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CD7CDAAB-2234-4A2E-959C-9A516A27BC47}" xr6:coauthVersionLast="47" xr6:coauthVersionMax="47" xr10:uidLastSave="{00000000-0000-0000-0000-000000000000}"/>
  <bookViews>
    <workbookView xWindow="-110" yWindow="-110" windowWidth="19420" windowHeight="10300" firstSheet="1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36" i="4"/>
  <c r="K2511" i="1"/>
  <c r="J2511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K8" i="1" s="1"/>
  <c r="K9" i="1" s="1"/>
  <c r="H8" i="1"/>
  <c r="H7" i="1"/>
  <c r="H6" i="1"/>
  <c r="K10" i="1" s="1"/>
  <c r="K11" i="1" s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" i="5"/>
  <c r="C2" i="5"/>
  <c r="D2" i="5"/>
  <c r="E2" i="5" s="1"/>
  <c r="B1" i="5"/>
  <c r="C1" i="5"/>
  <c r="D1" i="5"/>
  <c r="A1" i="5"/>
  <c r="A1" i="4"/>
  <c r="A1" i="3"/>
  <c r="A1" i="2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" i="2"/>
  <c r="E3" i="5" l="1"/>
  <c r="E4" i="5" s="1"/>
  <c r="E5" i="5" s="1"/>
  <c r="E6" i="5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G10" i="5"/>
  <c r="B2508" i="7" l="1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N26" i="7" s="1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N23" i="7" s="1"/>
  <c r="D23" i="7"/>
  <c r="B23" i="7"/>
  <c r="A23" i="7"/>
  <c r="I22" i="7"/>
  <c r="H22" i="7"/>
  <c r="E22" i="7"/>
  <c r="N22" i="7" s="1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N18" i="7" s="1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N16" i="7" s="1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D8" i="7"/>
  <c r="C8" i="7"/>
  <c r="M8" i="7" s="1"/>
  <c r="B8" i="7"/>
  <c r="A8" i="7"/>
  <c r="I7" i="7"/>
  <c r="H7" i="7"/>
  <c r="G7" i="7"/>
  <c r="E7" i="7"/>
  <c r="D7" i="7"/>
  <c r="C7" i="7"/>
  <c r="M7" i="7" s="1"/>
  <c r="B7" i="7"/>
  <c r="A7" i="7"/>
  <c r="K6" i="7"/>
  <c r="J6" i="7"/>
  <c r="I6" i="7"/>
  <c r="H6" i="7"/>
  <c r="G6" i="7"/>
  <c r="E6" i="7"/>
  <c r="N6" i="7" s="1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P4" i="7" s="1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E3" i="7"/>
  <c r="D3" i="7"/>
  <c r="C3" i="7"/>
  <c r="M3" i="7" s="1"/>
  <c r="B3" i="7"/>
  <c r="A3" i="7"/>
  <c r="L2" i="7"/>
  <c r="P2" i="7" s="1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7" i="6"/>
  <c r="A6" i="6"/>
  <c r="A3" i="6"/>
  <c r="A4" i="6"/>
  <c r="A5" i="6"/>
  <c r="A2" i="6"/>
  <c r="A1" i="6"/>
  <c r="D27" i="4"/>
  <c r="C13" i="4"/>
  <c r="D4" i="4"/>
  <c r="C4" i="4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O3" i="7" l="1"/>
  <c r="N2" i="7"/>
  <c r="N4" i="7"/>
  <c r="O2" i="7"/>
  <c r="R2" i="7" s="1"/>
  <c r="O4" i="7"/>
  <c r="T4" i="7" s="1"/>
  <c r="P5" i="7"/>
  <c r="P3" i="7"/>
  <c r="N3" i="7"/>
  <c r="R3" i="7" s="1"/>
  <c r="N5" i="7"/>
  <c r="N20" i="7"/>
  <c r="N24" i="7"/>
  <c r="N19" i="7"/>
  <c r="N17" i="7"/>
  <c r="N7" i="7"/>
  <c r="N8" i="7"/>
  <c r="N9" i="7"/>
  <c r="N10" i="7"/>
  <c r="N11" i="7"/>
  <c r="N12" i="7"/>
  <c r="N13" i="7"/>
  <c r="N14" i="7"/>
  <c r="N15" i="7"/>
  <c r="S3" i="7"/>
  <c r="S2" i="7"/>
  <c r="Q2" i="7"/>
  <c r="T2" i="7"/>
  <c r="R4" i="7"/>
  <c r="Q4" i="7"/>
  <c r="D1512" i="3"/>
  <c r="D2331" i="3"/>
  <c r="E1920" i="3"/>
  <c r="E2379" i="3"/>
  <c r="D2231" i="3"/>
  <c r="D1204" i="3"/>
  <c r="D1814" i="3"/>
  <c r="E1027" i="3"/>
  <c r="E1801" i="3"/>
  <c r="E1860" i="3"/>
  <c r="E2050" i="3"/>
  <c r="O1595" i="7"/>
  <c r="E1248" i="3"/>
  <c r="D1689" i="3"/>
  <c r="E1453" i="3"/>
  <c r="E903" i="3"/>
  <c r="D938" i="3"/>
  <c r="G1184" i="6"/>
  <c r="D252" i="3"/>
  <c r="E550" i="3"/>
  <c r="E1462" i="3"/>
  <c r="D1627" i="3"/>
  <c r="E1673" i="3"/>
  <c r="D494" i="3"/>
  <c r="E505" i="3"/>
  <c r="D75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164" i="3"/>
  <c r="E862" i="3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O483" i="7" s="1"/>
  <c r="G485" i="6"/>
  <c r="G485" i="7"/>
  <c r="I488" i="6"/>
  <c r="I488" i="7"/>
  <c r="I493" i="6"/>
  <c r="I493" i="7"/>
  <c r="O493" i="7" s="1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O628" i="7" s="1"/>
  <c r="G630" i="6"/>
  <c r="G630" i="7"/>
  <c r="H635" i="6"/>
  <c r="H635" i="7"/>
  <c r="I640" i="6"/>
  <c r="I640" i="7"/>
  <c r="O640" i="7" s="1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O705" i="7" s="1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O384" i="7" s="1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O500" i="7" s="1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O536" i="7" s="1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G603" i="6"/>
  <c r="G603" i="7"/>
  <c r="I606" i="6"/>
  <c r="I606" i="7"/>
  <c r="O606" i="7" s="1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O933" i="7" s="1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O957" i="7" s="1"/>
  <c r="G959" i="6"/>
  <c r="G959" i="7"/>
  <c r="F961" i="6"/>
  <c r="F961" i="7"/>
  <c r="H964" i="6"/>
  <c r="H964" i="7"/>
  <c r="I969" i="6"/>
  <c r="I969" i="7"/>
  <c r="O969" i="7" s="1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O1005" i="7" s="1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O285" i="7" s="1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O362" i="7" s="1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O386" i="7" s="1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O232" i="7" s="1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H275" i="6"/>
  <c r="H275" i="7"/>
  <c r="I280" i="6"/>
  <c r="I280" i="7"/>
  <c r="G282" i="6"/>
  <c r="G282" i="7"/>
  <c r="F284" i="6"/>
  <c r="F284" i="7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H651" i="6"/>
  <c r="H651" i="7"/>
  <c r="I656" i="6"/>
  <c r="I656" i="7"/>
  <c r="G658" i="6"/>
  <c r="G658" i="7"/>
  <c r="F660" i="6"/>
  <c r="F660" i="7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O689" i="7" s="1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I978" i="6"/>
  <c r="I978" i="7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O925" i="7" s="1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O1061" i="7" s="1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O1097" i="7" s="1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O1471" i="7" s="1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O1964" i="7" s="1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O2029" i="7" s="1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O2147" i="7" s="1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O1985" i="7" s="1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O1672" i="7" s="1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O1785" i="7" s="1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O1438" i="7" s="1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T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O255" i="7" s="1"/>
  <c r="F298" i="7"/>
  <c r="I304" i="7"/>
  <c r="F320" i="7"/>
  <c r="O320" i="7" s="1"/>
  <c r="I323" i="7"/>
  <c r="F339" i="7"/>
  <c r="O339" i="7" s="1"/>
  <c r="I345" i="7"/>
  <c r="F361" i="7"/>
  <c r="I364" i="7"/>
  <c r="F380" i="7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O1029" i="7" s="1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I210" i="7"/>
  <c r="F247" i="7"/>
  <c r="I250" i="7"/>
  <c r="I251" i="7"/>
  <c r="F274" i="7"/>
  <c r="I277" i="7"/>
  <c r="F291" i="7"/>
  <c r="F392" i="7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I311" i="7"/>
  <c r="F327" i="7"/>
  <c r="O327" i="7" s="1"/>
  <c r="F349" i="7"/>
  <c r="O349" i="7" s="1"/>
  <c r="I352" i="7"/>
  <c r="F368" i="7"/>
  <c r="I395" i="7"/>
  <c r="F416" i="7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I899" i="6"/>
  <c r="I899" i="7"/>
  <c r="O899" i="7" s="1"/>
  <c r="G901" i="6"/>
  <c r="G901" i="7"/>
  <c r="F903" i="6"/>
  <c r="F903" i="7"/>
  <c r="G913" i="6"/>
  <c r="G913" i="7"/>
  <c r="I923" i="6"/>
  <c r="I923" i="7"/>
  <c r="O923" i="7" s="1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O894" i="7" s="1"/>
  <c r="I1031" i="6"/>
  <c r="I1031" i="7"/>
  <c r="G66" i="7"/>
  <c r="G138" i="7"/>
  <c r="F267" i="7"/>
  <c r="O267" i="7" s="1"/>
  <c r="F281" i="7"/>
  <c r="I383" i="7"/>
  <c r="F428" i="7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O288" i="7"/>
  <c r="I330" i="7"/>
  <c r="I371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I246" i="7"/>
  <c r="F286" i="7"/>
  <c r="I289" i="7"/>
  <c r="F303" i="7"/>
  <c r="O303" i="7" s="1"/>
  <c r="F344" i="7"/>
  <c r="O344" i="7" s="1"/>
  <c r="O366" i="7"/>
  <c r="F387" i="7"/>
  <c r="I393" i="7"/>
  <c r="O393" i="7" s="1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I863" i="6"/>
  <c r="I863" i="7"/>
  <c r="O863" i="7" s="1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F544" i="6"/>
  <c r="F544" i="7"/>
  <c r="I858" i="6"/>
  <c r="I858" i="7"/>
  <c r="O858" i="7" s="1"/>
  <c r="I870" i="6"/>
  <c r="I870" i="7"/>
  <c r="O870" i="7" s="1"/>
  <c r="F874" i="6"/>
  <c r="F874" i="7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F279" i="7"/>
  <c r="I359" i="7"/>
  <c r="I405" i="7"/>
  <c r="O405" i="7" s="1"/>
  <c r="I451" i="7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O2237" i="7" s="1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F257" i="7"/>
  <c r="O257" i="7" s="1"/>
  <c r="I258" i="7"/>
  <c r="I306" i="7"/>
  <c r="O321" i="7"/>
  <c r="F322" i="7"/>
  <c r="I328" i="7"/>
  <c r="O328" i="7" s="1"/>
  <c r="I347" i="7"/>
  <c r="F363" i="7"/>
  <c r="O364" i="7"/>
  <c r="I369" i="7"/>
  <c r="F385" i="7"/>
  <c r="O385" i="7" s="1"/>
  <c r="F409" i="7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O1474" i="7" s="1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O828" i="7" s="1"/>
  <c r="F833" i="6"/>
  <c r="F833" i="7"/>
  <c r="G843" i="6"/>
  <c r="G843" i="7"/>
  <c r="F845" i="6"/>
  <c r="F845" i="7"/>
  <c r="O845" i="7" s="1"/>
  <c r="H848" i="6"/>
  <c r="H848" i="7"/>
  <c r="I853" i="6"/>
  <c r="I853" i="7"/>
  <c r="O853" i="7" s="1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860" i="7"/>
  <c r="I901" i="7"/>
  <c r="I961" i="7"/>
  <c r="O961" i="7" s="1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F982" i="6"/>
  <c r="F982" i="7"/>
  <c r="O982" i="7" s="1"/>
  <c r="F994" i="6"/>
  <c r="F994" i="7"/>
  <c r="O994" i="7" s="1"/>
  <c r="F1006" i="6"/>
  <c r="F1006" i="7"/>
  <c r="O1006" i="7" s="1"/>
  <c r="F1023" i="6"/>
  <c r="F1023" i="7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O1130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O1242" i="7" s="1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O1988" i="7" s="1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O1320" i="7"/>
  <c r="F1386" i="7"/>
  <c r="G1391" i="7"/>
  <c r="G1415" i="7"/>
  <c r="F1427" i="7"/>
  <c r="F2001" i="7"/>
  <c r="H2014" i="7"/>
  <c r="G2217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G1951" i="6"/>
  <c r="G1951" i="7"/>
  <c r="F1953" i="6"/>
  <c r="F1953" i="7"/>
  <c r="H1956" i="6"/>
  <c r="H1956" i="7"/>
  <c r="I1961" i="7"/>
  <c r="I1961" i="6"/>
  <c r="I1966" i="6"/>
  <c r="I1966" i="7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O2002" i="7" s="1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O2075" i="7" s="1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O2111" i="7" s="1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O2181" i="7" s="1"/>
  <c r="G2183" i="6"/>
  <c r="G2183" i="7"/>
  <c r="F2185" i="6"/>
  <c r="F2185" i="7"/>
  <c r="H2188" i="6"/>
  <c r="H2188" i="7"/>
  <c r="I2193" i="6"/>
  <c r="I2193" i="7"/>
  <c r="O2193" i="7" s="1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G2270" i="6"/>
  <c r="F1161" i="7"/>
  <c r="H1341" i="7"/>
  <c r="F1451" i="7"/>
  <c r="H1703" i="7"/>
  <c r="G1905" i="7"/>
  <c r="G1992" i="7"/>
  <c r="H1172" i="6"/>
  <c r="H1172" i="7"/>
  <c r="I1189" i="6"/>
  <c r="I1189" i="7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I1227" i="6"/>
  <c r="I1227" i="7"/>
  <c r="G1229" i="6"/>
  <c r="G1229" i="7"/>
  <c r="F1231" i="6"/>
  <c r="F1231" i="7"/>
  <c r="H1234" i="6"/>
  <c r="H1234" i="7"/>
  <c r="I1239" i="6"/>
  <c r="I1239" i="7"/>
  <c r="G1241" i="6"/>
  <c r="G1241" i="7"/>
  <c r="F1243" i="6"/>
  <c r="F1243" i="7"/>
  <c r="H1246" i="6"/>
  <c r="H1246" i="7"/>
  <c r="I1251" i="6"/>
  <c r="I1251" i="7"/>
  <c r="G1253" i="6"/>
  <c r="G1253" i="7"/>
  <c r="F1255" i="6"/>
  <c r="F1255" i="7"/>
  <c r="H1258" i="6"/>
  <c r="H1258" i="7"/>
  <c r="I1263" i="6"/>
  <c r="I1263" i="7"/>
  <c r="G1265" i="6"/>
  <c r="G1265" i="7"/>
  <c r="F1267" i="6"/>
  <c r="F1267" i="7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G2144" i="6"/>
  <c r="G2144" i="7"/>
  <c r="H2149" i="6"/>
  <c r="H2149" i="7"/>
  <c r="I2154" i="6"/>
  <c r="I2154" i="7"/>
  <c r="O2154" i="7" s="1"/>
  <c r="I2159" i="6"/>
  <c r="I2159" i="7"/>
  <c r="O2159" i="7" s="1"/>
  <c r="I2164" i="6"/>
  <c r="I2164" i="7"/>
  <c r="I2176" i="6"/>
  <c r="I2176" i="7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F1350" i="7"/>
  <c r="H1087" i="6"/>
  <c r="H1087" i="7"/>
  <c r="H1099" i="6"/>
  <c r="H1099" i="7"/>
  <c r="I1104" i="6"/>
  <c r="I1104" i="7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H1253" i="6"/>
  <c r="H1253" i="7"/>
  <c r="I1258" i="6"/>
  <c r="I1258" i="7"/>
  <c r="G1260" i="6"/>
  <c r="G1260" i="7"/>
  <c r="F1262" i="6"/>
  <c r="F1262" i="7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H1744" i="6"/>
  <c r="H1744" i="7"/>
  <c r="I1749" i="6"/>
  <c r="I1749" i="7"/>
  <c r="G1751" i="6"/>
  <c r="G1751" i="7"/>
  <c r="F1753" i="6"/>
  <c r="F1753" i="7"/>
  <c r="H1756" i="6"/>
  <c r="H1756" i="7"/>
  <c r="I1761" i="6"/>
  <c r="I1761" i="7"/>
  <c r="O1761" i="7" s="1"/>
  <c r="F1765" i="6"/>
  <c r="F1765" i="7"/>
  <c r="H1768" i="6"/>
  <c r="H1768" i="7"/>
  <c r="I1773" i="6"/>
  <c r="I1773" i="7"/>
  <c r="O1773" i="7" s="1"/>
  <c r="G1775" i="6"/>
  <c r="G1775" i="7"/>
  <c r="F1777" i="6"/>
  <c r="F1777" i="7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F1113" i="7"/>
  <c r="O1113" i="7" s="1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F487" i="7"/>
  <c r="O488" i="7"/>
  <c r="F490" i="7"/>
  <c r="O490" i="7" s="1"/>
  <c r="F492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9" i="7"/>
  <c r="F533" i="7"/>
  <c r="F535" i="7"/>
  <c r="F538" i="7"/>
  <c r="F540" i="7"/>
  <c r="O540" i="7" s="1"/>
  <c r="F545" i="7"/>
  <c r="O545" i="7" s="1"/>
  <c r="F547" i="7"/>
  <c r="O548" i="7"/>
  <c r="F550" i="7"/>
  <c r="F552" i="7"/>
  <c r="F555" i="7"/>
  <c r="F557" i="7"/>
  <c r="F559" i="7"/>
  <c r="F562" i="7"/>
  <c r="F564" i="7"/>
  <c r="F567" i="7"/>
  <c r="F569" i="7"/>
  <c r="O569" i="7" s="1"/>
  <c r="F571" i="7"/>
  <c r="O572" i="7"/>
  <c r="F574" i="7"/>
  <c r="O574" i="7" s="1"/>
  <c r="F576" i="7"/>
  <c r="F579" i="7"/>
  <c r="F581" i="7"/>
  <c r="O581" i="7" s="1"/>
  <c r="O582" i="7"/>
  <c r="F584" i="7"/>
  <c r="F586" i="7"/>
  <c r="O586" i="7" s="1"/>
  <c r="F588" i="7"/>
  <c r="F591" i="7"/>
  <c r="O591" i="7" s="1"/>
  <c r="F593" i="7"/>
  <c r="O593" i="7" s="1"/>
  <c r="F596" i="7"/>
  <c r="O597" i="7"/>
  <c r="F598" i="7"/>
  <c r="O598" i="7" s="1"/>
  <c r="O599" i="7"/>
  <c r="F600" i="7"/>
  <c r="F603" i="7"/>
  <c r="O604" i="7"/>
  <c r="F605" i="7"/>
  <c r="F608" i="7"/>
  <c r="F610" i="7"/>
  <c r="O610" i="7" s="1"/>
  <c r="O611" i="7"/>
  <c r="F613" i="7"/>
  <c r="O613" i="7" s="1"/>
  <c r="F615" i="7"/>
  <c r="O616" i="7"/>
  <c r="F618" i="7"/>
  <c r="O619" i="7"/>
  <c r="F620" i="7"/>
  <c r="F622" i="7"/>
  <c r="F625" i="7"/>
  <c r="F627" i="7"/>
  <c r="F630" i="7"/>
  <c r="O631" i="7"/>
  <c r="F632" i="7"/>
  <c r="F634" i="7"/>
  <c r="F635" i="7"/>
  <c r="O635" i="7" s="1"/>
  <c r="F637" i="7"/>
  <c r="F639" i="7"/>
  <c r="F642" i="7"/>
  <c r="O643" i="7"/>
  <c r="F644" i="7"/>
  <c r="F646" i="7"/>
  <c r="O646" i="7" s="1"/>
  <c r="F647" i="7"/>
  <c r="F649" i="7"/>
  <c r="F651" i="7"/>
  <c r="O652" i="7"/>
  <c r="F654" i="7"/>
  <c r="F656" i="7"/>
  <c r="F658" i="7"/>
  <c r="O658" i="7" s="1"/>
  <c r="F659" i="7"/>
  <c r="O659" i="7" s="1"/>
  <c r="F661" i="7"/>
  <c r="F663" i="7"/>
  <c r="O664" i="7"/>
  <c r="F666" i="7"/>
  <c r="O667" i="7"/>
  <c r="F668" i="7"/>
  <c r="F670" i="7"/>
  <c r="F671" i="7"/>
  <c r="F673" i="7"/>
  <c r="F675" i="7"/>
  <c r="O675" i="7" s="1"/>
  <c r="F676" i="7"/>
  <c r="O677" i="7"/>
  <c r="F678" i="7"/>
  <c r="F680" i="7"/>
  <c r="O680" i="7" s="1"/>
  <c r="O681" i="7"/>
  <c r="F683" i="7"/>
  <c r="O684" i="7"/>
  <c r="F685" i="7"/>
  <c r="O685" i="7" s="1"/>
  <c r="F687" i="7"/>
  <c r="F688" i="7"/>
  <c r="F690" i="7"/>
  <c r="F692" i="7"/>
  <c r="O692" i="7" s="1"/>
  <c r="O693" i="7"/>
  <c r="F695" i="7"/>
  <c r="O696" i="7"/>
  <c r="F697" i="7"/>
  <c r="F699" i="7"/>
  <c r="F700" i="7"/>
  <c r="F702" i="7"/>
  <c r="F704" i="7"/>
  <c r="O704" i="7" s="1"/>
  <c r="F707" i="7"/>
  <c r="O708" i="7"/>
  <c r="F709" i="7"/>
  <c r="F711" i="7"/>
  <c r="F712" i="7"/>
  <c r="F714" i="7"/>
  <c r="O715" i="7"/>
  <c r="F716" i="7"/>
  <c r="O716" i="7" s="1"/>
  <c r="O718" i="7"/>
  <c r="F719" i="7"/>
  <c r="F721" i="7"/>
  <c r="F723" i="7"/>
  <c r="F724" i="7"/>
  <c r="F726" i="7"/>
  <c r="F728" i="7"/>
  <c r="O728" i="7" s="1"/>
  <c r="F731" i="7"/>
  <c r="O732" i="7"/>
  <c r="F733" i="7"/>
  <c r="F735" i="7"/>
  <c r="F736" i="7"/>
  <c r="F738" i="7"/>
  <c r="F740" i="7"/>
  <c r="O740" i="7" s="1"/>
  <c r="F743" i="7"/>
  <c r="O743" i="7" s="1"/>
  <c r="O744" i="7"/>
  <c r="F745" i="7"/>
  <c r="F747" i="7"/>
  <c r="F748" i="7"/>
  <c r="F750" i="7"/>
  <c r="O751" i="7"/>
  <c r="F752" i="7"/>
  <c r="O752" i="7" s="1"/>
  <c r="F755" i="7"/>
  <c r="O756" i="7"/>
  <c r="F757" i="7"/>
  <c r="F759" i="7"/>
  <c r="F760" i="7"/>
  <c r="F762" i="7"/>
  <c r="F764" i="7"/>
  <c r="F767" i="7"/>
  <c r="O768" i="7"/>
  <c r="F769" i="7"/>
  <c r="F772" i="7"/>
  <c r="F774" i="7"/>
  <c r="F776" i="7"/>
  <c r="O778" i="7"/>
  <c r="F779" i="7"/>
  <c r="O780" i="7"/>
  <c r="F781" i="7"/>
  <c r="F784" i="7"/>
  <c r="F786" i="7"/>
  <c r="O787" i="7"/>
  <c r="F788" i="7"/>
  <c r="F791" i="7"/>
  <c r="O792" i="7"/>
  <c r="F793" i="7"/>
  <c r="F796" i="7"/>
  <c r="F798" i="7"/>
  <c r="F800" i="7"/>
  <c r="F803" i="7"/>
  <c r="O804" i="7"/>
  <c r="F805" i="7"/>
  <c r="F808" i="7"/>
  <c r="F810" i="7"/>
  <c r="F812" i="7"/>
  <c r="F815" i="7"/>
  <c r="F817" i="7"/>
  <c r="F820" i="7"/>
  <c r="F822" i="7"/>
  <c r="O822" i="7" s="1"/>
  <c r="F825" i="7"/>
  <c r="O825" i="7" s="1"/>
  <c r="F827" i="7"/>
  <c r="F830" i="7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F854" i="7"/>
  <c r="F856" i="7"/>
  <c r="F861" i="7"/>
  <c r="O861" i="7" s="1"/>
  <c r="F866" i="7"/>
  <c r="F878" i="7"/>
  <c r="O889" i="7"/>
  <c r="F890" i="7"/>
  <c r="O897" i="7"/>
  <c r="F902" i="7"/>
  <c r="O902" i="7" s="1"/>
  <c r="F914" i="7"/>
  <c r="F926" i="7"/>
  <c r="O935" i="7"/>
  <c r="F938" i="7"/>
  <c r="O938" i="7" s="1"/>
  <c r="F950" i="7"/>
  <c r="O950" i="7" s="1"/>
  <c r="O959" i="7"/>
  <c r="F962" i="7"/>
  <c r="O971" i="7"/>
  <c r="F974" i="7"/>
  <c r="O974" i="7" s="1"/>
  <c r="F986" i="7"/>
  <c r="O986" i="7" s="1"/>
  <c r="O990" i="7"/>
  <c r="F997" i="7"/>
  <c r="O1002" i="7"/>
  <c r="F1009" i="7"/>
  <c r="O1019" i="7"/>
  <c r="O1022" i="7"/>
  <c r="O1024" i="7"/>
  <c r="F1026" i="7"/>
  <c r="F1031" i="7"/>
  <c r="F1036" i="7"/>
  <c r="O1039" i="7"/>
  <c r="O1046" i="7"/>
  <c r="F1048" i="7"/>
  <c r="F1060" i="7"/>
  <c r="F1072" i="7"/>
  <c r="O1072" i="7" s="1"/>
  <c r="F1084" i="7"/>
  <c r="F1173" i="7"/>
  <c r="O1173" i="7" s="1"/>
  <c r="H1331" i="7"/>
  <c r="H1401" i="7"/>
  <c r="H1437" i="7"/>
  <c r="G1497" i="7"/>
  <c r="F1794" i="7"/>
  <c r="G1847" i="7"/>
  <c r="F1926" i="7"/>
  <c r="H1978" i="7"/>
  <c r="O1295" i="7"/>
  <c r="O1308" i="7"/>
  <c r="O1310" i="7"/>
  <c r="O2082" i="7"/>
  <c r="O1809" i="7"/>
  <c r="O1749" i="7"/>
  <c r="O2230" i="7"/>
  <c r="O2398" i="7"/>
  <c r="O1411" i="7"/>
  <c r="O2167" i="7"/>
  <c r="O1510" i="7"/>
  <c r="O1758" i="7"/>
  <c r="O2106" i="7"/>
  <c r="O1727" i="7"/>
  <c r="O1725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G1446" i="7"/>
  <c r="G1458" i="7"/>
  <c r="G1482" i="7"/>
  <c r="O1541" i="7"/>
  <c r="F2189" i="7"/>
  <c r="F2201" i="7"/>
  <c r="O2225" i="7"/>
  <c r="G2238" i="7"/>
  <c r="G2262" i="7"/>
  <c r="G2274" i="7"/>
  <c r="O2309" i="7"/>
  <c r="O2345" i="7"/>
  <c r="O2393" i="7"/>
  <c r="O2417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F2268" i="6"/>
  <c r="F2114" i="6"/>
  <c r="G1397" i="7"/>
  <c r="G1409" i="7"/>
  <c r="H1422" i="7"/>
  <c r="G1433" i="7"/>
  <c r="H1446" i="7"/>
  <c r="H1578" i="7"/>
  <c r="H1590" i="7"/>
  <c r="F1636" i="7"/>
  <c r="O1684" i="7"/>
  <c r="G1709" i="7"/>
  <c r="G1721" i="7"/>
  <c r="G1733" i="7"/>
  <c r="G1769" i="7"/>
  <c r="F1780" i="7"/>
  <c r="G1805" i="7"/>
  <c r="F1816" i="7"/>
  <c r="G1829" i="7"/>
  <c r="F1840" i="7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G2488" i="7"/>
  <c r="F2499" i="7"/>
  <c r="G2500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O1421" i="7"/>
  <c r="G1470" i="7"/>
  <c r="O1481" i="7"/>
  <c r="G1494" i="7"/>
  <c r="G1938" i="7"/>
  <c r="H2035" i="7"/>
  <c r="F2165" i="7"/>
  <c r="F2177" i="7"/>
  <c r="G2250" i="7"/>
  <c r="O2273" i="7"/>
  <c r="G2286" i="7"/>
  <c r="G2298" i="7"/>
  <c r="O2333" i="7"/>
  <c r="O2381" i="7"/>
  <c r="O2429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G1781" i="7"/>
  <c r="F1792" i="7"/>
  <c r="G1793" i="7"/>
  <c r="F1804" i="7"/>
  <c r="G1817" i="7"/>
  <c r="F1828" i="7"/>
  <c r="G1841" i="7"/>
  <c r="F1852" i="7"/>
  <c r="G1853" i="7"/>
  <c r="G1865" i="7"/>
  <c r="F1876" i="7"/>
  <c r="H1938" i="7"/>
  <c r="F2032" i="7"/>
  <c r="F2044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F1754" i="6"/>
  <c r="F1334" i="7"/>
  <c r="O1334" i="7" s="1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I1906" i="6"/>
  <c r="I1906" i="7"/>
  <c r="I1918" i="6"/>
  <c r="I1918" i="7"/>
  <c r="O1918" i="7" s="1"/>
  <c r="I1930" i="6"/>
  <c r="I1930" i="7"/>
  <c r="O1930" i="7" s="1"/>
  <c r="I1940" i="6"/>
  <c r="I1940" i="7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O2027" i="7" s="1"/>
  <c r="I2032" i="6"/>
  <c r="I2032" i="7"/>
  <c r="I2049" i="6"/>
  <c r="I2049" i="7"/>
  <c r="I2071" i="6"/>
  <c r="I2071" i="7"/>
  <c r="O2071" i="7" s="1"/>
  <c r="I2083" i="6"/>
  <c r="I2083" i="7"/>
  <c r="I2095" i="6"/>
  <c r="I2095" i="7"/>
  <c r="O2095" i="7" s="1"/>
  <c r="I2107" i="6"/>
  <c r="I2107" i="7"/>
  <c r="O2107" i="7" s="1"/>
  <c r="I2119" i="6"/>
  <c r="I2119" i="7"/>
  <c r="I2131" i="6"/>
  <c r="I2131" i="7"/>
  <c r="O2131" i="7" s="1"/>
  <c r="I2143" i="6"/>
  <c r="I2143" i="7"/>
  <c r="O2143" i="7" s="1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I2447" i="6"/>
  <c r="I2447" i="7"/>
  <c r="I2471" i="6"/>
  <c r="I2471" i="7"/>
  <c r="I2483" i="6"/>
  <c r="I2483" i="7"/>
  <c r="I2495" i="6"/>
  <c r="I2495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I1337" i="6"/>
  <c r="I1337" i="7"/>
  <c r="I1349" i="6"/>
  <c r="I1349" i="7"/>
  <c r="I1361" i="6"/>
  <c r="I1361" i="7"/>
  <c r="O1361" i="7" s="1"/>
  <c r="I1373" i="6"/>
  <c r="I1373" i="7"/>
  <c r="I1385" i="6"/>
  <c r="I1385" i="7"/>
  <c r="O1385" i="7" s="1"/>
  <c r="I1390" i="6"/>
  <c r="I1390" i="7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I1819" i="6"/>
  <c r="I1819" i="7"/>
  <c r="O1819" i="7" s="1"/>
  <c r="I1831" i="6"/>
  <c r="I1831" i="7"/>
  <c r="I1843" i="6"/>
  <c r="I1843" i="7"/>
  <c r="O1843" i="7" s="1"/>
  <c r="I1855" i="6"/>
  <c r="I1855" i="7"/>
  <c r="I1867" i="6"/>
  <c r="I1867" i="7"/>
  <c r="O1867" i="7" s="1"/>
  <c r="I1889" i="6"/>
  <c r="I1889" i="7"/>
  <c r="I1901" i="6"/>
  <c r="I1901" i="7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D929" i="3"/>
  <c r="E969" i="3"/>
  <c r="E1030" i="3"/>
  <c r="E1894" i="3"/>
  <c r="D1894" i="3"/>
  <c r="D2104" i="3"/>
  <c r="E2104" i="3"/>
  <c r="E2387" i="3"/>
  <c r="D2387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1995" i="3"/>
  <c r="E2063" i="3"/>
  <c r="E2115" i="3"/>
  <c r="E2168" i="3"/>
  <c r="E2244" i="3"/>
  <c r="E2256" i="3"/>
  <c r="E2271" i="3"/>
  <c r="D2397" i="3"/>
  <c r="E2404" i="3"/>
  <c r="E2440" i="3"/>
  <c r="E2469" i="3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362" i="3"/>
  <c r="D2362" i="3"/>
  <c r="E2390" i="3"/>
  <c r="D2390" i="3"/>
  <c r="E2413" i="3"/>
  <c r="D2413" i="3"/>
  <c r="E2446" i="3"/>
  <c r="D2446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O1906" i="7" l="1"/>
  <c r="O1241" i="7"/>
  <c r="O277" i="7"/>
  <c r="O2492" i="7"/>
  <c r="O2456" i="7"/>
  <c r="O2118" i="7"/>
  <c r="O2026" i="7"/>
  <c r="O1879" i="7"/>
  <c r="O1876" i="7"/>
  <c r="O798" i="7"/>
  <c r="O253" i="7"/>
  <c r="O2410" i="7"/>
  <c r="O2362" i="7"/>
  <c r="O2314" i="7"/>
  <c r="O2290" i="7"/>
  <c r="O2254" i="7"/>
  <c r="O1582" i="7"/>
  <c r="O1534" i="7"/>
  <c r="O802" i="7"/>
  <c r="O657" i="7"/>
  <c r="O621" i="7"/>
  <c r="O1140" i="7"/>
  <c r="O771" i="7"/>
  <c r="O674" i="7"/>
  <c r="T3" i="7"/>
  <c r="O1940" i="7"/>
  <c r="O1983" i="7"/>
  <c r="O1966" i="7"/>
  <c r="O1915" i="7"/>
  <c r="O2480" i="7"/>
  <c r="R5" i="7"/>
  <c r="V5" i="7" s="1"/>
  <c r="O831" i="7"/>
  <c r="O816" i="7"/>
  <c r="O720" i="7"/>
  <c r="O655" i="7"/>
  <c r="O589" i="7"/>
  <c r="O568" i="7"/>
  <c r="O556" i="7"/>
  <c r="O1094" i="7"/>
  <c r="O1070" i="7"/>
  <c r="O1058" i="7"/>
  <c r="O1010" i="7"/>
  <c r="O998" i="7"/>
  <c r="O565" i="7"/>
  <c r="O553" i="7"/>
  <c r="O541" i="7"/>
  <c r="O471" i="7"/>
  <c r="O389" i="7"/>
  <c r="O1889" i="7"/>
  <c r="O1677" i="7"/>
  <c r="O1390" i="7"/>
  <c r="O1349" i="7"/>
  <c r="O1418" i="7"/>
  <c r="O2415" i="7"/>
  <c r="O810" i="7"/>
  <c r="O726" i="7"/>
  <c r="O615" i="7"/>
  <c r="O1688" i="7"/>
  <c r="O1652" i="7"/>
  <c r="O2009" i="7"/>
  <c r="O1267" i="7"/>
  <c r="O1255" i="7"/>
  <c r="O1243" i="7"/>
  <c r="O1231" i="7"/>
  <c r="O1121" i="7"/>
  <c r="Q5" i="7"/>
  <c r="O801" i="7"/>
  <c r="O846" i="7"/>
  <c r="O834" i="7"/>
  <c r="O1213" i="7"/>
  <c r="O2403" i="7"/>
  <c r="O738" i="7"/>
  <c r="O627" i="7"/>
  <c r="O1949" i="7"/>
  <c r="O1300" i="7"/>
  <c r="O2179" i="7"/>
  <c r="O2145" i="7"/>
  <c r="O2097" i="7"/>
  <c r="O463" i="7"/>
  <c r="O289" i="7"/>
  <c r="S5" i="7"/>
  <c r="O241" i="7"/>
  <c r="O217" i="7"/>
  <c r="O2299" i="7"/>
  <c r="O2085" i="7"/>
  <c r="O1274" i="7"/>
  <c r="O1553" i="7"/>
  <c r="O1505" i="7"/>
  <c r="O1457" i="7"/>
  <c r="O2126" i="7"/>
  <c r="O2353" i="7"/>
  <c r="O762" i="7"/>
  <c r="O651" i="7"/>
  <c r="O639" i="7"/>
  <c r="O492" i="7"/>
  <c r="O1133" i="7"/>
  <c r="O451" i="7"/>
  <c r="O978" i="7"/>
  <c r="O829" i="7"/>
  <c r="O531" i="7"/>
  <c r="S4" i="7"/>
  <c r="Q3" i="7"/>
  <c r="O1913" i="7"/>
  <c r="O774" i="7"/>
  <c r="O1939" i="7"/>
  <c r="O1276" i="7"/>
  <c r="O1264" i="7"/>
  <c r="O843" i="7"/>
  <c r="O966" i="7"/>
  <c r="O543" i="7"/>
  <c r="O1777" i="7"/>
  <c r="O2487" i="7"/>
  <c r="O764" i="7"/>
  <c r="O557" i="7"/>
  <c r="O1459" i="7"/>
  <c r="O1059" i="7"/>
  <c r="O231" i="7"/>
  <c r="O544" i="7"/>
  <c r="O308" i="7"/>
  <c r="O392" i="7"/>
  <c r="O209" i="7"/>
  <c r="O847" i="7"/>
  <c r="O380" i="7"/>
  <c r="O672" i="7"/>
  <c r="O660" i="7"/>
  <c r="O648" i="7"/>
  <c r="O636" i="7"/>
  <c r="O244" i="7"/>
  <c r="O478" i="7"/>
  <c r="O626" i="7"/>
  <c r="V2" i="7"/>
  <c r="U2" i="7"/>
  <c r="O1084" i="7"/>
  <c r="O1831" i="7"/>
  <c r="O1783" i="7"/>
  <c r="O1894" i="7"/>
  <c r="O2162" i="7"/>
  <c r="O1768" i="7"/>
  <c r="O890" i="7"/>
  <c r="O854" i="7"/>
  <c r="O788" i="7"/>
  <c r="O776" i="7"/>
  <c r="O1881" i="7"/>
  <c r="O1813" i="7"/>
  <c r="O1104" i="7"/>
  <c r="O2176" i="7"/>
  <c r="O2094" i="7"/>
  <c r="O1232" i="7"/>
  <c r="O2470" i="7"/>
  <c r="O1529" i="7"/>
  <c r="O1118" i="7"/>
  <c r="O1034" i="7"/>
  <c r="O741" i="7"/>
  <c r="O1187" i="7"/>
  <c r="O1175" i="7"/>
  <c r="O1163" i="7"/>
  <c r="O1151" i="7"/>
  <c r="O1139" i="7"/>
  <c r="O1127" i="7"/>
  <c r="O1115" i="7"/>
  <c r="O1103" i="7"/>
  <c r="O428" i="7"/>
  <c r="O520" i="7"/>
  <c r="O416" i="7"/>
  <c r="O437" i="7"/>
  <c r="O962" i="7"/>
  <c r="O926" i="7"/>
  <c r="O735" i="7"/>
  <c r="O699" i="7"/>
  <c r="O1399" i="7"/>
  <c r="O2133" i="7"/>
  <c r="O1298" i="7"/>
  <c r="O1286" i="7"/>
  <c r="O1023" i="7"/>
  <c r="O970" i="7"/>
  <c r="O1498" i="7"/>
  <c r="O1450" i="7"/>
  <c r="O922" i="7"/>
  <c r="O874" i="7"/>
  <c r="O508" i="7"/>
  <c r="O361" i="7"/>
  <c r="O601" i="7"/>
  <c r="O2208" i="7"/>
  <c r="O2218" i="7"/>
  <c r="O1735" i="7"/>
  <c r="O1641" i="7"/>
  <c r="O1496" i="7"/>
  <c r="O1060" i="7"/>
  <c r="O878" i="7"/>
  <c r="O800" i="7"/>
  <c r="O618" i="7"/>
  <c r="O1929" i="7"/>
  <c r="O1849" i="7"/>
  <c r="O1189" i="7"/>
  <c r="O2036" i="7"/>
  <c r="O1214" i="7"/>
  <c r="O1202" i="7"/>
  <c r="O1912" i="7"/>
  <c r="O1224" i="7"/>
  <c r="O1423" i="7"/>
  <c r="O1760" i="7"/>
  <c r="O1724" i="7"/>
  <c r="O409" i="7"/>
  <c r="O245" i="7"/>
  <c r="O2422" i="7"/>
  <c r="O2374" i="7"/>
  <c r="O2326" i="7"/>
  <c r="O2266" i="7"/>
  <c r="O1594" i="7"/>
  <c r="O1546" i="7"/>
  <c r="O281" i="7"/>
  <c r="O624" i="7"/>
  <c r="O602" i="7"/>
  <c r="O368" i="7"/>
  <c r="O274" i="7"/>
  <c r="U3" i="7"/>
  <c r="V3" i="7"/>
  <c r="O1840" i="7"/>
  <c r="O997" i="7"/>
  <c r="O866" i="7"/>
  <c r="O830" i="7"/>
  <c r="O812" i="7"/>
  <c r="O552" i="7"/>
  <c r="O1106" i="7"/>
  <c r="O2116" i="7"/>
  <c r="O2215" i="7"/>
  <c r="O2034" i="7"/>
  <c r="O1942" i="7"/>
  <c r="O1095" i="7"/>
  <c r="O1137" i="7"/>
  <c r="O578" i="7"/>
  <c r="O233" i="7"/>
  <c r="O852" i="7"/>
  <c r="O532" i="7"/>
  <c r="O284" i="7"/>
  <c r="O272" i="7"/>
  <c r="O248" i="7"/>
  <c r="O623" i="7"/>
  <c r="O528" i="7"/>
  <c r="O2039" i="7"/>
  <c r="O1855" i="7"/>
  <c r="O1807" i="7"/>
  <c r="O2430" i="7"/>
  <c r="O1547" i="7"/>
  <c r="O1804" i="7"/>
  <c r="O914" i="7"/>
  <c r="O661" i="7"/>
  <c r="O600" i="7"/>
  <c r="O564" i="7"/>
  <c r="O550" i="7"/>
  <c r="O1833" i="7"/>
  <c r="O1753" i="7"/>
  <c r="O1741" i="7"/>
  <c r="O1262" i="7"/>
  <c r="O1250" i="7"/>
  <c r="O1238" i="7"/>
  <c r="O2142" i="7"/>
  <c r="O2070" i="7"/>
  <c r="O1226" i="7"/>
  <c r="O1978" i="7"/>
  <c r="O1328" i="7"/>
  <c r="O833" i="7"/>
  <c r="O1363" i="7"/>
  <c r="O1082" i="7"/>
  <c r="O789" i="7"/>
  <c r="O1021" i="7"/>
  <c r="O1433" i="7"/>
  <c r="O1409" i="7"/>
  <c r="O1067" i="7"/>
  <c r="O590" i="7"/>
  <c r="V4" i="7"/>
  <c r="U4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461" i="7"/>
  <c r="O1770" i="7"/>
  <c r="O1871" i="7"/>
  <c r="O1835" i="7"/>
  <c r="O1799" i="7"/>
  <c r="O1763" i="7"/>
  <c r="O159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497" i="7"/>
  <c r="O1592" i="7"/>
  <c r="O1520" i="7"/>
  <c r="O446" i="7"/>
  <c r="O1100" i="7"/>
  <c r="O2483" i="7"/>
  <c r="O668" i="7"/>
  <c r="O1311" i="7"/>
  <c r="O1341" i="7"/>
  <c r="O1275" i="7"/>
  <c r="O1035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454" i="7"/>
  <c r="O2447" i="7"/>
  <c r="O2439" i="7"/>
  <c r="O948" i="7"/>
  <c r="O1630" i="7"/>
  <c r="O1211" i="7"/>
  <c r="O484" i="7"/>
  <c r="O45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1657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1971" i="7"/>
  <c r="O769" i="7"/>
  <c r="O535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649" i="7"/>
  <c r="O1169" i="7"/>
  <c r="O1528" i="7"/>
  <c r="O1374" i="7"/>
  <c r="O1309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1859" i="7"/>
  <c r="O1823" i="7"/>
  <c r="O1803" i="7"/>
  <c r="O1787" i="7"/>
  <c r="O1731" i="7"/>
  <c r="O1715" i="7"/>
  <c r="O1637" i="7"/>
  <c r="O158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451" i="7"/>
  <c r="O2189" i="7"/>
  <c r="O844" i="7"/>
  <c r="O697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644" i="7"/>
  <c r="O2059" i="7"/>
  <c r="O1216" i="7"/>
  <c r="O1866" i="7"/>
  <c r="O1391" i="7"/>
  <c r="O2310" i="7"/>
  <c r="O1980" i="7"/>
  <c r="O996" i="7"/>
  <c r="O924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1706" i="7"/>
  <c r="O1828" i="7"/>
  <c r="O791" i="7"/>
  <c r="O630" i="7"/>
  <c r="O57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457" i="7"/>
  <c r="O1904" i="7"/>
  <c r="O1868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496" i="7"/>
  <c r="O2460" i="7"/>
  <c r="O1853" i="7"/>
  <c r="O1781" i="7"/>
  <c r="O1478" i="7"/>
  <c r="O2385" i="7"/>
  <c r="O2313" i="7"/>
  <c r="O2277" i="7"/>
  <c r="O1492" i="7"/>
  <c r="O207" i="7"/>
  <c r="O896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579" i="7"/>
  <c r="O2272" i="7"/>
  <c r="O1362" i="7"/>
  <c r="O1453" i="7"/>
  <c r="O1376" i="7"/>
  <c r="O158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172" i="7"/>
  <c r="O1501" i="7"/>
  <c r="O2138" i="7"/>
  <c r="O1826" i="7"/>
  <c r="O2283" i="7"/>
  <c r="O1491" i="7"/>
  <c r="O2069" i="7"/>
  <c r="O2025" i="7"/>
  <c r="O1933" i="7"/>
  <c r="O1635" i="7"/>
  <c r="O1378" i="7"/>
  <c r="O1899" i="7"/>
  <c r="O1863" i="7"/>
  <c r="O1791" i="7"/>
  <c r="O1755" i="7"/>
  <c r="O1991" i="7"/>
  <c r="O1687" i="7"/>
  <c r="O2028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308" i="7"/>
  <c r="O1038" i="7"/>
  <c r="O2317" i="7"/>
  <c r="O1516" i="7"/>
  <c r="O1812" i="7"/>
  <c r="O2017" i="7"/>
  <c r="O603" i="7"/>
  <c r="O497" i="7"/>
  <c r="O1977" i="7"/>
  <c r="O1446" i="7"/>
  <c r="O1465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1678" i="7"/>
  <c r="O1625" i="7"/>
  <c r="O1589" i="7"/>
  <c r="O1796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U5" i="7"/>
  <c r="O291" i="7"/>
  <c r="O226" i="7"/>
  <c r="O1993" i="7"/>
  <c r="O2090" i="7"/>
  <c r="O1790" i="7"/>
  <c r="O1624" i="7"/>
  <c r="O2475" i="7"/>
  <c r="O2391" i="7"/>
  <c r="O2247" i="7"/>
  <c r="O1455" i="7"/>
  <c r="O2056" i="7"/>
  <c r="O1031" i="7"/>
  <c r="O1842" i="7"/>
  <c r="O1407" i="7"/>
  <c r="O1366" i="7"/>
  <c r="O2380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347" i="7"/>
  <c r="O2311" i="7"/>
  <c r="O1639" i="7"/>
  <c r="O1603" i="7"/>
  <c r="O1567" i="7"/>
  <c r="O1531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032" i="7"/>
  <c r="O2463" i="7"/>
  <c r="O1935" i="7"/>
  <c r="O1864" i="7"/>
  <c r="O690" i="7"/>
  <c r="O521" i="7"/>
  <c r="O1789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1979" i="7"/>
  <c r="O1707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503" i="7"/>
  <c r="O2467" i="7"/>
  <c r="O2431" i="7"/>
  <c r="O2414" i="7"/>
  <c r="O2342" i="7"/>
  <c r="O2306" i="7"/>
  <c r="O1750" i="7"/>
  <c r="O1632" i="7"/>
  <c r="O1560" i="7"/>
  <c r="O1273" i="7"/>
  <c r="O999" i="7"/>
  <c r="O1957" i="7"/>
  <c r="O1898" i="7"/>
  <c r="O1742" i="7"/>
  <c r="O1658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H16" i="3" l="1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F19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H18" i="3" l="1"/>
  <c r="I18" i="3" s="1"/>
  <c r="C18" i="6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F10" i="5"/>
  <c r="H10" i="5"/>
  <c r="E30" i="4"/>
  <c r="C31" i="4"/>
  <c r="G20" i="3"/>
  <c r="F20" i="3"/>
  <c r="H19" i="3"/>
  <c r="I19" i="3" s="1"/>
  <c r="C18" i="7" l="1"/>
  <c r="M18" i="7" s="1"/>
  <c r="P9" i="7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V9" i="7" l="1"/>
  <c r="U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Q12" i="7"/>
  <c r="T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R12" i="7" l="1"/>
  <c r="V12" i="7" s="1"/>
  <c r="P13" i="7"/>
  <c r="R13" i="7" s="1"/>
  <c r="S13" i="7"/>
  <c r="J14" i="6"/>
  <c r="J14" i="7"/>
  <c r="L14" i="6"/>
  <c r="L14" i="7"/>
  <c r="K14" i="6"/>
  <c r="K14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U12" i="7" l="1"/>
  <c r="Q13" i="7"/>
  <c r="T13" i="7"/>
  <c r="P14" i="7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U14" i="7" l="1"/>
  <c r="V14" i="7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V17" i="7" l="1"/>
  <c r="U17" i="7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T22" i="7" s="1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Q22" i="7" l="1"/>
  <c r="U22" i="7" s="1"/>
  <c r="S22" i="7"/>
  <c r="R22" i="7"/>
  <c r="P23" i="7"/>
  <c r="S23" i="7" s="1"/>
  <c r="L24" i="6"/>
  <c r="L24" i="7"/>
  <c r="K24" i="6"/>
  <c r="K24" i="7"/>
  <c r="R23" i="7"/>
  <c r="J24" i="6"/>
  <c r="J24" i="7"/>
  <c r="U21" i="7"/>
  <c r="V21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Q23" i="7" l="1"/>
  <c r="U23" i="7" s="1"/>
  <c r="T23" i="7"/>
  <c r="V22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V23" i="7" l="1"/>
  <c r="P25" i="7"/>
  <c r="J26" i="6"/>
  <c r="J26" i="7"/>
  <c r="K26" i="6"/>
  <c r="K26" i="7"/>
  <c r="T25" i="7"/>
  <c r="R25" i="7"/>
  <c r="S25" i="7"/>
  <c r="Q25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P26" i="7" l="1"/>
  <c r="V24" i="7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S35" i="7" s="1"/>
  <c r="U33" i="7"/>
  <c r="V33" i="7"/>
  <c r="L36" i="6"/>
  <c r="L36" i="7"/>
  <c r="J36" i="6"/>
  <c r="J36" i="7"/>
  <c r="Q35" i="7"/>
  <c r="T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R35" i="7" l="1"/>
  <c r="U35" i="7" s="1"/>
  <c r="L37" i="6"/>
  <c r="L37" i="7"/>
  <c r="K37" i="6"/>
  <c r="K37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V35" i="7" l="1"/>
  <c r="J38" i="6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I51" i="3" s="1"/>
  <c r="G52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P56" i="7" l="1"/>
  <c r="K57" i="6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P92" i="7" l="1"/>
  <c r="K93" i="6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P114" i="7" l="1"/>
  <c r="J115" i="6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I125" i="3" s="1"/>
  <c r="G126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I132" i="3" s="1"/>
  <c r="F133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I148" i="3" s="1"/>
  <c r="F149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 s="1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P177" i="7" l="1"/>
  <c r="J178" i="6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P191" i="7" l="1"/>
  <c r="K192" i="6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P202" i="7" l="1"/>
  <c r="J203" i="6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P213" i="7" l="1"/>
  <c r="L214" i="6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P241" i="7" l="1"/>
  <c r="K242" i="6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I298" i="3" s="1"/>
  <c r="G299" i="3"/>
  <c r="P288" i="7" l="1"/>
  <c r="K289" i="6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I303" i="3" s="1"/>
  <c r="F304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P297" i="7" l="1"/>
  <c r="L298" i="6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I393" i="3" s="1"/>
  <c r="F394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I419" i="3" s="1"/>
  <c r="F420" i="3"/>
  <c r="G420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P413" i="7" l="1"/>
  <c r="L414" i="6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I430" i="3" s="1"/>
  <c r="F431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I438" i="3" s="1"/>
  <c r="G439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P470" i="7" l="1"/>
  <c r="J471" i="6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P502" i="7" l="1"/>
  <c r="K503" i="6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P553" i="7" l="1"/>
  <c r="L554" i="6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P667" i="7" l="1"/>
  <c r="K668" i="6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 s="1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P788" i="7" l="1"/>
  <c r="K789" i="6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P869" i="7" l="1"/>
  <c r="J870" i="6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I888" i="3" s="1"/>
  <c r="G889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I896" i="3" s="1"/>
  <c r="G897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P944" i="7" l="1"/>
  <c r="L945" i="6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 s="1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I977" i="3" s="1"/>
  <c r="G978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P977" i="7" l="1"/>
  <c r="L978" i="6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P989" i="7" l="1"/>
  <c r="L990" i="6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I1009" i="3" s="1"/>
  <c r="F1010" i="3"/>
  <c r="G1010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I1093" i="3" s="1"/>
  <c r="G1094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I1121" i="3" s="1"/>
  <c r="G1122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I1165" i="3" s="1"/>
  <c r="G1166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I1248" i="3" s="1"/>
  <c r="G1249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P1277" i="7" l="1"/>
  <c r="K1278" i="6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P1282" i="7" l="1"/>
  <c r="J1283" i="6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P1339" i="7" l="1"/>
  <c r="L1340" i="6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I1403" i="3" s="1"/>
  <c r="F1404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 s="1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P1559" i="7" l="1"/>
  <c r="L1560" i="6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P1625" i="7" l="1"/>
  <c r="K1626" i="6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 s="1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I1667" i="3" s="1"/>
  <c r="F1668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P1662" i="7" l="1"/>
  <c r="J1663" i="6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P1674" i="7" l="1"/>
  <c r="J1675" i="6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P1783" i="7" l="1"/>
  <c r="L1784" i="6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P1805" i="7" l="1"/>
  <c r="J1806" i="6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I1898" i="3" s="1"/>
  <c r="F1899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I1904" i="3" s="1"/>
  <c r="F1905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I1952" i="3" s="1"/>
  <c r="F1953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I1971" i="3" s="1"/>
  <c r="F1972" i="3"/>
  <c r="G1972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I2017" i="3" s="1"/>
  <c r="F2018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I2135" i="3" s="1"/>
  <c r="F2136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P2127" i="7" l="1"/>
  <c r="K2128" i="6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I2157" i="3" s="1"/>
  <c r="F2158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P2219" i="7" l="1"/>
  <c r="L2220" i="6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I2244" i="3" s="1"/>
  <c r="F2245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I2295" i="3" s="1"/>
  <c r="G2296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I2443" i="3" s="1"/>
  <c r="F2444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P2440" i="7" l="1"/>
  <c r="K2441" i="6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188" i="7"/>
  <c r="N2188" i="7" s="1"/>
  <c r="H2508" i="3"/>
  <c r="I2508" i="3" s="1"/>
  <c r="J2499" i="6" l="1"/>
  <c r="J2499" i="7"/>
  <c r="K2499" i="6"/>
  <c r="K2499" i="7"/>
  <c r="L2499" i="6"/>
  <c r="L2499" i="7"/>
  <c r="P2499" i="7" s="1"/>
  <c r="P2498" i="7"/>
  <c r="U2187" i="7"/>
  <c r="V2187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189" i="7"/>
  <c r="N2189" i="7" s="1"/>
  <c r="K2500" i="6" l="1"/>
  <c r="K2500" i="7"/>
  <c r="J2500" i="6"/>
  <c r="J2500" i="7"/>
  <c r="L2500" i="6"/>
  <c r="L2500" i="7"/>
  <c r="P2500" i="7" s="1"/>
  <c r="V2188" i="7"/>
  <c r="U2188" i="7"/>
  <c r="R2189" i="7"/>
  <c r="S2189" i="7"/>
  <c r="Q2189" i="7"/>
  <c r="T2189" i="7"/>
  <c r="G2189" i="4"/>
  <c r="H2189" i="4" s="1"/>
  <c r="E2189" i="6"/>
  <c r="H2501" i="5"/>
  <c r="G2501" i="5"/>
  <c r="F2501" i="5"/>
  <c r="E2190" i="7"/>
  <c r="N2190" i="7" s="1"/>
  <c r="K2501" i="6" l="1"/>
  <c r="K2501" i="7"/>
  <c r="L2501" i="6"/>
  <c r="L2501" i="7"/>
  <c r="J2501" i="6"/>
  <c r="J2501" i="7"/>
  <c r="U2189" i="7"/>
  <c r="V2189" i="7"/>
  <c r="T2190" i="7"/>
  <c r="Q2190" i="7"/>
  <c r="R2190" i="7"/>
  <c r="S2190" i="7"/>
  <c r="G2190" i="4"/>
  <c r="H2190" i="4" s="1"/>
  <c r="E2190" i="6"/>
  <c r="H2502" i="5"/>
  <c r="G2502" i="5"/>
  <c r="F2502" i="5"/>
  <c r="E2191" i="7"/>
  <c r="N2191" i="7" s="1"/>
  <c r="L2502" i="6" l="1"/>
  <c r="L2502" i="7"/>
  <c r="J2502" i="6"/>
  <c r="J2502" i="7"/>
  <c r="K2502" i="6"/>
  <c r="K2502" i="7"/>
  <c r="P2501" i="7"/>
  <c r="V2190" i="7"/>
  <c r="U2190" i="7"/>
  <c r="R2191" i="7"/>
  <c r="S2191" i="7"/>
  <c r="Q2191" i="7"/>
  <c r="T2191" i="7"/>
  <c r="G2191" i="4"/>
  <c r="H2191" i="4" s="1"/>
  <c r="E2191" i="6"/>
  <c r="G2503" i="5"/>
  <c r="F2503" i="5"/>
  <c r="H2503" i="5"/>
  <c r="E2192" i="7"/>
  <c r="N2192" i="7" s="1"/>
  <c r="K2503" i="6" l="1"/>
  <c r="K2503" i="7"/>
  <c r="P2502" i="7"/>
  <c r="L2503" i="6"/>
  <c r="L2503" i="7"/>
  <c r="J2503" i="6"/>
  <c r="J2503" i="7"/>
  <c r="V2191" i="7"/>
  <c r="U2191" i="7"/>
  <c r="T2192" i="7"/>
  <c r="Q2192" i="7"/>
  <c r="R2192" i="7"/>
  <c r="S2192" i="7"/>
  <c r="G2192" i="4"/>
  <c r="H2192" i="4" s="1"/>
  <c r="E2192" i="6"/>
  <c r="H2504" i="5"/>
  <c r="G2504" i="5"/>
  <c r="F2504" i="5"/>
  <c r="E2193" i="7"/>
  <c r="N2193" i="7" s="1"/>
  <c r="J2504" i="6" l="1"/>
  <c r="J2504" i="7"/>
  <c r="K2504" i="6"/>
  <c r="K2504" i="7"/>
  <c r="P2503" i="7"/>
  <c r="L2504" i="6"/>
  <c r="L2504" i="7"/>
  <c r="T2193" i="7"/>
  <c r="S2193" i="7"/>
  <c r="Q2193" i="7"/>
  <c r="R2193" i="7"/>
  <c r="U2192" i="7"/>
  <c r="V2192" i="7"/>
  <c r="G2193" i="4"/>
  <c r="H2193" i="4" s="1"/>
  <c r="E2193" i="6"/>
  <c r="F2505" i="5"/>
  <c r="G2505" i="5"/>
  <c r="H2505" i="5"/>
  <c r="E2194" i="7"/>
  <c r="N2194" i="7" s="1"/>
  <c r="P2504" i="7" l="1"/>
  <c r="K2505" i="6"/>
  <c r="K2505" i="7"/>
  <c r="J2505" i="6"/>
  <c r="J2505" i="7"/>
  <c r="L2505" i="6"/>
  <c r="L2505" i="7"/>
  <c r="P2505" i="7" s="1"/>
  <c r="V2193" i="7"/>
  <c r="U2193" i="7"/>
  <c r="Q2194" i="7"/>
  <c r="S2194" i="7"/>
  <c r="T2194" i="7"/>
  <c r="R2194" i="7"/>
  <c r="G2194" i="4"/>
  <c r="H2194" i="4" s="1"/>
  <c r="E2194" i="6"/>
  <c r="F2506" i="5"/>
  <c r="H2506" i="5"/>
  <c r="G2506" i="5"/>
  <c r="E2195" i="7"/>
  <c r="N2195" i="7" s="1"/>
  <c r="L2506" i="6" l="1"/>
  <c r="L2506" i="7"/>
  <c r="J2506" i="6"/>
  <c r="J2506" i="7"/>
  <c r="K2506" i="6"/>
  <c r="K2506" i="7"/>
  <c r="V2194" i="7"/>
  <c r="U2194" i="7"/>
  <c r="R2195" i="7"/>
  <c r="S2195" i="7"/>
  <c r="T2195" i="7"/>
  <c r="Q2195" i="7"/>
  <c r="G2195" i="4"/>
  <c r="H2195" i="4" s="1"/>
  <c r="E2195" i="6"/>
  <c r="H2507" i="5"/>
  <c r="G2507" i="5"/>
  <c r="F2507" i="5"/>
  <c r="E2196" i="7"/>
  <c r="N2196" i="7" s="1"/>
  <c r="J2507" i="6" l="1"/>
  <c r="J2507" i="7"/>
  <c r="L2507" i="6"/>
  <c r="L2507" i="7"/>
  <c r="P2506" i="7"/>
  <c r="K2507" i="6"/>
  <c r="K2507" i="7"/>
  <c r="U2195" i="7"/>
  <c r="V2195" i="7"/>
  <c r="T2196" i="7"/>
  <c r="R2196" i="7"/>
  <c r="S2196" i="7"/>
  <c r="Q2196" i="7"/>
  <c r="G2196" i="4"/>
  <c r="H2196" i="4" s="1"/>
  <c r="E2196" i="6"/>
  <c r="H2508" i="5"/>
  <c r="G2508" i="5"/>
  <c r="F2508" i="5"/>
  <c r="E2197" i="7"/>
  <c r="N2197" i="7" s="1"/>
  <c r="K2508" i="6" l="1"/>
  <c r="K2508" i="7"/>
  <c r="J2508" i="6"/>
  <c r="J2508" i="7"/>
  <c r="L2508" i="6"/>
  <c r="L2508" i="7"/>
  <c r="P2508" i="7" s="1"/>
  <c r="P2507" i="7"/>
  <c r="U2196" i="7"/>
  <c r="V2196" i="7"/>
  <c r="R2197" i="7"/>
  <c r="Q2197" i="7"/>
  <c r="T2197" i="7"/>
  <c r="S2197" i="7"/>
  <c r="G2197" i="4"/>
  <c r="H2197" i="4" s="1"/>
  <c r="E2197" i="6"/>
  <c r="E2198" i="7"/>
  <c r="N2198" i="7" s="1"/>
  <c r="U2197" i="7" l="1"/>
  <c r="V2197" i="7"/>
  <c r="S2198" i="7"/>
  <c r="R2198" i="7"/>
  <c r="Q2198" i="7"/>
  <c r="T2198" i="7"/>
  <c r="G2198" i="4"/>
  <c r="H2198" i="4" s="1"/>
  <c r="E2198" i="6"/>
  <c r="E2199" i="7"/>
  <c r="N2199" i="7" s="1"/>
  <c r="U2198" i="7" l="1"/>
  <c r="V2198" i="7"/>
  <c r="S2199" i="7"/>
  <c r="R2199" i="7"/>
  <c r="Q2199" i="7"/>
  <c r="T2199" i="7"/>
  <c r="G2199" i="4"/>
  <c r="H2199" i="4" s="1"/>
  <c r="E2199" i="6"/>
  <c r="E2200" i="7"/>
  <c r="N2200" i="7" s="1"/>
  <c r="U2199" i="7" l="1"/>
  <c r="V2199" i="7"/>
  <c r="S2200" i="7"/>
  <c r="R2200" i="7"/>
  <c r="Q2200" i="7"/>
  <c r="T2200" i="7"/>
  <c r="G2200" i="4"/>
  <c r="H2200" i="4" s="1"/>
  <c r="E2200" i="6"/>
  <c r="E2201" i="7"/>
  <c r="N2201" i="7" s="1"/>
  <c r="U2200" i="7" l="1"/>
  <c r="V2200" i="7"/>
  <c r="Q2201" i="7"/>
  <c r="R2201" i="7"/>
  <c r="T2201" i="7"/>
  <c r="S2201" i="7"/>
  <c r="G2201" i="4"/>
  <c r="H2201" i="4" s="1"/>
  <c r="E2201" i="6"/>
  <c r="E2202" i="7"/>
  <c r="N2202" i="7" s="1"/>
  <c r="V2201" i="7" l="1"/>
  <c r="U2201" i="7"/>
  <c r="T2202" i="7"/>
  <c r="Q2202" i="7"/>
  <c r="S2202" i="7"/>
  <c r="R2202" i="7"/>
  <c r="G2202" i="4"/>
  <c r="H2202" i="4" s="1"/>
  <c r="E2202" i="6"/>
  <c r="E2203" i="7"/>
  <c r="N2203" i="7" s="1"/>
  <c r="V2202" i="7" l="1"/>
  <c r="U2202" i="7"/>
  <c r="S2203" i="7"/>
  <c r="T2203" i="7"/>
  <c r="Q2203" i="7"/>
  <c r="R2203" i="7"/>
  <c r="G2203" i="4"/>
  <c r="H2203" i="4" s="1"/>
  <c r="E2203" i="6"/>
  <c r="E2204" i="7"/>
  <c r="N2204" i="7" s="1"/>
  <c r="U2203" i="7" l="1"/>
  <c r="V2203" i="7"/>
  <c r="S2204" i="7"/>
  <c r="Q2204" i="7"/>
  <c r="R2204" i="7"/>
  <c r="T2204" i="7"/>
  <c r="G2204" i="4"/>
  <c r="H2204" i="4" s="1"/>
  <c r="E2204" i="6"/>
  <c r="E2205" i="7"/>
  <c r="N2205" i="7" s="1"/>
  <c r="V2204" i="7" l="1"/>
  <c r="U2204" i="7"/>
  <c r="R2205" i="7"/>
  <c r="S2205" i="7"/>
  <c r="Q2205" i="7"/>
  <c r="T2205" i="7"/>
  <c r="G2205" i="4"/>
  <c r="H2205" i="4" s="1"/>
  <c r="E2205" i="6"/>
  <c r="E2206" i="7"/>
  <c r="N2206" i="7" s="1"/>
  <c r="S2206" i="7" l="1"/>
  <c r="T2206" i="7"/>
  <c r="Q2206" i="7"/>
  <c r="R2206" i="7"/>
  <c r="V2205" i="7"/>
  <c r="U2205" i="7"/>
  <c r="G2206" i="4"/>
  <c r="H2206" i="4" s="1"/>
  <c r="E2206" i="6"/>
  <c r="E2207" i="7"/>
  <c r="N2207" i="7" s="1"/>
  <c r="V2206" i="7" l="1"/>
  <c r="U2206" i="7"/>
  <c r="T2207" i="7"/>
  <c r="S2207" i="7"/>
  <c r="Q2207" i="7"/>
  <c r="R2207" i="7"/>
  <c r="G2207" i="4"/>
  <c r="H2207" i="4" s="1"/>
  <c r="E2207" i="6"/>
  <c r="E2208" i="7"/>
  <c r="N2208" i="7" s="1"/>
  <c r="U2207" i="7" l="1"/>
  <c r="V2207" i="7"/>
  <c r="R2208" i="7"/>
  <c r="T2208" i="7"/>
  <c r="S2208" i="7"/>
  <c r="Q2208" i="7"/>
  <c r="G2208" i="4"/>
  <c r="H2208" i="4" s="1"/>
  <c r="E2208" i="6"/>
  <c r="E2209" i="7"/>
  <c r="N2209" i="7" s="1"/>
  <c r="U2208" i="7" l="1"/>
  <c r="V2208" i="7"/>
  <c r="S2209" i="7"/>
  <c r="Q2209" i="7"/>
  <c r="T2209" i="7"/>
  <c r="R2209" i="7"/>
  <c r="G2209" i="4"/>
  <c r="H2209" i="4" s="1"/>
  <c r="E2209" i="6"/>
  <c r="E2210" i="7"/>
  <c r="N2210" i="7" s="1"/>
  <c r="U2209" i="7" l="1"/>
  <c r="V2209" i="7"/>
  <c r="R2210" i="7"/>
  <c r="S2210" i="7"/>
  <c r="Q2210" i="7"/>
  <c r="T2210" i="7"/>
  <c r="G2210" i="4"/>
  <c r="H2210" i="4" s="1"/>
  <c r="E2210" i="6"/>
  <c r="E2211" i="7"/>
  <c r="N2211" i="7" s="1"/>
  <c r="V2210" i="7" l="1"/>
  <c r="U2210" i="7"/>
  <c r="S2211" i="7"/>
  <c r="R2211" i="7"/>
  <c r="Q2211" i="7"/>
  <c r="T2211" i="7"/>
  <c r="G2211" i="4"/>
  <c r="H2211" i="4" s="1"/>
  <c r="E2211" i="6"/>
  <c r="E2212" i="7"/>
  <c r="N2212" i="7" s="1"/>
  <c r="U2211" i="7" l="1"/>
  <c r="V2211" i="7"/>
  <c r="T2212" i="7"/>
  <c r="S2212" i="7"/>
  <c r="R2212" i="7"/>
  <c r="Q2212" i="7"/>
  <c r="G2212" i="4"/>
  <c r="H2212" i="4" s="1"/>
  <c r="E2212" i="6"/>
  <c r="E2213" i="7"/>
  <c r="N2213" i="7" s="1"/>
  <c r="U2212" i="7" l="1"/>
  <c r="V2212" i="7"/>
  <c r="Q2213" i="7"/>
  <c r="T2213" i="7"/>
  <c r="R2213" i="7"/>
  <c r="S2213" i="7"/>
  <c r="G2213" i="4"/>
  <c r="H2213" i="4" s="1"/>
  <c r="E2213" i="6"/>
  <c r="E2214" i="7"/>
  <c r="N2214" i="7" s="1"/>
  <c r="V2213" i="7" l="1"/>
  <c r="U2213" i="7"/>
  <c r="Q2214" i="7"/>
  <c r="S2214" i="7"/>
  <c r="T2214" i="7"/>
  <c r="R2214" i="7"/>
  <c r="G2214" i="4"/>
  <c r="H2214" i="4" s="1"/>
  <c r="E2214" i="6"/>
  <c r="E2215" i="7"/>
  <c r="N2215" i="7" s="1"/>
  <c r="V2214" i="7" l="1"/>
  <c r="U2214" i="7"/>
  <c r="Q2215" i="7"/>
  <c r="T2215" i="7"/>
  <c r="S2215" i="7"/>
  <c r="R2215" i="7"/>
  <c r="G2215" i="4"/>
  <c r="H2215" i="4" s="1"/>
  <c r="E2215" i="6"/>
  <c r="E2216" i="7"/>
  <c r="N2216" i="7" s="1"/>
  <c r="U2215" i="7" l="1"/>
  <c r="V2215" i="7"/>
  <c r="Q2216" i="7"/>
  <c r="T2216" i="7"/>
  <c r="R2216" i="7"/>
  <c r="S2216" i="7"/>
  <c r="G2216" i="4"/>
  <c r="H2216" i="4" s="1"/>
  <c r="E2216" i="6"/>
  <c r="E2217" i="7"/>
  <c r="N2217" i="7" s="1"/>
  <c r="V2216" i="7" l="1"/>
  <c r="U2216" i="7"/>
  <c r="R2217" i="7"/>
  <c r="S2217" i="7"/>
  <c r="Q2217" i="7"/>
  <c r="T2217" i="7"/>
  <c r="G2217" i="4"/>
  <c r="H2217" i="4" s="1"/>
  <c r="E2217" i="6"/>
  <c r="E2218" i="7"/>
  <c r="N2218" i="7" s="1"/>
  <c r="V2217" i="7" l="1"/>
  <c r="U2217" i="7"/>
  <c r="R2218" i="7"/>
  <c r="S2218" i="7"/>
  <c r="Q2218" i="7"/>
  <c r="T2218" i="7"/>
  <c r="G2218" i="4"/>
  <c r="H2218" i="4" s="1"/>
  <c r="E2218" i="6"/>
  <c r="E2219" i="7"/>
  <c r="N2219" i="7" s="1"/>
  <c r="U2218" i="7" l="1"/>
  <c r="V2218" i="7"/>
  <c r="T2219" i="7"/>
  <c r="R2219" i="7"/>
  <c r="Q2219" i="7"/>
  <c r="S2219" i="7"/>
  <c r="G2219" i="4"/>
  <c r="H2219" i="4" s="1"/>
  <c r="E2219" i="6"/>
  <c r="E2220" i="7"/>
  <c r="N2220" i="7" s="1"/>
  <c r="S2220" i="7" l="1"/>
  <c r="R2220" i="7"/>
  <c r="T2220" i="7"/>
  <c r="Q2220" i="7"/>
  <c r="U2219" i="7"/>
  <c r="V2219" i="7"/>
  <c r="G2220" i="4"/>
  <c r="H2220" i="4" s="1"/>
  <c r="E2220" i="6"/>
  <c r="E2221" i="7"/>
  <c r="N2221" i="7" s="1"/>
  <c r="U2220" i="7" l="1"/>
  <c r="V2220" i="7"/>
  <c r="R2221" i="7"/>
  <c r="T2221" i="7"/>
  <c r="S2221" i="7"/>
  <c r="Q2221" i="7"/>
  <c r="G2221" i="4"/>
  <c r="H2221" i="4" s="1"/>
  <c r="E2221" i="6"/>
  <c r="E2222" i="7"/>
  <c r="N2222" i="7" s="1"/>
  <c r="V2221" i="7" l="1"/>
  <c r="U2221" i="7"/>
  <c r="Q2222" i="7"/>
  <c r="S2222" i="7"/>
  <c r="T2222" i="7"/>
  <c r="R2222" i="7"/>
  <c r="G2222" i="4"/>
  <c r="H2222" i="4" s="1"/>
  <c r="E2222" i="6"/>
  <c r="E2223" i="7"/>
  <c r="N2223" i="7" s="1"/>
  <c r="U2222" i="7" l="1"/>
  <c r="V2222" i="7"/>
  <c r="Q2223" i="7"/>
  <c r="T2223" i="7"/>
  <c r="S2223" i="7"/>
  <c r="R2223" i="7"/>
  <c r="G2223" i="4"/>
  <c r="H2223" i="4" s="1"/>
  <c r="E2223" i="6"/>
  <c r="E2224" i="7"/>
  <c r="N2224" i="7" s="1"/>
  <c r="U2223" i="7" l="1"/>
  <c r="V2223" i="7"/>
  <c r="T2224" i="7"/>
  <c r="Q2224" i="7"/>
  <c r="S2224" i="7"/>
  <c r="R2224" i="7"/>
  <c r="G2224" i="4"/>
  <c r="H2224" i="4" s="1"/>
  <c r="E2224" i="6"/>
  <c r="E2225" i="7"/>
  <c r="N2225" i="7" s="1"/>
  <c r="V2224" i="7" l="1"/>
  <c r="U2224" i="7"/>
  <c r="S2225" i="7"/>
  <c r="Q2225" i="7"/>
  <c r="R2225" i="7"/>
  <c r="T2225" i="7"/>
  <c r="G2225" i="4"/>
  <c r="H2225" i="4" s="1"/>
  <c r="E2225" i="6"/>
  <c r="E2226" i="7"/>
  <c r="N2226" i="7" s="1"/>
  <c r="U2225" i="7" l="1"/>
  <c r="V2225" i="7"/>
  <c r="S2226" i="7"/>
  <c r="T2226" i="7"/>
  <c r="R2226" i="7"/>
  <c r="Q2226" i="7"/>
  <c r="G2226" i="4"/>
  <c r="H2226" i="4" s="1"/>
  <c r="E2226" i="6"/>
  <c r="E2227" i="7"/>
  <c r="N2227" i="7" s="1"/>
  <c r="U2226" i="7" l="1"/>
  <c r="V2226" i="7"/>
  <c r="T2227" i="7"/>
  <c r="R2227" i="7"/>
  <c r="S2227" i="7"/>
  <c r="Q2227" i="7"/>
  <c r="G2227" i="4"/>
  <c r="H2227" i="4" s="1"/>
  <c r="E2227" i="6"/>
  <c r="E2228" i="7"/>
  <c r="N2228" i="7" s="1"/>
  <c r="U2227" i="7" l="1"/>
  <c r="V2227" i="7"/>
  <c r="S2228" i="7"/>
  <c r="T2228" i="7"/>
  <c r="R2228" i="7"/>
  <c r="Q2228" i="7"/>
  <c r="G2228" i="4"/>
  <c r="H2228" i="4" s="1"/>
  <c r="E2228" i="6"/>
  <c r="E2229" i="7"/>
  <c r="N2229" i="7" s="1"/>
  <c r="U2228" i="7" l="1"/>
  <c r="V2228" i="7"/>
  <c r="S2229" i="7"/>
  <c r="T2229" i="7"/>
  <c r="R2229" i="7"/>
  <c r="Q2229" i="7"/>
  <c r="G2229" i="4"/>
  <c r="H2229" i="4" s="1"/>
  <c r="E2229" i="6"/>
  <c r="E2230" i="7"/>
  <c r="N2230" i="7" s="1"/>
  <c r="U2229" i="7" l="1"/>
  <c r="V2229" i="7"/>
  <c r="Q2230" i="7"/>
  <c r="S2230" i="7"/>
  <c r="T2230" i="7"/>
  <c r="R2230" i="7"/>
  <c r="G2230" i="4"/>
  <c r="H2230" i="4" s="1"/>
  <c r="E2230" i="6"/>
  <c r="E2231" i="7"/>
  <c r="N2231" i="7" s="1"/>
  <c r="U2230" i="7" l="1"/>
  <c r="V2230" i="7"/>
  <c r="R2231" i="7"/>
  <c r="S2231" i="7"/>
  <c r="T2231" i="7"/>
  <c r="Q2231" i="7"/>
  <c r="G2231" i="4"/>
  <c r="H2231" i="4" s="1"/>
  <c r="E2231" i="6"/>
  <c r="E2232" i="7"/>
  <c r="N2232" i="7" s="1"/>
  <c r="V2231" i="7" l="1"/>
  <c r="U2231" i="7"/>
  <c r="T2232" i="7"/>
  <c r="R2232" i="7"/>
  <c r="Q2232" i="7"/>
  <c r="S2232" i="7"/>
  <c r="G2232" i="4"/>
  <c r="H2232" i="4" s="1"/>
  <c r="E2232" i="6"/>
  <c r="E2233" i="7"/>
  <c r="N2233" i="7" s="1"/>
  <c r="V2232" i="7" l="1"/>
  <c r="U2232" i="7"/>
  <c r="T2233" i="7"/>
  <c r="Q2233" i="7"/>
  <c r="R2233" i="7"/>
  <c r="S2233" i="7"/>
  <c r="G2233" i="4"/>
  <c r="H2233" i="4" s="1"/>
  <c r="E2233" i="6"/>
  <c r="E2234" i="7"/>
  <c r="N2234" i="7" s="1"/>
  <c r="U2233" i="7" l="1"/>
  <c r="V2233" i="7"/>
  <c r="Q2234" i="7"/>
  <c r="R2234" i="7"/>
  <c r="S2234" i="7"/>
  <c r="T2234" i="7"/>
  <c r="G2234" i="4"/>
  <c r="H2234" i="4" s="1"/>
  <c r="E2234" i="6"/>
  <c r="E2235" i="7"/>
  <c r="N2235" i="7" s="1"/>
  <c r="V2234" i="7" l="1"/>
  <c r="U2234" i="7"/>
  <c r="R2235" i="7"/>
  <c r="T2235" i="7"/>
  <c r="Q2235" i="7"/>
  <c r="S2235" i="7"/>
  <c r="G2235" i="4"/>
  <c r="H2235" i="4" s="1"/>
  <c r="E2235" i="6"/>
  <c r="E2236" i="7"/>
  <c r="N2236" i="7" s="1"/>
  <c r="V2235" i="7" l="1"/>
  <c r="U2235" i="7"/>
  <c r="R2236" i="7"/>
  <c r="T2236" i="7"/>
  <c r="Q2236" i="7"/>
  <c r="S2236" i="7"/>
  <c r="G2236" i="4"/>
  <c r="H2236" i="4" s="1"/>
  <c r="E2236" i="6"/>
  <c r="E2237" i="7"/>
  <c r="N2237" i="7" s="1"/>
  <c r="V2236" i="7" l="1"/>
  <c r="U2236" i="7"/>
  <c r="Q2237" i="7"/>
  <c r="S2237" i="7"/>
  <c r="R2237" i="7"/>
  <c r="T2237" i="7"/>
  <c r="G2237" i="4"/>
  <c r="H2237" i="4" s="1"/>
  <c r="E2237" i="6"/>
  <c r="E2238" i="7"/>
  <c r="N2238" i="7" s="1"/>
  <c r="T2238" i="7" l="1"/>
  <c r="S2238" i="7"/>
  <c r="R2238" i="7"/>
  <c r="Q2238" i="7"/>
  <c r="V2237" i="7"/>
  <c r="U2237" i="7"/>
  <c r="G2238" i="4"/>
  <c r="H2238" i="4" s="1"/>
  <c r="E2238" i="6"/>
  <c r="E2239" i="7"/>
  <c r="N2239" i="7" s="1"/>
  <c r="V2238" i="7" l="1"/>
  <c r="U2238" i="7"/>
  <c r="S2239" i="7"/>
  <c r="T2239" i="7"/>
  <c r="R2239" i="7"/>
  <c r="Q2239" i="7"/>
  <c r="G2239" i="4"/>
  <c r="H2239" i="4" s="1"/>
  <c r="E2239" i="6"/>
  <c r="E2240" i="7"/>
  <c r="N2240" i="7" s="1"/>
  <c r="U2239" i="7" l="1"/>
  <c r="V2239" i="7"/>
  <c r="Q2240" i="7"/>
  <c r="S2240" i="7"/>
  <c r="R2240" i="7"/>
  <c r="T2240" i="7"/>
  <c r="G2240" i="4"/>
  <c r="H2240" i="4" s="1"/>
  <c r="E2240" i="6"/>
  <c r="E2241" i="7"/>
  <c r="N2241" i="7" s="1"/>
  <c r="U2240" i="7" l="1"/>
  <c r="V2240" i="7"/>
  <c r="R2241" i="7"/>
  <c r="Q2241" i="7"/>
  <c r="T2241" i="7"/>
  <c r="S2241" i="7"/>
  <c r="G2241" i="4"/>
  <c r="H2241" i="4" s="1"/>
  <c r="E2241" i="6"/>
  <c r="E2242" i="7"/>
  <c r="N2242" i="7" s="1"/>
  <c r="V2241" i="7" l="1"/>
  <c r="U2241" i="7"/>
  <c r="Q2242" i="7"/>
  <c r="R2242" i="7"/>
  <c r="S2242" i="7"/>
  <c r="T2242" i="7"/>
  <c r="G2242" i="4"/>
  <c r="H2242" i="4" s="1"/>
  <c r="E2242" i="6"/>
  <c r="E2243" i="7"/>
  <c r="N2243" i="7" s="1"/>
  <c r="U2242" i="7" l="1"/>
  <c r="V2242" i="7"/>
  <c r="Q2243" i="7"/>
  <c r="S2243" i="7"/>
  <c r="T2243" i="7"/>
  <c r="R2243" i="7"/>
  <c r="G2243" i="4"/>
  <c r="H2243" i="4" s="1"/>
  <c r="E2243" i="6"/>
  <c r="E2244" i="7"/>
  <c r="N2244" i="7" s="1"/>
  <c r="V2243" i="7" l="1"/>
  <c r="U2243" i="7"/>
  <c r="S2244" i="7"/>
  <c r="R2244" i="7"/>
  <c r="Q2244" i="7"/>
  <c r="T2244" i="7"/>
  <c r="G2244" i="4"/>
  <c r="H2244" i="4" s="1"/>
  <c r="E2244" i="6"/>
  <c r="E2245" i="7"/>
  <c r="N2245" i="7" s="1"/>
  <c r="U2244" i="7" l="1"/>
  <c r="V2244" i="7"/>
  <c r="T2245" i="7"/>
  <c r="R2245" i="7"/>
  <c r="Q2245" i="7"/>
  <c r="S2245" i="7"/>
  <c r="G2245" i="4"/>
  <c r="H2245" i="4" s="1"/>
  <c r="E2245" i="6"/>
  <c r="E2246" i="7"/>
  <c r="N2246" i="7" s="1"/>
  <c r="U2245" i="7" l="1"/>
  <c r="V2245" i="7"/>
  <c r="S2246" i="7"/>
  <c r="Q2246" i="7"/>
  <c r="R2246" i="7"/>
  <c r="T2246" i="7"/>
  <c r="G2246" i="4"/>
  <c r="H2246" i="4" s="1"/>
  <c r="E2246" i="6"/>
  <c r="E2247" i="7"/>
  <c r="N2247" i="7" s="1"/>
  <c r="V2246" i="7" l="1"/>
  <c r="U2246" i="7"/>
  <c r="R2247" i="7"/>
  <c r="Q2247" i="7"/>
  <c r="S2247" i="7"/>
  <c r="T2247" i="7"/>
  <c r="G2247" i="4"/>
  <c r="H2247" i="4" s="1"/>
  <c r="E2247" i="6"/>
  <c r="E2248" i="7"/>
  <c r="N2248" i="7" s="1"/>
  <c r="V2247" i="7" l="1"/>
  <c r="U2247" i="7"/>
  <c r="T2248" i="7"/>
  <c r="Q2248" i="7"/>
  <c r="S2248" i="7"/>
  <c r="R2248" i="7"/>
  <c r="G2248" i="4"/>
  <c r="H2248" i="4" s="1"/>
  <c r="E2248" i="6"/>
  <c r="E2249" i="7"/>
  <c r="N2249" i="7" s="1"/>
  <c r="V2248" i="7" l="1"/>
  <c r="U2248" i="7"/>
  <c r="R2249" i="7"/>
  <c r="S2249" i="7"/>
  <c r="T2249" i="7"/>
  <c r="Q2249" i="7"/>
  <c r="G2249" i="4"/>
  <c r="H2249" i="4" s="1"/>
  <c r="E2249" i="6"/>
  <c r="E2250" i="7"/>
  <c r="N2250" i="7" s="1"/>
  <c r="U2249" i="7" l="1"/>
  <c r="V2249" i="7"/>
  <c r="S2250" i="7"/>
  <c r="Q2250" i="7"/>
  <c r="T2250" i="7"/>
  <c r="R2250" i="7"/>
  <c r="G2250" i="4"/>
  <c r="H2250" i="4" s="1"/>
  <c r="E2250" i="6"/>
  <c r="E2251" i="7"/>
  <c r="N2251" i="7" s="1"/>
  <c r="V2250" i="7" l="1"/>
  <c r="U2250" i="7"/>
  <c r="R2251" i="7"/>
  <c r="Q2251" i="7"/>
  <c r="T2251" i="7"/>
  <c r="S2251" i="7"/>
  <c r="G2251" i="4"/>
  <c r="H2251" i="4" s="1"/>
  <c r="E2251" i="6"/>
  <c r="E2252" i="7"/>
  <c r="N2252" i="7" s="1"/>
  <c r="U2251" i="7" l="1"/>
  <c r="V2251" i="7"/>
  <c r="Q2252" i="7"/>
  <c r="T2252" i="7"/>
  <c r="S2252" i="7"/>
  <c r="R2252" i="7"/>
  <c r="G2252" i="4"/>
  <c r="H2252" i="4" s="1"/>
  <c r="E2252" i="6"/>
  <c r="E2253" i="7"/>
  <c r="N2253" i="7" s="1"/>
  <c r="U2252" i="7" l="1"/>
  <c r="V2252" i="7"/>
  <c r="R2253" i="7"/>
  <c r="S2253" i="7"/>
  <c r="Q2253" i="7"/>
  <c r="T2253" i="7"/>
  <c r="G2253" i="4"/>
  <c r="H2253" i="4" s="1"/>
  <c r="E2253" i="6"/>
  <c r="E2254" i="7"/>
  <c r="N2254" i="7" s="1"/>
  <c r="V2253" i="7" l="1"/>
  <c r="U2253" i="7"/>
  <c r="R2254" i="7"/>
  <c r="T2254" i="7"/>
  <c r="S2254" i="7"/>
  <c r="Q2254" i="7"/>
  <c r="G2254" i="4"/>
  <c r="H2254" i="4" s="1"/>
  <c r="E2254" i="6"/>
  <c r="E2255" i="7"/>
  <c r="N2255" i="7" s="1"/>
  <c r="V2254" i="7" l="1"/>
  <c r="U2254" i="7"/>
  <c r="Q2255" i="7"/>
  <c r="T2255" i="7"/>
  <c r="S2255" i="7"/>
  <c r="R2255" i="7"/>
  <c r="G2255" i="4"/>
  <c r="H2255" i="4" s="1"/>
  <c r="E2255" i="6"/>
  <c r="E2256" i="7"/>
  <c r="N2256" i="7" s="1"/>
  <c r="U2255" i="7" l="1"/>
  <c r="V2255" i="7"/>
  <c r="S2256" i="7"/>
  <c r="R2256" i="7"/>
  <c r="Q2256" i="7"/>
  <c r="T2256" i="7"/>
  <c r="G2256" i="4"/>
  <c r="H2256" i="4" s="1"/>
  <c r="E2256" i="6"/>
  <c r="E2257" i="7"/>
  <c r="N2257" i="7" s="1"/>
  <c r="V2256" i="7" l="1"/>
  <c r="U2256" i="7"/>
  <c r="S2257" i="7"/>
  <c r="Q2257" i="7"/>
  <c r="T2257" i="7"/>
  <c r="R2257" i="7"/>
  <c r="G2257" i="4"/>
  <c r="H2257" i="4" s="1"/>
  <c r="E2257" i="6"/>
  <c r="E2258" i="7"/>
  <c r="N2258" i="7" s="1"/>
  <c r="U2257" i="7" l="1"/>
  <c r="V2257" i="7"/>
  <c r="T2258" i="7"/>
  <c r="Q2258" i="7"/>
  <c r="R2258" i="7"/>
  <c r="S2258" i="7"/>
  <c r="G2258" i="4"/>
  <c r="H2258" i="4" s="1"/>
  <c r="E2258" i="6"/>
  <c r="E2259" i="7"/>
  <c r="N2259" i="7" s="1"/>
  <c r="U2258" i="7" l="1"/>
  <c r="V2258" i="7"/>
  <c r="S2259" i="7"/>
  <c r="T2259" i="7"/>
  <c r="Q2259" i="7"/>
  <c r="R2259" i="7"/>
  <c r="G2259" i="4"/>
  <c r="H2259" i="4" s="1"/>
  <c r="E2259" i="6"/>
  <c r="E2260" i="7"/>
  <c r="N2260" i="7" s="1"/>
  <c r="V2259" i="7" l="1"/>
  <c r="U2259" i="7"/>
  <c r="R2260" i="7"/>
  <c r="Q2260" i="7"/>
  <c r="T2260" i="7"/>
  <c r="S2260" i="7"/>
  <c r="G2260" i="4"/>
  <c r="H2260" i="4" s="1"/>
  <c r="E2260" i="6"/>
  <c r="E2261" i="7"/>
  <c r="N2261" i="7" s="1"/>
  <c r="U2260" i="7" l="1"/>
  <c r="V2260" i="7"/>
  <c r="T2261" i="7"/>
  <c r="R2261" i="7"/>
  <c r="Q2261" i="7"/>
  <c r="S2261" i="7"/>
  <c r="G2261" i="4"/>
  <c r="H2261" i="4" s="1"/>
  <c r="E2261" i="6"/>
  <c r="E2262" i="7"/>
  <c r="N2262" i="7" s="1"/>
  <c r="V2261" i="7" l="1"/>
  <c r="U2261" i="7"/>
  <c r="Q2262" i="7"/>
  <c r="R2262" i="7"/>
  <c r="T2262" i="7"/>
  <c r="S2262" i="7"/>
  <c r="G2262" i="4"/>
  <c r="H2262" i="4" s="1"/>
  <c r="E2262" i="6"/>
  <c r="E2263" i="7"/>
  <c r="N2263" i="7" s="1"/>
  <c r="V2262" i="7" l="1"/>
  <c r="U2262" i="7"/>
  <c r="T2263" i="7"/>
  <c r="R2263" i="7"/>
  <c r="Q2263" i="7"/>
  <c r="S2263" i="7"/>
  <c r="G2263" i="4"/>
  <c r="H2263" i="4" s="1"/>
  <c r="E2263" i="6"/>
  <c r="E2264" i="7"/>
  <c r="N2264" i="7" s="1"/>
  <c r="U2263" i="7" l="1"/>
  <c r="V2263" i="7"/>
  <c r="R2264" i="7"/>
  <c r="Q2264" i="7"/>
  <c r="T2264" i="7"/>
  <c r="S2264" i="7"/>
  <c r="G2264" i="4"/>
  <c r="H2264" i="4" s="1"/>
  <c r="E2264" i="6"/>
  <c r="E2265" i="7"/>
  <c r="N2265" i="7" s="1"/>
  <c r="U2264" i="7" l="1"/>
  <c r="V2264" i="7"/>
  <c r="T2265" i="7"/>
  <c r="R2265" i="7"/>
  <c r="Q2265" i="7"/>
  <c r="S2265" i="7"/>
  <c r="G2265" i="4"/>
  <c r="H2265" i="4" s="1"/>
  <c r="E2265" i="6"/>
  <c r="E2266" i="7"/>
  <c r="N2266" i="7" s="1"/>
  <c r="U2265" i="7" l="1"/>
  <c r="V2265" i="7"/>
  <c r="T2266" i="7"/>
  <c r="R2266" i="7"/>
  <c r="S2266" i="7"/>
  <c r="Q2266" i="7"/>
  <c r="G2266" i="4"/>
  <c r="H2266" i="4" s="1"/>
  <c r="E2266" i="6"/>
  <c r="E2267" i="7"/>
  <c r="N2267" i="7" s="1"/>
  <c r="U2266" i="7" l="1"/>
  <c r="V2266" i="7"/>
  <c r="S2267" i="7"/>
  <c r="R2267" i="7"/>
  <c r="Q2267" i="7"/>
  <c r="T2267" i="7"/>
  <c r="G2267" i="4"/>
  <c r="H2267" i="4" s="1"/>
  <c r="E2267" i="6"/>
  <c r="E2268" i="7"/>
  <c r="N2268" i="7" s="1"/>
  <c r="V2267" i="7" l="1"/>
  <c r="U2267" i="7"/>
  <c r="Q2268" i="7"/>
  <c r="T2268" i="7"/>
  <c r="S2268" i="7"/>
  <c r="R2268" i="7"/>
  <c r="G2268" i="4"/>
  <c r="H2268" i="4" s="1"/>
  <c r="E2268" i="6"/>
  <c r="E2269" i="7"/>
  <c r="N2269" i="7" s="1"/>
  <c r="V2268" i="7" l="1"/>
  <c r="U2268" i="7"/>
  <c r="T2269" i="7"/>
  <c r="S2269" i="7"/>
  <c r="Q2269" i="7"/>
  <c r="R2269" i="7"/>
  <c r="G2269" i="4"/>
  <c r="H2269" i="4" s="1"/>
  <c r="E2269" i="6"/>
  <c r="E2270" i="7"/>
  <c r="N2270" i="7" s="1"/>
  <c r="U2269" i="7" l="1"/>
  <c r="V2269" i="7"/>
  <c r="Q2270" i="7"/>
  <c r="S2270" i="7"/>
  <c r="T2270" i="7"/>
  <c r="R2270" i="7"/>
  <c r="G2270" i="4"/>
  <c r="H2270" i="4" s="1"/>
  <c r="E2270" i="6"/>
  <c r="E2271" i="7"/>
  <c r="N2271" i="7" s="1"/>
  <c r="U2270" i="7" l="1"/>
  <c r="V2270" i="7"/>
  <c r="T2271" i="7"/>
  <c r="Q2271" i="7"/>
  <c r="R2271" i="7"/>
  <c r="S2271" i="7"/>
  <c r="G2271" i="4"/>
  <c r="H2271" i="4" s="1"/>
  <c r="E2271" i="6"/>
  <c r="E2272" i="7"/>
  <c r="N2272" i="7" s="1"/>
  <c r="V2271" i="7" l="1"/>
  <c r="U2271" i="7"/>
  <c r="Q2272" i="7"/>
  <c r="S2272" i="7"/>
  <c r="R2272" i="7"/>
  <c r="T2272" i="7"/>
  <c r="G2272" i="4"/>
  <c r="H2272" i="4" s="1"/>
  <c r="E2272" i="6"/>
  <c r="E2273" i="7"/>
  <c r="N2273" i="7" s="1"/>
  <c r="U2272" i="7" l="1"/>
  <c r="V2272" i="7"/>
  <c r="S2273" i="7"/>
  <c r="Q2273" i="7"/>
  <c r="R2273" i="7"/>
  <c r="T2273" i="7"/>
  <c r="G2273" i="4"/>
  <c r="H2273" i="4" s="1"/>
  <c r="E2273" i="6"/>
  <c r="E2274" i="7"/>
  <c r="N2274" i="7" s="1"/>
  <c r="V2273" i="7" l="1"/>
  <c r="U2273" i="7"/>
  <c r="R2274" i="7"/>
  <c r="Q2274" i="7"/>
  <c r="T2274" i="7"/>
  <c r="S2274" i="7"/>
  <c r="G2274" i="4"/>
  <c r="H2274" i="4" s="1"/>
  <c r="E2274" i="6"/>
  <c r="E2275" i="7"/>
  <c r="N2275" i="7" s="1"/>
  <c r="U2274" i="7" l="1"/>
  <c r="V2274" i="7"/>
  <c r="T2275" i="7"/>
  <c r="R2275" i="7"/>
  <c r="Q2275" i="7"/>
  <c r="S2275" i="7"/>
  <c r="G2275" i="4"/>
  <c r="H2275" i="4" s="1"/>
  <c r="E2275" i="6"/>
  <c r="E2276" i="7"/>
  <c r="N2276" i="7" s="1"/>
  <c r="U2275" i="7" l="1"/>
  <c r="V2275" i="7"/>
  <c r="S2276" i="7"/>
  <c r="T2276" i="7"/>
  <c r="R2276" i="7"/>
  <c r="Q2276" i="7"/>
  <c r="G2276" i="4"/>
  <c r="H2276" i="4" s="1"/>
  <c r="E2276" i="6"/>
  <c r="E2277" i="7"/>
  <c r="N2277" i="7" s="1"/>
  <c r="S2277" i="7" l="1"/>
  <c r="R2277" i="7"/>
  <c r="Q2277" i="7"/>
  <c r="T2277" i="7"/>
  <c r="U2276" i="7"/>
  <c r="V2276" i="7"/>
  <c r="G2277" i="4"/>
  <c r="H2277" i="4" s="1"/>
  <c r="E2277" i="6"/>
  <c r="E2278" i="7"/>
  <c r="N2278" i="7" s="1"/>
  <c r="V2277" i="7" l="1"/>
  <c r="U2277" i="7"/>
  <c r="R2278" i="7"/>
  <c r="Q2278" i="7"/>
  <c r="T2278" i="7"/>
  <c r="S2278" i="7"/>
  <c r="G2278" i="4"/>
  <c r="H2278" i="4" s="1"/>
  <c r="E2278" i="6"/>
  <c r="E2279" i="7"/>
  <c r="N2279" i="7" s="1"/>
  <c r="U2278" i="7" l="1"/>
  <c r="V2278" i="7"/>
  <c r="S2279" i="7"/>
  <c r="T2279" i="7"/>
  <c r="R2279" i="7"/>
  <c r="Q2279" i="7"/>
  <c r="G2279" i="4"/>
  <c r="H2279" i="4" s="1"/>
  <c r="E2279" i="6"/>
  <c r="E2280" i="7"/>
  <c r="N2280" i="7" s="1"/>
  <c r="U2279" i="7" l="1"/>
  <c r="V2279" i="7"/>
  <c r="R2280" i="7"/>
  <c r="T2280" i="7"/>
  <c r="S2280" i="7"/>
  <c r="Q2280" i="7"/>
  <c r="G2280" i="4"/>
  <c r="H2280" i="4" s="1"/>
  <c r="E2280" i="6"/>
  <c r="E2281" i="7"/>
  <c r="N2281" i="7" s="1"/>
  <c r="U2280" i="7" l="1"/>
  <c r="V2280" i="7"/>
  <c r="Q2281" i="7"/>
  <c r="T2281" i="7"/>
  <c r="R2281" i="7"/>
  <c r="S2281" i="7"/>
  <c r="G2281" i="4"/>
  <c r="H2281" i="4" s="1"/>
  <c r="E2281" i="6"/>
  <c r="E2282" i="7"/>
  <c r="N2282" i="7" s="1"/>
  <c r="U2281" i="7" l="1"/>
  <c r="V2281" i="7"/>
  <c r="R2282" i="7"/>
  <c r="Q2282" i="7"/>
  <c r="T2282" i="7"/>
  <c r="S2282" i="7"/>
  <c r="G2282" i="4"/>
  <c r="H2282" i="4" s="1"/>
  <c r="E2282" i="6"/>
  <c r="E2283" i="7"/>
  <c r="N2283" i="7" s="1"/>
  <c r="V2282" i="7" l="1"/>
  <c r="U2282" i="7"/>
  <c r="T2283" i="7"/>
  <c r="Q2283" i="7"/>
  <c r="S2283" i="7"/>
  <c r="R2283" i="7"/>
  <c r="G2283" i="4"/>
  <c r="H2283" i="4" s="1"/>
  <c r="E2283" i="6"/>
  <c r="E2284" i="7"/>
  <c r="N2284" i="7" s="1"/>
  <c r="U2283" i="7" l="1"/>
  <c r="V2283" i="7"/>
  <c r="R2284" i="7"/>
  <c r="Q2284" i="7"/>
  <c r="S2284" i="7"/>
  <c r="T2284" i="7"/>
  <c r="G2284" i="4"/>
  <c r="H2284" i="4" s="1"/>
  <c r="E2284" i="6"/>
  <c r="E2285" i="7"/>
  <c r="N2285" i="7" s="1"/>
  <c r="V2284" i="7" l="1"/>
  <c r="U2284" i="7"/>
  <c r="T2285" i="7"/>
  <c r="Q2285" i="7"/>
  <c r="R2285" i="7"/>
  <c r="S2285" i="7"/>
  <c r="G2285" i="4"/>
  <c r="H2285" i="4" s="1"/>
  <c r="E2285" i="6"/>
  <c r="E2286" i="7"/>
  <c r="N2286" i="7" s="1"/>
  <c r="V2285" i="7" l="1"/>
  <c r="U2285" i="7"/>
  <c r="T2286" i="7"/>
  <c r="S2286" i="7"/>
  <c r="R2286" i="7"/>
  <c r="Q2286" i="7"/>
  <c r="G2286" i="4"/>
  <c r="H2286" i="4" s="1"/>
  <c r="E2286" i="6"/>
  <c r="E2287" i="7"/>
  <c r="N2287" i="7" s="1"/>
  <c r="U2286" i="7" l="1"/>
  <c r="V2286" i="7"/>
  <c r="Q2287" i="7"/>
  <c r="R2287" i="7"/>
  <c r="T2287" i="7"/>
  <c r="S2287" i="7"/>
  <c r="G2287" i="4"/>
  <c r="H2287" i="4" s="1"/>
  <c r="E2287" i="6"/>
  <c r="E2288" i="7"/>
  <c r="N2288" i="7" s="1"/>
  <c r="U2287" i="7" l="1"/>
  <c r="V2287" i="7"/>
  <c r="S2288" i="7"/>
  <c r="Q2288" i="7"/>
  <c r="R2288" i="7"/>
  <c r="T2288" i="7"/>
  <c r="G2288" i="4"/>
  <c r="H2288" i="4" s="1"/>
  <c r="E2288" i="6"/>
  <c r="E2289" i="7"/>
  <c r="N2289" i="7" s="1"/>
  <c r="V2288" i="7" l="1"/>
  <c r="U2288" i="7"/>
  <c r="R2289" i="7"/>
  <c r="T2289" i="7"/>
  <c r="Q2289" i="7"/>
  <c r="S2289" i="7"/>
  <c r="G2289" i="4"/>
  <c r="H2289" i="4" s="1"/>
  <c r="E2289" i="6"/>
  <c r="E2290" i="7"/>
  <c r="N2290" i="7" s="1"/>
  <c r="U2289" i="7" l="1"/>
  <c r="V2289" i="7"/>
  <c r="S2290" i="7"/>
  <c r="Q2290" i="7"/>
  <c r="T2290" i="7"/>
  <c r="R2290" i="7"/>
  <c r="G2290" i="4"/>
  <c r="H2290" i="4" s="1"/>
  <c r="E2290" i="6"/>
  <c r="E2291" i="7"/>
  <c r="N2291" i="7" s="1"/>
  <c r="V2290" i="7" l="1"/>
  <c r="U2290" i="7"/>
  <c r="S2291" i="7"/>
  <c r="Q2291" i="7"/>
  <c r="T2291" i="7"/>
  <c r="R2291" i="7"/>
  <c r="G2291" i="4"/>
  <c r="H2291" i="4" s="1"/>
  <c r="E2291" i="6"/>
  <c r="E2292" i="7"/>
  <c r="N2292" i="7" s="1"/>
  <c r="U2291" i="7" l="1"/>
  <c r="V2291" i="7"/>
  <c r="T2292" i="7"/>
  <c r="Q2292" i="7"/>
  <c r="R2292" i="7"/>
  <c r="S2292" i="7"/>
  <c r="G2292" i="4"/>
  <c r="H2292" i="4" s="1"/>
  <c r="E2292" i="6"/>
  <c r="E2293" i="7"/>
  <c r="N2293" i="7" s="1"/>
  <c r="V2292" i="7" l="1"/>
  <c r="U2292" i="7"/>
  <c r="T2293" i="7"/>
  <c r="S2293" i="7"/>
  <c r="Q2293" i="7"/>
  <c r="R2293" i="7"/>
  <c r="G2293" i="4"/>
  <c r="H2293" i="4" s="1"/>
  <c r="E2293" i="6"/>
  <c r="E2294" i="7"/>
  <c r="N2294" i="7" s="1"/>
  <c r="V2293" i="7" l="1"/>
  <c r="U2293" i="7"/>
  <c r="Q2294" i="7"/>
  <c r="R2294" i="7"/>
  <c r="S2294" i="7"/>
  <c r="T2294" i="7"/>
  <c r="G2294" i="4"/>
  <c r="H2294" i="4" s="1"/>
  <c r="E2294" i="6"/>
  <c r="E2295" i="7"/>
  <c r="N2295" i="7" s="1"/>
  <c r="U2294" i="7" l="1"/>
  <c r="V2294" i="7"/>
  <c r="R2295" i="7"/>
  <c r="S2295" i="7"/>
  <c r="T2295" i="7"/>
  <c r="Q2295" i="7"/>
  <c r="G2295" i="4"/>
  <c r="H2295" i="4" s="1"/>
  <c r="E2295" i="6"/>
  <c r="E2296" i="7"/>
  <c r="N2296" i="7" s="1"/>
  <c r="U2295" i="7" l="1"/>
  <c r="V2295" i="7"/>
  <c r="T2296" i="7"/>
  <c r="Q2296" i="7"/>
  <c r="R2296" i="7"/>
  <c r="S2296" i="7"/>
  <c r="G2296" i="4"/>
  <c r="H2296" i="4" s="1"/>
  <c r="E2296" i="6"/>
  <c r="E2297" i="7"/>
  <c r="N2297" i="7" s="1"/>
  <c r="V2296" i="7" l="1"/>
  <c r="U2296" i="7"/>
  <c r="T2297" i="7"/>
  <c r="Q2297" i="7"/>
  <c r="R2297" i="7"/>
  <c r="S2297" i="7"/>
  <c r="G2297" i="4"/>
  <c r="H2297" i="4" s="1"/>
  <c r="E2297" i="6"/>
  <c r="E2298" i="7"/>
  <c r="N2298" i="7" s="1"/>
  <c r="U2297" i="7" l="1"/>
  <c r="V2297" i="7"/>
  <c r="R2298" i="7"/>
  <c r="Q2298" i="7"/>
  <c r="S2298" i="7"/>
  <c r="T2298" i="7"/>
  <c r="G2298" i="4"/>
  <c r="H2298" i="4" s="1"/>
  <c r="E2298" i="6"/>
  <c r="E2299" i="7"/>
  <c r="N2299" i="7" s="1"/>
  <c r="R2299" i="7" l="1"/>
  <c r="S2299" i="7"/>
  <c r="Q2299" i="7"/>
  <c r="T2299" i="7"/>
  <c r="V2298" i="7"/>
  <c r="U2298" i="7"/>
  <c r="G2299" i="4"/>
  <c r="H2299" i="4" s="1"/>
  <c r="E2299" i="6"/>
  <c r="E2300" i="7"/>
  <c r="N2300" i="7" s="1"/>
  <c r="V2299" i="7" l="1"/>
  <c r="U2299" i="7"/>
  <c r="S2300" i="7"/>
  <c r="T2300" i="7"/>
  <c r="R2300" i="7"/>
  <c r="Q2300" i="7"/>
  <c r="G2300" i="4"/>
  <c r="H2300" i="4" s="1"/>
  <c r="E2300" i="6"/>
  <c r="E2301" i="7"/>
  <c r="N2301" i="7" s="1"/>
  <c r="V2300" i="7" l="1"/>
  <c r="U2300" i="7"/>
  <c r="R2301" i="7"/>
  <c r="T2301" i="7"/>
  <c r="Q2301" i="7"/>
  <c r="S2301" i="7"/>
  <c r="G2301" i="4"/>
  <c r="H2301" i="4" s="1"/>
  <c r="E2301" i="6"/>
  <c r="E2302" i="7"/>
  <c r="N2302" i="7" s="1"/>
  <c r="U2301" i="7" l="1"/>
  <c r="V2301" i="7"/>
  <c r="R2302" i="7"/>
  <c r="Q2302" i="7"/>
  <c r="S2302" i="7"/>
  <c r="T2302" i="7"/>
  <c r="G2302" i="4"/>
  <c r="H2302" i="4" s="1"/>
  <c r="E2302" i="6"/>
  <c r="E2303" i="7"/>
  <c r="N2303" i="7" s="1"/>
  <c r="U2302" i="7" l="1"/>
  <c r="V2302" i="7"/>
  <c r="S2303" i="7"/>
  <c r="R2303" i="7"/>
  <c r="T2303" i="7"/>
  <c r="Q2303" i="7"/>
  <c r="G2303" i="4"/>
  <c r="H2303" i="4" s="1"/>
  <c r="E2303" i="6"/>
  <c r="E2304" i="7"/>
  <c r="N2304" i="7" s="1"/>
  <c r="V2303" i="7" l="1"/>
  <c r="U2303" i="7"/>
  <c r="S2304" i="7"/>
  <c r="T2304" i="7"/>
  <c r="Q2304" i="7"/>
  <c r="R2304" i="7"/>
  <c r="G2304" i="4"/>
  <c r="H2304" i="4" s="1"/>
  <c r="E2304" i="6"/>
  <c r="E2305" i="7"/>
  <c r="N2305" i="7" s="1"/>
  <c r="U2304" i="7" l="1"/>
  <c r="V2304" i="7"/>
  <c r="R2305" i="7"/>
  <c r="T2305" i="7"/>
  <c r="Q2305" i="7"/>
  <c r="S2305" i="7"/>
  <c r="G2305" i="4"/>
  <c r="H2305" i="4" s="1"/>
  <c r="E2305" i="6"/>
  <c r="E2306" i="7"/>
  <c r="N2306" i="7" s="1"/>
  <c r="U2305" i="7" l="1"/>
  <c r="V2305" i="7"/>
  <c r="S2306" i="7"/>
  <c r="Q2306" i="7"/>
  <c r="R2306" i="7"/>
  <c r="T2306" i="7"/>
  <c r="G2306" i="4"/>
  <c r="H2306" i="4" s="1"/>
  <c r="E2306" i="6"/>
  <c r="E2307" i="7"/>
  <c r="N2307" i="7" s="1"/>
  <c r="U2306" i="7" l="1"/>
  <c r="V2306" i="7"/>
  <c r="S2307" i="7"/>
  <c r="Q2307" i="7"/>
  <c r="R2307" i="7"/>
  <c r="T2307" i="7"/>
  <c r="G2307" i="4"/>
  <c r="H2307" i="4" s="1"/>
  <c r="E2307" i="6"/>
  <c r="E2308" i="7"/>
  <c r="N2308" i="7" s="1"/>
  <c r="V2307" i="7" l="1"/>
  <c r="U2307" i="7"/>
  <c r="Q2308" i="7"/>
  <c r="R2308" i="7"/>
  <c r="T2308" i="7"/>
  <c r="S2308" i="7"/>
  <c r="G2308" i="4"/>
  <c r="H2308" i="4" s="1"/>
  <c r="E2308" i="6"/>
  <c r="E2309" i="7"/>
  <c r="N2309" i="7" s="1"/>
  <c r="U2308" i="7" l="1"/>
  <c r="V2308" i="7"/>
  <c r="Q2309" i="7"/>
  <c r="S2309" i="7"/>
  <c r="R2309" i="7"/>
  <c r="T2309" i="7"/>
  <c r="G2309" i="4"/>
  <c r="H2309" i="4" s="1"/>
  <c r="E2309" i="6"/>
  <c r="E2310" i="7"/>
  <c r="N2310" i="7" s="1"/>
  <c r="V2309" i="7" l="1"/>
  <c r="U2309" i="7"/>
  <c r="Q2310" i="7"/>
  <c r="T2310" i="7"/>
  <c r="R2310" i="7"/>
  <c r="S2310" i="7"/>
  <c r="G2310" i="4"/>
  <c r="H2310" i="4" s="1"/>
  <c r="E2310" i="6"/>
  <c r="E2311" i="7"/>
  <c r="N2311" i="7" s="1"/>
  <c r="S2311" i="7" l="1"/>
  <c r="Q2311" i="7"/>
  <c r="T2311" i="7"/>
  <c r="R2311" i="7"/>
  <c r="U2310" i="7"/>
  <c r="V2310" i="7"/>
  <c r="G2311" i="4"/>
  <c r="H2311" i="4" s="1"/>
  <c r="E2311" i="6"/>
  <c r="E2312" i="7"/>
  <c r="N2312" i="7" s="1"/>
  <c r="S2312" i="7" l="1"/>
  <c r="T2312" i="7"/>
  <c r="R2312" i="7"/>
  <c r="Q2312" i="7"/>
  <c r="V2311" i="7"/>
  <c r="U2311" i="7"/>
  <c r="G2312" i="4"/>
  <c r="H2312" i="4" s="1"/>
  <c r="E2312" i="6"/>
  <c r="E2313" i="7"/>
  <c r="N2313" i="7" s="1"/>
  <c r="V2312" i="7" l="1"/>
  <c r="U2312" i="7"/>
  <c r="T2313" i="7"/>
  <c r="S2313" i="7"/>
  <c r="Q2313" i="7"/>
  <c r="R2313" i="7"/>
  <c r="G2313" i="4"/>
  <c r="H2313" i="4" s="1"/>
  <c r="E2313" i="6"/>
  <c r="E2314" i="7"/>
  <c r="N2314" i="7" s="1"/>
  <c r="U2313" i="7" l="1"/>
  <c r="V2313" i="7"/>
  <c r="S2314" i="7"/>
  <c r="T2314" i="7"/>
  <c r="R2314" i="7"/>
  <c r="Q2314" i="7"/>
  <c r="G2314" i="4"/>
  <c r="H2314" i="4" s="1"/>
  <c r="E2314" i="6"/>
  <c r="E2315" i="7"/>
  <c r="N2315" i="7" s="1"/>
  <c r="Q2315" i="7" l="1"/>
  <c r="R2315" i="7"/>
  <c r="T2315" i="7"/>
  <c r="S2315" i="7"/>
  <c r="V2314" i="7"/>
  <c r="U2314" i="7"/>
  <c r="G2315" i="4"/>
  <c r="H2315" i="4" s="1"/>
  <c r="E2315" i="6"/>
  <c r="E2316" i="7"/>
  <c r="N2316" i="7" s="1"/>
  <c r="T2316" i="7" l="1"/>
  <c r="S2316" i="7"/>
  <c r="Q2316" i="7"/>
  <c r="R2316" i="7"/>
  <c r="V2315" i="7"/>
  <c r="U2315" i="7"/>
  <c r="G2316" i="4"/>
  <c r="H2316" i="4" s="1"/>
  <c r="E2316" i="6"/>
  <c r="E2317" i="7"/>
  <c r="N2317" i="7" s="1"/>
  <c r="V2316" i="7" l="1"/>
  <c r="U2316" i="7"/>
  <c r="T2317" i="7"/>
  <c r="S2317" i="7"/>
  <c r="R2317" i="7"/>
  <c r="Q2317" i="7"/>
  <c r="G2317" i="4"/>
  <c r="H2317" i="4" s="1"/>
  <c r="E2317" i="6"/>
  <c r="E2318" i="7"/>
  <c r="N2318" i="7" s="1"/>
  <c r="V2317" i="7" l="1"/>
  <c r="U2317" i="7"/>
  <c r="Q2318" i="7"/>
  <c r="T2318" i="7"/>
  <c r="S2318" i="7"/>
  <c r="R2318" i="7"/>
  <c r="G2318" i="4"/>
  <c r="H2318" i="4" s="1"/>
  <c r="E2318" i="6"/>
  <c r="E2319" i="7"/>
  <c r="N2319" i="7" s="1"/>
  <c r="U2318" i="7" l="1"/>
  <c r="V2318" i="7"/>
  <c r="S2319" i="7"/>
  <c r="Q2319" i="7"/>
  <c r="R2319" i="7"/>
  <c r="T2319" i="7"/>
  <c r="G2319" i="4"/>
  <c r="H2319" i="4" s="1"/>
  <c r="E2319" i="6"/>
  <c r="E2320" i="7"/>
  <c r="N2320" i="7" s="1"/>
  <c r="V2319" i="7" l="1"/>
  <c r="U2319" i="7"/>
  <c r="R2320" i="7"/>
  <c r="S2320" i="7"/>
  <c r="T2320" i="7"/>
  <c r="Q2320" i="7"/>
  <c r="G2320" i="4"/>
  <c r="H2320" i="4" s="1"/>
  <c r="E2320" i="6"/>
  <c r="E2321" i="7"/>
  <c r="N2321" i="7" s="1"/>
  <c r="U2320" i="7" l="1"/>
  <c r="V2320" i="7"/>
  <c r="R2321" i="7"/>
  <c r="T2321" i="7"/>
  <c r="Q2321" i="7"/>
  <c r="S2321" i="7"/>
  <c r="G2321" i="4"/>
  <c r="H2321" i="4" s="1"/>
  <c r="E2321" i="6"/>
  <c r="E2322" i="7"/>
  <c r="N2322" i="7" s="1"/>
  <c r="V2321" i="7" l="1"/>
  <c r="U2321" i="7"/>
  <c r="Q2322" i="7"/>
  <c r="T2322" i="7"/>
  <c r="S2322" i="7"/>
  <c r="R2322" i="7"/>
  <c r="G2322" i="4"/>
  <c r="H2322" i="4" s="1"/>
  <c r="E2322" i="6"/>
  <c r="E2323" i="7"/>
  <c r="N2323" i="7" s="1"/>
  <c r="U2322" i="7" l="1"/>
  <c r="V2322" i="7"/>
  <c r="Q2323" i="7"/>
  <c r="T2323" i="7"/>
  <c r="S2323" i="7"/>
  <c r="R2323" i="7"/>
  <c r="G2323" i="4"/>
  <c r="H2323" i="4" s="1"/>
  <c r="E2323" i="6"/>
  <c r="E2324" i="7"/>
  <c r="N2324" i="7" s="1"/>
  <c r="U2323" i="7" l="1"/>
  <c r="V2323" i="7"/>
  <c r="Q2324" i="7"/>
  <c r="T2324" i="7"/>
  <c r="R2324" i="7"/>
  <c r="S2324" i="7"/>
  <c r="G2324" i="4"/>
  <c r="H2324" i="4" s="1"/>
  <c r="E2324" i="6"/>
  <c r="E2325" i="7"/>
  <c r="N2325" i="7" s="1"/>
  <c r="U2324" i="7" l="1"/>
  <c r="V2324" i="7"/>
  <c r="R2325" i="7"/>
  <c r="S2325" i="7"/>
  <c r="Q2325" i="7"/>
  <c r="T2325" i="7"/>
  <c r="G2325" i="4"/>
  <c r="H2325" i="4" s="1"/>
  <c r="E2325" i="6"/>
  <c r="E2326" i="7"/>
  <c r="N2326" i="7" s="1"/>
  <c r="V2325" i="7" l="1"/>
  <c r="U2325" i="7"/>
  <c r="R2326" i="7"/>
  <c r="S2326" i="7"/>
  <c r="Q2326" i="7"/>
  <c r="T2326" i="7"/>
  <c r="G2326" i="4"/>
  <c r="H2326" i="4" s="1"/>
  <c r="E2326" i="6"/>
  <c r="E2327" i="7"/>
  <c r="N2327" i="7" s="1"/>
  <c r="Q2327" i="7" l="1"/>
  <c r="S2327" i="7"/>
  <c r="R2327" i="7"/>
  <c r="T2327" i="7"/>
  <c r="U2326" i="7"/>
  <c r="V2326" i="7"/>
  <c r="G2327" i="4"/>
  <c r="H2327" i="4" s="1"/>
  <c r="E2327" i="6"/>
  <c r="E2328" i="7"/>
  <c r="N2328" i="7" s="1"/>
  <c r="R2328" i="7" l="1"/>
  <c r="S2328" i="7"/>
  <c r="T2328" i="7"/>
  <c r="Q2328" i="7"/>
  <c r="U2327" i="7"/>
  <c r="V2327" i="7"/>
  <c r="G2328" i="4"/>
  <c r="H2328" i="4" s="1"/>
  <c r="E2328" i="6"/>
  <c r="E2329" i="7"/>
  <c r="N2329" i="7" s="1"/>
  <c r="V2328" i="7" l="1"/>
  <c r="U2328" i="7"/>
  <c r="S2329" i="7"/>
  <c r="R2329" i="7"/>
  <c r="Q2329" i="7"/>
  <c r="T2329" i="7"/>
  <c r="G2329" i="4"/>
  <c r="H2329" i="4" s="1"/>
  <c r="E2329" i="6"/>
  <c r="E2330" i="7"/>
  <c r="N2330" i="7" s="1"/>
  <c r="R2330" i="7" l="1"/>
  <c r="S2330" i="7"/>
  <c r="Q2330" i="7"/>
  <c r="T2330" i="7"/>
  <c r="V2329" i="7"/>
  <c r="U2329" i="7"/>
  <c r="G2330" i="4"/>
  <c r="H2330" i="4" s="1"/>
  <c r="E2330" i="6"/>
  <c r="E2331" i="7"/>
  <c r="N2331" i="7" s="1"/>
  <c r="U2330" i="7" l="1"/>
  <c r="V2330" i="7"/>
  <c r="S2331" i="7"/>
  <c r="R2331" i="7"/>
  <c r="Q2331" i="7"/>
  <c r="T2331" i="7"/>
  <c r="G2331" i="4"/>
  <c r="H2331" i="4" s="1"/>
  <c r="E2331" i="6"/>
  <c r="E2332" i="7"/>
  <c r="N2332" i="7" s="1"/>
  <c r="U2331" i="7" l="1"/>
  <c r="V2331" i="7"/>
  <c r="Q2332" i="7"/>
  <c r="R2332" i="7"/>
  <c r="T2332" i="7"/>
  <c r="S2332" i="7"/>
  <c r="G2332" i="4"/>
  <c r="H2332" i="4" s="1"/>
  <c r="E2332" i="6"/>
  <c r="E2333" i="7"/>
  <c r="N2333" i="7" s="1"/>
  <c r="U2332" i="7" l="1"/>
  <c r="V2332" i="7"/>
  <c r="T2333" i="7"/>
  <c r="S2333" i="7"/>
  <c r="R2333" i="7"/>
  <c r="Q2333" i="7"/>
  <c r="G2333" i="4"/>
  <c r="H2333" i="4" s="1"/>
  <c r="E2333" i="6"/>
  <c r="E2334" i="7"/>
  <c r="N2334" i="7" s="1"/>
  <c r="U2333" i="7" l="1"/>
  <c r="V2333" i="7"/>
  <c r="R2334" i="7"/>
  <c r="S2334" i="7"/>
  <c r="T2334" i="7"/>
  <c r="Q2334" i="7"/>
  <c r="G2334" i="4"/>
  <c r="H2334" i="4" s="1"/>
  <c r="E2334" i="6"/>
  <c r="E2335" i="7"/>
  <c r="N2335" i="7" s="1"/>
  <c r="U2334" i="7" l="1"/>
  <c r="V2334" i="7"/>
  <c r="Q2335" i="7"/>
  <c r="R2335" i="7"/>
  <c r="T2335" i="7"/>
  <c r="S2335" i="7"/>
  <c r="G2335" i="4"/>
  <c r="H2335" i="4" s="1"/>
  <c r="E2335" i="6"/>
  <c r="E2336" i="7"/>
  <c r="N2336" i="7" s="1"/>
  <c r="U2335" i="7" l="1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R2508" i="7" l="1"/>
  <c r="Q2508" i="7"/>
  <c r="T2508" i="7"/>
  <c r="S2508" i="7"/>
  <c r="U2507" i="7"/>
  <c r="V2507" i="7"/>
  <c r="U2508" i="7" l="1"/>
  <c r="V2508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<sst xmlns="http://schemas.openxmlformats.org/spreadsheetml/2006/main" count="60" uniqueCount="57">
  <si>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</si>
  <si>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</si>
  <si>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</si>
  <si>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</si>
  <si>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</si>
  <si>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</si>
  <si>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</si>
  <si>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</si>
  <si>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</si>
  <si>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</si>
  <si>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</si>
  <si>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</si>
  <si>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</si>
  <si>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</si>
  <si>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</si>
  <si>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</si>
  <si>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</si>
  <si>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</si>
  <si>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</si>
  <si>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</si>
  <si>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</si>
  <si>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</si>
  <si>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</si>
  <si>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</si>
  <si>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</si>
  <si>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</si>
  <si>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</si>
  <si>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</si>
  <si>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</si>
  <si>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</si>
  <si>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</si>
  <si>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</si>
  <si>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</si>
  <si>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</si>
  <si>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</si>
  <si>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</si>
  <si>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</si>
  <si>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</si>
  <si>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</si>
  <si>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</si>
  <si>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</si>
  <si>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</si>
  <si>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</si>
  <si>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</si>
  <si>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</si>
  <si>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</si>
  <si>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</si>
  <si>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</si>
  <si>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</si>
  <si>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</si>
  <si>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</si>
  <si>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</si>
  <si>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</si>
  <si>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</si>
  <si>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</si>
  <si>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</si>
  <si>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SIAME, Du : 31/10/2015, Au : 31/10/2025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</si>
</sst>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3" fillId="0" borderId="0" xfId="0" applyFont="1" applyAlignment="1">
      <alignment horizont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511"/>
  <sheetViews>
    <sheetView showGridLines="0" topLeftCell="A2487" workbookViewId="0">
      <selection activeCell="A2674" sqref="A1:XFD104857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bestFit="1" customWidth="1"/>
  </cols>
  <sheetData>
    <row r="1" spans="1:11" ht="18.149999999999999" customHeight="1" x14ac:dyDescent="0.25"/>
    <row r="2" spans="1:11" ht="22.65" customHeight="1" x14ac:dyDescent="0.25">
      <c r="B2" s="17" t="s">
        <v>56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x14ac:dyDescent="0.25">
      <c r="A5" s="11"/>
      <c r="B5" s="10">
        <v>42310</v>
      </c>
      <c r="C5" s="2">
        <v>2.08</v>
      </c>
      <c r="D5" s="2">
        <v>1.2354000000000001</v>
      </c>
      <c r="E5" s="2">
        <v>11555</v>
      </c>
      <c r="F5" s="2"/>
      <c r="G5" s="2"/>
      <c r="H5" s="11"/>
    </row>
    <row r="6" spans="1:11" ht="13.5" x14ac:dyDescent="0.25">
      <c r="A6" s="11"/>
      <c r="B6" s="10">
        <v>42311</v>
      </c>
      <c r="C6" s="2">
        <v>2.0499999999999998</v>
      </c>
      <c r="D6" s="2">
        <v>1.2176</v>
      </c>
      <c r="E6" s="2">
        <v>9665</v>
      </c>
      <c r="F6" s="2"/>
      <c r="G6" s="2"/>
      <c r="H6" s="15">
        <f>(D6-D5)/D5</f>
        <v>-1.440828881333984E-2</v>
      </c>
      <c r="J6" t="s">
        <v>7</v>
      </c>
      <c r="K6">
        <v>252</v>
      </c>
    </row>
    <row r="7" spans="1:11" ht="13.5" x14ac:dyDescent="0.25">
      <c r="A7" s="11"/>
      <c r="B7" s="10">
        <v>42312</v>
      </c>
      <c r="C7" s="2">
        <v>2.0499999999999998</v>
      </c>
      <c r="D7" s="2">
        <v>1.2176</v>
      </c>
      <c r="E7" s="2">
        <v>10909</v>
      </c>
      <c r="F7" s="2"/>
      <c r="G7" s="2"/>
      <c r="H7" s="15">
        <f t="shared" ref="H7:H70" si="0">(D7-D6)/D6</f>
        <v>0</v>
      </c>
    </row>
    <row r="8" spans="1:11" ht="13.5" x14ac:dyDescent="0.25">
      <c r="A8" s="11"/>
      <c r="B8" s="10">
        <v>42313</v>
      </c>
      <c r="C8" s="2">
        <v>2.0699999999999998</v>
      </c>
      <c r="D8" s="2">
        <v>1.2295</v>
      </c>
      <c r="E8" s="2">
        <v>10796</v>
      </c>
      <c r="F8" s="2"/>
      <c r="G8" s="2"/>
      <c r="H8" s="15">
        <f t="shared" si="0"/>
        <v>9.7733245729303732E-3</v>
      </c>
      <c r="J8" t="s">
        <v>8</v>
      </c>
      <c r="K8" s="9">
        <f>AVERAGE(H6:H2511)</f>
        <v>3.7843188948877434E-4</v>
      </c>
    </row>
    <row r="9" spans="1:11" ht="13.5" x14ac:dyDescent="0.25">
      <c r="A9" s="11"/>
      <c r="B9" s="10">
        <v>42314</v>
      </c>
      <c r="C9" s="2">
        <v>2.04</v>
      </c>
      <c r="D9" s="2">
        <v>1.2116</v>
      </c>
      <c r="E9" s="2">
        <v>7299</v>
      </c>
      <c r="F9" s="2"/>
      <c r="G9" s="2"/>
      <c r="H9" s="15">
        <f t="shared" si="0"/>
        <v>-1.4558763725091522E-2</v>
      </c>
      <c r="J9" t="s">
        <v>9</v>
      </c>
      <c r="K9" s="9">
        <f>K8*K6</f>
        <v>9.536483615117114E-2</v>
      </c>
    </row>
    <row r="10" spans="1:11" ht="13.5" x14ac:dyDescent="0.25">
      <c r="A10" s="11"/>
      <c r="B10" s="10">
        <v>42317</v>
      </c>
      <c r="C10" s="2">
        <v>2.0499999999999998</v>
      </c>
      <c r="D10" s="2">
        <v>1.2176</v>
      </c>
      <c r="E10" s="2">
        <v>14298</v>
      </c>
      <c r="F10" s="2"/>
      <c r="G10" s="2"/>
      <c r="H10" s="15">
        <f t="shared" si="0"/>
        <v>4.9521294156487337E-3</v>
      </c>
      <c r="J10" t="s">
        <v>10</v>
      </c>
      <c r="K10" s="9">
        <f>STDEV(H6:H2511)</f>
        <v>1.4883002440760539E-2</v>
      </c>
    </row>
    <row r="11" spans="1:11" ht="13.5" x14ac:dyDescent="0.25">
      <c r="A11" s="11"/>
      <c r="B11" s="10">
        <v>42318</v>
      </c>
      <c r="C11" s="2">
        <v>2.04</v>
      </c>
      <c r="D11" s="2">
        <v>1.2116</v>
      </c>
      <c r="E11" s="2">
        <v>25032</v>
      </c>
      <c r="F11" s="2"/>
      <c r="G11" s="2"/>
      <c r="H11" s="15">
        <f t="shared" si="0"/>
        <v>-4.927726675427074E-3</v>
      </c>
      <c r="J11" t="s">
        <v>11</v>
      </c>
      <c r="K11" s="9">
        <f>K10*SQRT(K6)</f>
        <v>0.23626033932131818</v>
      </c>
    </row>
    <row r="12" spans="1:11" ht="13.5" x14ac:dyDescent="0.25">
      <c r="A12" s="11"/>
      <c r="B12" s="10">
        <v>42319</v>
      </c>
      <c r="C12" s="2">
        <v>2.0299999999999998</v>
      </c>
      <c r="D12" s="2">
        <v>1.2057</v>
      </c>
      <c r="E12" s="2">
        <v>22753</v>
      </c>
      <c r="F12" s="2"/>
      <c r="G12" s="2"/>
      <c r="H12" s="15">
        <f t="shared" si="0"/>
        <v>-4.8695939253879305E-3</v>
      </c>
    </row>
    <row r="13" spans="1:11" ht="13.5" x14ac:dyDescent="0.25">
      <c r="A13" s="11"/>
      <c r="B13" s="10">
        <v>42320</v>
      </c>
      <c r="C13" s="2">
        <v>2.02</v>
      </c>
      <c r="D13" s="2">
        <v>1.1998</v>
      </c>
      <c r="E13" s="2">
        <v>12775</v>
      </c>
      <c r="F13" s="2"/>
      <c r="G13" s="2"/>
      <c r="H13" s="15">
        <f t="shared" si="0"/>
        <v>-4.8934229078543721E-3</v>
      </c>
    </row>
    <row r="14" spans="1:11" ht="13.5" x14ac:dyDescent="0.25">
      <c r="A14" s="11"/>
      <c r="B14" s="10">
        <v>42321</v>
      </c>
      <c r="C14" s="2">
        <v>2</v>
      </c>
      <c r="D14" s="2">
        <v>1.1879</v>
      </c>
      <c r="E14" s="2">
        <v>8486</v>
      </c>
      <c r="F14" s="2"/>
      <c r="G14" s="2"/>
      <c r="H14" s="15">
        <f t="shared" si="0"/>
        <v>-9.9183197199533436E-3</v>
      </c>
    </row>
    <row r="15" spans="1:11" ht="13.5" x14ac:dyDescent="0.25">
      <c r="A15" s="11"/>
      <c r="B15" s="10">
        <v>42324</v>
      </c>
      <c r="C15" s="2">
        <v>2.0699999999999998</v>
      </c>
      <c r="D15" s="2">
        <v>1.2295</v>
      </c>
      <c r="E15" s="2">
        <v>2060</v>
      </c>
      <c r="F15" s="2"/>
      <c r="G15" s="2"/>
      <c r="H15" s="15">
        <f t="shared" si="0"/>
        <v>3.5019782810000913E-2</v>
      </c>
    </row>
    <row r="16" spans="1:11" ht="13.5" x14ac:dyDescent="0.25">
      <c r="A16" s="11"/>
      <c r="B16" s="10">
        <v>42325</v>
      </c>
      <c r="C16" s="2">
        <v>2.09</v>
      </c>
      <c r="D16" s="2">
        <v>1.2413000000000001</v>
      </c>
      <c r="E16" s="2">
        <v>1589</v>
      </c>
      <c r="F16" s="2"/>
      <c r="G16" s="2"/>
      <c r="H16" s="15">
        <f t="shared" si="0"/>
        <v>9.5973973159821334E-3</v>
      </c>
    </row>
    <row r="17" spans="1:8" ht="13.5" x14ac:dyDescent="0.25">
      <c r="A17" s="11"/>
      <c r="B17" s="10">
        <v>42326</v>
      </c>
      <c r="C17" s="2">
        <v>2.16</v>
      </c>
      <c r="D17" s="2">
        <v>1.2828999999999999</v>
      </c>
      <c r="E17" s="2">
        <v>10721</v>
      </c>
      <c r="F17" s="2"/>
      <c r="G17" s="2"/>
      <c r="H17" s="15">
        <f t="shared" si="0"/>
        <v>3.3513252235559378E-2</v>
      </c>
    </row>
    <row r="18" spans="1:8" ht="13.5" x14ac:dyDescent="0.25">
      <c r="A18" s="11"/>
      <c r="B18" s="10">
        <v>42327</v>
      </c>
      <c r="C18" s="2">
        <v>2.14</v>
      </c>
      <c r="D18" s="2">
        <v>1.2709999999999999</v>
      </c>
      <c r="E18" s="2">
        <v>4200</v>
      </c>
      <c r="F18" s="2"/>
      <c r="G18" s="2"/>
      <c r="H18" s="15">
        <f t="shared" si="0"/>
        <v>-9.2758593810897353E-3</v>
      </c>
    </row>
    <row r="19" spans="1:8" ht="13.5" x14ac:dyDescent="0.25">
      <c r="A19" s="11"/>
      <c r="B19" s="10">
        <v>42328</v>
      </c>
      <c r="C19" s="2">
        <v>2.17</v>
      </c>
      <c r="D19" s="2">
        <v>1.2887999999999999</v>
      </c>
      <c r="E19" s="2">
        <v>9319</v>
      </c>
      <c r="F19" s="2"/>
      <c r="G19" s="2"/>
      <c r="H19" s="15">
        <f t="shared" si="0"/>
        <v>1.4004720692368244E-2</v>
      </c>
    </row>
    <row r="20" spans="1:8" ht="13.5" x14ac:dyDescent="0.25">
      <c r="A20" s="11"/>
      <c r="B20" s="10">
        <v>42331</v>
      </c>
      <c r="C20" s="2">
        <v>2.2999999999999998</v>
      </c>
      <c r="D20" s="2">
        <v>1.3661000000000001</v>
      </c>
      <c r="E20" s="2">
        <v>109141</v>
      </c>
      <c r="F20" s="2"/>
      <c r="G20" s="2"/>
      <c r="H20" s="15">
        <f t="shared" si="0"/>
        <v>5.9978274363749341E-2</v>
      </c>
    </row>
    <row r="21" spans="1:8" ht="13.5" x14ac:dyDescent="0.25">
      <c r="A21" s="11"/>
      <c r="B21" s="10">
        <v>42332</v>
      </c>
      <c r="C21" s="2">
        <v>2.39</v>
      </c>
      <c r="D21" s="2">
        <v>1.4195</v>
      </c>
      <c r="E21" s="2">
        <v>39811</v>
      </c>
      <c r="F21" s="2"/>
      <c r="G21" s="2"/>
      <c r="H21" s="15">
        <f t="shared" si="0"/>
        <v>3.9089378522802053E-2</v>
      </c>
    </row>
    <row r="22" spans="1:8" ht="13.5" x14ac:dyDescent="0.25">
      <c r="A22" s="11"/>
      <c r="B22" s="10">
        <v>42333</v>
      </c>
      <c r="C22" s="2">
        <v>2.2999999999999998</v>
      </c>
      <c r="D22" s="2">
        <v>1.3661000000000001</v>
      </c>
      <c r="E22" s="2">
        <v>30699</v>
      </c>
      <c r="F22" s="2"/>
      <c r="G22" s="2"/>
      <c r="H22" s="15">
        <f t="shared" si="0"/>
        <v>-3.7618879887284178E-2</v>
      </c>
    </row>
    <row r="23" spans="1:8" ht="13.5" x14ac:dyDescent="0.25">
      <c r="A23" s="11"/>
      <c r="B23" s="10">
        <v>42334</v>
      </c>
      <c r="C23" s="2">
        <v>2.3199999999999998</v>
      </c>
      <c r="D23" s="2">
        <v>1.3778999999999999</v>
      </c>
      <c r="E23" s="2">
        <v>3526</v>
      </c>
      <c r="F23" s="2"/>
      <c r="G23" s="2"/>
      <c r="H23" s="15">
        <f t="shared" si="0"/>
        <v>8.637727838371868E-3</v>
      </c>
    </row>
    <row r="24" spans="1:8" ht="13.5" x14ac:dyDescent="0.25">
      <c r="A24" s="11"/>
      <c r="B24" s="10">
        <v>42335</v>
      </c>
      <c r="C24" s="2">
        <v>2.3199999999999998</v>
      </c>
      <c r="D24" s="2">
        <v>1.3778999999999999</v>
      </c>
      <c r="E24" s="2">
        <v>0</v>
      </c>
      <c r="F24" s="2"/>
      <c r="G24" s="2"/>
      <c r="H24" s="15">
        <f t="shared" si="0"/>
        <v>0</v>
      </c>
    </row>
    <row r="25" spans="1:8" ht="13.5" x14ac:dyDescent="0.25">
      <c r="A25" s="11"/>
      <c r="B25" s="10">
        <v>42338</v>
      </c>
      <c r="C25" s="2">
        <v>2.2599999999999998</v>
      </c>
      <c r="D25" s="2">
        <v>1.3423</v>
      </c>
      <c r="E25" s="2">
        <v>1115</v>
      </c>
      <c r="F25" s="2"/>
      <c r="G25" s="2"/>
      <c r="H25" s="15">
        <f t="shared" si="0"/>
        <v>-2.5836417737136116E-2</v>
      </c>
    </row>
    <row r="26" spans="1:8" ht="13.5" x14ac:dyDescent="0.25">
      <c r="A26" s="11"/>
      <c r="B26" s="10">
        <v>42339</v>
      </c>
      <c r="C26" s="2">
        <v>2.16</v>
      </c>
      <c r="D26" s="2">
        <v>1.2828999999999999</v>
      </c>
      <c r="E26" s="2">
        <v>23292</v>
      </c>
      <c r="F26" s="2"/>
      <c r="G26" s="2"/>
      <c r="H26" s="15">
        <f t="shared" si="0"/>
        <v>-4.425240259256509E-2</v>
      </c>
    </row>
    <row r="27" spans="1:8" ht="13.5" x14ac:dyDescent="0.25">
      <c r="A27" s="11"/>
      <c r="B27" s="10">
        <v>42340</v>
      </c>
      <c r="C27" s="2">
        <v>2.21</v>
      </c>
      <c r="D27" s="2">
        <v>1.3126</v>
      </c>
      <c r="E27" s="2">
        <v>210</v>
      </c>
      <c r="F27" s="2"/>
      <c r="G27" s="2"/>
      <c r="H27" s="15">
        <f t="shared" si="0"/>
        <v>2.3150674253644137E-2</v>
      </c>
    </row>
    <row r="28" spans="1:8" ht="13.5" x14ac:dyDescent="0.25">
      <c r="A28" s="11"/>
      <c r="B28" s="10">
        <v>42341</v>
      </c>
      <c r="C28" s="2">
        <v>2.2200000000000002</v>
      </c>
      <c r="D28" s="2">
        <v>1.3185</v>
      </c>
      <c r="E28" s="2">
        <v>2814</v>
      </c>
      <c r="F28" s="2"/>
      <c r="G28" s="2"/>
      <c r="H28" s="15">
        <f t="shared" si="0"/>
        <v>4.4948956269998605E-3</v>
      </c>
    </row>
    <row r="29" spans="1:8" ht="13.5" x14ac:dyDescent="0.25">
      <c r="A29" s="11"/>
      <c r="B29" s="10">
        <v>42342</v>
      </c>
      <c r="C29" s="2">
        <v>2.1800000000000002</v>
      </c>
      <c r="D29" s="2">
        <v>1.2948</v>
      </c>
      <c r="E29" s="2">
        <v>4153</v>
      </c>
      <c r="F29" s="2"/>
      <c r="G29" s="2"/>
      <c r="H29" s="15">
        <f t="shared" si="0"/>
        <v>-1.7974971558589348E-2</v>
      </c>
    </row>
    <row r="30" spans="1:8" ht="13.5" x14ac:dyDescent="0.25">
      <c r="A30" s="11"/>
      <c r="B30" s="10">
        <v>42345</v>
      </c>
      <c r="C30" s="2">
        <v>2.25</v>
      </c>
      <c r="D30" s="2">
        <v>1.3364</v>
      </c>
      <c r="E30" s="2">
        <v>9031</v>
      </c>
      <c r="F30" s="2"/>
      <c r="G30" s="2"/>
      <c r="H30" s="15">
        <f t="shared" si="0"/>
        <v>3.2128514056224966E-2</v>
      </c>
    </row>
    <row r="31" spans="1:8" ht="13.5" x14ac:dyDescent="0.25">
      <c r="A31" s="11"/>
      <c r="B31" s="10">
        <v>42346</v>
      </c>
      <c r="C31" s="2">
        <v>2.2000000000000002</v>
      </c>
      <c r="D31" s="2">
        <v>1.3067</v>
      </c>
      <c r="E31" s="2">
        <v>2147</v>
      </c>
      <c r="F31" s="2"/>
      <c r="G31" s="2"/>
      <c r="H31" s="15">
        <f t="shared" si="0"/>
        <v>-2.2223885064352033E-2</v>
      </c>
    </row>
    <row r="32" spans="1:8" ht="13.5" x14ac:dyDescent="0.25">
      <c r="A32" s="11"/>
      <c r="B32" s="10">
        <v>42347</v>
      </c>
      <c r="C32" s="2">
        <v>2.2000000000000002</v>
      </c>
      <c r="D32" s="2">
        <v>1.3067</v>
      </c>
      <c r="E32" s="2">
        <v>2039</v>
      </c>
      <c r="F32" s="2"/>
      <c r="G32" s="2"/>
      <c r="H32" s="15">
        <f t="shared" si="0"/>
        <v>0</v>
      </c>
    </row>
    <row r="33" spans="1:8" ht="13.5" x14ac:dyDescent="0.25">
      <c r="A33" s="11"/>
      <c r="B33" s="10">
        <v>42348</v>
      </c>
      <c r="C33" s="2">
        <v>2.25</v>
      </c>
      <c r="D33" s="2">
        <v>1.3364</v>
      </c>
      <c r="E33" s="2">
        <v>3901</v>
      </c>
      <c r="F33" s="2"/>
      <c r="G33" s="2"/>
      <c r="H33" s="15">
        <f t="shared" si="0"/>
        <v>2.2729012014999665E-2</v>
      </c>
    </row>
    <row r="34" spans="1:8" ht="13.5" x14ac:dyDescent="0.25">
      <c r="A34" s="11"/>
      <c r="B34" s="10">
        <v>42349</v>
      </c>
      <c r="C34" s="2">
        <v>2.2400000000000002</v>
      </c>
      <c r="D34" s="2">
        <v>1.3304</v>
      </c>
      <c r="E34" s="2">
        <v>3847</v>
      </c>
      <c r="F34" s="2"/>
      <c r="G34" s="2"/>
      <c r="H34" s="15">
        <f t="shared" si="0"/>
        <v>-4.4896737503741435E-3</v>
      </c>
    </row>
    <row r="35" spans="1:8" ht="13.5" x14ac:dyDescent="0.25">
      <c r="A35" s="11"/>
      <c r="B35" s="10">
        <v>42352</v>
      </c>
      <c r="C35" s="2">
        <v>2.2400000000000002</v>
      </c>
      <c r="D35" s="2">
        <v>1.3304</v>
      </c>
      <c r="E35" s="2">
        <v>22993</v>
      </c>
      <c r="F35" s="2"/>
      <c r="G35" s="2"/>
      <c r="H35" s="15">
        <f t="shared" si="0"/>
        <v>0</v>
      </c>
    </row>
    <row r="36" spans="1:8" ht="13.5" x14ac:dyDescent="0.25">
      <c r="A36" s="11"/>
      <c r="B36" s="10">
        <v>42353</v>
      </c>
      <c r="C36" s="2">
        <v>2.23</v>
      </c>
      <c r="D36" s="2">
        <v>1.3245</v>
      </c>
      <c r="E36" s="2">
        <v>4170</v>
      </c>
      <c r="F36" s="2"/>
      <c r="G36" s="2"/>
      <c r="H36" s="15">
        <f t="shared" si="0"/>
        <v>-4.4347564642212992E-3</v>
      </c>
    </row>
    <row r="37" spans="1:8" ht="13.5" x14ac:dyDescent="0.25">
      <c r="A37" s="11"/>
      <c r="B37" s="10">
        <v>42354</v>
      </c>
      <c r="C37" s="2">
        <v>2.21</v>
      </c>
      <c r="D37" s="2">
        <v>1.3126</v>
      </c>
      <c r="E37" s="2">
        <v>3771</v>
      </c>
      <c r="F37" s="2"/>
      <c r="G37" s="2"/>
      <c r="H37" s="15">
        <f t="shared" si="0"/>
        <v>-8.9845224613061703E-3</v>
      </c>
    </row>
    <row r="38" spans="1:8" ht="13.5" x14ac:dyDescent="0.25">
      <c r="A38" s="11"/>
      <c r="B38" s="10">
        <v>42355</v>
      </c>
      <c r="C38" s="2">
        <v>2.16</v>
      </c>
      <c r="D38" s="2">
        <v>1.2828999999999999</v>
      </c>
      <c r="E38" s="2">
        <v>6105</v>
      </c>
      <c r="F38" s="2"/>
      <c r="G38" s="2"/>
      <c r="H38" s="15">
        <f t="shared" si="0"/>
        <v>-2.2626847478287415E-2</v>
      </c>
    </row>
    <row r="39" spans="1:8" ht="13.5" x14ac:dyDescent="0.25">
      <c r="A39" s="11"/>
      <c r="B39" s="10">
        <v>42356</v>
      </c>
      <c r="C39" s="2">
        <v>2.19</v>
      </c>
      <c r="D39" s="2">
        <v>1.3007</v>
      </c>
      <c r="E39" s="2">
        <v>3850</v>
      </c>
      <c r="F39" s="2"/>
      <c r="G39" s="2"/>
      <c r="H39" s="15">
        <f t="shared" si="0"/>
        <v>1.3874814872554399E-2</v>
      </c>
    </row>
    <row r="40" spans="1:8" ht="13.5" x14ac:dyDescent="0.25">
      <c r="A40" s="11"/>
      <c r="B40" s="10">
        <v>42359</v>
      </c>
      <c r="C40" s="2">
        <v>2.17</v>
      </c>
      <c r="D40" s="2">
        <v>1.2887999999999999</v>
      </c>
      <c r="E40" s="2">
        <v>4055</v>
      </c>
      <c r="F40" s="2"/>
      <c r="G40" s="2"/>
      <c r="H40" s="15">
        <f t="shared" si="0"/>
        <v>-9.1489198124087203E-3</v>
      </c>
    </row>
    <row r="41" spans="1:8" ht="13.5" x14ac:dyDescent="0.25">
      <c r="A41" s="11"/>
      <c r="B41" s="10">
        <v>42360</v>
      </c>
      <c r="C41" s="2">
        <v>2.14</v>
      </c>
      <c r="D41" s="2">
        <v>1.2709999999999999</v>
      </c>
      <c r="E41" s="2">
        <v>8724</v>
      </c>
      <c r="F41" s="2"/>
      <c r="G41" s="2"/>
      <c r="H41" s="15">
        <f t="shared" si="0"/>
        <v>-1.3811297330850434E-2</v>
      </c>
    </row>
    <row r="42" spans="1:8" ht="13.5" x14ac:dyDescent="0.25">
      <c r="A42" s="11"/>
      <c r="B42" s="10">
        <v>42361</v>
      </c>
      <c r="C42" s="2">
        <v>2.1800000000000002</v>
      </c>
      <c r="D42" s="2">
        <v>1.2948</v>
      </c>
      <c r="E42" s="2">
        <v>6800</v>
      </c>
      <c r="F42" s="2"/>
      <c r="G42" s="2"/>
      <c r="H42" s="15">
        <f t="shared" si="0"/>
        <v>1.8725413060582254E-2</v>
      </c>
    </row>
    <row r="43" spans="1:8" ht="13.5" x14ac:dyDescent="0.25">
      <c r="A43" s="11"/>
      <c r="B43" s="10">
        <v>42363</v>
      </c>
      <c r="C43" s="2">
        <v>2.23</v>
      </c>
      <c r="D43" s="2">
        <v>1.3245</v>
      </c>
      <c r="E43" s="2">
        <v>27022</v>
      </c>
      <c r="F43" s="2"/>
      <c r="G43" s="2"/>
      <c r="H43" s="15">
        <f t="shared" si="0"/>
        <v>2.2937905468025998E-2</v>
      </c>
    </row>
    <row r="44" spans="1:8" ht="13.5" x14ac:dyDescent="0.25">
      <c r="A44" s="11"/>
      <c r="B44" s="10">
        <v>42366</v>
      </c>
      <c r="C44" s="2">
        <v>2.23</v>
      </c>
      <c r="D44" s="2">
        <v>1.3245</v>
      </c>
      <c r="E44" s="2">
        <v>115598</v>
      </c>
      <c r="F44" s="2"/>
      <c r="G44" s="2"/>
      <c r="H44" s="15">
        <f t="shared" si="0"/>
        <v>0</v>
      </c>
    </row>
    <row r="45" spans="1:8" ht="13.5" x14ac:dyDescent="0.25">
      <c r="A45" s="11"/>
      <c r="B45" s="10">
        <v>42367</v>
      </c>
      <c r="C45" s="2">
        <v>2.2400000000000002</v>
      </c>
      <c r="D45" s="2">
        <v>1.3304</v>
      </c>
      <c r="E45" s="2">
        <v>24044</v>
      </c>
      <c r="F45" s="2"/>
      <c r="G45" s="2"/>
      <c r="H45" s="15">
        <f t="shared" si="0"/>
        <v>4.4545111362778531E-3</v>
      </c>
    </row>
    <row r="46" spans="1:8" ht="13.5" x14ac:dyDescent="0.25">
      <c r="A46" s="11"/>
      <c r="B46" s="10">
        <v>42368</v>
      </c>
      <c r="C46" s="2">
        <v>2.27</v>
      </c>
      <c r="D46" s="2">
        <v>1.3482000000000001</v>
      </c>
      <c r="E46" s="2">
        <v>7006</v>
      </c>
      <c r="F46" s="2"/>
      <c r="G46" s="2"/>
      <c r="H46" s="15">
        <f t="shared" si="0"/>
        <v>1.337943475646425E-2</v>
      </c>
    </row>
    <row r="47" spans="1:8" ht="13.5" x14ac:dyDescent="0.25">
      <c r="A47" s="11"/>
      <c r="B47" s="10">
        <v>42369</v>
      </c>
      <c r="C47" s="2">
        <v>2.27</v>
      </c>
      <c r="D47" s="2">
        <v>1.3482000000000001</v>
      </c>
      <c r="E47" s="2">
        <v>14530</v>
      </c>
      <c r="F47" s="2"/>
      <c r="G47" s="2"/>
      <c r="H47" s="15">
        <f t="shared" si="0"/>
        <v>0</v>
      </c>
    </row>
    <row r="48" spans="1:8" ht="13.5" x14ac:dyDescent="0.25">
      <c r="A48" s="11"/>
      <c r="B48" s="10">
        <v>42373</v>
      </c>
      <c r="C48" s="2">
        <v>2.2400000000000002</v>
      </c>
      <c r="D48" s="2">
        <v>1.3304</v>
      </c>
      <c r="E48" s="2">
        <v>1960</v>
      </c>
      <c r="F48" s="2"/>
      <c r="G48" s="2"/>
      <c r="H48" s="15">
        <f t="shared" si="0"/>
        <v>-1.3202788903723511E-2</v>
      </c>
    </row>
    <row r="49" spans="1:8" ht="13.5" x14ac:dyDescent="0.25">
      <c r="A49" s="11"/>
      <c r="B49" s="10">
        <v>42374</v>
      </c>
      <c r="C49" s="2">
        <v>2.13</v>
      </c>
      <c r="D49" s="2">
        <v>1.2650999999999999</v>
      </c>
      <c r="E49" s="2">
        <v>34544</v>
      </c>
      <c r="F49" s="2"/>
      <c r="G49" s="2"/>
      <c r="H49" s="15">
        <f t="shared" si="0"/>
        <v>-4.90829825616357E-2</v>
      </c>
    </row>
    <row r="50" spans="1:8" ht="13.5" x14ac:dyDescent="0.25">
      <c r="A50" s="11"/>
      <c r="B50" s="10">
        <v>42375</v>
      </c>
      <c r="C50" s="2">
        <v>2.19</v>
      </c>
      <c r="D50" s="2">
        <v>1.3007</v>
      </c>
      <c r="E50" s="2">
        <v>12006</v>
      </c>
      <c r="F50" s="2"/>
      <c r="G50" s="2"/>
      <c r="H50" s="15">
        <f t="shared" si="0"/>
        <v>2.8140067978815967E-2</v>
      </c>
    </row>
    <row r="51" spans="1:8" ht="13.5" x14ac:dyDescent="0.25">
      <c r="A51" s="11"/>
      <c r="B51" s="10">
        <v>42376</v>
      </c>
      <c r="C51" s="2">
        <v>2.15</v>
      </c>
      <c r="D51" s="2">
        <v>1.2769999999999999</v>
      </c>
      <c r="E51" s="2">
        <v>5430</v>
      </c>
      <c r="F51" s="2"/>
      <c r="G51" s="2"/>
      <c r="H51" s="15">
        <f t="shared" si="0"/>
        <v>-1.8220957945721577E-2</v>
      </c>
    </row>
    <row r="52" spans="1:8" ht="13.5" x14ac:dyDescent="0.25">
      <c r="A52" s="11"/>
      <c r="B52" s="10">
        <v>42377</v>
      </c>
      <c r="C52" s="2">
        <v>2.17</v>
      </c>
      <c r="D52" s="2">
        <v>1.2887999999999999</v>
      </c>
      <c r="E52" s="2">
        <v>11191</v>
      </c>
      <c r="F52" s="2"/>
      <c r="G52" s="2"/>
      <c r="H52" s="15">
        <f t="shared" si="0"/>
        <v>9.2404072043853046E-3</v>
      </c>
    </row>
    <row r="53" spans="1:8" ht="13.5" x14ac:dyDescent="0.25">
      <c r="A53" s="11"/>
      <c r="B53" s="10">
        <v>42380</v>
      </c>
      <c r="C53" s="2">
        <v>2.2000000000000002</v>
      </c>
      <c r="D53" s="2">
        <v>1.3067</v>
      </c>
      <c r="E53" s="2">
        <v>3674</v>
      </c>
      <c r="F53" s="2"/>
      <c r="G53" s="2"/>
      <c r="H53" s="15">
        <f t="shared" si="0"/>
        <v>1.3888888888888911E-2</v>
      </c>
    </row>
    <row r="54" spans="1:8" ht="13.5" x14ac:dyDescent="0.25">
      <c r="A54" s="11"/>
      <c r="B54" s="10">
        <v>42381</v>
      </c>
      <c r="C54" s="2">
        <v>2.2000000000000002</v>
      </c>
      <c r="D54" s="2">
        <v>1.3067</v>
      </c>
      <c r="E54" s="2">
        <v>8481</v>
      </c>
      <c r="F54" s="2"/>
      <c r="G54" s="2"/>
      <c r="H54" s="15">
        <f t="shared" si="0"/>
        <v>0</v>
      </c>
    </row>
    <row r="55" spans="1:8" ht="13.5" x14ac:dyDescent="0.25">
      <c r="A55" s="11"/>
      <c r="B55" s="10">
        <v>42382</v>
      </c>
      <c r="C55" s="2">
        <v>2.2000000000000002</v>
      </c>
      <c r="D55" s="2">
        <v>1.3067</v>
      </c>
      <c r="E55" s="2">
        <v>4940</v>
      </c>
      <c r="F55" s="2"/>
      <c r="G55" s="2"/>
      <c r="H55" s="15">
        <f t="shared" si="0"/>
        <v>0</v>
      </c>
    </row>
    <row r="56" spans="1:8" ht="13.5" x14ac:dyDescent="0.25">
      <c r="A56" s="11"/>
      <c r="B56" s="10">
        <v>42384</v>
      </c>
      <c r="C56" s="2">
        <v>2.2000000000000002</v>
      </c>
      <c r="D56" s="2">
        <v>1.3067</v>
      </c>
      <c r="E56" s="2">
        <v>5</v>
      </c>
      <c r="F56" s="2"/>
      <c r="G56" s="2"/>
      <c r="H56" s="15">
        <f t="shared" si="0"/>
        <v>0</v>
      </c>
    </row>
    <row r="57" spans="1:8" ht="13.5" x14ac:dyDescent="0.25">
      <c r="A57" s="11"/>
      <c r="B57" s="10">
        <v>42387</v>
      </c>
      <c r="C57" s="2">
        <v>2.2000000000000002</v>
      </c>
      <c r="D57" s="2">
        <v>1.3067</v>
      </c>
      <c r="E57" s="2">
        <v>6234</v>
      </c>
      <c r="F57" s="2"/>
      <c r="G57" s="2"/>
      <c r="H57" s="15">
        <f t="shared" si="0"/>
        <v>0</v>
      </c>
    </row>
    <row r="58" spans="1:8" ht="13.5" x14ac:dyDescent="0.25">
      <c r="A58" s="11"/>
      <c r="B58" s="10">
        <v>42388</v>
      </c>
      <c r="C58" s="2">
        <v>2.19</v>
      </c>
      <c r="D58" s="2">
        <v>1.3007</v>
      </c>
      <c r="E58" s="2">
        <v>3595</v>
      </c>
      <c r="F58" s="2"/>
      <c r="G58" s="2"/>
      <c r="H58" s="15">
        <f t="shared" si="0"/>
        <v>-4.5917195989898258E-3</v>
      </c>
    </row>
    <row r="59" spans="1:8" ht="13.5" x14ac:dyDescent="0.25">
      <c r="A59" s="11"/>
      <c r="B59" s="10">
        <v>42389</v>
      </c>
      <c r="C59" s="2">
        <v>2.19</v>
      </c>
      <c r="D59" s="2">
        <v>1.3007</v>
      </c>
      <c r="E59" s="2">
        <v>11075</v>
      </c>
      <c r="F59" s="2"/>
      <c r="G59" s="2"/>
      <c r="H59" s="15">
        <f t="shared" si="0"/>
        <v>0</v>
      </c>
    </row>
    <row r="60" spans="1:8" ht="13.5" x14ac:dyDescent="0.25">
      <c r="A60" s="11"/>
      <c r="B60" s="10">
        <v>42390</v>
      </c>
      <c r="C60" s="2">
        <v>2.2000000000000002</v>
      </c>
      <c r="D60" s="2">
        <v>1.3067</v>
      </c>
      <c r="E60" s="2">
        <v>34790</v>
      </c>
      <c r="F60" s="2"/>
      <c r="G60" s="2"/>
      <c r="H60" s="15">
        <f t="shared" si="0"/>
        <v>4.6129007457522912E-3</v>
      </c>
    </row>
    <row r="61" spans="1:8" ht="13.5" x14ac:dyDescent="0.25">
      <c r="A61" s="11"/>
      <c r="B61" s="10">
        <v>42391</v>
      </c>
      <c r="C61" s="2">
        <v>2.19</v>
      </c>
      <c r="D61" s="2">
        <v>1.3007</v>
      </c>
      <c r="E61" s="2">
        <v>7047</v>
      </c>
      <c r="F61" s="2"/>
      <c r="G61" s="2"/>
      <c r="H61" s="15">
        <f t="shared" si="0"/>
        <v>-4.5917195989898258E-3</v>
      </c>
    </row>
    <row r="62" spans="1:8" ht="13.5" x14ac:dyDescent="0.25">
      <c r="A62" s="11"/>
      <c r="B62" s="10">
        <v>42394</v>
      </c>
      <c r="C62" s="2">
        <v>2.2200000000000002</v>
      </c>
      <c r="D62" s="2">
        <v>1.3185</v>
      </c>
      <c r="E62" s="2">
        <v>5474</v>
      </c>
      <c r="F62" s="2"/>
      <c r="G62" s="2"/>
      <c r="H62" s="15">
        <f t="shared" si="0"/>
        <v>1.3684938879065148E-2</v>
      </c>
    </row>
    <row r="63" spans="1:8" ht="13.5" x14ac:dyDescent="0.25">
      <c r="A63" s="11"/>
      <c r="B63" s="10">
        <v>42395</v>
      </c>
      <c r="C63" s="2">
        <v>2.21</v>
      </c>
      <c r="D63" s="2">
        <v>1.3126</v>
      </c>
      <c r="E63" s="2">
        <v>11080</v>
      </c>
      <c r="F63" s="2"/>
      <c r="G63" s="2"/>
      <c r="H63" s="15">
        <f t="shared" si="0"/>
        <v>-4.4747819491846915E-3</v>
      </c>
    </row>
    <row r="64" spans="1:8" ht="13.5" x14ac:dyDescent="0.25">
      <c r="A64" s="11"/>
      <c r="B64" s="10">
        <v>42396</v>
      </c>
      <c r="C64" s="2">
        <v>2.19</v>
      </c>
      <c r="D64" s="2">
        <v>1.3007</v>
      </c>
      <c r="E64" s="2">
        <v>8945</v>
      </c>
      <c r="F64" s="2"/>
      <c r="G64" s="2"/>
      <c r="H64" s="15">
        <f t="shared" si="0"/>
        <v>-9.0659759256437773E-3</v>
      </c>
    </row>
    <row r="65" spans="1:8" ht="13.5" x14ac:dyDescent="0.25">
      <c r="A65" s="11"/>
      <c r="B65" s="10">
        <v>42397</v>
      </c>
      <c r="C65" s="2">
        <v>2.19</v>
      </c>
      <c r="D65" s="2">
        <v>1.3007</v>
      </c>
      <c r="E65" s="2">
        <v>33445</v>
      </c>
      <c r="F65" s="2"/>
      <c r="G65" s="2"/>
      <c r="H65" s="15">
        <f t="shared" si="0"/>
        <v>0</v>
      </c>
    </row>
    <row r="66" spans="1:8" ht="13.5" x14ac:dyDescent="0.25">
      <c r="A66" s="11"/>
      <c r="B66" s="10">
        <v>42398</v>
      </c>
      <c r="C66" s="2">
        <v>2.1800000000000002</v>
      </c>
      <c r="D66" s="2">
        <v>1.2948</v>
      </c>
      <c r="E66" s="2">
        <v>133263</v>
      </c>
      <c r="F66" s="2"/>
      <c r="G66" s="2"/>
      <c r="H66" s="15">
        <f t="shared" si="0"/>
        <v>-4.5360190666564283E-3</v>
      </c>
    </row>
    <row r="67" spans="1:8" ht="13.5" x14ac:dyDescent="0.25">
      <c r="A67" s="11"/>
      <c r="B67" s="10">
        <v>42401</v>
      </c>
      <c r="C67" s="2">
        <v>2.29</v>
      </c>
      <c r="D67" s="2">
        <v>1.3601000000000001</v>
      </c>
      <c r="E67" s="2">
        <v>21829</v>
      </c>
      <c r="F67" s="2"/>
      <c r="G67" s="2"/>
      <c r="H67" s="15">
        <f t="shared" si="0"/>
        <v>5.0432499227680054E-2</v>
      </c>
    </row>
    <row r="68" spans="1:8" ht="13.5" x14ac:dyDescent="0.25">
      <c r="A68" s="11"/>
      <c r="B68" s="10">
        <v>42402</v>
      </c>
      <c r="C68" s="2">
        <v>2.2799999999999998</v>
      </c>
      <c r="D68" s="2">
        <v>1.3542000000000001</v>
      </c>
      <c r="E68" s="2">
        <v>96056</v>
      </c>
      <c r="F68" s="2"/>
      <c r="G68" s="2"/>
      <c r="H68" s="15">
        <f t="shared" si="0"/>
        <v>-4.3379163296816525E-3</v>
      </c>
    </row>
    <row r="69" spans="1:8" ht="13.5" x14ac:dyDescent="0.25">
      <c r="A69" s="11"/>
      <c r="B69" s="10">
        <v>42403</v>
      </c>
      <c r="C69" s="2">
        <v>2.2599999999999998</v>
      </c>
      <c r="D69" s="2">
        <v>1.3423</v>
      </c>
      <c r="E69" s="2">
        <v>14834</v>
      </c>
      <c r="F69" s="2"/>
      <c r="G69" s="2"/>
      <c r="H69" s="15">
        <f t="shared" si="0"/>
        <v>-8.7874760005907694E-3</v>
      </c>
    </row>
    <row r="70" spans="1:8" ht="13.5" x14ac:dyDescent="0.25">
      <c r="A70" s="11"/>
      <c r="B70" s="10">
        <v>42404</v>
      </c>
      <c r="C70" s="2">
        <v>2.2799999999999998</v>
      </c>
      <c r="D70" s="2">
        <v>1.3542000000000001</v>
      </c>
      <c r="E70" s="2">
        <v>18917</v>
      </c>
      <c r="F70" s="2"/>
      <c r="G70" s="2"/>
      <c r="H70" s="15">
        <f t="shared" si="0"/>
        <v>8.8653803173657317E-3</v>
      </c>
    </row>
    <row r="71" spans="1:8" ht="13.5" x14ac:dyDescent="0.25">
      <c r="A71" s="11"/>
      <c r="B71" s="10">
        <v>42405</v>
      </c>
      <c r="C71" s="2">
        <v>2.27</v>
      </c>
      <c r="D71" s="2">
        <v>1.3482000000000001</v>
      </c>
      <c r="E71" s="2">
        <v>8692</v>
      </c>
      <c r="F71" s="2"/>
      <c r="G71" s="2"/>
      <c r="H71" s="15">
        <f t="shared" ref="H71:H134" si="1">(D71-D70)/D70</f>
        <v>-4.4306601683650904E-3</v>
      </c>
    </row>
    <row r="72" spans="1:8" ht="13.5" x14ac:dyDescent="0.25">
      <c r="A72" s="11"/>
      <c r="B72" s="10">
        <v>42408</v>
      </c>
      <c r="C72" s="2">
        <v>2.33</v>
      </c>
      <c r="D72" s="2">
        <v>1.3838999999999999</v>
      </c>
      <c r="E72" s="2">
        <v>44289</v>
      </c>
      <c r="F72" s="2"/>
      <c r="G72" s="2"/>
      <c r="H72" s="15">
        <f t="shared" si="1"/>
        <v>2.6479750778816081E-2</v>
      </c>
    </row>
    <row r="73" spans="1:8" ht="13.5" x14ac:dyDescent="0.25">
      <c r="A73" s="11"/>
      <c r="B73" s="10">
        <v>42409</v>
      </c>
      <c r="C73" s="2">
        <v>2.36</v>
      </c>
      <c r="D73" s="2">
        <v>1.4016999999999999</v>
      </c>
      <c r="E73" s="2">
        <v>59203</v>
      </c>
      <c r="F73" s="2"/>
      <c r="G73" s="2"/>
      <c r="H73" s="15">
        <f t="shared" si="1"/>
        <v>1.2862201026085728E-2</v>
      </c>
    </row>
    <row r="74" spans="1:8" ht="13.5" x14ac:dyDescent="0.25">
      <c r="A74" s="11"/>
      <c r="B74" s="10">
        <v>42410</v>
      </c>
      <c r="C74" s="2">
        <v>2.35</v>
      </c>
      <c r="D74" s="2">
        <v>1.3957999999999999</v>
      </c>
      <c r="E74" s="2">
        <v>52459</v>
      </c>
      <c r="F74" s="2"/>
      <c r="G74" s="2"/>
      <c r="H74" s="15">
        <f t="shared" si="1"/>
        <v>-4.2091745737319088E-3</v>
      </c>
    </row>
    <row r="75" spans="1:8" ht="13.5" x14ac:dyDescent="0.25">
      <c r="A75" s="11"/>
      <c r="B75" s="10">
        <v>42411</v>
      </c>
      <c r="C75" s="2">
        <v>2.34</v>
      </c>
      <c r="D75" s="2">
        <v>1.3897999999999999</v>
      </c>
      <c r="E75" s="2">
        <v>46665</v>
      </c>
      <c r="F75" s="2"/>
      <c r="G75" s="2"/>
      <c r="H75" s="15">
        <f t="shared" si="1"/>
        <v>-4.2986101160624769E-3</v>
      </c>
    </row>
    <row r="76" spans="1:8" ht="13.5" x14ac:dyDescent="0.25">
      <c r="A76" s="11"/>
      <c r="B76" s="10">
        <v>42412</v>
      </c>
      <c r="C76" s="2">
        <v>2.33</v>
      </c>
      <c r="D76" s="2">
        <v>1.3838999999999999</v>
      </c>
      <c r="E76" s="2">
        <v>39762</v>
      </c>
      <c r="F76" s="2"/>
      <c r="G76" s="2"/>
      <c r="H76" s="15">
        <f t="shared" si="1"/>
        <v>-4.2452151388689139E-3</v>
      </c>
    </row>
    <row r="77" spans="1:8" ht="13.5" x14ac:dyDescent="0.25">
      <c r="A77" s="11"/>
      <c r="B77" s="10">
        <v>42415</v>
      </c>
      <c r="C77" s="2">
        <v>2.33</v>
      </c>
      <c r="D77" s="2">
        <v>1.3838999999999999</v>
      </c>
      <c r="E77" s="2">
        <v>42846</v>
      </c>
      <c r="F77" s="2"/>
      <c r="G77" s="2"/>
      <c r="H77" s="15">
        <f t="shared" si="1"/>
        <v>0</v>
      </c>
    </row>
    <row r="78" spans="1:8" ht="13.5" x14ac:dyDescent="0.25">
      <c r="A78" s="11"/>
      <c r="B78" s="10">
        <v>42416</v>
      </c>
      <c r="C78" s="2">
        <v>2.35</v>
      </c>
      <c r="D78" s="2">
        <v>1.3957999999999999</v>
      </c>
      <c r="E78" s="2">
        <v>19154</v>
      </c>
      <c r="F78" s="2"/>
      <c r="G78" s="2"/>
      <c r="H78" s="15">
        <f t="shared" si="1"/>
        <v>8.5988872028325905E-3</v>
      </c>
    </row>
    <row r="79" spans="1:8" ht="13.5" x14ac:dyDescent="0.25">
      <c r="A79" s="11"/>
      <c r="B79" s="10">
        <v>42417</v>
      </c>
      <c r="C79" s="2">
        <v>2.33</v>
      </c>
      <c r="D79" s="2">
        <v>1.3838999999999999</v>
      </c>
      <c r="E79" s="2">
        <v>15683</v>
      </c>
      <c r="F79" s="2"/>
      <c r="G79" s="2"/>
      <c r="H79" s="15">
        <f t="shared" si="1"/>
        <v>-8.5255767301905885E-3</v>
      </c>
    </row>
    <row r="80" spans="1:8" ht="13.5" x14ac:dyDescent="0.25">
      <c r="A80" s="11"/>
      <c r="B80" s="10">
        <v>42418</v>
      </c>
      <c r="C80" s="2">
        <v>2.34</v>
      </c>
      <c r="D80" s="2">
        <v>1.3897999999999999</v>
      </c>
      <c r="E80" s="2">
        <v>19736</v>
      </c>
      <c r="F80" s="2"/>
      <c r="G80" s="2"/>
      <c r="H80" s="15">
        <f t="shared" si="1"/>
        <v>4.263313823253137E-3</v>
      </c>
    </row>
    <row r="81" spans="1:8" ht="13.5" x14ac:dyDescent="0.25">
      <c r="A81" s="11"/>
      <c r="B81" s="10">
        <v>42419</v>
      </c>
      <c r="C81" s="2">
        <v>2.48</v>
      </c>
      <c r="D81" s="2">
        <v>1.4730000000000001</v>
      </c>
      <c r="E81" s="2">
        <v>119959</v>
      </c>
      <c r="F81" s="2"/>
      <c r="G81" s="2"/>
      <c r="H81" s="15">
        <f t="shared" si="1"/>
        <v>5.9864728737948028E-2</v>
      </c>
    </row>
    <row r="82" spans="1:8" ht="13.5" x14ac:dyDescent="0.25">
      <c r="A82" s="11"/>
      <c r="B82" s="10">
        <v>42422</v>
      </c>
      <c r="C82" s="2">
        <v>2.52</v>
      </c>
      <c r="D82" s="2">
        <v>1.4966999999999999</v>
      </c>
      <c r="E82" s="2">
        <v>40954</v>
      </c>
      <c r="F82" s="2"/>
      <c r="G82" s="2"/>
      <c r="H82" s="15">
        <f t="shared" si="1"/>
        <v>1.6089613034623102E-2</v>
      </c>
    </row>
    <row r="83" spans="1:8" ht="13.5" x14ac:dyDescent="0.25">
      <c r="A83" s="11"/>
      <c r="B83" s="10">
        <v>42423</v>
      </c>
      <c r="C83" s="2">
        <v>2.4500000000000002</v>
      </c>
      <c r="D83" s="2">
        <v>1.4552</v>
      </c>
      <c r="E83" s="2">
        <v>28306</v>
      </c>
      <c r="F83" s="2"/>
      <c r="G83" s="2"/>
      <c r="H83" s="15">
        <f t="shared" si="1"/>
        <v>-2.7727667535244117E-2</v>
      </c>
    </row>
    <row r="84" spans="1:8" ht="13.5" x14ac:dyDescent="0.25">
      <c r="A84" s="11"/>
      <c r="B84" s="10">
        <v>42424</v>
      </c>
      <c r="C84" s="2">
        <v>2.4700000000000002</v>
      </c>
      <c r="D84" s="2">
        <v>1.4670000000000001</v>
      </c>
      <c r="E84" s="2">
        <v>10570</v>
      </c>
      <c r="F84" s="2"/>
      <c r="G84" s="2"/>
      <c r="H84" s="15">
        <f t="shared" si="1"/>
        <v>8.1088510170423539E-3</v>
      </c>
    </row>
    <row r="85" spans="1:8" ht="13.5" x14ac:dyDescent="0.25">
      <c r="A85" s="11"/>
      <c r="B85" s="10">
        <v>42425</v>
      </c>
      <c r="C85" s="2">
        <v>2.4</v>
      </c>
      <c r="D85" s="2">
        <v>1.4255</v>
      </c>
      <c r="E85" s="2">
        <v>2603</v>
      </c>
      <c r="F85" s="2"/>
      <c r="G85" s="2"/>
      <c r="H85" s="15">
        <f t="shared" si="1"/>
        <v>-2.8289025221540622E-2</v>
      </c>
    </row>
    <row r="86" spans="1:8" ht="13.5" x14ac:dyDescent="0.25">
      <c r="A86" s="11"/>
      <c r="B86" s="10">
        <v>42426</v>
      </c>
      <c r="C86" s="2">
        <v>2.41</v>
      </c>
      <c r="D86" s="2">
        <v>1.4314</v>
      </c>
      <c r="E86" s="2">
        <v>1000</v>
      </c>
      <c r="F86" s="2"/>
      <c r="G86" s="2"/>
      <c r="H86" s="15">
        <f t="shared" si="1"/>
        <v>4.1388986320589384E-3</v>
      </c>
    </row>
    <row r="87" spans="1:8" ht="13.5" x14ac:dyDescent="0.25">
      <c r="A87" s="11"/>
      <c r="B87" s="10">
        <v>42429</v>
      </c>
      <c r="C87" s="2">
        <v>2.34</v>
      </c>
      <c r="D87" s="2">
        <v>1.3897999999999999</v>
      </c>
      <c r="E87" s="2">
        <v>3930</v>
      </c>
      <c r="F87" s="2"/>
      <c r="G87" s="2"/>
      <c r="H87" s="15">
        <f t="shared" si="1"/>
        <v>-2.9062456336453879E-2</v>
      </c>
    </row>
    <row r="88" spans="1:8" ht="13.5" x14ac:dyDescent="0.25">
      <c r="A88" s="11"/>
      <c r="B88" s="10">
        <v>42430</v>
      </c>
      <c r="C88" s="2">
        <v>2.36</v>
      </c>
      <c r="D88" s="2">
        <v>1.4016999999999999</v>
      </c>
      <c r="E88" s="2">
        <v>6809</v>
      </c>
      <c r="F88" s="2"/>
      <c r="G88" s="2"/>
      <c r="H88" s="15">
        <f t="shared" si="1"/>
        <v>8.5623830767017003E-3</v>
      </c>
    </row>
    <row r="89" spans="1:8" ht="13.5" x14ac:dyDescent="0.25">
      <c r="A89" s="11"/>
      <c r="B89" s="10">
        <v>42431</v>
      </c>
      <c r="C89" s="2">
        <v>2.35</v>
      </c>
      <c r="D89" s="2">
        <v>1.3957999999999999</v>
      </c>
      <c r="E89" s="2">
        <v>7441</v>
      </c>
      <c r="F89" s="2"/>
      <c r="G89" s="2"/>
      <c r="H89" s="15">
        <f t="shared" si="1"/>
        <v>-4.2091745737319088E-3</v>
      </c>
    </row>
    <row r="90" spans="1:8" ht="13.5" x14ac:dyDescent="0.25">
      <c r="A90" s="11"/>
      <c r="B90" s="10">
        <v>42432</v>
      </c>
      <c r="C90" s="2">
        <v>2.34</v>
      </c>
      <c r="D90" s="2">
        <v>1.3897999999999999</v>
      </c>
      <c r="E90" s="2">
        <v>7881</v>
      </c>
      <c r="F90" s="2"/>
      <c r="G90" s="2"/>
      <c r="H90" s="15">
        <f t="shared" si="1"/>
        <v>-4.2986101160624769E-3</v>
      </c>
    </row>
    <row r="91" spans="1:8" ht="13.5" x14ac:dyDescent="0.25">
      <c r="A91" s="11"/>
      <c r="B91" s="10">
        <v>42433</v>
      </c>
      <c r="C91" s="2">
        <v>2.34</v>
      </c>
      <c r="D91" s="2">
        <v>1.3897999999999999</v>
      </c>
      <c r="E91" s="2">
        <v>1579</v>
      </c>
      <c r="F91" s="2"/>
      <c r="G91" s="2"/>
      <c r="H91" s="15">
        <f t="shared" si="1"/>
        <v>0</v>
      </c>
    </row>
    <row r="92" spans="1:8" ht="13.5" x14ac:dyDescent="0.25">
      <c r="A92" s="11"/>
      <c r="B92" s="10">
        <v>42436</v>
      </c>
      <c r="C92" s="2">
        <v>2.3199999999999998</v>
      </c>
      <c r="D92" s="2">
        <v>1.3778999999999999</v>
      </c>
      <c r="E92" s="2">
        <v>2305</v>
      </c>
      <c r="F92" s="2"/>
      <c r="G92" s="2"/>
      <c r="H92" s="15">
        <f t="shared" si="1"/>
        <v>-8.5623830767017003E-3</v>
      </c>
    </row>
    <row r="93" spans="1:8" ht="13.5" x14ac:dyDescent="0.25">
      <c r="A93" s="11"/>
      <c r="B93" s="10">
        <v>42437</v>
      </c>
      <c r="C93" s="2">
        <v>2.3199999999999998</v>
      </c>
      <c r="D93" s="2">
        <v>1.3778999999999999</v>
      </c>
      <c r="E93" s="2">
        <v>4390</v>
      </c>
      <c r="F93" s="2"/>
      <c r="G93" s="2"/>
      <c r="H93" s="15">
        <f t="shared" si="1"/>
        <v>0</v>
      </c>
    </row>
    <row r="94" spans="1:8" ht="13.5" x14ac:dyDescent="0.25">
      <c r="A94" s="11"/>
      <c r="B94" s="10">
        <v>42438</v>
      </c>
      <c r="C94" s="2">
        <v>2.3199999999999998</v>
      </c>
      <c r="D94" s="2">
        <v>1.3778999999999999</v>
      </c>
      <c r="E94" s="2">
        <v>18284</v>
      </c>
      <c r="F94" s="2"/>
      <c r="G94" s="2"/>
      <c r="H94" s="15">
        <f t="shared" si="1"/>
        <v>0</v>
      </c>
    </row>
    <row r="95" spans="1:8" ht="13.5" x14ac:dyDescent="0.25">
      <c r="A95" s="11"/>
      <c r="B95" s="10">
        <v>42439</v>
      </c>
      <c r="C95" s="2">
        <v>2.34</v>
      </c>
      <c r="D95" s="2">
        <v>1.3897999999999999</v>
      </c>
      <c r="E95" s="2">
        <v>30413</v>
      </c>
      <c r="F95" s="2"/>
      <c r="G95" s="2"/>
      <c r="H95" s="15">
        <f t="shared" si="1"/>
        <v>8.6363306480876853E-3</v>
      </c>
    </row>
    <row r="96" spans="1:8" ht="13.5" x14ac:dyDescent="0.25">
      <c r="A96" s="11"/>
      <c r="B96" s="10">
        <v>42440</v>
      </c>
      <c r="C96" s="2">
        <v>2.34</v>
      </c>
      <c r="D96" s="2">
        <v>1.3897999999999999</v>
      </c>
      <c r="E96" s="2">
        <v>6935</v>
      </c>
      <c r="F96" s="2"/>
      <c r="G96" s="2"/>
      <c r="H96" s="15">
        <f t="shared" si="1"/>
        <v>0</v>
      </c>
    </row>
    <row r="97" spans="1:8" ht="13.5" x14ac:dyDescent="0.25">
      <c r="A97" s="11"/>
      <c r="B97" s="10">
        <v>42443</v>
      </c>
      <c r="C97" s="2">
        <v>2.3199999999999998</v>
      </c>
      <c r="D97" s="2">
        <v>1.3778999999999999</v>
      </c>
      <c r="E97" s="2">
        <v>11065</v>
      </c>
      <c r="F97" s="2"/>
      <c r="G97" s="2"/>
      <c r="H97" s="15">
        <f t="shared" si="1"/>
        <v>-8.5623830767017003E-3</v>
      </c>
    </row>
    <row r="98" spans="1:8" ht="13.5" x14ac:dyDescent="0.25">
      <c r="A98" s="11"/>
      <c r="B98" s="10">
        <v>42444</v>
      </c>
      <c r="C98" s="2">
        <v>2.3199999999999998</v>
      </c>
      <c r="D98" s="2">
        <v>1.3778999999999999</v>
      </c>
      <c r="E98" s="2">
        <v>22421</v>
      </c>
      <c r="F98" s="2"/>
      <c r="G98" s="2"/>
      <c r="H98" s="15">
        <f t="shared" si="1"/>
        <v>0</v>
      </c>
    </row>
    <row r="99" spans="1:8" ht="13.5" x14ac:dyDescent="0.25">
      <c r="A99" s="11"/>
      <c r="B99" s="10">
        <v>42445</v>
      </c>
      <c r="C99" s="2">
        <v>2.29</v>
      </c>
      <c r="D99" s="2">
        <v>1.3601000000000001</v>
      </c>
      <c r="E99" s="2">
        <v>33959</v>
      </c>
      <c r="F99" s="2"/>
      <c r="G99" s="2"/>
      <c r="H99" s="15">
        <f t="shared" si="1"/>
        <v>-1.2918208868567978E-2</v>
      </c>
    </row>
    <row r="100" spans="1:8" ht="13.5" x14ac:dyDescent="0.25">
      <c r="A100" s="11"/>
      <c r="B100" s="10">
        <v>42446</v>
      </c>
      <c r="C100" s="2">
        <v>2.29</v>
      </c>
      <c r="D100" s="2">
        <v>1.3601000000000001</v>
      </c>
      <c r="E100" s="2">
        <v>7255</v>
      </c>
      <c r="F100" s="2"/>
      <c r="G100" s="2"/>
      <c r="H100" s="15">
        <f t="shared" si="1"/>
        <v>0</v>
      </c>
    </row>
    <row r="101" spans="1:8" ht="13.5" x14ac:dyDescent="0.25">
      <c r="A101" s="11"/>
      <c r="B101" s="10">
        <v>42447</v>
      </c>
      <c r="C101" s="2">
        <v>2.31</v>
      </c>
      <c r="D101" s="2">
        <v>1.3720000000000001</v>
      </c>
      <c r="E101" s="2">
        <v>2562</v>
      </c>
      <c r="F101" s="2"/>
      <c r="G101" s="2"/>
      <c r="H101" s="15">
        <f t="shared" si="1"/>
        <v>8.7493566649511217E-3</v>
      </c>
    </row>
    <row r="102" spans="1:8" ht="13.5" x14ac:dyDescent="0.25">
      <c r="A102" s="11"/>
      <c r="B102" s="10">
        <v>42450</v>
      </c>
      <c r="C102" s="2">
        <v>2.3199999999999998</v>
      </c>
      <c r="D102" s="2">
        <v>1.3778999999999999</v>
      </c>
      <c r="E102" s="2">
        <v>4500</v>
      </c>
      <c r="F102" s="2"/>
      <c r="G102" s="2"/>
      <c r="H102" s="15">
        <f t="shared" si="1"/>
        <v>4.3002915451893541E-3</v>
      </c>
    </row>
    <row r="103" spans="1:8" ht="13.5" x14ac:dyDescent="0.25">
      <c r="A103" s="11"/>
      <c r="B103" s="10">
        <v>42451</v>
      </c>
      <c r="C103" s="2">
        <v>2.2999999999999998</v>
      </c>
      <c r="D103" s="2">
        <v>1.3661000000000001</v>
      </c>
      <c r="E103" s="2">
        <v>21521</v>
      </c>
      <c r="F103" s="2"/>
      <c r="G103" s="2"/>
      <c r="H103" s="15">
        <f t="shared" si="1"/>
        <v>-8.5637564409607458E-3</v>
      </c>
    </row>
    <row r="104" spans="1:8" ht="13.5" x14ac:dyDescent="0.25">
      <c r="A104" s="11"/>
      <c r="B104" s="10">
        <v>42452</v>
      </c>
      <c r="C104" s="2">
        <v>2.2999999999999998</v>
      </c>
      <c r="D104" s="2">
        <v>1.3661000000000001</v>
      </c>
      <c r="E104" s="2">
        <v>4837</v>
      </c>
      <c r="F104" s="2"/>
      <c r="G104" s="2"/>
      <c r="H104" s="15">
        <f t="shared" si="1"/>
        <v>0</v>
      </c>
    </row>
    <row r="105" spans="1:8" ht="13.5" x14ac:dyDescent="0.25">
      <c r="A105" s="11"/>
      <c r="B105" s="10">
        <v>42453</v>
      </c>
      <c r="C105" s="2">
        <v>2.29</v>
      </c>
      <c r="D105" s="2">
        <v>1.3601000000000001</v>
      </c>
      <c r="E105" s="2">
        <v>2200</v>
      </c>
      <c r="F105" s="2"/>
      <c r="G105" s="2"/>
      <c r="H105" s="15">
        <f t="shared" si="1"/>
        <v>-4.3920650025620414E-3</v>
      </c>
    </row>
    <row r="106" spans="1:8" ht="13.5" x14ac:dyDescent="0.25">
      <c r="A106" s="11"/>
      <c r="B106" s="10">
        <v>42454</v>
      </c>
      <c r="C106" s="2">
        <v>2.29</v>
      </c>
      <c r="D106" s="2">
        <v>1.3601000000000001</v>
      </c>
      <c r="E106" s="2">
        <v>1350</v>
      </c>
      <c r="F106" s="2"/>
      <c r="G106" s="2"/>
      <c r="H106" s="15">
        <f t="shared" si="1"/>
        <v>0</v>
      </c>
    </row>
    <row r="107" spans="1:8" ht="13.5" x14ac:dyDescent="0.25">
      <c r="A107" s="11"/>
      <c r="B107" s="10">
        <v>42457</v>
      </c>
      <c r="C107" s="2">
        <v>2.25</v>
      </c>
      <c r="D107" s="2">
        <v>1.3364</v>
      </c>
      <c r="E107" s="2">
        <v>2300</v>
      </c>
      <c r="F107" s="2"/>
      <c r="G107" s="2"/>
      <c r="H107" s="15">
        <f t="shared" si="1"/>
        <v>-1.7425189324314427E-2</v>
      </c>
    </row>
    <row r="108" spans="1:8" ht="13.5" x14ac:dyDescent="0.25">
      <c r="A108" s="11"/>
      <c r="B108" s="10">
        <v>42458</v>
      </c>
      <c r="C108" s="2">
        <v>2.25</v>
      </c>
      <c r="D108" s="2">
        <v>1.3364</v>
      </c>
      <c r="E108" s="2">
        <v>6755</v>
      </c>
      <c r="F108" s="2"/>
      <c r="G108" s="2"/>
      <c r="H108" s="15">
        <f t="shared" si="1"/>
        <v>0</v>
      </c>
    </row>
    <row r="109" spans="1:8" ht="13.5" x14ac:dyDescent="0.25">
      <c r="A109" s="11"/>
      <c r="B109" s="10">
        <v>42459</v>
      </c>
      <c r="C109" s="2">
        <v>2.29</v>
      </c>
      <c r="D109" s="2">
        <v>1.3601000000000001</v>
      </c>
      <c r="E109" s="2">
        <v>23060</v>
      </c>
      <c r="F109" s="2"/>
      <c r="G109" s="2"/>
      <c r="H109" s="15">
        <f t="shared" si="1"/>
        <v>1.7734211313977892E-2</v>
      </c>
    </row>
    <row r="110" spans="1:8" ht="13.5" x14ac:dyDescent="0.25">
      <c r="A110" s="11"/>
      <c r="B110" s="10">
        <v>42460</v>
      </c>
      <c r="C110" s="2">
        <v>2.2799999999999998</v>
      </c>
      <c r="D110" s="2">
        <v>1.3542000000000001</v>
      </c>
      <c r="E110" s="2">
        <v>48916</v>
      </c>
      <c r="F110" s="2"/>
      <c r="G110" s="2"/>
      <c r="H110" s="15">
        <f t="shared" si="1"/>
        <v>-4.3379163296816525E-3</v>
      </c>
    </row>
    <row r="111" spans="1:8" ht="13.5" x14ac:dyDescent="0.25">
      <c r="A111" s="11"/>
      <c r="B111" s="10">
        <v>42461</v>
      </c>
      <c r="C111" s="2">
        <v>2.2599999999999998</v>
      </c>
      <c r="D111" s="2">
        <v>1.3423</v>
      </c>
      <c r="E111" s="2">
        <v>12100</v>
      </c>
      <c r="F111" s="2"/>
      <c r="G111" s="2"/>
      <c r="H111" s="15">
        <f t="shared" si="1"/>
        <v>-8.7874760005907694E-3</v>
      </c>
    </row>
    <row r="112" spans="1:8" ht="13.5" x14ac:dyDescent="0.25">
      <c r="A112" s="11"/>
      <c r="B112" s="10">
        <v>42464</v>
      </c>
      <c r="C112" s="2">
        <v>2.2400000000000002</v>
      </c>
      <c r="D112" s="2">
        <v>1.3304</v>
      </c>
      <c r="E112" s="2">
        <v>5082</v>
      </c>
      <c r="F112" s="2"/>
      <c r="G112" s="2"/>
      <c r="H112" s="15">
        <f t="shared" si="1"/>
        <v>-8.8653803173657317E-3</v>
      </c>
    </row>
    <row r="113" spans="1:8" ht="13.5" x14ac:dyDescent="0.25">
      <c r="A113" s="11"/>
      <c r="B113" s="10">
        <v>42465</v>
      </c>
      <c r="C113" s="2">
        <v>2.2400000000000002</v>
      </c>
      <c r="D113" s="2">
        <v>1.3304</v>
      </c>
      <c r="E113" s="2">
        <v>6133</v>
      </c>
      <c r="F113" s="2"/>
      <c r="G113" s="2"/>
      <c r="H113" s="15">
        <f t="shared" si="1"/>
        <v>0</v>
      </c>
    </row>
    <row r="114" spans="1:8" ht="13.5" x14ac:dyDescent="0.25">
      <c r="A114" s="11"/>
      <c r="B114" s="10">
        <v>42466</v>
      </c>
      <c r="C114" s="2">
        <v>2.2400000000000002</v>
      </c>
      <c r="D114" s="2">
        <v>1.3304</v>
      </c>
      <c r="E114" s="2">
        <v>12420</v>
      </c>
      <c r="F114" s="2"/>
      <c r="G114" s="2"/>
      <c r="H114" s="15">
        <f t="shared" si="1"/>
        <v>0</v>
      </c>
    </row>
    <row r="115" spans="1:8" ht="13.5" x14ac:dyDescent="0.25">
      <c r="A115" s="11"/>
      <c r="B115" s="10">
        <v>42467</v>
      </c>
      <c r="C115" s="2">
        <v>2.23</v>
      </c>
      <c r="D115" s="2">
        <v>1.3245</v>
      </c>
      <c r="E115" s="2">
        <v>3856</v>
      </c>
      <c r="F115" s="2"/>
      <c r="G115" s="2"/>
      <c r="H115" s="15">
        <f t="shared" si="1"/>
        <v>-4.4347564642212992E-3</v>
      </c>
    </row>
    <row r="116" spans="1:8" ht="13.5" x14ac:dyDescent="0.25">
      <c r="A116" s="11"/>
      <c r="B116" s="10">
        <v>42468</v>
      </c>
      <c r="C116" s="2">
        <v>2.21</v>
      </c>
      <c r="D116" s="2">
        <v>1.3126</v>
      </c>
      <c r="E116" s="2">
        <v>4700</v>
      </c>
      <c r="F116" s="2"/>
      <c r="G116" s="2"/>
      <c r="H116" s="15">
        <f t="shared" si="1"/>
        <v>-8.9845224613061703E-3</v>
      </c>
    </row>
    <row r="117" spans="1:8" ht="13.5" x14ac:dyDescent="0.25">
      <c r="A117" s="11"/>
      <c r="B117" s="10">
        <v>42471</v>
      </c>
      <c r="C117" s="2">
        <v>2.17</v>
      </c>
      <c r="D117" s="2">
        <v>1.2887999999999999</v>
      </c>
      <c r="E117" s="2">
        <v>13018</v>
      </c>
      <c r="F117" s="2"/>
      <c r="G117" s="2"/>
      <c r="H117" s="15">
        <f t="shared" si="1"/>
        <v>-1.8131951851287555E-2</v>
      </c>
    </row>
    <row r="118" spans="1:8" ht="13.5" x14ac:dyDescent="0.25">
      <c r="A118" s="11"/>
      <c r="B118" s="10">
        <v>42472</v>
      </c>
      <c r="C118" s="2">
        <v>2.2000000000000002</v>
      </c>
      <c r="D118" s="2">
        <v>1.3067</v>
      </c>
      <c r="E118" s="2">
        <v>6425</v>
      </c>
      <c r="F118" s="2"/>
      <c r="G118" s="2"/>
      <c r="H118" s="15">
        <f t="shared" si="1"/>
        <v>1.3888888888888911E-2</v>
      </c>
    </row>
    <row r="119" spans="1:8" ht="13.5" x14ac:dyDescent="0.25">
      <c r="A119" s="11"/>
      <c r="B119" s="10">
        <v>42473</v>
      </c>
      <c r="C119" s="2">
        <v>2.2000000000000002</v>
      </c>
      <c r="D119" s="2">
        <v>1.3067</v>
      </c>
      <c r="E119" s="2">
        <v>11400</v>
      </c>
      <c r="F119" s="2"/>
      <c r="G119" s="2"/>
      <c r="H119" s="15">
        <f t="shared" si="1"/>
        <v>0</v>
      </c>
    </row>
    <row r="120" spans="1:8" ht="13.5" x14ac:dyDescent="0.25">
      <c r="A120" s="11"/>
      <c r="B120" s="10">
        <v>42474</v>
      </c>
      <c r="C120" s="2">
        <v>2.1800000000000002</v>
      </c>
      <c r="D120" s="2">
        <v>1.2948</v>
      </c>
      <c r="E120" s="2">
        <v>13007</v>
      </c>
      <c r="F120" s="2"/>
      <c r="G120" s="2"/>
      <c r="H120" s="15">
        <f t="shared" si="1"/>
        <v>-9.1069105379964956E-3</v>
      </c>
    </row>
    <row r="121" spans="1:8" ht="13.5" x14ac:dyDescent="0.25">
      <c r="A121" s="11"/>
      <c r="B121" s="10">
        <v>42475</v>
      </c>
      <c r="C121" s="2">
        <v>2.17</v>
      </c>
      <c r="D121" s="2">
        <v>1.2887999999999999</v>
      </c>
      <c r="E121" s="2">
        <v>4600</v>
      </c>
      <c r="F121" s="2"/>
      <c r="G121" s="2"/>
      <c r="H121" s="15">
        <f t="shared" si="1"/>
        <v>-4.633920296570903E-3</v>
      </c>
    </row>
    <row r="122" spans="1:8" ht="13.5" x14ac:dyDescent="0.25">
      <c r="A122" s="11"/>
      <c r="B122" s="10">
        <v>42478</v>
      </c>
      <c r="C122" s="2">
        <v>2.17</v>
      </c>
      <c r="D122" s="2">
        <v>1.2887999999999999</v>
      </c>
      <c r="E122" s="2">
        <v>9878</v>
      </c>
      <c r="F122" s="2"/>
      <c r="G122" s="2"/>
      <c r="H122" s="15">
        <f t="shared" si="1"/>
        <v>0</v>
      </c>
    </row>
    <row r="123" spans="1:8" ht="13.5" x14ac:dyDescent="0.25">
      <c r="A123" s="11"/>
      <c r="B123" s="10">
        <v>42479</v>
      </c>
      <c r="C123" s="2">
        <v>2.15</v>
      </c>
      <c r="D123" s="2">
        <v>1.2769999999999999</v>
      </c>
      <c r="E123" s="2">
        <v>8502</v>
      </c>
      <c r="F123" s="2"/>
      <c r="G123" s="2"/>
      <c r="H123" s="15">
        <f t="shared" si="1"/>
        <v>-9.1558038485413037E-3</v>
      </c>
    </row>
    <row r="124" spans="1:8" ht="13.5" x14ac:dyDescent="0.25">
      <c r="A124" s="11"/>
      <c r="B124" s="10">
        <v>42480</v>
      </c>
      <c r="C124" s="2">
        <v>2.19</v>
      </c>
      <c r="D124" s="2">
        <v>1.3007</v>
      </c>
      <c r="E124" s="2">
        <v>1700</v>
      </c>
      <c r="F124" s="2"/>
      <c r="G124" s="2"/>
      <c r="H124" s="15">
        <f t="shared" si="1"/>
        <v>1.8559122944400982E-2</v>
      </c>
    </row>
    <row r="125" spans="1:8" ht="13.5" x14ac:dyDescent="0.25">
      <c r="A125" s="11"/>
      <c r="B125" s="10">
        <v>42481</v>
      </c>
      <c r="C125" s="2">
        <v>2.1</v>
      </c>
      <c r="D125" s="2">
        <v>1.2473000000000001</v>
      </c>
      <c r="E125" s="2">
        <v>10145</v>
      </c>
      <c r="F125" s="2"/>
      <c r="G125" s="2"/>
      <c r="H125" s="15">
        <f t="shared" si="1"/>
        <v>-4.1054816637195277E-2</v>
      </c>
    </row>
    <row r="126" spans="1:8" ht="13.5" x14ac:dyDescent="0.25">
      <c r="A126" s="11"/>
      <c r="B126" s="10">
        <v>42482</v>
      </c>
      <c r="C126" s="2">
        <v>2.0699999999999998</v>
      </c>
      <c r="D126" s="2">
        <v>1.2295</v>
      </c>
      <c r="E126" s="2">
        <v>99962</v>
      </c>
      <c r="F126" s="2"/>
      <c r="G126" s="2"/>
      <c r="H126" s="15">
        <f t="shared" si="1"/>
        <v>-1.4270824981961066E-2</v>
      </c>
    </row>
    <row r="127" spans="1:8" ht="13.5" x14ac:dyDescent="0.25">
      <c r="A127" s="11"/>
      <c r="B127" s="10">
        <v>42485</v>
      </c>
      <c r="C127" s="2">
        <v>2.0099999999999998</v>
      </c>
      <c r="D127" s="2">
        <v>1.1938</v>
      </c>
      <c r="E127" s="2">
        <v>4785</v>
      </c>
      <c r="F127" s="2"/>
      <c r="G127" s="2"/>
      <c r="H127" s="15">
        <f t="shared" si="1"/>
        <v>-2.9036193574623882E-2</v>
      </c>
    </row>
    <row r="128" spans="1:8" ht="13.5" x14ac:dyDescent="0.25">
      <c r="A128" s="11"/>
      <c r="B128" s="10">
        <v>42486</v>
      </c>
      <c r="C128" s="2">
        <v>2.0499999999999998</v>
      </c>
      <c r="D128" s="2">
        <v>1.2176</v>
      </c>
      <c r="E128" s="2">
        <v>11634</v>
      </c>
      <c r="F128" s="2"/>
      <c r="G128" s="2"/>
      <c r="H128" s="15">
        <f t="shared" si="1"/>
        <v>1.9936337745015954E-2</v>
      </c>
    </row>
    <row r="129" spans="1:8" ht="13.5" x14ac:dyDescent="0.25">
      <c r="A129" s="11"/>
      <c r="B129" s="10">
        <v>42487</v>
      </c>
      <c r="C129" s="2">
        <v>2.09</v>
      </c>
      <c r="D129" s="2">
        <v>1.2413000000000001</v>
      </c>
      <c r="E129" s="2">
        <v>37180</v>
      </c>
      <c r="F129" s="2"/>
      <c r="G129" s="2"/>
      <c r="H129" s="15">
        <f t="shared" si="1"/>
        <v>1.9464520367936968E-2</v>
      </c>
    </row>
    <row r="130" spans="1:8" ht="13.5" x14ac:dyDescent="0.25">
      <c r="A130" s="11"/>
      <c r="B130" s="10">
        <v>42488</v>
      </c>
      <c r="C130" s="2">
        <v>2.0699999999999998</v>
      </c>
      <c r="D130" s="2">
        <v>1.2295</v>
      </c>
      <c r="E130" s="2">
        <v>15344</v>
      </c>
      <c r="F130" s="2"/>
      <c r="G130" s="2"/>
      <c r="H130" s="15">
        <f t="shared" si="1"/>
        <v>-9.5061628937404587E-3</v>
      </c>
    </row>
    <row r="131" spans="1:8" ht="13.5" x14ac:dyDescent="0.25">
      <c r="A131" s="11"/>
      <c r="B131" s="10">
        <v>42489</v>
      </c>
      <c r="C131" s="2">
        <v>2.0499999999999998</v>
      </c>
      <c r="D131" s="2">
        <v>1.2176</v>
      </c>
      <c r="E131" s="2">
        <v>2514</v>
      </c>
      <c r="F131" s="2"/>
      <c r="G131" s="2"/>
      <c r="H131" s="15">
        <f t="shared" si="1"/>
        <v>-9.6787311915412944E-3</v>
      </c>
    </row>
    <row r="132" spans="1:8" ht="13.5" x14ac:dyDescent="0.25">
      <c r="A132" s="11"/>
      <c r="B132" s="10">
        <v>42492</v>
      </c>
      <c r="C132" s="2">
        <v>2.04</v>
      </c>
      <c r="D132" s="2">
        <v>1.2116</v>
      </c>
      <c r="E132" s="2">
        <v>25102</v>
      </c>
      <c r="F132" s="2"/>
      <c r="G132" s="2"/>
      <c r="H132" s="15">
        <f t="shared" si="1"/>
        <v>-4.927726675427074E-3</v>
      </c>
    </row>
    <row r="133" spans="1:8" ht="13.5" x14ac:dyDescent="0.25">
      <c r="A133" s="11"/>
      <c r="B133" s="10">
        <v>42493</v>
      </c>
      <c r="C133" s="2">
        <v>2.12</v>
      </c>
      <c r="D133" s="2">
        <v>1.2592000000000001</v>
      </c>
      <c r="E133" s="2">
        <v>17784</v>
      </c>
      <c r="F133" s="2"/>
      <c r="G133" s="2"/>
      <c r="H133" s="15">
        <f t="shared" si="1"/>
        <v>3.9286893364146654E-2</v>
      </c>
    </row>
    <row r="134" spans="1:8" ht="13.5" x14ac:dyDescent="0.25">
      <c r="A134" s="11"/>
      <c r="B134" s="10">
        <v>42494</v>
      </c>
      <c r="C134" s="2">
        <v>2.08</v>
      </c>
      <c r="D134" s="2">
        <v>1.2354000000000001</v>
      </c>
      <c r="E134" s="2">
        <v>14479</v>
      </c>
      <c r="F134" s="2"/>
      <c r="G134" s="2"/>
      <c r="H134" s="15">
        <f t="shared" si="1"/>
        <v>-1.8900889453621381E-2</v>
      </c>
    </row>
    <row r="135" spans="1:8" ht="13.5" x14ac:dyDescent="0.25">
      <c r="A135" s="11"/>
      <c r="B135" s="10">
        <v>42495</v>
      </c>
      <c r="C135" s="2">
        <v>2.09</v>
      </c>
      <c r="D135" s="2">
        <v>1.2413000000000001</v>
      </c>
      <c r="E135" s="2">
        <v>4014</v>
      </c>
      <c r="F135" s="2"/>
      <c r="G135" s="2"/>
      <c r="H135" s="15">
        <f t="shared" ref="H135:H198" si="2">(D135-D134)/D134</f>
        <v>4.7757811235227586E-3</v>
      </c>
    </row>
    <row r="136" spans="1:8" ht="13.5" x14ac:dyDescent="0.25">
      <c r="A136" s="11"/>
      <c r="B136" s="10">
        <v>42496</v>
      </c>
      <c r="C136" s="2">
        <v>2.14</v>
      </c>
      <c r="D136" s="2">
        <v>1.2709999999999999</v>
      </c>
      <c r="E136" s="2">
        <v>10981</v>
      </c>
      <c r="F136" s="2"/>
      <c r="G136" s="2"/>
      <c r="H136" s="15">
        <f t="shared" si="2"/>
        <v>2.3926528639329602E-2</v>
      </c>
    </row>
    <row r="137" spans="1:8" ht="13.5" x14ac:dyDescent="0.25">
      <c r="A137" s="11"/>
      <c r="B137" s="10">
        <v>42499</v>
      </c>
      <c r="C137" s="2">
        <v>2.14</v>
      </c>
      <c r="D137" s="2">
        <v>1.2709999999999999</v>
      </c>
      <c r="E137" s="2">
        <v>3537</v>
      </c>
      <c r="F137" s="2"/>
      <c r="G137" s="2"/>
      <c r="H137" s="15">
        <f t="shared" si="2"/>
        <v>0</v>
      </c>
    </row>
    <row r="138" spans="1:8" ht="13.5" x14ac:dyDescent="0.25">
      <c r="A138" s="11"/>
      <c r="B138" s="10">
        <v>42500</v>
      </c>
      <c r="C138" s="2">
        <v>2.2000000000000002</v>
      </c>
      <c r="D138" s="2">
        <v>1.3067</v>
      </c>
      <c r="E138" s="2">
        <v>9257</v>
      </c>
      <c r="F138" s="2"/>
      <c r="G138" s="2"/>
      <c r="H138" s="15">
        <f t="shared" si="2"/>
        <v>2.808811959087338E-2</v>
      </c>
    </row>
    <row r="139" spans="1:8" ht="13.5" x14ac:dyDescent="0.25">
      <c r="A139" s="11"/>
      <c r="B139" s="10">
        <v>42501</v>
      </c>
      <c r="C139" s="2">
        <v>2.23</v>
      </c>
      <c r="D139" s="2">
        <v>1.3245</v>
      </c>
      <c r="E139" s="2">
        <v>10055</v>
      </c>
      <c r="F139" s="2"/>
      <c r="G139" s="2"/>
      <c r="H139" s="15">
        <f t="shared" si="2"/>
        <v>1.3622101477003167E-2</v>
      </c>
    </row>
    <row r="140" spans="1:8" ht="13.5" x14ac:dyDescent="0.25">
      <c r="A140" s="11"/>
      <c r="B140" s="10">
        <v>42502</v>
      </c>
      <c r="C140" s="2">
        <v>2.23</v>
      </c>
      <c r="D140" s="2">
        <v>1.3245</v>
      </c>
      <c r="E140" s="2">
        <v>4200</v>
      </c>
      <c r="F140" s="2"/>
      <c r="G140" s="2"/>
      <c r="H140" s="15">
        <f t="shared" si="2"/>
        <v>0</v>
      </c>
    </row>
    <row r="141" spans="1:8" ht="13.5" x14ac:dyDescent="0.25">
      <c r="A141" s="11"/>
      <c r="B141" s="10">
        <v>42503</v>
      </c>
      <c r="C141" s="2">
        <v>2.23</v>
      </c>
      <c r="D141" s="2">
        <v>1.3245</v>
      </c>
      <c r="E141" s="2">
        <v>350</v>
      </c>
      <c r="F141" s="2"/>
      <c r="G141" s="2"/>
      <c r="H141" s="15">
        <f t="shared" si="2"/>
        <v>0</v>
      </c>
    </row>
    <row r="142" spans="1:8" ht="13.5" x14ac:dyDescent="0.25">
      <c r="A142" s="11"/>
      <c r="B142" s="10">
        <v>42506</v>
      </c>
      <c r="C142" s="2">
        <v>2.23</v>
      </c>
      <c r="D142" s="2">
        <v>1.3245</v>
      </c>
      <c r="E142" s="2">
        <v>6888</v>
      </c>
      <c r="F142" s="2"/>
      <c r="G142" s="2"/>
      <c r="H142" s="15">
        <f t="shared" si="2"/>
        <v>0</v>
      </c>
    </row>
    <row r="143" spans="1:8" ht="13.5" x14ac:dyDescent="0.25">
      <c r="A143" s="11"/>
      <c r="B143" s="10">
        <v>42507</v>
      </c>
      <c r="C143" s="2">
        <v>2.23</v>
      </c>
      <c r="D143" s="2">
        <v>1.3245</v>
      </c>
      <c r="E143" s="2">
        <v>5673</v>
      </c>
      <c r="F143" s="2"/>
      <c r="G143" s="2"/>
      <c r="H143" s="15">
        <f t="shared" si="2"/>
        <v>0</v>
      </c>
    </row>
    <row r="144" spans="1:8" ht="13.5" x14ac:dyDescent="0.25">
      <c r="A144" s="11"/>
      <c r="B144" s="10">
        <v>42508</v>
      </c>
      <c r="C144" s="2">
        <v>2.25</v>
      </c>
      <c r="D144" s="2">
        <v>1.3364</v>
      </c>
      <c r="E144" s="2">
        <v>15899</v>
      </c>
      <c r="F144" s="2"/>
      <c r="G144" s="2"/>
      <c r="H144" s="15">
        <f t="shared" si="2"/>
        <v>8.9845224613061703E-3</v>
      </c>
    </row>
    <row r="145" spans="1:8" ht="13.5" x14ac:dyDescent="0.25">
      <c r="A145" s="11"/>
      <c r="B145" s="10">
        <v>42509</v>
      </c>
      <c r="C145" s="2">
        <v>2.25</v>
      </c>
      <c r="D145" s="2">
        <v>1.3364</v>
      </c>
      <c r="E145" s="2">
        <v>2808</v>
      </c>
      <c r="F145" s="2"/>
      <c r="G145" s="2"/>
      <c r="H145" s="15">
        <f t="shared" si="2"/>
        <v>0</v>
      </c>
    </row>
    <row r="146" spans="1:8" ht="13.5" x14ac:dyDescent="0.25">
      <c r="A146" s="11"/>
      <c r="B146" s="10">
        <v>42510</v>
      </c>
      <c r="C146" s="2">
        <v>2.27</v>
      </c>
      <c r="D146" s="2">
        <v>1.3482000000000001</v>
      </c>
      <c r="E146" s="2">
        <v>14016</v>
      </c>
      <c r="F146" s="2"/>
      <c r="G146" s="2"/>
      <c r="H146" s="15">
        <f t="shared" si="2"/>
        <v>8.8296917090691651E-3</v>
      </c>
    </row>
    <row r="147" spans="1:8" ht="13.5" x14ac:dyDescent="0.25">
      <c r="A147" s="11"/>
      <c r="B147" s="10">
        <v>42513</v>
      </c>
      <c r="C147" s="2">
        <v>2.2799999999999998</v>
      </c>
      <c r="D147" s="2">
        <v>1.3542000000000001</v>
      </c>
      <c r="E147" s="2">
        <v>5560</v>
      </c>
      <c r="F147" s="2"/>
      <c r="G147" s="2"/>
      <c r="H147" s="15">
        <f t="shared" si="2"/>
        <v>4.4503782821539864E-3</v>
      </c>
    </row>
    <row r="148" spans="1:8" ht="13.5" x14ac:dyDescent="0.25">
      <c r="A148" s="11"/>
      <c r="B148" s="10">
        <v>42514</v>
      </c>
      <c r="C148" s="2">
        <v>2.2999999999999998</v>
      </c>
      <c r="D148" s="2">
        <v>1.3661000000000001</v>
      </c>
      <c r="E148" s="2">
        <v>3570</v>
      </c>
      <c r="F148" s="2"/>
      <c r="G148" s="2"/>
      <c r="H148" s="15">
        <f t="shared" si="2"/>
        <v>8.7874760005907694E-3</v>
      </c>
    </row>
    <row r="149" spans="1:8" ht="13.5" x14ac:dyDescent="0.25">
      <c r="A149" s="11"/>
      <c r="B149" s="10">
        <v>42515</v>
      </c>
      <c r="C149" s="2">
        <v>2.2999999999999998</v>
      </c>
      <c r="D149" s="2">
        <v>1.3661000000000001</v>
      </c>
      <c r="E149" s="2">
        <v>6211</v>
      </c>
      <c r="F149" s="2"/>
      <c r="G149" s="2"/>
      <c r="H149" s="15">
        <f t="shared" si="2"/>
        <v>0</v>
      </c>
    </row>
    <row r="150" spans="1:8" ht="13.5" x14ac:dyDescent="0.25">
      <c r="A150" s="11"/>
      <c r="B150" s="10">
        <v>42516</v>
      </c>
      <c r="C150" s="2">
        <v>2.2999999999999998</v>
      </c>
      <c r="D150" s="2">
        <v>1.3661000000000001</v>
      </c>
      <c r="E150" s="2">
        <v>2367</v>
      </c>
      <c r="F150" s="2"/>
      <c r="G150" s="2"/>
      <c r="H150" s="15">
        <f t="shared" si="2"/>
        <v>0</v>
      </c>
    </row>
    <row r="151" spans="1:8" ht="13.5" x14ac:dyDescent="0.25">
      <c r="A151" s="11"/>
      <c r="B151" s="10">
        <v>42517</v>
      </c>
      <c r="C151" s="2">
        <v>2.2999999999999998</v>
      </c>
      <c r="D151" s="2">
        <v>1.3661000000000001</v>
      </c>
      <c r="E151" s="2">
        <v>2892</v>
      </c>
      <c r="F151" s="2"/>
      <c r="G151" s="2"/>
      <c r="H151" s="15">
        <f t="shared" si="2"/>
        <v>0</v>
      </c>
    </row>
    <row r="152" spans="1:8" ht="13.5" x14ac:dyDescent="0.25">
      <c r="A152" s="11"/>
      <c r="B152" s="10">
        <v>42520</v>
      </c>
      <c r="C152" s="2">
        <v>2.2999999999999998</v>
      </c>
      <c r="D152" s="2">
        <v>1.3661000000000001</v>
      </c>
      <c r="E152" s="2">
        <v>2801</v>
      </c>
      <c r="F152" s="2"/>
      <c r="G152" s="2"/>
      <c r="H152" s="15">
        <f t="shared" si="2"/>
        <v>0</v>
      </c>
    </row>
    <row r="153" spans="1:8" ht="13.5" x14ac:dyDescent="0.25">
      <c r="A153" s="11"/>
      <c r="B153" s="10">
        <v>42521</v>
      </c>
      <c r="C153" s="2">
        <v>2.2999999999999998</v>
      </c>
      <c r="D153" s="2">
        <v>1.3661000000000001</v>
      </c>
      <c r="E153" s="2">
        <v>6688</v>
      </c>
      <c r="F153" s="2"/>
      <c r="G153" s="2"/>
      <c r="H153" s="15">
        <f t="shared" si="2"/>
        <v>0</v>
      </c>
    </row>
    <row r="154" spans="1:8" ht="13.5" x14ac:dyDescent="0.25">
      <c r="A154" s="11"/>
      <c r="B154" s="10">
        <v>42522</v>
      </c>
      <c r="C154" s="2">
        <v>2.2599999999999998</v>
      </c>
      <c r="D154" s="2">
        <v>1.3423</v>
      </c>
      <c r="E154" s="2">
        <v>5356</v>
      </c>
      <c r="F154" s="2"/>
      <c r="G154" s="2"/>
      <c r="H154" s="15">
        <f t="shared" si="2"/>
        <v>-1.7421857843496116E-2</v>
      </c>
    </row>
    <row r="155" spans="1:8" ht="13.5" x14ac:dyDescent="0.25">
      <c r="A155" s="11"/>
      <c r="B155" s="10">
        <v>42523</v>
      </c>
      <c r="C155" s="2">
        <v>2.2999999999999998</v>
      </c>
      <c r="D155" s="2">
        <v>1.3661000000000001</v>
      </c>
      <c r="E155" s="2">
        <v>10</v>
      </c>
      <c r="F155" s="2"/>
      <c r="G155" s="2"/>
      <c r="H155" s="15">
        <f t="shared" si="2"/>
        <v>1.7730760634731463E-2</v>
      </c>
    </row>
    <row r="156" spans="1:8" ht="13.5" x14ac:dyDescent="0.25">
      <c r="A156" s="11"/>
      <c r="B156" s="10">
        <v>42524</v>
      </c>
      <c r="C156" s="2">
        <v>2.29</v>
      </c>
      <c r="D156" s="2">
        <v>1.3601000000000001</v>
      </c>
      <c r="E156" s="2">
        <v>879</v>
      </c>
      <c r="F156" s="2"/>
      <c r="G156" s="2"/>
      <c r="H156" s="15">
        <f t="shared" si="2"/>
        <v>-4.3920650025620414E-3</v>
      </c>
    </row>
    <row r="157" spans="1:8" ht="13.5" x14ac:dyDescent="0.25">
      <c r="A157" s="11"/>
      <c r="B157" s="10">
        <v>42527</v>
      </c>
      <c r="C157" s="2">
        <v>2.2799999999999998</v>
      </c>
      <c r="D157" s="2">
        <v>1.3542000000000001</v>
      </c>
      <c r="E157" s="2">
        <v>4695</v>
      </c>
      <c r="F157" s="2"/>
      <c r="G157" s="2"/>
      <c r="H157" s="15">
        <f t="shared" si="2"/>
        <v>-4.3379163296816525E-3</v>
      </c>
    </row>
    <row r="158" spans="1:8" ht="13.5" x14ac:dyDescent="0.25">
      <c r="A158" s="11"/>
      <c r="B158" s="10">
        <v>42528</v>
      </c>
      <c r="C158" s="2">
        <v>2.27</v>
      </c>
      <c r="D158" s="2">
        <v>1.3482000000000001</v>
      </c>
      <c r="E158" s="2">
        <v>1360</v>
      </c>
      <c r="F158" s="2"/>
      <c r="G158" s="2"/>
      <c r="H158" s="15">
        <f t="shared" si="2"/>
        <v>-4.4306601683650904E-3</v>
      </c>
    </row>
    <row r="159" spans="1:8" ht="13.5" x14ac:dyDescent="0.25">
      <c r="A159" s="11"/>
      <c r="B159" s="10">
        <v>42529</v>
      </c>
      <c r="C159" s="2">
        <v>2.21</v>
      </c>
      <c r="D159" s="2">
        <v>1.3126</v>
      </c>
      <c r="E159" s="2">
        <v>4644</v>
      </c>
      <c r="F159" s="2"/>
      <c r="G159" s="2"/>
      <c r="H159" s="15">
        <f t="shared" si="2"/>
        <v>-2.6405577807447022E-2</v>
      </c>
    </row>
    <row r="160" spans="1:8" ht="13.5" x14ac:dyDescent="0.25">
      <c r="A160" s="11"/>
      <c r="B160" s="10">
        <v>42530</v>
      </c>
      <c r="C160" s="2">
        <v>2.21</v>
      </c>
      <c r="D160" s="2">
        <v>1.3126</v>
      </c>
      <c r="E160" s="2">
        <v>11058</v>
      </c>
      <c r="F160" s="2"/>
      <c r="G160" s="2"/>
      <c r="H160" s="15">
        <f t="shared" si="2"/>
        <v>0</v>
      </c>
    </row>
    <row r="161" spans="1:8" ht="13.5" x14ac:dyDescent="0.25">
      <c r="A161" s="11"/>
      <c r="B161" s="10">
        <v>42531</v>
      </c>
      <c r="C161" s="2">
        <v>2.19</v>
      </c>
      <c r="D161" s="2">
        <v>1.3007</v>
      </c>
      <c r="E161" s="2">
        <v>5708</v>
      </c>
      <c r="F161" s="2"/>
      <c r="G161" s="2"/>
      <c r="H161" s="15">
        <f t="shared" si="2"/>
        <v>-9.0659759256437773E-3</v>
      </c>
    </row>
    <row r="162" spans="1:8" ht="13.5" x14ac:dyDescent="0.25">
      <c r="A162" s="11"/>
      <c r="B162" s="10">
        <v>42534</v>
      </c>
      <c r="C162" s="2">
        <v>2.2000000000000002</v>
      </c>
      <c r="D162" s="2">
        <v>1.3067</v>
      </c>
      <c r="E162" s="2">
        <v>430</v>
      </c>
      <c r="F162" s="2"/>
      <c r="G162" s="2"/>
      <c r="H162" s="15">
        <f t="shared" si="2"/>
        <v>4.6129007457522912E-3</v>
      </c>
    </row>
    <row r="163" spans="1:8" ht="13.5" x14ac:dyDescent="0.25">
      <c r="A163" s="11"/>
      <c r="B163" s="10">
        <v>42535</v>
      </c>
      <c r="C163" s="2">
        <v>2.2000000000000002</v>
      </c>
      <c r="D163" s="2">
        <v>1.3067</v>
      </c>
      <c r="E163" s="2">
        <v>0</v>
      </c>
      <c r="F163" s="2"/>
      <c r="G163" s="2"/>
      <c r="H163" s="15">
        <f t="shared" si="2"/>
        <v>0</v>
      </c>
    </row>
    <row r="164" spans="1:8" ht="13.5" x14ac:dyDescent="0.25">
      <c r="A164" s="11"/>
      <c r="B164" s="10">
        <v>42536</v>
      </c>
      <c r="C164" s="2">
        <v>2.19</v>
      </c>
      <c r="D164" s="2">
        <v>1.3007</v>
      </c>
      <c r="E164" s="2">
        <v>6170</v>
      </c>
      <c r="F164" s="2"/>
      <c r="G164" s="2"/>
      <c r="H164" s="15">
        <f t="shared" si="2"/>
        <v>-4.5917195989898258E-3</v>
      </c>
    </row>
    <row r="165" spans="1:8" ht="13.5" x14ac:dyDescent="0.25">
      <c r="A165" s="11"/>
      <c r="B165" s="10">
        <v>42537</v>
      </c>
      <c r="C165" s="2">
        <v>2.19</v>
      </c>
      <c r="D165" s="2">
        <v>1.3007</v>
      </c>
      <c r="E165" s="2">
        <v>0</v>
      </c>
      <c r="F165" s="2"/>
      <c r="G165" s="2"/>
      <c r="H165" s="15">
        <f t="shared" si="2"/>
        <v>0</v>
      </c>
    </row>
    <row r="166" spans="1:8" ht="13.5" x14ac:dyDescent="0.25">
      <c r="A166" s="11"/>
      <c r="B166" s="10">
        <v>42538</v>
      </c>
      <c r="C166" s="2">
        <v>2.2400000000000002</v>
      </c>
      <c r="D166" s="2">
        <v>1.3304</v>
      </c>
      <c r="E166" s="2">
        <v>1605</v>
      </c>
      <c r="F166" s="2"/>
      <c r="G166" s="2"/>
      <c r="H166" s="15">
        <f t="shared" si="2"/>
        <v>2.283385869147387E-2</v>
      </c>
    </row>
    <row r="167" spans="1:8" ht="13.5" x14ac:dyDescent="0.25">
      <c r="A167" s="11"/>
      <c r="B167" s="10">
        <v>42541</v>
      </c>
      <c r="C167" s="2">
        <v>2.2400000000000002</v>
      </c>
      <c r="D167" s="2">
        <v>1.3304</v>
      </c>
      <c r="E167" s="2">
        <v>4075</v>
      </c>
      <c r="F167" s="2"/>
      <c r="G167" s="2"/>
      <c r="H167" s="15">
        <f t="shared" si="2"/>
        <v>0</v>
      </c>
    </row>
    <row r="168" spans="1:8" ht="13.5" x14ac:dyDescent="0.25">
      <c r="A168" s="11"/>
      <c r="B168" s="10">
        <v>42542</v>
      </c>
      <c r="C168" s="2">
        <v>2.2200000000000002</v>
      </c>
      <c r="D168" s="2">
        <v>1.3185</v>
      </c>
      <c r="E168" s="2">
        <v>1702</v>
      </c>
      <c r="F168" s="2"/>
      <c r="G168" s="2"/>
      <c r="H168" s="15">
        <f t="shared" si="2"/>
        <v>-8.9446782922429514E-3</v>
      </c>
    </row>
    <row r="169" spans="1:8" ht="13.5" x14ac:dyDescent="0.25">
      <c r="A169" s="11"/>
      <c r="B169" s="10">
        <v>42543</v>
      </c>
      <c r="C169" s="2">
        <v>2.2200000000000002</v>
      </c>
      <c r="D169" s="2">
        <v>1.3185</v>
      </c>
      <c r="E169" s="2">
        <v>0</v>
      </c>
      <c r="F169" s="2"/>
      <c r="G169" s="2"/>
      <c r="H169" s="15">
        <f t="shared" si="2"/>
        <v>0</v>
      </c>
    </row>
    <row r="170" spans="1:8" ht="13.5" x14ac:dyDescent="0.25">
      <c r="A170" s="11"/>
      <c r="B170" s="10">
        <v>42544</v>
      </c>
      <c r="C170" s="2">
        <v>2.2000000000000002</v>
      </c>
      <c r="D170" s="2">
        <v>1.3067</v>
      </c>
      <c r="E170" s="2">
        <v>2175</v>
      </c>
      <c r="F170" s="2"/>
      <c r="G170" s="2"/>
      <c r="H170" s="15">
        <f t="shared" si="2"/>
        <v>-8.949563898369383E-3</v>
      </c>
    </row>
    <row r="171" spans="1:8" ht="13.5" x14ac:dyDescent="0.25">
      <c r="A171" s="11"/>
      <c r="B171" s="10">
        <v>42545</v>
      </c>
      <c r="C171" s="2">
        <v>2.2000000000000002</v>
      </c>
      <c r="D171" s="2">
        <v>1.3067</v>
      </c>
      <c r="E171" s="2">
        <v>0</v>
      </c>
      <c r="F171" s="2"/>
      <c r="G171" s="2"/>
      <c r="H171" s="15">
        <f t="shared" si="2"/>
        <v>0</v>
      </c>
    </row>
    <row r="172" spans="1:8" ht="13.5" x14ac:dyDescent="0.25">
      <c r="A172" s="11"/>
      <c r="B172" s="10">
        <v>42548</v>
      </c>
      <c r="C172" s="2">
        <v>2.14</v>
      </c>
      <c r="D172" s="2">
        <v>1.2709999999999999</v>
      </c>
      <c r="E172" s="2">
        <v>2960</v>
      </c>
      <c r="F172" s="2"/>
      <c r="G172" s="2"/>
      <c r="H172" s="15">
        <f t="shared" si="2"/>
        <v>-2.7320731613989489E-2</v>
      </c>
    </row>
    <row r="173" spans="1:8" ht="13.5" x14ac:dyDescent="0.25">
      <c r="A173" s="11"/>
      <c r="B173" s="10">
        <v>42549</v>
      </c>
      <c r="C173" s="2">
        <v>2.14</v>
      </c>
      <c r="D173" s="2">
        <v>1.2709999999999999</v>
      </c>
      <c r="E173" s="2">
        <v>3525</v>
      </c>
      <c r="F173" s="2"/>
      <c r="G173" s="2"/>
      <c r="H173" s="15">
        <f t="shared" si="2"/>
        <v>0</v>
      </c>
    </row>
    <row r="174" spans="1:8" ht="13.5" x14ac:dyDescent="0.25">
      <c r="A174" s="11"/>
      <c r="B174" s="10">
        <v>42550</v>
      </c>
      <c r="C174" s="2">
        <v>2.13</v>
      </c>
      <c r="D174" s="2">
        <v>1.2650999999999999</v>
      </c>
      <c r="E174" s="2">
        <v>16843</v>
      </c>
      <c r="F174" s="2"/>
      <c r="G174" s="2"/>
      <c r="H174" s="15">
        <f t="shared" si="2"/>
        <v>-4.6420141620771181E-3</v>
      </c>
    </row>
    <row r="175" spans="1:8" ht="13.5" x14ac:dyDescent="0.25">
      <c r="A175" s="11"/>
      <c r="B175" s="10">
        <v>42551</v>
      </c>
      <c r="C175" s="2">
        <v>2.21</v>
      </c>
      <c r="D175" s="2">
        <v>1.3126</v>
      </c>
      <c r="E175" s="2">
        <v>4335</v>
      </c>
      <c r="F175" s="2"/>
      <c r="G175" s="2"/>
      <c r="H175" s="15">
        <f t="shared" si="2"/>
        <v>3.7546439016678604E-2</v>
      </c>
    </row>
    <row r="176" spans="1:8" ht="13.5" x14ac:dyDescent="0.25">
      <c r="A176" s="11"/>
      <c r="B176" s="10">
        <v>42552</v>
      </c>
      <c r="C176" s="2">
        <v>2.16</v>
      </c>
      <c r="D176" s="2">
        <v>1.2828999999999999</v>
      </c>
      <c r="E176" s="2">
        <v>4070</v>
      </c>
      <c r="F176" s="2"/>
      <c r="G176" s="2"/>
      <c r="H176" s="15">
        <f t="shared" si="2"/>
        <v>-2.2626847478287415E-2</v>
      </c>
    </row>
    <row r="177" spans="1:8" ht="13.5" x14ac:dyDescent="0.25">
      <c r="A177" s="11"/>
      <c r="B177" s="10">
        <v>42555</v>
      </c>
      <c r="C177" s="2">
        <v>2.2200000000000002</v>
      </c>
      <c r="D177" s="2">
        <v>1.3185</v>
      </c>
      <c r="E177" s="2">
        <v>100</v>
      </c>
      <c r="F177" s="2"/>
      <c r="G177" s="2"/>
      <c r="H177" s="15">
        <f t="shared" si="2"/>
        <v>2.7749629745108799E-2</v>
      </c>
    </row>
    <row r="178" spans="1:8" ht="13.5" x14ac:dyDescent="0.25">
      <c r="A178" s="11"/>
      <c r="B178" s="10">
        <v>42559</v>
      </c>
      <c r="C178" s="2">
        <v>2.2200000000000002</v>
      </c>
      <c r="D178" s="2">
        <v>1.3185</v>
      </c>
      <c r="E178" s="2">
        <v>0</v>
      </c>
      <c r="F178" s="2"/>
      <c r="G178" s="2"/>
      <c r="H178" s="15">
        <f t="shared" si="2"/>
        <v>0</v>
      </c>
    </row>
    <row r="179" spans="1:8" ht="13.5" x14ac:dyDescent="0.25">
      <c r="A179" s="11"/>
      <c r="B179" s="10">
        <v>42562</v>
      </c>
      <c r="C179" s="2">
        <v>2.21</v>
      </c>
      <c r="D179" s="2">
        <v>1.3126</v>
      </c>
      <c r="E179" s="2">
        <v>738</v>
      </c>
      <c r="F179" s="2"/>
      <c r="G179" s="2"/>
      <c r="H179" s="15">
        <f t="shared" si="2"/>
        <v>-4.4747819491846915E-3</v>
      </c>
    </row>
    <row r="180" spans="1:8" ht="13.5" x14ac:dyDescent="0.25">
      <c r="A180" s="11"/>
      <c r="B180" s="10">
        <v>42563</v>
      </c>
      <c r="C180" s="2">
        <v>2.2000000000000002</v>
      </c>
      <c r="D180" s="2">
        <v>1.3067</v>
      </c>
      <c r="E180" s="2">
        <v>2151</v>
      </c>
      <c r="F180" s="2"/>
      <c r="G180" s="2"/>
      <c r="H180" s="15">
        <f t="shared" si="2"/>
        <v>-4.4948956269998605E-3</v>
      </c>
    </row>
    <row r="181" spans="1:8" ht="13.5" x14ac:dyDescent="0.25">
      <c r="A181" s="11"/>
      <c r="B181" s="10">
        <v>42564</v>
      </c>
      <c r="C181" s="2">
        <v>2.25</v>
      </c>
      <c r="D181" s="2">
        <v>1.3364</v>
      </c>
      <c r="E181" s="2">
        <v>19048</v>
      </c>
      <c r="F181" s="2"/>
      <c r="G181" s="2"/>
      <c r="H181" s="15">
        <f t="shared" si="2"/>
        <v>2.2729012014999665E-2</v>
      </c>
    </row>
    <row r="182" spans="1:8" ht="13.5" x14ac:dyDescent="0.25">
      <c r="A182" s="11"/>
      <c r="B182" s="10">
        <v>42565</v>
      </c>
      <c r="C182" s="2">
        <v>2.2400000000000002</v>
      </c>
      <c r="D182" s="2">
        <v>1.3304</v>
      </c>
      <c r="E182" s="2">
        <v>3100</v>
      </c>
      <c r="F182" s="2"/>
      <c r="G182" s="2"/>
      <c r="H182" s="15">
        <f t="shared" si="2"/>
        <v>-4.4896737503741435E-3</v>
      </c>
    </row>
    <row r="183" spans="1:8" ht="13.5" x14ac:dyDescent="0.25">
      <c r="A183" s="11"/>
      <c r="B183" s="10">
        <v>42566</v>
      </c>
      <c r="C183" s="2">
        <v>2.1800000000000002</v>
      </c>
      <c r="D183" s="2">
        <v>1.3677999999999999</v>
      </c>
      <c r="E183" s="2">
        <v>520</v>
      </c>
      <c r="F183" s="2"/>
      <c r="G183" s="2"/>
      <c r="H183" s="15">
        <f t="shared" si="2"/>
        <v>2.8111846061334843E-2</v>
      </c>
    </row>
    <row r="184" spans="1:8" ht="13.5" x14ac:dyDescent="0.25">
      <c r="A184" s="11"/>
      <c r="B184" s="10">
        <v>42569</v>
      </c>
      <c r="C184" s="2">
        <v>2.19</v>
      </c>
      <c r="D184" s="2">
        <v>1.3741000000000001</v>
      </c>
      <c r="E184" s="2">
        <v>1796</v>
      </c>
      <c r="F184" s="2"/>
      <c r="G184" s="2"/>
      <c r="H184" s="15">
        <f t="shared" si="2"/>
        <v>4.6059365404300294E-3</v>
      </c>
    </row>
    <row r="185" spans="1:8" ht="13.5" x14ac:dyDescent="0.25">
      <c r="A185" s="11"/>
      <c r="B185" s="10">
        <v>42570</v>
      </c>
      <c r="C185" s="2">
        <v>2.2000000000000002</v>
      </c>
      <c r="D185" s="2">
        <v>1.3804000000000001</v>
      </c>
      <c r="E185" s="2">
        <v>4425</v>
      </c>
      <c r="F185" s="2"/>
      <c r="G185" s="2"/>
      <c r="H185" s="15">
        <f t="shared" si="2"/>
        <v>4.5848191543555574E-3</v>
      </c>
    </row>
    <row r="186" spans="1:8" ht="13.5" x14ac:dyDescent="0.25">
      <c r="A186" s="11"/>
      <c r="B186" s="10">
        <v>42571</v>
      </c>
      <c r="C186" s="2">
        <v>2.2400000000000002</v>
      </c>
      <c r="D186" s="2">
        <v>1.4055</v>
      </c>
      <c r="E186" s="2">
        <v>10353</v>
      </c>
      <c r="F186" s="2"/>
      <c r="G186" s="2"/>
      <c r="H186" s="15">
        <f t="shared" si="2"/>
        <v>1.8183135323094683E-2</v>
      </c>
    </row>
    <row r="187" spans="1:8" ht="13.5" x14ac:dyDescent="0.25">
      <c r="A187" s="11"/>
      <c r="B187" s="10">
        <v>42572</v>
      </c>
      <c r="C187" s="2">
        <v>2.2999999999999998</v>
      </c>
      <c r="D187" s="2">
        <v>1.4431</v>
      </c>
      <c r="E187" s="2">
        <v>12534</v>
      </c>
      <c r="F187" s="2"/>
      <c r="G187" s="2"/>
      <c r="H187" s="15">
        <f t="shared" si="2"/>
        <v>2.6752045535396712E-2</v>
      </c>
    </row>
    <row r="188" spans="1:8" ht="13.5" x14ac:dyDescent="0.25">
      <c r="A188" s="11"/>
      <c r="B188" s="10">
        <v>42573</v>
      </c>
      <c r="C188" s="2">
        <v>2.36</v>
      </c>
      <c r="D188" s="2">
        <v>1.4807999999999999</v>
      </c>
      <c r="E188" s="2">
        <v>32721</v>
      </c>
      <c r="F188" s="2"/>
      <c r="G188" s="2"/>
      <c r="H188" s="15">
        <f t="shared" si="2"/>
        <v>2.6124315709236949E-2</v>
      </c>
    </row>
    <row r="189" spans="1:8" ht="13.5" x14ac:dyDescent="0.25">
      <c r="A189" s="11"/>
      <c r="B189" s="10">
        <v>42577</v>
      </c>
      <c r="C189" s="2">
        <v>2.33</v>
      </c>
      <c r="D189" s="2">
        <v>1.4619</v>
      </c>
      <c r="E189" s="2">
        <v>15406</v>
      </c>
      <c r="F189" s="2"/>
      <c r="G189" s="2"/>
      <c r="H189" s="15">
        <f t="shared" si="2"/>
        <v>-1.2763371150729281E-2</v>
      </c>
    </row>
    <row r="190" spans="1:8" ht="13.5" x14ac:dyDescent="0.25">
      <c r="A190" s="11"/>
      <c r="B190" s="10">
        <v>42578</v>
      </c>
      <c r="C190" s="2">
        <v>2.33</v>
      </c>
      <c r="D190" s="2">
        <v>1.4619</v>
      </c>
      <c r="E190" s="2">
        <v>30599</v>
      </c>
      <c r="F190" s="2"/>
      <c r="G190" s="2"/>
      <c r="H190" s="15">
        <f t="shared" si="2"/>
        <v>0</v>
      </c>
    </row>
    <row r="191" spans="1:8" ht="13.5" x14ac:dyDescent="0.25">
      <c r="A191" s="11"/>
      <c r="B191" s="10">
        <v>42579</v>
      </c>
      <c r="C191" s="2">
        <v>2.2999999999999998</v>
      </c>
      <c r="D191" s="2">
        <v>1.4431</v>
      </c>
      <c r="E191" s="2">
        <v>4350</v>
      </c>
      <c r="F191" s="2"/>
      <c r="G191" s="2"/>
      <c r="H191" s="15">
        <f t="shared" si="2"/>
        <v>-1.2859976742595204E-2</v>
      </c>
    </row>
    <row r="192" spans="1:8" ht="13.5" x14ac:dyDescent="0.25">
      <c r="A192" s="11"/>
      <c r="B192" s="10">
        <v>42580</v>
      </c>
      <c r="C192" s="2">
        <v>2.2999999999999998</v>
      </c>
      <c r="D192" s="2">
        <v>1.4431</v>
      </c>
      <c r="E192" s="2">
        <v>2500</v>
      </c>
      <c r="F192" s="2"/>
      <c r="G192" s="2"/>
      <c r="H192" s="15">
        <f t="shared" si="2"/>
        <v>0</v>
      </c>
    </row>
    <row r="193" spans="1:8" ht="13.5" x14ac:dyDescent="0.25">
      <c r="A193" s="11"/>
      <c r="B193" s="10">
        <v>42583</v>
      </c>
      <c r="C193" s="2">
        <v>2.2999999999999998</v>
      </c>
      <c r="D193" s="2">
        <v>1.4431</v>
      </c>
      <c r="E193" s="2">
        <v>4900</v>
      </c>
      <c r="F193" s="2"/>
      <c r="G193" s="2"/>
      <c r="H193" s="15">
        <f t="shared" si="2"/>
        <v>0</v>
      </c>
    </row>
    <row r="194" spans="1:8" ht="13.5" x14ac:dyDescent="0.25">
      <c r="A194" s="11"/>
      <c r="B194" s="10">
        <v>42584</v>
      </c>
      <c r="C194" s="2">
        <v>2.29</v>
      </c>
      <c r="D194" s="2">
        <v>1.4368000000000001</v>
      </c>
      <c r="E194" s="2">
        <v>3210</v>
      </c>
      <c r="F194" s="2"/>
      <c r="G194" s="2"/>
      <c r="H194" s="15">
        <f t="shared" si="2"/>
        <v>-4.3656018293950329E-3</v>
      </c>
    </row>
    <row r="195" spans="1:8" ht="13.5" x14ac:dyDescent="0.25">
      <c r="A195" s="11"/>
      <c r="B195" s="10">
        <v>42585</v>
      </c>
      <c r="C195" s="2">
        <v>2.29</v>
      </c>
      <c r="D195" s="2">
        <v>1.4368000000000001</v>
      </c>
      <c r="E195" s="2">
        <v>1000</v>
      </c>
      <c r="F195" s="2"/>
      <c r="G195" s="2"/>
      <c r="H195" s="15">
        <f t="shared" si="2"/>
        <v>0</v>
      </c>
    </row>
    <row r="196" spans="1:8" ht="13.5" x14ac:dyDescent="0.25">
      <c r="A196" s="11"/>
      <c r="B196" s="10">
        <v>42586</v>
      </c>
      <c r="C196" s="2">
        <v>2.29</v>
      </c>
      <c r="D196" s="2">
        <v>1.4368000000000001</v>
      </c>
      <c r="E196" s="2">
        <v>7980</v>
      </c>
      <c r="F196" s="2"/>
      <c r="G196" s="2"/>
      <c r="H196" s="15">
        <f t="shared" si="2"/>
        <v>0</v>
      </c>
    </row>
    <row r="197" spans="1:8" ht="13.5" x14ac:dyDescent="0.25">
      <c r="A197" s="11"/>
      <c r="B197" s="10">
        <v>42587</v>
      </c>
      <c r="C197" s="2">
        <v>2.2999999999999998</v>
      </c>
      <c r="D197" s="2">
        <v>1.4431</v>
      </c>
      <c r="E197" s="2">
        <v>1040</v>
      </c>
      <c r="F197" s="2"/>
      <c r="G197" s="2"/>
      <c r="H197" s="15">
        <f t="shared" si="2"/>
        <v>4.3847438752783767E-3</v>
      </c>
    </row>
    <row r="198" spans="1:8" ht="13.5" x14ac:dyDescent="0.25">
      <c r="A198" s="11"/>
      <c r="B198" s="10">
        <v>42590</v>
      </c>
      <c r="C198" s="2">
        <v>2.3199999999999998</v>
      </c>
      <c r="D198" s="2">
        <v>1.4557</v>
      </c>
      <c r="E198" s="2">
        <v>6080</v>
      </c>
      <c r="F198" s="2"/>
      <c r="G198" s="2"/>
      <c r="H198" s="15">
        <f t="shared" si="2"/>
        <v>8.7312036587900658E-3</v>
      </c>
    </row>
    <row r="199" spans="1:8" ht="13.5" x14ac:dyDescent="0.25">
      <c r="A199" s="11"/>
      <c r="B199" s="10">
        <v>42591</v>
      </c>
      <c r="C199" s="2">
        <v>2.36</v>
      </c>
      <c r="D199" s="2">
        <v>1.4807999999999999</v>
      </c>
      <c r="E199" s="2">
        <v>9310</v>
      </c>
      <c r="F199" s="2"/>
      <c r="G199" s="2"/>
      <c r="H199" s="15">
        <f t="shared" ref="H199:H262" si="3">(D199-D198)/D198</f>
        <v>1.7242563715051111E-2</v>
      </c>
    </row>
    <row r="200" spans="1:8" ht="13.5" x14ac:dyDescent="0.25">
      <c r="A200" s="11"/>
      <c r="B200" s="10">
        <v>42592</v>
      </c>
      <c r="C200" s="2">
        <v>2.33</v>
      </c>
      <c r="D200" s="2">
        <v>1.4619</v>
      </c>
      <c r="E200" s="2">
        <v>7169</v>
      </c>
      <c r="F200" s="2"/>
      <c r="G200" s="2"/>
      <c r="H200" s="15">
        <f t="shared" si="3"/>
        <v>-1.2763371150729281E-2</v>
      </c>
    </row>
    <row r="201" spans="1:8" ht="13.5" x14ac:dyDescent="0.25">
      <c r="A201" s="11"/>
      <c r="B201" s="10">
        <v>42593</v>
      </c>
      <c r="C201" s="2">
        <v>2.4</v>
      </c>
      <c r="D201" s="2">
        <v>1.5059</v>
      </c>
      <c r="E201" s="2">
        <v>700</v>
      </c>
      <c r="F201" s="2"/>
      <c r="G201" s="2"/>
      <c r="H201" s="15">
        <f t="shared" si="3"/>
        <v>3.0097817908201683E-2</v>
      </c>
    </row>
    <row r="202" spans="1:8" ht="13.5" x14ac:dyDescent="0.25">
      <c r="A202" s="11"/>
      <c r="B202" s="10">
        <v>42594</v>
      </c>
      <c r="C202" s="2">
        <v>2.36</v>
      </c>
      <c r="D202" s="2">
        <v>1.4807999999999999</v>
      </c>
      <c r="E202" s="2">
        <v>6810</v>
      </c>
      <c r="F202" s="2"/>
      <c r="G202" s="2"/>
      <c r="H202" s="15">
        <f t="shared" si="3"/>
        <v>-1.6667773424530262E-2</v>
      </c>
    </row>
    <row r="203" spans="1:8" ht="13.5" x14ac:dyDescent="0.25">
      <c r="A203" s="11"/>
      <c r="B203" s="10">
        <v>42597</v>
      </c>
      <c r="C203" s="2">
        <v>2.35</v>
      </c>
      <c r="D203" s="2">
        <v>1.4744999999999999</v>
      </c>
      <c r="E203" s="2">
        <v>7264</v>
      </c>
      <c r="F203" s="2"/>
      <c r="G203" s="2"/>
      <c r="H203" s="15">
        <f t="shared" si="3"/>
        <v>-4.2544570502430932E-3</v>
      </c>
    </row>
    <row r="204" spans="1:8" ht="13.5" x14ac:dyDescent="0.25">
      <c r="A204" s="11"/>
      <c r="B204" s="10">
        <v>42598</v>
      </c>
      <c r="C204" s="2">
        <v>2.4</v>
      </c>
      <c r="D204" s="2">
        <v>1.5059</v>
      </c>
      <c r="E204" s="2">
        <v>575</v>
      </c>
      <c r="F204" s="2"/>
      <c r="G204" s="2"/>
      <c r="H204" s="15">
        <f t="shared" si="3"/>
        <v>2.1295354357409358E-2</v>
      </c>
    </row>
    <row r="205" spans="1:8" ht="13.5" x14ac:dyDescent="0.25">
      <c r="A205" s="11"/>
      <c r="B205" s="10">
        <v>42599</v>
      </c>
      <c r="C205" s="2">
        <v>2.4300000000000002</v>
      </c>
      <c r="D205" s="2">
        <v>1.5246999999999999</v>
      </c>
      <c r="E205" s="2">
        <v>623</v>
      </c>
      <c r="F205" s="2"/>
      <c r="G205" s="2"/>
      <c r="H205" s="15">
        <f t="shared" si="3"/>
        <v>1.2484228700444869E-2</v>
      </c>
    </row>
    <row r="206" spans="1:8" ht="13.5" x14ac:dyDescent="0.25">
      <c r="A206" s="11"/>
      <c r="B206" s="10">
        <v>42600</v>
      </c>
      <c r="C206" s="2">
        <v>2.4300000000000002</v>
      </c>
      <c r="D206" s="2">
        <v>1.5246999999999999</v>
      </c>
      <c r="E206" s="2">
        <v>0</v>
      </c>
      <c r="F206" s="2"/>
      <c r="G206" s="2"/>
      <c r="H206" s="15">
        <f t="shared" si="3"/>
        <v>0</v>
      </c>
    </row>
    <row r="207" spans="1:8" ht="13.5" x14ac:dyDescent="0.25">
      <c r="A207" s="11"/>
      <c r="B207" s="10">
        <v>42601</v>
      </c>
      <c r="C207" s="2">
        <v>2.4500000000000002</v>
      </c>
      <c r="D207" s="2">
        <v>1.5371999999999999</v>
      </c>
      <c r="E207" s="2">
        <v>4040</v>
      </c>
      <c r="F207" s="2"/>
      <c r="G207" s="2"/>
      <c r="H207" s="15">
        <f t="shared" si="3"/>
        <v>8.1983340985111539E-3</v>
      </c>
    </row>
    <row r="208" spans="1:8" ht="13.5" x14ac:dyDescent="0.25">
      <c r="A208" s="11"/>
      <c r="B208" s="10">
        <v>42604</v>
      </c>
      <c r="C208" s="2">
        <v>2.42</v>
      </c>
      <c r="D208" s="2">
        <v>1.5184</v>
      </c>
      <c r="E208" s="2">
        <v>4143</v>
      </c>
      <c r="F208" s="2"/>
      <c r="G208" s="2"/>
      <c r="H208" s="15">
        <f t="shared" si="3"/>
        <v>-1.22300286234712E-2</v>
      </c>
    </row>
    <row r="209" spans="1:8" ht="13.5" x14ac:dyDescent="0.25">
      <c r="A209" s="11"/>
      <c r="B209" s="10">
        <v>42605</v>
      </c>
      <c r="C209" s="2">
        <v>2.37</v>
      </c>
      <c r="D209" s="2">
        <v>1.4870000000000001</v>
      </c>
      <c r="E209" s="2">
        <v>7160</v>
      </c>
      <c r="F209" s="2"/>
      <c r="G209" s="2"/>
      <c r="H209" s="15">
        <f t="shared" si="3"/>
        <v>-2.0679662802950392E-2</v>
      </c>
    </row>
    <row r="210" spans="1:8" ht="13.5" x14ac:dyDescent="0.25">
      <c r="A210" s="11"/>
      <c r="B210" s="10">
        <v>42606</v>
      </c>
      <c r="C210" s="2">
        <v>2.37</v>
      </c>
      <c r="D210" s="2">
        <v>1.4870000000000001</v>
      </c>
      <c r="E210" s="2">
        <v>8133</v>
      </c>
      <c r="F210" s="2"/>
      <c r="G210" s="2"/>
      <c r="H210" s="15">
        <f t="shared" si="3"/>
        <v>0</v>
      </c>
    </row>
    <row r="211" spans="1:8" ht="13.5" x14ac:dyDescent="0.25">
      <c r="A211" s="11"/>
      <c r="B211" s="10">
        <v>42607</v>
      </c>
      <c r="C211" s="2">
        <v>2.4</v>
      </c>
      <c r="D211" s="2">
        <v>1.5059</v>
      </c>
      <c r="E211" s="2">
        <v>25</v>
      </c>
      <c r="F211" s="2"/>
      <c r="G211" s="2"/>
      <c r="H211" s="15">
        <f t="shared" si="3"/>
        <v>1.271015467383989E-2</v>
      </c>
    </row>
    <row r="212" spans="1:8" ht="13.5" x14ac:dyDescent="0.25">
      <c r="A212" s="11"/>
      <c r="B212" s="10">
        <v>42608</v>
      </c>
      <c r="C212" s="2">
        <v>2.33</v>
      </c>
      <c r="D212" s="2">
        <v>1.4619</v>
      </c>
      <c r="E212" s="2">
        <v>2924</v>
      </c>
      <c r="F212" s="2"/>
      <c r="G212" s="2"/>
      <c r="H212" s="15">
        <f t="shared" si="3"/>
        <v>-2.9218407596786001E-2</v>
      </c>
    </row>
    <row r="213" spans="1:8" ht="13.5" x14ac:dyDescent="0.25">
      <c r="A213" s="11"/>
      <c r="B213" s="10">
        <v>42611</v>
      </c>
      <c r="C213" s="2">
        <v>2.39</v>
      </c>
      <c r="D213" s="2">
        <v>1.4996</v>
      </c>
      <c r="E213" s="2">
        <v>84925</v>
      </c>
      <c r="F213" s="2"/>
      <c r="G213" s="2"/>
      <c r="H213" s="15">
        <f t="shared" si="3"/>
        <v>2.5788357616800102E-2</v>
      </c>
    </row>
    <row r="214" spans="1:8" ht="13.5" x14ac:dyDescent="0.25">
      <c r="A214" s="11"/>
      <c r="B214" s="10">
        <v>42612</v>
      </c>
      <c r="C214" s="2">
        <v>2.38</v>
      </c>
      <c r="D214" s="2">
        <v>1.4933000000000001</v>
      </c>
      <c r="E214" s="2">
        <v>5135</v>
      </c>
      <c r="F214" s="2"/>
      <c r="G214" s="2"/>
      <c r="H214" s="15">
        <f t="shared" si="3"/>
        <v>-4.2011202987463142E-3</v>
      </c>
    </row>
    <row r="215" spans="1:8" ht="13.5" x14ac:dyDescent="0.25">
      <c r="A215" s="11"/>
      <c r="B215" s="10">
        <v>42613</v>
      </c>
      <c r="C215" s="2">
        <v>2.38</v>
      </c>
      <c r="D215" s="2">
        <v>1.4933000000000001</v>
      </c>
      <c r="E215" s="2">
        <v>14700</v>
      </c>
      <c r="F215" s="2"/>
      <c r="G215" s="2"/>
      <c r="H215" s="15">
        <f t="shared" si="3"/>
        <v>0</v>
      </c>
    </row>
    <row r="216" spans="1:8" ht="13.5" x14ac:dyDescent="0.25">
      <c r="A216" s="11"/>
      <c r="B216" s="10">
        <v>42614</v>
      </c>
      <c r="C216" s="2">
        <v>2.37</v>
      </c>
      <c r="D216" s="2">
        <v>1.4870000000000001</v>
      </c>
      <c r="E216" s="2">
        <v>10885</v>
      </c>
      <c r="F216" s="2"/>
      <c r="G216" s="2"/>
      <c r="H216" s="15">
        <f t="shared" si="3"/>
        <v>-4.21884417062879E-3</v>
      </c>
    </row>
    <row r="217" spans="1:8" ht="13.5" x14ac:dyDescent="0.25">
      <c r="A217" s="11"/>
      <c r="B217" s="10">
        <v>42615</v>
      </c>
      <c r="C217" s="2">
        <v>2.38</v>
      </c>
      <c r="D217" s="2">
        <v>1.4933000000000001</v>
      </c>
      <c r="E217" s="2">
        <v>10970</v>
      </c>
      <c r="F217" s="2"/>
      <c r="G217" s="2"/>
      <c r="H217" s="15">
        <f t="shared" si="3"/>
        <v>4.2367182246132963E-3</v>
      </c>
    </row>
    <row r="218" spans="1:8" ht="13.5" x14ac:dyDescent="0.25">
      <c r="A218" s="11"/>
      <c r="B218" s="10">
        <v>42618</v>
      </c>
      <c r="C218" s="2">
        <v>2.38</v>
      </c>
      <c r="D218" s="2">
        <v>1.4933000000000001</v>
      </c>
      <c r="E218" s="2">
        <v>13253</v>
      </c>
      <c r="F218" s="2"/>
      <c r="G218" s="2"/>
      <c r="H218" s="15">
        <f t="shared" si="3"/>
        <v>0</v>
      </c>
    </row>
    <row r="219" spans="1:8" ht="13.5" x14ac:dyDescent="0.25">
      <c r="A219" s="11"/>
      <c r="B219" s="10">
        <v>42619</v>
      </c>
      <c r="C219" s="2">
        <v>2.38</v>
      </c>
      <c r="D219" s="2">
        <v>1.4933000000000001</v>
      </c>
      <c r="E219" s="2">
        <v>2700</v>
      </c>
      <c r="F219" s="2"/>
      <c r="G219" s="2"/>
      <c r="H219" s="15">
        <f t="shared" si="3"/>
        <v>0</v>
      </c>
    </row>
    <row r="220" spans="1:8" ht="13.5" x14ac:dyDescent="0.25">
      <c r="A220" s="11"/>
      <c r="B220" s="10">
        <v>42620</v>
      </c>
      <c r="C220" s="2">
        <v>2.38</v>
      </c>
      <c r="D220" s="2">
        <v>1.4933000000000001</v>
      </c>
      <c r="E220" s="2">
        <v>175</v>
      </c>
      <c r="F220" s="2"/>
      <c r="G220" s="2"/>
      <c r="H220" s="15">
        <f t="shared" si="3"/>
        <v>0</v>
      </c>
    </row>
    <row r="221" spans="1:8" ht="13.5" x14ac:dyDescent="0.25">
      <c r="A221" s="11"/>
      <c r="B221" s="10">
        <v>42621</v>
      </c>
      <c r="C221" s="2">
        <v>2.38</v>
      </c>
      <c r="D221" s="2">
        <v>1.4933000000000001</v>
      </c>
      <c r="E221" s="2">
        <v>15000</v>
      </c>
      <c r="F221" s="2"/>
      <c r="G221" s="2"/>
      <c r="H221" s="15">
        <f t="shared" si="3"/>
        <v>0</v>
      </c>
    </row>
    <row r="222" spans="1:8" ht="13.5" x14ac:dyDescent="0.25">
      <c r="A222" s="11"/>
      <c r="B222" s="10">
        <v>42622</v>
      </c>
      <c r="C222" s="2">
        <v>2.37</v>
      </c>
      <c r="D222" s="2">
        <v>1.4870000000000001</v>
      </c>
      <c r="E222" s="2">
        <v>1791</v>
      </c>
      <c r="F222" s="2"/>
      <c r="G222" s="2"/>
      <c r="H222" s="15">
        <f t="shared" si="3"/>
        <v>-4.21884417062879E-3</v>
      </c>
    </row>
    <row r="223" spans="1:8" ht="13.5" x14ac:dyDescent="0.25">
      <c r="A223" s="11"/>
      <c r="B223" s="10">
        <v>42627</v>
      </c>
      <c r="C223" s="2">
        <v>2.39</v>
      </c>
      <c r="D223" s="2">
        <v>1.4996</v>
      </c>
      <c r="E223" s="2">
        <v>500</v>
      </c>
      <c r="F223" s="2"/>
      <c r="G223" s="2"/>
      <c r="H223" s="15">
        <f t="shared" si="3"/>
        <v>8.4734364492265925E-3</v>
      </c>
    </row>
    <row r="224" spans="1:8" ht="13.5" x14ac:dyDescent="0.25">
      <c r="A224" s="11"/>
      <c r="B224" s="10">
        <v>42628</v>
      </c>
      <c r="C224" s="2">
        <v>2.36</v>
      </c>
      <c r="D224" s="2">
        <v>1.4807999999999999</v>
      </c>
      <c r="E224" s="2">
        <v>3650</v>
      </c>
      <c r="F224" s="2"/>
      <c r="G224" s="2"/>
      <c r="H224" s="15">
        <f t="shared" si="3"/>
        <v>-1.2536676447052647E-2</v>
      </c>
    </row>
    <row r="225" spans="1:8" ht="13.5" x14ac:dyDescent="0.25">
      <c r="A225" s="11"/>
      <c r="B225" s="10">
        <v>42629</v>
      </c>
      <c r="C225" s="2">
        <v>2.36</v>
      </c>
      <c r="D225" s="2">
        <v>1.4807999999999999</v>
      </c>
      <c r="E225" s="2">
        <v>2071</v>
      </c>
      <c r="F225" s="2"/>
      <c r="G225" s="2"/>
      <c r="H225" s="15">
        <f t="shared" si="3"/>
        <v>0</v>
      </c>
    </row>
    <row r="226" spans="1:8" ht="13.5" x14ac:dyDescent="0.25">
      <c r="A226" s="11"/>
      <c r="B226" s="10">
        <v>42632</v>
      </c>
      <c r="C226" s="2">
        <v>2.36</v>
      </c>
      <c r="D226" s="2">
        <v>1.4807999999999999</v>
      </c>
      <c r="E226" s="2">
        <v>7069</v>
      </c>
      <c r="F226" s="2"/>
      <c r="G226" s="2"/>
      <c r="H226" s="15">
        <f t="shared" si="3"/>
        <v>0</v>
      </c>
    </row>
    <row r="227" spans="1:8" ht="13.5" x14ac:dyDescent="0.25">
      <c r="A227" s="11"/>
      <c r="B227" s="10">
        <v>42633</v>
      </c>
      <c r="C227" s="2">
        <v>2.36</v>
      </c>
      <c r="D227" s="2">
        <v>1.4807999999999999</v>
      </c>
      <c r="E227" s="2">
        <v>8241</v>
      </c>
      <c r="F227" s="2"/>
      <c r="G227" s="2"/>
      <c r="H227" s="15">
        <f t="shared" si="3"/>
        <v>0</v>
      </c>
    </row>
    <row r="228" spans="1:8" ht="13.5" x14ac:dyDescent="0.25">
      <c r="A228" s="11"/>
      <c r="B228" s="10">
        <v>42634</v>
      </c>
      <c r="C228" s="2">
        <v>2.5</v>
      </c>
      <c r="D228" s="2">
        <v>1.5686</v>
      </c>
      <c r="E228" s="2">
        <v>60569</v>
      </c>
      <c r="F228" s="2"/>
      <c r="G228" s="2"/>
      <c r="H228" s="15">
        <f t="shared" si="3"/>
        <v>5.9292274446245345E-2</v>
      </c>
    </row>
    <row r="229" spans="1:8" ht="13.5" x14ac:dyDescent="0.25">
      <c r="A229" s="11"/>
      <c r="B229" s="10">
        <v>42635</v>
      </c>
      <c r="C229" s="2">
        <v>2.5</v>
      </c>
      <c r="D229" s="2">
        <v>1.5686</v>
      </c>
      <c r="E229" s="2">
        <v>10248</v>
      </c>
      <c r="F229" s="2"/>
      <c r="G229" s="2"/>
      <c r="H229" s="15">
        <f t="shared" si="3"/>
        <v>0</v>
      </c>
    </row>
    <row r="230" spans="1:8" ht="13.5" x14ac:dyDescent="0.25">
      <c r="A230" s="11"/>
      <c r="B230" s="10">
        <v>42636</v>
      </c>
      <c r="C230" s="2">
        <v>2.5099999999999998</v>
      </c>
      <c r="D230" s="2">
        <v>1.5749</v>
      </c>
      <c r="E230" s="2">
        <v>24699</v>
      </c>
      <c r="F230" s="2"/>
      <c r="G230" s="2"/>
      <c r="H230" s="15">
        <f t="shared" si="3"/>
        <v>4.0163202856049801E-3</v>
      </c>
    </row>
    <row r="231" spans="1:8" ht="13.5" x14ac:dyDescent="0.25">
      <c r="A231" s="11"/>
      <c r="B231" s="10">
        <v>42639</v>
      </c>
      <c r="C231" s="2">
        <v>2.5</v>
      </c>
      <c r="D231" s="2">
        <v>1.5686</v>
      </c>
      <c r="E231" s="2">
        <v>1540</v>
      </c>
      <c r="F231" s="2"/>
      <c r="G231" s="2"/>
      <c r="H231" s="15">
        <f t="shared" si="3"/>
        <v>-4.0002539843799435E-3</v>
      </c>
    </row>
    <row r="232" spans="1:8" ht="13.5" x14ac:dyDescent="0.25">
      <c r="A232" s="11"/>
      <c r="B232" s="10">
        <v>42640</v>
      </c>
      <c r="C232" s="2">
        <v>2.48</v>
      </c>
      <c r="D232" s="2">
        <v>1.5561</v>
      </c>
      <c r="E232" s="2">
        <v>14386</v>
      </c>
      <c r="F232" s="2"/>
      <c r="G232" s="2"/>
      <c r="H232" s="15">
        <f t="shared" si="3"/>
        <v>-7.9688894555654446E-3</v>
      </c>
    </row>
    <row r="233" spans="1:8" ht="13.5" x14ac:dyDescent="0.25">
      <c r="A233" s="11"/>
      <c r="B233" s="10">
        <v>42641</v>
      </c>
      <c r="C233" s="2">
        <v>2.42</v>
      </c>
      <c r="D233" s="2">
        <v>1.5184</v>
      </c>
      <c r="E233" s="2">
        <v>10625</v>
      </c>
      <c r="F233" s="2"/>
      <c r="G233" s="2"/>
      <c r="H233" s="15">
        <f t="shared" si="3"/>
        <v>-2.4227234753550587E-2</v>
      </c>
    </row>
    <row r="234" spans="1:8" ht="13.5" x14ac:dyDescent="0.25">
      <c r="A234" s="11"/>
      <c r="B234" s="10">
        <v>42642</v>
      </c>
      <c r="C234" s="2">
        <v>2.36</v>
      </c>
      <c r="D234" s="2">
        <v>1.4807999999999999</v>
      </c>
      <c r="E234" s="2">
        <v>5550</v>
      </c>
      <c r="F234" s="2"/>
      <c r="G234" s="2"/>
      <c r="H234" s="15">
        <f t="shared" si="3"/>
        <v>-2.4762908324552212E-2</v>
      </c>
    </row>
    <row r="235" spans="1:8" ht="13.5" x14ac:dyDescent="0.25">
      <c r="A235" s="11"/>
      <c r="B235" s="10">
        <v>42643</v>
      </c>
      <c r="C235" s="2">
        <v>2.4</v>
      </c>
      <c r="D235" s="2">
        <v>1.5059</v>
      </c>
      <c r="E235" s="2">
        <v>4300</v>
      </c>
      <c r="F235" s="2"/>
      <c r="G235" s="2"/>
      <c r="H235" s="15">
        <f t="shared" si="3"/>
        <v>1.6950297136682956E-2</v>
      </c>
    </row>
    <row r="236" spans="1:8" ht="13.5" x14ac:dyDescent="0.25">
      <c r="A236" s="11"/>
      <c r="B236" s="10">
        <v>42647</v>
      </c>
      <c r="C236" s="2">
        <v>2.38</v>
      </c>
      <c r="D236" s="2">
        <v>1.4933000000000001</v>
      </c>
      <c r="E236" s="2">
        <v>175</v>
      </c>
      <c r="F236" s="2"/>
      <c r="G236" s="2"/>
      <c r="H236" s="15">
        <f t="shared" si="3"/>
        <v>-8.3670894481704932E-3</v>
      </c>
    </row>
    <row r="237" spans="1:8" ht="13.5" x14ac:dyDescent="0.25">
      <c r="A237" s="11"/>
      <c r="B237" s="10">
        <v>42648</v>
      </c>
      <c r="C237" s="2">
        <v>2.39</v>
      </c>
      <c r="D237" s="2">
        <v>1.4996</v>
      </c>
      <c r="E237" s="2">
        <v>1850</v>
      </c>
      <c r="F237" s="2"/>
      <c r="G237" s="2"/>
      <c r="H237" s="15">
        <f t="shared" si="3"/>
        <v>4.21884417062879E-3</v>
      </c>
    </row>
    <row r="238" spans="1:8" ht="13.5" x14ac:dyDescent="0.25">
      <c r="A238" s="11"/>
      <c r="B238" s="10">
        <v>42649</v>
      </c>
      <c r="C238" s="2">
        <v>2.39</v>
      </c>
      <c r="D238" s="2">
        <v>1.4996</v>
      </c>
      <c r="E238" s="2">
        <v>41294</v>
      </c>
      <c r="F238" s="2"/>
      <c r="G238" s="2"/>
      <c r="H238" s="15">
        <f t="shared" si="3"/>
        <v>0</v>
      </c>
    </row>
    <row r="239" spans="1:8" ht="13.5" x14ac:dyDescent="0.25">
      <c r="A239" s="11"/>
      <c r="B239" s="10">
        <v>42650</v>
      </c>
      <c r="C239" s="2">
        <v>2.38</v>
      </c>
      <c r="D239" s="2">
        <v>1.4933000000000001</v>
      </c>
      <c r="E239" s="2">
        <v>11340</v>
      </c>
      <c r="F239" s="2"/>
      <c r="G239" s="2"/>
      <c r="H239" s="15">
        <f t="shared" si="3"/>
        <v>-4.2011202987463142E-3</v>
      </c>
    </row>
    <row r="240" spans="1:8" ht="13.5" x14ac:dyDescent="0.25">
      <c r="A240" s="11"/>
      <c r="B240" s="10">
        <v>42653</v>
      </c>
      <c r="C240" s="2">
        <v>2.35</v>
      </c>
      <c r="D240" s="2">
        <v>1.4744999999999999</v>
      </c>
      <c r="E240" s="2">
        <v>930</v>
      </c>
      <c r="F240" s="2"/>
      <c r="G240" s="2"/>
      <c r="H240" s="15">
        <f t="shared" si="3"/>
        <v>-1.2589566731400353E-2</v>
      </c>
    </row>
    <row r="241" spans="1:8" ht="13.5" x14ac:dyDescent="0.25">
      <c r="A241" s="11"/>
      <c r="B241" s="10">
        <v>42654</v>
      </c>
      <c r="C241" s="2">
        <v>2.29</v>
      </c>
      <c r="D241" s="2">
        <v>1.4368000000000001</v>
      </c>
      <c r="E241" s="2">
        <v>3560</v>
      </c>
      <c r="F241" s="2"/>
      <c r="G241" s="2"/>
      <c r="H241" s="15">
        <f t="shared" si="3"/>
        <v>-2.5567989148863917E-2</v>
      </c>
    </row>
    <row r="242" spans="1:8" ht="13.5" x14ac:dyDescent="0.25">
      <c r="A242" s="11"/>
      <c r="B242" s="10">
        <v>42655</v>
      </c>
      <c r="C242" s="2">
        <v>2.2999999999999998</v>
      </c>
      <c r="D242" s="2">
        <v>1.4431</v>
      </c>
      <c r="E242" s="2">
        <v>3245</v>
      </c>
      <c r="F242" s="2"/>
      <c r="G242" s="2"/>
      <c r="H242" s="15">
        <f t="shared" si="3"/>
        <v>4.3847438752783767E-3</v>
      </c>
    </row>
    <row r="243" spans="1:8" ht="13.5" x14ac:dyDescent="0.25">
      <c r="A243" s="11"/>
      <c r="B243" s="10">
        <v>42656</v>
      </c>
      <c r="C243" s="2">
        <v>2.2999999999999998</v>
      </c>
      <c r="D243" s="2">
        <v>1.4431</v>
      </c>
      <c r="E243" s="2">
        <v>100</v>
      </c>
      <c r="F243" s="2"/>
      <c r="G243" s="2"/>
      <c r="H243" s="15">
        <f t="shared" si="3"/>
        <v>0</v>
      </c>
    </row>
    <row r="244" spans="1:8" ht="13.5" x14ac:dyDescent="0.25">
      <c r="A244" s="11"/>
      <c r="B244" s="10">
        <v>42657</v>
      </c>
      <c r="C244" s="2">
        <v>2.2999999999999998</v>
      </c>
      <c r="D244" s="2">
        <v>1.4431</v>
      </c>
      <c r="E244" s="2">
        <v>4090</v>
      </c>
      <c r="F244" s="2"/>
      <c r="G244" s="2"/>
      <c r="H244" s="15">
        <f t="shared" si="3"/>
        <v>0</v>
      </c>
    </row>
    <row r="245" spans="1:8" ht="13.5" x14ac:dyDescent="0.25">
      <c r="A245" s="11"/>
      <c r="B245" s="10">
        <v>42660</v>
      </c>
      <c r="C245" s="2">
        <v>2.36</v>
      </c>
      <c r="D245" s="2">
        <v>1.4807999999999999</v>
      </c>
      <c r="E245" s="2">
        <v>2</v>
      </c>
      <c r="F245" s="2"/>
      <c r="G245" s="2"/>
      <c r="H245" s="15">
        <f t="shared" si="3"/>
        <v>2.6124315709236949E-2</v>
      </c>
    </row>
    <row r="246" spans="1:8" ht="13.5" x14ac:dyDescent="0.25">
      <c r="A246" s="11"/>
      <c r="B246" s="10">
        <v>42661</v>
      </c>
      <c r="C246" s="2">
        <v>2.36</v>
      </c>
      <c r="D246" s="2">
        <v>1.4807999999999999</v>
      </c>
      <c r="E246" s="2">
        <v>0</v>
      </c>
      <c r="F246" s="2"/>
      <c r="G246" s="2"/>
      <c r="H246" s="15">
        <f t="shared" si="3"/>
        <v>0</v>
      </c>
    </row>
    <row r="247" spans="1:8" ht="13.5" x14ac:dyDescent="0.25">
      <c r="A247" s="11"/>
      <c r="B247" s="10">
        <v>42662</v>
      </c>
      <c r="C247" s="2">
        <v>2.29</v>
      </c>
      <c r="D247" s="2">
        <v>1.4368000000000001</v>
      </c>
      <c r="E247" s="2">
        <v>18835</v>
      </c>
      <c r="F247" s="2"/>
      <c r="G247" s="2"/>
      <c r="H247" s="15">
        <f t="shared" si="3"/>
        <v>-2.9713668287412089E-2</v>
      </c>
    </row>
    <row r="248" spans="1:8" ht="13.5" x14ac:dyDescent="0.25">
      <c r="A248" s="11"/>
      <c r="B248" s="10">
        <v>42663</v>
      </c>
      <c r="C248" s="2">
        <v>2.2999999999999998</v>
      </c>
      <c r="D248" s="2">
        <v>1.4431</v>
      </c>
      <c r="E248" s="2">
        <v>2000</v>
      </c>
      <c r="F248" s="2"/>
      <c r="G248" s="2"/>
      <c r="H248" s="15">
        <f t="shared" si="3"/>
        <v>4.3847438752783767E-3</v>
      </c>
    </row>
    <row r="249" spans="1:8" ht="13.5" x14ac:dyDescent="0.25">
      <c r="A249" s="11"/>
      <c r="B249" s="10">
        <v>42664</v>
      </c>
      <c r="C249" s="2">
        <v>2.2999999999999998</v>
      </c>
      <c r="D249" s="2">
        <v>1.4431</v>
      </c>
      <c r="E249" s="2">
        <v>9930</v>
      </c>
      <c r="F249" s="2"/>
      <c r="G249" s="2"/>
      <c r="H249" s="15">
        <f t="shared" si="3"/>
        <v>0</v>
      </c>
    </row>
    <row r="250" spans="1:8" ht="13.5" x14ac:dyDescent="0.25">
      <c r="A250" s="11"/>
      <c r="B250" s="10">
        <v>42667</v>
      </c>
      <c r="C250" s="2">
        <v>2.2799999999999998</v>
      </c>
      <c r="D250" s="2">
        <v>1.4306000000000001</v>
      </c>
      <c r="E250" s="2">
        <v>6640</v>
      </c>
      <c r="F250" s="2"/>
      <c r="G250" s="2"/>
      <c r="H250" s="15">
        <f t="shared" si="3"/>
        <v>-8.6619083916568192E-3</v>
      </c>
    </row>
    <row r="251" spans="1:8" ht="13.5" x14ac:dyDescent="0.25">
      <c r="A251" s="11"/>
      <c r="B251" s="10">
        <v>42668</v>
      </c>
      <c r="C251" s="2">
        <v>2.2799999999999998</v>
      </c>
      <c r="D251" s="2">
        <v>1.4306000000000001</v>
      </c>
      <c r="E251" s="2">
        <v>2500</v>
      </c>
      <c r="F251" s="2"/>
      <c r="G251" s="2"/>
      <c r="H251" s="15">
        <f t="shared" si="3"/>
        <v>0</v>
      </c>
    </row>
    <row r="252" spans="1:8" ht="13.5" x14ac:dyDescent="0.25">
      <c r="A252" s="11"/>
      <c r="B252" s="10">
        <v>42669</v>
      </c>
      <c r="C252" s="2">
        <v>2.2799999999999998</v>
      </c>
      <c r="D252" s="2">
        <v>1.4306000000000001</v>
      </c>
      <c r="E252" s="2">
        <v>3620</v>
      </c>
      <c r="F252" s="2"/>
      <c r="G252" s="2"/>
      <c r="H252" s="15">
        <f t="shared" si="3"/>
        <v>0</v>
      </c>
    </row>
    <row r="253" spans="1:8" ht="13.5" x14ac:dyDescent="0.25">
      <c r="A253" s="11"/>
      <c r="B253" s="10">
        <v>42670</v>
      </c>
      <c r="C253" s="2">
        <v>2.2799999999999998</v>
      </c>
      <c r="D253" s="2">
        <v>1.4306000000000001</v>
      </c>
      <c r="E253" s="2">
        <v>84425</v>
      </c>
      <c r="F253" s="2"/>
      <c r="G253" s="2"/>
      <c r="H253" s="15">
        <f t="shared" si="3"/>
        <v>0</v>
      </c>
    </row>
    <row r="254" spans="1:8" ht="13.5" x14ac:dyDescent="0.25">
      <c r="A254" s="11"/>
      <c r="B254" s="10">
        <v>42671</v>
      </c>
      <c r="C254" s="2">
        <v>2.2799999999999998</v>
      </c>
      <c r="D254" s="2">
        <v>1.4306000000000001</v>
      </c>
      <c r="E254" s="2">
        <v>0</v>
      </c>
      <c r="F254" s="2"/>
      <c r="G254" s="2"/>
      <c r="H254" s="15">
        <f t="shared" si="3"/>
        <v>0</v>
      </c>
    </row>
    <row r="255" spans="1:8" ht="13.5" x14ac:dyDescent="0.25">
      <c r="A255" s="11"/>
      <c r="B255" s="10">
        <v>42674</v>
      </c>
      <c r="C255" s="2">
        <v>2.2799999999999998</v>
      </c>
      <c r="D255" s="2">
        <v>1.4306000000000001</v>
      </c>
      <c r="E255" s="2">
        <v>1895</v>
      </c>
      <c r="F255" s="2"/>
      <c r="G255" s="2"/>
      <c r="H255" s="15">
        <f t="shared" si="3"/>
        <v>0</v>
      </c>
    </row>
    <row r="256" spans="1:8" ht="13.5" x14ac:dyDescent="0.25">
      <c r="A256" s="11"/>
      <c r="B256" s="10">
        <v>42675</v>
      </c>
      <c r="C256" s="2">
        <v>2.2799999999999998</v>
      </c>
      <c r="D256" s="2">
        <v>1.4306000000000001</v>
      </c>
      <c r="E256" s="2">
        <v>1410</v>
      </c>
      <c r="F256" s="2"/>
      <c r="G256" s="2"/>
      <c r="H256" s="15">
        <f t="shared" si="3"/>
        <v>0</v>
      </c>
    </row>
    <row r="257" spans="1:8" ht="13.5" x14ac:dyDescent="0.25">
      <c r="A257" s="11"/>
      <c r="B257" s="10">
        <v>42676</v>
      </c>
      <c r="C257" s="2">
        <v>2.2799999999999998</v>
      </c>
      <c r="D257" s="2">
        <v>1.4306000000000001</v>
      </c>
      <c r="E257" s="2">
        <v>787</v>
      </c>
      <c r="F257" s="2"/>
      <c r="G257" s="2"/>
      <c r="H257" s="15">
        <f t="shared" si="3"/>
        <v>0</v>
      </c>
    </row>
    <row r="258" spans="1:8" ht="13.5" x14ac:dyDescent="0.25">
      <c r="A258" s="11"/>
      <c r="B258" s="10">
        <v>42677</v>
      </c>
      <c r="C258" s="2">
        <v>2.2799999999999998</v>
      </c>
      <c r="D258" s="2">
        <v>1.4306000000000001</v>
      </c>
      <c r="E258" s="2">
        <v>821</v>
      </c>
      <c r="F258" s="2"/>
      <c r="G258" s="2"/>
      <c r="H258" s="15">
        <f t="shared" si="3"/>
        <v>0</v>
      </c>
    </row>
    <row r="259" spans="1:8" ht="13.5" x14ac:dyDescent="0.25">
      <c r="A259" s="11"/>
      <c r="B259" s="10">
        <v>42678</v>
      </c>
      <c r="C259" s="2">
        <v>2.2799999999999998</v>
      </c>
      <c r="D259" s="2">
        <v>1.4306000000000001</v>
      </c>
      <c r="E259" s="2">
        <v>400</v>
      </c>
      <c r="F259" s="2"/>
      <c r="G259" s="2"/>
      <c r="H259" s="15">
        <f t="shared" si="3"/>
        <v>0</v>
      </c>
    </row>
    <row r="260" spans="1:8" ht="13.5" x14ac:dyDescent="0.25">
      <c r="A260" s="11"/>
      <c r="B260" s="10">
        <v>42681</v>
      </c>
      <c r="C260" s="2">
        <v>2.2799999999999998</v>
      </c>
      <c r="D260" s="2">
        <v>1.4306000000000001</v>
      </c>
      <c r="E260" s="2">
        <v>16376</v>
      </c>
      <c r="F260" s="2"/>
      <c r="G260" s="2"/>
      <c r="H260" s="15">
        <f t="shared" si="3"/>
        <v>0</v>
      </c>
    </row>
    <row r="261" spans="1:8" ht="13.5" x14ac:dyDescent="0.25">
      <c r="A261" s="11"/>
      <c r="B261" s="10">
        <v>42682</v>
      </c>
      <c r="C261" s="2">
        <v>2.2799999999999998</v>
      </c>
      <c r="D261" s="2">
        <v>1.4306000000000001</v>
      </c>
      <c r="E261" s="2">
        <v>275</v>
      </c>
      <c r="F261" s="2"/>
      <c r="G261" s="2"/>
      <c r="H261" s="15">
        <f t="shared" si="3"/>
        <v>0</v>
      </c>
    </row>
    <row r="262" spans="1:8" ht="13.5" x14ac:dyDescent="0.25">
      <c r="A262" s="11"/>
      <c r="B262" s="10">
        <v>42683</v>
      </c>
      <c r="C262" s="2">
        <v>2.2799999999999998</v>
      </c>
      <c r="D262" s="2">
        <v>1.4306000000000001</v>
      </c>
      <c r="E262" s="2">
        <v>5</v>
      </c>
      <c r="F262" s="2"/>
      <c r="G262" s="2"/>
      <c r="H262" s="15">
        <f t="shared" si="3"/>
        <v>0</v>
      </c>
    </row>
    <row r="263" spans="1:8" ht="13.5" x14ac:dyDescent="0.25">
      <c r="A263" s="11"/>
      <c r="B263" s="10">
        <v>42684</v>
      </c>
      <c r="C263" s="2">
        <v>2.2999999999999998</v>
      </c>
      <c r="D263" s="2">
        <v>1.4431</v>
      </c>
      <c r="E263" s="2">
        <v>509</v>
      </c>
      <c r="F263" s="2"/>
      <c r="G263" s="2"/>
      <c r="H263" s="15">
        <f t="shared" ref="H263:H326" si="4">(D263-D262)/D262</f>
        <v>8.7375926184817248E-3</v>
      </c>
    </row>
    <row r="264" spans="1:8" ht="13.5" x14ac:dyDescent="0.25">
      <c r="A264" s="11"/>
      <c r="B264" s="10">
        <v>42685</v>
      </c>
      <c r="C264" s="2">
        <v>2.2999999999999998</v>
      </c>
      <c r="D264" s="2">
        <v>1.4431</v>
      </c>
      <c r="E264" s="2">
        <v>4600</v>
      </c>
      <c r="F264" s="2"/>
      <c r="G264" s="2"/>
      <c r="H264" s="15">
        <f t="shared" si="4"/>
        <v>0</v>
      </c>
    </row>
    <row r="265" spans="1:8" ht="13.5" x14ac:dyDescent="0.25">
      <c r="A265" s="11"/>
      <c r="B265" s="10">
        <v>42688</v>
      </c>
      <c r="C265" s="2">
        <v>2.2999999999999998</v>
      </c>
      <c r="D265" s="2">
        <v>1.4431</v>
      </c>
      <c r="E265" s="2">
        <v>1335</v>
      </c>
      <c r="F265" s="2"/>
      <c r="G265" s="2"/>
      <c r="H265" s="15">
        <f t="shared" si="4"/>
        <v>0</v>
      </c>
    </row>
    <row r="266" spans="1:8" ht="13.5" x14ac:dyDescent="0.25">
      <c r="A266" s="11"/>
      <c r="B266" s="10">
        <v>42689</v>
      </c>
      <c r="C266" s="2">
        <v>2.29</v>
      </c>
      <c r="D266" s="2">
        <v>1.4368000000000001</v>
      </c>
      <c r="E266" s="2">
        <v>555</v>
      </c>
      <c r="F266" s="2"/>
      <c r="G266" s="2"/>
      <c r="H266" s="15">
        <f t="shared" si="4"/>
        <v>-4.3656018293950329E-3</v>
      </c>
    </row>
    <row r="267" spans="1:8" ht="13.5" x14ac:dyDescent="0.25">
      <c r="A267" s="11"/>
      <c r="B267" s="10">
        <v>42690</v>
      </c>
      <c r="C267" s="2">
        <v>2.3199999999999998</v>
      </c>
      <c r="D267" s="2">
        <v>1.4557</v>
      </c>
      <c r="E267" s="2">
        <v>7603</v>
      </c>
      <c r="F267" s="2"/>
      <c r="G267" s="2"/>
      <c r="H267" s="15">
        <f t="shared" si="4"/>
        <v>1.3154231625835131E-2</v>
      </c>
    </row>
    <row r="268" spans="1:8" ht="13.5" x14ac:dyDescent="0.25">
      <c r="A268" s="11"/>
      <c r="B268" s="10">
        <v>42691</v>
      </c>
      <c r="C268" s="2">
        <v>2.33</v>
      </c>
      <c r="D268" s="2">
        <v>1.4619</v>
      </c>
      <c r="E268" s="2">
        <v>15941</v>
      </c>
      <c r="F268" s="2"/>
      <c r="G268" s="2"/>
      <c r="H268" s="15">
        <f t="shared" si="4"/>
        <v>4.2591193240365342E-3</v>
      </c>
    </row>
    <row r="269" spans="1:8" ht="13.5" x14ac:dyDescent="0.25">
      <c r="A269" s="11"/>
      <c r="B269" s="10">
        <v>42692</v>
      </c>
      <c r="C269" s="2">
        <v>2.33</v>
      </c>
      <c r="D269" s="2">
        <v>1.4619</v>
      </c>
      <c r="E269" s="2">
        <v>1166</v>
      </c>
      <c r="F269" s="2"/>
      <c r="G269" s="2"/>
      <c r="H269" s="15">
        <f t="shared" si="4"/>
        <v>0</v>
      </c>
    </row>
    <row r="270" spans="1:8" ht="13.5" x14ac:dyDescent="0.25">
      <c r="A270" s="11"/>
      <c r="B270" s="10">
        <v>42695</v>
      </c>
      <c r="C270" s="2">
        <v>2.33</v>
      </c>
      <c r="D270" s="2">
        <v>1.4619</v>
      </c>
      <c r="E270" s="2">
        <v>18261</v>
      </c>
      <c r="F270" s="2"/>
      <c r="G270" s="2"/>
      <c r="H270" s="15">
        <f t="shared" si="4"/>
        <v>0</v>
      </c>
    </row>
    <row r="271" spans="1:8" ht="13.5" x14ac:dyDescent="0.25">
      <c r="A271" s="11"/>
      <c r="B271" s="10">
        <v>42696</v>
      </c>
      <c r="C271" s="2">
        <v>2.3199999999999998</v>
      </c>
      <c r="D271" s="2">
        <v>1.4557</v>
      </c>
      <c r="E271" s="2">
        <v>2230</v>
      </c>
      <c r="F271" s="2"/>
      <c r="G271" s="2"/>
      <c r="H271" s="15">
        <f t="shared" si="4"/>
        <v>-4.2410561597920398E-3</v>
      </c>
    </row>
    <row r="272" spans="1:8" ht="13.5" x14ac:dyDescent="0.25">
      <c r="A272" s="11"/>
      <c r="B272" s="10">
        <v>42697</v>
      </c>
      <c r="C272" s="2">
        <v>2.34</v>
      </c>
      <c r="D272" s="2">
        <v>1.4681999999999999</v>
      </c>
      <c r="E272" s="2">
        <v>730</v>
      </c>
      <c r="F272" s="2"/>
      <c r="G272" s="2"/>
      <c r="H272" s="15">
        <f t="shared" si="4"/>
        <v>8.5869341210413931E-3</v>
      </c>
    </row>
    <row r="273" spans="1:8" ht="13.5" x14ac:dyDescent="0.25">
      <c r="A273" s="11"/>
      <c r="B273" s="10">
        <v>42698</v>
      </c>
      <c r="C273" s="2">
        <v>2.35</v>
      </c>
      <c r="D273" s="2">
        <v>1.4744999999999999</v>
      </c>
      <c r="E273" s="2">
        <v>3100</v>
      </c>
      <c r="F273" s="2"/>
      <c r="G273" s="2"/>
      <c r="H273" s="15">
        <f t="shared" si="4"/>
        <v>4.2909685328974068E-3</v>
      </c>
    </row>
    <row r="274" spans="1:8" ht="13.5" x14ac:dyDescent="0.25">
      <c r="A274" s="11"/>
      <c r="B274" s="10">
        <v>42699</v>
      </c>
      <c r="C274" s="2">
        <v>2.35</v>
      </c>
      <c r="D274" s="2">
        <v>1.4744999999999999</v>
      </c>
      <c r="E274" s="2">
        <v>162970</v>
      </c>
      <c r="F274" s="2"/>
      <c r="G274" s="2"/>
      <c r="H274" s="15">
        <f t="shared" si="4"/>
        <v>0</v>
      </c>
    </row>
    <row r="275" spans="1:8" ht="13.5" x14ac:dyDescent="0.25">
      <c r="A275" s="11"/>
      <c r="B275" s="10">
        <v>42702</v>
      </c>
      <c r="C275" s="2">
        <v>2.37</v>
      </c>
      <c r="D275" s="2">
        <v>1.4870000000000001</v>
      </c>
      <c r="E275" s="2">
        <v>150</v>
      </c>
      <c r="F275" s="2"/>
      <c r="G275" s="2"/>
      <c r="H275" s="15">
        <f t="shared" si="4"/>
        <v>8.4774499830452214E-3</v>
      </c>
    </row>
    <row r="276" spans="1:8" ht="13.5" x14ac:dyDescent="0.25">
      <c r="A276" s="11"/>
      <c r="B276" s="10">
        <v>42703</v>
      </c>
      <c r="C276" s="2">
        <v>2.38</v>
      </c>
      <c r="D276" s="2">
        <v>1.4933000000000001</v>
      </c>
      <c r="E276" s="2">
        <v>1075</v>
      </c>
      <c r="F276" s="2"/>
      <c r="G276" s="2"/>
      <c r="H276" s="15">
        <f t="shared" si="4"/>
        <v>4.2367182246132963E-3</v>
      </c>
    </row>
    <row r="277" spans="1:8" ht="13.5" x14ac:dyDescent="0.25">
      <c r="A277" s="11"/>
      <c r="B277" s="10">
        <v>42704</v>
      </c>
      <c r="C277" s="2">
        <v>2.37</v>
      </c>
      <c r="D277" s="2">
        <v>1.4870000000000001</v>
      </c>
      <c r="E277" s="2">
        <v>2180</v>
      </c>
      <c r="F277" s="2"/>
      <c r="G277" s="2"/>
      <c r="H277" s="15">
        <f t="shared" si="4"/>
        <v>-4.21884417062879E-3</v>
      </c>
    </row>
    <row r="278" spans="1:8" ht="13.5" x14ac:dyDescent="0.25">
      <c r="A278" s="11"/>
      <c r="B278" s="10">
        <v>42705</v>
      </c>
      <c r="C278" s="2">
        <v>2.37</v>
      </c>
      <c r="D278" s="2">
        <v>1.4870000000000001</v>
      </c>
      <c r="E278" s="2">
        <v>708</v>
      </c>
      <c r="F278" s="2"/>
      <c r="G278" s="2"/>
      <c r="H278" s="15">
        <f t="shared" si="4"/>
        <v>0</v>
      </c>
    </row>
    <row r="279" spans="1:8" ht="13.5" x14ac:dyDescent="0.25">
      <c r="A279" s="11"/>
      <c r="B279" s="10">
        <v>42706</v>
      </c>
      <c r="C279" s="2">
        <v>2.37</v>
      </c>
      <c r="D279" s="2">
        <v>1.4870000000000001</v>
      </c>
      <c r="E279" s="2">
        <v>760</v>
      </c>
      <c r="F279" s="2"/>
      <c r="G279" s="2"/>
      <c r="H279" s="15">
        <f t="shared" si="4"/>
        <v>0</v>
      </c>
    </row>
    <row r="280" spans="1:8" ht="13.5" x14ac:dyDescent="0.25">
      <c r="A280" s="11"/>
      <c r="B280" s="10">
        <v>42709</v>
      </c>
      <c r="C280" s="2">
        <v>2.35</v>
      </c>
      <c r="D280" s="2">
        <v>1.4744999999999999</v>
      </c>
      <c r="E280" s="2">
        <v>4735</v>
      </c>
      <c r="F280" s="2"/>
      <c r="G280" s="2"/>
      <c r="H280" s="15">
        <f t="shared" si="4"/>
        <v>-8.4061869535979675E-3</v>
      </c>
    </row>
    <row r="281" spans="1:8" ht="13.5" x14ac:dyDescent="0.25">
      <c r="A281" s="11"/>
      <c r="B281" s="10">
        <v>42710</v>
      </c>
      <c r="C281" s="2">
        <v>2.36</v>
      </c>
      <c r="D281" s="2">
        <v>1.4807999999999999</v>
      </c>
      <c r="E281" s="2">
        <v>23050</v>
      </c>
      <c r="F281" s="2"/>
      <c r="G281" s="2"/>
      <c r="H281" s="15">
        <f t="shared" si="4"/>
        <v>4.2726347914547116E-3</v>
      </c>
    </row>
    <row r="282" spans="1:8" ht="13.5" x14ac:dyDescent="0.25">
      <c r="A282" s="11"/>
      <c r="B282" s="10">
        <v>42711</v>
      </c>
      <c r="C282" s="2">
        <v>2.37</v>
      </c>
      <c r="D282" s="2">
        <v>1.4870000000000001</v>
      </c>
      <c r="E282" s="2">
        <v>2635</v>
      </c>
      <c r="F282" s="2"/>
      <c r="G282" s="2"/>
      <c r="H282" s="15">
        <f t="shared" si="4"/>
        <v>4.1869259859536774E-3</v>
      </c>
    </row>
    <row r="283" spans="1:8" ht="13.5" x14ac:dyDescent="0.25">
      <c r="A283" s="11"/>
      <c r="B283" s="10">
        <v>42712</v>
      </c>
      <c r="C283" s="2">
        <v>2.37</v>
      </c>
      <c r="D283" s="2">
        <v>1.4870000000000001</v>
      </c>
      <c r="E283" s="2">
        <v>1660</v>
      </c>
      <c r="F283" s="2"/>
      <c r="G283" s="2"/>
      <c r="H283" s="15">
        <f t="shared" si="4"/>
        <v>0</v>
      </c>
    </row>
    <row r="284" spans="1:8" ht="13.5" x14ac:dyDescent="0.25">
      <c r="A284" s="11"/>
      <c r="B284" s="10">
        <v>42713</v>
      </c>
      <c r="C284" s="2">
        <v>2.37</v>
      </c>
      <c r="D284" s="2">
        <v>1.4870000000000001</v>
      </c>
      <c r="E284" s="2">
        <v>150</v>
      </c>
      <c r="F284" s="2"/>
      <c r="G284" s="2"/>
      <c r="H284" s="15">
        <f t="shared" si="4"/>
        <v>0</v>
      </c>
    </row>
    <row r="285" spans="1:8" ht="13.5" x14ac:dyDescent="0.25">
      <c r="A285" s="11"/>
      <c r="B285" s="10">
        <v>42717</v>
      </c>
      <c r="C285" s="2">
        <v>2.37</v>
      </c>
      <c r="D285" s="2">
        <v>1.4870000000000001</v>
      </c>
      <c r="E285" s="2">
        <v>4285</v>
      </c>
      <c r="F285" s="2"/>
      <c r="G285" s="2"/>
      <c r="H285" s="15">
        <f t="shared" si="4"/>
        <v>0</v>
      </c>
    </row>
    <row r="286" spans="1:8" ht="13.5" x14ac:dyDescent="0.25">
      <c r="A286" s="11"/>
      <c r="B286" s="10">
        <v>42718</v>
      </c>
      <c r="C286" s="2">
        <v>2.37</v>
      </c>
      <c r="D286" s="2">
        <v>1.4870000000000001</v>
      </c>
      <c r="E286" s="2">
        <v>2550</v>
      </c>
      <c r="F286" s="2"/>
      <c r="G286" s="2"/>
      <c r="H286" s="15">
        <f t="shared" si="4"/>
        <v>0</v>
      </c>
    </row>
    <row r="287" spans="1:8" ht="13.5" x14ac:dyDescent="0.25">
      <c r="A287" s="11"/>
      <c r="B287" s="10">
        <v>42719</v>
      </c>
      <c r="C287" s="2">
        <v>2.37</v>
      </c>
      <c r="D287" s="2">
        <v>1.4870000000000001</v>
      </c>
      <c r="E287" s="2">
        <v>300</v>
      </c>
      <c r="F287" s="2"/>
      <c r="G287" s="2"/>
      <c r="H287" s="15">
        <f t="shared" si="4"/>
        <v>0</v>
      </c>
    </row>
    <row r="288" spans="1:8" ht="13.5" x14ac:dyDescent="0.25">
      <c r="A288" s="11"/>
      <c r="B288" s="10">
        <v>42720</v>
      </c>
      <c r="C288" s="2">
        <v>2.34</v>
      </c>
      <c r="D288" s="2">
        <v>1.4681999999999999</v>
      </c>
      <c r="E288" s="2">
        <v>1056</v>
      </c>
      <c r="F288" s="2"/>
      <c r="G288" s="2"/>
      <c r="H288" s="15">
        <f t="shared" si="4"/>
        <v>-1.2642905178211263E-2</v>
      </c>
    </row>
    <row r="289" spans="1:8" ht="13.5" x14ac:dyDescent="0.25">
      <c r="A289" s="11"/>
      <c r="B289" s="10">
        <v>42723</v>
      </c>
      <c r="C289" s="2">
        <v>2.38</v>
      </c>
      <c r="D289" s="2">
        <v>1.4933000000000001</v>
      </c>
      <c r="E289" s="2">
        <v>895</v>
      </c>
      <c r="F289" s="2"/>
      <c r="G289" s="2"/>
      <c r="H289" s="15">
        <f t="shared" si="4"/>
        <v>1.7095763519956494E-2</v>
      </c>
    </row>
    <row r="290" spans="1:8" ht="13.5" x14ac:dyDescent="0.25">
      <c r="A290" s="11"/>
      <c r="B290" s="10">
        <v>42724</v>
      </c>
      <c r="C290" s="2">
        <v>2.36</v>
      </c>
      <c r="D290" s="2">
        <v>1.4807999999999999</v>
      </c>
      <c r="E290" s="2">
        <v>225</v>
      </c>
      <c r="F290" s="2"/>
      <c r="G290" s="2"/>
      <c r="H290" s="15">
        <f t="shared" si="4"/>
        <v>-8.3707225607715652E-3</v>
      </c>
    </row>
    <row r="291" spans="1:8" ht="13.5" x14ac:dyDescent="0.25">
      <c r="A291" s="11"/>
      <c r="B291" s="10">
        <v>42725</v>
      </c>
      <c r="C291" s="2">
        <v>2.34</v>
      </c>
      <c r="D291" s="2">
        <v>1.4681999999999999</v>
      </c>
      <c r="E291" s="2">
        <v>260</v>
      </c>
      <c r="F291" s="2"/>
      <c r="G291" s="2"/>
      <c r="H291" s="15">
        <f t="shared" si="4"/>
        <v>-8.5089141004861864E-3</v>
      </c>
    </row>
    <row r="292" spans="1:8" ht="13.5" x14ac:dyDescent="0.25">
      <c r="A292" s="11"/>
      <c r="B292" s="10">
        <v>42726</v>
      </c>
      <c r="C292" s="2">
        <v>2.37</v>
      </c>
      <c r="D292" s="2">
        <v>1.4870000000000001</v>
      </c>
      <c r="E292" s="2">
        <v>100</v>
      </c>
      <c r="F292" s="2"/>
      <c r="G292" s="2"/>
      <c r="H292" s="15">
        <f t="shared" si="4"/>
        <v>1.2804794987059087E-2</v>
      </c>
    </row>
    <row r="293" spans="1:8" ht="13.5" x14ac:dyDescent="0.25">
      <c r="A293" s="11"/>
      <c r="B293" s="10">
        <v>42727</v>
      </c>
      <c r="C293" s="2">
        <v>2.4300000000000002</v>
      </c>
      <c r="D293" s="2">
        <v>1.5246999999999999</v>
      </c>
      <c r="E293" s="2">
        <v>17649</v>
      </c>
      <c r="F293" s="2"/>
      <c r="G293" s="2"/>
      <c r="H293" s="15">
        <f t="shared" si="4"/>
        <v>2.5353059852051003E-2</v>
      </c>
    </row>
    <row r="294" spans="1:8" ht="13.5" x14ac:dyDescent="0.25">
      <c r="A294" s="11"/>
      <c r="B294" s="10">
        <v>42730</v>
      </c>
      <c r="C294" s="2">
        <v>2.42</v>
      </c>
      <c r="D294" s="2">
        <v>1.5184</v>
      </c>
      <c r="E294" s="2">
        <v>1885</v>
      </c>
      <c r="F294" s="2"/>
      <c r="G294" s="2"/>
      <c r="H294" s="15">
        <f t="shared" si="4"/>
        <v>-4.1319603856496178E-3</v>
      </c>
    </row>
    <row r="295" spans="1:8" ht="13.5" x14ac:dyDescent="0.25">
      <c r="A295" s="11"/>
      <c r="B295" s="10">
        <v>42731</v>
      </c>
      <c r="C295" s="2">
        <v>2.41</v>
      </c>
      <c r="D295" s="2">
        <v>1.5121</v>
      </c>
      <c r="E295" s="2">
        <v>3875</v>
      </c>
      <c r="F295" s="2"/>
      <c r="G295" s="2"/>
      <c r="H295" s="15">
        <f t="shared" si="4"/>
        <v>-4.1491043203371785E-3</v>
      </c>
    </row>
    <row r="296" spans="1:8" ht="13.5" x14ac:dyDescent="0.25">
      <c r="A296" s="11"/>
      <c r="B296" s="10">
        <v>42732</v>
      </c>
      <c r="C296" s="2">
        <v>2.41</v>
      </c>
      <c r="D296" s="2">
        <v>1.5121</v>
      </c>
      <c r="E296" s="2">
        <v>2320</v>
      </c>
      <c r="F296" s="2"/>
      <c r="G296" s="2"/>
      <c r="H296" s="15">
        <f t="shared" si="4"/>
        <v>0</v>
      </c>
    </row>
    <row r="297" spans="1:8" ht="13.5" x14ac:dyDescent="0.25">
      <c r="A297" s="11"/>
      <c r="B297" s="10">
        <v>42733</v>
      </c>
      <c r="C297" s="2">
        <v>2.4</v>
      </c>
      <c r="D297" s="2">
        <v>1.5059</v>
      </c>
      <c r="E297" s="2">
        <v>2525</v>
      </c>
      <c r="F297" s="2"/>
      <c r="G297" s="2"/>
      <c r="H297" s="15">
        <f t="shared" si="4"/>
        <v>-4.1002579194497606E-3</v>
      </c>
    </row>
    <row r="298" spans="1:8" ht="13.5" x14ac:dyDescent="0.25">
      <c r="A298" s="11"/>
      <c r="B298" s="10">
        <v>42734</v>
      </c>
      <c r="C298" s="2">
        <v>2.4</v>
      </c>
      <c r="D298" s="2">
        <v>1.5059</v>
      </c>
      <c r="E298" s="2">
        <v>12798</v>
      </c>
      <c r="F298" s="2"/>
      <c r="G298" s="2"/>
      <c r="H298" s="15">
        <f t="shared" si="4"/>
        <v>0</v>
      </c>
    </row>
    <row r="299" spans="1:8" ht="13.5" x14ac:dyDescent="0.25">
      <c r="A299" s="11"/>
      <c r="B299" s="10">
        <v>42737</v>
      </c>
      <c r="C299" s="2">
        <v>2.4</v>
      </c>
      <c r="D299" s="2">
        <v>1.5059</v>
      </c>
      <c r="E299" s="2">
        <v>8134</v>
      </c>
      <c r="F299" s="2"/>
      <c r="G299" s="2"/>
      <c r="H299" s="15">
        <f t="shared" si="4"/>
        <v>0</v>
      </c>
    </row>
    <row r="300" spans="1:8" ht="13.5" x14ac:dyDescent="0.25">
      <c r="A300" s="11"/>
      <c r="B300" s="10">
        <v>42738</v>
      </c>
      <c r="C300" s="2">
        <v>2.4</v>
      </c>
      <c r="D300" s="2">
        <v>1.5059</v>
      </c>
      <c r="E300" s="2">
        <v>1875</v>
      </c>
      <c r="F300" s="2"/>
      <c r="G300" s="2"/>
      <c r="H300" s="15">
        <f t="shared" si="4"/>
        <v>0</v>
      </c>
    </row>
    <row r="301" spans="1:8" ht="13.5" x14ac:dyDescent="0.25">
      <c r="A301" s="11"/>
      <c r="B301" s="10">
        <v>42739</v>
      </c>
      <c r="C301" s="2">
        <v>2.39</v>
      </c>
      <c r="D301" s="2">
        <v>1.4996</v>
      </c>
      <c r="E301" s="2">
        <v>3116</v>
      </c>
      <c r="F301" s="2"/>
      <c r="G301" s="2"/>
      <c r="H301" s="15">
        <f t="shared" si="4"/>
        <v>-4.1835447240852466E-3</v>
      </c>
    </row>
    <row r="302" spans="1:8" ht="13.5" x14ac:dyDescent="0.25">
      <c r="A302" s="11"/>
      <c r="B302" s="10">
        <v>42740</v>
      </c>
      <c r="C302" s="2">
        <v>2.37</v>
      </c>
      <c r="D302" s="2">
        <v>1.4870000000000001</v>
      </c>
      <c r="E302" s="2">
        <v>6270</v>
      </c>
      <c r="F302" s="2"/>
      <c r="G302" s="2"/>
      <c r="H302" s="15">
        <f t="shared" si="4"/>
        <v>-8.4022405974926283E-3</v>
      </c>
    </row>
    <row r="303" spans="1:8" ht="13.5" x14ac:dyDescent="0.25">
      <c r="A303" s="11"/>
      <c r="B303" s="10">
        <v>42741</v>
      </c>
      <c r="C303" s="2">
        <v>2.37</v>
      </c>
      <c r="D303" s="2">
        <v>1.4870000000000001</v>
      </c>
      <c r="E303" s="2">
        <v>8655</v>
      </c>
      <c r="F303" s="2"/>
      <c r="G303" s="2"/>
      <c r="H303" s="15">
        <f t="shared" si="4"/>
        <v>0</v>
      </c>
    </row>
    <row r="304" spans="1:8" ht="13.5" x14ac:dyDescent="0.25">
      <c r="A304" s="11"/>
      <c r="B304" s="10">
        <v>42744</v>
      </c>
      <c r="C304" s="2">
        <v>2.41</v>
      </c>
      <c r="D304" s="2">
        <v>1.5121</v>
      </c>
      <c r="E304" s="2">
        <v>34469</v>
      </c>
      <c r="F304" s="2"/>
      <c r="G304" s="2"/>
      <c r="H304" s="15">
        <f t="shared" si="4"/>
        <v>1.6879623402824409E-2</v>
      </c>
    </row>
    <row r="305" spans="1:8" ht="13.5" x14ac:dyDescent="0.25">
      <c r="A305" s="11"/>
      <c r="B305" s="10">
        <v>42745</v>
      </c>
      <c r="C305" s="2">
        <v>2.4</v>
      </c>
      <c r="D305" s="2">
        <v>1.5059</v>
      </c>
      <c r="E305" s="2">
        <v>29651</v>
      </c>
      <c r="F305" s="2"/>
      <c r="G305" s="2"/>
      <c r="H305" s="15">
        <f t="shared" si="4"/>
        <v>-4.1002579194497606E-3</v>
      </c>
    </row>
    <row r="306" spans="1:8" ht="13.5" x14ac:dyDescent="0.25">
      <c r="A306" s="11"/>
      <c r="B306" s="10">
        <v>42746</v>
      </c>
      <c r="C306" s="2">
        <v>2.4</v>
      </c>
      <c r="D306" s="2">
        <v>1.5059</v>
      </c>
      <c r="E306" s="2">
        <v>3015</v>
      </c>
      <c r="F306" s="2"/>
      <c r="G306" s="2"/>
      <c r="H306" s="15">
        <f t="shared" si="4"/>
        <v>0</v>
      </c>
    </row>
    <row r="307" spans="1:8" ht="13.5" x14ac:dyDescent="0.25">
      <c r="A307" s="11"/>
      <c r="B307" s="10">
        <v>42747</v>
      </c>
      <c r="C307" s="2">
        <v>2.4</v>
      </c>
      <c r="D307" s="2">
        <v>1.5059</v>
      </c>
      <c r="E307" s="2">
        <v>104143</v>
      </c>
      <c r="F307" s="2"/>
      <c r="G307" s="2"/>
      <c r="H307" s="15">
        <f t="shared" si="4"/>
        <v>0</v>
      </c>
    </row>
    <row r="308" spans="1:8" ht="13.5" x14ac:dyDescent="0.25">
      <c r="A308" s="11"/>
      <c r="B308" s="10">
        <v>42748</v>
      </c>
      <c r="C308" s="2">
        <v>2.39</v>
      </c>
      <c r="D308" s="2">
        <v>1.4996</v>
      </c>
      <c r="E308" s="2">
        <v>17370</v>
      </c>
      <c r="F308" s="2"/>
      <c r="G308" s="2"/>
      <c r="H308" s="15">
        <f t="shared" si="4"/>
        <v>-4.1835447240852466E-3</v>
      </c>
    </row>
    <row r="309" spans="1:8" ht="13.5" x14ac:dyDescent="0.25">
      <c r="A309" s="11"/>
      <c r="B309" s="10">
        <v>42751</v>
      </c>
      <c r="C309" s="2">
        <v>2.4300000000000002</v>
      </c>
      <c r="D309" s="2">
        <v>1.5246999999999999</v>
      </c>
      <c r="E309" s="2">
        <v>17832</v>
      </c>
      <c r="F309" s="2"/>
      <c r="G309" s="2"/>
      <c r="H309" s="15">
        <f t="shared" si="4"/>
        <v>1.6737796745798814E-2</v>
      </c>
    </row>
    <row r="310" spans="1:8" ht="13.5" x14ac:dyDescent="0.25">
      <c r="A310" s="11"/>
      <c r="B310" s="10">
        <v>42752</v>
      </c>
      <c r="C310" s="2">
        <v>2.5499999999999998</v>
      </c>
      <c r="D310" s="2">
        <v>1.6</v>
      </c>
      <c r="E310" s="2">
        <v>49910</v>
      </c>
      <c r="F310" s="2"/>
      <c r="G310" s="2"/>
      <c r="H310" s="15">
        <f t="shared" si="4"/>
        <v>4.9386764609431463E-2</v>
      </c>
    </row>
    <row r="311" spans="1:8" ht="13.5" x14ac:dyDescent="0.25">
      <c r="A311" s="11"/>
      <c r="B311" s="10">
        <v>42753</v>
      </c>
      <c r="C311" s="2">
        <v>2.5499999999999998</v>
      </c>
      <c r="D311" s="2">
        <v>1.6</v>
      </c>
      <c r="E311" s="2">
        <v>29764</v>
      </c>
      <c r="F311" s="2"/>
      <c r="G311" s="2"/>
      <c r="H311" s="15">
        <f t="shared" si="4"/>
        <v>0</v>
      </c>
    </row>
    <row r="312" spans="1:8" ht="13.5" x14ac:dyDescent="0.25">
      <c r="A312" s="11"/>
      <c r="B312" s="10">
        <v>42754</v>
      </c>
      <c r="C312" s="2">
        <v>2.57</v>
      </c>
      <c r="D312" s="2">
        <v>1.6125</v>
      </c>
      <c r="E312" s="2">
        <v>1066</v>
      </c>
      <c r="F312" s="2"/>
      <c r="G312" s="2"/>
      <c r="H312" s="15">
        <f t="shared" si="4"/>
        <v>7.8124999999999722E-3</v>
      </c>
    </row>
    <row r="313" spans="1:8" ht="13.5" x14ac:dyDescent="0.25">
      <c r="A313" s="11"/>
      <c r="B313" s="10">
        <v>42755</v>
      </c>
      <c r="C313" s="2">
        <v>2.5</v>
      </c>
      <c r="D313" s="2">
        <v>1.5686</v>
      </c>
      <c r="E313" s="2">
        <v>8494</v>
      </c>
      <c r="F313" s="2"/>
      <c r="G313" s="2"/>
      <c r="H313" s="15">
        <f t="shared" si="4"/>
        <v>-2.7224806201550419E-2</v>
      </c>
    </row>
    <row r="314" spans="1:8" ht="13.5" x14ac:dyDescent="0.25">
      <c r="A314" s="11"/>
      <c r="B314" s="10">
        <v>42758</v>
      </c>
      <c r="C314" s="2">
        <v>2.5</v>
      </c>
      <c r="D314" s="2">
        <v>1.5686</v>
      </c>
      <c r="E314" s="2">
        <v>7909</v>
      </c>
      <c r="F314" s="2"/>
      <c r="G314" s="2"/>
      <c r="H314" s="15">
        <f t="shared" si="4"/>
        <v>0</v>
      </c>
    </row>
    <row r="315" spans="1:8" ht="13.5" x14ac:dyDescent="0.25">
      <c r="A315" s="11"/>
      <c r="B315" s="10">
        <v>42759</v>
      </c>
      <c r="C315" s="2">
        <v>2.48</v>
      </c>
      <c r="D315" s="2">
        <v>1.5561</v>
      </c>
      <c r="E315" s="2">
        <v>675</v>
      </c>
      <c r="F315" s="2"/>
      <c r="G315" s="2"/>
      <c r="H315" s="15">
        <f t="shared" si="4"/>
        <v>-7.9688894555654446E-3</v>
      </c>
    </row>
    <row r="316" spans="1:8" ht="13.5" x14ac:dyDescent="0.25">
      <c r="A316" s="11"/>
      <c r="B316" s="10">
        <v>42760</v>
      </c>
      <c r="C316" s="2">
        <v>2.48</v>
      </c>
      <c r="D316" s="2">
        <v>1.5561</v>
      </c>
      <c r="E316" s="2">
        <v>0</v>
      </c>
      <c r="F316" s="2"/>
      <c r="G316" s="2"/>
      <c r="H316" s="15">
        <f t="shared" si="4"/>
        <v>0</v>
      </c>
    </row>
    <row r="317" spans="1:8" ht="13.5" x14ac:dyDescent="0.25">
      <c r="A317" s="11"/>
      <c r="B317" s="10">
        <v>42761</v>
      </c>
      <c r="C317" s="2">
        <v>2.41</v>
      </c>
      <c r="D317" s="2">
        <v>1.5121</v>
      </c>
      <c r="E317" s="2">
        <v>2677</v>
      </c>
      <c r="F317" s="2"/>
      <c r="G317" s="2"/>
      <c r="H317" s="15">
        <f t="shared" si="4"/>
        <v>-2.8275817749501983E-2</v>
      </c>
    </row>
    <row r="318" spans="1:8" ht="13.5" x14ac:dyDescent="0.25">
      <c r="A318" s="11"/>
      <c r="B318" s="10">
        <v>42762</v>
      </c>
      <c r="C318" s="2">
        <v>2.39</v>
      </c>
      <c r="D318" s="2">
        <v>1.4996</v>
      </c>
      <c r="E318" s="2">
        <v>9002</v>
      </c>
      <c r="F318" s="2"/>
      <c r="G318" s="2"/>
      <c r="H318" s="15">
        <f t="shared" si="4"/>
        <v>-8.2666490311487043E-3</v>
      </c>
    </row>
    <row r="319" spans="1:8" ht="13.5" x14ac:dyDescent="0.25">
      <c r="A319" s="11"/>
      <c r="B319" s="10">
        <v>42765</v>
      </c>
      <c r="C319" s="2">
        <v>2.39</v>
      </c>
      <c r="D319" s="2">
        <v>1.4996</v>
      </c>
      <c r="E319" s="2">
        <v>816</v>
      </c>
      <c r="F319" s="2"/>
      <c r="G319" s="2"/>
      <c r="H319" s="15">
        <f t="shared" si="4"/>
        <v>0</v>
      </c>
    </row>
    <row r="320" spans="1:8" ht="13.5" x14ac:dyDescent="0.25">
      <c r="A320" s="11"/>
      <c r="B320" s="10">
        <v>42766</v>
      </c>
      <c r="C320" s="2">
        <v>2.3199999999999998</v>
      </c>
      <c r="D320" s="2">
        <v>1.4557</v>
      </c>
      <c r="E320" s="2">
        <v>7001</v>
      </c>
      <c r="F320" s="2"/>
      <c r="G320" s="2"/>
      <c r="H320" s="15">
        <f t="shared" si="4"/>
        <v>-2.9274473192851459E-2</v>
      </c>
    </row>
    <row r="321" spans="1:8" ht="13.5" x14ac:dyDescent="0.25">
      <c r="A321" s="11"/>
      <c r="B321" s="10">
        <v>42767</v>
      </c>
      <c r="C321" s="2">
        <v>2.35</v>
      </c>
      <c r="D321" s="2">
        <v>1.4744999999999999</v>
      </c>
      <c r="E321" s="2">
        <v>5750</v>
      </c>
      <c r="F321" s="2"/>
      <c r="G321" s="2"/>
      <c r="H321" s="15">
        <f t="shared" si="4"/>
        <v>1.2914748918046252E-2</v>
      </c>
    </row>
    <row r="322" spans="1:8" ht="13.5" x14ac:dyDescent="0.25">
      <c r="A322" s="11"/>
      <c r="B322" s="10">
        <v>42768</v>
      </c>
      <c r="C322" s="2">
        <v>2.34</v>
      </c>
      <c r="D322" s="2">
        <v>1.4681999999999999</v>
      </c>
      <c r="E322" s="2">
        <v>1907</v>
      </c>
      <c r="F322" s="2"/>
      <c r="G322" s="2"/>
      <c r="H322" s="15">
        <f t="shared" si="4"/>
        <v>-4.2726347914547116E-3</v>
      </c>
    </row>
    <row r="323" spans="1:8" ht="13.5" x14ac:dyDescent="0.25">
      <c r="A323" s="11"/>
      <c r="B323" s="10">
        <v>42769</v>
      </c>
      <c r="C323" s="2">
        <v>2.34</v>
      </c>
      <c r="D323" s="2">
        <v>1.4681999999999999</v>
      </c>
      <c r="E323" s="2">
        <v>100</v>
      </c>
      <c r="F323" s="2"/>
      <c r="G323" s="2"/>
      <c r="H323" s="15">
        <f t="shared" si="4"/>
        <v>0</v>
      </c>
    </row>
    <row r="324" spans="1:8" ht="13.5" x14ac:dyDescent="0.25">
      <c r="A324" s="11"/>
      <c r="B324" s="10">
        <v>42772</v>
      </c>
      <c r="C324" s="2">
        <v>2.3199999999999998</v>
      </c>
      <c r="D324" s="2">
        <v>1.4557</v>
      </c>
      <c r="E324" s="2">
        <v>21725</v>
      </c>
      <c r="F324" s="2"/>
      <c r="G324" s="2"/>
      <c r="H324" s="15">
        <f t="shared" si="4"/>
        <v>-8.5138264541615282E-3</v>
      </c>
    </row>
    <row r="325" spans="1:8" ht="13.5" x14ac:dyDescent="0.25">
      <c r="A325" s="11"/>
      <c r="B325" s="10">
        <v>42773</v>
      </c>
      <c r="C325" s="2">
        <v>2.35</v>
      </c>
      <c r="D325" s="2">
        <v>1.4744999999999999</v>
      </c>
      <c r="E325" s="2">
        <v>1590</v>
      </c>
      <c r="F325" s="2"/>
      <c r="G325" s="2"/>
      <c r="H325" s="15">
        <f t="shared" si="4"/>
        <v>1.2914748918046252E-2</v>
      </c>
    </row>
    <row r="326" spans="1:8" ht="13.5" x14ac:dyDescent="0.25">
      <c r="A326" s="11"/>
      <c r="B326" s="10">
        <v>42774</v>
      </c>
      <c r="C326" s="2">
        <v>2.33</v>
      </c>
      <c r="D326" s="2">
        <v>1.4619</v>
      </c>
      <c r="E326" s="2">
        <v>2164</v>
      </c>
      <c r="F326" s="2"/>
      <c r="G326" s="2"/>
      <c r="H326" s="15">
        <f t="shared" si="4"/>
        <v>-8.5452695829094233E-3</v>
      </c>
    </row>
    <row r="327" spans="1:8" ht="13.5" x14ac:dyDescent="0.25">
      <c r="A327" s="11"/>
      <c r="B327" s="10">
        <v>42775</v>
      </c>
      <c r="C327" s="2">
        <v>2.34</v>
      </c>
      <c r="D327" s="2">
        <v>1.4681999999999999</v>
      </c>
      <c r="E327" s="2">
        <v>1333</v>
      </c>
      <c r="F327" s="2"/>
      <c r="G327" s="2"/>
      <c r="H327" s="15">
        <f t="shared" ref="H327:H390" si="5">(D327-D326)/D326</f>
        <v>4.3094602914015819E-3</v>
      </c>
    </row>
    <row r="328" spans="1:8" ht="13.5" x14ac:dyDescent="0.25">
      <c r="A328" s="11"/>
      <c r="B328" s="10">
        <v>42776</v>
      </c>
      <c r="C328" s="2">
        <v>2.33</v>
      </c>
      <c r="D328" s="2">
        <v>1.4619</v>
      </c>
      <c r="E328" s="2">
        <v>9460</v>
      </c>
      <c r="F328" s="2"/>
      <c r="G328" s="2"/>
      <c r="H328" s="15">
        <f t="shared" si="5"/>
        <v>-4.2909685328974068E-3</v>
      </c>
    </row>
    <row r="329" spans="1:8" ht="13.5" x14ac:dyDescent="0.25">
      <c r="A329" s="11"/>
      <c r="B329" s="10">
        <v>42779</v>
      </c>
      <c r="C329" s="2">
        <v>2.33</v>
      </c>
      <c r="D329" s="2">
        <v>1.4619</v>
      </c>
      <c r="E329" s="2">
        <v>0</v>
      </c>
      <c r="F329" s="2"/>
      <c r="G329" s="2"/>
      <c r="H329" s="15">
        <f t="shared" si="5"/>
        <v>0</v>
      </c>
    </row>
    <row r="330" spans="1:8" ht="13.5" x14ac:dyDescent="0.25">
      <c r="A330" s="11"/>
      <c r="B330" s="10">
        <v>42780</v>
      </c>
      <c r="C330" s="2">
        <v>2.33</v>
      </c>
      <c r="D330" s="2">
        <v>1.4619</v>
      </c>
      <c r="E330" s="2">
        <v>497</v>
      </c>
      <c r="F330" s="2"/>
      <c r="G330" s="2"/>
      <c r="H330" s="15">
        <f t="shared" si="5"/>
        <v>0</v>
      </c>
    </row>
    <row r="331" spans="1:8" ht="13.5" x14ac:dyDescent="0.25">
      <c r="A331" s="11"/>
      <c r="B331" s="10">
        <v>42781</v>
      </c>
      <c r="C331" s="2">
        <v>2.31</v>
      </c>
      <c r="D331" s="2">
        <v>1.4494</v>
      </c>
      <c r="E331" s="2">
        <v>2000</v>
      </c>
      <c r="F331" s="2"/>
      <c r="G331" s="2"/>
      <c r="H331" s="15">
        <f t="shared" si="5"/>
        <v>-8.5505164511936217E-3</v>
      </c>
    </row>
    <row r="332" spans="1:8" ht="13.5" x14ac:dyDescent="0.25">
      <c r="A332" s="11"/>
      <c r="B332" s="10">
        <v>42782</v>
      </c>
      <c r="C332" s="2">
        <v>2.2999999999999998</v>
      </c>
      <c r="D332" s="2">
        <v>1.4431</v>
      </c>
      <c r="E332" s="2">
        <v>2435</v>
      </c>
      <c r="F332" s="2"/>
      <c r="G332" s="2"/>
      <c r="H332" s="15">
        <f t="shared" si="5"/>
        <v>-4.3466261901476278E-3</v>
      </c>
    </row>
    <row r="333" spans="1:8" ht="13.5" x14ac:dyDescent="0.25">
      <c r="A333" s="11"/>
      <c r="B333" s="10">
        <v>42783</v>
      </c>
      <c r="C333" s="2">
        <v>2.2999999999999998</v>
      </c>
      <c r="D333" s="2">
        <v>1.4431</v>
      </c>
      <c r="E333" s="2">
        <v>0</v>
      </c>
      <c r="F333" s="2"/>
      <c r="G333" s="2"/>
      <c r="H333" s="15">
        <f t="shared" si="5"/>
        <v>0</v>
      </c>
    </row>
    <row r="334" spans="1:8" ht="13.5" x14ac:dyDescent="0.25">
      <c r="A334" s="11"/>
      <c r="B334" s="10">
        <v>42786</v>
      </c>
      <c r="C334" s="2">
        <v>2.2999999999999998</v>
      </c>
      <c r="D334" s="2">
        <v>1.4431</v>
      </c>
      <c r="E334" s="2">
        <v>41500</v>
      </c>
      <c r="F334" s="2"/>
      <c r="G334" s="2"/>
      <c r="H334" s="15">
        <f t="shared" si="5"/>
        <v>0</v>
      </c>
    </row>
    <row r="335" spans="1:8" ht="13.5" x14ac:dyDescent="0.25">
      <c r="A335" s="11"/>
      <c r="B335" s="10">
        <v>42787</v>
      </c>
      <c r="C335" s="2">
        <v>2.2999999999999998</v>
      </c>
      <c r="D335" s="2">
        <v>1.4431</v>
      </c>
      <c r="E335" s="2">
        <v>5663</v>
      </c>
      <c r="F335" s="2"/>
      <c r="G335" s="2"/>
      <c r="H335" s="15">
        <f t="shared" si="5"/>
        <v>0</v>
      </c>
    </row>
    <row r="336" spans="1:8" ht="13.5" x14ac:dyDescent="0.25">
      <c r="A336" s="11"/>
      <c r="B336" s="10">
        <v>42788</v>
      </c>
      <c r="C336" s="2">
        <v>2.2999999999999998</v>
      </c>
      <c r="D336" s="2">
        <v>1.4431</v>
      </c>
      <c r="E336" s="2">
        <v>1350</v>
      </c>
      <c r="F336" s="2"/>
      <c r="G336" s="2"/>
      <c r="H336" s="15">
        <f t="shared" si="5"/>
        <v>0</v>
      </c>
    </row>
    <row r="337" spans="1:8" ht="13.5" x14ac:dyDescent="0.25">
      <c r="A337" s="11"/>
      <c r="B337" s="10">
        <v>42789</v>
      </c>
      <c r="C337" s="2">
        <v>2.36</v>
      </c>
      <c r="D337" s="2">
        <v>1.4807999999999999</v>
      </c>
      <c r="E337" s="2">
        <v>35</v>
      </c>
      <c r="F337" s="2"/>
      <c r="G337" s="2"/>
      <c r="H337" s="15">
        <f t="shared" si="5"/>
        <v>2.6124315709236949E-2</v>
      </c>
    </row>
    <row r="338" spans="1:8" ht="13.5" x14ac:dyDescent="0.25">
      <c r="A338" s="11"/>
      <c r="B338" s="10">
        <v>42790</v>
      </c>
      <c r="C338" s="2">
        <v>2.36</v>
      </c>
      <c r="D338" s="2">
        <v>1.4807999999999999</v>
      </c>
      <c r="E338" s="2">
        <v>25</v>
      </c>
      <c r="F338" s="2"/>
      <c r="G338" s="2"/>
      <c r="H338" s="15">
        <f t="shared" si="5"/>
        <v>0</v>
      </c>
    </row>
    <row r="339" spans="1:8" ht="13.5" x14ac:dyDescent="0.25">
      <c r="A339" s="11"/>
      <c r="B339" s="10">
        <v>42793</v>
      </c>
      <c r="C339" s="2">
        <v>2.36</v>
      </c>
      <c r="D339" s="2">
        <v>1.4807999999999999</v>
      </c>
      <c r="E339" s="2">
        <v>0</v>
      </c>
      <c r="F339" s="2"/>
      <c r="G339" s="2"/>
      <c r="H339" s="15">
        <f t="shared" si="5"/>
        <v>0</v>
      </c>
    </row>
    <row r="340" spans="1:8" ht="13.5" x14ac:dyDescent="0.25">
      <c r="A340" s="11"/>
      <c r="B340" s="10">
        <v>42794</v>
      </c>
      <c r="C340" s="2">
        <v>2.35</v>
      </c>
      <c r="D340" s="2">
        <v>1.4744999999999999</v>
      </c>
      <c r="E340" s="2">
        <v>200</v>
      </c>
      <c r="F340" s="2"/>
      <c r="G340" s="2"/>
      <c r="H340" s="15">
        <f t="shared" si="5"/>
        <v>-4.2544570502430932E-3</v>
      </c>
    </row>
    <row r="341" spans="1:8" ht="13.5" x14ac:dyDescent="0.25">
      <c r="A341" s="11"/>
      <c r="B341" s="10">
        <v>42795</v>
      </c>
      <c r="C341" s="2">
        <v>2.35</v>
      </c>
      <c r="D341" s="2">
        <v>1.4744999999999999</v>
      </c>
      <c r="E341" s="2">
        <v>410</v>
      </c>
      <c r="F341" s="2"/>
      <c r="G341" s="2"/>
      <c r="H341" s="15">
        <f t="shared" si="5"/>
        <v>0</v>
      </c>
    </row>
    <row r="342" spans="1:8" ht="13.5" x14ac:dyDescent="0.25">
      <c r="A342" s="11"/>
      <c r="B342" s="10">
        <v>42796</v>
      </c>
      <c r="C342" s="2">
        <v>2.35</v>
      </c>
      <c r="D342" s="2">
        <v>1.4744999999999999</v>
      </c>
      <c r="E342" s="2">
        <v>1810</v>
      </c>
      <c r="F342" s="2"/>
      <c r="G342" s="2"/>
      <c r="H342" s="15">
        <f t="shared" si="5"/>
        <v>0</v>
      </c>
    </row>
    <row r="343" spans="1:8" ht="13.5" x14ac:dyDescent="0.25">
      <c r="A343" s="11"/>
      <c r="B343" s="10">
        <v>42797</v>
      </c>
      <c r="C343" s="2">
        <v>2.35</v>
      </c>
      <c r="D343" s="2">
        <v>1.4744999999999999</v>
      </c>
      <c r="E343" s="2">
        <v>87</v>
      </c>
      <c r="F343" s="2"/>
      <c r="G343" s="2"/>
      <c r="H343" s="15">
        <f t="shared" si="5"/>
        <v>0</v>
      </c>
    </row>
    <row r="344" spans="1:8" ht="13.5" x14ac:dyDescent="0.25">
      <c r="A344" s="11"/>
      <c r="B344" s="10">
        <v>42800</v>
      </c>
      <c r="C344" s="2">
        <v>2.3199999999999998</v>
      </c>
      <c r="D344" s="2">
        <v>1.4557</v>
      </c>
      <c r="E344" s="2">
        <v>1832</v>
      </c>
      <c r="F344" s="2"/>
      <c r="G344" s="2"/>
      <c r="H344" s="15">
        <f t="shared" si="5"/>
        <v>-1.2750084774499782E-2</v>
      </c>
    </row>
    <row r="345" spans="1:8" ht="13.5" x14ac:dyDescent="0.25">
      <c r="A345" s="11"/>
      <c r="B345" s="10">
        <v>42801</v>
      </c>
      <c r="C345" s="2">
        <v>2.33</v>
      </c>
      <c r="D345" s="2">
        <v>1.4619</v>
      </c>
      <c r="E345" s="2">
        <v>297</v>
      </c>
      <c r="F345" s="2"/>
      <c r="G345" s="2"/>
      <c r="H345" s="15">
        <f t="shared" si="5"/>
        <v>4.2591193240365342E-3</v>
      </c>
    </row>
    <row r="346" spans="1:8" ht="13.5" x14ac:dyDescent="0.25">
      <c r="A346" s="11"/>
      <c r="B346" s="10">
        <v>42802</v>
      </c>
      <c r="C346" s="2">
        <v>2.35</v>
      </c>
      <c r="D346" s="2">
        <v>1.4744999999999999</v>
      </c>
      <c r="E346" s="2">
        <v>4892</v>
      </c>
      <c r="F346" s="2"/>
      <c r="G346" s="2"/>
      <c r="H346" s="15">
        <f t="shared" si="5"/>
        <v>8.6189205828031638E-3</v>
      </c>
    </row>
    <row r="347" spans="1:8" ht="13.5" x14ac:dyDescent="0.25">
      <c r="A347" s="11"/>
      <c r="B347" s="10">
        <v>42803</v>
      </c>
      <c r="C347" s="2">
        <v>2.35</v>
      </c>
      <c r="D347" s="2">
        <v>1.4744999999999999</v>
      </c>
      <c r="E347" s="2">
        <v>0</v>
      </c>
      <c r="F347" s="2"/>
      <c r="G347" s="2"/>
      <c r="H347" s="15">
        <f t="shared" si="5"/>
        <v>0</v>
      </c>
    </row>
    <row r="348" spans="1:8" ht="13.5" x14ac:dyDescent="0.25">
      <c r="A348" s="11"/>
      <c r="B348" s="10">
        <v>42804</v>
      </c>
      <c r="C348" s="2">
        <v>2.35</v>
      </c>
      <c r="D348" s="2">
        <v>1.4744999999999999</v>
      </c>
      <c r="E348" s="2">
        <v>0</v>
      </c>
      <c r="F348" s="2"/>
      <c r="G348" s="2"/>
      <c r="H348" s="15">
        <f t="shared" si="5"/>
        <v>0</v>
      </c>
    </row>
    <row r="349" spans="1:8" ht="13.5" x14ac:dyDescent="0.25">
      <c r="A349" s="11"/>
      <c r="B349" s="10">
        <v>42807</v>
      </c>
      <c r="C349" s="2">
        <v>2.35</v>
      </c>
      <c r="D349" s="2">
        <v>1.4744999999999999</v>
      </c>
      <c r="E349" s="2">
        <v>0</v>
      </c>
      <c r="F349" s="2"/>
      <c r="G349" s="2"/>
      <c r="H349" s="15">
        <f t="shared" si="5"/>
        <v>0</v>
      </c>
    </row>
    <row r="350" spans="1:8" ht="13.5" x14ac:dyDescent="0.25">
      <c r="A350" s="11"/>
      <c r="B350" s="10">
        <v>42808</v>
      </c>
      <c r="C350" s="2">
        <v>2.2999999999999998</v>
      </c>
      <c r="D350" s="2">
        <v>1.4431</v>
      </c>
      <c r="E350" s="2">
        <v>1638</v>
      </c>
      <c r="F350" s="2"/>
      <c r="G350" s="2"/>
      <c r="H350" s="15">
        <f t="shared" si="5"/>
        <v>-2.1295354357409205E-2</v>
      </c>
    </row>
    <row r="351" spans="1:8" ht="13.5" x14ac:dyDescent="0.25">
      <c r="A351" s="11"/>
      <c r="B351" s="10">
        <v>42809</v>
      </c>
      <c r="C351" s="2">
        <v>2.36</v>
      </c>
      <c r="D351" s="2">
        <v>1.4807999999999999</v>
      </c>
      <c r="E351" s="2">
        <v>50</v>
      </c>
      <c r="F351" s="2"/>
      <c r="G351" s="2"/>
      <c r="H351" s="15">
        <f t="shared" si="5"/>
        <v>2.6124315709236949E-2</v>
      </c>
    </row>
    <row r="352" spans="1:8" ht="13.5" x14ac:dyDescent="0.25">
      <c r="A352" s="11"/>
      <c r="B352" s="10">
        <v>42810</v>
      </c>
      <c r="C352" s="2">
        <v>2.35</v>
      </c>
      <c r="D352" s="2">
        <v>1.4744999999999999</v>
      </c>
      <c r="E352" s="2">
        <v>1645</v>
      </c>
      <c r="F352" s="2"/>
      <c r="G352" s="2"/>
      <c r="H352" s="15">
        <f t="shared" si="5"/>
        <v>-4.2544570502430932E-3</v>
      </c>
    </row>
    <row r="353" spans="1:8" ht="13.5" x14ac:dyDescent="0.25">
      <c r="A353" s="11"/>
      <c r="B353" s="10">
        <v>42811</v>
      </c>
      <c r="C353" s="2">
        <v>2.35</v>
      </c>
      <c r="D353" s="2">
        <v>1.4744999999999999</v>
      </c>
      <c r="E353" s="2">
        <v>0</v>
      </c>
      <c r="F353" s="2"/>
      <c r="G353" s="2"/>
      <c r="H353" s="15">
        <f t="shared" si="5"/>
        <v>0</v>
      </c>
    </row>
    <row r="354" spans="1:8" ht="13.5" x14ac:dyDescent="0.25">
      <c r="A354" s="11"/>
      <c r="B354" s="10">
        <v>42815</v>
      </c>
      <c r="C354" s="2">
        <v>2.38</v>
      </c>
      <c r="D354" s="2">
        <v>1.4933000000000001</v>
      </c>
      <c r="E354" s="2">
        <v>150</v>
      </c>
      <c r="F354" s="2"/>
      <c r="G354" s="2"/>
      <c r="H354" s="15">
        <f t="shared" si="5"/>
        <v>1.2750084774499933E-2</v>
      </c>
    </row>
    <row r="355" spans="1:8" ht="13.5" x14ac:dyDescent="0.25">
      <c r="A355" s="11"/>
      <c r="B355" s="10">
        <v>42816</v>
      </c>
      <c r="C355" s="2">
        <v>2.38</v>
      </c>
      <c r="D355" s="2">
        <v>1.4933000000000001</v>
      </c>
      <c r="E355" s="2">
        <v>0</v>
      </c>
      <c r="F355" s="2"/>
      <c r="G355" s="2"/>
      <c r="H355" s="15">
        <f t="shared" si="5"/>
        <v>0</v>
      </c>
    </row>
    <row r="356" spans="1:8" ht="13.5" x14ac:dyDescent="0.25">
      <c r="A356" s="11"/>
      <c r="B356" s="10">
        <v>42817</v>
      </c>
      <c r="C356" s="2">
        <v>2.38</v>
      </c>
      <c r="D356" s="2">
        <v>1.4933000000000001</v>
      </c>
      <c r="E356" s="2">
        <v>0</v>
      </c>
      <c r="F356" s="2"/>
      <c r="G356" s="2"/>
      <c r="H356" s="15">
        <f t="shared" si="5"/>
        <v>0</v>
      </c>
    </row>
    <row r="357" spans="1:8" ht="13.5" x14ac:dyDescent="0.25">
      <c r="A357" s="11"/>
      <c r="B357" s="10">
        <v>42818</v>
      </c>
      <c r="C357" s="2">
        <v>2.38</v>
      </c>
      <c r="D357" s="2">
        <v>1.4933000000000001</v>
      </c>
      <c r="E357" s="2">
        <v>0</v>
      </c>
      <c r="F357" s="2"/>
      <c r="G357" s="2"/>
      <c r="H357" s="15">
        <f t="shared" si="5"/>
        <v>0</v>
      </c>
    </row>
    <row r="358" spans="1:8" ht="13.5" x14ac:dyDescent="0.25">
      <c r="A358" s="11"/>
      <c r="B358" s="10">
        <v>42821</v>
      </c>
      <c r="C358" s="2">
        <v>2.34</v>
      </c>
      <c r="D358" s="2">
        <v>1.4681999999999999</v>
      </c>
      <c r="E358" s="2">
        <v>2165</v>
      </c>
      <c r="F358" s="2"/>
      <c r="G358" s="2"/>
      <c r="H358" s="15">
        <f t="shared" si="5"/>
        <v>-1.6808410902029145E-2</v>
      </c>
    </row>
    <row r="359" spans="1:8" ht="13.5" x14ac:dyDescent="0.25">
      <c r="A359" s="11"/>
      <c r="B359" s="10">
        <v>42822</v>
      </c>
      <c r="C359" s="2">
        <v>2.33</v>
      </c>
      <c r="D359" s="2">
        <v>1.4619</v>
      </c>
      <c r="E359" s="2">
        <v>725</v>
      </c>
      <c r="F359" s="2"/>
      <c r="G359" s="2"/>
      <c r="H359" s="15">
        <f t="shared" si="5"/>
        <v>-4.2909685328974068E-3</v>
      </c>
    </row>
    <row r="360" spans="1:8" ht="13.5" x14ac:dyDescent="0.25">
      <c r="A360" s="11"/>
      <c r="B360" s="10">
        <v>42823</v>
      </c>
      <c r="C360" s="2">
        <v>2.27</v>
      </c>
      <c r="D360" s="2">
        <v>1.4242999999999999</v>
      </c>
      <c r="E360" s="2">
        <v>2930</v>
      </c>
      <c r="F360" s="2"/>
      <c r="G360" s="2"/>
      <c r="H360" s="15">
        <f t="shared" si="5"/>
        <v>-2.5719953485190558E-2</v>
      </c>
    </row>
    <row r="361" spans="1:8" ht="13.5" x14ac:dyDescent="0.25">
      <c r="A361" s="11"/>
      <c r="B361" s="10">
        <v>42824</v>
      </c>
      <c r="C361" s="2">
        <v>2.31</v>
      </c>
      <c r="D361" s="2">
        <v>1.4494</v>
      </c>
      <c r="E361" s="2">
        <v>175</v>
      </c>
      <c r="F361" s="2"/>
      <c r="G361" s="2"/>
      <c r="H361" s="15">
        <f t="shared" si="5"/>
        <v>1.7622691848627484E-2</v>
      </c>
    </row>
    <row r="362" spans="1:8" ht="13.5" x14ac:dyDescent="0.25">
      <c r="A362" s="11"/>
      <c r="B362" s="10">
        <v>42825</v>
      </c>
      <c r="C362" s="2">
        <v>2.31</v>
      </c>
      <c r="D362" s="2">
        <v>1.4494</v>
      </c>
      <c r="E362" s="2">
        <v>2838</v>
      </c>
      <c r="F362" s="2"/>
      <c r="G362" s="2"/>
      <c r="H362" s="15">
        <f t="shared" si="5"/>
        <v>0</v>
      </c>
    </row>
    <row r="363" spans="1:8" ht="13.5" x14ac:dyDescent="0.25">
      <c r="A363" s="11"/>
      <c r="B363" s="10">
        <v>42828</v>
      </c>
      <c r="C363" s="2">
        <v>2.25</v>
      </c>
      <c r="D363" s="2">
        <v>1.4117999999999999</v>
      </c>
      <c r="E363" s="2">
        <v>2154</v>
      </c>
      <c r="F363" s="2"/>
      <c r="G363" s="2"/>
      <c r="H363" s="15">
        <f t="shared" si="5"/>
        <v>-2.5941769007865378E-2</v>
      </c>
    </row>
    <row r="364" spans="1:8" ht="13.5" x14ac:dyDescent="0.25">
      <c r="A364" s="11"/>
      <c r="B364" s="10">
        <v>42829</v>
      </c>
      <c r="C364" s="2">
        <v>2.19</v>
      </c>
      <c r="D364" s="2">
        <v>1.3741000000000001</v>
      </c>
      <c r="E364" s="2">
        <v>14477</v>
      </c>
      <c r="F364" s="2"/>
      <c r="G364" s="2"/>
      <c r="H364" s="15">
        <f t="shared" si="5"/>
        <v>-2.6703499079189577E-2</v>
      </c>
    </row>
    <row r="365" spans="1:8" ht="13.5" x14ac:dyDescent="0.25">
      <c r="A365" s="11"/>
      <c r="B365" s="10">
        <v>42830</v>
      </c>
      <c r="C365" s="2">
        <v>2.16</v>
      </c>
      <c r="D365" s="2">
        <v>1.3552999999999999</v>
      </c>
      <c r="E365" s="2">
        <v>18023</v>
      </c>
      <c r="F365" s="2"/>
      <c r="G365" s="2"/>
      <c r="H365" s="15">
        <f t="shared" si="5"/>
        <v>-1.3681682555854849E-2</v>
      </c>
    </row>
    <row r="366" spans="1:8" ht="13.5" x14ac:dyDescent="0.25">
      <c r="A366" s="11"/>
      <c r="B366" s="10">
        <v>42831</v>
      </c>
      <c r="C366" s="2">
        <v>2.15</v>
      </c>
      <c r="D366" s="2">
        <v>1.349</v>
      </c>
      <c r="E366" s="2">
        <v>9070</v>
      </c>
      <c r="F366" s="2"/>
      <c r="G366" s="2"/>
      <c r="H366" s="15">
        <f t="shared" si="5"/>
        <v>-4.6484173245775638E-3</v>
      </c>
    </row>
    <row r="367" spans="1:8" ht="13.5" x14ac:dyDescent="0.25">
      <c r="A367" s="11"/>
      <c r="B367" s="10">
        <v>42832</v>
      </c>
      <c r="C367" s="2">
        <v>2.2000000000000002</v>
      </c>
      <c r="D367" s="2">
        <v>1.3804000000000001</v>
      </c>
      <c r="E367" s="2">
        <v>5569</v>
      </c>
      <c r="F367" s="2"/>
      <c r="G367" s="2"/>
      <c r="H367" s="15">
        <f t="shared" si="5"/>
        <v>2.3276501111934838E-2</v>
      </c>
    </row>
    <row r="368" spans="1:8" ht="13.5" x14ac:dyDescent="0.25">
      <c r="A368" s="11"/>
      <c r="B368" s="10">
        <v>42835</v>
      </c>
      <c r="C368" s="2">
        <v>2.11</v>
      </c>
      <c r="D368" s="2">
        <v>1.3239000000000001</v>
      </c>
      <c r="E368" s="2">
        <v>6389</v>
      </c>
      <c r="F368" s="2"/>
      <c r="G368" s="2"/>
      <c r="H368" s="15">
        <f t="shared" si="5"/>
        <v>-4.0930165169516079E-2</v>
      </c>
    </row>
    <row r="369" spans="1:8" ht="13.5" x14ac:dyDescent="0.25">
      <c r="A369" s="11"/>
      <c r="B369" s="10">
        <v>42836</v>
      </c>
      <c r="C369" s="2">
        <v>2.12</v>
      </c>
      <c r="D369" s="2">
        <v>1.3302</v>
      </c>
      <c r="E369" s="2">
        <v>1845</v>
      </c>
      <c r="F369" s="2"/>
      <c r="G369" s="2"/>
      <c r="H369" s="15">
        <f t="shared" si="5"/>
        <v>4.7586675730795164E-3</v>
      </c>
    </row>
    <row r="370" spans="1:8" ht="13.5" x14ac:dyDescent="0.25">
      <c r="A370" s="11"/>
      <c r="B370" s="10">
        <v>42837</v>
      </c>
      <c r="C370" s="2">
        <v>2.17</v>
      </c>
      <c r="D370" s="2">
        <v>1.3615999999999999</v>
      </c>
      <c r="E370" s="2">
        <v>1285</v>
      </c>
      <c r="F370" s="2"/>
      <c r="G370" s="2"/>
      <c r="H370" s="15">
        <f t="shared" si="5"/>
        <v>2.3605472861223779E-2</v>
      </c>
    </row>
    <row r="371" spans="1:8" ht="13.5" x14ac:dyDescent="0.25">
      <c r="A371" s="11"/>
      <c r="B371" s="10">
        <v>42838</v>
      </c>
      <c r="C371" s="2">
        <v>2.12</v>
      </c>
      <c r="D371" s="2">
        <v>1.3302</v>
      </c>
      <c r="E371" s="2">
        <v>3245</v>
      </c>
      <c r="F371" s="2"/>
      <c r="G371" s="2"/>
      <c r="H371" s="15">
        <f t="shared" si="5"/>
        <v>-2.306110458284362E-2</v>
      </c>
    </row>
    <row r="372" spans="1:8" ht="13.5" x14ac:dyDescent="0.25">
      <c r="A372" s="11"/>
      <c r="B372" s="10">
        <v>42839</v>
      </c>
      <c r="C372" s="2">
        <v>2.12</v>
      </c>
      <c r="D372" s="2">
        <v>1.3302</v>
      </c>
      <c r="E372" s="2">
        <v>1312</v>
      </c>
      <c r="F372" s="2"/>
      <c r="G372" s="2"/>
      <c r="H372" s="15">
        <f t="shared" si="5"/>
        <v>0</v>
      </c>
    </row>
    <row r="373" spans="1:8" ht="13.5" x14ac:dyDescent="0.25">
      <c r="A373" s="11"/>
      <c r="B373" s="10">
        <v>42842</v>
      </c>
      <c r="C373" s="2">
        <v>2.11</v>
      </c>
      <c r="D373" s="2">
        <v>1.3239000000000001</v>
      </c>
      <c r="E373" s="2">
        <v>2151</v>
      </c>
      <c r="F373" s="2"/>
      <c r="G373" s="2"/>
      <c r="H373" s="15">
        <f t="shared" si="5"/>
        <v>-4.7361299052773812E-3</v>
      </c>
    </row>
    <row r="374" spans="1:8" ht="13.5" x14ac:dyDescent="0.25">
      <c r="A374" s="11"/>
      <c r="B374" s="10">
        <v>42843</v>
      </c>
      <c r="C374" s="2">
        <v>2.11</v>
      </c>
      <c r="D374" s="2">
        <v>1.3239000000000001</v>
      </c>
      <c r="E374" s="2">
        <v>3405</v>
      </c>
      <c r="F374" s="2"/>
      <c r="G374" s="2"/>
      <c r="H374" s="15">
        <f t="shared" si="5"/>
        <v>0</v>
      </c>
    </row>
    <row r="375" spans="1:8" ht="13.5" x14ac:dyDescent="0.25">
      <c r="A375" s="11"/>
      <c r="B375" s="10">
        <v>42844</v>
      </c>
      <c r="C375" s="2">
        <v>2.16</v>
      </c>
      <c r="D375" s="2">
        <v>1.3552999999999999</v>
      </c>
      <c r="E375" s="2">
        <v>52</v>
      </c>
      <c r="F375" s="2"/>
      <c r="G375" s="2"/>
      <c r="H375" s="15">
        <f t="shared" si="5"/>
        <v>2.3717803459475693E-2</v>
      </c>
    </row>
    <row r="376" spans="1:8" ht="13.5" x14ac:dyDescent="0.25">
      <c r="A376" s="11"/>
      <c r="B376" s="10">
        <v>42845</v>
      </c>
      <c r="C376" s="2">
        <v>2.11</v>
      </c>
      <c r="D376" s="2">
        <v>1.3239000000000001</v>
      </c>
      <c r="E376" s="2">
        <v>3196</v>
      </c>
      <c r="F376" s="2"/>
      <c r="G376" s="2"/>
      <c r="H376" s="15">
        <f t="shared" si="5"/>
        <v>-2.3168302220910406E-2</v>
      </c>
    </row>
    <row r="377" spans="1:8" ht="13.5" x14ac:dyDescent="0.25">
      <c r="A377" s="11"/>
      <c r="B377" s="10">
        <v>42846</v>
      </c>
      <c r="C377" s="2">
        <v>2.08</v>
      </c>
      <c r="D377" s="2">
        <v>1.3050999999999999</v>
      </c>
      <c r="E377" s="2">
        <v>13515</v>
      </c>
      <c r="F377" s="2"/>
      <c r="G377" s="2"/>
      <c r="H377" s="15">
        <f t="shared" si="5"/>
        <v>-1.4200468313316828E-2</v>
      </c>
    </row>
    <row r="378" spans="1:8" ht="13.5" x14ac:dyDescent="0.25">
      <c r="A378" s="11"/>
      <c r="B378" s="10">
        <v>42849</v>
      </c>
      <c r="C378" s="2">
        <v>2.12</v>
      </c>
      <c r="D378" s="2">
        <v>1.3302</v>
      </c>
      <c r="E378" s="2">
        <v>7682</v>
      </c>
      <c r="F378" s="2"/>
      <c r="G378" s="2"/>
      <c r="H378" s="15">
        <f t="shared" si="5"/>
        <v>1.9232242740020018E-2</v>
      </c>
    </row>
    <row r="379" spans="1:8" ht="13.5" x14ac:dyDescent="0.25">
      <c r="A379" s="11"/>
      <c r="B379" s="10">
        <v>42850</v>
      </c>
      <c r="C379" s="2">
        <v>2.1</v>
      </c>
      <c r="D379" s="2">
        <v>1.3176000000000001</v>
      </c>
      <c r="E379" s="2">
        <v>6400</v>
      </c>
      <c r="F379" s="2"/>
      <c r="G379" s="2"/>
      <c r="H379" s="15">
        <f t="shared" si="5"/>
        <v>-9.4722598105547624E-3</v>
      </c>
    </row>
    <row r="380" spans="1:8" ht="13.5" x14ac:dyDescent="0.25">
      <c r="A380" s="11"/>
      <c r="B380" s="10">
        <v>42851</v>
      </c>
      <c r="C380" s="2">
        <v>2.14</v>
      </c>
      <c r="D380" s="2">
        <v>1.3427</v>
      </c>
      <c r="E380" s="2">
        <v>5</v>
      </c>
      <c r="F380" s="2"/>
      <c r="G380" s="2"/>
      <c r="H380" s="15">
        <f t="shared" si="5"/>
        <v>1.9049787492410365E-2</v>
      </c>
    </row>
    <row r="381" spans="1:8" ht="13.5" x14ac:dyDescent="0.25">
      <c r="A381" s="11"/>
      <c r="B381" s="10">
        <v>42852</v>
      </c>
      <c r="C381" s="2">
        <v>2.08</v>
      </c>
      <c r="D381" s="2">
        <v>1.3050999999999999</v>
      </c>
      <c r="E381" s="2">
        <v>5090</v>
      </c>
      <c r="F381" s="2"/>
      <c r="G381" s="2"/>
      <c r="H381" s="15">
        <f t="shared" si="5"/>
        <v>-2.8003276979221031E-2</v>
      </c>
    </row>
    <row r="382" spans="1:8" ht="13.5" x14ac:dyDescent="0.25">
      <c r="A382" s="11"/>
      <c r="B382" s="10">
        <v>42853</v>
      </c>
      <c r="C382" s="2">
        <v>2.0699999999999998</v>
      </c>
      <c r="D382" s="2">
        <v>1.2988</v>
      </c>
      <c r="E382" s="2">
        <v>22334</v>
      </c>
      <c r="F382" s="2"/>
      <c r="G382" s="2"/>
      <c r="H382" s="15">
        <f t="shared" si="5"/>
        <v>-4.8272163052639431E-3</v>
      </c>
    </row>
    <row r="383" spans="1:8" ht="13.5" x14ac:dyDescent="0.25">
      <c r="A383" s="11"/>
      <c r="B383" s="10">
        <v>42857</v>
      </c>
      <c r="C383" s="2">
        <v>2.08</v>
      </c>
      <c r="D383" s="2">
        <v>1.3050999999999999</v>
      </c>
      <c r="E383" s="2">
        <v>177</v>
      </c>
      <c r="F383" s="2"/>
      <c r="G383" s="2"/>
      <c r="H383" s="15">
        <f t="shared" si="5"/>
        <v>4.8506313520172255E-3</v>
      </c>
    </row>
    <row r="384" spans="1:8" ht="13.5" x14ac:dyDescent="0.25">
      <c r="A384" s="11"/>
      <c r="B384" s="10">
        <v>42858</v>
      </c>
      <c r="C384" s="2">
        <v>2.08</v>
      </c>
      <c r="D384" s="2">
        <v>1.3050999999999999</v>
      </c>
      <c r="E384" s="2">
        <v>530</v>
      </c>
      <c r="F384" s="2"/>
      <c r="G384" s="2"/>
      <c r="H384" s="15">
        <f t="shared" si="5"/>
        <v>0</v>
      </c>
    </row>
    <row r="385" spans="1:8" ht="13.5" x14ac:dyDescent="0.25">
      <c r="A385" s="11"/>
      <c r="B385" s="10">
        <v>42859</v>
      </c>
      <c r="C385" s="2">
        <v>2.08</v>
      </c>
      <c r="D385" s="2">
        <v>1.3050999999999999</v>
      </c>
      <c r="E385" s="2">
        <v>1440</v>
      </c>
      <c r="F385" s="2"/>
      <c r="G385" s="2"/>
      <c r="H385" s="15">
        <f t="shared" si="5"/>
        <v>0</v>
      </c>
    </row>
    <row r="386" spans="1:8" ht="13.5" x14ac:dyDescent="0.25">
      <c r="A386" s="11"/>
      <c r="B386" s="10">
        <v>42860</v>
      </c>
      <c r="C386" s="2">
        <v>2.08</v>
      </c>
      <c r="D386" s="2">
        <v>1.3050999999999999</v>
      </c>
      <c r="E386" s="2">
        <v>1530</v>
      </c>
      <c r="F386" s="2"/>
      <c r="G386" s="2"/>
      <c r="H386" s="15">
        <f t="shared" si="5"/>
        <v>0</v>
      </c>
    </row>
    <row r="387" spans="1:8" ht="13.5" x14ac:dyDescent="0.25">
      <c r="A387" s="11"/>
      <c r="B387" s="10">
        <v>42863</v>
      </c>
      <c r="C387" s="2">
        <v>2.09</v>
      </c>
      <c r="D387" s="2">
        <v>1.3113999999999999</v>
      </c>
      <c r="E387" s="2">
        <v>1783</v>
      </c>
      <c r="F387" s="2"/>
      <c r="G387" s="2"/>
      <c r="H387" s="15">
        <f t="shared" si="5"/>
        <v>4.8272163052639431E-3</v>
      </c>
    </row>
    <row r="388" spans="1:8" ht="13.5" x14ac:dyDescent="0.25">
      <c r="A388" s="11"/>
      <c r="B388" s="10">
        <v>42864</v>
      </c>
      <c r="C388" s="2">
        <v>2.08</v>
      </c>
      <c r="D388" s="2">
        <v>1.3050999999999999</v>
      </c>
      <c r="E388" s="2">
        <v>463</v>
      </c>
      <c r="F388" s="2"/>
      <c r="G388" s="2"/>
      <c r="H388" s="15">
        <f t="shared" si="5"/>
        <v>-4.8040262315082911E-3</v>
      </c>
    </row>
    <row r="389" spans="1:8" ht="13.5" x14ac:dyDescent="0.25">
      <c r="A389" s="11"/>
      <c r="B389" s="10">
        <v>42865</v>
      </c>
      <c r="C389" s="2">
        <v>2.08</v>
      </c>
      <c r="D389" s="2">
        <v>1.3050999999999999</v>
      </c>
      <c r="E389" s="2">
        <v>30</v>
      </c>
      <c r="F389" s="2"/>
      <c r="G389" s="2"/>
      <c r="H389" s="15">
        <f t="shared" si="5"/>
        <v>0</v>
      </c>
    </row>
    <row r="390" spans="1:8" ht="13.5" x14ac:dyDescent="0.25">
      <c r="A390" s="11"/>
      <c r="B390" s="10">
        <v>42866</v>
      </c>
      <c r="C390" s="2">
        <v>2.14</v>
      </c>
      <c r="D390" s="2">
        <v>1.3427</v>
      </c>
      <c r="E390" s="2">
        <v>2078</v>
      </c>
      <c r="F390" s="2"/>
      <c r="G390" s="2"/>
      <c r="H390" s="15">
        <f t="shared" si="5"/>
        <v>2.8810052869511975E-2</v>
      </c>
    </row>
    <row r="391" spans="1:8" ht="13.5" x14ac:dyDescent="0.25">
      <c r="A391" s="11"/>
      <c r="B391" s="10">
        <v>42867</v>
      </c>
      <c r="C391" s="2">
        <v>2.16</v>
      </c>
      <c r="D391" s="2">
        <v>1.3552999999999999</v>
      </c>
      <c r="E391" s="2">
        <v>5087</v>
      </c>
      <c r="F391" s="2"/>
      <c r="G391" s="2"/>
      <c r="H391" s="15">
        <f t="shared" ref="H391:H454" si="6">(D391-D390)/D390</f>
        <v>9.3840768600580507E-3</v>
      </c>
    </row>
    <row r="392" spans="1:8" ht="13.5" x14ac:dyDescent="0.25">
      <c r="A392" s="11"/>
      <c r="B392" s="10">
        <v>42870</v>
      </c>
      <c r="C392" s="2">
        <v>2.1800000000000002</v>
      </c>
      <c r="D392" s="2">
        <v>1.3677999999999999</v>
      </c>
      <c r="E392" s="2">
        <v>2690</v>
      </c>
      <c r="F392" s="2"/>
      <c r="G392" s="2"/>
      <c r="H392" s="15">
        <f t="shared" si="6"/>
        <v>9.2230502471777141E-3</v>
      </c>
    </row>
    <row r="393" spans="1:8" ht="13.5" x14ac:dyDescent="0.25">
      <c r="A393" s="11"/>
      <c r="B393" s="10">
        <v>42871</v>
      </c>
      <c r="C393" s="2">
        <v>2.17</v>
      </c>
      <c r="D393" s="2">
        <v>1.3615999999999999</v>
      </c>
      <c r="E393" s="2">
        <v>765</v>
      </c>
      <c r="F393" s="2"/>
      <c r="G393" s="2"/>
      <c r="H393" s="15">
        <f t="shared" si="6"/>
        <v>-4.5328264366135277E-3</v>
      </c>
    </row>
    <row r="394" spans="1:8" ht="13.5" x14ac:dyDescent="0.25">
      <c r="A394" s="11"/>
      <c r="B394" s="10">
        <v>42872</v>
      </c>
      <c r="C394" s="2">
        <v>2.16</v>
      </c>
      <c r="D394" s="2">
        <v>1.3552999999999999</v>
      </c>
      <c r="E394" s="2">
        <v>5460</v>
      </c>
      <c r="F394" s="2"/>
      <c r="G394" s="2"/>
      <c r="H394" s="15">
        <f t="shared" si="6"/>
        <v>-4.6269095182138462E-3</v>
      </c>
    </row>
    <row r="395" spans="1:8" ht="13.5" x14ac:dyDescent="0.25">
      <c r="A395" s="11"/>
      <c r="B395" s="10">
        <v>42873</v>
      </c>
      <c r="C395" s="2">
        <v>2.16</v>
      </c>
      <c r="D395" s="2">
        <v>1.3552999999999999</v>
      </c>
      <c r="E395" s="2">
        <v>0</v>
      </c>
      <c r="F395" s="2"/>
      <c r="G395" s="2"/>
      <c r="H395" s="15">
        <f t="shared" si="6"/>
        <v>0</v>
      </c>
    </row>
    <row r="396" spans="1:8" ht="13.5" x14ac:dyDescent="0.25">
      <c r="A396" s="11"/>
      <c r="B396" s="10">
        <v>42874</v>
      </c>
      <c r="C396" s="2">
        <v>2.15</v>
      </c>
      <c r="D396" s="2">
        <v>1.349</v>
      </c>
      <c r="E396" s="2">
        <v>4083</v>
      </c>
      <c r="F396" s="2"/>
      <c r="G396" s="2"/>
      <c r="H396" s="15">
        <f t="shared" si="6"/>
        <v>-4.6484173245775638E-3</v>
      </c>
    </row>
    <row r="397" spans="1:8" ht="13.5" x14ac:dyDescent="0.25">
      <c r="A397" s="11"/>
      <c r="B397" s="10">
        <v>42877</v>
      </c>
      <c r="C397" s="2">
        <v>2.1800000000000002</v>
      </c>
      <c r="D397" s="2">
        <v>1.3677999999999999</v>
      </c>
      <c r="E397" s="2">
        <v>25</v>
      </c>
      <c r="F397" s="2"/>
      <c r="G397" s="2"/>
      <c r="H397" s="15">
        <f t="shared" si="6"/>
        <v>1.3936249073387641E-2</v>
      </c>
    </row>
    <row r="398" spans="1:8" ht="13.5" x14ac:dyDescent="0.25">
      <c r="A398" s="11"/>
      <c r="B398" s="10">
        <v>42878</v>
      </c>
      <c r="C398" s="2">
        <v>2.17</v>
      </c>
      <c r="D398" s="2">
        <v>1.3615999999999999</v>
      </c>
      <c r="E398" s="2">
        <v>1375</v>
      </c>
      <c r="F398" s="2"/>
      <c r="G398" s="2"/>
      <c r="H398" s="15">
        <f t="shared" si="6"/>
        <v>-4.5328264366135277E-3</v>
      </c>
    </row>
    <row r="399" spans="1:8" ht="13.5" x14ac:dyDescent="0.25">
      <c r="A399" s="11"/>
      <c r="B399" s="10">
        <v>42879</v>
      </c>
      <c r="C399" s="2">
        <v>2.16</v>
      </c>
      <c r="D399" s="2">
        <v>1.3552999999999999</v>
      </c>
      <c r="E399" s="2">
        <v>526</v>
      </c>
      <c r="F399" s="2"/>
      <c r="G399" s="2"/>
      <c r="H399" s="15">
        <f t="shared" si="6"/>
        <v>-4.6269095182138462E-3</v>
      </c>
    </row>
    <row r="400" spans="1:8" ht="13.5" x14ac:dyDescent="0.25">
      <c r="A400" s="11"/>
      <c r="B400" s="10">
        <v>42880</v>
      </c>
      <c r="C400" s="2">
        <v>2.15</v>
      </c>
      <c r="D400" s="2">
        <v>1.349</v>
      </c>
      <c r="E400" s="2">
        <v>2342</v>
      </c>
      <c r="F400" s="2"/>
      <c r="G400" s="2"/>
      <c r="H400" s="15">
        <f t="shared" si="6"/>
        <v>-4.6484173245775638E-3</v>
      </c>
    </row>
    <row r="401" spans="1:8" ht="13.5" x14ac:dyDescent="0.25">
      <c r="A401" s="11"/>
      <c r="B401" s="10">
        <v>42881</v>
      </c>
      <c r="C401" s="2">
        <v>2.15</v>
      </c>
      <c r="D401" s="2">
        <v>1.349</v>
      </c>
      <c r="E401" s="2">
        <v>214</v>
      </c>
      <c r="F401" s="2"/>
      <c r="G401" s="2"/>
      <c r="H401" s="15">
        <f t="shared" si="6"/>
        <v>0</v>
      </c>
    </row>
    <row r="402" spans="1:8" ht="13.5" x14ac:dyDescent="0.25">
      <c r="A402" s="11"/>
      <c r="B402" s="10">
        <v>42884</v>
      </c>
      <c r="C402" s="2">
        <v>2.17</v>
      </c>
      <c r="D402" s="2">
        <v>1.3615999999999999</v>
      </c>
      <c r="E402" s="2">
        <v>50</v>
      </c>
      <c r="F402" s="2"/>
      <c r="G402" s="2"/>
      <c r="H402" s="15">
        <f t="shared" si="6"/>
        <v>9.3402520385470304E-3</v>
      </c>
    </row>
    <row r="403" spans="1:8" ht="13.5" x14ac:dyDescent="0.25">
      <c r="A403" s="11"/>
      <c r="B403" s="10">
        <v>42885</v>
      </c>
      <c r="C403" s="2">
        <v>2.17</v>
      </c>
      <c r="D403" s="2">
        <v>1.3615999999999999</v>
      </c>
      <c r="E403" s="2">
        <v>0</v>
      </c>
      <c r="F403" s="2"/>
      <c r="G403" s="2"/>
      <c r="H403" s="15">
        <f t="shared" si="6"/>
        <v>0</v>
      </c>
    </row>
    <row r="404" spans="1:8" ht="13.5" x14ac:dyDescent="0.25">
      <c r="A404" s="11"/>
      <c r="B404" s="10">
        <v>42886</v>
      </c>
      <c r="C404" s="2">
        <v>2.14</v>
      </c>
      <c r="D404" s="2">
        <v>1.3427</v>
      </c>
      <c r="E404" s="2">
        <v>47000</v>
      </c>
      <c r="F404" s="2"/>
      <c r="G404" s="2"/>
      <c r="H404" s="15">
        <f t="shared" si="6"/>
        <v>-1.3880728554641538E-2</v>
      </c>
    </row>
    <row r="405" spans="1:8" ht="13.5" x14ac:dyDescent="0.25">
      <c r="A405" s="11"/>
      <c r="B405" s="10">
        <v>42887</v>
      </c>
      <c r="C405" s="2">
        <v>2.14</v>
      </c>
      <c r="D405" s="2">
        <v>1.3427</v>
      </c>
      <c r="E405" s="2">
        <v>0</v>
      </c>
      <c r="F405" s="2"/>
      <c r="G405" s="2"/>
      <c r="H405" s="15">
        <f t="shared" si="6"/>
        <v>0</v>
      </c>
    </row>
    <row r="406" spans="1:8" ht="13.5" x14ac:dyDescent="0.25">
      <c r="A406" s="11"/>
      <c r="B406" s="10">
        <v>42888</v>
      </c>
      <c r="C406" s="2">
        <v>2.0699999999999998</v>
      </c>
      <c r="D406" s="2">
        <v>1.2988</v>
      </c>
      <c r="E406" s="2">
        <v>5915</v>
      </c>
      <c r="F406" s="2"/>
      <c r="G406" s="2"/>
      <c r="H406" s="15">
        <f t="shared" si="6"/>
        <v>-3.2695315409250053E-2</v>
      </c>
    </row>
    <row r="407" spans="1:8" ht="13.5" x14ac:dyDescent="0.25">
      <c r="A407" s="11"/>
      <c r="B407" s="10">
        <v>42891</v>
      </c>
      <c r="C407" s="2">
        <v>2.13</v>
      </c>
      <c r="D407" s="2">
        <v>1.3365</v>
      </c>
      <c r="E407" s="2">
        <v>1657</v>
      </c>
      <c r="F407" s="2"/>
      <c r="G407" s="2"/>
      <c r="H407" s="15">
        <f t="shared" si="6"/>
        <v>2.9026793963658815E-2</v>
      </c>
    </row>
    <row r="408" spans="1:8" ht="13.5" x14ac:dyDescent="0.25">
      <c r="A408" s="11"/>
      <c r="B408" s="10">
        <v>42892</v>
      </c>
      <c r="C408" s="2">
        <v>2.13</v>
      </c>
      <c r="D408" s="2">
        <v>1.3365</v>
      </c>
      <c r="E408" s="2">
        <v>0</v>
      </c>
      <c r="F408" s="2"/>
      <c r="G408" s="2"/>
      <c r="H408" s="15">
        <f t="shared" si="6"/>
        <v>0</v>
      </c>
    </row>
    <row r="409" spans="1:8" ht="13.5" x14ac:dyDescent="0.25">
      <c r="A409" s="11"/>
      <c r="B409" s="10">
        <v>42893</v>
      </c>
      <c r="C409" s="2">
        <v>2.1800000000000002</v>
      </c>
      <c r="D409" s="2">
        <v>1.3677999999999999</v>
      </c>
      <c r="E409" s="2">
        <v>2175</v>
      </c>
      <c r="F409" s="2"/>
      <c r="G409" s="2"/>
      <c r="H409" s="15">
        <f t="shared" si="6"/>
        <v>2.3419378974934443E-2</v>
      </c>
    </row>
    <row r="410" spans="1:8" ht="13.5" x14ac:dyDescent="0.25">
      <c r="A410" s="11"/>
      <c r="B410" s="10">
        <v>42894</v>
      </c>
      <c r="C410" s="2">
        <v>2.16</v>
      </c>
      <c r="D410" s="2">
        <v>1.3552999999999999</v>
      </c>
      <c r="E410" s="2">
        <v>662</v>
      </c>
      <c r="F410" s="2"/>
      <c r="G410" s="2"/>
      <c r="H410" s="15">
        <f t="shared" si="6"/>
        <v>-9.1387629770433958E-3</v>
      </c>
    </row>
    <row r="411" spans="1:8" ht="13.5" x14ac:dyDescent="0.25">
      <c r="A411" s="11"/>
      <c r="B411" s="10">
        <v>42895</v>
      </c>
      <c r="C411" s="2">
        <v>2.16</v>
      </c>
      <c r="D411" s="2">
        <v>1.3552999999999999</v>
      </c>
      <c r="E411" s="2">
        <v>1905</v>
      </c>
      <c r="F411" s="2"/>
      <c r="G411" s="2"/>
      <c r="H411" s="15">
        <f t="shared" si="6"/>
        <v>0</v>
      </c>
    </row>
    <row r="412" spans="1:8" ht="13.5" x14ac:dyDescent="0.25">
      <c r="A412" s="11"/>
      <c r="B412" s="10">
        <v>42898</v>
      </c>
      <c r="C412" s="2">
        <v>2.15</v>
      </c>
      <c r="D412" s="2">
        <v>1.349</v>
      </c>
      <c r="E412" s="2">
        <v>1715</v>
      </c>
      <c r="F412" s="2"/>
      <c r="G412" s="2"/>
      <c r="H412" s="15">
        <f t="shared" si="6"/>
        <v>-4.6484173245775638E-3</v>
      </c>
    </row>
    <row r="413" spans="1:8" ht="13.5" x14ac:dyDescent="0.25">
      <c r="A413" s="11"/>
      <c r="B413" s="10">
        <v>42899</v>
      </c>
      <c r="C413" s="2">
        <v>2.14</v>
      </c>
      <c r="D413" s="2">
        <v>1.3427</v>
      </c>
      <c r="E413" s="2">
        <v>1904</v>
      </c>
      <c r="F413" s="2"/>
      <c r="G413" s="2"/>
      <c r="H413" s="15">
        <f t="shared" si="6"/>
        <v>-4.6701260192735152E-3</v>
      </c>
    </row>
    <row r="414" spans="1:8" ht="13.5" x14ac:dyDescent="0.25">
      <c r="A414" s="11"/>
      <c r="B414" s="10">
        <v>42900</v>
      </c>
      <c r="C414" s="2">
        <v>2.14</v>
      </c>
      <c r="D414" s="2">
        <v>1.3427</v>
      </c>
      <c r="E414" s="2">
        <v>1025</v>
      </c>
      <c r="F414" s="2"/>
      <c r="G414" s="2"/>
      <c r="H414" s="15">
        <f t="shared" si="6"/>
        <v>0</v>
      </c>
    </row>
    <row r="415" spans="1:8" ht="13.5" x14ac:dyDescent="0.25">
      <c r="A415" s="11"/>
      <c r="B415" s="10">
        <v>42901</v>
      </c>
      <c r="C415" s="2">
        <v>2.09</v>
      </c>
      <c r="D415" s="2">
        <v>1.3113999999999999</v>
      </c>
      <c r="E415" s="2">
        <v>1654</v>
      </c>
      <c r="F415" s="2"/>
      <c r="G415" s="2"/>
      <c r="H415" s="15">
        <f t="shared" si="6"/>
        <v>-2.3311238549192006E-2</v>
      </c>
    </row>
    <row r="416" spans="1:8" ht="13.5" x14ac:dyDescent="0.25">
      <c r="A416" s="11"/>
      <c r="B416" s="10">
        <v>42902</v>
      </c>
      <c r="C416" s="2">
        <v>2.12</v>
      </c>
      <c r="D416" s="2">
        <v>1.3302</v>
      </c>
      <c r="E416" s="2">
        <v>850</v>
      </c>
      <c r="F416" s="2"/>
      <c r="G416" s="2"/>
      <c r="H416" s="15">
        <f t="shared" si="6"/>
        <v>1.4335824309897934E-2</v>
      </c>
    </row>
    <row r="417" spans="1:8" ht="13.5" x14ac:dyDescent="0.25">
      <c r="A417" s="11"/>
      <c r="B417" s="10">
        <v>42905</v>
      </c>
      <c r="C417" s="2">
        <v>2.12</v>
      </c>
      <c r="D417" s="2">
        <v>1.3302</v>
      </c>
      <c r="E417" s="2">
        <v>1520</v>
      </c>
      <c r="F417" s="2"/>
      <c r="G417" s="2"/>
      <c r="H417" s="15">
        <f t="shared" si="6"/>
        <v>0</v>
      </c>
    </row>
    <row r="418" spans="1:8" ht="13.5" x14ac:dyDescent="0.25">
      <c r="A418" s="11"/>
      <c r="B418" s="10">
        <v>42906</v>
      </c>
      <c r="C418" s="2">
        <v>2.13</v>
      </c>
      <c r="D418" s="2">
        <v>1.3365</v>
      </c>
      <c r="E418" s="2">
        <v>9515</v>
      </c>
      <c r="F418" s="2"/>
      <c r="G418" s="2"/>
      <c r="H418" s="15">
        <f t="shared" si="6"/>
        <v>4.7361299052773812E-3</v>
      </c>
    </row>
    <row r="419" spans="1:8" ht="13.5" x14ac:dyDescent="0.25">
      <c r="A419" s="11"/>
      <c r="B419" s="10">
        <v>42907</v>
      </c>
      <c r="C419" s="2">
        <v>2.15</v>
      </c>
      <c r="D419" s="2">
        <v>1.349</v>
      </c>
      <c r="E419" s="2">
        <v>14523</v>
      </c>
      <c r="F419" s="2"/>
      <c r="G419" s="2"/>
      <c r="H419" s="15">
        <f t="shared" si="6"/>
        <v>9.3527871305648744E-3</v>
      </c>
    </row>
    <row r="420" spans="1:8" ht="13.5" x14ac:dyDescent="0.25">
      <c r="A420" s="11"/>
      <c r="B420" s="10">
        <v>42908</v>
      </c>
      <c r="C420" s="2">
        <v>2.15</v>
      </c>
      <c r="D420" s="2">
        <v>1.349</v>
      </c>
      <c r="E420" s="2">
        <v>16055</v>
      </c>
      <c r="F420" s="2"/>
      <c r="G420" s="2"/>
      <c r="H420" s="15">
        <f t="shared" si="6"/>
        <v>0</v>
      </c>
    </row>
    <row r="421" spans="1:8" ht="13.5" x14ac:dyDescent="0.25">
      <c r="A421" s="11"/>
      <c r="B421" s="10">
        <v>42909</v>
      </c>
      <c r="C421" s="2">
        <v>2.15</v>
      </c>
      <c r="D421" s="2">
        <v>1.349</v>
      </c>
      <c r="E421" s="2">
        <v>6435</v>
      </c>
      <c r="F421" s="2"/>
      <c r="G421" s="2"/>
      <c r="H421" s="15">
        <f t="shared" si="6"/>
        <v>0</v>
      </c>
    </row>
    <row r="422" spans="1:8" ht="13.5" x14ac:dyDescent="0.25">
      <c r="A422" s="11"/>
      <c r="B422" s="10">
        <v>42914</v>
      </c>
      <c r="C422" s="2">
        <v>2.2000000000000002</v>
      </c>
      <c r="D422" s="2">
        <v>1.3804000000000001</v>
      </c>
      <c r="E422" s="2">
        <v>11019</v>
      </c>
      <c r="F422" s="2"/>
      <c r="G422" s="2"/>
      <c r="H422" s="15">
        <f t="shared" si="6"/>
        <v>2.3276501111934838E-2</v>
      </c>
    </row>
    <row r="423" spans="1:8" ht="13.5" x14ac:dyDescent="0.25">
      <c r="A423" s="11"/>
      <c r="B423" s="10">
        <v>42915</v>
      </c>
      <c r="C423" s="2">
        <v>2.2000000000000002</v>
      </c>
      <c r="D423" s="2">
        <v>1.3804000000000001</v>
      </c>
      <c r="E423" s="2">
        <v>1018</v>
      </c>
      <c r="F423" s="2"/>
      <c r="G423" s="2"/>
      <c r="H423" s="15">
        <f t="shared" si="6"/>
        <v>0</v>
      </c>
    </row>
    <row r="424" spans="1:8" ht="13.5" x14ac:dyDescent="0.25">
      <c r="A424" s="11"/>
      <c r="B424" s="10">
        <v>42916</v>
      </c>
      <c r="C424" s="2">
        <v>2.25</v>
      </c>
      <c r="D424" s="2">
        <v>1.4117999999999999</v>
      </c>
      <c r="E424" s="2">
        <v>28925</v>
      </c>
      <c r="F424" s="2"/>
      <c r="G424" s="2"/>
      <c r="H424" s="15">
        <f t="shared" si="6"/>
        <v>2.2747029846421234E-2</v>
      </c>
    </row>
    <row r="425" spans="1:8" ht="13.5" x14ac:dyDescent="0.25">
      <c r="A425" s="11"/>
      <c r="B425" s="10">
        <v>42919</v>
      </c>
      <c r="C425" s="2">
        <v>2.29</v>
      </c>
      <c r="D425" s="2">
        <v>1.4368000000000001</v>
      </c>
      <c r="E425" s="2">
        <v>2550</v>
      </c>
      <c r="F425" s="2"/>
      <c r="G425" s="2"/>
      <c r="H425" s="15">
        <f t="shared" si="6"/>
        <v>1.7707890636067525E-2</v>
      </c>
    </row>
    <row r="426" spans="1:8" ht="13.5" x14ac:dyDescent="0.25">
      <c r="A426" s="11"/>
      <c r="B426" s="10">
        <v>42920</v>
      </c>
      <c r="C426" s="2">
        <v>2.29</v>
      </c>
      <c r="D426" s="2">
        <v>1.4368000000000001</v>
      </c>
      <c r="E426" s="2">
        <v>91538</v>
      </c>
      <c r="F426" s="2"/>
      <c r="G426" s="2"/>
      <c r="H426" s="15">
        <f t="shared" si="6"/>
        <v>0</v>
      </c>
    </row>
    <row r="427" spans="1:8" ht="13.5" x14ac:dyDescent="0.25">
      <c r="A427" s="11"/>
      <c r="B427" s="10">
        <v>42921</v>
      </c>
      <c r="C427" s="2">
        <v>2.2999999999999998</v>
      </c>
      <c r="D427" s="2">
        <v>1.4431</v>
      </c>
      <c r="E427" s="2">
        <v>4809</v>
      </c>
      <c r="F427" s="2"/>
      <c r="G427" s="2"/>
      <c r="H427" s="15">
        <f t="shared" si="6"/>
        <v>4.3847438752783767E-3</v>
      </c>
    </row>
    <row r="428" spans="1:8" ht="13.5" x14ac:dyDescent="0.25">
      <c r="A428" s="11"/>
      <c r="B428" s="10">
        <v>42922</v>
      </c>
      <c r="C428" s="2">
        <v>2.29</v>
      </c>
      <c r="D428" s="2">
        <v>1.4368000000000001</v>
      </c>
      <c r="E428" s="2">
        <v>69719</v>
      </c>
      <c r="F428" s="2"/>
      <c r="G428" s="2"/>
      <c r="H428" s="15">
        <f t="shared" si="6"/>
        <v>-4.3656018293950329E-3</v>
      </c>
    </row>
    <row r="429" spans="1:8" ht="13.5" x14ac:dyDescent="0.25">
      <c r="A429" s="11"/>
      <c r="B429" s="10">
        <v>42923</v>
      </c>
      <c r="C429" s="2">
        <v>2.35</v>
      </c>
      <c r="D429" s="2">
        <v>1.4744999999999999</v>
      </c>
      <c r="E429" s="2">
        <v>21546</v>
      </c>
      <c r="F429" s="2"/>
      <c r="G429" s="2"/>
      <c r="H429" s="15">
        <f t="shared" si="6"/>
        <v>2.6238864142538867E-2</v>
      </c>
    </row>
    <row r="430" spans="1:8" ht="13.5" x14ac:dyDescent="0.25">
      <c r="A430" s="11"/>
      <c r="B430" s="10">
        <v>42926</v>
      </c>
      <c r="C430" s="2">
        <v>2.36</v>
      </c>
      <c r="D430" s="2">
        <v>1.4807999999999999</v>
      </c>
      <c r="E430" s="2">
        <v>14209</v>
      </c>
      <c r="F430" s="2"/>
      <c r="G430" s="2"/>
      <c r="H430" s="15">
        <f t="shared" si="6"/>
        <v>4.2726347914547116E-3</v>
      </c>
    </row>
    <row r="431" spans="1:8" ht="13.5" x14ac:dyDescent="0.25">
      <c r="A431" s="11"/>
      <c r="B431" s="10">
        <v>42927</v>
      </c>
      <c r="C431" s="2">
        <v>2.35</v>
      </c>
      <c r="D431" s="2">
        <v>1.4744999999999999</v>
      </c>
      <c r="E431" s="2">
        <v>1225</v>
      </c>
      <c r="F431" s="2"/>
      <c r="G431" s="2"/>
      <c r="H431" s="15">
        <f t="shared" si="6"/>
        <v>-4.2544570502430932E-3</v>
      </c>
    </row>
    <row r="432" spans="1:8" ht="13.5" x14ac:dyDescent="0.25">
      <c r="A432" s="11"/>
      <c r="B432" s="10">
        <v>42928</v>
      </c>
      <c r="C432" s="2">
        <v>2.35</v>
      </c>
      <c r="D432" s="2">
        <v>1.4744999999999999</v>
      </c>
      <c r="E432" s="2">
        <v>1150</v>
      </c>
      <c r="F432" s="2"/>
      <c r="G432" s="2"/>
      <c r="H432" s="15">
        <f t="shared" si="6"/>
        <v>0</v>
      </c>
    </row>
    <row r="433" spans="1:8" ht="13.5" x14ac:dyDescent="0.25">
      <c r="A433" s="11"/>
      <c r="B433" s="10">
        <v>42929</v>
      </c>
      <c r="C433" s="2">
        <v>2.33</v>
      </c>
      <c r="D433" s="2">
        <v>1.4619</v>
      </c>
      <c r="E433" s="2">
        <v>4650</v>
      </c>
      <c r="F433" s="2"/>
      <c r="G433" s="2"/>
      <c r="H433" s="15">
        <f t="shared" si="6"/>
        <v>-8.5452695829094233E-3</v>
      </c>
    </row>
    <row r="434" spans="1:8" ht="13.5" x14ac:dyDescent="0.25">
      <c r="A434" s="11"/>
      <c r="B434" s="10">
        <v>42930</v>
      </c>
      <c r="C434" s="2">
        <v>2.33</v>
      </c>
      <c r="D434" s="2">
        <v>1.4619</v>
      </c>
      <c r="E434" s="2">
        <v>15390</v>
      </c>
      <c r="F434" s="2"/>
      <c r="G434" s="2"/>
      <c r="H434" s="15">
        <f t="shared" si="6"/>
        <v>0</v>
      </c>
    </row>
    <row r="435" spans="1:8" ht="13.5" x14ac:dyDescent="0.25">
      <c r="A435" s="11"/>
      <c r="B435" s="10">
        <v>42933</v>
      </c>
      <c r="C435" s="2">
        <v>2.36</v>
      </c>
      <c r="D435" s="2">
        <v>1.5266999999999999</v>
      </c>
      <c r="E435" s="2">
        <v>3197</v>
      </c>
      <c r="F435" s="2"/>
      <c r="G435" s="2"/>
      <c r="H435" s="15">
        <f t="shared" si="6"/>
        <v>4.4325877282987869E-2</v>
      </c>
    </row>
    <row r="436" spans="1:8" ht="13.5" x14ac:dyDescent="0.25">
      <c r="A436" s="11"/>
      <c r="B436" s="10">
        <v>42934</v>
      </c>
      <c r="C436" s="2">
        <v>2.35</v>
      </c>
      <c r="D436" s="2">
        <v>1.5203</v>
      </c>
      <c r="E436" s="2">
        <v>2583</v>
      </c>
      <c r="F436" s="2"/>
      <c r="G436" s="2"/>
      <c r="H436" s="15">
        <f t="shared" si="6"/>
        <v>-4.1920482085543729E-3</v>
      </c>
    </row>
    <row r="437" spans="1:8" ht="13.5" x14ac:dyDescent="0.25">
      <c r="A437" s="11"/>
      <c r="B437" s="10">
        <v>42935</v>
      </c>
      <c r="C437" s="2">
        <v>2.35</v>
      </c>
      <c r="D437" s="2">
        <v>1.5203</v>
      </c>
      <c r="E437" s="2">
        <v>3</v>
      </c>
      <c r="F437" s="2"/>
      <c r="G437" s="2"/>
      <c r="H437" s="15">
        <f t="shared" si="6"/>
        <v>0</v>
      </c>
    </row>
    <row r="438" spans="1:8" ht="13.5" x14ac:dyDescent="0.25">
      <c r="A438" s="11"/>
      <c r="B438" s="10">
        <v>42936</v>
      </c>
      <c r="C438" s="2">
        <v>2.35</v>
      </c>
      <c r="D438" s="2">
        <v>1.5203</v>
      </c>
      <c r="E438" s="2">
        <v>0</v>
      </c>
      <c r="F438" s="2"/>
      <c r="G438" s="2"/>
      <c r="H438" s="15">
        <f t="shared" si="6"/>
        <v>0</v>
      </c>
    </row>
    <row r="439" spans="1:8" ht="13.5" x14ac:dyDescent="0.25">
      <c r="A439" s="11"/>
      <c r="B439" s="10">
        <v>42937</v>
      </c>
      <c r="C439" s="2">
        <v>2.2999999999999998</v>
      </c>
      <c r="D439" s="2">
        <v>1.4879</v>
      </c>
      <c r="E439" s="2">
        <v>33</v>
      </c>
      <c r="F439" s="2"/>
      <c r="G439" s="2"/>
      <c r="H439" s="15">
        <f t="shared" si="6"/>
        <v>-2.1311583240149961E-2</v>
      </c>
    </row>
    <row r="440" spans="1:8" ht="13.5" x14ac:dyDescent="0.25">
      <c r="A440" s="11"/>
      <c r="B440" s="10">
        <v>42940</v>
      </c>
      <c r="C440" s="2">
        <v>2.29</v>
      </c>
      <c r="D440" s="2">
        <v>1.4814000000000001</v>
      </c>
      <c r="E440" s="2">
        <v>310</v>
      </c>
      <c r="F440" s="2"/>
      <c r="G440" s="2"/>
      <c r="H440" s="15">
        <f t="shared" si="6"/>
        <v>-4.3685731567981384E-3</v>
      </c>
    </row>
    <row r="441" spans="1:8" ht="13.5" x14ac:dyDescent="0.25">
      <c r="A441" s="11"/>
      <c r="B441" s="10">
        <v>42942</v>
      </c>
      <c r="C441" s="2">
        <v>2.2400000000000002</v>
      </c>
      <c r="D441" s="2">
        <v>1.4491000000000001</v>
      </c>
      <c r="E441" s="2">
        <v>14903</v>
      </c>
      <c r="F441" s="2"/>
      <c r="G441" s="2"/>
      <c r="H441" s="15">
        <f t="shared" si="6"/>
        <v>-2.1803699203456185E-2</v>
      </c>
    </row>
    <row r="442" spans="1:8" ht="13.5" x14ac:dyDescent="0.25">
      <c r="A442" s="11"/>
      <c r="B442" s="10">
        <v>42943</v>
      </c>
      <c r="C442" s="2">
        <v>2.29</v>
      </c>
      <c r="D442" s="2">
        <v>1.4814000000000001</v>
      </c>
      <c r="E442" s="2">
        <v>900</v>
      </c>
      <c r="F442" s="2"/>
      <c r="G442" s="2"/>
      <c r="H442" s="15">
        <f t="shared" si="6"/>
        <v>2.2289697053343452E-2</v>
      </c>
    </row>
    <row r="443" spans="1:8" ht="13.5" x14ac:dyDescent="0.25">
      <c r="A443" s="11"/>
      <c r="B443" s="10">
        <v>42944</v>
      </c>
      <c r="C443" s="2">
        <v>2.29</v>
      </c>
      <c r="D443" s="2">
        <v>1.4814000000000001</v>
      </c>
      <c r="E443" s="2">
        <v>0</v>
      </c>
      <c r="F443" s="2"/>
      <c r="G443" s="2"/>
      <c r="H443" s="15">
        <f t="shared" si="6"/>
        <v>0</v>
      </c>
    </row>
    <row r="444" spans="1:8" ht="13.5" x14ac:dyDescent="0.25">
      <c r="A444" s="11"/>
      <c r="B444" s="10">
        <v>42947</v>
      </c>
      <c r="C444" s="2">
        <v>2.2999999999999998</v>
      </c>
      <c r="D444" s="2">
        <v>1.4879</v>
      </c>
      <c r="E444" s="2">
        <v>1835</v>
      </c>
      <c r="F444" s="2"/>
      <c r="G444" s="2"/>
      <c r="H444" s="15">
        <f t="shared" si="6"/>
        <v>4.3877413257728841E-3</v>
      </c>
    </row>
    <row r="445" spans="1:8" ht="13.5" x14ac:dyDescent="0.25">
      <c r="A445" s="11"/>
      <c r="B445" s="10">
        <v>42948</v>
      </c>
      <c r="C445" s="2">
        <v>2.29</v>
      </c>
      <c r="D445" s="2">
        <v>1.4814000000000001</v>
      </c>
      <c r="E445" s="2">
        <v>5625</v>
      </c>
      <c r="F445" s="2"/>
      <c r="G445" s="2"/>
      <c r="H445" s="15">
        <f t="shared" si="6"/>
        <v>-4.3685731567981384E-3</v>
      </c>
    </row>
    <row r="446" spans="1:8" ht="13.5" x14ac:dyDescent="0.25">
      <c r="A446" s="11"/>
      <c r="B446" s="10">
        <v>42949</v>
      </c>
      <c r="C446" s="2">
        <v>2.29</v>
      </c>
      <c r="D446" s="2">
        <v>1.4814000000000001</v>
      </c>
      <c r="E446" s="2">
        <v>4400</v>
      </c>
      <c r="F446" s="2"/>
      <c r="G446" s="2"/>
      <c r="H446" s="15">
        <f t="shared" si="6"/>
        <v>0</v>
      </c>
    </row>
    <row r="447" spans="1:8" ht="13.5" x14ac:dyDescent="0.25">
      <c r="A447" s="11"/>
      <c r="B447" s="10">
        <v>42950</v>
      </c>
      <c r="C447" s="2">
        <v>2.2799999999999998</v>
      </c>
      <c r="D447" s="2">
        <v>1.4750000000000001</v>
      </c>
      <c r="E447" s="2">
        <v>7405</v>
      </c>
      <c r="F447" s="2"/>
      <c r="G447" s="2"/>
      <c r="H447" s="15">
        <f t="shared" si="6"/>
        <v>-4.3202376130686924E-3</v>
      </c>
    </row>
    <row r="448" spans="1:8" ht="13.5" x14ac:dyDescent="0.25">
      <c r="A448" s="11"/>
      <c r="B448" s="10">
        <v>42951</v>
      </c>
      <c r="C448" s="2">
        <v>2.2599999999999998</v>
      </c>
      <c r="D448" s="2">
        <v>1.462</v>
      </c>
      <c r="E448" s="2">
        <v>50</v>
      </c>
      <c r="F448" s="2"/>
      <c r="G448" s="2"/>
      <c r="H448" s="15">
        <f t="shared" si="6"/>
        <v>-8.8135593220339814E-3</v>
      </c>
    </row>
    <row r="449" spans="1:8" ht="13.5" x14ac:dyDescent="0.25">
      <c r="A449" s="11"/>
      <c r="B449" s="10">
        <v>42954</v>
      </c>
      <c r="C449" s="2">
        <v>2.29</v>
      </c>
      <c r="D449" s="2">
        <v>1.4814000000000001</v>
      </c>
      <c r="E449" s="2">
        <v>1032</v>
      </c>
      <c r="F449" s="2"/>
      <c r="G449" s="2"/>
      <c r="H449" s="15">
        <f t="shared" si="6"/>
        <v>1.3269493844049305E-2</v>
      </c>
    </row>
    <row r="450" spans="1:8" ht="13.5" x14ac:dyDescent="0.25">
      <c r="A450" s="11"/>
      <c r="B450" s="10">
        <v>42955</v>
      </c>
      <c r="C450" s="2">
        <v>2.27</v>
      </c>
      <c r="D450" s="2">
        <v>1.4684999999999999</v>
      </c>
      <c r="E450" s="2">
        <v>22532</v>
      </c>
      <c r="F450" s="2"/>
      <c r="G450" s="2"/>
      <c r="H450" s="15">
        <f t="shared" si="6"/>
        <v>-8.7079789388417265E-3</v>
      </c>
    </row>
    <row r="451" spans="1:8" ht="13.5" x14ac:dyDescent="0.25">
      <c r="A451" s="11"/>
      <c r="B451" s="10">
        <v>42956</v>
      </c>
      <c r="C451" s="2">
        <v>2.2799999999999998</v>
      </c>
      <c r="D451" s="2">
        <v>1.4750000000000001</v>
      </c>
      <c r="E451" s="2">
        <v>50700</v>
      </c>
      <c r="F451" s="2"/>
      <c r="G451" s="2"/>
      <c r="H451" s="15">
        <f t="shared" si="6"/>
        <v>4.4262853251618474E-3</v>
      </c>
    </row>
    <row r="452" spans="1:8" ht="13.5" x14ac:dyDescent="0.25">
      <c r="A452" s="11"/>
      <c r="B452" s="10">
        <v>42957</v>
      </c>
      <c r="C452" s="2">
        <v>2.27</v>
      </c>
      <c r="D452" s="2">
        <v>1.4684999999999999</v>
      </c>
      <c r="E452" s="2">
        <v>350</v>
      </c>
      <c r="F452" s="2"/>
      <c r="G452" s="2"/>
      <c r="H452" s="15">
        <f t="shared" si="6"/>
        <v>-4.4067796610170653E-3</v>
      </c>
    </row>
    <row r="453" spans="1:8" ht="13.5" x14ac:dyDescent="0.25">
      <c r="A453" s="11"/>
      <c r="B453" s="10">
        <v>42958</v>
      </c>
      <c r="C453" s="2">
        <v>2.25</v>
      </c>
      <c r="D453" s="2">
        <v>1.4556</v>
      </c>
      <c r="E453" s="2">
        <v>13215</v>
      </c>
      <c r="F453" s="2"/>
      <c r="G453" s="2"/>
      <c r="H453" s="15">
        <f t="shared" si="6"/>
        <v>-8.7844739530132197E-3</v>
      </c>
    </row>
    <row r="454" spans="1:8" ht="13.5" x14ac:dyDescent="0.25">
      <c r="A454" s="11"/>
      <c r="B454" s="10">
        <v>42961</v>
      </c>
      <c r="C454" s="2">
        <v>2.25</v>
      </c>
      <c r="D454" s="2">
        <v>1.4556</v>
      </c>
      <c r="E454" s="2">
        <v>1447</v>
      </c>
      <c r="F454" s="2"/>
      <c r="G454" s="2"/>
      <c r="H454" s="15">
        <f t="shared" si="6"/>
        <v>0</v>
      </c>
    </row>
    <row r="455" spans="1:8" ht="13.5" x14ac:dyDescent="0.25">
      <c r="A455" s="11"/>
      <c r="B455" s="10">
        <v>42962</v>
      </c>
      <c r="C455" s="2">
        <v>2.2999999999999998</v>
      </c>
      <c r="D455" s="2">
        <v>1.4879</v>
      </c>
      <c r="E455" s="2">
        <v>1785</v>
      </c>
      <c r="F455" s="2"/>
      <c r="G455" s="2"/>
      <c r="H455" s="15">
        <f t="shared" ref="H455:H518" si="7">(D455-D454)/D454</f>
        <v>2.2190162132453967E-2</v>
      </c>
    </row>
    <row r="456" spans="1:8" ht="13.5" x14ac:dyDescent="0.25">
      <c r="A456" s="11"/>
      <c r="B456" s="10">
        <v>42963</v>
      </c>
      <c r="C456" s="2">
        <v>2.2999999999999998</v>
      </c>
      <c r="D456" s="2">
        <v>1.4879</v>
      </c>
      <c r="E456" s="2">
        <v>0</v>
      </c>
      <c r="F456" s="2"/>
      <c r="G456" s="2"/>
      <c r="H456" s="15">
        <f t="shared" si="7"/>
        <v>0</v>
      </c>
    </row>
    <row r="457" spans="1:8" ht="13.5" x14ac:dyDescent="0.25">
      <c r="A457" s="11"/>
      <c r="B457" s="10">
        <v>42964</v>
      </c>
      <c r="C457" s="2">
        <v>2.2999999999999998</v>
      </c>
      <c r="D457" s="2">
        <v>1.4879</v>
      </c>
      <c r="E457" s="2">
        <v>9350</v>
      </c>
      <c r="F457" s="2"/>
      <c r="G457" s="2"/>
      <c r="H457" s="15">
        <f t="shared" si="7"/>
        <v>0</v>
      </c>
    </row>
    <row r="458" spans="1:8" ht="13.5" x14ac:dyDescent="0.25">
      <c r="A458" s="11"/>
      <c r="B458" s="10">
        <v>42965</v>
      </c>
      <c r="C458" s="2">
        <v>2.29</v>
      </c>
      <c r="D458" s="2">
        <v>1.4814000000000001</v>
      </c>
      <c r="E458" s="2">
        <v>1165</v>
      </c>
      <c r="F458" s="2"/>
      <c r="G458" s="2"/>
      <c r="H458" s="15">
        <f t="shared" si="7"/>
        <v>-4.3685731567981384E-3</v>
      </c>
    </row>
    <row r="459" spans="1:8" ht="13.5" x14ac:dyDescent="0.25">
      <c r="A459" s="11"/>
      <c r="B459" s="10">
        <v>42968</v>
      </c>
      <c r="C459" s="2">
        <v>2.29</v>
      </c>
      <c r="D459" s="2">
        <v>1.4814000000000001</v>
      </c>
      <c r="E459" s="2">
        <v>0</v>
      </c>
      <c r="F459" s="2"/>
      <c r="G459" s="2"/>
      <c r="H459" s="15">
        <f t="shared" si="7"/>
        <v>0</v>
      </c>
    </row>
    <row r="460" spans="1:8" ht="13.5" x14ac:dyDescent="0.25">
      <c r="A460" s="11"/>
      <c r="B460" s="10">
        <v>42969</v>
      </c>
      <c r="C460" s="2">
        <v>2.29</v>
      </c>
      <c r="D460" s="2">
        <v>1.4814000000000001</v>
      </c>
      <c r="E460" s="2">
        <v>10415</v>
      </c>
      <c r="F460" s="2"/>
      <c r="G460" s="2"/>
      <c r="H460" s="15">
        <f t="shared" si="7"/>
        <v>0</v>
      </c>
    </row>
    <row r="461" spans="1:8" ht="13.5" x14ac:dyDescent="0.25">
      <c r="A461" s="11"/>
      <c r="B461" s="10">
        <v>42970</v>
      </c>
      <c r="C461" s="2">
        <v>2.29</v>
      </c>
      <c r="D461" s="2">
        <v>1.4814000000000001</v>
      </c>
      <c r="E461" s="2">
        <v>960</v>
      </c>
      <c r="F461" s="2"/>
      <c r="G461" s="2"/>
      <c r="H461" s="15">
        <f t="shared" si="7"/>
        <v>0</v>
      </c>
    </row>
    <row r="462" spans="1:8" ht="13.5" x14ac:dyDescent="0.25">
      <c r="A462" s="11"/>
      <c r="B462" s="10">
        <v>42971</v>
      </c>
      <c r="C462" s="2">
        <v>2.29</v>
      </c>
      <c r="D462" s="2">
        <v>1.4814000000000001</v>
      </c>
      <c r="E462" s="2">
        <v>0</v>
      </c>
      <c r="F462" s="2"/>
      <c r="G462" s="2"/>
      <c r="H462" s="15">
        <f t="shared" si="7"/>
        <v>0</v>
      </c>
    </row>
    <row r="463" spans="1:8" ht="13.5" x14ac:dyDescent="0.25">
      <c r="A463" s="11"/>
      <c r="B463" s="10">
        <v>42972</v>
      </c>
      <c r="C463" s="2">
        <v>2.29</v>
      </c>
      <c r="D463" s="2">
        <v>1.4814000000000001</v>
      </c>
      <c r="E463" s="2">
        <v>0</v>
      </c>
      <c r="F463" s="2"/>
      <c r="G463" s="2"/>
      <c r="H463" s="15">
        <f t="shared" si="7"/>
        <v>0</v>
      </c>
    </row>
    <row r="464" spans="1:8" ht="13.5" x14ac:dyDescent="0.25">
      <c r="A464" s="11"/>
      <c r="B464" s="10">
        <v>42975</v>
      </c>
      <c r="C464" s="2">
        <v>2.29</v>
      </c>
      <c r="D464" s="2">
        <v>1.4814000000000001</v>
      </c>
      <c r="E464" s="2">
        <v>0</v>
      </c>
      <c r="F464" s="2"/>
      <c r="G464" s="2"/>
      <c r="H464" s="15">
        <f t="shared" si="7"/>
        <v>0</v>
      </c>
    </row>
    <row r="465" spans="1:8" ht="13.5" x14ac:dyDescent="0.25">
      <c r="A465" s="11"/>
      <c r="B465" s="10">
        <v>42976</v>
      </c>
      <c r="C465" s="2">
        <v>2.29</v>
      </c>
      <c r="D465" s="2">
        <v>1.4814000000000001</v>
      </c>
      <c r="E465" s="2">
        <v>0</v>
      </c>
      <c r="F465" s="2"/>
      <c r="G465" s="2"/>
      <c r="H465" s="15">
        <f t="shared" si="7"/>
        <v>0</v>
      </c>
    </row>
    <row r="466" spans="1:8" ht="13.5" x14ac:dyDescent="0.25">
      <c r="A466" s="11"/>
      <c r="B466" s="10">
        <v>42977</v>
      </c>
      <c r="C466" s="2">
        <v>2.2799999999999998</v>
      </c>
      <c r="D466" s="2">
        <v>1.4750000000000001</v>
      </c>
      <c r="E466" s="2">
        <v>1700</v>
      </c>
      <c r="F466" s="2"/>
      <c r="G466" s="2"/>
      <c r="H466" s="15">
        <f t="shared" si="7"/>
        <v>-4.3202376130686924E-3</v>
      </c>
    </row>
    <row r="467" spans="1:8" ht="13.5" x14ac:dyDescent="0.25">
      <c r="A467" s="11"/>
      <c r="B467" s="10">
        <v>42978</v>
      </c>
      <c r="C467" s="2">
        <v>2.27</v>
      </c>
      <c r="D467" s="2">
        <v>1.4684999999999999</v>
      </c>
      <c r="E467" s="2">
        <v>2000</v>
      </c>
      <c r="F467" s="2"/>
      <c r="G467" s="2"/>
      <c r="H467" s="15">
        <f t="shared" si="7"/>
        <v>-4.4067796610170653E-3</v>
      </c>
    </row>
    <row r="468" spans="1:8" ht="13.5" x14ac:dyDescent="0.25">
      <c r="A468" s="11"/>
      <c r="B468" s="10">
        <v>42982</v>
      </c>
      <c r="C468" s="2">
        <v>2.27</v>
      </c>
      <c r="D468" s="2">
        <v>1.4684999999999999</v>
      </c>
      <c r="E468" s="2">
        <v>16100</v>
      </c>
      <c r="F468" s="2"/>
      <c r="G468" s="2"/>
      <c r="H468" s="15">
        <f t="shared" si="7"/>
        <v>0</v>
      </c>
    </row>
    <row r="469" spans="1:8" ht="13.5" x14ac:dyDescent="0.25">
      <c r="A469" s="11"/>
      <c r="B469" s="10">
        <v>42983</v>
      </c>
      <c r="C469" s="2">
        <v>2.27</v>
      </c>
      <c r="D469" s="2">
        <v>1.4684999999999999</v>
      </c>
      <c r="E469" s="2">
        <v>900</v>
      </c>
      <c r="F469" s="2"/>
      <c r="G469" s="2"/>
      <c r="H469" s="15">
        <f t="shared" si="7"/>
        <v>0</v>
      </c>
    </row>
    <row r="470" spans="1:8" ht="13.5" x14ac:dyDescent="0.25">
      <c r="A470" s="11"/>
      <c r="B470" s="10">
        <v>42984</v>
      </c>
      <c r="C470" s="2">
        <v>2.27</v>
      </c>
      <c r="D470" s="2">
        <v>1.4684999999999999</v>
      </c>
      <c r="E470" s="2">
        <v>0</v>
      </c>
      <c r="F470" s="2"/>
      <c r="G470" s="2"/>
      <c r="H470" s="15">
        <f t="shared" si="7"/>
        <v>0</v>
      </c>
    </row>
    <row r="471" spans="1:8" ht="13.5" x14ac:dyDescent="0.25">
      <c r="A471" s="11"/>
      <c r="B471" s="10">
        <v>42985</v>
      </c>
      <c r="C471" s="2">
        <v>2.27</v>
      </c>
      <c r="D471" s="2">
        <v>1.4684999999999999</v>
      </c>
      <c r="E471" s="2">
        <v>0</v>
      </c>
      <c r="F471" s="2"/>
      <c r="G471" s="2"/>
      <c r="H471" s="15">
        <f t="shared" si="7"/>
        <v>0</v>
      </c>
    </row>
    <row r="472" spans="1:8" ht="13.5" x14ac:dyDescent="0.25">
      <c r="A472" s="11"/>
      <c r="B472" s="10">
        <v>42986</v>
      </c>
      <c r="C472" s="2">
        <v>2.27</v>
      </c>
      <c r="D472" s="2">
        <v>1.4684999999999999</v>
      </c>
      <c r="E472" s="2">
        <v>0</v>
      </c>
      <c r="F472" s="2"/>
      <c r="G472" s="2"/>
      <c r="H472" s="15">
        <f t="shared" si="7"/>
        <v>0</v>
      </c>
    </row>
    <row r="473" spans="1:8" ht="13.5" x14ac:dyDescent="0.25">
      <c r="A473" s="11"/>
      <c r="B473" s="10">
        <v>42989</v>
      </c>
      <c r="C473" s="2">
        <v>2.27</v>
      </c>
      <c r="D473" s="2">
        <v>1.4684999999999999</v>
      </c>
      <c r="E473" s="2">
        <v>0</v>
      </c>
      <c r="F473" s="2"/>
      <c r="G473" s="2"/>
      <c r="H473" s="15">
        <f t="shared" si="7"/>
        <v>0</v>
      </c>
    </row>
    <row r="474" spans="1:8" ht="13.5" x14ac:dyDescent="0.25">
      <c r="A474" s="11"/>
      <c r="B474" s="10">
        <v>42990</v>
      </c>
      <c r="C474" s="2">
        <v>2.27</v>
      </c>
      <c r="D474" s="2">
        <v>1.4684999999999999</v>
      </c>
      <c r="E474" s="2">
        <v>495</v>
      </c>
      <c r="F474" s="2"/>
      <c r="G474" s="2"/>
      <c r="H474" s="15">
        <f t="shared" si="7"/>
        <v>0</v>
      </c>
    </row>
    <row r="475" spans="1:8" ht="13.5" x14ac:dyDescent="0.25">
      <c r="A475" s="11"/>
      <c r="B475" s="10">
        <v>42991</v>
      </c>
      <c r="C475" s="2">
        <v>2.27</v>
      </c>
      <c r="D475" s="2">
        <v>1.4684999999999999</v>
      </c>
      <c r="E475" s="2">
        <v>260</v>
      </c>
      <c r="F475" s="2"/>
      <c r="G475" s="2"/>
      <c r="H475" s="15">
        <f t="shared" si="7"/>
        <v>0</v>
      </c>
    </row>
    <row r="476" spans="1:8" ht="13.5" x14ac:dyDescent="0.25">
      <c r="A476" s="11"/>
      <c r="B476" s="10">
        <v>42992</v>
      </c>
      <c r="C476" s="2">
        <v>2.27</v>
      </c>
      <c r="D476" s="2">
        <v>1.4684999999999999</v>
      </c>
      <c r="E476" s="2">
        <v>0</v>
      </c>
      <c r="F476" s="2"/>
      <c r="G476" s="2"/>
      <c r="H476" s="15">
        <f t="shared" si="7"/>
        <v>0</v>
      </c>
    </row>
    <row r="477" spans="1:8" ht="13.5" x14ac:dyDescent="0.25">
      <c r="A477" s="11"/>
      <c r="B477" s="10">
        <v>42993</v>
      </c>
      <c r="C477" s="2">
        <v>2.27</v>
      </c>
      <c r="D477" s="2">
        <v>1.4684999999999999</v>
      </c>
      <c r="E477" s="2">
        <v>280</v>
      </c>
      <c r="F477" s="2"/>
      <c r="G477" s="2"/>
      <c r="H477" s="15">
        <f t="shared" si="7"/>
        <v>0</v>
      </c>
    </row>
    <row r="478" spans="1:8" ht="13.5" x14ac:dyDescent="0.25">
      <c r="A478" s="11"/>
      <c r="B478" s="10">
        <v>42996</v>
      </c>
      <c r="C478" s="2">
        <v>2.2599999999999998</v>
      </c>
      <c r="D478" s="2">
        <v>1.462</v>
      </c>
      <c r="E478" s="2">
        <v>28635</v>
      </c>
      <c r="F478" s="2"/>
      <c r="G478" s="2"/>
      <c r="H478" s="15">
        <f t="shared" si="7"/>
        <v>-4.4262853251616965E-3</v>
      </c>
    </row>
    <row r="479" spans="1:8" ht="13.5" x14ac:dyDescent="0.25">
      <c r="A479" s="11"/>
      <c r="B479" s="10">
        <v>42997</v>
      </c>
      <c r="C479" s="2">
        <v>2.2599999999999998</v>
      </c>
      <c r="D479" s="2">
        <v>1.462</v>
      </c>
      <c r="E479" s="2">
        <v>0</v>
      </c>
      <c r="F479" s="2"/>
      <c r="G479" s="2"/>
      <c r="H479" s="15">
        <f t="shared" si="7"/>
        <v>0</v>
      </c>
    </row>
    <row r="480" spans="1:8" ht="13.5" x14ac:dyDescent="0.25">
      <c r="A480" s="11"/>
      <c r="B480" s="10">
        <v>42998</v>
      </c>
      <c r="C480" s="2">
        <v>2.2599999999999998</v>
      </c>
      <c r="D480" s="2">
        <v>1.462</v>
      </c>
      <c r="E480" s="2">
        <v>0</v>
      </c>
      <c r="F480" s="2"/>
      <c r="G480" s="2"/>
      <c r="H480" s="15">
        <f t="shared" si="7"/>
        <v>0</v>
      </c>
    </row>
    <row r="481" spans="1:8" ht="13.5" x14ac:dyDescent="0.25">
      <c r="A481" s="11"/>
      <c r="B481" s="10">
        <v>43000</v>
      </c>
      <c r="C481" s="2">
        <v>2.25</v>
      </c>
      <c r="D481" s="2">
        <v>1.4556</v>
      </c>
      <c r="E481" s="2">
        <v>722</v>
      </c>
      <c r="F481" s="2"/>
      <c r="G481" s="2"/>
      <c r="H481" s="15">
        <f t="shared" si="7"/>
        <v>-4.3775649794801381E-3</v>
      </c>
    </row>
    <row r="482" spans="1:8" ht="13.5" x14ac:dyDescent="0.25">
      <c r="A482" s="11"/>
      <c r="B482" s="10">
        <v>43003</v>
      </c>
      <c r="C482" s="2">
        <v>2.25</v>
      </c>
      <c r="D482" s="2">
        <v>1.4556</v>
      </c>
      <c r="E482" s="2">
        <v>404</v>
      </c>
      <c r="F482" s="2"/>
      <c r="G482" s="2"/>
      <c r="H482" s="15">
        <f t="shared" si="7"/>
        <v>0</v>
      </c>
    </row>
    <row r="483" spans="1:8" ht="13.5" x14ac:dyDescent="0.25">
      <c r="A483" s="11"/>
      <c r="B483" s="10">
        <v>43004</v>
      </c>
      <c r="C483" s="2">
        <v>2.2200000000000002</v>
      </c>
      <c r="D483" s="2">
        <v>1.4361999999999999</v>
      </c>
      <c r="E483" s="2">
        <v>2546</v>
      </c>
      <c r="F483" s="2"/>
      <c r="G483" s="2"/>
      <c r="H483" s="15">
        <f t="shared" si="7"/>
        <v>-1.3327837317944548E-2</v>
      </c>
    </row>
    <row r="484" spans="1:8" ht="13.5" x14ac:dyDescent="0.25">
      <c r="A484" s="11"/>
      <c r="B484" s="10">
        <v>43005</v>
      </c>
      <c r="C484" s="2">
        <v>2.2200000000000002</v>
      </c>
      <c r="D484" s="2">
        <v>1.4361999999999999</v>
      </c>
      <c r="E484" s="2">
        <v>0</v>
      </c>
      <c r="F484" s="2"/>
      <c r="G484" s="2"/>
      <c r="H484" s="15">
        <f t="shared" si="7"/>
        <v>0</v>
      </c>
    </row>
    <row r="485" spans="1:8" ht="13.5" x14ac:dyDescent="0.25">
      <c r="A485" s="11"/>
      <c r="B485" s="10">
        <v>43006</v>
      </c>
      <c r="C485" s="2">
        <v>2.2200000000000002</v>
      </c>
      <c r="D485" s="2">
        <v>1.4361999999999999</v>
      </c>
      <c r="E485" s="2">
        <v>450</v>
      </c>
      <c r="F485" s="2"/>
      <c r="G485" s="2"/>
      <c r="H485" s="15">
        <f t="shared" si="7"/>
        <v>0</v>
      </c>
    </row>
    <row r="486" spans="1:8" ht="13.5" x14ac:dyDescent="0.25">
      <c r="A486" s="11"/>
      <c r="B486" s="10">
        <v>43007</v>
      </c>
      <c r="C486" s="2">
        <v>2.2200000000000002</v>
      </c>
      <c r="D486" s="2">
        <v>1.4361999999999999</v>
      </c>
      <c r="E486" s="2">
        <v>0</v>
      </c>
      <c r="F486" s="2"/>
      <c r="G486" s="2"/>
      <c r="H486" s="15">
        <f t="shared" si="7"/>
        <v>0</v>
      </c>
    </row>
    <row r="487" spans="1:8" ht="13.5" x14ac:dyDescent="0.25">
      <c r="A487" s="11"/>
      <c r="B487" s="10">
        <v>43010</v>
      </c>
      <c r="C487" s="2">
        <v>2.16</v>
      </c>
      <c r="D487" s="2">
        <v>1.3973</v>
      </c>
      <c r="E487" s="2">
        <v>7813</v>
      </c>
      <c r="F487" s="2"/>
      <c r="G487" s="2"/>
      <c r="H487" s="15">
        <f t="shared" si="7"/>
        <v>-2.7085364155410067E-2</v>
      </c>
    </row>
    <row r="488" spans="1:8" ht="13.5" x14ac:dyDescent="0.25">
      <c r="A488" s="11"/>
      <c r="B488" s="10">
        <v>43011</v>
      </c>
      <c r="C488" s="2">
        <v>2.16</v>
      </c>
      <c r="D488" s="2">
        <v>1.3973</v>
      </c>
      <c r="E488" s="2">
        <v>32</v>
      </c>
      <c r="F488" s="2"/>
      <c r="G488" s="2"/>
      <c r="H488" s="15">
        <f t="shared" si="7"/>
        <v>0</v>
      </c>
    </row>
    <row r="489" spans="1:8" ht="13.5" x14ac:dyDescent="0.25">
      <c r="A489" s="11"/>
      <c r="B489" s="10">
        <v>43012</v>
      </c>
      <c r="C489" s="2">
        <v>2.16</v>
      </c>
      <c r="D489" s="2">
        <v>1.3973</v>
      </c>
      <c r="E489" s="2">
        <v>2007</v>
      </c>
      <c r="F489" s="2"/>
      <c r="G489" s="2"/>
      <c r="H489" s="15">
        <f t="shared" si="7"/>
        <v>0</v>
      </c>
    </row>
    <row r="490" spans="1:8" ht="13.5" x14ac:dyDescent="0.25">
      <c r="A490" s="11"/>
      <c r="B490" s="10">
        <v>43013</v>
      </c>
      <c r="C490" s="2">
        <v>2.15</v>
      </c>
      <c r="D490" s="2">
        <v>1.3909</v>
      </c>
      <c r="E490" s="2">
        <v>1524</v>
      </c>
      <c r="F490" s="2"/>
      <c r="G490" s="2"/>
      <c r="H490" s="15">
        <f t="shared" si="7"/>
        <v>-4.5802619337293078E-3</v>
      </c>
    </row>
    <row r="491" spans="1:8" ht="13.5" x14ac:dyDescent="0.25">
      <c r="A491" s="11"/>
      <c r="B491" s="10">
        <v>43014</v>
      </c>
      <c r="C491" s="2">
        <v>2.15</v>
      </c>
      <c r="D491" s="2">
        <v>1.3909</v>
      </c>
      <c r="E491" s="2">
        <v>2525</v>
      </c>
      <c r="F491" s="2"/>
      <c r="G491" s="2"/>
      <c r="H491" s="15">
        <f t="shared" si="7"/>
        <v>0</v>
      </c>
    </row>
    <row r="492" spans="1:8" ht="13.5" x14ac:dyDescent="0.25">
      <c r="A492" s="11"/>
      <c r="B492" s="10">
        <v>43017</v>
      </c>
      <c r="C492" s="2">
        <v>2.15</v>
      </c>
      <c r="D492" s="2">
        <v>1.3909</v>
      </c>
      <c r="E492" s="2">
        <v>0</v>
      </c>
      <c r="F492" s="2"/>
      <c r="G492" s="2"/>
      <c r="H492" s="15">
        <f t="shared" si="7"/>
        <v>0</v>
      </c>
    </row>
    <row r="493" spans="1:8" ht="13.5" x14ac:dyDescent="0.25">
      <c r="A493" s="11"/>
      <c r="B493" s="10">
        <v>43018</v>
      </c>
      <c r="C493" s="2">
        <v>2.15</v>
      </c>
      <c r="D493" s="2">
        <v>1.3909</v>
      </c>
      <c r="E493" s="2">
        <v>48114</v>
      </c>
      <c r="F493" s="2"/>
      <c r="G493" s="2"/>
      <c r="H493" s="15">
        <f t="shared" si="7"/>
        <v>0</v>
      </c>
    </row>
    <row r="494" spans="1:8" ht="13.5" x14ac:dyDescent="0.25">
      <c r="A494" s="11"/>
      <c r="B494" s="10">
        <v>43019</v>
      </c>
      <c r="C494" s="2">
        <v>2.1</v>
      </c>
      <c r="D494" s="2">
        <v>1.3585</v>
      </c>
      <c r="E494" s="2">
        <v>9135</v>
      </c>
      <c r="F494" s="2"/>
      <c r="G494" s="2"/>
      <c r="H494" s="15">
        <f t="shared" si="7"/>
        <v>-2.3294269897188857E-2</v>
      </c>
    </row>
    <row r="495" spans="1:8" ht="13.5" x14ac:dyDescent="0.25">
      <c r="A495" s="11"/>
      <c r="B495" s="10">
        <v>43020</v>
      </c>
      <c r="C495" s="2">
        <v>2.08</v>
      </c>
      <c r="D495" s="2">
        <v>1.3455999999999999</v>
      </c>
      <c r="E495" s="2">
        <v>296</v>
      </c>
      <c r="F495" s="2"/>
      <c r="G495" s="2"/>
      <c r="H495" s="15">
        <f t="shared" si="7"/>
        <v>-9.4957673905043307E-3</v>
      </c>
    </row>
    <row r="496" spans="1:8" ht="13.5" x14ac:dyDescent="0.25">
      <c r="A496" s="11"/>
      <c r="B496" s="10">
        <v>43021</v>
      </c>
      <c r="C496" s="2">
        <v>2.08</v>
      </c>
      <c r="D496" s="2">
        <v>1.3455999999999999</v>
      </c>
      <c r="E496" s="2">
        <v>5353</v>
      </c>
      <c r="F496" s="2"/>
      <c r="G496" s="2"/>
      <c r="H496" s="15">
        <f t="shared" si="7"/>
        <v>0</v>
      </c>
    </row>
    <row r="497" spans="1:8" ht="13.5" x14ac:dyDescent="0.25">
      <c r="A497" s="11"/>
      <c r="B497" s="10">
        <v>43024</v>
      </c>
      <c r="C497" s="2">
        <v>2.1</v>
      </c>
      <c r="D497" s="2">
        <v>1.3585</v>
      </c>
      <c r="E497" s="2">
        <v>59324</v>
      </c>
      <c r="F497" s="2"/>
      <c r="G497" s="2"/>
      <c r="H497" s="15">
        <f t="shared" si="7"/>
        <v>9.5868014268728711E-3</v>
      </c>
    </row>
    <row r="498" spans="1:8" ht="13.5" x14ac:dyDescent="0.25">
      <c r="A498" s="11"/>
      <c r="B498" s="10">
        <v>43025</v>
      </c>
      <c r="C498" s="2">
        <v>2.0699999999999998</v>
      </c>
      <c r="D498" s="2">
        <v>1.3391</v>
      </c>
      <c r="E498" s="2">
        <v>235</v>
      </c>
      <c r="F498" s="2"/>
      <c r="G498" s="2"/>
      <c r="H498" s="15">
        <f t="shared" si="7"/>
        <v>-1.4280456385719604E-2</v>
      </c>
    </row>
    <row r="499" spans="1:8" ht="13.5" x14ac:dyDescent="0.25">
      <c r="A499" s="11"/>
      <c r="B499" s="10">
        <v>43026</v>
      </c>
      <c r="C499" s="2">
        <v>2.0699999999999998</v>
      </c>
      <c r="D499" s="2">
        <v>1.3391</v>
      </c>
      <c r="E499" s="2">
        <v>3871</v>
      </c>
      <c r="F499" s="2"/>
      <c r="G499" s="2"/>
      <c r="H499" s="15">
        <f t="shared" si="7"/>
        <v>0</v>
      </c>
    </row>
    <row r="500" spans="1:8" ht="13.5" x14ac:dyDescent="0.25">
      <c r="A500" s="11"/>
      <c r="B500" s="10">
        <v>43027</v>
      </c>
      <c r="C500" s="2">
        <v>2.06</v>
      </c>
      <c r="D500" s="2">
        <v>1.3326</v>
      </c>
      <c r="E500" s="2">
        <v>493</v>
      </c>
      <c r="F500" s="2"/>
      <c r="G500" s="2"/>
      <c r="H500" s="15">
        <f t="shared" si="7"/>
        <v>-4.8540064222238445E-3</v>
      </c>
    </row>
    <row r="501" spans="1:8" ht="13.5" x14ac:dyDescent="0.25">
      <c r="A501" s="11"/>
      <c r="B501" s="10">
        <v>43028</v>
      </c>
      <c r="C501" s="2">
        <v>2.06</v>
      </c>
      <c r="D501" s="2">
        <v>1.3326</v>
      </c>
      <c r="E501" s="2">
        <v>3310</v>
      </c>
      <c r="F501" s="2"/>
      <c r="G501" s="2"/>
      <c r="H501" s="15">
        <f t="shared" si="7"/>
        <v>0</v>
      </c>
    </row>
    <row r="502" spans="1:8" ht="13.5" x14ac:dyDescent="0.25">
      <c r="A502" s="11"/>
      <c r="B502" s="10">
        <v>43031</v>
      </c>
      <c r="C502" s="2">
        <v>2.08</v>
      </c>
      <c r="D502" s="2">
        <v>1.3455999999999999</v>
      </c>
      <c r="E502" s="2">
        <v>18645</v>
      </c>
      <c r="F502" s="2"/>
      <c r="G502" s="2"/>
      <c r="H502" s="15">
        <f t="shared" si="7"/>
        <v>9.7553654509979736E-3</v>
      </c>
    </row>
    <row r="503" spans="1:8" ht="13.5" x14ac:dyDescent="0.25">
      <c r="A503" s="11"/>
      <c r="B503" s="10">
        <v>43032</v>
      </c>
      <c r="C503" s="2">
        <v>2.11</v>
      </c>
      <c r="D503" s="2">
        <v>1.365</v>
      </c>
      <c r="E503" s="2">
        <v>8361</v>
      </c>
      <c r="F503" s="2"/>
      <c r="G503" s="2"/>
      <c r="H503" s="15">
        <f t="shared" si="7"/>
        <v>1.4417360285374617E-2</v>
      </c>
    </row>
    <row r="504" spans="1:8" ht="13.5" x14ac:dyDescent="0.25">
      <c r="A504" s="11"/>
      <c r="B504" s="10">
        <v>43033</v>
      </c>
      <c r="C504" s="2">
        <v>2.11</v>
      </c>
      <c r="D504" s="2">
        <v>1.365</v>
      </c>
      <c r="E504" s="2">
        <v>3425</v>
      </c>
      <c r="F504" s="2"/>
      <c r="G504" s="2"/>
      <c r="H504" s="15">
        <f t="shared" si="7"/>
        <v>0</v>
      </c>
    </row>
    <row r="505" spans="1:8" ht="13.5" x14ac:dyDescent="0.25">
      <c r="A505" s="11"/>
      <c r="B505" s="10">
        <v>43034</v>
      </c>
      <c r="C505" s="2">
        <v>2.11</v>
      </c>
      <c r="D505" s="2">
        <v>1.365</v>
      </c>
      <c r="E505" s="2">
        <v>25</v>
      </c>
      <c r="F505" s="2"/>
      <c r="G505" s="2"/>
      <c r="H505" s="15">
        <f t="shared" si="7"/>
        <v>0</v>
      </c>
    </row>
    <row r="506" spans="1:8" ht="13.5" x14ac:dyDescent="0.25">
      <c r="A506" s="11"/>
      <c r="B506" s="10">
        <v>43035</v>
      </c>
      <c r="C506" s="2">
        <v>2.09</v>
      </c>
      <c r="D506" s="2">
        <v>1.3521000000000001</v>
      </c>
      <c r="E506" s="2">
        <v>7046</v>
      </c>
      <c r="F506" s="2"/>
      <c r="G506" s="2"/>
      <c r="H506" s="15">
        <f t="shared" si="7"/>
        <v>-9.4505494505493851E-3</v>
      </c>
    </row>
    <row r="507" spans="1:8" ht="13.5" x14ac:dyDescent="0.25">
      <c r="A507" s="11"/>
      <c r="B507" s="10">
        <v>43038</v>
      </c>
      <c r="C507" s="2">
        <v>2.09</v>
      </c>
      <c r="D507" s="2">
        <v>1.3521000000000001</v>
      </c>
      <c r="E507" s="2">
        <v>30</v>
      </c>
      <c r="F507" s="2"/>
      <c r="G507" s="2"/>
      <c r="H507" s="15">
        <f t="shared" si="7"/>
        <v>0</v>
      </c>
    </row>
    <row r="508" spans="1:8" ht="13.5" x14ac:dyDescent="0.25">
      <c r="A508" s="11"/>
      <c r="B508" s="10">
        <v>43039</v>
      </c>
      <c r="C508" s="2">
        <v>2.13</v>
      </c>
      <c r="D508" s="2">
        <v>1.3778999999999999</v>
      </c>
      <c r="E508" s="2">
        <v>7379</v>
      </c>
      <c r="F508" s="2"/>
      <c r="G508" s="2"/>
      <c r="H508" s="15">
        <f t="shared" si="7"/>
        <v>1.9081428888395698E-2</v>
      </c>
    </row>
    <row r="509" spans="1:8" ht="13.5" x14ac:dyDescent="0.25">
      <c r="A509" s="11"/>
      <c r="B509" s="10">
        <v>43040</v>
      </c>
      <c r="C509" s="2">
        <v>2.12</v>
      </c>
      <c r="D509" s="2">
        <v>1.3714999999999999</v>
      </c>
      <c r="E509" s="2">
        <v>1025</v>
      </c>
      <c r="F509" s="2"/>
      <c r="G509" s="2"/>
      <c r="H509" s="15">
        <f t="shared" si="7"/>
        <v>-4.6447492561143494E-3</v>
      </c>
    </row>
    <row r="510" spans="1:8" ht="13.5" x14ac:dyDescent="0.25">
      <c r="A510" s="11"/>
      <c r="B510" s="10">
        <v>43041</v>
      </c>
      <c r="C510" s="2">
        <v>2.17</v>
      </c>
      <c r="D510" s="2">
        <v>1.4037999999999999</v>
      </c>
      <c r="E510" s="2">
        <v>2700</v>
      </c>
      <c r="F510" s="2"/>
      <c r="G510" s="2"/>
      <c r="H510" s="15">
        <f t="shared" si="7"/>
        <v>2.3550856726212176E-2</v>
      </c>
    </row>
    <row r="511" spans="1:8" ht="13.5" x14ac:dyDescent="0.25">
      <c r="A511" s="11"/>
      <c r="B511" s="10">
        <v>43042</v>
      </c>
      <c r="C511" s="2">
        <v>2.17</v>
      </c>
      <c r="D511" s="2">
        <v>1.4037999999999999</v>
      </c>
      <c r="E511" s="2">
        <v>1503</v>
      </c>
      <c r="F511" s="2"/>
      <c r="G511" s="2"/>
      <c r="H511" s="15">
        <f t="shared" si="7"/>
        <v>0</v>
      </c>
    </row>
    <row r="512" spans="1:8" ht="13.5" x14ac:dyDescent="0.25">
      <c r="A512" s="11"/>
      <c r="B512" s="10">
        <v>43045</v>
      </c>
      <c r="C512" s="2">
        <v>2.17</v>
      </c>
      <c r="D512" s="2">
        <v>1.4037999999999999</v>
      </c>
      <c r="E512" s="2">
        <v>445</v>
      </c>
      <c r="F512" s="2"/>
      <c r="G512" s="2"/>
      <c r="H512" s="15">
        <f t="shared" si="7"/>
        <v>0</v>
      </c>
    </row>
    <row r="513" spans="1:8" ht="13.5" x14ac:dyDescent="0.25">
      <c r="A513" s="11"/>
      <c r="B513" s="10">
        <v>43046</v>
      </c>
      <c r="C513" s="2">
        <v>2.11</v>
      </c>
      <c r="D513" s="2">
        <v>1.365</v>
      </c>
      <c r="E513" s="2">
        <v>1870</v>
      </c>
      <c r="F513" s="2"/>
      <c r="G513" s="2"/>
      <c r="H513" s="15">
        <f t="shared" si="7"/>
        <v>-2.7639264852543061E-2</v>
      </c>
    </row>
    <row r="514" spans="1:8" ht="13.5" x14ac:dyDescent="0.25">
      <c r="A514" s="11"/>
      <c r="B514" s="10">
        <v>43047</v>
      </c>
      <c r="C514" s="2">
        <v>2.16</v>
      </c>
      <c r="D514" s="2">
        <v>1.3973</v>
      </c>
      <c r="E514" s="2">
        <v>125</v>
      </c>
      <c r="F514" s="2"/>
      <c r="G514" s="2"/>
      <c r="H514" s="15">
        <f t="shared" si="7"/>
        <v>2.3663003663003661E-2</v>
      </c>
    </row>
    <row r="515" spans="1:8" ht="13.5" x14ac:dyDescent="0.25">
      <c r="A515" s="11"/>
      <c r="B515" s="10">
        <v>43048</v>
      </c>
      <c r="C515" s="2">
        <v>2.17</v>
      </c>
      <c r="D515" s="2">
        <v>1.4037999999999999</v>
      </c>
      <c r="E515" s="2">
        <v>80</v>
      </c>
      <c r="F515" s="2"/>
      <c r="G515" s="2"/>
      <c r="H515" s="15">
        <f t="shared" si="7"/>
        <v>4.6518285264438202E-3</v>
      </c>
    </row>
    <row r="516" spans="1:8" ht="13.5" x14ac:dyDescent="0.25">
      <c r="A516" s="11"/>
      <c r="B516" s="10">
        <v>43049</v>
      </c>
      <c r="C516" s="2">
        <v>2.15</v>
      </c>
      <c r="D516" s="2">
        <v>1.3909</v>
      </c>
      <c r="E516" s="2">
        <v>340</v>
      </c>
      <c r="F516" s="2"/>
      <c r="G516" s="2"/>
      <c r="H516" s="15">
        <f t="shared" si="7"/>
        <v>-9.1893432112835956E-3</v>
      </c>
    </row>
    <row r="517" spans="1:8" ht="13.5" x14ac:dyDescent="0.25">
      <c r="A517" s="11"/>
      <c r="B517" s="10">
        <v>43052</v>
      </c>
      <c r="C517" s="2">
        <v>2.15</v>
      </c>
      <c r="D517" s="2">
        <v>1.3909</v>
      </c>
      <c r="E517" s="2">
        <v>3250</v>
      </c>
      <c r="F517" s="2"/>
      <c r="G517" s="2"/>
      <c r="H517" s="15">
        <f t="shared" si="7"/>
        <v>0</v>
      </c>
    </row>
    <row r="518" spans="1:8" ht="13.5" x14ac:dyDescent="0.25">
      <c r="A518" s="11"/>
      <c r="B518" s="10">
        <v>43053</v>
      </c>
      <c r="C518" s="2">
        <v>2.14</v>
      </c>
      <c r="D518" s="2">
        <v>1.3844000000000001</v>
      </c>
      <c r="E518" s="2">
        <v>3440</v>
      </c>
      <c r="F518" s="2"/>
      <c r="G518" s="2"/>
      <c r="H518" s="15">
        <f t="shared" si="7"/>
        <v>-4.6732331583866204E-3</v>
      </c>
    </row>
    <row r="519" spans="1:8" ht="13.5" x14ac:dyDescent="0.25">
      <c r="A519" s="11"/>
      <c r="B519" s="10">
        <v>43054</v>
      </c>
      <c r="C519" s="2">
        <v>2.14</v>
      </c>
      <c r="D519" s="2">
        <v>1.3844000000000001</v>
      </c>
      <c r="E519" s="2">
        <v>0</v>
      </c>
      <c r="F519" s="2"/>
      <c r="G519" s="2"/>
      <c r="H519" s="15">
        <f t="shared" ref="H519:H582" si="8">(D519-D518)/D518</f>
        <v>0</v>
      </c>
    </row>
    <row r="520" spans="1:8" ht="13.5" x14ac:dyDescent="0.25">
      <c r="A520" s="11"/>
      <c r="B520" s="10">
        <v>43055</v>
      </c>
      <c r="C520" s="2">
        <v>2.14</v>
      </c>
      <c r="D520" s="2">
        <v>1.3844000000000001</v>
      </c>
      <c r="E520" s="2">
        <v>835</v>
      </c>
      <c r="F520" s="2"/>
      <c r="G520" s="2"/>
      <c r="H520" s="15">
        <f t="shared" si="8"/>
        <v>0</v>
      </c>
    </row>
    <row r="521" spans="1:8" ht="13.5" x14ac:dyDescent="0.25">
      <c r="A521" s="11"/>
      <c r="B521" s="10">
        <v>43056</v>
      </c>
      <c r="C521" s="2">
        <v>2.14</v>
      </c>
      <c r="D521" s="2">
        <v>1.3844000000000001</v>
      </c>
      <c r="E521" s="2">
        <v>2046</v>
      </c>
      <c r="F521" s="2"/>
      <c r="G521" s="2"/>
      <c r="H521" s="15">
        <f t="shared" si="8"/>
        <v>0</v>
      </c>
    </row>
    <row r="522" spans="1:8" ht="13.5" x14ac:dyDescent="0.25">
      <c r="A522" s="11"/>
      <c r="B522" s="10">
        <v>43059</v>
      </c>
      <c r="C522" s="2">
        <v>2.08</v>
      </c>
      <c r="D522" s="2">
        <v>1.3455999999999999</v>
      </c>
      <c r="E522" s="2">
        <v>410</v>
      </c>
      <c r="F522" s="2"/>
      <c r="G522" s="2"/>
      <c r="H522" s="15">
        <f t="shared" si="8"/>
        <v>-2.8026581912742102E-2</v>
      </c>
    </row>
    <row r="523" spans="1:8" ht="13.5" x14ac:dyDescent="0.25">
      <c r="A523" s="11"/>
      <c r="B523" s="10">
        <v>43060</v>
      </c>
      <c r="C523" s="2">
        <v>2.11</v>
      </c>
      <c r="D523" s="2">
        <v>1.365</v>
      </c>
      <c r="E523" s="2">
        <v>415</v>
      </c>
      <c r="F523" s="2"/>
      <c r="G523" s="2"/>
      <c r="H523" s="15">
        <f t="shared" si="8"/>
        <v>1.4417360285374617E-2</v>
      </c>
    </row>
    <row r="524" spans="1:8" ht="13.5" x14ac:dyDescent="0.25">
      <c r="A524" s="11"/>
      <c r="B524" s="10">
        <v>43061</v>
      </c>
      <c r="C524" s="2">
        <v>2.1</v>
      </c>
      <c r="D524" s="2">
        <v>1.3585</v>
      </c>
      <c r="E524" s="2">
        <v>250</v>
      </c>
      <c r="F524" s="2"/>
      <c r="G524" s="2"/>
      <c r="H524" s="15">
        <f t="shared" si="8"/>
        <v>-4.7619047619047259E-3</v>
      </c>
    </row>
    <row r="525" spans="1:8" ht="13.5" x14ac:dyDescent="0.25">
      <c r="A525" s="11"/>
      <c r="B525" s="10">
        <v>43062</v>
      </c>
      <c r="C525" s="2">
        <v>2.12</v>
      </c>
      <c r="D525" s="2">
        <v>1.3714999999999999</v>
      </c>
      <c r="E525" s="2">
        <v>275</v>
      </c>
      <c r="F525" s="2"/>
      <c r="G525" s="2"/>
      <c r="H525" s="15">
        <f t="shared" si="8"/>
        <v>9.5693779904305488E-3</v>
      </c>
    </row>
    <row r="526" spans="1:8" ht="13.5" x14ac:dyDescent="0.25">
      <c r="A526" s="11"/>
      <c r="B526" s="10">
        <v>43063</v>
      </c>
      <c r="C526" s="2">
        <v>2.12</v>
      </c>
      <c r="D526" s="2">
        <v>1.3714999999999999</v>
      </c>
      <c r="E526" s="2">
        <v>1975</v>
      </c>
      <c r="F526" s="2"/>
      <c r="G526" s="2"/>
      <c r="H526" s="15">
        <f t="shared" si="8"/>
        <v>0</v>
      </c>
    </row>
    <row r="527" spans="1:8" ht="13.5" x14ac:dyDescent="0.25">
      <c r="A527" s="11"/>
      <c r="B527" s="10">
        <v>43066</v>
      </c>
      <c r="C527" s="2">
        <v>2.12</v>
      </c>
      <c r="D527" s="2">
        <v>1.3714999999999999</v>
      </c>
      <c r="E527" s="2">
        <v>3950</v>
      </c>
      <c r="F527" s="2"/>
      <c r="G527" s="2"/>
      <c r="H527" s="15">
        <f t="shared" si="8"/>
        <v>0</v>
      </c>
    </row>
    <row r="528" spans="1:8" ht="13.5" x14ac:dyDescent="0.25">
      <c r="A528" s="11"/>
      <c r="B528" s="10">
        <v>43067</v>
      </c>
      <c r="C528" s="2">
        <v>2.11</v>
      </c>
      <c r="D528" s="2">
        <v>1.365</v>
      </c>
      <c r="E528" s="2">
        <v>4413</v>
      </c>
      <c r="F528" s="2"/>
      <c r="G528" s="2"/>
      <c r="H528" s="15">
        <f t="shared" si="8"/>
        <v>-4.7393364928909592E-3</v>
      </c>
    </row>
    <row r="529" spans="1:8" ht="13.5" x14ac:dyDescent="0.25">
      <c r="A529" s="11"/>
      <c r="B529" s="10">
        <v>43068</v>
      </c>
      <c r="C529" s="2">
        <v>2.12</v>
      </c>
      <c r="D529" s="2">
        <v>1.3714999999999999</v>
      </c>
      <c r="E529" s="2">
        <v>1687</v>
      </c>
      <c r="F529" s="2"/>
      <c r="G529" s="2"/>
      <c r="H529" s="15">
        <f t="shared" si="8"/>
        <v>4.7619047619047259E-3</v>
      </c>
    </row>
    <row r="530" spans="1:8" ht="13.5" x14ac:dyDescent="0.25">
      <c r="A530" s="11"/>
      <c r="B530" s="10">
        <v>43069</v>
      </c>
      <c r="C530" s="2">
        <v>2.14</v>
      </c>
      <c r="D530" s="2">
        <v>1.3844000000000001</v>
      </c>
      <c r="E530" s="2">
        <v>5710</v>
      </c>
      <c r="F530" s="2"/>
      <c r="G530" s="2"/>
      <c r="H530" s="15">
        <f t="shared" si="8"/>
        <v>9.4057601166606889E-3</v>
      </c>
    </row>
    <row r="531" spans="1:8" ht="13.5" x14ac:dyDescent="0.25">
      <c r="A531" s="11"/>
      <c r="B531" s="10">
        <v>43073</v>
      </c>
      <c r="C531" s="2">
        <v>2.14</v>
      </c>
      <c r="D531" s="2">
        <v>1.3844000000000001</v>
      </c>
      <c r="E531" s="2">
        <v>0</v>
      </c>
      <c r="F531" s="2"/>
      <c r="G531" s="2"/>
      <c r="H531" s="15">
        <f t="shared" si="8"/>
        <v>0</v>
      </c>
    </row>
    <row r="532" spans="1:8" ht="13.5" x14ac:dyDescent="0.25">
      <c r="A532" s="11"/>
      <c r="B532" s="10">
        <v>43074</v>
      </c>
      <c r="C532" s="2">
        <v>2.12</v>
      </c>
      <c r="D532" s="2">
        <v>1.3714999999999999</v>
      </c>
      <c r="E532" s="2">
        <v>8757</v>
      </c>
      <c r="F532" s="2"/>
      <c r="G532" s="2"/>
      <c r="H532" s="15">
        <f t="shared" si="8"/>
        <v>-9.3181161514014257E-3</v>
      </c>
    </row>
    <row r="533" spans="1:8" ht="13.5" x14ac:dyDescent="0.25">
      <c r="A533" s="11"/>
      <c r="B533" s="10">
        <v>43075</v>
      </c>
      <c r="C533" s="2">
        <v>2.1800000000000002</v>
      </c>
      <c r="D533" s="2">
        <v>1.4103000000000001</v>
      </c>
      <c r="E533" s="2">
        <v>9583</v>
      </c>
      <c r="F533" s="2"/>
      <c r="G533" s="2"/>
      <c r="H533" s="15">
        <f t="shared" si="8"/>
        <v>2.8290193219103296E-2</v>
      </c>
    </row>
    <row r="534" spans="1:8" ht="13.5" x14ac:dyDescent="0.25">
      <c r="A534" s="11"/>
      <c r="B534" s="10">
        <v>43076</v>
      </c>
      <c r="C534" s="2">
        <v>2.2000000000000002</v>
      </c>
      <c r="D534" s="2">
        <v>1.4232</v>
      </c>
      <c r="E534" s="2">
        <v>7972</v>
      </c>
      <c r="F534" s="2"/>
      <c r="G534" s="2"/>
      <c r="H534" s="15">
        <f t="shared" si="8"/>
        <v>9.1469900021271429E-3</v>
      </c>
    </row>
    <row r="535" spans="1:8" ht="13.5" x14ac:dyDescent="0.25">
      <c r="A535" s="11"/>
      <c r="B535" s="10">
        <v>43077</v>
      </c>
      <c r="C535" s="2">
        <v>2.25</v>
      </c>
      <c r="D535" s="2">
        <v>1.4556</v>
      </c>
      <c r="E535" s="2">
        <v>1818</v>
      </c>
      <c r="F535" s="2"/>
      <c r="G535" s="2"/>
      <c r="H535" s="15">
        <f t="shared" si="8"/>
        <v>2.2765598650927477E-2</v>
      </c>
    </row>
    <row r="536" spans="1:8" ht="13.5" x14ac:dyDescent="0.25">
      <c r="A536" s="11"/>
      <c r="B536" s="10">
        <v>43080</v>
      </c>
      <c r="C536" s="2">
        <v>2.25</v>
      </c>
      <c r="D536" s="2">
        <v>1.4556</v>
      </c>
      <c r="E536" s="2">
        <v>22056</v>
      </c>
      <c r="F536" s="2"/>
      <c r="G536" s="2"/>
      <c r="H536" s="15">
        <f t="shared" si="8"/>
        <v>0</v>
      </c>
    </row>
    <row r="537" spans="1:8" ht="13.5" x14ac:dyDescent="0.25">
      <c r="A537" s="11"/>
      <c r="B537" s="10">
        <v>43081</v>
      </c>
      <c r="C537" s="2">
        <v>2.25</v>
      </c>
      <c r="D537" s="2">
        <v>1.4556</v>
      </c>
      <c r="E537" s="2">
        <v>28760</v>
      </c>
      <c r="F537" s="2"/>
      <c r="G537" s="2"/>
      <c r="H537" s="15">
        <f t="shared" si="8"/>
        <v>0</v>
      </c>
    </row>
    <row r="538" spans="1:8" ht="13.5" x14ac:dyDescent="0.25">
      <c r="A538" s="11"/>
      <c r="B538" s="10">
        <v>43082</v>
      </c>
      <c r="C538" s="2">
        <v>2.2400000000000002</v>
      </c>
      <c r="D538" s="2">
        <v>1.4491000000000001</v>
      </c>
      <c r="E538" s="2">
        <v>2025</v>
      </c>
      <c r="F538" s="2"/>
      <c r="G538" s="2"/>
      <c r="H538" s="15">
        <f t="shared" si="8"/>
        <v>-4.4655125034349756E-3</v>
      </c>
    </row>
    <row r="539" spans="1:8" ht="13.5" x14ac:dyDescent="0.25">
      <c r="A539" s="11"/>
      <c r="B539" s="10">
        <v>43083</v>
      </c>
      <c r="C539" s="2">
        <v>2.25</v>
      </c>
      <c r="D539" s="2">
        <v>1.4556</v>
      </c>
      <c r="E539" s="2">
        <v>2055</v>
      </c>
      <c r="F539" s="2"/>
      <c r="G539" s="2"/>
      <c r="H539" s="15">
        <f t="shared" si="8"/>
        <v>4.4855427506727968E-3</v>
      </c>
    </row>
    <row r="540" spans="1:8" ht="13.5" x14ac:dyDescent="0.25">
      <c r="A540" s="11"/>
      <c r="B540" s="10">
        <v>43084</v>
      </c>
      <c r="C540" s="2">
        <v>2.2400000000000002</v>
      </c>
      <c r="D540" s="2">
        <v>1.4491000000000001</v>
      </c>
      <c r="E540" s="2">
        <v>3025</v>
      </c>
      <c r="F540" s="2"/>
      <c r="G540" s="2"/>
      <c r="H540" s="15">
        <f t="shared" si="8"/>
        <v>-4.4655125034349756E-3</v>
      </c>
    </row>
    <row r="541" spans="1:8" ht="13.5" x14ac:dyDescent="0.25">
      <c r="A541" s="11"/>
      <c r="B541" s="10">
        <v>43087</v>
      </c>
      <c r="C541" s="2">
        <v>2.2000000000000002</v>
      </c>
      <c r="D541" s="2">
        <v>1.4232</v>
      </c>
      <c r="E541" s="2">
        <v>3210</v>
      </c>
      <c r="F541" s="2"/>
      <c r="G541" s="2"/>
      <c r="H541" s="15">
        <f t="shared" si="8"/>
        <v>-1.7873162652680998E-2</v>
      </c>
    </row>
    <row r="542" spans="1:8" ht="13.5" x14ac:dyDescent="0.25">
      <c r="A542" s="11"/>
      <c r="B542" s="10">
        <v>43088</v>
      </c>
      <c r="C542" s="2">
        <v>2.2000000000000002</v>
      </c>
      <c r="D542" s="2">
        <v>1.4232</v>
      </c>
      <c r="E542" s="2">
        <v>2340</v>
      </c>
      <c r="F542" s="2"/>
      <c r="G542" s="2"/>
      <c r="H542" s="15">
        <f t="shared" si="8"/>
        <v>0</v>
      </c>
    </row>
    <row r="543" spans="1:8" ht="13.5" x14ac:dyDescent="0.25">
      <c r="A543" s="11"/>
      <c r="B543" s="10">
        <v>43089</v>
      </c>
      <c r="C543" s="2">
        <v>2.2000000000000002</v>
      </c>
      <c r="D543" s="2">
        <v>1.4232</v>
      </c>
      <c r="E543" s="2">
        <v>500</v>
      </c>
      <c r="F543" s="2"/>
      <c r="G543" s="2"/>
      <c r="H543" s="15">
        <f t="shared" si="8"/>
        <v>0</v>
      </c>
    </row>
    <row r="544" spans="1:8" ht="13.5" x14ac:dyDescent="0.25">
      <c r="A544" s="11"/>
      <c r="B544" s="10">
        <v>43090</v>
      </c>
      <c r="C544" s="2">
        <v>2.2000000000000002</v>
      </c>
      <c r="D544" s="2">
        <v>1.4232</v>
      </c>
      <c r="E544" s="2">
        <v>4940</v>
      </c>
      <c r="F544" s="2"/>
      <c r="G544" s="2"/>
      <c r="H544" s="15">
        <f t="shared" si="8"/>
        <v>0</v>
      </c>
    </row>
    <row r="545" spans="1:8" ht="13.5" x14ac:dyDescent="0.25">
      <c r="A545" s="11"/>
      <c r="B545" s="10">
        <v>43091</v>
      </c>
      <c r="C545" s="2">
        <v>2.2599999999999998</v>
      </c>
      <c r="D545" s="2">
        <v>1.462</v>
      </c>
      <c r="E545" s="2">
        <v>20267</v>
      </c>
      <c r="F545" s="2"/>
      <c r="G545" s="2"/>
      <c r="H545" s="15">
        <f t="shared" si="8"/>
        <v>2.7262507026419299E-2</v>
      </c>
    </row>
    <row r="546" spans="1:8" ht="13.5" x14ac:dyDescent="0.25">
      <c r="A546" s="11"/>
      <c r="B546" s="10">
        <v>43094</v>
      </c>
      <c r="C546" s="2">
        <v>2.35</v>
      </c>
      <c r="D546" s="2">
        <v>1.5203</v>
      </c>
      <c r="E546" s="2">
        <v>43109</v>
      </c>
      <c r="F546" s="2"/>
      <c r="G546" s="2"/>
      <c r="H546" s="15">
        <f t="shared" si="8"/>
        <v>3.9876880984952137E-2</v>
      </c>
    </row>
    <row r="547" spans="1:8" ht="13.5" x14ac:dyDescent="0.25">
      <c r="A547" s="11"/>
      <c r="B547" s="10">
        <v>43095</v>
      </c>
      <c r="C547" s="2">
        <v>2.36</v>
      </c>
      <c r="D547" s="2">
        <v>1.5266999999999999</v>
      </c>
      <c r="E547" s="2">
        <v>21483</v>
      </c>
      <c r="F547" s="2"/>
      <c r="G547" s="2"/>
      <c r="H547" s="15">
        <f t="shared" si="8"/>
        <v>4.2096954548444133E-3</v>
      </c>
    </row>
    <row r="548" spans="1:8" ht="13.5" x14ac:dyDescent="0.25">
      <c r="A548" s="11"/>
      <c r="B548" s="10">
        <v>43096</v>
      </c>
      <c r="C548" s="2">
        <v>2.34</v>
      </c>
      <c r="D548" s="2">
        <v>1.5138</v>
      </c>
      <c r="E548" s="2">
        <v>3789</v>
      </c>
      <c r="F548" s="2"/>
      <c r="G548" s="2"/>
      <c r="H548" s="15">
        <f t="shared" si="8"/>
        <v>-8.4495971703674021E-3</v>
      </c>
    </row>
    <row r="549" spans="1:8" ht="13.5" x14ac:dyDescent="0.25">
      <c r="A549" s="11"/>
      <c r="B549" s="10">
        <v>43097</v>
      </c>
      <c r="C549" s="2">
        <v>2.34</v>
      </c>
      <c r="D549" s="2">
        <v>1.5138</v>
      </c>
      <c r="E549" s="2">
        <v>7150</v>
      </c>
      <c r="F549" s="2"/>
      <c r="G549" s="2"/>
      <c r="H549" s="15">
        <f t="shared" si="8"/>
        <v>0</v>
      </c>
    </row>
    <row r="550" spans="1:8" ht="13.5" x14ac:dyDescent="0.25">
      <c r="A550" s="11"/>
      <c r="B550" s="10">
        <v>43098</v>
      </c>
      <c r="C550" s="2">
        <v>2.41</v>
      </c>
      <c r="D550" s="2">
        <v>1.5590999999999999</v>
      </c>
      <c r="E550" s="2">
        <v>12630</v>
      </c>
      <c r="F550" s="2"/>
      <c r="G550" s="2"/>
      <c r="H550" s="15">
        <f t="shared" si="8"/>
        <v>2.9924692826000722E-2</v>
      </c>
    </row>
    <row r="551" spans="1:8" ht="13.5" x14ac:dyDescent="0.25">
      <c r="A551" s="11"/>
      <c r="B551" s="10">
        <v>43102</v>
      </c>
      <c r="C551" s="2">
        <v>2.37</v>
      </c>
      <c r="D551" s="2">
        <v>1.5331999999999999</v>
      </c>
      <c r="E551" s="2">
        <v>9516</v>
      </c>
      <c r="F551" s="2"/>
      <c r="G551" s="2"/>
      <c r="H551" s="15">
        <f t="shared" si="8"/>
        <v>-1.6612148034122271E-2</v>
      </c>
    </row>
    <row r="552" spans="1:8" ht="13.5" x14ac:dyDescent="0.25">
      <c r="A552" s="11"/>
      <c r="B552" s="10">
        <v>43103</v>
      </c>
      <c r="C552" s="2">
        <v>2.2999999999999998</v>
      </c>
      <c r="D552" s="2">
        <v>1.4879</v>
      </c>
      <c r="E552" s="2">
        <v>1047</v>
      </c>
      <c r="F552" s="2"/>
      <c r="G552" s="2"/>
      <c r="H552" s="15">
        <f t="shared" si="8"/>
        <v>-2.9546047482389707E-2</v>
      </c>
    </row>
    <row r="553" spans="1:8" ht="13.5" x14ac:dyDescent="0.25">
      <c r="A553" s="11"/>
      <c r="B553" s="10">
        <v>43104</v>
      </c>
      <c r="C553" s="2">
        <v>2.29</v>
      </c>
      <c r="D553" s="2">
        <v>1.4814000000000001</v>
      </c>
      <c r="E553" s="2">
        <v>1175</v>
      </c>
      <c r="F553" s="2"/>
      <c r="G553" s="2"/>
      <c r="H553" s="15">
        <f t="shared" si="8"/>
        <v>-4.3685731567981384E-3</v>
      </c>
    </row>
    <row r="554" spans="1:8" ht="13.5" x14ac:dyDescent="0.25">
      <c r="A554" s="11"/>
      <c r="B554" s="10">
        <v>43105</v>
      </c>
      <c r="C554" s="2">
        <v>2.21</v>
      </c>
      <c r="D554" s="2">
        <v>1.4297</v>
      </c>
      <c r="E554" s="2">
        <v>6391</v>
      </c>
      <c r="F554" s="2"/>
      <c r="G554" s="2"/>
      <c r="H554" s="15">
        <f t="shared" si="8"/>
        <v>-3.4899419468070798E-2</v>
      </c>
    </row>
    <row r="555" spans="1:8" ht="13.5" x14ac:dyDescent="0.25">
      <c r="A555" s="11"/>
      <c r="B555" s="10">
        <v>43108</v>
      </c>
      <c r="C555" s="2">
        <v>2.2400000000000002</v>
      </c>
      <c r="D555" s="2">
        <v>1.4491000000000001</v>
      </c>
      <c r="E555" s="2">
        <v>2312</v>
      </c>
      <c r="F555" s="2"/>
      <c r="G555" s="2"/>
      <c r="H555" s="15">
        <f t="shared" si="8"/>
        <v>1.3569280268587874E-2</v>
      </c>
    </row>
    <row r="556" spans="1:8" ht="13.5" x14ac:dyDescent="0.25">
      <c r="A556" s="11"/>
      <c r="B556" s="10">
        <v>43109</v>
      </c>
      <c r="C556" s="2">
        <v>2.1800000000000002</v>
      </c>
      <c r="D556" s="2">
        <v>1.4103000000000001</v>
      </c>
      <c r="E556" s="2">
        <v>2138</v>
      </c>
      <c r="F556" s="2"/>
      <c r="G556" s="2"/>
      <c r="H556" s="15">
        <f t="shared" si="8"/>
        <v>-2.6775239804016249E-2</v>
      </c>
    </row>
    <row r="557" spans="1:8" ht="13.5" x14ac:dyDescent="0.25">
      <c r="A557" s="11"/>
      <c r="B557" s="10">
        <v>43110</v>
      </c>
      <c r="C557" s="2">
        <v>2.2400000000000002</v>
      </c>
      <c r="D557" s="2">
        <v>1.4491000000000001</v>
      </c>
      <c r="E557" s="2">
        <v>1760</v>
      </c>
      <c r="F557" s="2"/>
      <c r="G557" s="2"/>
      <c r="H557" s="15">
        <f t="shared" si="8"/>
        <v>2.7511876905622876E-2</v>
      </c>
    </row>
    <row r="558" spans="1:8" ht="13.5" x14ac:dyDescent="0.25">
      <c r="A558" s="11"/>
      <c r="B558" s="10">
        <v>43111</v>
      </c>
      <c r="C558" s="2">
        <v>2.2400000000000002</v>
      </c>
      <c r="D558" s="2">
        <v>1.4491000000000001</v>
      </c>
      <c r="E558" s="2">
        <v>1225</v>
      </c>
      <c r="F558" s="2"/>
      <c r="G558" s="2"/>
      <c r="H558" s="15">
        <f t="shared" si="8"/>
        <v>0</v>
      </c>
    </row>
    <row r="559" spans="1:8" ht="13.5" x14ac:dyDescent="0.25">
      <c r="A559" s="11"/>
      <c r="B559" s="10">
        <v>43112</v>
      </c>
      <c r="C559" s="2">
        <v>2.23</v>
      </c>
      <c r="D559" s="2">
        <v>1.4426000000000001</v>
      </c>
      <c r="E559" s="2">
        <v>2500</v>
      </c>
      <c r="F559" s="2"/>
      <c r="G559" s="2"/>
      <c r="H559" s="15">
        <f t="shared" si="8"/>
        <v>-4.4855427506727968E-3</v>
      </c>
    </row>
    <row r="560" spans="1:8" ht="13.5" x14ac:dyDescent="0.25">
      <c r="A560" s="11"/>
      <c r="B560" s="10">
        <v>43115</v>
      </c>
      <c r="C560" s="2">
        <v>2.23</v>
      </c>
      <c r="D560" s="2">
        <v>1.4426000000000001</v>
      </c>
      <c r="E560" s="2">
        <v>955</v>
      </c>
      <c r="F560" s="2"/>
      <c r="G560" s="2"/>
      <c r="H560" s="15">
        <f t="shared" si="8"/>
        <v>0</v>
      </c>
    </row>
    <row r="561" spans="1:8" ht="13.5" x14ac:dyDescent="0.25">
      <c r="A561" s="11"/>
      <c r="B561" s="10">
        <v>43116</v>
      </c>
      <c r="C561" s="2">
        <v>2.2799999999999998</v>
      </c>
      <c r="D561" s="2">
        <v>1.4750000000000001</v>
      </c>
      <c r="E561" s="2">
        <v>10216</v>
      </c>
      <c r="F561" s="2"/>
      <c r="G561" s="2"/>
      <c r="H561" s="15">
        <f t="shared" si="8"/>
        <v>2.2459448218494372E-2</v>
      </c>
    </row>
    <row r="562" spans="1:8" ht="13.5" x14ac:dyDescent="0.25">
      <c r="A562" s="11"/>
      <c r="B562" s="10">
        <v>43117</v>
      </c>
      <c r="C562" s="2">
        <v>2.2799999999999998</v>
      </c>
      <c r="D562" s="2">
        <v>1.4750000000000001</v>
      </c>
      <c r="E562" s="2">
        <v>5115</v>
      </c>
      <c r="F562" s="2"/>
      <c r="G562" s="2"/>
      <c r="H562" s="15">
        <f t="shared" si="8"/>
        <v>0</v>
      </c>
    </row>
    <row r="563" spans="1:8" ht="13.5" x14ac:dyDescent="0.25">
      <c r="A563" s="11"/>
      <c r="B563" s="10">
        <v>43118</v>
      </c>
      <c r="C563" s="2">
        <v>2.2400000000000002</v>
      </c>
      <c r="D563" s="2">
        <v>1.4491000000000001</v>
      </c>
      <c r="E563" s="2">
        <v>5571</v>
      </c>
      <c r="F563" s="2"/>
      <c r="G563" s="2"/>
      <c r="H563" s="15">
        <f t="shared" si="8"/>
        <v>-1.7559322033898327E-2</v>
      </c>
    </row>
    <row r="564" spans="1:8" ht="13.5" x14ac:dyDescent="0.25">
      <c r="A564" s="11"/>
      <c r="B564" s="10">
        <v>43119</v>
      </c>
      <c r="C564" s="2">
        <v>2.33</v>
      </c>
      <c r="D564" s="2">
        <v>1.5073000000000001</v>
      </c>
      <c r="E564" s="2">
        <v>17912</v>
      </c>
      <c r="F564" s="2"/>
      <c r="G564" s="2"/>
      <c r="H564" s="15">
        <f t="shared" si="8"/>
        <v>4.0162859706024449E-2</v>
      </c>
    </row>
    <row r="565" spans="1:8" ht="13.5" x14ac:dyDescent="0.25">
      <c r="A565" s="11"/>
      <c r="B565" s="10">
        <v>43122</v>
      </c>
      <c r="C565" s="2">
        <v>2.31</v>
      </c>
      <c r="D565" s="2">
        <v>1.4944</v>
      </c>
      <c r="E565" s="2">
        <v>1936</v>
      </c>
      <c r="F565" s="2"/>
      <c r="G565" s="2"/>
      <c r="H565" s="15">
        <f t="shared" si="8"/>
        <v>-8.5583493664168602E-3</v>
      </c>
    </row>
    <row r="566" spans="1:8" ht="13.5" x14ac:dyDescent="0.25">
      <c r="A566" s="11"/>
      <c r="B566" s="10">
        <v>43123</v>
      </c>
      <c r="C566" s="2">
        <v>2.36</v>
      </c>
      <c r="D566" s="2">
        <v>1.5266999999999999</v>
      </c>
      <c r="E566" s="2">
        <v>28351</v>
      </c>
      <c r="F566" s="2"/>
      <c r="G566" s="2"/>
      <c r="H566" s="15">
        <f t="shared" si="8"/>
        <v>2.1614025695931474E-2</v>
      </c>
    </row>
    <row r="567" spans="1:8" ht="13.5" x14ac:dyDescent="0.25">
      <c r="A567" s="11"/>
      <c r="B567" s="10">
        <v>43124</v>
      </c>
      <c r="C567" s="2">
        <v>2.33</v>
      </c>
      <c r="D567" s="2">
        <v>1.5073000000000001</v>
      </c>
      <c r="E567" s="2">
        <v>10818</v>
      </c>
      <c r="F567" s="2"/>
      <c r="G567" s="2"/>
      <c r="H567" s="15">
        <f t="shared" si="8"/>
        <v>-1.2707146132180431E-2</v>
      </c>
    </row>
    <row r="568" spans="1:8" ht="13.5" x14ac:dyDescent="0.25">
      <c r="A568" s="11"/>
      <c r="B568" s="10">
        <v>43125</v>
      </c>
      <c r="C568" s="2">
        <v>2.33</v>
      </c>
      <c r="D568" s="2">
        <v>1.5073000000000001</v>
      </c>
      <c r="E568" s="2">
        <v>2960</v>
      </c>
      <c r="F568" s="2"/>
      <c r="G568" s="2"/>
      <c r="H568" s="15">
        <f t="shared" si="8"/>
        <v>0</v>
      </c>
    </row>
    <row r="569" spans="1:8" ht="13.5" x14ac:dyDescent="0.25">
      <c r="A569" s="11"/>
      <c r="B569" s="10">
        <v>43126</v>
      </c>
      <c r="C569" s="2">
        <v>2.31</v>
      </c>
      <c r="D569" s="2">
        <v>1.4944</v>
      </c>
      <c r="E569" s="2">
        <v>5275</v>
      </c>
      <c r="F569" s="2"/>
      <c r="G569" s="2"/>
      <c r="H569" s="15">
        <f t="shared" si="8"/>
        <v>-8.5583493664168602E-3</v>
      </c>
    </row>
    <row r="570" spans="1:8" ht="13.5" x14ac:dyDescent="0.25">
      <c r="A570" s="11"/>
      <c r="B570" s="10">
        <v>43129</v>
      </c>
      <c r="C570" s="2">
        <v>2.33</v>
      </c>
      <c r="D570" s="2">
        <v>1.5073000000000001</v>
      </c>
      <c r="E570" s="2">
        <v>4415</v>
      </c>
      <c r="F570" s="2"/>
      <c r="G570" s="2"/>
      <c r="H570" s="15">
        <f t="shared" si="8"/>
        <v>8.6322269807281408E-3</v>
      </c>
    </row>
    <row r="571" spans="1:8" ht="13.5" x14ac:dyDescent="0.25">
      <c r="A571" s="11"/>
      <c r="B571" s="10">
        <v>43130</v>
      </c>
      <c r="C571" s="2">
        <v>2.29</v>
      </c>
      <c r="D571" s="2">
        <v>1.4814000000000001</v>
      </c>
      <c r="E571" s="2">
        <v>1000</v>
      </c>
      <c r="F571" s="2"/>
      <c r="G571" s="2"/>
      <c r="H571" s="15">
        <f t="shared" si="8"/>
        <v>-1.7183042526371678E-2</v>
      </c>
    </row>
    <row r="572" spans="1:8" ht="13.5" x14ac:dyDescent="0.25">
      <c r="A572" s="11"/>
      <c r="B572" s="10">
        <v>43131</v>
      </c>
      <c r="C572" s="2">
        <v>2.2999999999999998</v>
      </c>
      <c r="D572" s="2">
        <v>1.4879</v>
      </c>
      <c r="E572" s="2">
        <v>825</v>
      </c>
      <c r="F572" s="2"/>
      <c r="G572" s="2"/>
      <c r="H572" s="15">
        <f t="shared" si="8"/>
        <v>4.3877413257728841E-3</v>
      </c>
    </row>
    <row r="573" spans="1:8" ht="13.5" x14ac:dyDescent="0.25">
      <c r="A573" s="11"/>
      <c r="B573" s="10">
        <v>43132</v>
      </c>
      <c r="C573" s="2">
        <v>2.29</v>
      </c>
      <c r="D573" s="2">
        <v>1.4814000000000001</v>
      </c>
      <c r="E573" s="2">
        <v>2550</v>
      </c>
      <c r="F573" s="2"/>
      <c r="G573" s="2"/>
      <c r="H573" s="15">
        <f t="shared" si="8"/>
        <v>-4.3685731567981384E-3</v>
      </c>
    </row>
    <row r="574" spans="1:8" ht="13.5" x14ac:dyDescent="0.25">
      <c r="A574" s="11"/>
      <c r="B574" s="10">
        <v>43133</v>
      </c>
      <c r="C574" s="2">
        <v>2.39</v>
      </c>
      <c r="D574" s="2">
        <v>1.5461</v>
      </c>
      <c r="E574" s="2">
        <v>23526</v>
      </c>
      <c r="F574" s="2"/>
      <c r="G574" s="2"/>
      <c r="H574" s="15">
        <f t="shared" si="8"/>
        <v>4.3674902119616561E-2</v>
      </c>
    </row>
    <row r="575" spans="1:8" ht="13.5" x14ac:dyDescent="0.25">
      <c r="A575" s="11"/>
      <c r="B575" s="10">
        <v>43136</v>
      </c>
      <c r="C575" s="2">
        <v>2.4300000000000002</v>
      </c>
      <c r="D575" s="2">
        <v>1.5720000000000001</v>
      </c>
      <c r="E575" s="2">
        <v>8638</v>
      </c>
      <c r="F575" s="2"/>
      <c r="G575" s="2"/>
      <c r="H575" s="15">
        <f t="shared" si="8"/>
        <v>1.6751827178060948E-2</v>
      </c>
    </row>
    <row r="576" spans="1:8" ht="13.5" x14ac:dyDescent="0.25">
      <c r="A576" s="11"/>
      <c r="B576" s="10">
        <v>43137</v>
      </c>
      <c r="C576" s="2">
        <v>2.42</v>
      </c>
      <c r="D576" s="2">
        <v>1.5654999999999999</v>
      </c>
      <c r="E576" s="2">
        <v>7945</v>
      </c>
      <c r="F576" s="2"/>
      <c r="G576" s="2"/>
      <c r="H576" s="15">
        <f t="shared" si="8"/>
        <v>-4.1348600508906951E-3</v>
      </c>
    </row>
    <row r="577" spans="1:8" ht="13.5" x14ac:dyDescent="0.25">
      <c r="A577" s="11"/>
      <c r="B577" s="10">
        <v>43138</v>
      </c>
      <c r="C577" s="2">
        <v>2.4</v>
      </c>
      <c r="D577" s="2">
        <v>1.5526</v>
      </c>
      <c r="E577" s="2">
        <v>544</v>
      </c>
      <c r="F577" s="2"/>
      <c r="G577" s="2"/>
      <c r="H577" s="15">
        <f t="shared" si="8"/>
        <v>-8.2401788565952816E-3</v>
      </c>
    </row>
    <row r="578" spans="1:8" ht="13.5" x14ac:dyDescent="0.25">
      <c r="A578" s="11"/>
      <c r="B578" s="10">
        <v>43139</v>
      </c>
      <c r="C578" s="2">
        <v>2.4</v>
      </c>
      <c r="D578" s="2">
        <v>1.5526</v>
      </c>
      <c r="E578" s="2">
        <v>1054</v>
      </c>
      <c r="F578" s="2"/>
      <c r="G578" s="2"/>
      <c r="H578" s="15">
        <f t="shared" si="8"/>
        <v>0</v>
      </c>
    </row>
    <row r="579" spans="1:8" ht="13.5" x14ac:dyDescent="0.25">
      <c r="A579" s="11"/>
      <c r="B579" s="10">
        <v>43140</v>
      </c>
      <c r="C579" s="2">
        <v>2.4</v>
      </c>
      <c r="D579" s="2">
        <v>1.5526</v>
      </c>
      <c r="E579" s="2">
        <v>0</v>
      </c>
      <c r="F579" s="2"/>
      <c r="G579" s="2"/>
      <c r="H579" s="15">
        <f t="shared" si="8"/>
        <v>0</v>
      </c>
    </row>
    <row r="580" spans="1:8" ht="13.5" x14ac:dyDescent="0.25">
      <c r="A580" s="11"/>
      <c r="B580" s="10">
        <v>43143</v>
      </c>
      <c r="C580" s="2">
        <v>2.41</v>
      </c>
      <c r="D580" s="2">
        <v>1.5590999999999999</v>
      </c>
      <c r="E580" s="2">
        <v>3371</v>
      </c>
      <c r="F580" s="2"/>
      <c r="G580" s="2"/>
      <c r="H580" s="15">
        <f t="shared" si="8"/>
        <v>4.1865258276439204E-3</v>
      </c>
    </row>
    <row r="581" spans="1:8" ht="13.5" x14ac:dyDescent="0.25">
      <c r="A581" s="11"/>
      <c r="B581" s="10">
        <v>43144</v>
      </c>
      <c r="C581" s="2">
        <v>2.39</v>
      </c>
      <c r="D581" s="2">
        <v>1.5461</v>
      </c>
      <c r="E581" s="2">
        <v>287</v>
      </c>
      <c r="F581" s="2"/>
      <c r="G581" s="2"/>
      <c r="H581" s="15">
        <f t="shared" si="8"/>
        <v>-8.3381438009107189E-3</v>
      </c>
    </row>
    <row r="582" spans="1:8" ht="13.5" x14ac:dyDescent="0.25">
      <c r="A582" s="11"/>
      <c r="B582" s="10">
        <v>43145</v>
      </c>
      <c r="C582" s="2">
        <v>2.39</v>
      </c>
      <c r="D582" s="2">
        <v>1.5461</v>
      </c>
      <c r="E582" s="2">
        <v>6690</v>
      </c>
      <c r="F582" s="2"/>
      <c r="G582" s="2"/>
      <c r="H582" s="15">
        <f t="shared" si="8"/>
        <v>0</v>
      </c>
    </row>
    <row r="583" spans="1:8" ht="13.5" x14ac:dyDescent="0.25">
      <c r="A583" s="11"/>
      <c r="B583" s="10">
        <v>43146</v>
      </c>
      <c r="C583" s="2">
        <v>2.38</v>
      </c>
      <c r="D583" s="2">
        <v>1.5397000000000001</v>
      </c>
      <c r="E583" s="2">
        <v>2617</v>
      </c>
      <c r="F583" s="2"/>
      <c r="G583" s="2"/>
      <c r="H583" s="15">
        <f t="shared" ref="H583:H646" si="9">(D583-D582)/D582</f>
        <v>-4.1394476424551846E-3</v>
      </c>
    </row>
    <row r="584" spans="1:8" ht="13.5" x14ac:dyDescent="0.25">
      <c r="A584" s="11"/>
      <c r="B584" s="10">
        <v>43147</v>
      </c>
      <c r="C584" s="2">
        <v>2.38</v>
      </c>
      <c r="D584" s="2">
        <v>1.5397000000000001</v>
      </c>
      <c r="E584" s="2">
        <v>1375</v>
      </c>
      <c r="F584" s="2"/>
      <c r="G584" s="2"/>
      <c r="H584" s="15">
        <f t="shared" si="9"/>
        <v>0</v>
      </c>
    </row>
    <row r="585" spans="1:8" ht="13.5" x14ac:dyDescent="0.25">
      <c r="A585" s="11"/>
      <c r="B585" s="10">
        <v>43150</v>
      </c>
      <c r="C585" s="2">
        <v>2.36</v>
      </c>
      <c r="D585" s="2">
        <v>1.5266999999999999</v>
      </c>
      <c r="E585" s="2">
        <v>9805</v>
      </c>
      <c r="F585" s="2"/>
      <c r="G585" s="2"/>
      <c r="H585" s="15">
        <f t="shared" si="9"/>
        <v>-8.4432032214068475E-3</v>
      </c>
    </row>
    <row r="586" spans="1:8" ht="13.5" x14ac:dyDescent="0.25">
      <c r="A586" s="11"/>
      <c r="B586" s="10">
        <v>43151</v>
      </c>
      <c r="C586" s="2">
        <v>2.4</v>
      </c>
      <c r="D586" s="2">
        <v>1.5526</v>
      </c>
      <c r="E586" s="2">
        <v>7146</v>
      </c>
      <c r="F586" s="2"/>
      <c r="G586" s="2"/>
      <c r="H586" s="15">
        <f t="shared" si="9"/>
        <v>1.6964695093993603E-2</v>
      </c>
    </row>
    <row r="587" spans="1:8" ht="13.5" x14ac:dyDescent="0.25">
      <c r="A587" s="11"/>
      <c r="B587" s="10">
        <v>43152</v>
      </c>
      <c r="C587" s="2">
        <v>2.39</v>
      </c>
      <c r="D587" s="2">
        <v>1.5461</v>
      </c>
      <c r="E587" s="2">
        <v>10179</v>
      </c>
      <c r="F587" s="2"/>
      <c r="G587" s="2"/>
      <c r="H587" s="15">
        <f t="shared" si="9"/>
        <v>-4.1865258276439204E-3</v>
      </c>
    </row>
    <row r="588" spans="1:8" ht="13.5" x14ac:dyDescent="0.25">
      <c r="A588" s="11"/>
      <c r="B588" s="10">
        <v>43153</v>
      </c>
      <c r="C588" s="2">
        <v>2.44</v>
      </c>
      <c r="D588" s="2">
        <v>1.5785</v>
      </c>
      <c r="E588" s="2">
        <v>19081</v>
      </c>
      <c r="F588" s="2"/>
      <c r="G588" s="2"/>
      <c r="H588" s="15">
        <f t="shared" si="9"/>
        <v>2.0955953689929488E-2</v>
      </c>
    </row>
    <row r="589" spans="1:8" ht="13.5" x14ac:dyDescent="0.25">
      <c r="A589" s="11"/>
      <c r="B589" s="10">
        <v>43154</v>
      </c>
      <c r="C589" s="2">
        <v>2.44</v>
      </c>
      <c r="D589" s="2">
        <v>1.5785</v>
      </c>
      <c r="E589" s="2">
        <v>5064</v>
      </c>
      <c r="F589" s="2"/>
      <c r="G589" s="2"/>
      <c r="H589" s="15">
        <f t="shared" si="9"/>
        <v>0</v>
      </c>
    </row>
    <row r="590" spans="1:8" ht="13.5" x14ac:dyDescent="0.25">
      <c r="A590" s="11"/>
      <c r="B590" s="10">
        <v>43157</v>
      </c>
      <c r="C590" s="2">
        <v>2.5</v>
      </c>
      <c r="D590" s="2">
        <v>1.6173</v>
      </c>
      <c r="E590" s="2">
        <v>12893</v>
      </c>
      <c r="F590" s="2"/>
      <c r="G590" s="2"/>
      <c r="H590" s="15">
        <f t="shared" si="9"/>
        <v>2.4580297751029424E-2</v>
      </c>
    </row>
    <row r="591" spans="1:8" ht="13.5" x14ac:dyDescent="0.25">
      <c r="A591" s="11"/>
      <c r="B591" s="10">
        <v>43158</v>
      </c>
      <c r="C591" s="2">
        <v>2.5</v>
      </c>
      <c r="D591" s="2">
        <v>1.6173</v>
      </c>
      <c r="E591" s="2">
        <v>800</v>
      </c>
      <c r="F591" s="2"/>
      <c r="G591" s="2"/>
      <c r="H591" s="15">
        <f t="shared" si="9"/>
        <v>0</v>
      </c>
    </row>
    <row r="592" spans="1:8" ht="13.5" x14ac:dyDescent="0.25">
      <c r="A592" s="11"/>
      <c r="B592" s="10">
        <v>43159</v>
      </c>
      <c r="C592" s="2">
        <v>2.5</v>
      </c>
      <c r="D592" s="2">
        <v>1.6173</v>
      </c>
      <c r="E592" s="2">
        <v>2960</v>
      </c>
      <c r="F592" s="2"/>
      <c r="G592" s="2"/>
      <c r="H592" s="15">
        <f t="shared" si="9"/>
        <v>0</v>
      </c>
    </row>
    <row r="593" spans="1:8" ht="13.5" x14ac:dyDescent="0.25">
      <c r="A593" s="11"/>
      <c r="B593" s="10">
        <v>43160</v>
      </c>
      <c r="C593" s="2">
        <v>2.5499999999999998</v>
      </c>
      <c r="D593" s="2">
        <v>1.6496</v>
      </c>
      <c r="E593" s="2">
        <v>1961</v>
      </c>
      <c r="F593" s="2"/>
      <c r="G593" s="2"/>
      <c r="H593" s="15">
        <f t="shared" si="9"/>
        <v>1.9971557534161872E-2</v>
      </c>
    </row>
    <row r="594" spans="1:8" ht="13.5" x14ac:dyDescent="0.25">
      <c r="A594" s="11"/>
      <c r="B594" s="10">
        <v>43161</v>
      </c>
      <c r="C594" s="2">
        <v>2.5499999999999998</v>
      </c>
      <c r="D594" s="2">
        <v>1.6496</v>
      </c>
      <c r="E594" s="2">
        <v>0</v>
      </c>
      <c r="F594" s="2"/>
      <c r="G594" s="2"/>
      <c r="H594" s="15">
        <f t="shared" si="9"/>
        <v>0</v>
      </c>
    </row>
    <row r="595" spans="1:8" ht="13.5" x14ac:dyDescent="0.25">
      <c r="A595" s="11"/>
      <c r="B595" s="10">
        <v>43164</v>
      </c>
      <c r="C595" s="2">
        <v>2.5</v>
      </c>
      <c r="D595" s="2">
        <v>1.6173</v>
      </c>
      <c r="E595" s="2">
        <v>980</v>
      </c>
      <c r="F595" s="2"/>
      <c r="G595" s="2"/>
      <c r="H595" s="15">
        <f t="shared" si="9"/>
        <v>-1.9580504364694468E-2</v>
      </c>
    </row>
    <row r="596" spans="1:8" ht="13.5" x14ac:dyDescent="0.25">
      <c r="A596" s="11"/>
      <c r="B596" s="10">
        <v>43165</v>
      </c>
      <c r="C596" s="2">
        <v>2.5</v>
      </c>
      <c r="D596" s="2">
        <v>1.6173</v>
      </c>
      <c r="E596" s="2">
        <v>0</v>
      </c>
      <c r="F596" s="2"/>
      <c r="G596" s="2"/>
      <c r="H596" s="15">
        <f t="shared" si="9"/>
        <v>0</v>
      </c>
    </row>
    <row r="597" spans="1:8" ht="13.5" x14ac:dyDescent="0.25">
      <c r="A597" s="11"/>
      <c r="B597" s="10">
        <v>43166</v>
      </c>
      <c r="C597" s="2">
        <v>2.5</v>
      </c>
      <c r="D597" s="2">
        <v>1.6173</v>
      </c>
      <c r="E597" s="2">
        <v>3750</v>
      </c>
      <c r="F597" s="2"/>
      <c r="G597" s="2"/>
      <c r="H597" s="15">
        <f t="shared" si="9"/>
        <v>0</v>
      </c>
    </row>
    <row r="598" spans="1:8" ht="13.5" x14ac:dyDescent="0.25">
      <c r="A598" s="11"/>
      <c r="B598" s="10">
        <v>43167</v>
      </c>
      <c r="C598" s="2">
        <v>2.48</v>
      </c>
      <c r="D598" s="2">
        <v>1.6044</v>
      </c>
      <c r="E598" s="2">
        <v>925</v>
      </c>
      <c r="F598" s="2"/>
      <c r="G598" s="2"/>
      <c r="H598" s="15">
        <f t="shared" si="9"/>
        <v>-7.9762567241698588E-3</v>
      </c>
    </row>
    <row r="599" spans="1:8" ht="13.5" x14ac:dyDescent="0.25">
      <c r="A599" s="11"/>
      <c r="B599" s="10">
        <v>43168</v>
      </c>
      <c r="C599" s="2">
        <v>2.5</v>
      </c>
      <c r="D599" s="2">
        <v>1.6173</v>
      </c>
      <c r="E599" s="2">
        <v>485</v>
      </c>
      <c r="F599" s="2"/>
      <c r="G599" s="2"/>
      <c r="H599" s="15">
        <f t="shared" si="9"/>
        <v>8.0403889304412317E-3</v>
      </c>
    </row>
    <row r="600" spans="1:8" ht="13.5" x14ac:dyDescent="0.25">
      <c r="A600" s="11"/>
      <c r="B600" s="10">
        <v>43171</v>
      </c>
      <c r="C600" s="2">
        <v>2.5</v>
      </c>
      <c r="D600" s="2">
        <v>1.6173</v>
      </c>
      <c r="E600" s="2">
        <v>0</v>
      </c>
      <c r="F600" s="2"/>
      <c r="G600" s="2"/>
      <c r="H600" s="15">
        <f t="shared" si="9"/>
        <v>0</v>
      </c>
    </row>
    <row r="601" spans="1:8" ht="13.5" x14ac:dyDescent="0.25">
      <c r="A601" s="11"/>
      <c r="B601" s="10">
        <v>43172</v>
      </c>
      <c r="C601" s="2">
        <v>2.5</v>
      </c>
      <c r="D601" s="2">
        <v>1.6173</v>
      </c>
      <c r="E601" s="2">
        <v>4189</v>
      </c>
      <c r="F601" s="2"/>
      <c r="G601" s="2"/>
      <c r="H601" s="15">
        <f t="shared" si="9"/>
        <v>0</v>
      </c>
    </row>
    <row r="602" spans="1:8" ht="13.5" x14ac:dyDescent="0.25">
      <c r="A602" s="11"/>
      <c r="B602" s="10">
        <v>43173</v>
      </c>
      <c r="C602" s="2">
        <v>2.46</v>
      </c>
      <c r="D602" s="2">
        <v>1.5913999999999999</v>
      </c>
      <c r="E602" s="2">
        <v>82</v>
      </c>
      <c r="F602" s="2"/>
      <c r="G602" s="2"/>
      <c r="H602" s="15">
        <f t="shared" si="9"/>
        <v>-1.6014344895814034E-2</v>
      </c>
    </row>
    <row r="603" spans="1:8" ht="13.5" x14ac:dyDescent="0.25">
      <c r="A603" s="11"/>
      <c r="B603" s="10">
        <v>43174</v>
      </c>
      <c r="C603" s="2">
        <v>2.4900000000000002</v>
      </c>
      <c r="D603" s="2">
        <v>1.6108</v>
      </c>
      <c r="E603" s="2">
        <v>25</v>
      </c>
      <c r="F603" s="2"/>
      <c r="G603" s="2"/>
      <c r="H603" s="15">
        <f t="shared" si="9"/>
        <v>1.2190524066859422E-2</v>
      </c>
    </row>
    <row r="604" spans="1:8" ht="13.5" x14ac:dyDescent="0.25">
      <c r="A604" s="11"/>
      <c r="B604" s="10">
        <v>43175</v>
      </c>
      <c r="C604" s="2">
        <v>2.4900000000000002</v>
      </c>
      <c r="D604" s="2">
        <v>1.6108</v>
      </c>
      <c r="E604" s="2">
        <v>0</v>
      </c>
      <c r="F604" s="2"/>
      <c r="G604" s="2"/>
      <c r="H604" s="15">
        <f t="shared" si="9"/>
        <v>0</v>
      </c>
    </row>
    <row r="605" spans="1:8" ht="13.5" x14ac:dyDescent="0.25">
      <c r="A605" s="11"/>
      <c r="B605" s="10">
        <v>43178</v>
      </c>
      <c r="C605" s="2">
        <v>2.4500000000000002</v>
      </c>
      <c r="D605" s="2">
        <v>1.5849</v>
      </c>
      <c r="E605" s="2">
        <v>100</v>
      </c>
      <c r="F605" s="2"/>
      <c r="G605" s="2"/>
      <c r="H605" s="15">
        <f t="shared" si="9"/>
        <v>-1.6078966972932724E-2</v>
      </c>
    </row>
    <row r="606" spans="1:8" ht="13.5" x14ac:dyDescent="0.25">
      <c r="A606" s="11"/>
      <c r="B606" s="10">
        <v>43180</v>
      </c>
      <c r="C606" s="2">
        <v>2.5</v>
      </c>
      <c r="D606" s="2">
        <v>1.6173</v>
      </c>
      <c r="E606" s="2">
        <v>100</v>
      </c>
      <c r="F606" s="2"/>
      <c r="G606" s="2"/>
      <c r="H606" s="15">
        <f t="shared" si="9"/>
        <v>2.0442930153321968E-2</v>
      </c>
    </row>
    <row r="607" spans="1:8" ht="13.5" x14ac:dyDescent="0.25">
      <c r="A607" s="11"/>
      <c r="B607" s="10">
        <v>43181</v>
      </c>
      <c r="C607" s="2">
        <v>2.5</v>
      </c>
      <c r="D607" s="2">
        <v>1.6173</v>
      </c>
      <c r="E607" s="2">
        <v>0</v>
      </c>
      <c r="F607" s="2"/>
      <c r="G607" s="2"/>
      <c r="H607" s="15">
        <f t="shared" si="9"/>
        <v>0</v>
      </c>
    </row>
    <row r="608" spans="1:8" ht="13.5" x14ac:dyDescent="0.25">
      <c r="A608" s="11"/>
      <c r="B608" s="10">
        <v>43182</v>
      </c>
      <c r="C608" s="2">
        <v>2.5</v>
      </c>
      <c r="D608" s="2">
        <v>1.6173</v>
      </c>
      <c r="E608" s="2">
        <v>0</v>
      </c>
      <c r="F608" s="2"/>
      <c r="G608" s="2"/>
      <c r="H608" s="15">
        <f t="shared" si="9"/>
        <v>0</v>
      </c>
    </row>
    <row r="609" spans="1:8" ht="13.5" x14ac:dyDescent="0.25">
      <c r="A609" s="11"/>
      <c r="B609" s="10">
        <v>43185</v>
      </c>
      <c r="C609" s="2">
        <v>2.5</v>
      </c>
      <c r="D609" s="2">
        <v>1.6173</v>
      </c>
      <c r="E609" s="2">
        <v>0</v>
      </c>
      <c r="F609" s="2"/>
      <c r="G609" s="2"/>
      <c r="H609" s="15">
        <f t="shared" si="9"/>
        <v>0</v>
      </c>
    </row>
    <row r="610" spans="1:8" ht="13.5" x14ac:dyDescent="0.25">
      <c r="A610" s="11"/>
      <c r="B610" s="10">
        <v>43186</v>
      </c>
      <c r="C610" s="2">
        <v>2.4900000000000002</v>
      </c>
      <c r="D610" s="2">
        <v>1.6108</v>
      </c>
      <c r="E610" s="2">
        <v>200</v>
      </c>
      <c r="F610" s="2"/>
      <c r="G610" s="2"/>
      <c r="H610" s="15">
        <f t="shared" si="9"/>
        <v>-4.0190440858220182E-3</v>
      </c>
    </row>
    <row r="611" spans="1:8" ht="13.5" x14ac:dyDescent="0.25">
      <c r="A611" s="11"/>
      <c r="B611" s="10">
        <v>43187</v>
      </c>
      <c r="C611" s="2">
        <v>2.4900000000000002</v>
      </c>
      <c r="D611" s="2">
        <v>1.6108</v>
      </c>
      <c r="E611" s="2">
        <v>0</v>
      </c>
      <c r="F611" s="2"/>
      <c r="G611" s="2"/>
      <c r="H611" s="15">
        <f t="shared" si="9"/>
        <v>0</v>
      </c>
    </row>
    <row r="612" spans="1:8" ht="13.5" x14ac:dyDescent="0.25">
      <c r="A612" s="11"/>
      <c r="B612" s="10">
        <v>43188</v>
      </c>
      <c r="C612" s="2">
        <v>2.4700000000000002</v>
      </c>
      <c r="D612" s="2">
        <v>1.5979000000000001</v>
      </c>
      <c r="E612" s="2">
        <v>2994</v>
      </c>
      <c r="F612" s="2"/>
      <c r="G612" s="2"/>
      <c r="H612" s="15">
        <f t="shared" si="9"/>
        <v>-8.0084430096845731E-3</v>
      </c>
    </row>
    <row r="613" spans="1:8" ht="13.5" x14ac:dyDescent="0.25">
      <c r="A613" s="11"/>
      <c r="B613" s="10">
        <v>43189</v>
      </c>
      <c r="C613" s="2">
        <v>2.4700000000000002</v>
      </c>
      <c r="D613" s="2">
        <v>1.5979000000000001</v>
      </c>
      <c r="E613" s="2">
        <v>0</v>
      </c>
      <c r="F613" s="2"/>
      <c r="G613" s="2"/>
      <c r="H613" s="15">
        <f t="shared" si="9"/>
        <v>0</v>
      </c>
    </row>
    <row r="614" spans="1:8" ht="13.5" x14ac:dyDescent="0.25">
      <c r="A614" s="11"/>
      <c r="B614" s="10">
        <v>43192</v>
      </c>
      <c r="C614" s="2">
        <v>2.4500000000000002</v>
      </c>
      <c r="D614" s="2">
        <v>1.5849</v>
      </c>
      <c r="E614" s="2">
        <v>235</v>
      </c>
      <c r="F614" s="2"/>
      <c r="G614" s="2"/>
      <c r="H614" s="15">
        <f t="shared" si="9"/>
        <v>-8.1356780774767649E-3</v>
      </c>
    </row>
    <row r="615" spans="1:8" ht="13.5" x14ac:dyDescent="0.25">
      <c r="A615" s="11"/>
      <c r="B615" s="10">
        <v>43193</v>
      </c>
      <c r="C615" s="2">
        <v>2.4900000000000002</v>
      </c>
      <c r="D615" s="2">
        <v>1.6108</v>
      </c>
      <c r="E615" s="2">
        <v>6440</v>
      </c>
      <c r="F615" s="2"/>
      <c r="G615" s="2"/>
      <c r="H615" s="15">
        <f t="shared" si="9"/>
        <v>1.6341725029970368E-2</v>
      </c>
    </row>
    <row r="616" spans="1:8" ht="13.5" x14ac:dyDescent="0.25">
      <c r="A616" s="11"/>
      <c r="B616" s="10">
        <v>43194</v>
      </c>
      <c r="C616" s="2">
        <v>2.4900000000000002</v>
      </c>
      <c r="D616" s="2">
        <v>1.6108</v>
      </c>
      <c r="E616" s="2">
        <v>280</v>
      </c>
      <c r="F616" s="2"/>
      <c r="G616" s="2"/>
      <c r="H616" s="15">
        <f t="shared" si="9"/>
        <v>0</v>
      </c>
    </row>
    <row r="617" spans="1:8" ht="13.5" x14ac:dyDescent="0.25">
      <c r="A617" s="11"/>
      <c r="B617" s="10">
        <v>43195</v>
      </c>
      <c r="C617" s="2">
        <v>2.4900000000000002</v>
      </c>
      <c r="D617" s="2">
        <v>1.6108</v>
      </c>
      <c r="E617" s="2">
        <v>0</v>
      </c>
      <c r="F617" s="2"/>
      <c r="G617" s="2"/>
      <c r="H617" s="15">
        <f t="shared" si="9"/>
        <v>0</v>
      </c>
    </row>
    <row r="618" spans="1:8" ht="13.5" x14ac:dyDescent="0.25">
      <c r="A618" s="11"/>
      <c r="B618" s="10">
        <v>43196</v>
      </c>
      <c r="C618" s="2">
        <v>2.4900000000000002</v>
      </c>
      <c r="D618" s="2">
        <v>1.6108</v>
      </c>
      <c r="E618" s="2">
        <v>0</v>
      </c>
      <c r="F618" s="2"/>
      <c r="G618" s="2"/>
      <c r="H618" s="15">
        <f t="shared" si="9"/>
        <v>0</v>
      </c>
    </row>
    <row r="619" spans="1:8" ht="13.5" x14ac:dyDescent="0.25">
      <c r="A619" s="11"/>
      <c r="B619" s="10">
        <v>43200</v>
      </c>
      <c r="C619" s="2">
        <v>2.42</v>
      </c>
      <c r="D619" s="2">
        <v>1.5654999999999999</v>
      </c>
      <c r="E619" s="2">
        <v>2000</v>
      </c>
      <c r="F619" s="2"/>
      <c r="G619" s="2"/>
      <c r="H619" s="15">
        <f t="shared" si="9"/>
        <v>-2.8122671964241445E-2</v>
      </c>
    </row>
    <row r="620" spans="1:8" ht="13.5" x14ac:dyDescent="0.25">
      <c r="A620" s="11"/>
      <c r="B620" s="10">
        <v>43201</v>
      </c>
      <c r="C620" s="2">
        <v>2.5</v>
      </c>
      <c r="D620" s="2">
        <v>1.6173</v>
      </c>
      <c r="E620" s="2">
        <v>26185</v>
      </c>
      <c r="F620" s="2"/>
      <c r="G620" s="2"/>
      <c r="H620" s="15">
        <f t="shared" si="9"/>
        <v>3.3088470137336359E-2</v>
      </c>
    </row>
    <row r="621" spans="1:8" ht="13.5" x14ac:dyDescent="0.25">
      <c r="A621" s="11"/>
      <c r="B621" s="10">
        <v>43202</v>
      </c>
      <c r="C621" s="2">
        <v>2.4900000000000002</v>
      </c>
      <c r="D621" s="2">
        <v>1.6108</v>
      </c>
      <c r="E621" s="2">
        <v>8782</v>
      </c>
      <c r="F621" s="2"/>
      <c r="G621" s="2"/>
      <c r="H621" s="15">
        <f t="shared" si="9"/>
        <v>-4.0190440858220182E-3</v>
      </c>
    </row>
    <row r="622" spans="1:8" ht="13.5" x14ac:dyDescent="0.25">
      <c r="A622" s="11"/>
      <c r="B622" s="10">
        <v>43203</v>
      </c>
      <c r="C622" s="2">
        <v>2.5</v>
      </c>
      <c r="D622" s="2">
        <v>1.6173</v>
      </c>
      <c r="E622" s="2">
        <v>9000</v>
      </c>
      <c r="F622" s="2"/>
      <c r="G622" s="2"/>
      <c r="H622" s="15">
        <f t="shared" si="9"/>
        <v>4.035261981624007E-3</v>
      </c>
    </row>
    <row r="623" spans="1:8" ht="13.5" x14ac:dyDescent="0.25">
      <c r="A623" s="11"/>
      <c r="B623" s="10">
        <v>43206</v>
      </c>
      <c r="C623" s="2">
        <v>2.5</v>
      </c>
      <c r="D623" s="2">
        <v>1.6173</v>
      </c>
      <c r="E623" s="2">
        <v>500</v>
      </c>
      <c r="F623" s="2"/>
      <c r="G623" s="2"/>
      <c r="H623" s="15">
        <f t="shared" si="9"/>
        <v>0</v>
      </c>
    </row>
    <row r="624" spans="1:8" ht="13.5" x14ac:dyDescent="0.25">
      <c r="A624" s="11"/>
      <c r="B624" s="10">
        <v>43207</v>
      </c>
      <c r="C624" s="2">
        <v>2.5</v>
      </c>
      <c r="D624" s="2">
        <v>1.6173</v>
      </c>
      <c r="E624" s="2">
        <v>0</v>
      </c>
      <c r="F624" s="2"/>
      <c r="G624" s="2"/>
      <c r="H624" s="15">
        <f t="shared" si="9"/>
        <v>0</v>
      </c>
    </row>
    <row r="625" spans="1:8" ht="13.5" x14ac:dyDescent="0.25">
      <c r="A625" s="11"/>
      <c r="B625" s="10">
        <v>43208</v>
      </c>
      <c r="C625" s="2">
        <v>2.5</v>
      </c>
      <c r="D625" s="2">
        <v>1.6173</v>
      </c>
      <c r="E625" s="2">
        <v>20632</v>
      </c>
      <c r="F625" s="2"/>
      <c r="G625" s="2"/>
      <c r="H625" s="15">
        <f t="shared" si="9"/>
        <v>0</v>
      </c>
    </row>
    <row r="626" spans="1:8" ht="13.5" x14ac:dyDescent="0.25">
      <c r="A626" s="11"/>
      <c r="B626" s="10">
        <v>43209</v>
      </c>
      <c r="C626" s="2">
        <v>2.5</v>
      </c>
      <c r="D626" s="2">
        <v>1.6173</v>
      </c>
      <c r="E626" s="2">
        <v>1301</v>
      </c>
      <c r="F626" s="2"/>
      <c r="G626" s="2"/>
      <c r="H626" s="15">
        <f t="shared" si="9"/>
        <v>0</v>
      </c>
    </row>
    <row r="627" spans="1:8" ht="13.5" x14ac:dyDescent="0.25">
      <c r="A627" s="11"/>
      <c r="B627" s="10">
        <v>43210</v>
      </c>
      <c r="C627" s="2">
        <v>2.48</v>
      </c>
      <c r="D627" s="2">
        <v>1.6044</v>
      </c>
      <c r="E627" s="2">
        <v>700</v>
      </c>
      <c r="F627" s="2"/>
      <c r="G627" s="2"/>
      <c r="H627" s="15">
        <f t="shared" si="9"/>
        <v>-7.9762567241698588E-3</v>
      </c>
    </row>
    <row r="628" spans="1:8" ht="13.5" x14ac:dyDescent="0.25">
      <c r="A628" s="11"/>
      <c r="B628" s="10">
        <v>43213</v>
      </c>
      <c r="C628" s="2">
        <v>2.4700000000000002</v>
      </c>
      <c r="D628" s="2">
        <v>1.5979000000000001</v>
      </c>
      <c r="E628" s="2">
        <v>1635</v>
      </c>
      <c r="F628" s="2"/>
      <c r="G628" s="2"/>
      <c r="H628" s="15">
        <f t="shared" si="9"/>
        <v>-4.0513587634006167E-3</v>
      </c>
    </row>
    <row r="629" spans="1:8" ht="13.5" x14ac:dyDescent="0.25">
      <c r="A629" s="11"/>
      <c r="B629" s="10">
        <v>43214</v>
      </c>
      <c r="C629" s="2">
        <v>2.4700000000000002</v>
      </c>
      <c r="D629" s="2">
        <v>1.5979000000000001</v>
      </c>
      <c r="E629" s="2">
        <v>710</v>
      </c>
      <c r="F629" s="2"/>
      <c r="G629" s="2"/>
      <c r="H629" s="15">
        <f t="shared" si="9"/>
        <v>0</v>
      </c>
    </row>
    <row r="630" spans="1:8" ht="13.5" x14ac:dyDescent="0.25">
      <c r="A630" s="11"/>
      <c r="B630" s="10">
        <v>43215</v>
      </c>
      <c r="C630" s="2">
        <v>2.4</v>
      </c>
      <c r="D630" s="2">
        <v>1.5526</v>
      </c>
      <c r="E630" s="2">
        <v>2753</v>
      </c>
      <c r="F630" s="2"/>
      <c r="G630" s="2"/>
      <c r="H630" s="15">
        <f t="shared" si="9"/>
        <v>-2.8349708993053453E-2</v>
      </c>
    </row>
    <row r="631" spans="1:8" ht="13.5" x14ac:dyDescent="0.25">
      <c r="A631" s="11"/>
      <c r="B631" s="10">
        <v>43216</v>
      </c>
      <c r="C631" s="2">
        <v>2.4500000000000002</v>
      </c>
      <c r="D631" s="2">
        <v>1.5849</v>
      </c>
      <c r="E631" s="2">
        <v>4465</v>
      </c>
      <c r="F631" s="2"/>
      <c r="G631" s="2"/>
      <c r="H631" s="15">
        <f t="shared" si="9"/>
        <v>2.0803812958907635E-2</v>
      </c>
    </row>
    <row r="632" spans="1:8" ht="13.5" x14ac:dyDescent="0.25">
      <c r="A632" s="11"/>
      <c r="B632" s="10">
        <v>43217</v>
      </c>
      <c r="C632" s="2">
        <v>2.4500000000000002</v>
      </c>
      <c r="D632" s="2">
        <v>1.5849</v>
      </c>
      <c r="E632" s="2">
        <v>236</v>
      </c>
      <c r="F632" s="2"/>
      <c r="G632" s="2"/>
      <c r="H632" s="15">
        <f t="shared" si="9"/>
        <v>0</v>
      </c>
    </row>
    <row r="633" spans="1:8" ht="13.5" x14ac:dyDescent="0.25">
      <c r="A633" s="11"/>
      <c r="B633" s="10">
        <v>43220</v>
      </c>
      <c r="C633" s="2">
        <v>2.4500000000000002</v>
      </c>
      <c r="D633" s="2">
        <v>1.5849</v>
      </c>
      <c r="E633" s="2">
        <v>850</v>
      </c>
      <c r="F633" s="2"/>
      <c r="G633" s="2"/>
      <c r="H633" s="15">
        <f t="shared" si="9"/>
        <v>0</v>
      </c>
    </row>
    <row r="634" spans="1:8" ht="13.5" x14ac:dyDescent="0.25">
      <c r="A634" s="11"/>
      <c r="B634" s="10">
        <v>43222</v>
      </c>
      <c r="C634" s="2">
        <v>2.4500000000000002</v>
      </c>
      <c r="D634" s="2">
        <v>1.5849</v>
      </c>
      <c r="E634" s="2">
        <v>20395</v>
      </c>
      <c r="F634" s="2"/>
      <c r="G634" s="2"/>
      <c r="H634" s="15">
        <f t="shared" si="9"/>
        <v>0</v>
      </c>
    </row>
    <row r="635" spans="1:8" ht="13.5" x14ac:dyDescent="0.25">
      <c r="A635" s="11"/>
      <c r="B635" s="10">
        <v>43223</v>
      </c>
      <c r="C635" s="2">
        <v>2.4500000000000002</v>
      </c>
      <c r="D635" s="2">
        <v>1.5849</v>
      </c>
      <c r="E635" s="2">
        <v>0</v>
      </c>
      <c r="F635" s="2"/>
      <c r="G635" s="2"/>
      <c r="H635" s="15">
        <f t="shared" si="9"/>
        <v>0</v>
      </c>
    </row>
    <row r="636" spans="1:8" ht="13.5" x14ac:dyDescent="0.25">
      <c r="A636" s="11"/>
      <c r="B636" s="10">
        <v>43224</v>
      </c>
      <c r="C636" s="2">
        <v>2.44</v>
      </c>
      <c r="D636" s="2">
        <v>1.5785</v>
      </c>
      <c r="E636" s="2">
        <v>1650</v>
      </c>
      <c r="F636" s="2"/>
      <c r="G636" s="2"/>
      <c r="H636" s="15">
        <f t="shared" si="9"/>
        <v>-4.0381096599154277E-3</v>
      </c>
    </row>
    <row r="637" spans="1:8" ht="13.5" x14ac:dyDescent="0.25">
      <c r="A637" s="11"/>
      <c r="B637" s="10">
        <v>43227</v>
      </c>
      <c r="C637" s="2">
        <v>2.4700000000000002</v>
      </c>
      <c r="D637" s="2">
        <v>1.5979000000000001</v>
      </c>
      <c r="E637" s="2">
        <v>455</v>
      </c>
      <c r="F637" s="2"/>
      <c r="G637" s="2"/>
      <c r="H637" s="15">
        <f t="shared" si="9"/>
        <v>1.2290148875514783E-2</v>
      </c>
    </row>
    <row r="638" spans="1:8" ht="13.5" x14ac:dyDescent="0.25">
      <c r="A638" s="11"/>
      <c r="B638" s="10">
        <v>43228</v>
      </c>
      <c r="C638" s="2">
        <v>2.42</v>
      </c>
      <c r="D638" s="2">
        <v>1.5654999999999999</v>
      </c>
      <c r="E638" s="2">
        <v>1130</v>
      </c>
      <c r="F638" s="2"/>
      <c r="G638" s="2"/>
      <c r="H638" s="15">
        <f t="shared" si="9"/>
        <v>-2.0276613054634334E-2</v>
      </c>
    </row>
    <row r="639" spans="1:8" ht="13.5" x14ac:dyDescent="0.25">
      <c r="A639" s="11"/>
      <c r="B639" s="10">
        <v>43229</v>
      </c>
      <c r="C639" s="2">
        <v>2.42</v>
      </c>
      <c r="D639" s="2">
        <v>1.5654999999999999</v>
      </c>
      <c r="E639" s="2">
        <v>500</v>
      </c>
      <c r="F639" s="2"/>
      <c r="G639" s="2"/>
      <c r="H639" s="15">
        <f t="shared" si="9"/>
        <v>0</v>
      </c>
    </row>
    <row r="640" spans="1:8" ht="13.5" x14ac:dyDescent="0.25">
      <c r="A640" s="11"/>
      <c r="B640" s="10">
        <v>43230</v>
      </c>
      <c r="C640" s="2">
        <v>2.35</v>
      </c>
      <c r="D640" s="2">
        <v>1.5203</v>
      </c>
      <c r="E640" s="2">
        <v>1975</v>
      </c>
      <c r="F640" s="2"/>
      <c r="G640" s="2"/>
      <c r="H640" s="15">
        <f t="shared" si="9"/>
        <v>-2.8872564675822363E-2</v>
      </c>
    </row>
    <row r="641" spans="1:8" ht="13.5" x14ac:dyDescent="0.25">
      <c r="A641" s="11"/>
      <c r="B641" s="10">
        <v>43231</v>
      </c>
      <c r="C641" s="2">
        <v>2.41</v>
      </c>
      <c r="D641" s="2">
        <v>1.5590999999999999</v>
      </c>
      <c r="E641" s="2">
        <v>10630</v>
      </c>
      <c r="F641" s="2"/>
      <c r="G641" s="2"/>
      <c r="H641" s="15">
        <f t="shared" si="9"/>
        <v>2.5521278694994372E-2</v>
      </c>
    </row>
    <row r="642" spans="1:8" ht="13.5" x14ac:dyDescent="0.25">
      <c r="A642" s="11"/>
      <c r="B642" s="10">
        <v>43234</v>
      </c>
      <c r="C642" s="2">
        <v>2.34</v>
      </c>
      <c r="D642" s="2">
        <v>1.5138</v>
      </c>
      <c r="E642" s="2">
        <v>15043</v>
      </c>
      <c r="F642" s="2"/>
      <c r="G642" s="2"/>
      <c r="H642" s="15">
        <f t="shared" si="9"/>
        <v>-2.9055224167789044E-2</v>
      </c>
    </row>
    <row r="643" spans="1:8" ht="13.5" x14ac:dyDescent="0.25">
      <c r="A643" s="11"/>
      <c r="B643" s="10">
        <v>43235</v>
      </c>
      <c r="C643" s="2">
        <v>2.4</v>
      </c>
      <c r="D643" s="2">
        <v>1.5526</v>
      </c>
      <c r="E643" s="2">
        <v>105</v>
      </c>
      <c r="F643" s="2"/>
      <c r="G643" s="2"/>
      <c r="H643" s="15">
        <f t="shared" si="9"/>
        <v>2.5630862729554726E-2</v>
      </c>
    </row>
    <row r="644" spans="1:8" ht="13.5" x14ac:dyDescent="0.25">
      <c r="A644" s="11"/>
      <c r="B644" s="10">
        <v>43236</v>
      </c>
      <c r="C644" s="2">
        <v>2.4</v>
      </c>
      <c r="D644" s="2">
        <v>1.5526</v>
      </c>
      <c r="E644" s="2">
        <v>356</v>
      </c>
      <c r="F644" s="2"/>
      <c r="G644" s="2"/>
      <c r="H644" s="15">
        <f t="shared" si="9"/>
        <v>0</v>
      </c>
    </row>
    <row r="645" spans="1:8" ht="13.5" x14ac:dyDescent="0.25">
      <c r="A645" s="11"/>
      <c r="B645" s="10">
        <v>43237</v>
      </c>
      <c r="C645" s="2">
        <v>2.39</v>
      </c>
      <c r="D645" s="2">
        <v>1.5461</v>
      </c>
      <c r="E645" s="2">
        <v>157</v>
      </c>
      <c r="F645" s="2"/>
      <c r="G645" s="2"/>
      <c r="H645" s="15">
        <f t="shared" si="9"/>
        <v>-4.1865258276439204E-3</v>
      </c>
    </row>
    <row r="646" spans="1:8" ht="13.5" x14ac:dyDescent="0.25">
      <c r="A646" s="11"/>
      <c r="B646" s="10">
        <v>43238</v>
      </c>
      <c r="C646" s="2">
        <v>2.39</v>
      </c>
      <c r="D646" s="2">
        <v>1.5461</v>
      </c>
      <c r="E646" s="2">
        <v>1338</v>
      </c>
      <c r="F646" s="2"/>
      <c r="G646" s="2"/>
      <c r="H646" s="15">
        <f t="shared" si="9"/>
        <v>0</v>
      </c>
    </row>
    <row r="647" spans="1:8" ht="13.5" x14ac:dyDescent="0.25">
      <c r="A647" s="11"/>
      <c r="B647" s="10">
        <v>43241</v>
      </c>
      <c r="C647" s="2">
        <v>2.41</v>
      </c>
      <c r="D647" s="2">
        <v>1.5590999999999999</v>
      </c>
      <c r="E647" s="2">
        <v>500</v>
      </c>
      <c r="F647" s="2"/>
      <c r="G647" s="2"/>
      <c r="H647" s="15">
        <f t="shared" ref="H647:H710" si="10">(D647-D646)/D646</f>
        <v>8.408253023737081E-3</v>
      </c>
    </row>
    <row r="648" spans="1:8" ht="13.5" x14ac:dyDescent="0.25">
      <c r="A648" s="11"/>
      <c r="B648" s="10">
        <v>43242</v>
      </c>
      <c r="C648" s="2">
        <v>2.4</v>
      </c>
      <c r="D648" s="2">
        <v>1.5526</v>
      </c>
      <c r="E648" s="2">
        <v>5111</v>
      </c>
      <c r="F648" s="2"/>
      <c r="G648" s="2"/>
      <c r="H648" s="15">
        <f t="shared" si="10"/>
        <v>-4.1690719004553595E-3</v>
      </c>
    </row>
    <row r="649" spans="1:8" ht="13.5" x14ac:dyDescent="0.25">
      <c r="A649" s="11"/>
      <c r="B649" s="10">
        <v>43243</v>
      </c>
      <c r="C649" s="2">
        <v>2.4</v>
      </c>
      <c r="D649" s="2">
        <v>1.5526</v>
      </c>
      <c r="E649" s="2">
        <v>850</v>
      </c>
      <c r="F649" s="2"/>
      <c r="G649" s="2"/>
      <c r="H649" s="15">
        <f t="shared" si="10"/>
        <v>0</v>
      </c>
    </row>
    <row r="650" spans="1:8" ht="13.5" x14ac:dyDescent="0.25">
      <c r="A650" s="11"/>
      <c r="B650" s="10">
        <v>43244</v>
      </c>
      <c r="C650" s="2">
        <v>2.4</v>
      </c>
      <c r="D650" s="2">
        <v>1.5526</v>
      </c>
      <c r="E650" s="2">
        <v>10429</v>
      </c>
      <c r="F650" s="2"/>
      <c r="G650" s="2"/>
      <c r="H650" s="15">
        <f t="shared" si="10"/>
        <v>0</v>
      </c>
    </row>
    <row r="651" spans="1:8" ht="13.5" x14ac:dyDescent="0.25">
      <c r="A651" s="11"/>
      <c r="B651" s="10">
        <v>43245</v>
      </c>
      <c r="C651" s="2">
        <v>2.4</v>
      </c>
      <c r="D651" s="2">
        <v>1.5526</v>
      </c>
      <c r="E651" s="2">
        <v>9899</v>
      </c>
      <c r="F651" s="2"/>
      <c r="G651" s="2"/>
      <c r="H651" s="15">
        <f t="shared" si="10"/>
        <v>0</v>
      </c>
    </row>
    <row r="652" spans="1:8" ht="13.5" x14ac:dyDescent="0.25">
      <c r="A652" s="11"/>
      <c r="B652" s="10">
        <v>43248</v>
      </c>
      <c r="C652" s="2">
        <v>2.39</v>
      </c>
      <c r="D652" s="2">
        <v>1.5461</v>
      </c>
      <c r="E652" s="2">
        <v>4897</v>
      </c>
      <c r="F652" s="2"/>
      <c r="G652" s="2"/>
      <c r="H652" s="15">
        <f t="shared" si="10"/>
        <v>-4.1865258276439204E-3</v>
      </c>
    </row>
    <row r="653" spans="1:8" ht="13.5" x14ac:dyDescent="0.25">
      <c r="A653" s="11"/>
      <c r="B653" s="10">
        <v>43249</v>
      </c>
      <c r="C653" s="2">
        <v>2.38</v>
      </c>
      <c r="D653" s="2">
        <v>1.5397000000000001</v>
      </c>
      <c r="E653" s="2">
        <v>6587</v>
      </c>
      <c r="F653" s="2"/>
      <c r="G653" s="2"/>
      <c r="H653" s="15">
        <f t="shared" si="10"/>
        <v>-4.1394476424551846E-3</v>
      </c>
    </row>
    <row r="654" spans="1:8" ht="13.5" x14ac:dyDescent="0.25">
      <c r="A654" s="11"/>
      <c r="B654" s="10">
        <v>43250</v>
      </c>
      <c r="C654" s="2">
        <v>2.4</v>
      </c>
      <c r="D654" s="2">
        <v>1.5526</v>
      </c>
      <c r="E654" s="2">
        <v>80184</v>
      </c>
      <c r="F654" s="2"/>
      <c r="G654" s="2"/>
      <c r="H654" s="15">
        <f t="shared" si="10"/>
        <v>8.3782555043189662E-3</v>
      </c>
    </row>
    <row r="655" spans="1:8" ht="13.5" x14ac:dyDescent="0.25">
      <c r="A655" s="11"/>
      <c r="B655" s="10">
        <v>43251</v>
      </c>
      <c r="C655" s="2">
        <v>2.4</v>
      </c>
      <c r="D655" s="2">
        <v>1.5526</v>
      </c>
      <c r="E655" s="2">
        <v>54359</v>
      </c>
      <c r="F655" s="2"/>
      <c r="G655" s="2"/>
      <c r="H655" s="15">
        <f t="shared" si="10"/>
        <v>0</v>
      </c>
    </row>
    <row r="656" spans="1:8" ht="13.5" x14ac:dyDescent="0.25">
      <c r="A656" s="11"/>
      <c r="B656" s="10">
        <v>43252</v>
      </c>
      <c r="C656" s="2">
        <v>2.46</v>
      </c>
      <c r="D656" s="2">
        <v>1.5913999999999999</v>
      </c>
      <c r="E656" s="2">
        <v>122901</v>
      </c>
      <c r="F656" s="2"/>
      <c r="G656" s="2"/>
      <c r="H656" s="15">
        <f t="shared" si="10"/>
        <v>2.4990338786551557E-2</v>
      </c>
    </row>
    <row r="657" spans="1:8" ht="13.5" x14ac:dyDescent="0.25">
      <c r="A657" s="11"/>
      <c r="B657" s="10">
        <v>43255</v>
      </c>
      <c r="C657" s="2">
        <v>2.4500000000000002</v>
      </c>
      <c r="D657" s="2">
        <v>1.5849</v>
      </c>
      <c r="E657" s="2">
        <v>36453</v>
      </c>
      <c r="F657" s="2"/>
      <c r="G657" s="2"/>
      <c r="H657" s="15">
        <f t="shared" si="10"/>
        <v>-4.0844539399270772E-3</v>
      </c>
    </row>
    <row r="658" spans="1:8" ht="13.5" x14ac:dyDescent="0.25">
      <c r="A658" s="11"/>
      <c r="B658" s="10">
        <v>43256</v>
      </c>
      <c r="C658" s="2">
        <v>2.46</v>
      </c>
      <c r="D658" s="2">
        <v>1.5913999999999999</v>
      </c>
      <c r="E658" s="2">
        <v>136125</v>
      </c>
      <c r="F658" s="2"/>
      <c r="G658" s="2"/>
      <c r="H658" s="15">
        <f t="shared" si="10"/>
        <v>4.1012051233515999E-3</v>
      </c>
    </row>
    <row r="659" spans="1:8" ht="13.5" x14ac:dyDescent="0.25">
      <c r="A659" s="11"/>
      <c r="B659" s="10">
        <v>43257</v>
      </c>
      <c r="C659" s="2">
        <v>2.5</v>
      </c>
      <c r="D659" s="2">
        <v>1.6173</v>
      </c>
      <c r="E659" s="2">
        <v>6754</v>
      </c>
      <c r="F659" s="2"/>
      <c r="G659" s="2"/>
      <c r="H659" s="15">
        <f t="shared" si="10"/>
        <v>1.6274978006786501E-2</v>
      </c>
    </row>
    <row r="660" spans="1:8" ht="13.5" x14ac:dyDescent="0.25">
      <c r="A660" s="11"/>
      <c r="B660" s="10">
        <v>43258</v>
      </c>
      <c r="C660" s="2">
        <v>2.4300000000000002</v>
      </c>
      <c r="D660" s="2">
        <v>1.5720000000000001</v>
      </c>
      <c r="E660" s="2">
        <v>10169</v>
      </c>
      <c r="F660" s="2"/>
      <c r="G660" s="2"/>
      <c r="H660" s="15">
        <f t="shared" si="10"/>
        <v>-2.800964570580591E-2</v>
      </c>
    </row>
    <row r="661" spans="1:8" ht="13.5" x14ac:dyDescent="0.25">
      <c r="A661" s="11"/>
      <c r="B661" s="10">
        <v>43259</v>
      </c>
      <c r="C661" s="2">
        <v>2.4900000000000002</v>
      </c>
      <c r="D661" s="2">
        <v>1.6108</v>
      </c>
      <c r="E661" s="2">
        <v>217574</v>
      </c>
      <c r="F661" s="2"/>
      <c r="G661" s="2"/>
      <c r="H661" s="15">
        <f t="shared" si="10"/>
        <v>2.468193384223915E-2</v>
      </c>
    </row>
    <row r="662" spans="1:8" ht="13.5" x14ac:dyDescent="0.25">
      <c r="A662" s="11"/>
      <c r="B662" s="10">
        <v>43262</v>
      </c>
      <c r="C662" s="2">
        <v>2.5099999999999998</v>
      </c>
      <c r="D662" s="2">
        <v>1.6237999999999999</v>
      </c>
      <c r="E662" s="2">
        <v>13949</v>
      </c>
      <c r="F662" s="2"/>
      <c r="G662" s="2"/>
      <c r="H662" s="15">
        <f t="shared" si="10"/>
        <v>8.0705239632480139E-3</v>
      </c>
    </row>
    <row r="663" spans="1:8" ht="13.5" x14ac:dyDescent="0.25">
      <c r="A663" s="11"/>
      <c r="B663" s="10">
        <v>43263</v>
      </c>
      <c r="C663" s="2">
        <v>2.5299999999999998</v>
      </c>
      <c r="D663" s="2">
        <v>1.6367</v>
      </c>
      <c r="E663" s="2">
        <v>700</v>
      </c>
      <c r="F663" s="2"/>
      <c r="G663" s="2"/>
      <c r="H663" s="15">
        <f t="shared" si="10"/>
        <v>7.9443281192265892E-3</v>
      </c>
    </row>
    <row r="664" spans="1:8" ht="13.5" x14ac:dyDescent="0.25">
      <c r="A664" s="11"/>
      <c r="B664" s="10">
        <v>43264</v>
      </c>
      <c r="C664" s="2">
        <v>2.5299999999999998</v>
      </c>
      <c r="D664" s="2">
        <v>1.6367</v>
      </c>
      <c r="E664" s="2">
        <v>5001</v>
      </c>
      <c r="F664" s="2"/>
      <c r="G664" s="2"/>
      <c r="H664" s="15">
        <f t="shared" si="10"/>
        <v>0</v>
      </c>
    </row>
    <row r="665" spans="1:8" ht="13.5" x14ac:dyDescent="0.25">
      <c r="A665" s="11"/>
      <c r="B665" s="10">
        <v>43265</v>
      </c>
      <c r="C665" s="2">
        <v>2.4900000000000002</v>
      </c>
      <c r="D665" s="2">
        <v>1.6108</v>
      </c>
      <c r="E665" s="2">
        <v>2420</v>
      </c>
      <c r="F665" s="2"/>
      <c r="G665" s="2"/>
      <c r="H665" s="15">
        <f t="shared" si="10"/>
        <v>-1.5824524958758499E-2</v>
      </c>
    </row>
    <row r="666" spans="1:8" ht="13.5" x14ac:dyDescent="0.25">
      <c r="A666" s="11"/>
      <c r="B666" s="10">
        <v>43269</v>
      </c>
      <c r="C666" s="2">
        <v>2.4300000000000002</v>
      </c>
      <c r="D666" s="2">
        <v>1.5720000000000001</v>
      </c>
      <c r="E666" s="2">
        <v>620</v>
      </c>
      <c r="F666" s="2"/>
      <c r="G666" s="2"/>
      <c r="H666" s="15">
        <f t="shared" si="10"/>
        <v>-2.4087409982617301E-2</v>
      </c>
    </row>
    <row r="667" spans="1:8" ht="13.5" x14ac:dyDescent="0.25">
      <c r="A667" s="11"/>
      <c r="B667" s="10">
        <v>43270</v>
      </c>
      <c r="C667" s="2">
        <v>2.46</v>
      </c>
      <c r="D667" s="2">
        <v>1.5913999999999999</v>
      </c>
      <c r="E667" s="2">
        <v>19691</v>
      </c>
      <c r="F667" s="2"/>
      <c r="G667" s="2"/>
      <c r="H667" s="15">
        <f t="shared" si="10"/>
        <v>1.2340966921119504E-2</v>
      </c>
    </row>
    <row r="668" spans="1:8" ht="13.5" x14ac:dyDescent="0.25">
      <c r="A668" s="11"/>
      <c r="B668" s="10">
        <v>43271</v>
      </c>
      <c r="C668" s="2">
        <v>2.5</v>
      </c>
      <c r="D668" s="2">
        <v>1.6173</v>
      </c>
      <c r="E668" s="2">
        <v>11923</v>
      </c>
      <c r="F668" s="2"/>
      <c r="G668" s="2"/>
      <c r="H668" s="15">
        <f t="shared" si="10"/>
        <v>1.6274978006786501E-2</v>
      </c>
    </row>
    <row r="669" spans="1:8" ht="13.5" x14ac:dyDescent="0.25">
      <c r="A669" s="11"/>
      <c r="B669" s="10">
        <v>43272</v>
      </c>
      <c r="C669" s="2">
        <v>2.4500000000000002</v>
      </c>
      <c r="D669" s="2">
        <v>1.5849</v>
      </c>
      <c r="E669" s="2">
        <v>9823</v>
      </c>
      <c r="F669" s="2"/>
      <c r="G669" s="2"/>
      <c r="H669" s="15">
        <f t="shared" si="10"/>
        <v>-2.0033388981636049E-2</v>
      </c>
    </row>
    <row r="670" spans="1:8" ht="13.5" x14ac:dyDescent="0.25">
      <c r="A670" s="11"/>
      <c r="B670" s="10">
        <v>43273</v>
      </c>
      <c r="C670" s="2">
        <v>2.4500000000000002</v>
      </c>
      <c r="D670" s="2">
        <v>1.5849</v>
      </c>
      <c r="E670" s="2">
        <v>5500</v>
      </c>
      <c r="F670" s="2"/>
      <c r="G670" s="2"/>
      <c r="H670" s="15">
        <f t="shared" si="10"/>
        <v>0</v>
      </c>
    </row>
    <row r="671" spans="1:8" ht="13.5" x14ac:dyDescent="0.25">
      <c r="A671" s="11"/>
      <c r="B671" s="10">
        <v>43276</v>
      </c>
      <c r="C671" s="2">
        <v>2.41</v>
      </c>
      <c r="D671" s="2">
        <v>1.5590999999999999</v>
      </c>
      <c r="E671" s="2">
        <v>10</v>
      </c>
      <c r="F671" s="2"/>
      <c r="G671" s="2"/>
      <c r="H671" s="15">
        <f t="shared" si="10"/>
        <v>-1.6278629566534194E-2</v>
      </c>
    </row>
    <row r="672" spans="1:8" ht="13.5" x14ac:dyDescent="0.25">
      <c r="A672" s="11"/>
      <c r="B672" s="10">
        <v>43277</v>
      </c>
      <c r="C672" s="2">
        <v>2.48</v>
      </c>
      <c r="D672" s="2">
        <v>1.6044</v>
      </c>
      <c r="E672" s="2">
        <v>20</v>
      </c>
      <c r="F672" s="2"/>
      <c r="G672" s="2"/>
      <c r="H672" s="15">
        <f t="shared" si="10"/>
        <v>2.9055224167789186E-2</v>
      </c>
    </row>
    <row r="673" spans="1:8" ht="13.5" x14ac:dyDescent="0.25">
      <c r="A673" s="11"/>
      <c r="B673" s="10">
        <v>43278</v>
      </c>
      <c r="C673" s="2">
        <v>2.4500000000000002</v>
      </c>
      <c r="D673" s="2">
        <v>1.5849</v>
      </c>
      <c r="E673" s="2">
        <v>3369</v>
      </c>
      <c r="F673" s="2"/>
      <c r="G673" s="2"/>
      <c r="H673" s="15">
        <f t="shared" si="10"/>
        <v>-1.2154076290201989E-2</v>
      </c>
    </row>
    <row r="674" spans="1:8" ht="13.5" x14ac:dyDescent="0.25">
      <c r="A674" s="11"/>
      <c r="B674" s="10">
        <v>43279</v>
      </c>
      <c r="C674" s="2">
        <v>2.4900000000000002</v>
      </c>
      <c r="D674" s="2">
        <v>1.6108</v>
      </c>
      <c r="E674" s="2">
        <v>4961</v>
      </c>
      <c r="F674" s="2"/>
      <c r="G674" s="2"/>
      <c r="H674" s="15">
        <f t="shared" si="10"/>
        <v>1.6341725029970368E-2</v>
      </c>
    </row>
    <row r="675" spans="1:8" ht="13.5" x14ac:dyDescent="0.25">
      <c r="A675" s="11"/>
      <c r="B675" s="10">
        <v>43280</v>
      </c>
      <c r="C675" s="2">
        <v>2.5299999999999998</v>
      </c>
      <c r="D675" s="2">
        <v>1.6367</v>
      </c>
      <c r="E675" s="2">
        <v>613</v>
      </c>
      <c r="F675" s="2"/>
      <c r="G675" s="2"/>
      <c r="H675" s="15">
        <f t="shared" si="10"/>
        <v>1.6078966972932724E-2</v>
      </c>
    </row>
    <row r="676" spans="1:8" ht="13.5" x14ac:dyDescent="0.25">
      <c r="A676" s="11"/>
      <c r="B676" s="10">
        <v>43283</v>
      </c>
      <c r="C676" s="2">
        <v>2.5299999999999998</v>
      </c>
      <c r="D676" s="2">
        <v>1.6367</v>
      </c>
      <c r="E676" s="2">
        <v>1051</v>
      </c>
      <c r="F676" s="2"/>
      <c r="G676" s="2"/>
      <c r="H676" s="15">
        <f t="shared" si="10"/>
        <v>0</v>
      </c>
    </row>
    <row r="677" spans="1:8" ht="13.5" x14ac:dyDescent="0.25">
      <c r="A677" s="11"/>
      <c r="B677" s="10">
        <v>43284</v>
      </c>
      <c r="C677" s="2">
        <v>2.48</v>
      </c>
      <c r="D677" s="2">
        <v>1.6044</v>
      </c>
      <c r="E677" s="2">
        <v>14919</v>
      </c>
      <c r="F677" s="2"/>
      <c r="G677" s="2"/>
      <c r="H677" s="15">
        <f t="shared" si="10"/>
        <v>-1.9734832284474854E-2</v>
      </c>
    </row>
    <row r="678" spans="1:8" ht="13.5" x14ac:dyDescent="0.25">
      <c r="A678" s="11"/>
      <c r="B678" s="10">
        <v>43285</v>
      </c>
      <c r="C678" s="2">
        <v>2.5</v>
      </c>
      <c r="D678" s="2">
        <v>1.6173</v>
      </c>
      <c r="E678" s="2">
        <v>300</v>
      </c>
      <c r="F678" s="2"/>
      <c r="G678" s="2"/>
      <c r="H678" s="15">
        <f t="shared" si="10"/>
        <v>8.0403889304412317E-3</v>
      </c>
    </row>
    <row r="679" spans="1:8" ht="13.5" x14ac:dyDescent="0.25">
      <c r="A679" s="11"/>
      <c r="B679" s="10">
        <v>43286</v>
      </c>
      <c r="C679" s="2">
        <v>2.5</v>
      </c>
      <c r="D679" s="2">
        <v>1.6173</v>
      </c>
      <c r="E679" s="2">
        <v>0</v>
      </c>
      <c r="F679" s="2"/>
      <c r="G679" s="2"/>
      <c r="H679" s="15">
        <f t="shared" si="10"/>
        <v>0</v>
      </c>
    </row>
    <row r="680" spans="1:8" ht="13.5" x14ac:dyDescent="0.25">
      <c r="A680" s="11"/>
      <c r="B680" s="10">
        <v>43287</v>
      </c>
      <c r="C680" s="2">
        <v>2.5099999999999998</v>
      </c>
      <c r="D680" s="2">
        <v>1.6237999999999999</v>
      </c>
      <c r="E680" s="2">
        <v>3434</v>
      </c>
      <c r="F680" s="2"/>
      <c r="G680" s="2"/>
      <c r="H680" s="15">
        <f t="shared" si="10"/>
        <v>4.0190440858220182E-3</v>
      </c>
    </row>
    <row r="681" spans="1:8" ht="13.5" x14ac:dyDescent="0.25">
      <c r="A681" s="11"/>
      <c r="B681" s="10">
        <v>43290</v>
      </c>
      <c r="C681" s="2">
        <v>2.4500000000000002</v>
      </c>
      <c r="D681" s="2">
        <v>1.5849</v>
      </c>
      <c r="E681" s="2">
        <v>5785</v>
      </c>
      <c r="F681" s="2"/>
      <c r="G681" s="2"/>
      <c r="H681" s="15">
        <f t="shared" si="10"/>
        <v>-2.3956152235496943E-2</v>
      </c>
    </row>
    <row r="682" spans="1:8" ht="13.5" x14ac:dyDescent="0.25">
      <c r="A682" s="11"/>
      <c r="B682" s="10">
        <v>43291</v>
      </c>
      <c r="C682" s="2">
        <v>2.5</v>
      </c>
      <c r="D682" s="2">
        <v>1.6173</v>
      </c>
      <c r="E682" s="2">
        <v>3375</v>
      </c>
      <c r="F682" s="2"/>
      <c r="G682" s="2"/>
      <c r="H682" s="15">
        <f t="shared" si="10"/>
        <v>2.0442930153321968E-2</v>
      </c>
    </row>
    <row r="683" spans="1:8" ht="13.5" x14ac:dyDescent="0.25">
      <c r="A683" s="11"/>
      <c r="B683" s="10">
        <v>43292</v>
      </c>
      <c r="C683" s="2">
        <v>2.5</v>
      </c>
      <c r="D683" s="2">
        <v>1.6173</v>
      </c>
      <c r="E683" s="2">
        <v>10550</v>
      </c>
      <c r="F683" s="2"/>
      <c r="G683" s="2"/>
      <c r="H683" s="15">
        <f t="shared" si="10"/>
        <v>0</v>
      </c>
    </row>
    <row r="684" spans="1:8" ht="13.5" x14ac:dyDescent="0.25">
      <c r="A684" s="11"/>
      <c r="B684" s="10">
        <v>43293</v>
      </c>
      <c r="C684" s="2">
        <v>2.44</v>
      </c>
      <c r="D684" s="2">
        <v>1.5785</v>
      </c>
      <c r="E684" s="2">
        <v>2114</v>
      </c>
      <c r="F684" s="2"/>
      <c r="G684" s="2"/>
      <c r="H684" s="15">
        <f t="shared" si="10"/>
        <v>-2.3990601619983891E-2</v>
      </c>
    </row>
    <row r="685" spans="1:8" ht="13.5" x14ac:dyDescent="0.25">
      <c r="A685" s="11"/>
      <c r="B685" s="10">
        <v>43294</v>
      </c>
      <c r="C685" s="2">
        <v>2.4700000000000002</v>
      </c>
      <c r="D685" s="2">
        <v>1.5979000000000001</v>
      </c>
      <c r="E685" s="2">
        <v>15498</v>
      </c>
      <c r="F685" s="2"/>
      <c r="G685" s="2"/>
      <c r="H685" s="15">
        <f t="shared" si="10"/>
        <v>1.2290148875514783E-2</v>
      </c>
    </row>
    <row r="686" spans="1:8" ht="13.5" x14ac:dyDescent="0.25">
      <c r="A686" s="11"/>
      <c r="B686" s="10">
        <v>43297</v>
      </c>
      <c r="C686" s="2">
        <v>2.4</v>
      </c>
      <c r="D686" s="2">
        <v>1.619</v>
      </c>
      <c r="E686" s="2">
        <v>1187</v>
      </c>
      <c r="F686" s="2"/>
      <c r="G686" s="2"/>
      <c r="H686" s="15">
        <f t="shared" si="10"/>
        <v>1.3204831341135174E-2</v>
      </c>
    </row>
    <row r="687" spans="1:8" ht="13.5" x14ac:dyDescent="0.25">
      <c r="A687" s="11"/>
      <c r="B687" s="10">
        <v>43298</v>
      </c>
      <c r="C687" s="2">
        <v>2.36</v>
      </c>
      <c r="D687" s="2">
        <v>1.5920000000000001</v>
      </c>
      <c r="E687" s="2">
        <v>1404</v>
      </c>
      <c r="F687" s="2"/>
      <c r="G687" s="2"/>
      <c r="H687" s="15">
        <f t="shared" si="10"/>
        <v>-1.6676961087090741E-2</v>
      </c>
    </row>
    <row r="688" spans="1:8" ht="13.5" x14ac:dyDescent="0.25">
      <c r="A688" s="11"/>
      <c r="B688" s="10">
        <v>43299</v>
      </c>
      <c r="C688" s="2">
        <v>2.38</v>
      </c>
      <c r="D688" s="2">
        <v>1.6054999999999999</v>
      </c>
      <c r="E688" s="2">
        <v>8644</v>
      </c>
      <c r="F688" s="2"/>
      <c r="G688" s="2"/>
      <c r="H688" s="15">
        <f t="shared" si="10"/>
        <v>8.4798994974873403E-3</v>
      </c>
    </row>
    <row r="689" spans="1:8" ht="13.5" x14ac:dyDescent="0.25">
      <c r="A689" s="11"/>
      <c r="B689" s="10">
        <v>43300</v>
      </c>
      <c r="C689" s="2">
        <v>2.38</v>
      </c>
      <c r="D689" s="2">
        <v>1.6054999999999999</v>
      </c>
      <c r="E689" s="2">
        <v>17217</v>
      </c>
      <c r="F689" s="2"/>
      <c r="G689" s="2"/>
      <c r="H689" s="15">
        <f t="shared" si="10"/>
        <v>0</v>
      </c>
    </row>
    <row r="690" spans="1:8" ht="13.5" x14ac:dyDescent="0.25">
      <c r="A690" s="11"/>
      <c r="B690" s="10">
        <v>43301</v>
      </c>
      <c r="C690" s="2">
        <v>2.36</v>
      </c>
      <c r="D690" s="2">
        <v>1.5920000000000001</v>
      </c>
      <c r="E690" s="2">
        <v>4111</v>
      </c>
      <c r="F690" s="2"/>
      <c r="G690" s="2"/>
      <c r="H690" s="15">
        <f t="shared" si="10"/>
        <v>-8.4085954531297694E-3</v>
      </c>
    </row>
    <row r="691" spans="1:8" ht="13.5" x14ac:dyDescent="0.25">
      <c r="A691" s="11"/>
      <c r="B691" s="10">
        <v>43304</v>
      </c>
      <c r="C691" s="2">
        <v>2.36</v>
      </c>
      <c r="D691" s="2">
        <v>1.5920000000000001</v>
      </c>
      <c r="E691" s="2">
        <v>3581</v>
      </c>
      <c r="F691" s="2"/>
      <c r="G691" s="2"/>
      <c r="H691" s="15">
        <f t="shared" si="10"/>
        <v>0</v>
      </c>
    </row>
    <row r="692" spans="1:8" ht="13.5" x14ac:dyDescent="0.25">
      <c r="A692" s="11"/>
      <c r="B692" s="10">
        <v>43305</v>
      </c>
      <c r="C692" s="2">
        <v>2.36</v>
      </c>
      <c r="D692" s="2">
        <v>1.5920000000000001</v>
      </c>
      <c r="E692" s="2">
        <v>18099</v>
      </c>
      <c r="F692" s="2"/>
      <c r="G692" s="2"/>
      <c r="H692" s="15">
        <f t="shared" si="10"/>
        <v>0</v>
      </c>
    </row>
    <row r="693" spans="1:8" ht="13.5" x14ac:dyDescent="0.25">
      <c r="A693" s="11"/>
      <c r="B693" s="10">
        <v>43307</v>
      </c>
      <c r="C693" s="2">
        <v>2.33</v>
      </c>
      <c r="D693" s="2">
        <v>1.5718000000000001</v>
      </c>
      <c r="E693" s="2">
        <v>32556</v>
      </c>
      <c r="F693" s="2"/>
      <c r="G693" s="2"/>
      <c r="H693" s="15">
        <f t="shared" si="10"/>
        <v>-1.2688442211055273E-2</v>
      </c>
    </row>
    <row r="694" spans="1:8" ht="13.5" x14ac:dyDescent="0.25">
      <c r="A694" s="11"/>
      <c r="B694" s="10">
        <v>43308</v>
      </c>
      <c r="C694" s="2">
        <v>2.37</v>
      </c>
      <c r="D694" s="2">
        <v>1.5987</v>
      </c>
      <c r="E694" s="2">
        <v>23862</v>
      </c>
      <c r="F694" s="2"/>
      <c r="G694" s="2"/>
      <c r="H694" s="15">
        <f t="shared" si="10"/>
        <v>1.7114136658607917E-2</v>
      </c>
    </row>
    <row r="695" spans="1:8" ht="13.5" x14ac:dyDescent="0.25">
      <c r="A695" s="11"/>
      <c r="B695" s="10">
        <v>43311</v>
      </c>
      <c r="C695" s="2">
        <v>2.4</v>
      </c>
      <c r="D695" s="2">
        <v>1.619</v>
      </c>
      <c r="E695" s="2">
        <v>1050</v>
      </c>
      <c r="F695" s="2"/>
      <c r="G695" s="2"/>
      <c r="H695" s="15">
        <f t="shared" si="10"/>
        <v>1.2697816976293229E-2</v>
      </c>
    </row>
    <row r="696" spans="1:8" ht="13.5" x14ac:dyDescent="0.25">
      <c r="A696" s="11"/>
      <c r="B696" s="10">
        <v>43312</v>
      </c>
      <c r="C696" s="2">
        <v>2.4</v>
      </c>
      <c r="D696" s="2">
        <v>1.619</v>
      </c>
      <c r="E696" s="2">
        <v>0</v>
      </c>
      <c r="F696" s="2"/>
      <c r="G696" s="2"/>
      <c r="H696" s="15">
        <f t="shared" si="10"/>
        <v>0</v>
      </c>
    </row>
    <row r="697" spans="1:8" ht="13.5" x14ac:dyDescent="0.25">
      <c r="A697" s="11"/>
      <c r="B697" s="10">
        <v>43313</v>
      </c>
      <c r="C697" s="2">
        <v>2.4</v>
      </c>
      <c r="D697" s="2">
        <v>1.619</v>
      </c>
      <c r="E697" s="2">
        <v>5825</v>
      </c>
      <c r="F697" s="2"/>
      <c r="G697" s="2"/>
      <c r="H697" s="15">
        <f t="shared" si="10"/>
        <v>0</v>
      </c>
    </row>
    <row r="698" spans="1:8" ht="13.5" x14ac:dyDescent="0.25">
      <c r="A698" s="11"/>
      <c r="B698" s="10">
        <v>43314</v>
      </c>
      <c r="C698" s="2">
        <v>2.36</v>
      </c>
      <c r="D698" s="2">
        <v>1.5920000000000001</v>
      </c>
      <c r="E698" s="2">
        <v>3554</v>
      </c>
      <c r="F698" s="2"/>
      <c r="G698" s="2"/>
      <c r="H698" s="15">
        <f t="shared" si="10"/>
        <v>-1.6676961087090741E-2</v>
      </c>
    </row>
    <row r="699" spans="1:8" ht="13.5" x14ac:dyDescent="0.25">
      <c r="A699" s="11"/>
      <c r="B699" s="10">
        <v>43315</v>
      </c>
      <c r="C699" s="2">
        <v>2.35</v>
      </c>
      <c r="D699" s="2">
        <v>1.5852999999999999</v>
      </c>
      <c r="E699" s="2">
        <v>1700</v>
      </c>
      <c r="F699" s="2"/>
      <c r="G699" s="2"/>
      <c r="H699" s="15">
        <f t="shared" si="10"/>
        <v>-4.2085427135679331E-3</v>
      </c>
    </row>
    <row r="700" spans="1:8" ht="13.5" x14ac:dyDescent="0.25">
      <c r="A700" s="11"/>
      <c r="B700" s="10">
        <v>43318</v>
      </c>
      <c r="C700" s="2">
        <v>2.35</v>
      </c>
      <c r="D700" s="2">
        <v>1.5852999999999999</v>
      </c>
      <c r="E700" s="2">
        <v>1260</v>
      </c>
      <c r="F700" s="2"/>
      <c r="G700" s="2"/>
      <c r="H700" s="15">
        <f t="shared" si="10"/>
        <v>0</v>
      </c>
    </row>
    <row r="701" spans="1:8" ht="13.5" x14ac:dyDescent="0.25">
      <c r="A701" s="11"/>
      <c r="B701" s="10">
        <v>43319</v>
      </c>
      <c r="C701" s="2">
        <v>2.34</v>
      </c>
      <c r="D701" s="2">
        <v>1.5785</v>
      </c>
      <c r="E701" s="2">
        <v>7088</v>
      </c>
      <c r="F701" s="2"/>
      <c r="G701" s="2"/>
      <c r="H701" s="15">
        <f t="shared" si="10"/>
        <v>-4.2894089446791888E-3</v>
      </c>
    </row>
    <row r="702" spans="1:8" ht="13.5" x14ac:dyDescent="0.25">
      <c r="A702" s="11"/>
      <c r="B702" s="10">
        <v>43320</v>
      </c>
      <c r="C702" s="2">
        <v>2.38</v>
      </c>
      <c r="D702" s="2">
        <v>1.6054999999999999</v>
      </c>
      <c r="E702" s="2">
        <v>2155</v>
      </c>
      <c r="F702" s="2"/>
      <c r="G702" s="2"/>
      <c r="H702" s="15">
        <f t="shared" si="10"/>
        <v>1.7104846373139002E-2</v>
      </c>
    </row>
    <row r="703" spans="1:8" ht="13.5" x14ac:dyDescent="0.25">
      <c r="A703" s="11"/>
      <c r="B703" s="10">
        <v>43321</v>
      </c>
      <c r="C703" s="2">
        <v>2.38</v>
      </c>
      <c r="D703" s="2">
        <v>1.6054999999999999</v>
      </c>
      <c r="E703" s="2">
        <v>525</v>
      </c>
      <c r="F703" s="2"/>
      <c r="G703" s="2"/>
      <c r="H703" s="15">
        <f t="shared" si="10"/>
        <v>0</v>
      </c>
    </row>
    <row r="704" spans="1:8" ht="13.5" x14ac:dyDescent="0.25">
      <c r="A704" s="11"/>
      <c r="B704" s="10">
        <v>43322</v>
      </c>
      <c r="C704" s="2">
        <v>2.31</v>
      </c>
      <c r="D704" s="2">
        <v>1.5583</v>
      </c>
      <c r="E704" s="2">
        <v>2212</v>
      </c>
      <c r="F704" s="2"/>
      <c r="G704" s="2"/>
      <c r="H704" s="15">
        <f t="shared" si="10"/>
        <v>-2.9398941139831773E-2</v>
      </c>
    </row>
    <row r="705" spans="1:8" ht="13.5" x14ac:dyDescent="0.25">
      <c r="A705" s="11"/>
      <c r="B705" s="10">
        <v>43326</v>
      </c>
      <c r="C705" s="2">
        <v>2.35</v>
      </c>
      <c r="D705" s="2">
        <v>1.5852999999999999</v>
      </c>
      <c r="E705" s="2">
        <v>34</v>
      </c>
      <c r="F705" s="2"/>
      <c r="G705" s="2"/>
      <c r="H705" s="15">
        <f t="shared" si="10"/>
        <v>1.7326573830456212E-2</v>
      </c>
    </row>
    <row r="706" spans="1:8" ht="13.5" x14ac:dyDescent="0.25">
      <c r="A706" s="11"/>
      <c r="B706" s="10">
        <v>43327</v>
      </c>
      <c r="C706" s="2">
        <v>2.35</v>
      </c>
      <c r="D706" s="2">
        <v>1.5852999999999999</v>
      </c>
      <c r="E706" s="2">
        <v>700</v>
      </c>
      <c r="F706" s="2"/>
      <c r="G706" s="2"/>
      <c r="H706" s="15">
        <f t="shared" si="10"/>
        <v>0</v>
      </c>
    </row>
    <row r="707" spans="1:8" ht="13.5" x14ac:dyDescent="0.25">
      <c r="A707" s="11"/>
      <c r="B707" s="10">
        <v>43328</v>
      </c>
      <c r="C707" s="2">
        <v>2.35</v>
      </c>
      <c r="D707" s="2">
        <v>1.5852999999999999</v>
      </c>
      <c r="E707" s="2">
        <v>573</v>
      </c>
      <c r="F707" s="2"/>
      <c r="G707" s="2"/>
      <c r="H707" s="15">
        <f t="shared" si="10"/>
        <v>0</v>
      </c>
    </row>
    <row r="708" spans="1:8" ht="13.5" x14ac:dyDescent="0.25">
      <c r="A708" s="11"/>
      <c r="B708" s="10">
        <v>43329</v>
      </c>
      <c r="C708" s="2">
        <v>2.35</v>
      </c>
      <c r="D708" s="2">
        <v>1.5852999999999999</v>
      </c>
      <c r="E708" s="2">
        <v>3491</v>
      </c>
      <c r="F708" s="2"/>
      <c r="G708" s="2"/>
      <c r="H708" s="15">
        <f t="shared" si="10"/>
        <v>0</v>
      </c>
    </row>
    <row r="709" spans="1:8" ht="13.5" x14ac:dyDescent="0.25">
      <c r="A709" s="11"/>
      <c r="B709" s="10">
        <v>43332</v>
      </c>
      <c r="C709" s="2">
        <v>2.35</v>
      </c>
      <c r="D709" s="2">
        <v>1.5852999999999999</v>
      </c>
      <c r="E709" s="2">
        <v>675</v>
      </c>
      <c r="F709" s="2"/>
      <c r="G709" s="2"/>
      <c r="H709" s="15">
        <f t="shared" si="10"/>
        <v>0</v>
      </c>
    </row>
    <row r="710" spans="1:8" ht="13.5" x14ac:dyDescent="0.25">
      <c r="A710" s="11"/>
      <c r="B710" s="10">
        <v>43335</v>
      </c>
      <c r="C710" s="2">
        <v>2.35</v>
      </c>
      <c r="D710" s="2">
        <v>1.5852999999999999</v>
      </c>
      <c r="E710" s="2">
        <v>500</v>
      </c>
      <c r="F710" s="2"/>
      <c r="G710" s="2"/>
      <c r="H710" s="15">
        <f t="shared" si="10"/>
        <v>0</v>
      </c>
    </row>
    <row r="711" spans="1:8" ht="13.5" x14ac:dyDescent="0.25">
      <c r="A711" s="11"/>
      <c r="B711" s="10">
        <v>43336</v>
      </c>
      <c r="C711" s="2">
        <v>2.37</v>
      </c>
      <c r="D711" s="2">
        <v>1.5987</v>
      </c>
      <c r="E711" s="2">
        <v>8301</v>
      </c>
      <c r="F711" s="2"/>
      <c r="G711" s="2"/>
      <c r="H711" s="15">
        <f t="shared" ref="H711:H774" si="11">(D711-D710)/D710</f>
        <v>8.4526588027503177E-3</v>
      </c>
    </row>
    <row r="712" spans="1:8" ht="13.5" x14ac:dyDescent="0.25">
      <c r="A712" s="11"/>
      <c r="B712" s="10">
        <v>43339</v>
      </c>
      <c r="C712" s="2">
        <v>2.37</v>
      </c>
      <c r="D712" s="2">
        <v>1.5987</v>
      </c>
      <c r="E712" s="2">
        <v>0</v>
      </c>
      <c r="F712" s="2"/>
      <c r="G712" s="2"/>
      <c r="H712" s="15">
        <f t="shared" si="11"/>
        <v>0</v>
      </c>
    </row>
    <row r="713" spans="1:8" ht="13.5" x14ac:dyDescent="0.25">
      <c r="A713" s="11"/>
      <c r="B713" s="10">
        <v>43340</v>
      </c>
      <c r="C713" s="2">
        <v>2.2999999999999998</v>
      </c>
      <c r="D713" s="2">
        <v>1.5515000000000001</v>
      </c>
      <c r="E713" s="2">
        <v>50</v>
      </c>
      <c r="F713" s="2"/>
      <c r="G713" s="2"/>
      <c r="H713" s="15">
        <f t="shared" si="11"/>
        <v>-2.9523988240445304E-2</v>
      </c>
    </row>
    <row r="714" spans="1:8" ht="13.5" x14ac:dyDescent="0.25">
      <c r="A714" s="11"/>
      <c r="B714" s="10">
        <v>43341</v>
      </c>
      <c r="C714" s="2">
        <v>2.2799999999999998</v>
      </c>
      <c r="D714" s="2">
        <v>1.538</v>
      </c>
      <c r="E714" s="2">
        <v>76982</v>
      </c>
      <c r="F714" s="2"/>
      <c r="G714" s="2"/>
      <c r="H714" s="15">
        <f t="shared" si="11"/>
        <v>-8.7012568482114517E-3</v>
      </c>
    </row>
    <row r="715" spans="1:8" ht="13.5" x14ac:dyDescent="0.25">
      <c r="A715" s="11"/>
      <c r="B715" s="10">
        <v>43342</v>
      </c>
      <c r="C715" s="2">
        <v>2.2799999999999998</v>
      </c>
      <c r="D715" s="2">
        <v>1.538</v>
      </c>
      <c r="E715" s="2">
        <v>2525</v>
      </c>
      <c r="F715" s="2"/>
      <c r="G715" s="2"/>
      <c r="H715" s="15">
        <f t="shared" si="11"/>
        <v>0</v>
      </c>
    </row>
    <row r="716" spans="1:8" ht="13.5" x14ac:dyDescent="0.25">
      <c r="A716" s="11"/>
      <c r="B716" s="10">
        <v>43343</v>
      </c>
      <c r="C716" s="2">
        <v>2.33</v>
      </c>
      <c r="D716" s="2">
        <v>1.5718000000000001</v>
      </c>
      <c r="E716" s="2">
        <v>300</v>
      </c>
      <c r="F716" s="2"/>
      <c r="G716" s="2"/>
      <c r="H716" s="15">
        <f t="shared" si="11"/>
        <v>2.1976592977893401E-2</v>
      </c>
    </row>
    <row r="717" spans="1:8" ht="13.5" x14ac:dyDescent="0.25">
      <c r="A717" s="11"/>
      <c r="B717" s="10">
        <v>43346</v>
      </c>
      <c r="C717" s="2">
        <v>2.37</v>
      </c>
      <c r="D717" s="2">
        <v>1.5987</v>
      </c>
      <c r="E717" s="2">
        <v>3000</v>
      </c>
      <c r="F717" s="2"/>
      <c r="G717" s="2"/>
      <c r="H717" s="15">
        <f t="shared" si="11"/>
        <v>1.7114136658607917E-2</v>
      </c>
    </row>
    <row r="718" spans="1:8" ht="13.5" x14ac:dyDescent="0.25">
      <c r="A718" s="11"/>
      <c r="B718" s="10">
        <v>43347</v>
      </c>
      <c r="C718" s="2">
        <v>2.38</v>
      </c>
      <c r="D718" s="2">
        <v>1.6054999999999999</v>
      </c>
      <c r="E718" s="2">
        <v>1022</v>
      </c>
      <c r="F718" s="2"/>
      <c r="G718" s="2"/>
      <c r="H718" s="15">
        <f t="shared" si="11"/>
        <v>4.2534559329454663E-3</v>
      </c>
    </row>
    <row r="719" spans="1:8" ht="13.5" x14ac:dyDescent="0.25">
      <c r="A719" s="11"/>
      <c r="B719" s="10">
        <v>43348</v>
      </c>
      <c r="C719" s="2">
        <v>2.38</v>
      </c>
      <c r="D719" s="2">
        <v>1.6054999999999999</v>
      </c>
      <c r="E719" s="2">
        <v>132631</v>
      </c>
      <c r="F719" s="2"/>
      <c r="G719" s="2"/>
      <c r="H719" s="15">
        <f t="shared" si="11"/>
        <v>0</v>
      </c>
    </row>
    <row r="720" spans="1:8" ht="13.5" x14ac:dyDescent="0.25">
      <c r="A720" s="11"/>
      <c r="B720" s="10">
        <v>43349</v>
      </c>
      <c r="C720" s="2">
        <v>2.31</v>
      </c>
      <c r="D720" s="2">
        <v>1.5583</v>
      </c>
      <c r="E720" s="2">
        <v>10940</v>
      </c>
      <c r="F720" s="2"/>
      <c r="G720" s="2"/>
      <c r="H720" s="15">
        <f t="shared" si="11"/>
        <v>-2.9398941139831773E-2</v>
      </c>
    </row>
    <row r="721" spans="1:8" ht="13.5" x14ac:dyDescent="0.25">
      <c r="A721" s="11"/>
      <c r="B721" s="10">
        <v>43350</v>
      </c>
      <c r="C721" s="2">
        <v>2.37</v>
      </c>
      <c r="D721" s="2">
        <v>1.5987</v>
      </c>
      <c r="E721" s="2">
        <v>50</v>
      </c>
      <c r="F721" s="2"/>
      <c r="G721" s="2"/>
      <c r="H721" s="15">
        <f t="shared" si="11"/>
        <v>2.5925688250016038E-2</v>
      </c>
    </row>
    <row r="722" spans="1:8" ht="13.5" x14ac:dyDescent="0.25">
      <c r="A722" s="11"/>
      <c r="B722" s="10">
        <v>43353</v>
      </c>
      <c r="C722" s="2">
        <v>2.37</v>
      </c>
      <c r="D722" s="2">
        <v>1.5987</v>
      </c>
      <c r="E722" s="2">
        <v>0</v>
      </c>
      <c r="F722" s="2"/>
      <c r="G722" s="2"/>
      <c r="H722" s="15">
        <f t="shared" si="11"/>
        <v>0</v>
      </c>
    </row>
    <row r="723" spans="1:8" ht="13.5" x14ac:dyDescent="0.25">
      <c r="A723" s="11"/>
      <c r="B723" s="10">
        <v>43355</v>
      </c>
      <c r="C723" s="2">
        <v>2.37</v>
      </c>
      <c r="D723" s="2">
        <v>1.5987</v>
      </c>
      <c r="E723" s="2">
        <v>2250</v>
      </c>
      <c r="F723" s="2"/>
      <c r="G723" s="2"/>
      <c r="H723" s="15">
        <f t="shared" si="11"/>
        <v>0</v>
      </c>
    </row>
    <row r="724" spans="1:8" ht="13.5" x14ac:dyDescent="0.25">
      <c r="A724" s="11"/>
      <c r="B724" s="10">
        <v>43356</v>
      </c>
      <c r="C724" s="2">
        <v>2.35</v>
      </c>
      <c r="D724" s="2">
        <v>1.5852999999999999</v>
      </c>
      <c r="E724" s="2">
        <v>4853</v>
      </c>
      <c r="F724" s="2"/>
      <c r="G724" s="2"/>
      <c r="H724" s="15">
        <f t="shared" si="11"/>
        <v>-8.3818102208044528E-3</v>
      </c>
    </row>
    <row r="725" spans="1:8" ht="13.5" x14ac:dyDescent="0.25">
      <c r="A725" s="11"/>
      <c r="B725" s="10">
        <v>43357</v>
      </c>
      <c r="C725" s="2">
        <v>2.34</v>
      </c>
      <c r="D725" s="2">
        <v>1.5785</v>
      </c>
      <c r="E725" s="2">
        <v>200</v>
      </c>
      <c r="F725" s="2"/>
      <c r="G725" s="2"/>
      <c r="H725" s="15">
        <f t="shared" si="11"/>
        <v>-4.2894089446791888E-3</v>
      </c>
    </row>
    <row r="726" spans="1:8" ht="13.5" x14ac:dyDescent="0.25">
      <c r="A726" s="11"/>
      <c r="B726" s="10">
        <v>43360</v>
      </c>
      <c r="C726" s="2">
        <v>2.33</v>
      </c>
      <c r="D726" s="2">
        <v>1.5718000000000001</v>
      </c>
      <c r="E726" s="2">
        <v>31127</v>
      </c>
      <c r="F726" s="2"/>
      <c r="G726" s="2"/>
      <c r="H726" s="15">
        <f t="shared" si="11"/>
        <v>-4.2445359518529799E-3</v>
      </c>
    </row>
    <row r="727" spans="1:8" ht="13.5" x14ac:dyDescent="0.25">
      <c r="A727" s="11"/>
      <c r="B727" s="10">
        <v>43361</v>
      </c>
      <c r="C727" s="2">
        <v>2.34</v>
      </c>
      <c r="D727" s="2">
        <v>1.5785</v>
      </c>
      <c r="E727" s="2">
        <v>1420</v>
      </c>
      <c r="F727" s="2"/>
      <c r="G727" s="2"/>
      <c r="H727" s="15">
        <f t="shared" si="11"/>
        <v>4.262628833184838E-3</v>
      </c>
    </row>
    <row r="728" spans="1:8" ht="13.5" x14ac:dyDescent="0.25">
      <c r="A728" s="11"/>
      <c r="B728" s="10">
        <v>43362</v>
      </c>
      <c r="C728" s="2">
        <v>2.34</v>
      </c>
      <c r="D728" s="2">
        <v>1.5785</v>
      </c>
      <c r="E728" s="2">
        <v>1350</v>
      </c>
      <c r="F728" s="2"/>
      <c r="G728" s="2"/>
      <c r="H728" s="15">
        <f t="shared" si="11"/>
        <v>0</v>
      </c>
    </row>
    <row r="729" spans="1:8" ht="13.5" x14ac:dyDescent="0.25">
      <c r="A729" s="11"/>
      <c r="B729" s="10">
        <v>43363</v>
      </c>
      <c r="C729" s="2">
        <v>2.4</v>
      </c>
      <c r="D729" s="2">
        <v>1.619</v>
      </c>
      <c r="E729" s="2">
        <v>755</v>
      </c>
      <c r="F729" s="2"/>
      <c r="G729" s="2"/>
      <c r="H729" s="15">
        <f t="shared" si="11"/>
        <v>2.5657269559708571E-2</v>
      </c>
    </row>
    <row r="730" spans="1:8" ht="13.5" x14ac:dyDescent="0.25">
      <c r="A730" s="11"/>
      <c r="B730" s="10">
        <v>43364</v>
      </c>
      <c r="C730" s="2">
        <v>2.38</v>
      </c>
      <c r="D730" s="2">
        <v>1.6054999999999999</v>
      </c>
      <c r="E730" s="2">
        <v>100</v>
      </c>
      <c r="F730" s="2"/>
      <c r="G730" s="2"/>
      <c r="H730" s="15">
        <f t="shared" si="11"/>
        <v>-8.3384805435454401E-3</v>
      </c>
    </row>
    <row r="731" spans="1:8" ht="13.5" x14ac:dyDescent="0.25">
      <c r="A731" s="11"/>
      <c r="B731" s="10">
        <v>43367</v>
      </c>
      <c r="C731" s="2">
        <v>2.36</v>
      </c>
      <c r="D731" s="2">
        <v>1.5920000000000001</v>
      </c>
      <c r="E731" s="2">
        <v>8030</v>
      </c>
      <c r="F731" s="2"/>
      <c r="G731" s="2"/>
      <c r="H731" s="15">
        <f t="shared" si="11"/>
        <v>-8.4085954531297694E-3</v>
      </c>
    </row>
    <row r="732" spans="1:8" ht="13.5" x14ac:dyDescent="0.25">
      <c r="A732" s="11"/>
      <c r="B732" s="10">
        <v>43368</v>
      </c>
      <c r="C732" s="2">
        <v>2.35</v>
      </c>
      <c r="D732" s="2">
        <v>1.5852999999999999</v>
      </c>
      <c r="E732" s="2">
        <v>2200</v>
      </c>
      <c r="F732" s="2"/>
      <c r="G732" s="2"/>
      <c r="H732" s="15">
        <f t="shared" si="11"/>
        <v>-4.2085427135679331E-3</v>
      </c>
    </row>
    <row r="733" spans="1:8" ht="13.5" x14ac:dyDescent="0.25">
      <c r="A733" s="11"/>
      <c r="B733" s="10">
        <v>43369</v>
      </c>
      <c r="C733" s="2">
        <v>2.35</v>
      </c>
      <c r="D733" s="2">
        <v>1.5852999999999999</v>
      </c>
      <c r="E733" s="2">
        <v>0</v>
      </c>
      <c r="F733" s="2"/>
      <c r="G733" s="2"/>
      <c r="H733" s="15">
        <f t="shared" si="11"/>
        <v>0</v>
      </c>
    </row>
    <row r="734" spans="1:8" ht="13.5" x14ac:dyDescent="0.25">
      <c r="A734" s="11"/>
      <c r="B734" s="10">
        <v>43370</v>
      </c>
      <c r="C734" s="2">
        <v>2.38</v>
      </c>
      <c r="D734" s="2">
        <v>1.6054999999999999</v>
      </c>
      <c r="E734" s="2">
        <v>12196</v>
      </c>
      <c r="F734" s="2"/>
      <c r="G734" s="2"/>
      <c r="H734" s="15">
        <f t="shared" si="11"/>
        <v>1.2742067747429506E-2</v>
      </c>
    </row>
    <row r="735" spans="1:8" ht="13.5" x14ac:dyDescent="0.25">
      <c r="A735" s="11"/>
      <c r="B735" s="10">
        <v>43371</v>
      </c>
      <c r="C735" s="2">
        <v>2.38</v>
      </c>
      <c r="D735" s="2">
        <v>1.6054999999999999</v>
      </c>
      <c r="E735" s="2">
        <v>1825</v>
      </c>
      <c r="F735" s="2"/>
      <c r="G735" s="2"/>
      <c r="H735" s="15">
        <f t="shared" si="11"/>
        <v>0</v>
      </c>
    </row>
    <row r="736" spans="1:8" ht="13.5" x14ac:dyDescent="0.25">
      <c r="A736" s="11"/>
      <c r="B736" s="10">
        <v>43374</v>
      </c>
      <c r="C736" s="2">
        <v>2.38</v>
      </c>
      <c r="D736" s="2">
        <v>1.6054999999999999</v>
      </c>
      <c r="E736" s="2">
        <v>0</v>
      </c>
      <c r="F736" s="2"/>
      <c r="G736" s="2"/>
      <c r="H736" s="15">
        <f t="shared" si="11"/>
        <v>0</v>
      </c>
    </row>
    <row r="737" spans="1:8" ht="13.5" x14ac:dyDescent="0.25">
      <c r="A737" s="11"/>
      <c r="B737" s="10">
        <v>43375</v>
      </c>
      <c r="C737" s="2">
        <v>2.37</v>
      </c>
      <c r="D737" s="2">
        <v>1.5987</v>
      </c>
      <c r="E737" s="2">
        <v>6953</v>
      </c>
      <c r="F737" s="2"/>
      <c r="G737" s="2"/>
      <c r="H737" s="15">
        <f t="shared" si="11"/>
        <v>-4.2354406726875845E-3</v>
      </c>
    </row>
    <row r="738" spans="1:8" ht="13.5" x14ac:dyDescent="0.25">
      <c r="A738" s="11"/>
      <c r="B738" s="10">
        <v>43376</v>
      </c>
      <c r="C738" s="2">
        <v>2.38</v>
      </c>
      <c r="D738" s="2">
        <v>1.6054999999999999</v>
      </c>
      <c r="E738" s="2">
        <v>6</v>
      </c>
      <c r="F738" s="2"/>
      <c r="G738" s="2"/>
      <c r="H738" s="15">
        <f t="shared" si="11"/>
        <v>4.2534559329454663E-3</v>
      </c>
    </row>
    <row r="739" spans="1:8" ht="13.5" x14ac:dyDescent="0.25">
      <c r="A739" s="11"/>
      <c r="B739" s="10">
        <v>43377</v>
      </c>
      <c r="C739" s="2">
        <v>2.31</v>
      </c>
      <c r="D739" s="2">
        <v>1.5583</v>
      </c>
      <c r="E739" s="2">
        <v>7971</v>
      </c>
      <c r="F739" s="2"/>
      <c r="G739" s="2"/>
      <c r="H739" s="15">
        <f t="shared" si="11"/>
        <v>-2.9398941139831773E-2</v>
      </c>
    </row>
    <row r="740" spans="1:8" ht="13.5" x14ac:dyDescent="0.25">
      <c r="A740" s="11"/>
      <c r="B740" s="10">
        <v>43378</v>
      </c>
      <c r="C740" s="2">
        <v>2.36</v>
      </c>
      <c r="D740" s="2">
        <v>1.5920000000000001</v>
      </c>
      <c r="E740" s="2">
        <v>5616</v>
      </c>
      <c r="F740" s="2"/>
      <c r="G740" s="2"/>
      <c r="H740" s="15">
        <f t="shared" si="11"/>
        <v>2.1626131040236196E-2</v>
      </c>
    </row>
    <row r="741" spans="1:8" ht="13.5" x14ac:dyDescent="0.25">
      <c r="A741" s="11"/>
      <c r="B741" s="10">
        <v>43381</v>
      </c>
      <c r="C741" s="2">
        <v>2.34</v>
      </c>
      <c r="D741" s="2">
        <v>1.5785</v>
      </c>
      <c r="E741" s="2">
        <v>3494</v>
      </c>
      <c r="F741" s="2"/>
      <c r="G741" s="2"/>
      <c r="H741" s="15">
        <f t="shared" si="11"/>
        <v>-8.4798994974874791E-3</v>
      </c>
    </row>
    <row r="742" spans="1:8" ht="13.5" x14ac:dyDescent="0.25">
      <c r="A742" s="11"/>
      <c r="B742" s="10">
        <v>43382</v>
      </c>
      <c r="C742" s="2">
        <v>2.34</v>
      </c>
      <c r="D742" s="2">
        <v>1.5785</v>
      </c>
      <c r="E742" s="2">
        <v>0</v>
      </c>
      <c r="F742" s="2"/>
      <c r="G742" s="2"/>
      <c r="H742" s="15">
        <f t="shared" si="11"/>
        <v>0</v>
      </c>
    </row>
    <row r="743" spans="1:8" ht="13.5" x14ac:dyDescent="0.25">
      <c r="A743" s="11"/>
      <c r="B743" s="10">
        <v>43383</v>
      </c>
      <c r="C743" s="2">
        <v>2.34</v>
      </c>
      <c r="D743" s="2">
        <v>1.5785</v>
      </c>
      <c r="E743" s="2">
        <v>0</v>
      </c>
      <c r="F743" s="2"/>
      <c r="G743" s="2"/>
      <c r="H743" s="15">
        <f t="shared" si="11"/>
        <v>0</v>
      </c>
    </row>
    <row r="744" spans="1:8" ht="13.5" x14ac:dyDescent="0.25">
      <c r="A744" s="11"/>
      <c r="B744" s="10">
        <v>43384</v>
      </c>
      <c r="C744" s="2">
        <v>2.2999999999999998</v>
      </c>
      <c r="D744" s="2">
        <v>1.5515000000000001</v>
      </c>
      <c r="E744" s="2">
        <v>726</v>
      </c>
      <c r="F744" s="2"/>
      <c r="G744" s="2"/>
      <c r="H744" s="15">
        <f t="shared" si="11"/>
        <v>-1.7104846373139002E-2</v>
      </c>
    </row>
    <row r="745" spans="1:8" ht="13.5" x14ac:dyDescent="0.25">
      <c r="A745" s="11"/>
      <c r="B745" s="10">
        <v>43385</v>
      </c>
      <c r="C745" s="2">
        <v>2.31</v>
      </c>
      <c r="D745" s="2">
        <v>1.5583</v>
      </c>
      <c r="E745" s="2">
        <v>1500</v>
      </c>
      <c r="F745" s="2"/>
      <c r="G745" s="2"/>
      <c r="H745" s="15">
        <f t="shared" si="11"/>
        <v>4.3828553013212481E-3</v>
      </c>
    </row>
    <row r="746" spans="1:8" ht="13.5" x14ac:dyDescent="0.25">
      <c r="A746" s="11"/>
      <c r="B746" s="10">
        <v>43389</v>
      </c>
      <c r="C746" s="2">
        <v>2.3199999999999998</v>
      </c>
      <c r="D746" s="2">
        <v>1.5649999999999999</v>
      </c>
      <c r="E746" s="2">
        <v>4810</v>
      </c>
      <c r="F746" s="2"/>
      <c r="G746" s="2"/>
      <c r="H746" s="15">
        <f t="shared" si="11"/>
        <v>4.2995572097798427E-3</v>
      </c>
    </row>
    <row r="747" spans="1:8" ht="13.5" x14ac:dyDescent="0.25">
      <c r="A747" s="11"/>
      <c r="B747" s="10">
        <v>43390</v>
      </c>
      <c r="C747" s="2">
        <v>2.3199999999999998</v>
      </c>
      <c r="D747" s="2">
        <v>1.5649999999999999</v>
      </c>
      <c r="E747" s="2">
        <v>0</v>
      </c>
      <c r="F747" s="2"/>
      <c r="G747" s="2"/>
      <c r="H747" s="15">
        <f t="shared" si="11"/>
        <v>0</v>
      </c>
    </row>
    <row r="748" spans="1:8" ht="13.5" x14ac:dyDescent="0.25">
      <c r="A748" s="11"/>
      <c r="B748" s="10">
        <v>43391</v>
      </c>
      <c r="C748" s="2">
        <v>2.2999999999999998</v>
      </c>
      <c r="D748" s="2">
        <v>1.5515000000000001</v>
      </c>
      <c r="E748" s="2">
        <v>525</v>
      </c>
      <c r="F748" s="2"/>
      <c r="G748" s="2"/>
      <c r="H748" s="15">
        <f t="shared" si="11"/>
        <v>-8.6261980830669941E-3</v>
      </c>
    </row>
    <row r="749" spans="1:8" ht="13.5" x14ac:dyDescent="0.25">
      <c r="A749" s="11"/>
      <c r="B749" s="10">
        <v>43392</v>
      </c>
      <c r="C749" s="2">
        <v>2.2999999999999998</v>
      </c>
      <c r="D749" s="2">
        <v>1.5515000000000001</v>
      </c>
      <c r="E749" s="2">
        <v>950</v>
      </c>
      <c r="F749" s="2"/>
      <c r="G749" s="2"/>
      <c r="H749" s="15">
        <f t="shared" si="11"/>
        <v>0</v>
      </c>
    </row>
    <row r="750" spans="1:8" ht="13.5" x14ac:dyDescent="0.25">
      <c r="A750" s="11"/>
      <c r="B750" s="10">
        <v>43395</v>
      </c>
      <c r="C750" s="2">
        <v>2.2999999999999998</v>
      </c>
      <c r="D750" s="2">
        <v>1.5515000000000001</v>
      </c>
      <c r="E750" s="2">
        <v>0</v>
      </c>
      <c r="F750" s="2"/>
      <c r="G750" s="2"/>
      <c r="H750" s="15">
        <f t="shared" si="11"/>
        <v>0</v>
      </c>
    </row>
    <row r="751" spans="1:8" ht="13.5" x14ac:dyDescent="0.25">
      <c r="A751" s="11"/>
      <c r="B751" s="10">
        <v>43396</v>
      </c>
      <c r="C751" s="2">
        <v>2.2999999999999998</v>
      </c>
      <c r="D751" s="2">
        <v>1.5515000000000001</v>
      </c>
      <c r="E751" s="2">
        <v>0</v>
      </c>
      <c r="F751" s="2"/>
      <c r="G751" s="2"/>
      <c r="H751" s="15">
        <f t="shared" si="11"/>
        <v>0</v>
      </c>
    </row>
    <row r="752" spans="1:8" ht="13.5" x14ac:dyDescent="0.25">
      <c r="A752" s="11"/>
      <c r="B752" s="10">
        <v>43397</v>
      </c>
      <c r="C752" s="2">
        <v>2.2999999999999998</v>
      </c>
      <c r="D752" s="2">
        <v>1.5515000000000001</v>
      </c>
      <c r="E752" s="2">
        <v>633</v>
      </c>
      <c r="F752" s="2"/>
      <c r="G752" s="2"/>
      <c r="H752" s="15">
        <f t="shared" si="11"/>
        <v>0</v>
      </c>
    </row>
    <row r="753" spans="1:8" ht="13.5" x14ac:dyDescent="0.25">
      <c r="A753" s="11"/>
      <c r="B753" s="10">
        <v>43398</v>
      </c>
      <c r="C753" s="2">
        <v>2.2799999999999998</v>
      </c>
      <c r="D753" s="2">
        <v>1.538</v>
      </c>
      <c r="E753" s="2">
        <v>4695</v>
      </c>
      <c r="F753" s="2"/>
      <c r="G753" s="2"/>
      <c r="H753" s="15">
        <f t="shared" si="11"/>
        <v>-8.7012568482114517E-3</v>
      </c>
    </row>
    <row r="754" spans="1:8" ht="13.5" x14ac:dyDescent="0.25">
      <c r="A754" s="11"/>
      <c r="B754" s="10">
        <v>43399</v>
      </c>
      <c r="C754" s="2">
        <v>2.29</v>
      </c>
      <c r="D754" s="2">
        <v>1.5448</v>
      </c>
      <c r="E754" s="2">
        <v>450</v>
      </c>
      <c r="F754" s="2"/>
      <c r="G754" s="2"/>
      <c r="H754" s="15">
        <f t="shared" si="11"/>
        <v>4.4213263979193222E-3</v>
      </c>
    </row>
    <row r="755" spans="1:8" ht="13.5" x14ac:dyDescent="0.25">
      <c r="A755" s="11"/>
      <c r="B755" s="10">
        <v>43402</v>
      </c>
      <c r="C755" s="2">
        <v>2.29</v>
      </c>
      <c r="D755" s="2">
        <v>1.5448</v>
      </c>
      <c r="E755" s="2">
        <v>2915</v>
      </c>
      <c r="F755" s="2"/>
      <c r="G755" s="2"/>
      <c r="H755" s="15">
        <f t="shared" si="11"/>
        <v>0</v>
      </c>
    </row>
    <row r="756" spans="1:8" ht="13.5" x14ac:dyDescent="0.25">
      <c r="A756" s="11"/>
      <c r="B756" s="10">
        <v>43403</v>
      </c>
      <c r="C756" s="2">
        <v>2.29</v>
      </c>
      <c r="D756" s="2">
        <v>1.5448</v>
      </c>
      <c r="E756" s="2">
        <v>0</v>
      </c>
      <c r="F756" s="2"/>
      <c r="G756" s="2"/>
      <c r="H756" s="15">
        <f t="shared" si="11"/>
        <v>0</v>
      </c>
    </row>
    <row r="757" spans="1:8" ht="13.5" x14ac:dyDescent="0.25">
      <c r="A757" s="11"/>
      <c r="B757" s="10">
        <v>43404</v>
      </c>
      <c r="C757" s="2">
        <v>2.29</v>
      </c>
      <c r="D757" s="2">
        <v>1.5448</v>
      </c>
      <c r="E757" s="2">
        <v>0</v>
      </c>
      <c r="F757" s="2"/>
      <c r="G757" s="2"/>
      <c r="H757" s="15">
        <f t="shared" si="11"/>
        <v>0</v>
      </c>
    </row>
    <row r="758" spans="1:8" ht="13.5" x14ac:dyDescent="0.25">
      <c r="A758" s="11"/>
      <c r="B758" s="10">
        <v>43405</v>
      </c>
      <c r="C758" s="2">
        <v>2.29</v>
      </c>
      <c r="D758" s="2">
        <v>1.5448</v>
      </c>
      <c r="E758" s="2">
        <v>970</v>
      </c>
      <c r="F758" s="2"/>
      <c r="G758" s="2"/>
      <c r="H758" s="15">
        <f t="shared" si="11"/>
        <v>0</v>
      </c>
    </row>
    <row r="759" spans="1:8" ht="13.5" x14ac:dyDescent="0.25">
      <c r="A759" s="11"/>
      <c r="B759" s="10">
        <v>43406</v>
      </c>
      <c r="C759" s="2">
        <v>2.29</v>
      </c>
      <c r="D759" s="2">
        <v>1.5448</v>
      </c>
      <c r="E759" s="2">
        <v>800</v>
      </c>
      <c r="F759" s="2"/>
      <c r="G759" s="2"/>
      <c r="H759" s="15">
        <f t="shared" si="11"/>
        <v>0</v>
      </c>
    </row>
    <row r="760" spans="1:8" ht="13.5" x14ac:dyDescent="0.25">
      <c r="A760" s="11"/>
      <c r="B760" s="10">
        <v>43409</v>
      </c>
      <c r="C760" s="2">
        <v>2.29</v>
      </c>
      <c r="D760" s="2">
        <v>1.5448</v>
      </c>
      <c r="E760" s="2">
        <v>0</v>
      </c>
      <c r="F760" s="2"/>
      <c r="G760" s="2"/>
      <c r="H760" s="15">
        <f t="shared" si="11"/>
        <v>0</v>
      </c>
    </row>
    <row r="761" spans="1:8" ht="13.5" x14ac:dyDescent="0.25">
      <c r="A761" s="11"/>
      <c r="B761" s="10">
        <v>43410</v>
      </c>
      <c r="C761" s="2">
        <v>2.2799999999999998</v>
      </c>
      <c r="D761" s="2">
        <v>1.538</v>
      </c>
      <c r="E761" s="2">
        <v>3680</v>
      </c>
      <c r="F761" s="2"/>
      <c r="G761" s="2"/>
      <c r="H761" s="15">
        <f t="shared" si="11"/>
        <v>-4.4018643190056432E-3</v>
      </c>
    </row>
    <row r="762" spans="1:8" ht="13.5" x14ac:dyDescent="0.25">
      <c r="A762" s="11"/>
      <c r="B762" s="10">
        <v>43411</v>
      </c>
      <c r="C762" s="2">
        <v>2.2799999999999998</v>
      </c>
      <c r="D762" s="2">
        <v>1.538</v>
      </c>
      <c r="E762" s="2">
        <v>3300</v>
      </c>
      <c r="F762" s="2"/>
      <c r="G762" s="2"/>
      <c r="H762" s="15">
        <f t="shared" si="11"/>
        <v>0</v>
      </c>
    </row>
    <row r="763" spans="1:8" ht="13.5" x14ac:dyDescent="0.25">
      <c r="A763" s="11"/>
      <c r="B763" s="10">
        <v>43412</v>
      </c>
      <c r="C763" s="2">
        <v>2.2799999999999998</v>
      </c>
      <c r="D763" s="2">
        <v>1.538</v>
      </c>
      <c r="E763" s="2">
        <v>0</v>
      </c>
      <c r="F763" s="2"/>
      <c r="G763" s="2"/>
      <c r="H763" s="15">
        <f t="shared" si="11"/>
        <v>0</v>
      </c>
    </row>
    <row r="764" spans="1:8" ht="13.5" x14ac:dyDescent="0.25">
      <c r="A764" s="11"/>
      <c r="B764" s="10">
        <v>43413</v>
      </c>
      <c r="C764" s="2">
        <v>2.29</v>
      </c>
      <c r="D764" s="2">
        <v>1.5448</v>
      </c>
      <c r="E764" s="2">
        <v>1570</v>
      </c>
      <c r="F764" s="2"/>
      <c r="G764" s="2"/>
      <c r="H764" s="15">
        <f t="shared" si="11"/>
        <v>4.4213263979193222E-3</v>
      </c>
    </row>
    <row r="765" spans="1:8" ht="13.5" x14ac:dyDescent="0.25">
      <c r="A765" s="11"/>
      <c r="B765" s="10">
        <v>43416</v>
      </c>
      <c r="C765" s="2">
        <v>2.29</v>
      </c>
      <c r="D765" s="2">
        <v>1.5448</v>
      </c>
      <c r="E765" s="2">
        <v>0</v>
      </c>
      <c r="F765" s="2"/>
      <c r="G765" s="2"/>
      <c r="H765" s="15">
        <f t="shared" si="11"/>
        <v>0</v>
      </c>
    </row>
    <row r="766" spans="1:8" ht="13.5" x14ac:dyDescent="0.25">
      <c r="A766" s="11"/>
      <c r="B766" s="10">
        <v>43417</v>
      </c>
      <c r="C766" s="2">
        <v>2.2799999999999998</v>
      </c>
      <c r="D766" s="2">
        <v>1.538</v>
      </c>
      <c r="E766" s="2">
        <v>1</v>
      </c>
      <c r="F766" s="2"/>
      <c r="G766" s="2"/>
      <c r="H766" s="15">
        <f t="shared" si="11"/>
        <v>-4.4018643190056432E-3</v>
      </c>
    </row>
    <row r="767" spans="1:8" ht="13.5" x14ac:dyDescent="0.25">
      <c r="A767" s="11"/>
      <c r="B767" s="10">
        <v>43418</v>
      </c>
      <c r="C767" s="2">
        <v>2.29</v>
      </c>
      <c r="D767" s="2">
        <v>1.5448</v>
      </c>
      <c r="E767" s="2">
        <v>450</v>
      </c>
      <c r="F767" s="2"/>
      <c r="G767" s="2"/>
      <c r="H767" s="15">
        <f t="shared" si="11"/>
        <v>4.4213263979193222E-3</v>
      </c>
    </row>
    <row r="768" spans="1:8" ht="13.5" x14ac:dyDescent="0.25">
      <c r="A768" s="11"/>
      <c r="B768" s="10">
        <v>43419</v>
      </c>
      <c r="C768" s="2">
        <v>2.29</v>
      </c>
      <c r="D768" s="2">
        <v>1.5448</v>
      </c>
      <c r="E768" s="2">
        <v>0</v>
      </c>
      <c r="F768" s="2"/>
      <c r="G768" s="2"/>
      <c r="H768" s="15">
        <f t="shared" si="11"/>
        <v>0</v>
      </c>
    </row>
    <row r="769" spans="1:8" ht="13.5" x14ac:dyDescent="0.25">
      <c r="A769" s="11"/>
      <c r="B769" s="10">
        <v>43420</v>
      </c>
      <c r="C769" s="2">
        <v>2.29</v>
      </c>
      <c r="D769" s="2">
        <v>1.5448</v>
      </c>
      <c r="E769" s="2">
        <v>2250</v>
      </c>
      <c r="F769" s="2"/>
      <c r="G769" s="2"/>
      <c r="H769" s="15">
        <f t="shared" si="11"/>
        <v>0</v>
      </c>
    </row>
    <row r="770" spans="1:8" ht="13.5" x14ac:dyDescent="0.25">
      <c r="A770" s="11"/>
      <c r="B770" s="10">
        <v>43423</v>
      </c>
      <c r="C770" s="2">
        <v>2.27</v>
      </c>
      <c r="D770" s="2">
        <v>1.5313000000000001</v>
      </c>
      <c r="E770" s="2">
        <v>4080</v>
      </c>
      <c r="F770" s="2"/>
      <c r="G770" s="2"/>
      <c r="H770" s="15">
        <f t="shared" si="11"/>
        <v>-8.7389953392023861E-3</v>
      </c>
    </row>
    <row r="771" spans="1:8" ht="13.5" x14ac:dyDescent="0.25">
      <c r="A771" s="11"/>
      <c r="B771" s="10">
        <v>43425</v>
      </c>
      <c r="C771" s="2">
        <v>2.27</v>
      </c>
      <c r="D771" s="2">
        <v>1.5313000000000001</v>
      </c>
      <c r="E771" s="2">
        <v>3064</v>
      </c>
      <c r="F771" s="2"/>
      <c r="G771" s="2"/>
      <c r="H771" s="15">
        <f t="shared" si="11"/>
        <v>0</v>
      </c>
    </row>
    <row r="772" spans="1:8" ht="13.5" x14ac:dyDescent="0.25">
      <c r="A772" s="11"/>
      <c r="B772" s="10">
        <v>43426</v>
      </c>
      <c r="C772" s="2">
        <v>2.25</v>
      </c>
      <c r="D772" s="2">
        <v>1.5178</v>
      </c>
      <c r="E772" s="2">
        <v>3678</v>
      </c>
      <c r="F772" s="2"/>
      <c r="G772" s="2"/>
      <c r="H772" s="15">
        <f t="shared" si="11"/>
        <v>-8.8160386599621665E-3</v>
      </c>
    </row>
    <row r="773" spans="1:8" ht="13.5" x14ac:dyDescent="0.25">
      <c r="A773" s="11"/>
      <c r="B773" s="10">
        <v>43427</v>
      </c>
      <c r="C773" s="2">
        <v>2.25</v>
      </c>
      <c r="D773" s="2">
        <v>1.5178</v>
      </c>
      <c r="E773" s="2">
        <v>8111</v>
      </c>
      <c r="F773" s="2"/>
      <c r="G773" s="2"/>
      <c r="H773" s="15">
        <f t="shared" si="11"/>
        <v>0</v>
      </c>
    </row>
    <row r="774" spans="1:8" ht="13.5" x14ac:dyDescent="0.25">
      <c r="A774" s="11"/>
      <c r="B774" s="10">
        <v>43430</v>
      </c>
      <c r="C774" s="2">
        <v>2.2000000000000002</v>
      </c>
      <c r="D774" s="2">
        <v>1.4841</v>
      </c>
      <c r="E774" s="2">
        <v>5200</v>
      </c>
      <c r="F774" s="2"/>
      <c r="G774" s="2"/>
      <c r="H774" s="15">
        <f t="shared" si="11"/>
        <v>-2.2203188825932311E-2</v>
      </c>
    </row>
    <row r="775" spans="1:8" ht="13.5" x14ac:dyDescent="0.25">
      <c r="A775" s="11"/>
      <c r="B775" s="10">
        <v>43431</v>
      </c>
      <c r="C775" s="2">
        <v>2.2000000000000002</v>
      </c>
      <c r="D775" s="2">
        <v>1.4841</v>
      </c>
      <c r="E775" s="2">
        <v>604</v>
      </c>
      <c r="F775" s="2"/>
      <c r="G775" s="2"/>
      <c r="H775" s="15">
        <f t="shared" ref="H775:H838" si="12">(D775-D774)/D774</f>
        <v>0</v>
      </c>
    </row>
    <row r="776" spans="1:8" ht="13.5" x14ac:dyDescent="0.25">
      <c r="A776" s="11"/>
      <c r="B776" s="10">
        <v>43432</v>
      </c>
      <c r="C776" s="2">
        <v>2.2000000000000002</v>
      </c>
      <c r="D776" s="2">
        <v>1.4841</v>
      </c>
      <c r="E776" s="2">
        <v>1150</v>
      </c>
      <c r="F776" s="2"/>
      <c r="G776" s="2"/>
      <c r="H776" s="15">
        <f t="shared" si="12"/>
        <v>0</v>
      </c>
    </row>
    <row r="777" spans="1:8" ht="13.5" x14ac:dyDescent="0.25">
      <c r="A777" s="11"/>
      <c r="B777" s="10">
        <v>43433</v>
      </c>
      <c r="C777" s="2">
        <v>2.2000000000000002</v>
      </c>
      <c r="D777" s="2">
        <v>1.4841</v>
      </c>
      <c r="E777" s="2">
        <v>10010</v>
      </c>
      <c r="F777" s="2"/>
      <c r="G777" s="2"/>
      <c r="H777" s="15">
        <f t="shared" si="12"/>
        <v>0</v>
      </c>
    </row>
    <row r="778" spans="1:8" ht="13.5" x14ac:dyDescent="0.25">
      <c r="A778" s="11"/>
      <c r="B778" s="10">
        <v>43434</v>
      </c>
      <c r="C778" s="2">
        <v>2.25</v>
      </c>
      <c r="D778" s="2">
        <v>1.5178</v>
      </c>
      <c r="E778" s="2">
        <v>9835</v>
      </c>
      <c r="F778" s="2"/>
      <c r="G778" s="2"/>
      <c r="H778" s="15">
        <f t="shared" si="12"/>
        <v>2.2707364732834759E-2</v>
      </c>
    </row>
    <row r="779" spans="1:8" ht="13.5" x14ac:dyDescent="0.25">
      <c r="A779" s="11"/>
      <c r="B779" s="10">
        <v>43437</v>
      </c>
      <c r="C779" s="2">
        <v>2.25</v>
      </c>
      <c r="D779" s="2">
        <v>1.5178</v>
      </c>
      <c r="E779" s="2">
        <v>0</v>
      </c>
      <c r="F779" s="2"/>
      <c r="G779" s="2"/>
      <c r="H779" s="15">
        <f t="shared" si="12"/>
        <v>0</v>
      </c>
    </row>
    <row r="780" spans="1:8" ht="13.5" x14ac:dyDescent="0.25">
      <c r="A780" s="11"/>
      <c r="B780" s="10">
        <v>43438</v>
      </c>
      <c r="C780" s="2">
        <v>2.2200000000000002</v>
      </c>
      <c r="D780" s="2">
        <v>1.4976</v>
      </c>
      <c r="E780" s="2">
        <v>3211</v>
      </c>
      <c r="F780" s="2"/>
      <c r="G780" s="2"/>
      <c r="H780" s="15">
        <f t="shared" si="12"/>
        <v>-1.3308736328897085E-2</v>
      </c>
    </row>
    <row r="781" spans="1:8" ht="13.5" x14ac:dyDescent="0.25">
      <c r="A781" s="11"/>
      <c r="B781" s="10">
        <v>43439</v>
      </c>
      <c r="C781" s="2">
        <v>2.2200000000000002</v>
      </c>
      <c r="D781" s="2">
        <v>1.4976</v>
      </c>
      <c r="E781" s="2">
        <v>0</v>
      </c>
      <c r="F781" s="2"/>
      <c r="G781" s="2"/>
      <c r="H781" s="15">
        <f t="shared" si="12"/>
        <v>0</v>
      </c>
    </row>
    <row r="782" spans="1:8" ht="13.5" x14ac:dyDescent="0.25">
      <c r="A782" s="11"/>
      <c r="B782" s="10">
        <v>43440</v>
      </c>
      <c r="C782" s="2">
        <v>2.2200000000000002</v>
      </c>
      <c r="D782" s="2">
        <v>1.4976</v>
      </c>
      <c r="E782" s="2">
        <v>170</v>
      </c>
      <c r="F782" s="2"/>
      <c r="G782" s="2"/>
      <c r="H782" s="15">
        <f t="shared" si="12"/>
        <v>0</v>
      </c>
    </row>
    <row r="783" spans="1:8" ht="13.5" x14ac:dyDescent="0.25">
      <c r="A783" s="11"/>
      <c r="B783" s="10">
        <v>43441</v>
      </c>
      <c r="C783" s="2">
        <v>2.2200000000000002</v>
      </c>
      <c r="D783" s="2">
        <v>1.4976</v>
      </c>
      <c r="E783" s="2">
        <v>390</v>
      </c>
      <c r="F783" s="2"/>
      <c r="G783" s="2"/>
      <c r="H783" s="15">
        <f t="shared" si="12"/>
        <v>0</v>
      </c>
    </row>
    <row r="784" spans="1:8" ht="13.5" x14ac:dyDescent="0.25">
      <c r="A784" s="11"/>
      <c r="B784" s="10">
        <v>43444</v>
      </c>
      <c r="C784" s="2">
        <v>2.2200000000000002</v>
      </c>
      <c r="D784" s="2">
        <v>1.4976</v>
      </c>
      <c r="E784" s="2">
        <v>0</v>
      </c>
      <c r="F784" s="2"/>
      <c r="G784" s="2"/>
      <c r="H784" s="15">
        <f t="shared" si="12"/>
        <v>0</v>
      </c>
    </row>
    <row r="785" spans="1:8" ht="13.5" x14ac:dyDescent="0.25">
      <c r="A785" s="11"/>
      <c r="B785" s="10">
        <v>43445</v>
      </c>
      <c r="C785" s="2">
        <v>2.2200000000000002</v>
      </c>
      <c r="D785" s="2">
        <v>1.4976</v>
      </c>
      <c r="E785" s="2">
        <v>701</v>
      </c>
      <c r="F785" s="2"/>
      <c r="G785" s="2"/>
      <c r="H785" s="15">
        <f t="shared" si="12"/>
        <v>0</v>
      </c>
    </row>
    <row r="786" spans="1:8" ht="13.5" x14ac:dyDescent="0.25">
      <c r="A786" s="11"/>
      <c r="B786" s="10">
        <v>43446</v>
      </c>
      <c r="C786" s="2">
        <v>2.21</v>
      </c>
      <c r="D786" s="2">
        <v>1.4907999999999999</v>
      </c>
      <c r="E786" s="2">
        <v>1725</v>
      </c>
      <c r="F786" s="2"/>
      <c r="G786" s="2"/>
      <c r="H786" s="15">
        <f t="shared" si="12"/>
        <v>-4.5405982905983838E-3</v>
      </c>
    </row>
    <row r="787" spans="1:8" ht="13.5" x14ac:dyDescent="0.25">
      <c r="A787" s="11"/>
      <c r="B787" s="10">
        <v>43447</v>
      </c>
      <c r="C787" s="2">
        <v>2.19</v>
      </c>
      <c r="D787" s="2">
        <v>1.4773000000000001</v>
      </c>
      <c r="E787" s="2">
        <v>3660</v>
      </c>
      <c r="F787" s="2"/>
      <c r="G787" s="2"/>
      <c r="H787" s="15">
        <f t="shared" si="12"/>
        <v>-9.055540649315701E-3</v>
      </c>
    </row>
    <row r="788" spans="1:8" ht="13.5" x14ac:dyDescent="0.25">
      <c r="A788" s="11"/>
      <c r="B788" s="10">
        <v>43448</v>
      </c>
      <c r="C788" s="2">
        <v>2.2200000000000002</v>
      </c>
      <c r="D788" s="2">
        <v>1.4976</v>
      </c>
      <c r="E788" s="2">
        <v>100</v>
      </c>
      <c r="F788" s="2"/>
      <c r="G788" s="2"/>
      <c r="H788" s="15">
        <f t="shared" si="12"/>
        <v>1.3741284776281042E-2</v>
      </c>
    </row>
    <row r="789" spans="1:8" ht="13.5" x14ac:dyDescent="0.25">
      <c r="A789" s="11"/>
      <c r="B789" s="10">
        <v>43451</v>
      </c>
      <c r="C789" s="2">
        <v>2.23</v>
      </c>
      <c r="D789" s="2">
        <v>1.5043</v>
      </c>
      <c r="E789" s="2">
        <v>2175</v>
      </c>
      <c r="F789" s="2"/>
      <c r="G789" s="2"/>
      <c r="H789" s="15">
        <f t="shared" si="12"/>
        <v>4.4738247863247383E-3</v>
      </c>
    </row>
    <row r="790" spans="1:8" ht="13.5" x14ac:dyDescent="0.25">
      <c r="A790" s="11"/>
      <c r="B790" s="10">
        <v>43452</v>
      </c>
      <c r="C790" s="2">
        <v>2.25</v>
      </c>
      <c r="D790" s="2">
        <v>1.5178</v>
      </c>
      <c r="E790" s="2">
        <v>850</v>
      </c>
      <c r="F790" s="2"/>
      <c r="G790" s="2"/>
      <c r="H790" s="15">
        <f t="shared" si="12"/>
        <v>8.9742737485874278E-3</v>
      </c>
    </row>
    <row r="791" spans="1:8" ht="13.5" x14ac:dyDescent="0.25">
      <c r="A791" s="11"/>
      <c r="B791" s="10">
        <v>43453</v>
      </c>
      <c r="C791" s="2">
        <v>2.25</v>
      </c>
      <c r="D791" s="2">
        <v>1.5178</v>
      </c>
      <c r="E791" s="2">
        <v>1525</v>
      </c>
      <c r="F791" s="2"/>
      <c r="G791" s="2"/>
      <c r="H791" s="15">
        <f t="shared" si="12"/>
        <v>0</v>
      </c>
    </row>
    <row r="792" spans="1:8" ht="13.5" x14ac:dyDescent="0.25">
      <c r="A792" s="11"/>
      <c r="B792" s="10">
        <v>43454</v>
      </c>
      <c r="C792" s="2">
        <v>2.25</v>
      </c>
      <c r="D792" s="2">
        <v>1.5178</v>
      </c>
      <c r="E792" s="2">
        <v>1110</v>
      </c>
      <c r="F792" s="2"/>
      <c r="G792" s="2"/>
      <c r="H792" s="15">
        <f t="shared" si="12"/>
        <v>0</v>
      </c>
    </row>
    <row r="793" spans="1:8" ht="13.5" x14ac:dyDescent="0.25">
      <c r="A793" s="11"/>
      <c r="B793" s="10">
        <v>43455</v>
      </c>
      <c r="C793" s="2">
        <v>2.25</v>
      </c>
      <c r="D793" s="2">
        <v>1.5178</v>
      </c>
      <c r="E793" s="2">
        <v>2500</v>
      </c>
      <c r="F793" s="2"/>
      <c r="G793" s="2"/>
      <c r="H793" s="15">
        <f t="shared" si="12"/>
        <v>0</v>
      </c>
    </row>
    <row r="794" spans="1:8" ht="13.5" x14ac:dyDescent="0.25">
      <c r="A794" s="11"/>
      <c r="B794" s="10">
        <v>43458</v>
      </c>
      <c r="C794" s="2">
        <v>2.25</v>
      </c>
      <c r="D794" s="2">
        <v>1.5178</v>
      </c>
      <c r="E794" s="2">
        <v>0</v>
      </c>
      <c r="F794" s="2"/>
      <c r="G794" s="2"/>
      <c r="H794" s="15">
        <f t="shared" si="12"/>
        <v>0</v>
      </c>
    </row>
    <row r="795" spans="1:8" ht="13.5" x14ac:dyDescent="0.25">
      <c r="A795" s="11"/>
      <c r="B795" s="10">
        <v>43459</v>
      </c>
      <c r="C795" s="2">
        <v>2.25</v>
      </c>
      <c r="D795" s="2">
        <v>1.5178</v>
      </c>
      <c r="E795" s="2">
        <v>4986</v>
      </c>
      <c r="F795" s="2"/>
      <c r="G795" s="2"/>
      <c r="H795" s="15">
        <f t="shared" si="12"/>
        <v>0</v>
      </c>
    </row>
    <row r="796" spans="1:8" ht="13.5" x14ac:dyDescent="0.25">
      <c r="A796" s="11"/>
      <c r="B796" s="10">
        <v>43460</v>
      </c>
      <c r="C796" s="2">
        <v>2.35</v>
      </c>
      <c r="D796" s="2">
        <v>1.5852999999999999</v>
      </c>
      <c r="E796" s="2">
        <v>18982</v>
      </c>
      <c r="F796" s="2"/>
      <c r="G796" s="2"/>
      <c r="H796" s="15">
        <f t="shared" si="12"/>
        <v>4.4472262485175842E-2</v>
      </c>
    </row>
    <row r="797" spans="1:8" ht="13.5" x14ac:dyDescent="0.25">
      <c r="A797" s="11"/>
      <c r="B797" s="10">
        <v>43461</v>
      </c>
      <c r="C797" s="2">
        <v>2.4300000000000002</v>
      </c>
      <c r="D797" s="2">
        <v>1.6392</v>
      </c>
      <c r="E797" s="2">
        <v>4946</v>
      </c>
      <c r="F797" s="2"/>
      <c r="G797" s="2"/>
      <c r="H797" s="15">
        <f t="shared" si="12"/>
        <v>3.3999873840913429E-2</v>
      </c>
    </row>
    <row r="798" spans="1:8" ht="13.5" x14ac:dyDescent="0.25">
      <c r="A798" s="11"/>
      <c r="B798" s="10">
        <v>43462</v>
      </c>
      <c r="C798" s="2">
        <v>2.4500000000000002</v>
      </c>
      <c r="D798" s="2">
        <v>1.6527000000000001</v>
      </c>
      <c r="E798" s="2">
        <v>11579</v>
      </c>
      <c r="F798" s="2"/>
      <c r="G798" s="2"/>
      <c r="H798" s="15">
        <f t="shared" si="12"/>
        <v>8.2357247437774943E-3</v>
      </c>
    </row>
    <row r="799" spans="1:8" ht="13.5" x14ac:dyDescent="0.25">
      <c r="A799" s="11"/>
      <c r="B799" s="10">
        <v>43465</v>
      </c>
      <c r="C799" s="2">
        <v>2.54</v>
      </c>
      <c r="D799" s="2">
        <v>1.7134</v>
      </c>
      <c r="E799" s="2">
        <v>9415</v>
      </c>
      <c r="F799" s="2"/>
      <c r="G799" s="2"/>
      <c r="H799" s="15">
        <f t="shared" si="12"/>
        <v>3.6727778786228578E-2</v>
      </c>
    </row>
    <row r="800" spans="1:8" ht="13.5" x14ac:dyDescent="0.25">
      <c r="A800" s="11"/>
      <c r="B800" s="10">
        <v>43467</v>
      </c>
      <c r="C800" s="2">
        <v>2.54</v>
      </c>
      <c r="D800" s="2">
        <v>1.7134</v>
      </c>
      <c r="E800" s="2">
        <v>0</v>
      </c>
      <c r="F800" s="2"/>
      <c r="G800" s="2"/>
      <c r="H800" s="15">
        <f t="shared" si="12"/>
        <v>0</v>
      </c>
    </row>
    <row r="801" spans="1:8" ht="13.5" x14ac:dyDescent="0.25">
      <c r="A801" s="11"/>
      <c r="B801" s="10">
        <v>43468</v>
      </c>
      <c r="C801" s="2">
        <v>2.4900000000000002</v>
      </c>
      <c r="D801" s="2">
        <v>1.6797</v>
      </c>
      <c r="E801" s="2">
        <v>2479</v>
      </c>
      <c r="F801" s="2"/>
      <c r="G801" s="2"/>
      <c r="H801" s="15">
        <f t="shared" si="12"/>
        <v>-1.9668495389284502E-2</v>
      </c>
    </row>
    <row r="802" spans="1:8" ht="13.5" x14ac:dyDescent="0.25">
      <c r="A802" s="11"/>
      <c r="B802" s="10">
        <v>43469</v>
      </c>
      <c r="C802" s="2">
        <v>2.42</v>
      </c>
      <c r="D802" s="2">
        <v>1.6325000000000001</v>
      </c>
      <c r="E802" s="2">
        <v>10040</v>
      </c>
      <c r="F802" s="2"/>
      <c r="G802" s="2"/>
      <c r="H802" s="15">
        <f t="shared" si="12"/>
        <v>-2.8100255998094844E-2</v>
      </c>
    </row>
    <row r="803" spans="1:8" ht="13.5" x14ac:dyDescent="0.25">
      <c r="A803" s="11"/>
      <c r="B803" s="10">
        <v>43472</v>
      </c>
      <c r="C803" s="2">
        <v>2.46</v>
      </c>
      <c r="D803" s="2">
        <v>1.6595</v>
      </c>
      <c r="E803" s="2">
        <v>6350</v>
      </c>
      <c r="F803" s="2"/>
      <c r="G803" s="2"/>
      <c r="H803" s="15">
        <f t="shared" si="12"/>
        <v>1.6539050535987695E-2</v>
      </c>
    </row>
    <row r="804" spans="1:8" ht="13.5" x14ac:dyDescent="0.25">
      <c r="A804" s="11"/>
      <c r="B804" s="10">
        <v>43473</v>
      </c>
      <c r="C804" s="2">
        <v>2.4500000000000002</v>
      </c>
      <c r="D804" s="2">
        <v>1.6527000000000001</v>
      </c>
      <c r="E804" s="2">
        <v>2925</v>
      </c>
      <c r="F804" s="2"/>
      <c r="G804" s="2"/>
      <c r="H804" s="15">
        <f t="shared" si="12"/>
        <v>-4.0976197649894045E-3</v>
      </c>
    </row>
    <row r="805" spans="1:8" ht="13.5" x14ac:dyDescent="0.25">
      <c r="A805" s="11"/>
      <c r="B805" s="10">
        <v>43474</v>
      </c>
      <c r="C805" s="2">
        <v>2.4500000000000002</v>
      </c>
      <c r="D805" s="2">
        <v>1.6527000000000001</v>
      </c>
      <c r="E805" s="2">
        <v>1289</v>
      </c>
      <c r="F805" s="2"/>
      <c r="G805" s="2"/>
      <c r="H805" s="15">
        <f t="shared" si="12"/>
        <v>0</v>
      </c>
    </row>
    <row r="806" spans="1:8" ht="13.5" x14ac:dyDescent="0.25">
      <c r="A806" s="11"/>
      <c r="B806" s="10">
        <v>43475</v>
      </c>
      <c r="C806" s="2">
        <v>2.44</v>
      </c>
      <c r="D806" s="2">
        <v>1.6459999999999999</v>
      </c>
      <c r="E806" s="2">
        <v>4092</v>
      </c>
      <c r="F806" s="2"/>
      <c r="G806" s="2"/>
      <c r="H806" s="15">
        <f t="shared" si="12"/>
        <v>-4.0539722877716159E-3</v>
      </c>
    </row>
    <row r="807" spans="1:8" ht="13.5" x14ac:dyDescent="0.25">
      <c r="A807" s="11"/>
      <c r="B807" s="10">
        <v>43476</v>
      </c>
      <c r="C807" s="2">
        <v>2.4300000000000002</v>
      </c>
      <c r="D807" s="2">
        <v>1.6392</v>
      </c>
      <c r="E807" s="2">
        <v>2853</v>
      </c>
      <c r="F807" s="2"/>
      <c r="G807" s="2"/>
      <c r="H807" s="15">
        <f t="shared" si="12"/>
        <v>-4.1312272174969123E-3</v>
      </c>
    </row>
    <row r="808" spans="1:8" ht="13.5" x14ac:dyDescent="0.25">
      <c r="A808" s="11"/>
      <c r="B808" s="10">
        <v>43480</v>
      </c>
      <c r="C808" s="2">
        <v>2.4300000000000002</v>
      </c>
      <c r="D808" s="2">
        <v>1.6392</v>
      </c>
      <c r="E808" s="2">
        <v>3970</v>
      </c>
      <c r="F808" s="2"/>
      <c r="G808" s="2"/>
      <c r="H808" s="15">
        <f t="shared" si="12"/>
        <v>0</v>
      </c>
    </row>
    <row r="809" spans="1:8" ht="13.5" x14ac:dyDescent="0.25">
      <c r="A809" s="11"/>
      <c r="B809" s="10">
        <v>43481</v>
      </c>
      <c r="C809" s="2">
        <v>2.42</v>
      </c>
      <c r="D809" s="2">
        <v>1.6325000000000001</v>
      </c>
      <c r="E809" s="2">
        <v>5042</v>
      </c>
      <c r="F809" s="2"/>
      <c r="G809" s="2"/>
      <c r="H809" s="15">
        <f t="shared" si="12"/>
        <v>-4.0873596876524693E-3</v>
      </c>
    </row>
    <row r="810" spans="1:8" ht="13.5" x14ac:dyDescent="0.25">
      <c r="A810" s="11"/>
      <c r="B810" s="10">
        <v>43482</v>
      </c>
      <c r="C810" s="2">
        <v>2.42</v>
      </c>
      <c r="D810" s="2">
        <v>1.6325000000000001</v>
      </c>
      <c r="E810" s="2">
        <v>2150</v>
      </c>
      <c r="F810" s="2"/>
      <c r="G810" s="2"/>
      <c r="H810" s="15">
        <f t="shared" si="12"/>
        <v>0</v>
      </c>
    </row>
    <row r="811" spans="1:8" ht="13.5" x14ac:dyDescent="0.25">
      <c r="A811" s="11"/>
      <c r="B811" s="10">
        <v>43483</v>
      </c>
      <c r="C811" s="2">
        <v>2.39</v>
      </c>
      <c r="D811" s="2">
        <v>1.6122000000000001</v>
      </c>
      <c r="E811" s="2">
        <v>2325</v>
      </c>
      <c r="F811" s="2"/>
      <c r="G811" s="2"/>
      <c r="H811" s="15">
        <f t="shared" si="12"/>
        <v>-1.2434915773353742E-2</v>
      </c>
    </row>
    <row r="812" spans="1:8" ht="13.5" x14ac:dyDescent="0.25">
      <c r="A812" s="11"/>
      <c r="B812" s="10">
        <v>43486</v>
      </c>
      <c r="C812" s="2">
        <v>2.38</v>
      </c>
      <c r="D812" s="2">
        <v>1.6054999999999999</v>
      </c>
      <c r="E812" s="2">
        <v>11625</v>
      </c>
      <c r="F812" s="2"/>
      <c r="G812" s="2"/>
      <c r="H812" s="15">
        <f t="shared" si="12"/>
        <v>-4.1558119340033188E-3</v>
      </c>
    </row>
    <row r="813" spans="1:8" ht="13.5" x14ac:dyDescent="0.25">
      <c r="A813" s="11"/>
      <c r="B813" s="10">
        <v>43487</v>
      </c>
      <c r="C813" s="2">
        <v>2.38</v>
      </c>
      <c r="D813" s="2">
        <v>1.6054999999999999</v>
      </c>
      <c r="E813" s="2">
        <v>2160</v>
      </c>
      <c r="F813" s="2"/>
      <c r="G813" s="2"/>
      <c r="H813" s="15">
        <f t="shared" si="12"/>
        <v>0</v>
      </c>
    </row>
    <row r="814" spans="1:8" ht="13.5" x14ac:dyDescent="0.25">
      <c r="A814" s="11"/>
      <c r="B814" s="10">
        <v>43488</v>
      </c>
      <c r="C814" s="2">
        <v>2.38</v>
      </c>
      <c r="D814" s="2">
        <v>1.6054999999999999</v>
      </c>
      <c r="E814" s="2">
        <v>0</v>
      </c>
      <c r="F814" s="2"/>
      <c r="G814" s="2"/>
      <c r="H814" s="15">
        <f t="shared" si="12"/>
        <v>0</v>
      </c>
    </row>
    <row r="815" spans="1:8" ht="13.5" x14ac:dyDescent="0.25">
      <c r="A815" s="11"/>
      <c r="B815" s="10">
        <v>43489</v>
      </c>
      <c r="C815" s="2">
        <v>2.38</v>
      </c>
      <c r="D815" s="2">
        <v>1.6054999999999999</v>
      </c>
      <c r="E815" s="2">
        <v>0</v>
      </c>
      <c r="F815" s="2"/>
      <c r="G815" s="2"/>
      <c r="H815" s="15">
        <f t="shared" si="12"/>
        <v>0</v>
      </c>
    </row>
    <row r="816" spans="1:8" ht="13.5" x14ac:dyDescent="0.25">
      <c r="A816" s="11"/>
      <c r="B816" s="10">
        <v>43490</v>
      </c>
      <c r="C816" s="2">
        <v>2.38</v>
      </c>
      <c r="D816" s="2">
        <v>1.6054999999999999</v>
      </c>
      <c r="E816" s="2">
        <v>7080</v>
      </c>
      <c r="F816" s="2"/>
      <c r="G816" s="2"/>
      <c r="H816" s="15">
        <f t="shared" si="12"/>
        <v>0</v>
      </c>
    </row>
    <row r="817" spans="1:8" ht="13.5" x14ac:dyDescent="0.25">
      <c r="A817" s="11"/>
      <c r="B817" s="10">
        <v>43493</v>
      </c>
      <c r="C817" s="2">
        <v>2.38</v>
      </c>
      <c r="D817" s="2">
        <v>1.6054999999999999</v>
      </c>
      <c r="E817" s="2">
        <v>0</v>
      </c>
      <c r="F817" s="2"/>
      <c r="G817" s="2"/>
      <c r="H817" s="15">
        <f t="shared" si="12"/>
        <v>0</v>
      </c>
    </row>
    <row r="818" spans="1:8" ht="13.5" x14ac:dyDescent="0.25">
      <c r="A818" s="11"/>
      <c r="B818" s="10">
        <v>43494</v>
      </c>
      <c r="C818" s="2">
        <v>2.38</v>
      </c>
      <c r="D818" s="2">
        <v>1.6054999999999999</v>
      </c>
      <c r="E818" s="2">
        <v>28254</v>
      </c>
      <c r="F818" s="2"/>
      <c r="G818" s="2"/>
      <c r="H818" s="15">
        <f t="shared" si="12"/>
        <v>0</v>
      </c>
    </row>
    <row r="819" spans="1:8" ht="13.5" x14ac:dyDescent="0.25">
      <c r="A819" s="11"/>
      <c r="B819" s="10">
        <v>43495</v>
      </c>
      <c r="C819" s="2">
        <v>2.4500000000000002</v>
      </c>
      <c r="D819" s="2">
        <v>1.6527000000000001</v>
      </c>
      <c r="E819" s="2">
        <v>44678</v>
      </c>
      <c r="F819" s="2"/>
      <c r="G819" s="2"/>
      <c r="H819" s="15">
        <f t="shared" si="12"/>
        <v>2.9398941139831911E-2</v>
      </c>
    </row>
    <row r="820" spans="1:8" ht="13.5" x14ac:dyDescent="0.25">
      <c r="A820" s="11"/>
      <c r="B820" s="10">
        <v>43496</v>
      </c>
      <c r="C820" s="2">
        <v>2.4500000000000002</v>
      </c>
      <c r="D820" s="2">
        <v>1.6527000000000001</v>
      </c>
      <c r="E820" s="2">
        <v>35</v>
      </c>
      <c r="F820" s="2"/>
      <c r="G820" s="2"/>
      <c r="H820" s="15">
        <f t="shared" si="12"/>
        <v>0</v>
      </c>
    </row>
    <row r="821" spans="1:8" ht="13.5" x14ac:dyDescent="0.25">
      <c r="A821" s="11"/>
      <c r="B821" s="10">
        <v>43497</v>
      </c>
      <c r="C821" s="2">
        <v>2.4500000000000002</v>
      </c>
      <c r="D821" s="2">
        <v>1.6527000000000001</v>
      </c>
      <c r="E821" s="2">
        <v>0</v>
      </c>
      <c r="F821" s="2"/>
      <c r="G821" s="2"/>
      <c r="H821" s="15">
        <f t="shared" si="12"/>
        <v>0</v>
      </c>
    </row>
    <row r="822" spans="1:8" ht="13.5" x14ac:dyDescent="0.25">
      <c r="A822" s="11"/>
      <c r="B822" s="10">
        <v>43500</v>
      </c>
      <c r="C822" s="2">
        <v>2.5</v>
      </c>
      <c r="D822" s="2">
        <v>1.6863999999999999</v>
      </c>
      <c r="E822" s="2">
        <v>4625</v>
      </c>
      <c r="F822" s="2"/>
      <c r="G822" s="2"/>
      <c r="H822" s="15">
        <f t="shared" si="12"/>
        <v>2.0390875536999965E-2</v>
      </c>
    </row>
    <row r="823" spans="1:8" ht="13.5" x14ac:dyDescent="0.25">
      <c r="A823" s="11"/>
      <c r="B823" s="10">
        <v>43501</v>
      </c>
      <c r="C823" s="2">
        <v>2.5</v>
      </c>
      <c r="D823" s="2">
        <v>1.6863999999999999</v>
      </c>
      <c r="E823" s="2">
        <v>0</v>
      </c>
      <c r="F823" s="2"/>
      <c r="G823" s="2"/>
      <c r="H823" s="15">
        <f t="shared" si="12"/>
        <v>0</v>
      </c>
    </row>
    <row r="824" spans="1:8" ht="13.5" x14ac:dyDescent="0.25">
      <c r="A824" s="11"/>
      <c r="B824" s="10">
        <v>43502</v>
      </c>
      <c r="C824" s="2">
        <v>2.5</v>
      </c>
      <c r="D824" s="2">
        <v>1.6863999999999999</v>
      </c>
      <c r="E824" s="2">
        <v>0</v>
      </c>
      <c r="F824" s="2"/>
      <c r="G824" s="2"/>
      <c r="H824" s="15">
        <f t="shared" si="12"/>
        <v>0</v>
      </c>
    </row>
    <row r="825" spans="1:8" ht="13.5" x14ac:dyDescent="0.25">
      <c r="A825" s="11"/>
      <c r="B825" s="10">
        <v>43503</v>
      </c>
      <c r="C825" s="2">
        <v>2.5</v>
      </c>
      <c r="D825" s="2">
        <v>1.6863999999999999</v>
      </c>
      <c r="E825" s="2">
        <v>0</v>
      </c>
      <c r="F825" s="2"/>
      <c r="G825" s="2"/>
      <c r="H825" s="15">
        <f t="shared" si="12"/>
        <v>0</v>
      </c>
    </row>
    <row r="826" spans="1:8" ht="13.5" x14ac:dyDescent="0.25">
      <c r="A826" s="11"/>
      <c r="B826" s="10">
        <v>43504</v>
      </c>
      <c r="C826" s="2">
        <v>2.5</v>
      </c>
      <c r="D826" s="2">
        <v>1.6863999999999999</v>
      </c>
      <c r="E826" s="2">
        <v>0</v>
      </c>
      <c r="F826" s="2"/>
      <c r="G826" s="2"/>
      <c r="H826" s="15">
        <f t="shared" si="12"/>
        <v>0</v>
      </c>
    </row>
    <row r="827" spans="1:8" ht="13.5" x14ac:dyDescent="0.25">
      <c r="A827" s="11"/>
      <c r="B827" s="10">
        <v>43507</v>
      </c>
      <c r="C827" s="2">
        <v>2.5</v>
      </c>
      <c r="D827" s="2">
        <v>1.6863999999999999</v>
      </c>
      <c r="E827" s="2">
        <v>0</v>
      </c>
      <c r="F827" s="2"/>
      <c r="G827" s="2"/>
      <c r="H827" s="15">
        <f t="shared" si="12"/>
        <v>0</v>
      </c>
    </row>
    <row r="828" spans="1:8" ht="13.5" x14ac:dyDescent="0.25">
      <c r="A828" s="11"/>
      <c r="B828" s="10">
        <v>43508</v>
      </c>
      <c r="C828" s="2">
        <v>2.4300000000000002</v>
      </c>
      <c r="D828" s="2">
        <v>1.6392</v>
      </c>
      <c r="E828" s="2">
        <v>9678</v>
      </c>
      <c r="F828" s="2"/>
      <c r="G828" s="2"/>
      <c r="H828" s="15">
        <f t="shared" si="12"/>
        <v>-2.7988614800758961E-2</v>
      </c>
    </row>
    <row r="829" spans="1:8" ht="13.5" x14ac:dyDescent="0.25">
      <c r="A829" s="11"/>
      <c r="B829" s="10">
        <v>43509</v>
      </c>
      <c r="C829" s="2">
        <v>2.4300000000000002</v>
      </c>
      <c r="D829" s="2">
        <v>1.6392</v>
      </c>
      <c r="E829" s="2">
        <v>28507</v>
      </c>
      <c r="F829" s="2"/>
      <c r="G829" s="2"/>
      <c r="H829" s="15">
        <f t="shared" si="12"/>
        <v>0</v>
      </c>
    </row>
    <row r="830" spans="1:8" ht="13.5" x14ac:dyDescent="0.25">
      <c r="A830" s="11"/>
      <c r="B830" s="10">
        <v>43510</v>
      </c>
      <c r="C830" s="2">
        <v>2.4300000000000002</v>
      </c>
      <c r="D830" s="2">
        <v>1.6392</v>
      </c>
      <c r="E830" s="2">
        <v>1521</v>
      </c>
      <c r="F830" s="2"/>
      <c r="G830" s="2"/>
      <c r="H830" s="15">
        <f t="shared" si="12"/>
        <v>0</v>
      </c>
    </row>
    <row r="831" spans="1:8" ht="13.5" x14ac:dyDescent="0.25">
      <c r="A831" s="11"/>
      <c r="B831" s="10">
        <v>43511</v>
      </c>
      <c r="C831" s="2">
        <v>2.5</v>
      </c>
      <c r="D831" s="2">
        <v>1.6863999999999999</v>
      </c>
      <c r="E831" s="2">
        <v>4</v>
      </c>
      <c r="F831" s="2"/>
      <c r="G831" s="2"/>
      <c r="H831" s="15">
        <f t="shared" si="12"/>
        <v>2.8794533918984816E-2</v>
      </c>
    </row>
    <row r="832" spans="1:8" ht="13.5" x14ac:dyDescent="0.25">
      <c r="A832" s="11"/>
      <c r="B832" s="10">
        <v>43514</v>
      </c>
      <c r="C832" s="2">
        <v>2.5</v>
      </c>
      <c r="D832" s="2">
        <v>1.6863999999999999</v>
      </c>
      <c r="E832" s="2">
        <v>510</v>
      </c>
      <c r="F832" s="2"/>
      <c r="G832" s="2"/>
      <c r="H832" s="15">
        <f t="shared" si="12"/>
        <v>0</v>
      </c>
    </row>
    <row r="833" spans="1:8" ht="13.5" x14ac:dyDescent="0.25">
      <c r="A833" s="11"/>
      <c r="B833" s="10">
        <v>43515</v>
      </c>
      <c r="C833" s="2">
        <v>2.5</v>
      </c>
      <c r="D833" s="2">
        <v>1.6863999999999999</v>
      </c>
      <c r="E833" s="2">
        <v>0</v>
      </c>
      <c r="F833" s="2"/>
      <c r="G833" s="2"/>
      <c r="H833" s="15">
        <f t="shared" si="12"/>
        <v>0</v>
      </c>
    </row>
    <row r="834" spans="1:8" ht="13.5" x14ac:dyDescent="0.25">
      <c r="A834" s="11"/>
      <c r="B834" s="10">
        <v>43516</v>
      </c>
      <c r="C834" s="2">
        <v>2.4900000000000002</v>
      </c>
      <c r="D834" s="2">
        <v>1.6797</v>
      </c>
      <c r="E834" s="2">
        <v>3102</v>
      </c>
      <c r="F834" s="2"/>
      <c r="G834" s="2"/>
      <c r="H834" s="15">
        <f t="shared" si="12"/>
        <v>-3.9729601518026141E-3</v>
      </c>
    </row>
    <row r="835" spans="1:8" ht="13.5" x14ac:dyDescent="0.25">
      <c r="A835" s="11"/>
      <c r="B835" s="10">
        <v>43517</v>
      </c>
      <c r="C835" s="2">
        <v>2.48</v>
      </c>
      <c r="D835" s="2">
        <v>1.6729000000000001</v>
      </c>
      <c r="E835" s="2">
        <v>2501</v>
      </c>
      <c r="F835" s="2"/>
      <c r="G835" s="2"/>
      <c r="H835" s="15">
        <f t="shared" si="12"/>
        <v>-4.0483419658271817E-3</v>
      </c>
    </row>
    <row r="836" spans="1:8" ht="13.5" x14ac:dyDescent="0.25">
      <c r="A836" s="11"/>
      <c r="B836" s="10">
        <v>43518</v>
      </c>
      <c r="C836" s="2">
        <v>2.48</v>
      </c>
      <c r="D836" s="2">
        <v>1.6729000000000001</v>
      </c>
      <c r="E836" s="2">
        <v>0</v>
      </c>
      <c r="F836" s="2"/>
      <c r="G836" s="2"/>
      <c r="H836" s="15">
        <f t="shared" si="12"/>
        <v>0</v>
      </c>
    </row>
    <row r="837" spans="1:8" ht="13.5" x14ac:dyDescent="0.25">
      <c r="A837" s="11"/>
      <c r="B837" s="10">
        <v>43521</v>
      </c>
      <c r="C837" s="2">
        <v>2.62</v>
      </c>
      <c r="D837" s="2">
        <v>1.7674000000000001</v>
      </c>
      <c r="E837" s="2">
        <v>81646</v>
      </c>
      <c r="F837" s="2"/>
      <c r="G837" s="2"/>
      <c r="H837" s="15">
        <f t="shared" si="12"/>
        <v>5.6488732141789719E-2</v>
      </c>
    </row>
    <row r="838" spans="1:8" ht="13.5" x14ac:dyDescent="0.25">
      <c r="A838" s="11"/>
      <c r="B838" s="10">
        <v>43522</v>
      </c>
      <c r="C838" s="2">
        <v>2.74</v>
      </c>
      <c r="D838" s="2">
        <v>1.8483000000000001</v>
      </c>
      <c r="E838" s="2">
        <v>70272</v>
      </c>
      <c r="F838" s="2"/>
      <c r="G838" s="2"/>
      <c r="H838" s="15">
        <f t="shared" si="12"/>
        <v>4.5773452529138829E-2</v>
      </c>
    </row>
    <row r="839" spans="1:8" ht="13.5" x14ac:dyDescent="0.25">
      <c r="A839" s="11"/>
      <c r="B839" s="10">
        <v>43523</v>
      </c>
      <c r="C839" s="2">
        <v>2.83</v>
      </c>
      <c r="D839" s="2">
        <v>1.909</v>
      </c>
      <c r="E839" s="2">
        <v>89224</v>
      </c>
      <c r="F839" s="2"/>
      <c r="G839" s="2"/>
      <c r="H839" s="15">
        <f t="shared" ref="H839:H902" si="13">(D839-D838)/D838</f>
        <v>3.2840989016934469E-2</v>
      </c>
    </row>
    <row r="840" spans="1:8" ht="13.5" x14ac:dyDescent="0.25">
      <c r="A840" s="11"/>
      <c r="B840" s="10">
        <v>43524</v>
      </c>
      <c r="C840" s="2">
        <v>2.85</v>
      </c>
      <c r="D840" s="2">
        <v>1.9225000000000001</v>
      </c>
      <c r="E840" s="2">
        <v>20327</v>
      </c>
      <c r="F840" s="2"/>
      <c r="G840" s="2"/>
      <c r="H840" s="15">
        <f t="shared" si="13"/>
        <v>7.0717653221582331E-3</v>
      </c>
    </row>
    <row r="841" spans="1:8" ht="13.5" x14ac:dyDescent="0.25">
      <c r="A841" s="11"/>
      <c r="B841" s="10">
        <v>43525</v>
      </c>
      <c r="C841" s="2">
        <v>2.82</v>
      </c>
      <c r="D841" s="2">
        <v>1.9023000000000001</v>
      </c>
      <c r="E841" s="2">
        <v>9684</v>
      </c>
      <c r="F841" s="2"/>
      <c r="G841" s="2"/>
      <c r="H841" s="15">
        <f t="shared" si="13"/>
        <v>-1.050715214564369E-2</v>
      </c>
    </row>
    <row r="842" spans="1:8" ht="13.5" x14ac:dyDescent="0.25">
      <c r="A842" s="11"/>
      <c r="B842" s="10">
        <v>43528</v>
      </c>
      <c r="C842" s="2">
        <v>2.77</v>
      </c>
      <c r="D842" s="2">
        <v>1.8686</v>
      </c>
      <c r="E842" s="2">
        <v>3912</v>
      </c>
      <c r="F842" s="2"/>
      <c r="G842" s="2"/>
      <c r="H842" s="15">
        <f t="shared" si="13"/>
        <v>-1.7715397150817463E-2</v>
      </c>
    </row>
    <row r="843" spans="1:8" ht="13.5" x14ac:dyDescent="0.25">
      <c r="A843" s="11"/>
      <c r="B843" s="10">
        <v>43529</v>
      </c>
      <c r="C843" s="2">
        <v>2.77</v>
      </c>
      <c r="D843" s="2">
        <v>1.8686</v>
      </c>
      <c r="E843" s="2">
        <v>0</v>
      </c>
      <c r="F843" s="2">
        <v>0</v>
      </c>
      <c r="G843" s="2">
        <v>0</v>
      </c>
      <c r="H843" s="15">
        <f t="shared" si="13"/>
        <v>0</v>
      </c>
    </row>
    <row r="844" spans="1:8" ht="13.5" x14ac:dyDescent="0.25">
      <c r="A844" s="11"/>
      <c r="B844" s="10">
        <v>43530</v>
      </c>
      <c r="C844" s="2">
        <v>2.8</v>
      </c>
      <c r="D844" s="2">
        <v>1.8888</v>
      </c>
      <c r="E844" s="2">
        <v>14085</v>
      </c>
      <c r="F844" s="2">
        <v>2.7105000000000001</v>
      </c>
      <c r="G844" s="2">
        <v>38177.392500000002</v>
      </c>
      <c r="H844" s="15">
        <f t="shared" si="13"/>
        <v>1.0810232259445572E-2</v>
      </c>
    </row>
    <row r="845" spans="1:8" ht="13.5" x14ac:dyDescent="0.25">
      <c r="A845" s="11"/>
      <c r="B845" s="10">
        <v>43531</v>
      </c>
      <c r="C845" s="2">
        <v>2.79</v>
      </c>
      <c r="D845" s="2">
        <v>1.8821000000000001</v>
      </c>
      <c r="E845" s="2">
        <v>9</v>
      </c>
      <c r="F845" s="2">
        <v>2.79</v>
      </c>
      <c r="G845" s="2">
        <v>25.11</v>
      </c>
      <c r="H845" s="15">
        <f t="shared" si="13"/>
        <v>-3.5472257518000465E-3</v>
      </c>
    </row>
    <row r="846" spans="1:8" ht="13.5" x14ac:dyDescent="0.25">
      <c r="A846" s="11"/>
      <c r="B846" s="10">
        <v>43532</v>
      </c>
      <c r="C846" s="2">
        <v>2.75</v>
      </c>
      <c r="D846" s="2">
        <v>1.8551</v>
      </c>
      <c r="E846" s="2">
        <v>200</v>
      </c>
      <c r="F846" s="2">
        <v>2.75</v>
      </c>
      <c r="G846" s="2">
        <v>550</v>
      </c>
      <c r="H846" s="15">
        <f t="shared" si="13"/>
        <v>-1.4345677700441067E-2</v>
      </c>
    </row>
    <row r="847" spans="1:8" ht="13.5" x14ac:dyDescent="0.25">
      <c r="A847" s="11"/>
      <c r="B847" s="10">
        <v>43535</v>
      </c>
      <c r="C847" s="2">
        <v>2.73</v>
      </c>
      <c r="D847" s="2">
        <v>1.8415999999999999</v>
      </c>
      <c r="E847" s="2">
        <v>15043</v>
      </c>
      <c r="F847" s="2">
        <v>2.7010000000000001</v>
      </c>
      <c r="G847" s="2">
        <v>40631.142999999996</v>
      </c>
      <c r="H847" s="15">
        <f t="shared" si="13"/>
        <v>-7.2772357285321911E-3</v>
      </c>
    </row>
    <row r="848" spans="1:8" ht="13.5" x14ac:dyDescent="0.25">
      <c r="A848" s="11"/>
      <c r="B848" s="10">
        <v>43536</v>
      </c>
      <c r="C848" s="2">
        <v>2.73</v>
      </c>
      <c r="D848" s="2">
        <v>1.8415999999999999</v>
      </c>
      <c r="E848" s="2">
        <v>4300</v>
      </c>
      <c r="F848" s="2">
        <v>2.7223000000000002</v>
      </c>
      <c r="G848" s="2">
        <v>11705.89</v>
      </c>
      <c r="H848" s="15">
        <f t="shared" si="13"/>
        <v>0</v>
      </c>
    </row>
    <row r="849" spans="1:8" ht="13.5" x14ac:dyDescent="0.25">
      <c r="A849" s="11"/>
      <c r="B849" s="10">
        <v>43537</v>
      </c>
      <c r="C849" s="2">
        <v>2.73</v>
      </c>
      <c r="D849" s="2">
        <v>1.8415999999999999</v>
      </c>
      <c r="E849" s="2">
        <v>0</v>
      </c>
      <c r="F849" s="2">
        <v>0</v>
      </c>
      <c r="G849" s="2">
        <v>0</v>
      </c>
      <c r="H849" s="15">
        <f t="shared" si="13"/>
        <v>0</v>
      </c>
    </row>
    <row r="850" spans="1:8" ht="13.5" x14ac:dyDescent="0.25">
      <c r="A850" s="11"/>
      <c r="B850" s="10">
        <v>43538</v>
      </c>
      <c r="C850" s="2">
        <v>2.73</v>
      </c>
      <c r="D850" s="2">
        <v>1.8415999999999999</v>
      </c>
      <c r="E850" s="2">
        <v>0</v>
      </c>
      <c r="F850" s="2">
        <v>0</v>
      </c>
      <c r="G850" s="2">
        <v>0</v>
      </c>
      <c r="H850" s="15">
        <f t="shared" si="13"/>
        <v>0</v>
      </c>
    </row>
    <row r="851" spans="1:8" ht="13.5" x14ac:dyDescent="0.25">
      <c r="A851" s="11"/>
      <c r="B851" s="10">
        <v>43539</v>
      </c>
      <c r="C851" s="2">
        <v>2.73</v>
      </c>
      <c r="D851" s="2">
        <v>1.8415999999999999</v>
      </c>
      <c r="E851" s="2">
        <v>0</v>
      </c>
      <c r="F851" s="2">
        <v>0</v>
      </c>
      <c r="G851" s="2">
        <v>0</v>
      </c>
      <c r="H851" s="15">
        <f t="shared" si="13"/>
        <v>0</v>
      </c>
    </row>
    <row r="852" spans="1:8" ht="13.5" x14ac:dyDescent="0.25">
      <c r="A852" s="11"/>
      <c r="B852" s="10">
        <v>43542</v>
      </c>
      <c r="C852" s="2">
        <v>2.73</v>
      </c>
      <c r="D852" s="2">
        <v>1.8415999999999999</v>
      </c>
      <c r="E852" s="2">
        <v>0</v>
      </c>
      <c r="F852" s="2">
        <v>0</v>
      </c>
      <c r="G852" s="2">
        <v>0</v>
      </c>
      <c r="H852" s="15">
        <f t="shared" si="13"/>
        <v>0</v>
      </c>
    </row>
    <row r="853" spans="1:8" ht="13.5" x14ac:dyDescent="0.25">
      <c r="A853" s="11"/>
      <c r="B853" s="10">
        <v>43543</v>
      </c>
      <c r="C853" s="2">
        <v>2.73</v>
      </c>
      <c r="D853" s="2">
        <v>1.8415999999999999</v>
      </c>
      <c r="E853" s="2">
        <v>0</v>
      </c>
      <c r="F853" s="2">
        <v>0</v>
      </c>
      <c r="G853" s="2">
        <v>0</v>
      </c>
      <c r="H853" s="15">
        <f t="shared" si="13"/>
        <v>0</v>
      </c>
    </row>
    <row r="854" spans="1:8" ht="13.5" x14ac:dyDescent="0.25">
      <c r="A854" s="11"/>
      <c r="B854" s="10">
        <v>43545</v>
      </c>
      <c r="C854" s="2">
        <v>2.69</v>
      </c>
      <c r="D854" s="2">
        <v>1.8146</v>
      </c>
      <c r="E854" s="2">
        <v>2450</v>
      </c>
      <c r="F854" s="2">
        <v>2.69</v>
      </c>
      <c r="G854" s="2">
        <v>6590.5</v>
      </c>
      <c r="H854" s="15">
        <f t="shared" si="13"/>
        <v>-1.4661164205039049E-2</v>
      </c>
    </row>
    <row r="855" spans="1:8" ht="13.5" x14ac:dyDescent="0.25">
      <c r="A855" s="11"/>
      <c r="B855" s="10">
        <v>43546</v>
      </c>
      <c r="C855" s="2">
        <v>2.7</v>
      </c>
      <c r="D855" s="2">
        <v>1.8213999999999999</v>
      </c>
      <c r="E855" s="2">
        <v>230</v>
      </c>
      <c r="F855" s="2">
        <v>2.7</v>
      </c>
      <c r="G855" s="2">
        <v>621</v>
      </c>
      <c r="H855" s="15">
        <f t="shared" si="13"/>
        <v>3.7473823432160902E-3</v>
      </c>
    </row>
    <row r="856" spans="1:8" ht="13.5" x14ac:dyDescent="0.25">
      <c r="A856" s="11"/>
      <c r="B856" s="10">
        <v>43549</v>
      </c>
      <c r="C856" s="2">
        <v>2.7</v>
      </c>
      <c r="D856" s="2">
        <v>1.8213999999999999</v>
      </c>
      <c r="E856" s="2">
        <v>0</v>
      </c>
      <c r="F856" s="2">
        <v>0</v>
      </c>
      <c r="G856" s="2">
        <v>0</v>
      </c>
      <c r="H856" s="15">
        <f t="shared" si="13"/>
        <v>0</v>
      </c>
    </row>
    <row r="857" spans="1:8" ht="13.5" x14ac:dyDescent="0.25">
      <c r="A857" s="11"/>
      <c r="B857" s="10">
        <v>43550</v>
      </c>
      <c r="C857" s="2">
        <v>2.7</v>
      </c>
      <c r="D857" s="2">
        <v>1.8213999999999999</v>
      </c>
      <c r="E857" s="2">
        <v>152</v>
      </c>
      <c r="F857" s="2">
        <v>2.6305000000000001</v>
      </c>
      <c r="G857" s="2">
        <v>399.83600000000001</v>
      </c>
      <c r="H857" s="15">
        <f t="shared" si="13"/>
        <v>0</v>
      </c>
    </row>
    <row r="858" spans="1:8" ht="13.5" x14ac:dyDescent="0.25">
      <c r="A858" s="11"/>
      <c r="B858" s="10">
        <v>43551</v>
      </c>
      <c r="C858" s="2">
        <v>2.7</v>
      </c>
      <c r="D858" s="2">
        <v>1.8213999999999999</v>
      </c>
      <c r="E858" s="2">
        <v>0</v>
      </c>
      <c r="F858" s="2">
        <v>0</v>
      </c>
      <c r="G858" s="2">
        <v>0</v>
      </c>
      <c r="H858" s="15">
        <f t="shared" si="13"/>
        <v>0</v>
      </c>
    </row>
    <row r="859" spans="1:8" ht="13.5" x14ac:dyDescent="0.25">
      <c r="A859" s="11"/>
      <c r="B859" s="10">
        <v>43552</v>
      </c>
      <c r="C859" s="2">
        <v>2.69</v>
      </c>
      <c r="D859" s="2">
        <v>1.8146</v>
      </c>
      <c r="E859" s="2">
        <v>1545</v>
      </c>
      <c r="F859" s="2">
        <v>2.6526000000000001</v>
      </c>
      <c r="G859" s="2">
        <v>4098.2669999999998</v>
      </c>
      <c r="H859" s="15">
        <f t="shared" si="13"/>
        <v>-3.733391896343427E-3</v>
      </c>
    </row>
    <row r="860" spans="1:8" ht="13.5" x14ac:dyDescent="0.25">
      <c r="A860" s="11"/>
      <c r="B860" s="10">
        <v>43553</v>
      </c>
      <c r="C860" s="2">
        <v>2.69</v>
      </c>
      <c r="D860" s="2">
        <v>1.8146</v>
      </c>
      <c r="E860" s="2">
        <v>0</v>
      </c>
      <c r="F860" s="2">
        <v>0</v>
      </c>
      <c r="G860" s="2">
        <v>0</v>
      </c>
      <c r="H860" s="15">
        <f t="shared" si="13"/>
        <v>0</v>
      </c>
    </row>
    <row r="861" spans="1:8" ht="13.5" x14ac:dyDescent="0.25">
      <c r="A861" s="11"/>
      <c r="B861" s="10">
        <v>43556</v>
      </c>
      <c r="C861" s="2">
        <v>2.69</v>
      </c>
      <c r="D861" s="2">
        <v>1.8146</v>
      </c>
      <c r="E861" s="2">
        <v>0</v>
      </c>
      <c r="F861" s="2">
        <v>0</v>
      </c>
      <c r="G861" s="2">
        <v>0</v>
      </c>
      <c r="H861" s="15">
        <f t="shared" si="13"/>
        <v>0</v>
      </c>
    </row>
    <row r="862" spans="1:8" ht="13.5" x14ac:dyDescent="0.25">
      <c r="A862" s="11"/>
      <c r="B862" s="10">
        <v>43557</v>
      </c>
      <c r="C862" s="2">
        <v>2.69</v>
      </c>
      <c r="D862" s="2">
        <v>1.8146</v>
      </c>
      <c r="E862" s="2">
        <v>0</v>
      </c>
      <c r="F862" s="2">
        <v>0</v>
      </c>
      <c r="G862" s="2">
        <v>0</v>
      </c>
      <c r="H862" s="15">
        <f t="shared" si="13"/>
        <v>0</v>
      </c>
    </row>
    <row r="863" spans="1:8" ht="13.5" x14ac:dyDescent="0.25">
      <c r="A863" s="11"/>
      <c r="B863" s="10">
        <v>43558</v>
      </c>
      <c r="C863" s="2">
        <v>2.69</v>
      </c>
      <c r="D863" s="2">
        <v>1.8146</v>
      </c>
      <c r="E863" s="2">
        <v>0</v>
      </c>
      <c r="F863" s="2">
        <v>0</v>
      </c>
      <c r="G863" s="2">
        <v>0</v>
      </c>
      <c r="H863" s="15">
        <f t="shared" si="13"/>
        <v>0</v>
      </c>
    </row>
    <row r="864" spans="1:8" ht="13.5" x14ac:dyDescent="0.25">
      <c r="A864" s="11"/>
      <c r="B864" s="10">
        <v>43559</v>
      </c>
      <c r="C864" s="2">
        <v>2.69</v>
      </c>
      <c r="D864" s="2">
        <v>1.8146</v>
      </c>
      <c r="E864" s="2">
        <v>0</v>
      </c>
      <c r="F864" s="2">
        <v>0</v>
      </c>
      <c r="G864" s="2">
        <v>0</v>
      </c>
      <c r="H864" s="15">
        <f t="shared" si="13"/>
        <v>0</v>
      </c>
    </row>
    <row r="865" spans="1:8" ht="13.5" x14ac:dyDescent="0.25">
      <c r="A865" s="11"/>
      <c r="B865" s="10">
        <v>43560</v>
      </c>
      <c r="C865" s="2">
        <v>2.61</v>
      </c>
      <c r="D865" s="2">
        <v>1.7605999999999999</v>
      </c>
      <c r="E865" s="2">
        <v>4481</v>
      </c>
      <c r="F865" s="2">
        <v>2.61</v>
      </c>
      <c r="G865" s="2">
        <v>11695.41</v>
      </c>
      <c r="H865" s="15">
        <f t="shared" si="13"/>
        <v>-2.975862449024581E-2</v>
      </c>
    </row>
    <row r="866" spans="1:8" ht="13.5" x14ac:dyDescent="0.25">
      <c r="A866" s="11"/>
      <c r="B866" s="10">
        <v>43563</v>
      </c>
      <c r="C866" s="2">
        <v>2.61</v>
      </c>
      <c r="D866" s="2">
        <v>1.7605999999999999</v>
      </c>
      <c r="E866" s="2">
        <v>200</v>
      </c>
      <c r="F866" s="2">
        <v>2.61</v>
      </c>
      <c r="G866" s="2">
        <v>522</v>
      </c>
      <c r="H866" s="15">
        <f t="shared" si="13"/>
        <v>0</v>
      </c>
    </row>
    <row r="867" spans="1:8" ht="13.5" x14ac:dyDescent="0.25">
      <c r="A867" s="11"/>
      <c r="B867" s="10">
        <v>43565</v>
      </c>
      <c r="C867" s="2">
        <v>2.61</v>
      </c>
      <c r="D867" s="2">
        <v>1.7605999999999999</v>
      </c>
      <c r="E867" s="2">
        <v>450</v>
      </c>
      <c r="F867" s="2">
        <v>2.61</v>
      </c>
      <c r="G867" s="2">
        <v>1174.5</v>
      </c>
      <c r="H867" s="15">
        <f t="shared" si="13"/>
        <v>0</v>
      </c>
    </row>
    <row r="868" spans="1:8" ht="13.5" x14ac:dyDescent="0.25">
      <c r="A868" s="11"/>
      <c r="B868" s="10">
        <v>43566</v>
      </c>
      <c r="C868" s="2">
        <v>2.61</v>
      </c>
      <c r="D868" s="2">
        <v>1.7605999999999999</v>
      </c>
      <c r="E868" s="2">
        <v>476</v>
      </c>
      <c r="F868" s="2">
        <v>2.61</v>
      </c>
      <c r="G868" s="2">
        <v>1242.3599999999999</v>
      </c>
      <c r="H868" s="15">
        <f t="shared" si="13"/>
        <v>0</v>
      </c>
    </row>
    <row r="869" spans="1:8" ht="13.5" x14ac:dyDescent="0.25">
      <c r="A869" s="11"/>
      <c r="B869" s="10">
        <v>43567</v>
      </c>
      <c r="C869" s="2">
        <v>2.67</v>
      </c>
      <c r="D869" s="2">
        <v>1.8010999999999999</v>
      </c>
      <c r="E869" s="2">
        <v>1900</v>
      </c>
      <c r="F869" s="2">
        <v>2.67</v>
      </c>
      <c r="G869" s="2">
        <v>5073</v>
      </c>
      <c r="H869" s="15">
        <f t="shared" si="13"/>
        <v>2.3003521526752235E-2</v>
      </c>
    </row>
    <row r="870" spans="1:8" ht="13.5" x14ac:dyDescent="0.25">
      <c r="A870" s="11"/>
      <c r="B870" s="10">
        <v>43570</v>
      </c>
      <c r="C870" s="2">
        <v>2.67</v>
      </c>
      <c r="D870" s="2">
        <v>1.8010999999999999</v>
      </c>
      <c r="E870" s="2">
        <v>0</v>
      </c>
      <c r="F870" s="2">
        <v>0</v>
      </c>
      <c r="G870" s="2">
        <v>0</v>
      </c>
      <c r="H870" s="15">
        <f t="shared" si="13"/>
        <v>0</v>
      </c>
    </row>
    <row r="871" spans="1:8" ht="13.5" x14ac:dyDescent="0.25">
      <c r="A871" s="11"/>
      <c r="B871" s="10">
        <v>43571</v>
      </c>
      <c r="C871" s="2">
        <v>2.75</v>
      </c>
      <c r="D871" s="2">
        <v>1.8551</v>
      </c>
      <c r="E871" s="2">
        <v>1200</v>
      </c>
      <c r="F871" s="2">
        <v>2.75</v>
      </c>
      <c r="G871" s="2">
        <v>3300</v>
      </c>
      <c r="H871" s="15">
        <f t="shared" si="13"/>
        <v>2.9981677863527872E-2</v>
      </c>
    </row>
    <row r="872" spans="1:8" ht="13.5" x14ac:dyDescent="0.25">
      <c r="A872" s="11"/>
      <c r="B872" s="10">
        <v>43572</v>
      </c>
      <c r="C872" s="2">
        <v>2.69</v>
      </c>
      <c r="D872" s="2">
        <v>1.8146</v>
      </c>
      <c r="E872" s="2">
        <v>10070</v>
      </c>
      <c r="F872" s="2">
        <v>2.6825999999999999</v>
      </c>
      <c r="G872" s="2">
        <v>27013.781999999999</v>
      </c>
      <c r="H872" s="15">
        <f t="shared" si="13"/>
        <v>-2.1831707185596454E-2</v>
      </c>
    </row>
    <row r="873" spans="1:8" ht="13.5" x14ac:dyDescent="0.25">
      <c r="A873" s="11"/>
      <c r="B873" s="10">
        <v>43573</v>
      </c>
      <c r="C873" s="2">
        <v>2.66</v>
      </c>
      <c r="D873" s="2">
        <v>1.7944</v>
      </c>
      <c r="E873" s="2">
        <v>3705</v>
      </c>
      <c r="F873" s="2">
        <v>2.6006999999999998</v>
      </c>
      <c r="G873" s="2">
        <v>9635.5935000000009</v>
      </c>
      <c r="H873" s="15">
        <f t="shared" si="13"/>
        <v>-1.1131929901906755E-2</v>
      </c>
    </row>
    <row r="874" spans="1:8" ht="13.5" x14ac:dyDescent="0.25">
      <c r="A874" s="11"/>
      <c r="B874" s="10">
        <v>43574</v>
      </c>
      <c r="C874" s="2">
        <v>2.65</v>
      </c>
      <c r="D874" s="2">
        <v>1.7876000000000001</v>
      </c>
      <c r="E874" s="2">
        <v>1990</v>
      </c>
      <c r="F874" s="2">
        <v>2.6246</v>
      </c>
      <c r="G874" s="2">
        <v>5222.9539999999997</v>
      </c>
      <c r="H874" s="15">
        <f t="shared" si="13"/>
        <v>-3.7895675434685226E-3</v>
      </c>
    </row>
    <row r="875" spans="1:8" ht="13.5" x14ac:dyDescent="0.25">
      <c r="A875" s="11"/>
      <c r="B875" s="10">
        <v>43577</v>
      </c>
      <c r="C875" s="2">
        <v>2.61</v>
      </c>
      <c r="D875" s="2">
        <v>1.7605999999999999</v>
      </c>
      <c r="E875" s="2">
        <v>14130</v>
      </c>
      <c r="F875" s="2">
        <v>2.6067</v>
      </c>
      <c r="G875" s="2">
        <v>36832.671000000002</v>
      </c>
      <c r="H875" s="15">
        <f t="shared" si="13"/>
        <v>-1.5104050123070112E-2</v>
      </c>
    </row>
    <row r="876" spans="1:8" ht="13.5" x14ac:dyDescent="0.25">
      <c r="A876" s="11"/>
      <c r="B876" s="10">
        <v>43578</v>
      </c>
      <c r="C876" s="2">
        <v>2.58</v>
      </c>
      <c r="D876" s="2">
        <v>1.7403999999999999</v>
      </c>
      <c r="E876" s="2">
        <v>2639</v>
      </c>
      <c r="F876" s="2">
        <v>2.58</v>
      </c>
      <c r="G876" s="2">
        <v>6808.62</v>
      </c>
      <c r="H876" s="15">
        <f t="shared" si="13"/>
        <v>-1.1473361354083833E-2</v>
      </c>
    </row>
    <row r="877" spans="1:8" ht="13.5" x14ac:dyDescent="0.25">
      <c r="A877" s="11"/>
      <c r="B877" s="10">
        <v>43579</v>
      </c>
      <c r="C877" s="2">
        <v>2.58</v>
      </c>
      <c r="D877" s="2">
        <v>1.7403999999999999</v>
      </c>
      <c r="E877" s="2">
        <v>470</v>
      </c>
      <c r="F877" s="2">
        <v>2.58</v>
      </c>
      <c r="G877" s="2">
        <v>1212.5999999999999</v>
      </c>
      <c r="H877" s="15">
        <f t="shared" si="13"/>
        <v>0</v>
      </c>
    </row>
    <row r="878" spans="1:8" ht="13.5" x14ac:dyDescent="0.25">
      <c r="A878" s="11"/>
      <c r="B878" s="10">
        <v>43580</v>
      </c>
      <c r="C878" s="2">
        <v>2.69</v>
      </c>
      <c r="D878" s="2">
        <v>1.8146</v>
      </c>
      <c r="E878" s="2">
        <v>13256</v>
      </c>
      <c r="F878" s="2">
        <v>2.6779000000000002</v>
      </c>
      <c r="G878" s="2">
        <v>35498.242400000003</v>
      </c>
      <c r="H878" s="15">
        <f t="shared" si="13"/>
        <v>4.2633877269593223E-2</v>
      </c>
    </row>
    <row r="879" spans="1:8" ht="13.5" x14ac:dyDescent="0.25">
      <c r="A879" s="11"/>
      <c r="B879" s="10">
        <v>43581</v>
      </c>
      <c r="C879" s="2">
        <v>2.7</v>
      </c>
      <c r="D879" s="2">
        <v>1.8213999999999999</v>
      </c>
      <c r="E879" s="2">
        <v>10150</v>
      </c>
      <c r="F879" s="2">
        <v>2.6240000000000001</v>
      </c>
      <c r="G879" s="2">
        <v>26633.599999999999</v>
      </c>
      <c r="H879" s="15">
        <f t="shared" si="13"/>
        <v>3.7473823432160902E-3</v>
      </c>
    </row>
    <row r="880" spans="1:8" ht="13.5" x14ac:dyDescent="0.25">
      <c r="A880" s="11"/>
      <c r="B880" s="10">
        <v>43584</v>
      </c>
      <c r="C880" s="2">
        <v>2.7</v>
      </c>
      <c r="D880" s="2">
        <v>1.8213999999999999</v>
      </c>
      <c r="E880" s="2">
        <v>0</v>
      </c>
      <c r="F880" s="2">
        <v>0</v>
      </c>
      <c r="G880" s="2">
        <v>0</v>
      </c>
      <c r="H880" s="15">
        <f t="shared" si="13"/>
        <v>0</v>
      </c>
    </row>
    <row r="881" spans="1:8" ht="13.5" x14ac:dyDescent="0.25">
      <c r="A881" s="11"/>
      <c r="B881" s="10">
        <v>43585</v>
      </c>
      <c r="C881" s="2">
        <v>2.7</v>
      </c>
      <c r="D881" s="2">
        <v>1.8213999999999999</v>
      </c>
      <c r="E881" s="2">
        <v>402</v>
      </c>
      <c r="F881" s="2">
        <v>2.7</v>
      </c>
      <c r="G881" s="2">
        <v>1085.4000000000001</v>
      </c>
      <c r="H881" s="15">
        <f t="shared" si="13"/>
        <v>0</v>
      </c>
    </row>
    <row r="882" spans="1:8" ht="13.5" x14ac:dyDescent="0.25">
      <c r="A882" s="11"/>
      <c r="B882" s="10">
        <v>43587</v>
      </c>
      <c r="C882" s="2">
        <v>2.68</v>
      </c>
      <c r="D882" s="2">
        <v>1.8079000000000001</v>
      </c>
      <c r="E882" s="2">
        <v>220</v>
      </c>
      <c r="F882" s="2">
        <v>2.68</v>
      </c>
      <c r="G882" s="2">
        <v>589.6</v>
      </c>
      <c r="H882" s="15">
        <f t="shared" si="13"/>
        <v>-7.4118809706818084E-3</v>
      </c>
    </row>
    <row r="883" spans="1:8" ht="13.5" x14ac:dyDescent="0.25">
      <c r="A883" s="11"/>
      <c r="B883" s="10">
        <v>43588</v>
      </c>
      <c r="C883" s="2">
        <v>2.68</v>
      </c>
      <c r="D883" s="2">
        <v>1.8079000000000001</v>
      </c>
      <c r="E883" s="2">
        <v>500</v>
      </c>
      <c r="F883" s="2">
        <v>2.6029</v>
      </c>
      <c r="G883" s="2">
        <v>1301.45</v>
      </c>
      <c r="H883" s="15">
        <f t="shared" si="13"/>
        <v>0</v>
      </c>
    </row>
    <row r="884" spans="1:8" ht="13.5" x14ac:dyDescent="0.25">
      <c r="A884" s="11"/>
      <c r="B884" s="10">
        <v>43591</v>
      </c>
      <c r="C884" s="2">
        <v>2.68</v>
      </c>
      <c r="D884" s="2">
        <v>1.8079000000000001</v>
      </c>
      <c r="E884" s="2">
        <v>0</v>
      </c>
      <c r="F884" s="2">
        <v>0</v>
      </c>
      <c r="G884" s="2">
        <v>0</v>
      </c>
      <c r="H884" s="15">
        <f t="shared" si="13"/>
        <v>0</v>
      </c>
    </row>
    <row r="885" spans="1:8" ht="13.5" x14ac:dyDescent="0.25">
      <c r="A885" s="11"/>
      <c r="B885" s="10">
        <v>43592</v>
      </c>
      <c r="C885" s="2">
        <v>2.68</v>
      </c>
      <c r="D885" s="2">
        <v>1.8079000000000001</v>
      </c>
      <c r="E885" s="2">
        <v>0</v>
      </c>
      <c r="F885" s="2">
        <v>0</v>
      </c>
      <c r="G885" s="2">
        <v>0</v>
      </c>
      <c r="H885" s="15">
        <f t="shared" si="13"/>
        <v>0</v>
      </c>
    </row>
    <row r="886" spans="1:8" ht="13.5" x14ac:dyDescent="0.25">
      <c r="A886" s="11"/>
      <c r="B886" s="10">
        <v>43593</v>
      </c>
      <c r="C886" s="2">
        <v>2.7</v>
      </c>
      <c r="D886" s="2">
        <v>1.8213999999999999</v>
      </c>
      <c r="E886" s="2">
        <v>801</v>
      </c>
      <c r="F886" s="2">
        <v>2.6086</v>
      </c>
      <c r="G886" s="2">
        <v>2089.4886000000001</v>
      </c>
      <c r="H886" s="15">
        <f t="shared" si="13"/>
        <v>7.4672271696442534E-3</v>
      </c>
    </row>
    <row r="887" spans="1:8" ht="13.5" x14ac:dyDescent="0.25">
      <c r="A887" s="11"/>
      <c r="B887" s="10">
        <v>43594</v>
      </c>
      <c r="C887" s="2">
        <v>2.7</v>
      </c>
      <c r="D887" s="2">
        <v>1.8213999999999999</v>
      </c>
      <c r="E887" s="2">
        <v>140</v>
      </c>
      <c r="F887" s="2">
        <v>2.7</v>
      </c>
      <c r="G887" s="2">
        <v>378</v>
      </c>
      <c r="H887" s="15">
        <f t="shared" si="13"/>
        <v>0</v>
      </c>
    </row>
    <row r="888" spans="1:8" ht="13.5" x14ac:dyDescent="0.25">
      <c r="A888" s="11"/>
      <c r="B888" s="10">
        <v>43595</v>
      </c>
      <c r="C888" s="2">
        <v>2.7</v>
      </c>
      <c r="D888" s="2">
        <v>1.8213999999999999</v>
      </c>
      <c r="E888" s="2">
        <v>0</v>
      </c>
      <c r="F888" s="2">
        <v>0</v>
      </c>
      <c r="G888" s="2">
        <v>0</v>
      </c>
      <c r="H888" s="15">
        <f t="shared" si="13"/>
        <v>0</v>
      </c>
    </row>
    <row r="889" spans="1:8" ht="13.5" x14ac:dyDescent="0.25">
      <c r="A889" s="11"/>
      <c r="B889" s="10">
        <v>43598</v>
      </c>
      <c r="C889" s="2">
        <v>2.7</v>
      </c>
      <c r="D889" s="2">
        <v>1.8213999999999999</v>
      </c>
      <c r="E889" s="2">
        <v>0</v>
      </c>
      <c r="F889" s="2">
        <v>0</v>
      </c>
      <c r="G889" s="2">
        <v>0</v>
      </c>
      <c r="H889" s="15">
        <f t="shared" si="13"/>
        <v>0</v>
      </c>
    </row>
    <row r="890" spans="1:8" ht="13.5" x14ac:dyDescent="0.25">
      <c r="A890" s="11"/>
      <c r="B890" s="10">
        <v>43599</v>
      </c>
      <c r="C890" s="2">
        <v>2.7</v>
      </c>
      <c r="D890" s="2">
        <v>1.8213999999999999</v>
      </c>
      <c r="E890" s="2">
        <v>0</v>
      </c>
      <c r="F890" s="2">
        <v>0</v>
      </c>
      <c r="G890" s="2">
        <v>0</v>
      </c>
      <c r="H890" s="15">
        <f t="shared" si="13"/>
        <v>0</v>
      </c>
    </row>
    <row r="891" spans="1:8" ht="13.5" x14ac:dyDescent="0.25">
      <c r="A891" s="11"/>
      <c r="B891" s="10">
        <v>43600</v>
      </c>
      <c r="C891" s="2">
        <v>2.7</v>
      </c>
      <c r="D891" s="2">
        <v>1.8213999999999999</v>
      </c>
      <c r="E891" s="2">
        <v>0</v>
      </c>
      <c r="F891" s="2">
        <v>0</v>
      </c>
      <c r="G891" s="2">
        <v>0</v>
      </c>
      <c r="H891" s="15">
        <f t="shared" si="13"/>
        <v>0</v>
      </c>
    </row>
    <row r="892" spans="1:8" ht="13.5" x14ac:dyDescent="0.25">
      <c r="A892" s="11"/>
      <c r="B892" s="10">
        <v>43601</v>
      </c>
      <c r="C892" s="2">
        <v>2.7</v>
      </c>
      <c r="D892" s="2">
        <v>1.8213999999999999</v>
      </c>
      <c r="E892" s="2">
        <v>0</v>
      </c>
      <c r="F892" s="2">
        <v>0</v>
      </c>
      <c r="G892" s="2">
        <v>0</v>
      </c>
      <c r="H892" s="15">
        <f t="shared" si="13"/>
        <v>0</v>
      </c>
    </row>
    <row r="893" spans="1:8" ht="13.5" x14ac:dyDescent="0.25">
      <c r="A893" s="11"/>
      <c r="B893" s="10">
        <v>43602</v>
      </c>
      <c r="C893" s="2">
        <v>2.7</v>
      </c>
      <c r="D893" s="2">
        <v>1.8213999999999999</v>
      </c>
      <c r="E893" s="2">
        <v>0</v>
      </c>
      <c r="F893" s="2">
        <v>0</v>
      </c>
      <c r="G893" s="2">
        <v>0</v>
      </c>
      <c r="H893" s="15">
        <f t="shared" si="13"/>
        <v>0</v>
      </c>
    </row>
    <row r="894" spans="1:8" ht="13.5" x14ac:dyDescent="0.25">
      <c r="A894" s="11"/>
      <c r="B894" s="10">
        <v>43605</v>
      </c>
      <c r="C894" s="2">
        <v>2.7</v>
      </c>
      <c r="D894" s="2">
        <v>1.8213999999999999</v>
      </c>
      <c r="E894" s="2">
        <v>9</v>
      </c>
      <c r="F894" s="2">
        <v>2.7</v>
      </c>
      <c r="G894" s="2">
        <v>24.3</v>
      </c>
      <c r="H894" s="15">
        <f t="shared" si="13"/>
        <v>0</v>
      </c>
    </row>
    <row r="895" spans="1:8" ht="13.5" x14ac:dyDescent="0.25">
      <c r="A895" s="11"/>
      <c r="B895" s="10">
        <v>43606</v>
      </c>
      <c r="C895" s="2">
        <v>2.69</v>
      </c>
      <c r="D895" s="2">
        <v>1.8146</v>
      </c>
      <c r="E895" s="2">
        <v>3725</v>
      </c>
      <c r="F895" s="2">
        <v>2.6572</v>
      </c>
      <c r="G895" s="2">
        <v>9898.07</v>
      </c>
      <c r="H895" s="15">
        <f t="shared" si="13"/>
        <v>-3.733391896343427E-3</v>
      </c>
    </row>
    <row r="896" spans="1:8" ht="13.5" x14ac:dyDescent="0.25">
      <c r="A896" s="11"/>
      <c r="B896" s="10">
        <v>43607</v>
      </c>
      <c r="C896" s="2">
        <v>2.69</v>
      </c>
      <c r="D896" s="2">
        <v>1.8146</v>
      </c>
      <c r="E896" s="2">
        <v>0</v>
      </c>
      <c r="F896" s="2">
        <v>0</v>
      </c>
      <c r="G896" s="2">
        <v>0</v>
      </c>
      <c r="H896" s="15">
        <f t="shared" si="13"/>
        <v>0</v>
      </c>
    </row>
    <row r="897" spans="1:8" ht="13.5" x14ac:dyDescent="0.25">
      <c r="A897" s="11"/>
      <c r="B897" s="10">
        <v>43608</v>
      </c>
      <c r="C897" s="2">
        <v>2.69</v>
      </c>
      <c r="D897" s="2">
        <v>1.8146</v>
      </c>
      <c r="E897" s="2">
        <v>0</v>
      </c>
      <c r="F897" s="2">
        <v>0</v>
      </c>
      <c r="G897" s="2">
        <v>0</v>
      </c>
      <c r="H897" s="15">
        <f t="shared" si="13"/>
        <v>0</v>
      </c>
    </row>
    <row r="898" spans="1:8" ht="13.5" x14ac:dyDescent="0.25">
      <c r="A898" s="11"/>
      <c r="B898" s="10">
        <v>43609</v>
      </c>
      <c r="C898" s="2">
        <v>2.69</v>
      </c>
      <c r="D898" s="2">
        <v>1.8146</v>
      </c>
      <c r="E898" s="2">
        <v>0</v>
      </c>
      <c r="F898" s="2">
        <v>0</v>
      </c>
      <c r="G898" s="2">
        <v>0</v>
      </c>
      <c r="H898" s="15">
        <f t="shared" si="13"/>
        <v>0</v>
      </c>
    </row>
    <row r="899" spans="1:8" ht="13.5" x14ac:dyDescent="0.25">
      <c r="A899" s="11"/>
      <c r="B899" s="10">
        <v>43612</v>
      </c>
      <c r="C899" s="2">
        <v>2.69</v>
      </c>
      <c r="D899" s="2">
        <v>1.8146</v>
      </c>
      <c r="E899" s="2">
        <v>0</v>
      </c>
      <c r="F899" s="2">
        <v>0</v>
      </c>
      <c r="G899" s="2">
        <v>0</v>
      </c>
      <c r="H899" s="15">
        <f t="shared" si="13"/>
        <v>0</v>
      </c>
    </row>
    <row r="900" spans="1:8" ht="13.5" x14ac:dyDescent="0.25">
      <c r="A900" s="11"/>
      <c r="B900" s="10">
        <v>43613</v>
      </c>
      <c r="C900" s="2">
        <v>2.69</v>
      </c>
      <c r="D900" s="2">
        <v>1.8146</v>
      </c>
      <c r="E900" s="2">
        <v>0</v>
      </c>
      <c r="F900" s="2">
        <v>0</v>
      </c>
      <c r="G900" s="2">
        <v>0</v>
      </c>
      <c r="H900" s="15">
        <f t="shared" si="13"/>
        <v>0</v>
      </c>
    </row>
    <row r="901" spans="1:8" ht="13.5" x14ac:dyDescent="0.25">
      <c r="A901" s="11"/>
      <c r="B901" s="10">
        <v>43614</v>
      </c>
      <c r="C901" s="2">
        <v>2.69</v>
      </c>
      <c r="D901" s="2">
        <v>1.8146</v>
      </c>
      <c r="E901" s="2">
        <v>0</v>
      </c>
      <c r="F901" s="2">
        <v>0</v>
      </c>
      <c r="G901" s="2">
        <v>0</v>
      </c>
      <c r="H901" s="15">
        <f t="shared" si="13"/>
        <v>0</v>
      </c>
    </row>
    <row r="902" spans="1:8" ht="13.5" x14ac:dyDescent="0.25">
      <c r="A902" s="11"/>
      <c r="B902" s="10">
        <v>43615</v>
      </c>
      <c r="C902" s="2">
        <v>2.68</v>
      </c>
      <c r="D902" s="2">
        <v>1.8079000000000001</v>
      </c>
      <c r="E902" s="2">
        <v>5950</v>
      </c>
      <c r="F902" s="2">
        <v>2.5577000000000001</v>
      </c>
      <c r="G902" s="2">
        <v>15218.315000000001</v>
      </c>
      <c r="H902" s="15">
        <f t="shared" si="13"/>
        <v>-3.6922737793452709E-3</v>
      </c>
    </row>
    <row r="903" spans="1:8" ht="13.5" x14ac:dyDescent="0.25">
      <c r="A903" s="11"/>
      <c r="B903" s="10">
        <v>43616</v>
      </c>
      <c r="C903" s="2">
        <v>2.68</v>
      </c>
      <c r="D903" s="2">
        <v>1.8079000000000001</v>
      </c>
      <c r="E903" s="2">
        <v>0</v>
      </c>
      <c r="F903" s="2">
        <v>0</v>
      </c>
      <c r="G903" s="2">
        <v>0</v>
      </c>
      <c r="H903" s="15">
        <f t="shared" ref="H903:H966" si="14">(D903-D902)/D902</f>
        <v>0</v>
      </c>
    </row>
    <row r="904" spans="1:8" ht="13.5" x14ac:dyDescent="0.25">
      <c r="A904" s="11"/>
      <c r="B904" s="10">
        <v>43619</v>
      </c>
      <c r="C904" s="2">
        <v>2.68</v>
      </c>
      <c r="D904" s="2">
        <v>1.8079000000000001</v>
      </c>
      <c r="E904" s="2">
        <v>79</v>
      </c>
      <c r="F904" s="2">
        <v>2.68</v>
      </c>
      <c r="G904" s="2">
        <v>211.72</v>
      </c>
      <c r="H904" s="15">
        <f t="shared" si="14"/>
        <v>0</v>
      </c>
    </row>
    <row r="905" spans="1:8" ht="13.5" x14ac:dyDescent="0.25">
      <c r="A905" s="11"/>
      <c r="B905" s="10">
        <v>43623</v>
      </c>
      <c r="C905" s="2">
        <v>2.7</v>
      </c>
      <c r="D905" s="2">
        <v>1.8213999999999999</v>
      </c>
      <c r="E905" s="2">
        <v>11</v>
      </c>
      <c r="F905" s="2">
        <v>2.7</v>
      </c>
      <c r="G905" s="2">
        <v>29.7</v>
      </c>
      <c r="H905" s="15">
        <f t="shared" si="14"/>
        <v>7.4672271696442534E-3</v>
      </c>
    </row>
    <row r="906" spans="1:8" ht="13.5" x14ac:dyDescent="0.25">
      <c r="A906" s="11"/>
      <c r="B906" s="10">
        <v>43626</v>
      </c>
      <c r="C906" s="2">
        <v>2.69</v>
      </c>
      <c r="D906" s="2">
        <v>1.8146</v>
      </c>
      <c r="E906" s="2">
        <v>200</v>
      </c>
      <c r="F906" s="2">
        <v>2.69</v>
      </c>
      <c r="G906" s="2">
        <v>538</v>
      </c>
      <c r="H906" s="15">
        <f t="shared" si="14"/>
        <v>-3.733391896343427E-3</v>
      </c>
    </row>
    <row r="907" spans="1:8" ht="13.5" x14ac:dyDescent="0.25">
      <c r="A907" s="11"/>
      <c r="B907" s="10">
        <v>43627</v>
      </c>
      <c r="C907" s="2">
        <v>2.7</v>
      </c>
      <c r="D907" s="2">
        <v>1.8213999999999999</v>
      </c>
      <c r="E907" s="2">
        <v>2000</v>
      </c>
      <c r="F907" s="2">
        <v>2.7</v>
      </c>
      <c r="G907" s="2">
        <v>5400</v>
      </c>
      <c r="H907" s="15">
        <f t="shared" si="14"/>
        <v>3.7473823432160902E-3</v>
      </c>
    </row>
    <row r="908" spans="1:8" ht="13.5" x14ac:dyDescent="0.25">
      <c r="A908" s="11"/>
      <c r="B908" s="10">
        <v>43628</v>
      </c>
      <c r="C908" s="2">
        <v>2.69</v>
      </c>
      <c r="D908" s="2">
        <v>1.8146</v>
      </c>
      <c r="E908" s="2">
        <v>34</v>
      </c>
      <c r="F908" s="2">
        <v>2.6715</v>
      </c>
      <c r="G908" s="2">
        <v>90.831000000000003</v>
      </c>
      <c r="H908" s="15">
        <f t="shared" si="14"/>
        <v>-3.733391896343427E-3</v>
      </c>
    </row>
    <row r="909" spans="1:8" ht="13.5" x14ac:dyDescent="0.25">
      <c r="A909" s="11"/>
      <c r="B909" s="10">
        <v>43629</v>
      </c>
      <c r="C909" s="2">
        <v>2.68</v>
      </c>
      <c r="D909" s="2">
        <v>1.8079000000000001</v>
      </c>
      <c r="E909" s="2">
        <v>1526</v>
      </c>
      <c r="F909" s="2">
        <v>2.6570999999999998</v>
      </c>
      <c r="G909" s="2">
        <v>4054.7345999999998</v>
      </c>
      <c r="H909" s="15">
        <f t="shared" si="14"/>
        <v>-3.6922737793452709E-3</v>
      </c>
    </row>
    <row r="910" spans="1:8" ht="13.5" x14ac:dyDescent="0.25">
      <c r="A910" s="11"/>
      <c r="B910" s="10">
        <v>43630</v>
      </c>
      <c r="C910" s="2">
        <v>2.68</v>
      </c>
      <c r="D910" s="2">
        <v>1.8079000000000001</v>
      </c>
      <c r="E910" s="2">
        <v>325</v>
      </c>
      <c r="F910" s="2">
        <v>2.68</v>
      </c>
      <c r="G910" s="2">
        <v>871</v>
      </c>
      <c r="H910" s="15">
        <f t="shared" si="14"/>
        <v>0</v>
      </c>
    </row>
    <row r="911" spans="1:8" ht="13.5" x14ac:dyDescent="0.25">
      <c r="A911" s="11"/>
      <c r="B911" s="10">
        <v>43633</v>
      </c>
      <c r="C911" s="2">
        <v>2.68</v>
      </c>
      <c r="D911" s="2">
        <v>1.8079000000000001</v>
      </c>
      <c r="E911" s="2">
        <v>0</v>
      </c>
      <c r="F911" s="2">
        <v>0</v>
      </c>
      <c r="G911" s="2">
        <v>0</v>
      </c>
      <c r="H911" s="15">
        <f t="shared" si="14"/>
        <v>0</v>
      </c>
    </row>
    <row r="912" spans="1:8" ht="13.5" x14ac:dyDescent="0.25">
      <c r="A912" s="11"/>
      <c r="B912" s="10">
        <v>43634</v>
      </c>
      <c r="C912" s="2">
        <v>2.6</v>
      </c>
      <c r="D912" s="2">
        <v>1.7539</v>
      </c>
      <c r="E912" s="2">
        <v>254</v>
      </c>
      <c r="F912" s="2">
        <v>2.6</v>
      </c>
      <c r="G912" s="2">
        <v>660.4</v>
      </c>
      <c r="H912" s="15">
        <f t="shared" si="14"/>
        <v>-2.9868908678577381E-2</v>
      </c>
    </row>
    <row r="913" spans="1:8" ht="13.5" x14ac:dyDescent="0.25">
      <c r="A913" s="11"/>
      <c r="B913" s="10">
        <v>43635</v>
      </c>
      <c r="C913" s="2">
        <v>2.6</v>
      </c>
      <c r="D913" s="2">
        <v>1.7539</v>
      </c>
      <c r="E913" s="2">
        <v>0</v>
      </c>
      <c r="F913" s="2">
        <v>0</v>
      </c>
      <c r="G913" s="2">
        <v>0</v>
      </c>
      <c r="H913" s="15">
        <f t="shared" si="14"/>
        <v>0</v>
      </c>
    </row>
    <row r="914" spans="1:8" ht="13.5" x14ac:dyDescent="0.25">
      <c r="A914" s="11"/>
      <c r="B914" s="10">
        <v>43636</v>
      </c>
      <c r="C914" s="2">
        <v>2.6</v>
      </c>
      <c r="D914" s="2">
        <v>1.7539</v>
      </c>
      <c r="E914" s="2">
        <v>3000</v>
      </c>
      <c r="F914" s="2">
        <v>2.61</v>
      </c>
      <c r="G914" s="2">
        <v>7830</v>
      </c>
      <c r="H914" s="15">
        <f t="shared" si="14"/>
        <v>0</v>
      </c>
    </row>
    <row r="915" spans="1:8" ht="13.5" x14ac:dyDescent="0.25">
      <c r="A915" s="11"/>
      <c r="B915" s="10">
        <v>43637</v>
      </c>
      <c r="C915" s="2">
        <v>2.6</v>
      </c>
      <c r="D915" s="2">
        <v>1.7539</v>
      </c>
      <c r="E915" s="2">
        <v>6296</v>
      </c>
      <c r="F915" s="2">
        <v>2.5640000000000001</v>
      </c>
      <c r="G915" s="2">
        <v>16142.944</v>
      </c>
      <c r="H915" s="15">
        <f t="shared" si="14"/>
        <v>0</v>
      </c>
    </row>
    <row r="916" spans="1:8" ht="13.5" x14ac:dyDescent="0.25">
      <c r="A916" s="11"/>
      <c r="B916" s="10">
        <v>43640</v>
      </c>
      <c r="C916" s="2">
        <v>2.7</v>
      </c>
      <c r="D916" s="2">
        <v>1.8213999999999999</v>
      </c>
      <c r="E916" s="2">
        <v>16675</v>
      </c>
      <c r="F916" s="2">
        <v>2.6842999999999999</v>
      </c>
      <c r="G916" s="2">
        <v>44760.702499999999</v>
      </c>
      <c r="H916" s="15">
        <f t="shared" si="14"/>
        <v>3.8485660527966183E-2</v>
      </c>
    </row>
    <row r="917" spans="1:8" ht="13.5" x14ac:dyDescent="0.25">
      <c r="A917" s="11"/>
      <c r="B917" s="10">
        <v>43641</v>
      </c>
      <c r="C917" s="2">
        <v>2.75</v>
      </c>
      <c r="D917" s="2">
        <v>1.8551</v>
      </c>
      <c r="E917" s="2">
        <v>1043</v>
      </c>
      <c r="F917" s="2">
        <v>2.7675999999999998</v>
      </c>
      <c r="G917" s="2">
        <v>2886.6068</v>
      </c>
      <c r="H917" s="15">
        <f t="shared" si="14"/>
        <v>1.8502251015702242E-2</v>
      </c>
    </row>
    <row r="918" spans="1:8" ht="13.5" x14ac:dyDescent="0.25">
      <c r="A918" s="11"/>
      <c r="B918" s="10">
        <v>43642</v>
      </c>
      <c r="C918" s="2">
        <v>2.75</v>
      </c>
      <c r="D918" s="2">
        <v>1.8551</v>
      </c>
      <c r="E918" s="2">
        <v>500</v>
      </c>
      <c r="F918" s="2">
        <v>2.6818</v>
      </c>
      <c r="G918" s="2">
        <v>1340.9</v>
      </c>
      <c r="H918" s="15">
        <f t="shared" si="14"/>
        <v>0</v>
      </c>
    </row>
    <row r="919" spans="1:8" ht="13.5" x14ac:dyDescent="0.25">
      <c r="A919" s="11"/>
      <c r="B919" s="10">
        <v>43643</v>
      </c>
      <c r="C919" s="2">
        <v>2.75</v>
      </c>
      <c r="D919" s="2">
        <v>1.8551</v>
      </c>
      <c r="E919" s="2">
        <v>1525</v>
      </c>
      <c r="F919" s="2">
        <v>2.7172000000000001</v>
      </c>
      <c r="G919" s="2">
        <v>4143.7299999999996</v>
      </c>
      <c r="H919" s="15">
        <f t="shared" si="14"/>
        <v>0</v>
      </c>
    </row>
    <row r="920" spans="1:8" ht="13.5" x14ac:dyDescent="0.25">
      <c r="A920" s="11"/>
      <c r="B920" s="10">
        <v>43644</v>
      </c>
      <c r="C920" s="2">
        <v>2.75</v>
      </c>
      <c r="D920" s="2">
        <v>1.8551</v>
      </c>
      <c r="E920" s="2">
        <v>4337</v>
      </c>
      <c r="F920" s="2">
        <v>2.7488000000000001</v>
      </c>
      <c r="G920" s="2">
        <v>11921.545599999999</v>
      </c>
      <c r="H920" s="15">
        <f t="shared" si="14"/>
        <v>0</v>
      </c>
    </row>
    <row r="921" spans="1:8" ht="13.5" x14ac:dyDescent="0.25">
      <c r="A921" s="11"/>
      <c r="B921" s="10">
        <v>43647</v>
      </c>
      <c r="C921" s="2">
        <v>2.8</v>
      </c>
      <c r="D921" s="2">
        <v>1.8888</v>
      </c>
      <c r="E921" s="2">
        <v>181</v>
      </c>
      <c r="F921" s="2">
        <v>2.8001999999999998</v>
      </c>
      <c r="G921" s="2">
        <v>506.83620000000002</v>
      </c>
      <c r="H921" s="15">
        <f t="shared" si="14"/>
        <v>1.8166136596409931E-2</v>
      </c>
    </row>
    <row r="922" spans="1:8" ht="13.5" x14ac:dyDescent="0.25">
      <c r="A922" s="11"/>
      <c r="B922" s="10">
        <v>43648</v>
      </c>
      <c r="C922" s="2">
        <v>2.8</v>
      </c>
      <c r="D922" s="2">
        <v>1.8888</v>
      </c>
      <c r="E922" s="2">
        <v>0</v>
      </c>
      <c r="F922" s="2">
        <v>0</v>
      </c>
      <c r="G922" s="2">
        <v>0</v>
      </c>
      <c r="H922" s="15">
        <f t="shared" si="14"/>
        <v>0</v>
      </c>
    </row>
    <row r="923" spans="1:8" ht="13.5" x14ac:dyDescent="0.25">
      <c r="A923" s="11"/>
      <c r="B923" s="10">
        <v>43649</v>
      </c>
      <c r="C923" s="2">
        <v>2.79</v>
      </c>
      <c r="D923" s="2">
        <v>1.8821000000000001</v>
      </c>
      <c r="E923" s="2">
        <v>13688</v>
      </c>
      <c r="F923" s="2">
        <v>2.7797999999999998</v>
      </c>
      <c r="G923" s="2">
        <v>38049.902399999999</v>
      </c>
      <c r="H923" s="15">
        <f t="shared" si="14"/>
        <v>-3.5472257518000465E-3</v>
      </c>
    </row>
    <row r="924" spans="1:8" ht="13.5" x14ac:dyDescent="0.25">
      <c r="A924" s="11"/>
      <c r="B924" s="10">
        <v>43650</v>
      </c>
      <c r="C924" s="2">
        <v>2.83</v>
      </c>
      <c r="D924" s="2">
        <v>1.909</v>
      </c>
      <c r="E924" s="2">
        <v>15589</v>
      </c>
      <c r="F924" s="2">
        <v>2.7961999999999998</v>
      </c>
      <c r="G924" s="2">
        <v>43589.961799999997</v>
      </c>
      <c r="H924" s="15">
        <f t="shared" si="14"/>
        <v>1.4292545560809692E-2</v>
      </c>
    </row>
    <row r="925" spans="1:8" ht="13.5" x14ac:dyDescent="0.25">
      <c r="A925" s="11"/>
      <c r="B925" s="10">
        <v>43651</v>
      </c>
      <c r="C925" s="2">
        <v>2.83</v>
      </c>
      <c r="D925" s="2">
        <v>1.909</v>
      </c>
      <c r="E925" s="2">
        <v>809</v>
      </c>
      <c r="F925" s="2">
        <v>2.8001</v>
      </c>
      <c r="G925" s="2">
        <v>2265.2809000000002</v>
      </c>
      <c r="H925" s="15">
        <f t="shared" si="14"/>
        <v>0</v>
      </c>
    </row>
    <row r="926" spans="1:8" ht="13.5" x14ac:dyDescent="0.25">
      <c r="A926" s="11"/>
      <c r="B926" s="10">
        <v>43654</v>
      </c>
      <c r="C926" s="2">
        <v>2.82</v>
      </c>
      <c r="D926" s="2">
        <v>1.9023000000000001</v>
      </c>
      <c r="E926" s="2">
        <v>10816</v>
      </c>
      <c r="F926" s="2">
        <v>2.8172000000000001</v>
      </c>
      <c r="G926" s="2">
        <v>30470.835200000001</v>
      </c>
      <c r="H926" s="15">
        <f t="shared" si="14"/>
        <v>-3.5096909376636605E-3</v>
      </c>
    </row>
    <row r="927" spans="1:8" ht="13.5" x14ac:dyDescent="0.25">
      <c r="A927" s="11"/>
      <c r="B927" s="10">
        <v>43655</v>
      </c>
      <c r="C927" s="2">
        <v>2.82</v>
      </c>
      <c r="D927" s="2">
        <v>1.9023000000000001</v>
      </c>
      <c r="E927" s="2">
        <v>8137</v>
      </c>
      <c r="F927" s="2">
        <v>2.8147000000000002</v>
      </c>
      <c r="G927" s="2">
        <v>22903.213899999999</v>
      </c>
      <c r="H927" s="15">
        <f t="shared" si="14"/>
        <v>0</v>
      </c>
    </row>
    <row r="928" spans="1:8" ht="13.5" x14ac:dyDescent="0.25">
      <c r="A928" s="11"/>
      <c r="B928" s="10">
        <v>43656</v>
      </c>
      <c r="C928" s="2">
        <v>2.83</v>
      </c>
      <c r="D928" s="2">
        <v>1.909</v>
      </c>
      <c r="E928" s="2">
        <v>3900</v>
      </c>
      <c r="F928" s="2">
        <v>2.8016999999999999</v>
      </c>
      <c r="G928" s="2">
        <v>10926.63</v>
      </c>
      <c r="H928" s="15">
        <f t="shared" si="14"/>
        <v>3.5220522525363654E-3</v>
      </c>
    </row>
    <row r="929" spans="1:8" ht="13.5" x14ac:dyDescent="0.25">
      <c r="A929" s="11"/>
      <c r="B929" s="10">
        <v>43657</v>
      </c>
      <c r="C929" s="2">
        <v>2.81</v>
      </c>
      <c r="D929" s="2">
        <v>1.8956</v>
      </c>
      <c r="E929" s="2">
        <v>14750</v>
      </c>
      <c r="F929" s="2">
        <v>2.8096999999999999</v>
      </c>
      <c r="G929" s="2">
        <v>41443.074999999997</v>
      </c>
      <c r="H929" s="15">
        <f t="shared" si="14"/>
        <v>-7.0193818753274372E-3</v>
      </c>
    </row>
    <row r="930" spans="1:8" ht="13.5" x14ac:dyDescent="0.25">
      <c r="A930" s="11"/>
      <c r="B930" s="10">
        <v>43658</v>
      </c>
      <c r="C930" s="2">
        <v>2.85</v>
      </c>
      <c r="D930" s="2">
        <v>1.9225000000000001</v>
      </c>
      <c r="E930" s="2">
        <v>6510</v>
      </c>
      <c r="F930" s="2">
        <v>2.8229000000000002</v>
      </c>
      <c r="G930" s="2">
        <v>18377.079000000002</v>
      </c>
      <c r="H930" s="15">
        <f t="shared" si="14"/>
        <v>1.4190757543785687E-2</v>
      </c>
    </row>
    <row r="931" spans="1:8" ht="13.5" x14ac:dyDescent="0.25">
      <c r="A931" s="11"/>
      <c r="B931" s="10">
        <v>43661</v>
      </c>
      <c r="C931" s="2">
        <v>2.85</v>
      </c>
      <c r="D931" s="2">
        <v>1.9225000000000001</v>
      </c>
      <c r="E931" s="2">
        <v>0</v>
      </c>
      <c r="F931" s="2">
        <v>0</v>
      </c>
      <c r="G931" s="2">
        <v>0</v>
      </c>
      <c r="H931" s="15">
        <f t="shared" si="14"/>
        <v>0</v>
      </c>
    </row>
    <row r="932" spans="1:8" ht="13.5" x14ac:dyDescent="0.25">
      <c r="A932" s="11"/>
      <c r="B932" s="10">
        <v>43662</v>
      </c>
      <c r="C932" s="2">
        <v>2.84</v>
      </c>
      <c r="D932" s="2">
        <v>1.9157999999999999</v>
      </c>
      <c r="E932" s="2">
        <v>2152</v>
      </c>
      <c r="F932" s="2">
        <v>2.8201999999999998</v>
      </c>
      <c r="G932" s="2">
        <v>6069.0703999999996</v>
      </c>
      <c r="H932" s="15">
        <f t="shared" si="14"/>
        <v>-3.4850455136541743E-3</v>
      </c>
    </row>
    <row r="933" spans="1:8" ht="13.5" x14ac:dyDescent="0.25">
      <c r="A933" s="11"/>
      <c r="B933" s="10">
        <v>43663</v>
      </c>
      <c r="C933" s="2">
        <v>2.72</v>
      </c>
      <c r="D933" s="2">
        <v>1.9369000000000001</v>
      </c>
      <c r="E933" s="2">
        <v>6290</v>
      </c>
      <c r="F933" s="2">
        <v>2.7132000000000001</v>
      </c>
      <c r="G933" s="2">
        <v>17066.027999999998</v>
      </c>
      <c r="H933" s="15">
        <f t="shared" si="14"/>
        <v>1.1013675749034408E-2</v>
      </c>
    </row>
    <row r="934" spans="1:8" ht="13.5" x14ac:dyDescent="0.25">
      <c r="A934" s="11"/>
      <c r="B934" s="10">
        <v>43664</v>
      </c>
      <c r="C934" s="2">
        <v>2.75</v>
      </c>
      <c r="D934" s="2">
        <v>1.9582999999999999</v>
      </c>
      <c r="E934" s="2">
        <v>6664</v>
      </c>
      <c r="F934" s="2">
        <v>2.7178</v>
      </c>
      <c r="G934" s="2">
        <v>18111.4192</v>
      </c>
      <c r="H934" s="15">
        <f t="shared" si="14"/>
        <v>1.1048582786927493E-2</v>
      </c>
    </row>
    <row r="935" spans="1:8" ht="13.5" x14ac:dyDescent="0.25">
      <c r="A935" s="11"/>
      <c r="B935" s="10">
        <v>43665</v>
      </c>
      <c r="C935" s="2">
        <v>2.83</v>
      </c>
      <c r="D935" s="2">
        <v>2.0152999999999999</v>
      </c>
      <c r="E935" s="2">
        <v>5150</v>
      </c>
      <c r="F935" s="2">
        <v>2.7785000000000002</v>
      </c>
      <c r="G935" s="2">
        <v>14309.275</v>
      </c>
      <c r="H935" s="15">
        <f t="shared" si="14"/>
        <v>2.9106878414951715E-2</v>
      </c>
    </row>
    <row r="936" spans="1:8" ht="13.5" x14ac:dyDescent="0.25">
      <c r="A936" s="11"/>
      <c r="B936" s="10">
        <v>43668</v>
      </c>
      <c r="C936" s="2">
        <v>2.83</v>
      </c>
      <c r="D936" s="2">
        <v>2.0152999999999999</v>
      </c>
      <c r="E936" s="2">
        <v>4120</v>
      </c>
      <c r="F936" s="2">
        <v>2.7877999999999998</v>
      </c>
      <c r="G936" s="2">
        <v>11485.736000000001</v>
      </c>
      <c r="H936" s="15">
        <f t="shared" si="14"/>
        <v>0</v>
      </c>
    </row>
    <row r="937" spans="1:8" ht="13.5" x14ac:dyDescent="0.25">
      <c r="A937" s="11"/>
      <c r="B937" s="10">
        <v>43669</v>
      </c>
      <c r="C937" s="2">
        <v>2.83</v>
      </c>
      <c r="D937" s="2">
        <v>2.0152999999999999</v>
      </c>
      <c r="E937" s="2">
        <v>0</v>
      </c>
      <c r="F937" s="2">
        <v>0</v>
      </c>
      <c r="G937" s="2">
        <v>0</v>
      </c>
      <c r="H937" s="15">
        <f t="shared" si="14"/>
        <v>0</v>
      </c>
    </row>
    <row r="938" spans="1:8" ht="13.5" x14ac:dyDescent="0.25">
      <c r="A938" s="11"/>
      <c r="B938" s="10">
        <v>43670</v>
      </c>
      <c r="C938" s="2">
        <v>2.79</v>
      </c>
      <c r="D938" s="2">
        <v>1.9867999999999999</v>
      </c>
      <c r="E938" s="2">
        <v>35</v>
      </c>
      <c r="F938" s="2">
        <v>2.79</v>
      </c>
      <c r="G938" s="2">
        <v>97.65</v>
      </c>
      <c r="H938" s="15">
        <f t="shared" si="14"/>
        <v>-1.4141815114375017E-2</v>
      </c>
    </row>
    <row r="939" spans="1:8" ht="13.5" x14ac:dyDescent="0.25">
      <c r="A939" s="11"/>
      <c r="B939" s="10">
        <v>43672</v>
      </c>
      <c r="C939" s="2">
        <v>2.82</v>
      </c>
      <c r="D939" s="2">
        <v>2.0081000000000002</v>
      </c>
      <c r="E939" s="2">
        <v>10</v>
      </c>
      <c r="F939" s="2">
        <v>2.82</v>
      </c>
      <c r="G939" s="2">
        <v>28.2</v>
      </c>
      <c r="H939" s="15">
        <f t="shared" si="14"/>
        <v>1.0720756996174915E-2</v>
      </c>
    </row>
    <row r="940" spans="1:8" ht="13.5" x14ac:dyDescent="0.25">
      <c r="A940" s="11"/>
      <c r="B940" s="10">
        <v>43675</v>
      </c>
      <c r="C940" s="2">
        <v>2.82</v>
      </c>
      <c r="D940" s="2">
        <v>2.0081000000000002</v>
      </c>
      <c r="E940" s="2">
        <v>0</v>
      </c>
      <c r="F940" s="2">
        <v>0</v>
      </c>
      <c r="G940" s="2">
        <v>0</v>
      </c>
      <c r="H940" s="15">
        <f t="shared" si="14"/>
        <v>0</v>
      </c>
    </row>
    <row r="941" spans="1:8" ht="13.5" x14ac:dyDescent="0.25">
      <c r="A941" s="11"/>
      <c r="B941" s="10">
        <v>43676</v>
      </c>
      <c r="C941" s="2">
        <v>2.8</v>
      </c>
      <c r="D941" s="2">
        <v>1.9939</v>
      </c>
      <c r="E941" s="2">
        <v>6751</v>
      </c>
      <c r="F941" s="2">
        <v>2.7524000000000002</v>
      </c>
      <c r="G941" s="2">
        <v>18581.452399999998</v>
      </c>
      <c r="H941" s="15">
        <f t="shared" si="14"/>
        <v>-7.0713609879987102E-3</v>
      </c>
    </row>
    <row r="942" spans="1:8" ht="13.5" x14ac:dyDescent="0.25">
      <c r="A942" s="11"/>
      <c r="B942" s="10">
        <v>43677</v>
      </c>
      <c r="C942" s="2">
        <v>2.8</v>
      </c>
      <c r="D942" s="2">
        <v>1.9939</v>
      </c>
      <c r="E942" s="2">
        <v>7615</v>
      </c>
      <c r="F942" s="2">
        <v>2.8037999999999998</v>
      </c>
      <c r="G942" s="2">
        <v>21350.937000000002</v>
      </c>
      <c r="H942" s="15">
        <f t="shared" si="14"/>
        <v>0</v>
      </c>
    </row>
    <row r="943" spans="1:8" ht="13.5" x14ac:dyDescent="0.25">
      <c r="A943" s="11"/>
      <c r="B943" s="10">
        <v>43678</v>
      </c>
      <c r="C943" s="2">
        <v>2.85</v>
      </c>
      <c r="D943" s="2">
        <v>2.0295000000000001</v>
      </c>
      <c r="E943" s="2">
        <v>5615</v>
      </c>
      <c r="F943" s="2">
        <v>2.8355999999999999</v>
      </c>
      <c r="G943" s="2">
        <v>15921.894</v>
      </c>
      <c r="H943" s="15">
        <f t="shared" si="14"/>
        <v>1.7854456091077827E-2</v>
      </c>
    </row>
    <row r="944" spans="1:8" ht="13.5" x14ac:dyDescent="0.25">
      <c r="A944" s="11"/>
      <c r="B944" s="10">
        <v>43679</v>
      </c>
      <c r="C944" s="2">
        <v>2.86</v>
      </c>
      <c r="D944" s="2">
        <v>2.0366</v>
      </c>
      <c r="E944" s="2">
        <v>4080</v>
      </c>
      <c r="F944" s="2">
        <v>2.8506999999999998</v>
      </c>
      <c r="G944" s="2">
        <v>11630.856</v>
      </c>
      <c r="H944" s="15">
        <f t="shared" si="14"/>
        <v>3.4983986203497826E-3</v>
      </c>
    </row>
    <row r="945" spans="1:8" ht="13.5" x14ac:dyDescent="0.25">
      <c r="A945" s="11"/>
      <c r="B945" s="10">
        <v>43682</v>
      </c>
      <c r="C945" s="2">
        <v>2.85</v>
      </c>
      <c r="D945" s="2">
        <v>2.0295000000000001</v>
      </c>
      <c r="E945" s="2">
        <v>2500</v>
      </c>
      <c r="F945" s="2">
        <v>2.85</v>
      </c>
      <c r="G945" s="2">
        <v>7125</v>
      </c>
      <c r="H945" s="15">
        <f t="shared" si="14"/>
        <v>-3.4862024943532774E-3</v>
      </c>
    </row>
    <row r="946" spans="1:8" ht="13.5" x14ac:dyDescent="0.25">
      <c r="A946" s="11"/>
      <c r="B946" s="10">
        <v>43683</v>
      </c>
      <c r="C946" s="2">
        <v>2.85</v>
      </c>
      <c r="D946" s="2">
        <v>2.0295000000000001</v>
      </c>
      <c r="E946" s="2">
        <v>7105</v>
      </c>
      <c r="F946" s="2">
        <v>2.85</v>
      </c>
      <c r="G946" s="2">
        <v>20249.25</v>
      </c>
      <c r="H946" s="15">
        <f t="shared" si="14"/>
        <v>0</v>
      </c>
    </row>
    <row r="947" spans="1:8" ht="13.5" x14ac:dyDescent="0.25">
      <c r="A947" s="11"/>
      <c r="B947" s="10">
        <v>43684</v>
      </c>
      <c r="C947" s="2">
        <v>2.88</v>
      </c>
      <c r="D947" s="2">
        <v>2.0508999999999999</v>
      </c>
      <c r="E947" s="2">
        <v>1500</v>
      </c>
      <c r="F947" s="2">
        <v>2.86</v>
      </c>
      <c r="G947" s="2">
        <v>4290</v>
      </c>
      <c r="H947" s="15">
        <f t="shared" si="14"/>
        <v>1.0544469081054379E-2</v>
      </c>
    </row>
    <row r="948" spans="1:8" ht="13.5" x14ac:dyDescent="0.25">
      <c r="A948" s="11"/>
      <c r="B948" s="10">
        <v>43685</v>
      </c>
      <c r="C948" s="2">
        <v>2.88</v>
      </c>
      <c r="D948" s="2">
        <v>2.0508999999999999</v>
      </c>
      <c r="E948" s="2">
        <v>5150</v>
      </c>
      <c r="F948" s="2">
        <v>2.8719000000000001</v>
      </c>
      <c r="G948" s="2">
        <v>14790.285</v>
      </c>
      <c r="H948" s="15">
        <f t="shared" si="14"/>
        <v>0</v>
      </c>
    </row>
    <row r="949" spans="1:8" ht="13.5" x14ac:dyDescent="0.25">
      <c r="A949" s="11"/>
      <c r="B949" s="10">
        <v>43686</v>
      </c>
      <c r="C949" s="2">
        <v>2.93</v>
      </c>
      <c r="D949" s="2">
        <v>2.0865</v>
      </c>
      <c r="E949" s="2">
        <v>14959</v>
      </c>
      <c r="F949" s="2">
        <v>2.9003000000000001</v>
      </c>
      <c r="G949" s="2">
        <v>43385.587699999996</v>
      </c>
      <c r="H949" s="15">
        <f t="shared" si="14"/>
        <v>1.7358232970890865E-2</v>
      </c>
    </row>
    <row r="950" spans="1:8" ht="13.5" x14ac:dyDescent="0.25">
      <c r="A950" s="11"/>
      <c r="B950" s="10">
        <v>43691</v>
      </c>
      <c r="C950" s="2">
        <v>2.93</v>
      </c>
      <c r="D950" s="2">
        <v>2.0865</v>
      </c>
      <c r="E950" s="2">
        <v>169</v>
      </c>
      <c r="F950" s="2">
        <v>2.93</v>
      </c>
      <c r="G950" s="2">
        <v>495.17</v>
      </c>
      <c r="H950" s="15">
        <f t="shared" si="14"/>
        <v>0</v>
      </c>
    </row>
    <row r="951" spans="1:8" ht="13.5" x14ac:dyDescent="0.25">
      <c r="A951" s="11"/>
      <c r="B951" s="10">
        <v>43692</v>
      </c>
      <c r="C951" s="2">
        <v>2.93</v>
      </c>
      <c r="D951" s="2">
        <v>2.0865</v>
      </c>
      <c r="E951" s="2">
        <v>20</v>
      </c>
      <c r="F951" s="2">
        <v>2.93</v>
      </c>
      <c r="G951" s="2">
        <v>58.6</v>
      </c>
      <c r="H951" s="15">
        <f t="shared" si="14"/>
        <v>0</v>
      </c>
    </row>
    <row r="952" spans="1:8" ht="13.5" x14ac:dyDescent="0.25">
      <c r="A952" s="11"/>
      <c r="B952" s="10">
        <v>43693</v>
      </c>
      <c r="C952" s="2">
        <v>2.93</v>
      </c>
      <c r="D952" s="2">
        <v>2.0865</v>
      </c>
      <c r="E952" s="2">
        <v>0</v>
      </c>
      <c r="F952" s="2">
        <v>0</v>
      </c>
      <c r="G952" s="2">
        <v>0</v>
      </c>
      <c r="H952" s="15">
        <f t="shared" si="14"/>
        <v>0</v>
      </c>
    </row>
    <row r="953" spans="1:8" ht="13.5" x14ac:dyDescent="0.25">
      <c r="A953" s="11"/>
      <c r="B953" s="10">
        <v>43696</v>
      </c>
      <c r="C953" s="2">
        <v>2.95</v>
      </c>
      <c r="D953" s="2">
        <v>2.1006999999999998</v>
      </c>
      <c r="E953" s="2">
        <v>6450</v>
      </c>
      <c r="F953" s="2">
        <v>2.9407000000000001</v>
      </c>
      <c r="G953" s="2">
        <v>18967.514999999999</v>
      </c>
      <c r="H953" s="15">
        <f t="shared" si="14"/>
        <v>6.8056554037861337E-3</v>
      </c>
    </row>
    <row r="954" spans="1:8" ht="13.5" x14ac:dyDescent="0.25">
      <c r="A954" s="11"/>
      <c r="B954" s="10">
        <v>43697</v>
      </c>
      <c r="C954" s="2">
        <v>2.96</v>
      </c>
      <c r="D954" s="2">
        <v>2.1078000000000001</v>
      </c>
      <c r="E954" s="2">
        <v>25778</v>
      </c>
      <c r="F954" s="2">
        <v>2.9291</v>
      </c>
      <c r="G954" s="2">
        <v>75506.339800000002</v>
      </c>
      <c r="H954" s="15">
        <f t="shared" si="14"/>
        <v>3.3798257723617504E-3</v>
      </c>
    </row>
    <row r="955" spans="1:8" ht="13.5" x14ac:dyDescent="0.25">
      <c r="A955" s="11"/>
      <c r="B955" s="10">
        <v>43698</v>
      </c>
      <c r="C955" s="2">
        <v>3</v>
      </c>
      <c r="D955" s="2">
        <v>2.1362999999999999</v>
      </c>
      <c r="E955" s="2">
        <v>8077</v>
      </c>
      <c r="F955" s="2">
        <v>2.9809999999999999</v>
      </c>
      <c r="G955" s="2">
        <v>24077.537</v>
      </c>
      <c r="H955" s="15">
        <f t="shared" si="14"/>
        <v>1.3521206945630394E-2</v>
      </c>
    </row>
    <row r="956" spans="1:8" ht="13.5" x14ac:dyDescent="0.25">
      <c r="A956" s="11"/>
      <c r="B956" s="10">
        <v>43699</v>
      </c>
      <c r="C956" s="2">
        <v>3</v>
      </c>
      <c r="D956" s="2">
        <v>2.1362999999999999</v>
      </c>
      <c r="E956" s="2">
        <v>43886</v>
      </c>
      <c r="F956" s="2">
        <v>2.9512</v>
      </c>
      <c r="G956" s="2">
        <v>129516.36320000001</v>
      </c>
      <c r="H956" s="15">
        <f t="shared" si="14"/>
        <v>0</v>
      </c>
    </row>
    <row r="957" spans="1:8" ht="13.5" x14ac:dyDescent="0.25">
      <c r="A957" s="11"/>
      <c r="B957" s="10">
        <v>43700</v>
      </c>
      <c r="C957" s="2">
        <v>2.95</v>
      </c>
      <c r="D957" s="2">
        <v>2.1006999999999998</v>
      </c>
      <c r="E957" s="2">
        <v>16194</v>
      </c>
      <c r="F957" s="2">
        <v>2.9527999999999999</v>
      </c>
      <c r="G957" s="2">
        <v>47817.643199999999</v>
      </c>
      <c r="H957" s="15">
        <f t="shared" si="14"/>
        <v>-1.6664326171417908E-2</v>
      </c>
    </row>
    <row r="958" spans="1:8" ht="13.5" x14ac:dyDescent="0.25">
      <c r="A958" s="11"/>
      <c r="B958" s="10">
        <v>43703</v>
      </c>
      <c r="C958" s="2">
        <v>3.03</v>
      </c>
      <c r="D958" s="2">
        <v>2.1577000000000002</v>
      </c>
      <c r="E958" s="2">
        <v>135404</v>
      </c>
      <c r="F958" s="2">
        <v>3.0024000000000002</v>
      </c>
      <c r="G958" s="2">
        <v>406536.96960000001</v>
      </c>
      <c r="H958" s="15">
        <f t="shared" si="14"/>
        <v>2.7133812538677769E-2</v>
      </c>
    </row>
    <row r="959" spans="1:8" ht="13.5" x14ac:dyDescent="0.25">
      <c r="A959" s="11"/>
      <c r="B959" s="10">
        <v>43704</v>
      </c>
      <c r="C959" s="2">
        <v>3.19</v>
      </c>
      <c r="D959" s="2">
        <v>2.2715999999999998</v>
      </c>
      <c r="E959" s="2">
        <v>431435</v>
      </c>
      <c r="F959" s="2">
        <v>3.0343</v>
      </c>
      <c r="G959" s="2">
        <v>1309103.2205000001</v>
      </c>
      <c r="H959" s="15">
        <f t="shared" si="14"/>
        <v>5.2787690596468304E-2</v>
      </c>
    </row>
    <row r="960" spans="1:8" ht="13.5" x14ac:dyDescent="0.25">
      <c r="A960" s="11"/>
      <c r="B960" s="10">
        <v>43705</v>
      </c>
      <c r="C960" s="2">
        <v>3.25</v>
      </c>
      <c r="D960" s="2">
        <v>2.3142999999999998</v>
      </c>
      <c r="E960" s="2">
        <v>31369</v>
      </c>
      <c r="F960" s="2">
        <v>3.2679</v>
      </c>
      <c r="G960" s="2">
        <v>102510.75509999999</v>
      </c>
      <c r="H960" s="15">
        <f t="shared" si="14"/>
        <v>1.8797323472442316E-2</v>
      </c>
    </row>
    <row r="961" spans="1:8" ht="13.5" x14ac:dyDescent="0.25">
      <c r="A961" s="11"/>
      <c r="B961" s="10">
        <v>43706</v>
      </c>
      <c r="C961" s="2">
        <v>3.17</v>
      </c>
      <c r="D961" s="2">
        <v>2.2574000000000001</v>
      </c>
      <c r="E961" s="2">
        <v>9839</v>
      </c>
      <c r="F961" s="2">
        <v>3.2029000000000001</v>
      </c>
      <c r="G961" s="2">
        <v>31513.3331</v>
      </c>
      <c r="H961" s="15">
        <f t="shared" si="14"/>
        <v>-2.4586267985999971E-2</v>
      </c>
    </row>
    <row r="962" spans="1:8" ht="13.5" x14ac:dyDescent="0.25">
      <c r="A962" s="11"/>
      <c r="B962" s="10">
        <v>43707</v>
      </c>
      <c r="C962" s="2">
        <v>3.12</v>
      </c>
      <c r="D962" s="2">
        <v>2.2218</v>
      </c>
      <c r="E962" s="2">
        <v>44484</v>
      </c>
      <c r="F962" s="2">
        <v>3.1036999999999999</v>
      </c>
      <c r="G962" s="2">
        <v>138064.9908</v>
      </c>
      <c r="H962" s="15">
        <f t="shared" si="14"/>
        <v>-1.5770355275981252E-2</v>
      </c>
    </row>
    <row r="963" spans="1:8" ht="13.5" x14ac:dyDescent="0.25">
      <c r="A963" s="11"/>
      <c r="B963" s="10">
        <v>43710</v>
      </c>
      <c r="C963" s="2">
        <v>3.19</v>
      </c>
      <c r="D963" s="2">
        <v>2.2715999999999998</v>
      </c>
      <c r="E963" s="2">
        <v>6641</v>
      </c>
      <c r="F963" s="2">
        <v>3.1831</v>
      </c>
      <c r="G963" s="2">
        <v>21138.967100000002</v>
      </c>
      <c r="H963" s="15">
        <f t="shared" si="14"/>
        <v>2.2414258709154668E-2</v>
      </c>
    </row>
    <row r="964" spans="1:8" ht="13.5" x14ac:dyDescent="0.25">
      <c r="A964" s="11"/>
      <c r="B964" s="10">
        <v>43711</v>
      </c>
      <c r="C964" s="2">
        <v>3.16</v>
      </c>
      <c r="D964" s="2">
        <v>2.2502</v>
      </c>
      <c r="E964" s="2">
        <v>4009</v>
      </c>
      <c r="F964" s="2">
        <v>3.1728000000000001</v>
      </c>
      <c r="G964" s="2">
        <v>12719.7552</v>
      </c>
      <c r="H964" s="15">
        <f t="shared" si="14"/>
        <v>-9.4206726536361449E-3</v>
      </c>
    </row>
    <row r="965" spans="1:8" ht="13.5" x14ac:dyDescent="0.25">
      <c r="A965" s="11"/>
      <c r="B965" s="10">
        <v>43712</v>
      </c>
      <c r="C965" s="2">
        <v>3.11</v>
      </c>
      <c r="D965" s="2">
        <v>2.2145999999999999</v>
      </c>
      <c r="E965" s="2">
        <v>5606</v>
      </c>
      <c r="F965" s="2">
        <v>3.1410999999999998</v>
      </c>
      <c r="G965" s="2">
        <v>17609.006600000001</v>
      </c>
      <c r="H965" s="15">
        <f t="shared" si="14"/>
        <v>-1.5820815927473149E-2</v>
      </c>
    </row>
    <row r="966" spans="1:8" ht="13.5" x14ac:dyDescent="0.25">
      <c r="A966" s="11"/>
      <c r="B966" s="10">
        <v>43713</v>
      </c>
      <c r="C966" s="2">
        <v>3.18</v>
      </c>
      <c r="D966" s="2">
        <v>2.2645</v>
      </c>
      <c r="E966" s="2">
        <v>9214</v>
      </c>
      <c r="F966" s="2">
        <v>3.0266999999999999</v>
      </c>
      <c r="G966" s="2">
        <v>27888.013800000001</v>
      </c>
      <c r="H966" s="15">
        <f t="shared" si="14"/>
        <v>2.2532285740088531E-2</v>
      </c>
    </row>
    <row r="967" spans="1:8" ht="13.5" x14ac:dyDescent="0.25">
      <c r="A967" s="11"/>
      <c r="B967" s="10">
        <v>43714</v>
      </c>
      <c r="C967" s="2">
        <v>3.18</v>
      </c>
      <c r="D967" s="2">
        <v>2.2645</v>
      </c>
      <c r="E967" s="2">
        <v>7084</v>
      </c>
      <c r="F967" s="2">
        <v>3.1190000000000002</v>
      </c>
      <c r="G967" s="2">
        <v>22094.995999999999</v>
      </c>
      <c r="H967" s="15">
        <f t="shared" ref="H967:H1030" si="15">(D967-D966)/D966</f>
        <v>0</v>
      </c>
    </row>
    <row r="968" spans="1:8" ht="13.5" x14ac:dyDescent="0.25">
      <c r="A968" s="11"/>
      <c r="B968" s="10">
        <v>43717</v>
      </c>
      <c r="C968" s="2">
        <v>3.15</v>
      </c>
      <c r="D968" s="2">
        <v>2.2431000000000001</v>
      </c>
      <c r="E968" s="2">
        <v>396</v>
      </c>
      <c r="F968" s="2">
        <v>3.1419999999999999</v>
      </c>
      <c r="G968" s="2">
        <v>1244.232</v>
      </c>
      <c r="H968" s="15">
        <f t="shared" si="15"/>
        <v>-9.4502097593287104E-3</v>
      </c>
    </row>
    <row r="969" spans="1:8" ht="13.5" x14ac:dyDescent="0.25">
      <c r="A969" s="11"/>
      <c r="B969" s="10">
        <v>43718</v>
      </c>
      <c r="C969" s="2">
        <v>3.07</v>
      </c>
      <c r="D969" s="2">
        <v>2.1861999999999999</v>
      </c>
      <c r="E969" s="2">
        <v>2521</v>
      </c>
      <c r="F969" s="2">
        <v>3.1114999999999999</v>
      </c>
      <c r="G969" s="2">
        <v>7844.0915000000005</v>
      </c>
      <c r="H969" s="15">
        <f t="shared" si="15"/>
        <v>-2.5366680041014743E-2</v>
      </c>
    </row>
    <row r="970" spans="1:8" ht="13.5" x14ac:dyDescent="0.25">
      <c r="A970" s="11"/>
      <c r="B970" s="10">
        <v>43719</v>
      </c>
      <c r="C970" s="2">
        <v>3.08</v>
      </c>
      <c r="D970" s="2">
        <v>2.1932999999999998</v>
      </c>
      <c r="E970" s="2">
        <v>6480</v>
      </c>
      <c r="F970" s="2">
        <v>3.0446</v>
      </c>
      <c r="G970" s="2">
        <v>19729.008000000002</v>
      </c>
      <c r="H970" s="15">
        <f t="shared" si="15"/>
        <v>3.2476443143353234E-3</v>
      </c>
    </row>
    <row r="971" spans="1:8" ht="13.5" x14ac:dyDescent="0.25">
      <c r="A971" s="11"/>
      <c r="B971" s="10">
        <v>43720</v>
      </c>
      <c r="C971" s="2">
        <v>3.08</v>
      </c>
      <c r="D971" s="2">
        <v>2.1932999999999998</v>
      </c>
      <c r="E971" s="2">
        <v>978</v>
      </c>
      <c r="F971" s="2">
        <v>3.0247000000000002</v>
      </c>
      <c r="G971" s="2">
        <v>2958.1565999999998</v>
      </c>
      <c r="H971" s="15">
        <f t="shared" si="15"/>
        <v>0</v>
      </c>
    </row>
    <row r="972" spans="1:8" ht="13.5" x14ac:dyDescent="0.25">
      <c r="A972" s="11"/>
      <c r="B972" s="10">
        <v>43721</v>
      </c>
      <c r="C972" s="2">
        <v>3.07</v>
      </c>
      <c r="D972" s="2">
        <v>2.1861999999999999</v>
      </c>
      <c r="E972" s="2">
        <v>34</v>
      </c>
      <c r="F972" s="2">
        <v>3.07</v>
      </c>
      <c r="G972" s="2">
        <v>104.38</v>
      </c>
      <c r="H972" s="15">
        <f t="shared" si="15"/>
        <v>-3.2371312633930082E-3</v>
      </c>
    </row>
    <row r="973" spans="1:8" ht="13.5" x14ac:dyDescent="0.25">
      <c r="A973" s="11"/>
      <c r="B973" s="10">
        <v>43724</v>
      </c>
      <c r="C973" s="2">
        <v>3.07</v>
      </c>
      <c r="D973" s="2">
        <v>2.1861999999999999</v>
      </c>
      <c r="E973" s="2">
        <v>550</v>
      </c>
      <c r="F973" s="2">
        <v>3.0600999999999998</v>
      </c>
      <c r="G973" s="2">
        <v>1683.0550000000001</v>
      </c>
      <c r="H973" s="15">
        <f t="shared" si="15"/>
        <v>0</v>
      </c>
    </row>
    <row r="974" spans="1:8" ht="13.5" x14ac:dyDescent="0.25">
      <c r="A974" s="11"/>
      <c r="B974" s="10">
        <v>43725</v>
      </c>
      <c r="C974" s="2">
        <v>3.05</v>
      </c>
      <c r="D974" s="2">
        <v>2.1718999999999999</v>
      </c>
      <c r="E974" s="2">
        <v>19169</v>
      </c>
      <c r="F974" s="2">
        <v>3.0459000000000001</v>
      </c>
      <c r="G974" s="2">
        <v>58386.857100000001</v>
      </c>
      <c r="H974" s="15">
        <f t="shared" si="15"/>
        <v>-6.5410300978867349E-3</v>
      </c>
    </row>
    <row r="975" spans="1:8" ht="13.5" x14ac:dyDescent="0.25">
      <c r="A975" s="11"/>
      <c r="B975" s="10">
        <v>43726</v>
      </c>
      <c r="C975" s="2">
        <v>3.06</v>
      </c>
      <c r="D975" s="2">
        <v>2.1789999999999998</v>
      </c>
      <c r="E975" s="2">
        <v>3583</v>
      </c>
      <c r="F975" s="2">
        <v>2.9889999999999999</v>
      </c>
      <c r="G975" s="2">
        <v>10709.587</v>
      </c>
      <c r="H975" s="15">
        <f t="shared" si="15"/>
        <v>3.2690271191122447E-3</v>
      </c>
    </row>
    <row r="976" spans="1:8" ht="13.5" x14ac:dyDescent="0.25">
      <c r="A976" s="11"/>
      <c r="B976" s="10">
        <v>43727</v>
      </c>
      <c r="C976" s="2">
        <v>3.04</v>
      </c>
      <c r="D976" s="2">
        <v>2.1648000000000001</v>
      </c>
      <c r="E976" s="2">
        <v>4600</v>
      </c>
      <c r="F976" s="2">
        <v>3.0013999999999998</v>
      </c>
      <c r="G976" s="2">
        <v>13806.44</v>
      </c>
      <c r="H976" s="15">
        <f t="shared" si="15"/>
        <v>-6.5167508031205917E-3</v>
      </c>
    </row>
    <row r="977" spans="1:8" ht="13.5" x14ac:dyDescent="0.25">
      <c r="A977" s="11"/>
      <c r="B977" s="10">
        <v>43728</v>
      </c>
      <c r="C977" s="2">
        <v>3.04</v>
      </c>
      <c r="D977" s="2">
        <v>2.1648000000000001</v>
      </c>
      <c r="E977" s="2">
        <v>6112</v>
      </c>
      <c r="F977" s="2">
        <v>2.9643000000000002</v>
      </c>
      <c r="G977" s="2">
        <v>18117.801599999999</v>
      </c>
      <c r="H977" s="15">
        <f t="shared" si="15"/>
        <v>0</v>
      </c>
    </row>
    <row r="978" spans="1:8" ht="13.5" x14ac:dyDescent="0.25">
      <c r="A978" s="11"/>
      <c r="B978" s="10">
        <v>43731</v>
      </c>
      <c r="C978" s="2">
        <v>3.04</v>
      </c>
      <c r="D978" s="2">
        <v>2.1648000000000001</v>
      </c>
      <c r="E978" s="2">
        <v>970</v>
      </c>
      <c r="F978" s="2">
        <v>3.04</v>
      </c>
      <c r="G978" s="2">
        <v>2948.8</v>
      </c>
      <c r="H978" s="15">
        <f t="shared" si="15"/>
        <v>0</v>
      </c>
    </row>
    <row r="979" spans="1:8" ht="13.5" x14ac:dyDescent="0.25">
      <c r="A979" s="11"/>
      <c r="B979" s="10">
        <v>43732</v>
      </c>
      <c r="C979" s="2">
        <v>3.03</v>
      </c>
      <c r="D979" s="2">
        <v>2.1577000000000002</v>
      </c>
      <c r="E979" s="2">
        <v>1795</v>
      </c>
      <c r="F979" s="2">
        <v>2.9598</v>
      </c>
      <c r="G979" s="2">
        <v>5312.8410000000003</v>
      </c>
      <c r="H979" s="15">
        <f t="shared" si="15"/>
        <v>-3.2797487065779215E-3</v>
      </c>
    </row>
    <row r="980" spans="1:8" ht="13.5" x14ac:dyDescent="0.25">
      <c r="A980" s="11"/>
      <c r="B980" s="10">
        <v>43733</v>
      </c>
      <c r="C980" s="2">
        <v>3.02</v>
      </c>
      <c r="D980" s="2">
        <v>2.1505000000000001</v>
      </c>
      <c r="E980" s="2">
        <v>500</v>
      </c>
      <c r="F980" s="2">
        <v>3.02</v>
      </c>
      <c r="G980" s="2">
        <v>1510</v>
      </c>
      <c r="H980" s="15">
        <f t="shared" si="15"/>
        <v>-3.3368864995134144E-3</v>
      </c>
    </row>
    <row r="981" spans="1:8" ht="13.5" x14ac:dyDescent="0.25">
      <c r="A981" s="11"/>
      <c r="B981" s="10">
        <v>43734</v>
      </c>
      <c r="C981" s="2">
        <v>3</v>
      </c>
      <c r="D981" s="2">
        <v>2.1362999999999999</v>
      </c>
      <c r="E981" s="2">
        <v>379</v>
      </c>
      <c r="F981" s="2">
        <v>2.9887999999999999</v>
      </c>
      <c r="G981" s="2">
        <v>1132.7552000000001</v>
      </c>
      <c r="H981" s="15">
        <f t="shared" si="15"/>
        <v>-6.6031155545223028E-3</v>
      </c>
    </row>
    <row r="982" spans="1:8" ht="13.5" x14ac:dyDescent="0.25">
      <c r="A982" s="11"/>
      <c r="B982" s="10">
        <v>43735</v>
      </c>
      <c r="C982" s="2">
        <v>3</v>
      </c>
      <c r="D982" s="2">
        <v>2.1362999999999999</v>
      </c>
      <c r="E982" s="2">
        <v>1970</v>
      </c>
      <c r="F982" s="2">
        <v>2.9786000000000001</v>
      </c>
      <c r="G982" s="2">
        <v>5867.8419999999996</v>
      </c>
      <c r="H982" s="15">
        <f t="shared" si="15"/>
        <v>0</v>
      </c>
    </row>
    <row r="983" spans="1:8" ht="13.5" x14ac:dyDescent="0.25">
      <c r="A983" s="11"/>
      <c r="B983" s="10">
        <v>43738</v>
      </c>
      <c r="C983" s="2">
        <v>3</v>
      </c>
      <c r="D983" s="2">
        <v>2.1362999999999999</v>
      </c>
      <c r="E983" s="2">
        <v>2110</v>
      </c>
      <c r="F983" s="2">
        <v>2.9573</v>
      </c>
      <c r="G983" s="2">
        <v>6239.9030000000002</v>
      </c>
      <c r="H983" s="15">
        <f t="shared" si="15"/>
        <v>0</v>
      </c>
    </row>
    <row r="984" spans="1:8" ht="13.5" x14ac:dyDescent="0.25">
      <c r="A984" s="11"/>
      <c r="B984" s="10">
        <v>43739</v>
      </c>
      <c r="C984" s="2">
        <v>3</v>
      </c>
      <c r="D984" s="2">
        <v>2.1362999999999999</v>
      </c>
      <c r="E984" s="2">
        <v>5</v>
      </c>
      <c r="F984" s="2">
        <v>3</v>
      </c>
      <c r="G984" s="2">
        <v>15</v>
      </c>
      <c r="H984" s="15">
        <f t="shared" si="15"/>
        <v>0</v>
      </c>
    </row>
    <row r="985" spans="1:8" ht="13.5" x14ac:dyDescent="0.25">
      <c r="A985" s="11"/>
      <c r="B985" s="10">
        <v>43740</v>
      </c>
      <c r="C985" s="2">
        <v>3</v>
      </c>
      <c r="D985" s="2">
        <v>2.1362999999999999</v>
      </c>
      <c r="E985" s="2">
        <v>2846</v>
      </c>
      <c r="F985" s="2">
        <v>2.9237000000000002</v>
      </c>
      <c r="G985" s="2">
        <v>8320.8502000000008</v>
      </c>
      <c r="H985" s="15">
        <f t="shared" si="15"/>
        <v>0</v>
      </c>
    </row>
    <row r="986" spans="1:8" ht="13.5" x14ac:dyDescent="0.25">
      <c r="A986" s="11"/>
      <c r="B986" s="10">
        <v>43741</v>
      </c>
      <c r="C986" s="2">
        <v>3</v>
      </c>
      <c r="D986" s="2">
        <v>2.1362999999999999</v>
      </c>
      <c r="E986" s="2">
        <v>3503</v>
      </c>
      <c r="F986" s="2">
        <v>2.9615999999999998</v>
      </c>
      <c r="G986" s="2">
        <v>10374.4848</v>
      </c>
      <c r="H986" s="15">
        <f t="shared" si="15"/>
        <v>0</v>
      </c>
    </row>
    <row r="987" spans="1:8" ht="13.5" x14ac:dyDescent="0.25">
      <c r="A987" s="11"/>
      <c r="B987" s="10">
        <v>43742</v>
      </c>
      <c r="C987" s="2">
        <v>2.98</v>
      </c>
      <c r="D987" s="2">
        <v>2.1221000000000001</v>
      </c>
      <c r="E987" s="2">
        <v>3476</v>
      </c>
      <c r="F987" s="2">
        <v>2.9279999999999999</v>
      </c>
      <c r="G987" s="2">
        <v>10177.727999999999</v>
      </c>
      <c r="H987" s="15">
        <f t="shared" si="15"/>
        <v>-6.6470065065766838E-3</v>
      </c>
    </row>
    <row r="988" spans="1:8" ht="13.5" x14ac:dyDescent="0.25">
      <c r="A988" s="11"/>
      <c r="B988" s="10">
        <v>43745</v>
      </c>
      <c r="C988" s="2">
        <v>2.95</v>
      </c>
      <c r="D988" s="2">
        <v>2.1006999999999998</v>
      </c>
      <c r="E988" s="2">
        <v>6606</v>
      </c>
      <c r="F988" s="2">
        <v>2.9043999999999999</v>
      </c>
      <c r="G988" s="2">
        <v>19186.466400000001</v>
      </c>
      <c r="H988" s="15">
        <f t="shared" si="15"/>
        <v>-1.0084350407615243E-2</v>
      </c>
    </row>
    <row r="989" spans="1:8" ht="13.5" x14ac:dyDescent="0.25">
      <c r="A989" s="11"/>
      <c r="B989" s="10">
        <v>43746</v>
      </c>
      <c r="C989" s="2">
        <v>3</v>
      </c>
      <c r="D989" s="2">
        <v>2.1362999999999999</v>
      </c>
      <c r="E989" s="2">
        <v>575</v>
      </c>
      <c r="F989" s="2">
        <v>2.8565</v>
      </c>
      <c r="G989" s="2">
        <v>1642.4875</v>
      </c>
      <c r="H989" s="15">
        <f t="shared" si="15"/>
        <v>1.6946732041700423E-2</v>
      </c>
    </row>
    <row r="990" spans="1:8" ht="13.5" x14ac:dyDescent="0.25">
      <c r="A990" s="11"/>
      <c r="B990" s="10">
        <v>43747</v>
      </c>
      <c r="C990" s="2">
        <v>3</v>
      </c>
      <c r="D990" s="2">
        <v>2.1362999999999999</v>
      </c>
      <c r="E990" s="2">
        <v>2000</v>
      </c>
      <c r="F990" s="2">
        <v>2.9430000000000001</v>
      </c>
      <c r="G990" s="2">
        <v>5886</v>
      </c>
      <c r="H990" s="15">
        <f t="shared" si="15"/>
        <v>0</v>
      </c>
    </row>
    <row r="991" spans="1:8" ht="13.5" x14ac:dyDescent="0.25">
      <c r="A991" s="11"/>
      <c r="B991" s="10">
        <v>43748</v>
      </c>
      <c r="C991" s="2">
        <v>2.99</v>
      </c>
      <c r="D991" s="2">
        <v>2.1292</v>
      </c>
      <c r="E991" s="2">
        <v>2040</v>
      </c>
      <c r="F991" s="2">
        <v>2.9508999999999999</v>
      </c>
      <c r="G991" s="2">
        <v>6019.8360000000002</v>
      </c>
      <c r="H991" s="15">
        <f t="shared" si="15"/>
        <v>-3.3235032532883419E-3</v>
      </c>
    </row>
    <row r="992" spans="1:8" ht="13.5" x14ac:dyDescent="0.25">
      <c r="A992" s="11"/>
      <c r="B992" s="10">
        <v>43749</v>
      </c>
      <c r="C992" s="2">
        <v>2.98</v>
      </c>
      <c r="D992" s="2">
        <v>2.1221000000000001</v>
      </c>
      <c r="E992" s="2">
        <v>2206</v>
      </c>
      <c r="F992" s="2">
        <v>2.9287999999999998</v>
      </c>
      <c r="G992" s="2">
        <v>6460.9327999999996</v>
      </c>
      <c r="H992" s="15">
        <f t="shared" si="15"/>
        <v>-3.3345857599097711E-3</v>
      </c>
    </row>
    <row r="993" spans="1:8" ht="13.5" x14ac:dyDescent="0.25">
      <c r="A993" s="11"/>
      <c r="B993" s="10">
        <v>43752</v>
      </c>
      <c r="C993" s="2">
        <v>2.98</v>
      </c>
      <c r="D993" s="2">
        <v>2.1221000000000001</v>
      </c>
      <c r="E993" s="2">
        <v>0</v>
      </c>
      <c r="F993" s="2">
        <v>0</v>
      </c>
      <c r="G993" s="2">
        <v>0</v>
      </c>
      <c r="H993" s="15">
        <f t="shared" si="15"/>
        <v>0</v>
      </c>
    </row>
    <row r="994" spans="1:8" ht="13.5" x14ac:dyDescent="0.25">
      <c r="A994" s="11"/>
      <c r="B994" s="10">
        <v>43754</v>
      </c>
      <c r="C994" s="2">
        <v>2.98</v>
      </c>
      <c r="D994" s="2">
        <v>2.1221000000000001</v>
      </c>
      <c r="E994" s="2">
        <v>69</v>
      </c>
      <c r="F994" s="2">
        <v>2.9691000000000001</v>
      </c>
      <c r="G994" s="2">
        <v>204.86789999999999</v>
      </c>
      <c r="H994" s="15">
        <f t="shared" si="15"/>
        <v>0</v>
      </c>
    </row>
    <row r="995" spans="1:8" ht="13.5" x14ac:dyDescent="0.25">
      <c r="A995" s="11"/>
      <c r="B995" s="10">
        <v>43755</v>
      </c>
      <c r="C995" s="2">
        <v>2.97</v>
      </c>
      <c r="D995" s="2">
        <v>2.1149</v>
      </c>
      <c r="E995" s="2">
        <v>408</v>
      </c>
      <c r="F995" s="2">
        <v>2.9443000000000001</v>
      </c>
      <c r="G995" s="2">
        <v>1201.2744</v>
      </c>
      <c r="H995" s="15">
        <f t="shared" si="15"/>
        <v>-3.3928655577023206E-3</v>
      </c>
    </row>
    <row r="996" spans="1:8" ht="13.5" x14ac:dyDescent="0.25">
      <c r="A996" s="11"/>
      <c r="B996" s="10">
        <v>43756</v>
      </c>
      <c r="C996" s="2">
        <v>3.03</v>
      </c>
      <c r="D996" s="2">
        <v>2.1577000000000002</v>
      </c>
      <c r="E996" s="2">
        <v>16801</v>
      </c>
      <c r="F996" s="2">
        <v>2.9952000000000001</v>
      </c>
      <c r="G996" s="2">
        <v>50322.355199999998</v>
      </c>
      <c r="H996" s="15">
        <f t="shared" si="15"/>
        <v>2.0237363468722007E-2</v>
      </c>
    </row>
    <row r="997" spans="1:8" ht="13.5" x14ac:dyDescent="0.25">
      <c r="A997" s="11"/>
      <c r="B997" s="10">
        <v>43759</v>
      </c>
      <c r="C997" s="2">
        <v>3.21</v>
      </c>
      <c r="D997" s="2">
        <v>2.2858000000000001</v>
      </c>
      <c r="E997" s="2">
        <v>20565</v>
      </c>
      <c r="F997" s="2">
        <v>3.1890000000000001</v>
      </c>
      <c r="G997" s="2">
        <v>65581.785000000003</v>
      </c>
      <c r="H997" s="15">
        <f t="shared" si="15"/>
        <v>5.9368772303841993E-2</v>
      </c>
    </row>
    <row r="998" spans="1:8" ht="13.5" x14ac:dyDescent="0.25">
      <c r="A998" s="11"/>
      <c r="B998" s="10">
        <v>43760</v>
      </c>
      <c r="C998" s="2">
        <v>3.18</v>
      </c>
      <c r="D998" s="2">
        <v>2.2645</v>
      </c>
      <c r="E998" s="2">
        <v>8900</v>
      </c>
      <c r="F998" s="2">
        <v>3.1659999999999999</v>
      </c>
      <c r="G998" s="2">
        <v>28177.4</v>
      </c>
      <c r="H998" s="15">
        <f t="shared" si="15"/>
        <v>-9.3184005599790433E-3</v>
      </c>
    </row>
    <row r="999" spans="1:8" ht="13.5" x14ac:dyDescent="0.25">
      <c r="A999" s="11"/>
      <c r="B999" s="10">
        <v>43761</v>
      </c>
      <c r="C999" s="2">
        <v>3.21</v>
      </c>
      <c r="D999" s="2">
        <v>2.2858000000000001</v>
      </c>
      <c r="E999" s="2">
        <v>3533</v>
      </c>
      <c r="F999" s="2">
        <v>3.1791999999999998</v>
      </c>
      <c r="G999" s="2">
        <v>11232.113600000001</v>
      </c>
      <c r="H999" s="15">
        <f t="shared" si="15"/>
        <v>9.4060499006403606E-3</v>
      </c>
    </row>
    <row r="1000" spans="1:8" ht="13.5" x14ac:dyDescent="0.25">
      <c r="A1000" s="11"/>
      <c r="B1000" s="10">
        <v>43762</v>
      </c>
      <c r="C1000" s="2">
        <v>3.17</v>
      </c>
      <c r="D1000" s="2">
        <v>2.2574000000000001</v>
      </c>
      <c r="E1000" s="2">
        <v>2503</v>
      </c>
      <c r="F1000" s="2">
        <v>3.1568999999999998</v>
      </c>
      <c r="G1000" s="2">
        <v>7901.7206999999999</v>
      </c>
      <c r="H1000" s="15">
        <f t="shared" si="15"/>
        <v>-1.2424534079971992E-2</v>
      </c>
    </row>
    <row r="1001" spans="1:8" ht="13.5" x14ac:dyDescent="0.25">
      <c r="A1001" s="11"/>
      <c r="B1001" s="10">
        <v>43763</v>
      </c>
      <c r="C1001" s="2">
        <v>3.25</v>
      </c>
      <c r="D1001" s="2">
        <v>2.3142999999999998</v>
      </c>
      <c r="E1001" s="2">
        <v>17837</v>
      </c>
      <c r="F1001" s="2">
        <v>3.2044999999999999</v>
      </c>
      <c r="G1001" s="2">
        <v>57158.666499999999</v>
      </c>
      <c r="H1001" s="15">
        <f t="shared" si="15"/>
        <v>2.5205989191104689E-2</v>
      </c>
    </row>
    <row r="1002" spans="1:8" ht="13.5" x14ac:dyDescent="0.25">
      <c r="A1002" s="11"/>
      <c r="B1002" s="10">
        <v>43766</v>
      </c>
      <c r="C1002" s="2">
        <v>3.34</v>
      </c>
      <c r="D1002" s="2">
        <v>2.3784000000000001</v>
      </c>
      <c r="E1002" s="2">
        <v>28591</v>
      </c>
      <c r="F1002" s="2">
        <v>3.2896000000000001</v>
      </c>
      <c r="G1002" s="2">
        <v>94052.953599999993</v>
      </c>
      <c r="H1002" s="15">
        <f t="shared" si="15"/>
        <v>2.7697359892840286E-2</v>
      </c>
    </row>
    <row r="1003" spans="1:8" ht="13.5" x14ac:dyDescent="0.25">
      <c r="A1003" s="11"/>
      <c r="B1003" s="10">
        <v>43767</v>
      </c>
      <c r="C1003" s="2">
        <v>3.44</v>
      </c>
      <c r="D1003" s="2">
        <v>2.4496000000000002</v>
      </c>
      <c r="E1003" s="2">
        <v>47610</v>
      </c>
      <c r="F1003" s="2">
        <v>3.4380000000000002</v>
      </c>
      <c r="G1003" s="2">
        <v>163683.18</v>
      </c>
      <c r="H1003" s="15">
        <f t="shared" si="15"/>
        <v>2.9936091490077425E-2</v>
      </c>
    </row>
    <row r="1004" spans="1:8" ht="13.5" x14ac:dyDescent="0.25">
      <c r="A1004" s="11"/>
      <c r="B1004" s="10">
        <v>43768</v>
      </c>
      <c r="C1004" s="2">
        <v>3.37</v>
      </c>
      <c r="D1004" s="2">
        <v>2.3997999999999999</v>
      </c>
      <c r="E1004" s="2">
        <v>11249</v>
      </c>
      <c r="F1004" s="2">
        <v>3.383</v>
      </c>
      <c r="G1004" s="2">
        <v>38055.366999999998</v>
      </c>
      <c r="H1004" s="15">
        <f t="shared" si="15"/>
        <v>-2.0329849771391365E-2</v>
      </c>
    </row>
    <row r="1005" spans="1:8" ht="13.5" x14ac:dyDescent="0.25">
      <c r="A1005" s="11"/>
      <c r="B1005" s="10">
        <v>43769</v>
      </c>
      <c r="C1005" s="2">
        <v>3.42</v>
      </c>
      <c r="D1005" s="2">
        <v>2.4354</v>
      </c>
      <c r="E1005" s="2">
        <v>35330</v>
      </c>
      <c r="F1005" s="2">
        <v>3.4316</v>
      </c>
      <c r="G1005" s="2">
        <v>121238.428</v>
      </c>
      <c r="H1005" s="15">
        <f t="shared" si="15"/>
        <v>1.4834569547462321E-2</v>
      </c>
    </row>
    <row r="1006" spans="1:8" ht="13.5" x14ac:dyDescent="0.25">
      <c r="A1006" s="11"/>
      <c r="B1006" s="10">
        <v>43770</v>
      </c>
      <c r="C1006" s="2">
        <v>3.4</v>
      </c>
      <c r="D1006" s="2">
        <v>2.4211</v>
      </c>
      <c r="E1006" s="2">
        <v>19763</v>
      </c>
      <c r="F1006" s="2">
        <v>3.3712</v>
      </c>
      <c r="G1006" s="2">
        <v>66625.025599999994</v>
      </c>
      <c r="H1006" s="15">
        <f t="shared" si="15"/>
        <v>-5.8717253839204973E-3</v>
      </c>
    </row>
    <row r="1007" spans="1:8" ht="13.5" x14ac:dyDescent="0.25">
      <c r="A1007" s="11"/>
      <c r="B1007" s="10">
        <v>43773</v>
      </c>
      <c r="C1007" s="2">
        <v>3.4</v>
      </c>
      <c r="D1007" s="2">
        <v>2.4211</v>
      </c>
      <c r="E1007" s="2">
        <v>993</v>
      </c>
      <c r="F1007" s="2">
        <v>3.3573</v>
      </c>
      <c r="G1007" s="2">
        <v>3333.7988999999998</v>
      </c>
      <c r="H1007" s="15">
        <f t="shared" si="15"/>
        <v>0</v>
      </c>
    </row>
    <row r="1008" spans="1:8" ht="13.5" x14ac:dyDescent="0.25">
      <c r="A1008" s="11"/>
      <c r="B1008" s="10">
        <v>43774</v>
      </c>
      <c r="C1008" s="2">
        <v>3.36</v>
      </c>
      <c r="D1008" s="2">
        <v>2.3927</v>
      </c>
      <c r="E1008" s="2">
        <v>7056</v>
      </c>
      <c r="F1008" s="2">
        <v>3.4258999999999999</v>
      </c>
      <c r="G1008" s="2">
        <v>24173.150399999999</v>
      </c>
      <c r="H1008" s="15">
        <f t="shared" si="15"/>
        <v>-1.1730205278592367E-2</v>
      </c>
    </row>
    <row r="1009" spans="1:8" ht="13.5" x14ac:dyDescent="0.25">
      <c r="A1009" s="11"/>
      <c r="B1009" s="10">
        <v>43775</v>
      </c>
      <c r="C1009" s="2">
        <v>3.25</v>
      </c>
      <c r="D1009" s="2">
        <v>2.3142999999999998</v>
      </c>
      <c r="E1009" s="2">
        <v>9324</v>
      </c>
      <c r="F1009" s="2">
        <v>3.2772999999999999</v>
      </c>
      <c r="G1009" s="2">
        <v>30557.5452</v>
      </c>
      <c r="H1009" s="15">
        <f t="shared" si="15"/>
        <v>-3.2766330923224909E-2</v>
      </c>
    </row>
    <row r="1010" spans="1:8" ht="13.5" x14ac:dyDescent="0.25">
      <c r="A1010" s="11"/>
      <c r="B1010" s="10">
        <v>43776</v>
      </c>
      <c r="C1010" s="2">
        <v>3.3</v>
      </c>
      <c r="D1010" s="2">
        <v>2.3498999999999999</v>
      </c>
      <c r="E1010" s="2">
        <v>3916</v>
      </c>
      <c r="F1010" s="2">
        <v>3.2237</v>
      </c>
      <c r="G1010" s="2">
        <v>12624.0092</v>
      </c>
      <c r="H1010" s="15">
        <f t="shared" si="15"/>
        <v>1.5382621094931546E-2</v>
      </c>
    </row>
    <row r="1011" spans="1:8" ht="13.5" x14ac:dyDescent="0.25">
      <c r="A1011" s="11"/>
      <c r="B1011" s="10">
        <v>43777</v>
      </c>
      <c r="C1011" s="2">
        <v>3.3</v>
      </c>
      <c r="D1011" s="2">
        <v>2.3498999999999999</v>
      </c>
      <c r="E1011" s="2">
        <v>6808</v>
      </c>
      <c r="F1011" s="2">
        <v>3.2162000000000002</v>
      </c>
      <c r="G1011" s="2">
        <v>21895.889599999999</v>
      </c>
      <c r="H1011" s="15">
        <f t="shared" si="15"/>
        <v>0</v>
      </c>
    </row>
    <row r="1012" spans="1:8" ht="13.5" x14ac:dyDescent="0.25">
      <c r="A1012" s="11"/>
      <c r="B1012" s="10">
        <v>43780</v>
      </c>
      <c r="C1012" s="2">
        <v>3.37</v>
      </c>
      <c r="D1012" s="2">
        <v>2.3997999999999999</v>
      </c>
      <c r="E1012" s="2">
        <v>2055</v>
      </c>
      <c r="F1012" s="2">
        <v>3.2145000000000001</v>
      </c>
      <c r="G1012" s="2">
        <v>6605.7974999999997</v>
      </c>
      <c r="H1012" s="15">
        <f t="shared" si="15"/>
        <v>2.1234946167922063E-2</v>
      </c>
    </row>
    <row r="1013" spans="1:8" ht="13.5" x14ac:dyDescent="0.25">
      <c r="A1013" s="11"/>
      <c r="B1013" s="10">
        <v>43781</v>
      </c>
      <c r="C1013" s="2">
        <v>3.45</v>
      </c>
      <c r="D1013" s="2">
        <v>2.4567999999999999</v>
      </c>
      <c r="E1013" s="2">
        <v>809</v>
      </c>
      <c r="F1013" s="2">
        <v>3.3957999999999999</v>
      </c>
      <c r="G1013" s="2">
        <v>2747.2022000000002</v>
      </c>
      <c r="H1013" s="15">
        <f t="shared" si="15"/>
        <v>2.3751979331610943E-2</v>
      </c>
    </row>
    <row r="1014" spans="1:8" ht="13.5" x14ac:dyDescent="0.25">
      <c r="A1014" s="11"/>
      <c r="B1014" s="10">
        <v>43782</v>
      </c>
      <c r="C1014" s="2">
        <v>3.39</v>
      </c>
      <c r="D1014" s="2">
        <v>2.4140000000000001</v>
      </c>
      <c r="E1014" s="2">
        <v>7901</v>
      </c>
      <c r="F1014" s="2">
        <v>3.3633999999999999</v>
      </c>
      <c r="G1014" s="2">
        <v>26574.223399999999</v>
      </c>
      <c r="H1014" s="15">
        <f t="shared" si="15"/>
        <v>-1.7421035493324539E-2</v>
      </c>
    </row>
    <row r="1015" spans="1:8" ht="13.5" x14ac:dyDescent="0.25">
      <c r="A1015" s="11"/>
      <c r="B1015" s="10">
        <v>43783</v>
      </c>
      <c r="C1015" s="2">
        <v>3.45</v>
      </c>
      <c r="D1015" s="2">
        <v>2.4567999999999999</v>
      </c>
      <c r="E1015" s="2">
        <v>18427</v>
      </c>
      <c r="F1015" s="2">
        <v>3.4373999999999998</v>
      </c>
      <c r="G1015" s="2">
        <v>63340.969799999999</v>
      </c>
      <c r="H1015" s="15">
        <f t="shared" si="15"/>
        <v>1.7729908864954319E-2</v>
      </c>
    </row>
    <row r="1016" spans="1:8" ht="13.5" x14ac:dyDescent="0.25">
      <c r="A1016" s="11"/>
      <c r="B1016" s="10">
        <v>43784</v>
      </c>
      <c r="C1016" s="2">
        <v>3.66</v>
      </c>
      <c r="D1016" s="2">
        <v>2.6063000000000001</v>
      </c>
      <c r="E1016" s="2">
        <v>145729</v>
      </c>
      <c r="F1016" s="2">
        <v>3.637</v>
      </c>
      <c r="G1016" s="2">
        <v>530016.37300000002</v>
      </c>
      <c r="H1016" s="15">
        <f t="shared" si="15"/>
        <v>6.0851514164767258E-2</v>
      </c>
    </row>
    <row r="1017" spans="1:8" ht="13.5" x14ac:dyDescent="0.25">
      <c r="A1017" s="11"/>
      <c r="B1017" s="10">
        <v>43787</v>
      </c>
      <c r="C1017" s="2">
        <v>3.88</v>
      </c>
      <c r="D1017" s="2">
        <v>2.7629999999999999</v>
      </c>
      <c r="E1017" s="2">
        <v>230788</v>
      </c>
      <c r="F1017" s="2">
        <v>3.8622999999999998</v>
      </c>
      <c r="G1017" s="2">
        <v>891372.49239999999</v>
      </c>
      <c r="H1017" s="15">
        <f t="shared" si="15"/>
        <v>6.0123546790469183E-2</v>
      </c>
    </row>
    <row r="1018" spans="1:8" ht="13.5" x14ac:dyDescent="0.25">
      <c r="A1018" s="11"/>
      <c r="B1018" s="10">
        <v>43788</v>
      </c>
      <c r="C1018" s="2">
        <v>3.84</v>
      </c>
      <c r="D1018" s="2">
        <v>2.7345000000000002</v>
      </c>
      <c r="E1018" s="2">
        <v>80118</v>
      </c>
      <c r="F1018" s="2">
        <v>3.9245000000000001</v>
      </c>
      <c r="G1018" s="2">
        <v>314423.09100000001</v>
      </c>
      <c r="H1018" s="15">
        <f t="shared" si="15"/>
        <v>-1.031487513572195E-2</v>
      </c>
    </row>
    <row r="1019" spans="1:8" ht="13.5" x14ac:dyDescent="0.25">
      <c r="A1019" s="11"/>
      <c r="B1019" s="10">
        <v>43789</v>
      </c>
      <c r="C1019" s="2">
        <v>3.8</v>
      </c>
      <c r="D1019" s="2">
        <v>2.706</v>
      </c>
      <c r="E1019" s="2">
        <v>10544</v>
      </c>
      <c r="F1019" s="2">
        <v>3.7927</v>
      </c>
      <c r="G1019" s="2">
        <v>39990.228799999997</v>
      </c>
      <c r="H1019" s="15">
        <f t="shared" si="15"/>
        <v>-1.0422380691168473E-2</v>
      </c>
    </row>
    <row r="1020" spans="1:8" ht="13.5" x14ac:dyDescent="0.25">
      <c r="A1020" s="11"/>
      <c r="B1020" s="10">
        <v>43790</v>
      </c>
      <c r="C1020" s="2">
        <v>3.77</v>
      </c>
      <c r="D1020" s="2">
        <v>2.6846000000000001</v>
      </c>
      <c r="E1020" s="2">
        <v>20751</v>
      </c>
      <c r="F1020" s="2">
        <v>3.7063999999999999</v>
      </c>
      <c r="G1020" s="2">
        <v>76911.506399999998</v>
      </c>
      <c r="H1020" s="15">
        <f t="shared" si="15"/>
        <v>-7.9083518107907844E-3</v>
      </c>
    </row>
    <row r="1021" spans="1:8" ht="13.5" x14ac:dyDescent="0.25">
      <c r="A1021" s="11"/>
      <c r="B1021" s="10">
        <v>43791</v>
      </c>
      <c r="C1021" s="2">
        <v>3.87</v>
      </c>
      <c r="D1021" s="2">
        <v>2.7557999999999998</v>
      </c>
      <c r="E1021" s="2">
        <v>24751</v>
      </c>
      <c r="F1021" s="2">
        <v>3.8481000000000001</v>
      </c>
      <c r="G1021" s="2">
        <v>95244.323099999994</v>
      </c>
      <c r="H1021" s="15">
        <f t="shared" si="15"/>
        <v>2.652164195783346E-2</v>
      </c>
    </row>
    <row r="1022" spans="1:8" ht="13.5" x14ac:dyDescent="0.25">
      <c r="A1022" s="11"/>
      <c r="B1022" s="10">
        <v>43794</v>
      </c>
      <c r="C1022" s="2">
        <v>3.87</v>
      </c>
      <c r="D1022" s="2">
        <v>2.7557999999999998</v>
      </c>
      <c r="E1022" s="2">
        <v>24094</v>
      </c>
      <c r="F1022" s="2">
        <v>3.8942000000000001</v>
      </c>
      <c r="G1022" s="2">
        <v>93826.854800000001</v>
      </c>
      <c r="H1022" s="15">
        <f t="shared" si="15"/>
        <v>0</v>
      </c>
    </row>
    <row r="1023" spans="1:8" ht="13.5" x14ac:dyDescent="0.25">
      <c r="A1023" s="11"/>
      <c r="B1023" s="10">
        <v>43795</v>
      </c>
      <c r="C1023" s="2">
        <v>3.9</v>
      </c>
      <c r="D1023" s="2">
        <v>2.7772000000000001</v>
      </c>
      <c r="E1023" s="2">
        <v>2910</v>
      </c>
      <c r="F1023" s="2">
        <v>3.8418999999999999</v>
      </c>
      <c r="G1023" s="2">
        <v>11179.929</v>
      </c>
      <c r="H1023" s="15">
        <f t="shared" si="15"/>
        <v>7.7654401625663365E-3</v>
      </c>
    </row>
    <row r="1024" spans="1:8" ht="13.5" x14ac:dyDescent="0.25">
      <c r="A1024" s="11"/>
      <c r="B1024" s="10">
        <v>43796</v>
      </c>
      <c r="C1024" s="2">
        <v>3.9</v>
      </c>
      <c r="D1024" s="2">
        <v>2.7772000000000001</v>
      </c>
      <c r="E1024" s="2">
        <v>10708</v>
      </c>
      <c r="F1024" s="2">
        <v>3.8938000000000001</v>
      </c>
      <c r="G1024" s="2">
        <v>41694.810400000002</v>
      </c>
      <c r="H1024" s="15">
        <f t="shared" si="15"/>
        <v>0</v>
      </c>
    </row>
    <row r="1025" spans="1:8" ht="13.5" x14ac:dyDescent="0.25">
      <c r="A1025" s="11"/>
      <c r="B1025" s="10">
        <v>43797</v>
      </c>
      <c r="C1025" s="2">
        <v>3.81</v>
      </c>
      <c r="D1025" s="2">
        <v>2.7130999999999998</v>
      </c>
      <c r="E1025" s="2">
        <v>8911</v>
      </c>
      <c r="F1025" s="2">
        <v>3.8186</v>
      </c>
      <c r="G1025" s="2">
        <v>34027.544600000001</v>
      </c>
      <c r="H1025" s="15">
        <f t="shared" si="15"/>
        <v>-2.3080800806567863E-2</v>
      </c>
    </row>
    <row r="1026" spans="1:8" ht="13.5" x14ac:dyDescent="0.25">
      <c r="A1026" s="11"/>
      <c r="B1026" s="10">
        <v>43798</v>
      </c>
      <c r="C1026" s="2">
        <v>3.79</v>
      </c>
      <c r="D1026" s="2">
        <v>2.6989000000000001</v>
      </c>
      <c r="E1026" s="2">
        <v>3682</v>
      </c>
      <c r="F1026" s="2">
        <v>3.7543000000000002</v>
      </c>
      <c r="G1026" s="2">
        <v>13823.3326</v>
      </c>
      <c r="H1026" s="15">
        <f t="shared" si="15"/>
        <v>-5.2338653201134382E-3</v>
      </c>
    </row>
    <row r="1027" spans="1:8" ht="13.5" x14ac:dyDescent="0.25">
      <c r="A1027" s="11"/>
      <c r="B1027" s="10">
        <v>43801</v>
      </c>
      <c r="C1027" s="2">
        <v>3.79</v>
      </c>
      <c r="D1027" s="2">
        <v>2.6989000000000001</v>
      </c>
      <c r="E1027" s="2">
        <v>6921</v>
      </c>
      <c r="F1027" s="2">
        <v>3.7025000000000001</v>
      </c>
      <c r="G1027" s="2">
        <v>25625.002499999999</v>
      </c>
      <c r="H1027" s="15">
        <f t="shared" si="15"/>
        <v>0</v>
      </c>
    </row>
    <row r="1028" spans="1:8" ht="13.5" x14ac:dyDescent="0.25">
      <c r="A1028" s="11"/>
      <c r="B1028" s="10">
        <v>43802</v>
      </c>
      <c r="C1028" s="2">
        <v>3.9</v>
      </c>
      <c r="D1028" s="2">
        <v>2.7772000000000001</v>
      </c>
      <c r="E1028" s="2">
        <v>18924</v>
      </c>
      <c r="F1028" s="2">
        <v>3.7845</v>
      </c>
      <c r="G1028" s="2">
        <v>71617.877999999997</v>
      </c>
      <c r="H1028" s="15">
        <f t="shared" si="15"/>
        <v>2.9011819630219732E-2</v>
      </c>
    </row>
    <row r="1029" spans="1:8" ht="13.5" x14ac:dyDescent="0.25">
      <c r="A1029" s="11"/>
      <c r="B1029" s="10">
        <v>43803</v>
      </c>
      <c r="C1029" s="2">
        <v>3.84</v>
      </c>
      <c r="D1029" s="2">
        <v>2.7345000000000002</v>
      </c>
      <c r="E1029" s="2">
        <v>31034</v>
      </c>
      <c r="F1029" s="2">
        <v>3.8953000000000002</v>
      </c>
      <c r="G1029" s="2">
        <v>120886.7402</v>
      </c>
      <c r="H1029" s="15">
        <f t="shared" si="15"/>
        <v>-1.5375198041192552E-2</v>
      </c>
    </row>
    <row r="1030" spans="1:8" ht="13.5" x14ac:dyDescent="0.25">
      <c r="A1030" s="11"/>
      <c r="B1030" s="10">
        <v>43804</v>
      </c>
      <c r="C1030" s="2">
        <v>3.89</v>
      </c>
      <c r="D1030" s="2">
        <v>2.7700999999999998</v>
      </c>
      <c r="E1030" s="2">
        <v>1969</v>
      </c>
      <c r="F1030" s="2">
        <v>3.8557000000000001</v>
      </c>
      <c r="G1030" s="2">
        <v>7591.8733000000002</v>
      </c>
      <c r="H1030" s="15">
        <f t="shared" si="15"/>
        <v>1.3018833424757591E-2</v>
      </c>
    </row>
    <row r="1031" spans="1:8" ht="13.5" x14ac:dyDescent="0.25">
      <c r="A1031" s="11"/>
      <c r="B1031" s="10">
        <v>43805</v>
      </c>
      <c r="C1031" s="2">
        <v>3.85</v>
      </c>
      <c r="D1031" s="2">
        <v>2.7416</v>
      </c>
      <c r="E1031" s="2">
        <v>7749</v>
      </c>
      <c r="F1031" s="2">
        <v>3.8304999999999998</v>
      </c>
      <c r="G1031" s="2">
        <v>29682.5445</v>
      </c>
      <c r="H1031" s="15">
        <f t="shared" ref="H1031:H1094" si="16">(D1031-D1030)/D1030</f>
        <v>-1.0288437240532742E-2</v>
      </c>
    </row>
    <row r="1032" spans="1:8" ht="13.5" x14ac:dyDescent="0.25">
      <c r="A1032" s="11"/>
      <c r="B1032" s="10">
        <v>43808</v>
      </c>
      <c r="C1032" s="2">
        <v>3.89</v>
      </c>
      <c r="D1032" s="2">
        <v>2.7700999999999998</v>
      </c>
      <c r="E1032" s="2">
        <v>2665</v>
      </c>
      <c r="F1032" s="2">
        <v>3.8188</v>
      </c>
      <c r="G1032" s="2">
        <v>10177.102000000001</v>
      </c>
      <c r="H1032" s="15">
        <f t="shared" si="16"/>
        <v>1.0395389553545282E-2</v>
      </c>
    </row>
    <row r="1033" spans="1:8" ht="13.5" x14ac:dyDescent="0.25">
      <c r="A1033" s="11"/>
      <c r="B1033" s="10">
        <v>43809</v>
      </c>
      <c r="C1033" s="2">
        <v>3.86</v>
      </c>
      <c r="D1033" s="2">
        <v>2.7486999999999999</v>
      </c>
      <c r="E1033" s="2">
        <v>3392</v>
      </c>
      <c r="F1033" s="2">
        <v>3.8231999999999999</v>
      </c>
      <c r="G1033" s="2">
        <v>12968.294400000001</v>
      </c>
      <c r="H1033" s="15">
        <f t="shared" si="16"/>
        <v>-7.7253528753474113E-3</v>
      </c>
    </row>
    <row r="1034" spans="1:8" ht="13.5" x14ac:dyDescent="0.25">
      <c r="A1034" s="11"/>
      <c r="B1034" s="10">
        <v>43810</v>
      </c>
      <c r="C1034" s="2">
        <v>3.85</v>
      </c>
      <c r="D1034" s="2">
        <v>2.7416</v>
      </c>
      <c r="E1034" s="2">
        <v>10265</v>
      </c>
      <c r="F1034" s="2">
        <v>3.8549000000000002</v>
      </c>
      <c r="G1034" s="2">
        <v>39570.548499999997</v>
      </c>
      <c r="H1034" s="15">
        <f t="shared" si="16"/>
        <v>-2.5830392549204659E-3</v>
      </c>
    </row>
    <row r="1035" spans="1:8" ht="13.5" x14ac:dyDescent="0.25">
      <c r="A1035" s="11"/>
      <c r="B1035" s="10">
        <v>43811</v>
      </c>
      <c r="C1035" s="2">
        <v>3.84</v>
      </c>
      <c r="D1035" s="2">
        <v>2.7345000000000002</v>
      </c>
      <c r="E1035" s="2">
        <v>8077</v>
      </c>
      <c r="F1035" s="2">
        <v>3.8283999999999998</v>
      </c>
      <c r="G1035" s="2">
        <v>30921.986799999999</v>
      </c>
      <c r="H1035" s="15">
        <f t="shared" si="16"/>
        <v>-2.5897286256200336E-3</v>
      </c>
    </row>
    <row r="1036" spans="1:8" ht="13.5" x14ac:dyDescent="0.25">
      <c r="A1036" s="11"/>
      <c r="B1036" s="10">
        <v>43812</v>
      </c>
      <c r="C1036" s="2">
        <v>3.81</v>
      </c>
      <c r="D1036" s="2">
        <v>2.7130999999999998</v>
      </c>
      <c r="E1036" s="2">
        <v>5226</v>
      </c>
      <c r="F1036" s="2">
        <v>3.8136000000000001</v>
      </c>
      <c r="G1036" s="2">
        <v>19929.873599999999</v>
      </c>
      <c r="H1036" s="15">
        <f t="shared" si="16"/>
        <v>-7.8259279575791946E-3</v>
      </c>
    </row>
    <row r="1037" spans="1:8" ht="13.5" x14ac:dyDescent="0.25">
      <c r="A1037" s="11"/>
      <c r="B1037" s="10">
        <v>43815</v>
      </c>
      <c r="C1037" s="2">
        <v>3.78</v>
      </c>
      <c r="D1037" s="2">
        <v>2.6917</v>
      </c>
      <c r="E1037" s="2">
        <v>10979</v>
      </c>
      <c r="F1037" s="2">
        <v>3.7677</v>
      </c>
      <c r="G1037" s="2">
        <v>41365.578300000001</v>
      </c>
      <c r="H1037" s="15">
        <f t="shared" si="16"/>
        <v>-7.8876561866499072E-3</v>
      </c>
    </row>
    <row r="1038" spans="1:8" ht="13.5" x14ac:dyDescent="0.25">
      <c r="A1038" s="11"/>
      <c r="B1038" s="10">
        <v>43816</v>
      </c>
      <c r="C1038" s="2">
        <v>3.72</v>
      </c>
      <c r="D1038" s="2">
        <v>2.649</v>
      </c>
      <c r="E1038" s="2">
        <v>29031</v>
      </c>
      <c r="F1038" s="2">
        <v>3.6928999999999998</v>
      </c>
      <c r="G1038" s="2">
        <v>107208.5799</v>
      </c>
      <c r="H1038" s="15">
        <f t="shared" si="16"/>
        <v>-1.5863580636772286E-2</v>
      </c>
    </row>
    <row r="1039" spans="1:8" ht="13.5" x14ac:dyDescent="0.25">
      <c r="A1039" s="11"/>
      <c r="B1039" s="10">
        <v>43817</v>
      </c>
      <c r="C1039" s="2">
        <v>3.7</v>
      </c>
      <c r="D1039" s="2">
        <v>2.6347999999999998</v>
      </c>
      <c r="E1039" s="2">
        <v>18046</v>
      </c>
      <c r="F1039" s="2">
        <v>3.6941999999999999</v>
      </c>
      <c r="G1039" s="2">
        <v>66665.533200000005</v>
      </c>
      <c r="H1039" s="15">
        <f t="shared" si="16"/>
        <v>-5.3605134012835835E-3</v>
      </c>
    </row>
    <row r="1040" spans="1:8" ht="13.5" x14ac:dyDescent="0.25">
      <c r="A1040" s="11"/>
      <c r="B1040" s="10">
        <v>43818</v>
      </c>
      <c r="C1040" s="2">
        <v>3.67</v>
      </c>
      <c r="D1040" s="2">
        <v>2.6133999999999999</v>
      </c>
      <c r="E1040" s="2">
        <v>1332</v>
      </c>
      <c r="F1040" s="2">
        <v>3.6779999999999999</v>
      </c>
      <c r="G1040" s="2">
        <v>4899.0959999999995</v>
      </c>
      <c r="H1040" s="15">
        <f t="shared" si="16"/>
        <v>-8.1220586002732145E-3</v>
      </c>
    </row>
    <row r="1041" spans="1:8" ht="13.5" x14ac:dyDescent="0.25">
      <c r="A1041" s="11"/>
      <c r="B1041" s="10">
        <v>43819</v>
      </c>
      <c r="C1041" s="2">
        <v>3.45</v>
      </c>
      <c r="D1041" s="2">
        <v>2.4567999999999999</v>
      </c>
      <c r="E1041" s="2">
        <v>51399</v>
      </c>
      <c r="F1041" s="2">
        <v>3.5585</v>
      </c>
      <c r="G1041" s="2">
        <v>182903.34150000001</v>
      </c>
      <c r="H1041" s="15">
        <f t="shared" si="16"/>
        <v>-5.99219407668172E-2</v>
      </c>
    </row>
    <row r="1042" spans="1:8" ht="13.5" x14ac:dyDescent="0.25">
      <c r="A1042" s="11"/>
      <c r="B1042" s="10">
        <v>43822</v>
      </c>
      <c r="C1042" s="2">
        <v>3.52</v>
      </c>
      <c r="D1042" s="2">
        <v>2.5066000000000002</v>
      </c>
      <c r="E1042" s="2">
        <v>29254</v>
      </c>
      <c r="F1042" s="2">
        <v>3.4689000000000001</v>
      </c>
      <c r="G1042" s="2">
        <v>101479.2006</v>
      </c>
      <c r="H1042" s="15">
        <f t="shared" si="16"/>
        <v>2.0270270270270389E-2</v>
      </c>
    </row>
    <row r="1043" spans="1:8" ht="13.5" x14ac:dyDescent="0.25">
      <c r="A1043" s="11"/>
      <c r="B1043" s="10">
        <v>43823</v>
      </c>
      <c r="C1043" s="2">
        <v>3.7</v>
      </c>
      <c r="D1043" s="2">
        <v>2.6347999999999998</v>
      </c>
      <c r="E1043" s="2">
        <v>32086</v>
      </c>
      <c r="F1043" s="2">
        <v>3.6955</v>
      </c>
      <c r="G1043" s="2">
        <v>118573.81299999999</v>
      </c>
      <c r="H1043" s="15">
        <f t="shared" si="16"/>
        <v>5.1144977260033371E-2</v>
      </c>
    </row>
    <row r="1044" spans="1:8" ht="13.5" x14ac:dyDescent="0.25">
      <c r="A1044" s="11"/>
      <c r="B1044" s="10">
        <v>43824</v>
      </c>
      <c r="C1044" s="2">
        <v>3.82</v>
      </c>
      <c r="D1044" s="2">
        <v>2.7202000000000002</v>
      </c>
      <c r="E1044" s="2">
        <v>35498</v>
      </c>
      <c r="F1044" s="2">
        <v>3.7696000000000001</v>
      </c>
      <c r="G1044" s="2">
        <v>133813.26079999999</v>
      </c>
      <c r="H1044" s="15">
        <f t="shared" si="16"/>
        <v>3.2412327311371024E-2</v>
      </c>
    </row>
    <row r="1045" spans="1:8" ht="13.5" x14ac:dyDescent="0.25">
      <c r="A1045" s="11"/>
      <c r="B1045" s="10">
        <v>43825</v>
      </c>
      <c r="C1045" s="2">
        <v>3.81</v>
      </c>
      <c r="D1045" s="2">
        <v>2.7130999999999998</v>
      </c>
      <c r="E1045" s="2">
        <v>6840</v>
      </c>
      <c r="F1045" s="2">
        <v>3.7566000000000002</v>
      </c>
      <c r="G1045" s="2">
        <v>25695.144</v>
      </c>
      <c r="H1045" s="15">
        <f t="shared" si="16"/>
        <v>-2.6101021983678876E-3</v>
      </c>
    </row>
    <row r="1046" spans="1:8" ht="13.5" x14ac:dyDescent="0.25">
      <c r="A1046" s="11"/>
      <c r="B1046" s="10">
        <v>43826</v>
      </c>
      <c r="C1046" s="2">
        <v>4.03</v>
      </c>
      <c r="D1046" s="2">
        <v>2.8698000000000001</v>
      </c>
      <c r="E1046" s="2">
        <v>146604</v>
      </c>
      <c r="F1046" s="2">
        <v>3.996</v>
      </c>
      <c r="G1046" s="2">
        <v>585829.58400000003</v>
      </c>
      <c r="H1046" s="15">
        <f t="shared" si="16"/>
        <v>5.7756809553647225E-2</v>
      </c>
    </row>
    <row r="1047" spans="1:8" ht="13.5" x14ac:dyDescent="0.25">
      <c r="A1047" s="11"/>
      <c r="B1047" s="10">
        <v>43829</v>
      </c>
      <c r="C1047" s="2">
        <v>4.03</v>
      </c>
      <c r="D1047" s="2">
        <v>2.8698000000000001</v>
      </c>
      <c r="E1047" s="2">
        <v>39219</v>
      </c>
      <c r="F1047" s="2">
        <v>4.0896999999999997</v>
      </c>
      <c r="G1047" s="2">
        <v>160393.9443</v>
      </c>
      <c r="H1047" s="15">
        <f t="shared" si="16"/>
        <v>0</v>
      </c>
    </row>
    <row r="1048" spans="1:8" ht="13.5" x14ac:dyDescent="0.25">
      <c r="A1048" s="11"/>
      <c r="B1048" s="10">
        <v>43830</v>
      </c>
      <c r="C1048" s="2">
        <v>4.13</v>
      </c>
      <c r="D1048" s="2">
        <v>2.9409999999999998</v>
      </c>
      <c r="E1048" s="2">
        <v>2666</v>
      </c>
      <c r="F1048" s="2">
        <v>4.0986000000000002</v>
      </c>
      <c r="G1048" s="2">
        <v>10926.8676</v>
      </c>
      <c r="H1048" s="15">
        <f t="shared" si="16"/>
        <v>2.4810091295560565E-2</v>
      </c>
    </row>
    <row r="1049" spans="1:8" ht="13.5" x14ac:dyDescent="0.25">
      <c r="A1049" s="11"/>
      <c r="B1049" s="10">
        <v>43832</v>
      </c>
      <c r="C1049" s="2">
        <v>4.0599999999999996</v>
      </c>
      <c r="D1049" s="2">
        <v>2.8910999999999998</v>
      </c>
      <c r="E1049" s="2">
        <v>6465</v>
      </c>
      <c r="F1049" s="2">
        <v>4.0827999999999998</v>
      </c>
      <c r="G1049" s="2">
        <v>26395.302</v>
      </c>
      <c r="H1049" s="15">
        <f t="shared" si="16"/>
        <v>-1.6967018021081283E-2</v>
      </c>
    </row>
    <row r="1050" spans="1:8" ht="13.5" x14ac:dyDescent="0.25">
      <c r="A1050" s="11"/>
      <c r="B1050" s="10">
        <v>43833</v>
      </c>
      <c r="C1050" s="2">
        <v>4.05</v>
      </c>
      <c r="D1050" s="2">
        <v>2.8839999999999999</v>
      </c>
      <c r="E1050" s="2">
        <v>5622</v>
      </c>
      <c r="F1050" s="2">
        <v>4.0119999999999996</v>
      </c>
      <c r="G1050" s="2">
        <v>22555.464</v>
      </c>
      <c r="H1050" s="15">
        <f t="shared" si="16"/>
        <v>-2.4558126664590931E-3</v>
      </c>
    </row>
    <row r="1051" spans="1:8" ht="13.5" x14ac:dyDescent="0.25">
      <c r="A1051" s="11"/>
      <c r="B1051" s="10">
        <v>43836</v>
      </c>
      <c r="C1051" s="2">
        <v>4.09</v>
      </c>
      <c r="D1051" s="2">
        <v>2.9125000000000001</v>
      </c>
      <c r="E1051" s="2">
        <v>15829</v>
      </c>
      <c r="F1051" s="2">
        <v>4.0462999999999996</v>
      </c>
      <c r="G1051" s="2">
        <v>64048.882700000002</v>
      </c>
      <c r="H1051" s="15">
        <f t="shared" si="16"/>
        <v>9.8821081830791236E-3</v>
      </c>
    </row>
    <row r="1052" spans="1:8" ht="13.5" x14ac:dyDescent="0.25">
      <c r="A1052" s="11"/>
      <c r="B1052" s="10">
        <v>43837</v>
      </c>
      <c r="C1052" s="2">
        <v>3.97</v>
      </c>
      <c r="D1052" s="2">
        <v>2.827</v>
      </c>
      <c r="E1052" s="2">
        <v>20351</v>
      </c>
      <c r="F1052" s="2">
        <v>4.0483000000000002</v>
      </c>
      <c r="G1052" s="2">
        <v>82386.953299999994</v>
      </c>
      <c r="H1052" s="15">
        <f t="shared" si="16"/>
        <v>-2.9356223175965708E-2</v>
      </c>
    </row>
    <row r="1053" spans="1:8" ht="13.5" x14ac:dyDescent="0.25">
      <c r="A1053" s="11"/>
      <c r="B1053" s="10">
        <v>43838</v>
      </c>
      <c r="C1053" s="2">
        <v>3.99</v>
      </c>
      <c r="D1053" s="2">
        <v>2.8412999999999999</v>
      </c>
      <c r="E1053" s="2">
        <v>1989</v>
      </c>
      <c r="F1053" s="2">
        <v>3.9788999999999999</v>
      </c>
      <c r="G1053" s="2">
        <v>7914.0321000000004</v>
      </c>
      <c r="H1053" s="15">
        <f t="shared" si="16"/>
        <v>5.0583657587548563E-3</v>
      </c>
    </row>
    <row r="1054" spans="1:8" ht="13.5" x14ac:dyDescent="0.25">
      <c r="A1054" s="11"/>
      <c r="B1054" s="10">
        <v>43839</v>
      </c>
      <c r="C1054" s="2">
        <v>3.97</v>
      </c>
      <c r="D1054" s="2">
        <v>2.827</v>
      </c>
      <c r="E1054" s="2">
        <v>2341</v>
      </c>
      <c r="F1054" s="2">
        <v>3.9447000000000001</v>
      </c>
      <c r="G1054" s="2">
        <v>9234.5427</v>
      </c>
      <c r="H1054" s="15">
        <f t="shared" si="16"/>
        <v>-5.0329074719318552E-3</v>
      </c>
    </row>
    <row r="1055" spans="1:8" ht="13.5" x14ac:dyDescent="0.25">
      <c r="A1055" s="11"/>
      <c r="B1055" s="10">
        <v>43840</v>
      </c>
      <c r="C1055" s="2">
        <v>3.9</v>
      </c>
      <c r="D1055" s="2">
        <v>2.7772000000000001</v>
      </c>
      <c r="E1055" s="2">
        <v>2955</v>
      </c>
      <c r="F1055" s="2">
        <v>3.8898999999999999</v>
      </c>
      <c r="G1055" s="2">
        <v>11494.654500000001</v>
      </c>
      <c r="H1055" s="15">
        <f t="shared" si="16"/>
        <v>-1.761584718783157E-2</v>
      </c>
    </row>
    <row r="1056" spans="1:8" ht="13.5" x14ac:dyDescent="0.25">
      <c r="A1056" s="11"/>
      <c r="B1056" s="10">
        <v>43843</v>
      </c>
      <c r="C1056" s="2">
        <v>3.94</v>
      </c>
      <c r="D1056" s="2">
        <v>2.8056999999999999</v>
      </c>
      <c r="E1056" s="2">
        <v>11190</v>
      </c>
      <c r="F1056" s="2">
        <v>3.9005999999999998</v>
      </c>
      <c r="G1056" s="2">
        <v>43647.714</v>
      </c>
      <c r="H1056" s="15">
        <f t="shared" si="16"/>
        <v>1.0262134523980896E-2</v>
      </c>
    </row>
    <row r="1057" spans="1:8" ht="13.5" x14ac:dyDescent="0.25">
      <c r="A1057" s="11"/>
      <c r="B1057" s="10">
        <v>43845</v>
      </c>
      <c r="C1057" s="2">
        <v>3.95</v>
      </c>
      <c r="D1057" s="2">
        <v>2.8128000000000002</v>
      </c>
      <c r="E1057" s="2">
        <v>7472</v>
      </c>
      <c r="F1057" s="2">
        <v>3.9371</v>
      </c>
      <c r="G1057" s="2">
        <v>29418.011200000001</v>
      </c>
      <c r="H1057" s="15">
        <f t="shared" si="16"/>
        <v>2.5305627829063436E-3</v>
      </c>
    </row>
    <row r="1058" spans="1:8" ht="13.5" x14ac:dyDescent="0.25">
      <c r="A1058" s="11"/>
      <c r="B1058" s="10">
        <v>43846</v>
      </c>
      <c r="C1058" s="2">
        <v>4.03</v>
      </c>
      <c r="D1058" s="2">
        <v>2.8698000000000001</v>
      </c>
      <c r="E1058" s="2">
        <v>34172</v>
      </c>
      <c r="F1058" s="2">
        <v>3.9236</v>
      </c>
      <c r="G1058" s="2">
        <v>134077.2592</v>
      </c>
      <c r="H1058" s="15">
        <f t="shared" si="16"/>
        <v>2.0264505119453904E-2</v>
      </c>
    </row>
    <row r="1059" spans="1:8" ht="13.5" x14ac:dyDescent="0.25">
      <c r="A1059" s="11"/>
      <c r="B1059" s="10">
        <v>43847</v>
      </c>
      <c r="C1059" s="2">
        <v>4.01</v>
      </c>
      <c r="D1059" s="2">
        <v>2.8555000000000001</v>
      </c>
      <c r="E1059" s="2">
        <v>4043</v>
      </c>
      <c r="F1059" s="2">
        <v>4.01</v>
      </c>
      <c r="G1059" s="2">
        <v>16212.43</v>
      </c>
      <c r="H1059" s="15">
        <f t="shared" si="16"/>
        <v>-4.9829256394173732E-3</v>
      </c>
    </row>
    <row r="1060" spans="1:8" ht="13.5" x14ac:dyDescent="0.25">
      <c r="A1060" s="11"/>
      <c r="B1060" s="10">
        <v>43850</v>
      </c>
      <c r="C1060" s="2">
        <v>4</v>
      </c>
      <c r="D1060" s="2">
        <v>2.8483999999999998</v>
      </c>
      <c r="E1060" s="2">
        <v>6334</v>
      </c>
      <c r="F1060" s="2">
        <v>4.0240999999999998</v>
      </c>
      <c r="G1060" s="2">
        <v>25488.649399999998</v>
      </c>
      <c r="H1060" s="15">
        <f t="shared" si="16"/>
        <v>-2.4864296970759335E-3</v>
      </c>
    </row>
    <row r="1061" spans="1:8" ht="13.5" x14ac:dyDescent="0.25">
      <c r="A1061" s="11"/>
      <c r="B1061" s="10">
        <v>43851</v>
      </c>
      <c r="C1061" s="2">
        <v>3.91</v>
      </c>
      <c r="D1061" s="2">
        <v>2.7843</v>
      </c>
      <c r="E1061" s="2">
        <v>47268</v>
      </c>
      <c r="F1061" s="2">
        <v>3.9073000000000002</v>
      </c>
      <c r="G1061" s="2">
        <v>184690.25640000001</v>
      </c>
      <c r="H1061" s="15">
        <f t="shared" si="16"/>
        <v>-2.250386181716045E-2</v>
      </c>
    </row>
    <row r="1062" spans="1:8" ht="13.5" x14ac:dyDescent="0.25">
      <c r="A1062" s="11"/>
      <c r="B1062" s="10">
        <v>43852</v>
      </c>
      <c r="C1062" s="2">
        <v>3.95</v>
      </c>
      <c r="D1062" s="2">
        <v>2.8128000000000002</v>
      </c>
      <c r="E1062" s="2">
        <v>6468</v>
      </c>
      <c r="F1062" s="2">
        <v>3.9035000000000002</v>
      </c>
      <c r="G1062" s="2">
        <v>25247.838</v>
      </c>
      <c r="H1062" s="15">
        <f t="shared" si="16"/>
        <v>1.0235965951944903E-2</v>
      </c>
    </row>
    <row r="1063" spans="1:8" ht="13.5" x14ac:dyDescent="0.25">
      <c r="A1063" s="11"/>
      <c r="B1063" s="10">
        <v>43853</v>
      </c>
      <c r="C1063" s="2">
        <v>3.91</v>
      </c>
      <c r="D1063" s="2">
        <v>2.7843</v>
      </c>
      <c r="E1063" s="2">
        <v>3398</v>
      </c>
      <c r="F1063" s="2">
        <v>3.9110999999999998</v>
      </c>
      <c r="G1063" s="2">
        <v>13289.917799999999</v>
      </c>
      <c r="H1063" s="15">
        <f t="shared" si="16"/>
        <v>-1.013225255972703E-2</v>
      </c>
    </row>
    <row r="1064" spans="1:8" ht="13.5" x14ac:dyDescent="0.25">
      <c r="A1064" s="11"/>
      <c r="B1064" s="10">
        <v>43854</v>
      </c>
      <c r="C1064" s="2">
        <v>3.95</v>
      </c>
      <c r="D1064" s="2">
        <v>2.8128000000000002</v>
      </c>
      <c r="E1064" s="2">
        <v>25023</v>
      </c>
      <c r="F1064" s="2">
        <v>3.9893000000000001</v>
      </c>
      <c r="G1064" s="2">
        <v>99824.253899999996</v>
      </c>
      <c r="H1064" s="15">
        <f t="shared" si="16"/>
        <v>1.0235965951944903E-2</v>
      </c>
    </row>
    <row r="1065" spans="1:8" ht="13.5" x14ac:dyDescent="0.25">
      <c r="A1065" s="11"/>
      <c r="B1065" s="10">
        <v>43857</v>
      </c>
      <c r="C1065" s="2">
        <v>4.09</v>
      </c>
      <c r="D1065" s="2">
        <v>2.9125000000000001</v>
      </c>
      <c r="E1065" s="2">
        <v>89544</v>
      </c>
      <c r="F1065" s="2">
        <v>4.0231000000000003</v>
      </c>
      <c r="G1065" s="2">
        <v>360244.46639999998</v>
      </c>
      <c r="H1065" s="15">
        <f t="shared" si="16"/>
        <v>3.54451080773606E-2</v>
      </c>
    </row>
    <row r="1066" spans="1:8" ht="13.5" x14ac:dyDescent="0.25">
      <c r="A1066" s="11"/>
      <c r="B1066" s="10">
        <v>43858</v>
      </c>
      <c r="C1066" s="2">
        <v>4.0999999999999996</v>
      </c>
      <c r="D1066" s="2">
        <v>2.9196</v>
      </c>
      <c r="E1066" s="2">
        <v>24383</v>
      </c>
      <c r="F1066" s="2">
        <v>4.1196999999999999</v>
      </c>
      <c r="G1066" s="2">
        <v>100450.64509999999</v>
      </c>
      <c r="H1066" s="15">
        <f t="shared" si="16"/>
        <v>2.4377682403433076E-3</v>
      </c>
    </row>
    <row r="1067" spans="1:8" ht="13.5" x14ac:dyDescent="0.25">
      <c r="A1067" s="11"/>
      <c r="B1067" s="10">
        <v>43859</v>
      </c>
      <c r="C1067" s="2">
        <v>4.0999999999999996</v>
      </c>
      <c r="D1067" s="2">
        <v>2.9196</v>
      </c>
      <c r="E1067" s="2">
        <v>4501</v>
      </c>
      <c r="F1067" s="2">
        <v>4.0850999999999997</v>
      </c>
      <c r="G1067" s="2">
        <v>18387.035100000001</v>
      </c>
      <c r="H1067" s="15">
        <f t="shared" si="16"/>
        <v>0</v>
      </c>
    </row>
    <row r="1068" spans="1:8" ht="13.5" x14ac:dyDescent="0.25">
      <c r="A1068" s="11"/>
      <c r="B1068" s="10">
        <v>43860</v>
      </c>
      <c r="C1068" s="2">
        <v>4.05</v>
      </c>
      <c r="D1068" s="2">
        <v>2.8839999999999999</v>
      </c>
      <c r="E1068" s="2">
        <v>12820</v>
      </c>
      <c r="F1068" s="2">
        <v>4.0126999999999997</v>
      </c>
      <c r="G1068" s="2">
        <v>51442.813999999998</v>
      </c>
      <c r="H1068" s="15">
        <f t="shared" si="16"/>
        <v>-1.2193451157692861E-2</v>
      </c>
    </row>
    <row r="1069" spans="1:8" ht="13.5" x14ac:dyDescent="0.25">
      <c r="A1069" s="11"/>
      <c r="B1069" s="10">
        <v>43861</v>
      </c>
      <c r="C1069" s="2">
        <v>4.03</v>
      </c>
      <c r="D1069" s="2">
        <v>2.8698000000000001</v>
      </c>
      <c r="E1069" s="2">
        <v>10621</v>
      </c>
      <c r="F1069" s="2">
        <v>4.0004</v>
      </c>
      <c r="G1069" s="2">
        <v>42488.248399999997</v>
      </c>
      <c r="H1069" s="15">
        <f t="shared" si="16"/>
        <v>-4.9237170596393093E-3</v>
      </c>
    </row>
    <row r="1070" spans="1:8" ht="13.5" x14ac:dyDescent="0.25">
      <c r="A1070" s="11"/>
      <c r="B1070" s="10">
        <v>43864</v>
      </c>
      <c r="C1070" s="2">
        <v>4.03</v>
      </c>
      <c r="D1070" s="2">
        <v>2.8698000000000001</v>
      </c>
      <c r="E1070" s="2">
        <v>9798</v>
      </c>
      <c r="F1070" s="2">
        <v>4.0046999999999997</v>
      </c>
      <c r="G1070" s="2">
        <v>39238.050600000002</v>
      </c>
      <c r="H1070" s="15">
        <f t="shared" si="16"/>
        <v>0</v>
      </c>
    </row>
    <row r="1071" spans="1:8" ht="13.5" x14ac:dyDescent="0.25">
      <c r="A1071" s="11"/>
      <c r="B1071" s="10">
        <v>43865</v>
      </c>
      <c r="C1071" s="2">
        <v>4.0199999999999996</v>
      </c>
      <c r="D1071" s="2">
        <v>2.8626999999999998</v>
      </c>
      <c r="E1071" s="2">
        <v>6460</v>
      </c>
      <c r="F1071" s="2">
        <v>3.9517000000000002</v>
      </c>
      <c r="G1071" s="2">
        <v>25527.982</v>
      </c>
      <c r="H1071" s="15">
        <f t="shared" si="16"/>
        <v>-2.4740400027877651E-3</v>
      </c>
    </row>
    <row r="1072" spans="1:8" ht="13.5" x14ac:dyDescent="0.25">
      <c r="A1072" s="11"/>
      <c r="B1072" s="10">
        <v>43866</v>
      </c>
      <c r="C1072" s="2">
        <v>3.94</v>
      </c>
      <c r="D1072" s="2">
        <v>2.8056999999999999</v>
      </c>
      <c r="E1072" s="2">
        <v>18015</v>
      </c>
      <c r="F1072" s="2">
        <v>3.9312999999999998</v>
      </c>
      <c r="G1072" s="2">
        <v>70822.369500000001</v>
      </c>
      <c r="H1072" s="15">
        <f t="shared" si="16"/>
        <v>-1.9911272574841914E-2</v>
      </c>
    </row>
    <row r="1073" spans="1:8" ht="13.5" x14ac:dyDescent="0.25">
      <c r="A1073" s="11"/>
      <c r="B1073" s="10">
        <v>43867</v>
      </c>
      <c r="C1073" s="2">
        <v>3.9</v>
      </c>
      <c r="D1073" s="2">
        <v>2.7772000000000001</v>
      </c>
      <c r="E1073" s="2">
        <v>23778</v>
      </c>
      <c r="F1073" s="2">
        <v>3.9064999999999999</v>
      </c>
      <c r="G1073" s="2">
        <v>92888.756999999998</v>
      </c>
      <c r="H1073" s="15">
        <f t="shared" si="16"/>
        <v>-1.0157892860961524E-2</v>
      </c>
    </row>
    <row r="1074" spans="1:8" ht="13.5" x14ac:dyDescent="0.25">
      <c r="A1074" s="11"/>
      <c r="B1074" s="10">
        <v>43868</v>
      </c>
      <c r="C1074" s="2">
        <v>3.93</v>
      </c>
      <c r="D1074" s="2">
        <v>2.7986</v>
      </c>
      <c r="E1074" s="2">
        <v>20815</v>
      </c>
      <c r="F1074" s="2">
        <v>3.9148999999999998</v>
      </c>
      <c r="G1074" s="2">
        <v>81488.643500000006</v>
      </c>
      <c r="H1074" s="15">
        <f t="shared" si="16"/>
        <v>7.7056027653751484E-3</v>
      </c>
    </row>
    <row r="1075" spans="1:8" ht="13.5" x14ac:dyDescent="0.25">
      <c r="A1075" s="11"/>
      <c r="B1075" s="10">
        <v>43871</v>
      </c>
      <c r="C1075" s="2">
        <v>3.95</v>
      </c>
      <c r="D1075" s="2">
        <v>2.8128000000000002</v>
      </c>
      <c r="E1075" s="2">
        <v>3452</v>
      </c>
      <c r="F1075" s="2">
        <v>3.9032</v>
      </c>
      <c r="G1075" s="2">
        <v>13473.8464</v>
      </c>
      <c r="H1075" s="15">
        <f t="shared" si="16"/>
        <v>5.0739655542057505E-3</v>
      </c>
    </row>
    <row r="1076" spans="1:8" ht="13.5" x14ac:dyDescent="0.25">
      <c r="A1076" s="11"/>
      <c r="B1076" s="10">
        <v>43872</v>
      </c>
      <c r="C1076" s="2">
        <v>3.96</v>
      </c>
      <c r="D1076" s="2">
        <v>2.8199000000000001</v>
      </c>
      <c r="E1076" s="2">
        <v>14506</v>
      </c>
      <c r="F1076" s="2">
        <v>3.8984000000000001</v>
      </c>
      <c r="G1076" s="2">
        <v>56550.190399999999</v>
      </c>
      <c r="H1076" s="15">
        <f t="shared" si="16"/>
        <v>2.5241751990898336E-3</v>
      </c>
    </row>
    <row r="1077" spans="1:8" ht="13.5" x14ac:dyDescent="0.25">
      <c r="A1077" s="11"/>
      <c r="B1077" s="10">
        <v>43873</v>
      </c>
      <c r="C1077" s="2">
        <v>3.95</v>
      </c>
      <c r="D1077" s="2">
        <v>2.8128000000000002</v>
      </c>
      <c r="E1077" s="2">
        <v>10939</v>
      </c>
      <c r="F1077" s="2">
        <v>3.9</v>
      </c>
      <c r="G1077" s="2">
        <v>42662.1</v>
      </c>
      <c r="H1077" s="15">
        <f t="shared" si="16"/>
        <v>-2.5178197808432513E-3</v>
      </c>
    </row>
    <row r="1078" spans="1:8" ht="13.5" x14ac:dyDescent="0.25">
      <c r="A1078" s="11"/>
      <c r="B1078" s="10">
        <v>43874</v>
      </c>
      <c r="C1078" s="2">
        <v>3.88</v>
      </c>
      <c r="D1078" s="2">
        <v>2.7629999999999999</v>
      </c>
      <c r="E1078" s="2">
        <v>21720</v>
      </c>
      <c r="F1078" s="2">
        <v>3.8860999999999999</v>
      </c>
      <c r="G1078" s="2">
        <v>84406.092000000004</v>
      </c>
      <c r="H1078" s="15">
        <f t="shared" si="16"/>
        <v>-1.7704778156996687E-2</v>
      </c>
    </row>
    <row r="1079" spans="1:8" ht="13.5" x14ac:dyDescent="0.25">
      <c r="A1079" s="11"/>
      <c r="B1079" s="10">
        <v>43875</v>
      </c>
      <c r="C1079" s="2">
        <v>3.8</v>
      </c>
      <c r="D1079" s="2">
        <v>2.706</v>
      </c>
      <c r="E1079" s="2">
        <v>37390</v>
      </c>
      <c r="F1079" s="2">
        <v>3.7980999999999998</v>
      </c>
      <c r="G1079" s="2">
        <v>142010.959</v>
      </c>
      <c r="H1079" s="15">
        <f t="shared" si="16"/>
        <v>-2.062975027144406E-2</v>
      </c>
    </row>
    <row r="1080" spans="1:8" ht="13.5" x14ac:dyDescent="0.25">
      <c r="A1080" s="11"/>
      <c r="B1080" s="10">
        <v>43878</v>
      </c>
      <c r="C1080" s="2">
        <v>3.76</v>
      </c>
      <c r="D1080" s="2">
        <v>2.6775000000000002</v>
      </c>
      <c r="E1080" s="2">
        <v>2488</v>
      </c>
      <c r="F1080" s="2">
        <v>3.7658999999999998</v>
      </c>
      <c r="G1080" s="2">
        <v>9369.5591999999997</v>
      </c>
      <c r="H1080" s="15">
        <f t="shared" si="16"/>
        <v>-1.0532150776053122E-2</v>
      </c>
    </row>
    <row r="1081" spans="1:8" ht="13.5" x14ac:dyDescent="0.25">
      <c r="A1081" s="11"/>
      <c r="B1081" s="10">
        <v>43879</v>
      </c>
      <c r="C1081" s="2">
        <v>3.77</v>
      </c>
      <c r="D1081" s="2">
        <v>2.6846000000000001</v>
      </c>
      <c r="E1081" s="2">
        <v>41386</v>
      </c>
      <c r="F1081" s="2">
        <v>3.6724000000000001</v>
      </c>
      <c r="G1081" s="2">
        <v>151985.94639999999</v>
      </c>
      <c r="H1081" s="15">
        <f t="shared" si="16"/>
        <v>2.6517273576096671E-3</v>
      </c>
    </row>
    <row r="1082" spans="1:8" ht="13.5" x14ac:dyDescent="0.25">
      <c r="A1082" s="11"/>
      <c r="B1082" s="10">
        <v>43880</v>
      </c>
      <c r="C1082" s="2">
        <v>3.7</v>
      </c>
      <c r="D1082" s="2">
        <v>2.6347999999999998</v>
      </c>
      <c r="E1082" s="2">
        <v>9985</v>
      </c>
      <c r="F1082" s="2">
        <v>3.7019000000000002</v>
      </c>
      <c r="G1082" s="2">
        <v>36963.4715</v>
      </c>
      <c r="H1082" s="15">
        <f t="shared" si="16"/>
        <v>-1.855024957163089E-2</v>
      </c>
    </row>
    <row r="1083" spans="1:8" ht="13.5" x14ac:dyDescent="0.25">
      <c r="A1083" s="11"/>
      <c r="B1083" s="10">
        <v>43881</v>
      </c>
      <c r="C1083" s="2">
        <v>3.85</v>
      </c>
      <c r="D1083" s="2">
        <v>2.7416</v>
      </c>
      <c r="E1083" s="2">
        <v>5309</v>
      </c>
      <c r="F1083" s="2">
        <v>3.7816999999999998</v>
      </c>
      <c r="G1083" s="2">
        <v>20077.045300000002</v>
      </c>
      <c r="H1083" s="15">
        <f t="shared" si="16"/>
        <v>4.0534385911644238E-2</v>
      </c>
    </row>
    <row r="1084" spans="1:8" ht="13.5" x14ac:dyDescent="0.25">
      <c r="A1084" s="11"/>
      <c r="B1084" s="10">
        <v>43882</v>
      </c>
      <c r="C1084" s="2">
        <v>3.8</v>
      </c>
      <c r="D1084" s="2">
        <v>2.706</v>
      </c>
      <c r="E1084" s="2">
        <v>4767</v>
      </c>
      <c r="F1084" s="2">
        <v>3.8155999999999999</v>
      </c>
      <c r="G1084" s="2">
        <v>18188.965199999999</v>
      </c>
      <c r="H1084" s="15">
        <f t="shared" si="16"/>
        <v>-1.2985118179165478E-2</v>
      </c>
    </row>
    <row r="1085" spans="1:8" ht="13.5" x14ac:dyDescent="0.25">
      <c r="A1085" s="11"/>
      <c r="B1085" s="10">
        <v>43885</v>
      </c>
      <c r="C1085" s="2">
        <v>3.8</v>
      </c>
      <c r="D1085" s="2">
        <v>2.706</v>
      </c>
      <c r="E1085" s="2">
        <v>6036</v>
      </c>
      <c r="F1085" s="2">
        <v>3.7204000000000002</v>
      </c>
      <c r="G1085" s="2">
        <v>22456.3344</v>
      </c>
      <c r="H1085" s="15">
        <f t="shared" si="16"/>
        <v>0</v>
      </c>
    </row>
    <row r="1086" spans="1:8" ht="13.5" x14ac:dyDescent="0.25">
      <c r="A1086" s="11"/>
      <c r="B1086" s="10">
        <v>43886</v>
      </c>
      <c r="C1086" s="2">
        <v>3.79</v>
      </c>
      <c r="D1086" s="2">
        <v>2.6989000000000001</v>
      </c>
      <c r="E1086" s="2">
        <v>9320</v>
      </c>
      <c r="F1086" s="2">
        <v>3.7139000000000002</v>
      </c>
      <c r="G1086" s="2">
        <v>34613.548000000003</v>
      </c>
      <c r="H1086" s="15">
        <f t="shared" si="16"/>
        <v>-2.6237989652623372E-3</v>
      </c>
    </row>
    <row r="1087" spans="1:8" ht="13.5" x14ac:dyDescent="0.25">
      <c r="A1087" s="11"/>
      <c r="B1087" s="10">
        <v>43887</v>
      </c>
      <c r="C1087" s="2">
        <v>3.75</v>
      </c>
      <c r="D1087" s="2">
        <v>2.6703999999999999</v>
      </c>
      <c r="E1087" s="2">
        <v>10047</v>
      </c>
      <c r="F1087" s="2">
        <v>3.7096</v>
      </c>
      <c r="G1087" s="2">
        <v>37270.351199999997</v>
      </c>
      <c r="H1087" s="15">
        <f t="shared" si="16"/>
        <v>-1.0559857719811846E-2</v>
      </c>
    </row>
    <row r="1088" spans="1:8" ht="13.5" x14ac:dyDescent="0.25">
      <c r="A1088" s="11"/>
      <c r="B1088" s="10">
        <v>43888</v>
      </c>
      <c r="C1088" s="2">
        <v>3.8</v>
      </c>
      <c r="D1088" s="2">
        <v>2.706</v>
      </c>
      <c r="E1088" s="2">
        <v>5328</v>
      </c>
      <c r="F1088" s="2">
        <v>3.786</v>
      </c>
      <c r="G1088" s="2">
        <v>20171.808000000001</v>
      </c>
      <c r="H1088" s="15">
        <f t="shared" si="16"/>
        <v>1.3331336129418843E-2</v>
      </c>
    </row>
    <row r="1089" spans="1:8" ht="13.5" x14ac:dyDescent="0.25">
      <c r="A1089" s="11"/>
      <c r="B1089" s="10">
        <v>43889</v>
      </c>
      <c r="C1089" s="2">
        <v>3.84</v>
      </c>
      <c r="D1089" s="2">
        <v>2.7345000000000002</v>
      </c>
      <c r="E1089" s="2">
        <v>3176</v>
      </c>
      <c r="F1089" s="2">
        <v>3.8323999999999998</v>
      </c>
      <c r="G1089" s="2">
        <v>12171.7024</v>
      </c>
      <c r="H1089" s="15">
        <f t="shared" si="16"/>
        <v>1.0532150776053286E-2</v>
      </c>
    </row>
    <row r="1090" spans="1:8" ht="13.5" x14ac:dyDescent="0.25">
      <c r="A1090" s="11"/>
      <c r="B1090" s="10">
        <v>43892</v>
      </c>
      <c r="C1090" s="2">
        <v>3.84</v>
      </c>
      <c r="D1090" s="2">
        <v>2.7345000000000002</v>
      </c>
      <c r="E1090" s="2">
        <v>487</v>
      </c>
      <c r="F1090" s="2">
        <v>3.7324999999999999</v>
      </c>
      <c r="G1090" s="2">
        <v>1817.7275</v>
      </c>
      <c r="H1090" s="15">
        <f t="shared" si="16"/>
        <v>0</v>
      </c>
    </row>
    <row r="1091" spans="1:8" ht="13.5" x14ac:dyDescent="0.25">
      <c r="A1091" s="11"/>
      <c r="B1091" s="10">
        <v>43893</v>
      </c>
      <c r="C1091" s="2">
        <v>3.81</v>
      </c>
      <c r="D1091" s="2">
        <v>2.7130999999999998</v>
      </c>
      <c r="E1091" s="2">
        <v>249</v>
      </c>
      <c r="F1091" s="2">
        <v>3.7469000000000001</v>
      </c>
      <c r="G1091" s="2">
        <v>932.97810000000004</v>
      </c>
      <c r="H1091" s="15">
        <f t="shared" si="16"/>
        <v>-7.8259279575791946E-3</v>
      </c>
    </row>
    <row r="1092" spans="1:8" ht="13.5" x14ac:dyDescent="0.25">
      <c r="A1092" s="11"/>
      <c r="B1092" s="10">
        <v>43894</v>
      </c>
      <c r="C1092" s="2">
        <v>3.76</v>
      </c>
      <c r="D1092" s="2">
        <v>2.6775000000000002</v>
      </c>
      <c r="E1092" s="2">
        <v>7512</v>
      </c>
      <c r="F1092" s="2">
        <v>3.7547999999999999</v>
      </c>
      <c r="G1092" s="2">
        <v>28206.0576</v>
      </c>
      <c r="H1092" s="15">
        <f t="shared" si="16"/>
        <v>-1.3121521506763345E-2</v>
      </c>
    </row>
    <row r="1093" spans="1:8" ht="13.5" x14ac:dyDescent="0.25">
      <c r="A1093" s="11"/>
      <c r="B1093" s="10">
        <v>43895</v>
      </c>
      <c r="C1093" s="2">
        <v>3.75</v>
      </c>
      <c r="D1093" s="2">
        <v>2.6703999999999999</v>
      </c>
      <c r="E1093" s="2">
        <v>9923</v>
      </c>
      <c r="F1093" s="2">
        <v>3.6829000000000001</v>
      </c>
      <c r="G1093" s="2">
        <v>36545.416700000002</v>
      </c>
      <c r="H1093" s="15">
        <f t="shared" si="16"/>
        <v>-2.6517273576098328E-3</v>
      </c>
    </row>
    <row r="1094" spans="1:8" ht="13.5" x14ac:dyDescent="0.25">
      <c r="A1094" s="11"/>
      <c r="B1094" s="10">
        <v>43896</v>
      </c>
      <c r="C1094" s="2">
        <v>3.74</v>
      </c>
      <c r="D1094" s="2">
        <v>2.6633</v>
      </c>
      <c r="E1094" s="2">
        <v>17460</v>
      </c>
      <c r="F1094" s="2">
        <v>3.6602999999999999</v>
      </c>
      <c r="G1094" s="2">
        <v>63908.838000000003</v>
      </c>
      <c r="H1094" s="15">
        <f t="shared" si="16"/>
        <v>-2.6587777112042706E-3</v>
      </c>
    </row>
    <row r="1095" spans="1:8" ht="13.5" x14ac:dyDescent="0.25">
      <c r="A1095" s="11"/>
      <c r="B1095" s="10">
        <v>43899</v>
      </c>
      <c r="C1095" s="2">
        <v>3.63</v>
      </c>
      <c r="D1095" s="2">
        <v>2.5849000000000002</v>
      </c>
      <c r="E1095" s="2">
        <v>8562</v>
      </c>
      <c r="F1095" s="2">
        <v>3.6356000000000002</v>
      </c>
      <c r="G1095" s="2">
        <v>31128.0072</v>
      </c>
      <c r="H1095" s="15">
        <f t="shared" ref="H1095:H1158" si="17">(D1095-D1094)/D1094</f>
        <v>-2.9437164420080278E-2</v>
      </c>
    </row>
    <row r="1096" spans="1:8" ht="13.5" x14ac:dyDescent="0.25">
      <c r="A1096" s="11"/>
      <c r="B1096" s="10">
        <v>43900</v>
      </c>
      <c r="C1096" s="2">
        <v>3.43</v>
      </c>
      <c r="D1096" s="2">
        <v>2.4424999999999999</v>
      </c>
      <c r="E1096" s="2">
        <v>19080</v>
      </c>
      <c r="F1096" s="2">
        <v>3.4925999999999999</v>
      </c>
      <c r="G1096" s="2">
        <v>66638.808000000005</v>
      </c>
      <c r="H1096" s="15">
        <f t="shared" si="17"/>
        <v>-5.5089171728113388E-2</v>
      </c>
    </row>
    <row r="1097" spans="1:8" ht="13.5" x14ac:dyDescent="0.25">
      <c r="A1097" s="11"/>
      <c r="B1097" s="10">
        <v>43901</v>
      </c>
      <c r="C1097" s="2">
        <v>3.63</v>
      </c>
      <c r="D1097" s="2">
        <v>2.5849000000000002</v>
      </c>
      <c r="E1097" s="2">
        <v>20215</v>
      </c>
      <c r="F1097" s="2">
        <v>3.5840000000000001</v>
      </c>
      <c r="G1097" s="2">
        <v>72450.559999999998</v>
      </c>
      <c r="H1097" s="15">
        <f t="shared" si="17"/>
        <v>5.8300921187308216E-2</v>
      </c>
    </row>
    <row r="1098" spans="1:8" ht="13.5" x14ac:dyDescent="0.25">
      <c r="A1098" s="11"/>
      <c r="B1098" s="10">
        <v>43902</v>
      </c>
      <c r="C1098" s="2">
        <v>3.62</v>
      </c>
      <c r="D1098" s="2">
        <v>2.5777999999999999</v>
      </c>
      <c r="E1098" s="2">
        <v>3001</v>
      </c>
      <c r="F1098" s="2">
        <v>3.62</v>
      </c>
      <c r="G1098" s="2">
        <v>10863.62</v>
      </c>
      <c r="H1098" s="15">
        <f t="shared" si="17"/>
        <v>-2.74672134318555E-3</v>
      </c>
    </row>
    <row r="1099" spans="1:8" ht="13.5" x14ac:dyDescent="0.25">
      <c r="A1099" s="11"/>
      <c r="B1099" s="10">
        <v>43903</v>
      </c>
      <c r="C1099" s="2">
        <v>3.41</v>
      </c>
      <c r="D1099" s="2">
        <v>2.4283000000000001</v>
      </c>
      <c r="E1099" s="2">
        <v>25</v>
      </c>
      <c r="F1099" s="2">
        <v>3.57</v>
      </c>
      <c r="G1099" s="2">
        <v>89.25</v>
      </c>
      <c r="H1099" s="15">
        <f t="shared" si="17"/>
        <v>-5.7995189696640449E-2</v>
      </c>
    </row>
    <row r="1100" spans="1:8" ht="13.5" x14ac:dyDescent="0.25">
      <c r="A1100" s="11"/>
      <c r="B1100" s="10">
        <v>43906</v>
      </c>
      <c r="C1100" s="2">
        <v>3.29</v>
      </c>
      <c r="D1100" s="2">
        <v>2.3428</v>
      </c>
      <c r="E1100" s="2">
        <v>1602</v>
      </c>
      <c r="F1100" s="2">
        <v>3.39</v>
      </c>
      <c r="G1100" s="2">
        <v>5430.78</v>
      </c>
      <c r="H1100" s="15">
        <f t="shared" si="17"/>
        <v>-3.5209817567845872E-2</v>
      </c>
    </row>
    <row r="1101" spans="1:8" ht="13.5" x14ac:dyDescent="0.25">
      <c r="A1101" s="11"/>
      <c r="B1101" s="10">
        <v>43907</v>
      </c>
      <c r="C1101" s="2">
        <v>3.15</v>
      </c>
      <c r="D1101" s="2">
        <v>2.2431000000000001</v>
      </c>
      <c r="E1101" s="2">
        <v>171</v>
      </c>
      <c r="F1101" s="2">
        <v>3.15</v>
      </c>
      <c r="G1101" s="2">
        <v>538.65</v>
      </c>
      <c r="H1101" s="15">
        <f t="shared" si="17"/>
        <v>-4.2555915997951124E-2</v>
      </c>
    </row>
    <row r="1102" spans="1:8" ht="13.5" x14ac:dyDescent="0.25">
      <c r="A1102" s="11"/>
      <c r="B1102" s="10">
        <v>43908</v>
      </c>
      <c r="C1102" s="2">
        <v>3.24</v>
      </c>
      <c r="D1102" s="2">
        <v>2.3071999999999999</v>
      </c>
      <c r="E1102" s="2">
        <v>29425</v>
      </c>
      <c r="F1102" s="2">
        <v>3.1389</v>
      </c>
      <c r="G1102" s="2">
        <v>92362.132500000007</v>
      </c>
      <c r="H1102" s="15">
        <f t="shared" si="17"/>
        <v>2.8576523561142982E-2</v>
      </c>
    </row>
    <row r="1103" spans="1:8" ht="13.5" x14ac:dyDescent="0.25">
      <c r="A1103" s="11"/>
      <c r="B1103" s="10">
        <v>43909</v>
      </c>
      <c r="C1103" s="2">
        <v>3.15</v>
      </c>
      <c r="D1103" s="2">
        <v>2.2431000000000001</v>
      </c>
      <c r="E1103" s="2">
        <v>34470</v>
      </c>
      <c r="F1103" s="2">
        <v>3.1543999999999999</v>
      </c>
      <c r="G1103" s="2">
        <v>108732.16800000001</v>
      </c>
      <c r="H1103" s="15">
        <f t="shared" si="17"/>
        <v>-2.7782593619972186E-2</v>
      </c>
    </row>
    <row r="1104" spans="1:8" ht="13.5" x14ac:dyDescent="0.25">
      <c r="A1104" s="11"/>
      <c r="B1104" s="10">
        <v>43913</v>
      </c>
      <c r="C1104" s="2">
        <v>3.07</v>
      </c>
      <c r="D1104" s="2">
        <v>2.1861999999999999</v>
      </c>
      <c r="E1104" s="2">
        <v>4922</v>
      </c>
      <c r="F1104" s="2">
        <v>3.0859999999999999</v>
      </c>
      <c r="G1104" s="2">
        <v>15189.291999999999</v>
      </c>
      <c r="H1104" s="15">
        <f t="shared" si="17"/>
        <v>-2.5366680041014743E-2</v>
      </c>
    </row>
    <row r="1105" spans="1:8" ht="13.5" x14ac:dyDescent="0.25">
      <c r="A1105" s="11"/>
      <c r="B1105" s="10">
        <v>43914</v>
      </c>
      <c r="C1105" s="2">
        <v>3.16</v>
      </c>
      <c r="D1105" s="2">
        <v>2.2502</v>
      </c>
      <c r="E1105" s="2">
        <v>12101</v>
      </c>
      <c r="F1105" s="2">
        <v>3.1454</v>
      </c>
      <c r="G1105" s="2">
        <v>38062.485399999998</v>
      </c>
      <c r="H1105" s="15">
        <f t="shared" si="17"/>
        <v>2.9274540298234408E-2</v>
      </c>
    </row>
    <row r="1106" spans="1:8" ht="13.5" x14ac:dyDescent="0.25">
      <c r="A1106" s="11"/>
      <c r="B1106" s="10">
        <v>43915</v>
      </c>
      <c r="C1106" s="2">
        <v>3.25</v>
      </c>
      <c r="D1106" s="2">
        <v>2.3142999999999998</v>
      </c>
      <c r="E1106" s="2">
        <v>10280</v>
      </c>
      <c r="F1106" s="2">
        <v>3.2450000000000001</v>
      </c>
      <c r="G1106" s="2">
        <v>33358.6</v>
      </c>
      <c r="H1106" s="15">
        <f t="shared" si="17"/>
        <v>2.8486356768287185E-2</v>
      </c>
    </row>
    <row r="1107" spans="1:8" ht="13.5" x14ac:dyDescent="0.25">
      <c r="A1107" s="11"/>
      <c r="B1107" s="10">
        <v>43916</v>
      </c>
      <c r="C1107" s="2">
        <v>3.31</v>
      </c>
      <c r="D1107" s="2">
        <v>2.3571</v>
      </c>
      <c r="E1107" s="2">
        <v>1054</v>
      </c>
      <c r="F1107" s="2">
        <v>3.3117000000000001</v>
      </c>
      <c r="G1107" s="2">
        <v>3490.5318000000002</v>
      </c>
      <c r="H1107" s="15">
        <f t="shared" si="17"/>
        <v>1.8493713001771668E-2</v>
      </c>
    </row>
    <row r="1108" spans="1:8" ht="13.5" x14ac:dyDescent="0.25">
      <c r="A1108" s="11"/>
      <c r="B1108" s="10">
        <v>43917</v>
      </c>
      <c r="C1108" s="2">
        <v>3.38</v>
      </c>
      <c r="D1108" s="2">
        <v>2.4068999999999998</v>
      </c>
      <c r="E1108" s="2">
        <v>295</v>
      </c>
      <c r="F1108" s="2">
        <v>3.3512</v>
      </c>
      <c r="G1108" s="2">
        <v>988.60400000000004</v>
      </c>
      <c r="H1108" s="15">
        <f t="shared" si="17"/>
        <v>2.1127656866488417E-2</v>
      </c>
    </row>
    <row r="1109" spans="1:8" ht="13.5" x14ac:dyDescent="0.25">
      <c r="A1109" s="11"/>
      <c r="B1109" s="10">
        <v>43920</v>
      </c>
      <c r="C1109" s="2">
        <v>3.42</v>
      </c>
      <c r="D1109" s="2">
        <v>2.4354</v>
      </c>
      <c r="E1109" s="2">
        <v>3405</v>
      </c>
      <c r="F1109" s="2">
        <v>3.4028</v>
      </c>
      <c r="G1109" s="2">
        <v>11586.534</v>
      </c>
      <c r="H1109" s="15">
        <f t="shared" si="17"/>
        <v>1.1840957247912332E-2</v>
      </c>
    </row>
    <row r="1110" spans="1:8" ht="13.5" x14ac:dyDescent="0.25">
      <c r="A1110" s="11"/>
      <c r="B1110" s="10">
        <v>43921</v>
      </c>
      <c r="C1110" s="2">
        <v>3.45</v>
      </c>
      <c r="D1110" s="2">
        <v>2.4567999999999999</v>
      </c>
      <c r="E1110" s="2">
        <v>4681</v>
      </c>
      <c r="F1110" s="2">
        <v>3.4361999999999999</v>
      </c>
      <c r="G1110" s="2">
        <v>16084.852199999999</v>
      </c>
      <c r="H1110" s="15">
        <f t="shared" si="17"/>
        <v>8.7870575675453172E-3</v>
      </c>
    </row>
    <row r="1111" spans="1:8" ht="13.5" x14ac:dyDescent="0.25">
      <c r="A1111" s="11"/>
      <c r="B1111" s="10">
        <v>43922</v>
      </c>
      <c r="C1111" s="2">
        <v>3.41</v>
      </c>
      <c r="D1111" s="2">
        <v>2.4283000000000001</v>
      </c>
      <c r="E1111" s="2">
        <v>3213</v>
      </c>
      <c r="F1111" s="2">
        <v>3.4054000000000002</v>
      </c>
      <c r="G1111" s="2">
        <v>10941.5502</v>
      </c>
      <c r="H1111" s="15">
        <f t="shared" si="17"/>
        <v>-1.160045587756421E-2</v>
      </c>
    </row>
    <row r="1112" spans="1:8" ht="13.5" x14ac:dyDescent="0.25">
      <c r="A1112" s="11"/>
      <c r="B1112" s="10">
        <v>43923</v>
      </c>
      <c r="C1112" s="2">
        <v>3.31</v>
      </c>
      <c r="D1112" s="2">
        <v>2.3571</v>
      </c>
      <c r="E1112" s="2">
        <v>2027</v>
      </c>
      <c r="F1112" s="2">
        <v>3.3197000000000001</v>
      </c>
      <c r="G1112" s="2">
        <v>6729.0319</v>
      </c>
      <c r="H1112" s="15">
        <f t="shared" si="17"/>
        <v>-2.9320924103282194E-2</v>
      </c>
    </row>
    <row r="1113" spans="1:8" ht="13.5" x14ac:dyDescent="0.25">
      <c r="A1113" s="11"/>
      <c r="B1113" s="10">
        <v>43924</v>
      </c>
      <c r="C1113" s="2">
        <v>3.3</v>
      </c>
      <c r="D1113" s="2">
        <v>2.3498999999999999</v>
      </c>
      <c r="E1113" s="2">
        <v>2652</v>
      </c>
      <c r="F1113" s="2">
        <v>3.2547999999999999</v>
      </c>
      <c r="G1113" s="2">
        <v>8631.7296000000006</v>
      </c>
      <c r="H1113" s="15">
        <f t="shared" si="17"/>
        <v>-3.0546009927453631E-3</v>
      </c>
    </row>
    <row r="1114" spans="1:8" ht="13.5" x14ac:dyDescent="0.25">
      <c r="A1114" s="11"/>
      <c r="B1114" s="10">
        <v>43927</v>
      </c>
      <c r="C1114" s="2">
        <v>3.3</v>
      </c>
      <c r="D1114" s="2">
        <v>2.3498999999999999</v>
      </c>
      <c r="E1114" s="2">
        <v>4</v>
      </c>
      <c r="F1114" s="2">
        <v>3.3</v>
      </c>
      <c r="G1114" s="2">
        <v>13.2</v>
      </c>
      <c r="H1114" s="15">
        <f t="shared" si="17"/>
        <v>0</v>
      </c>
    </row>
    <row r="1115" spans="1:8" ht="13.5" x14ac:dyDescent="0.25">
      <c r="A1115" s="11"/>
      <c r="B1115" s="10">
        <v>43928</v>
      </c>
      <c r="C1115" s="2">
        <v>3.29</v>
      </c>
      <c r="D1115" s="2">
        <v>2.3428</v>
      </c>
      <c r="E1115" s="2">
        <v>2213</v>
      </c>
      <c r="F1115" s="2">
        <v>3.2216999999999998</v>
      </c>
      <c r="G1115" s="2">
        <v>7129.6220999999996</v>
      </c>
      <c r="H1115" s="15">
        <f t="shared" si="17"/>
        <v>-3.0214051661772352E-3</v>
      </c>
    </row>
    <row r="1116" spans="1:8" ht="13.5" x14ac:dyDescent="0.25">
      <c r="A1116" s="11"/>
      <c r="B1116" s="10">
        <v>43929</v>
      </c>
      <c r="C1116" s="2">
        <v>3.29</v>
      </c>
      <c r="D1116" s="2">
        <v>2.3428</v>
      </c>
      <c r="E1116" s="2">
        <v>608</v>
      </c>
      <c r="F1116" s="2">
        <v>3.2322000000000002</v>
      </c>
      <c r="G1116" s="2">
        <v>1965.1776</v>
      </c>
      <c r="H1116" s="15">
        <f t="shared" si="17"/>
        <v>0</v>
      </c>
    </row>
    <row r="1117" spans="1:8" ht="13.5" x14ac:dyDescent="0.25">
      <c r="A1117" s="11"/>
      <c r="B1117" s="10">
        <v>43934</v>
      </c>
      <c r="C1117" s="2">
        <v>3.25</v>
      </c>
      <c r="D1117" s="2">
        <v>2.3142999999999998</v>
      </c>
      <c r="E1117" s="2">
        <v>5190</v>
      </c>
      <c r="F1117" s="2">
        <v>3.2147999999999999</v>
      </c>
      <c r="G1117" s="2">
        <v>16684.812000000002</v>
      </c>
      <c r="H1117" s="15">
        <f t="shared" si="17"/>
        <v>-1.2164930851972081E-2</v>
      </c>
    </row>
    <row r="1118" spans="1:8" ht="13.5" x14ac:dyDescent="0.25">
      <c r="A1118" s="11"/>
      <c r="B1118" s="10">
        <v>43935</v>
      </c>
      <c r="C1118" s="2">
        <v>3.32</v>
      </c>
      <c r="D1118" s="2">
        <v>2.3641999999999999</v>
      </c>
      <c r="E1118" s="2">
        <v>71</v>
      </c>
      <c r="F1118" s="2">
        <v>3.2193000000000001</v>
      </c>
      <c r="G1118" s="2">
        <v>228.5703</v>
      </c>
      <c r="H1118" s="15">
        <f t="shared" si="17"/>
        <v>2.1561595298794478E-2</v>
      </c>
    </row>
    <row r="1119" spans="1:8" ht="13.5" x14ac:dyDescent="0.25">
      <c r="A1119" s="11"/>
      <c r="B1119" s="10">
        <v>43936</v>
      </c>
      <c r="C1119" s="2">
        <v>3.31</v>
      </c>
      <c r="D1119" s="2">
        <v>2.3571</v>
      </c>
      <c r="E1119" s="2">
        <v>175</v>
      </c>
      <c r="F1119" s="2">
        <v>3.31</v>
      </c>
      <c r="G1119" s="2">
        <v>579.25</v>
      </c>
      <c r="H1119" s="15">
        <f t="shared" si="17"/>
        <v>-3.0031300228406583E-3</v>
      </c>
    </row>
    <row r="1120" spans="1:8" ht="13.5" x14ac:dyDescent="0.25">
      <c r="A1120" s="11"/>
      <c r="B1120" s="10">
        <v>43937</v>
      </c>
      <c r="C1120" s="2">
        <v>3.31</v>
      </c>
      <c r="D1120" s="2">
        <v>2.3571</v>
      </c>
      <c r="E1120" s="2">
        <v>0</v>
      </c>
      <c r="F1120" s="2">
        <v>0</v>
      </c>
      <c r="G1120" s="2">
        <v>0</v>
      </c>
      <c r="H1120" s="15">
        <f t="shared" si="17"/>
        <v>0</v>
      </c>
    </row>
    <row r="1121" spans="1:8" ht="13.5" x14ac:dyDescent="0.25">
      <c r="A1121" s="11"/>
      <c r="B1121" s="10">
        <v>43938</v>
      </c>
      <c r="C1121" s="2">
        <v>3.3</v>
      </c>
      <c r="D1121" s="2">
        <v>2.3498999999999999</v>
      </c>
      <c r="E1121" s="2">
        <v>9</v>
      </c>
      <c r="F1121" s="2">
        <v>3.2989000000000002</v>
      </c>
      <c r="G1121" s="2">
        <v>29.690100000000001</v>
      </c>
      <c r="H1121" s="15">
        <f t="shared" si="17"/>
        <v>-3.0546009927453631E-3</v>
      </c>
    </row>
    <row r="1122" spans="1:8" ht="13.5" x14ac:dyDescent="0.25">
      <c r="A1122" s="11"/>
      <c r="B1122" s="10">
        <v>43941</v>
      </c>
      <c r="C1122" s="2">
        <v>3.21</v>
      </c>
      <c r="D1122" s="2">
        <v>2.2858000000000001</v>
      </c>
      <c r="E1122" s="2">
        <v>77</v>
      </c>
      <c r="F1122" s="2">
        <v>3.21</v>
      </c>
      <c r="G1122" s="2">
        <v>247.17</v>
      </c>
      <c r="H1122" s="15">
        <f t="shared" si="17"/>
        <v>-2.7277756500276532E-2</v>
      </c>
    </row>
    <row r="1123" spans="1:8" ht="13.5" x14ac:dyDescent="0.25">
      <c r="A1123" s="11"/>
      <c r="B1123" s="10">
        <v>43942</v>
      </c>
      <c r="C1123" s="2">
        <v>3.12</v>
      </c>
      <c r="D1123" s="2">
        <v>2.2218</v>
      </c>
      <c r="E1123" s="2">
        <v>6503</v>
      </c>
      <c r="F1123" s="2">
        <v>3.1261999999999999</v>
      </c>
      <c r="G1123" s="2">
        <v>20329.678599999999</v>
      </c>
      <c r="H1123" s="15">
        <f t="shared" si="17"/>
        <v>-2.7998950039373548E-2</v>
      </c>
    </row>
    <row r="1124" spans="1:8" ht="13.5" x14ac:dyDescent="0.25">
      <c r="A1124" s="11"/>
      <c r="B1124" s="10">
        <v>43943</v>
      </c>
      <c r="C1124" s="2">
        <v>3.21</v>
      </c>
      <c r="D1124" s="2">
        <v>2.2858000000000001</v>
      </c>
      <c r="E1124" s="2">
        <v>20619</v>
      </c>
      <c r="F1124" s="2">
        <v>3.1097000000000001</v>
      </c>
      <c r="G1124" s="2">
        <v>64118.904300000002</v>
      </c>
      <c r="H1124" s="15">
        <f t="shared" si="17"/>
        <v>2.8805473039877603E-2</v>
      </c>
    </row>
    <row r="1125" spans="1:8" ht="13.5" x14ac:dyDescent="0.25">
      <c r="A1125" s="11"/>
      <c r="B1125" s="10">
        <v>43944</v>
      </c>
      <c r="C1125" s="2">
        <v>3.21</v>
      </c>
      <c r="D1125" s="2">
        <v>2.2858000000000001</v>
      </c>
      <c r="E1125" s="2">
        <v>0</v>
      </c>
      <c r="F1125" s="2">
        <v>0</v>
      </c>
      <c r="G1125" s="2">
        <v>0</v>
      </c>
      <c r="H1125" s="15">
        <f t="shared" si="17"/>
        <v>0</v>
      </c>
    </row>
    <row r="1126" spans="1:8" ht="13.5" x14ac:dyDescent="0.25">
      <c r="A1126" s="11"/>
      <c r="B1126" s="10">
        <v>43945</v>
      </c>
      <c r="C1126" s="2">
        <v>3.2</v>
      </c>
      <c r="D1126" s="2">
        <v>2.2787000000000002</v>
      </c>
      <c r="E1126" s="2">
        <v>2334</v>
      </c>
      <c r="F1126" s="2">
        <v>3.1827000000000001</v>
      </c>
      <c r="G1126" s="2">
        <v>7428.4218000000001</v>
      </c>
      <c r="H1126" s="15">
        <f t="shared" si="17"/>
        <v>-3.1061335199929494E-3</v>
      </c>
    </row>
    <row r="1127" spans="1:8" ht="13.5" x14ac:dyDescent="0.25">
      <c r="A1127" s="11"/>
      <c r="B1127" s="10">
        <v>43948</v>
      </c>
      <c r="C1127" s="2">
        <v>3.19</v>
      </c>
      <c r="D1127" s="2">
        <v>2.2715999999999998</v>
      </c>
      <c r="E1127" s="2">
        <v>250</v>
      </c>
      <c r="F1127" s="2">
        <v>3.1259999999999999</v>
      </c>
      <c r="G1127" s="2">
        <v>781.5</v>
      </c>
      <c r="H1127" s="15">
        <f t="shared" si="17"/>
        <v>-3.1158116469918494E-3</v>
      </c>
    </row>
    <row r="1128" spans="1:8" ht="13.5" x14ac:dyDescent="0.25">
      <c r="A1128" s="11"/>
      <c r="B1128" s="10">
        <v>43949</v>
      </c>
      <c r="C1128" s="2">
        <v>3.19</v>
      </c>
      <c r="D1128" s="2">
        <v>2.2715999999999998</v>
      </c>
      <c r="E1128" s="2">
        <v>0</v>
      </c>
      <c r="F1128" s="2">
        <v>0</v>
      </c>
      <c r="G1128" s="2">
        <v>0</v>
      </c>
      <c r="H1128" s="15">
        <f t="shared" si="17"/>
        <v>0</v>
      </c>
    </row>
    <row r="1129" spans="1:8" ht="13.5" x14ac:dyDescent="0.25">
      <c r="A1129" s="11"/>
      <c r="B1129" s="10">
        <v>43950</v>
      </c>
      <c r="C1129" s="2">
        <v>3.19</v>
      </c>
      <c r="D1129" s="2">
        <v>2.2715999999999998</v>
      </c>
      <c r="E1129" s="2">
        <v>602</v>
      </c>
      <c r="F1129" s="2">
        <v>3.1002999999999998</v>
      </c>
      <c r="G1129" s="2">
        <v>1866.3806</v>
      </c>
      <c r="H1129" s="15">
        <f t="shared" si="17"/>
        <v>0</v>
      </c>
    </row>
    <row r="1130" spans="1:8" ht="13.5" x14ac:dyDescent="0.25">
      <c r="A1130" s="11"/>
      <c r="B1130" s="10">
        <v>43951</v>
      </c>
      <c r="C1130" s="2">
        <v>3.19</v>
      </c>
      <c r="D1130" s="2">
        <v>2.2715999999999998</v>
      </c>
      <c r="E1130" s="2">
        <v>1048</v>
      </c>
      <c r="F1130" s="2">
        <v>3.1215000000000002</v>
      </c>
      <c r="G1130" s="2">
        <v>3271.3319999999999</v>
      </c>
      <c r="H1130" s="15">
        <f t="shared" si="17"/>
        <v>0</v>
      </c>
    </row>
    <row r="1131" spans="1:8" ht="13.5" x14ac:dyDescent="0.25">
      <c r="A1131" s="11"/>
      <c r="B1131" s="10">
        <v>43955</v>
      </c>
      <c r="C1131" s="2">
        <v>3.21</v>
      </c>
      <c r="D1131" s="2">
        <v>2.2858000000000001</v>
      </c>
      <c r="E1131" s="2">
        <v>301</v>
      </c>
      <c r="F1131" s="2">
        <v>3.2077</v>
      </c>
      <c r="G1131" s="2">
        <v>965.51769999999999</v>
      </c>
      <c r="H1131" s="15">
        <f t="shared" si="17"/>
        <v>6.2511005458708458E-3</v>
      </c>
    </row>
    <row r="1132" spans="1:8" ht="13.5" x14ac:dyDescent="0.25">
      <c r="A1132" s="11"/>
      <c r="B1132" s="10">
        <v>43956</v>
      </c>
      <c r="C1132" s="2">
        <v>3.12</v>
      </c>
      <c r="D1132" s="2">
        <v>2.2218</v>
      </c>
      <c r="E1132" s="2">
        <v>3875</v>
      </c>
      <c r="F1132" s="2">
        <v>3.1305999999999998</v>
      </c>
      <c r="G1132" s="2">
        <v>12131.075000000001</v>
      </c>
      <c r="H1132" s="15">
        <f t="shared" si="17"/>
        <v>-2.7998950039373548E-2</v>
      </c>
    </row>
    <row r="1133" spans="1:8" ht="13.5" x14ac:dyDescent="0.25">
      <c r="A1133" s="11"/>
      <c r="B1133" s="10">
        <v>43957</v>
      </c>
      <c r="C1133" s="2">
        <v>3.12</v>
      </c>
      <c r="D1133" s="2">
        <v>2.2218</v>
      </c>
      <c r="E1133" s="2">
        <v>39670</v>
      </c>
      <c r="F1133" s="2">
        <v>3.0367999999999999</v>
      </c>
      <c r="G1133" s="2">
        <v>120469.856</v>
      </c>
      <c r="H1133" s="15">
        <f t="shared" si="17"/>
        <v>0</v>
      </c>
    </row>
    <row r="1134" spans="1:8" ht="13.5" x14ac:dyDescent="0.25">
      <c r="A1134" s="11"/>
      <c r="B1134" s="10">
        <v>43958</v>
      </c>
      <c r="C1134" s="2">
        <v>3.21</v>
      </c>
      <c r="D1134" s="2">
        <v>2.2858000000000001</v>
      </c>
      <c r="E1134" s="2">
        <v>10523</v>
      </c>
      <c r="F1134" s="2">
        <v>3.1455000000000002</v>
      </c>
      <c r="G1134" s="2">
        <v>33100.0965</v>
      </c>
      <c r="H1134" s="15">
        <f t="shared" si="17"/>
        <v>2.8805473039877603E-2</v>
      </c>
    </row>
    <row r="1135" spans="1:8" ht="13.5" x14ac:dyDescent="0.25">
      <c r="A1135" s="11"/>
      <c r="B1135" s="10">
        <v>43959</v>
      </c>
      <c r="C1135" s="2">
        <v>3.21</v>
      </c>
      <c r="D1135" s="2">
        <v>2.2858000000000001</v>
      </c>
      <c r="E1135" s="2">
        <v>401</v>
      </c>
      <c r="F1135" s="2">
        <v>3.2088000000000001</v>
      </c>
      <c r="G1135" s="2">
        <v>1286.7288000000001</v>
      </c>
      <c r="H1135" s="15">
        <f t="shared" si="17"/>
        <v>0</v>
      </c>
    </row>
    <row r="1136" spans="1:8" ht="13.5" x14ac:dyDescent="0.25">
      <c r="A1136" s="11"/>
      <c r="B1136" s="10">
        <v>43962</v>
      </c>
      <c r="C1136" s="2">
        <v>3.29</v>
      </c>
      <c r="D1136" s="2">
        <v>2.3428</v>
      </c>
      <c r="E1136" s="2">
        <v>1277</v>
      </c>
      <c r="F1136" s="2">
        <v>3.2749000000000001</v>
      </c>
      <c r="G1136" s="2">
        <v>4182.0473000000002</v>
      </c>
      <c r="H1136" s="15">
        <f t="shared" si="17"/>
        <v>2.4936564878817017E-2</v>
      </c>
    </row>
    <row r="1137" spans="1:8" ht="13.5" x14ac:dyDescent="0.25">
      <c r="A1137" s="11"/>
      <c r="B1137" s="10">
        <v>43963</v>
      </c>
      <c r="C1137" s="2">
        <v>3.3</v>
      </c>
      <c r="D1137" s="2">
        <v>2.3498999999999999</v>
      </c>
      <c r="E1137" s="2">
        <v>4951</v>
      </c>
      <c r="F1137" s="2">
        <v>3.339</v>
      </c>
      <c r="G1137" s="2">
        <v>16531.388999999999</v>
      </c>
      <c r="H1137" s="15">
        <f t="shared" si="17"/>
        <v>3.0305617210175362E-3</v>
      </c>
    </row>
    <row r="1138" spans="1:8" ht="13.5" x14ac:dyDescent="0.25">
      <c r="A1138" s="11"/>
      <c r="B1138" s="10">
        <v>43964</v>
      </c>
      <c r="C1138" s="2">
        <v>3.38</v>
      </c>
      <c r="D1138" s="2">
        <v>2.4068999999999998</v>
      </c>
      <c r="E1138" s="2">
        <v>17874</v>
      </c>
      <c r="F1138" s="2">
        <v>3.38</v>
      </c>
      <c r="G1138" s="2">
        <v>60414.12</v>
      </c>
      <c r="H1138" s="15">
        <f t="shared" si="17"/>
        <v>2.4256351334099299E-2</v>
      </c>
    </row>
    <row r="1139" spans="1:8" ht="13.5" x14ac:dyDescent="0.25">
      <c r="A1139" s="11"/>
      <c r="B1139" s="10">
        <v>43965</v>
      </c>
      <c r="C1139" s="2">
        <v>3.4</v>
      </c>
      <c r="D1139" s="2">
        <v>2.4211</v>
      </c>
      <c r="E1139" s="2">
        <v>5167</v>
      </c>
      <c r="F1139" s="2">
        <v>3.3938999999999999</v>
      </c>
      <c r="G1139" s="2">
        <v>17536.281299999999</v>
      </c>
      <c r="H1139" s="15">
        <f t="shared" si="17"/>
        <v>5.8997050147493509E-3</v>
      </c>
    </row>
    <row r="1140" spans="1:8" ht="13.5" x14ac:dyDescent="0.25">
      <c r="A1140" s="11"/>
      <c r="B1140" s="10">
        <v>43966</v>
      </c>
      <c r="C1140" s="2">
        <v>3.4</v>
      </c>
      <c r="D1140" s="2">
        <v>2.4211</v>
      </c>
      <c r="E1140" s="2">
        <v>1595</v>
      </c>
      <c r="F1140" s="2">
        <v>3.3157000000000001</v>
      </c>
      <c r="G1140" s="2">
        <v>5288.5415000000003</v>
      </c>
      <c r="H1140" s="15">
        <f t="shared" si="17"/>
        <v>0</v>
      </c>
    </row>
    <row r="1141" spans="1:8" ht="13.5" x14ac:dyDescent="0.25">
      <c r="A1141" s="11"/>
      <c r="B1141" s="10">
        <v>43969</v>
      </c>
      <c r="C1141" s="2">
        <v>3.4</v>
      </c>
      <c r="D1141" s="2">
        <v>2.4211</v>
      </c>
      <c r="E1141" s="2">
        <v>391</v>
      </c>
      <c r="F1141" s="2">
        <v>3.4001000000000001</v>
      </c>
      <c r="G1141" s="2">
        <v>1329.4391000000001</v>
      </c>
      <c r="H1141" s="15">
        <f t="shared" si="17"/>
        <v>0</v>
      </c>
    </row>
    <row r="1142" spans="1:8" ht="13.5" x14ac:dyDescent="0.25">
      <c r="A1142" s="11"/>
      <c r="B1142" s="10">
        <v>43970</v>
      </c>
      <c r="C1142" s="2">
        <v>3.39</v>
      </c>
      <c r="D1142" s="2">
        <v>2.4140000000000001</v>
      </c>
      <c r="E1142" s="2">
        <v>793</v>
      </c>
      <c r="F1142" s="2">
        <v>3.3001</v>
      </c>
      <c r="G1142" s="2">
        <v>2616.9793</v>
      </c>
      <c r="H1142" s="15">
        <f t="shared" si="17"/>
        <v>-2.9325513196480461E-3</v>
      </c>
    </row>
    <row r="1143" spans="1:8" ht="13.5" x14ac:dyDescent="0.25">
      <c r="A1143" s="11"/>
      <c r="B1143" s="10">
        <v>43971</v>
      </c>
      <c r="C1143" s="2">
        <v>3.38</v>
      </c>
      <c r="D1143" s="2">
        <v>2.4068999999999998</v>
      </c>
      <c r="E1143" s="2">
        <v>538</v>
      </c>
      <c r="F1143" s="2">
        <v>3.3393000000000002</v>
      </c>
      <c r="G1143" s="2">
        <v>1796.5434</v>
      </c>
      <c r="H1143" s="15">
        <f t="shared" si="17"/>
        <v>-2.941176470588371E-3</v>
      </c>
    </row>
    <row r="1144" spans="1:8" ht="13.5" x14ac:dyDescent="0.25">
      <c r="A1144" s="11"/>
      <c r="B1144" s="10">
        <v>43972</v>
      </c>
      <c r="C1144" s="2">
        <v>3.38</v>
      </c>
      <c r="D1144" s="2">
        <v>2.4068999999999998</v>
      </c>
      <c r="E1144" s="2">
        <v>201</v>
      </c>
      <c r="F1144" s="2">
        <v>3.3801000000000001</v>
      </c>
      <c r="G1144" s="2">
        <v>679.40009999999995</v>
      </c>
      <c r="H1144" s="15">
        <f t="shared" si="17"/>
        <v>0</v>
      </c>
    </row>
    <row r="1145" spans="1:8" ht="13.5" x14ac:dyDescent="0.25">
      <c r="A1145" s="11"/>
      <c r="B1145" s="10">
        <v>43973</v>
      </c>
      <c r="C1145" s="2">
        <v>3.38</v>
      </c>
      <c r="D1145" s="2">
        <v>2.4068999999999998</v>
      </c>
      <c r="E1145" s="2">
        <v>4108</v>
      </c>
      <c r="F1145" s="2">
        <v>3.2942</v>
      </c>
      <c r="G1145" s="2">
        <v>13532.5736</v>
      </c>
      <c r="H1145" s="15">
        <f t="shared" si="17"/>
        <v>0</v>
      </c>
    </row>
    <row r="1146" spans="1:8" ht="13.5" x14ac:dyDescent="0.25">
      <c r="A1146" s="11"/>
      <c r="B1146" s="10">
        <v>43977</v>
      </c>
      <c r="C1146" s="2">
        <v>3.38</v>
      </c>
      <c r="D1146" s="2">
        <v>2.4068999999999998</v>
      </c>
      <c r="E1146" s="2">
        <v>5503</v>
      </c>
      <c r="F1146" s="2">
        <v>3.3058000000000001</v>
      </c>
      <c r="G1146" s="2">
        <v>18191.8174</v>
      </c>
      <c r="H1146" s="15">
        <f t="shared" si="17"/>
        <v>0</v>
      </c>
    </row>
    <row r="1147" spans="1:8" ht="13.5" x14ac:dyDescent="0.25">
      <c r="A1147" s="11"/>
      <c r="B1147" s="10">
        <v>43978</v>
      </c>
      <c r="C1147" s="2">
        <v>3.28</v>
      </c>
      <c r="D1147" s="2">
        <v>2.3357000000000001</v>
      </c>
      <c r="E1147" s="2">
        <v>2733</v>
      </c>
      <c r="F1147" s="2">
        <v>3.3163999999999998</v>
      </c>
      <c r="G1147" s="2">
        <v>9063.7212</v>
      </c>
      <c r="H1147" s="15">
        <f t="shared" si="17"/>
        <v>-2.9581619510573649E-2</v>
      </c>
    </row>
    <row r="1148" spans="1:8" ht="13.5" x14ac:dyDescent="0.25">
      <c r="A1148" s="11"/>
      <c r="B1148" s="10">
        <v>43979</v>
      </c>
      <c r="C1148" s="2">
        <v>3.19</v>
      </c>
      <c r="D1148" s="2">
        <v>2.2715999999999998</v>
      </c>
      <c r="E1148" s="2">
        <v>5627</v>
      </c>
      <c r="F1148" s="2">
        <v>3.1913</v>
      </c>
      <c r="G1148" s="2">
        <v>17957.445100000001</v>
      </c>
      <c r="H1148" s="15">
        <f t="shared" si="17"/>
        <v>-2.7443592927173979E-2</v>
      </c>
    </row>
    <row r="1149" spans="1:8" ht="13.5" x14ac:dyDescent="0.25">
      <c r="A1149" s="11"/>
      <c r="B1149" s="10">
        <v>43980</v>
      </c>
      <c r="C1149" s="2">
        <v>3.19</v>
      </c>
      <c r="D1149" s="2">
        <v>2.2715999999999998</v>
      </c>
      <c r="E1149" s="2">
        <v>25045</v>
      </c>
      <c r="F1149" s="2">
        <v>3.1515</v>
      </c>
      <c r="G1149" s="2">
        <v>78929.317500000005</v>
      </c>
      <c r="H1149" s="15">
        <f t="shared" si="17"/>
        <v>0</v>
      </c>
    </row>
    <row r="1150" spans="1:8" ht="13.5" x14ac:dyDescent="0.25">
      <c r="A1150" s="11"/>
      <c r="B1150" s="10">
        <v>43983</v>
      </c>
      <c r="C1150" s="2">
        <v>3.25</v>
      </c>
      <c r="D1150" s="2">
        <v>2.3142999999999998</v>
      </c>
      <c r="E1150" s="2">
        <v>20100</v>
      </c>
      <c r="F1150" s="2">
        <v>3.1469</v>
      </c>
      <c r="G1150" s="2">
        <v>63252.69</v>
      </c>
      <c r="H1150" s="15">
        <f t="shared" si="17"/>
        <v>1.8797323472442316E-2</v>
      </c>
    </row>
    <row r="1151" spans="1:8" ht="13.5" x14ac:dyDescent="0.25">
      <c r="A1151" s="11"/>
      <c r="B1151" s="10">
        <v>43984</v>
      </c>
      <c r="C1151" s="2">
        <v>3.32</v>
      </c>
      <c r="D1151" s="2">
        <v>2.3641999999999999</v>
      </c>
      <c r="E1151" s="2">
        <v>3403</v>
      </c>
      <c r="F1151" s="2">
        <v>3.2810000000000001</v>
      </c>
      <c r="G1151" s="2">
        <v>11165.243</v>
      </c>
      <c r="H1151" s="15">
        <f t="shared" si="17"/>
        <v>2.1561595298794478E-2</v>
      </c>
    </row>
    <row r="1152" spans="1:8" ht="13.5" x14ac:dyDescent="0.25">
      <c r="A1152" s="11"/>
      <c r="B1152" s="10">
        <v>43985</v>
      </c>
      <c r="C1152" s="2">
        <v>3.31</v>
      </c>
      <c r="D1152" s="2">
        <v>2.3571</v>
      </c>
      <c r="E1152" s="2">
        <v>7169</v>
      </c>
      <c r="F1152" s="2">
        <v>3.3235000000000001</v>
      </c>
      <c r="G1152" s="2">
        <v>23826.1715</v>
      </c>
      <c r="H1152" s="15">
        <f t="shared" si="17"/>
        <v>-3.0031300228406583E-3</v>
      </c>
    </row>
    <row r="1153" spans="1:8" ht="13.5" x14ac:dyDescent="0.25">
      <c r="A1153" s="11"/>
      <c r="B1153" s="10">
        <v>43986</v>
      </c>
      <c r="C1153" s="2">
        <v>3.34</v>
      </c>
      <c r="D1153" s="2">
        <v>2.3784000000000001</v>
      </c>
      <c r="E1153" s="2">
        <v>5133</v>
      </c>
      <c r="F1153" s="2">
        <v>3.2808999999999999</v>
      </c>
      <c r="G1153" s="2">
        <v>16840.859700000001</v>
      </c>
      <c r="H1153" s="15">
        <f t="shared" si="17"/>
        <v>9.036527936871621E-3</v>
      </c>
    </row>
    <row r="1154" spans="1:8" ht="13.5" x14ac:dyDescent="0.25">
      <c r="A1154" s="11"/>
      <c r="B1154" s="10">
        <v>43987</v>
      </c>
      <c r="C1154" s="2">
        <v>3.42</v>
      </c>
      <c r="D1154" s="2">
        <v>2.4354</v>
      </c>
      <c r="E1154" s="2">
        <v>867</v>
      </c>
      <c r="F1154" s="2">
        <v>3.42</v>
      </c>
      <c r="G1154" s="2">
        <v>2965.14</v>
      </c>
      <c r="H1154" s="15">
        <f t="shared" si="17"/>
        <v>2.3965691220988874E-2</v>
      </c>
    </row>
    <row r="1155" spans="1:8" ht="13.5" x14ac:dyDescent="0.25">
      <c r="A1155" s="11"/>
      <c r="B1155" s="10">
        <v>43990</v>
      </c>
      <c r="C1155" s="2">
        <v>3.4</v>
      </c>
      <c r="D1155" s="2">
        <v>2.4211</v>
      </c>
      <c r="E1155" s="2">
        <v>1997</v>
      </c>
      <c r="F1155" s="2">
        <v>3.3730000000000002</v>
      </c>
      <c r="G1155" s="2">
        <v>6735.8810000000003</v>
      </c>
      <c r="H1155" s="15">
        <f t="shared" si="17"/>
        <v>-5.8717253839204973E-3</v>
      </c>
    </row>
    <row r="1156" spans="1:8" ht="13.5" x14ac:dyDescent="0.25">
      <c r="A1156" s="11"/>
      <c r="B1156" s="10">
        <v>43991</v>
      </c>
      <c r="C1156" s="2">
        <v>3.37</v>
      </c>
      <c r="D1156" s="2">
        <v>2.3997999999999999</v>
      </c>
      <c r="E1156" s="2">
        <v>7350</v>
      </c>
      <c r="F1156" s="2">
        <v>3.3883000000000001</v>
      </c>
      <c r="G1156" s="2">
        <v>24904.005000000001</v>
      </c>
      <c r="H1156" s="15">
        <f t="shared" si="17"/>
        <v>-8.7976539589443205E-3</v>
      </c>
    </row>
    <row r="1157" spans="1:8" ht="13.5" x14ac:dyDescent="0.25">
      <c r="A1157" s="11"/>
      <c r="B1157" s="10">
        <v>43992</v>
      </c>
      <c r="C1157" s="2">
        <v>3.4</v>
      </c>
      <c r="D1157" s="2">
        <v>2.4211</v>
      </c>
      <c r="E1157" s="2">
        <v>15941</v>
      </c>
      <c r="F1157" s="2">
        <v>3.3917999999999999</v>
      </c>
      <c r="G1157" s="2">
        <v>54068.683799999999</v>
      </c>
      <c r="H1157" s="15">
        <f t="shared" si="17"/>
        <v>8.8757396449704543E-3</v>
      </c>
    </row>
    <row r="1158" spans="1:8" ht="13.5" x14ac:dyDescent="0.25">
      <c r="A1158" s="11"/>
      <c r="B1158" s="10">
        <v>43993</v>
      </c>
      <c r="C1158" s="2">
        <v>3.4</v>
      </c>
      <c r="D1158" s="2">
        <v>2.4211</v>
      </c>
      <c r="E1158" s="2">
        <v>2900</v>
      </c>
      <c r="F1158" s="2">
        <v>3.4222000000000001</v>
      </c>
      <c r="G1158" s="2">
        <v>9924.3799999999992</v>
      </c>
      <c r="H1158" s="15">
        <f t="shared" si="17"/>
        <v>0</v>
      </c>
    </row>
    <row r="1159" spans="1:8" ht="13.5" x14ac:dyDescent="0.25">
      <c r="A1159" s="11"/>
      <c r="B1159" s="10">
        <v>43994</v>
      </c>
      <c r="C1159" s="2">
        <v>3.4</v>
      </c>
      <c r="D1159" s="2">
        <v>2.4211</v>
      </c>
      <c r="E1159" s="2">
        <v>2477</v>
      </c>
      <c r="F1159" s="2">
        <v>3.4085000000000001</v>
      </c>
      <c r="G1159" s="2">
        <v>8442.8544999999995</v>
      </c>
      <c r="H1159" s="15">
        <f t="shared" ref="H1159:H1222" si="18">(D1159-D1158)/D1158</f>
        <v>0</v>
      </c>
    </row>
    <row r="1160" spans="1:8" ht="13.5" x14ac:dyDescent="0.25">
      <c r="A1160" s="11"/>
      <c r="B1160" s="10">
        <v>43997</v>
      </c>
      <c r="C1160" s="2">
        <v>3.48</v>
      </c>
      <c r="D1160" s="2">
        <v>2.4781</v>
      </c>
      <c r="E1160" s="2">
        <v>1</v>
      </c>
      <c r="F1160" s="2">
        <v>3.48</v>
      </c>
      <c r="G1160" s="2">
        <v>3.48</v>
      </c>
      <c r="H1160" s="15">
        <f t="shared" si="18"/>
        <v>2.3543017636611433E-2</v>
      </c>
    </row>
    <row r="1161" spans="1:8" ht="13.5" x14ac:dyDescent="0.25">
      <c r="A1161" s="11"/>
      <c r="B1161" s="10">
        <v>43998</v>
      </c>
      <c r="C1161" s="2">
        <v>3.38</v>
      </c>
      <c r="D1161" s="2">
        <v>2.4068999999999998</v>
      </c>
      <c r="E1161" s="2">
        <v>15710</v>
      </c>
      <c r="F1161" s="2">
        <v>3.3708</v>
      </c>
      <c r="G1161" s="2">
        <v>52955.267999999996</v>
      </c>
      <c r="H1161" s="15">
        <f t="shared" si="18"/>
        <v>-2.8731689600903981E-2</v>
      </c>
    </row>
    <row r="1162" spans="1:8" ht="13.5" x14ac:dyDescent="0.25">
      <c r="A1162" s="11"/>
      <c r="B1162" s="10">
        <v>43999</v>
      </c>
      <c r="C1162" s="2">
        <v>3.3</v>
      </c>
      <c r="D1162" s="2">
        <v>2.3498999999999999</v>
      </c>
      <c r="E1162" s="2">
        <v>1657</v>
      </c>
      <c r="F1162" s="2">
        <v>3.3159000000000001</v>
      </c>
      <c r="G1162" s="2">
        <v>5494.4462999999996</v>
      </c>
      <c r="H1162" s="15">
        <f t="shared" si="18"/>
        <v>-2.3681914495824481E-2</v>
      </c>
    </row>
    <row r="1163" spans="1:8" ht="13.5" x14ac:dyDescent="0.25">
      <c r="A1163" s="11"/>
      <c r="B1163" s="10">
        <v>44000</v>
      </c>
      <c r="C1163" s="2">
        <v>3.21</v>
      </c>
      <c r="D1163" s="2">
        <v>2.2858000000000001</v>
      </c>
      <c r="E1163" s="2">
        <v>1658</v>
      </c>
      <c r="F1163" s="2">
        <v>3.2193999999999998</v>
      </c>
      <c r="G1163" s="2">
        <v>5337.7651999999998</v>
      </c>
      <c r="H1163" s="15">
        <f t="shared" si="18"/>
        <v>-2.7277756500276532E-2</v>
      </c>
    </row>
    <row r="1164" spans="1:8" ht="13.5" x14ac:dyDescent="0.25">
      <c r="A1164" s="11"/>
      <c r="B1164" s="10">
        <v>44001</v>
      </c>
      <c r="C1164" s="2">
        <v>3.28</v>
      </c>
      <c r="D1164" s="2">
        <v>2.3357000000000001</v>
      </c>
      <c r="E1164" s="2">
        <v>5849</v>
      </c>
      <c r="F1164" s="2">
        <v>3.202</v>
      </c>
      <c r="G1164" s="2">
        <v>18728.498</v>
      </c>
      <c r="H1164" s="15">
        <f t="shared" si="18"/>
        <v>2.1830431358824069E-2</v>
      </c>
    </row>
    <row r="1165" spans="1:8" ht="13.5" x14ac:dyDescent="0.25">
      <c r="A1165" s="11"/>
      <c r="B1165" s="10">
        <v>44004</v>
      </c>
      <c r="C1165" s="2">
        <v>3.19</v>
      </c>
      <c r="D1165" s="2">
        <v>2.2715999999999998</v>
      </c>
      <c r="E1165" s="2">
        <v>78272</v>
      </c>
      <c r="F1165" s="2">
        <v>3.1903999999999999</v>
      </c>
      <c r="G1165" s="2">
        <v>249718.98879999999</v>
      </c>
      <c r="H1165" s="15">
        <f t="shared" si="18"/>
        <v>-2.7443592927173979E-2</v>
      </c>
    </row>
    <row r="1166" spans="1:8" ht="13.5" x14ac:dyDescent="0.25">
      <c r="A1166" s="11"/>
      <c r="B1166" s="10">
        <v>44005</v>
      </c>
      <c r="C1166" s="2">
        <v>3.18</v>
      </c>
      <c r="D1166" s="2">
        <v>2.2645</v>
      </c>
      <c r="E1166" s="2">
        <v>26713</v>
      </c>
      <c r="F1166" s="2">
        <v>3.1554000000000002</v>
      </c>
      <c r="G1166" s="2">
        <v>84290.200200000007</v>
      </c>
      <c r="H1166" s="15">
        <f t="shared" si="18"/>
        <v>-3.1255502729353253E-3</v>
      </c>
    </row>
    <row r="1167" spans="1:8" ht="13.5" x14ac:dyDescent="0.25">
      <c r="A1167" s="11"/>
      <c r="B1167" s="10">
        <v>44006</v>
      </c>
      <c r="C1167" s="2">
        <v>3.18</v>
      </c>
      <c r="D1167" s="2">
        <v>2.2645</v>
      </c>
      <c r="E1167" s="2">
        <v>628</v>
      </c>
      <c r="F1167" s="2">
        <v>3.1913</v>
      </c>
      <c r="G1167" s="2">
        <v>2004.1364000000001</v>
      </c>
      <c r="H1167" s="15">
        <f t="shared" si="18"/>
        <v>0</v>
      </c>
    </row>
    <row r="1168" spans="1:8" ht="13.5" x14ac:dyDescent="0.25">
      <c r="A1168" s="11"/>
      <c r="B1168" s="10">
        <v>44007</v>
      </c>
      <c r="C1168" s="2">
        <v>3.16</v>
      </c>
      <c r="D1168" s="2">
        <v>2.2502</v>
      </c>
      <c r="E1168" s="2">
        <v>87421</v>
      </c>
      <c r="F1168" s="2">
        <v>3.1244999999999998</v>
      </c>
      <c r="G1168" s="2">
        <v>273146.91450000001</v>
      </c>
      <c r="H1168" s="15">
        <f t="shared" si="18"/>
        <v>-6.3148597924486552E-3</v>
      </c>
    </row>
    <row r="1169" spans="1:8" ht="13.5" x14ac:dyDescent="0.25">
      <c r="A1169" s="11"/>
      <c r="B1169" s="10">
        <v>44008</v>
      </c>
      <c r="C1169" s="2">
        <v>3.19</v>
      </c>
      <c r="D1169" s="2">
        <v>2.2715999999999998</v>
      </c>
      <c r="E1169" s="2">
        <v>11159</v>
      </c>
      <c r="F1169" s="2">
        <v>3.1488999999999998</v>
      </c>
      <c r="G1169" s="2">
        <v>35138.575100000002</v>
      </c>
      <c r="H1169" s="15">
        <f t="shared" si="18"/>
        <v>9.5102657541551259E-3</v>
      </c>
    </row>
    <row r="1170" spans="1:8" ht="13.5" x14ac:dyDescent="0.25">
      <c r="A1170" s="11"/>
      <c r="B1170" s="10">
        <v>44011</v>
      </c>
      <c r="C1170" s="2">
        <v>3.25</v>
      </c>
      <c r="D1170" s="2">
        <v>2.3142999999999998</v>
      </c>
      <c r="E1170" s="2">
        <v>9221</v>
      </c>
      <c r="F1170" s="2">
        <v>3.1295000000000002</v>
      </c>
      <c r="G1170" s="2">
        <v>28857.119500000001</v>
      </c>
      <c r="H1170" s="15">
        <f t="shared" si="18"/>
        <v>1.8797323472442316E-2</v>
      </c>
    </row>
    <row r="1171" spans="1:8" ht="13.5" x14ac:dyDescent="0.25">
      <c r="A1171" s="11"/>
      <c r="B1171" s="10">
        <v>44012</v>
      </c>
      <c r="C1171" s="2">
        <v>3.19</v>
      </c>
      <c r="D1171" s="2">
        <v>2.2715999999999998</v>
      </c>
      <c r="E1171" s="2">
        <v>28014</v>
      </c>
      <c r="F1171" s="2">
        <v>3.1753999999999998</v>
      </c>
      <c r="G1171" s="2">
        <v>88955.655599999998</v>
      </c>
      <c r="H1171" s="15">
        <f t="shared" si="18"/>
        <v>-1.8450503391954354E-2</v>
      </c>
    </row>
    <row r="1172" spans="1:8" ht="13.5" x14ac:dyDescent="0.25">
      <c r="A1172" s="11"/>
      <c r="B1172" s="10">
        <v>44013</v>
      </c>
      <c r="C1172" s="2">
        <v>3.19</v>
      </c>
      <c r="D1172" s="2">
        <v>2.2715999999999998</v>
      </c>
      <c r="E1172" s="2">
        <v>2000</v>
      </c>
      <c r="F1172" s="2">
        <v>3.19</v>
      </c>
      <c r="G1172" s="2">
        <v>6380</v>
      </c>
      <c r="H1172" s="15">
        <f t="shared" si="18"/>
        <v>0</v>
      </c>
    </row>
    <row r="1173" spans="1:8" ht="13.5" x14ac:dyDescent="0.25">
      <c r="A1173" s="11"/>
      <c r="B1173" s="10">
        <v>44014</v>
      </c>
      <c r="C1173" s="2">
        <v>3.18</v>
      </c>
      <c r="D1173" s="2">
        <v>2.2645</v>
      </c>
      <c r="E1173" s="2">
        <v>4083</v>
      </c>
      <c r="F1173" s="2">
        <v>3.1463999999999999</v>
      </c>
      <c r="G1173" s="2">
        <v>12846.751200000001</v>
      </c>
      <c r="H1173" s="15">
        <f t="shared" si="18"/>
        <v>-3.1255502729353253E-3</v>
      </c>
    </row>
    <row r="1174" spans="1:8" ht="13.5" x14ac:dyDescent="0.25">
      <c r="A1174" s="11"/>
      <c r="B1174" s="10">
        <v>44015</v>
      </c>
      <c r="C1174" s="2">
        <v>3.25</v>
      </c>
      <c r="D1174" s="2">
        <v>2.3142999999999998</v>
      </c>
      <c r="E1174" s="2">
        <v>7642</v>
      </c>
      <c r="F1174" s="2">
        <v>3.1991999999999998</v>
      </c>
      <c r="G1174" s="2">
        <v>24448.286400000001</v>
      </c>
      <c r="H1174" s="15">
        <f t="shared" si="18"/>
        <v>2.1991609626849127E-2</v>
      </c>
    </row>
    <row r="1175" spans="1:8" ht="13.5" x14ac:dyDescent="0.25">
      <c r="A1175" s="11"/>
      <c r="B1175" s="10">
        <v>44018</v>
      </c>
      <c r="C1175" s="2">
        <v>3.24</v>
      </c>
      <c r="D1175" s="2">
        <v>2.3071999999999999</v>
      </c>
      <c r="E1175" s="2">
        <v>3054</v>
      </c>
      <c r="F1175" s="2">
        <v>3.1993</v>
      </c>
      <c r="G1175" s="2">
        <v>9770.6622000000007</v>
      </c>
      <c r="H1175" s="15">
        <f t="shared" si="18"/>
        <v>-3.0678822970228079E-3</v>
      </c>
    </row>
    <row r="1176" spans="1:8" ht="13.5" x14ac:dyDescent="0.25">
      <c r="A1176" s="11"/>
      <c r="B1176" s="10">
        <v>44019</v>
      </c>
      <c r="C1176" s="2">
        <v>3.24</v>
      </c>
      <c r="D1176" s="2">
        <v>2.3071999999999999</v>
      </c>
      <c r="E1176" s="2">
        <v>5715</v>
      </c>
      <c r="F1176" s="2">
        <v>3.2281</v>
      </c>
      <c r="G1176" s="2">
        <v>18448.591499999999</v>
      </c>
      <c r="H1176" s="15">
        <f t="shared" si="18"/>
        <v>0</v>
      </c>
    </row>
    <row r="1177" spans="1:8" ht="13.5" x14ac:dyDescent="0.25">
      <c r="A1177" s="11"/>
      <c r="B1177" s="10">
        <v>44020</v>
      </c>
      <c r="C1177" s="2">
        <v>3.43</v>
      </c>
      <c r="D1177" s="2">
        <v>2.4424999999999999</v>
      </c>
      <c r="E1177" s="2">
        <v>22040</v>
      </c>
      <c r="F1177" s="2">
        <v>3.3702999999999999</v>
      </c>
      <c r="G1177" s="2">
        <v>74281.411999999997</v>
      </c>
      <c r="H1177" s="15">
        <f t="shared" si="18"/>
        <v>5.8642510402219135E-2</v>
      </c>
    </row>
    <row r="1178" spans="1:8" ht="13.5" x14ac:dyDescent="0.25">
      <c r="A1178" s="11"/>
      <c r="B1178" s="10">
        <v>44021</v>
      </c>
      <c r="C1178" s="2">
        <v>3.5</v>
      </c>
      <c r="D1178" s="2">
        <v>2.4923999999999999</v>
      </c>
      <c r="E1178" s="2">
        <v>31763</v>
      </c>
      <c r="F1178" s="2">
        <v>3.5531000000000001</v>
      </c>
      <c r="G1178" s="2">
        <v>112857.1153</v>
      </c>
      <c r="H1178" s="15">
        <f t="shared" si="18"/>
        <v>2.0429887410440148E-2</v>
      </c>
    </row>
    <row r="1179" spans="1:8" ht="13.5" x14ac:dyDescent="0.25">
      <c r="A1179" s="11"/>
      <c r="B1179" s="10">
        <v>44022</v>
      </c>
      <c r="C1179" s="2">
        <v>3.49</v>
      </c>
      <c r="D1179" s="2">
        <v>2.4851999999999999</v>
      </c>
      <c r="E1179" s="2">
        <v>1944</v>
      </c>
      <c r="F1179" s="2">
        <v>3.4988000000000001</v>
      </c>
      <c r="G1179" s="2">
        <v>6801.6671999999999</v>
      </c>
      <c r="H1179" s="15">
        <f t="shared" si="18"/>
        <v>-2.8887818969668172E-3</v>
      </c>
    </row>
    <row r="1180" spans="1:8" ht="13.5" x14ac:dyDescent="0.25">
      <c r="A1180" s="11"/>
      <c r="B1180" s="10">
        <v>44025</v>
      </c>
      <c r="C1180" s="2">
        <v>3.4</v>
      </c>
      <c r="D1180" s="2">
        <v>2.4211</v>
      </c>
      <c r="E1180" s="2">
        <v>1097</v>
      </c>
      <c r="F1180" s="2">
        <v>3.4538000000000002</v>
      </c>
      <c r="G1180" s="2">
        <v>3788.8186000000001</v>
      </c>
      <c r="H1180" s="15">
        <f t="shared" si="18"/>
        <v>-2.5792692741026808E-2</v>
      </c>
    </row>
    <row r="1181" spans="1:8" ht="13.5" x14ac:dyDescent="0.25">
      <c r="A1181" s="11"/>
      <c r="B1181" s="10">
        <v>44026</v>
      </c>
      <c r="C1181" s="2">
        <v>3.35</v>
      </c>
      <c r="D1181" s="2">
        <v>2.3855</v>
      </c>
      <c r="E1181" s="2">
        <v>94005</v>
      </c>
      <c r="F1181" s="2">
        <v>3.3481000000000001</v>
      </c>
      <c r="G1181" s="2">
        <v>314738.14049999998</v>
      </c>
      <c r="H1181" s="15">
        <f t="shared" si="18"/>
        <v>-1.4704060137953855E-2</v>
      </c>
    </row>
    <row r="1182" spans="1:8" ht="13.5" x14ac:dyDescent="0.25">
      <c r="A1182" s="11"/>
      <c r="B1182" s="10">
        <v>44027</v>
      </c>
      <c r="C1182" s="2">
        <v>3.35</v>
      </c>
      <c r="D1182" s="2">
        <v>2.3855</v>
      </c>
      <c r="E1182" s="2">
        <v>14268</v>
      </c>
      <c r="F1182" s="2">
        <v>3.3109999999999999</v>
      </c>
      <c r="G1182" s="2">
        <v>47241.347999999998</v>
      </c>
      <c r="H1182" s="15">
        <f t="shared" si="18"/>
        <v>0</v>
      </c>
    </row>
    <row r="1183" spans="1:8" ht="13.5" x14ac:dyDescent="0.25">
      <c r="A1183" s="11"/>
      <c r="B1183" s="10">
        <v>44028</v>
      </c>
      <c r="C1183" s="2">
        <v>3.49</v>
      </c>
      <c r="D1183" s="2">
        <v>2.4851999999999999</v>
      </c>
      <c r="E1183" s="2">
        <v>12266</v>
      </c>
      <c r="F1183" s="2">
        <v>3.4462000000000002</v>
      </c>
      <c r="G1183" s="2">
        <v>42271.089200000002</v>
      </c>
      <c r="H1183" s="15">
        <f t="shared" si="18"/>
        <v>4.1794173129322952E-2</v>
      </c>
    </row>
    <row r="1184" spans="1:8" ht="13.5" x14ac:dyDescent="0.25">
      <c r="A1184" s="11"/>
      <c r="B1184" s="10">
        <v>44029</v>
      </c>
      <c r="C1184" s="2">
        <v>3.5</v>
      </c>
      <c r="D1184" s="2">
        <v>2.4923999999999999</v>
      </c>
      <c r="E1184" s="2">
        <v>10014</v>
      </c>
      <c r="F1184" s="2">
        <v>3.5110999999999999</v>
      </c>
      <c r="G1184" s="2">
        <v>35160.155400000003</v>
      </c>
      <c r="H1184" s="15">
        <f t="shared" si="18"/>
        <v>2.8971511347175662E-3</v>
      </c>
    </row>
    <row r="1185" spans="1:8" ht="13.5" x14ac:dyDescent="0.25">
      <c r="A1185" s="11"/>
      <c r="B1185" s="10">
        <v>44032</v>
      </c>
      <c r="C1185" s="2">
        <v>3.46</v>
      </c>
      <c r="D1185" s="2">
        <v>2.4639000000000002</v>
      </c>
      <c r="E1185" s="2">
        <v>31026</v>
      </c>
      <c r="F1185" s="2">
        <v>3.4361999999999999</v>
      </c>
      <c r="G1185" s="2">
        <v>106611.54120000001</v>
      </c>
      <c r="H1185" s="15">
        <f t="shared" si="18"/>
        <v>-1.1434761675493399E-2</v>
      </c>
    </row>
    <row r="1186" spans="1:8" ht="13.5" x14ac:dyDescent="0.25">
      <c r="A1186" s="11"/>
      <c r="B1186" s="10">
        <v>44033</v>
      </c>
      <c r="C1186" s="2">
        <v>3.38</v>
      </c>
      <c r="D1186" s="2">
        <v>2.4068999999999998</v>
      </c>
      <c r="E1186" s="2">
        <v>11390</v>
      </c>
      <c r="F1186" s="2">
        <v>3.3799000000000001</v>
      </c>
      <c r="G1186" s="2">
        <v>38497.061000000002</v>
      </c>
      <c r="H1186" s="15">
        <f t="shared" si="18"/>
        <v>-2.3134055765250367E-2</v>
      </c>
    </row>
    <row r="1187" spans="1:8" ht="13.5" x14ac:dyDescent="0.25">
      <c r="A1187" s="11"/>
      <c r="B1187" s="10">
        <v>44034</v>
      </c>
      <c r="C1187" s="2">
        <v>3.42</v>
      </c>
      <c r="D1187" s="2">
        <v>2.4354</v>
      </c>
      <c r="E1187" s="2">
        <v>22816</v>
      </c>
      <c r="F1187" s="2">
        <v>3.3769</v>
      </c>
      <c r="G1187" s="2">
        <v>77047.350399999996</v>
      </c>
      <c r="H1187" s="15">
        <f t="shared" si="18"/>
        <v>1.1840957247912332E-2</v>
      </c>
    </row>
    <row r="1188" spans="1:8" ht="13.5" x14ac:dyDescent="0.25">
      <c r="A1188" s="11"/>
      <c r="B1188" s="10">
        <v>44035</v>
      </c>
      <c r="C1188" s="2">
        <v>3.45</v>
      </c>
      <c r="D1188" s="2">
        <v>2.4567999999999999</v>
      </c>
      <c r="E1188" s="2">
        <v>30483</v>
      </c>
      <c r="F1188" s="2">
        <v>3.3519999999999999</v>
      </c>
      <c r="G1188" s="2">
        <v>102179.016</v>
      </c>
      <c r="H1188" s="15">
        <f t="shared" si="18"/>
        <v>8.7870575675453172E-3</v>
      </c>
    </row>
    <row r="1189" spans="1:8" ht="13.5" x14ac:dyDescent="0.25">
      <c r="A1189" s="11"/>
      <c r="B1189" s="10">
        <v>44036</v>
      </c>
      <c r="C1189" s="2">
        <v>3.34</v>
      </c>
      <c r="D1189" s="2">
        <v>2.3784000000000001</v>
      </c>
      <c r="E1189" s="2">
        <v>24622</v>
      </c>
      <c r="F1189" s="2">
        <v>3.3012999999999999</v>
      </c>
      <c r="G1189" s="2">
        <v>81284.608600000007</v>
      </c>
      <c r="H1189" s="15">
        <f t="shared" si="18"/>
        <v>-3.1911429501790871E-2</v>
      </c>
    </row>
    <row r="1190" spans="1:8" ht="13.5" x14ac:dyDescent="0.25">
      <c r="A1190" s="11"/>
      <c r="B1190" s="10">
        <v>44039</v>
      </c>
      <c r="C1190" s="2">
        <v>3.3</v>
      </c>
      <c r="D1190" s="2">
        <v>2.3498999999999999</v>
      </c>
      <c r="E1190" s="2">
        <v>13131</v>
      </c>
      <c r="F1190" s="2">
        <v>3.2414999999999998</v>
      </c>
      <c r="G1190" s="2">
        <v>42564.136500000001</v>
      </c>
      <c r="H1190" s="15">
        <f t="shared" si="18"/>
        <v>-1.1982845610494531E-2</v>
      </c>
    </row>
    <row r="1191" spans="1:8" ht="13.5" x14ac:dyDescent="0.25">
      <c r="A1191" s="11"/>
      <c r="B1191" s="10">
        <v>44040</v>
      </c>
      <c r="C1191" s="2">
        <v>3.29</v>
      </c>
      <c r="D1191" s="2">
        <v>2.3428</v>
      </c>
      <c r="E1191" s="2">
        <v>4689</v>
      </c>
      <c r="F1191" s="2">
        <v>3.2302</v>
      </c>
      <c r="G1191" s="2">
        <v>15146.407800000001</v>
      </c>
      <c r="H1191" s="15">
        <f t="shared" si="18"/>
        <v>-3.0214051661772352E-3</v>
      </c>
    </row>
    <row r="1192" spans="1:8" ht="13.5" x14ac:dyDescent="0.25">
      <c r="A1192" s="11"/>
      <c r="B1192" s="10">
        <v>44041</v>
      </c>
      <c r="C1192" s="2">
        <v>3.3</v>
      </c>
      <c r="D1192" s="2">
        <v>2.3498999999999999</v>
      </c>
      <c r="E1192" s="2">
        <v>2858</v>
      </c>
      <c r="F1192" s="2">
        <v>3.2296999999999998</v>
      </c>
      <c r="G1192" s="2">
        <v>9230.4825999999994</v>
      </c>
      <c r="H1192" s="15">
        <f t="shared" si="18"/>
        <v>3.0305617210175362E-3</v>
      </c>
    </row>
    <row r="1193" spans="1:8" ht="13.5" x14ac:dyDescent="0.25">
      <c r="A1193" s="11"/>
      <c r="B1193" s="10">
        <v>44042</v>
      </c>
      <c r="C1193" s="2">
        <v>3.22</v>
      </c>
      <c r="D1193" s="2">
        <v>2.3797999999999999</v>
      </c>
      <c r="E1193" s="2">
        <v>8273</v>
      </c>
      <c r="F1193" s="2">
        <v>3.1185999999999998</v>
      </c>
      <c r="G1193" s="2">
        <v>25800.177800000001</v>
      </c>
      <c r="H1193" s="15">
        <f t="shared" si="18"/>
        <v>1.2723945699817029E-2</v>
      </c>
    </row>
    <row r="1194" spans="1:8" ht="13.5" x14ac:dyDescent="0.25">
      <c r="A1194" s="11"/>
      <c r="B1194" s="10">
        <v>44046</v>
      </c>
      <c r="C1194" s="2">
        <v>3.13</v>
      </c>
      <c r="D1194" s="2">
        <v>2.3132999999999999</v>
      </c>
      <c r="E1194" s="2">
        <v>11865</v>
      </c>
      <c r="F1194" s="2">
        <v>3.1345000000000001</v>
      </c>
      <c r="G1194" s="2">
        <v>37190.842499999999</v>
      </c>
      <c r="H1194" s="15">
        <f t="shared" si="18"/>
        <v>-2.7943524665938316E-2</v>
      </c>
    </row>
    <row r="1195" spans="1:8" ht="13.5" x14ac:dyDescent="0.25">
      <c r="A1195" s="11"/>
      <c r="B1195" s="10">
        <v>44047</v>
      </c>
      <c r="C1195" s="2">
        <v>3.21</v>
      </c>
      <c r="D1195" s="2">
        <v>2.3723999999999998</v>
      </c>
      <c r="E1195" s="2">
        <v>3932</v>
      </c>
      <c r="F1195" s="2">
        <v>3.1404999999999998</v>
      </c>
      <c r="G1195" s="2">
        <v>12348.446</v>
      </c>
      <c r="H1195" s="15">
        <f t="shared" si="18"/>
        <v>2.5547918557904264E-2</v>
      </c>
    </row>
    <row r="1196" spans="1:8" ht="13.5" x14ac:dyDescent="0.25">
      <c r="A1196" s="11"/>
      <c r="B1196" s="10">
        <v>44048</v>
      </c>
      <c r="C1196" s="2">
        <v>3.3</v>
      </c>
      <c r="D1196" s="2">
        <v>2.4390000000000001</v>
      </c>
      <c r="E1196" s="2">
        <v>911</v>
      </c>
      <c r="F1196" s="2">
        <v>3.2961</v>
      </c>
      <c r="G1196" s="2">
        <v>3002.7471</v>
      </c>
      <c r="H1196" s="15">
        <f t="shared" si="18"/>
        <v>2.8072837632777028E-2</v>
      </c>
    </row>
    <row r="1197" spans="1:8" ht="13.5" x14ac:dyDescent="0.25">
      <c r="A1197" s="11"/>
      <c r="B1197" s="10">
        <v>44049</v>
      </c>
      <c r="C1197" s="2">
        <v>3.21</v>
      </c>
      <c r="D1197" s="2">
        <v>2.3723999999999998</v>
      </c>
      <c r="E1197" s="2">
        <v>1380</v>
      </c>
      <c r="F1197" s="2">
        <v>3.2111000000000001</v>
      </c>
      <c r="G1197" s="2">
        <v>4431.3180000000002</v>
      </c>
      <c r="H1197" s="15">
        <f t="shared" si="18"/>
        <v>-2.7306273062730715E-2</v>
      </c>
    </row>
    <row r="1198" spans="1:8" ht="13.5" x14ac:dyDescent="0.25">
      <c r="A1198" s="11"/>
      <c r="B1198" s="10">
        <v>44050</v>
      </c>
      <c r="C1198" s="2">
        <v>3.26</v>
      </c>
      <c r="D1198" s="2">
        <v>2.4094000000000002</v>
      </c>
      <c r="E1198" s="2">
        <v>4307</v>
      </c>
      <c r="F1198" s="2">
        <v>3.1514000000000002</v>
      </c>
      <c r="G1198" s="2">
        <v>13573.0798</v>
      </c>
      <c r="H1198" s="15">
        <f t="shared" si="18"/>
        <v>1.5596020907098452E-2</v>
      </c>
    </row>
    <row r="1199" spans="1:8" ht="13.5" x14ac:dyDescent="0.25">
      <c r="A1199" s="11"/>
      <c r="B1199" s="10">
        <v>44053</v>
      </c>
      <c r="C1199" s="2">
        <v>3.19</v>
      </c>
      <c r="D1199" s="2">
        <v>2.3576999999999999</v>
      </c>
      <c r="E1199" s="2">
        <v>50</v>
      </c>
      <c r="F1199" s="2">
        <v>3.226</v>
      </c>
      <c r="G1199" s="2">
        <v>161.30000000000001</v>
      </c>
      <c r="H1199" s="15">
        <f t="shared" si="18"/>
        <v>-2.14576243048063E-2</v>
      </c>
    </row>
    <row r="1200" spans="1:8" ht="13.5" x14ac:dyDescent="0.25">
      <c r="A1200" s="11"/>
      <c r="B1200" s="10">
        <v>44054</v>
      </c>
      <c r="C1200" s="2">
        <v>3.19</v>
      </c>
      <c r="D1200" s="2">
        <v>2.3576999999999999</v>
      </c>
      <c r="E1200" s="2">
        <v>17</v>
      </c>
      <c r="F1200" s="2">
        <v>3.2006000000000001</v>
      </c>
      <c r="G1200" s="2">
        <v>54.410200000000003</v>
      </c>
      <c r="H1200" s="15">
        <f t="shared" si="18"/>
        <v>0</v>
      </c>
    </row>
    <row r="1201" spans="1:8" ht="13.5" x14ac:dyDescent="0.25">
      <c r="A1201" s="11"/>
      <c r="B1201" s="10">
        <v>44055</v>
      </c>
      <c r="C1201" s="2">
        <v>3.28</v>
      </c>
      <c r="D1201" s="2">
        <v>2.4241999999999999</v>
      </c>
      <c r="E1201" s="2">
        <v>1813</v>
      </c>
      <c r="F1201" s="2">
        <v>3.234</v>
      </c>
      <c r="G1201" s="2">
        <v>5863.2420000000002</v>
      </c>
      <c r="H1201" s="15">
        <f t="shared" si="18"/>
        <v>2.820545446833779E-2</v>
      </c>
    </row>
    <row r="1202" spans="1:8" ht="13.5" x14ac:dyDescent="0.25">
      <c r="A1202" s="11"/>
      <c r="B1202" s="10">
        <v>44057</v>
      </c>
      <c r="C1202" s="2">
        <v>3.28</v>
      </c>
      <c r="D1202" s="2">
        <v>2.4241999999999999</v>
      </c>
      <c r="E1202" s="2">
        <v>1</v>
      </c>
      <c r="F1202" s="2">
        <v>3.28</v>
      </c>
      <c r="G1202" s="2">
        <v>3.28</v>
      </c>
      <c r="H1202" s="15">
        <f t="shared" si="18"/>
        <v>0</v>
      </c>
    </row>
    <row r="1203" spans="1:8" ht="13.5" x14ac:dyDescent="0.25">
      <c r="A1203" s="11"/>
      <c r="B1203" s="10">
        <v>44060</v>
      </c>
      <c r="C1203" s="2">
        <v>3.25</v>
      </c>
      <c r="D1203" s="2">
        <v>2.4020000000000001</v>
      </c>
      <c r="E1203" s="2">
        <v>3818</v>
      </c>
      <c r="F1203" s="2">
        <v>3.1911999999999998</v>
      </c>
      <c r="G1203" s="2">
        <v>12184.0016</v>
      </c>
      <c r="H1203" s="15">
        <f t="shared" si="18"/>
        <v>-9.1576602590544409E-3</v>
      </c>
    </row>
    <row r="1204" spans="1:8" ht="13.5" x14ac:dyDescent="0.25">
      <c r="A1204" s="11"/>
      <c r="B1204" s="10">
        <v>44061</v>
      </c>
      <c r="C1204" s="2">
        <v>3.16</v>
      </c>
      <c r="D1204" s="2">
        <v>2.3355000000000001</v>
      </c>
      <c r="E1204" s="2">
        <v>1385</v>
      </c>
      <c r="F1204" s="2">
        <v>3.2347000000000001</v>
      </c>
      <c r="G1204" s="2">
        <v>4480.0595000000003</v>
      </c>
      <c r="H1204" s="15">
        <f t="shared" si="18"/>
        <v>-2.768526228143214E-2</v>
      </c>
    </row>
    <row r="1205" spans="1:8" ht="13.5" x14ac:dyDescent="0.25">
      <c r="A1205" s="11"/>
      <c r="B1205" s="10">
        <v>44062</v>
      </c>
      <c r="C1205" s="2">
        <v>3.16</v>
      </c>
      <c r="D1205" s="2">
        <v>2.3355000000000001</v>
      </c>
      <c r="E1205" s="2">
        <v>217</v>
      </c>
      <c r="F1205" s="2">
        <v>3.1431</v>
      </c>
      <c r="G1205" s="2">
        <v>682.05269999999996</v>
      </c>
      <c r="H1205" s="15">
        <f t="shared" si="18"/>
        <v>0</v>
      </c>
    </row>
    <row r="1206" spans="1:8" ht="13.5" x14ac:dyDescent="0.25">
      <c r="A1206" s="11"/>
      <c r="B1206" s="10">
        <v>44064</v>
      </c>
      <c r="C1206" s="2">
        <v>3.2</v>
      </c>
      <c r="D1206" s="2">
        <v>2.3651</v>
      </c>
      <c r="E1206" s="2">
        <v>1689</v>
      </c>
      <c r="F1206" s="2">
        <v>3.1455000000000002</v>
      </c>
      <c r="G1206" s="2">
        <v>5312.7494999999999</v>
      </c>
      <c r="H1206" s="15">
        <f t="shared" si="18"/>
        <v>1.2673945621922434E-2</v>
      </c>
    </row>
    <row r="1207" spans="1:8" ht="13.5" x14ac:dyDescent="0.25">
      <c r="A1207" s="11"/>
      <c r="B1207" s="10">
        <v>44067</v>
      </c>
      <c r="C1207" s="2">
        <v>3.25</v>
      </c>
      <c r="D1207" s="2">
        <v>2.4020000000000001</v>
      </c>
      <c r="E1207" s="2">
        <v>906</v>
      </c>
      <c r="F1207" s="2">
        <v>3.2282000000000002</v>
      </c>
      <c r="G1207" s="2">
        <v>2924.7492000000002</v>
      </c>
      <c r="H1207" s="15">
        <f t="shared" si="18"/>
        <v>1.5601877299057187E-2</v>
      </c>
    </row>
    <row r="1208" spans="1:8" ht="13.5" x14ac:dyDescent="0.25">
      <c r="A1208" s="11"/>
      <c r="B1208" s="10">
        <v>44068</v>
      </c>
      <c r="C1208" s="2">
        <v>3.2</v>
      </c>
      <c r="D1208" s="2">
        <v>2.3651</v>
      </c>
      <c r="E1208" s="2">
        <v>14698</v>
      </c>
      <c r="F1208" s="2">
        <v>3.1772</v>
      </c>
      <c r="G1208" s="2">
        <v>46698.4856</v>
      </c>
      <c r="H1208" s="15">
        <f t="shared" si="18"/>
        <v>-1.5362198168193236E-2</v>
      </c>
    </row>
    <row r="1209" spans="1:8" ht="13.5" x14ac:dyDescent="0.25">
      <c r="A1209" s="11"/>
      <c r="B1209" s="10">
        <v>44069</v>
      </c>
      <c r="C1209" s="2">
        <v>3.18</v>
      </c>
      <c r="D1209" s="2">
        <v>2.3502999999999998</v>
      </c>
      <c r="E1209" s="2">
        <v>800</v>
      </c>
      <c r="F1209" s="2">
        <v>3.1722999999999999</v>
      </c>
      <c r="G1209" s="2">
        <v>2537.84</v>
      </c>
      <c r="H1209" s="15">
        <f t="shared" si="18"/>
        <v>-6.2576635237411296E-3</v>
      </c>
    </row>
    <row r="1210" spans="1:8" ht="13.5" x14ac:dyDescent="0.25">
      <c r="A1210" s="11"/>
      <c r="B1210" s="10">
        <v>44070</v>
      </c>
      <c r="C1210" s="2">
        <v>3.18</v>
      </c>
      <c r="D1210" s="2">
        <v>2.3502999999999998</v>
      </c>
      <c r="E1210" s="2">
        <v>621</v>
      </c>
      <c r="F1210" s="2">
        <v>3.1528999999999998</v>
      </c>
      <c r="G1210" s="2">
        <v>1957.9509</v>
      </c>
      <c r="H1210" s="15">
        <f t="shared" si="18"/>
        <v>0</v>
      </c>
    </row>
    <row r="1211" spans="1:8" ht="13.5" x14ac:dyDescent="0.25">
      <c r="A1211" s="11"/>
      <c r="B1211" s="10">
        <v>44071</v>
      </c>
      <c r="C1211" s="2">
        <v>3.15</v>
      </c>
      <c r="D1211" s="2">
        <v>2.3281000000000001</v>
      </c>
      <c r="E1211" s="2">
        <v>5323</v>
      </c>
      <c r="F1211" s="2">
        <v>3.1501999999999999</v>
      </c>
      <c r="G1211" s="2">
        <v>16768.514599999999</v>
      </c>
      <c r="H1211" s="15">
        <f t="shared" si="18"/>
        <v>-9.4456026890183276E-3</v>
      </c>
    </row>
    <row r="1212" spans="1:8" ht="13.5" x14ac:dyDescent="0.25">
      <c r="A1212" s="11"/>
      <c r="B1212" s="10">
        <v>44074</v>
      </c>
      <c r="C1212" s="2">
        <v>3.18</v>
      </c>
      <c r="D1212" s="2">
        <v>2.3502999999999998</v>
      </c>
      <c r="E1212" s="2">
        <v>12900</v>
      </c>
      <c r="F1212" s="2">
        <v>3.1318999999999999</v>
      </c>
      <c r="G1212" s="2">
        <v>40401.51</v>
      </c>
      <c r="H1212" s="15">
        <f t="shared" si="18"/>
        <v>9.5356728662857153E-3</v>
      </c>
    </row>
    <row r="1213" spans="1:8" ht="13.5" x14ac:dyDescent="0.25">
      <c r="A1213" s="11"/>
      <c r="B1213" s="10">
        <v>44075</v>
      </c>
      <c r="C1213" s="2">
        <v>3.16</v>
      </c>
      <c r="D1213" s="2">
        <v>2.3355000000000001</v>
      </c>
      <c r="E1213" s="2">
        <v>4075</v>
      </c>
      <c r="F1213" s="2">
        <v>3.0996000000000001</v>
      </c>
      <c r="G1213" s="2">
        <v>12630.87</v>
      </c>
      <c r="H1213" s="15">
        <f t="shared" si="18"/>
        <v>-6.297068459345489E-3</v>
      </c>
    </row>
    <row r="1214" spans="1:8" ht="13.5" x14ac:dyDescent="0.25">
      <c r="A1214" s="11"/>
      <c r="B1214" s="10">
        <v>44076</v>
      </c>
      <c r="C1214" s="2">
        <v>3.17</v>
      </c>
      <c r="D1214" s="2">
        <v>2.3429000000000002</v>
      </c>
      <c r="E1214" s="2">
        <v>11590</v>
      </c>
      <c r="F1214" s="2">
        <v>3.0939999999999999</v>
      </c>
      <c r="G1214" s="2">
        <v>35859.46</v>
      </c>
      <c r="H1214" s="15">
        <f t="shared" si="18"/>
        <v>3.1684864054806563E-3</v>
      </c>
    </row>
    <row r="1215" spans="1:8" ht="13.5" x14ac:dyDescent="0.25">
      <c r="A1215" s="11"/>
      <c r="B1215" s="10">
        <v>44077</v>
      </c>
      <c r="C1215" s="2">
        <v>3.09</v>
      </c>
      <c r="D1215" s="2">
        <v>2.2837999999999998</v>
      </c>
      <c r="E1215" s="2">
        <v>17396</v>
      </c>
      <c r="F1215" s="2">
        <v>3.0891000000000002</v>
      </c>
      <c r="G1215" s="2">
        <v>53737.9836</v>
      </c>
      <c r="H1215" s="15">
        <f t="shared" si="18"/>
        <v>-2.5225148320457712E-2</v>
      </c>
    </row>
    <row r="1216" spans="1:8" ht="13.5" x14ac:dyDescent="0.25">
      <c r="A1216" s="11"/>
      <c r="B1216" s="10">
        <v>44078</v>
      </c>
      <c r="C1216" s="2">
        <v>3.09</v>
      </c>
      <c r="D1216" s="2">
        <v>2.2837999999999998</v>
      </c>
      <c r="E1216" s="2">
        <v>4770</v>
      </c>
      <c r="F1216" s="2">
        <v>3.0893000000000002</v>
      </c>
      <c r="G1216" s="2">
        <v>14735.960999999999</v>
      </c>
      <c r="H1216" s="15">
        <f t="shared" si="18"/>
        <v>0</v>
      </c>
    </row>
    <row r="1217" spans="1:8" ht="13.5" x14ac:dyDescent="0.25">
      <c r="A1217" s="11"/>
      <c r="B1217" s="10">
        <v>44081</v>
      </c>
      <c r="C1217" s="2">
        <v>3.11</v>
      </c>
      <c r="D1217" s="2">
        <v>2.2985000000000002</v>
      </c>
      <c r="E1217" s="2">
        <v>1973</v>
      </c>
      <c r="F1217" s="2">
        <v>3.1335999999999999</v>
      </c>
      <c r="G1217" s="2">
        <v>6182.5928000000004</v>
      </c>
      <c r="H1217" s="15">
        <f t="shared" si="18"/>
        <v>6.436640686575173E-3</v>
      </c>
    </row>
    <row r="1218" spans="1:8" ht="13.5" x14ac:dyDescent="0.25">
      <c r="A1218" s="11"/>
      <c r="B1218" s="10">
        <v>44082</v>
      </c>
      <c r="C1218" s="2">
        <v>3.1</v>
      </c>
      <c r="D1218" s="2">
        <v>2.2911000000000001</v>
      </c>
      <c r="E1218" s="2">
        <v>20563</v>
      </c>
      <c r="F1218" s="2">
        <v>3.1017000000000001</v>
      </c>
      <c r="G1218" s="2">
        <v>63780.257100000003</v>
      </c>
      <c r="H1218" s="15">
        <f t="shared" si="18"/>
        <v>-3.2194909723733183E-3</v>
      </c>
    </row>
    <row r="1219" spans="1:8" ht="13.5" x14ac:dyDescent="0.25">
      <c r="A1219" s="11"/>
      <c r="B1219" s="10">
        <v>44083</v>
      </c>
      <c r="C1219" s="2">
        <v>3.14</v>
      </c>
      <c r="D1219" s="2">
        <v>2.3207</v>
      </c>
      <c r="E1219" s="2">
        <v>4201</v>
      </c>
      <c r="F1219" s="2">
        <v>3.0935999999999999</v>
      </c>
      <c r="G1219" s="2">
        <v>12996.213599999999</v>
      </c>
      <c r="H1219" s="15">
        <f t="shared" si="18"/>
        <v>1.2919558290777289E-2</v>
      </c>
    </row>
    <row r="1220" spans="1:8" ht="13.5" x14ac:dyDescent="0.25">
      <c r="A1220" s="11"/>
      <c r="B1220" s="10">
        <v>44084</v>
      </c>
      <c r="C1220" s="2">
        <v>3.15</v>
      </c>
      <c r="D1220" s="2">
        <v>2.3281000000000001</v>
      </c>
      <c r="E1220" s="2">
        <v>19</v>
      </c>
      <c r="F1220" s="2">
        <v>3.1553</v>
      </c>
      <c r="G1220" s="2">
        <v>59.950699999999998</v>
      </c>
      <c r="H1220" s="15">
        <f t="shared" si="18"/>
        <v>3.1886930667471337E-3</v>
      </c>
    </row>
    <row r="1221" spans="1:8" ht="13.5" x14ac:dyDescent="0.25">
      <c r="A1221" s="11"/>
      <c r="B1221" s="10">
        <v>44085</v>
      </c>
      <c r="C1221" s="2">
        <v>3.17</v>
      </c>
      <c r="D1221" s="2">
        <v>2.3429000000000002</v>
      </c>
      <c r="E1221" s="2">
        <v>3486</v>
      </c>
      <c r="F1221" s="2">
        <v>3.0800999999999998</v>
      </c>
      <c r="G1221" s="2">
        <v>10737.2286</v>
      </c>
      <c r="H1221" s="15">
        <f t="shared" si="18"/>
        <v>6.3571152441906044E-3</v>
      </c>
    </row>
    <row r="1222" spans="1:8" ht="13.5" x14ac:dyDescent="0.25">
      <c r="A1222" s="11"/>
      <c r="B1222" s="10">
        <v>44088</v>
      </c>
      <c r="C1222" s="2">
        <v>3.09</v>
      </c>
      <c r="D1222" s="2">
        <v>2.2837999999999998</v>
      </c>
      <c r="E1222" s="2">
        <v>5979</v>
      </c>
      <c r="F1222" s="2">
        <v>3.1133000000000002</v>
      </c>
      <c r="G1222" s="2">
        <v>18614.420699999999</v>
      </c>
      <c r="H1222" s="15">
        <f t="shared" si="18"/>
        <v>-2.5225148320457712E-2</v>
      </c>
    </row>
    <row r="1223" spans="1:8" ht="13.5" x14ac:dyDescent="0.25">
      <c r="A1223" s="11"/>
      <c r="B1223" s="10">
        <v>44089</v>
      </c>
      <c r="C1223" s="2">
        <v>3.17</v>
      </c>
      <c r="D1223" s="2">
        <v>2.3429000000000002</v>
      </c>
      <c r="E1223" s="2">
        <v>212</v>
      </c>
      <c r="F1223" s="2">
        <v>3.0491000000000001</v>
      </c>
      <c r="G1223" s="2">
        <v>646.40920000000006</v>
      </c>
      <c r="H1223" s="15">
        <f t="shared" ref="H1223:H1286" si="19">(D1223-D1222)/D1222</f>
        <v>2.5877922760311926E-2</v>
      </c>
    </row>
    <row r="1224" spans="1:8" ht="13.5" x14ac:dyDescent="0.25">
      <c r="A1224" s="11"/>
      <c r="B1224" s="10">
        <v>44090</v>
      </c>
      <c r="C1224" s="2">
        <v>3.22</v>
      </c>
      <c r="D1224" s="2">
        <v>2.3797999999999999</v>
      </c>
      <c r="E1224" s="2">
        <v>717</v>
      </c>
      <c r="F1224" s="2">
        <v>3.1473</v>
      </c>
      <c r="G1224" s="2">
        <v>2256.6140999999998</v>
      </c>
      <c r="H1224" s="15">
        <f t="shared" si="19"/>
        <v>1.5749711895513982E-2</v>
      </c>
    </row>
    <row r="1225" spans="1:8" ht="13.5" x14ac:dyDescent="0.25">
      <c r="A1225" s="11"/>
      <c r="B1225" s="10">
        <v>44091</v>
      </c>
      <c r="C1225" s="2">
        <v>3.22</v>
      </c>
      <c r="D1225" s="2">
        <v>2.3797999999999999</v>
      </c>
      <c r="E1225" s="2">
        <v>0</v>
      </c>
      <c r="F1225" s="2">
        <v>0</v>
      </c>
      <c r="G1225" s="2">
        <v>0</v>
      </c>
      <c r="H1225" s="15">
        <f t="shared" si="19"/>
        <v>0</v>
      </c>
    </row>
    <row r="1226" spans="1:8" ht="13.5" x14ac:dyDescent="0.25">
      <c r="A1226" s="11"/>
      <c r="B1226" s="10">
        <v>44092</v>
      </c>
      <c r="C1226" s="2">
        <v>3.18</v>
      </c>
      <c r="D1226" s="2">
        <v>2.3502999999999998</v>
      </c>
      <c r="E1226" s="2">
        <v>238</v>
      </c>
      <c r="F1226" s="2">
        <v>3.1404999999999998</v>
      </c>
      <c r="G1226" s="2">
        <v>747.43899999999996</v>
      </c>
      <c r="H1226" s="15">
        <f t="shared" si="19"/>
        <v>-1.2395999663837332E-2</v>
      </c>
    </row>
    <row r="1227" spans="1:8" ht="13.5" x14ac:dyDescent="0.25">
      <c r="A1227" s="11"/>
      <c r="B1227" s="10">
        <v>44095</v>
      </c>
      <c r="C1227" s="2">
        <v>3.19</v>
      </c>
      <c r="D1227" s="2">
        <v>2.3576999999999999</v>
      </c>
      <c r="E1227" s="2">
        <v>1991</v>
      </c>
      <c r="F1227" s="2">
        <v>3.0981000000000001</v>
      </c>
      <c r="G1227" s="2">
        <v>6168.3171000000002</v>
      </c>
      <c r="H1227" s="15">
        <f t="shared" si="19"/>
        <v>3.148534229672839E-3</v>
      </c>
    </row>
    <row r="1228" spans="1:8" ht="13.5" x14ac:dyDescent="0.25">
      <c r="A1228" s="11"/>
      <c r="B1228" s="10">
        <v>44096</v>
      </c>
      <c r="C1228" s="2">
        <v>3.15</v>
      </c>
      <c r="D1228" s="2">
        <v>2.3281000000000001</v>
      </c>
      <c r="E1228" s="2">
        <v>58</v>
      </c>
      <c r="F1228" s="2">
        <v>3.1536</v>
      </c>
      <c r="G1228" s="2">
        <v>182.90880000000001</v>
      </c>
      <c r="H1228" s="15">
        <f t="shared" si="19"/>
        <v>-1.2554608304703674E-2</v>
      </c>
    </row>
    <row r="1229" spans="1:8" ht="13.5" x14ac:dyDescent="0.25">
      <c r="A1229" s="11"/>
      <c r="B1229" s="10">
        <v>44097</v>
      </c>
      <c r="C1229" s="2">
        <v>3.14</v>
      </c>
      <c r="D1229" s="2">
        <v>2.3207</v>
      </c>
      <c r="E1229" s="2">
        <v>145</v>
      </c>
      <c r="F1229" s="2">
        <v>3.1334</v>
      </c>
      <c r="G1229" s="2">
        <v>454.34300000000002</v>
      </c>
      <c r="H1229" s="15">
        <f t="shared" si="19"/>
        <v>-3.1785576220953022E-3</v>
      </c>
    </row>
    <row r="1230" spans="1:8" ht="13.5" x14ac:dyDescent="0.25">
      <c r="A1230" s="11"/>
      <c r="B1230" s="10">
        <v>44098</v>
      </c>
      <c r="C1230" s="2">
        <v>3.17</v>
      </c>
      <c r="D1230" s="2">
        <v>2.3429000000000002</v>
      </c>
      <c r="E1230" s="2">
        <v>511</v>
      </c>
      <c r="F1230" s="2">
        <v>3.1015999999999999</v>
      </c>
      <c r="G1230" s="2">
        <v>1584.9176</v>
      </c>
      <c r="H1230" s="15">
        <f t="shared" si="19"/>
        <v>9.5660792002414015E-3</v>
      </c>
    </row>
    <row r="1231" spans="1:8" ht="13.5" x14ac:dyDescent="0.25">
      <c r="A1231" s="11"/>
      <c r="B1231" s="10">
        <v>44099</v>
      </c>
      <c r="C1231" s="2">
        <v>3.14</v>
      </c>
      <c r="D1231" s="2">
        <v>2.3207</v>
      </c>
      <c r="E1231" s="2">
        <v>1637</v>
      </c>
      <c r="F1231" s="2">
        <v>3.121</v>
      </c>
      <c r="G1231" s="2">
        <v>5109.0770000000002</v>
      </c>
      <c r="H1231" s="15">
        <f t="shared" si="19"/>
        <v>-9.475436424943539E-3</v>
      </c>
    </row>
    <row r="1232" spans="1:8" ht="13.5" x14ac:dyDescent="0.25">
      <c r="A1232" s="11"/>
      <c r="B1232" s="10">
        <v>44102</v>
      </c>
      <c r="C1232" s="2">
        <v>3.13</v>
      </c>
      <c r="D1232" s="2">
        <v>2.3132999999999999</v>
      </c>
      <c r="E1232" s="2">
        <v>973</v>
      </c>
      <c r="F1232" s="2">
        <v>3.0596000000000001</v>
      </c>
      <c r="G1232" s="2">
        <v>2976.9908</v>
      </c>
      <c r="H1232" s="15">
        <f t="shared" si="19"/>
        <v>-3.1886930667471337E-3</v>
      </c>
    </row>
    <row r="1233" spans="1:8" ht="13.5" x14ac:dyDescent="0.25">
      <c r="A1233" s="11"/>
      <c r="B1233" s="10">
        <v>44103</v>
      </c>
      <c r="C1233" s="2">
        <v>3.13</v>
      </c>
      <c r="D1233" s="2">
        <v>2.3132999999999999</v>
      </c>
      <c r="E1233" s="2">
        <v>22749</v>
      </c>
      <c r="F1233" s="2">
        <v>3.1002000000000001</v>
      </c>
      <c r="G1233" s="2">
        <v>70526.449800000002</v>
      </c>
      <c r="H1233" s="15">
        <f t="shared" si="19"/>
        <v>0</v>
      </c>
    </row>
    <row r="1234" spans="1:8" ht="13.5" x14ac:dyDescent="0.25">
      <c r="A1234" s="11"/>
      <c r="B1234" s="10">
        <v>44104</v>
      </c>
      <c r="C1234" s="2">
        <v>3.13</v>
      </c>
      <c r="D1234" s="2">
        <v>2.3132999999999999</v>
      </c>
      <c r="E1234" s="2">
        <v>1518</v>
      </c>
      <c r="F1234" s="2">
        <v>3.0749</v>
      </c>
      <c r="G1234" s="2">
        <v>4667.6981999999998</v>
      </c>
      <c r="H1234" s="15">
        <f t="shared" si="19"/>
        <v>0</v>
      </c>
    </row>
    <row r="1235" spans="1:8" ht="13.5" x14ac:dyDescent="0.25">
      <c r="A1235" s="11"/>
      <c r="B1235" s="10">
        <v>44105</v>
      </c>
      <c r="C1235" s="2">
        <v>3.08</v>
      </c>
      <c r="D1235" s="2">
        <v>2.2764000000000002</v>
      </c>
      <c r="E1235" s="2">
        <v>11465</v>
      </c>
      <c r="F1235" s="2">
        <v>3.0417999999999998</v>
      </c>
      <c r="G1235" s="2">
        <v>34874.237000000001</v>
      </c>
      <c r="H1235" s="15">
        <f t="shared" si="19"/>
        <v>-1.5951238490468037E-2</v>
      </c>
    </row>
    <row r="1236" spans="1:8" ht="13.5" x14ac:dyDescent="0.25">
      <c r="A1236" s="11"/>
      <c r="B1236" s="10">
        <v>44106</v>
      </c>
      <c r="C1236" s="2">
        <v>3.03</v>
      </c>
      <c r="D1236" s="2">
        <v>2.2393999999999998</v>
      </c>
      <c r="E1236" s="2">
        <v>2831</v>
      </c>
      <c r="F1236" s="2">
        <v>3.0303</v>
      </c>
      <c r="G1236" s="2">
        <v>8578.7793000000001</v>
      </c>
      <c r="H1236" s="15">
        <f t="shared" si="19"/>
        <v>-1.6253733965911246E-2</v>
      </c>
    </row>
    <row r="1237" spans="1:8" ht="13.5" x14ac:dyDescent="0.25">
      <c r="A1237" s="11"/>
      <c r="B1237" s="10">
        <v>44109</v>
      </c>
      <c r="C1237" s="2">
        <v>3.11</v>
      </c>
      <c r="D1237" s="2">
        <v>2.2985000000000002</v>
      </c>
      <c r="E1237" s="2">
        <v>1062</v>
      </c>
      <c r="F1237" s="2">
        <v>3.0773999999999999</v>
      </c>
      <c r="G1237" s="2">
        <v>3268.1988000000001</v>
      </c>
      <c r="H1237" s="15">
        <f t="shared" si="19"/>
        <v>2.6390997588639983E-2</v>
      </c>
    </row>
    <row r="1238" spans="1:8" ht="13.5" x14ac:dyDescent="0.25">
      <c r="A1238" s="11"/>
      <c r="B1238" s="10">
        <v>44110</v>
      </c>
      <c r="C1238" s="2">
        <v>3.14</v>
      </c>
      <c r="D1238" s="2">
        <v>2.3207</v>
      </c>
      <c r="E1238" s="2">
        <v>750</v>
      </c>
      <c r="F1238" s="2">
        <v>3.1366999999999998</v>
      </c>
      <c r="G1238" s="2">
        <v>2352.5250000000001</v>
      </c>
      <c r="H1238" s="15">
        <f t="shared" si="19"/>
        <v>9.6584729171197616E-3</v>
      </c>
    </row>
    <row r="1239" spans="1:8" ht="13.5" x14ac:dyDescent="0.25">
      <c r="A1239" s="11"/>
      <c r="B1239" s="10">
        <v>44111</v>
      </c>
      <c r="C1239" s="2">
        <v>3.15</v>
      </c>
      <c r="D1239" s="2">
        <v>2.3281000000000001</v>
      </c>
      <c r="E1239" s="2">
        <v>904</v>
      </c>
      <c r="F1239" s="2">
        <v>3.0708000000000002</v>
      </c>
      <c r="G1239" s="2">
        <v>2776.0032000000001</v>
      </c>
      <c r="H1239" s="15">
        <f t="shared" si="19"/>
        <v>3.1886930667471337E-3</v>
      </c>
    </row>
    <row r="1240" spans="1:8" ht="13.5" x14ac:dyDescent="0.25">
      <c r="A1240" s="11"/>
      <c r="B1240" s="10">
        <v>44112</v>
      </c>
      <c r="C1240" s="2">
        <v>3.15</v>
      </c>
      <c r="D1240" s="2">
        <v>2.3281000000000001</v>
      </c>
      <c r="E1240" s="2">
        <v>254</v>
      </c>
      <c r="F1240" s="2">
        <v>3.0872000000000002</v>
      </c>
      <c r="G1240" s="2">
        <v>784.14880000000005</v>
      </c>
      <c r="H1240" s="15">
        <f t="shared" si="19"/>
        <v>0</v>
      </c>
    </row>
    <row r="1241" spans="1:8" ht="13.5" x14ac:dyDescent="0.25">
      <c r="A1241" s="11"/>
      <c r="B1241" s="10">
        <v>44113</v>
      </c>
      <c r="C1241" s="2">
        <v>3.19</v>
      </c>
      <c r="D1241" s="2">
        <v>2.3576999999999999</v>
      </c>
      <c r="E1241" s="2">
        <v>19</v>
      </c>
      <c r="F1241" s="2">
        <v>3.1415999999999999</v>
      </c>
      <c r="G1241" s="2">
        <v>59.690399999999997</v>
      </c>
      <c r="H1241" s="15">
        <f t="shared" si="19"/>
        <v>1.2714230488381018E-2</v>
      </c>
    </row>
    <row r="1242" spans="1:8" ht="13.5" x14ac:dyDescent="0.25">
      <c r="A1242" s="11"/>
      <c r="B1242" s="10">
        <v>44116</v>
      </c>
      <c r="C1242" s="2">
        <v>3.18</v>
      </c>
      <c r="D1242" s="2">
        <v>2.3502999999999998</v>
      </c>
      <c r="E1242" s="2">
        <v>41</v>
      </c>
      <c r="F1242" s="2">
        <v>3.1019999999999999</v>
      </c>
      <c r="G1242" s="2">
        <v>127.182</v>
      </c>
      <c r="H1242" s="15">
        <f t="shared" si="19"/>
        <v>-3.1386520761759653E-3</v>
      </c>
    </row>
    <row r="1243" spans="1:8" ht="13.5" x14ac:dyDescent="0.25">
      <c r="A1243" s="11"/>
      <c r="B1243" s="10">
        <v>44117</v>
      </c>
      <c r="C1243" s="2">
        <v>3.18</v>
      </c>
      <c r="D1243" s="2">
        <v>2.3502999999999998</v>
      </c>
      <c r="E1243" s="2">
        <v>3</v>
      </c>
      <c r="F1243" s="2">
        <v>3.15</v>
      </c>
      <c r="G1243" s="2">
        <v>9.4499999999999993</v>
      </c>
      <c r="H1243" s="15">
        <f t="shared" si="19"/>
        <v>0</v>
      </c>
    </row>
    <row r="1244" spans="1:8" ht="13.5" x14ac:dyDescent="0.25">
      <c r="A1244" s="11"/>
      <c r="B1244" s="10">
        <v>44118</v>
      </c>
      <c r="C1244" s="2">
        <v>3.17</v>
      </c>
      <c r="D1244" s="2">
        <v>2.3429000000000002</v>
      </c>
      <c r="E1244" s="2">
        <v>91</v>
      </c>
      <c r="F1244" s="2">
        <v>3.1587999999999998</v>
      </c>
      <c r="G1244" s="2">
        <v>287.45080000000002</v>
      </c>
      <c r="H1244" s="15">
        <f t="shared" si="19"/>
        <v>-3.14853422967265E-3</v>
      </c>
    </row>
    <row r="1245" spans="1:8" ht="13.5" x14ac:dyDescent="0.25">
      <c r="A1245" s="11"/>
      <c r="B1245" s="10">
        <v>44120</v>
      </c>
      <c r="C1245" s="2">
        <v>3.14</v>
      </c>
      <c r="D1245" s="2">
        <v>2.3207</v>
      </c>
      <c r="E1245" s="2">
        <v>1036</v>
      </c>
      <c r="F1245" s="2">
        <v>3.1501999999999999</v>
      </c>
      <c r="G1245" s="2">
        <v>3263.6071999999999</v>
      </c>
      <c r="H1245" s="15">
        <f t="shared" si="19"/>
        <v>-9.475436424943539E-3</v>
      </c>
    </row>
    <row r="1246" spans="1:8" ht="13.5" x14ac:dyDescent="0.25">
      <c r="A1246" s="11"/>
      <c r="B1246" s="10">
        <v>44123</v>
      </c>
      <c r="C1246" s="2">
        <v>3.17</v>
      </c>
      <c r="D1246" s="2">
        <v>2.3429000000000002</v>
      </c>
      <c r="E1246" s="2">
        <v>3050</v>
      </c>
      <c r="F1246" s="2">
        <v>3.1686999999999999</v>
      </c>
      <c r="G1246" s="2">
        <v>9664.5349999999999</v>
      </c>
      <c r="H1246" s="15">
        <f t="shared" si="19"/>
        <v>9.5660792002414015E-3</v>
      </c>
    </row>
    <row r="1247" spans="1:8" ht="13.5" x14ac:dyDescent="0.25">
      <c r="A1247" s="11"/>
      <c r="B1247" s="10">
        <v>44124</v>
      </c>
      <c r="C1247" s="2">
        <v>3.1</v>
      </c>
      <c r="D1247" s="2">
        <v>2.2911000000000001</v>
      </c>
      <c r="E1247" s="2">
        <v>7797</v>
      </c>
      <c r="F1247" s="2">
        <v>3.1541000000000001</v>
      </c>
      <c r="G1247" s="2">
        <v>24592.5177</v>
      </c>
      <c r="H1247" s="15">
        <f t="shared" si="19"/>
        <v>-2.2109351658201402E-2</v>
      </c>
    </row>
    <row r="1248" spans="1:8" ht="13.5" x14ac:dyDescent="0.25">
      <c r="A1248" s="11"/>
      <c r="B1248" s="10">
        <v>44125</v>
      </c>
      <c r="C1248" s="2">
        <v>3.14</v>
      </c>
      <c r="D1248" s="2">
        <v>2.3207</v>
      </c>
      <c r="E1248" s="2">
        <v>260</v>
      </c>
      <c r="F1248" s="2">
        <v>3.1021000000000001</v>
      </c>
      <c r="G1248" s="2">
        <v>806.54600000000005</v>
      </c>
      <c r="H1248" s="15">
        <f t="shared" si="19"/>
        <v>1.2919558290777289E-2</v>
      </c>
    </row>
    <row r="1249" spans="1:8" ht="13.5" x14ac:dyDescent="0.25">
      <c r="A1249" s="11"/>
      <c r="B1249" s="10">
        <v>44126</v>
      </c>
      <c r="C1249" s="2">
        <v>3.14</v>
      </c>
      <c r="D1249" s="2">
        <v>2.3207</v>
      </c>
      <c r="E1249" s="2">
        <v>1007</v>
      </c>
      <c r="F1249" s="2">
        <v>3.1139000000000001</v>
      </c>
      <c r="G1249" s="2">
        <v>3135.6972999999998</v>
      </c>
      <c r="H1249" s="15">
        <f t="shared" si="19"/>
        <v>0</v>
      </c>
    </row>
    <row r="1250" spans="1:8" ht="13.5" x14ac:dyDescent="0.25">
      <c r="A1250" s="11"/>
      <c r="B1250" s="10">
        <v>44127</v>
      </c>
      <c r="C1250" s="2">
        <v>3.14</v>
      </c>
      <c r="D1250" s="2">
        <v>2.3207</v>
      </c>
      <c r="E1250" s="2">
        <v>1031</v>
      </c>
      <c r="F1250" s="2">
        <v>3.1493000000000002</v>
      </c>
      <c r="G1250" s="2">
        <v>3246.9283</v>
      </c>
      <c r="H1250" s="15">
        <f t="shared" si="19"/>
        <v>0</v>
      </c>
    </row>
    <row r="1251" spans="1:8" ht="13.5" x14ac:dyDescent="0.25">
      <c r="A1251" s="11"/>
      <c r="B1251" s="10">
        <v>44130</v>
      </c>
      <c r="C1251" s="2">
        <v>3.06</v>
      </c>
      <c r="D1251" s="2">
        <v>2.2616000000000001</v>
      </c>
      <c r="E1251" s="2">
        <v>126</v>
      </c>
      <c r="F1251" s="2">
        <v>3.1267</v>
      </c>
      <c r="G1251" s="2">
        <v>393.96420000000001</v>
      </c>
      <c r="H1251" s="15">
        <f t="shared" si="19"/>
        <v>-2.5466454087128852E-2</v>
      </c>
    </row>
    <row r="1252" spans="1:8" ht="13.5" x14ac:dyDescent="0.25">
      <c r="A1252" s="11"/>
      <c r="B1252" s="10">
        <v>44131</v>
      </c>
      <c r="C1252" s="2">
        <v>3.11</v>
      </c>
      <c r="D1252" s="2">
        <v>2.2985000000000002</v>
      </c>
      <c r="E1252" s="2">
        <v>16725</v>
      </c>
      <c r="F1252" s="2">
        <v>3.09</v>
      </c>
      <c r="G1252" s="2">
        <v>51680.25</v>
      </c>
      <c r="H1252" s="15">
        <f t="shared" si="19"/>
        <v>1.6315882561018815E-2</v>
      </c>
    </row>
    <row r="1253" spans="1:8" ht="13.5" x14ac:dyDescent="0.25">
      <c r="A1253" s="11"/>
      <c r="B1253" s="10">
        <v>44132</v>
      </c>
      <c r="C1253" s="2">
        <v>3.1</v>
      </c>
      <c r="D1253" s="2">
        <v>2.2911000000000001</v>
      </c>
      <c r="E1253" s="2">
        <v>1137</v>
      </c>
      <c r="F1253" s="2">
        <v>3.0813999999999999</v>
      </c>
      <c r="G1253" s="2">
        <v>3503.5518000000002</v>
      </c>
      <c r="H1253" s="15">
        <f t="shared" si="19"/>
        <v>-3.2194909723733183E-3</v>
      </c>
    </row>
    <row r="1254" spans="1:8" ht="13.5" x14ac:dyDescent="0.25">
      <c r="A1254" s="11"/>
      <c r="B1254" s="10">
        <v>44134</v>
      </c>
      <c r="C1254" s="2">
        <v>3.16</v>
      </c>
      <c r="D1254" s="2">
        <v>2.3355000000000001</v>
      </c>
      <c r="E1254" s="2">
        <v>64</v>
      </c>
      <c r="F1254" s="2">
        <v>3.1292</v>
      </c>
      <c r="G1254" s="2">
        <v>200.2688</v>
      </c>
      <c r="H1254" s="15">
        <f t="shared" si="19"/>
        <v>1.937933743616603E-2</v>
      </c>
    </row>
    <row r="1255" spans="1:8" ht="13.5" x14ac:dyDescent="0.25">
      <c r="A1255" s="11"/>
      <c r="B1255" s="10">
        <v>44137</v>
      </c>
      <c r="C1255" s="2">
        <v>3.09</v>
      </c>
      <c r="D1255" s="2">
        <v>2.2837999999999998</v>
      </c>
      <c r="E1255" s="2">
        <v>202</v>
      </c>
      <c r="F1255" s="2">
        <v>3.0708000000000002</v>
      </c>
      <c r="G1255" s="2">
        <v>620.30160000000001</v>
      </c>
      <c r="H1255" s="15">
        <f t="shared" si="19"/>
        <v>-2.2136587454506657E-2</v>
      </c>
    </row>
    <row r="1256" spans="1:8" ht="13.5" x14ac:dyDescent="0.25">
      <c r="A1256" s="11"/>
      <c r="B1256" s="10">
        <v>44138</v>
      </c>
      <c r="C1256" s="2">
        <v>3.22</v>
      </c>
      <c r="D1256" s="2">
        <v>2.3797999999999999</v>
      </c>
      <c r="E1256" s="2">
        <v>4390</v>
      </c>
      <c r="F1256" s="2">
        <v>3.1671</v>
      </c>
      <c r="G1256" s="2">
        <v>13903.569</v>
      </c>
      <c r="H1256" s="15">
        <f t="shared" si="19"/>
        <v>4.2035204483755188E-2</v>
      </c>
    </row>
    <row r="1257" spans="1:8" ht="13.5" x14ac:dyDescent="0.25">
      <c r="A1257" s="11"/>
      <c r="B1257" s="10">
        <v>44139</v>
      </c>
      <c r="C1257" s="2">
        <v>3.3</v>
      </c>
      <c r="D1257" s="2">
        <v>2.4390000000000001</v>
      </c>
      <c r="E1257" s="2">
        <v>9566</v>
      </c>
      <c r="F1257" s="2">
        <v>3.2751999999999999</v>
      </c>
      <c r="G1257" s="2">
        <v>31330.563200000001</v>
      </c>
      <c r="H1257" s="15">
        <f t="shared" si="19"/>
        <v>2.4876040003361688E-2</v>
      </c>
    </row>
    <row r="1258" spans="1:8" ht="13.5" x14ac:dyDescent="0.25">
      <c r="A1258" s="11"/>
      <c r="B1258" s="10">
        <v>44140</v>
      </c>
      <c r="C1258" s="2">
        <v>3.44</v>
      </c>
      <c r="D1258" s="2">
        <v>2.5424000000000002</v>
      </c>
      <c r="E1258" s="2">
        <v>56509</v>
      </c>
      <c r="F1258" s="2">
        <v>3.44</v>
      </c>
      <c r="G1258" s="2">
        <v>194390.96</v>
      </c>
      <c r="H1258" s="15">
        <f t="shared" si="19"/>
        <v>4.2394423944239507E-2</v>
      </c>
    </row>
    <row r="1259" spans="1:8" ht="13.5" x14ac:dyDescent="0.25">
      <c r="A1259" s="11"/>
      <c r="B1259" s="10">
        <v>44141</v>
      </c>
      <c r="C1259" s="2">
        <v>3.48</v>
      </c>
      <c r="D1259" s="2">
        <v>2.5720000000000001</v>
      </c>
      <c r="E1259" s="2">
        <v>26005</v>
      </c>
      <c r="F1259" s="2">
        <v>3.4836999999999998</v>
      </c>
      <c r="G1259" s="2">
        <v>90593.618499999997</v>
      </c>
      <c r="H1259" s="15">
        <f t="shared" si="19"/>
        <v>1.1642542479546825E-2</v>
      </c>
    </row>
    <row r="1260" spans="1:8" ht="13.5" x14ac:dyDescent="0.25">
      <c r="A1260" s="11"/>
      <c r="B1260" s="10">
        <v>44144</v>
      </c>
      <c r="C1260" s="2">
        <v>3.64</v>
      </c>
      <c r="D1260" s="2">
        <v>2.6901999999999999</v>
      </c>
      <c r="E1260" s="2">
        <v>174143</v>
      </c>
      <c r="F1260" s="2">
        <v>3.6044</v>
      </c>
      <c r="G1260" s="2">
        <v>627681.02919999999</v>
      </c>
      <c r="H1260" s="15">
        <f t="shared" si="19"/>
        <v>4.595645412130632E-2</v>
      </c>
    </row>
    <row r="1261" spans="1:8" ht="13.5" x14ac:dyDescent="0.25">
      <c r="A1261" s="11"/>
      <c r="B1261" s="10">
        <v>44145</v>
      </c>
      <c r="C1261" s="2">
        <v>3.62</v>
      </c>
      <c r="D1261" s="2">
        <v>2.6755</v>
      </c>
      <c r="E1261" s="2">
        <v>32302</v>
      </c>
      <c r="F1261" s="2">
        <v>3.7162999999999999</v>
      </c>
      <c r="G1261" s="2">
        <v>120043.92260000001</v>
      </c>
      <c r="H1261" s="15">
        <f t="shared" si="19"/>
        <v>-5.4642777488662312E-3</v>
      </c>
    </row>
    <row r="1262" spans="1:8" ht="13.5" x14ac:dyDescent="0.25">
      <c r="A1262" s="11"/>
      <c r="B1262" s="10">
        <v>44146</v>
      </c>
      <c r="C1262" s="2">
        <v>3.65</v>
      </c>
      <c r="D1262" s="2">
        <v>2.6976</v>
      </c>
      <c r="E1262" s="2">
        <v>11785</v>
      </c>
      <c r="F1262" s="2">
        <v>3.6305000000000001</v>
      </c>
      <c r="G1262" s="2">
        <v>42785.442499999997</v>
      </c>
      <c r="H1262" s="15">
        <f t="shared" si="19"/>
        <v>8.260138291908057E-3</v>
      </c>
    </row>
    <row r="1263" spans="1:8" ht="13.5" x14ac:dyDescent="0.25">
      <c r="A1263" s="11"/>
      <c r="B1263" s="10">
        <v>44147</v>
      </c>
      <c r="C1263" s="2">
        <v>3.63</v>
      </c>
      <c r="D1263" s="2">
        <v>2.6829000000000001</v>
      </c>
      <c r="E1263" s="2">
        <v>33936</v>
      </c>
      <c r="F1263" s="2">
        <v>3.6724999999999999</v>
      </c>
      <c r="G1263" s="2">
        <v>124629.96</v>
      </c>
      <c r="H1263" s="15">
        <f t="shared" si="19"/>
        <v>-5.4492882562277344E-3</v>
      </c>
    </row>
    <row r="1264" spans="1:8" ht="13.5" x14ac:dyDescent="0.25">
      <c r="A1264" s="11"/>
      <c r="B1264" s="10">
        <v>44148</v>
      </c>
      <c r="C1264" s="2">
        <v>3.64</v>
      </c>
      <c r="D1264" s="2">
        <v>2.6901999999999999</v>
      </c>
      <c r="E1264" s="2">
        <v>8494</v>
      </c>
      <c r="F1264" s="2">
        <v>3.6431</v>
      </c>
      <c r="G1264" s="2">
        <v>30944.491399999999</v>
      </c>
      <c r="H1264" s="15">
        <f t="shared" si="19"/>
        <v>2.7209363002720422E-3</v>
      </c>
    </row>
    <row r="1265" spans="1:8" ht="13.5" x14ac:dyDescent="0.25">
      <c r="A1265" s="11"/>
      <c r="B1265" s="10">
        <v>44151</v>
      </c>
      <c r="C1265" s="2">
        <v>3.6</v>
      </c>
      <c r="D1265" s="2">
        <v>2.6606999999999998</v>
      </c>
      <c r="E1265" s="2">
        <v>21124</v>
      </c>
      <c r="F1265" s="2">
        <v>3.6215999999999999</v>
      </c>
      <c r="G1265" s="2">
        <v>76502.678400000004</v>
      </c>
      <c r="H1265" s="15">
        <f t="shared" si="19"/>
        <v>-1.0965727455207823E-2</v>
      </c>
    </row>
    <row r="1266" spans="1:8" ht="13.5" x14ac:dyDescent="0.25">
      <c r="A1266" s="11"/>
      <c r="B1266" s="10">
        <v>44152</v>
      </c>
      <c r="C1266" s="2">
        <v>3.67</v>
      </c>
      <c r="D1266" s="2">
        <v>2.7124000000000001</v>
      </c>
      <c r="E1266" s="2">
        <v>17739</v>
      </c>
      <c r="F1266" s="2">
        <v>3.6816</v>
      </c>
      <c r="G1266" s="2">
        <v>65307.902399999999</v>
      </c>
      <c r="H1266" s="15">
        <f t="shared" si="19"/>
        <v>1.9430976810613863E-2</v>
      </c>
    </row>
    <row r="1267" spans="1:8" ht="13.5" x14ac:dyDescent="0.25">
      <c r="A1267" s="11"/>
      <c r="B1267" s="10">
        <v>44153</v>
      </c>
      <c r="C1267" s="2">
        <v>3.76</v>
      </c>
      <c r="D1267" s="2">
        <v>2.7789000000000001</v>
      </c>
      <c r="E1267" s="2">
        <v>20180</v>
      </c>
      <c r="F1267" s="2">
        <v>3.7292000000000001</v>
      </c>
      <c r="G1267" s="2">
        <v>75255.255999999994</v>
      </c>
      <c r="H1267" s="15">
        <f t="shared" si="19"/>
        <v>2.4517032886005014E-2</v>
      </c>
    </row>
    <row r="1268" spans="1:8" ht="13.5" x14ac:dyDescent="0.25">
      <c r="A1268" s="11"/>
      <c r="B1268" s="10">
        <v>44154</v>
      </c>
      <c r="C1268" s="2">
        <v>3.92</v>
      </c>
      <c r="D1268" s="2">
        <v>2.8972000000000002</v>
      </c>
      <c r="E1268" s="2">
        <v>158199</v>
      </c>
      <c r="F1268" s="2">
        <v>3.8096999999999999</v>
      </c>
      <c r="G1268" s="2">
        <v>602690.73030000005</v>
      </c>
      <c r="H1268" s="15">
        <f t="shared" si="19"/>
        <v>4.2570801396235945E-2</v>
      </c>
    </row>
    <row r="1269" spans="1:8" ht="13.5" x14ac:dyDescent="0.25">
      <c r="A1269" s="11"/>
      <c r="B1269" s="10">
        <v>44155</v>
      </c>
      <c r="C1269" s="2">
        <v>3.9</v>
      </c>
      <c r="D1269" s="2">
        <v>2.8824000000000001</v>
      </c>
      <c r="E1269" s="2">
        <v>44634</v>
      </c>
      <c r="F1269" s="2">
        <v>3.9430000000000001</v>
      </c>
      <c r="G1269" s="2">
        <v>175991.86199999999</v>
      </c>
      <c r="H1269" s="15">
        <f t="shared" si="19"/>
        <v>-5.1083805053155273E-3</v>
      </c>
    </row>
    <row r="1270" spans="1:8" ht="13.5" x14ac:dyDescent="0.25">
      <c r="A1270" s="11"/>
      <c r="B1270" s="10">
        <v>44158</v>
      </c>
      <c r="C1270" s="2">
        <v>3.91</v>
      </c>
      <c r="D1270" s="2">
        <v>2.8898000000000001</v>
      </c>
      <c r="E1270" s="2">
        <v>26932</v>
      </c>
      <c r="F1270" s="2">
        <v>3.9013</v>
      </c>
      <c r="G1270" s="2">
        <v>105069.8116</v>
      </c>
      <c r="H1270" s="15">
        <f t="shared" si="19"/>
        <v>2.5673050235914771E-3</v>
      </c>
    </row>
    <row r="1271" spans="1:8" ht="13.5" x14ac:dyDescent="0.25">
      <c r="A1271" s="11"/>
      <c r="B1271" s="10">
        <v>44159</v>
      </c>
      <c r="C1271" s="2">
        <v>4</v>
      </c>
      <c r="D1271" s="2">
        <v>2.9563000000000001</v>
      </c>
      <c r="E1271" s="2">
        <v>78180</v>
      </c>
      <c r="F1271" s="2">
        <v>3.9746999999999999</v>
      </c>
      <c r="G1271" s="2">
        <v>310742.04599999997</v>
      </c>
      <c r="H1271" s="15">
        <f t="shared" si="19"/>
        <v>2.3011973146930584E-2</v>
      </c>
    </row>
    <row r="1272" spans="1:8" ht="13.5" x14ac:dyDescent="0.25">
      <c r="A1272" s="11"/>
      <c r="B1272" s="10">
        <v>44160</v>
      </c>
      <c r="C1272" s="2">
        <v>4.0199999999999996</v>
      </c>
      <c r="D1272" s="2">
        <v>2.9710999999999999</v>
      </c>
      <c r="E1272" s="2">
        <v>23631</v>
      </c>
      <c r="F1272" s="2">
        <v>4.0260999999999996</v>
      </c>
      <c r="G1272" s="2">
        <v>95140.769100000005</v>
      </c>
      <c r="H1272" s="15">
        <f t="shared" si="19"/>
        <v>5.006257822277746E-3</v>
      </c>
    </row>
    <row r="1273" spans="1:8" ht="13.5" x14ac:dyDescent="0.25">
      <c r="A1273" s="11"/>
      <c r="B1273" s="10">
        <v>44161</v>
      </c>
      <c r="C1273" s="2">
        <v>3.92</v>
      </c>
      <c r="D1273" s="2">
        <v>2.8972000000000002</v>
      </c>
      <c r="E1273" s="2">
        <v>23904</v>
      </c>
      <c r="F1273" s="2">
        <v>3.9285999999999999</v>
      </c>
      <c r="G1273" s="2">
        <v>93909.254400000005</v>
      </c>
      <c r="H1273" s="15">
        <f t="shared" si="19"/>
        <v>-2.4872942681161737E-2</v>
      </c>
    </row>
    <row r="1274" spans="1:8" ht="13.5" x14ac:dyDescent="0.25">
      <c r="A1274" s="11"/>
      <c r="B1274" s="10">
        <v>44162</v>
      </c>
      <c r="C1274" s="2">
        <v>3.94</v>
      </c>
      <c r="D1274" s="2">
        <v>2.9119999999999999</v>
      </c>
      <c r="E1274" s="2">
        <v>36007</v>
      </c>
      <c r="F1274" s="2">
        <v>3.9275000000000002</v>
      </c>
      <c r="G1274" s="2">
        <v>141417.49249999999</v>
      </c>
      <c r="H1274" s="15">
        <f t="shared" si="19"/>
        <v>5.1083805053153738E-3</v>
      </c>
    </row>
    <row r="1275" spans="1:8" ht="13.5" x14ac:dyDescent="0.25">
      <c r="A1275" s="11"/>
      <c r="B1275" s="10">
        <v>44165</v>
      </c>
      <c r="C1275" s="2">
        <v>3.99</v>
      </c>
      <c r="D1275" s="2">
        <v>2.9489000000000001</v>
      </c>
      <c r="E1275" s="2">
        <v>6106</v>
      </c>
      <c r="F1275" s="2">
        <v>3.9333999999999998</v>
      </c>
      <c r="G1275" s="2">
        <v>24017.340400000001</v>
      </c>
      <c r="H1275" s="15">
        <f t="shared" si="19"/>
        <v>1.2671703296703351E-2</v>
      </c>
    </row>
    <row r="1276" spans="1:8" ht="13.5" x14ac:dyDescent="0.25">
      <c r="A1276" s="11"/>
      <c r="B1276" s="10">
        <v>44166</v>
      </c>
      <c r="C1276" s="2">
        <v>3.98</v>
      </c>
      <c r="D1276" s="2">
        <v>2.9415</v>
      </c>
      <c r="E1276" s="2">
        <v>2688</v>
      </c>
      <c r="F1276" s="2">
        <v>3.9300999999999999</v>
      </c>
      <c r="G1276" s="2">
        <v>10564.1088</v>
      </c>
      <c r="H1276" s="15">
        <f t="shared" si="19"/>
        <v>-2.5094102885822082E-3</v>
      </c>
    </row>
    <row r="1277" spans="1:8" ht="13.5" x14ac:dyDescent="0.25">
      <c r="A1277" s="11"/>
      <c r="B1277" s="10">
        <v>44167</v>
      </c>
      <c r="C1277" s="2">
        <v>3.92</v>
      </c>
      <c r="D1277" s="2">
        <v>2.8972000000000002</v>
      </c>
      <c r="E1277" s="2">
        <v>7927</v>
      </c>
      <c r="F1277" s="2">
        <v>3.9258999999999999</v>
      </c>
      <c r="G1277" s="2">
        <v>31120.6093</v>
      </c>
      <c r="H1277" s="15">
        <f t="shared" si="19"/>
        <v>-1.5060343362230081E-2</v>
      </c>
    </row>
    <row r="1278" spans="1:8" ht="13.5" x14ac:dyDescent="0.25">
      <c r="A1278" s="11"/>
      <c r="B1278" s="10">
        <v>44168</v>
      </c>
      <c r="C1278" s="2">
        <v>4.03</v>
      </c>
      <c r="D1278" s="2">
        <v>2.9784999999999999</v>
      </c>
      <c r="E1278" s="2">
        <v>63322</v>
      </c>
      <c r="F1278" s="2">
        <v>3.9881000000000002</v>
      </c>
      <c r="G1278" s="2">
        <v>252534.4682</v>
      </c>
      <c r="H1278" s="15">
        <f t="shared" si="19"/>
        <v>2.8061576694739646E-2</v>
      </c>
    </row>
    <row r="1279" spans="1:8" ht="13.5" x14ac:dyDescent="0.25">
      <c r="A1279" s="11"/>
      <c r="B1279" s="10">
        <v>44169</v>
      </c>
      <c r="C1279" s="2">
        <v>4.1100000000000003</v>
      </c>
      <c r="D1279" s="2">
        <v>3.0375999999999999</v>
      </c>
      <c r="E1279" s="2">
        <v>105250</v>
      </c>
      <c r="F1279" s="2">
        <v>4.1176000000000004</v>
      </c>
      <c r="G1279" s="2">
        <v>433377.4</v>
      </c>
      <c r="H1279" s="15">
        <f t="shared" si="19"/>
        <v>1.9842202450898079E-2</v>
      </c>
    </row>
    <row r="1280" spans="1:8" ht="13.5" x14ac:dyDescent="0.25">
      <c r="A1280" s="11"/>
      <c r="B1280" s="10">
        <v>44172</v>
      </c>
      <c r="C1280" s="2">
        <v>4.2</v>
      </c>
      <c r="D1280" s="2">
        <v>3.1040999999999999</v>
      </c>
      <c r="E1280" s="2">
        <v>64939</v>
      </c>
      <c r="F1280" s="2">
        <v>4.1901999999999999</v>
      </c>
      <c r="G1280" s="2">
        <v>272107.39779999998</v>
      </c>
      <c r="H1280" s="15">
        <f t="shared" si="19"/>
        <v>2.189228338161707E-2</v>
      </c>
    </row>
    <row r="1281" spans="1:8" ht="13.5" x14ac:dyDescent="0.25">
      <c r="A1281" s="11"/>
      <c r="B1281" s="10">
        <v>44173</v>
      </c>
      <c r="C1281" s="2">
        <v>4.0599999999999996</v>
      </c>
      <c r="D1281" s="2">
        <v>3.0007000000000001</v>
      </c>
      <c r="E1281" s="2">
        <v>46607</v>
      </c>
      <c r="F1281" s="2">
        <v>4.0785</v>
      </c>
      <c r="G1281" s="2">
        <v>190086.6495</v>
      </c>
      <c r="H1281" s="15">
        <f t="shared" si="19"/>
        <v>-3.3310782513449863E-2</v>
      </c>
    </row>
    <row r="1282" spans="1:8" ht="13.5" x14ac:dyDescent="0.25">
      <c r="A1282" s="11"/>
      <c r="B1282" s="10">
        <v>44174</v>
      </c>
      <c r="C1282" s="2">
        <v>3.93</v>
      </c>
      <c r="D1282" s="2">
        <v>2.9045999999999998</v>
      </c>
      <c r="E1282" s="2">
        <v>48179</v>
      </c>
      <c r="F1282" s="2">
        <v>3.9619</v>
      </c>
      <c r="G1282" s="2">
        <v>190880.38010000001</v>
      </c>
      <c r="H1282" s="15">
        <f t="shared" si="19"/>
        <v>-3.2025860632519179E-2</v>
      </c>
    </row>
    <row r="1283" spans="1:8" ht="13.5" x14ac:dyDescent="0.25">
      <c r="A1283" s="11"/>
      <c r="B1283" s="10">
        <v>44175</v>
      </c>
      <c r="C1283" s="2">
        <v>3.95</v>
      </c>
      <c r="D1283" s="2">
        <v>2.9194</v>
      </c>
      <c r="E1283" s="2">
        <v>91207</v>
      </c>
      <c r="F1283" s="2">
        <v>3.8609</v>
      </c>
      <c r="G1283" s="2">
        <v>352141.10629999998</v>
      </c>
      <c r="H1283" s="15">
        <f t="shared" si="19"/>
        <v>5.0953659712181182E-3</v>
      </c>
    </row>
    <row r="1284" spans="1:8" ht="13.5" x14ac:dyDescent="0.25">
      <c r="A1284" s="11"/>
      <c r="B1284" s="10">
        <v>44176</v>
      </c>
      <c r="C1284" s="2">
        <v>3.96</v>
      </c>
      <c r="D1284" s="2">
        <v>2.9268000000000001</v>
      </c>
      <c r="E1284" s="2">
        <v>13942</v>
      </c>
      <c r="F1284" s="2">
        <v>3.9409000000000001</v>
      </c>
      <c r="G1284" s="2">
        <v>54944.027800000003</v>
      </c>
      <c r="H1284" s="15">
        <f t="shared" si="19"/>
        <v>2.5347674179626201E-3</v>
      </c>
    </row>
    <row r="1285" spans="1:8" ht="13.5" x14ac:dyDescent="0.25">
      <c r="A1285" s="11"/>
      <c r="B1285" s="10">
        <v>44179</v>
      </c>
      <c r="C1285" s="2">
        <v>4.08</v>
      </c>
      <c r="D1285" s="2">
        <v>3.0154000000000001</v>
      </c>
      <c r="E1285" s="2">
        <v>36406</v>
      </c>
      <c r="F1285" s="2">
        <v>4.0411999999999999</v>
      </c>
      <c r="G1285" s="2">
        <v>147123.92720000001</v>
      </c>
      <c r="H1285" s="15">
        <f t="shared" si="19"/>
        <v>3.0271969386360533E-2</v>
      </c>
    </row>
    <row r="1286" spans="1:8" ht="13.5" x14ac:dyDescent="0.25">
      <c r="A1286" s="11"/>
      <c r="B1286" s="10">
        <v>44180</v>
      </c>
      <c r="C1286" s="2">
        <v>4.13</v>
      </c>
      <c r="D1286" s="2">
        <v>3.0524</v>
      </c>
      <c r="E1286" s="2">
        <v>51153</v>
      </c>
      <c r="F1286" s="2">
        <v>4.1334999999999997</v>
      </c>
      <c r="G1286" s="2">
        <v>211440.92550000001</v>
      </c>
      <c r="H1286" s="15">
        <f t="shared" si="19"/>
        <v>1.2270345559461404E-2</v>
      </c>
    </row>
    <row r="1287" spans="1:8" ht="13.5" x14ac:dyDescent="0.25">
      <c r="A1287" s="11"/>
      <c r="B1287" s="10">
        <v>44181</v>
      </c>
      <c r="C1287" s="2">
        <v>4.0999999999999996</v>
      </c>
      <c r="D1287" s="2">
        <v>3.0301999999999998</v>
      </c>
      <c r="E1287" s="2">
        <v>23935</v>
      </c>
      <c r="F1287" s="2">
        <v>4.0556999999999999</v>
      </c>
      <c r="G1287" s="2">
        <v>97073.179499999998</v>
      </c>
      <c r="H1287" s="15">
        <f t="shared" ref="H1287:H1350" si="20">(D1287-D1286)/D1286</f>
        <v>-7.2729655353165439E-3</v>
      </c>
    </row>
    <row r="1288" spans="1:8" ht="13.5" x14ac:dyDescent="0.25">
      <c r="A1288" s="11"/>
      <c r="B1288" s="10">
        <v>44182</v>
      </c>
      <c r="C1288" s="2">
        <v>4</v>
      </c>
      <c r="D1288" s="2">
        <v>2.9563000000000001</v>
      </c>
      <c r="E1288" s="2">
        <v>25990</v>
      </c>
      <c r="F1288" s="2">
        <v>4.0141999999999998</v>
      </c>
      <c r="G1288" s="2">
        <v>104329.058</v>
      </c>
      <c r="H1288" s="15">
        <f t="shared" si="20"/>
        <v>-2.4387829186192211E-2</v>
      </c>
    </row>
    <row r="1289" spans="1:8" ht="13.5" x14ac:dyDescent="0.25">
      <c r="A1289" s="11"/>
      <c r="B1289" s="10">
        <v>44183</v>
      </c>
      <c r="C1289" s="2">
        <v>3.99</v>
      </c>
      <c r="D1289" s="2">
        <v>2.9489000000000001</v>
      </c>
      <c r="E1289" s="2">
        <v>9648</v>
      </c>
      <c r="F1289" s="2">
        <v>3.9975999999999998</v>
      </c>
      <c r="G1289" s="2">
        <v>38568.844799999999</v>
      </c>
      <c r="H1289" s="15">
        <f t="shared" si="20"/>
        <v>-2.5031289111389484E-3</v>
      </c>
    </row>
    <row r="1290" spans="1:8" ht="13.5" x14ac:dyDescent="0.25">
      <c r="A1290" s="11"/>
      <c r="B1290" s="10">
        <v>44186</v>
      </c>
      <c r="C1290" s="2">
        <v>3.95</v>
      </c>
      <c r="D1290" s="2">
        <v>2.9194</v>
      </c>
      <c r="E1290" s="2">
        <v>10135</v>
      </c>
      <c r="F1290" s="2">
        <v>3.9883000000000002</v>
      </c>
      <c r="G1290" s="2">
        <v>40421.4205</v>
      </c>
      <c r="H1290" s="15">
        <f t="shared" si="20"/>
        <v>-1.0003730204483054E-2</v>
      </c>
    </row>
    <row r="1291" spans="1:8" ht="13.5" x14ac:dyDescent="0.25">
      <c r="A1291" s="11"/>
      <c r="B1291" s="10">
        <v>44187</v>
      </c>
      <c r="C1291" s="2">
        <v>3.97</v>
      </c>
      <c r="D1291" s="2">
        <v>2.9340999999999999</v>
      </c>
      <c r="E1291" s="2">
        <v>21084</v>
      </c>
      <c r="F1291" s="2">
        <v>3.9371</v>
      </c>
      <c r="G1291" s="2">
        <v>83009.816399999996</v>
      </c>
      <c r="H1291" s="15">
        <f t="shared" si="20"/>
        <v>5.0352812221689169E-3</v>
      </c>
    </row>
    <row r="1292" spans="1:8" ht="13.5" x14ac:dyDescent="0.25">
      <c r="A1292" s="11"/>
      <c r="B1292" s="10">
        <v>44188</v>
      </c>
      <c r="C1292" s="2">
        <v>4</v>
      </c>
      <c r="D1292" s="2">
        <v>2.9563000000000001</v>
      </c>
      <c r="E1292" s="2">
        <v>3658</v>
      </c>
      <c r="F1292" s="2">
        <v>3.9563000000000001</v>
      </c>
      <c r="G1292" s="2">
        <v>14472.145399999999</v>
      </c>
      <c r="H1292" s="15">
        <f t="shared" si="20"/>
        <v>7.5662042875158375E-3</v>
      </c>
    </row>
    <row r="1293" spans="1:8" ht="13.5" x14ac:dyDescent="0.25">
      <c r="A1293" s="11"/>
      <c r="B1293" s="10">
        <v>44189</v>
      </c>
      <c r="C1293" s="2">
        <v>4.05</v>
      </c>
      <c r="D1293" s="2">
        <v>2.9933000000000001</v>
      </c>
      <c r="E1293" s="2">
        <v>26876</v>
      </c>
      <c r="F1293" s="2">
        <v>4.0236999999999998</v>
      </c>
      <c r="G1293" s="2">
        <v>108140.96120000001</v>
      </c>
      <c r="H1293" s="15">
        <f t="shared" si="20"/>
        <v>1.251564455569459E-2</v>
      </c>
    </row>
    <row r="1294" spans="1:8" ht="13.5" x14ac:dyDescent="0.25">
      <c r="A1294" s="11"/>
      <c r="B1294" s="10">
        <v>44190</v>
      </c>
      <c r="C1294" s="2">
        <v>4</v>
      </c>
      <c r="D1294" s="2">
        <v>2.9563000000000001</v>
      </c>
      <c r="E1294" s="2">
        <v>10221</v>
      </c>
      <c r="F1294" s="2">
        <v>4.0193000000000003</v>
      </c>
      <c r="G1294" s="2">
        <v>41081.265299999999</v>
      </c>
      <c r="H1294" s="15">
        <f t="shared" si="20"/>
        <v>-1.236093943139676E-2</v>
      </c>
    </row>
    <row r="1295" spans="1:8" ht="13.5" x14ac:dyDescent="0.25">
      <c r="A1295" s="11"/>
      <c r="B1295" s="10">
        <v>44193</v>
      </c>
      <c r="C1295" s="2">
        <v>4.04</v>
      </c>
      <c r="D1295" s="2">
        <v>2.9859</v>
      </c>
      <c r="E1295" s="2">
        <v>4443</v>
      </c>
      <c r="F1295" s="2">
        <v>3.9889999999999999</v>
      </c>
      <c r="G1295" s="2">
        <v>17723.127</v>
      </c>
      <c r="H1295" s="15">
        <f t="shared" si="20"/>
        <v>1.0012515644555643E-2</v>
      </c>
    </row>
    <row r="1296" spans="1:8" ht="13.5" x14ac:dyDescent="0.25">
      <c r="A1296" s="11"/>
      <c r="B1296" s="10">
        <v>44194</v>
      </c>
      <c r="C1296" s="2">
        <v>3.96</v>
      </c>
      <c r="D1296" s="2">
        <v>2.9268000000000001</v>
      </c>
      <c r="E1296" s="2">
        <v>5572</v>
      </c>
      <c r="F1296" s="2">
        <v>3.9866000000000001</v>
      </c>
      <c r="G1296" s="2">
        <v>22213.335200000001</v>
      </c>
      <c r="H1296" s="15">
        <f t="shared" si="20"/>
        <v>-1.9793027227971442E-2</v>
      </c>
    </row>
    <row r="1297" spans="1:8" ht="13.5" x14ac:dyDescent="0.25">
      <c r="A1297" s="11"/>
      <c r="B1297" s="10">
        <v>44195</v>
      </c>
      <c r="C1297" s="2">
        <v>4</v>
      </c>
      <c r="D1297" s="2">
        <v>2.9563000000000001</v>
      </c>
      <c r="E1297" s="2">
        <v>13593</v>
      </c>
      <c r="F1297" s="2">
        <v>3.9468999999999999</v>
      </c>
      <c r="G1297" s="2">
        <v>53650.2117</v>
      </c>
      <c r="H1297" s="15">
        <f t="shared" si="20"/>
        <v>1.0079267459341288E-2</v>
      </c>
    </row>
    <row r="1298" spans="1:8" ht="13.5" x14ac:dyDescent="0.25">
      <c r="A1298" s="11"/>
      <c r="B1298" s="10">
        <v>44196</v>
      </c>
      <c r="C1298" s="2">
        <v>4.09</v>
      </c>
      <c r="D1298" s="2">
        <v>3.0228000000000002</v>
      </c>
      <c r="E1298" s="2">
        <v>13269</v>
      </c>
      <c r="F1298" s="2">
        <v>4.0186999999999999</v>
      </c>
      <c r="G1298" s="2">
        <v>53324.130299999997</v>
      </c>
      <c r="H1298" s="15">
        <f t="shared" si="20"/>
        <v>2.2494334133883572E-2</v>
      </c>
    </row>
    <row r="1299" spans="1:8" ht="13.5" x14ac:dyDescent="0.25">
      <c r="A1299" s="11"/>
      <c r="B1299" s="10">
        <v>44200</v>
      </c>
      <c r="C1299" s="2">
        <v>4.05</v>
      </c>
      <c r="D1299" s="2">
        <v>2.9933000000000001</v>
      </c>
      <c r="E1299" s="2">
        <v>10999</v>
      </c>
      <c r="F1299" s="2">
        <v>4.0042999999999997</v>
      </c>
      <c r="G1299" s="2">
        <v>44043.295700000002</v>
      </c>
      <c r="H1299" s="15">
        <f t="shared" si="20"/>
        <v>-9.7591636892947198E-3</v>
      </c>
    </row>
    <row r="1300" spans="1:8" ht="13.5" x14ac:dyDescent="0.25">
      <c r="A1300" s="11"/>
      <c r="B1300" s="10">
        <v>44201</v>
      </c>
      <c r="C1300" s="2">
        <v>4.0199999999999996</v>
      </c>
      <c r="D1300" s="2">
        <v>2.9710999999999999</v>
      </c>
      <c r="E1300" s="2">
        <v>22197</v>
      </c>
      <c r="F1300" s="2">
        <v>3.9948999999999999</v>
      </c>
      <c r="G1300" s="2">
        <v>88674.795299999998</v>
      </c>
      <c r="H1300" s="15">
        <f t="shared" si="20"/>
        <v>-7.4165636588381448E-3</v>
      </c>
    </row>
    <row r="1301" spans="1:8" ht="13.5" x14ac:dyDescent="0.25">
      <c r="A1301" s="11"/>
      <c r="B1301" s="10">
        <v>44202</v>
      </c>
      <c r="C1301" s="2">
        <v>4.01</v>
      </c>
      <c r="D1301" s="2">
        <v>2.9636999999999998</v>
      </c>
      <c r="E1301" s="2">
        <v>9203</v>
      </c>
      <c r="F1301" s="2">
        <v>3.9708000000000001</v>
      </c>
      <c r="G1301" s="2">
        <v>36543.272400000002</v>
      </c>
      <c r="H1301" s="15">
        <f t="shared" si="20"/>
        <v>-2.4906600249066249E-3</v>
      </c>
    </row>
    <row r="1302" spans="1:8" ht="13.5" x14ac:dyDescent="0.25">
      <c r="A1302" s="11"/>
      <c r="B1302" s="10">
        <v>44203</v>
      </c>
      <c r="C1302" s="2">
        <v>3.99</v>
      </c>
      <c r="D1302" s="2">
        <v>2.9489000000000001</v>
      </c>
      <c r="E1302" s="2">
        <v>7377</v>
      </c>
      <c r="F1302" s="2">
        <v>3.9659</v>
      </c>
      <c r="G1302" s="2">
        <v>29256.444299999999</v>
      </c>
      <c r="H1302" s="15">
        <f t="shared" si="20"/>
        <v>-4.9937578027464671E-3</v>
      </c>
    </row>
    <row r="1303" spans="1:8" ht="13.5" x14ac:dyDescent="0.25">
      <c r="A1303" s="11"/>
      <c r="B1303" s="10">
        <v>44204</v>
      </c>
      <c r="C1303" s="2">
        <v>4.01</v>
      </c>
      <c r="D1303" s="2">
        <v>2.9636999999999998</v>
      </c>
      <c r="E1303" s="2">
        <v>15391</v>
      </c>
      <c r="F1303" s="2">
        <v>4.0194999999999999</v>
      </c>
      <c r="G1303" s="2">
        <v>61864.124499999998</v>
      </c>
      <c r="H1303" s="15">
        <f t="shared" si="20"/>
        <v>5.0188205771642654E-3</v>
      </c>
    </row>
    <row r="1304" spans="1:8" ht="13.5" x14ac:dyDescent="0.25">
      <c r="A1304" s="11"/>
      <c r="B1304" s="10">
        <v>44207</v>
      </c>
      <c r="C1304" s="2">
        <v>4.04</v>
      </c>
      <c r="D1304" s="2">
        <v>2.9859</v>
      </c>
      <c r="E1304" s="2">
        <v>7079</v>
      </c>
      <c r="F1304" s="2">
        <v>3.9660000000000002</v>
      </c>
      <c r="G1304" s="2">
        <v>28075.313999999998</v>
      </c>
      <c r="H1304" s="15">
        <f t="shared" si="20"/>
        <v>7.4906367041199249E-3</v>
      </c>
    </row>
    <row r="1305" spans="1:8" ht="13.5" x14ac:dyDescent="0.25">
      <c r="A1305" s="11"/>
      <c r="B1305" s="10">
        <v>44208</v>
      </c>
      <c r="C1305" s="2">
        <v>4</v>
      </c>
      <c r="D1305" s="2">
        <v>2.9563000000000001</v>
      </c>
      <c r="E1305" s="2">
        <v>2830</v>
      </c>
      <c r="F1305" s="2">
        <v>3.9796</v>
      </c>
      <c r="G1305" s="2">
        <v>11262.268</v>
      </c>
      <c r="H1305" s="15">
        <f t="shared" si="20"/>
        <v>-9.913258983890904E-3</v>
      </c>
    </row>
    <row r="1306" spans="1:8" ht="13.5" x14ac:dyDescent="0.25">
      <c r="A1306" s="11"/>
      <c r="B1306" s="10">
        <v>44209</v>
      </c>
      <c r="C1306" s="2">
        <v>3.98</v>
      </c>
      <c r="D1306" s="2">
        <v>2.9415</v>
      </c>
      <c r="E1306" s="2">
        <v>8047</v>
      </c>
      <c r="F1306" s="2">
        <v>3.9611999999999998</v>
      </c>
      <c r="G1306" s="2">
        <v>31875.776399999999</v>
      </c>
      <c r="H1306" s="15">
        <f t="shared" si="20"/>
        <v>-5.0062578222778969E-3</v>
      </c>
    </row>
    <row r="1307" spans="1:8" ht="13.5" x14ac:dyDescent="0.25">
      <c r="A1307" s="11"/>
      <c r="B1307" s="10">
        <v>44211</v>
      </c>
      <c r="C1307" s="2">
        <v>3.98</v>
      </c>
      <c r="D1307" s="2">
        <v>2.9415</v>
      </c>
      <c r="E1307" s="2">
        <v>4940</v>
      </c>
      <c r="F1307" s="2">
        <v>3.976</v>
      </c>
      <c r="G1307" s="2">
        <v>19641.439999999999</v>
      </c>
      <c r="H1307" s="15">
        <f t="shared" si="20"/>
        <v>0</v>
      </c>
    </row>
    <row r="1308" spans="1:8" ht="13.5" x14ac:dyDescent="0.25">
      <c r="A1308" s="11"/>
      <c r="B1308" s="10">
        <v>44214</v>
      </c>
      <c r="C1308" s="2">
        <v>4.01</v>
      </c>
      <c r="D1308" s="2">
        <v>2.9636999999999998</v>
      </c>
      <c r="E1308" s="2">
        <v>26222</v>
      </c>
      <c r="F1308" s="2">
        <v>3.9550000000000001</v>
      </c>
      <c r="G1308" s="2">
        <v>103708.01</v>
      </c>
      <c r="H1308" s="15">
        <f t="shared" si="20"/>
        <v>7.5471698113206784E-3</v>
      </c>
    </row>
    <row r="1309" spans="1:8" ht="13.5" x14ac:dyDescent="0.25">
      <c r="A1309" s="11"/>
      <c r="B1309" s="10">
        <v>44215</v>
      </c>
      <c r="C1309" s="2">
        <v>4.13</v>
      </c>
      <c r="D1309" s="2">
        <v>3.0524</v>
      </c>
      <c r="E1309" s="2">
        <v>20273</v>
      </c>
      <c r="F1309" s="2">
        <v>4.077</v>
      </c>
      <c r="G1309" s="2">
        <v>82653.020999999993</v>
      </c>
      <c r="H1309" s="15">
        <f t="shared" si="20"/>
        <v>2.9928805209704163E-2</v>
      </c>
    </row>
    <row r="1310" spans="1:8" ht="13.5" x14ac:dyDescent="0.25">
      <c r="A1310" s="11"/>
      <c r="B1310" s="10">
        <v>44216</v>
      </c>
      <c r="C1310" s="2">
        <v>4.13</v>
      </c>
      <c r="D1310" s="2">
        <v>3.0524</v>
      </c>
      <c r="E1310" s="2">
        <v>50667</v>
      </c>
      <c r="F1310" s="2">
        <v>4.1466000000000003</v>
      </c>
      <c r="G1310" s="2">
        <v>210095.78219999999</v>
      </c>
      <c r="H1310" s="15">
        <f t="shared" si="20"/>
        <v>0</v>
      </c>
    </row>
    <row r="1311" spans="1:8" ht="13.5" x14ac:dyDescent="0.25">
      <c r="A1311" s="11"/>
      <c r="B1311" s="10">
        <v>44217</v>
      </c>
      <c r="C1311" s="2">
        <v>4.07</v>
      </c>
      <c r="D1311" s="2">
        <v>3.0081000000000002</v>
      </c>
      <c r="E1311" s="2">
        <v>58866</v>
      </c>
      <c r="F1311" s="2">
        <v>4.1515000000000004</v>
      </c>
      <c r="G1311" s="2">
        <v>244382.19899999999</v>
      </c>
      <c r="H1311" s="15">
        <f t="shared" si="20"/>
        <v>-1.4513169964617935E-2</v>
      </c>
    </row>
    <row r="1312" spans="1:8" ht="13.5" x14ac:dyDescent="0.25">
      <c r="A1312" s="11"/>
      <c r="B1312" s="10">
        <v>44218</v>
      </c>
      <c r="C1312" s="2">
        <v>4.05</v>
      </c>
      <c r="D1312" s="2">
        <v>2.9933000000000001</v>
      </c>
      <c r="E1312" s="2">
        <v>26401</v>
      </c>
      <c r="F1312" s="2">
        <v>4.0330000000000004</v>
      </c>
      <c r="G1312" s="2">
        <v>106475.23299999999</v>
      </c>
      <c r="H1312" s="15">
        <f t="shared" si="20"/>
        <v>-4.9200492004920536E-3</v>
      </c>
    </row>
    <row r="1313" spans="1:8" ht="13.5" x14ac:dyDescent="0.25">
      <c r="A1313" s="11"/>
      <c r="B1313" s="10">
        <v>44221</v>
      </c>
      <c r="C1313" s="2">
        <v>4.0199999999999996</v>
      </c>
      <c r="D1313" s="2">
        <v>2.9710999999999999</v>
      </c>
      <c r="E1313" s="2">
        <v>1842</v>
      </c>
      <c r="F1313" s="2">
        <v>3.9529000000000001</v>
      </c>
      <c r="G1313" s="2">
        <v>7281.2417999999998</v>
      </c>
      <c r="H1313" s="15">
        <f t="shared" si="20"/>
        <v>-7.4165636588381448E-3</v>
      </c>
    </row>
    <row r="1314" spans="1:8" ht="13.5" x14ac:dyDescent="0.25">
      <c r="A1314" s="11"/>
      <c r="B1314" s="10">
        <v>44222</v>
      </c>
      <c r="C1314" s="2">
        <v>3.96</v>
      </c>
      <c r="D1314" s="2">
        <v>2.9268000000000001</v>
      </c>
      <c r="E1314" s="2">
        <v>9060</v>
      </c>
      <c r="F1314" s="2">
        <v>3.9794999999999998</v>
      </c>
      <c r="G1314" s="2">
        <v>36054.269999999997</v>
      </c>
      <c r="H1314" s="15">
        <f t="shared" si="20"/>
        <v>-1.4910302581535386E-2</v>
      </c>
    </row>
    <row r="1315" spans="1:8" ht="13.5" x14ac:dyDescent="0.25">
      <c r="A1315" s="11"/>
      <c r="B1315" s="10">
        <v>44223</v>
      </c>
      <c r="C1315" s="2">
        <v>3.99</v>
      </c>
      <c r="D1315" s="2">
        <v>2.9489000000000001</v>
      </c>
      <c r="E1315" s="2">
        <v>5112</v>
      </c>
      <c r="F1315" s="2">
        <v>3.9775</v>
      </c>
      <c r="G1315" s="2">
        <v>20332.98</v>
      </c>
      <c r="H1315" s="15">
        <f t="shared" si="20"/>
        <v>7.5509088424217602E-3</v>
      </c>
    </row>
    <row r="1316" spans="1:8" ht="13.5" x14ac:dyDescent="0.25">
      <c r="A1316" s="11"/>
      <c r="B1316" s="10">
        <v>44224</v>
      </c>
      <c r="C1316" s="2">
        <v>3.98</v>
      </c>
      <c r="D1316" s="2">
        <v>2.9415</v>
      </c>
      <c r="E1316" s="2">
        <v>8734</v>
      </c>
      <c r="F1316" s="2">
        <v>3.9769000000000001</v>
      </c>
      <c r="G1316" s="2">
        <v>34734.244599999998</v>
      </c>
      <c r="H1316" s="15">
        <f t="shared" si="20"/>
        <v>-2.5094102885822082E-3</v>
      </c>
    </row>
    <row r="1317" spans="1:8" ht="13.5" x14ac:dyDescent="0.25">
      <c r="A1317" s="11"/>
      <c r="B1317" s="10">
        <v>44225</v>
      </c>
      <c r="C1317" s="2">
        <v>3.95</v>
      </c>
      <c r="D1317" s="2">
        <v>2.9194</v>
      </c>
      <c r="E1317" s="2">
        <v>7891</v>
      </c>
      <c r="F1317" s="2">
        <v>3.9476</v>
      </c>
      <c r="G1317" s="2">
        <v>31150.511600000002</v>
      </c>
      <c r="H1317" s="15">
        <f t="shared" si="20"/>
        <v>-7.5131735509094029E-3</v>
      </c>
    </row>
    <row r="1318" spans="1:8" ht="13.5" x14ac:dyDescent="0.25">
      <c r="A1318" s="11"/>
      <c r="B1318" s="10">
        <v>44228</v>
      </c>
      <c r="C1318" s="2">
        <v>4</v>
      </c>
      <c r="D1318" s="2">
        <v>2.9563000000000001</v>
      </c>
      <c r="E1318" s="2">
        <v>4456</v>
      </c>
      <c r="F1318" s="2">
        <v>3.9788000000000001</v>
      </c>
      <c r="G1318" s="2">
        <v>17729.532800000001</v>
      </c>
      <c r="H1318" s="15">
        <f t="shared" si="20"/>
        <v>1.2639583476056777E-2</v>
      </c>
    </row>
    <row r="1319" spans="1:8" ht="13.5" x14ac:dyDescent="0.25">
      <c r="A1319" s="11"/>
      <c r="B1319" s="10">
        <v>44229</v>
      </c>
      <c r="C1319" s="2">
        <v>4.0199999999999996</v>
      </c>
      <c r="D1319" s="2">
        <v>2.9710999999999999</v>
      </c>
      <c r="E1319" s="2">
        <v>5232</v>
      </c>
      <c r="F1319" s="2">
        <v>4.0000999999999998</v>
      </c>
      <c r="G1319" s="2">
        <v>20928.5232</v>
      </c>
      <c r="H1319" s="15">
        <f t="shared" si="20"/>
        <v>5.006257822277746E-3</v>
      </c>
    </row>
    <row r="1320" spans="1:8" ht="13.5" x14ac:dyDescent="0.25">
      <c r="A1320" s="11"/>
      <c r="B1320" s="10">
        <v>44230</v>
      </c>
      <c r="C1320" s="2">
        <v>4</v>
      </c>
      <c r="D1320" s="2">
        <v>2.9563000000000001</v>
      </c>
      <c r="E1320" s="2">
        <v>7274</v>
      </c>
      <c r="F1320" s="2">
        <v>4.0109000000000004</v>
      </c>
      <c r="G1320" s="2">
        <v>29175.286599999999</v>
      </c>
      <c r="H1320" s="15">
        <f t="shared" si="20"/>
        <v>-4.9813200498131007E-3</v>
      </c>
    </row>
    <row r="1321" spans="1:8" ht="13.5" x14ac:dyDescent="0.25">
      <c r="A1321" s="11"/>
      <c r="B1321" s="10">
        <v>44231</v>
      </c>
      <c r="C1321" s="2">
        <v>3.97</v>
      </c>
      <c r="D1321" s="2">
        <v>2.9340999999999999</v>
      </c>
      <c r="E1321" s="2">
        <v>4061</v>
      </c>
      <c r="F1321" s="2">
        <v>3.9727000000000001</v>
      </c>
      <c r="G1321" s="2">
        <v>16133.134700000001</v>
      </c>
      <c r="H1321" s="15">
        <f t="shared" si="20"/>
        <v>-7.5093867334168445E-3</v>
      </c>
    </row>
    <row r="1322" spans="1:8" ht="13.5" x14ac:dyDescent="0.25">
      <c r="A1322" s="11"/>
      <c r="B1322" s="10">
        <v>44232</v>
      </c>
      <c r="C1322" s="2">
        <v>3.95</v>
      </c>
      <c r="D1322" s="2">
        <v>2.9194</v>
      </c>
      <c r="E1322" s="2">
        <v>16110</v>
      </c>
      <c r="F1322" s="2">
        <v>3.9761000000000002</v>
      </c>
      <c r="G1322" s="2">
        <v>64054.970999999998</v>
      </c>
      <c r="H1322" s="15">
        <f t="shared" si="20"/>
        <v>-5.0100541903820373E-3</v>
      </c>
    </row>
    <row r="1323" spans="1:8" ht="13.5" x14ac:dyDescent="0.25">
      <c r="A1323" s="11"/>
      <c r="B1323" s="10">
        <v>44235</v>
      </c>
      <c r="C1323" s="2">
        <v>3.99</v>
      </c>
      <c r="D1323" s="2">
        <v>2.9489000000000001</v>
      </c>
      <c r="E1323" s="2">
        <v>4628</v>
      </c>
      <c r="F1323" s="2">
        <v>3.9457</v>
      </c>
      <c r="G1323" s="2">
        <v>18260.6996</v>
      </c>
      <c r="H1323" s="15">
        <f t="shared" si="20"/>
        <v>1.0104816058094157E-2</v>
      </c>
    </row>
    <row r="1324" spans="1:8" ht="13.5" x14ac:dyDescent="0.25">
      <c r="A1324" s="11"/>
      <c r="B1324" s="10">
        <v>44236</v>
      </c>
      <c r="C1324" s="2">
        <v>3.99</v>
      </c>
      <c r="D1324" s="2">
        <v>2.9489000000000001</v>
      </c>
      <c r="E1324" s="2">
        <v>10308</v>
      </c>
      <c r="F1324" s="2">
        <v>3.9495</v>
      </c>
      <c r="G1324" s="2">
        <v>40711.446000000004</v>
      </c>
      <c r="H1324" s="15">
        <f t="shared" si="20"/>
        <v>0</v>
      </c>
    </row>
    <row r="1325" spans="1:8" ht="13.5" x14ac:dyDescent="0.25">
      <c r="A1325" s="11"/>
      <c r="B1325" s="10">
        <v>44237</v>
      </c>
      <c r="C1325" s="2">
        <v>3.95</v>
      </c>
      <c r="D1325" s="2">
        <v>2.9194</v>
      </c>
      <c r="E1325" s="2">
        <v>1888</v>
      </c>
      <c r="F1325" s="2">
        <v>3.9382000000000001</v>
      </c>
      <c r="G1325" s="2">
        <v>7435.3216000000002</v>
      </c>
      <c r="H1325" s="15">
        <f t="shared" si="20"/>
        <v>-1.0003730204483054E-2</v>
      </c>
    </row>
    <row r="1326" spans="1:8" ht="13.5" x14ac:dyDescent="0.25">
      <c r="A1326" s="11"/>
      <c r="B1326" s="10">
        <v>44238</v>
      </c>
      <c r="C1326" s="2">
        <v>3.94</v>
      </c>
      <c r="D1326" s="2">
        <v>2.9119999999999999</v>
      </c>
      <c r="E1326" s="2">
        <v>15284</v>
      </c>
      <c r="F1326" s="2">
        <v>3.9207000000000001</v>
      </c>
      <c r="G1326" s="2">
        <v>59923.978799999997</v>
      </c>
      <c r="H1326" s="15">
        <f t="shared" si="20"/>
        <v>-2.5347674179626201E-3</v>
      </c>
    </row>
    <row r="1327" spans="1:8" ht="13.5" x14ac:dyDescent="0.25">
      <c r="A1327" s="11"/>
      <c r="B1327" s="10">
        <v>44239</v>
      </c>
      <c r="C1327" s="2">
        <v>4.05</v>
      </c>
      <c r="D1327" s="2">
        <v>2.9933000000000001</v>
      </c>
      <c r="E1327" s="2">
        <v>3663</v>
      </c>
      <c r="F1327" s="2">
        <v>3.9293</v>
      </c>
      <c r="G1327" s="2">
        <v>14393.025900000001</v>
      </c>
      <c r="H1327" s="15">
        <f t="shared" si="20"/>
        <v>2.7918956043956097E-2</v>
      </c>
    </row>
    <row r="1328" spans="1:8" ht="13.5" x14ac:dyDescent="0.25">
      <c r="A1328" s="11"/>
      <c r="B1328" s="10">
        <v>44242</v>
      </c>
      <c r="C1328" s="2">
        <v>4.04</v>
      </c>
      <c r="D1328" s="2">
        <v>2.9859</v>
      </c>
      <c r="E1328" s="2">
        <v>51621</v>
      </c>
      <c r="F1328" s="2">
        <v>3.9916</v>
      </c>
      <c r="G1328" s="2">
        <v>206050.3836</v>
      </c>
      <c r="H1328" s="15">
        <f t="shared" si="20"/>
        <v>-2.4721878862793817E-3</v>
      </c>
    </row>
    <row r="1329" spans="1:8" ht="13.5" x14ac:dyDescent="0.25">
      <c r="A1329" s="11"/>
      <c r="B1329" s="10">
        <v>44243</v>
      </c>
      <c r="C1329" s="2">
        <v>4.1100000000000003</v>
      </c>
      <c r="D1329" s="2">
        <v>3.0375999999999999</v>
      </c>
      <c r="E1329" s="2">
        <v>54425</v>
      </c>
      <c r="F1329" s="2">
        <v>4.0688000000000004</v>
      </c>
      <c r="G1329" s="2">
        <v>221444.44</v>
      </c>
      <c r="H1329" s="15">
        <f t="shared" si="20"/>
        <v>1.731471248199868E-2</v>
      </c>
    </row>
    <row r="1330" spans="1:8" ht="13.5" x14ac:dyDescent="0.25">
      <c r="A1330" s="11"/>
      <c r="B1330" s="10">
        <v>44244</v>
      </c>
      <c r="C1330" s="2">
        <v>4.2</v>
      </c>
      <c r="D1330" s="2">
        <v>3.1040999999999999</v>
      </c>
      <c r="E1330" s="2">
        <v>115905</v>
      </c>
      <c r="F1330" s="2">
        <v>4.1421000000000001</v>
      </c>
      <c r="G1330" s="2">
        <v>480090.1005</v>
      </c>
      <c r="H1330" s="15">
        <f t="shared" si="20"/>
        <v>2.189228338161707E-2</v>
      </c>
    </row>
    <row r="1331" spans="1:8" ht="13.5" x14ac:dyDescent="0.25">
      <c r="A1331" s="11"/>
      <c r="B1331" s="10">
        <v>44245</v>
      </c>
      <c r="C1331" s="2">
        <v>4.18</v>
      </c>
      <c r="D1331" s="2">
        <v>3.0893999999999999</v>
      </c>
      <c r="E1331" s="2">
        <v>13406</v>
      </c>
      <c r="F1331" s="2">
        <v>4.1856999999999998</v>
      </c>
      <c r="G1331" s="2">
        <v>56113.494200000001</v>
      </c>
      <c r="H1331" s="15">
        <f t="shared" si="20"/>
        <v>-4.7356721755097888E-3</v>
      </c>
    </row>
    <row r="1332" spans="1:8" ht="13.5" x14ac:dyDescent="0.25">
      <c r="A1332" s="11"/>
      <c r="B1332" s="10">
        <v>44246</v>
      </c>
      <c r="C1332" s="2">
        <v>4.21</v>
      </c>
      <c r="D1332" s="2">
        <v>3.1114999999999999</v>
      </c>
      <c r="E1332" s="2">
        <v>9162</v>
      </c>
      <c r="F1332" s="2">
        <v>4.1875</v>
      </c>
      <c r="G1332" s="2">
        <v>38365.875</v>
      </c>
      <c r="H1332" s="15">
        <f t="shared" si="20"/>
        <v>7.1534925875574576E-3</v>
      </c>
    </row>
    <row r="1333" spans="1:8" ht="13.5" x14ac:dyDescent="0.25">
      <c r="A1333" s="11"/>
      <c r="B1333" s="10">
        <v>44249</v>
      </c>
      <c r="C1333" s="2">
        <v>4.1500000000000004</v>
      </c>
      <c r="D1333" s="2">
        <v>3.0672000000000001</v>
      </c>
      <c r="E1333" s="2">
        <v>20359</v>
      </c>
      <c r="F1333" s="2">
        <v>4.1348000000000003</v>
      </c>
      <c r="G1333" s="2">
        <v>84180.393200000006</v>
      </c>
      <c r="H1333" s="15">
        <f t="shared" si="20"/>
        <v>-1.423750602603239E-2</v>
      </c>
    </row>
    <row r="1334" spans="1:8" ht="13.5" x14ac:dyDescent="0.25">
      <c r="A1334" s="11"/>
      <c r="B1334" s="10">
        <v>44250</v>
      </c>
      <c r="C1334" s="2">
        <v>4.1500000000000004</v>
      </c>
      <c r="D1334" s="2">
        <v>3.0672000000000001</v>
      </c>
      <c r="E1334" s="2">
        <v>660</v>
      </c>
      <c r="F1334" s="2">
        <v>4.0796000000000001</v>
      </c>
      <c r="G1334" s="2">
        <v>2692.5360000000001</v>
      </c>
      <c r="H1334" s="15">
        <f t="shared" si="20"/>
        <v>0</v>
      </c>
    </row>
    <row r="1335" spans="1:8" ht="13.5" x14ac:dyDescent="0.25">
      <c r="A1335" s="11"/>
      <c r="B1335" s="10">
        <v>44251</v>
      </c>
      <c r="C1335" s="2">
        <v>4.17</v>
      </c>
      <c r="D1335" s="2">
        <v>3.0819999999999999</v>
      </c>
      <c r="E1335" s="2">
        <v>3031</v>
      </c>
      <c r="F1335" s="2">
        <v>4.1764000000000001</v>
      </c>
      <c r="G1335" s="2">
        <v>12658.6684</v>
      </c>
      <c r="H1335" s="15">
        <f t="shared" si="20"/>
        <v>4.8252477829941647E-3</v>
      </c>
    </row>
    <row r="1336" spans="1:8" ht="13.5" x14ac:dyDescent="0.25">
      <c r="A1336" s="11"/>
      <c r="B1336" s="10">
        <v>44252</v>
      </c>
      <c r="C1336" s="2">
        <v>4.05</v>
      </c>
      <c r="D1336" s="2">
        <v>2.9933000000000001</v>
      </c>
      <c r="E1336" s="2">
        <v>12699</v>
      </c>
      <c r="F1336" s="2">
        <v>4.0682999999999998</v>
      </c>
      <c r="G1336" s="2">
        <v>51663.341699999997</v>
      </c>
      <c r="H1336" s="15">
        <f t="shared" si="20"/>
        <v>-2.8780012978585266E-2</v>
      </c>
    </row>
    <row r="1337" spans="1:8" ht="13.5" x14ac:dyDescent="0.25">
      <c r="A1337" s="11"/>
      <c r="B1337" s="10">
        <v>44253</v>
      </c>
      <c r="C1337" s="2">
        <v>4.01</v>
      </c>
      <c r="D1337" s="2">
        <v>2.9636999999999998</v>
      </c>
      <c r="E1337" s="2">
        <v>14096</v>
      </c>
      <c r="F1337" s="2">
        <v>4.0140000000000002</v>
      </c>
      <c r="G1337" s="2">
        <v>56581.343999999997</v>
      </c>
      <c r="H1337" s="15">
        <f t="shared" si="20"/>
        <v>-9.888751545117527E-3</v>
      </c>
    </row>
    <row r="1338" spans="1:8" ht="13.5" x14ac:dyDescent="0.25">
      <c r="A1338" s="11"/>
      <c r="B1338" s="10">
        <v>44256</v>
      </c>
      <c r="C1338" s="2">
        <v>4.12</v>
      </c>
      <c r="D1338" s="2">
        <v>3.0449999999999999</v>
      </c>
      <c r="E1338" s="2">
        <v>16021</v>
      </c>
      <c r="F1338" s="2">
        <v>4.0113000000000003</v>
      </c>
      <c r="G1338" s="2">
        <v>64265.037300000004</v>
      </c>
      <c r="H1338" s="15">
        <f t="shared" si="20"/>
        <v>2.7431926308330856E-2</v>
      </c>
    </row>
    <row r="1339" spans="1:8" ht="13.5" x14ac:dyDescent="0.25">
      <c r="A1339" s="11"/>
      <c r="B1339" s="10">
        <v>44257</v>
      </c>
      <c r="C1339" s="2">
        <v>4.09</v>
      </c>
      <c r="D1339" s="2">
        <v>3.0228000000000002</v>
      </c>
      <c r="E1339" s="2">
        <v>2807</v>
      </c>
      <c r="F1339" s="2">
        <v>4.0395000000000003</v>
      </c>
      <c r="G1339" s="2">
        <v>11338.8765</v>
      </c>
      <c r="H1339" s="15">
        <f t="shared" si="20"/>
        <v>-7.2906403940885961E-3</v>
      </c>
    </row>
    <row r="1340" spans="1:8" ht="13.5" x14ac:dyDescent="0.25">
      <c r="A1340" s="11"/>
      <c r="B1340" s="10">
        <v>44258</v>
      </c>
      <c r="C1340" s="2">
        <v>4.0999999999999996</v>
      </c>
      <c r="D1340" s="2">
        <v>3.0301999999999998</v>
      </c>
      <c r="E1340" s="2">
        <v>9970</v>
      </c>
      <c r="F1340" s="2">
        <v>4.0335000000000001</v>
      </c>
      <c r="G1340" s="2">
        <v>40213.995000000003</v>
      </c>
      <c r="H1340" s="15">
        <f t="shared" si="20"/>
        <v>2.4480614000263429E-3</v>
      </c>
    </row>
    <row r="1341" spans="1:8" ht="13.5" x14ac:dyDescent="0.25">
      <c r="A1341" s="11"/>
      <c r="B1341" s="10">
        <v>44259</v>
      </c>
      <c r="C1341" s="2">
        <v>4.08</v>
      </c>
      <c r="D1341" s="2">
        <v>3.0154000000000001</v>
      </c>
      <c r="E1341" s="2">
        <v>12717</v>
      </c>
      <c r="F1341" s="2">
        <v>4.0194000000000001</v>
      </c>
      <c r="G1341" s="2">
        <v>51114.709799999997</v>
      </c>
      <c r="H1341" s="15">
        <f t="shared" si="20"/>
        <v>-4.8841660616459979E-3</v>
      </c>
    </row>
    <row r="1342" spans="1:8" ht="13.5" x14ac:dyDescent="0.25">
      <c r="A1342" s="11"/>
      <c r="B1342" s="10">
        <v>44260</v>
      </c>
      <c r="C1342" s="2">
        <v>4</v>
      </c>
      <c r="D1342" s="2">
        <v>2.9563000000000001</v>
      </c>
      <c r="E1342" s="2">
        <v>15248</v>
      </c>
      <c r="F1342" s="2">
        <v>3.9982000000000002</v>
      </c>
      <c r="G1342" s="2">
        <v>60964.553599999999</v>
      </c>
      <c r="H1342" s="15">
        <f t="shared" si="20"/>
        <v>-1.9599389799031613E-2</v>
      </c>
    </row>
    <row r="1343" spans="1:8" ht="13.5" x14ac:dyDescent="0.25">
      <c r="A1343" s="11"/>
      <c r="B1343" s="10">
        <v>44263</v>
      </c>
      <c r="C1343" s="2">
        <v>4.09</v>
      </c>
      <c r="D1343" s="2">
        <v>3.0228000000000002</v>
      </c>
      <c r="E1343" s="2">
        <v>18621</v>
      </c>
      <c r="F1343" s="2">
        <v>3.9777</v>
      </c>
      <c r="G1343" s="2">
        <v>74068.751699999993</v>
      </c>
      <c r="H1343" s="15">
        <f t="shared" si="20"/>
        <v>2.2494334133883572E-2</v>
      </c>
    </row>
    <row r="1344" spans="1:8" ht="13.5" x14ac:dyDescent="0.25">
      <c r="A1344" s="11"/>
      <c r="B1344" s="10">
        <v>44264</v>
      </c>
      <c r="C1344" s="2">
        <v>4.09</v>
      </c>
      <c r="D1344" s="2">
        <v>3.0228000000000002</v>
      </c>
      <c r="E1344" s="2">
        <v>8131</v>
      </c>
      <c r="F1344" s="2">
        <v>4.0387000000000004</v>
      </c>
      <c r="G1344" s="2">
        <v>32838.669699999999</v>
      </c>
      <c r="H1344" s="15">
        <f t="shared" si="20"/>
        <v>0</v>
      </c>
    </row>
    <row r="1345" spans="1:8" ht="13.5" x14ac:dyDescent="0.25">
      <c r="A1345" s="11"/>
      <c r="B1345" s="10">
        <v>44265</v>
      </c>
      <c r="C1345" s="2">
        <v>4.33</v>
      </c>
      <c r="D1345" s="2">
        <v>3.2002000000000002</v>
      </c>
      <c r="E1345" s="2">
        <v>106436</v>
      </c>
      <c r="F1345" s="2">
        <v>4.2849000000000004</v>
      </c>
      <c r="G1345" s="2">
        <v>456067.6164</v>
      </c>
      <c r="H1345" s="15">
        <f t="shared" si="20"/>
        <v>5.8687309779012833E-2</v>
      </c>
    </row>
    <row r="1346" spans="1:8" ht="13.5" x14ac:dyDescent="0.25">
      <c r="A1346" s="11"/>
      <c r="B1346" s="10">
        <v>44266</v>
      </c>
      <c r="C1346" s="2">
        <v>4.29</v>
      </c>
      <c r="D1346" s="2">
        <v>3.1705999999999999</v>
      </c>
      <c r="E1346" s="2">
        <v>22262</v>
      </c>
      <c r="F1346" s="2">
        <v>4.3613</v>
      </c>
      <c r="G1346" s="2">
        <v>97091.260599999994</v>
      </c>
      <c r="H1346" s="15">
        <f t="shared" si="20"/>
        <v>-9.2494219111306456E-3</v>
      </c>
    </row>
    <row r="1347" spans="1:8" ht="13.5" x14ac:dyDescent="0.25">
      <c r="A1347" s="11"/>
      <c r="B1347" s="10">
        <v>44267</v>
      </c>
      <c r="C1347" s="2">
        <v>4.1900000000000004</v>
      </c>
      <c r="D1347" s="2">
        <v>3.0966999999999998</v>
      </c>
      <c r="E1347" s="2">
        <v>17145</v>
      </c>
      <c r="F1347" s="2">
        <v>4.1759000000000004</v>
      </c>
      <c r="G1347" s="2">
        <v>71595.805500000002</v>
      </c>
      <c r="H1347" s="15">
        <f t="shared" si="20"/>
        <v>-2.3307891250867369E-2</v>
      </c>
    </row>
    <row r="1348" spans="1:8" ht="13.5" x14ac:dyDescent="0.25">
      <c r="A1348" s="11"/>
      <c r="B1348" s="10">
        <v>44270</v>
      </c>
      <c r="C1348" s="2">
        <v>4.16</v>
      </c>
      <c r="D1348" s="2">
        <v>3.0746000000000002</v>
      </c>
      <c r="E1348" s="2">
        <v>4849</v>
      </c>
      <c r="F1348" s="2">
        <v>4.1276999999999999</v>
      </c>
      <c r="G1348" s="2">
        <v>20015.2173</v>
      </c>
      <c r="H1348" s="15">
        <f t="shared" si="20"/>
        <v>-7.1366293150771998E-3</v>
      </c>
    </row>
    <row r="1349" spans="1:8" ht="13.5" x14ac:dyDescent="0.25">
      <c r="A1349" s="11"/>
      <c r="B1349" s="10">
        <v>44271</v>
      </c>
      <c r="C1349" s="2">
        <v>4.2300000000000004</v>
      </c>
      <c r="D1349" s="2">
        <v>3.1263000000000001</v>
      </c>
      <c r="E1349" s="2">
        <v>135</v>
      </c>
      <c r="F1349" s="2">
        <v>4.1813000000000002</v>
      </c>
      <c r="G1349" s="2">
        <v>564.47550000000001</v>
      </c>
      <c r="H1349" s="15">
        <f t="shared" si="20"/>
        <v>1.6815195472581753E-2</v>
      </c>
    </row>
    <row r="1350" spans="1:8" ht="13.5" x14ac:dyDescent="0.25">
      <c r="A1350" s="11"/>
      <c r="B1350" s="10">
        <v>44272</v>
      </c>
      <c r="C1350" s="2">
        <v>4.1500000000000004</v>
      </c>
      <c r="D1350" s="2">
        <v>3.0672000000000001</v>
      </c>
      <c r="E1350" s="2">
        <v>132</v>
      </c>
      <c r="F1350" s="2">
        <v>4.1576000000000004</v>
      </c>
      <c r="G1350" s="2">
        <v>548.80319999999995</v>
      </c>
      <c r="H1350" s="15">
        <f t="shared" si="20"/>
        <v>-1.8904135879474118E-2</v>
      </c>
    </row>
    <row r="1351" spans="1:8" ht="13.5" x14ac:dyDescent="0.25">
      <c r="A1351" s="11"/>
      <c r="B1351" s="10">
        <v>44273</v>
      </c>
      <c r="C1351" s="2">
        <v>4.1900000000000004</v>
      </c>
      <c r="D1351" s="2">
        <v>3.0966999999999998</v>
      </c>
      <c r="E1351" s="2">
        <v>1659</v>
      </c>
      <c r="F1351" s="2">
        <v>4.0833000000000004</v>
      </c>
      <c r="G1351" s="2">
        <v>6774.1947</v>
      </c>
      <c r="H1351" s="15">
        <f t="shared" ref="H1351:H1414" si="21">(D1351-D1350)/D1350</f>
        <v>9.6178925404276326E-3</v>
      </c>
    </row>
    <row r="1352" spans="1:8" ht="13.5" x14ac:dyDescent="0.25">
      <c r="A1352" s="11"/>
      <c r="B1352" s="10">
        <v>44274</v>
      </c>
      <c r="C1352" s="2">
        <v>4.1399999999999997</v>
      </c>
      <c r="D1352" s="2">
        <v>3.0598000000000001</v>
      </c>
      <c r="E1352" s="2">
        <v>389</v>
      </c>
      <c r="F1352" s="2">
        <v>4.1001000000000003</v>
      </c>
      <c r="G1352" s="2">
        <v>1594.9389000000001</v>
      </c>
      <c r="H1352" s="15">
        <f t="shared" si="21"/>
        <v>-1.1915910485355286E-2</v>
      </c>
    </row>
    <row r="1353" spans="1:8" ht="13.5" x14ac:dyDescent="0.25">
      <c r="A1353" s="11"/>
      <c r="B1353" s="10">
        <v>44277</v>
      </c>
      <c r="C1353" s="2">
        <v>4.1399999999999997</v>
      </c>
      <c r="D1353" s="2">
        <v>3.0598000000000001</v>
      </c>
      <c r="E1353" s="2">
        <v>6655</v>
      </c>
      <c r="F1353" s="2">
        <v>4.0644</v>
      </c>
      <c r="G1353" s="2">
        <v>27048.581999999999</v>
      </c>
      <c r="H1353" s="15">
        <f t="shared" si="21"/>
        <v>0</v>
      </c>
    </row>
    <row r="1354" spans="1:8" ht="13.5" x14ac:dyDescent="0.25">
      <c r="A1354" s="11"/>
      <c r="B1354" s="10">
        <v>44278</v>
      </c>
      <c r="C1354" s="2">
        <v>4.0599999999999996</v>
      </c>
      <c r="D1354" s="2">
        <v>3.0007000000000001</v>
      </c>
      <c r="E1354" s="2">
        <v>2972</v>
      </c>
      <c r="F1354" s="2">
        <v>4.0791000000000004</v>
      </c>
      <c r="G1354" s="2">
        <v>12123.0852</v>
      </c>
      <c r="H1354" s="15">
        <f t="shared" si="21"/>
        <v>-1.9314987907706364E-2</v>
      </c>
    </row>
    <row r="1355" spans="1:8" ht="13.5" x14ac:dyDescent="0.25">
      <c r="A1355" s="11"/>
      <c r="B1355" s="10">
        <v>44279</v>
      </c>
      <c r="C1355" s="2">
        <v>4.0999999999999996</v>
      </c>
      <c r="D1355" s="2">
        <v>3.0301999999999998</v>
      </c>
      <c r="E1355" s="2">
        <v>5133</v>
      </c>
      <c r="F1355" s="2">
        <v>4.0683999999999996</v>
      </c>
      <c r="G1355" s="2">
        <v>20883.0972</v>
      </c>
      <c r="H1355" s="15">
        <f t="shared" si="21"/>
        <v>9.8310394241342466E-3</v>
      </c>
    </row>
    <row r="1356" spans="1:8" ht="13.5" x14ac:dyDescent="0.25">
      <c r="A1356" s="11"/>
      <c r="B1356" s="10">
        <v>44280</v>
      </c>
      <c r="C1356" s="2">
        <v>4.0999999999999996</v>
      </c>
      <c r="D1356" s="2">
        <v>3.0301999999999998</v>
      </c>
      <c r="E1356" s="2">
        <v>14941</v>
      </c>
      <c r="F1356" s="2">
        <v>4.0712999999999999</v>
      </c>
      <c r="G1356" s="2">
        <v>60829.293299999998</v>
      </c>
      <c r="H1356" s="15">
        <f t="shared" si="21"/>
        <v>0</v>
      </c>
    </row>
    <row r="1357" spans="1:8" ht="13.5" x14ac:dyDescent="0.25">
      <c r="A1357" s="11"/>
      <c r="B1357" s="10">
        <v>44281</v>
      </c>
      <c r="C1357" s="2">
        <v>4.18</v>
      </c>
      <c r="D1357" s="2">
        <v>3.0893999999999999</v>
      </c>
      <c r="E1357" s="2">
        <v>4840</v>
      </c>
      <c r="F1357" s="2">
        <v>4.1257999999999999</v>
      </c>
      <c r="G1357" s="2">
        <v>19968.871999999999</v>
      </c>
      <c r="H1357" s="15">
        <f t="shared" si="21"/>
        <v>1.9536664246584432E-2</v>
      </c>
    </row>
    <row r="1358" spans="1:8" ht="13.5" x14ac:dyDescent="0.25">
      <c r="A1358" s="11"/>
      <c r="B1358" s="10">
        <v>44284</v>
      </c>
      <c r="C1358" s="2">
        <v>4.16</v>
      </c>
      <c r="D1358" s="2">
        <v>3.0746000000000002</v>
      </c>
      <c r="E1358" s="2">
        <v>1515</v>
      </c>
      <c r="F1358" s="2">
        <v>4.1067</v>
      </c>
      <c r="G1358" s="2">
        <v>6221.6504999999997</v>
      </c>
      <c r="H1358" s="15">
        <f t="shared" si="21"/>
        <v>-4.7905742215315931E-3</v>
      </c>
    </row>
    <row r="1359" spans="1:8" ht="13.5" x14ac:dyDescent="0.25">
      <c r="A1359" s="11"/>
      <c r="B1359" s="10">
        <v>44285</v>
      </c>
      <c r="C1359" s="2">
        <v>4.2</v>
      </c>
      <c r="D1359" s="2">
        <v>3.1040999999999999</v>
      </c>
      <c r="E1359" s="2">
        <v>6174</v>
      </c>
      <c r="F1359" s="2">
        <v>4.1646999999999998</v>
      </c>
      <c r="G1359" s="2">
        <v>25712.857800000002</v>
      </c>
      <c r="H1359" s="15">
        <f t="shared" si="21"/>
        <v>9.5947440317438477E-3</v>
      </c>
    </row>
    <row r="1360" spans="1:8" ht="13.5" x14ac:dyDescent="0.25">
      <c r="A1360" s="11"/>
      <c r="B1360" s="10">
        <v>44286</v>
      </c>
      <c r="C1360" s="2">
        <v>4.2</v>
      </c>
      <c r="D1360" s="2">
        <v>3.1040999999999999</v>
      </c>
      <c r="E1360" s="2">
        <v>4391</v>
      </c>
      <c r="F1360" s="2">
        <v>4.0881999999999996</v>
      </c>
      <c r="G1360" s="2">
        <v>17951.286199999999</v>
      </c>
      <c r="H1360" s="15">
        <f t="shared" si="21"/>
        <v>0</v>
      </c>
    </row>
    <row r="1361" spans="1:8" ht="13.5" x14ac:dyDescent="0.25">
      <c r="A1361" s="11"/>
      <c r="B1361" s="10">
        <v>44287</v>
      </c>
      <c r="C1361" s="2">
        <v>4.1399999999999997</v>
      </c>
      <c r="D1361" s="2">
        <v>3.0598000000000001</v>
      </c>
      <c r="E1361" s="2">
        <v>4037</v>
      </c>
      <c r="F1361" s="2">
        <v>4.1455000000000002</v>
      </c>
      <c r="G1361" s="2">
        <v>16735.3835</v>
      </c>
      <c r="H1361" s="15">
        <f t="shared" si="21"/>
        <v>-1.4271447440481875E-2</v>
      </c>
    </row>
    <row r="1362" spans="1:8" ht="13.5" x14ac:dyDescent="0.25">
      <c r="A1362" s="11"/>
      <c r="B1362" s="10">
        <v>44288</v>
      </c>
      <c r="C1362" s="2">
        <v>4.1500000000000004</v>
      </c>
      <c r="D1362" s="2">
        <v>3.0672000000000001</v>
      </c>
      <c r="E1362" s="2">
        <v>1429</v>
      </c>
      <c r="F1362" s="2">
        <v>4.1361999999999997</v>
      </c>
      <c r="G1362" s="2">
        <v>5910.6297999999997</v>
      </c>
      <c r="H1362" s="15">
        <f t="shared" si="21"/>
        <v>2.4184587227923634E-3</v>
      </c>
    </row>
    <row r="1363" spans="1:8" ht="13.5" x14ac:dyDescent="0.25">
      <c r="A1363" s="11"/>
      <c r="B1363" s="10">
        <v>44291</v>
      </c>
      <c r="C1363" s="2">
        <v>4.1500000000000004</v>
      </c>
      <c r="D1363" s="2">
        <v>3.0672000000000001</v>
      </c>
      <c r="E1363" s="2">
        <v>3584</v>
      </c>
      <c r="F1363" s="2">
        <v>4.0751999999999997</v>
      </c>
      <c r="G1363" s="2">
        <v>14605.516799999999</v>
      </c>
      <c r="H1363" s="15">
        <f t="shared" si="21"/>
        <v>0</v>
      </c>
    </row>
    <row r="1364" spans="1:8" ht="13.5" x14ac:dyDescent="0.25">
      <c r="A1364" s="11"/>
      <c r="B1364" s="10">
        <v>44292</v>
      </c>
      <c r="C1364" s="2">
        <v>4.0999999999999996</v>
      </c>
      <c r="D1364" s="2">
        <v>3.0301999999999998</v>
      </c>
      <c r="E1364" s="2">
        <v>10949</v>
      </c>
      <c r="F1364" s="2">
        <v>4.0598000000000001</v>
      </c>
      <c r="G1364" s="2">
        <v>44450.750200000002</v>
      </c>
      <c r="H1364" s="15">
        <f t="shared" si="21"/>
        <v>-1.2063119457485774E-2</v>
      </c>
    </row>
    <row r="1365" spans="1:8" ht="13.5" x14ac:dyDescent="0.25">
      <c r="A1365" s="11"/>
      <c r="B1365" s="10">
        <v>44293</v>
      </c>
      <c r="C1365" s="2">
        <v>4.09</v>
      </c>
      <c r="D1365" s="2">
        <v>3.0228000000000002</v>
      </c>
      <c r="E1365" s="2">
        <v>3073</v>
      </c>
      <c r="F1365" s="2">
        <v>4.032</v>
      </c>
      <c r="G1365" s="2">
        <v>12390.335999999999</v>
      </c>
      <c r="H1365" s="15">
        <f t="shared" si="21"/>
        <v>-2.4420830308229256E-3</v>
      </c>
    </row>
    <row r="1366" spans="1:8" ht="13.5" x14ac:dyDescent="0.25">
      <c r="A1366" s="11"/>
      <c r="B1366" s="10">
        <v>44294</v>
      </c>
      <c r="C1366" s="2">
        <v>4.09</v>
      </c>
      <c r="D1366" s="2">
        <v>3.0228000000000002</v>
      </c>
      <c r="E1366" s="2">
        <v>368</v>
      </c>
      <c r="F1366" s="2">
        <v>4.0369999999999999</v>
      </c>
      <c r="G1366" s="2">
        <v>1485.616</v>
      </c>
      <c r="H1366" s="15">
        <f t="shared" si="21"/>
        <v>0</v>
      </c>
    </row>
    <row r="1367" spans="1:8" ht="13.5" x14ac:dyDescent="0.25">
      <c r="A1367" s="11"/>
      <c r="B1367" s="10">
        <v>44298</v>
      </c>
      <c r="C1367" s="2">
        <v>4.07</v>
      </c>
      <c r="D1367" s="2">
        <v>3.0081000000000002</v>
      </c>
      <c r="E1367" s="2">
        <v>7330</v>
      </c>
      <c r="F1367" s="2">
        <v>4.0517000000000003</v>
      </c>
      <c r="G1367" s="2">
        <v>29698.960999999999</v>
      </c>
      <c r="H1367" s="15">
        <f t="shared" si="21"/>
        <v>-4.8630408892417409E-3</v>
      </c>
    </row>
    <row r="1368" spans="1:8" ht="13.5" x14ac:dyDescent="0.25">
      <c r="A1368" s="11"/>
      <c r="B1368" s="10">
        <v>44299</v>
      </c>
      <c r="C1368" s="2">
        <v>4.2</v>
      </c>
      <c r="D1368" s="2">
        <v>3.1040999999999999</v>
      </c>
      <c r="E1368" s="2">
        <v>23463</v>
      </c>
      <c r="F1368" s="2">
        <v>4.1618000000000004</v>
      </c>
      <c r="G1368" s="2">
        <v>97648.313399999999</v>
      </c>
      <c r="H1368" s="15">
        <f t="shared" si="21"/>
        <v>3.1913832651839912E-2</v>
      </c>
    </row>
    <row r="1369" spans="1:8" ht="13.5" x14ac:dyDescent="0.25">
      <c r="A1369" s="11"/>
      <c r="B1369" s="10">
        <v>44300</v>
      </c>
      <c r="C1369" s="2">
        <v>4.2699999999999996</v>
      </c>
      <c r="D1369" s="2">
        <v>3.1558999999999999</v>
      </c>
      <c r="E1369" s="2">
        <v>14321</v>
      </c>
      <c r="F1369" s="2">
        <v>4.2333999999999996</v>
      </c>
      <c r="G1369" s="2">
        <v>60626.521399999998</v>
      </c>
      <c r="H1369" s="15">
        <f t="shared" si="21"/>
        <v>1.6687606713701255E-2</v>
      </c>
    </row>
    <row r="1370" spans="1:8" ht="13.5" x14ac:dyDescent="0.25">
      <c r="A1370" s="11"/>
      <c r="B1370" s="10">
        <v>44301</v>
      </c>
      <c r="C1370" s="2">
        <v>4.24</v>
      </c>
      <c r="D1370" s="2">
        <v>3.1337000000000002</v>
      </c>
      <c r="E1370" s="2">
        <v>10995</v>
      </c>
      <c r="F1370" s="2">
        <v>4.2362000000000002</v>
      </c>
      <c r="G1370" s="2">
        <v>46577.019</v>
      </c>
      <c r="H1370" s="15">
        <f t="shared" si="21"/>
        <v>-7.0344434234290614E-3</v>
      </c>
    </row>
    <row r="1371" spans="1:8" ht="13.5" x14ac:dyDescent="0.25">
      <c r="A1371" s="11"/>
      <c r="B1371" s="10">
        <v>44302</v>
      </c>
      <c r="C1371" s="2">
        <v>4.2300000000000004</v>
      </c>
      <c r="D1371" s="2">
        <v>3.1263000000000001</v>
      </c>
      <c r="E1371" s="2">
        <v>4596</v>
      </c>
      <c r="F1371" s="2">
        <v>4.2301000000000002</v>
      </c>
      <c r="G1371" s="2">
        <v>19441.5396</v>
      </c>
      <c r="H1371" s="15">
        <f t="shared" si="21"/>
        <v>-2.3614257905989959E-3</v>
      </c>
    </row>
    <row r="1372" spans="1:8" ht="13.5" x14ac:dyDescent="0.25">
      <c r="A1372" s="11"/>
      <c r="B1372" s="10">
        <v>44305</v>
      </c>
      <c r="C1372" s="2">
        <v>4.2300000000000004</v>
      </c>
      <c r="D1372" s="2">
        <v>3.1263000000000001</v>
      </c>
      <c r="E1372" s="2">
        <v>1775</v>
      </c>
      <c r="F1372" s="2">
        <v>4.2012999999999998</v>
      </c>
      <c r="G1372" s="2">
        <v>7457.3074999999999</v>
      </c>
      <c r="H1372" s="15">
        <f t="shared" si="21"/>
        <v>0</v>
      </c>
    </row>
    <row r="1373" spans="1:8" ht="13.5" x14ac:dyDescent="0.25">
      <c r="A1373" s="11"/>
      <c r="B1373" s="10">
        <v>44306</v>
      </c>
      <c r="C1373" s="2">
        <v>4.33</v>
      </c>
      <c r="D1373" s="2">
        <v>3.2002000000000002</v>
      </c>
      <c r="E1373" s="2">
        <v>23091</v>
      </c>
      <c r="F1373" s="2">
        <v>4.319</v>
      </c>
      <c r="G1373" s="2">
        <v>99730.028999999995</v>
      </c>
      <c r="H1373" s="15">
        <f t="shared" si="21"/>
        <v>2.3638166522726569E-2</v>
      </c>
    </row>
    <row r="1374" spans="1:8" ht="13.5" x14ac:dyDescent="0.25">
      <c r="A1374" s="11"/>
      <c r="B1374" s="10">
        <v>44307</v>
      </c>
      <c r="C1374" s="2">
        <v>4.3</v>
      </c>
      <c r="D1374" s="2">
        <v>3.1779999999999999</v>
      </c>
      <c r="E1374" s="2">
        <v>19693</v>
      </c>
      <c r="F1374" s="2">
        <v>4.3563000000000001</v>
      </c>
      <c r="G1374" s="2">
        <v>85788.615900000004</v>
      </c>
      <c r="H1374" s="15">
        <f t="shared" si="21"/>
        <v>-6.9370664333479838E-3</v>
      </c>
    </row>
    <row r="1375" spans="1:8" ht="13.5" x14ac:dyDescent="0.25">
      <c r="A1375" s="11"/>
      <c r="B1375" s="10">
        <v>44308</v>
      </c>
      <c r="C1375" s="2">
        <v>4.2699999999999996</v>
      </c>
      <c r="D1375" s="2">
        <v>3.1558999999999999</v>
      </c>
      <c r="E1375" s="2">
        <v>3083</v>
      </c>
      <c r="F1375" s="2">
        <v>4.2557</v>
      </c>
      <c r="G1375" s="2">
        <v>13120.3231</v>
      </c>
      <c r="H1375" s="15">
        <f t="shared" si="21"/>
        <v>-6.9540591567023311E-3</v>
      </c>
    </row>
    <row r="1376" spans="1:8" ht="13.5" x14ac:dyDescent="0.25">
      <c r="A1376" s="11"/>
      <c r="B1376" s="10">
        <v>44309</v>
      </c>
      <c r="C1376" s="2">
        <v>4.3099999999999996</v>
      </c>
      <c r="D1376" s="2">
        <v>3.1854</v>
      </c>
      <c r="E1376" s="2">
        <v>17748</v>
      </c>
      <c r="F1376" s="2">
        <v>4.2927</v>
      </c>
      <c r="G1376" s="2">
        <v>76186.839600000007</v>
      </c>
      <c r="H1376" s="15">
        <f t="shared" si="21"/>
        <v>9.3475712158180187E-3</v>
      </c>
    </row>
    <row r="1377" spans="1:8" ht="13.5" x14ac:dyDescent="0.25">
      <c r="A1377" s="11"/>
      <c r="B1377" s="10">
        <v>44312</v>
      </c>
      <c r="C1377" s="2">
        <v>4.3</v>
      </c>
      <c r="D1377" s="2">
        <v>3.1779999999999999</v>
      </c>
      <c r="E1377" s="2">
        <v>8117</v>
      </c>
      <c r="F1377" s="2">
        <v>4.2953000000000001</v>
      </c>
      <c r="G1377" s="2">
        <v>34864.950100000002</v>
      </c>
      <c r="H1377" s="15">
        <f t="shared" si="21"/>
        <v>-2.3230991398254766E-3</v>
      </c>
    </row>
    <row r="1378" spans="1:8" ht="13.5" x14ac:dyDescent="0.25">
      <c r="A1378" s="11"/>
      <c r="B1378" s="10">
        <v>44313</v>
      </c>
      <c r="C1378" s="2">
        <v>4.3</v>
      </c>
      <c r="D1378" s="2">
        <v>3.1779999999999999</v>
      </c>
      <c r="E1378" s="2">
        <v>3283</v>
      </c>
      <c r="F1378" s="2">
        <v>4.2630999999999997</v>
      </c>
      <c r="G1378" s="2">
        <v>13995.757299999999</v>
      </c>
      <c r="H1378" s="15">
        <f t="shared" si="21"/>
        <v>0</v>
      </c>
    </row>
    <row r="1379" spans="1:8" ht="13.5" x14ac:dyDescent="0.25">
      <c r="A1379" s="11"/>
      <c r="B1379" s="10">
        <v>44314</v>
      </c>
      <c r="C1379" s="2">
        <v>4.2699999999999996</v>
      </c>
      <c r="D1379" s="2">
        <v>3.1558999999999999</v>
      </c>
      <c r="E1379" s="2">
        <v>1010</v>
      </c>
      <c r="F1379" s="2">
        <v>4.2549999999999999</v>
      </c>
      <c r="G1379" s="2">
        <v>4297.55</v>
      </c>
      <c r="H1379" s="15">
        <f t="shared" si="21"/>
        <v>-6.9540591567023311E-3</v>
      </c>
    </row>
    <row r="1380" spans="1:8" ht="13.5" x14ac:dyDescent="0.25">
      <c r="A1380" s="11"/>
      <c r="B1380" s="10">
        <v>44315</v>
      </c>
      <c r="C1380" s="2">
        <v>4.24</v>
      </c>
      <c r="D1380" s="2">
        <v>3.1337000000000002</v>
      </c>
      <c r="E1380" s="2">
        <v>2352</v>
      </c>
      <c r="F1380" s="2">
        <v>4.2145000000000001</v>
      </c>
      <c r="G1380" s="2">
        <v>9912.5040000000008</v>
      </c>
      <c r="H1380" s="15">
        <f t="shared" si="21"/>
        <v>-7.0344434234290614E-3</v>
      </c>
    </row>
    <row r="1381" spans="1:8" ht="13.5" x14ac:dyDescent="0.25">
      <c r="A1381" s="11"/>
      <c r="B1381" s="10">
        <v>44316</v>
      </c>
      <c r="C1381" s="2">
        <v>4.24</v>
      </c>
      <c r="D1381" s="2">
        <v>3.1337000000000002</v>
      </c>
      <c r="E1381" s="2">
        <v>7544</v>
      </c>
      <c r="F1381" s="2">
        <v>4.2327000000000004</v>
      </c>
      <c r="G1381" s="2">
        <v>31931.488799999999</v>
      </c>
      <c r="H1381" s="15">
        <f t="shared" si="21"/>
        <v>0</v>
      </c>
    </row>
    <row r="1382" spans="1:8" ht="13.5" x14ac:dyDescent="0.25">
      <c r="A1382" s="11"/>
      <c r="B1382" s="10">
        <v>44319</v>
      </c>
      <c r="C1382" s="2">
        <v>4.25</v>
      </c>
      <c r="D1382" s="2">
        <v>3.1410999999999998</v>
      </c>
      <c r="E1382" s="2">
        <v>2906</v>
      </c>
      <c r="F1382" s="2">
        <v>4.2115999999999998</v>
      </c>
      <c r="G1382" s="2">
        <v>12238.909600000001</v>
      </c>
      <c r="H1382" s="15">
        <f t="shared" si="21"/>
        <v>2.3614257905988541E-3</v>
      </c>
    </row>
    <row r="1383" spans="1:8" ht="13.5" x14ac:dyDescent="0.25">
      <c r="A1383" s="11"/>
      <c r="B1383" s="10">
        <v>44320</v>
      </c>
      <c r="C1383" s="2">
        <v>4.24</v>
      </c>
      <c r="D1383" s="2">
        <v>3.1337000000000002</v>
      </c>
      <c r="E1383" s="2">
        <v>1010</v>
      </c>
      <c r="F1383" s="2">
        <v>4.1707000000000001</v>
      </c>
      <c r="G1383" s="2">
        <v>4212.4070000000002</v>
      </c>
      <c r="H1383" s="15">
        <f t="shared" si="21"/>
        <v>-2.355862595905775E-3</v>
      </c>
    </row>
    <row r="1384" spans="1:8" ht="13.5" x14ac:dyDescent="0.25">
      <c r="A1384" s="11"/>
      <c r="B1384" s="10">
        <v>44321</v>
      </c>
      <c r="C1384" s="2">
        <v>4.4000000000000004</v>
      </c>
      <c r="D1384" s="2">
        <v>3.2519</v>
      </c>
      <c r="E1384" s="2">
        <v>41859</v>
      </c>
      <c r="F1384" s="2">
        <v>4.3795000000000002</v>
      </c>
      <c r="G1384" s="2">
        <v>183321.49050000001</v>
      </c>
      <c r="H1384" s="15">
        <f t="shared" si="21"/>
        <v>3.7718990330918675E-2</v>
      </c>
    </row>
    <row r="1385" spans="1:8" ht="13.5" x14ac:dyDescent="0.25">
      <c r="A1385" s="11"/>
      <c r="B1385" s="10">
        <v>44322</v>
      </c>
      <c r="C1385" s="2">
        <v>4.4000000000000004</v>
      </c>
      <c r="D1385" s="2">
        <v>3.2519</v>
      </c>
      <c r="E1385" s="2">
        <v>23834</v>
      </c>
      <c r="F1385" s="2">
        <v>4.3836000000000004</v>
      </c>
      <c r="G1385" s="2">
        <v>104478.7224</v>
      </c>
      <c r="H1385" s="15">
        <f t="shared" si="21"/>
        <v>0</v>
      </c>
    </row>
    <row r="1386" spans="1:8" ht="13.5" x14ac:dyDescent="0.25">
      <c r="A1386" s="11"/>
      <c r="B1386" s="10">
        <v>44323</v>
      </c>
      <c r="C1386" s="2">
        <v>4.3499999999999996</v>
      </c>
      <c r="D1386" s="2">
        <v>3.2149999999999999</v>
      </c>
      <c r="E1386" s="2">
        <v>6202</v>
      </c>
      <c r="F1386" s="2">
        <v>4.3388999999999998</v>
      </c>
      <c r="G1386" s="2">
        <v>26909.857800000002</v>
      </c>
      <c r="H1386" s="15">
        <f t="shared" si="21"/>
        <v>-1.1347212398905304E-2</v>
      </c>
    </row>
    <row r="1387" spans="1:8" ht="13.5" x14ac:dyDescent="0.25">
      <c r="A1387" s="11"/>
      <c r="B1387" s="10">
        <v>44326</v>
      </c>
      <c r="C1387" s="2">
        <v>4.33</v>
      </c>
      <c r="D1387" s="2">
        <v>3.2002000000000002</v>
      </c>
      <c r="E1387" s="2">
        <v>1739</v>
      </c>
      <c r="F1387" s="2">
        <v>4.3262999999999998</v>
      </c>
      <c r="G1387" s="2">
        <v>7523.4357</v>
      </c>
      <c r="H1387" s="15">
        <f t="shared" si="21"/>
        <v>-4.6034214618972634E-3</v>
      </c>
    </row>
    <row r="1388" spans="1:8" ht="13.5" x14ac:dyDescent="0.25">
      <c r="A1388" s="11"/>
      <c r="B1388" s="10">
        <v>44327</v>
      </c>
      <c r="C1388" s="2">
        <v>4.33</v>
      </c>
      <c r="D1388" s="2">
        <v>3.2002000000000002</v>
      </c>
      <c r="E1388" s="2">
        <v>11400</v>
      </c>
      <c r="F1388" s="2">
        <v>4.2602000000000002</v>
      </c>
      <c r="G1388" s="2">
        <v>48566.28</v>
      </c>
      <c r="H1388" s="15">
        <f t="shared" si="21"/>
        <v>0</v>
      </c>
    </row>
    <row r="1389" spans="1:8" ht="13.5" x14ac:dyDescent="0.25">
      <c r="A1389" s="11"/>
      <c r="B1389" s="10">
        <v>44333</v>
      </c>
      <c r="C1389" s="2">
        <v>4.32</v>
      </c>
      <c r="D1389" s="2">
        <v>3.1928000000000001</v>
      </c>
      <c r="E1389" s="2">
        <v>4309</v>
      </c>
      <c r="F1389" s="2">
        <v>4.2981999999999996</v>
      </c>
      <c r="G1389" s="2">
        <v>18520.943800000001</v>
      </c>
      <c r="H1389" s="15">
        <f t="shared" si="21"/>
        <v>-2.3123554777826614E-3</v>
      </c>
    </row>
    <row r="1390" spans="1:8" ht="13.5" x14ac:dyDescent="0.25">
      <c r="A1390" s="11"/>
      <c r="B1390" s="10">
        <v>44334</v>
      </c>
      <c r="C1390" s="2">
        <v>4.3099999999999996</v>
      </c>
      <c r="D1390" s="2">
        <v>3.1854</v>
      </c>
      <c r="E1390" s="2">
        <v>36484</v>
      </c>
      <c r="F1390" s="2">
        <v>4.2954999999999997</v>
      </c>
      <c r="G1390" s="2">
        <v>156717.022</v>
      </c>
      <c r="H1390" s="15">
        <f t="shared" si="21"/>
        <v>-2.3177148584314937E-3</v>
      </c>
    </row>
    <row r="1391" spans="1:8" ht="13.5" x14ac:dyDescent="0.25">
      <c r="A1391" s="11"/>
      <c r="B1391" s="10">
        <v>44335</v>
      </c>
      <c r="C1391" s="2">
        <v>4.38</v>
      </c>
      <c r="D1391" s="2">
        <v>3.2372000000000001</v>
      </c>
      <c r="E1391" s="2">
        <v>17604</v>
      </c>
      <c r="F1391" s="2">
        <v>4.2923</v>
      </c>
      <c r="G1391" s="2">
        <v>75561.6492</v>
      </c>
      <c r="H1391" s="15">
        <f t="shared" si="21"/>
        <v>1.6261693978778198E-2</v>
      </c>
    </row>
    <row r="1392" spans="1:8" ht="13.5" x14ac:dyDescent="0.25">
      <c r="A1392" s="11"/>
      <c r="B1392" s="10">
        <v>44336</v>
      </c>
      <c r="C1392" s="2">
        <v>4.3899999999999997</v>
      </c>
      <c r="D1392" s="2">
        <v>3.2446000000000002</v>
      </c>
      <c r="E1392" s="2">
        <v>30699</v>
      </c>
      <c r="F1392" s="2">
        <v>4.3769999999999998</v>
      </c>
      <c r="G1392" s="2">
        <v>134369.52299999999</v>
      </c>
      <c r="H1392" s="15">
        <f t="shared" si="21"/>
        <v>2.2859261089830944E-3</v>
      </c>
    </row>
    <row r="1393" spans="1:8" ht="13.5" x14ac:dyDescent="0.25">
      <c r="A1393" s="11"/>
      <c r="B1393" s="10">
        <v>44337</v>
      </c>
      <c r="C1393" s="2">
        <v>4.3899999999999997</v>
      </c>
      <c r="D1393" s="2">
        <v>3.2446000000000002</v>
      </c>
      <c r="E1393" s="2">
        <v>6296</v>
      </c>
      <c r="F1393" s="2">
        <v>4.3785999999999996</v>
      </c>
      <c r="G1393" s="2">
        <v>27567.6656</v>
      </c>
      <c r="H1393" s="15">
        <f t="shared" si="21"/>
        <v>0</v>
      </c>
    </row>
    <row r="1394" spans="1:8" ht="13.5" x14ac:dyDescent="0.25">
      <c r="A1394" s="11"/>
      <c r="B1394" s="10">
        <v>44340</v>
      </c>
      <c r="C1394" s="2">
        <v>4.3899999999999997</v>
      </c>
      <c r="D1394" s="2">
        <v>3.2446000000000002</v>
      </c>
      <c r="E1394" s="2">
        <v>41751</v>
      </c>
      <c r="F1394" s="2">
        <v>4.3590999999999998</v>
      </c>
      <c r="G1394" s="2">
        <v>181996.78409999999</v>
      </c>
      <c r="H1394" s="15">
        <f t="shared" si="21"/>
        <v>0</v>
      </c>
    </row>
    <row r="1395" spans="1:8" ht="13.5" x14ac:dyDescent="0.25">
      <c r="A1395" s="11"/>
      <c r="B1395" s="10">
        <v>44341</v>
      </c>
      <c r="C1395" s="2">
        <v>4.3899999999999997</v>
      </c>
      <c r="D1395" s="2">
        <v>3.2446000000000002</v>
      </c>
      <c r="E1395" s="2">
        <v>7203</v>
      </c>
      <c r="F1395" s="2">
        <v>4.3780999999999999</v>
      </c>
      <c r="G1395" s="2">
        <v>31535.454300000001</v>
      </c>
      <c r="H1395" s="15">
        <f t="shared" si="21"/>
        <v>0</v>
      </c>
    </row>
    <row r="1396" spans="1:8" ht="13.5" x14ac:dyDescent="0.25">
      <c r="A1396" s="11"/>
      <c r="B1396" s="10">
        <v>44342</v>
      </c>
      <c r="C1396" s="2">
        <v>4.5</v>
      </c>
      <c r="D1396" s="2">
        <v>3.3258999999999999</v>
      </c>
      <c r="E1396" s="2">
        <v>14591</v>
      </c>
      <c r="F1396" s="2">
        <v>4.4983000000000004</v>
      </c>
      <c r="G1396" s="2">
        <v>65634.695300000007</v>
      </c>
      <c r="H1396" s="15">
        <f t="shared" si="21"/>
        <v>2.5057017814214294E-2</v>
      </c>
    </row>
    <row r="1397" spans="1:8" ht="13.5" x14ac:dyDescent="0.25">
      <c r="A1397" s="11"/>
      <c r="B1397" s="10">
        <v>44343</v>
      </c>
      <c r="C1397" s="2">
        <v>4.42</v>
      </c>
      <c r="D1397" s="2">
        <v>3.2667000000000002</v>
      </c>
      <c r="E1397" s="2">
        <v>15000</v>
      </c>
      <c r="F1397" s="2">
        <v>4.4653</v>
      </c>
      <c r="G1397" s="2">
        <v>66979.5</v>
      </c>
      <c r="H1397" s="15">
        <f t="shared" si="21"/>
        <v>-1.7799693316094801E-2</v>
      </c>
    </row>
    <row r="1398" spans="1:8" ht="13.5" x14ac:dyDescent="0.25">
      <c r="A1398" s="11"/>
      <c r="B1398" s="10">
        <v>44344</v>
      </c>
      <c r="C1398" s="2">
        <v>4.45</v>
      </c>
      <c r="D1398" s="2">
        <v>3.2888999999999999</v>
      </c>
      <c r="E1398" s="2">
        <v>26433</v>
      </c>
      <c r="F1398" s="2">
        <v>4.3848000000000003</v>
      </c>
      <c r="G1398" s="2">
        <v>115903.4184</v>
      </c>
      <c r="H1398" s="15">
        <f t="shared" si="21"/>
        <v>6.7958490219486864E-3</v>
      </c>
    </row>
    <row r="1399" spans="1:8" ht="13.5" x14ac:dyDescent="0.25">
      <c r="A1399" s="11"/>
      <c r="B1399" s="10">
        <v>44347</v>
      </c>
      <c r="C1399" s="2">
        <v>4.45</v>
      </c>
      <c r="D1399" s="2">
        <v>3.2888999999999999</v>
      </c>
      <c r="E1399" s="2">
        <v>20074</v>
      </c>
      <c r="F1399" s="2">
        <v>4.4028</v>
      </c>
      <c r="G1399" s="2">
        <v>88381.807199999996</v>
      </c>
      <c r="H1399" s="15">
        <f t="shared" si="21"/>
        <v>0</v>
      </c>
    </row>
    <row r="1400" spans="1:8" ht="13.5" x14ac:dyDescent="0.25">
      <c r="A1400" s="11"/>
      <c r="B1400" s="10">
        <v>44348</v>
      </c>
      <c r="C1400" s="2">
        <v>4.34</v>
      </c>
      <c r="D1400" s="2">
        <v>3.2075999999999998</v>
      </c>
      <c r="E1400" s="2">
        <v>9453</v>
      </c>
      <c r="F1400" s="2">
        <v>4.3577000000000004</v>
      </c>
      <c r="G1400" s="2">
        <v>41193.338100000001</v>
      </c>
      <c r="H1400" s="15">
        <f t="shared" si="21"/>
        <v>-2.4719511082732876E-2</v>
      </c>
    </row>
    <row r="1401" spans="1:8" ht="13.5" x14ac:dyDescent="0.25">
      <c r="A1401" s="11"/>
      <c r="B1401" s="10">
        <v>44349</v>
      </c>
      <c r="C1401" s="2">
        <v>4.42</v>
      </c>
      <c r="D1401" s="2">
        <v>3.2667000000000002</v>
      </c>
      <c r="E1401" s="2">
        <v>2366</v>
      </c>
      <c r="F1401" s="2">
        <v>4.3472</v>
      </c>
      <c r="G1401" s="2">
        <v>10285.475200000001</v>
      </c>
      <c r="H1401" s="15">
        <f t="shared" si="21"/>
        <v>1.8424990647212987E-2</v>
      </c>
    </row>
    <row r="1402" spans="1:8" ht="13.5" x14ac:dyDescent="0.25">
      <c r="A1402" s="11"/>
      <c r="B1402" s="10">
        <v>44350</v>
      </c>
      <c r="C1402" s="2">
        <v>4.3600000000000003</v>
      </c>
      <c r="D1402" s="2">
        <v>3.2223999999999999</v>
      </c>
      <c r="E1402" s="2">
        <v>26</v>
      </c>
      <c r="F1402" s="2">
        <v>4.3715000000000002</v>
      </c>
      <c r="G1402" s="2">
        <v>113.65900000000001</v>
      </c>
      <c r="H1402" s="15">
        <f t="shared" si="21"/>
        <v>-1.3561086111366279E-2</v>
      </c>
    </row>
    <row r="1403" spans="1:8" ht="13.5" x14ac:dyDescent="0.25">
      <c r="A1403" s="11"/>
      <c r="B1403" s="10">
        <v>44351</v>
      </c>
      <c r="C1403" s="2">
        <v>4.34</v>
      </c>
      <c r="D1403" s="2">
        <v>3.2075999999999998</v>
      </c>
      <c r="E1403" s="2">
        <v>2657</v>
      </c>
      <c r="F1403" s="2">
        <v>4.3303000000000003</v>
      </c>
      <c r="G1403" s="2">
        <v>11505.607099999999</v>
      </c>
      <c r="H1403" s="15">
        <f t="shared" si="21"/>
        <v>-4.5928500496524782E-3</v>
      </c>
    </row>
    <row r="1404" spans="1:8" ht="13.5" x14ac:dyDescent="0.25">
      <c r="A1404" s="11"/>
      <c r="B1404" s="10">
        <v>44354</v>
      </c>
      <c r="C1404" s="2">
        <v>4.29</v>
      </c>
      <c r="D1404" s="2">
        <v>3.1705999999999999</v>
      </c>
      <c r="E1404" s="2">
        <v>2416</v>
      </c>
      <c r="F1404" s="2">
        <v>4.3106</v>
      </c>
      <c r="G1404" s="2">
        <v>10414.409600000001</v>
      </c>
      <c r="H1404" s="15">
        <f t="shared" si="21"/>
        <v>-1.1535104127696696E-2</v>
      </c>
    </row>
    <row r="1405" spans="1:8" ht="13.5" x14ac:dyDescent="0.25">
      <c r="A1405" s="11"/>
      <c r="B1405" s="10">
        <v>44355</v>
      </c>
      <c r="C1405" s="2">
        <v>4.29</v>
      </c>
      <c r="D1405" s="2">
        <v>3.1705999999999999</v>
      </c>
      <c r="E1405" s="2">
        <v>3583</v>
      </c>
      <c r="F1405" s="2">
        <v>4.2286999999999999</v>
      </c>
      <c r="G1405" s="2">
        <v>15151.4321</v>
      </c>
      <c r="H1405" s="15">
        <f t="shared" si="21"/>
        <v>0</v>
      </c>
    </row>
    <row r="1406" spans="1:8" ht="13.5" x14ac:dyDescent="0.25">
      <c r="A1406" s="11"/>
      <c r="B1406" s="10">
        <v>44356</v>
      </c>
      <c r="C1406" s="2">
        <v>4.29</v>
      </c>
      <c r="D1406" s="2">
        <v>3.1705999999999999</v>
      </c>
      <c r="E1406" s="2">
        <v>2655</v>
      </c>
      <c r="F1406" s="2">
        <v>4.2606999999999999</v>
      </c>
      <c r="G1406" s="2">
        <v>11312.1585</v>
      </c>
      <c r="H1406" s="15">
        <f t="shared" si="21"/>
        <v>0</v>
      </c>
    </row>
    <row r="1407" spans="1:8" ht="13.5" x14ac:dyDescent="0.25">
      <c r="A1407" s="11"/>
      <c r="B1407" s="10">
        <v>44357</v>
      </c>
      <c r="C1407" s="2">
        <v>4.3099999999999996</v>
      </c>
      <c r="D1407" s="2">
        <v>3.1854</v>
      </c>
      <c r="E1407" s="2">
        <v>39</v>
      </c>
      <c r="F1407" s="2">
        <v>4.2777000000000003</v>
      </c>
      <c r="G1407" s="2">
        <v>166.83029999999999</v>
      </c>
      <c r="H1407" s="15">
        <f t="shared" si="21"/>
        <v>4.6678862045039255E-3</v>
      </c>
    </row>
    <row r="1408" spans="1:8" ht="13.5" x14ac:dyDescent="0.25">
      <c r="A1408" s="11"/>
      <c r="B1408" s="10">
        <v>44358</v>
      </c>
      <c r="C1408" s="2">
        <v>4.3099999999999996</v>
      </c>
      <c r="D1408" s="2">
        <v>3.1854</v>
      </c>
      <c r="E1408" s="2">
        <v>386</v>
      </c>
      <c r="F1408" s="2">
        <v>4.3068</v>
      </c>
      <c r="G1408" s="2">
        <v>1662.4248</v>
      </c>
      <c r="H1408" s="15">
        <f t="shared" si="21"/>
        <v>0</v>
      </c>
    </row>
    <row r="1409" spans="1:8" ht="13.5" x14ac:dyDescent="0.25">
      <c r="A1409" s="11"/>
      <c r="B1409" s="10">
        <v>44361</v>
      </c>
      <c r="C1409" s="2">
        <v>4.3099999999999996</v>
      </c>
      <c r="D1409" s="2">
        <v>3.1854</v>
      </c>
      <c r="E1409" s="2">
        <v>711</v>
      </c>
      <c r="F1409" s="2">
        <v>4.2923999999999998</v>
      </c>
      <c r="G1409" s="2">
        <v>3051.8964000000001</v>
      </c>
      <c r="H1409" s="15">
        <f t="shared" si="21"/>
        <v>0</v>
      </c>
    </row>
    <row r="1410" spans="1:8" ht="13.5" x14ac:dyDescent="0.25">
      <c r="A1410" s="11"/>
      <c r="B1410" s="10">
        <v>44362</v>
      </c>
      <c r="C1410" s="2">
        <v>4.3</v>
      </c>
      <c r="D1410" s="2">
        <v>3.1779999999999999</v>
      </c>
      <c r="E1410" s="2">
        <v>670</v>
      </c>
      <c r="F1410" s="2">
        <v>4.3</v>
      </c>
      <c r="G1410" s="2">
        <v>2881</v>
      </c>
      <c r="H1410" s="15">
        <f t="shared" si="21"/>
        <v>-2.3230991398254766E-3</v>
      </c>
    </row>
    <row r="1411" spans="1:8" ht="13.5" x14ac:dyDescent="0.25">
      <c r="A1411" s="11"/>
      <c r="B1411" s="10">
        <v>44363</v>
      </c>
      <c r="C1411" s="2">
        <v>4.3</v>
      </c>
      <c r="D1411" s="2">
        <v>3.1779999999999999</v>
      </c>
      <c r="E1411" s="2">
        <v>4053</v>
      </c>
      <c r="F1411" s="2">
        <v>4.2533000000000003</v>
      </c>
      <c r="G1411" s="2">
        <v>17238.624899999999</v>
      </c>
      <c r="H1411" s="15">
        <f t="shared" si="21"/>
        <v>0</v>
      </c>
    </row>
    <row r="1412" spans="1:8" ht="13.5" x14ac:dyDescent="0.25">
      <c r="A1412" s="11"/>
      <c r="B1412" s="10">
        <v>44364</v>
      </c>
      <c r="C1412" s="2">
        <v>4.3</v>
      </c>
      <c r="D1412" s="2">
        <v>3.1779999999999999</v>
      </c>
      <c r="E1412" s="2">
        <v>1404</v>
      </c>
      <c r="F1412" s="2">
        <v>4.2728000000000002</v>
      </c>
      <c r="G1412" s="2">
        <v>5999.0111999999999</v>
      </c>
      <c r="H1412" s="15">
        <f t="shared" si="21"/>
        <v>0</v>
      </c>
    </row>
    <row r="1413" spans="1:8" ht="13.5" x14ac:dyDescent="0.25">
      <c r="A1413" s="11"/>
      <c r="B1413" s="10">
        <v>44365</v>
      </c>
      <c r="C1413" s="2">
        <v>4.2699999999999996</v>
      </c>
      <c r="D1413" s="2">
        <v>3.1558999999999999</v>
      </c>
      <c r="E1413" s="2">
        <v>1738</v>
      </c>
      <c r="F1413" s="2">
        <v>4.2386999999999997</v>
      </c>
      <c r="G1413" s="2">
        <v>7366.8606</v>
      </c>
      <c r="H1413" s="15">
        <f t="shared" si="21"/>
        <v>-6.9540591567023311E-3</v>
      </c>
    </row>
    <row r="1414" spans="1:8" ht="13.5" x14ac:dyDescent="0.25">
      <c r="A1414" s="11"/>
      <c r="B1414" s="10">
        <v>44368</v>
      </c>
      <c r="C1414" s="2">
        <v>4.16</v>
      </c>
      <c r="D1414" s="2">
        <v>3.0746000000000002</v>
      </c>
      <c r="E1414" s="2">
        <v>262</v>
      </c>
      <c r="F1414" s="2">
        <v>4.2557</v>
      </c>
      <c r="G1414" s="2">
        <v>1114.9934000000001</v>
      </c>
      <c r="H1414" s="15">
        <f t="shared" si="21"/>
        <v>-2.5761272537152543E-2</v>
      </c>
    </row>
    <row r="1415" spans="1:8" ht="13.5" x14ac:dyDescent="0.25">
      <c r="A1415" s="11"/>
      <c r="B1415" s="10">
        <v>44369</v>
      </c>
      <c r="C1415" s="2">
        <v>4.25</v>
      </c>
      <c r="D1415" s="2">
        <v>3.1410999999999998</v>
      </c>
      <c r="E1415" s="2">
        <v>606</v>
      </c>
      <c r="F1415" s="2">
        <v>4.1509999999999998</v>
      </c>
      <c r="G1415" s="2">
        <v>2515.5059999999999</v>
      </c>
      <c r="H1415" s="15">
        <f t="shared" ref="H1415:H1478" si="22">(D1415-D1414)/D1414</f>
        <v>2.1628829766473543E-2</v>
      </c>
    </row>
    <row r="1416" spans="1:8" ht="13.5" x14ac:dyDescent="0.25">
      <c r="A1416" s="11"/>
      <c r="B1416" s="10">
        <v>44370</v>
      </c>
      <c r="C1416" s="2">
        <v>4.1900000000000004</v>
      </c>
      <c r="D1416" s="2">
        <v>3.0966999999999998</v>
      </c>
      <c r="E1416" s="2">
        <v>5365</v>
      </c>
      <c r="F1416" s="2">
        <v>4.1688999999999998</v>
      </c>
      <c r="G1416" s="2">
        <v>22366.148499999999</v>
      </c>
      <c r="H1416" s="15">
        <f t="shared" si="22"/>
        <v>-1.4135175575435357E-2</v>
      </c>
    </row>
    <row r="1417" spans="1:8" ht="13.5" x14ac:dyDescent="0.25">
      <c r="A1417" s="11"/>
      <c r="B1417" s="10">
        <v>44371</v>
      </c>
      <c r="C1417" s="2">
        <v>4.1900000000000004</v>
      </c>
      <c r="D1417" s="2">
        <v>3.0966999999999998</v>
      </c>
      <c r="E1417" s="2">
        <v>2038</v>
      </c>
      <c r="F1417" s="2">
        <v>4.2060000000000004</v>
      </c>
      <c r="G1417" s="2">
        <v>8571.8279999999995</v>
      </c>
      <c r="H1417" s="15">
        <f t="shared" si="22"/>
        <v>0</v>
      </c>
    </row>
    <row r="1418" spans="1:8" ht="13.5" x14ac:dyDescent="0.25">
      <c r="A1418" s="11"/>
      <c r="B1418" s="10">
        <v>44372</v>
      </c>
      <c r="C1418" s="2">
        <v>4.2699999999999996</v>
      </c>
      <c r="D1418" s="2">
        <v>3.1558999999999999</v>
      </c>
      <c r="E1418" s="2">
        <v>5324</v>
      </c>
      <c r="F1418" s="2">
        <v>4.1863999999999999</v>
      </c>
      <c r="G1418" s="2">
        <v>22288.393599999999</v>
      </c>
      <c r="H1418" s="15">
        <f t="shared" si="22"/>
        <v>1.9117124681112197E-2</v>
      </c>
    </row>
    <row r="1419" spans="1:8" ht="13.5" x14ac:dyDescent="0.25">
      <c r="A1419" s="11"/>
      <c r="B1419" s="10">
        <v>44375</v>
      </c>
      <c r="C1419" s="2">
        <v>4.24</v>
      </c>
      <c r="D1419" s="2">
        <v>3.1337000000000002</v>
      </c>
      <c r="E1419" s="2">
        <v>4877</v>
      </c>
      <c r="F1419" s="2">
        <v>4.2009999999999996</v>
      </c>
      <c r="G1419" s="2">
        <v>20488.276999999998</v>
      </c>
      <c r="H1419" s="15">
        <f t="shared" si="22"/>
        <v>-7.0344434234290614E-3</v>
      </c>
    </row>
    <row r="1420" spans="1:8" ht="13.5" x14ac:dyDescent="0.25">
      <c r="A1420" s="11"/>
      <c r="B1420" s="10">
        <v>44376</v>
      </c>
      <c r="C1420" s="2">
        <v>4.2699999999999996</v>
      </c>
      <c r="D1420" s="2">
        <v>3.1558999999999999</v>
      </c>
      <c r="E1420" s="2">
        <v>12075</v>
      </c>
      <c r="F1420" s="2">
        <v>4.2001999999999997</v>
      </c>
      <c r="G1420" s="2">
        <v>50717.415000000001</v>
      </c>
      <c r="H1420" s="15">
        <f t="shared" si="22"/>
        <v>7.084277371796845E-3</v>
      </c>
    </row>
    <row r="1421" spans="1:8" ht="13.5" x14ac:dyDescent="0.25">
      <c r="A1421" s="11"/>
      <c r="B1421" s="10">
        <v>44377</v>
      </c>
      <c r="C1421" s="2">
        <v>4.25</v>
      </c>
      <c r="D1421" s="2">
        <v>3.1410999999999998</v>
      </c>
      <c r="E1421" s="2">
        <v>8897</v>
      </c>
      <c r="F1421" s="2">
        <v>4.1993999999999998</v>
      </c>
      <c r="G1421" s="2">
        <v>37362.061800000003</v>
      </c>
      <c r="H1421" s="15">
        <f t="shared" si="22"/>
        <v>-4.6896289489528013E-3</v>
      </c>
    </row>
    <row r="1422" spans="1:8" ht="13.5" x14ac:dyDescent="0.25">
      <c r="A1422" s="11"/>
      <c r="B1422" s="10">
        <v>44378</v>
      </c>
      <c r="C1422" s="2">
        <v>4.2300000000000004</v>
      </c>
      <c r="D1422" s="2">
        <v>3.1263000000000001</v>
      </c>
      <c r="E1422" s="2">
        <v>969</v>
      </c>
      <c r="F1422" s="2">
        <v>4.1965000000000003</v>
      </c>
      <c r="G1422" s="2">
        <v>4066.4085</v>
      </c>
      <c r="H1422" s="15">
        <f t="shared" si="22"/>
        <v>-4.7117251918116915E-3</v>
      </c>
    </row>
    <row r="1423" spans="1:8" ht="13.5" x14ac:dyDescent="0.25">
      <c r="A1423" s="11"/>
      <c r="B1423" s="10">
        <v>44379</v>
      </c>
      <c r="C1423" s="2">
        <v>4.29</v>
      </c>
      <c r="D1423" s="2">
        <v>3.1705999999999999</v>
      </c>
      <c r="E1423" s="2">
        <v>13459</v>
      </c>
      <c r="F1423" s="2">
        <v>4.2392000000000003</v>
      </c>
      <c r="G1423" s="2">
        <v>57055.392800000001</v>
      </c>
      <c r="H1423" s="15">
        <f t="shared" si="22"/>
        <v>1.4170105236221663E-2</v>
      </c>
    </row>
    <row r="1424" spans="1:8" ht="13.5" x14ac:dyDescent="0.25">
      <c r="A1424" s="11"/>
      <c r="B1424" s="10">
        <v>44382</v>
      </c>
      <c r="C1424" s="2">
        <v>4.3</v>
      </c>
      <c r="D1424" s="2">
        <v>3.1779999999999999</v>
      </c>
      <c r="E1424" s="2">
        <v>3373</v>
      </c>
      <c r="F1424" s="2">
        <v>4.2934999999999999</v>
      </c>
      <c r="G1424" s="2">
        <v>14481.9755</v>
      </c>
      <c r="H1424" s="15">
        <f t="shared" si="22"/>
        <v>2.3339431022519628E-3</v>
      </c>
    </row>
    <row r="1425" spans="1:8" ht="13.5" x14ac:dyDescent="0.25">
      <c r="A1425" s="11"/>
      <c r="B1425" s="10">
        <v>44383</v>
      </c>
      <c r="C1425" s="2">
        <v>4.29</v>
      </c>
      <c r="D1425" s="2">
        <v>3.1705999999999999</v>
      </c>
      <c r="E1425" s="2">
        <v>1092</v>
      </c>
      <c r="F1425" s="2">
        <v>4.2847999999999997</v>
      </c>
      <c r="G1425" s="2">
        <v>4679.0015999999996</v>
      </c>
      <c r="H1425" s="15">
        <f t="shared" si="22"/>
        <v>-2.3285084959093999E-3</v>
      </c>
    </row>
    <row r="1426" spans="1:8" ht="13.5" x14ac:dyDescent="0.25">
      <c r="A1426" s="11"/>
      <c r="B1426" s="10">
        <v>44384</v>
      </c>
      <c r="C1426" s="2">
        <v>4.25</v>
      </c>
      <c r="D1426" s="2">
        <v>3.1410999999999998</v>
      </c>
      <c r="E1426" s="2">
        <v>3947</v>
      </c>
      <c r="F1426" s="2">
        <v>4.2492000000000001</v>
      </c>
      <c r="G1426" s="2">
        <v>16771.592400000001</v>
      </c>
      <c r="H1426" s="15">
        <f t="shared" si="22"/>
        <v>-9.3042326373557315E-3</v>
      </c>
    </row>
    <row r="1427" spans="1:8" ht="13.5" x14ac:dyDescent="0.25">
      <c r="A1427" s="11"/>
      <c r="B1427" s="10">
        <v>44385</v>
      </c>
      <c r="C1427" s="2">
        <v>4.3</v>
      </c>
      <c r="D1427" s="2">
        <v>3.1779999999999999</v>
      </c>
      <c r="E1427" s="2">
        <v>1353</v>
      </c>
      <c r="F1427" s="2">
        <v>4.2906000000000004</v>
      </c>
      <c r="G1427" s="2">
        <v>5805.1818000000003</v>
      </c>
      <c r="H1427" s="15">
        <f t="shared" si="22"/>
        <v>1.1747476998503759E-2</v>
      </c>
    </row>
    <row r="1428" spans="1:8" ht="13.5" x14ac:dyDescent="0.25">
      <c r="A1428" s="11"/>
      <c r="B1428" s="10">
        <v>44386</v>
      </c>
      <c r="C1428" s="2">
        <v>4.28</v>
      </c>
      <c r="D1428" s="2">
        <v>3.1633</v>
      </c>
      <c r="E1428" s="2">
        <v>1555</v>
      </c>
      <c r="F1428" s="2">
        <v>4.2077999999999998</v>
      </c>
      <c r="G1428" s="2">
        <v>6543.1289999999999</v>
      </c>
      <c r="H1428" s="15">
        <f t="shared" si="22"/>
        <v>-4.6255506607929316E-3</v>
      </c>
    </row>
    <row r="1429" spans="1:8" ht="13.5" x14ac:dyDescent="0.25">
      <c r="A1429" s="11"/>
      <c r="B1429" s="10">
        <v>44389</v>
      </c>
      <c r="C1429" s="2">
        <v>4.3</v>
      </c>
      <c r="D1429" s="2">
        <v>3.1779999999999999</v>
      </c>
      <c r="E1429" s="2">
        <v>4589</v>
      </c>
      <c r="F1429" s="2">
        <v>4.2835999999999999</v>
      </c>
      <c r="G1429" s="2">
        <v>19657.440399999999</v>
      </c>
      <c r="H1429" s="15">
        <f t="shared" si="22"/>
        <v>4.6470458065943588E-3</v>
      </c>
    </row>
    <row r="1430" spans="1:8" ht="13.5" x14ac:dyDescent="0.25">
      <c r="A1430" s="11"/>
      <c r="B1430" s="10">
        <v>44390</v>
      </c>
      <c r="C1430" s="2">
        <v>4.3</v>
      </c>
      <c r="D1430" s="2">
        <v>3.1779999999999999</v>
      </c>
      <c r="E1430" s="2">
        <v>1655</v>
      </c>
      <c r="F1430" s="2">
        <v>4.2831999999999999</v>
      </c>
      <c r="G1430" s="2">
        <v>7088.6959999999999</v>
      </c>
      <c r="H1430" s="15">
        <f t="shared" si="22"/>
        <v>0</v>
      </c>
    </row>
    <row r="1431" spans="1:8" ht="13.5" x14ac:dyDescent="0.25">
      <c r="A1431" s="11"/>
      <c r="B1431" s="10">
        <v>44391</v>
      </c>
      <c r="C1431" s="2">
        <v>4.34</v>
      </c>
      <c r="D1431" s="2">
        <v>3.2075999999999998</v>
      </c>
      <c r="E1431" s="2">
        <v>151</v>
      </c>
      <c r="F1431" s="2">
        <v>4.3066000000000004</v>
      </c>
      <c r="G1431" s="2">
        <v>650.29660000000001</v>
      </c>
      <c r="H1431" s="15">
        <f t="shared" si="22"/>
        <v>9.3140339836374608E-3</v>
      </c>
    </row>
    <row r="1432" spans="1:8" ht="13.5" x14ac:dyDescent="0.25">
      <c r="A1432" s="11"/>
      <c r="B1432" s="10">
        <v>44392</v>
      </c>
      <c r="C1432" s="2">
        <v>4.4000000000000004</v>
      </c>
      <c r="D1432" s="2">
        <v>3.3456000000000001</v>
      </c>
      <c r="E1432" s="2">
        <v>19478</v>
      </c>
      <c r="F1432" s="2">
        <v>4.3913000000000002</v>
      </c>
      <c r="G1432" s="2">
        <v>85533.741399999999</v>
      </c>
      <c r="H1432" s="15">
        <f t="shared" si="22"/>
        <v>4.3022820800598688E-2</v>
      </c>
    </row>
    <row r="1433" spans="1:8" ht="13.5" x14ac:dyDescent="0.25">
      <c r="A1433" s="11"/>
      <c r="B1433" s="10">
        <v>44393</v>
      </c>
      <c r="C1433" s="2">
        <v>4.09</v>
      </c>
      <c r="D1433" s="2">
        <v>3.4258000000000002</v>
      </c>
      <c r="E1433" s="2">
        <v>8778</v>
      </c>
      <c r="F1433" s="2">
        <v>4.0620000000000003</v>
      </c>
      <c r="G1433" s="2">
        <v>35656.235999999997</v>
      </c>
      <c r="H1433" s="15">
        <f t="shared" si="22"/>
        <v>2.3971783835485427E-2</v>
      </c>
    </row>
    <row r="1434" spans="1:8" ht="13.5" x14ac:dyDescent="0.25">
      <c r="A1434" s="11"/>
      <c r="B1434" s="10">
        <v>44396</v>
      </c>
      <c r="C1434" s="2">
        <v>4.08</v>
      </c>
      <c r="D1434" s="2">
        <v>3.4174000000000002</v>
      </c>
      <c r="E1434" s="2">
        <v>5051</v>
      </c>
      <c r="F1434" s="2">
        <v>4.0549999999999997</v>
      </c>
      <c r="G1434" s="2">
        <v>20481.805</v>
      </c>
      <c r="H1434" s="15">
        <f t="shared" si="22"/>
        <v>-2.451982018798518E-3</v>
      </c>
    </row>
    <row r="1435" spans="1:8" ht="13.5" x14ac:dyDescent="0.25">
      <c r="A1435" s="11"/>
      <c r="B1435" s="10">
        <v>44399</v>
      </c>
      <c r="C1435" s="2">
        <v>3.99</v>
      </c>
      <c r="D1435" s="2">
        <v>3.3420000000000001</v>
      </c>
      <c r="E1435" s="2">
        <v>6146</v>
      </c>
      <c r="F1435" s="2">
        <v>4.0140000000000002</v>
      </c>
      <c r="G1435" s="2">
        <v>24670.044000000002</v>
      </c>
      <c r="H1435" s="15">
        <f t="shared" si="22"/>
        <v>-2.2063557090185558E-2</v>
      </c>
    </row>
    <row r="1436" spans="1:8" ht="13.5" x14ac:dyDescent="0.25">
      <c r="A1436" s="11"/>
      <c r="B1436" s="10">
        <v>44400</v>
      </c>
      <c r="C1436" s="2">
        <v>4.04</v>
      </c>
      <c r="D1436" s="2">
        <v>3.3839000000000001</v>
      </c>
      <c r="E1436" s="2">
        <v>2948</v>
      </c>
      <c r="F1436" s="2">
        <v>4.0366999999999997</v>
      </c>
      <c r="G1436" s="2">
        <v>11900.1916</v>
      </c>
      <c r="H1436" s="15">
        <f t="shared" si="22"/>
        <v>1.2537402752842623E-2</v>
      </c>
    </row>
    <row r="1437" spans="1:8" ht="13.5" x14ac:dyDescent="0.25">
      <c r="A1437" s="11"/>
      <c r="B1437" s="10">
        <v>44403</v>
      </c>
      <c r="C1437" s="2">
        <v>3.98</v>
      </c>
      <c r="D1437" s="2">
        <v>3.3336000000000001</v>
      </c>
      <c r="E1437" s="2">
        <v>21008</v>
      </c>
      <c r="F1437" s="2">
        <v>3.9359000000000002</v>
      </c>
      <c r="G1437" s="2">
        <v>82685.387199999997</v>
      </c>
      <c r="H1437" s="15">
        <f t="shared" si="22"/>
        <v>-1.4864505452288781E-2</v>
      </c>
    </row>
    <row r="1438" spans="1:8" ht="13.5" x14ac:dyDescent="0.25">
      <c r="A1438" s="11"/>
      <c r="B1438" s="10">
        <v>44404</v>
      </c>
      <c r="C1438" s="2">
        <v>3.97</v>
      </c>
      <c r="D1438" s="2">
        <v>3.3252999999999999</v>
      </c>
      <c r="E1438" s="2">
        <v>885</v>
      </c>
      <c r="F1438" s="2">
        <v>3.9554</v>
      </c>
      <c r="G1438" s="2">
        <v>3500.529</v>
      </c>
      <c r="H1438" s="15">
        <f t="shared" si="22"/>
        <v>-2.4898008159347841E-3</v>
      </c>
    </row>
    <row r="1439" spans="1:8" ht="13.5" x14ac:dyDescent="0.25">
      <c r="A1439" s="11"/>
      <c r="B1439" s="10">
        <v>44405</v>
      </c>
      <c r="C1439" s="2">
        <v>3.96</v>
      </c>
      <c r="D1439" s="2">
        <v>3.3169</v>
      </c>
      <c r="E1439" s="2">
        <v>1856</v>
      </c>
      <c r="F1439" s="2">
        <v>3.9249999999999998</v>
      </c>
      <c r="G1439" s="2">
        <v>7284.8</v>
      </c>
      <c r="H1439" s="15">
        <f t="shared" si="22"/>
        <v>-2.5260878717709568E-3</v>
      </c>
    </row>
    <row r="1440" spans="1:8" ht="13.5" x14ac:dyDescent="0.25">
      <c r="A1440" s="11"/>
      <c r="B1440" s="10">
        <v>44406</v>
      </c>
      <c r="C1440" s="2">
        <v>3.99</v>
      </c>
      <c r="D1440" s="2">
        <v>3.3420000000000001</v>
      </c>
      <c r="E1440" s="2">
        <v>525</v>
      </c>
      <c r="F1440" s="2">
        <v>3.9828999999999999</v>
      </c>
      <c r="G1440" s="2">
        <v>2091.0225</v>
      </c>
      <c r="H1440" s="15">
        <f t="shared" si="22"/>
        <v>7.5673068226356308E-3</v>
      </c>
    </row>
    <row r="1441" spans="1:8" ht="13.5" x14ac:dyDescent="0.25">
      <c r="A1441" s="11"/>
      <c r="B1441" s="10">
        <v>44407</v>
      </c>
      <c r="C1441" s="2">
        <v>3.99</v>
      </c>
      <c r="D1441" s="2">
        <v>3.3420000000000001</v>
      </c>
      <c r="E1441" s="2">
        <v>3183</v>
      </c>
      <c r="F1441" s="2">
        <v>3.98</v>
      </c>
      <c r="G1441" s="2">
        <v>12668.34</v>
      </c>
      <c r="H1441" s="15">
        <f t="shared" si="22"/>
        <v>0</v>
      </c>
    </row>
    <row r="1442" spans="1:8" ht="13.5" x14ac:dyDescent="0.25">
      <c r="A1442" s="11"/>
      <c r="B1442" s="10">
        <v>44410</v>
      </c>
      <c r="C1442" s="2">
        <v>3.99</v>
      </c>
      <c r="D1442" s="2">
        <v>3.3420000000000001</v>
      </c>
      <c r="E1442" s="2">
        <v>390</v>
      </c>
      <c r="F1442" s="2">
        <v>3.9451000000000001</v>
      </c>
      <c r="G1442" s="2">
        <v>1538.5889999999999</v>
      </c>
      <c r="H1442" s="15">
        <f t="shared" si="22"/>
        <v>0</v>
      </c>
    </row>
    <row r="1443" spans="1:8" ht="13.5" x14ac:dyDescent="0.25">
      <c r="A1443" s="11"/>
      <c r="B1443" s="10">
        <v>44411</v>
      </c>
      <c r="C1443" s="2">
        <v>3.98</v>
      </c>
      <c r="D1443" s="2">
        <v>3.3336000000000001</v>
      </c>
      <c r="E1443" s="2">
        <v>544</v>
      </c>
      <c r="F1443" s="2">
        <v>3.9788999999999999</v>
      </c>
      <c r="G1443" s="2">
        <v>2164.5216</v>
      </c>
      <c r="H1443" s="15">
        <f t="shared" si="22"/>
        <v>-2.513464991023328E-3</v>
      </c>
    </row>
    <row r="1444" spans="1:8" ht="13.5" x14ac:dyDescent="0.25">
      <c r="A1444" s="11"/>
      <c r="B1444" s="10">
        <v>44412</v>
      </c>
      <c r="C1444" s="2">
        <v>3.95</v>
      </c>
      <c r="D1444" s="2">
        <v>3.3085</v>
      </c>
      <c r="E1444" s="2">
        <v>1070</v>
      </c>
      <c r="F1444" s="2">
        <v>3.9592999999999998</v>
      </c>
      <c r="G1444" s="2">
        <v>4236.451</v>
      </c>
      <c r="H1444" s="15">
        <f t="shared" si="22"/>
        <v>-7.5293976481881813E-3</v>
      </c>
    </row>
    <row r="1445" spans="1:8" ht="13.5" x14ac:dyDescent="0.25">
      <c r="A1445" s="11"/>
      <c r="B1445" s="10">
        <v>44413</v>
      </c>
      <c r="C1445" s="2">
        <v>3.94</v>
      </c>
      <c r="D1445" s="2">
        <v>3.3001</v>
      </c>
      <c r="E1445" s="2">
        <v>866</v>
      </c>
      <c r="F1445" s="2">
        <v>3.9483999999999999</v>
      </c>
      <c r="G1445" s="2">
        <v>3419.3144000000002</v>
      </c>
      <c r="H1445" s="15">
        <f t="shared" si="22"/>
        <v>-2.5389149161251213E-3</v>
      </c>
    </row>
    <row r="1446" spans="1:8" ht="13.5" x14ac:dyDescent="0.25">
      <c r="A1446" s="11"/>
      <c r="B1446" s="10">
        <v>44414</v>
      </c>
      <c r="C1446" s="2">
        <v>3.95</v>
      </c>
      <c r="D1446" s="2">
        <v>3.3085</v>
      </c>
      <c r="E1446" s="2">
        <v>108</v>
      </c>
      <c r="F1446" s="2">
        <v>3.9297</v>
      </c>
      <c r="G1446" s="2">
        <v>424.4076</v>
      </c>
      <c r="H1446" s="15">
        <f t="shared" si="22"/>
        <v>2.5453774128056613E-3</v>
      </c>
    </row>
    <row r="1447" spans="1:8" ht="13.5" x14ac:dyDescent="0.25">
      <c r="A1447" s="11"/>
      <c r="B1447" s="10">
        <v>44417</v>
      </c>
      <c r="C1447" s="2">
        <v>3.95</v>
      </c>
      <c r="D1447" s="2">
        <v>3.3085</v>
      </c>
      <c r="E1447" s="2">
        <v>3508</v>
      </c>
      <c r="F1447" s="2">
        <v>3.9483999999999999</v>
      </c>
      <c r="G1447" s="2">
        <v>13850.9872</v>
      </c>
      <c r="H1447" s="15">
        <f t="shared" si="22"/>
        <v>0</v>
      </c>
    </row>
    <row r="1448" spans="1:8" ht="13.5" x14ac:dyDescent="0.25">
      <c r="A1448" s="11"/>
      <c r="B1448" s="10">
        <v>44419</v>
      </c>
      <c r="C1448" s="2">
        <v>3.96</v>
      </c>
      <c r="D1448" s="2">
        <v>3.3169</v>
      </c>
      <c r="E1448" s="2">
        <v>928</v>
      </c>
      <c r="F1448" s="2">
        <v>3.9426999999999999</v>
      </c>
      <c r="G1448" s="2">
        <v>3658.8256000000001</v>
      </c>
      <c r="H1448" s="15">
        <f t="shared" si="22"/>
        <v>2.5389149161251213E-3</v>
      </c>
    </row>
    <row r="1449" spans="1:8" ht="13.5" x14ac:dyDescent="0.25">
      <c r="A1449" s="11"/>
      <c r="B1449" s="10">
        <v>44420</v>
      </c>
      <c r="C1449" s="2">
        <v>3.96</v>
      </c>
      <c r="D1449" s="2">
        <v>3.3169</v>
      </c>
      <c r="E1449" s="2">
        <v>979</v>
      </c>
      <c r="F1449" s="2">
        <v>3.9434</v>
      </c>
      <c r="G1449" s="2">
        <v>3860.5886</v>
      </c>
      <c r="H1449" s="15">
        <f t="shared" si="22"/>
        <v>0</v>
      </c>
    </row>
    <row r="1450" spans="1:8" ht="13.5" x14ac:dyDescent="0.25">
      <c r="A1450" s="11"/>
      <c r="B1450" s="10">
        <v>44424</v>
      </c>
      <c r="C1450" s="2">
        <v>3.96</v>
      </c>
      <c r="D1450" s="2">
        <v>3.3169</v>
      </c>
      <c r="E1450" s="2">
        <v>2670</v>
      </c>
      <c r="F1450" s="2">
        <v>3.9238</v>
      </c>
      <c r="G1450" s="2">
        <v>10476.546</v>
      </c>
      <c r="H1450" s="15">
        <f t="shared" si="22"/>
        <v>0</v>
      </c>
    </row>
    <row r="1451" spans="1:8" ht="13.5" x14ac:dyDescent="0.25">
      <c r="A1451" s="11"/>
      <c r="B1451" s="10">
        <v>44425</v>
      </c>
      <c r="C1451" s="2">
        <v>3.93</v>
      </c>
      <c r="D1451" s="2">
        <v>3.2917999999999998</v>
      </c>
      <c r="E1451" s="2">
        <v>8835</v>
      </c>
      <c r="F1451" s="2">
        <v>3.9035000000000002</v>
      </c>
      <c r="G1451" s="2">
        <v>34487.422500000001</v>
      </c>
      <c r="H1451" s="15">
        <f t="shared" si="22"/>
        <v>-7.5673068226356308E-3</v>
      </c>
    </row>
    <row r="1452" spans="1:8" ht="13.5" x14ac:dyDescent="0.25">
      <c r="A1452" s="11"/>
      <c r="B1452" s="10">
        <v>44426</v>
      </c>
      <c r="C1452" s="2">
        <v>3.98</v>
      </c>
      <c r="D1452" s="2">
        <v>3.3336000000000001</v>
      </c>
      <c r="E1452" s="2">
        <v>7662</v>
      </c>
      <c r="F1452" s="2">
        <v>3.9211999999999998</v>
      </c>
      <c r="G1452" s="2">
        <v>30044.234400000001</v>
      </c>
      <c r="H1452" s="15">
        <f t="shared" si="22"/>
        <v>1.269821981894413E-2</v>
      </c>
    </row>
    <row r="1453" spans="1:8" ht="13.5" x14ac:dyDescent="0.25">
      <c r="A1453" s="11"/>
      <c r="B1453" s="10">
        <v>44427</v>
      </c>
      <c r="C1453" s="2">
        <v>3.98</v>
      </c>
      <c r="D1453" s="2">
        <v>3.3336000000000001</v>
      </c>
      <c r="E1453" s="2">
        <v>3767</v>
      </c>
      <c r="F1453" s="2">
        <v>3.9689000000000001</v>
      </c>
      <c r="G1453" s="2">
        <v>14950.846299999999</v>
      </c>
      <c r="H1453" s="15">
        <f t="shared" si="22"/>
        <v>0</v>
      </c>
    </row>
    <row r="1454" spans="1:8" ht="13.5" x14ac:dyDescent="0.25">
      <c r="A1454" s="11"/>
      <c r="B1454" s="10">
        <v>44428</v>
      </c>
      <c r="C1454" s="2">
        <v>3.91</v>
      </c>
      <c r="D1454" s="2">
        <v>3.2749999999999999</v>
      </c>
      <c r="E1454" s="2">
        <v>6221</v>
      </c>
      <c r="F1454" s="2">
        <v>3.9363000000000001</v>
      </c>
      <c r="G1454" s="2">
        <v>24487.722300000001</v>
      </c>
      <c r="H1454" s="15">
        <f t="shared" si="22"/>
        <v>-1.757859371250306E-2</v>
      </c>
    </row>
    <row r="1455" spans="1:8" ht="13.5" x14ac:dyDescent="0.25">
      <c r="A1455" s="11"/>
      <c r="B1455" s="10">
        <v>44431</v>
      </c>
      <c r="C1455" s="2">
        <v>3.9</v>
      </c>
      <c r="D1455" s="2">
        <v>3.2665999999999999</v>
      </c>
      <c r="E1455" s="2">
        <v>15031</v>
      </c>
      <c r="F1455" s="2">
        <v>3.9079999999999999</v>
      </c>
      <c r="G1455" s="2">
        <v>58741.148000000001</v>
      </c>
      <c r="H1455" s="15">
        <f t="shared" si="22"/>
        <v>-2.564885496183195E-3</v>
      </c>
    </row>
    <row r="1456" spans="1:8" ht="13.5" x14ac:dyDescent="0.25">
      <c r="A1456" s="11"/>
      <c r="B1456" s="10">
        <v>44432</v>
      </c>
      <c r="C1456" s="2">
        <v>4.0199999999999996</v>
      </c>
      <c r="D1456" s="2">
        <v>3.3671000000000002</v>
      </c>
      <c r="E1456" s="2">
        <v>21898</v>
      </c>
      <c r="F1456" s="2">
        <v>3.9258000000000002</v>
      </c>
      <c r="G1456" s="2">
        <v>85967.168399999995</v>
      </c>
      <c r="H1456" s="15">
        <f t="shared" si="22"/>
        <v>3.0765933998653114E-2</v>
      </c>
    </row>
    <row r="1457" spans="1:8" ht="13.5" x14ac:dyDescent="0.25">
      <c r="A1457" s="11"/>
      <c r="B1457" s="10">
        <v>44433</v>
      </c>
      <c r="C1457" s="2">
        <v>4.1399999999999997</v>
      </c>
      <c r="D1457" s="2">
        <v>3.4676</v>
      </c>
      <c r="E1457" s="2">
        <v>28653</v>
      </c>
      <c r="F1457" s="2">
        <v>4.1307</v>
      </c>
      <c r="G1457" s="2">
        <v>118356.9471</v>
      </c>
      <c r="H1457" s="15">
        <f t="shared" si="22"/>
        <v>2.9847643372635149E-2</v>
      </c>
    </row>
    <row r="1458" spans="1:8" ht="13.5" x14ac:dyDescent="0.25">
      <c r="A1458" s="11"/>
      <c r="B1458" s="10">
        <v>44434</v>
      </c>
      <c r="C1458" s="2">
        <v>4.0999999999999996</v>
      </c>
      <c r="D1458" s="2">
        <v>3.4340999999999999</v>
      </c>
      <c r="E1458" s="2">
        <v>5677</v>
      </c>
      <c r="F1458" s="2">
        <v>4.0750999999999999</v>
      </c>
      <c r="G1458" s="2">
        <v>23134.342700000001</v>
      </c>
      <c r="H1458" s="15">
        <f t="shared" si="22"/>
        <v>-9.6608605375476074E-3</v>
      </c>
    </row>
    <row r="1459" spans="1:8" ht="13.5" x14ac:dyDescent="0.25">
      <c r="A1459" s="11"/>
      <c r="B1459" s="10">
        <v>44435</v>
      </c>
      <c r="C1459" s="2">
        <v>4.08</v>
      </c>
      <c r="D1459" s="2">
        <v>3.4174000000000002</v>
      </c>
      <c r="E1459" s="2">
        <v>2466</v>
      </c>
      <c r="F1459" s="2">
        <v>4.0327000000000002</v>
      </c>
      <c r="G1459" s="2">
        <v>9944.6381999999994</v>
      </c>
      <c r="H1459" s="15">
        <f t="shared" si="22"/>
        <v>-4.8629917591216662E-3</v>
      </c>
    </row>
    <row r="1460" spans="1:8" ht="13.5" x14ac:dyDescent="0.25">
      <c r="A1460" s="11"/>
      <c r="B1460" s="10">
        <v>44438</v>
      </c>
      <c r="C1460" s="2">
        <v>4.08</v>
      </c>
      <c r="D1460" s="2">
        <v>3.4174000000000002</v>
      </c>
      <c r="E1460" s="2">
        <v>0</v>
      </c>
      <c r="F1460" s="2">
        <v>0</v>
      </c>
      <c r="G1460" s="2">
        <v>0</v>
      </c>
      <c r="H1460" s="15">
        <f t="shared" si="22"/>
        <v>0</v>
      </c>
    </row>
    <row r="1461" spans="1:8" ht="13.5" x14ac:dyDescent="0.25">
      <c r="A1461" s="11"/>
      <c r="B1461" s="10">
        <v>44439</v>
      </c>
      <c r="C1461" s="2">
        <v>4.09</v>
      </c>
      <c r="D1461" s="2">
        <v>3.4258000000000002</v>
      </c>
      <c r="E1461" s="2">
        <v>1</v>
      </c>
      <c r="F1461" s="2">
        <v>4.09</v>
      </c>
      <c r="G1461" s="2">
        <v>4.09</v>
      </c>
      <c r="H1461" s="15">
        <f t="shared" si="22"/>
        <v>2.4580090126997021E-3</v>
      </c>
    </row>
    <row r="1462" spans="1:8" ht="13.5" x14ac:dyDescent="0.25">
      <c r="A1462" s="11"/>
      <c r="B1462" s="10">
        <v>44440</v>
      </c>
      <c r="C1462" s="2">
        <v>4.05</v>
      </c>
      <c r="D1462" s="2">
        <v>3.3923000000000001</v>
      </c>
      <c r="E1462" s="2">
        <v>1568</v>
      </c>
      <c r="F1462" s="2">
        <v>4.0010000000000003</v>
      </c>
      <c r="G1462" s="2">
        <v>6273.5680000000002</v>
      </c>
      <c r="H1462" s="15">
        <f t="shared" si="22"/>
        <v>-9.7787378130655862E-3</v>
      </c>
    </row>
    <row r="1463" spans="1:8" ht="13.5" x14ac:dyDescent="0.25">
      <c r="A1463" s="11"/>
      <c r="B1463" s="10">
        <v>44441</v>
      </c>
      <c r="C1463" s="2">
        <v>4.12</v>
      </c>
      <c r="D1463" s="2">
        <v>3.4508999999999999</v>
      </c>
      <c r="E1463" s="2">
        <v>9813</v>
      </c>
      <c r="F1463" s="2">
        <v>4.0869999999999997</v>
      </c>
      <c r="G1463" s="2">
        <v>40105.731</v>
      </c>
      <c r="H1463" s="15">
        <f t="shared" si="22"/>
        <v>1.7274415588243892E-2</v>
      </c>
    </row>
    <row r="1464" spans="1:8" ht="13.5" x14ac:dyDescent="0.25">
      <c r="A1464" s="11"/>
      <c r="B1464" s="10">
        <v>44442</v>
      </c>
      <c r="C1464" s="2">
        <v>4.1399999999999997</v>
      </c>
      <c r="D1464" s="2">
        <v>3.4676</v>
      </c>
      <c r="E1464" s="2">
        <v>3725</v>
      </c>
      <c r="F1464" s="2">
        <v>4.1029999999999998</v>
      </c>
      <c r="G1464" s="2">
        <v>15283.674999999999</v>
      </c>
      <c r="H1464" s="15">
        <f t="shared" si="22"/>
        <v>4.8393172795503083E-3</v>
      </c>
    </row>
    <row r="1465" spans="1:8" ht="13.5" x14ac:dyDescent="0.25">
      <c r="A1465" s="11"/>
      <c r="B1465" s="10">
        <v>44445</v>
      </c>
      <c r="C1465" s="2">
        <v>4.0999999999999996</v>
      </c>
      <c r="D1465" s="2">
        <v>3.4340999999999999</v>
      </c>
      <c r="E1465" s="2">
        <v>2150</v>
      </c>
      <c r="F1465" s="2">
        <v>4.0389999999999997</v>
      </c>
      <c r="G1465" s="2">
        <v>8683.85</v>
      </c>
      <c r="H1465" s="15">
        <f t="shared" si="22"/>
        <v>-9.6608605375476074E-3</v>
      </c>
    </row>
    <row r="1466" spans="1:8" ht="13.5" x14ac:dyDescent="0.25">
      <c r="A1466" s="11"/>
      <c r="B1466" s="10">
        <v>44446</v>
      </c>
      <c r="C1466" s="2">
        <v>4.12</v>
      </c>
      <c r="D1466" s="2">
        <v>3.4508999999999999</v>
      </c>
      <c r="E1466" s="2">
        <v>746</v>
      </c>
      <c r="F1466" s="2">
        <v>4.1230000000000002</v>
      </c>
      <c r="G1466" s="2">
        <v>3075.7579999999998</v>
      </c>
      <c r="H1466" s="15">
        <f t="shared" si="22"/>
        <v>4.8921114702541934E-3</v>
      </c>
    </row>
    <row r="1467" spans="1:8" ht="13.5" x14ac:dyDescent="0.25">
      <c r="A1467" s="11"/>
      <c r="B1467" s="10">
        <v>44447</v>
      </c>
      <c r="C1467" s="2">
        <v>4.0199999999999996</v>
      </c>
      <c r="D1467" s="2">
        <v>3.3671000000000002</v>
      </c>
      <c r="E1467" s="2">
        <v>2062</v>
      </c>
      <c r="F1467" s="2">
        <v>4.0519999999999996</v>
      </c>
      <c r="G1467" s="2">
        <v>8355.2240000000002</v>
      </c>
      <c r="H1467" s="15">
        <f t="shared" si="22"/>
        <v>-2.4283520241096427E-2</v>
      </c>
    </row>
    <row r="1468" spans="1:8" ht="13.5" x14ac:dyDescent="0.25">
      <c r="A1468" s="11"/>
      <c r="B1468" s="10">
        <v>44448</v>
      </c>
      <c r="C1468" s="2">
        <v>4.08</v>
      </c>
      <c r="D1468" s="2">
        <v>3.4174000000000002</v>
      </c>
      <c r="E1468" s="2">
        <v>3326</v>
      </c>
      <c r="F1468" s="2">
        <v>4.0510000000000002</v>
      </c>
      <c r="G1468" s="2">
        <v>13473.626</v>
      </c>
      <c r="H1468" s="15">
        <f t="shared" si="22"/>
        <v>1.4938671260134836E-2</v>
      </c>
    </row>
    <row r="1469" spans="1:8" ht="13.5" x14ac:dyDescent="0.25">
      <c r="A1469" s="11"/>
      <c r="B1469" s="10">
        <v>44449</v>
      </c>
      <c r="C1469" s="2">
        <v>4.1100000000000003</v>
      </c>
      <c r="D1469" s="2">
        <v>3.4424999999999999</v>
      </c>
      <c r="E1469" s="2">
        <v>9165</v>
      </c>
      <c r="F1469" s="2">
        <v>4.0979999999999999</v>
      </c>
      <c r="G1469" s="2">
        <v>37558.17</v>
      </c>
      <c r="H1469" s="15">
        <f t="shared" si="22"/>
        <v>7.3447650260430961E-3</v>
      </c>
    </row>
    <row r="1470" spans="1:8" ht="13.5" x14ac:dyDescent="0.25">
      <c r="A1470" s="11"/>
      <c r="B1470" s="10">
        <v>44452</v>
      </c>
      <c r="C1470" s="2">
        <v>4.12</v>
      </c>
      <c r="D1470" s="2">
        <v>3.4508999999999999</v>
      </c>
      <c r="E1470" s="2">
        <v>28938</v>
      </c>
      <c r="F1470" s="2">
        <v>4.1020000000000003</v>
      </c>
      <c r="G1470" s="2">
        <v>118703.67600000001</v>
      </c>
      <c r="H1470" s="15">
        <f t="shared" si="22"/>
        <v>2.4400871459694883E-3</v>
      </c>
    </row>
    <row r="1471" spans="1:8" ht="13.5" x14ac:dyDescent="0.25">
      <c r="A1471" s="11"/>
      <c r="B1471" s="10">
        <v>44453</v>
      </c>
      <c r="C1471" s="2">
        <v>4.12</v>
      </c>
      <c r="D1471" s="2">
        <v>3.4508999999999999</v>
      </c>
      <c r="E1471" s="2">
        <v>3616</v>
      </c>
      <c r="F1471" s="2">
        <v>4.0540000000000003</v>
      </c>
      <c r="G1471" s="2">
        <v>14659.263999999999</v>
      </c>
      <c r="H1471" s="15">
        <f t="shared" si="22"/>
        <v>0</v>
      </c>
    </row>
    <row r="1472" spans="1:8" ht="13.5" x14ac:dyDescent="0.25">
      <c r="A1472" s="11"/>
      <c r="B1472" s="10">
        <v>44454</v>
      </c>
      <c r="C1472" s="2">
        <v>4.08</v>
      </c>
      <c r="D1472" s="2">
        <v>3.4174000000000002</v>
      </c>
      <c r="E1472" s="2">
        <v>13318</v>
      </c>
      <c r="F1472" s="2">
        <v>4.0810000000000004</v>
      </c>
      <c r="G1472" s="2">
        <v>54350.758000000002</v>
      </c>
      <c r="H1472" s="15">
        <f t="shared" si="22"/>
        <v>-9.7076125068821587E-3</v>
      </c>
    </row>
    <row r="1473" spans="1:8" ht="13.5" x14ac:dyDescent="0.25">
      <c r="A1473" s="11"/>
      <c r="B1473" s="10">
        <v>44455</v>
      </c>
      <c r="C1473" s="2">
        <v>4.08</v>
      </c>
      <c r="D1473" s="2">
        <v>3.4174000000000002</v>
      </c>
      <c r="E1473" s="2">
        <v>23586</v>
      </c>
      <c r="F1473" s="2">
        <v>4.04</v>
      </c>
      <c r="G1473" s="2">
        <v>95287.44</v>
      </c>
      <c r="H1473" s="15">
        <f t="shared" si="22"/>
        <v>0</v>
      </c>
    </row>
    <row r="1474" spans="1:8" ht="13.5" x14ac:dyDescent="0.25">
      <c r="A1474" s="11"/>
      <c r="B1474" s="10">
        <v>44456</v>
      </c>
      <c r="C1474" s="2">
        <v>4</v>
      </c>
      <c r="D1474" s="2">
        <v>3.3504</v>
      </c>
      <c r="E1474" s="2">
        <v>3489</v>
      </c>
      <c r="F1474" s="2">
        <v>4.0229999999999997</v>
      </c>
      <c r="G1474" s="2">
        <v>14036.246999999999</v>
      </c>
      <c r="H1474" s="15">
        <f t="shared" si="22"/>
        <v>-1.9605548077485855E-2</v>
      </c>
    </row>
    <row r="1475" spans="1:8" ht="13.5" x14ac:dyDescent="0.25">
      <c r="A1475" s="11"/>
      <c r="B1475" s="10">
        <v>44459</v>
      </c>
      <c r="C1475" s="2">
        <v>4.07</v>
      </c>
      <c r="D1475" s="2">
        <v>3.4089999999999998</v>
      </c>
      <c r="E1475" s="2">
        <v>14713</v>
      </c>
      <c r="F1475" s="2">
        <v>4.0510000000000002</v>
      </c>
      <c r="G1475" s="2">
        <v>59602.362999999998</v>
      </c>
      <c r="H1475" s="15">
        <f t="shared" si="22"/>
        <v>1.7490448901623615E-2</v>
      </c>
    </row>
    <row r="1476" spans="1:8" ht="13.5" x14ac:dyDescent="0.25">
      <c r="A1476" s="11"/>
      <c r="B1476" s="10">
        <v>44460</v>
      </c>
      <c r="C1476" s="2">
        <v>4.05</v>
      </c>
      <c r="D1476" s="2">
        <v>3.3923000000000001</v>
      </c>
      <c r="E1476" s="2">
        <v>1350</v>
      </c>
      <c r="F1476" s="2">
        <v>4.0369999999999999</v>
      </c>
      <c r="G1476" s="2">
        <v>5449.95</v>
      </c>
      <c r="H1476" s="15">
        <f t="shared" si="22"/>
        <v>-4.898797301261284E-3</v>
      </c>
    </row>
    <row r="1477" spans="1:8" ht="13.5" x14ac:dyDescent="0.25">
      <c r="A1477" s="11"/>
      <c r="B1477" s="10">
        <v>44461</v>
      </c>
      <c r="C1477" s="2">
        <v>4.04</v>
      </c>
      <c r="D1477" s="2">
        <v>3.3839000000000001</v>
      </c>
      <c r="E1477" s="2">
        <v>3772</v>
      </c>
      <c r="F1477" s="2">
        <v>4.048</v>
      </c>
      <c r="G1477" s="2">
        <v>15269.056</v>
      </c>
      <c r="H1477" s="15">
        <f t="shared" si="22"/>
        <v>-2.4761960911475881E-3</v>
      </c>
    </row>
    <row r="1478" spans="1:8" ht="13.5" x14ac:dyDescent="0.25">
      <c r="A1478" s="11"/>
      <c r="B1478" s="10">
        <v>44462</v>
      </c>
      <c r="C1478" s="2">
        <v>4.05</v>
      </c>
      <c r="D1478" s="2">
        <v>3.3923000000000001</v>
      </c>
      <c r="E1478" s="2">
        <v>2902</v>
      </c>
      <c r="F1478" s="2">
        <v>4.03</v>
      </c>
      <c r="G1478" s="2">
        <v>11695.06</v>
      </c>
      <c r="H1478" s="15">
        <f t="shared" si="22"/>
        <v>2.4823428588315148E-3</v>
      </c>
    </row>
    <row r="1479" spans="1:8" ht="13.5" x14ac:dyDescent="0.25">
      <c r="A1479" s="11"/>
      <c r="B1479" s="10">
        <v>44463</v>
      </c>
      <c r="C1479" s="2">
        <v>4.03</v>
      </c>
      <c r="D1479" s="2">
        <v>3.3755000000000002</v>
      </c>
      <c r="E1479" s="2">
        <v>8734</v>
      </c>
      <c r="F1479" s="2">
        <v>4.0010000000000003</v>
      </c>
      <c r="G1479" s="2">
        <v>34944.733999999997</v>
      </c>
      <c r="H1479" s="15">
        <f t="shared" ref="H1479:H1542" si="23">(D1479-D1478)/D1478</f>
        <v>-4.9523921822951763E-3</v>
      </c>
    </row>
    <row r="1480" spans="1:8" ht="13.5" x14ac:dyDescent="0.25">
      <c r="A1480" s="11"/>
      <c r="B1480" s="10">
        <v>44466</v>
      </c>
      <c r="C1480" s="2">
        <v>4.0199999999999996</v>
      </c>
      <c r="D1480" s="2">
        <v>3.3671000000000002</v>
      </c>
      <c r="E1480" s="2">
        <v>2711</v>
      </c>
      <c r="F1480" s="2">
        <v>3.9980000000000002</v>
      </c>
      <c r="G1480" s="2">
        <v>10838.578</v>
      </c>
      <c r="H1480" s="15">
        <f t="shared" si="23"/>
        <v>-2.4885202192267701E-3</v>
      </c>
    </row>
    <row r="1481" spans="1:8" ht="13.5" x14ac:dyDescent="0.25">
      <c r="A1481" s="11"/>
      <c r="B1481" s="10">
        <v>44467</v>
      </c>
      <c r="C1481" s="2">
        <v>3.98</v>
      </c>
      <c r="D1481" s="2">
        <v>3.3336000000000001</v>
      </c>
      <c r="E1481" s="2">
        <v>2681</v>
      </c>
      <c r="F1481" s="2">
        <v>3.988</v>
      </c>
      <c r="G1481" s="2">
        <v>10691.828</v>
      </c>
      <c r="H1481" s="15">
        <f t="shared" si="23"/>
        <v>-9.9492144575450935E-3</v>
      </c>
    </row>
    <row r="1482" spans="1:8" ht="13.5" x14ac:dyDescent="0.25">
      <c r="A1482" s="11"/>
      <c r="B1482" s="10">
        <v>44468</v>
      </c>
      <c r="C1482" s="2">
        <v>4</v>
      </c>
      <c r="D1482" s="2">
        <v>3.3504</v>
      </c>
      <c r="E1482" s="2">
        <v>14418</v>
      </c>
      <c r="F1482" s="2">
        <v>3.976</v>
      </c>
      <c r="G1482" s="2">
        <v>57325.968000000001</v>
      </c>
      <c r="H1482" s="15">
        <f t="shared" si="23"/>
        <v>5.0395968322533976E-3</v>
      </c>
    </row>
    <row r="1483" spans="1:8" ht="13.5" x14ac:dyDescent="0.25">
      <c r="A1483" s="11"/>
      <c r="B1483" s="10">
        <v>44469</v>
      </c>
      <c r="C1483" s="2">
        <v>4.0999999999999996</v>
      </c>
      <c r="D1483" s="2">
        <v>3.4340999999999999</v>
      </c>
      <c r="E1483" s="2">
        <v>117216</v>
      </c>
      <c r="F1483" s="2">
        <v>4.1429999999999998</v>
      </c>
      <c r="G1483" s="2">
        <v>485625.88799999998</v>
      </c>
      <c r="H1483" s="15">
        <f t="shared" si="23"/>
        <v>2.4982091690544377E-2</v>
      </c>
    </row>
    <row r="1484" spans="1:8" ht="13.5" x14ac:dyDescent="0.25">
      <c r="A1484" s="11"/>
      <c r="B1484" s="10">
        <v>44470</v>
      </c>
      <c r="C1484" s="2">
        <v>4.13</v>
      </c>
      <c r="D1484" s="2">
        <v>3.4592999999999998</v>
      </c>
      <c r="E1484" s="2">
        <v>46790</v>
      </c>
      <c r="F1484" s="2">
        <v>4.1589999999999998</v>
      </c>
      <c r="G1484" s="2">
        <v>194599.61</v>
      </c>
      <c r="H1484" s="15">
        <f t="shared" si="23"/>
        <v>7.3381672053812906E-3</v>
      </c>
    </row>
    <row r="1485" spans="1:8" ht="13.5" x14ac:dyDescent="0.25">
      <c r="A1485" s="11"/>
      <c r="B1485" s="10">
        <v>44473</v>
      </c>
      <c r="C1485" s="2">
        <v>4.18</v>
      </c>
      <c r="D1485" s="2">
        <v>3.5011000000000001</v>
      </c>
      <c r="E1485" s="2">
        <v>17547</v>
      </c>
      <c r="F1485" s="2">
        <v>4.181</v>
      </c>
      <c r="G1485" s="2">
        <v>73364.006999999998</v>
      </c>
      <c r="H1485" s="15">
        <f t="shared" si="23"/>
        <v>1.2083369467811489E-2</v>
      </c>
    </row>
    <row r="1486" spans="1:8" ht="13.5" x14ac:dyDescent="0.25">
      <c r="A1486" s="11"/>
      <c r="B1486" s="10">
        <v>44474</v>
      </c>
      <c r="C1486" s="2">
        <v>4.21</v>
      </c>
      <c r="D1486" s="2">
        <v>3.5263</v>
      </c>
      <c r="E1486" s="2">
        <v>39547</v>
      </c>
      <c r="F1486" s="2">
        <v>4.1559999999999997</v>
      </c>
      <c r="G1486" s="2">
        <v>164357.33199999999</v>
      </c>
      <c r="H1486" s="15">
        <f t="shared" si="23"/>
        <v>7.1977378538173398E-3</v>
      </c>
    </row>
    <row r="1487" spans="1:8" ht="13.5" x14ac:dyDescent="0.25">
      <c r="A1487" s="11"/>
      <c r="B1487" s="10">
        <v>44475</v>
      </c>
      <c r="C1487" s="2">
        <v>4.13</v>
      </c>
      <c r="D1487" s="2">
        <v>3.4592999999999998</v>
      </c>
      <c r="E1487" s="2">
        <v>19002</v>
      </c>
      <c r="F1487" s="2">
        <v>4.1559999999999997</v>
      </c>
      <c r="G1487" s="2">
        <v>78972.312000000005</v>
      </c>
      <c r="H1487" s="15">
        <f t="shared" si="23"/>
        <v>-1.9000085075007847E-2</v>
      </c>
    </row>
    <row r="1488" spans="1:8" ht="13.5" x14ac:dyDescent="0.25">
      <c r="A1488" s="11"/>
      <c r="B1488" s="10">
        <v>44476</v>
      </c>
      <c r="C1488" s="2">
        <v>4.1500000000000004</v>
      </c>
      <c r="D1488" s="2">
        <v>3.476</v>
      </c>
      <c r="E1488" s="2">
        <v>22463</v>
      </c>
      <c r="F1488" s="2">
        <v>4.125</v>
      </c>
      <c r="G1488" s="2">
        <v>92659.875</v>
      </c>
      <c r="H1488" s="15">
        <f t="shared" si="23"/>
        <v>4.8275662706328331E-3</v>
      </c>
    </row>
    <row r="1489" spans="1:8" ht="13.5" x14ac:dyDescent="0.25">
      <c r="A1489" s="11"/>
      <c r="B1489" s="10">
        <v>44477</v>
      </c>
      <c r="C1489" s="2">
        <v>4.12</v>
      </c>
      <c r="D1489" s="2">
        <v>3.4508999999999999</v>
      </c>
      <c r="E1489" s="2">
        <v>9422</v>
      </c>
      <c r="F1489" s="2">
        <v>4.1260000000000003</v>
      </c>
      <c r="G1489" s="2">
        <v>38875.171999999999</v>
      </c>
      <c r="H1489" s="15">
        <f t="shared" si="23"/>
        <v>-7.2209436133487117E-3</v>
      </c>
    </row>
    <row r="1490" spans="1:8" ht="13.5" x14ac:dyDescent="0.25">
      <c r="A1490" s="11"/>
      <c r="B1490" s="10">
        <v>44480</v>
      </c>
      <c r="C1490" s="2">
        <v>4.09</v>
      </c>
      <c r="D1490" s="2">
        <v>3.4258000000000002</v>
      </c>
      <c r="E1490" s="2">
        <v>14549</v>
      </c>
      <c r="F1490" s="2">
        <v>4.1349999999999998</v>
      </c>
      <c r="G1490" s="2">
        <v>60160.114999999998</v>
      </c>
      <c r="H1490" s="15">
        <f t="shared" si="23"/>
        <v>-7.2734648932161697E-3</v>
      </c>
    </row>
    <row r="1491" spans="1:8" ht="13.5" x14ac:dyDescent="0.25">
      <c r="A1491" s="11"/>
      <c r="B1491" s="10">
        <v>44481</v>
      </c>
      <c r="C1491" s="2">
        <v>4.1900000000000004</v>
      </c>
      <c r="D1491" s="2">
        <v>3.5095000000000001</v>
      </c>
      <c r="E1491" s="2">
        <v>1754</v>
      </c>
      <c r="F1491" s="2">
        <v>4.1180000000000003</v>
      </c>
      <c r="G1491" s="2">
        <v>7222.9719999999998</v>
      </c>
      <c r="H1491" s="15">
        <f t="shared" si="23"/>
        <v>2.443224940159959E-2</v>
      </c>
    </row>
    <row r="1492" spans="1:8" ht="13.5" x14ac:dyDescent="0.25">
      <c r="A1492" s="11"/>
      <c r="B1492" s="10">
        <v>44482</v>
      </c>
      <c r="C1492" s="2">
        <v>4.13</v>
      </c>
      <c r="D1492" s="2">
        <v>3.4592999999999998</v>
      </c>
      <c r="E1492" s="2">
        <v>646</v>
      </c>
      <c r="F1492" s="2">
        <v>4.1630000000000003</v>
      </c>
      <c r="G1492" s="2">
        <v>2689.2979999999998</v>
      </c>
      <c r="H1492" s="15">
        <f t="shared" si="23"/>
        <v>-1.4304031913378043E-2</v>
      </c>
    </row>
    <row r="1493" spans="1:8" ht="13.5" x14ac:dyDescent="0.25">
      <c r="A1493" s="11"/>
      <c r="B1493" s="10">
        <v>44483</v>
      </c>
      <c r="C1493" s="2">
        <v>4.16</v>
      </c>
      <c r="D1493" s="2">
        <v>3.4843999999999999</v>
      </c>
      <c r="E1493" s="2">
        <v>18334</v>
      </c>
      <c r="F1493" s="2">
        <v>4.1630000000000003</v>
      </c>
      <c r="G1493" s="2">
        <v>76324.441999999995</v>
      </c>
      <c r="H1493" s="15">
        <f t="shared" si="23"/>
        <v>7.2558031971786553E-3</v>
      </c>
    </row>
    <row r="1494" spans="1:8" ht="13.5" x14ac:dyDescent="0.25">
      <c r="A1494" s="11"/>
      <c r="B1494" s="10">
        <v>44488</v>
      </c>
      <c r="C1494" s="2">
        <v>4.1399999999999997</v>
      </c>
      <c r="D1494" s="2">
        <v>3.4676</v>
      </c>
      <c r="E1494" s="2">
        <v>34554</v>
      </c>
      <c r="F1494" s="2">
        <v>4.1260000000000003</v>
      </c>
      <c r="G1494" s="2">
        <v>142569.804</v>
      </c>
      <c r="H1494" s="15">
        <f t="shared" si="23"/>
        <v>-4.8214900700263826E-3</v>
      </c>
    </row>
    <row r="1495" spans="1:8" ht="13.5" x14ac:dyDescent="0.25">
      <c r="A1495" s="11"/>
      <c r="B1495" s="10">
        <v>44489</v>
      </c>
      <c r="C1495" s="2">
        <v>4.24</v>
      </c>
      <c r="D1495" s="2">
        <v>3.5514000000000001</v>
      </c>
      <c r="E1495" s="2">
        <v>37352</v>
      </c>
      <c r="F1495" s="2">
        <v>4.1989999999999998</v>
      </c>
      <c r="G1495" s="2">
        <v>156841.04800000001</v>
      </c>
      <c r="H1495" s="15">
        <f t="shared" si="23"/>
        <v>2.4166570538701148E-2</v>
      </c>
    </row>
    <row r="1496" spans="1:8" ht="13.5" x14ac:dyDescent="0.25">
      <c r="A1496" s="11"/>
      <c r="B1496" s="10">
        <v>44490</v>
      </c>
      <c r="C1496" s="2">
        <v>4.47</v>
      </c>
      <c r="D1496" s="2">
        <v>3.7441</v>
      </c>
      <c r="E1496" s="2">
        <v>99240</v>
      </c>
      <c r="F1496" s="2">
        <v>4.407</v>
      </c>
      <c r="G1496" s="2">
        <v>437350.68</v>
      </c>
      <c r="H1496" s="15">
        <f t="shared" si="23"/>
        <v>5.4260291715942974E-2</v>
      </c>
    </row>
    <row r="1497" spans="1:8" ht="13.5" x14ac:dyDescent="0.25">
      <c r="A1497" s="11"/>
      <c r="B1497" s="10">
        <v>44491</v>
      </c>
      <c r="C1497" s="2">
        <v>4.32</v>
      </c>
      <c r="D1497" s="2">
        <v>3.6183999999999998</v>
      </c>
      <c r="E1497" s="2">
        <v>20769</v>
      </c>
      <c r="F1497" s="2">
        <v>4.3710000000000004</v>
      </c>
      <c r="G1497" s="2">
        <v>90781.298999999999</v>
      </c>
      <c r="H1497" s="15">
        <f t="shared" si="23"/>
        <v>-3.3572821238749002E-2</v>
      </c>
    </row>
    <row r="1498" spans="1:8" ht="13.5" x14ac:dyDescent="0.25">
      <c r="A1498" s="11"/>
      <c r="B1498" s="10">
        <v>44494</v>
      </c>
      <c r="C1498" s="2">
        <v>4.3499999999999996</v>
      </c>
      <c r="D1498" s="2">
        <v>3.6435</v>
      </c>
      <c r="E1498" s="2">
        <v>19905</v>
      </c>
      <c r="F1498" s="2">
        <v>4.2530000000000001</v>
      </c>
      <c r="G1498" s="2">
        <v>84655.964999999997</v>
      </c>
      <c r="H1498" s="15">
        <f t="shared" si="23"/>
        <v>6.936767632102621E-3</v>
      </c>
    </row>
    <row r="1499" spans="1:8" ht="13.5" x14ac:dyDescent="0.25">
      <c r="A1499" s="11"/>
      <c r="B1499" s="10">
        <v>44495</v>
      </c>
      <c r="C1499" s="2">
        <v>4.3</v>
      </c>
      <c r="D1499" s="2">
        <v>3.6017000000000001</v>
      </c>
      <c r="E1499" s="2">
        <v>12517</v>
      </c>
      <c r="F1499" s="2">
        <v>4.2880000000000003</v>
      </c>
      <c r="G1499" s="2">
        <v>53672.896000000001</v>
      </c>
      <c r="H1499" s="15">
        <f t="shared" si="23"/>
        <v>-1.1472485247701341E-2</v>
      </c>
    </row>
    <row r="1500" spans="1:8" ht="13.5" x14ac:dyDescent="0.25">
      <c r="A1500" s="11"/>
      <c r="B1500" s="10">
        <v>44496</v>
      </c>
      <c r="C1500" s="2">
        <v>4.3</v>
      </c>
      <c r="D1500" s="2">
        <v>3.6017000000000001</v>
      </c>
      <c r="E1500" s="2">
        <v>15203</v>
      </c>
      <c r="F1500" s="2">
        <v>4.258</v>
      </c>
      <c r="G1500" s="2">
        <v>64734.374000000003</v>
      </c>
      <c r="H1500" s="15">
        <f t="shared" si="23"/>
        <v>0</v>
      </c>
    </row>
    <row r="1501" spans="1:8" ht="13.5" x14ac:dyDescent="0.25">
      <c r="A1501" s="11"/>
      <c r="B1501" s="10">
        <v>44497</v>
      </c>
      <c r="C1501" s="2">
        <v>4.3</v>
      </c>
      <c r="D1501" s="2">
        <v>3.6017000000000001</v>
      </c>
      <c r="E1501" s="2">
        <v>2311</v>
      </c>
      <c r="F1501" s="2">
        <v>4.28</v>
      </c>
      <c r="G1501" s="2">
        <v>9891.08</v>
      </c>
      <c r="H1501" s="15">
        <f t="shared" si="23"/>
        <v>0</v>
      </c>
    </row>
    <row r="1502" spans="1:8" ht="13.5" x14ac:dyDescent="0.25">
      <c r="A1502" s="11"/>
      <c r="B1502" s="10">
        <v>44498</v>
      </c>
      <c r="C1502" s="2">
        <v>4.3</v>
      </c>
      <c r="D1502" s="2">
        <v>3.6017000000000001</v>
      </c>
      <c r="E1502" s="2">
        <v>3326</v>
      </c>
      <c r="F1502" s="2">
        <v>4.2370000000000001</v>
      </c>
      <c r="G1502" s="2">
        <v>14092.262000000001</v>
      </c>
      <c r="H1502" s="15">
        <f t="shared" si="23"/>
        <v>0</v>
      </c>
    </row>
    <row r="1503" spans="1:8" ht="13.5" x14ac:dyDescent="0.25">
      <c r="A1503" s="11"/>
      <c r="B1503" s="10">
        <v>44501</v>
      </c>
      <c r="C1503" s="2">
        <v>4.29</v>
      </c>
      <c r="D1503" s="2">
        <v>3.5933000000000002</v>
      </c>
      <c r="E1503" s="2">
        <v>6626</v>
      </c>
      <c r="F1503" s="2">
        <v>4.1950000000000003</v>
      </c>
      <c r="G1503" s="2">
        <v>27796.07</v>
      </c>
      <c r="H1503" s="15">
        <f t="shared" si="23"/>
        <v>-2.332232001554811E-3</v>
      </c>
    </row>
    <row r="1504" spans="1:8" ht="13.5" x14ac:dyDescent="0.25">
      <c r="A1504" s="11"/>
      <c r="B1504" s="10">
        <v>44502</v>
      </c>
      <c r="C1504" s="2">
        <v>4.29</v>
      </c>
      <c r="D1504" s="2">
        <v>3.5933000000000002</v>
      </c>
      <c r="E1504" s="2">
        <v>4943</v>
      </c>
      <c r="F1504" s="2">
        <v>4.258</v>
      </c>
      <c r="G1504" s="2">
        <v>21047.294000000002</v>
      </c>
      <c r="H1504" s="15">
        <f t="shared" si="23"/>
        <v>0</v>
      </c>
    </row>
    <row r="1505" spans="1:8" ht="13.5" x14ac:dyDescent="0.25">
      <c r="A1505" s="11"/>
      <c r="B1505" s="10">
        <v>44503</v>
      </c>
      <c r="C1505" s="2">
        <v>4.29</v>
      </c>
      <c r="D1505" s="2">
        <v>3.5933000000000002</v>
      </c>
      <c r="E1505" s="2">
        <v>3730</v>
      </c>
      <c r="F1505" s="2">
        <v>4.2850000000000001</v>
      </c>
      <c r="G1505" s="2">
        <v>15983.05</v>
      </c>
      <c r="H1505" s="15">
        <f t="shared" si="23"/>
        <v>0</v>
      </c>
    </row>
    <row r="1506" spans="1:8" ht="13.5" x14ac:dyDescent="0.25">
      <c r="A1506" s="11"/>
      <c r="B1506" s="10">
        <v>44504</v>
      </c>
      <c r="C1506" s="2">
        <v>4.26</v>
      </c>
      <c r="D1506" s="2">
        <v>3.5682</v>
      </c>
      <c r="E1506" s="2">
        <v>1908</v>
      </c>
      <c r="F1506" s="2">
        <v>4.2779999999999996</v>
      </c>
      <c r="G1506" s="2">
        <v>8162.424</v>
      </c>
      <c r="H1506" s="15">
        <f t="shared" si="23"/>
        <v>-6.9852224974257986E-3</v>
      </c>
    </row>
    <row r="1507" spans="1:8" ht="13.5" x14ac:dyDescent="0.25">
      <c r="A1507" s="11"/>
      <c r="B1507" s="10">
        <v>44505</v>
      </c>
      <c r="C1507" s="2">
        <v>4.2</v>
      </c>
      <c r="D1507" s="2">
        <v>3.5179</v>
      </c>
      <c r="E1507" s="2">
        <v>14763</v>
      </c>
      <c r="F1507" s="2">
        <v>4.2</v>
      </c>
      <c r="G1507" s="2">
        <v>62004.6</v>
      </c>
      <c r="H1507" s="15">
        <f t="shared" si="23"/>
        <v>-1.4096743456084302E-2</v>
      </c>
    </row>
    <row r="1508" spans="1:8" ht="13.5" x14ac:dyDescent="0.25">
      <c r="A1508" s="11"/>
      <c r="B1508" s="10">
        <v>44508</v>
      </c>
      <c r="C1508" s="2">
        <v>4.25</v>
      </c>
      <c r="D1508" s="2">
        <v>3.5598000000000001</v>
      </c>
      <c r="E1508" s="2">
        <v>6423</v>
      </c>
      <c r="F1508" s="2">
        <v>4.2140000000000004</v>
      </c>
      <c r="G1508" s="2">
        <v>27066.522000000001</v>
      </c>
      <c r="H1508" s="15">
        <f t="shared" si="23"/>
        <v>1.1910514795758846E-2</v>
      </c>
    </row>
    <row r="1509" spans="1:8" ht="13.5" x14ac:dyDescent="0.25">
      <c r="A1509" s="11"/>
      <c r="B1509" s="10">
        <v>44509</v>
      </c>
      <c r="C1509" s="2">
        <v>4.24</v>
      </c>
      <c r="D1509" s="2">
        <v>3.5514000000000001</v>
      </c>
      <c r="E1509" s="2">
        <v>3033</v>
      </c>
      <c r="F1509" s="2">
        <v>4.21</v>
      </c>
      <c r="G1509" s="2">
        <v>12768.93</v>
      </c>
      <c r="H1509" s="15">
        <f t="shared" si="23"/>
        <v>-2.3596831282656225E-3</v>
      </c>
    </row>
    <row r="1510" spans="1:8" ht="13.5" x14ac:dyDescent="0.25">
      <c r="A1510" s="11"/>
      <c r="B1510" s="10">
        <v>44510</v>
      </c>
      <c r="C1510" s="2">
        <v>4.24</v>
      </c>
      <c r="D1510" s="2">
        <v>3.5514000000000001</v>
      </c>
      <c r="E1510" s="2">
        <v>1669</v>
      </c>
      <c r="F1510" s="2">
        <v>4.2149999999999999</v>
      </c>
      <c r="G1510" s="2">
        <v>7034.835</v>
      </c>
      <c r="H1510" s="15">
        <f t="shared" si="23"/>
        <v>0</v>
      </c>
    </row>
    <row r="1511" spans="1:8" ht="13.5" x14ac:dyDescent="0.25">
      <c r="A1511" s="11"/>
      <c r="B1511" s="10">
        <v>44511</v>
      </c>
      <c r="C1511" s="2">
        <v>4.24</v>
      </c>
      <c r="D1511" s="2">
        <v>3.5514000000000001</v>
      </c>
      <c r="E1511" s="2">
        <v>247</v>
      </c>
      <c r="F1511" s="2">
        <v>4.24</v>
      </c>
      <c r="G1511" s="2">
        <v>1047.28</v>
      </c>
      <c r="H1511" s="15">
        <f t="shared" si="23"/>
        <v>0</v>
      </c>
    </row>
    <row r="1512" spans="1:8" ht="13.5" x14ac:dyDescent="0.25">
      <c r="A1512" s="11"/>
      <c r="B1512" s="10">
        <v>44512</v>
      </c>
      <c r="C1512" s="2">
        <v>4.2300000000000004</v>
      </c>
      <c r="D1512" s="2">
        <v>3.5430000000000001</v>
      </c>
      <c r="E1512" s="2">
        <v>2472</v>
      </c>
      <c r="F1512" s="2">
        <v>4.2300000000000004</v>
      </c>
      <c r="G1512" s="2">
        <v>10456.56</v>
      </c>
      <c r="H1512" s="15">
        <f t="shared" si="23"/>
        <v>-2.365264402770728E-3</v>
      </c>
    </row>
    <row r="1513" spans="1:8" ht="13.5" x14ac:dyDescent="0.25">
      <c r="A1513" s="11"/>
      <c r="B1513" s="10">
        <v>44515</v>
      </c>
      <c r="C1513" s="2">
        <v>4.2300000000000004</v>
      </c>
      <c r="D1513" s="2">
        <v>3.5430000000000001</v>
      </c>
      <c r="E1513" s="2">
        <v>1000</v>
      </c>
      <c r="F1513" s="2">
        <v>4.2300000000000004</v>
      </c>
      <c r="G1513" s="2">
        <v>4230</v>
      </c>
      <c r="H1513" s="15">
        <f t="shared" si="23"/>
        <v>0</v>
      </c>
    </row>
    <row r="1514" spans="1:8" ht="13.5" x14ac:dyDescent="0.25">
      <c r="A1514" s="11"/>
      <c r="B1514" s="10">
        <v>44516</v>
      </c>
      <c r="C1514" s="2">
        <v>4.2300000000000004</v>
      </c>
      <c r="D1514" s="2">
        <v>3.5430000000000001</v>
      </c>
      <c r="E1514" s="2">
        <v>0</v>
      </c>
      <c r="F1514" s="2">
        <v>0</v>
      </c>
      <c r="G1514" s="2">
        <v>0</v>
      </c>
      <c r="H1514" s="15">
        <f t="shared" si="23"/>
        <v>0</v>
      </c>
    </row>
    <row r="1515" spans="1:8" ht="13.5" x14ac:dyDescent="0.25">
      <c r="A1515" s="11"/>
      <c r="B1515" s="10">
        <v>44517</v>
      </c>
      <c r="C1515" s="2">
        <v>4.2300000000000004</v>
      </c>
      <c r="D1515" s="2">
        <v>3.5430000000000001</v>
      </c>
      <c r="E1515" s="2">
        <v>2250</v>
      </c>
      <c r="F1515" s="2">
        <v>4.22</v>
      </c>
      <c r="G1515" s="2">
        <v>9495</v>
      </c>
      <c r="H1515" s="15">
        <f t="shared" si="23"/>
        <v>0</v>
      </c>
    </row>
    <row r="1516" spans="1:8" ht="13.5" x14ac:dyDescent="0.25">
      <c r="A1516" s="11"/>
      <c r="B1516" s="10">
        <v>44518</v>
      </c>
      <c r="C1516" s="2">
        <v>4.2300000000000004</v>
      </c>
      <c r="D1516" s="2">
        <v>3.5430000000000001</v>
      </c>
      <c r="E1516" s="2">
        <v>908</v>
      </c>
      <c r="F1516" s="2">
        <v>4.2249999999999996</v>
      </c>
      <c r="G1516" s="2">
        <v>3836.3</v>
      </c>
      <c r="H1516" s="15">
        <f t="shared" si="23"/>
        <v>0</v>
      </c>
    </row>
    <row r="1517" spans="1:8" ht="13.5" x14ac:dyDescent="0.25">
      <c r="A1517" s="11"/>
      <c r="B1517" s="10">
        <v>44519</v>
      </c>
      <c r="C1517" s="2">
        <v>4.2300000000000004</v>
      </c>
      <c r="D1517" s="2">
        <v>3.5430000000000001</v>
      </c>
      <c r="E1517" s="2">
        <v>3</v>
      </c>
      <c r="F1517" s="2">
        <v>4.2300000000000004</v>
      </c>
      <c r="G1517" s="2">
        <v>12.69</v>
      </c>
      <c r="H1517" s="15">
        <f t="shared" si="23"/>
        <v>0</v>
      </c>
    </row>
    <row r="1518" spans="1:8" ht="13.5" x14ac:dyDescent="0.25">
      <c r="A1518" s="11"/>
      <c r="B1518" s="10">
        <v>44522</v>
      </c>
      <c r="C1518" s="2">
        <v>4.22</v>
      </c>
      <c r="D1518" s="2">
        <v>3.5347</v>
      </c>
      <c r="E1518" s="2">
        <v>2162</v>
      </c>
      <c r="F1518" s="2">
        <v>4.1580000000000004</v>
      </c>
      <c r="G1518" s="2">
        <v>8989.5959999999995</v>
      </c>
      <c r="H1518" s="15">
        <f t="shared" si="23"/>
        <v>-2.3426474738922369E-3</v>
      </c>
    </row>
    <row r="1519" spans="1:8" ht="13.5" x14ac:dyDescent="0.25">
      <c r="A1519" s="11"/>
      <c r="B1519" s="10">
        <v>44523</v>
      </c>
      <c r="C1519" s="2">
        <v>4.2300000000000004</v>
      </c>
      <c r="D1519" s="2">
        <v>3.5430000000000001</v>
      </c>
      <c r="E1519" s="2">
        <v>1050</v>
      </c>
      <c r="F1519" s="2">
        <v>4.2050000000000001</v>
      </c>
      <c r="G1519" s="2">
        <v>4415.25</v>
      </c>
      <c r="H1519" s="15">
        <f t="shared" si="23"/>
        <v>2.3481483577107525E-3</v>
      </c>
    </row>
    <row r="1520" spans="1:8" ht="13.5" x14ac:dyDescent="0.25">
      <c r="A1520" s="11"/>
      <c r="B1520" s="10">
        <v>44524</v>
      </c>
      <c r="C1520" s="2">
        <v>4.2300000000000004</v>
      </c>
      <c r="D1520" s="2">
        <v>3.5430000000000001</v>
      </c>
      <c r="E1520" s="2">
        <v>276</v>
      </c>
      <c r="F1520" s="2">
        <v>4.2220000000000004</v>
      </c>
      <c r="G1520" s="2">
        <v>1165.2719999999999</v>
      </c>
      <c r="H1520" s="15">
        <f t="shared" si="23"/>
        <v>0</v>
      </c>
    </row>
    <row r="1521" spans="1:8" ht="13.5" x14ac:dyDescent="0.25">
      <c r="A1521" s="11"/>
      <c r="B1521" s="10">
        <v>44525</v>
      </c>
      <c r="C1521" s="2">
        <v>4.2300000000000004</v>
      </c>
      <c r="D1521" s="2">
        <v>3.5430000000000001</v>
      </c>
      <c r="E1521" s="2">
        <v>1384</v>
      </c>
      <c r="F1521" s="2">
        <v>4.1360000000000001</v>
      </c>
      <c r="G1521" s="2">
        <v>5724.2240000000002</v>
      </c>
      <c r="H1521" s="15">
        <f t="shared" si="23"/>
        <v>0</v>
      </c>
    </row>
    <row r="1522" spans="1:8" ht="13.5" x14ac:dyDescent="0.25">
      <c r="A1522" s="11"/>
      <c r="B1522" s="10">
        <v>44526</v>
      </c>
      <c r="C1522" s="2">
        <v>4.2300000000000004</v>
      </c>
      <c r="D1522" s="2">
        <v>3.5430000000000001</v>
      </c>
      <c r="E1522" s="2">
        <v>1780</v>
      </c>
      <c r="F1522" s="2">
        <v>4.2</v>
      </c>
      <c r="G1522" s="2">
        <v>7476</v>
      </c>
      <c r="H1522" s="15">
        <f t="shared" si="23"/>
        <v>0</v>
      </c>
    </row>
    <row r="1523" spans="1:8" ht="13.5" x14ac:dyDescent="0.25">
      <c r="A1523" s="11"/>
      <c r="B1523" s="10">
        <v>44529</v>
      </c>
      <c r="C1523" s="2">
        <v>4.21</v>
      </c>
      <c r="D1523" s="2">
        <v>3.5263</v>
      </c>
      <c r="E1523" s="2">
        <v>1951</v>
      </c>
      <c r="F1523" s="2">
        <v>4.1920000000000002</v>
      </c>
      <c r="G1523" s="2">
        <v>8178.5919999999996</v>
      </c>
      <c r="H1523" s="15">
        <f t="shared" si="23"/>
        <v>-4.7135196161445549E-3</v>
      </c>
    </row>
    <row r="1524" spans="1:8" ht="13.5" x14ac:dyDescent="0.25">
      <c r="A1524" s="11"/>
      <c r="B1524" s="10">
        <v>44530</v>
      </c>
      <c r="C1524" s="2">
        <v>4.2</v>
      </c>
      <c r="D1524" s="2">
        <v>3.5179</v>
      </c>
      <c r="E1524" s="2">
        <v>1550</v>
      </c>
      <c r="F1524" s="2">
        <v>4.181</v>
      </c>
      <c r="G1524" s="2">
        <v>6480.55</v>
      </c>
      <c r="H1524" s="15">
        <f t="shared" si="23"/>
        <v>-2.3821002183591761E-3</v>
      </c>
    </row>
    <row r="1525" spans="1:8" ht="13.5" x14ac:dyDescent="0.25">
      <c r="A1525" s="11"/>
      <c r="B1525" s="10">
        <v>44531</v>
      </c>
      <c r="C1525" s="2">
        <v>4.2</v>
      </c>
      <c r="D1525" s="2">
        <v>3.5179</v>
      </c>
      <c r="E1525" s="2">
        <v>0</v>
      </c>
      <c r="F1525" s="2">
        <v>0</v>
      </c>
      <c r="G1525" s="2">
        <v>0</v>
      </c>
      <c r="H1525" s="15">
        <f t="shared" si="23"/>
        <v>0</v>
      </c>
    </row>
    <row r="1526" spans="1:8" ht="13.5" x14ac:dyDescent="0.25">
      <c r="A1526" s="11"/>
      <c r="B1526" s="10">
        <v>44532</v>
      </c>
      <c r="C1526" s="2">
        <v>4.18</v>
      </c>
      <c r="D1526" s="2">
        <v>3.5011000000000001</v>
      </c>
      <c r="E1526" s="2">
        <v>1996</v>
      </c>
      <c r="F1526" s="2">
        <v>4.1609999999999996</v>
      </c>
      <c r="G1526" s="2">
        <v>8305.3559999999998</v>
      </c>
      <c r="H1526" s="15">
        <f t="shared" si="23"/>
        <v>-4.7755763381562653E-3</v>
      </c>
    </row>
    <row r="1527" spans="1:8" ht="13.5" x14ac:dyDescent="0.25">
      <c r="A1527" s="11"/>
      <c r="B1527" s="10">
        <v>44533</v>
      </c>
      <c r="C1527" s="2">
        <v>4.18</v>
      </c>
      <c r="D1527" s="2">
        <v>3.5011000000000001</v>
      </c>
      <c r="E1527" s="2">
        <v>0</v>
      </c>
      <c r="F1527" s="2">
        <v>0</v>
      </c>
      <c r="G1527" s="2">
        <v>0</v>
      </c>
      <c r="H1527" s="15">
        <f t="shared" si="23"/>
        <v>0</v>
      </c>
    </row>
    <row r="1528" spans="1:8" ht="13.5" x14ac:dyDescent="0.25">
      <c r="A1528" s="11"/>
      <c r="B1528" s="10">
        <v>44536</v>
      </c>
      <c r="C1528" s="2">
        <v>4.1500000000000004</v>
      </c>
      <c r="D1528" s="2">
        <v>3.476</v>
      </c>
      <c r="E1528" s="2">
        <v>2549</v>
      </c>
      <c r="F1528" s="2">
        <v>4.1500000000000004</v>
      </c>
      <c r="G1528" s="2">
        <v>10578.35</v>
      </c>
      <c r="H1528" s="15">
        <f t="shared" si="23"/>
        <v>-7.169175402016544E-3</v>
      </c>
    </row>
    <row r="1529" spans="1:8" ht="13.5" x14ac:dyDescent="0.25">
      <c r="A1529" s="11"/>
      <c r="B1529" s="10">
        <v>44537</v>
      </c>
      <c r="C1529" s="2">
        <v>4.13</v>
      </c>
      <c r="D1529" s="2">
        <v>3.4592999999999998</v>
      </c>
      <c r="E1529" s="2">
        <v>6596</v>
      </c>
      <c r="F1529" s="2">
        <v>4.0759999999999996</v>
      </c>
      <c r="G1529" s="2">
        <v>26885.295999999998</v>
      </c>
      <c r="H1529" s="15">
        <f t="shared" si="23"/>
        <v>-4.8043728423475714E-3</v>
      </c>
    </row>
    <row r="1530" spans="1:8" ht="13.5" x14ac:dyDescent="0.25">
      <c r="A1530" s="11"/>
      <c r="B1530" s="10">
        <v>44538</v>
      </c>
      <c r="C1530" s="2">
        <v>4.1399999999999997</v>
      </c>
      <c r="D1530" s="2">
        <v>3.4676</v>
      </c>
      <c r="E1530" s="2">
        <v>2600</v>
      </c>
      <c r="F1530" s="2">
        <v>4.1159999999999997</v>
      </c>
      <c r="G1530" s="2">
        <v>10701.6</v>
      </c>
      <c r="H1530" s="15">
        <f t="shared" si="23"/>
        <v>2.399329344087011E-3</v>
      </c>
    </row>
    <row r="1531" spans="1:8" ht="13.5" x14ac:dyDescent="0.25">
      <c r="A1531" s="11"/>
      <c r="B1531" s="10">
        <v>44539</v>
      </c>
      <c r="C1531" s="2">
        <v>4.16</v>
      </c>
      <c r="D1531" s="2">
        <v>3.4843999999999999</v>
      </c>
      <c r="E1531" s="2">
        <v>8396</v>
      </c>
      <c r="F1531" s="2">
        <v>4.1369999999999996</v>
      </c>
      <c r="G1531" s="2">
        <v>34734.252</v>
      </c>
      <c r="H1531" s="15">
        <f t="shared" si="23"/>
        <v>4.8448494636059306E-3</v>
      </c>
    </row>
    <row r="1532" spans="1:8" ht="13.5" x14ac:dyDescent="0.25">
      <c r="A1532" s="11"/>
      <c r="B1532" s="10">
        <v>44540</v>
      </c>
      <c r="C1532" s="2">
        <v>4.2</v>
      </c>
      <c r="D1532" s="2">
        <v>3.5179</v>
      </c>
      <c r="E1532" s="2">
        <v>14566</v>
      </c>
      <c r="F1532" s="2">
        <v>4.1970000000000001</v>
      </c>
      <c r="G1532" s="2">
        <v>61133.502</v>
      </c>
      <c r="H1532" s="15">
        <f t="shared" si="23"/>
        <v>9.6142807943979131E-3</v>
      </c>
    </row>
    <row r="1533" spans="1:8" ht="13.5" x14ac:dyDescent="0.25">
      <c r="A1533" s="11"/>
      <c r="B1533" s="10">
        <v>44543</v>
      </c>
      <c r="C1533" s="2">
        <v>4.24</v>
      </c>
      <c r="D1533" s="2">
        <v>3.5514000000000001</v>
      </c>
      <c r="E1533" s="2">
        <v>2952</v>
      </c>
      <c r="F1533" s="2">
        <v>4.2359999999999998</v>
      </c>
      <c r="G1533" s="2">
        <v>12504.672</v>
      </c>
      <c r="H1533" s="15">
        <f t="shared" si="23"/>
        <v>9.5227266266807147E-3</v>
      </c>
    </row>
    <row r="1534" spans="1:8" ht="13.5" x14ac:dyDescent="0.25">
      <c r="A1534" s="11"/>
      <c r="B1534" s="10">
        <v>44544</v>
      </c>
      <c r="C1534" s="2">
        <v>4.24</v>
      </c>
      <c r="D1534" s="2">
        <v>3.5514000000000001</v>
      </c>
      <c r="E1534" s="2">
        <v>1790</v>
      </c>
      <c r="F1534" s="2">
        <v>4.2190000000000003</v>
      </c>
      <c r="G1534" s="2">
        <v>7552.01</v>
      </c>
      <c r="H1534" s="15">
        <f t="shared" si="23"/>
        <v>0</v>
      </c>
    </row>
    <row r="1535" spans="1:8" ht="13.5" x14ac:dyDescent="0.25">
      <c r="A1535" s="11"/>
      <c r="B1535" s="10">
        <v>44545</v>
      </c>
      <c r="C1535" s="2">
        <v>4.24</v>
      </c>
      <c r="D1535" s="2">
        <v>3.5514000000000001</v>
      </c>
      <c r="E1535" s="2">
        <v>2125</v>
      </c>
      <c r="F1535" s="2">
        <v>4.2030000000000003</v>
      </c>
      <c r="G1535" s="2">
        <v>8931.375</v>
      </c>
      <c r="H1535" s="15">
        <f t="shared" si="23"/>
        <v>0</v>
      </c>
    </row>
    <row r="1536" spans="1:8" ht="13.5" x14ac:dyDescent="0.25">
      <c r="A1536" s="11"/>
      <c r="B1536" s="10">
        <v>44546</v>
      </c>
      <c r="C1536" s="2">
        <v>4.22</v>
      </c>
      <c r="D1536" s="2">
        <v>3.5347</v>
      </c>
      <c r="E1536" s="2">
        <v>700</v>
      </c>
      <c r="F1536" s="2">
        <v>4.2060000000000004</v>
      </c>
      <c r="G1536" s="2">
        <v>2944.2</v>
      </c>
      <c r="H1536" s="15">
        <f t="shared" si="23"/>
        <v>-4.7023708959847265E-3</v>
      </c>
    </row>
    <row r="1537" spans="1:8" ht="13.5" x14ac:dyDescent="0.25">
      <c r="A1537" s="11"/>
      <c r="B1537" s="10">
        <v>44550</v>
      </c>
      <c r="C1537" s="2">
        <v>4.2</v>
      </c>
      <c r="D1537" s="2">
        <v>3.5179</v>
      </c>
      <c r="E1537" s="2">
        <v>525</v>
      </c>
      <c r="F1537" s="2">
        <v>4.2</v>
      </c>
      <c r="G1537" s="2">
        <v>2205</v>
      </c>
      <c r="H1537" s="15">
        <f t="shared" si="23"/>
        <v>-4.75287860355898E-3</v>
      </c>
    </row>
    <row r="1538" spans="1:8" ht="13.5" x14ac:dyDescent="0.25">
      <c r="A1538" s="11"/>
      <c r="B1538" s="10">
        <v>44551</v>
      </c>
      <c r="C1538" s="2">
        <v>4.18</v>
      </c>
      <c r="D1538" s="2">
        <v>3.5011000000000001</v>
      </c>
      <c r="E1538" s="2">
        <v>7309</v>
      </c>
      <c r="F1538" s="2">
        <v>4.1689999999999996</v>
      </c>
      <c r="G1538" s="2">
        <v>30471.221000000001</v>
      </c>
      <c r="H1538" s="15">
        <f t="shared" si="23"/>
        <v>-4.7755763381562653E-3</v>
      </c>
    </row>
    <row r="1539" spans="1:8" ht="13.5" x14ac:dyDescent="0.25">
      <c r="A1539" s="11"/>
      <c r="B1539" s="10">
        <v>44552</v>
      </c>
      <c r="C1539" s="2">
        <v>4.13</v>
      </c>
      <c r="D1539" s="2">
        <v>3.4592999999999998</v>
      </c>
      <c r="E1539" s="2">
        <v>3969</v>
      </c>
      <c r="F1539" s="2">
        <v>4.1449999999999996</v>
      </c>
      <c r="G1539" s="2">
        <v>16451.505000000001</v>
      </c>
      <c r="H1539" s="15">
        <f t="shared" si="23"/>
        <v>-1.1939104852760641E-2</v>
      </c>
    </row>
    <row r="1540" spans="1:8" ht="13.5" x14ac:dyDescent="0.25">
      <c r="A1540" s="11"/>
      <c r="B1540" s="10">
        <v>44553</v>
      </c>
      <c r="C1540" s="2">
        <v>4.13</v>
      </c>
      <c r="D1540" s="2">
        <v>3.4592999999999998</v>
      </c>
      <c r="E1540" s="2">
        <v>2525</v>
      </c>
      <c r="F1540" s="2">
        <v>4.13</v>
      </c>
      <c r="G1540" s="2">
        <v>10428.25</v>
      </c>
      <c r="H1540" s="15">
        <f t="shared" si="23"/>
        <v>0</v>
      </c>
    </row>
    <row r="1541" spans="1:8" ht="13.5" x14ac:dyDescent="0.25">
      <c r="A1541" s="11"/>
      <c r="B1541" s="10">
        <v>44554</v>
      </c>
      <c r="C1541" s="2">
        <v>4.1500000000000004</v>
      </c>
      <c r="D1541" s="2">
        <v>3.476</v>
      </c>
      <c r="E1541" s="2">
        <v>2251</v>
      </c>
      <c r="F1541" s="2">
        <v>4.1559999999999997</v>
      </c>
      <c r="G1541" s="2">
        <v>9355.1560000000009</v>
      </c>
      <c r="H1541" s="15">
        <f t="shared" si="23"/>
        <v>4.8275662706328331E-3</v>
      </c>
    </row>
    <row r="1542" spans="1:8" ht="13.5" x14ac:dyDescent="0.25">
      <c r="A1542" s="11"/>
      <c r="B1542" s="10">
        <v>44557</v>
      </c>
      <c r="C1542" s="2">
        <v>4.1399999999999997</v>
      </c>
      <c r="D1542" s="2">
        <v>3.4676</v>
      </c>
      <c r="E1542" s="2">
        <v>11350</v>
      </c>
      <c r="F1542" s="2">
        <v>4.1360000000000001</v>
      </c>
      <c r="G1542" s="2">
        <v>46943.6</v>
      </c>
      <c r="H1542" s="15">
        <f t="shared" si="23"/>
        <v>-2.4165707710011399E-3</v>
      </c>
    </row>
    <row r="1543" spans="1:8" ht="13.5" x14ac:dyDescent="0.25">
      <c r="A1543" s="11"/>
      <c r="B1543" s="10">
        <v>44558</v>
      </c>
      <c r="C1543" s="2">
        <v>4.2699999999999996</v>
      </c>
      <c r="D1543" s="2">
        <v>3.5764999999999998</v>
      </c>
      <c r="E1543" s="2">
        <v>22953</v>
      </c>
      <c r="F1543" s="2">
        <v>4.2039999999999997</v>
      </c>
      <c r="G1543" s="2">
        <v>96494.411999999997</v>
      </c>
      <c r="H1543" s="15">
        <f t="shared" ref="H1543:H1606" si="24">(D1543-D1542)/D1542</f>
        <v>3.1405006344445659E-2</v>
      </c>
    </row>
    <row r="1544" spans="1:8" ht="13.5" x14ac:dyDescent="0.25">
      <c r="A1544" s="11"/>
      <c r="B1544" s="10">
        <v>44559</v>
      </c>
      <c r="C1544" s="2">
        <v>4.28</v>
      </c>
      <c r="D1544" s="2">
        <v>3.5849000000000002</v>
      </c>
      <c r="E1544" s="2">
        <v>363650</v>
      </c>
      <c r="F1544" s="2">
        <v>4.2699999999999996</v>
      </c>
      <c r="G1544" s="2">
        <v>1552785.5</v>
      </c>
      <c r="H1544" s="15">
        <f t="shared" si="24"/>
        <v>2.3486648958480098E-3</v>
      </c>
    </row>
    <row r="1545" spans="1:8" ht="13.5" x14ac:dyDescent="0.25">
      <c r="A1545" s="11"/>
      <c r="B1545" s="10">
        <v>44560</v>
      </c>
      <c r="C1545" s="2">
        <v>4.2699999999999996</v>
      </c>
      <c r="D1545" s="2">
        <v>3.5764999999999998</v>
      </c>
      <c r="E1545" s="2">
        <v>1366</v>
      </c>
      <c r="F1545" s="2">
        <v>4.266</v>
      </c>
      <c r="G1545" s="2">
        <v>5827.3559999999998</v>
      </c>
      <c r="H1545" s="15">
        <f t="shared" si="24"/>
        <v>-2.3431615944657889E-3</v>
      </c>
    </row>
    <row r="1546" spans="1:8" ht="13.5" x14ac:dyDescent="0.25">
      <c r="A1546" s="11"/>
      <c r="B1546" s="10">
        <v>44561</v>
      </c>
      <c r="C1546" s="2">
        <v>4.3099999999999996</v>
      </c>
      <c r="D1546" s="2">
        <v>3.61</v>
      </c>
      <c r="E1546" s="2">
        <v>48206</v>
      </c>
      <c r="F1546" s="2">
        <v>4.2869999999999999</v>
      </c>
      <c r="G1546" s="2">
        <v>206659.122</v>
      </c>
      <c r="H1546" s="15">
        <f t="shared" si="24"/>
        <v>9.3666992870124668E-3</v>
      </c>
    </row>
    <row r="1547" spans="1:8" ht="13.5" x14ac:dyDescent="0.25">
      <c r="A1547" s="11"/>
      <c r="B1547" s="10">
        <v>44564</v>
      </c>
      <c r="C1547" s="2">
        <v>4.28</v>
      </c>
      <c r="D1547" s="2">
        <v>3.5849000000000002</v>
      </c>
      <c r="E1547" s="2">
        <v>1274</v>
      </c>
      <c r="F1547" s="2">
        <v>4.2859999999999996</v>
      </c>
      <c r="G1547" s="2">
        <v>5460.3639999999996</v>
      </c>
      <c r="H1547" s="15">
        <f t="shared" si="24"/>
        <v>-6.9529085872575289E-3</v>
      </c>
    </row>
    <row r="1548" spans="1:8" ht="13.5" x14ac:dyDescent="0.25">
      <c r="A1548" s="11"/>
      <c r="B1548" s="10">
        <v>44565</v>
      </c>
      <c r="C1548" s="2">
        <v>4.21</v>
      </c>
      <c r="D1548" s="2">
        <v>3.5263</v>
      </c>
      <c r="E1548" s="2">
        <v>2753</v>
      </c>
      <c r="F1548" s="2">
        <v>4.2329999999999997</v>
      </c>
      <c r="G1548" s="2">
        <v>11653.449000000001</v>
      </c>
      <c r="H1548" s="15">
        <f t="shared" si="24"/>
        <v>-1.6346341599486794E-2</v>
      </c>
    </row>
    <row r="1549" spans="1:8" ht="13.5" x14ac:dyDescent="0.25">
      <c r="A1549" s="11"/>
      <c r="B1549" s="10">
        <v>44566</v>
      </c>
      <c r="C1549" s="2">
        <v>4.2</v>
      </c>
      <c r="D1549" s="2">
        <v>3.5179</v>
      </c>
      <c r="E1549" s="2">
        <v>4952</v>
      </c>
      <c r="F1549" s="2">
        <v>4.2629999999999999</v>
      </c>
      <c r="G1549" s="2">
        <v>21110.376</v>
      </c>
      <c r="H1549" s="15">
        <f t="shared" si="24"/>
        <v>-2.3821002183591761E-3</v>
      </c>
    </row>
    <row r="1550" spans="1:8" ht="13.5" x14ac:dyDescent="0.25">
      <c r="A1550" s="11"/>
      <c r="B1550" s="10">
        <v>44567</v>
      </c>
      <c r="C1550" s="2">
        <v>4.25</v>
      </c>
      <c r="D1550" s="2">
        <v>3.5598000000000001</v>
      </c>
      <c r="E1550" s="2">
        <v>615</v>
      </c>
      <c r="F1550" s="2">
        <v>4.2350000000000003</v>
      </c>
      <c r="G1550" s="2">
        <v>2604.5250000000001</v>
      </c>
      <c r="H1550" s="15">
        <f t="shared" si="24"/>
        <v>1.1910514795758846E-2</v>
      </c>
    </row>
    <row r="1551" spans="1:8" ht="13.5" x14ac:dyDescent="0.25">
      <c r="A1551" s="11"/>
      <c r="B1551" s="10">
        <v>44568</v>
      </c>
      <c r="C1551" s="2">
        <v>4.2699999999999996</v>
      </c>
      <c r="D1551" s="2">
        <v>3.5764999999999998</v>
      </c>
      <c r="E1551" s="2">
        <v>823</v>
      </c>
      <c r="F1551" s="2">
        <v>4.2690000000000001</v>
      </c>
      <c r="G1551" s="2">
        <v>3513.3870000000002</v>
      </c>
      <c r="H1551" s="15">
        <f t="shared" si="24"/>
        <v>4.6912747907184998E-3</v>
      </c>
    </row>
    <row r="1552" spans="1:8" ht="13.5" x14ac:dyDescent="0.25">
      <c r="A1552" s="11"/>
      <c r="B1552" s="10">
        <v>44571</v>
      </c>
      <c r="C1552" s="2">
        <v>4.25</v>
      </c>
      <c r="D1552" s="2">
        <v>3.5598000000000001</v>
      </c>
      <c r="E1552" s="2">
        <v>3150</v>
      </c>
      <c r="F1552" s="2">
        <v>4.25</v>
      </c>
      <c r="G1552" s="2">
        <v>13387.5</v>
      </c>
      <c r="H1552" s="15">
        <f t="shared" si="24"/>
        <v>-4.6693694953165712E-3</v>
      </c>
    </row>
    <row r="1553" spans="1:8" ht="13.5" x14ac:dyDescent="0.25">
      <c r="A1553" s="11"/>
      <c r="B1553" s="10">
        <v>44572</v>
      </c>
      <c r="C1553" s="2">
        <v>4.24</v>
      </c>
      <c r="D1553" s="2">
        <v>3.5514000000000001</v>
      </c>
      <c r="E1553" s="2">
        <v>623</v>
      </c>
      <c r="F1553" s="2">
        <v>4.2149999999999999</v>
      </c>
      <c r="G1553" s="2">
        <v>2625.9450000000002</v>
      </c>
      <c r="H1553" s="15">
        <f t="shared" si="24"/>
        <v>-2.3596831282656225E-3</v>
      </c>
    </row>
    <row r="1554" spans="1:8" ht="13.5" x14ac:dyDescent="0.25">
      <c r="A1554" s="11"/>
      <c r="B1554" s="10">
        <v>44573</v>
      </c>
      <c r="C1554" s="2">
        <v>4.16</v>
      </c>
      <c r="D1554" s="2">
        <v>3.4843999999999999</v>
      </c>
      <c r="E1554" s="2">
        <v>4921</v>
      </c>
      <c r="F1554" s="2">
        <v>4.2220000000000004</v>
      </c>
      <c r="G1554" s="2">
        <v>20776.462</v>
      </c>
      <c r="H1554" s="15">
        <f t="shared" si="24"/>
        <v>-1.8865799403052365E-2</v>
      </c>
    </row>
    <row r="1555" spans="1:8" ht="13.5" x14ac:dyDescent="0.25">
      <c r="A1555" s="11"/>
      <c r="B1555" s="10">
        <v>44574</v>
      </c>
      <c r="C1555" s="2">
        <v>4.2</v>
      </c>
      <c r="D1555" s="2">
        <v>3.5179</v>
      </c>
      <c r="E1555" s="2">
        <v>10155</v>
      </c>
      <c r="F1555" s="2">
        <v>4.2279999999999998</v>
      </c>
      <c r="G1555" s="2">
        <v>42935.34</v>
      </c>
      <c r="H1555" s="15">
        <f t="shared" si="24"/>
        <v>9.6142807943979131E-3</v>
      </c>
    </row>
    <row r="1556" spans="1:8" ht="13.5" x14ac:dyDescent="0.25">
      <c r="A1556" s="11"/>
      <c r="B1556" s="10">
        <v>44575</v>
      </c>
      <c r="C1556" s="2">
        <v>4.3</v>
      </c>
      <c r="D1556" s="2">
        <v>3.6017000000000001</v>
      </c>
      <c r="E1556" s="2">
        <v>11636</v>
      </c>
      <c r="F1556" s="2">
        <v>4.2789999999999999</v>
      </c>
      <c r="G1556" s="2">
        <v>49790.444000000003</v>
      </c>
      <c r="H1556" s="15">
        <f t="shared" si="24"/>
        <v>2.3821029591517693E-2</v>
      </c>
    </row>
    <row r="1557" spans="1:8" ht="13.5" x14ac:dyDescent="0.25">
      <c r="A1557" s="11"/>
      <c r="B1557" s="10">
        <v>44578</v>
      </c>
      <c r="C1557" s="2">
        <v>4.3</v>
      </c>
      <c r="D1557" s="2">
        <v>3.6017000000000001</v>
      </c>
      <c r="E1557" s="2">
        <v>4855</v>
      </c>
      <c r="F1557" s="2">
        <v>4.2590000000000003</v>
      </c>
      <c r="G1557" s="2">
        <v>20677.445</v>
      </c>
      <c r="H1557" s="15">
        <f t="shared" si="24"/>
        <v>0</v>
      </c>
    </row>
    <row r="1558" spans="1:8" ht="13.5" x14ac:dyDescent="0.25">
      <c r="A1558" s="11"/>
      <c r="B1558" s="10">
        <v>44579</v>
      </c>
      <c r="C1558" s="2">
        <v>4.29</v>
      </c>
      <c r="D1558" s="2">
        <v>3.5933000000000002</v>
      </c>
      <c r="E1558" s="2">
        <v>1263</v>
      </c>
      <c r="F1558" s="2">
        <v>4.2519999999999998</v>
      </c>
      <c r="G1558" s="2">
        <v>5370.2759999999998</v>
      </c>
      <c r="H1558" s="15">
        <f t="shared" si="24"/>
        <v>-2.332232001554811E-3</v>
      </c>
    </row>
    <row r="1559" spans="1:8" ht="13.5" x14ac:dyDescent="0.25">
      <c r="A1559" s="11"/>
      <c r="B1559" s="10">
        <v>44580</v>
      </c>
      <c r="C1559" s="2">
        <v>4.29</v>
      </c>
      <c r="D1559" s="2">
        <v>3.5933000000000002</v>
      </c>
      <c r="E1559" s="2">
        <v>1075</v>
      </c>
      <c r="F1559" s="2">
        <v>4.2489999999999997</v>
      </c>
      <c r="G1559" s="2">
        <v>4567.6750000000002</v>
      </c>
      <c r="H1559" s="15">
        <f t="shared" si="24"/>
        <v>0</v>
      </c>
    </row>
    <row r="1560" spans="1:8" ht="13.5" x14ac:dyDescent="0.25">
      <c r="A1560" s="11"/>
      <c r="B1560" s="10">
        <v>44581</v>
      </c>
      <c r="C1560" s="2">
        <v>4.16</v>
      </c>
      <c r="D1560" s="2">
        <v>3.4843999999999999</v>
      </c>
      <c r="E1560" s="2">
        <v>2985</v>
      </c>
      <c r="F1560" s="2">
        <v>4.2050000000000001</v>
      </c>
      <c r="G1560" s="2">
        <v>12551.924999999999</v>
      </c>
      <c r="H1560" s="15">
        <f t="shared" si="24"/>
        <v>-3.0306403584448895E-2</v>
      </c>
    </row>
    <row r="1561" spans="1:8" ht="13.5" x14ac:dyDescent="0.25">
      <c r="A1561" s="11"/>
      <c r="B1561" s="10">
        <v>44582</v>
      </c>
      <c r="C1561" s="2">
        <v>4.2699999999999996</v>
      </c>
      <c r="D1561" s="2">
        <v>3.5764999999999998</v>
      </c>
      <c r="E1561" s="2">
        <v>1126</v>
      </c>
      <c r="F1561" s="2">
        <v>4.2190000000000003</v>
      </c>
      <c r="G1561" s="2">
        <v>4750.5940000000001</v>
      </c>
      <c r="H1561" s="15">
        <f t="shared" si="24"/>
        <v>2.643209734818042E-2</v>
      </c>
    </row>
    <row r="1562" spans="1:8" ht="13.5" x14ac:dyDescent="0.25">
      <c r="A1562" s="11"/>
      <c r="B1562" s="10">
        <v>44585</v>
      </c>
      <c r="C1562" s="2">
        <v>4.2699999999999996</v>
      </c>
      <c r="D1562" s="2">
        <v>3.5764999999999998</v>
      </c>
      <c r="E1562" s="2">
        <v>104</v>
      </c>
      <c r="F1562" s="2">
        <v>4.2679999999999998</v>
      </c>
      <c r="G1562" s="2">
        <v>443.87200000000001</v>
      </c>
      <c r="H1562" s="15">
        <f t="shared" si="24"/>
        <v>0</v>
      </c>
    </row>
    <row r="1563" spans="1:8" ht="13.5" x14ac:dyDescent="0.25">
      <c r="A1563" s="11"/>
      <c r="B1563" s="10">
        <v>44586</v>
      </c>
      <c r="C1563" s="2">
        <v>4.2699999999999996</v>
      </c>
      <c r="D1563" s="2">
        <v>3.5764999999999998</v>
      </c>
      <c r="E1563" s="2">
        <v>446</v>
      </c>
      <c r="F1563" s="2">
        <v>4.2590000000000003</v>
      </c>
      <c r="G1563" s="2">
        <v>1899.5139999999999</v>
      </c>
      <c r="H1563" s="15">
        <f t="shared" si="24"/>
        <v>0</v>
      </c>
    </row>
    <row r="1564" spans="1:8" ht="13.5" x14ac:dyDescent="0.25">
      <c r="A1564" s="11"/>
      <c r="B1564" s="10">
        <v>44587</v>
      </c>
      <c r="C1564" s="2">
        <v>4.25</v>
      </c>
      <c r="D1564" s="2">
        <v>3.5598000000000001</v>
      </c>
      <c r="E1564" s="2">
        <v>8978</v>
      </c>
      <c r="F1564" s="2">
        <v>4.21</v>
      </c>
      <c r="G1564" s="2">
        <v>37797.379999999997</v>
      </c>
      <c r="H1564" s="15">
        <f t="shared" si="24"/>
        <v>-4.6693694953165712E-3</v>
      </c>
    </row>
    <row r="1565" spans="1:8" ht="13.5" x14ac:dyDescent="0.25">
      <c r="A1565" s="11"/>
      <c r="B1565" s="10">
        <v>44588</v>
      </c>
      <c r="C1565" s="2">
        <v>4.2</v>
      </c>
      <c r="D1565" s="2">
        <v>3.5179</v>
      </c>
      <c r="E1565" s="2">
        <v>7275</v>
      </c>
      <c r="F1565" s="2">
        <v>4.194</v>
      </c>
      <c r="G1565" s="2">
        <v>30511.35</v>
      </c>
      <c r="H1565" s="15">
        <f t="shared" si="24"/>
        <v>-1.1770324175515491E-2</v>
      </c>
    </row>
    <row r="1566" spans="1:8" ht="13.5" x14ac:dyDescent="0.25">
      <c r="A1566" s="11"/>
      <c r="B1566" s="10">
        <v>44589</v>
      </c>
      <c r="C1566" s="2">
        <v>4.2</v>
      </c>
      <c r="D1566" s="2">
        <v>3.5179</v>
      </c>
      <c r="E1566" s="2">
        <v>5428</v>
      </c>
      <c r="F1566" s="2">
        <v>4.1760000000000002</v>
      </c>
      <c r="G1566" s="2">
        <v>22667.328000000001</v>
      </c>
      <c r="H1566" s="15">
        <f t="shared" si="24"/>
        <v>0</v>
      </c>
    </row>
    <row r="1567" spans="1:8" ht="13.5" x14ac:dyDescent="0.25">
      <c r="A1567" s="11"/>
      <c r="B1567" s="10">
        <v>44592</v>
      </c>
      <c r="C1567" s="2">
        <v>4.2</v>
      </c>
      <c r="D1567" s="2">
        <v>3.5179</v>
      </c>
      <c r="E1567" s="2">
        <v>9337</v>
      </c>
      <c r="F1567" s="2">
        <v>4.157</v>
      </c>
      <c r="G1567" s="2">
        <v>38813.909</v>
      </c>
      <c r="H1567" s="15">
        <f t="shared" si="24"/>
        <v>0</v>
      </c>
    </row>
    <row r="1568" spans="1:8" ht="13.5" x14ac:dyDescent="0.25">
      <c r="A1568" s="11"/>
      <c r="B1568" s="10">
        <v>44593</v>
      </c>
      <c r="C1568" s="2">
        <v>4.2</v>
      </c>
      <c r="D1568" s="2">
        <v>3.5179</v>
      </c>
      <c r="E1568" s="2">
        <v>474861</v>
      </c>
      <c r="F1568" s="2">
        <v>4.1900000000000004</v>
      </c>
      <c r="G1568" s="2">
        <v>1989667.59</v>
      </c>
      <c r="H1568" s="15">
        <f t="shared" si="24"/>
        <v>0</v>
      </c>
    </row>
    <row r="1569" spans="1:8" ht="13.5" x14ac:dyDescent="0.25">
      <c r="A1569" s="11"/>
      <c r="B1569" s="10">
        <v>44594</v>
      </c>
      <c r="C1569" s="2">
        <v>4.1900000000000004</v>
      </c>
      <c r="D1569" s="2">
        <v>3.5095000000000001</v>
      </c>
      <c r="E1569" s="2">
        <v>546979</v>
      </c>
      <c r="F1569" s="2">
        <v>4.1790000000000003</v>
      </c>
      <c r="G1569" s="2">
        <v>2285825.2409999999</v>
      </c>
      <c r="H1569" s="15">
        <f t="shared" si="24"/>
        <v>-2.3877881690781326E-3</v>
      </c>
    </row>
    <row r="1570" spans="1:8" ht="13.5" x14ac:dyDescent="0.25">
      <c r="A1570" s="11"/>
      <c r="B1570" s="10">
        <v>44595</v>
      </c>
      <c r="C1570" s="2">
        <v>4.17</v>
      </c>
      <c r="D1570" s="2">
        <v>3.4927999999999999</v>
      </c>
      <c r="E1570" s="2">
        <v>22857</v>
      </c>
      <c r="F1570" s="2">
        <v>4.13</v>
      </c>
      <c r="G1570" s="2">
        <v>94399.41</v>
      </c>
      <c r="H1570" s="15">
        <f t="shared" si="24"/>
        <v>-4.758512608633754E-3</v>
      </c>
    </row>
    <row r="1571" spans="1:8" ht="13.5" x14ac:dyDescent="0.25">
      <c r="A1571" s="11"/>
      <c r="B1571" s="10">
        <v>44596</v>
      </c>
      <c r="C1571" s="2">
        <v>4.12</v>
      </c>
      <c r="D1571" s="2">
        <v>3.4508999999999999</v>
      </c>
      <c r="E1571" s="2">
        <v>6456</v>
      </c>
      <c r="F1571" s="2">
        <v>4.1289999999999996</v>
      </c>
      <c r="G1571" s="2">
        <v>26656.824000000001</v>
      </c>
      <c r="H1571" s="15">
        <f t="shared" si="24"/>
        <v>-1.1996106275767308E-2</v>
      </c>
    </row>
    <row r="1572" spans="1:8" ht="13.5" x14ac:dyDescent="0.25">
      <c r="A1572" s="11"/>
      <c r="B1572" s="10">
        <v>44599</v>
      </c>
      <c r="C1572" s="2">
        <v>4.1500000000000004</v>
      </c>
      <c r="D1572" s="2">
        <v>3.476</v>
      </c>
      <c r="E1572" s="2">
        <v>393</v>
      </c>
      <c r="F1572" s="2">
        <v>4.1589999999999998</v>
      </c>
      <c r="G1572" s="2">
        <v>1634.4870000000001</v>
      </c>
      <c r="H1572" s="15">
        <f t="shared" si="24"/>
        <v>7.2734648932162981E-3</v>
      </c>
    </row>
    <row r="1573" spans="1:8" ht="13.5" x14ac:dyDescent="0.25">
      <c r="A1573" s="11"/>
      <c r="B1573" s="10">
        <v>44600</v>
      </c>
      <c r="C1573" s="2">
        <v>4.1500000000000004</v>
      </c>
      <c r="D1573" s="2">
        <v>3.476</v>
      </c>
      <c r="E1573" s="2">
        <v>4286</v>
      </c>
      <c r="F1573" s="2">
        <v>4.141</v>
      </c>
      <c r="G1573" s="2">
        <v>17748.326000000001</v>
      </c>
      <c r="H1573" s="15">
        <f t="shared" si="24"/>
        <v>0</v>
      </c>
    </row>
    <row r="1574" spans="1:8" ht="13.5" x14ac:dyDescent="0.25">
      <c r="A1574" s="11"/>
      <c r="B1574" s="10">
        <v>44601</v>
      </c>
      <c r="C1574" s="2">
        <v>4.17</v>
      </c>
      <c r="D1574" s="2">
        <v>3.4927999999999999</v>
      </c>
      <c r="E1574" s="2">
        <v>5446</v>
      </c>
      <c r="F1574" s="2">
        <v>4.109</v>
      </c>
      <c r="G1574" s="2">
        <v>22377.614000000001</v>
      </c>
      <c r="H1574" s="15">
        <f t="shared" si="24"/>
        <v>4.8331415420022799E-3</v>
      </c>
    </row>
    <row r="1575" spans="1:8" ht="13.5" x14ac:dyDescent="0.25">
      <c r="A1575" s="11"/>
      <c r="B1575" s="10">
        <v>44602</v>
      </c>
      <c r="C1575" s="2">
        <v>4.17</v>
      </c>
      <c r="D1575" s="2">
        <v>3.4927999999999999</v>
      </c>
      <c r="E1575" s="2">
        <v>11916</v>
      </c>
      <c r="F1575" s="2">
        <v>4.1050000000000004</v>
      </c>
      <c r="G1575" s="2">
        <v>48915.18</v>
      </c>
      <c r="H1575" s="15">
        <f t="shared" si="24"/>
        <v>0</v>
      </c>
    </row>
    <row r="1576" spans="1:8" ht="13.5" x14ac:dyDescent="0.25">
      <c r="A1576" s="11"/>
      <c r="B1576" s="10">
        <v>44603</v>
      </c>
      <c r="C1576" s="2">
        <v>4.18</v>
      </c>
      <c r="D1576" s="2">
        <v>3.5011000000000001</v>
      </c>
      <c r="E1576" s="2">
        <v>655</v>
      </c>
      <c r="F1576" s="2">
        <v>4.1189999999999998</v>
      </c>
      <c r="G1576" s="2">
        <v>2697.9450000000002</v>
      </c>
      <c r="H1576" s="15">
        <f t="shared" si="24"/>
        <v>2.376316994961119E-3</v>
      </c>
    </row>
    <row r="1577" spans="1:8" ht="13.5" x14ac:dyDescent="0.25">
      <c r="A1577" s="11"/>
      <c r="B1577" s="10">
        <v>44606</v>
      </c>
      <c r="C1577" s="2">
        <v>4.17</v>
      </c>
      <c r="D1577" s="2">
        <v>3.4927999999999999</v>
      </c>
      <c r="E1577" s="2">
        <v>3728</v>
      </c>
      <c r="F1577" s="2">
        <v>4.1360000000000001</v>
      </c>
      <c r="G1577" s="2">
        <v>15419.008</v>
      </c>
      <c r="H1577" s="15">
        <f t="shared" si="24"/>
        <v>-2.3706834994716504E-3</v>
      </c>
    </row>
    <row r="1578" spans="1:8" ht="13.5" x14ac:dyDescent="0.25">
      <c r="A1578" s="11"/>
      <c r="B1578" s="10">
        <v>44607</v>
      </c>
      <c r="C1578" s="2">
        <v>4.17</v>
      </c>
      <c r="D1578" s="2">
        <v>3.4927999999999999</v>
      </c>
      <c r="E1578" s="2">
        <v>13339</v>
      </c>
      <c r="F1578" s="2">
        <v>4.1070000000000002</v>
      </c>
      <c r="G1578" s="2">
        <v>54783.273000000001</v>
      </c>
      <c r="H1578" s="15">
        <f t="shared" si="24"/>
        <v>0</v>
      </c>
    </row>
    <row r="1579" spans="1:8" ht="13.5" x14ac:dyDescent="0.25">
      <c r="A1579" s="11"/>
      <c r="B1579" s="10">
        <v>44608</v>
      </c>
      <c r="C1579" s="2">
        <v>4.09</v>
      </c>
      <c r="D1579" s="2">
        <v>3.4258000000000002</v>
      </c>
      <c r="E1579" s="2">
        <v>22520</v>
      </c>
      <c r="F1579" s="2">
        <v>4.0910000000000002</v>
      </c>
      <c r="G1579" s="2">
        <v>92129.32</v>
      </c>
      <c r="H1579" s="15">
        <f t="shared" si="24"/>
        <v>-1.9182317911131393E-2</v>
      </c>
    </row>
    <row r="1580" spans="1:8" ht="13.5" x14ac:dyDescent="0.25">
      <c r="A1580" s="11"/>
      <c r="B1580" s="10">
        <v>44609</v>
      </c>
      <c r="C1580" s="2">
        <v>4.07</v>
      </c>
      <c r="D1580" s="2">
        <v>3.4089999999999998</v>
      </c>
      <c r="E1580" s="2">
        <v>374981</v>
      </c>
      <c r="F1580" s="2">
        <v>4.08</v>
      </c>
      <c r="G1580" s="2">
        <v>1529922.48</v>
      </c>
      <c r="H1580" s="15">
        <f t="shared" si="24"/>
        <v>-4.9039640375971652E-3</v>
      </c>
    </row>
    <row r="1581" spans="1:8" ht="13.5" x14ac:dyDescent="0.25">
      <c r="A1581" s="11"/>
      <c r="B1581" s="10">
        <v>44610</v>
      </c>
      <c r="C1581" s="2">
        <v>4.08</v>
      </c>
      <c r="D1581" s="2">
        <v>3.4174000000000002</v>
      </c>
      <c r="E1581" s="2">
        <v>346</v>
      </c>
      <c r="F1581" s="2">
        <v>4.0789999999999997</v>
      </c>
      <c r="G1581" s="2">
        <v>1411.3340000000001</v>
      </c>
      <c r="H1581" s="15">
        <f t="shared" si="24"/>
        <v>2.4640657084190106E-3</v>
      </c>
    </row>
    <row r="1582" spans="1:8" ht="13.5" x14ac:dyDescent="0.25">
      <c r="A1582" s="11"/>
      <c r="B1582" s="10">
        <v>44613</v>
      </c>
      <c r="C1582" s="2">
        <v>4.08</v>
      </c>
      <c r="D1582" s="2">
        <v>3.4174000000000002</v>
      </c>
      <c r="E1582" s="2">
        <v>325507</v>
      </c>
      <c r="F1582" s="2">
        <v>4.08</v>
      </c>
      <c r="G1582" s="2">
        <v>1328068.56</v>
      </c>
      <c r="H1582" s="15">
        <f t="shared" si="24"/>
        <v>0</v>
      </c>
    </row>
    <row r="1583" spans="1:8" ht="13.5" x14ac:dyDescent="0.25">
      <c r="A1583" s="11"/>
      <c r="B1583" s="10">
        <v>44614</v>
      </c>
      <c r="C1583" s="2">
        <v>4.07</v>
      </c>
      <c r="D1583" s="2">
        <v>3.4089999999999998</v>
      </c>
      <c r="E1583" s="2">
        <v>14896</v>
      </c>
      <c r="F1583" s="2">
        <v>4.0549999999999997</v>
      </c>
      <c r="G1583" s="2">
        <v>60403.28</v>
      </c>
      <c r="H1583" s="15">
        <f t="shared" si="24"/>
        <v>-2.4580090126998322E-3</v>
      </c>
    </row>
    <row r="1584" spans="1:8" ht="13.5" x14ac:dyDescent="0.25">
      <c r="A1584" s="11"/>
      <c r="B1584" s="10">
        <v>44615</v>
      </c>
      <c r="C1584" s="2">
        <v>4.08</v>
      </c>
      <c r="D1584" s="2">
        <v>3.4174000000000002</v>
      </c>
      <c r="E1584" s="2">
        <v>4432</v>
      </c>
      <c r="F1584" s="2">
        <v>4.0739999999999998</v>
      </c>
      <c r="G1584" s="2">
        <v>18055.968000000001</v>
      </c>
      <c r="H1584" s="15">
        <f t="shared" si="24"/>
        <v>2.4640657084190106E-3</v>
      </c>
    </row>
    <row r="1585" spans="1:8" ht="13.5" x14ac:dyDescent="0.25">
      <c r="A1585" s="11"/>
      <c r="B1585" s="10">
        <v>44616</v>
      </c>
      <c r="C1585" s="2">
        <v>4.07</v>
      </c>
      <c r="D1585" s="2">
        <v>3.4089999999999998</v>
      </c>
      <c r="E1585" s="2">
        <v>4844</v>
      </c>
      <c r="F1585" s="2">
        <v>4.0149999999999997</v>
      </c>
      <c r="G1585" s="2">
        <v>19448.66</v>
      </c>
      <c r="H1585" s="15">
        <f t="shared" si="24"/>
        <v>-2.4580090126998322E-3</v>
      </c>
    </row>
    <row r="1586" spans="1:8" ht="13.5" x14ac:dyDescent="0.25">
      <c r="A1586" s="11"/>
      <c r="B1586" s="10">
        <v>44617</v>
      </c>
      <c r="C1586" s="2">
        <v>4.05</v>
      </c>
      <c r="D1586" s="2">
        <v>3.3923000000000001</v>
      </c>
      <c r="E1586" s="2">
        <v>15823</v>
      </c>
      <c r="F1586" s="2">
        <v>4.0030000000000001</v>
      </c>
      <c r="G1586" s="2">
        <v>63339.468999999997</v>
      </c>
      <c r="H1586" s="15">
        <f t="shared" si="24"/>
        <v>-4.898797301261284E-3</v>
      </c>
    </row>
    <row r="1587" spans="1:8" ht="13.5" x14ac:dyDescent="0.25">
      <c r="A1587" s="11"/>
      <c r="B1587" s="10">
        <v>44620</v>
      </c>
      <c r="C1587" s="2">
        <v>4.03</v>
      </c>
      <c r="D1587" s="2">
        <v>3.3755000000000002</v>
      </c>
      <c r="E1587" s="2">
        <v>873</v>
      </c>
      <c r="F1587" s="2">
        <v>4.0220000000000002</v>
      </c>
      <c r="G1587" s="2">
        <v>3511.2060000000001</v>
      </c>
      <c r="H1587" s="15">
        <f t="shared" si="24"/>
        <v>-4.9523921822951763E-3</v>
      </c>
    </row>
    <row r="1588" spans="1:8" ht="13.5" x14ac:dyDescent="0.25">
      <c r="A1588" s="11"/>
      <c r="B1588" s="10">
        <v>44621</v>
      </c>
      <c r="C1588" s="2">
        <v>4.05</v>
      </c>
      <c r="D1588" s="2">
        <v>3.3923000000000001</v>
      </c>
      <c r="E1588" s="2">
        <v>1037</v>
      </c>
      <c r="F1588" s="2">
        <v>3.9820000000000002</v>
      </c>
      <c r="G1588" s="2">
        <v>4129.3339999999998</v>
      </c>
      <c r="H1588" s="15">
        <f t="shared" si="24"/>
        <v>4.9770404384535403E-3</v>
      </c>
    </row>
    <row r="1589" spans="1:8" ht="13.5" x14ac:dyDescent="0.25">
      <c r="A1589" s="11"/>
      <c r="B1589" s="10">
        <v>44622</v>
      </c>
      <c r="C1589" s="2">
        <v>4</v>
      </c>
      <c r="D1589" s="2">
        <v>3.3504</v>
      </c>
      <c r="E1589" s="2">
        <v>1635</v>
      </c>
      <c r="F1589" s="2">
        <v>3.9860000000000002</v>
      </c>
      <c r="G1589" s="2">
        <v>6517.11</v>
      </c>
      <c r="H1589" s="15">
        <f t="shared" si="24"/>
        <v>-1.2351501930843395E-2</v>
      </c>
    </row>
    <row r="1590" spans="1:8" ht="13.5" x14ac:dyDescent="0.25">
      <c r="A1590" s="11"/>
      <c r="B1590" s="10">
        <v>44623</v>
      </c>
      <c r="C1590" s="2">
        <v>4</v>
      </c>
      <c r="D1590" s="2">
        <v>3.3504</v>
      </c>
      <c r="E1590" s="2">
        <v>155</v>
      </c>
      <c r="F1590" s="2">
        <v>3.9950000000000001</v>
      </c>
      <c r="G1590" s="2">
        <v>619.22500000000002</v>
      </c>
      <c r="H1590" s="15">
        <f t="shared" si="24"/>
        <v>0</v>
      </c>
    </row>
    <row r="1591" spans="1:8" ht="13.5" x14ac:dyDescent="0.25">
      <c r="A1591" s="11"/>
      <c r="B1591" s="10">
        <v>44624</v>
      </c>
      <c r="C1591" s="2">
        <v>4</v>
      </c>
      <c r="D1591" s="2">
        <v>3.3504</v>
      </c>
      <c r="E1591" s="2">
        <v>675</v>
      </c>
      <c r="F1591" s="2">
        <v>4</v>
      </c>
      <c r="G1591" s="2">
        <v>2700</v>
      </c>
      <c r="H1591" s="15">
        <f t="shared" si="24"/>
        <v>0</v>
      </c>
    </row>
    <row r="1592" spans="1:8" ht="13.5" x14ac:dyDescent="0.25">
      <c r="A1592" s="11"/>
      <c r="B1592" s="10">
        <v>44627</v>
      </c>
      <c r="C1592" s="2">
        <v>4.07</v>
      </c>
      <c r="D1592" s="2">
        <v>3.4089999999999998</v>
      </c>
      <c r="E1592" s="2">
        <v>118088</v>
      </c>
      <c r="F1592" s="2">
        <v>4.0469999999999997</v>
      </c>
      <c r="G1592" s="2">
        <v>477902.136</v>
      </c>
      <c r="H1592" s="15">
        <f t="shared" si="24"/>
        <v>1.7490448901623615E-2</v>
      </c>
    </row>
    <row r="1593" spans="1:8" ht="13.5" x14ac:dyDescent="0.25">
      <c r="A1593" s="11"/>
      <c r="B1593" s="10">
        <v>44628</v>
      </c>
      <c r="C1593" s="2">
        <v>4.05</v>
      </c>
      <c r="D1593" s="2">
        <v>3.3923000000000001</v>
      </c>
      <c r="E1593" s="2">
        <v>2040</v>
      </c>
      <c r="F1593" s="2">
        <v>4.0010000000000003</v>
      </c>
      <c r="G1593" s="2">
        <v>8162.04</v>
      </c>
      <c r="H1593" s="15">
        <f t="shared" si="24"/>
        <v>-4.898797301261284E-3</v>
      </c>
    </row>
    <row r="1594" spans="1:8" ht="13.5" x14ac:dyDescent="0.25">
      <c r="A1594" s="11"/>
      <c r="B1594" s="10">
        <v>44629</v>
      </c>
      <c r="C1594" s="2">
        <v>4</v>
      </c>
      <c r="D1594" s="2">
        <v>3.3504</v>
      </c>
      <c r="E1594" s="2">
        <v>540</v>
      </c>
      <c r="F1594" s="2">
        <v>4</v>
      </c>
      <c r="G1594" s="2">
        <v>2160</v>
      </c>
      <c r="H1594" s="15">
        <f t="shared" si="24"/>
        <v>-1.2351501930843395E-2</v>
      </c>
    </row>
    <row r="1595" spans="1:8" ht="13.5" x14ac:dyDescent="0.25">
      <c r="A1595" s="11"/>
      <c r="B1595" s="10">
        <v>44630</v>
      </c>
      <c r="C1595" s="2">
        <v>3.96</v>
      </c>
      <c r="D1595" s="2">
        <v>3.3169</v>
      </c>
      <c r="E1595" s="2">
        <v>2234</v>
      </c>
      <c r="F1595" s="2">
        <v>3.9550000000000001</v>
      </c>
      <c r="G1595" s="2">
        <v>8835.4699999999993</v>
      </c>
      <c r="H1595" s="15">
        <f t="shared" si="24"/>
        <v>-9.9988061127029865E-3</v>
      </c>
    </row>
    <row r="1596" spans="1:8" ht="13.5" x14ac:dyDescent="0.25">
      <c r="A1596" s="11"/>
      <c r="B1596" s="10">
        <v>44631</v>
      </c>
      <c r="C1596" s="2">
        <v>3.85</v>
      </c>
      <c r="D1596" s="2">
        <v>3.2246999999999999</v>
      </c>
      <c r="E1596" s="2">
        <v>7345</v>
      </c>
      <c r="F1596" s="2">
        <v>3.8679999999999999</v>
      </c>
      <c r="G1596" s="2">
        <v>28410.46</v>
      </c>
      <c r="H1596" s="15">
        <f t="shared" si="24"/>
        <v>-2.7797039404263035E-2</v>
      </c>
    </row>
    <row r="1597" spans="1:8" ht="13.5" x14ac:dyDescent="0.25">
      <c r="A1597" s="11"/>
      <c r="B1597" s="10">
        <v>44634</v>
      </c>
      <c r="C1597" s="2">
        <v>4</v>
      </c>
      <c r="D1597" s="2">
        <v>3.3504</v>
      </c>
      <c r="E1597" s="2">
        <v>2</v>
      </c>
      <c r="F1597" s="2">
        <v>4</v>
      </c>
      <c r="G1597" s="2">
        <v>8</v>
      </c>
      <c r="H1597" s="15">
        <f t="shared" si="24"/>
        <v>3.8980370267001629E-2</v>
      </c>
    </row>
    <row r="1598" spans="1:8" ht="13.5" x14ac:dyDescent="0.25">
      <c r="A1598" s="11"/>
      <c r="B1598" s="10">
        <v>44635</v>
      </c>
      <c r="C1598" s="2">
        <v>3.9</v>
      </c>
      <c r="D1598" s="2">
        <v>3.2665999999999999</v>
      </c>
      <c r="E1598" s="2">
        <v>1547</v>
      </c>
      <c r="F1598" s="2">
        <v>3.8879999999999999</v>
      </c>
      <c r="G1598" s="2">
        <v>6014.7359999999999</v>
      </c>
      <c r="H1598" s="15">
        <f t="shared" si="24"/>
        <v>-2.5011938872970419E-2</v>
      </c>
    </row>
    <row r="1599" spans="1:8" ht="13.5" x14ac:dyDescent="0.25">
      <c r="A1599" s="11"/>
      <c r="B1599" s="10">
        <v>44636</v>
      </c>
      <c r="C1599" s="2">
        <v>3.85</v>
      </c>
      <c r="D1599" s="2">
        <v>3.2246999999999999</v>
      </c>
      <c r="E1599" s="2">
        <v>3096</v>
      </c>
      <c r="F1599" s="2">
        <v>3.863</v>
      </c>
      <c r="G1599" s="2">
        <v>11959.848</v>
      </c>
      <c r="H1599" s="15">
        <f t="shared" si="24"/>
        <v>-1.2826792383518046E-2</v>
      </c>
    </row>
    <row r="1600" spans="1:8" ht="13.5" x14ac:dyDescent="0.25">
      <c r="A1600" s="11"/>
      <c r="B1600" s="10">
        <v>44637</v>
      </c>
      <c r="C1600" s="2">
        <v>3.97</v>
      </c>
      <c r="D1600" s="2">
        <v>3.3252999999999999</v>
      </c>
      <c r="E1600" s="2">
        <v>6279</v>
      </c>
      <c r="F1600" s="2">
        <v>3.8620000000000001</v>
      </c>
      <c r="G1600" s="2">
        <v>24249.498</v>
      </c>
      <c r="H1600" s="15">
        <f t="shared" si="24"/>
        <v>3.1196700468260622E-2</v>
      </c>
    </row>
    <row r="1601" spans="1:8" ht="13.5" x14ac:dyDescent="0.25">
      <c r="A1601" s="11"/>
      <c r="B1601" s="10">
        <v>44638</v>
      </c>
      <c r="C1601" s="2">
        <v>3.95</v>
      </c>
      <c r="D1601" s="2">
        <v>3.3085</v>
      </c>
      <c r="E1601" s="2">
        <v>426</v>
      </c>
      <c r="F1601" s="2">
        <v>3.903</v>
      </c>
      <c r="G1601" s="2">
        <v>1662.6780000000001</v>
      </c>
      <c r="H1601" s="15">
        <f t="shared" si="24"/>
        <v>-5.0521757435419137E-3</v>
      </c>
    </row>
    <row r="1602" spans="1:8" ht="13.5" x14ac:dyDescent="0.25">
      <c r="A1602" s="11"/>
      <c r="B1602" s="10">
        <v>44641</v>
      </c>
      <c r="C1602" s="2">
        <v>4.07</v>
      </c>
      <c r="D1602" s="2">
        <v>3.4089999999999998</v>
      </c>
      <c r="E1602" s="2">
        <v>52450</v>
      </c>
      <c r="F1602" s="2">
        <v>4.0140000000000002</v>
      </c>
      <c r="G1602" s="2">
        <v>210534.3</v>
      </c>
      <c r="H1602" s="15">
        <f t="shared" si="24"/>
        <v>3.0376303460782777E-2</v>
      </c>
    </row>
    <row r="1603" spans="1:8" ht="13.5" x14ac:dyDescent="0.25">
      <c r="A1603" s="11"/>
      <c r="B1603" s="10">
        <v>44642</v>
      </c>
      <c r="C1603" s="2">
        <v>3.99</v>
      </c>
      <c r="D1603" s="2">
        <v>3.3420000000000001</v>
      </c>
      <c r="E1603" s="2">
        <v>48298</v>
      </c>
      <c r="F1603" s="2">
        <v>3.988</v>
      </c>
      <c r="G1603" s="2">
        <v>192612.424</v>
      </c>
      <c r="H1603" s="15">
        <f t="shared" si="24"/>
        <v>-1.965385743619822E-2</v>
      </c>
    </row>
    <row r="1604" spans="1:8" ht="13.5" x14ac:dyDescent="0.25">
      <c r="A1604" s="11"/>
      <c r="B1604" s="10">
        <v>44643</v>
      </c>
      <c r="C1604" s="2">
        <v>4</v>
      </c>
      <c r="D1604" s="2">
        <v>3.3504</v>
      </c>
      <c r="E1604" s="2">
        <v>21190</v>
      </c>
      <c r="F1604" s="2">
        <v>3.9950000000000001</v>
      </c>
      <c r="G1604" s="2">
        <v>84654.05</v>
      </c>
      <c r="H1604" s="15">
        <f t="shared" si="24"/>
        <v>2.513464991023328E-3</v>
      </c>
    </row>
    <row r="1605" spans="1:8" ht="13.5" x14ac:dyDescent="0.25">
      <c r="A1605" s="11"/>
      <c r="B1605" s="10">
        <v>44644</v>
      </c>
      <c r="C1605" s="2">
        <v>3.99</v>
      </c>
      <c r="D1605" s="2">
        <v>3.3420000000000001</v>
      </c>
      <c r="E1605" s="2">
        <v>5019</v>
      </c>
      <c r="F1605" s="2">
        <v>3.99</v>
      </c>
      <c r="G1605" s="2">
        <v>20025.810000000001</v>
      </c>
      <c r="H1605" s="15">
        <f t="shared" si="24"/>
        <v>-2.5071633237822239E-3</v>
      </c>
    </row>
    <row r="1606" spans="1:8" ht="13.5" x14ac:dyDescent="0.25">
      <c r="A1606" s="11"/>
      <c r="B1606" s="10">
        <v>44645</v>
      </c>
      <c r="C1606" s="2">
        <v>3.95</v>
      </c>
      <c r="D1606" s="2">
        <v>3.3085</v>
      </c>
      <c r="E1606" s="2">
        <v>5120</v>
      </c>
      <c r="F1606" s="2">
        <v>3.9049999999999998</v>
      </c>
      <c r="G1606" s="2">
        <v>19993.599999999999</v>
      </c>
      <c r="H1606" s="15">
        <f t="shared" si="24"/>
        <v>-1.0023937761819295E-2</v>
      </c>
    </row>
    <row r="1607" spans="1:8" ht="13.5" x14ac:dyDescent="0.25">
      <c r="A1607" s="11"/>
      <c r="B1607" s="10">
        <v>44648</v>
      </c>
      <c r="C1607" s="2">
        <v>3.98</v>
      </c>
      <c r="D1607" s="2">
        <v>3.3336000000000001</v>
      </c>
      <c r="E1607" s="2">
        <v>511</v>
      </c>
      <c r="F1607" s="2">
        <v>3.9169999999999998</v>
      </c>
      <c r="G1607" s="2">
        <v>2001.587</v>
      </c>
      <c r="H1607" s="15">
        <f t="shared" ref="H1607:H1670" si="25">(D1607-D1606)/D1606</f>
        <v>7.5865195708025154E-3</v>
      </c>
    </row>
    <row r="1608" spans="1:8" ht="13.5" x14ac:dyDescent="0.25">
      <c r="A1608" s="11"/>
      <c r="B1608" s="10">
        <v>44649</v>
      </c>
      <c r="C1608" s="2">
        <v>3.97</v>
      </c>
      <c r="D1608" s="2">
        <v>3.3252999999999999</v>
      </c>
      <c r="E1608" s="2">
        <v>3033</v>
      </c>
      <c r="F1608" s="2">
        <v>3.948</v>
      </c>
      <c r="G1608" s="2">
        <v>11974.284</v>
      </c>
      <c r="H1608" s="15">
        <f t="shared" si="25"/>
        <v>-2.4898008159347841E-3</v>
      </c>
    </row>
    <row r="1609" spans="1:8" ht="13.5" x14ac:dyDescent="0.25">
      <c r="A1609" s="11"/>
      <c r="B1609" s="10">
        <v>44650</v>
      </c>
      <c r="C1609" s="2">
        <v>3.94</v>
      </c>
      <c r="D1609" s="2">
        <v>3.3001</v>
      </c>
      <c r="E1609" s="2">
        <v>5121</v>
      </c>
      <c r="F1609" s="2">
        <v>3.8330000000000002</v>
      </c>
      <c r="G1609" s="2">
        <v>19628.793000000001</v>
      </c>
      <c r="H1609" s="15">
        <f t="shared" si="25"/>
        <v>-7.578263615312871E-3</v>
      </c>
    </row>
    <row r="1610" spans="1:8" ht="13.5" x14ac:dyDescent="0.25">
      <c r="A1610" s="11"/>
      <c r="B1610" s="10">
        <v>44651</v>
      </c>
      <c r="C1610" s="2">
        <v>3.9</v>
      </c>
      <c r="D1610" s="2">
        <v>3.2665999999999999</v>
      </c>
      <c r="E1610" s="2">
        <v>730</v>
      </c>
      <c r="F1610" s="2">
        <v>3.8660000000000001</v>
      </c>
      <c r="G1610" s="2">
        <v>2822.18</v>
      </c>
      <c r="H1610" s="15">
        <f t="shared" si="25"/>
        <v>-1.0151207539165506E-2</v>
      </c>
    </row>
    <row r="1611" spans="1:8" ht="13.5" x14ac:dyDescent="0.25">
      <c r="A1611" s="11"/>
      <c r="B1611" s="10">
        <v>44652</v>
      </c>
      <c r="C1611" s="2">
        <v>3.9</v>
      </c>
      <c r="D1611" s="2">
        <v>3.2665999999999999</v>
      </c>
      <c r="E1611" s="2">
        <v>0</v>
      </c>
      <c r="F1611" s="2">
        <v>0</v>
      </c>
      <c r="G1611" s="2">
        <v>0</v>
      </c>
      <c r="H1611" s="15">
        <f t="shared" si="25"/>
        <v>0</v>
      </c>
    </row>
    <row r="1612" spans="1:8" ht="13.5" x14ac:dyDescent="0.25">
      <c r="A1612" s="11"/>
      <c r="B1612" s="10">
        <v>44655</v>
      </c>
      <c r="C1612" s="2">
        <v>3.75</v>
      </c>
      <c r="D1612" s="2">
        <v>3.141</v>
      </c>
      <c r="E1612" s="2">
        <v>89</v>
      </c>
      <c r="F1612" s="2">
        <v>3.8769999999999998</v>
      </c>
      <c r="G1612" s="2">
        <v>345.053</v>
      </c>
      <c r="H1612" s="15">
        <f t="shared" si="25"/>
        <v>-3.8449764280903673E-2</v>
      </c>
    </row>
    <row r="1613" spans="1:8" ht="13.5" x14ac:dyDescent="0.25">
      <c r="A1613" s="11"/>
      <c r="B1613" s="10">
        <v>44656</v>
      </c>
      <c r="C1613" s="2">
        <v>3.74</v>
      </c>
      <c r="D1613" s="2">
        <v>3.1326000000000001</v>
      </c>
      <c r="E1613" s="2">
        <v>7592</v>
      </c>
      <c r="F1613" s="2">
        <v>3.7440000000000002</v>
      </c>
      <c r="G1613" s="2">
        <v>28424.448</v>
      </c>
      <c r="H1613" s="15">
        <f t="shared" si="25"/>
        <v>-2.6743075453677053E-3</v>
      </c>
    </row>
    <row r="1614" spans="1:8" ht="13.5" x14ac:dyDescent="0.25">
      <c r="A1614" s="11"/>
      <c r="B1614" s="10">
        <v>44657</v>
      </c>
      <c r="C1614" s="2">
        <v>3.88</v>
      </c>
      <c r="D1614" s="2">
        <v>3.2498999999999998</v>
      </c>
      <c r="E1614" s="2">
        <v>650</v>
      </c>
      <c r="F1614" s="2">
        <v>3.8679999999999999</v>
      </c>
      <c r="G1614" s="2">
        <v>2514.1999999999998</v>
      </c>
      <c r="H1614" s="15">
        <f t="shared" si="25"/>
        <v>3.7444933920704762E-2</v>
      </c>
    </row>
    <row r="1615" spans="1:8" ht="13.5" x14ac:dyDescent="0.25">
      <c r="A1615" s="11"/>
      <c r="B1615" s="10">
        <v>44658</v>
      </c>
      <c r="C1615" s="2">
        <v>3.81</v>
      </c>
      <c r="D1615" s="2">
        <v>3.1911999999999998</v>
      </c>
      <c r="E1615" s="2">
        <v>2542</v>
      </c>
      <c r="F1615" s="2">
        <v>3.81</v>
      </c>
      <c r="G1615" s="2">
        <v>9685.02</v>
      </c>
      <c r="H1615" s="15">
        <f t="shared" si="25"/>
        <v>-1.8062094218283632E-2</v>
      </c>
    </row>
    <row r="1616" spans="1:8" ht="13.5" x14ac:dyDescent="0.25">
      <c r="A1616" s="11"/>
      <c r="B1616" s="10">
        <v>44659</v>
      </c>
      <c r="C1616" s="2">
        <v>3.86</v>
      </c>
      <c r="D1616" s="2">
        <v>3.2330999999999999</v>
      </c>
      <c r="E1616" s="2">
        <v>11491</v>
      </c>
      <c r="F1616" s="2">
        <v>3.83</v>
      </c>
      <c r="G1616" s="2">
        <v>44010.53</v>
      </c>
      <c r="H1616" s="15">
        <f t="shared" si="25"/>
        <v>1.3129857107044387E-2</v>
      </c>
    </row>
    <row r="1617" spans="1:8" ht="13.5" x14ac:dyDescent="0.25">
      <c r="A1617" s="11"/>
      <c r="B1617" s="10">
        <v>44662</v>
      </c>
      <c r="C1617" s="2">
        <v>3.9</v>
      </c>
      <c r="D1617" s="2">
        <v>3.2665999999999999</v>
      </c>
      <c r="E1617" s="2">
        <v>4200</v>
      </c>
      <c r="F1617" s="2">
        <v>3.8679999999999999</v>
      </c>
      <c r="G1617" s="2">
        <v>16245.6</v>
      </c>
      <c r="H1617" s="15">
        <f t="shared" si="25"/>
        <v>1.0361572484612318E-2</v>
      </c>
    </row>
    <row r="1618" spans="1:8" ht="13.5" x14ac:dyDescent="0.25">
      <c r="A1618" s="11"/>
      <c r="B1618" s="10">
        <v>44663</v>
      </c>
      <c r="C1618" s="2">
        <v>3.85</v>
      </c>
      <c r="D1618" s="2">
        <v>3.2246999999999999</v>
      </c>
      <c r="E1618" s="2">
        <v>4571</v>
      </c>
      <c r="F1618" s="2">
        <v>3.823</v>
      </c>
      <c r="G1618" s="2">
        <v>17474.933000000001</v>
      </c>
      <c r="H1618" s="15">
        <f t="shared" si="25"/>
        <v>-1.2826792383518046E-2</v>
      </c>
    </row>
    <row r="1619" spans="1:8" ht="13.5" x14ac:dyDescent="0.25">
      <c r="A1619" s="11"/>
      <c r="B1619" s="10">
        <v>44664</v>
      </c>
      <c r="C1619" s="2">
        <v>3.83</v>
      </c>
      <c r="D1619" s="2">
        <v>3.2080000000000002</v>
      </c>
      <c r="E1619" s="2">
        <v>6030</v>
      </c>
      <c r="F1619" s="2">
        <v>3.7570000000000001</v>
      </c>
      <c r="G1619" s="2">
        <v>22654.71</v>
      </c>
      <c r="H1619" s="15">
        <f t="shared" si="25"/>
        <v>-5.1787763202777674E-3</v>
      </c>
    </row>
    <row r="1620" spans="1:8" ht="13.5" x14ac:dyDescent="0.25">
      <c r="A1620" s="11"/>
      <c r="B1620" s="10">
        <v>44665</v>
      </c>
      <c r="C1620" s="2">
        <v>3.83</v>
      </c>
      <c r="D1620" s="2">
        <v>3.2080000000000002</v>
      </c>
      <c r="E1620" s="2">
        <v>140</v>
      </c>
      <c r="F1620" s="2">
        <v>3.83</v>
      </c>
      <c r="G1620" s="2">
        <v>536.20000000000005</v>
      </c>
      <c r="H1620" s="15">
        <f t="shared" si="25"/>
        <v>0</v>
      </c>
    </row>
    <row r="1621" spans="1:8" ht="13.5" x14ac:dyDescent="0.25">
      <c r="A1621" s="11"/>
      <c r="B1621" s="10">
        <v>44666</v>
      </c>
      <c r="C1621" s="2">
        <v>3.81</v>
      </c>
      <c r="D1621" s="2">
        <v>3.1911999999999998</v>
      </c>
      <c r="E1621" s="2">
        <v>30</v>
      </c>
      <c r="F1621" s="2">
        <v>3.81</v>
      </c>
      <c r="G1621" s="2">
        <v>114.3</v>
      </c>
      <c r="H1621" s="15">
        <f t="shared" si="25"/>
        <v>-5.2369077306734322E-3</v>
      </c>
    </row>
    <row r="1622" spans="1:8" ht="13.5" x14ac:dyDescent="0.25">
      <c r="A1622" s="11"/>
      <c r="B1622" s="10">
        <v>44669</v>
      </c>
      <c r="C1622" s="2">
        <v>3.89</v>
      </c>
      <c r="D1622" s="2">
        <v>3.2582</v>
      </c>
      <c r="E1622" s="2">
        <v>616952</v>
      </c>
      <c r="F1622" s="2">
        <v>3.8879999999999999</v>
      </c>
      <c r="G1622" s="2">
        <v>2398709.3760000002</v>
      </c>
      <c r="H1622" s="15">
        <f t="shared" si="25"/>
        <v>2.0995236901479121E-2</v>
      </c>
    </row>
    <row r="1623" spans="1:8" ht="13.5" x14ac:dyDescent="0.25">
      <c r="A1623" s="11"/>
      <c r="B1623" s="10">
        <v>44670</v>
      </c>
      <c r="C1623" s="2">
        <v>3.88</v>
      </c>
      <c r="D1623" s="2">
        <v>3.2498999999999998</v>
      </c>
      <c r="E1623" s="2">
        <v>17517</v>
      </c>
      <c r="F1623" s="2">
        <v>3.88</v>
      </c>
      <c r="G1623" s="2">
        <v>67965.960000000006</v>
      </c>
      <c r="H1623" s="15">
        <f t="shared" si="25"/>
        <v>-2.5474188202075365E-3</v>
      </c>
    </row>
    <row r="1624" spans="1:8" ht="13.5" x14ac:dyDescent="0.25">
      <c r="A1624" s="11"/>
      <c r="B1624" s="10">
        <v>44671</v>
      </c>
      <c r="C1624" s="2">
        <v>3.87</v>
      </c>
      <c r="D1624" s="2">
        <v>3.2414999999999998</v>
      </c>
      <c r="E1624" s="2">
        <v>1016</v>
      </c>
      <c r="F1624" s="2">
        <v>3.8690000000000002</v>
      </c>
      <c r="G1624" s="2">
        <v>3930.904</v>
      </c>
      <c r="H1624" s="15">
        <f t="shared" si="25"/>
        <v>-2.5846949136896407E-3</v>
      </c>
    </row>
    <row r="1625" spans="1:8" ht="13.5" x14ac:dyDescent="0.25">
      <c r="A1625" s="11"/>
      <c r="B1625" s="10">
        <v>44672</v>
      </c>
      <c r="C1625" s="2">
        <v>3.86</v>
      </c>
      <c r="D1625" s="2">
        <v>3.2330999999999999</v>
      </c>
      <c r="E1625" s="2">
        <v>6</v>
      </c>
      <c r="F1625" s="2">
        <v>3.86</v>
      </c>
      <c r="G1625" s="2">
        <v>23.16</v>
      </c>
      <c r="H1625" s="15">
        <f t="shared" si="25"/>
        <v>-2.591392873669586E-3</v>
      </c>
    </row>
    <row r="1626" spans="1:8" ht="13.5" x14ac:dyDescent="0.25">
      <c r="A1626" s="11"/>
      <c r="B1626" s="10">
        <v>44673</v>
      </c>
      <c r="C1626" s="2">
        <v>3.79</v>
      </c>
      <c r="D1626" s="2">
        <v>3.1745000000000001</v>
      </c>
      <c r="E1626" s="2">
        <v>1552</v>
      </c>
      <c r="F1626" s="2">
        <v>3.79</v>
      </c>
      <c r="G1626" s="2">
        <v>5882.08</v>
      </c>
      <c r="H1626" s="15">
        <f t="shared" si="25"/>
        <v>-1.8125019331291875E-2</v>
      </c>
    </row>
    <row r="1627" spans="1:8" ht="13.5" x14ac:dyDescent="0.25">
      <c r="A1627" s="11"/>
      <c r="B1627" s="10">
        <v>44676</v>
      </c>
      <c r="C1627" s="2">
        <v>3.79</v>
      </c>
      <c r="D1627" s="2">
        <v>3.1745000000000001</v>
      </c>
      <c r="E1627" s="2">
        <v>61</v>
      </c>
      <c r="F1627" s="2">
        <v>3.79</v>
      </c>
      <c r="G1627" s="2">
        <v>231.19</v>
      </c>
      <c r="H1627" s="15">
        <f t="shared" si="25"/>
        <v>0</v>
      </c>
    </row>
    <row r="1628" spans="1:8" ht="13.5" x14ac:dyDescent="0.25">
      <c r="A1628" s="11"/>
      <c r="B1628" s="10">
        <v>44677</v>
      </c>
      <c r="C1628" s="2">
        <v>3.78</v>
      </c>
      <c r="D1628" s="2">
        <v>3.1661000000000001</v>
      </c>
      <c r="E1628" s="2">
        <v>929</v>
      </c>
      <c r="F1628" s="2">
        <v>3.79</v>
      </c>
      <c r="G1628" s="2">
        <v>3520.91</v>
      </c>
      <c r="H1628" s="15">
        <f t="shared" si="25"/>
        <v>-2.6460859977949164E-3</v>
      </c>
    </row>
    <row r="1629" spans="1:8" ht="13.5" x14ac:dyDescent="0.25">
      <c r="A1629" s="11"/>
      <c r="B1629" s="10">
        <v>44678</v>
      </c>
      <c r="C1629" s="2">
        <v>3.75</v>
      </c>
      <c r="D1629" s="2">
        <v>3.141</v>
      </c>
      <c r="E1629" s="2">
        <v>1680</v>
      </c>
      <c r="F1629" s="2">
        <v>3.74</v>
      </c>
      <c r="G1629" s="2">
        <v>6283.2</v>
      </c>
      <c r="H1629" s="15">
        <f t="shared" si="25"/>
        <v>-7.9277344366887083E-3</v>
      </c>
    </row>
    <row r="1630" spans="1:8" ht="13.5" x14ac:dyDescent="0.25">
      <c r="A1630" s="11"/>
      <c r="B1630" s="10">
        <v>44679</v>
      </c>
      <c r="C1630" s="2">
        <v>3.75</v>
      </c>
      <c r="D1630" s="2">
        <v>3.141</v>
      </c>
      <c r="E1630" s="2">
        <v>351</v>
      </c>
      <c r="F1630" s="2">
        <v>3.718</v>
      </c>
      <c r="G1630" s="2">
        <v>1305.018</v>
      </c>
      <c r="H1630" s="15">
        <f t="shared" si="25"/>
        <v>0</v>
      </c>
    </row>
    <row r="1631" spans="1:8" ht="13.5" x14ac:dyDescent="0.25">
      <c r="A1631" s="11"/>
      <c r="B1631" s="10">
        <v>44680</v>
      </c>
      <c r="C1631" s="2">
        <v>3.7</v>
      </c>
      <c r="D1631" s="2">
        <v>3.0991</v>
      </c>
      <c r="E1631" s="2">
        <v>10058</v>
      </c>
      <c r="F1631" s="2">
        <v>3.7010000000000001</v>
      </c>
      <c r="G1631" s="2">
        <v>37224.658000000003</v>
      </c>
      <c r="H1631" s="15">
        <f t="shared" si="25"/>
        <v>-1.3339700732250891E-2</v>
      </c>
    </row>
    <row r="1632" spans="1:8" ht="13.5" x14ac:dyDescent="0.25">
      <c r="A1632" s="11"/>
      <c r="B1632" s="10">
        <v>44685</v>
      </c>
      <c r="C1632" s="2">
        <v>3.7</v>
      </c>
      <c r="D1632" s="2">
        <v>3.0991</v>
      </c>
      <c r="E1632" s="2">
        <v>4447</v>
      </c>
      <c r="F1632" s="2">
        <v>3.7040000000000002</v>
      </c>
      <c r="G1632" s="2">
        <v>16471.687999999998</v>
      </c>
      <c r="H1632" s="15">
        <f t="shared" si="25"/>
        <v>0</v>
      </c>
    </row>
    <row r="1633" spans="1:8" ht="13.5" x14ac:dyDescent="0.25">
      <c r="A1633" s="11"/>
      <c r="B1633" s="10">
        <v>44686</v>
      </c>
      <c r="C1633" s="2">
        <v>3.7</v>
      </c>
      <c r="D1633" s="2">
        <v>3.0991</v>
      </c>
      <c r="E1633" s="2">
        <v>2370</v>
      </c>
      <c r="F1633" s="2">
        <v>3.7</v>
      </c>
      <c r="G1633" s="2">
        <v>8769</v>
      </c>
      <c r="H1633" s="15">
        <f t="shared" si="25"/>
        <v>0</v>
      </c>
    </row>
    <row r="1634" spans="1:8" ht="13.5" x14ac:dyDescent="0.25">
      <c r="A1634" s="11"/>
      <c r="B1634" s="10">
        <v>44687</v>
      </c>
      <c r="C1634" s="2">
        <v>3.66</v>
      </c>
      <c r="D1634" s="2">
        <v>3.0655999999999999</v>
      </c>
      <c r="E1634" s="2">
        <v>41450</v>
      </c>
      <c r="F1634" s="2">
        <v>3.601</v>
      </c>
      <c r="G1634" s="2">
        <v>149261.45000000001</v>
      </c>
      <c r="H1634" s="15">
        <f t="shared" si="25"/>
        <v>-1.0809589880933201E-2</v>
      </c>
    </row>
    <row r="1635" spans="1:8" ht="13.5" x14ac:dyDescent="0.25">
      <c r="A1635" s="11"/>
      <c r="B1635" s="10">
        <v>44690</v>
      </c>
      <c r="C1635" s="2">
        <v>3.59</v>
      </c>
      <c r="D1635" s="2">
        <v>3.0070000000000001</v>
      </c>
      <c r="E1635" s="2">
        <v>12965</v>
      </c>
      <c r="F1635" s="2">
        <v>3.5680000000000001</v>
      </c>
      <c r="G1635" s="2">
        <v>46259.12</v>
      </c>
      <c r="H1635" s="15">
        <f t="shared" si="25"/>
        <v>-1.9115344467640842E-2</v>
      </c>
    </row>
    <row r="1636" spans="1:8" ht="13.5" x14ac:dyDescent="0.25">
      <c r="A1636" s="11"/>
      <c r="B1636" s="10">
        <v>44691</v>
      </c>
      <c r="C1636" s="2">
        <v>3.56</v>
      </c>
      <c r="D1636" s="2">
        <v>2.9817999999999998</v>
      </c>
      <c r="E1636" s="2">
        <v>2365</v>
      </c>
      <c r="F1636" s="2">
        <v>3.5640000000000001</v>
      </c>
      <c r="G1636" s="2">
        <v>8428.86</v>
      </c>
      <c r="H1636" s="15">
        <f t="shared" si="25"/>
        <v>-8.3804456268707465E-3</v>
      </c>
    </row>
    <row r="1637" spans="1:8" ht="13.5" x14ac:dyDescent="0.25">
      <c r="A1637" s="11"/>
      <c r="B1637" s="10">
        <v>44692</v>
      </c>
      <c r="C1637" s="2">
        <v>3.63</v>
      </c>
      <c r="D1637" s="2">
        <v>3.0405000000000002</v>
      </c>
      <c r="E1637" s="2">
        <v>29097</v>
      </c>
      <c r="F1637" s="2">
        <v>3.597</v>
      </c>
      <c r="G1637" s="2">
        <v>104661.909</v>
      </c>
      <c r="H1637" s="15">
        <f t="shared" si="25"/>
        <v>1.9686095646924816E-2</v>
      </c>
    </row>
    <row r="1638" spans="1:8" ht="13.5" x14ac:dyDescent="0.25">
      <c r="A1638" s="11"/>
      <c r="B1638" s="10">
        <v>44693</v>
      </c>
      <c r="C1638" s="2">
        <v>3.65</v>
      </c>
      <c r="D1638" s="2">
        <v>3.0571999999999999</v>
      </c>
      <c r="E1638" s="2">
        <v>6440</v>
      </c>
      <c r="F1638" s="2">
        <v>3.6429999999999998</v>
      </c>
      <c r="G1638" s="2">
        <v>23460.92</v>
      </c>
      <c r="H1638" s="15">
        <f t="shared" si="25"/>
        <v>5.4925176780133908E-3</v>
      </c>
    </row>
    <row r="1639" spans="1:8" ht="13.5" x14ac:dyDescent="0.25">
      <c r="A1639" s="11"/>
      <c r="B1639" s="10">
        <v>44694</v>
      </c>
      <c r="C1639" s="2">
        <v>3.6</v>
      </c>
      <c r="D1639" s="2">
        <v>3.0152999999999999</v>
      </c>
      <c r="E1639" s="2">
        <v>3211</v>
      </c>
      <c r="F1639" s="2">
        <v>3.5920000000000001</v>
      </c>
      <c r="G1639" s="2">
        <v>11533.912</v>
      </c>
      <c r="H1639" s="15">
        <f t="shared" si="25"/>
        <v>-1.3705351301844842E-2</v>
      </c>
    </row>
    <row r="1640" spans="1:8" ht="13.5" x14ac:dyDescent="0.25">
      <c r="A1640" s="11"/>
      <c r="B1640" s="10">
        <v>44697</v>
      </c>
      <c r="C1640" s="2">
        <v>3.6</v>
      </c>
      <c r="D1640" s="2">
        <v>3.0152999999999999</v>
      </c>
      <c r="E1640" s="2">
        <v>1830</v>
      </c>
      <c r="F1640" s="2">
        <v>3.6</v>
      </c>
      <c r="G1640" s="2">
        <v>6588</v>
      </c>
      <c r="H1640" s="15">
        <f t="shared" si="25"/>
        <v>0</v>
      </c>
    </row>
    <row r="1641" spans="1:8" ht="13.5" x14ac:dyDescent="0.25">
      <c r="A1641" s="11"/>
      <c r="B1641" s="10">
        <v>44698</v>
      </c>
      <c r="C1641" s="2">
        <v>3.6</v>
      </c>
      <c r="D1641" s="2">
        <v>3.0152999999999999</v>
      </c>
      <c r="E1641" s="2">
        <v>3834</v>
      </c>
      <c r="F1641" s="2">
        <v>3.6</v>
      </c>
      <c r="G1641" s="2">
        <v>13802.4</v>
      </c>
      <c r="H1641" s="15">
        <f t="shared" si="25"/>
        <v>0</v>
      </c>
    </row>
    <row r="1642" spans="1:8" ht="13.5" x14ac:dyDescent="0.25">
      <c r="A1642" s="11"/>
      <c r="B1642" s="10">
        <v>44699</v>
      </c>
      <c r="C1642" s="2">
        <v>3.55</v>
      </c>
      <c r="D1642" s="2">
        <v>2.9735</v>
      </c>
      <c r="E1642" s="2">
        <v>2969</v>
      </c>
      <c r="F1642" s="2">
        <v>3.5419999999999998</v>
      </c>
      <c r="G1642" s="2">
        <v>10516.198</v>
      </c>
      <c r="H1642" s="15">
        <f t="shared" si="25"/>
        <v>-1.386263390044103E-2</v>
      </c>
    </row>
    <row r="1643" spans="1:8" ht="13.5" x14ac:dyDescent="0.25">
      <c r="A1643" s="11"/>
      <c r="B1643" s="10">
        <v>44700</v>
      </c>
      <c r="C1643" s="2">
        <v>3.47</v>
      </c>
      <c r="D1643" s="2">
        <v>2.9064999999999999</v>
      </c>
      <c r="E1643" s="2">
        <v>4750</v>
      </c>
      <c r="F1643" s="2">
        <v>3.4849999999999999</v>
      </c>
      <c r="G1643" s="2">
        <v>16553.75</v>
      </c>
      <c r="H1643" s="15">
        <f t="shared" si="25"/>
        <v>-2.2532369261812735E-2</v>
      </c>
    </row>
    <row r="1644" spans="1:8" ht="13.5" x14ac:dyDescent="0.25">
      <c r="A1644" s="11"/>
      <c r="B1644" s="10">
        <v>44701</v>
      </c>
      <c r="C1644" s="2">
        <v>3.6</v>
      </c>
      <c r="D1644" s="2">
        <v>3.0152999999999999</v>
      </c>
      <c r="E1644" s="2">
        <v>9937</v>
      </c>
      <c r="F1644" s="2">
        <v>3.4689999999999999</v>
      </c>
      <c r="G1644" s="2">
        <v>34471.453000000001</v>
      </c>
      <c r="H1644" s="15">
        <f t="shared" si="25"/>
        <v>3.743333906760709E-2</v>
      </c>
    </row>
    <row r="1645" spans="1:8" ht="13.5" x14ac:dyDescent="0.25">
      <c r="A1645" s="11"/>
      <c r="B1645" s="10">
        <v>44704</v>
      </c>
      <c r="C1645" s="2">
        <v>3.6</v>
      </c>
      <c r="D1645" s="2">
        <v>3.0152999999999999</v>
      </c>
      <c r="E1645" s="2">
        <v>614</v>
      </c>
      <c r="F1645" s="2">
        <v>3.552</v>
      </c>
      <c r="G1645" s="2">
        <v>2180.9279999999999</v>
      </c>
      <c r="H1645" s="15">
        <f t="shared" si="25"/>
        <v>0</v>
      </c>
    </row>
    <row r="1646" spans="1:8" ht="13.5" x14ac:dyDescent="0.25">
      <c r="A1646" s="11"/>
      <c r="B1646" s="10">
        <v>44705</v>
      </c>
      <c r="C1646" s="2">
        <v>3.8</v>
      </c>
      <c r="D1646" s="2">
        <v>3.1829000000000001</v>
      </c>
      <c r="E1646" s="2">
        <v>24781</v>
      </c>
      <c r="F1646" s="2">
        <v>3.6360000000000001</v>
      </c>
      <c r="G1646" s="2">
        <v>90103.716</v>
      </c>
      <c r="H1646" s="15">
        <f t="shared" si="25"/>
        <v>5.5583192385500683E-2</v>
      </c>
    </row>
    <row r="1647" spans="1:8" ht="13.5" x14ac:dyDescent="0.25">
      <c r="A1647" s="11"/>
      <c r="B1647" s="10">
        <v>44706</v>
      </c>
      <c r="C1647" s="2">
        <v>3.78</v>
      </c>
      <c r="D1647" s="2">
        <v>3.1661000000000001</v>
      </c>
      <c r="E1647" s="2">
        <v>7958</v>
      </c>
      <c r="F1647" s="2">
        <v>3.7589999999999999</v>
      </c>
      <c r="G1647" s="2">
        <v>29914.121999999999</v>
      </c>
      <c r="H1647" s="15">
        <f t="shared" si="25"/>
        <v>-5.2782054101605221E-3</v>
      </c>
    </row>
    <row r="1648" spans="1:8" ht="13.5" x14ac:dyDescent="0.25">
      <c r="A1648" s="11"/>
      <c r="B1648" s="10">
        <v>44707</v>
      </c>
      <c r="C1648" s="2">
        <v>3.76</v>
      </c>
      <c r="D1648" s="2">
        <v>3.1494</v>
      </c>
      <c r="E1648" s="2">
        <v>2878</v>
      </c>
      <c r="F1648" s="2">
        <v>3.7280000000000002</v>
      </c>
      <c r="G1648" s="2">
        <v>10729.183999999999</v>
      </c>
      <c r="H1648" s="15">
        <f t="shared" si="25"/>
        <v>-5.2746280913427111E-3</v>
      </c>
    </row>
    <row r="1649" spans="1:8" ht="13.5" x14ac:dyDescent="0.25">
      <c r="A1649" s="11"/>
      <c r="B1649" s="10">
        <v>44708</v>
      </c>
      <c r="C1649" s="2">
        <v>3.75</v>
      </c>
      <c r="D1649" s="2">
        <v>3.141</v>
      </c>
      <c r="E1649" s="2">
        <v>764</v>
      </c>
      <c r="F1649" s="2">
        <v>3.762</v>
      </c>
      <c r="G1649" s="2">
        <v>2874.1680000000001</v>
      </c>
      <c r="H1649" s="15">
        <f t="shared" si="25"/>
        <v>-2.6671746999428346E-3</v>
      </c>
    </row>
    <row r="1650" spans="1:8" ht="13.5" x14ac:dyDescent="0.25">
      <c r="A1650" s="11"/>
      <c r="B1650" s="10">
        <v>44711</v>
      </c>
      <c r="C1650" s="2">
        <v>3.79</v>
      </c>
      <c r="D1650" s="2">
        <v>3.1745000000000001</v>
      </c>
      <c r="E1650" s="2">
        <v>12912</v>
      </c>
      <c r="F1650" s="2">
        <v>3.7909999999999999</v>
      </c>
      <c r="G1650" s="2">
        <v>48949.392</v>
      </c>
      <c r="H1650" s="15">
        <f t="shared" si="25"/>
        <v>1.0665393186883185E-2</v>
      </c>
    </row>
    <row r="1651" spans="1:8" ht="13.5" x14ac:dyDescent="0.25">
      <c r="A1651" s="11"/>
      <c r="B1651" s="10">
        <v>44712</v>
      </c>
      <c r="C1651" s="2">
        <v>3.8</v>
      </c>
      <c r="D1651" s="2">
        <v>3.1829000000000001</v>
      </c>
      <c r="E1651" s="2">
        <v>1076</v>
      </c>
      <c r="F1651" s="2">
        <v>3.7970000000000002</v>
      </c>
      <c r="G1651" s="2">
        <v>4085.5720000000001</v>
      </c>
      <c r="H1651" s="15">
        <f t="shared" si="25"/>
        <v>2.6460859977949164E-3</v>
      </c>
    </row>
    <row r="1652" spans="1:8" ht="13.5" x14ac:dyDescent="0.25">
      <c r="A1652" s="11"/>
      <c r="B1652" s="10">
        <v>44713</v>
      </c>
      <c r="C1652" s="2">
        <v>3.8</v>
      </c>
      <c r="D1652" s="2">
        <v>3.1829000000000001</v>
      </c>
      <c r="E1652" s="2">
        <v>63</v>
      </c>
      <c r="F1652" s="2">
        <v>3.77</v>
      </c>
      <c r="G1652" s="2">
        <v>237.51</v>
      </c>
      <c r="H1652" s="15">
        <f t="shared" si="25"/>
        <v>0</v>
      </c>
    </row>
    <row r="1653" spans="1:8" ht="13.5" x14ac:dyDescent="0.25">
      <c r="A1653" s="11"/>
      <c r="B1653" s="10">
        <v>44714</v>
      </c>
      <c r="C1653" s="2">
        <v>3.8</v>
      </c>
      <c r="D1653" s="2">
        <v>3.1829000000000001</v>
      </c>
      <c r="E1653" s="2">
        <v>905</v>
      </c>
      <c r="F1653" s="2">
        <v>3.7469999999999999</v>
      </c>
      <c r="G1653" s="2">
        <v>3391.0349999999999</v>
      </c>
      <c r="H1653" s="15">
        <f t="shared" si="25"/>
        <v>0</v>
      </c>
    </row>
    <row r="1654" spans="1:8" ht="13.5" x14ac:dyDescent="0.25">
      <c r="A1654" s="11"/>
      <c r="B1654" s="10">
        <v>44715</v>
      </c>
      <c r="C1654" s="2">
        <v>3.8</v>
      </c>
      <c r="D1654" s="2">
        <v>3.1829000000000001</v>
      </c>
      <c r="E1654" s="2">
        <v>190</v>
      </c>
      <c r="F1654" s="2">
        <v>3.8</v>
      </c>
      <c r="G1654" s="2">
        <v>722</v>
      </c>
      <c r="H1654" s="15">
        <f t="shared" si="25"/>
        <v>0</v>
      </c>
    </row>
    <row r="1655" spans="1:8" ht="13.5" x14ac:dyDescent="0.25">
      <c r="A1655" s="11"/>
      <c r="B1655" s="10">
        <v>44718</v>
      </c>
      <c r="C1655" s="2">
        <v>3.79</v>
      </c>
      <c r="D1655" s="2">
        <v>3.1745000000000001</v>
      </c>
      <c r="E1655" s="2">
        <v>1</v>
      </c>
      <c r="F1655" s="2">
        <v>3.79</v>
      </c>
      <c r="G1655" s="2">
        <v>3.79</v>
      </c>
      <c r="H1655" s="15">
        <f t="shared" si="25"/>
        <v>-2.639102705080261E-3</v>
      </c>
    </row>
    <row r="1656" spans="1:8" ht="13.5" x14ac:dyDescent="0.25">
      <c r="A1656" s="11"/>
      <c r="B1656" s="10">
        <v>44719</v>
      </c>
      <c r="C1656" s="2">
        <v>3.77</v>
      </c>
      <c r="D1656" s="2">
        <v>3.1577000000000002</v>
      </c>
      <c r="E1656" s="2">
        <v>1080</v>
      </c>
      <c r="F1656" s="2">
        <v>3.7610000000000001</v>
      </c>
      <c r="G1656" s="2">
        <v>4061.88</v>
      </c>
      <c r="H1656" s="15">
        <f t="shared" si="25"/>
        <v>-5.2921719955898328E-3</v>
      </c>
    </row>
    <row r="1657" spans="1:8" ht="13.5" x14ac:dyDescent="0.25">
      <c r="A1657" s="11"/>
      <c r="B1657" s="10">
        <v>44720</v>
      </c>
      <c r="C1657" s="2">
        <v>3.77</v>
      </c>
      <c r="D1657" s="2">
        <v>3.1577000000000002</v>
      </c>
      <c r="E1657" s="2">
        <v>1005</v>
      </c>
      <c r="F1657" s="2">
        <v>3.778</v>
      </c>
      <c r="G1657" s="2">
        <v>3796.89</v>
      </c>
      <c r="H1657" s="15">
        <f t="shared" si="25"/>
        <v>0</v>
      </c>
    </row>
    <row r="1658" spans="1:8" ht="13.5" x14ac:dyDescent="0.25">
      <c r="A1658" s="11"/>
      <c r="B1658" s="10">
        <v>44721</v>
      </c>
      <c r="C1658" s="2">
        <v>3.75</v>
      </c>
      <c r="D1658" s="2">
        <v>3.141</v>
      </c>
      <c r="E1658" s="2">
        <v>7075</v>
      </c>
      <c r="F1658" s="2">
        <v>3.7469999999999999</v>
      </c>
      <c r="G1658" s="2">
        <v>26510.025000000001</v>
      </c>
      <c r="H1658" s="15">
        <f t="shared" si="25"/>
        <v>-5.2886594673338689E-3</v>
      </c>
    </row>
    <row r="1659" spans="1:8" ht="13.5" x14ac:dyDescent="0.25">
      <c r="A1659" s="11"/>
      <c r="B1659" s="10">
        <v>44722</v>
      </c>
      <c r="C1659" s="2">
        <v>3.75</v>
      </c>
      <c r="D1659" s="2">
        <v>3.141</v>
      </c>
      <c r="E1659" s="2">
        <v>3705</v>
      </c>
      <c r="F1659" s="2">
        <v>3.7229999999999999</v>
      </c>
      <c r="G1659" s="2">
        <v>13793.715</v>
      </c>
      <c r="H1659" s="15">
        <f t="shared" si="25"/>
        <v>0</v>
      </c>
    </row>
    <row r="1660" spans="1:8" ht="13.5" x14ac:dyDescent="0.25">
      <c r="A1660" s="11"/>
      <c r="B1660" s="10">
        <v>44725</v>
      </c>
      <c r="C1660" s="2">
        <v>3.74</v>
      </c>
      <c r="D1660" s="2">
        <v>3.1326000000000001</v>
      </c>
      <c r="E1660" s="2">
        <v>1505</v>
      </c>
      <c r="F1660" s="2">
        <v>3.718</v>
      </c>
      <c r="G1660" s="2">
        <v>5595.59</v>
      </c>
      <c r="H1660" s="15">
        <f t="shared" si="25"/>
        <v>-2.6743075453677053E-3</v>
      </c>
    </row>
    <row r="1661" spans="1:8" ht="13.5" x14ac:dyDescent="0.25">
      <c r="A1661" s="11"/>
      <c r="B1661" s="10">
        <v>44726</v>
      </c>
      <c r="C1661" s="2">
        <v>3.7</v>
      </c>
      <c r="D1661" s="2">
        <v>3.0991</v>
      </c>
      <c r="E1661" s="2">
        <v>6362</v>
      </c>
      <c r="F1661" s="2">
        <v>3.7</v>
      </c>
      <c r="G1661" s="2">
        <v>23539.4</v>
      </c>
      <c r="H1661" s="15">
        <f t="shared" si="25"/>
        <v>-1.0693992210943014E-2</v>
      </c>
    </row>
    <row r="1662" spans="1:8" ht="13.5" x14ac:dyDescent="0.25">
      <c r="A1662" s="11"/>
      <c r="B1662" s="10">
        <v>44727</v>
      </c>
      <c r="C1662" s="2">
        <v>3.7</v>
      </c>
      <c r="D1662" s="2">
        <v>3.0991</v>
      </c>
      <c r="E1662" s="2">
        <v>2505</v>
      </c>
      <c r="F1662" s="2">
        <v>3.6789999999999998</v>
      </c>
      <c r="G1662" s="2">
        <v>9215.8950000000004</v>
      </c>
      <c r="H1662" s="15">
        <f t="shared" si="25"/>
        <v>0</v>
      </c>
    </row>
    <row r="1663" spans="1:8" ht="13.5" x14ac:dyDescent="0.25">
      <c r="A1663" s="11"/>
      <c r="B1663" s="10">
        <v>44728</v>
      </c>
      <c r="C1663" s="2">
        <v>3.61</v>
      </c>
      <c r="D1663" s="2">
        <v>3.0236999999999998</v>
      </c>
      <c r="E1663" s="2">
        <v>13380</v>
      </c>
      <c r="F1663" s="2">
        <v>3.6349999999999998</v>
      </c>
      <c r="G1663" s="2">
        <v>48636.3</v>
      </c>
      <c r="H1663" s="15">
        <f t="shared" si="25"/>
        <v>-2.4329644090219784E-2</v>
      </c>
    </row>
    <row r="1664" spans="1:8" ht="13.5" x14ac:dyDescent="0.25">
      <c r="A1664" s="11"/>
      <c r="B1664" s="10">
        <v>44729</v>
      </c>
      <c r="C1664" s="2">
        <v>3.68</v>
      </c>
      <c r="D1664" s="2">
        <v>3.0823999999999998</v>
      </c>
      <c r="E1664" s="2">
        <v>3723</v>
      </c>
      <c r="F1664" s="2">
        <v>3.6560000000000001</v>
      </c>
      <c r="G1664" s="2">
        <v>13611.288</v>
      </c>
      <c r="H1664" s="15">
        <f t="shared" si="25"/>
        <v>1.941330158415186E-2</v>
      </c>
    </row>
    <row r="1665" spans="1:8" ht="13.5" x14ac:dyDescent="0.25">
      <c r="A1665" s="11"/>
      <c r="B1665" s="10">
        <v>44732</v>
      </c>
      <c r="C1665" s="2">
        <v>3.74</v>
      </c>
      <c r="D1665" s="2">
        <v>3.1326000000000001</v>
      </c>
      <c r="E1665" s="2">
        <v>6072</v>
      </c>
      <c r="F1665" s="2">
        <v>3.698</v>
      </c>
      <c r="G1665" s="2">
        <v>22454.256000000001</v>
      </c>
      <c r="H1665" s="15">
        <f t="shared" si="25"/>
        <v>1.6286010900597017E-2</v>
      </c>
    </row>
    <row r="1666" spans="1:8" ht="13.5" x14ac:dyDescent="0.25">
      <c r="A1666" s="11"/>
      <c r="B1666" s="10">
        <v>44733</v>
      </c>
      <c r="C1666" s="2">
        <v>3.74</v>
      </c>
      <c r="D1666" s="2">
        <v>3.1326000000000001</v>
      </c>
      <c r="E1666" s="2">
        <v>1250</v>
      </c>
      <c r="F1666" s="2">
        <v>3.7010000000000001</v>
      </c>
      <c r="G1666" s="2">
        <v>4626.25</v>
      </c>
      <c r="H1666" s="15">
        <f t="shared" si="25"/>
        <v>0</v>
      </c>
    </row>
    <row r="1667" spans="1:8" ht="13.5" x14ac:dyDescent="0.25">
      <c r="A1667" s="11"/>
      <c r="B1667" s="10">
        <v>44734</v>
      </c>
      <c r="C1667" s="2">
        <v>3.74</v>
      </c>
      <c r="D1667" s="2">
        <v>3.1326000000000001</v>
      </c>
      <c r="E1667" s="2">
        <v>2950</v>
      </c>
      <c r="F1667" s="2">
        <v>3.7069999999999999</v>
      </c>
      <c r="G1667" s="2">
        <v>10935.65</v>
      </c>
      <c r="H1667" s="15">
        <f t="shared" si="25"/>
        <v>0</v>
      </c>
    </row>
    <row r="1668" spans="1:8" ht="13.5" x14ac:dyDescent="0.25">
      <c r="A1668" s="11"/>
      <c r="B1668" s="10">
        <v>44735</v>
      </c>
      <c r="C1668" s="2">
        <v>3.74</v>
      </c>
      <c r="D1668" s="2">
        <v>3.1326000000000001</v>
      </c>
      <c r="E1668" s="2">
        <v>8544</v>
      </c>
      <c r="F1668" s="2">
        <v>3.7040000000000002</v>
      </c>
      <c r="G1668" s="2">
        <v>31646.975999999999</v>
      </c>
      <c r="H1668" s="15">
        <f t="shared" si="25"/>
        <v>0</v>
      </c>
    </row>
    <row r="1669" spans="1:8" ht="13.5" x14ac:dyDescent="0.25">
      <c r="A1669" s="11"/>
      <c r="B1669" s="10">
        <v>44736</v>
      </c>
      <c r="C1669" s="2">
        <v>3.7</v>
      </c>
      <c r="D1669" s="2">
        <v>3.0991</v>
      </c>
      <c r="E1669" s="2">
        <v>3850</v>
      </c>
      <c r="F1669" s="2">
        <v>3.7</v>
      </c>
      <c r="G1669" s="2">
        <v>14245</v>
      </c>
      <c r="H1669" s="15">
        <f t="shared" si="25"/>
        <v>-1.0693992210943014E-2</v>
      </c>
    </row>
    <row r="1670" spans="1:8" ht="13.5" x14ac:dyDescent="0.25">
      <c r="A1670" s="11"/>
      <c r="B1670" s="10">
        <v>44739</v>
      </c>
      <c r="C1670" s="2">
        <v>3.89</v>
      </c>
      <c r="D1670" s="2">
        <v>3.2582</v>
      </c>
      <c r="E1670" s="2">
        <v>36189</v>
      </c>
      <c r="F1670" s="2">
        <v>3.7650000000000001</v>
      </c>
      <c r="G1670" s="2">
        <v>136251.58499999999</v>
      </c>
      <c r="H1670" s="15">
        <f t="shared" si="25"/>
        <v>5.1337485076312486E-2</v>
      </c>
    </row>
    <row r="1671" spans="1:8" ht="13.5" x14ac:dyDescent="0.25">
      <c r="A1671" s="11"/>
      <c r="B1671" s="10">
        <v>44740</v>
      </c>
      <c r="C1671" s="2">
        <v>3.94</v>
      </c>
      <c r="D1671" s="2">
        <v>3.3001</v>
      </c>
      <c r="E1671" s="2">
        <v>11582</v>
      </c>
      <c r="F1671" s="2">
        <v>3.948</v>
      </c>
      <c r="G1671" s="2">
        <v>45725.735999999997</v>
      </c>
      <c r="H1671" s="15">
        <f t="shared" ref="H1671:H1734" si="26">(D1671-D1670)/D1670</f>
        <v>1.285986127309559E-2</v>
      </c>
    </row>
    <row r="1672" spans="1:8" ht="13.5" x14ac:dyDescent="0.25">
      <c r="A1672" s="11"/>
      <c r="B1672" s="10">
        <v>44741</v>
      </c>
      <c r="C1672" s="2">
        <v>3.9</v>
      </c>
      <c r="D1672" s="2">
        <v>3.2665999999999999</v>
      </c>
      <c r="E1672" s="2">
        <v>4302</v>
      </c>
      <c r="F1672" s="2">
        <v>3.94</v>
      </c>
      <c r="G1672" s="2">
        <v>16949.88</v>
      </c>
      <c r="H1672" s="15">
        <f t="shared" si="26"/>
        <v>-1.0151207539165506E-2</v>
      </c>
    </row>
    <row r="1673" spans="1:8" ht="13.5" x14ac:dyDescent="0.25">
      <c r="A1673" s="11"/>
      <c r="B1673" s="10">
        <v>44742</v>
      </c>
      <c r="C1673" s="2">
        <v>3.93</v>
      </c>
      <c r="D1673" s="2">
        <v>3.2917999999999998</v>
      </c>
      <c r="E1673" s="2">
        <v>2713</v>
      </c>
      <c r="F1673" s="2">
        <v>3.9129999999999998</v>
      </c>
      <c r="G1673" s="2">
        <v>10615.968999999999</v>
      </c>
      <c r="H1673" s="15">
        <f t="shared" si="26"/>
        <v>7.7144431519010253E-3</v>
      </c>
    </row>
    <row r="1674" spans="1:8" ht="13.5" x14ac:dyDescent="0.25">
      <c r="A1674" s="11"/>
      <c r="B1674" s="10">
        <v>44743</v>
      </c>
      <c r="C1674" s="2">
        <v>4</v>
      </c>
      <c r="D1674" s="2">
        <v>3.3504</v>
      </c>
      <c r="E1674" s="2">
        <v>1</v>
      </c>
      <c r="F1674" s="2">
        <v>4</v>
      </c>
      <c r="G1674" s="2">
        <v>4</v>
      </c>
      <c r="H1674" s="15">
        <f t="shared" si="26"/>
        <v>1.7801810559572334E-2</v>
      </c>
    </row>
    <row r="1675" spans="1:8" ht="13.5" x14ac:dyDescent="0.25">
      <c r="A1675" s="11"/>
      <c r="B1675" s="10">
        <v>44746</v>
      </c>
      <c r="C1675" s="2">
        <v>3.9</v>
      </c>
      <c r="D1675" s="2">
        <v>3.2665999999999999</v>
      </c>
      <c r="E1675" s="2">
        <v>2196</v>
      </c>
      <c r="F1675" s="2">
        <v>3.8849999999999998</v>
      </c>
      <c r="G1675" s="2">
        <v>8531.4599999999991</v>
      </c>
      <c r="H1675" s="15">
        <f t="shared" si="26"/>
        <v>-2.5011938872970419E-2</v>
      </c>
    </row>
    <row r="1676" spans="1:8" ht="13.5" x14ac:dyDescent="0.25">
      <c r="A1676" s="11"/>
      <c r="B1676" s="10">
        <v>44747</v>
      </c>
      <c r="C1676" s="2">
        <v>3.89</v>
      </c>
      <c r="D1676" s="2">
        <v>3.2582</v>
      </c>
      <c r="E1676" s="2">
        <v>350</v>
      </c>
      <c r="F1676" s="2">
        <v>3.89</v>
      </c>
      <c r="G1676" s="2">
        <v>1361.5</v>
      </c>
      <c r="H1676" s="15">
        <f t="shared" si="26"/>
        <v>-2.5714810506336752E-3</v>
      </c>
    </row>
    <row r="1677" spans="1:8" ht="13.5" x14ac:dyDescent="0.25">
      <c r="A1677" s="11"/>
      <c r="B1677" s="10">
        <v>44748</v>
      </c>
      <c r="C1677" s="2">
        <v>3.83</v>
      </c>
      <c r="D1677" s="2">
        <v>3.2080000000000002</v>
      </c>
      <c r="E1677" s="2">
        <v>5957</v>
      </c>
      <c r="F1677" s="2">
        <v>3.8119999999999998</v>
      </c>
      <c r="G1677" s="2">
        <v>22708.083999999999</v>
      </c>
      <c r="H1677" s="15">
        <f t="shared" si="26"/>
        <v>-1.5407280093302989E-2</v>
      </c>
    </row>
    <row r="1678" spans="1:8" ht="13.5" x14ac:dyDescent="0.25">
      <c r="A1678" s="11"/>
      <c r="B1678" s="10">
        <v>44749</v>
      </c>
      <c r="C1678" s="2">
        <v>3.89</v>
      </c>
      <c r="D1678" s="2">
        <v>3.2582</v>
      </c>
      <c r="E1678" s="2">
        <v>1081</v>
      </c>
      <c r="F1678" s="2">
        <v>3.7909999999999999</v>
      </c>
      <c r="G1678" s="2">
        <v>4098.0709999999999</v>
      </c>
      <c r="H1678" s="15">
        <f t="shared" si="26"/>
        <v>1.5648379052369016E-2</v>
      </c>
    </row>
    <row r="1679" spans="1:8" ht="13.5" x14ac:dyDescent="0.25">
      <c r="A1679" s="11"/>
      <c r="B1679" s="10">
        <v>44750</v>
      </c>
      <c r="C1679" s="2">
        <v>3.76</v>
      </c>
      <c r="D1679" s="2">
        <v>3.1494</v>
      </c>
      <c r="E1679" s="2">
        <v>680</v>
      </c>
      <c r="F1679" s="2">
        <v>3.7879999999999998</v>
      </c>
      <c r="G1679" s="2">
        <v>2575.84</v>
      </c>
      <c r="H1679" s="15">
        <f t="shared" si="26"/>
        <v>-3.3392670799828127E-2</v>
      </c>
    </row>
    <row r="1680" spans="1:8" ht="13.5" x14ac:dyDescent="0.25">
      <c r="A1680" s="11"/>
      <c r="B1680" s="10">
        <v>44753</v>
      </c>
      <c r="C1680" s="2">
        <v>3.85</v>
      </c>
      <c r="D1680" s="2">
        <v>3.2246999999999999</v>
      </c>
      <c r="E1680" s="2">
        <v>4172</v>
      </c>
      <c r="F1680" s="2">
        <v>3.7839999999999998</v>
      </c>
      <c r="G1680" s="2">
        <v>15786.848</v>
      </c>
      <c r="H1680" s="15">
        <f t="shared" si="26"/>
        <v>2.390931606020192E-2</v>
      </c>
    </row>
    <row r="1681" spans="1:8" ht="13.5" x14ac:dyDescent="0.25">
      <c r="A1681" s="11"/>
      <c r="B1681" s="10">
        <v>44754</v>
      </c>
      <c r="C1681" s="2">
        <v>3.85</v>
      </c>
      <c r="D1681" s="2">
        <v>3.2246999999999999</v>
      </c>
      <c r="E1681" s="2">
        <v>3180</v>
      </c>
      <c r="F1681" s="2">
        <v>3.7850000000000001</v>
      </c>
      <c r="G1681" s="2">
        <v>12036.3</v>
      </c>
      <c r="H1681" s="15">
        <f t="shared" si="26"/>
        <v>0</v>
      </c>
    </row>
    <row r="1682" spans="1:8" ht="13.5" x14ac:dyDescent="0.25">
      <c r="A1682" s="11"/>
      <c r="B1682" s="10">
        <v>44755</v>
      </c>
      <c r="C1682" s="2">
        <v>3.85</v>
      </c>
      <c r="D1682" s="2">
        <v>3.2246999999999999</v>
      </c>
      <c r="E1682" s="2">
        <v>13297</v>
      </c>
      <c r="F1682" s="2">
        <v>3.8279999999999998</v>
      </c>
      <c r="G1682" s="2">
        <v>50900.915999999997</v>
      </c>
      <c r="H1682" s="15">
        <f t="shared" si="26"/>
        <v>0</v>
      </c>
    </row>
    <row r="1683" spans="1:8" ht="13.5" x14ac:dyDescent="0.25">
      <c r="A1683" s="11"/>
      <c r="B1683" s="10">
        <v>44756</v>
      </c>
      <c r="C1683" s="2">
        <v>3.85</v>
      </c>
      <c r="D1683" s="2">
        <v>3.2246999999999999</v>
      </c>
      <c r="E1683" s="2">
        <v>1688</v>
      </c>
      <c r="F1683" s="2">
        <v>3.8370000000000002</v>
      </c>
      <c r="G1683" s="2">
        <v>6476.8559999999998</v>
      </c>
      <c r="H1683" s="15">
        <f t="shared" si="26"/>
        <v>0</v>
      </c>
    </row>
    <row r="1684" spans="1:8" ht="13.5" x14ac:dyDescent="0.25">
      <c r="A1684" s="11"/>
      <c r="B1684" s="10">
        <v>44757</v>
      </c>
      <c r="C1684" s="2">
        <v>3.85</v>
      </c>
      <c r="D1684" s="2">
        <v>3.2246999999999999</v>
      </c>
      <c r="E1684" s="2">
        <v>6289</v>
      </c>
      <c r="F1684" s="2">
        <v>3.8730000000000002</v>
      </c>
      <c r="G1684" s="2">
        <v>24357.296999999999</v>
      </c>
      <c r="H1684" s="15">
        <f t="shared" si="26"/>
        <v>0</v>
      </c>
    </row>
    <row r="1685" spans="1:8" ht="13.5" x14ac:dyDescent="0.25">
      <c r="A1685" s="11"/>
      <c r="B1685" s="10">
        <v>44760</v>
      </c>
      <c r="C1685" s="2">
        <v>3.9</v>
      </c>
      <c r="D1685" s="2">
        <v>3.2665999999999999</v>
      </c>
      <c r="E1685" s="2">
        <v>526</v>
      </c>
      <c r="F1685" s="2">
        <v>3.89</v>
      </c>
      <c r="G1685" s="2">
        <v>2046.14</v>
      </c>
      <c r="H1685" s="15">
        <f t="shared" si="26"/>
        <v>1.299345675566721E-2</v>
      </c>
    </row>
    <row r="1686" spans="1:8" ht="13.5" x14ac:dyDescent="0.25">
      <c r="A1686" s="11"/>
      <c r="B1686" s="10">
        <v>44761</v>
      </c>
      <c r="C1686" s="2">
        <v>3.89</v>
      </c>
      <c r="D1686" s="2">
        <v>3.2582</v>
      </c>
      <c r="E1686" s="2">
        <v>4641</v>
      </c>
      <c r="F1686" s="2">
        <v>3.8620000000000001</v>
      </c>
      <c r="G1686" s="2">
        <v>17923.542000000001</v>
      </c>
      <c r="H1686" s="15">
        <f t="shared" si="26"/>
        <v>-2.5714810506336752E-3</v>
      </c>
    </row>
    <row r="1687" spans="1:8" ht="13.5" x14ac:dyDescent="0.25">
      <c r="A1687" s="11"/>
      <c r="B1687" s="10">
        <v>44762</v>
      </c>
      <c r="C1687" s="2">
        <v>3.88</v>
      </c>
      <c r="D1687" s="2">
        <v>3.2498999999999998</v>
      </c>
      <c r="E1687" s="2">
        <v>611</v>
      </c>
      <c r="F1687" s="2">
        <v>3.89</v>
      </c>
      <c r="G1687" s="2">
        <v>2376.79</v>
      </c>
      <c r="H1687" s="15">
        <f t="shared" si="26"/>
        <v>-2.5474188202075365E-3</v>
      </c>
    </row>
    <row r="1688" spans="1:8" ht="13.5" x14ac:dyDescent="0.25">
      <c r="A1688" s="11"/>
      <c r="B1688" s="10">
        <v>44763</v>
      </c>
      <c r="C1688" s="2">
        <v>3.87</v>
      </c>
      <c r="D1688" s="2">
        <v>3.2414999999999998</v>
      </c>
      <c r="E1688" s="2">
        <v>52</v>
      </c>
      <c r="F1688" s="2">
        <v>3.8690000000000002</v>
      </c>
      <c r="G1688" s="2">
        <v>201.18799999999999</v>
      </c>
      <c r="H1688" s="15">
        <f t="shared" si="26"/>
        <v>-2.5846949136896407E-3</v>
      </c>
    </row>
    <row r="1689" spans="1:8" ht="13.5" x14ac:dyDescent="0.25">
      <c r="A1689" s="11"/>
      <c r="B1689" s="10">
        <v>44764</v>
      </c>
      <c r="C1689" s="2">
        <v>3.86</v>
      </c>
      <c r="D1689" s="2">
        <v>3.2330999999999999</v>
      </c>
      <c r="E1689" s="2">
        <v>1583</v>
      </c>
      <c r="F1689" s="2">
        <v>3.86</v>
      </c>
      <c r="G1689" s="2">
        <v>6110.38</v>
      </c>
      <c r="H1689" s="15">
        <f t="shared" si="26"/>
        <v>-2.591392873669586E-3</v>
      </c>
    </row>
    <row r="1690" spans="1:8" ht="13.5" x14ac:dyDescent="0.25">
      <c r="A1690" s="11"/>
      <c r="B1690" s="10">
        <v>44768</v>
      </c>
      <c r="C1690" s="2">
        <v>3.87</v>
      </c>
      <c r="D1690" s="2">
        <v>3.2414999999999998</v>
      </c>
      <c r="E1690" s="2">
        <v>201</v>
      </c>
      <c r="F1690" s="2">
        <v>3.84</v>
      </c>
      <c r="G1690" s="2">
        <v>771.84</v>
      </c>
      <c r="H1690" s="15">
        <f t="shared" si="26"/>
        <v>2.5981256379326231E-3</v>
      </c>
    </row>
    <row r="1691" spans="1:8" ht="13.5" x14ac:dyDescent="0.25">
      <c r="A1691" s="11"/>
      <c r="B1691" s="10">
        <v>44769</v>
      </c>
      <c r="C1691" s="2">
        <v>3.85</v>
      </c>
      <c r="D1691" s="2">
        <v>3.3826999999999998</v>
      </c>
      <c r="E1691" s="2">
        <v>139</v>
      </c>
      <c r="F1691" s="2">
        <v>3.8580000000000001</v>
      </c>
      <c r="G1691" s="2">
        <v>536.26199999999994</v>
      </c>
      <c r="H1691" s="15">
        <f t="shared" si="26"/>
        <v>4.3560080209779424E-2</v>
      </c>
    </row>
    <row r="1692" spans="1:8" ht="13.5" x14ac:dyDescent="0.25">
      <c r="A1692" s="11"/>
      <c r="B1692" s="10">
        <v>44770</v>
      </c>
      <c r="C1692" s="2">
        <v>3.84</v>
      </c>
      <c r="D1692" s="2">
        <v>3.3738999999999999</v>
      </c>
      <c r="E1692" s="2">
        <v>51</v>
      </c>
      <c r="F1692" s="2">
        <v>3.84</v>
      </c>
      <c r="G1692" s="2">
        <v>195.84</v>
      </c>
      <c r="H1692" s="15">
        <f t="shared" si="26"/>
        <v>-2.6014721967658732E-3</v>
      </c>
    </row>
    <row r="1693" spans="1:8" ht="13.5" x14ac:dyDescent="0.25">
      <c r="A1693" s="11"/>
      <c r="B1693" s="10">
        <v>44771</v>
      </c>
      <c r="C1693" s="2">
        <v>3.83</v>
      </c>
      <c r="D1693" s="2">
        <v>3.3651</v>
      </c>
      <c r="E1693" s="2">
        <v>1324</v>
      </c>
      <c r="F1693" s="2">
        <v>3.7949999999999999</v>
      </c>
      <c r="G1693" s="2">
        <v>5024.58</v>
      </c>
      <c r="H1693" s="15">
        <f t="shared" si="26"/>
        <v>-2.6082575061501289E-3</v>
      </c>
    </row>
    <row r="1694" spans="1:8" ht="13.5" x14ac:dyDescent="0.25">
      <c r="A1694" s="11"/>
      <c r="B1694" s="10">
        <v>44774</v>
      </c>
      <c r="C1694" s="2">
        <v>3.82</v>
      </c>
      <c r="D1694" s="2">
        <v>3.3563999999999998</v>
      </c>
      <c r="E1694" s="2">
        <v>1225</v>
      </c>
      <c r="F1694" s="2">
        <v>3.7839999999999998</v>
      </c>
      <c r="G1694" s="2">
        <v>4635.3999999999996</v>
      </c>
      <c r="H1694" s="15">
        <f t="shared" si="26"/>
        <v>-2.5853615048587416E-3</v>
      </c>
    </row>
    <row r="1695" spans="1:8" ht="13.5" x14ac:dyDescent="0.25">
      <c r="A1695" s="11"/>
      <c r="B1695" s="10">
        <v>44775</v>
      </c>
      <c r="C1695" s="2">
        <v>3.81</v>
      </c>
      <c r="D1695" s="2">
        <v>3.3475999999999999</v>
      </c>
      <c r="E1695" s="2">
        <v>1197</v>
      </c>
      <c r="F1695" s="2">
        <v>3.786</v>
      </c>
      <c r="G1695" s="2">
        <v>4531.8419999999996</v>
      </c>
      <c r="H1695" s="15">
        <f t="shared" si="26"/>
        <v>-2.6218567512811103E-3</v>
      </c>
    </row>
    <row r="1696" spans="1:8" ht="13.5" x14ac:dyDescent="0.25">
      <c r="A1696" s="11"/>
      <c r="B1696" s="10">
        <v>44776</v>
      </c>
      <c r="C1696" s="2">
        <v>3.79</v>
      </c>
      <c r="D1696" s="2">
        <v>3.33</v>
      </c>
      <c r="E1696" s="2">
        <v>2279</v>
      </c>
      <c r="F1696" s="2">
        <v>3.76</v>
      </c>
      <c r="G1696" s="2">
        <v>8569.0400000000009</v>
      </c>
      <c r="H1696" s="15">
        <f t="shared" si="26"/>
        <v>-5.2574979089496472E-3</v>
      </c>
    </row>
    <row r="1697" spans="1:8" ht="13.5" x14ac:dyDescent="0.25">
      <c r="A1697" s="11"/>
      <c r="B1697" s="10">
        <v>44777</v>
      </c>
      <c r="C1697" s="2">
        <v>3.8</v>
      </c>
      <c r="D1697" s="2">
        <v>3.3388</v>
      </c>
      <c r="E1697" s="2">
        <v>1</v>
      </c>
      <c r="F1697" s="2">
        <v>3.8</v>
      </c>
      <c r="G1697" s="2">
        <v>3.8</v>
      </c>
      <c r="H1697" s="15">
        <f t="shared" si="26"/>
        <v>2.6426426426426181E-3</v>
      </c>
    </row>
    <row r="1698" spans="1:8" ht="13.5" x14ac:dyDescent="0.25">
      <c r="A1698" s="11"/>
      <c r="B1698" s="10">
        <v>44778</v>
      </c>
      <c r="C1698" s="2">
        <v>3.78</v>
      </c>
      <c r="D1698" s="2">
        <v>3.3212000000000002</v>
      </c>
      <c r="E1698" s="2">
        <v>1991</v>
      </c>
      <c r="F1698" s="2">
        <v>3.7709999999999999</v>
      </c>
      <c r="G1698" s="2">
        <v>7508.0609999999997</v>
      </c>
      <c r="H1698" s="15">
        <f t="shared" si="26"/>
        <v>-5.2713549778362996E-3</v>
      </c>
    </row>
    <row r="1699" spans="1:8" ht="13.5" x14ac:dyDescent="0.25">
      <c r="A1699" s="11"/>
      <c r="B1699" s="10">
        <v>44781</v>
      </c>
      <c r="C1699" s="2">
        <v>3.78</v>
      </c>
      <c r="D1699" s="2">
        <v>3.3212000000000002</v>
      </c>
      <c r="E1699" s="2">
        <v>1132</v>
      </c>
      <c r="F1699" s="2">
        <v>3.7639999999999998</v>
      </c>
      <c r="G1699" s="2">
        <v>4260.848</v>
      </c>
      <c r="H1699" s="15">
        <f t="shared" si="26"/>
        <v>0</v>
      </c>
    </row>
    <row r="1700" spans="1:8" ht="13.5" x14ac:dyDescent="0.25">
      <c r="A1700" s="11"/>
      <c r="B1700" s="10">
        <v>44782</v>
      </c>
      <c r="C1700" s="2">
        <v>3.8</v>
      </c>
      <c r="D1700" s="2">
        <v>3.3388</v>
      </c>
      <c r="E1700" s="2">
        <v>1667</v>
      </c>
      <c r="F1700" s="2">
        <v>3.7410000000000001</v>
      </c>
      <c r="G1700" s="2">
        <v>6236.2470000000003</v>
      </c>
      <c r="H1700" s="15">
        <f t="shared" si="26"/>
        <v>5.2992894134649632E-3</v>
      </c>
    </row>
    <row r="1701" spans="1:8" ht="13.5" x14ac:dyDescent="0.25">
      <c r="A1701" s="11"/>
      <c r="B1701" s="10">
        <v>44783</v>
      </c>
      <c r="C1701" s="2">
        <v>3.79</v>
      </c>
      <c r="D1701" s="2">
        <v>3.33</v>
      </c>
      <c r="E1701" s="2">
        <v>102</v>
      </c>
      <c r="F1701" s="2">
        <v>3.746</v>
      </c>
      <c r="G1701" s="2">
        <v>382.09199999999998</v>
      </c>
      <c r="H1701" s="15">
        <f t="shared" si="26"/>
        <v>-2.6356774889181498E-3</v>
      </c>
    </row>
    <row r="1702" spans="1:8" ht="13.5" x14ac:dyDescent="0.25">
      <c r="A1702" s="11"/>
      <c r="B1702" s="10">
        <v>44784</v>
      </c>
      <c r="C1702" s="2">
        <v>3.75</v>
      </c>
      <c r="D1702" s="2">
        <v>3.2949000000000002</v>
      </c>
      <c r="E1702" s="2">
        <v>1575</v>
      </c>
      <c r="F1702" s="2">
        <v>3.734</v>
      </c>
      <c r="G1702" s="2">
        <v>5881.05</v>
      </c>
      <c r="H1702" s="15">
        <f t="shared" si="26"/>
        <v>-1.0540540540540513E-2</v>
      </c>
    </row>
    <row r="1703" spans="1:8" ht="13.5" x14ac:dyDescent="0.25">
      <c r="A1703" s="11"/>
      <c r="B1703" s="10">
        <v>44785</v>
      </c>
      <c r="C1703" s="2">
        <v>3.79</v>
      </c>
      <c r="D1703" s="2">
        <v>3.33</v>
      </c>
      <c r="E1703" s="2">
        <v>674</v>
      </c>
      <c r="F1703" s="2">
        <v>3.7250000000000001</v>
      </c>
      <c r="G1703" s="2">
        <v>2510.65</v>
      </c>
      <c r="H1703" s="15">
        <f t="shared" si="26"/>
        <v>1.0652827096421714E-2</v>
      </c>
    </row>
    <row r="1704" spans="1:8" ht="13.5" x14ac:dyDescent="0.25">
      <c r="A1704" s="11"/>
      <c r="B1704" s="10">
        <v>44788</v>
      </c>
      <c r="C1704" s="2">
        <v>3.75</v>
      </c>
      <c r="D1704" s="2">
        <v>3.2949000000000002</v>
      </c>
      <c r="E1704" s="2">
        <v>3944</v>
      </c>
      <c r="F1704" s="2">
        <v>3.72</v>
      </c>
      <c r="G1704" s="2">
        <v>14671.68</v>
      </c>
      <c r="H1704" s="15">
        <f t="shared" si="26"/>
        <v>-1.0540540540540513E-2</v>
      </c>
    </row>
    <row r="1705" spans="1:8" ht="13.5" x14ac:dyDescent="0.25">
      <c r="A1705" s="11"/>
      <c r="B1705" s="10">
        <v>44789</v>
      </c>
      <c r="C1705" s="2">
        <v>3.78</v>
      </c>
      <c r="D1705" s="2">
        <v>3.3212000000000002</v>
      </c>
      <c r="E1705" s="2">
        <v>280</v>
      </c>
      <c r="F1705" s="2">
        <v>3.7749999999999999</v>
      </c>
      <c r="G1705" s="2">
        <v>1057</v>
      </c>
      <c r="H1705" s="15">
        <f t="shared" si="26"/>
        <v>7.9820328386293934E-3</v>
      </c>
    </row>
    <row r="1706" spans="1:8" ht="13.5" x14ac:dyDescent="0.25">
      <c r="A1706" s="11"/>
      <c r="B1706" s="10">
        <v>44790</v>
      </c>
      <c r="C1706" s="2">
        <v>3.78</v>
      </c>
      <c r="D1706" s="2">
        <v>3.3212000000000002</v>
      </c>
      <c r="E1706" s="2">
        <v>0</v>
      </c>
      <c r="F1706" s="2">
        <v>0</v>
      </c>
      <c r="G1706" s="2">
        <v>0</v>
      </c>
      <c r="H1706" s="15">
        <f t="shared" si="26"/>
        <v>0</v>
      </c>
    </row>
    <row r="1707" spans="1:8" ht="13.5" x14ac:dyDescent="0.25">
      <c r="A1707" s="11"/>
      <c r="B1707" s="10">
        <v>44791</v>
      </c>
      <c r="C1707" s="2">
        <v>3.75</v>
      </c>
      <c r="D1707" s="2">
        <v>3.2949000000000002</v>
      </c>
      <c r="E1707" s="2">
        <v>3558</v>
      </c>
      <c r="F1707" s="2">
        <v>3.7240000000000002</v>
      </c>
      <c r="G1707" s="2">
        <v>13249.992</v>
      </c>
      <c r="H1707" s="15">
        <f t="shared" si="26"/>
        <v>-7.9188245212573737E-3</v>
      </c>
    </row>
    <row r="1708" spans="1:8" ht="13.5" x14ac:dyDescent="0.25">
      <c r="A1708" s="11"/>
      <c r="B1708" s="10">
        <v>44792</v>
      </c>
      <c r="C1708" s="2">
        <v>3.75</v>
      </c>
      <c r="D1708" s="2">
        <v>3.2949000000000002</v>
      </c>
      <c r="E1708" s="2">
        <v>21721</v>
      </c>
      <c r="F1708" s="2">
        <v>3.7040000000000002</v>
      </c>
      <c r="G1708" s="2">
        <v>80454.584000000003</v>
      </c>
      <c r="H1708" s="15">
        <f t="shared" si="26"/>
        <v>0</v>
      </c>
    </row>
    <row r="1709" spans="1:8" ht="13.5" x14ac:dyDescent="0.25">
      <c r="A1709" s="11"/>
      <c r="B1709" s="10">
        <v>44795</v>
      </c>
      <c r="C1709" s="2">
        <v>3.75</v>
      </c>
      <c r="D1709" s="2">
        <v>3.2949000000000002</v>
      </c>
      <c r="E1709" s="2">
        <v>101</v>
      </c>
      <c r="F1709" s="2">
        <v>3.6909999999999998</v>
      </c>
      <c r="G1709" s="2">
        <v>372.791</v>
      </c>
      <c r="H1709" s="15">
        <f t="shared" si="26"/>
        <v>0</v>
      </c>
    </row>
    <row r="1710" spans="1:8" ht="13.5" x14ac:dyDescent="0.25">
      <c r="A1710" s="11"/>
      <c r="B1710" s="10">
        <v>44796</v>
      </c>
      <c r="C1710" s="2">
        <v>3.72</v>
      </c>
      <c r="D1710" s="2">
        <v>3.2685</v>
      </c>
      <c r="E1710" s="2">
        <v>10040</v>
      </c>
      <c r="F1710" s="2">
        <v>3.7</v>
      </c>
      <c r="G1710" s="2">
        <v>37148</v>
      </c>
      <c r="H1710" s="15">
        <f t="shared" si="26"/>
        <v>-8.0123827733770987E-3</v>
      </c>
    </row>
    <row r="1711" spans="1:8" ht="13.5" x14ac:dyDescent="0.25">
      <c r="A1711" s="11"/>
      <c r="B1711" s="10">
        <v>44797</v>
      </c>
      <c r="C1711" s="2">
        <v>3.73</v>
      </c>
      <c r="D1711" s="2">
        <v>3.2772999999999999</v>
      </c>
      <c r="E1711" s="2">
        <v>1114</v>
      </c>
      <c r="F1711" s="2">
        <v>3.72</v>
      </c>
      <c r="G1711" s="2">
        <v>4144.08</v>
      </c>
      <c r="H1711" s="15">
        <f t="shared" si="26"/>
        <v>2.6923665289888079E-3</v>
      </c>
    </row>
    <row r="1712" spans="1:8" ht="13.5" x14ac:dyDescent="0.25">
      <c r="A1712" s="11"/>
      <c r="B1712" s="10">
        <v>44798</v>
      </c>
      <c r="C1712" s="2">
        <v>3.72</v>
      </c>
      <c r="D1712" s="2">
        <v>3.2685</v>
      </c>
      <c r="E1712" s="2">
        <v>2280</v>
      </c>
      <c r="F1712" s="2">
        <v>3.726</v>
      </c>
      <c r="G1712" s="2">
        <v>8495.2800000000007</v>
      </c>
      <c r="H1712" s="15">
        <f t="shared" si="26"/>
        <v>-2.685137155585366E-3</v>
      </c>
    </row>
    <row r="1713" spans="1:8" ht="13.5" x14ac:dyDescent="0.25">
      <c r="A1713" s="11"/>
      <c r="B1713" s="10">
        <v>44799</v>
      </c>
      <c r="C1713" s="2">
        <v>3.73</v>
      </c>
      <c r="D1713" s="2">
        <v>3.2772999999999999</v>
      </c>
      <c r="E1713" s="2">
        <v>1012</v>
      </c>
      <c r="F1713" s="2">
        <v>3.72</v>
      </c>
      <c r="G1713" s="2">
        <v>3764.64</v>
      </c>
      <c r="H1713" s="15">
        <f t="shared" si="26"/>
        <v>2.6923665289888079E-3</v>
      </c>
    </row>
    <row r="1714" spans="1:8" ht="13.5" x14ac:dyDescent="0.25">
      <c r="A1714" s="11"/>
      <c r="B1714" s="10">
        <v>44802</v>
      </c>
      <c r="C1714" s="2">
        <v>3.73</v>
      </c>
      <c r="D1714" s="2">
        <v>3.2772999999999999</v>
      </c>
      <c r="E1714" s="2">
        <v>300</v>
      </c>
      <c r="F1714" s="2">
        <v>3.71</v>
      </c>
      <c r="G1714" s="2">
        <v>1113</v>
      </c>
      <c r="H1714" s="15">
        <f t="shared" si="26"/>
        <v>0</v>
      </c>
    </row>
    <row r="1715" spans="1:8" ht="13.5" x14ac:dyDescent="0.25">
      <c r="A1715" s="11"/>
      <c r="B1715" s="10">
        <v>44803</v>
      </c>
      <c r="C1715" s="2">
        <v>3.72</v>
      </c>
      <c r="D1715" s="2">
        <v>3.2685</v>
      </c>
      <c r="E1715" s="2">
        <v>1567</v>
      </c>
      <c r="F1715" s="2">
        <v>3.706</v>
      </c>
      <c r="G1715" s="2">
        <v>5807.3019999999997</v>
      </c>
      <c r="H1715" s="15">
        <f t="shared" si="26"/>
        <v>-2.685137155585366E-3</v>
      </c>
    </row>
    <row r="1716" spans="1:8" ht="13.5" x14ac:dyDescent="0.25">
      <c r="A1716" s="11"/>
      <c r="B1716" s="10">
        <v>44804</v>
      </c>
      <c r="C1716" s="2">
        <v>3.78</v>
      </c>
      <c r="D1716" s="2">
        <v>3.3212000000000002</v>
      </c>
      <c r="E1716" s="2">
        <v>6505</v>
      </c>
      <c r="F1716" s="2">
        <v>3.7349999999999999</v>
      </c>
      <c r="G1716" s="2">
        <v>24296.174999999999</v>
      </c>
      <c r="H1716" s="15">
        <f t="shared" si="26"/>
        <v>1.6123604099740001E-2</v>
      </c>
    </row>
    <row r="1717" spans="1:8" ht="13.5" x14ac:dyDescent="0.25">
      <c r="A1717" s="11"/>
      <c r="B1717" s="10">
        <v>44805</v>
      </c>
      <c r="C1717" s="2">
        <v>3.9</v>
      </c>
      <c r="D1717" s="2">
        <v>3.4266000000000001</v>
      </c>
      <c r="E1717" s="2">
        <v>27551</v>
      </c>
      <c r="F1717" s="2">
        <v>3.8359999999999999</v>
      </c>
      <c r="G1717" s="2">
        <v>105685.636</v>
      </c>
      <c r="H1717" s="15">
        <f t="shared" si="26"/>
        <v>3.173551728290977E-2</v>
      </c>
    </row>
    <row r="1718" spans="1:8" ht="13.5" x14ac:dyDescent="0.25">
      <c r="A1718" s="11"/>
      <c r="B1718" s="10">
        <v>44806</v>
      </c>
      <c r="C1718" s="2">
        <v>3.81</v>
      </c>
      <c r="D1718" s="2">
        <v>3.3475999999999999</v>
      </c>
      <c r="E1718" s="2">
        <v>14441</v>
      </c>
      <c r="F1718" s="2">
        <v>3.8620000000000001</v>
      </c>
      <c r="G1718" s="2">
        <v>55771.142</v>
      </c>
      <c r="H1718" s="15">
        <f t="shared" si="26"/>
        <v>-2.305492324753405E-2</v>
      </c>
    </row>
    <row r="1719" spans="1:8" ht="13.5" x14ac:dyDescent="0.25">
      <c r="A1719" s="11"/>
      <c r="B1719" s="10">
        <v>44809</v>
      </c>
      <c r="C1719" s="2">
        <v>3.84</v>
      </c>
      <c r="D1719" s="2">
        <v>3.3738999999999999</v>
      </c>
      <c r="E1719" s="2">
        <v>7499</v>
      </c>
      <c r="F1719" s="2">
        <v>3.7759999999999998</v>
      </c>
      <c r="G1719" s="2">
        <v>28316.223999999998</v>
      </c>
      <c r="H1719" s="15">
        <f t="shared" si="26"/>
        <v>7.8563747162145991E-3</v>
      </c>
    </row>
    <row r="1720" spans="1:8" ht="13.5" x14ac:dyDescent="0.25">
      <c r="A1720" s="11"/>
      <c r="B1720" s="10">
        <v>44810</v>
      </c>
      <c r="C1720" s="2">
        <v>3.79</v>
      </c>
      <c r="D1720" s="2">
        <v>3.33</v>
      </c>
      <c r="E1720" s="2">
        <v>5947</v>
      </c>
      <c r="F1720" s="2">
        <v>3.766</v>
      </c>
      <c r="G1720" s="2">
        <v>22396.401999999998</v>
      </c>
      <c r="H1720" s="15">
        <f t="shared" si="26"/>
        <v>-1.3011648240908098E-2</v>
      </c>
    </row>
    <row r="1721" spans="1:8" ht="13.5" x14ac:dyDescent="0.25">
      <c r="A1721" s="11"/>
      <c r="B1721" s="10">
        <v>44811</v>
      </c>
      <c r="C1721" s="2">
        <v>3.75</v>
      </c>
      <c r="D1721" s="2">
        <v>3.2949000000000002</v>
      </c>
      <c r="E1721" s="2">
        <v>5532</v>
      </c>
      <c r="F1721" s="2">
        <v>3.718</v>
      </c>
      <c r="G1721" s="2">
        <v>20567.975999999999</v>
      </c>
      <c r="H1721" s="15">
        <f t="shared" si="26"/>
        <v>-1.0540540540540513E-2</v>
      </c>
    </row>
    <row r="1722" spans="1:8" ht="13.5" x14ac:dyDescent="0.25">
      <c r="A1722" s="11"/>
      <c r="B1722" s="10">
        <v>44812</v>
      </c>
      <c r="C1722" s="2">
        <v>3.7</v>
      </c>
      <c r="D1722" s="2">
        <v>3.2509000000000001</v>
      </c>
      <c r="E1722" s="2">
        <v>7838</v>
      </c>
      <c r="F1722" s="2">
        <v>3.7120000000000002</v>
      </c>
      <c r="G1722" s="2">
        <v>29094.655999999999</v>
      </c>
      <c r="H1722" s="15">
        <f t="shared" si="26"/>
        <v>-1.3353971288961739E-2</v>
      </c>
    </row>
    <row r="1723" spans="1:8" ht="13.5" x14ac:dyDescent="0.25">
      <c r="A1723" s="11"/>
      <c r="B1723" s="10">
        <v>44813</v>
      </c>
      <c r="C1723" s="2">
        <v>3.69</v>
      </c>
      <c r="D1723" s="2">
        <v>3.2421000000000002</v>
      </c>
      <c r="E1723" s="2">
        <v>3075</v>
      </c>
      <c r="F1723" s="2">
        <v>3.7</v>
      </c>
      <c r="G1723" s="2">
        <v>11377.5</v>
      </c>
      <c r="H1723" s="15">
        <f t="shared" si="26"/>
        <v>-2.7069426927927402E-3</v>
      </c>
    </row>
    <row r="1724" spans="1:8" ht="13.5" x14ac:dyDescent="0.25">
      <c r="A1724" s="11"/>
      <c r="B1724" s="10">
        <v>44816</v>
      </c>
      <c r="C1724" s="2">
        <v>3.68</v>
      </c>
      <c r="D1724" s="2">
        <v>3.2332999999999998</v>
      </c>
      <c r="E1724" s="2">
        <v>5541</v>
      </c>
      <c r="F1724" s="2">
        <v>3.653</v>
      </c>
      <c r="G1724" s="2">
        <v>20241.273000000001</v>
      </c>
      <c r="H1724" s="15">
        <f t="shared" si="26"/>
        <v>-2.714290120600957E-3</v>
      </c>
    </row>
    <row r="1725" spans="1:8" ht="13.5" x14ac:dyDescent="0.25">
      <c r="A1725" s="11"/>
      <c r="B1725" s="10">
        <v>44817</v>
      </c>
      <c r="C1725" s="2">
        <v>3.65</v>
      </c>
      <c r="D1725" s="2">
        <v>3.2069999999999999</v>
      </c>
      <c r="E1725" s="2">
        <v>2340</v>
      </c>
      <c r="F1725" s="2">
        <v>3.6389999999999998</v>
      </c>
      <c r="G1725" s="2">
        <v>8515.26</v>
      </c>
      <c r="H1725" s="15">
        <f t="shared" si="26"/>
        <v>-8.1341044753038671E-3</v>
      </c>
    </row>
    <row r="1726" spans="1:8" ht="13.5" x14ac:dyDescent="0.25">
      <c r="A1726" s="11"/>
      <c r="B1726" s="10">
        <v>44818</v>
      </c>
      <c r="C1726" s="2">
        <v>3.65</v>
      </c>
      <c r="D1726" s="2">
        <v>3.2069999999999999</v>
      </c>
      <c r="E1726" s="2">
        <v>1616</v>
      </c>
      <c r="F1726" s="2">
        <v>3.5910000000000002</v>
      </c>
      <c r="G1726" s="2">
        <v>5803.0559999999996</v>
      </c>
      <c r="H1726" s="15">
        <f t="shared" si="26"/>
        <v>0</v>
      </c>
    </row>
    <row r="1727" spans="1:8" ht="13.5" x14ac:dyDescent="0.25">
      <c r="A1727" s="11"/>
      <c r="B1727" s="10">
        <v>44819</v>
      </c>
      <c r="C1727" s="2">
        <v>3.64</v>
      </c>
      <c r="D1727" s="2">
        <v>3.1981999999999999</v>
      </c>
      <c r="E1727" s="2">
        <v>616</v>
      </c>
      <c r="F1727" s="2">
        <v>3.637</v>
      </c>
      <c r="G1727" s="2">
        <v>2240.3919999999998</v>
      </c>
      <c r="H1727" s="15">
        <f t="shared" si="26"/>
        <v>-2.7439975054567882E-3</v>
      </c>
    </row>
    <row r="1728" spans="1:8" ht="13.5" x14ac:dyDescent="0.25">
      <c r="A1728" s="11"/>
      <c r="B1728" s="10">
        <v>44820</v>
      </c>
      <c r="C1728" s="2">
        <v>3.63</v>
      </c>
      <c r="D1728" s="2">
        <v>3.1894</v>
      </c>
      <c r="E1728" s="2">
        <v>18284</v>
      </c>
      <c r="F1728" s="2">
        <v>3.629</v>
      </c>
      <c r="G1728" s="2">
        <v>66352.635999999999</v>
      </c>
      <c r="H1728" s="15">
        <f t="shared" si="26"/>
        <v>-2.7515477456068788E-3</v>
      </c>
    </row>
    <row r="1729" spans="1:8" ht="13.5" x14ac:dyDescent="0.25">
      <c r="A1729" s="11"/>
      <c r="B1729" s="10">
        <v>44823</v>
      </c>
      <c r="C1729" s="2">
        <v>3.62</v>
      </c>
      <c r="D1729" s="2">
        <v>3.1806000000000001</v>
      </c>
      <c r="E1729" s="2">
        <v>1261</v>
      </c>
      <c r="F1729" s="2">
        <v>3.59</v>
      </c>
      <c r="G1729" s="2">
        <v>4526.99</v>
      </c>
      <c r="H1729" s="15">
        <f t="shared" si="26"/>
        <v>-2.7591396500909007E-3</v>
      </c>
    </row>
    <row r="1730" spans="1:8" ht="13.5" x14ac:dyDescent="0.25">
      <c r="A1730" s="11"/>
      <c r="B1730" s="10">
        <v>44824</v>
      </c>
      <c r="C1730" s="2">
        <v>3.59</v>
      </c>
      <c r="D1730" s="2">
        <v>3.1543000000000001</v>
      </c>
      <c r="E1730" s="2">
        <v>3525</v>
      </c>
      <c r="F1730" s="2">
        <v>3.59</v>
      </c>
      <c r="G1730" s="2">
        <v>12654.75</v>
      </c>
      <c r="H1730" s="15">
        <f t="shared" si="26"/>
        <v>-8.2688800855184527E-3</v>
      </c>
    </row>
    <row r="1731" spans="1:8" ht="13.5" x14ac:dyDescent="0.25">
      <c r="A1731" s="11"/>
      <c r="B1731" s="10">
        <v>44825</v>
      </c>
      <c r="C1731" s="2">
        <v>3.55</v>
      </c>
      <c r="D1731" s="2">
        <v>3.1191</v>
      </c>
      <c r="E1731" s="2">
        <v>1558</v>
      </c>
      <c r="F1731" s="2">
        <v>3.5579999999999998</v>
      </c>
      <c r="G1731" s="2">
        <v>5543.3639999999996</v>
      </c>
      <c r="H1731" s="15">
        <f t="shared" si="26"/>
        <v>-1.1159369749231245E-2</v>
      </c>
    </row>
    <row r="1732" spans="1:8" ht="13.5" x14ac:dyDescent="0.25">
      <c r="A1732" s="11"/>
      <c r="B1732" s="10">
        <v>44826</v>
      </c>
      <c r="C1732" s="2">
        <v>3.54</v>
      </c>
      <c r="D1732" s="2">
        <v>3.1103000000000001</v>
      </c>
      <c r="E1732" s="2">
        <v>5666</v>
      </c>
      <c r="F1732" s="2">
        <v>3.5510000000000002</v>
      </c>
      <c r="G1732" s="2">
        <v>20119.966</v>
      </c>
      <c r="H1732" s="15">
        <f t="shared" si="26"/>
        <v>-2.8213266647430088E-3</v>
      </c>
    </row>
    <row r="1733" spans="1:8" ht="13.5" x14ac:dyDescent="0.25">
      <c r="A1733" s="11"/>
      <c r="B1733" s="10">
        <v>44827</v>
      </c>
      <c r="C1733" s="2">
        <v>3.56</v>
      </c>
      <c r="D1733" s="2">
        <v>3.1278999999999999</v>
      </c>
      <c r="E1733" s="2">
        <v>3841</v>
      </c>
      <c r="F1733" s="2">
        <v>3.5350000000000001</v>
      </c>
      <c r="G1733" s="2">
        <v>13577.934999999999</v>
      </c>
      <c r="H1733" s="15">
        <f t="shared" si="26"/>
        <v>5.6586181397292341E-3</v>
      </c>
    </row>
    <row r="1734" spans="1:8" ht="13.5" x14ac:dyDescent="0.25">
      <c r="A1734" s="11"/>
      <c r="B1734" s="10">
        <v>44830</v>
      </c>
      <c r="C1734" s="2">
        <v>3.55</v>
      </c>
      <c r="D1734" s="2">
        <v>3.1191</v>
      </c>
      <c r="E1734" s="2">
        <v>3670</v>
      </c>
      <c r="F1734" s="2">
        <v>3.5510000000000002</v>
      </c>
      <c r="G1734" s="2">
        <v>13032.17</v>
      </c>
      <c r="H1734" s="15">
        <f t="shared" si="26"/>
        <v>-2.8133891748457172E-3</v>
      </c>
    </row>
    <row r="1735" spans="1:8" ht="13.5" x14ac:dyDescent="0.25">
      <c r="A1735" s="11"/>
      <c r="B1735" s="10">
        <v>44831</v>
      </c>
      <c r="C1735" s="2">
        <v>3.53</v>
      </c>
      <c r="D1735" s="2">
        <v>3.1015999999999999</v>
      </c>
      <c r="E1735" s="2">
        <v>9832</v>
      </c>
      <c r="F1735" s="2">
        <v>3.4969999999999999</v>
      </c>
      <c r="G1735" s="2">
        <v>34382.504000000001</v>
      </c>
      <c r="H1735" s="15">
        <f t="shared" ref="H1735:H1798" si="27">(D1735-D1734)/D1734</f>
        <v>-5.610592799204922E-3</v>
      </c>
    </row>
    <row r="1736" spans="1:8" ht="13.5" x14ac:dyDescent="0.25">
      <c r="A1736" s="11"/>
      <c r="B1736" s="10">
        <v>44832</v>
      </c>
      <c r="C1736" s="2">
        <v>3.5</v>
      </c>
      <c r="D1736" s="2">
        <v>3.0752000000000002</v>
      </c>
      <c r="E1736" s="2">
        <v>9882</v>
      </c>
      <c r="F1736" s="2">
        <v>3.5139999999999998</v>
      </c>
      <c r="G1736" s="2">
        <v>34725.347999999998</v>
      </c>
      <c r="H1736" s="15">
        <f t="shared" si="27"/>
        <v>-8.5117358782563057E-3</v>
      </c>
    </row>
    <row r="1737" spans="1:8" ht="13.5" x14ac:dyDescent="0.25">
      <c r="A1737" s="11"/>
      <c r="B1737" s="10">
        <v>44833</v>
      </c>
      <c r="C1737" s="2">
        <v>3.5</v>
      </c>
      <c r="D1737" s="2">
        <v>3.0752000000000002</v>
      </c>
      <c r="E1737" s="2">
        <v>5271</v>
      </c>
      <c r="F1737" s="2">
        <v>3.4790000000000001</v>
      </c>
      <c r="G1737" s="2">
        <v>18337.809000000001</v>
      </c>
      <c r="H1737" s="15">
        <f t="shared" si="27"/>
        <v>0</v>
      </c>
    </row>
    <row r="1738" spans="1:8" ht="13.5" x14ac:dyDescent="0.25">
      <c r="A1738" s="11"/>
      <c r="B1738" s="10">
        <v>44834</v>
      </c>
      <c r="C1738" s="2">
        <v>3.5</v>
      </c>
      <c r="D1738" s="2">
        <v>3.0752000000000002</v>
      </c>
      <c r="E1738" s="2">
        <v>802</v>
      </c>
      <c r="F1738" s="2">
        <v>3.496</v>
      </c>
      <c r="G1738" s="2">
        <v>2803.7919999999999</v>
      </c>
      <c r="H1738" s="15">
        <f t="shared" si="27"/>
        <v>0</v>
      </c>
    </row>
    <row r="1739" spans="1:8" ht="13.5" x14ac:dyDescent="0.25">
      <c r="A1739" s="11"/>
      <c r="B1739" s="10">
        <v>44837</v>
      </c>
      <c r="C1739" s="2">
        <v>3.71</v>
      </c>
      <c r="D1739" s="2">
        <v>3.2597</v>
      </c>
      <c r="E1739" s="2">
        <v>367291</v>
      </c>
      <c r="F1739" s="2">
        <v>3.4529999999999998</v>
      </c>
      <c r="G1739" s="2">
        <v>1268255.8230000001</v>
      </c>
      <c r="H1739" s="15">
        <f t="shared" si="27"/>
        <v>5.9996097814776238E-2</v>
      </c>
    </row>
    <row r="1740" spans="1:8" ht="13.5" x14ac:dyDescent="0.25">
      <c r="A1740" s="11"/>
      <c r="B1740" s="10">
        <v>44838</v>
      </c>
      <c r="C1740" s="2">
        <v>3.81</v>
      </c>
      <c r="D1740" s="2">
        <v>3.3475999999999999</v>
      </c>
      <c r="E1740" s="2">
        <v>8324</v>
      </c>
      <c r="F1740" s="2">
        <v>3.718</v>
      </c>
      <c r="G1740" s="2">
        <v>30948.632000000001</v>
      </c>
      <c r="H1740" s="15">
        <f t="shared" si="27"/>
        <v>2.6965671687578571E-2</v>
      </c>
    </row>
    <row r="1741" spans="1:8" ht="13.5" x14ac:dyDescent="0.25">
      <c r="A1741" s="11"/>
      <c r="B1741" s="10">
        <v>44839</v>
      </c>
      <c r="C1741" s="2">
        <v>3.81</v>
      </c>
      <c r="D1741" s="2">
        <v>3.3475999999999999</v>
      </c>
      <c r="E1741" s="2">
        <v>8426</v>
      </c>
      <c r="F1741" s="2">
        <v>3.8109999999999999</v>
      </c>
      <c r="G1741" s="2">
        <v>32111.486000000001</v>
      </c>
      <c r="H1741" s="15">
        <f t="shared" si="27"/>
        <v>0</v>
      </c>
    </row>
    <row r="1742" spans="1:8" ht="13.5" x14ac:dyDescent="0.25">
      <c r="A1742" s="11"/>
      <c r="B1742" s="10">
        <v>44840</v>
      </c>
      <c r="C1742" s="2">
        <v>3.75</v>
      </c>
      <c r="D1742" s="2">
        <v>3.2949000000000002</v>
      </c>
      <c r="E1742" s="2">
        <v>995</v>
      </c>
      <c r="F1742" s="2">
        <v>3.754</v>
      </c>
      <c r="G1742" s="2">
        <v>3735.23</v>
      </c>
      <c r="H1742" s="15">
        <f t="shared" si="27"/>
        <v>-1.5742621579639068E-2</v>
      </c>
    </row>
    <row r="1743" spans="1:8" ht="13.5" x14ac:dyDescent="0.25">
      <c r="A1743" s="11"/>
      <c r="B1743" s="10">
        <v>44841</v>
      </c>
      <c r="C1743" s="2">
        <v>3.7</v>
      </c>
      <c r="D1743" s="2">
        <v>3.2509000000000001</v>
      </c>
      <c r="E1743" s="2">
        <v>560</v>
      </c>
      <c r="F1743" s="2">
        <v>3.6909999999999998</v>
      </c>
      <c r="G1743" s="2">
        <v>2066.96</v>
      </c>
      <c r="H1743" s="15">
        <f t="shared" si="27"/>
        <v>-1.3353971288961739E-2</v>
      </c>
    </row>
    <row r="1744" spans="1:8" ht="13.5" x14ac:dyDescent="0.25">
      <c r="A1744" s="11"/>
      <c r="B1744" s="10">
        <v>44844</v>
      </c>
      <c r="C1744" s="2">
        <v>3.7</v>
      </c>
      <c r="D1744" s="2">
        <v>3.2509000000000001</v>
      </c>
      <c r="E1744" s="2">
        <v>1089</v>
      </c>
      <c r="F1744" s="2">
        <v>3.6829999999999998</v>
      </c>
      <c r="G1744" s="2">
        <v>4010.7869999999998</v>
      </c>
      <c r="H1744" s="15">
        <f t="shared" si="27"/>
        <v>0</v>
      </c>
    </row>
    <row r="1745" spans="1:8" ht="13.5" x14ac:dyDescent="0.25">
      <c r="A1745" s="11"/>
      <c r="B1745" s="10">
        <v>44845</v>
      </c>
      <c r="C1745" s="2">
        <v>3.7</v>
      </c>
      <c r="D1745" s="2">
        <v>3.2509000000000001</v>
      </c>
      <c r="E1745" s="2">
        <v>15</v>
      </c>
      <c r="F1745" s="2">
        <v>3.7</v>
      </c>
      <c r="G1745" s="2">
        <v>55.5</v>
      </c>
      <c r="H1745" s="15">
        <f t="shared" si="27"/>
        <v>0</v>
      </c>
    </row>
    <row r="1746" spans="1:8" ht="13.5" x14ac:dyDescent="0.25">
      <c r="A1746" s="11"/>
      <c r="B1746" s="10">
        <v>44846</v>
      </c>
      <c r="C1746" s="2">
        <v>3.7</v>
      </c>
      <c r="D1746" s="2">
        <v>3.2509000000000001</v>
      </c>
      <c r="E1746" s="2">
        <v>725</v>
      </c>
      <c r="F1746" s="2">
        <v>3.7</v>
      </c>
      <c r="G1746" s="2">
        <v>2682.5</v>
      </c>
      <c r="H1746" s="15">
        <f t="shared" si="27"/>
        <v>0</v>
      </c>
    </row>
    <row r="1747" spans="1:8" ht="13.5" x14ac:dyDescent="0.25">
      <c r="A1747" s="11"/>
      <c r="B1747" s="10">
        <v>44847</v>
      </c>
      <c r="C1747" s="2">
        <v>3.7</v>
      </c>
      <c r="D1747" s="2">
        <v>3.2509000000000001</v>
      </c>
      <c r="E1747" s="2">
        <v>655</v>
      </c>
      <c r="F1747" s="2">
        <v>3.69</v>
      </c>
      <c r="G1747" s="2">
        <v>2416.9499999999998</v>
      </c>
      <c r="H1747" s="15">
        <f t="shared" si="27"/>
        <v>0</v>
      </c>
    </row>
    <row r="1748" spans="1:8" ht="13.5" x14ac:dyDescent="0.25">
      <c r="A1748" s="11"/>
      <c r="B1748" s="10">
        <v>44848</v>
      </c>
      <c r="C1748" s="2">
        <v>3.7</v>
      </c>
      <c r="D1748" s="2">
        <v>3.2509000000000001</v>
      </c>
      <c r="E1748" s="2">
        <v>135</v>
      </c>
      <c r="F1748" s="2">
        <v>3.6840000000000002</v>
      </c>
      <c r="G1748" s="2">
        <v>497.34</v>
      </c>
      <c r="H1748" s="15">
        <f t="shared" si="27"/>
        <v>0</v>
      </c>
    </row>
    <row r="1749" spans="1:8" ht="13.5" x14ac:dyDescent="0.25">
      <c r="A1749" s="11"/>
      <c r="B1749" s="10">
        <v>44851</v>
      </c>
      <c r="C1749" s="2">
        <v>3.68</v>
      </c>
      <c r="D1749" s="2">
        <v>3.2332999999999998</v>
      </c>
      <c r="E1749" s="2">
        <v>579746</v>
      </c>
      <c r="F1749" s="2">
        <v>3.68</v>
      </c>
      <c r="G1749" s="2">
        <v>2133465.2799999998</v>
      </c>
      <c r="H1749" s="15">
        <f t="shared" si="27"/>
        <v>-5.4138853855856166E-3</v>
      </c>
    </row>
    <row r="1750" spans="1:8" ht="13.5" x14ac:dyDescent="0.25">
      <c r="A1750" s="11"/>
      <c r="B1750" s="10">
        <v>44852</v>
      </c>
      <c r="C1750" s="2">
        <v>3.67</v>
      </c>
      <c r="D1750" s="2">
        <v>3.2246000000000001</v>
      </c>
      <c r="E1750" s="2">
        <v>3636</v>
      </c>
      <c r="F1750" s="2">
        <v>3.66</v>
      </c>
      <c r="G1750" s="2">
        <v>13307.76</v>
      </c>
      <c r="H1750" s="15">
        <f t="shared" si="27"/>
        <v>-2.6907493891688704E-3</v>
      </c>
    </row>
    <row r="1751" spans="1:8" ht="13.5" x14ac:dyDescent="0.25">
      <c r="A1751" s="11"/>
      <c r="B1751" s="10">
        <v>44853</v>
      </c>
      <c r="C1751" s="2">
        <v>3.67</v>
      </c>
      <c r="D1751" s="2">
        <v>3.2246000000000001</v>
      </c>
      <c r="E1751" s="2">
        <v>0</v>
      </c>
      <c r="F1751" s="2">
        <v>0</v>
      </c>
      <c r="G1751" s="2">
        <v>0</v>
      </c>
      <c r="H1751" s="15">
        <f t="shared" si="27"/>
        <v>0</v>
      </c>
    </row>
    <row r="1752" spans="1:8" ht="13.5" x14ac:dyDescent="0.25">
      <c r="A1752" s="11"/>
      <c r="B1752" s="10">
        <v>44854</v>
      </c>
      <c r="C1752" s="2">
        <v>3.65</v>
      </c>
      <c r="D1752" s="2">
        <v>3.2069999999999999</v>
      </c>
      <c r="E1752" s="2">
        <v>1850</v>
      </c>
      <c r="F1752" s="2">
        <v>3.6560000000000001</v>
      </c>
      <c r="G1752" s="2">
        <v>6763.6</v>
      </c>
      <c r="H1752" s="15">
        <f t="shared" si="27"/>
        <v>-5.4580413074490734E-3</v>
      </c>
    </row>
    <row r="1753" spans="1:8" ht="13.5" x14ac:dyDescent="0.25">
      <c r="A1753" s="11"/>
      <c r="B1753" s="10">
        <v>44855</v>
      </c>
      <c r="C1753" s="2">
        <v>3.55</v>
      </c>
      <c r="D1753" s="2">
        <v>3.1191</v>
      </c>
      <c r="E1753" s="2">
        <v>1003</v>
      </c>
      <c r="F1753" s="2">
        <v>3.5329999999999999</v>
      </c>
      <c r="G1753" s="2">
        <v>3543.5990000000002</v>
      </c>
      <c r="H1753" s="15">
        <f t="shared" si="27"/>
        <v>-2.7408793264733354E-2</v>
      </c>
    </row>
    <row r="1754" spans="1:8" ht="13.5" x14ac:dyDescent="0.25">
      <c r="A1754" s="11"/>
      <c r="B1754" s="10">
        <v>44858</v>
      </c>
      <c r="C1754" s="2">
        <v>3.5</v>
      </c>
      <c r="D1754" s="2">
        <v>3.0752000000000002</v>
      </c>
      <c r="E1754" s="2">
        <v>2076</v>
      </c>
      <c r="F1754" s="2">
        <v>3.5019999999999998</v>
      </c>
      <c r="G1754" s="2">
        <v>7270.152</v>
      </c>
      <c r="H1754" s="15">
        <f t="shared" si="27"/>
        <v>-1.4074572793433947E-2</v>
      </c>
    </row>
    <row r="1755" spans="1:8" ht="13.5" x14ac:dyDescent="0.25">
      <c r="A1755" s="11"/>
      <c r="B1755" s="10">
        <v>44859</v>
      </c>
      <c r="C1755" s="2">
        <v>3.5</v>
      </c>
      <c r="D1755" s="2">
        <v>3.0752000000000002</v>
      </c>
      <c r="E1755" s="2">
        <v>5164</v>
      </c>
      <c r="F1755" s="2">
        <v>3.488</v>
      </c>
      <c r="G1755" s="2">
        <v>18012.031999999999</v>
      </c>
      <c r="H1755" s="15">
        <f t="shared" si="27"/>
        <v>0</v>
      </c>
    </row>
    <row r="1756" spans="1:8" ht="13.5" x14ac:dyDescent="0.25">
      <c r="A1756" s="11"/>
      <c r="B1756" s="10">
        <v>44860</v>
      </c>
      <c r="C1756" s="2">
        <v>3.65</v>
      </c>
      <c r="D1756" s="2">
        <v>3.2069999999999999</v>
      </c>
      <c r="E1756" s="2">
        <v>699110</v>
      </c>
      <c r="F1756" s="2">
        <v>3.6890000000000001</v>
      </c>
      <c r="G1756" s="2">
        <v>2579016.79</v>
      </c>
      <c r="H1756" s="15">
        <f t="shared" si="27"/>
        <v>4.2859001040582628E-2</v>
      </c>
    </row>
    <row r="1757" spans="1:8" ht="13.5" x14ac:dyDescent="0.25">
      <c r="A1757" s="11"/>
      <c r="B1757" s="10">
        <v>44861</v>
      </c>
      <c r="C1757" s="2">
        <v>3.65</v>
      </c>
      <c r="D1757" s="2">
        <v>3.2069999999999999</v>
      </c>
      <c r="E1757" s="2">
        <v>806</v>
      </c>
      <c r="F1757" s="2">
        <v>3.6469999999999998</v>
      </c>
      <c r="G1757" s="2">
        <v>2939.482</v>
      </c>
      <c r="H1757" s="15">
        <f t="shared" si="27"/>
        <v>0</v>
      </c>
    </row>
    <row r="1758" spans="1:8" ht="13.5" x14ac:dyDescent="0.25">
      <c r="A1758" s="11"/>
      <c r="B1758" s="10">
        <v>44862</v>
      </c>
      <c r="C1758" s="2">
        <v>3.65</v>
      </c>
      <c r="D1758" s="2">
        <v>3.2069999999999999</v>
      </c>
      <c r="E1758" s="2">
        <v>820</v>
      </c>
      <c r="F1758" s="2">
        <v>3.617</v>
      </c>
      <c r="G1758" s="2">
        <v>2965.94</v>
      </c>
      <c r="H1758" s="15">
        <f t="shared" si="27"/>
        <v>0</v>
      </c>
    </row>
    <row r="1759" spans="1:8" ht="13.5" x14ac:dyDescent="0.25">
      <c r="A1759" s="11"/>
      <c r="B1759" s="10">
        <v>44865</v>
      </c>
      <c r="C1759" s="2">
        <v>3.65</v>
      </c>
      <c r="D1759" s="2">
        <v>3.2069999999999999</v>
      </c>
      <c r="E1759" s="2">
        <v>45255</v>
      </c>
      <c r="F1759" s="2">
        <v>3.65</v>
      </c>
      <c r="G1759" s="2">
        <v>165180.75</v>
      </c>
      <c r="H1759" s="15">
        <f t="shared" si="27"/>
        <v>0</v>
      </c>
    </row>
    <row r="1760" spans="1:8" ht="13.5" x14ac:dyDescent="0.25">
      <c r="A1760" s="11"/>
      <c r="B1760" s="10">
        <v>44866</v>
      </c>
      <c r="C1760" s="2">
        <v>3.62</v>
      </c>
      <c r="D1760" s="2">
        <v>3.1806000000000001</v>
      </c>
      <c r="E1760" s="2">
        <v>20757</v>
      </c>
      <c r="F1760" s="2">
        <v>3.6389999999999998</v>
      </c>
      <c r="G1760" s="2">
        <v>75534.722999999998</v>
      </c>
      <c r="H1760" s="15">
        <f t="shared" si="27"/>
        <v>-8.2319925163703636E-3</v>
      </c>
    </row>
    <row r="1761" spans="1:8" ht="13.5" x14ac:dyDescent="0.25">
      <c r="A1761" s="11"/>
      <c r="B1761" s="10">
        <v>44867</v>
      </c>
      <c r="C1761" s="2">
        <v>3.62</v>
      </c>
      <c r="D1761" s="2">
        <v>3.1806000000000001</v>
      </c>
      <c r="E1761" s="2">
        <v>0</v>
      </c>
      <c r="F1761" s="2">
        <v>0</v>
      </c>
      <c r="G1761" s="2">
        <v>0</v>
      </c>
      <c r="H1761" s="15">
        <f t="shared" si="27"/>
        <v>0</v>
      </c>
    </row>
    <row r="1762" spans="1:8" ht="13.5" x14ac:dyDescent="0.25">
      <c r="A1762" s="11"/>
      <c r="B1762" s="10">
        <v>44868</v>
      </c>
      <c r="C1762" s="2">
        <v>3.62</v>
      </c>
      <c r="D1762" s="2">
        <v>3.1806000000000001</v>
      </c>
      <c r="E1762" s="2">
        <v>0</v>
      </c>
      <c r="F1762" s="2">
        <v>0</v>
      </c>
      <c r="G1762" s="2">
        <v>0</v>
      </c>
      <c r="H1762" s="15">
        <f t="shared" si="27"/>
        <v>0</v>
      </c>
    </row>
    <row r="1763" spans="1:8" ht="13.5" x14ac:dyDescent="0.25">
      <c r="A1763" s="11"/>
      <c r="B1763" s="10">
        <v>44869</v>
      </c>
      <c r="C1763" s="2">
        <v>3.62</v>
      </c>
      <c r="D1763" s="2">
        <v>3.1806000000000001</v>
      </c>
      <c r="E1763" s="2">
        <v>0</v>
      </c>
      <c r="F1763" s="2">
        <v>0</v>
      </c>
      <c r="G1763" s="2">
        <v>0</v>
      </c>
      <c r="H1763" s="15">
        <f t="shared" si="27"/>
        <v>0</v>
      </c>
    </row>
    <row r="1764" spans="1:8" ht="13.5" x14ac:dyDescent="0.25">
      <c r="A1764" s="11"/>
      <c r="B1764" s="10">
        <v>44872</v>
      </c>
      <c r="C1764" s="2">
        <v>3.6</v>
      </c>
      <c r="D1764" s="2">
        <v>3.1631</v>
      </c>
      <c r="E1764" s="2">
        <v>7354</v>
      </c>
      <c r="F1764" s="2">
        <v>3.6</v>
      </c>
      <c r="G1764" s="2">
        <v>26474.400000000001</v>
      </c>
      <c r="H1764" s="15">
        <f t="shared" si="27"/>
        <v>-5.5021065207822642E-3</v>
      </c>
    </row>
    <row r="1765" spans="1:8" ht="13.5" x14ac:dyDescent="0.25">
      <c r="A1765" s="11"/>
      <c r="B1765" s="10">
        <v>44873</v>
      </c>
      <c r="C1765" s="2">
        <v>3.6</v>
      </c>
      <c r="D1765" s="2">
        <v>3.1631</v>
      </c>
      <c r="E1765" s="2">
        <v>1000</v>
      </c>
      <c r="F1765" s="2">
        <v>3.6</v>
      </c>
      <c r="G1765" s="2">
        <v>3600</v>
      </c>
      <c r="H1765" s="15">
        <f t="shared" si="27"/>
        <v>0</v>
      </c>
    </row>
    <row r="1766" spans="1:8" ht="13.5" x14ac:dyDescent="0.25">
      <c r="A1766" s="11"/>
      <c r="B1766" s="10">
        <v>44874</v>
      </c>
      <c r="C1766" s="2">
        <v>3.6</v>
      </c>
      <c r="D1766" s="2">
        <v>3.1631</v>
      </c>
      <c r="E1766" s="2">
        <v>0</v>
      </c>
      <c r="F1766" s="2">
        <v>0</v>
      </c>
      <c r="G1766" s="2">
        <v>0</v>
      </c>
      <c r="H1766" s="15">
        <f t="shared" si="27"/>
        <v>0</v>
      </c>
    </row>
    <row r="1767" spans="1:8" ht="13.5" x14ac:dyDescent="0.25">
      <c r="A1767" s="11"/>
      <c r="B1767" s="10">
        <v>44875</v>
      </c>
      <c r="C1767" s="2">
        <v>3.57</v>
      </c>
      <c r="D1767" s="2">
        <v>3.1366999999999998</v>
      </c>
      <c r="E1767" s="2">
        <v>3000</v>
      </c>
      <c r="F1767" s="2">
        <v>3.5830000000000002</v>
      </c>
      <c r="G1767" s="2">
        <v>10749</v>
      </c>
      <c r="H1767" s="15">
        <f t="shared" si="27"/>
        <v>-8.3462426100977521E-3</v>
      </c>
    </row>
    <row r="1768" spans="1:8" ht="13.5" x14ac:dyDescent="0.25">
      <c r="A1768" s="11"/>
      <c r="B1768" s="10">
        <v>44876</v>
      </c>
      <c r="C1768" s="2">
        <v>3.57</v>
      </c>
      <c r="D1768" s="2">
        <v>3.1366999999999998</v>
      </c>
      <c r="E1768" s="2">
        <v>1088</v>
      </c>
      <c r="F1768" s="2">
        <v>3.5680000000000001</v>
      </c>
      <c r="G1768" s="2">
        <v>3881.9839999999999</v>
      </c>
      <c r="H1768" s="15">
        <f t="shared" si="27"/>
        <v>0</v>
      </c>
    </row>
    <row r="1769" spans="1:8" ht="13.5" x14ac:dyDescent="0.25">
      <c r="A1769" s="11"/>
      <c r="B1769" s="10">
        <v>44879</v>
      </c>
      <c r="C1769" s="2">
        <v>3.58</v>
      </c>
      <c r="D1769" s="2">
        <v>3.1455000000000002</v>
      </c>
      <c r="E1769" s="2">
        <v>1025</v>
      </c>
      <c r="F1769" s="2">
        <v>3.4630000000000001</v>
      </c>
      <c r="G1769" s="2">
        <v>3549.5749999999998</v>
      </c>
      <c r="H1769" s="15">
        <f t="shared" si="27"/>
        <v>2.8054962221444077E-3</v>
      </c>
    </row>
    <row r="1770" spans="1:8" ht="13.5" x14ac:dyDescent="0.25">
      <c r="A1770" s="11"/>
      <c r="B1770" s="10">
        <v>44880</v>
      </c>
      <c r="C1770" s="2">
        <v>3.58</v>
      </c>
      <c r="D1770" s="2">
        <v>3.1455000000000002</v>
      </c>
      <c r="E1770" s="2">
        <v>0</v>
      </c>
      <c r="F1770" s="2">
        <v>0</v>
      </c>
      <c r="G1770" s="2">
        <v>0</v>
      </c>
      <c r="H1770" s="15">
        <f t="shared" si="27"/>
        <v>0</v>
      </c>
    </row>
    <row r="1771" spans="1:8" ht="13.5" x14ac:dyDescent="0.25">
      <c r="A1771" s="11"/>
      <c r="B1771" s="10">
        <v>44881</v>
      </c>
      <c r="C1771" s="2">
        <v>3.58</v>
      </c>
      <c r="D1771" s="2">
        <v>3.1455000000000002</v>
      </c>
      <c r="E1771" s="2">
        <v>265</v>
      </c>
      <c r="F1771" s="2">
        <v>3.58</v>
      </c>
      <c r="G1771" s="2">
        <v>948.7</v>
      </c>
      <c r="H1771" s="15">
        <f t="shared" si="27"/>
        <v>0</v>
      </c>
    </row>
    <row r="1772" spans="1:8" ht="13.5" x14ac:dyDescent="0.25">
      <c r="A1772" s="11"/>
      <c r="B1772" s="10">
        <v>44882</v>
      </c>
      <c r="C1772" s="2">
        <v>3.59</v>
      </c>
      <c r="D1772" s="2">
        <v>3.1543000000000001</v>
      </c>
      <c r="E1772" s="2">
        <v>1836</v>
      </c>
      <c r="F1772" s="2">
        <v>3.573</v>
      </c>
      <c r="G1772" s="2">
        <v>6560.0280000000002</v>
      </c>
      <c r="H1772" s="15">
        <f t="shared" si="27"/>
        <v>2.7976474328405398E-3</v>
      </c>
    </row>
    <row r="1773" spans="1:8" ht="13.5" x14ac:dyDescent="0.25">
      <c r="A1773" s="11"/>
      <c r="B1773" s="10">
        <v>44883</v>
      </c>
      <c r="C1773" s="2">
        <v>3.6</v>
      </c>
      <c r="D1773" s="2">
        <v>3.1631</v>
      </c>
      <c r="E1773" s="2">
        <v>7070</v>
      </c>
      <c r="F1773" s="2">
        <v>3.5920000000000001</v>
      </c>
      <c r="G1773" s="2">
        <v>25395.439999999999</v>
      </c>
      <c r="H1773" s="15">
        <f t="shared" si="27"/>
        <v>2.7898424373077762E-3</v>
      </c>
    </row>
    <row r="1774" spans="1:8" ht="13.5" x14ac:dyDescent="0.25">
      <c r="A1774" s="11"/>
      <c r="B1774" s="10">
        <v>44886</v>
      </c>
      <c r="C1774" s="2">
        <v>3.6</v>
      </c>
      <c r="D1774" s="2">
        <v>3.1631</v>
      </c>
      <c r="E1774" s="2">
        <v>4759</v>
      </c>
      <c r="F1774" s="2">
        <v>3.6110000000000002</v>
      </c>
      <c r="G1774" s="2">
        <v>17184.749</v>
      </c>
      <c r="H1774" s="15">
        <f t="shared" si="27"/>
        <v>0</v>
      </c>
    </row>
    <row r="1775" spans="1:8" ht="13.5" x14ac:dyDescent="0.25">
      <c r="A1775" s="11"/>
      <c r="B1775" s="10">
        <v>44887</v>
      </c>
      <c r="C1775" s="2">
        <v>3.79</v>
      </c>
      <c r="D1775" s="2">
        <v>3.33</v>
      </c>
      <c r="E1775" s="2">
        <v>159527</v>
      </c>
      <c r="F1775" s="2">
        <v>3.6720000000000002</v>
      </c>
      <c r="G1775" s="2">
        <v>585783.14399999997</v>
      </c>
      <c r="H1775" s="15">
        <f t="shared" si="27"/>
        <v>5.2764692864594877E-2</v>
      </c>
    </row>
    <row r="1776" spans="1:8" ht="13.5" x14ac:dyDescent="0.25">
      <c r="A1776" s="11"/>
      <c r="B1776" s="10">
        <v>44888</v>
      </c>
      <c r="C1776" s="2">
        <v>3.79</v>
      </c>
      <c r="D1776" s="2">
        <v>3.33</v>
      </c>
      <c r="E1776" s="2">
        <v>2554</v>
      </c>
      <c r="F1776" s="2">
        <v>3.778</v>
      </c>
      <c r="G1776" s="2">
        <v>9649.0120000000006</v>
      </c>
      <c r="H1776" s="15">
        <f t="shared" si="27"/>
        <v>0</v>
      </c>
    </row>
    <row r="1777" spans="1:8" ht="13.5" x14ac:dyDescent="0.25">
      <c r="A1777" s="11"/>
      <c r="B1777" s="10">
        <v>44889</v>
      </c>
      <c r="C1777" s="2">
        <v>3.77</v>
      </c>
      <c r="D1777" s="2">
        <v>3.3123999999999998</v>
      </c>
      <c r="E1777" s="2">
        <v>365</v>
      </c>
      <c r="F1777" s="2">
        <v>3.7650000000000001</v>
      </c>
      <c r="G1777" s="2">
        <v>1374.2249999999999</v>
      </c>
      <c r="H1777" s="15">
        <f t="shared" si="27"/>
        <v>-5.2852852852853698E-3</v>
      </c>
    </row>
    <row r="1778" spans="1:8" ht="13.5" x14ac:dyDescent="0.25">
      <c r="A1778" s="11"/>
      <c r="B1778" s="10">
        <v>44890</v>
      </c>
      <c r="C1778" s="2">
        <v>3.79</v>
      </c>
      <c r="D1778" s="2">
        <v>3.33</v>
      </c>
      <c r="E1778" s="2">
        <v>1135</v>
      </c>
      <c r="F1778" s="2">
        <v>3.7250000000000001</v>
      </c>
      <c r="G1778" s="2">
        <v>4227.875</v>
      </c>
      <c r="H1778" s="15">
        <f t="shared" si="27"/>
        <v>5.3133679507306733E-3</v>
      </c>
    </row>
    <row r="1779" spans="1:8" ht="13.5" x14ac:dyDescent="0.25">
      <c r="A1779" s="11"/>
      <c r="B1779" s="10">
        <v>44893</v>
      </c>
      <c r="C1779" s="2">
        <v>3.75</v>
      </c>
      <c r="D1779" s="2">
        <v>3.2949000000000002</v>
      </c>
      <c r="E1779" s="2">
        <v>5951</v>
      </c>
      <c r="F1779" s="2">
        <v>3.7509999999999999</v>
      </c>
      <c r="G1779" s="2">
        <v>22322.201000000001</v>
      </c>
      <c r="H1779" s="15">
        <f t="shared" si="27"/>
        <v>-1.0540540540540513E-2</v>
      </c>
    </row>
    <row r="1780" spans="1:8" ht="13.5" x14ac:dyDescent="0.25">
      <c r="A1780" s="11"/>
      <c r="B1780" s="10">
        <v>44894</v>
      </c>
      <c r="C1780" s="2">
        <v>3.75</v>
      </c>
      <c r="D1780" s="2">
        <v>3.2949000000000002</v>
      </c>
      <c r="E1780" s="2">
        <v>5100</v>
      </c>
      <c r="F1780" s="2">
        <v>3.7010000000000001</v>
      </c>
      <c r="G1780" s="2">
        <v>18875.099999999999</v>
      </c>
      <c r="H1780" s="15">
        <f t="shared" si="27"/>
        <v>0</v>
      </c>
    </row>
    <row r="1781" spans="1:8" ht="13.5" x14ac:dyDescent="0.25">
      <c r="A1781" s="11"/>
      <c r="B1781" s="10">
        <v>44895</v>
      </c>
      <c r="C1781" s="2">
        <v>3.75</v>
      </c>
      <c r="D1781" s="2">
        <v>3.2949000000000002</v>
      </c>
      <c r="E1781" s="2">
        <v>3546</v>
      </c>
      <c r="F1781" s="2">
        <v>3.7440000000000002</v>
      </c>
      <c r="G1781" s="2">
        <v>13276.224</v>
      </c>
      <c r="H1781" s="15">
        <f t="shared" si="27"/>
        <v>0</v>
      </c>
    </row>
    <row r="1782" spans="1:8" ht="13.5" x14ac:dyDescent="0.25">
      <c r="A1782" s="11"/>
      <c r="B1782" s="10">
        <v>44896</v>
      </c>
      <c r="C1782" s="2">
        <v>3.7</v>
      </c>
      <c r="D1782" s="2">
        <v>3.2509000000000001</v>
      </c>
      <c r="E1782" s="2">
        <v>3292</v>
      </c>
      <c r="F1782" s="2">
        <v>3.6880000000000002</v>
      </c>
      <c r="G1782" s="2">
        <v>12140.896000000001</v>
      </c>
      <c r="H1782" s="15">
        <f t="shared" si="27"/>
        <v>-1.3353971288961739E-2</v>
      </c>
    </row>
    <row r="1783" spans="1:8" ht="13.5" x14ac:dyDescent="0.25">
      <c r="A1783" s="11"/>
      <c r="B1783" s="10">
        <v>44897</v>
      </c>
      <c r="C1783" s="2">
        <v>3.7</v>
      </c>
      <c r="D1783" s="2">
        <v>3.2509000000000001</v>
      </c>
      <c r="E1783" s="2">
        <v>200</v>
      </c>
      <c r="F1783" s="2">
        <v>3.7</v>
      </c>
      <c r="G1783" s="2">
        <v>740</v>
      </c>
      <c r="H1783" s="15">
        <f t="shared" si="27"/>
        <v>0</v>
      </c>
    </row>
    <row r="1784" spans="1:8" ht="13.5" x14ac:dyDescent="0.25">
      <c r="A1784" s="11"/>
      <c r="B1784" s="10">
        <v>44900</v>
      </c>
      <c r="C1784" s="2">
        <v>3.7</v>
      </c>
      <c r="D1784" s="2">
        <v>3.2509000000000001</v>
      </c>
      <c r="E1784" s="2">
        <v>4006</v>
      </c>
      <c r="F1784" s="2">
        <v>3.7330000000000001</v>
      </c>
      <c r="G1784" s="2">
        <v>14954.397999999999</v>
      </c>
      <c r="H1784" s="15">
        <f t="shared" si="27"/>
        <v>0</v>
      </c>
    </row>
    <row r="1785" spans="1:8" ht="13.5" x14ac:dyDescent="0.25">
      <c r="A1785" s="11"/>
      <c r="B1785" s="10">
        <v>44901</v>
      </c>
      <c r="C1785" s="2">
        <v>3.73</v>
      </c>
      <c r="D1785" s="2">
        <v>3.2772999999999999</v>
      </c>
      <c r="E1785" s="2">
        <v>9501</v>
      </c>
      <c r="F1785" s="2">
        <v>3.726</v>
      </c>
      <c r="G1785" s="2">
        <v>35400.726000000002</v>
      </c>
      <c r="H1785" s="15">
        <f t="shared" si="27"/>
        <v>8.1208280783782207E-3</v>
      </c>
    </row>
    <row r="1786" spans="1:8" ht="13.5" x14ac:dyDescent="0.25">
      <c r="A1786" s="11"/>
      <c r="B1786" s="10">
        <v>44902</v>
      </c>
      <c r="C1786" s="2">
        <v>3.7</v>
      </c>
      <c r="D1786" s="2">
        <v>3.2509000000000001</v>
      </c>
      <c r="E1786" s="2">
        <v>331</v>
      </c>
      <c r="F1786" s="2">
        <v>3.6659999999999999</v>
      </c>
      <c r="G1786" s="2">
        <v>1213.4459999999999</v>
      </c>
      <c r="H1786" s="15">
        <f t="shared" si="27"/>
        <v>-8.0554114667560975E-3</v>
      </c>
    </row>
    <row r="1787" spans="1:8" ht="13.5" x14ac:dyDescent="0.25">
      <c r="A1787" s="11"/>
      <c r="B1787" s="10">
        <v>44903</v>
      </c>
      <c r="C1787" s="2">
        <v>3.7</v>
      </c>
      <c r="D1787" s="2">
        <v>3.2509000000000001</v>
      </c>
      <c r="E1787" s="2">
        <v>0</v>
      </c>
      <c r="F1787" s="2">
        <v>0</v>
      </c>
      <c r="G1787" s="2">
        <v>0</v>
      </c>
      <c r="H1787" s="15">
        <f t="shared" si="27"/>
        <v>0</v>
      </c>
    </row>
    <row r="1788" spans="1:8" ht="13.5" x14ac:dyDescent="0.25">
      <c r="A1788" s="11"/>
      <c r="B1788" s="10">
        <v>44904</v>
      </c>
      <c r="C1788" s="2">
        <v>3.7</v>
      </c>
      <c r="D1788" s="2">
        <v>3.2509000000000001</v>
      </c>
      <c r="E1788" s="2">
        <v>343100</v>
      </c>
      <c r="F1788" s="2">
        <v>3.7</v>
      </c>
      <c r="G1788" s="2">
        <v>1269470</v>
      </c>
      <c r="H1788" s="15">
        <f t="shared" si="27"/>
        <v>0</v>
      </c>
    </row>
    <row r="1789" spans="1:8" ht="13.5" x14ac:dyDescent="0.25">
      <c r="A1789" s="11"/>
      <c r="B1789" s="10">
        <v>44907</v>
      </c>
      <c r="C1789" s="2">
        <v>3.7</v>
      </c>
      <c r="D1789" s="2">
        <v>3.2509000000000001</v>
      </c>
      <c r="E1789" s="2">
        <v>2480</v>
      </c>
      <c r="F1789" s="2">
        <v>3.641</v>
      </c>
      <c r="G1789" s="2">
        <v>9029.68</v>
      </c>
      <c r="H1789" s="15">
        <f t="shared" si="27"/>
        <v>0</v>
      </c>
    </row>
    <row r="1790" spans="1:8" ht="13.5" x14ac:dyDescent="0.25">
      <c r="A1790" s="11"/>
      <c r="B1790" s="10">
        <v>44908</v>
      </c>
      <c r="C1790" s="2">
        <v>3.7</v>
      </c>
      <c r="D1790" s="2">
        <v>3.2509000000000001</v>
      </c>
      <c r="E1790" s="2">
        <v>495</v>
      </c>
      <c r="F1790" s="2">
        <v>3.7</v>
      </c>
      <c r="G1790" s="2">
        <v>1831.5</v>
      </c>
      <c r="H1790" s="15">
        <f t="shared" si="27"/>
        <v>0</v>
      </c>
    </row>
    <row r="1791" spans="1:8" ht="13.5" x14ac:dyDescent="0.25">
      <c r="A1791" s="11"/>
      <c r="B1791" s="10">
        <v>44909</v>
      </c>
      <c r="C1791" s="2">
        <v>3.7</v>
      </c>
      <c r="D1791" s="2">
        <v>3.2509000000000001</v>
      </c>
      <c r="E1791" s="2">
        <v>2105</v>
      </c>
      <c r="F1791" s="2">
        <v>3.64</v>
      </c>
      <c r="G1791" s="2">
        <v>7662.2</v>
      </c>
      <c r="H1791" s="15">
        <f t="shared" si="27"/>
        <v>0</v>
      </c>
    </row>
    <row r="1792" spans="1:8" ht="13.5" x14ac:dyDescent="0.25">
      <c r="A1792" s="11"/>
      <c r="B1792" s="10">
        <v>44910</v>
      </c>
      <c r="C1792" s="2">
        <v>3.69</v>
      </c>
      <c r="D1792" s="2">
        <v>3.2421000000000002</v>
      </c>
      <c r="E1792" s="2">
        <v>5150</v>
      </c>
      <c r="F1792" s="2">
        <v>3.69</v>
      </c>
      <c r="G1792" s="2">
        <v>19003.5</v>
      </c>
      <c r="H1792" s="15">
        <f t="shared" si="27"/>
        <v>-2.7069426927927402E-3</v>
      </c>
    </row>
    <row r="1793" spans="1:8" ht="13.5" x14ac:dyDescent="0.25">
      <c r="A1793" s="11"/>
      <c r="B1793" s="10">
        <v>44911</v>
      </c>
      <c r="C1793" s="2">
        <v>3.68</v>
      </c>
      <c r="D1793" s="2">
        <v>3.2332999999999998</v>
      </c>
      <c r="E1793" s="2">
        <v>3129</v>
      </c>
      <c r="F1793" s="2">
        <v>3.653</v>
      </c>
      <c r="G1793" s="2">
        <v>11430.236999999999</v>
      </c>
      <c r="H1793" s="15">
        <f t="shared" si="27"/>
        <v>-2.714290120600957E-3</v>
      </c>
    </row>
    <row r="1794" spans="1:8" ht="13.5" x14ac:dyDescent="0.25">
      <c r="A1794" s="11"/>
      <c r="B1794" s="10">
        <v>44914</v>
      </c>
      <c r="C1794" s="2">
        <v>3.67</v>
      </c>
      <c r="D1794" s="2">
        <v>3.2246000000000001</v>
      </c>
      <c r="E1794" s="2">
        <v>230</v>
      </c>
      <c r="F1794" s="2">
        <v>3.657</v>
      </c>
      <c r="G1794" s="2">
        <v>841.11</v>
      </c>
      <c r="H1794" s="15">
        <f t="shared" si="27"/>
        <v>-2.6907493891688704E-3</v>
      </c>
    </row>
    <row r="1795" spans="1:8" ht="13.5" x14ac:dyDescent="0.25">
      <c r="A1795" s="11"/>
      <c r="B1795" s="10">
        <v>44915</v>
      </c>
      <c r="C1795" s="2">
        <v>3.67</v>
      </c>
      <c r="D1795" s="2">
        <v>3.2246000000000001</v>
      </c>
      <c r="E1795" s="2">
        <v>3075</v>
      </c>
      <c r="F1795" s="2">
        <v>3.6619999999999999</v>
      </c>
      <c r="G1795" s="2">
        <v>11260.65</v>
      </c>
      <c r="H1795" s="15">
        <f t="shared" si="27"/>
        <v>0</v>
      </c>
    </row>
    <row r="1796" spans="1:8" ht="13.5" x14ac:dyDescent="0.25">
      <c r="A1796" s="11"/>
      <c r="B1796" s="10">
        <v>44916</v>
      </c>
      <c r="C1796" s="2">
        <v>3.68</v>
      </c>
      <c r="D1796" s="2">
        <v>3.2332999999999998</v>
      </c>
      <c r="E1796" s="2">
        <v>639</v>
      </c>
      <c r="F1796" s="2">
        <v>3.6709999999999998</v>
      </c>
      <c r="G1796" s="2">
        <v>2345.7689999999998</v>
      </c>
      <c r="H1796" s="15">
        <f t="shared" si="27"/>
        <v>2.698009055386624E-3</v>
      </c>
    </row>
    <row r="1797" spans="1:8" ht="13.5" x14ac:dyDescent="0.25">
      <c r="A1797" s="11"/>
      <c r="B1797" s="10">
        <v>44917</v>
      </c>
      <c r="C1797" s="2">
        <v>3.68</v>
      </c>
      <c r="D1797" s="2">
        <v>3.2332999999999998</v>
      </c>
      <c r="E1797" s="2">
        <v>1565</v>
      </c>
      <c r="F1797" s="2">
        <v>3.6709999999999998</v>
      </c>
      <c r="G1797" s="2">
        <v>5745.1149999999998</v>
      </c>
      <c r="H1797" s="15">
        <f t="shared" si="27"/>
        <v>0</v>
      </c>
    </row>
    <row r="1798" spans="1:8" ht="13.5" x14ac:dyDescent="0.25">
      <c r="A1798" s="11"/>
      <c r="B1798" s="10">
        <v>44918</v>
      </c>
      <c r="C1798" s="2">
        <v>3.68</v>
      </c>
      <c r="D1798" s="2">
        <v>3.2332999999999998</v>
      </c>
      <c r="E1798" s="2">
        <v>1626</v>
      </c>
      <c r="F1798" s="2">
        <v>3.6749999999999998</v>
      </c>
      <c r="G1798" s="2">
        <v>5975.55</v>
      </c>
      <c r="H1798" s="15">
        <f t="shared" si="27"/>
        <v>0</v>
      </c>
    </row>
    <row r="1799" spans="1:8" ht="13.5" x14ac:dyDescent="0.25">
      <c r="A1799" s="11"/>
      <c r="B1799" s="10">
        <v>44921</v>
      </c>
      <c r="C1799" s="2">
        <v>3.66</v>
      </c>
      <c r="D1799" s="2">
        <v>3.2158000000000002</v>
      </c>
      <c r="E1799" s="2">
        <v>1636</v>
      </c>
      <c r="F1799" s="2">
        <v>3.544</v>
      </c>
      <c r="G1799" s="2">
        <v>5797.9840000000004</v>
      </c>
      <c r="H1799" s="15">
        <f t="shared" ref="H1799:H1862" si="28">(D1799-D1798)/D1798</f>
        <v>-5.4124269322363E-3</v>
      </c>
    </row>
    <row r="1800" spans="1:8" ht="13.5" x14ac:dyDescent="0.25">
      <c r="A1800" s="11"/>
      <c r="B1800" s="10">
        <v>44922</v>
      </c>
      <c r="C1800" s="2">
        <v>3.75</v>
      </c>
      <c r="D1800" s="2">
        <v>3.2949000000000002</v>
      </c>
      <c r="E1800" s="2">
        <v>14951</v>
      </c>
      <c r="F1800" s="2">
        <v>3.7069999999999999</v>
      </c>
      <c r="G1800" s="2">
        <v>55423.357000000004</v>
      </c>
      <c r="H1800" s="15">
        <f t="shared" si="28"/>
        <v>2.4597300827165852E-2</v>
      </c>
    </row>
    <row r="1801" spans="1:8" ht="13.5" x14ac:dyDescent="0.25">
      <c r="A1801" s="11"/>
      <c r="B1801" s="10">
        <v>44923</v>
      </c>
      <c r="C1801" s="2">
        <v>3.78</v>
      </c>
      <c r="D1801" s="2">
        <v>3.3212000000000002</v>
      </c>
      <c r="E1801" s="2">
        <v>6868</v>
      </c>
      <c r="F1801" s="2">
        <v>3.7509999999999999</v>
      </c>
      <c r="G1801" s="2">
        <v>25761.867999999999</v>
      </c>
      <c r="H1801" s="15">
        <f t="shared" si="28"/>
        <v>7.9820328386293934E-3</v>
      </c>
    </row>
    <row r="1802" spans="1:8" ht="13.5" x14ac:dyDescent="0.25">
      <c r="A1802" s="11"/>
      <c r="B1802" s="10">
        <v>44924</v>
      </c>
      <c r="C1802" s="2">
        <v>3.83</v>
      </c>
      <c r="D1802" s="2">
        <v>3.3651</v>
      </c>
      <c r="E1802" s="2">
        <v>17488</v>
      </c>
      <c r="F1802" s="2">
        <v>3.82</v>
      </c>
      <c r="G1802" s="2">
        <v>66804.160000000003</v>
      </c>
      <c r="H1802" s="15">
        <f t="shared" si="28"/>
        <v>1.3218113934722338E-2</v>
      </c>
    </row>
    <row r="1803" spans="1:8" ht="13.5" x14ac:dyDescent="0.25">
      <c r="A1803" s="11"/>
      <c r="B1803" s="10">
        <v>44925</v>
      </c>
      <c r="C1803" s="2">
        <v>3.83</v>
      </c>
      <c r="D1803" s="2">
        <v>3.3651</v>
      </c>
      <c r="E1803" s="2">
        <v>3269</v>
      </c>
      <c r="F1803" s="2">
        <v>3.8039999999999998</v>
      </c>
      <c r="G1803" s="2">
        <v>12435.276</v>
      </c>
      <c r="H1803" s="15">
        <f t="shared" si="28"/>
        <v>0</v>
      </c>
    </row>
    <row r="1804" spans="1:8" ht="13.5" x14ac:dyDescent="0.25">
      <c r="A1804" s="11"/>
      <c r="B1804" s="10">
        <v>44928</v>
      </c>
      <c r="C1804" s="2">
        <v>3.77</v>
      </c>
      <c r="D1804" s="2">
        <v>3.3123999999999998</v>
      </c>
      <c r="E1804" s="2">
        <v>4334</v>
      </c>
      <c r="F1804" s="2">
        <v>3.8029999999999999</v>
      </c>
      <c r="G1804" s="2">
        <v>16482.202000000001</v>
      </c>
      <c r="H1804" s="15">
        <f t="shared" si="28"/>
        <v>-1.5660753023684346E-2</v>
      </c>
    </row>
    <row r="1805" spans="1:8" ht="13.5" x14ac:dyDescent="0.25">
      <c r="A1805" s="11"/>
      <c r="B1805" s="10">
        <v>44929</v>
      </c>
      <c r="C1805" s="2">
        <v>3.75</v>
      </c>
      <c r="D1805" s="2">
        <v>3.2949000000000002</v>
      </c>
      <c r="E1805" s="2">
        <v>2513</v>
      </c>
      <c r="F1805" s="2">
        <v>3.7410000000000001</v>
      </c>
      <c r="G1805" s="2">
        <v>9401.1329999999998</v>
      </c>
      <c r="H1805" s="15">
        <f t="shared" si="28"/>
        <v>-5.283178360101325E-3</v>
      </c>
    </row>
    <row r="1806" spans="1:8" ht="13.5" x14ac:dyDescent="0.25">
      <c r="A1806" s="11"/>
      <c r="B1806" s="10">
        <v>44930</v>
      </c>
      <c r="C1806" s="2">
        <v>3.74</v>
      </c>
      <c r="D1806" s="2">
        <v>3.2860999999999998</v>
      </c>
      <c r="E1806" s="2">
        <v>2067</v>
      </c>
      <c r="F1806" s="2">
        <v>3.74</v>
      </c>
      <c r="G1806" s="2">
        <v>7730.58</v>
      </c>
      <c r="H1806" s="15">
        <f t="shared" si="28"/>
        <v>-2.670794257792456E-3</v>
      </c>
    </row>
    <row r="1807" spans="1:8" ht="13.5" x14ac:dyDescent="0.25">
      <c r="A1807" s="11"/>
      <c r="B1807" s="10">
        <v>44931</v>
      </c>
      <c r="C1807" s="2">
        <v>3.69</v>
      </c>
      <c r="D1807" s="2">
        <v>3.2421000000000002</v>
      </c>
      <c r="E1807" s="2">
        <v>840</v>
      </c>
      <c r="F1807" s="2">
        <v>3.673</v>
      </c>
      <c r="G1807" s="2">
        <v>3085.32</v>
      </c>
      <c r="H1807" s="15">
        <f t="shared" si="28"/>
        <v>-1.3389732509661786E-2</v>
      </c>
    </row>
    <row r="1808" spans="1:8" ht="13.5" x14ac:dyDescent="0.25">
      <c r="A1808" s="11"/>
      <c r="B1808" s="10">
        <v>44932</v>
      </c>
      <c r="C1808" s="2">
        <v>3.69</v>
      </c>
      <c r="D1808" s="2">
        <v>3.2421000000000002</v>
      </c>
      <c r="E1808" s="2">
        <v>4861</v>
      </c>
      <c r="F1808" s="2">
        <v>3.6680000000000001</v>
      </c>
      <c r="G1808" s="2">
        <v>17830.148000000001</v>
      </c>
      <c r="H1808" s="15">
        <f t="shared" si="28"/>
        <v>0</v>
      </c>
    </row>
    <row r="1809" spans="1:8" ht="13.5" x14ac:dyDescent="0.25">
      <c r="A1809" s="11"/>
      <c r="B1809" s="10">
        <v>44935</v>
      </c>
      <c r="C1809" s="2">
        <v>3.68</v>
      </c>
      <c r="D1809" s="2">
        <v>3.2332999999999998</v>
      </c>
      <c r="E1809" s="2">
        <v>1344</v>
      </c>
      <c r="F1809" s="2">
        <v>3.6749999999999998</v>
      </c>
      <c r="G1809" s="2">
        <v>4939.2</v>
      </c>
      <c r="H1809" s="15">
        <f t="shared" si="28"/>
        <v>-2.714290120600957E-3</v>
      </c>
    </row>
    <row r="1810" spans="1:8" ht="13.5" x14ac:dyDescent="0.25">
      <c r="A1810" s="11"/>
      <c r="B1810" s="10">
        <v>44936</v>
      </c>
      <c r="C1810" s="2">
        <v>3.6</v>
      </c>
      <c r="D1810" s="2">
        <v>3.1631</v>
      </c>
      <c r="E1810" s="2">
        <v>7575</v>
      </c>
      <c r="F1810" s="2">
        <v>3.548</v>
      </c>
      <c r="G1810" s="2">
        <v>26876.1</v>
      </c>
      <c r="H1810" s="15">
        <f t="shared" si="28"/>
        <v>-2.1711564036742591E-2</v>
      </c>
    </row>
    <row r="1811" spans="1:8" ht="13.5" x14ac:dyDescent="0.25">
      <c r="A1811" s="11"/>
      <c r="B1811" s="10">
        <v>44937</v>
      </c>
      <c r="C1811" s="2">
        <v>3.6</v>
      </c>
      <c r="D1811" s="2">
        <v>3.1631</v>
      </c>
      <c r="E1811" s="2">
        <v>2618</v>
      </c>
      <c r="F1811" s="2">
        <v>3.5489999999999999</v>
      </c>
      <c r="G1811" s="2">
        <v>9291.2819999999992</v>
      </c>
      <c r="H1811" s="15">
        <f t="shared" si="28"/>
        <v>0</v>
      </c>
    </row>
    <row r="1812" spans="1:8" ht="13.5" x14ac:dyDescent="0.25">
      <c r="A1812" s="11"/>
      <c r="B1812" s="10">
        <v>44938</v>
      </c>
      <c r="C1812" s="2">
        <v>3.6</v>
      </c>
      <c r="D1812" s="2">
        <v>3.1631</v>
      </c>
      <c r="E1812" s="2">
        <v>130</v>
      </c>
      <c r="F1812" s="2">
        <v>3.5880000000000001</v>
      </c>
      <c r="G1812" s="2">
        <v>466.44</v>
      </c>
      <c r="H1812" s="15">
        <f t="shared" si="28"/>
        <v>0</v>
      </c>
    </row>
    <row r="1813" spans="1:8" ht="13.5" x14ac:dyDescent="0.25">
      <c r="A1813" s="11"/>
      <c r="B1813" s="10">
        <v>44939</v>
      </c>
      <c r="C1813" s="2">
        <v>3.55</v>
      </c>
      <c r="D1813" s="2">
        <v>3.1191</v>
      </c>
      <c r="E1813" s="2">
        <v>680</v>
      </c>
      <c r="F1813" s="2">
        <v>3.55</v>
      </c>
      <c r="G1813" s="2">
        <v>2414</v>
      </c>
      <c r="H1813" s="15">
        <f t="shared" si="28"/>
        <v>-1.3910404350162827E-2</v>
      </c>
    </row>
    <row r="1814" spans="1:8" ht="13.5" x14ac:dyDescent="0.25">
      <c r="A1814" s="11"/>
      <c r="B1814" s="10">
        <v>44942</v>
      </c>
      <c r="C1814" s="2">
        <v>3.6</v>
      </c>
      <c r="D1814" s="2">
        <v>3.1631</v>
      </c>
      <c r="E1814" s="2">
        <v>5489</v>
      </c>
      <c r="F1814" s="2">
        <v>3.5649999999999999</v>
      </c>
      <c r="G1814" s="2">
        <v>19568.285</v>
      </c>
      <c r="H1814" s="15">
        <f t="shared" si="28"/>
        <v>1.4106633323715187E-2</v>
      </c>
    </row>
    <row r="1815" spans="1:8" ht="13.5" x14ac:dyDescent="0.25">
      <c r="A1815" s="11"/>
      <c r="B1815" s="10">
        <v>44943</v>
      </c>
      <c r="C1815" s="2">
        <v>3.59</v>
      </c>
      <c r="D1815" s="2">
        <v>3.1543000000000001</v>
      </c>
      <c r="E1815" s="2">
        <v>2533</v>
      </c>
      <c r="F1815" s="2">
        <v>3.5110000000000001</v>
      </c>
      <c r="G1815" s="2">
        <v>8893.3629999999994</v>
      </c>
      <c r="H1815" s="15">
        <f t="shared" si="28"/>
        <v>-2.7820808700325375E-3</v>
      </c>
    </row>
    <row r="1816" spans="1:8" ht="13.5" x14ac:dyDescent="0.25">
      <c r="A1816" s="11"/>
      <c r="B1816" s="10">
        <v>44944</v>
      </c>
      <c r="C1816" s="2">
        <v>3.56</v>
      </c>
      <c r="D1816" s="2">
        <v>3.1278999999999999</v>
      </c>
      <c r="E1816" s="2">
        <v>2617</v>
      </c>
      <c r="F1816" s="2">
        <v>3.5470000000000002</v>
      </c>
      <c r="G1816" s="2">
        <v>9282.4989999999998</v>
      </c>
      <c r="H1816" s="15">
        <f t="shared" si="28"/>
        <v>-8.3695273119234696E-3</v>
      </c>
    </row>
    <row r="1817" spans="1:8" ht="13.5" x14ac:dyDescent="0.25">
      <c r="A1817" s="11"/>
      <c r="B1817" s="10">
        <v>44945</v>
      </c>
      <c r="C1817" s="2">
        <v>3.57</v>
      </c>
      <c r="D1817" s="2">
        <v>3.1366999999999998</v>
      </c>
      <c r="E1817" s="2">
        <v>4250</v>
      </c>
      <c r="F1817" s="2">
        <v>3.5670000000000002</v>
      </c>
      <c r="G1817" s="2">
        <v>15159.75</v>
      </c>
      <c r="H1817" s="15">
        <f t="shared" si="28"/>
        <v>2.8133891748457172E-3</v>
      </c>
    </row>
    <row r="1818" spans="1:8" ht="13.5" x14ac:dyDescent="0.25">
      <c r="A1818" s="11"/>
      <c r="B1818" s="10">
        <v>44946</v>
      </c>
      <c r="C1818" s="2">
        <v>3.59</v>
      </c>
      <c r="D1818" s="2">
        <v>3.1543000000000001</v>
      </c>
      <c r="E1818" s="2">
        <v>2292</v>
      </c>
      <c r="F1818" s="2">
        <v>3.5059999999999998</v>
      </c>
      <c r="G1818" s="2">
        <v>8035.7520000000004</v>
      </c>
      <c r="H1818" s="15">
        <f t="shared" si="28"/>
        <v>5.610992444288674E-3</v>
      </c>
    </row>
    <row r="1819" spans="1:8" ht="13.5" x14ac:dyDescent="0.25">
      <c r="A1819" s="11"/>
      <c r="B1819" s="10">
        <v>44949</v>
      </c>
      <c r="C1819" s="2">
        <v>3.38</v>
      </c>
      <c r="D1819" s="2">
        <v>2.9698000000000002</v>
      </c>
      <c r="E1819" s="2">
        <v>15959</v>
      </c>
      <c r="F1819" s="2">
        <v>3.4449999999999998</v>
      </c>
      <c r="G1819" s="2">
        <v>54978.754999999997</v>
      </c>
      <c r="H1819" s="15">
        <f t="shared" si="28"/>
        <v>-5.8491582918555586E-2</v>
      </c>
    </row>
    <row r="1820" spans="1:8" ht="13.5" x14ac:dyDescent="0.25">
      <c r="A1820" s="11"/>
      <c r="B1820" s="10">
        <v>44950</v>
      </c>
      <c r="C1820" s="2">
        <v>3.34</v>
      </c>
      <c r="D1820" s="2">
        <v>2.9346000000000001</v>
      </c>
      <c r="E1820" s="2">
        <v>25680</v>
      </c>
      <c r="F1820" s="2">
        <v>3.37</v>
      </c>
      <c r="G1820" s="2">
        <v>86541.6</v>
      </c>
      <c r="H1820" s="15">
        <f t="shared" si="28"/>
        <v>-1.185265001010173E-2</v>
      </c>
    </row>
    <row r="1821" spans="1:8" ht="13.5" x14ac:dyDescent="0.25">
      <c r="A1821" s="11"/>
      <c r="B1821" s="10">
        <v>44951</v>
      </c>
      <c r="C1821" s="2">
        <v>3.47</v>
      </c>
      <c r="D1821" s="2">
        <v>3.0488</v>
      </c>
      <c r="E1821" s="2">
        <v>7254</v>
      </c>
      <c r="F1821" s="2">
        <v>3.3679999999999999</v>
      </c>
      <c r="G1821" s="2">
        <v>24431.472000000002</v>
      </c>
      <c r="H1821" s="15">
        <f t="shared" si="28"/>
        <v>3.8915013971239643E-2</v>
      </c>
    </row>
    <row r="1822" spans="1:8" ht="13.5" x14ac:dyDescent="0.25">
      <c r="A1822" s="11"/>
      <c r="B1822" s="10">
        <v>44952</v>
      </c>
      <c r="C1822" s="2">
        <v>3.55</v>
      </c>
      <c r="D1822" s="2">
        <v>3.1191</v>
      </c>
      <c r="E1822" s="2">
        <v>1803</v>
      </c>
      <c r="F1822" s="2">
        <v>3.4510000000000001</v>
      </c>
      <c r="G1822" s="2">
        <v>6222.1530000000002</v>
      </c>
      <c r="H1822" s="15">
        <f t="shared" si="28"/>
        <v>2.3058252427184477E-2</v>
      </c>
    </row>
    <row r="1823" spans="1:8" ht="13.5" x14ac:dyDescent="0.25">
      <c r="A1823" s="11"/>
      <c r="B1823" s="10">
        <v>44953</v>
      </c>
      <c r="C1823" s="2">
        <v>3.54</v>
      </c>
      <c r="D1823" s="2">
        <v>3.1103000000000001</v>
      </c>
      <c r="E1823" s="2">
        <v>2582</v>
      </c>
      <c r="F1823" s="2">
        <v>3.5539999999999998</v>
      </c>
      <c r="G1823" s="2">
        <v>9176.4279999999999</v>
      </c>
      <c r="H1823" s="15">
        <f t="shared" si="28"/>
        <v>-2.8213266647430088E-3</v>
      </c>
    </row>
    <row r="1824" spans="1:8" ht="13.5" x14ac:dyDescent="0.25">
      <c r="A1824" s="11"/>
      <c r="B1824" s="10">
        <v>44956</v>
      </c>
      <c r="C1824" s="2">
        <v>3.52</v>
      </c>
      <c r="D1824" s="2">
        <v>3.0928</v>
      </c>
      <c r="E1824" s="2">
        <v>4017</v>
      </c>
      <c r="F1824" s="2">
        <v>3.5249999999999999</v>
      </c>
      <c r="G1824" s="2">
        <v>14159.924999999999</v>
      </c>
      <c r="H1824" s="15">
        <f t="shared" si="28"/>
        <v>-5.626466900299029E-3</v>
      </c>
    </row>
    <row r="1825" spans="1:8" ht="13.5" x14ac:dyDescent="0.25">
      <c r="A1825" s="11"/>
      <c r="B1825" s="10">
        <v>44957</v>
      </c>
      <c r="C1825" s="2">
        <v>3.51</v>
      </c>
      <c r="D1825" s="2">
        <v>3.0840000000000001</v>
      </c>
      <c r="E1825" s="2">
        <v>1070</v>
      </c>
      <c r="F1825" s="2">
        <v>3.4929999999999999</v>
      </c>
      <c r="G1825" s="2">
        <v>3737.51</v>
      </c>
      <c r="H1825" s="15">
        <f t="shared" si="28"/>
        <v>-2.8453181583031296E-3</v>
      </c>
    </row>
    <row r="1826" spans="1:8" ht="13.5" x14ac:dyDescent="0.25">
      <c r="A1826" s="11"/>
      <c r="B1826" s="10">
        <v>44958</v>
      </c>
      <c r="C1826" s="2">
        <v>3.45</v>
      </c>
      <c r="D1826" s="2">
        <v>3.0312999999999999</v>
      </c>
      <c r="E1826" s="2">
        <v>862</v>
      </c>
      <c r="F1826" s="2">
        <v>3.45</v>
      </c>
      <c r="G1826" s="2">
        <v>2973.9</v>
      </c>
      <c r="H1826" s="15">
        <f t="shared" si="28"/>
        <v>-1.7088197146562966E-2</v>
      </c>
    </row>
    <row r="1827" spans="1:8" ht="13.5" x14ac:dyDescent="0.25">
      <c r="A1827" s="11"/>
      <c r="B1827" s="10">
        <v>44959</v>
      </c>
      <c r="C1827" s="2">
        <v>3.4</v>
      </c>
      <c r="D1827" s="2">
        <v>2.9872999999999998</v>
      </c>
      <c r="E1827" s="2">
        <v>3506</v>
      </c>
      <c r="F1827" s="2">
        <v>3.4020000000000001</v>
      </c>
      <c r="G1827" s="2">
        <v>11927.412</v>
      </c>
      <c r="H1827" s="15">
        <f t="shared" si="28"/>
        <v>-1.4515224491142427E-2</v>
      </c>
    </row>
    <row r="1828" spans="1:8" ht="13.5" x14ac:dyDescent="0.25">
      <c r="A1828" s="11"/>
      <c r="B1828" s="10">
        <v>44960</v>
      </c>
      <c r="C1828" s="2">
        <v>3.42</v>
      </c>
      <c r="D1828" s="2">
        <v>3.0049000000000001</v>
      </c>
      <c r="E1828" s="2">
        <v>2058</v>
      </c>
      <c r="F1828" s="2">
        <v>3.4140000000000001</v>
      </c>
      <c r="G1828" s="2">
        <v>7026.0119999999997</v>
      </c>
      <c r="H1828" s="15">
        <f t="shared" si="28"/>
        <v>5.8916078063804382E-3</v>
      </c>
    </row>
    <row r="1829" spans="1:8" ht="13.5" x14ac:dyDescent="0.25">
      <c r="A1829" s="11"/>
      <c r="B1829" s="10">
        <v>44963</v>
      </c>
      <c r="C1829" s="2">
        <v>3.43</v>
      </c>
      <c r="D1829" s="2">
        <v>3.0137</v>
      </c>
      <c r="E1829" s="2">
        <v>30</v>
      </c>
      <c r="F1829" s="2">
        <v>3.427</v>
      </c>
      <c r="G1829" s="2">
        <v>102.81</v>
      </c>
      <c r="H1829" s="15">
        <f t="shared" si="28"/>
        <v>2.9285500349428995E-3</v>
      </c>
    </row>
    <row r="1830" spans="1:8" ht="13.5" x14ac:dyDescent="0.25">
      <c r="A1830" s="11"/>
      <c r="B1830" s="10">
        <v>44964</v>
      </c>
      <c r="C1830" s="2">
        <v>3.4</v>
      </c>
      <c r="D1830" s="2">
        <v>2.9872999999999998</v>
      </c>
      <c r="E1830" s="2">
        <v>807</v>
      </c>
      <c r="F1830" s="2">
        <v>3.3959999999999999</v>
      </c>
      <c r="G1830" s="2">
        <v>2740.5720000000001</v>
      </c>
      <c r="H1830" s="15">
        <f t="shared" si="28"/>
        <v>-8.7599960181836949E-3</v>
      </c>
    </row>
    <row r="1831" spans="1:8" ht="13.5" x14ac:dyDescent="0.25">
      <c r="A1831" s="11"/>
      <c r="B1831" s="10">
        <v>44965</v>
      </c>
      <c r="C1831" s="2">
        <v>3.43</v>
      </c>
      <c r="D1831" s="2">
        <v>3.0137</v>
      </c>
      <c r="E1831" s="2">
        <v>1846</v>
      </c>
      <c r="F1831" s="2">
        <v>3.3959999999999999</v>
      </c>
      <c r="G1831" s="2">
        <v>6269.0159999999996</v>
      </c>
      <c r="H1831" s="15">
        <f t="shared" si="28"/>
        <v>8.8374117095705827E-3</v>
      </c>
    </row>
    <row r="1832" spans="1:8" ht="13.5" x14ac:dyDescent="0.25">
      <c r="A1832" s="11"/>
      <c r="B1832" s="10">
        <v>44966</v>
      </c>
      <c r="C1832" s="2">
        <v>3.42</v>
      </c>
      <c r="D1832" s="2">
        <v>3.0049000000000001</v>
      </c>
      <c r="E1832" s="2">
        <v>3375</v>
      </c>
      <c r="F1832" s="2">
        <v>3.4169999999999998</v>
      </c>
      <c r="G1832" s="2">
        <v>11532.375</v>
      </c>
      <c r="H1832" s="15">
        <f t="shared" si="28"/>
        <v>-2.9199986727278492E-3</v>
      </c>
    </row>
    <row r="1833" spans="1:8" ht="13.5" x14ac:dyDescent="0.25">
      <c r="A1833" s="11"/>
      <c r="B1833" s="10">
        <v>44967</v>
      </c>
      <c r="C1833" s="2">
        <v>3.42</v>
      </c>
      <c r="D1833" s="2">
        <v>3.0049000000000001</v>
      </c>
      <c r="E1833" s="2">
        <v>300</v>
      </c>
      <c r="F1833" s="2">
        <v>3.4039999999999999</v>
      </c>
      <c r="G1833" s="2">
        <v>1021.2</v>
      </c>
      <c r="H1833" s="15">
        <f t="shared" si="28"/>
        <v>0</v>
      </c>
    </row>
    <row r="1834" spans="1:8" ht="13.5" x14ac:dyDescent="0.25">
      <c r="A1834" s="11"/>
      <c r="B1834" s="10">
        <v>44970</v>
      </c>
      <c r="C1834" s="2">
        <v>3.37</v>
      </c>
      <c r="D1834" s="2">
        <v>2.9609999999999999</v>
      </c>
      <c r="E1834" s="2">
        <v>1253</v>
      </c>
      <c r="F1834" s="2">
        <v>3.3730000000000002</v>
      </c>
      <c r="G1834" s="2">
        <v>4226.3689999999997</v>
      </c>
      <c r="H1834" s="15">
        <f t="shared" si="28"/>
        <v>-1.4609471197044917E-2</v>
      </c>
    </row>
    <row r="1835" spans="1:8" ht="13.5" x14ac:dyDescent="0.25">
      <c r="A1835" s="11"/>
      <c r="B1835" s="10">
        <v>44971</v>
      </c>
      <c r="C1835" s="2">
        <v>3.35</v>
      </c>
      <c r="D1835" s="2">
        <v>2.9434</v>
      </c>
      <c r="E1835" s="2">
        <v>1299</v>
      </c>
      <c r="F1835" s="2">
        <v>3.3540000000000001</v>
      </c>
      <c r="G1835" s="2">
        <v>4356.8459999999995</v>
      </c>
      <c r="H1835" s="15">
        <f t="shared" si="28"/>
        <v>-5.9439378588314216E-3</v>
      </c>
    </row>
    <row r="1836" spans="1:8" ht="13.5" x14ac:dyDescent="0.25">
      <c r="A1836" s="11"/>
      <c r="B1836" s="10">
        <v>44972</v>
      </c>
      <c r="C1836" s="2">
        <v>3.35</v>
      </c>
      <c r="D1836" s="2">
        <v>2.9434</v>
      </c>
      <c r="E1836" s="2">
        <v>28884</v>
      </c>
      <c r="F1836" s="2">
        <v>3.355</v>
      </c>
      <c r="G1836" s="2">
        <v>96905.82</v>
      </c>
      <c r="H1836" s="15">
        <f t="shared" si="28"/>
        <v>0</v>
      </c>
    </row>
    <row r="1837" spans="1:8" ht="13.5" x14ac:dyDescent="0.25">
      <c r="A1837" s="11"/>
      <c r="B1837" s="10">
        <v>44973</v>
      </c>
      <c r="C1837" s="2">
        <v>3.32</v>
      </c>
      <c r="D1837" s="2">
        <v>2.9169999999999998</v>
      </c>
      <c r="E1837" s="2">
        <v>12865</v>
      </c>
      <c r="F1837" s="2">
        <v>3.3290000000000002</v>
      </c>
      <c r="G1837" s="2">
        <v>42827.584999999999</v>
      </c>
      <c r="H1837" s="15">
        <f t="shared" si="28"/>
        <v>-8.9692192702317732E-3</v>
      </c>
    </row>
    <row r="1838" spans="1:8" ht="13.5" x14ac:dyDescent="0.25">
      <c r="A1838" s="11"/>
      <c r="B1838" s="10">
        <v>44974</v>
      </c>
      <c r="C1838" s="2">
        <v>3.37</v>
      </c>
      <c r="D1838" s="2">
        <v>2.9609999999999999</v>
      </c>
      <c r="E1838" s="2">
        <v>78455</v>
      </c>
      <c r="F1838" s="2">
        <v>3.2650000000000001</v>
      </c>
      <c r="G1838" s="2">
        <v>256155.57500000001</v>
      </c>
      <c r="H1838" s="15">
        <f t="shared" si="28"/>
        <v>1.5083990401097033E-2</v>
      </c>
    </row>
    <row r="1839" spans="1:8" ht="13.5" x14ac:dyDescent="0.25">
      <c r="A1839" s="11"/>
      <c r="B1839" s="10">
        <v>44977</v>
      </c>
      <c r="C1839" s="2">
        <v>3.37</v>
      </c>
      <c r="D1839" s="2">
        <v>2.9609999999999999</v>
      </c>
      <c r="E1839" s="2">
        <v>579</v>
      </c>
      <c r="F1839" s="2">
        <v>3.351</v>
      </c>
      <c r="G1839" s="2">
        <v>1940.229</v>
      </c>
      <c r="H1839" s="15">
        <f t="shared" si="28"/>
        <v>0</v>
      </c>
    </row>
    <row r="1840" spans="1:8" ht="13.5" x14ac:dyDescent="0.25">
      <c r="A1840" s="11"/>
      <c r="B1840" s="10">
        <v>44978</v>
      </c>
      <c r="C1840" s="2">
        <v>3.36</v>
      </c>
      <c r="D1840" s="2">
        <v>2.9521999999999999</v>
      </c>
      <c r="E1840" s="2">
        <v>60</v>
      </c>
      <c r="F1840" s="2">
        <v>3.36</v>
      </c>
      <c r="G1840" s="2">
        <v>201.6</v>
      </c>
      <c r="H1840" s="15">
        <f t="shared" si="28"/>
        <v>-2.9719689294157108E-3</v>
      </c>
    </row>
    <row r="1841" spans="1:8" ht="13.5" x14ac:dyDescent="0.25">
      <c r="A1841" s="11"/>
      <c r="B1841" s="10">
        <v>44979</v>
      </c>
      <c r="C1841" s="2">
        <v>3.33</v>
      </c>
      <c r="D1841" s="2">
        <v>2.9258000000000002</v>
      </c>
      <c r="E1841" s="2">
        <v>1682</v>
      </c>
      <c r="F1841" s="2">
        <v>3.2959999999999998</v>
      </c>
      <c r="G1841" s="2">
        <v>5543.8720000000003</v>
      </c>
      <c r="H1841" s="15">
        <f t="shared" si="28"/>
        <v>-8.9424835715736593E-3</v>
      </c>
    </row>
    <row r="1842" spans="1:8" ht="13.5" x14ac:dyDescent="0.25">
      <c r="A1842" s="11"/>
      <c r="B1842" s="10">
        <v>44980</v>
      </c>
      <c r="C1842" s="2">
        <v>3.35</v>
      </c>
      <c r="D1842" s="2">
        <v>2.9434</v>
      </c>
      <c r="E1842" s="2">
        <v>130</v>
      </c>
      <c r="F1842" s="2">
        <v>3.3420000000000001</v>
      </c>
      <c r="G1842" s="2">
        <v>434.46</v>
      </c>
      <c r="H1842" s="15">
        <f t="shared" si="28"/>
        <v>6.0154487661493736E-3</v>
      </c>
    </row>
    <row r="1843" spans="1:8" ht="13.5" x14ac:dyDescent="0.25">
      <c r="A1843" s="11"/>
      <c r="B1843" s="10">
        <v>44981</v>
      </c>
      <c r="C1843" s="2">
        <v>3.4</v>
      </c>
      <c r="D1843" s="2">
        <v>2.9872999999999998</v>
      </c>
      <c r="E1843" s="2">
        <v>2341</v>
      </c>
      <c r="F1843" s="2">
        <v>3.371</v>
      </c>
      <c r="G1843" s="2">
        <v>7891.5110000000004</v>
      </c>
      <c r="H1843" s="15">
        <f t="shared" si="28"/>
        <v>1.4914724468301905E-2</v>
      </c>
    </row>
    <row r="1844" spans="1:8" ht="13.5" x14ac:dyDescent="0.25">
      <c r="A1844" s="11"/>
      <c r="B1844" s="10">
        <v>44984</v>
      </c>
      <c r="C1844" s="2">
        <v>3.4</v>
      </c>
      <c r="D1844" s="2">
        <v>2.9872999999999998</v>
      </c>
      <c r="E1844" s="2">
        <v>0</v>
      </c>
      <c r="F1844" s="2">
        <v>0</v>
      </c>
      <c r="G1844" s="2">
        <v>0</v>
      </c>
      <c r="H1844" s="15">
        <f t="shared" si="28"/>
        <v>0</v>
      </c>
    </row>
    <row r="1845" spans="1:8" ht="13.5" x14ac:dyDescent="0.25">
      <c r="A1845" s="11"/>
      <c r="B1845" s="10">
        <v>44985</v>
      </c>
      <c r="C1845" s="2">
        <v>3.36</v>
      </c>
      <c r="D1845" s="2">
        <v>2.9521999999999999</v>
      </c>
      <c r="E1845" s="2">
        <v>3040</v>
      </c>
      <c r="F1845" s="2">
        <v>3.3690000000000002</v>
      </c>
      <c r="G1845" s="2">
        <v>10241.76</v>
      </c>
      <c r="H1845" s="15">
        <f t="shared" si="28"/>
        <v>-1.1749740568406223E-2</v>
      </c>
    </row>
    <row r="1846" spans="1:8" ht="13.5" x14ac:dyDescent="0.25">
      <c r="A1846" s="11"/>
      <c r="B1846" s="10">
        <v>44986</v>
      </c>
      <c r="C1846" s="2">
        <v>3.3</v>
      </c>
      <c r="D1846" s="2">
        <v>2.8995000000000002</v>
      </c>
      <c r="E1846" s="2">
        <v>8344</v>
      </c>
      <c r="F1846" s="2">
        <v>3.302</v>
      </c>
      <c r="G1846" s="2">
        <v>27551.887999999999</v>
      </c>
      <c r="H1846" s="15">
        <f t="shared" si="28"/>
        <v>-1.7851094099315679E-2</v>
      </c>
    </row>
    <row r="1847" spans="1:8" ht="13.5" x14ac:dyDescent="0.25">
      <c r="A1847" s="11"/>
      <c r="B1847" s="10">
        <v>44987</v>
      </c>
      <c r="C1847" s="2">
        <v>3.31</v>
      </c>
      <c r="D1847" s="2">
        <v>2.9083000000000001</v>
      </c>
      <c r="E1847" s="2">
        <v>7472</v>
      </c>
      <c r="F1847" s="2">
        <v>3.3010000000000002</v>
      </c>
      <c r="G1847" s="2">
        <v>24665.072</v>
      </c>
      <c r="H1847" s="15">
        <f t="shared" si="28"/>
        <v>3.035006035523338E-3</v>
      </c>
    </row>
    <row r="1848" spans="1:8" ht="13.5" x14ac:dyDescent="0.25">
      <c r="A1848" s="11"/>
      <c r="B1848" s="10">
        <v>44988</v>
      </c>
      <c r="C1848" s="2">
        <v>3.35</v>
      </c>
      <c r="D1848" s="2">
        <v>2.9434</v>
      </c>
      <c r="E1848" s="2">
        <v>405</v>
      </c>
      <c r="F1848" s="2">
        <v>3.3140000000000001</v>
      </c>
      <c r="G1848" s="2">
        <v>1342.17</v>
      </c>
      <c r="H1848" s="15">
        <f t="shared" si="28"/>
        <v>1.2068906233882305E-2</v>
      </c>
    </row>
    <row r="1849" spans="1:8" ht="13.5" x14ac:dyDescent="0.25">
      <c r="A1849" s="11"/>
      <c r="B1849" s="10">
        <v>44991</v>
      </c>
      <c r="C1849" s="2">
        <v>3.35</v>
      </c>
      <c r="D1849" s="2">
        <v>2.9434</v>
      </c>
      <c r="E1849" s="2">
        <v>590</v>
      </c>
      <c r="F1849" s="2">
        <v>3.3420000000000001</v>
      </c>
      <c r="G1849" s="2">
        <v>1971.78</v>
      </c>
      <c r="H1849" s="15">
        <f t="shared" si="28"/>
        <v>0</v>
      </c>
    </row>
    <row r="1850" spans="1:8" ht="13.5" x14ac:dyDescent="0.25">
      <c r="A1850" s="11"/>
      <c r="B1850" s="10">
        <v>44992</v>
      </c>
      <c r="C1850" s="2">
        <v>3.34</v>
      </c>
      <c r="D1850" s="2">
        <v>2.9346000000000001</v>
      </c>
      <c r="E1850" s="2">
        <v>12497</v>
      </c>
      <c r="F1850" s="2">
        <v>3.2909999999999999</v>
      </c>
      <c r="G1850" s="2">
        <v>41127.627</v>
      </c>
      <c r="H1850" s="15">
        <f t="shared" si="28"/>
        <v>-2.9897397567438741E-3</v>
      </c>
    </row>
    <row r="1851" spans="1:8" ht="13.5" x14ac:dyDescent="0.25">
      <c r="A1851" s="11"/>
      <c r="B1851" s="10">
        <v>44993</v>
      </c>
      <c r="C1851" s="2">
        <v>3.34</v>
      </c>
      <c r="D1851" s="2">
        <v>2.9346000000000001</v>
      </c>
      <c r="E1851" s="2">
        <v>4102</v>
      </c>
      <c r="F1851" s="2">
        <v>3.2949999999999999</v>
      </c>
      <c r="G1851" s="2">
        <v>13516.09</v>
      </c>
      <c r="H1851" s="15">
        <f t="shared" si="28"/>
        <v>0</v>
      </c>
    </row>
    <row r="1852" spans="1:8" ht="13.5" x14ac:dyDescent="0.25">
      <c r="A1852" s="11"/>
      <c r="B1852" s="10">
        <v>44994</v>
      </c>
      <c r="C1852" s="2">
        <v>3.35</v>
      </c>
      <c r="D1852" s="2">
        <v>2.9434</v>
      </c>
      <c r="E1852" s="2">
        <v>975</v>
      </c>
      <c r="F1852" s="2">
        <v>3.3319999999999999</v>
      </c>
      <c r="G1852" s="2">
        <v>3248.7</v>
      </c>
      <c r="H1852" s="15">
        <f t="shared" si="28"/>
        <v>2.9987051046138891E-3</v>
      </c>
    </row>
    <row r="1853" spans="1:8" ht="13.5" x14ac:dyDescent="0.25">
      <c r="A1853" s="11"/>
      <c r="B1853" s="10">
        <v>44995</v>
      </c>
      <c r="C1853" s="2">
        <v>3.4</v>
      </c>
      <c r="D1853" s="2">
        <v>2.9872999999999998</v>
      </c>
      <c r="E1853" s="2">
        <v>100</v>
      </c>
      <c r="F1853" s="2">
        <v>3.4</v>
      </c>
      <c r="G1853" s="2">
        <v>340</v>
      </c>
      <c r="H1853" s="15">
        <f t="shared" si="28"/>
        <v>1.4914724468301905E-2</v>
      </c>
    </row>
    <row r="1854" spans="1:8" ht="13.5" x14ac:dyDescent="0.25">
      <c r="A1854" s="11"/>
      <c r="B1854" s="10">
        <v>44998</v>
      </c>
      <c r="C1854" s="2">
        <v>3.37</v>
      </c>
      <c r="D1854" s="2">
        <v>2.9609999999999999</v>
      </c>
      <c r="E1854" s="2">
        <v>480</v>
      </c>
      <c r="F1854" s="2">
        <v>3.3780000000000001</v>
      </c>
      <c r="G1854" s="2">
        <v>1621.44</v>
      </c>
      <c r="H1854" s="15">
        <f t="shared" si="28"/>
        <v>-8.8039366652160785E-3</v>
      </c>
    </row>
    <row r="1855" spans="1:8" ht="13.5" x14ac:dyDescent="0.25">
      <c r="A1855" s="11"/>
      <c r="B1855" s="10">
        <v>44999</v>
      </c>
      <c r="C1855" s="2">
        <v>3.37</v>
      </c>
      <c r="D1855" s="2">
        <v>2.9609999999999999</v>
      </c>
      <c r="E1855" s="2">
        <v>100</v>
      </c>
      <c r="F1855" s="2">
        <v>3.37</v>
      </c>
      <c r="G1855" s="2">
        <v>337</v>
      </c>
      <c r="H1855" s="15">
        <f t="shared" si="28"/>
        <v>0</v>
      </c>
    </row>
    <row r="1856" spans="1:8" ht="13.5" x14ac:dyDescent="0.25">
      <c r="A1856" s="11"/>
      <c r="B1856" s="10">
        <v>45000</v>
      </c>
      <c r="C1856" s="2">
        <v>3.35</v>
      </c>
      <c r="D1856" s="2">
        <v>2.9434</v>
      </c>
      <c r="E1856" s="2">
        <v>660</v>
      </c>
      <c r="F1856" s="2">
        <v>3.3</v>
      </c>
      <c r="G1856" s="2">
        <v>2178</v>
      </c>
      <c r="H1856" s="15">
        <f t="shared" si="28"/>
        <v>-5.9439378588314216E-3</v>
      </c>
    </row>
    <row r="1857" spans="1:8" ht="13.5" x14ac:dyDescent="0.25">
      <c r="A1857" s="11"/>
      <c r="B1857" s="10">
        <v>45001</v>
      </c>
      <c r="C1857" s="2">
        <v>3.35</v>
      </c>
      <c r="D1857" s="2">
        <v>2.9434</v>
      </c>
      <c r="E1857" s="2">
        <v>0</v>
      </c>
      <c r="F1857" s="2">
        <v>0</v>
      </c>
      <c r="G1857" s="2">
        <v>0</v>
      </c>
      <c r="H1857" s="15">
        <f t="shared" si="28"/>
        <v>0</v>
      </c>
    </row>
    <row r="1858" spans="1:8" ht="13.5" x14ac:dyDescent="0.25">
      <c r="A1858" s="11"/>
      <c r="B1858" s="10">
        <v>45002</v>
      </c>
      <c r="C1858" s="2">
        <v>3.35</v>
      </c>
      <c r="D1858" s="2">
        <v>2.9434</v>
      </c>
      <c r="E1858" s="2">
        <v>1215</v>
      </c>
      <c r="F1858" s="2">
        <v>3.2989999999999999</v>
      </c>
      <c r="G1858" s="2">
        <v>4008.2849999999999</v>
      </c>
      <c r="H1858" s="15">
        <f t="shared" si="28"/>
        <v>0</v>
      </c>
    </row>
    <row r="1859" spans="1:8" ht="13.5" x14ac:dyDescent="0.25">
      <c r="A1859" s="11"/>
      <c r="B1859" s="10">
        <v>45006</v>
      </c>
      <c r="C1859" s="2">
        <v>3.35</v>
      </c>
      <c r="D1859" s="2">
        <v>2.9434</v>
      </c>
      <c r="E1859" s="2">
        <v>37</v>
      </c>
      <c r="F1859" s="2">
        <v>3.35</v>
      </c>
      <c r="G1859" s="2">
        <v>123.95</v>
      </c>
      <c r="H1859" s="15">
        <f t="shared" si="28"/>
        <v>0</v>
      </c>
    </row>
    <row r="1860" spans="1:8" ht="13.5" x14ac:dyDescent="0.25">
      <c r="A1860" s="11"/>
      <c r="B1860" s="10">
        <v>45007</v>
      </c>
      <c r="C1860" s="2">
        <v>3.35</v>
      </c>
      <c r="D1860" s="2">
        <v>2.9434</v>
      </c>
      <c r="E1860" s="2">
        <v>0</v>
      </c>
      <c r="F1860" s="2">
        <v>0</v>
      </c>
      <c r="G1860" s="2">
        <v>0</v>
      </c>
      <c r="H1860" s="15">
        <f t="shared" si="28"/>
        <v>0</v>
      </c>
    </row>
    <row r="1861" spans="1:8" ht="13.5" x14ac:dyDescent="0.25">
      <c r="A1861" s="11"/>
      <c r="B1861" s="10">
        <v>45008</v>
      </c>
      <c r="C1861" s="2">
        <v>3.35</v>
      </c>
      <c r="D1861" s="2">
        <v>2.9434</v>
      </c>
      <c r="E1861" s="2">
        <v>0</v>
      </c>
      <c r="F1861" s="2">
        <v>0</v>
      </c>
      <c r="G1861" s="2">
        <v>0</v>
      </c>
      <c r="H1861" s="15">
        <f t="shared" si="28"/>
        <v>0</v>
      </c>
    </row>
    <row r="1862" spans="1:8" ht="13.5" x14ac:dyDescent="0.25">
      <c r="A1862" s="11"/>
      <c r="B1862" s="10">
        <v>45009</v>
      </c>
      <c r="C1862" s="2">
        <v>3.35</v>
      </c>
      <c r="D1862" s="2">
        <v>2.9434</v>
      </c>
      <c r="E1862" s="2">
        <v>0</v>
      </c>
      <c r="F1862" s="2">
        <v>0</v>
      </c>
      <c r="G1862" s="2">
        <v>0</v>
      </c>
      <c r="H1862" s="15">
        <f t="shared" si="28"/>
        <v>0</v>
      </c>
    </row>
    <row r="1863" spans="1:8" ht="13.5" x14ac:dyDescent="0.25">
      <c r="A1863" s="11"/>
      <c r="B1863" s="10">
        <v>45012</v>
      </c>
      <c r="C1863" s="2">
        <v>3.35</v>
      </c>
      <c r="D1863" s="2">
        <v>2.9434</v>
      </c>
      <c r="E1863" s="2">
        <v>107</v>
      </c>
      <c r="F1863" s="2">
        <v>3.34</v>
      </c>
      <c r="G1863" s="2">
        <v>357.38</v>
      </c>
      <c r="H1863" s="15">
        <f t="shared" ref="H1863:H1926" si="29">(D1863-D1862)/D1862</f>
        <v>0</v>
      </c>
    </row>
    <row r="1864" spans="1:8" ht="13.5" x14ac:dyDescent="0.25">
      <c r="A1864" s="11"/>
      <c r="B1864" s="10">
        <v>45013</v>
      </c>
      <c r="C1864" s="2">
        <v>3.35</v>
      </c>
      <c r="D1864" s="2">
        <v>2.9434</v>
      </c>
      <c r="E1864" s="2">
        <v>25</v>
      </c>
      <c r="F1864" s="2">
        <v>3.35</v>
      </c>
      <c r="G1864" s="2">
        <v>83.75</v>
      </c>
      <c r="H1864" s="15">
        <f t="shared" si="29"/>
        <v>0</v>
      </c>
    </row>
    <row r="1865" spans="1:8" ht="13.5" x14ac:dyDescent="0.25">
      <c r="A1865" s="11"/>
      <c r="B1865" s="10">
        <v>45014</v>
      </c>
      <c r="C1865" s="2">
        <v>3.35</v>
      </c>
      <c r="D1865" s="2">
        <v>2.9434</v>
      </c>
      <c r="E1865" s="2">
        <v>0</v>
      </c>
      <c r="F1865" s="2">
        <v>0</v>
      </c>
      <c r="G1865" s="2">
        <v>0</v>
      </c>
      <c r="H1865" s="15">
        <f t="shared" si="29"/>
        <v>0</v>
      </c>
    </row>
    <row r="1866" spans="1:8" ht="13.5" x14ac:dyDescent="0.25">
      <c r="A1866" s="11"/>
      <c r="B1866" s="10">
        <v>45015</v>
      </c>
      <c r="C1866" s="2">
        <v>3.35</v>
      </c>
      <c r="D1866" s="2">
        <v>2.9434</v>
      </c>
      <c r="E1866" s="2">
        <v>633</v>
      </c>
      <c r="F1866" s="2">
        <v>3.3420000000000001</v>
      </c>
      <c r="G1866" s="2">
        <v>2115.4859999999999</v>
      </c>
      <c r="H1866" s="15">
        <f t="shared" si="29"/>
        <v>0</v>
      </c>
    </row>
    <row r="1867" spans="1:8" ht="13.5" x14ac:dyDescent="0.25">
      <c r="A1867" s="11"/>
      <c r="B1867" s="10">
        <v>45016</v>
      </c>
      <c r="C1867" s="2">
        <v>3.35</v>
      </c>
      <c r="D1867" s="2">
        <v>2.9434</v>
      </c>
      <c r="E1867" s="2">
        <v>0</v>
      </c>
      <c r="F1867" s="2">
        <v>0</v>
      </c>
      <c r="G1867" s="2">
        <v>0</v>
      </c>
      <c r="H1867" s="15">
        <f t="shared" si="29"/>
        <v>0</v>
      </c>
    </row>
    <row r="1868" spans="1:8" ht="13.5" x14ac:dyDescent="0.25">
      <c r="A1868" s="11"/>
      <c r="B1868" s="10">
        <v>45019</v>
      </c>
      <c r="C1868" s="2">
        <v>3.35</v>
      </c>
      <c r="D1868" s="2">
        <v>2.9434</v>
      </c>
      <c r="E1868" s="2">
        <v>40</v>
      </c>
      <c r="F1868" s="2">
        <v>3.35</v>
      </c>
      <c r="G1868" s="2">
        <v>134</v>
      </c>
      <c r="H1868" s="15">
        <f t="shared" si="29"/>
        <v>0</v>
      </c>
    </row>
    <row r="1869" spans="1:8" ht="13.5" x14ac:dyDescent="0.25">
      <c r="A1869" s="11"/>
      <c r="B1869" s="10">
        <v>45020</v>
      </c>
      <c r="C1869" s="2">
        <v>3.35</v>
      </c>
      <c r="D1869" s="2">
        <v>2.9434</v>
      </c>
      <c r="E1869" s="2">
        <v>0</v>
      </c>
      <c r="F1869" s="2">
        <v>0</v>
      </c>
      <c r="G1869" s="2">
        <v>0</v>
      </c>
      <c r="H1869" s="15">
        <f t="shared" si="29"/>
        <v>0</v>
      </c>
    </row>
    <row r="1870" spans="1:8" ht="13.5" x14ac:dyDescent="0.25">
      <c r="A1870" s="11"/>
      <c r="B1870" s="10">
        <v>45021</v>
      </c>
      <c r="C1870" s="2">
        <v>3.35</v>
      </c>
      <c r="D1870" s="2">
        <v>2.9434</v>
      </c>
      <c r="E1870" s="2">
        <v>0</v>
      </c>
      <c r="F1870" s="2">
        <v>0</v>
      </c>
      <c r="G1870" s="2">
        <v>0</v>
      </c>
      <c r="H1870" s="15">
        <f t="shared" si="29"/>
        <v>0</v>
      </c>
    </row>
    <row r="1871" spans="1:8" ht="13.5" x14ac:dyDescent="0.25">
      <c r="A1871" s="11"/>
      <c r="B1871" s="10">
        <v>45022</v>
      </c>
      <c r="C1871" s="2">
        <v>3.34</v>
      </c>
      <c r="D1871" s="2">
        <v>2.9346000000000001</v>
      </c>
      <c r="E1871" s="2">
        <v>2175</v>
      </c>
      <c r="F1871" s="2">
        <v>3.335</v>
      </c>
      <c r="G1871" s="2">
        <v>7253.625</v>
      </c>
      <c r="H1871" s="15">
        <f t="shared" si="29"/>
        <v>-2.9897397567438741E-3</v>
      </c>
    </row>
    <row r="1872" spans="1:8" ht="13.5" x14ac:dyDescent="0.25">
      <c r="A1872" s="11"/>
      <c r="B1872" s="10">
        <v>45023</v>
      </c>
      <c r="C1872" s="2">
        <v>3.32</v>
      </c>
      <c r="D1872" s="2">
        <v>2.9169999999999998</v>
      </c>
      <c r="E1872" s="2">
        <v>1138</v>
      </c>
      <c r="F1872" s="2">
        <v>3.3069999999999999</v>
      </c>
      <c r="G1872" s="2">
        <v>3763.366</v>
      </c>
      <c r="H1872" s="15">
        <f t="shared" si="29"/>
        <v>-5.9974102092279291E-3</v>
      </c>
    </row>
    <row r="1873" spans="1:8" ht="13.5" x14ac:dyDescent="0.25">
      <c r="A1873" s="11"/>
      <c r="B1873" s="10">
        <v>45026</v>
      </c>
      <c r="C1873" s="2">
        <v>3.35</v>
      </c>
      <c r="D1873" s="2">
        <v>2.9434</v>
      </c>
      <c r="E1873" s="2">
        <v>350</v>
      </c>
      <c r="F1873" s="2">
        <v>3.286</v>
      </c>
      <c r="G1873" s="2">
        <v>1150.0999999999999</v>
      </c>
      <c r="H1873" s="15">
        <f t="shared" si="29"/>
        <v>9.0503942406582796E-3</v>
      </c>
    </row>
    <row r="1874" spans="1:8" ht="13.5" x14ac:dyDescent="0.25">
      <c r="A1874" s="11"/>
      <c r="B1874" s="10">
        <v>45027</v>
      </c>
      <c r="C1874" s="2">
        <v>3.34</v>
      </c>
      <c r="D1874" s="2">
        <v>2.9346000000000001</v>
      </c>
      <c r="E1874" s="2">
        <v>16165</v>
      </c>
      <c r="F1874" s="2">
        <v>3.2909999999999999</v>
      </c>
      <c r="G1874" s="2">
        <v>53199.014999999999</v>
      </c>
      <c r="H1874" s="15">
        <f t="shared" si="29"/>
        <v>-2.9897397567438741E-3</v>
      </c>
    </row>
    <row r="1875" spans="1:8" ht="13.5" x14ac:dyDescent="0.25">
      <c r="A1875" s="11"/>
      <c r="B1875" s="10">
        <v>45028</v>
      </c>
      <c r="C1875" s="2">
        <v>3.3</v>
      </c>
      <c r="D1875" s="2">
        <v>2.8995000000000002</v>
      </c>
      <c r="E1875" s="2">
        <v>1160</v>
      </c>
      <c r="F1875" s="2">
        <v>3.2709999999999999</v>
      </c>
      <c r="G1875" s="2">
        <v>3794.36</v>
      </c>
      <c r="H1875" s="15">
        <f t="shared" si="29"/>
        <v>-1.1960744224085022E-2</v>
      </c>
    </row>
    <row r="1876" spans="1:8" ht="13.5" x14ac:dyDescent="0.25">
      <c r="A1876" s="11"/>
      <c r="B1876" s="10">
        <v>45029</v>
      </c>
      <c r="C1876" s="2">
        <v>3.3</v>
      </c>
      <c r="D1876" s="2">
        <v>2.8995000000000002</v>
      </c>
      <c r="E1876" s="2">
        <v>0</v>
      </c>
      <c r="F1876" s="2">
        <v>0</v>
      </c>
      <c r="G1876" s="2">
        <v>0</v>
      </c>
      <c r="H1876" s="15">
        <f t="shared" si="29"/>
        <v>0</v>
      </c>
    </row>
    <row r="1877" spans="1:8" ht="13.5" x14ac:dyDescent="0.25">
      <c r="A1877" s="11"/>
      <c r="B1877" s="10">
        <v>45030</v>
      </c>
      <c r="C1877" s="2">
        <v>3.31</v>
      </c>
      <c r="D1877" s="2">
        <v>2.9083000000000001</v>
      </c>
      <c r="E1877" s="2">
        <v>160</v>
      </c>
      <c r="F1877" s="2">
        <v>3.3039999999999998</v>
      </c>
      <c r="G1877" s="2">
        <v>528.64</v>
      </c>
      <c r="H1877" s="15">
        <f t="shared" si="29"/>
        <v>3.035006035523338E-3</v>
      </c>
    </row>
    <row r="1878" spans="1:8" ht="13.5" x14ac:dyDescent="0.25">
      <c r="A1878" s="11"/>
      <c r="B1878" s="10">
        <v>45033</v>
      </c>
      <c r="C1878" s="2">
        <v>3.34</v>
      </c>
      <c r="D1878" s="2">
        <v>2.9346000000000001</v>
      </c>
      <c r="E1878" s="2">
        <v>1745</v>
      </c>
      <c r="F1878" s="2">
        <v>3.3010000000000002</v>
      </c>
      <c r="G1878" s="2">
        <v>5760.2449999999999</v>
      </c>
      <c r="H1878" s="15">
        <f t="shared" si="29"/>
        <v>9.0430835883505787E-3</v>
      </c>
    </row>
    <row r="1879" spans="1:8" ht="13.5" x14ac:dyDescent="0.25">
      <c r="A1879" s="11"/>
      <c r="B1879" s="10">
        <v>45034</v>
      </c>
      <c r="C1879" s="2">
        <v>3.34</v>
      </c>
      <c r="D1879" s="2">
        <v>2.9346000000000001</v>
      </c>
      <c r="E1879" s="2">
        <v>15170</v>
      </c>
      <c r="F1879" s="2">
        <v>3.294</v>
      </c>
      <c r="G1879" s="2">
        <v>49969.98</v>
      </c>
      <c r="H1879" s="15">
        <f t="shared" si="29"/>
        <v>0</v>
      </c>
    </row>
    <row r="1880" spans="1:8" ht="13.5" x14ac:dyDescent="0.25">
      <c r="A1880" s="11"/>
      <c r="B1880" s="10">
        <v>45035</v>
      </c>
      <c r="C1880" s="2">
        <v>3.29</v>
      </c>
      <c r="D1880" s="2">
        <v>2.8906999999999998</v>
      </c>
      <c r="E1880" s="2">
        <v>1261</v>
      </c>
      <c r="F1880" s="2">
        <v>3.2370000000000001</v>
      </c>
      <c r="G1880" s="2">
        <v>4081.857</v>
      </c>
      <c r="H1880" s="15">
        <f t="shared" si="29"/>
        <v>-1.4959449328699062E-2</v>
      </c>
    </row>
    <row r="1881" spans="1:8" ht="13.5" x14ac:dyDescent="0.25">
      <c r="A1881" s="11"/>
      <c r="B1881" s="10">
        <v>45036</v>
      </c>
      <c r="C1881" s="2">
        <v>3.28</v>
      </c>
      <c r="D1881" s="2">
        <v>2.8818999999999999</v>
      </c>
      <c r="E1881" s="2">
        <v>65</v>
      </c>
      <c r="F1881" s="2">
        <v>3.286</v>
      </c>
      <c r="G1881" s="2">
        <v>213.59</v>
      </c>
      <c r="H1881" s="15">
        <f t="shared" si="29"/>
        <v>-3.0442453384992977E-3</v>
      </c>
    </row>
    <row r="1882" spans="1:8" ht="13.5" x14ac:dyDescent="0.25">
      <c r="A1882" s="11"/>
      <c r="B1882" s="10">
        <v>45040</v>
      </c>
      <c r="C1882" s="2">
        <v>3.29</v>
      </c>
      <c r="D1882" s="2">
        <v>2.8906999999999998</v>
      </c>
      <c r="E1882" s="2">
        <v>5799</v>
      </c>
      <c r="F1882" s="2">
        <v>3.2690000000000001</v>
      </c>
      <c r="G1882" s="2">
        <v>18956.931</v>
      </c>
      <c r="H1882" s="15">
        <f t="shared" si="29"/>
        <v>3.0535410666573857E-3</v>
      </c>
    </row>
    <row r="1883" spans="1:8" ht="13.5" x14ac:dyDescent="0.25">
      <c r="A1883" s="11"/>
      <c r="B1883" s="10">
        <v>45041</v>
      </c>
      <c r="C1883" s="2">
        <v>3.17</v>
      </c>
      <c r="D1883" s="2">
        <v>2.7852000000000001</v>
      </c>
      <c r="E1883" s="2">
        <v>8826</v>
      </c>
      <c r="F1883" s="2">
        <v>3.2210000000000001</v>
      </c>
      <c r="G1883" s="2">
        <v>28428.545999999998</v>
      </c>
      <c r="H1883" s="15">
        <f t="shared" si="29"/>
        <v>-3.6496350364963404E-2</v>
      </c>
    </row>
    <row r="1884" spans="1:8" ht="13.5" x14ac:dyDescent="0.25">
      <c r="A1884" s="11"/>
      <c r="B1884" s="10">
        <v>45042</v>
      </c>
      <c r="C1884" s="2">
        <v>3.27</v>
      </c>
      <c r="D1884" s="2">
        <v>2.8731</v>
      </c>
      <c r="E1884" s="2">
        <v>14548</v>
      </c>
      <c r="F1884" s="2">
        <v>3.2869999999999999</v>
      </c>
      <c r="G1884" s="2">
        <v>47819.275999999998</v>
      </c>
      <c r="H1884" s="15">
        <f t="shared" si="29"/>
        <v>3.1559672554933173E-2</v>
      </c>
    </row>
    <row r="1885" spans="1:8" ht="13.5" x14ac:dyDescent="0.25">
      <c r="A1885" s="11"/>
      <c r="B1885" s="10">
        <v>45043</v>
      </c>
      <c r="C1885" s="2">
        <v>3.25</v>
      </c>
      <c r="D1885" s="2">
        <v>2.8555000000000001</v>
      </c>
      <c r="E1885" s="2">
        <v>8135</v>
      </c>
      <c r="F1885" s="2">
        <v>3.153</v>
      </c>
      <c r="G1885" s="2">
        <v>25649.654999999999</v>
      </c>
      <c r="H1885" s="15">
        <f t="shared" si="29"/>
        <v>-6.1257874769412267E-3</v>
      </c>
    </row>
    <row r="1886" spans="1:8" ht="13.5" x14ac:dyDescent="0.25">
      <c r="A1886" s="11"/>
      <c r="B1886" s="10">
        <v>45044</v>
      </c>
      <c r="C1886" s="2">
        <v>3.2</v>
      </c>
      <c r="D1886" s="2">
        <v>2.8115999999999999</v>
      </c>
      <c r="E1886" s="2">
        <v>1230</v>
      </c>
      <c r="F1886" s="2">
        <v>3.1419999999999999</v>
      </c>
      <c r="G1886" s="2">
        <v>3864.66</v>
      </c>
      <c r="H1886" s="15">
        <f t="shared" si="29"/>
        <v>-1.537383995797593E-2</v>
      </c>
    </row>
    <row r="1887" spans="1:8" ht="13.5" x14ac:dyDescent="0.25">
      <c r="A1887" s="11"/>
      <c r="B1887" s="10">
        <v>45048</v>
      </c>
      <c r="C1887" s="2">
        <v>3.2</v>
      </c>
      <c r="D1887" s="2">
        <v>2.8115999999999999</v>
      </c>
      <c r="E1887" s="2">
        <v>5108</v>
      </c>
      <c r="F1887" s="2">
        <v>3.15</v>
      </c>
      <c r="G1887" s="2">
        <v>16090.2</v>
      </c>
      <c r="H1887" s="15">
        <f t="shared" si="29"/>
        <v>0</v>
      </c>
    </row>
    <row r="1888" spans="1:8" ht="13.5" x14ac:dyDescent="0.25">
      <c r="A1888" s="11"/>
      <c r="B1888" s="10">
        <v>45049</v>
      </c>
      <c r="C1888" s="2">
        <v>3.2</v>
      </c>
      <c r="D1888" s="2">
        <v>2.8115999999999999</v>
      </c>
      <c r="E1888" s="2">
        <v>594</v>
      </c>
      <c r="F1888" s="2">
        <v>3.1459999999999999</v>
      </c>
      <c r="G1888" s="2">
        <v>1868.7239999999999</v>
      </c>
      <c r="H1888" s="15">
        <f t="shared" si="29"/>
        <v>0</v>
      </c>
    </row>
    <row r="1889" spans="1:8" ht="13.5" x14ac:dyDescent="0.25">
      <c r="A1889" s="11"/>
      <c r="B1889" s="10">
        <v>45050</v>
      </c>
      <c r="C1889" s="2">
        <v>3.17</v>
      </c>
      <c r="D1889" s="2">
        <v>2.7852000000000001</v>
      </c>
      <c r="E1889" s="2">
        <v>4867</v>
      </c>
      <c r="F1889" s="2">
        <v>3.1230000000000002</v>
      </c>
      <c r="G1889" s="2">
        <v>15199.641</v>
      </c>
      <c r="H1889" s="15">
        <f t="shared" si="29"/>
        <v>-9.3896713615022609E-3</v>
      </c>
    </row>
    <row r="1890" spans="1:8" ht="13.5" x14ac:dyDescent="0.25">
      <c r="A1890" s="11"/>
      <c r="B1890" s="10">
        <v>45051</v>
      </c>
      <c r="C1890" s="2">
        <v>3.12</v>
      </c>
      <c r="D1890" s="2">
        <v>2.7412999999999998</v>
      </c>
      <c r="E1890" s="2">
        <v>4642</v>
      </c>
      <c r="F1890" s="2">
        <v>3.1320000000000001</v>
      </c>
      <c r="G1890" s="2">
        <v>14538.744000000001</v>
      </c>
      <c r="H1890" s="15">
        <f t="shared" si="29"/>
        <v>-1.5761884245296665E-2</v>
      </c>
    </row>
    <row r="1891" spans="1:8" ht="13.5" x14ac:dyDescent="0.25">
      <c r="A1891" s="11"/>
      <c r="B1891" s="10">
        <v>45054</v>
      </c>
      <c r="C1891" s="2">
        <v>3.1</v>
      </c>
      <c r="D1891" s="2">
        <v>2.7237</v>
      </c>
      <c r="E1891" s="2">
        <v>136</v>
      </c>
      <c r="F1891" s="2">
        <v>3.1</v>
      </c>
      <c r="G1891" s="2">
        <v>421.6</v>
      </c>
      <c r="H1891" s="15">
        <f t="shared" si="29"/>
        <v>-6.4203115310253675E-3</v>
      </c>
    </row>
    <row r="1892" spans="1:8" ht="13.5" x14ac:dyDescent="0.25">
      <c r="A1892" s="11"/>
      <c r="B1892" s="10">
        <v>45055</v>
      </c>
      <c r="C1892" s="2">
        <v>3.07</v>
      </c>
      <c r="D1892" s="2">
        <v>2.6974</v>
      </c>
      <c r="E1892" s="2">
        <v>16045</v>
      </c>
      <c r="F1892" s="2">
        <v>3.0489999999999999</v>
      </c>
      <c r="G1892" s="2">
        <v>48921.205000000002</v>
      </c>
      <c r="H1892" s="15">
        <f t="shared" si="29"/>
        <v>-9.6559826706318578E-3</v>
      </c>
    </row>
    <row r="1893" spans="1:8" ht="13.5" x14ac:dyDescent="0.25">
      <c r="A1893" s="11"/>
      <c r="B1893" s="10">
        <v>45056</v>
      </c>
      <c r="C1893" s="2">
        <v>3.08</v>
      </c>
      <c r="D1893" s="2">
        <v>2.7061999999999999</v>
      </c>
      <c r="E1893" s="2">
        <v>14570</v>
      </c>
      <c r="F1893" s="2">
        <v>3.0529999999999999</v>
      </c>
      <c r="G1893" s="2">
        <v>44482.21</v>
      </c>
      <c r="H1893" s="15">
        <f t="shared" si="29"/>
        <v>3.2624008304292722E-3</v>
      </c>
    </row>
    <row r="1894" spans="1:8" ht="13.5" x14ac:dyDescent="0.25">
      <c r="A1894" s="11"/>
      <c r="B1894" s="10">
        <v>45057</v>
      </c>
      <c r="C1894" s="2">
        <v>3.05</v>
      </c>
      <c r="D1894" s="2">
        <v>2.6798000000000002</v>
      </c>
      <c r="E1894" s="2">
        <v>4739</v>
      </c>
      <c r="F1894" s="2">
        <v>3.0590000000000002</v>
      </c>
      <c r="G1894" s="2">
        <v>14496.601000000001</v>
      </c>
      <c r="H1894" s="15">
        <f t="shared" si="29"/>
        <v>-9.7553765427535865E-3</v>
      </c>
    </row>
    <row r="1895" spans="1:8" ht="13.5" x14ac:dyDescent="0.25">
      <c r="A1895" s="11"/>
      <c r="B1895" s="10">
        <v>45058</v>
      </c>
      <c r="C1895" s="2">
        <v>2.98</v>
      </c>
      <c r="D1895" s="2">
        <v>2.6183000000000001</v>
      </c>
      <c r="E1895" s="2">
        <v>12869</v>
      </c>
      <c r="F1895" s="2">
        <v>2.9849999999999999</v>
      </c>
      <c r="G1895" s="2">
        <v>38413.964999999997</v>
      </c>
      <c r="H1895" s="15">
        <f t="shared" si="29"/>
        <v>-2.2949473841331482E-2</v>
      </c>
    </row>
    <row r="1896" spans="1:8" ht="13.5" x14ac:dyDescent="0.25">
      <c r="A1896" s="11"/>
      <c r="B1896" s="10">
        <v>45061</v>
      </c>
      <c r="C1896" s="2">
        <v>2.95</v>
      </c>
      <c r="D1896" s="2">
        <v>2.5920000000000001</v>
      </c>
      <c r="E1896" s="2">
        <v>5360</v>
      </c>
      <c r="F1896" s="2">
        <v>2.9489999999999998</v>
      </c>
      <c r="G1896" s="2">
        <v>15806.64</v>
      </c>
      <c r="H1896" s="15">
        <f t="shared" si="29"/>
        <v>-1.0044685482946946E-2</v>
      </c>
    </row>
    <row r="1897" spans="1:8" ht="13.5" x14ac:dyDescent="0.25">
      <c r="A1897" s="11"/>
      <c r="B1897" s="10">
        <v>45062</v>
      </c>
      <c r="C1897" s="2">
        <v>2.9</v>
      </c>
      <c r="D1897" s="2">
        <v>2.548</v>
      </c>
      <c r="E1897" s="2">
        <v>25197</v>
      </c>
      <c r="F1897" s="2">
        <v>2.9039999999999999</v>
      </c>
      <c r="G1897" s="2">
        <v>73172.088000000003</v>
      </c>
      <c r="H1897" s="15">
        <f t="shared" si="29"/>
        <v>-1.6975308641975322E-2</v>
      </c>
    </row>
    <row r="1898" spans="1:8" ht="13.5" x14ac:dyDescent="0.25">
      <c r="A1898" s="11"/>
      <c r="B1898" s="10">
        <v>45063</v>
      </c>
      <c r="C1898" s="2">
        <v>3.06</v>
      </c>
      <c r="D1898" s="2">
        <v>2.6886000000000001</v>
      </c>
      <c r="E1898" s="2">
        <v>13651</v>
      </c>
      <c r="F1898" s="2">
        <v>3.0649999999999999</v>
      </c>
      <c r="G1898" s="2">
        <v>41840.315000000002</v>
      </c>
      <c r="H1898" s="15">
        <f t="shared" si="29"/>
        <v>5.5180533751962343E-2</v>
      </c>
    </row>
    <row r="1899" spans="1:8" ht="13.5" x14ac:dyDescent="0.25">
      <c r="A1899" s="11"/>
      <c r="B1899" s="10">
        <v>45064</v>
      </c>
      <c r="C1899" s="2">
        <v>3.06</v>
      </c>
      <c r="D1899" s="2">
        <v>2.6886000000000001</v>
      </c>
      <c r="E1899" s="2">
        <v>12250</v>
      </c>
      <c r="F1899" s="2">
        <v>3.04</v>
      </c>
      <c r="G1899" s="2">
        <v>37240</v>
      </c>
      <c r="H1899" s="15">
        <f t="shared" si="29"/>
        <v>0</v>
      </c>
    </row>
    <row r="1900" spans="1:8" ht="13.5" x14ac:dyDescent="0.25">
      <c r="A1900" s="11"/>
      <c r="B1900" s="10">
        <v>45065</v>
      </c>
      <c r="C1900" s="2">
        <v>3.05</v>
      </c>
      <c r="D1900" s="2">
        <v>2.6798000000000002</v>
      </c>
      <c r="E1900" s="2">
        <v>784</v>
      </c>
      <c r="F1900" s="2">
        <v>3.0019999999999998</v>
      </c>
      <c r="G1900" s="2">
        <v>2353.5680000000002</v>
      </c>
      <c r="H1900" s="15">
        <f t="shared" si="29"/>
        <v>-3.2730789258349768E-3</v>
      </c>
    </row>
    <row r="1901" spans="1:8" ht="13.5" x14ac:dyDescent="0.25">
      <c r="A1901" s="11"/>
      <c r="B1901" s="10">
        <v>45068</v>
      </c>
      <c r="C1901" s="2">
        <v>3.08</v>
      </c>
      <c r="D1901" s="2">
        <v>2.7061999999999999</v>
      </c>
      <c r="E1901" s="2">
        <v>3738</v>
      </c>
      <c r="F1901" s="2">
        <v>2.9009999999999998</v>
      </c>
      <c r="G1901" s="2">
        <v>10843.938</v>
      </c>
      <c r="H1901" s="15">
        <f t="shared" si="29"/>
        <v>9.8514814538397475E-3</v>
      </c>
    </row>
    <row r="1902" spans="1:8" ht="13.5" x14ac:dyDescent="0.25">
      <c r="A1902" s="11"/>
      <c r="B1902" s="10">
        <v>45069</v>
      </c>
      <c r="C1902" s="2">
        <v>3.04</v>
      </c>
      <c r="D1902" s="2">
        <v>2.6709999999999998</v>
      </c>
      <c r="E1902" s="2">
        <v>1355</v>
      </c>
      <c r="F1902" s="2">
        <v>2.9830000000000001</v>
      </c>
      <c r="G1902" s="2">
        <v>4041.9650000000001</v>
      </c>
      <c r="H1902" s="15">
        <f t="shared" si="29"/>
        <v>-1.3007168723671613E-2</v>
      </c>
    </row>
    <row r="1903" spans="1:8" ht="13.5" x14ac:dyDescent="0.25">
      <c r="A1903" s="11"/>
      <c r="B1903" s="10">
        <v>45070</v>
      </c>
      <c r="C1903" s="2">
        <v>3</v>
      </c>
      <c r="D1903" s="2">
        <v>2.6358999999999999</v>
      </c>
      <c r="E1903" s="2">
        <v>6569</v>
      </c>
      <c r="F1903" s="2">
        <v>3</v>
      </c>
      <c r="G1903" s="2">
        <v>19707</v>
      </c>
      <c r="H1903" s="15">
        <f t="shared" si="29"/>
        <v>-1.3141145638337667E-2</v>
      </c>
    </row>
    <row r="1904" spans="1:8" ht="13.5" x14ac:dyDescent="0.25">
      <c r="A1904" s="11"/>
      <c r="B1904" s="10">
        <v>45071</v>
      </c>
      <c r="C1904" s="2">
        <v>2.98</v>
      </c>
      <c r="D1904" s="2">
        <v>2.6183000000000001</v>
      </c>
      <c r="E1904" s="2">
        <v>2504</v>
      </c>
      <c r="F1904" s="2">
        <v>2.944</v>
      </c>
      <c r="G1904" s="2">
        <v>7371.7759999999998</v>
      </c>
      <c r="H1904" s="15">
        <f t="shared" si="29"/>
        <v>-6.6770363063848549E-3</v>
      </c>
    </row>
    <row r="1905" spans="1:8" ht="13.5" x14ac:dyDescent="0.25">
      <c r="A1905" s="11"/>
      <c r="B1905" s="10">
        <v>45072</v>
      </c>
      <c r="C1905" s="2">
        <v>2.95</v>
      </c>
      <c r="D1905" s="2">
        <v>2.5920000000000001</v>
      </c>
      <c r="E1905" s="2">
        <v>9134</v>
      </c>
      <c r="F1905" s="2">
        <v>2.9060000000000001</v>
      </c>
      <c r="G1905" s="2">
        <v>26543.403999999999</v>
      </c>
      <c r="H1905" s="15">
        <f t="shared" si="29"/>
        <v>-1.0044685482946946E-2</v>
      </c>
    </row>
    <row r="1906" spans="1:8" ht="13.5" x14ac:dyDescent="0.25">
      <c r="A1906" s="11"/>
      <c r="B1906" s="10">
        <v>45075</v>
      </c>
      <c r="C1906" s="2">
        <v>2.99</v>
      </c>
      <c r="D1906" s="2">
        <v>2.6271</v>
      </c>
      <c r="E1906" s="2">
        <v>2018</v>
      </c>
      <c r="F1906" s="2">
        <v>2.972</v>
      </c>
      <c r="G1906" s="2">
        <v>5997.4960000000001</v>
      </c>
      <c r="H1906" s="15">
        <f t="shared" si="29"/>
        <v>1.3541666666666631E-2</v>
      </c>
    </row>
    <row r="1907" spans="1:8" ht="13.5" x14ac:dyDescent="0.25">
      <c r="A1907" s="11"/>
      <c r="B1907" s="10">
        <v>45076</v>
      </c>
      <c r="C1907" s="2">
        <v>2.99</v>
      </c>
      <c r="D1907" s="2">
        <v>2.6271</v>
      </c>
      <c r="E1907" s="2">
        <v>1633</v>
      </c>
      <c r="F1907" s="2">
        <v>2.9580000000000002</v>
      </c>
      <c r="G1907" s="2">
        <v>4830.4139999999998</v>
      </c>
      <c r="H1907" s="15">
        <f t="shared" si="29"/>
        <v>0</v>
      </c>
    </row>
    <row r="1908" spans="1:8" ht="13.5" x14ac:dyDescent="0.25">
      <c r="A1908" s="11"/>
      <c r="B1908" s="10">
        <v>45077</v>
      </c>
      <c r="C1908" s="2">
        <v>3</v>
      </c>
      <c r="D1908" s="2">
        <v>2.6358999999999999</v>
      </c>
      <c r="E1908" s="2">
        <v>2526</v>
      </c>
      <c r="F1908" s="2">
        <v>2.9529999999999998</v>
      </c>
      <c r="G1908" s="2">
        <v>7459.2780000000002</v>
      </c>
      <c r="H1908" s="15">
        <f t="shared" si="29"/>
        <v>3.3497011914277795E-3</v>
      </c>
    </row>
    <row r="1909" spans="1:8" ht="13.5" x14ac:dyDescent="0.25">
      <c r="A1909" s="11"/>
      <c r="B1909" s="10">
        <v>45078</v>
      </c>
      <c r="C1909" s="2">
        <v>2.98</v>
      </c>
      <c r="D1909" s="2">
        <v>2.6183000000000001</v>
      </c>
      <c r="E1909" s="2">
        <v>1805</v>
      </c>
      <c r="F1909" s="2">
        <v>2.9790000000000001</v>
      </c>
      <c r="G1909" s="2">
        <v>5377.0950000000003</v>
      </c>
      <c r="H1909" s="15">
        <f t="shared" si="29"/>
        <v>-6.6770363063848549E-3</v>
      </c>
    </row>
    <row r="1910" spans="1:8" ht="13.5" x14ac:dyDescent="0.25">
      <c r="A1910" s="11"/>
      <c r="B1910" s="10">
        <v>45079</v>
      </c>
      <c r="C1910" s="2">
        <v>2.99</v>
      </c>
      <c r="D1910" s="2">
        <v>2.6271</v>
      </c>
      <c r="E1910" s="2">
        <v>368</v>
      </c>
      <c r="F1910" s="2">
        <v>2.9830000000000001</v>
      </c>
      <c r="G1910" s="2">
        <v>1097.7439999999999</v>
      </c>
      <c r="H1910" s="15">
        <f t="shared" si="29"/>
        <v>3.360959401138112E-3</v>
      </c>
    </row>
    <row r="1911" spans="1:8" ht="13.5" x14ac:dyDescent="0.25">
      <c r="A1911" s="11"/>
      <c r="B1911" s="10">
        <v>45082</v>
      </c>
      <c r="C1911" s="2">
        <v>2.99</v>
      </c>
      <c r="D1911" s="2">
        <v>2.6271</v>
      </c>
      <c r="E1911" s="2">
        <v>2133</v>
      </c>
      <c r="F1911" s="2">
        <v>2.9660000000000002</v>
      </c>
      <c r="G1911" s="2">
        <v>6326.4780000000001</v>
      </c>
      <c r="H1911" s="15">
        <f t="shared" si="29"/>
        <v>0</v>
      </c>
    </row>
    <row r="1912" spans="1:8" ht="13.5" x14ac:dyDescent="0.25">
      <c r="A1912" s="11"/>
      <c r="B1912" s="10">
        <v>45083</v>
      </c>
      <c r="C1912" s="2">
        <v>3.1</v>
      </c>
      <c r="D1912" s="2">
        <v>2.7237</v>
      </c>
      <c r="E1912" s="2">
        <v>5498</v>
      </c>
      <c r="F1912" s="2">
        <v>3.016</v>
      </c>
      <c r="G1912" s="2">
        <v>16581.968000000001</v>
      </c>
      <c r="H1912" s="15">
        <f t="shared" si="29"/>
        <v>3.6770583533173466E-2</v>
      </c>
    </row>
    <row r="1913" spans="1:8" ht="13.5" x14ac:dyDescent="0.25">
      <c r="A1913" s="11"/>
      <c r="B1913" s="10">
        <v>45084</v>
      </c>
      <c r="C1913" s="2">
        <v>3.07</v>
      </c>
      <c r="D1913" s="2">
        <v>2.6974</v>
      </c>
      <c r="E1913" s="2">
        <v>2044</v>
      </c>
      <c r="F1913" s="2">
        <v>3.0539999999999998</v>
      </c>
      <c r="G1913" s="2">
        <v>6242.3760000000002</v>
      </c>
      <c r="H1913" s="15">
        <f t="shared" si="29"/>
        <v>-9.6559826706318578E-3</v>
      </c>
    </row>
    <row r="1914" spans="1:8" ht="13.5" x14ac:dyDescent="0.25">
      <c r="A1914" s="11"/>
      <c r="B1914" s="10">
        <v>45085</v>
      </c>
      <c r="C1914" s="2">
        <v>3.12</v>
      </c>
      <c r="D1914" s="2">
        <v>2.7412999999999998</v>
      </c>
      <c r="E1914" s="2">
        <v>2625</v>
      </c>
      <c r="F1914" s="2">
        <v>3.097</v>
      </c>
      <c r="G1914" s="2">
        <v>8129.625</v>
      </c>
      <c r="H1914" s="15">
        <f t="shared" si="29"/>
        <v>1.6274931415437024E-2</v>
      </c>
    </row>
    <row r="1915" spans="1:8" ht="13.5" x14ac:dyDescent="0.25">
      <c r="A1915" s="11"/>
      <c r="B1915" s="10">
        <v>45086</v>
      </c>
      <c r="C1915" s="2">
        <v>3.12</v>
      </c>
      <c r="D1915" s="2">
        <v>2.7412999999999998</v>
      </c>
      <c r="E1915" s="2">
        <v>1827</v>
      </c>
      <c r="F1915" s="2">
        <v>3.1179999999999999</v>
      </c>
      <c r="G1915" s="2">
        <v>5696.5860000000002</v>
      </c>
      <c r="H1915" s="15">
        <f t="shared" si="29"/>
        <v>0</v>
      </c>
    </row>
    <row r="1916" spans="1:8" ht="13.5" x14ac:dyDescent="0.25">
      <c r="A1916" s="11"/>
      <c r="B1916" s="10">
        <v>45089</v>
      </c>
      <c r="C1916" s="2">
        <v>3.19</v>
      </c>
      <c r="D1916" s="2">
        <v>2.8028</v>
      </c>
      <c r="E1916" s="2">
        <v>5155</v>
      </c>
      <c r="F1916" s="2">
        <v>3.1789999999999998</v>
      </c>
      <c r="G1916" s="2">
        <v>16387.744999999999</v>
      </c>
      <c r="H1916" s="15">
        <f t="shared" si="29"/>
        <v>2.2434611315799116E-2</v>
      </c>
    </row>
    <row r="1917" spans="1:8" ht="13.5" x14ac:dyDescent="0.25">
      <c r="A1917" s="11"/>
      <c r="B1917" s="10">
        <v>45090</v>
      </c>
      <c r="C1917" s="2">
        <v>3.19</v>
      </c>
      <c r="D1917" s="2">
        <v>2.8028</v>
      </c>
      <c r="E1917" s="2">
        <v>2041</v>
      </c>
      <c r="F1917" s="2">
        <v>3.1859999999999999</v>
      </c>
      <c r="G1917" s="2">
        <v>6502.6260000000002</v>
      </c>
      <c r="H1917" s="15">
        <f t="shared" si="29"/>
        <v>0</v>
      </c>
    </row>
    <row r="1918" spans="1:8" ht="13.5" x14ac:dyDescent="0.25">
      <c r="A1918" s="11"/>
      <c r="B1918" s="10">
        <v>45091</v>
      </c>
      <c r="C1918" s="2">
        <v>3.19</v>
      </c>
      <c r="D1918" s="2">
        <v>2.8028</v>
      </c>
      <c r="E1918" s="2">
        <v>889</v>
      </c>
      <c r="F1918" s="2">
        <v>3.1829999999999998</v>
      </c>
      <c r="G1918" s="2">
        <v>2829.6869999999999</v>
      </c>
      <c r="H1918" s="15">
        <f t="shared" si="29"/>
        <v>0</v>
      </c>
    </row>
    <row r="1919" spans="1:8" ht="13.5" x14ac:dyDescent="0.25">
      <c r="A1919" s="11"/>
      <c r="B1919" s="10">
        <v>45092</v>
      </c>
      <c r="C1919" s="2">
        <v>3.36</v>
      </c>
      <c r="D1919" s="2">
        <v>2.9521999999999999</v>
      </c>
      <c r="E1919" s="2">
        <v>4813</v>
      </c>
      <c r="F1919" s="2">
        <v>3.2690000000000001</v>
      </c>
      <c r="G1919" s="2">
        <v>15733.697</v>
      </c>
      <c r="H1919" s="15">
        <f t="shared" si="29"/>
        <v>5.3303839018124723E-2</v>
      </c>
    </row>
    <row r="1920" spans="1:8" ht="13.5" x14ac:dyDescent="0.25">
      <c r="A1920" s="11"/>
      <c r="B1920" s="10">
        <v>45093</v>
      </c>
      <c r="C1920" s="2">
        <v>3.44</v>
      </c>
      <c r="D1920" s="2">
        <v>3.0225</v>
      </c>
      <c r="E1920" s="2">
        <v>2674</v>
      </c>
      <c r="F1920" s="2">
        <v>3.4340000000000002</v>
      </c>
      <c r="G1920" s="2">
        <v>9182.5159999999996</v>
      </c>
      <c r="H1920" s="15">
        <f t="shared" si="29"/>
        <v>2.381274981369827E-2</v>
      </c>
    </row>
    <row r="1921" spans="1:8" ht="13.5" x14ac:dyDescent="0.25">
      <c r="A1921" s="11"/>
      <c r="B1921" s="10">
        <v>45096</v>
      </c>
      <c r="C1921" s="2">
        <v>3.44</v>
      </c>
      <c r="D1921" s="2">
        <v>3.0225</v>
      </c>
      <c r="E1921" s="2">
        <v>2054</v>
      </c>
      <c r="F1921" s="2">
        <v>3.4359999999999999</v>
      </c>
      <c r="G1921" s="2">
        <v>7057.5439999999999</v>
      </c>
      <c r="H1921" s="15">
        <f t="shared" si="29"/>
        <v>0</v>
      </c>
    </row>
    <row r="1922" spans="1:8" ht="13.5" x14ac:dyDescent="0.25">
      <c r="A1922" s="11"/>
      <c r="B1922" s="10">
        <v>45097</v>
      </c>
      <c r="C1922" s="2">
        <v>3.43</v>
      </c>
      <c r="D1922" s="2">
        <v>3.0137</v>
      </c>
      <c r="E1922" s="2">
        <v>1827</v>
      </c>
      <c r="F1922" s="2">
        <v>3.43</v>
      </c>
      <c r="G1922" s="2">
        <v>6266.61</v>
      </c>
      <c r="H1922" s="15">
        <f t="shared" si="29"/>
        <v>-2.9114971050454653E-3</v>
      </c>
    </row>
    <row r="1923" spans="1:8" ht="13.5" x14ac:dyDescent="0.25">
      <c r="A1923" s="11"/>
      <c r="B1923" s="10">
        <v>45098</v>
      </c>
      <c r="C1923" s="2">
        <v>3.42</v>
      </c>
      <c r="D1923" s="2">
        <v>3.0049000000000001</v>
      </c>
      <c r="E1923" s="2">
        <v>1125</v>
      </c>
      <c r="F1923" s="2">
        <v>3.4140000000000001</v>
      </c>
      <c r="G1923" s="2">
        <v>3840.75</v>
      </c>
      <c r="H1923" s="15">
        <f t="shared" si="29"/>
        <v>-2.9199986727278492E-3</v>
      </c>
    </row>
    <row r="1924" spans="1:8" ht="13.5" x14ac:dyDescent="0.25">
      <c r="A1924" s="11"/>
      <c r="B1924" s="10">
        <v>45099</v>
      </c>
      <c r="C1924" s="2">
        <v>3.4</v>
      </c>
      <c r="D1924" s="2">
        <v>2.9872999999999998</v>
      </c>
      <c r="E1924" s="2">
        <v>950</v>
      </c>
      <c r="F1924" s="2">
        <v>3.38</v>
      </c>
      <c r="G1924" s="2">
        <v>3211</v>
      </c>
      <c r="H1924" s="15">
        <f t="shared" si="29"/>
        <v>-5.8571000698859465E-3</v>
      </c>
    </row>
    <row r="1925" spans="1:8" ht="13.5" x14ac:dyDescent="0.25">
      <c r="A1925" s="11"/>
      <c r="B1925" s="10">
        <v>45100</v>
      </c>
      <c r="C1925" s="2">
        <v>3.36</v>
      </c>
      <c r="D1925" s="2">
        <v>2.9521999999999999</v>
      </c>
      <c r="E1925" s="2">
        <v>3680</v>
      </c>
      <c r="F1925" s="2">
        <v>3.3490000000000002</v>
      </c>
      <c r="G1925" s="2">
        <v>12324.32</v>
      </c>
      <c r="H1925" s="15">
        <f t="shared" si="29"/>
        <v>-1.1749740568406223E-2</v>
      </c>
    </row>
    <row r="1926" spans="1:8" ht="13.5" x14ac:dyDescent="0.25">
      <c r="A1926" s="11"/>
      <c r="B1926" s="10">
        <v>45103</v>
      </c>
      <c r="C1926" s="2">
        <v>3.38</v>
      </c>
      <c r="D1926" s="2">
        <v>2.9698000000000002</v>
      </c>
      <c r="E1926" s="2">
        <v>730</v>
      </c>
      <c r="F1926" s="2">
        <v>3.4</v>
      </c>
      <c r="G1926" s="2">
        <v>2482</v>
      </c>
      <c r="H1926" s="15">
        <f t="shared" si="29"/>
        <v>5.9616557143825901E-3</v>
      </c>
    </row>
    <row r="1927" spans="1:8" ht="13.5" x14ac:dyDescent="0.25">
      <c r="A1927" s="11"/>
      <c r="B1927" s="10">
        <v>45104</v>
      </c>
      <c r="C1927" s="2">
        <v>3.38</v>
      </c>
      <c r="D1927" s="2">
        <v>2.9698000000000002</v>
      </c>
      <c r="E1927" s="2">
        <v>4756</v>
      </c>
      <c r="F1927" s="2">
        <v>3.2719999999999998</v>
      </c>
      <c r="G1927" s="2">
        <v>15561.632</v>
      </c>
      <c r="H1927" s="15">
        <f t="shared" ref="H1927:H1990" si="30">(D1927-D1926)/D1926</f>
        <v>0</v>
      </c>
    </row>
    <row r="1928" spans="1:8" ht="13.5" x14ac:dyDescent="0.25">
      <c r="A1928" s="11"/>
      <c r="B1928" s="10">
        <v>45107</v>
      </c>
      <c r="C1928" s="2">
        <v>3.38</v>
      </c>
      <c r="D1928" s="2">
        <v>2.9698000000000002</v>
      </c>
      <c r="E1928" s="2">
        <v>2656</v>
      </c>
      <c r="F1928" s="2">
        <v>3.2930000000000001</v>
      </c>
      <c r="G1928" s="2">
        <v>8746.2080000000005</v>
      </c>
      <c r="H1928" s="15">
        <f t="shared" si="30"/>
        <v>0</v>
      </c>
    </row>
    <row r="1929" spans="1:8" ht="13.5" x14ac:dyDescent="0.25">
      <c r="A1929" s="11"/>
      <c r="B1929" s="10">
        <v>45110</v>
      </c>
      <c r="C1929" s="2">
        <v>3.36</v>
      </c>
      <c r="D1929" s="2">
        <v>2.9521999999999999</v>
      </c>
      <c r="E1929" s="2">
        <v>129</v>
      </c>
      <c r="F1929" s="2">
        <v>3.3730000000000002</v>
      </c>
      <c r="G1929" s="2">
        <v>435.11700000000002</v>
      </c>
      <c r="H1929" s="15">
        <f t="shared" si="30"/>
        <v>-5.9263250050509393E-3</v>
      </c>
    </row>
    <row r="1930" spans="1:8" ht="13.5" x14ac:dyDescent="0.25">
      <c r="A1930" s="11"/>
      <c r="B1930" s="10">
        <v>45111</v>
      </c>
      <c r="C1930" s="2">
        <v>3.37</v>
      </c>
      <c r="D1930" s="2">
        <v>2.9609999999999999</v>
      </c>
      <c r="E1930" s="2">
        <v>3149</v>
      </c>
      <c r="F1930" s="2">
        <v>3.3660000000000001</v>
      </c>
      <c r="G1930" s="2">
        <v>10599.534</v>
      </c>
      <c r="H1930" s="15">
        <f t="shared" si="30"/>
        <v>2.98082785719122E-3</v>
      </c>
    </row>
    <row r="1931" spans="1:8" ht="13.5" x14ac:dyDescent="0.25">
      <c r="A1931" s="11"/>
      <c r="B1931" s="10">
        <v>45112</v>
      </c>
      <c r="C1931" s="2">
        <v>3.43</v>
      </c>
      <c r="D1931" s="2">
        <v>3.0137</v>
      </c>
      <c r="E1931" s="2">
        <v>3079</v>
      </c>
      <c r="F1931" s="2">
        <v>3.3809999999999998</v>
      </c>
      <c r="G1931" s="2">
        <v>10410.099</v>
      </c>
      <c r="H1931" s="15">
        <f t="shared" si="30"/>
        <v>1.7798041202296586E-2</v>
      </c>
    </row>
    <row r="1932" spans="1:8" ht="13.5" x14ac:dyDescent="0.25">
      <c r="A1932" s="11"/>
      <c r="B1932" s="10">
        <v>45113</v>
      </c>
      <c r="C1932" s="2">
        <v>3.45</v>
      </c>
      <c r="D1932" s="2">
        <v>3.0312999999999999</v>
      </c>
      <c r="E1932" s="2">
        <v>8541</v>
      </c>
      <c r="F1932" s="2">
        <v>3.4279999999999999</v>
      </c>
      <c r="G1932" s="2">
        <v>29278.547999999999</v>
      </c>
      <c r="H1932" s="15">
        <f t="shared" si="30"/>
        <v>5.8399973454556983E-3</v>
      </c>
    </row>
    <row r="1933" spans="1:8" ht="13.5" x14ac:dyDescent="0.25">
      <c r="A1933" s="11"/>
      <c r="B1933" s="10">
        <v>45114</v>
      </c>
      <c r="C1933" s="2">
        <v>3.55</v>
      </c>
      <c r="D1933" s="2">
        <v>3.1191</v>
      </c>
      <c r="E1933" s="2">
        <v>15292</v>
      </c>
      <c r="F1933" s="2">
        <v>3.5089999999999999</v>
      </c>
      <c r="G1933" s="2">
        <v>53659.627999999997</v>
      </c>
      <c r="H1933" s="15">
        <f t="shared" si="30"/>
        <v>2.8964470689143307E-2</v>
      </c>
    </row>
    <row r="1934" spans="1:8" ht="13.5" x14ac:dyDescent="0.25">
      <c r="A1934" s="11"/>
      <c r="B1934" s="10">
        <v>45117</v>
      </c>
      <c r="C1934" s="2">
        <v>3.7</v>
      </c>
      <c r="D1934" s="2">
        <v>3.2509000000000001</v>
      </c>
      <c r="E1934" s="2">
        <v>19642</v>
      </c>
      <c r="F1934" s="2">
        <v>3.673</v>
      </c>
      <c r="G1934" s="2">
        <v>72145.066000000006</v>
      </c>
      <c r="H1934" s="15">
        <f t="shared" si="30"/>
        <v>4.2255778910583228E-2</v>
      </c>
    </row>
    <row r="1935" spans="1:8" ht="13.5" x14ac:dyDescent="0.25">
      <c r="A1935" s="11"/>
      <c r="B1935" s="10">
        <v>45118</v>
      </c>
      <c r="C1935" s="2">
        <v>3.69</v>
      </c>
      <c r="D1935" s="2">
        <v>3.2421000000000002</v>
      </c>
      <c r="E1935" s="2">
        <v>4045</v>
      </c>
      <c r="F1935" s="2">
        <v>3.6930000000000001</v>
      </c>
      <c r="G1935" s="2">
        <v>14938.184999999999</v>
      </c>
      <c r="H1935" s="15">
        <f t="shared" si="30"/>
        <v>-2.7069426927927402E-3</v>
      </c>
    </row>
    <row r="1936" spans="1:8" ht="13.5" x14ac:dyDescent="0.25">
      <c r="A1936" s="11"/>
      <c r="B1936" s="10">
        <v>45119</v>
      </c>
      <c r="C1936" s="2">
        <v>3.69</v>
      </c>
      <c r="D1936" s="2">
        <v>3.2421000000000002</v>
      </c>
      <c r="E1936" s="2">
        <v>1720</v>
      </c>
      <c r="F1936" s="2">
        <v>3.7</v>
      </c>
      <c r="G1936" s="2">
        <v>6364</v>
      </c>
      <c r="H1936" s="15">
        <f t="shared" si="30"/>
        <v>0</v>
      </c>
    </row>
    <row r="1937" spans="1:8" ht="13.5" x14ac:dyDescent="0.25">
      <c r="A1937" s="11"/>
      <c r="B1937" s="10">
        <v>45120</v>
      </c>
      <c r="C1937" s="2">
        <v>3.67</v>
      </c>
      <c r="D1937" s="2">
        <v>3.2246000000000001</v>
      </c>
      <c r="E1937" s="2">
        <v>688</v>
      </c>
      <c r="F1937" s="2">
        <v>3.67</v>
      </c>
      <c r="G1937" s="2">
        <v>2524.96</v>
      </c>
      <c r="H1937" s="15">
        <f t="shared" si="30"/>
        <v>-5.3977360352857927E-3</v>
      </c>
    </row>
    <row r="1938" spans="1:8" ht="13.5" x14ac:dyDescent="0.25">
      <c r="A1938" s="11"/>
      <c r="B1938" s="10">
        <v>45121</v>
      </c>
      <c r="C1938" s="2">
        <v>3.66</v>
      </c>
      <c r="D1938" s="2">
        <v>3.2158000000000002</v>
      </c>
      <c r="E1938" s="2">
        <v>2869</v>
      </c>
      <c r="F1938" s="2">
        <v>3.6389999999999998</v>
      </c>
      <c r="G1938" s="2">
        <v>10440.290999999999</v>
      </c>
      <c r="H1938" s="15">
        <f t="shared" si="30"/>
        <v>-2.7290206537244678E-3</v>
      </c>
    </row>
    <row r="1939" spans="1:8" ht="13.5" x14ac:dyDescent="0.25">
      <c r="A1939" s="11"/>
      <c r="B1939" s="10">
        <v>45124</v>
      </c>
      <c r="C1939" s="2">
        <v>3.64</v>
      </c>
      <c r="D1939" s="2">
        <v>3.1981999999999999</v>
      </c>
      <c r="E1939" s="2">
        <v>2661</v>
      </c>
      <c r="F1939" s="2">
        <v>3.5960000000000001</v>
      </c>
      <c r="G1939" s="2">
        <v>9568.9560000000001</v>
      </c>
      <c r="H1939" s="15">
        <f t="shared" si="30"/>
        <v>-5.4729771751975496E-3</v>
      </c>
    </row>
    <row r="1940" spans="1:8" ht="13.5" x14ac:dyDescent="0.25">
      <c r="A1940" s="11"/>
      <c r="B1940" s="10">
        <v>45125</v>
      </c>
      <c r="C1940" s="2">
        <v>3.64</v>
      </c>
      <c r="D1940" s="2">
        <v>3.1981999999999999</v>
      </c>
      <c r="E1940" s="2">
        <v>1146</v>
      </c>
      <c r="F1940" s="2">
        <v>3.6419999999999999</v>
      </c>
      <c r="G1940" s="2">
        <v>4173.732</v>
      </c>
      <c r="H1940" s="15">
        <f t="shared" si="30"/>
        <v>0</v>
      </c>
    </row>
    <row r="1941" spans="1:8" ht="13.5" x14ac:dyDescent="0.25">
      <c r="A1941" s="11"/>
      <c r="B1941" s="10">
        <v>45127</v>
      </c>
      <c r="C1941" s="2">
        <v>3.74</v>
      </c>
      <c r="D1941" s="2">
        <v>3.2860999999999998</v>
      </c>
      <c r="E1941" s="2">
        <v>14417</v>
      </c>
      <c r="F1941" s="2">
        <v>3.7109999999999999</v>
      </c>
      <c r="G1941" s="2">
        <v>53501.487000000001</v>
      </c>
      <c r="H1941" s="15">
        <f t="shared" si="30"/>
        <v>2.7484209868050738E-2</v>
      </c>
    </row>
    <row r="1942" spans="1:8" ht="13.5" x14ac:dyDescent="0.25">
      <c r="A1942" s="11"/>
      <c r="B1942" s="10">
        <v>45128</v>
      </c>
      <c r="C1942" s="2">
        <v>3.75</v>
      </c>
      <c r="D1942" s="2">
        <v>3.2949000000000002</v>
      </c>
      <c r="E1942" s="2">
        <v>10726</v>
      </c>
      <c r="F1942" s="2">
        <v>3.754</v>
      </c>
      <c r="G1942" s="2">
        <v>40265.404000000002</v>
      </c>
      <c r="H1942" s="15">
        <f t="shared" si="30"/>
        <v>2.6779465019324926E-3</v>
      </c>
    </row>
    <row r="1943" spans="1:8" ht="13.5" x14ac:dyDescent="0.25">
      <c r="A1943" s="11"/>
      <c r="B1943" s="10">
        <v>45131</v>
      </c>
      <c r="C1943" s="2">
        <v>3.74</v>
      </c>
      <c r="D1943" s="2">
        <v>3.2860999999999998</v>
      </c>
      <c r="E1943" s="2">
        <v>2668</v>
      </c>
      <c r="F1943" s="2">
        <v>3.734</v>
      </c>
      <c r="G1943" s="2">
        <v>9962.3119999999999</v>
      </c>
      <c r="H1943" s="15">
        <f t="shared" si="30"/>
        <v>-2.670794257792456E-3</v>
      </c>
    </row>
    <row r="1944" spans="1:8" ht="13.5" x14ac:dyDescent="0.25">
      <c r="A1944" s="11"/>
      <c r="B1944" s="10">
        <v>45133</v>
      </c>
      <c r="C1944" s="2">
        <v>3.7</v>
      </c>
      <c r="D1944" s="2">
        <v>3.2509000000000001</v>
      </c>
      <c r="E1944" s="2">
        <v>7810</v>
      </c>
      <c r="F1944" s="2">
        <v>3.665</v>
      </c>
      <c r="G1944" s="2">
        <v>28623.65</v>
      </c>
      <c r="H1944" s="15">
        <f t="shared" si="30"/>
        <v>-1.0711786007729429E-2</v>
      </c>
    </row>
    <row r="1945" spans="1:8" ht="13.5" x14ac:dyDescent="0.25">
      <c r="A1945" s="11"/>
      <c r="B1945" s="10">
        <v>45134</v>
      </c>
      <c r="C1945" s="2">
        <v>3.78</v>
      </c>
      <c r="D1945" s="2">
        <v>3.3847999999999998</v>
      </c>
      <c r="E1945" s="2">
        <v>8344</v>
      </c>
      <c r="F1945" s="2">
        <v>3.7309999999999999</v>
      </c>
      <c r="G1945" s="2">
        <v>31131.464</v>
      </c>
      <c r="H1945" s="15">
        <f t="shared" si="30"/>
        <v>4.1188593927835269E-2</v>
      </c>
    </row>
    <row r="1946" spans="1:8" ht="13.5" x14ac:dyDescent="0.25">
      <c r="A1946" s="11"/>
      <c r="B1946" s="10">
        <v>45135</v>
      </c>
      <c r="C1946" s="2">
        <v>3.73</v>
      </c>
      <c r="D1946" s="2">
        <v>3.3401000000000001</v>
      </c>
      <c r="E1946" s="2">
        <v>1637</v>
      </c>
      <c r="F1946" s="2">
        <v>3.7410000000000001</v>
      </c>
      <c r="G1946" s="2">
        <v>6124.0169999999998</v>
      </c>
      <c r="H1946" s="15">
        <f t="shared" si="30"/>
        <v>-1.3206097849208148E-2</v>
      </c>
    </row>
    <row r="1947" spans="1:8" ht="13.5" x14ac:dyDescent="0.25">
      <c r="A1947" s="11"/>
      <c r="B1947" s="10">
        <v>45138</v>
      </c>
      <c r="C1947" s="2">
        <v>3.73</v>
      </c>
      <c r="D1947" s="2">
        <v>3.3401000000000001</v>
      </c>
      <c r="E1947" s="2">
        <v>11601</v>
      </c>
      <c r="F1947" s="2">
        <v>3.7280000000000002</v>
      </c>
      <c r="G1947" s="2">
        <v>43248.527999999998</v>
      </c>
      <c r="H1947" s="15">
        <f t="shared" si="30"/>
        <v>0</v>
      </c>
    </row>
    <row r="1948" spans="1:8" ht="13.5" x14ac:dyDescent="0.25">
      <c r="A1948" s="11"/>
      <c r="B1948" s="10">
        <v>45139</v>
      </c>
      <c r="C1948" s="2">
        <v>3.7</v>
      </c>
      <c r="D1948" s="2">
        <v>3.3132000000000001</v>
      </c>
      <c r="E1948" s="2">
        <v>31</v>
      </c>
      <c r="F1948" s="2">
        <v>3.7069999999999999</v>
      </c>
      <c r="G1948" s="2">
        <v>114.917</v>
      </c>
      <c r="H1948" s="15">
        <f t="shared" si="30"/>
        <v>-8.0536510882907465E-3</v>
      </c>
    </row>
    <row r="1949" spans="1:8" ht="13.5" x14ac:dyDescent="0.25">
      <c r="A1949" s="11"/>
      <c r="B1949" s="10">
        <v>45140</v>
      </c>
      <c r="C1949" s="2">
        <v>3.74</v>
      </c>
      <c r="D1949" s="2">
        <v>3.3490000000000002</v>
      </c>
      <c r="E1949" s="2">
        <v>5107</v>
      </c>
      <c r="F1949" s="2">
        <v>3.669</v>
      </c>
      <c r="G1949" s="2">
        <v>18737.582999999999</v>
      </c>
      <c r="H1949" s="15">
        <f t="shared" si="30"/>
        <v>1.0805263793311619E-2</v>
      </c>
    </row>
    <row r="1950" spans="1:8" ht="13.5" x14ac:dyDescent="0.25">
      <c r="A1950" s="11"/>
      <c r="B1950" s="10">
        <v>45141</v>
      </c>
      <c r="C1950" s="2">
        <v>3.72</v>
      </c>
      <c r="D1950" s="2">
        <v>3.3311000000000002</v>
      </c>
      <c r="E1950" s="2">
        <v>520</v>
      </c>
      <c r="F1950" s="2">
        <v>3.7240000000000002</v>
      </c>
      <c r="G1950" s="2">
        <v>1936.48</v>
      </c>
      <c r="H1950" s="15">
        <f t="shared" si="30"/>
        <v>-5.3448790683786286E-3</v>
      </c>
    </row>
    <row r="1951" spans="1:8" ht="13.5" x14ac:dyDescent="0.25">
      <c r="A1951" s="11"/>
      <c r="B1951" s="10">
        <v>45142</v>
      </c>
      <c r="C1951" s="2">
        <v>3.74</v>
      </c>
      <c r="D1951" s="2">
        <v>3.3490000000000002</v>
      </c>
      <c r="E1951" s="2">
        <v>50</v>
      </c>
      <c r="F1951" s="2">
        <v>3.74</v>
      </c>
      <c r="G1951" s="2">
        <v>187</v>
      </c>
      <c r="H1951" s="15">
        <f t="shared" si="30"/>
        <v>5.3736003122091883E-3</v>
      </c>
    </row>
    <row r="1952" spans="1:8" ht="13.5" x14ac:dyDescent="0.25">
      <c r="A1952" s="11"/>
      <c r="B1952" s="10">
        <v>45145</v>
      </c>
      <c r="C1952" s="2">
        <v>3.73</v>
      </c>
      <c r="D1952" s="2">
        <v>3.3401000000000001</v>
      </c>
      <c r="E1952" s="2">
        <v>660</v>
      </c>
      <c r="F1952" s="2">
        <v>3.7320000000000002</v>
      </c>
      <c r="G1952" s="2">
        <v>2463.12</v>
      </c>
      <c r="H1952" s="15">
        <f t="shared" si="30"/>
        <v>-2.6575097043894085E-3</v>
      </c>
    </row>
    <row r="1953" spans="1:8" ht="13.5" x14ac:dyDescent="0.25">
      <c r="A1953" s="11"/>
      <c r="B1953" s="10">
        <v>45146</v>
      </c>
      <c r="C1953" s="2">
        <v>3.73</v>
      </c>
      <c r="D1953" s="2">
        <v>3.3401000000000001</v>
      </c>
      <c r="E1953" s="2">
        <v>435</v>
      </c>
      <c r="F1953" s="2">
        <v>3.73</v>
      </c>
      <c r="G1953" s="2">
        <v>1622.55</v>
      </c>
      <c r="H1953" s="15">
        <f t="shared" si="30"/>
        <v>0</v>
      </c>
    </row>
    <row r="1954" spans="1:8" ht="13.5" x14ac:dyDescent="0.25">
      <c r="A1954" s="11"/>
      <c r="B1954" s="10">
        <v>45147</v>
      </c>
      <c r="C1954" s="2">
        <v>3.73</v>
      </c>
      <c r="D1954" s="2">
        <v>3.3401000000000001</v>
      </c>
      <c r="E1954" s="2">
        <v>310</v>
      </c>
      <c r="F1954" s="2">
        <v>3.738</v>
      </c>
      <c r="G1954" s="2">
        <v>1158.78</v>
      </c>
      <c r="H1954" s="15">
        <f t="shared" si="30"/>
        <v>0</v>
      </c>
    </row>
    <row r="1955" spans="1:8" ht="13.5" x14ac:dyDescent="0.25">
      <c r="A1955" s="11"/>
      <c r="B1955" s="10">
        <v>45148</v>
      </c>
      <c r="C1955" s="2">
        <v>3.73</v>
      </c>
      <c r="D1955" s="2">
        <v>3.3401000000000001</v>
      </c>
      <c r="E1955" s="2">
        <v>0</v>
      </c>
      <c r="F1955" s="2">
        <v>0</v>
      </c>
      <c r="G1955" s="2">
        <v>0</v>
      </c>
      <c r="H1955" s="15">
        <f t="shared" si="30"/>
        <v>0</v>
      </c>
    </row>
    <row r="1956" spans="1:8" ht="13.5" x14ac:dyDescent="0.25">
      <c r="A1956" s="11"/>
      <c r="B1956" s="10">
        <v>45149</v>
      </c>
      <c r="C1956" s="2">
        <v>3.73</v>
      </c>
      <c r="D1956" s="2">
        <v>3.3401000000000001</v>
      </c>
      <c r="E1956" s="2">
        <v>150</v>
      </c>
      <c r="F1956" s="2">
        <v>3.73</v>
      </c>
      <c r="G1956" s="2">
        <v>559.5</v>
      </c>
      <c r="H1956" s="15">
        <f t="shared" si="30"/>
        <v>0</v>
      </c>
    </row>
    <row r="1957" spans="1:8" ht="13.5" x14ac:dyDescent="0.25">
      <c r="A1957" s="11"/>
      <c r="B1957" s="10">
        <v>45152</v>
      </c>
      <c r="C1957" s="2">
        <v>3.73</v>
      </c>
      <c r="D1957" s="2">
        <v>3.3401000000000001</v>
      </c>
      <c r="E1957" s="2">
        <v>0</v>
      </c>
      <c r="F1957" s="2">
        <v>0</v>
      </c>
      <c r="G1957" s="2">
        <v>0</v>
      </c>
      <c r="H1957" s="15">
        <f t="shared" si="30"/>
        <v>0</v>
      </c>
    </row>
    <row r="1958" spans="1:8" ht="13.5" x14ac:dyDescent="0.25">
      <c r="A1958" s="11"/>
      <c r="B1958" s="10">
        <v>45153</v>
      </c>
      <c r="C1958" s="2">
        <v>3.72</v>
      </c>
      <c r="D1958" s="2">
        <v>3.3311000000000002</v>
      </c>
      <c r="E1958" s="2">
        <v>1525</v>
      </c>
      <c r="F1958" s="2">
        <v>3.593</v>
      </c>
      <c r="G1958" s="2">
        <v>5479.3249999999998</v>
      </c>
      <c r="H1958" s="15">
        <f t="shared" si="30"/>
        <v>-2.6945301038890741E-3</v>
      </c>
    </row>
    <row r="1959" spans="1:8" ht="13.5" x14ac:dyDescent="0.25">
      <c r="A1959" s="11"/>
      <c r="B1959" s="10">
        <v>45154</v>
      </c>
      <c r="C1959" s="2">
        <v>3.7</v>
      </c>
      <c r="D1959" s="2">
        <v>3.3132000000000001</v>
      </c>
      <c r="E1959" s="2">
        <v>55</v>
      </c>
      <c r="F1959" s="2">
        <v>3.7</v>
      </c>
      <c r="G1959" s="2">
        <v>203.5</v>
      </c>
      <c r="H1959" s="15">
        <f t="shared" si="30"/>
        <v>-5.3736003122091883E-3</v>
      </c>
    </row>
    <row r="1960" spans="1:8" ht="13.5" x14ac:dyDescent="0.25">
      <c r="A1960" s="11"/>
      <c r="B1960" s="10">
        <v>45155</v>
      </c>
      <c r="C1960" s="2">
        <v>3.7</v>
      </c>
      <c r="D1960" s="2">
        <v>3.3132000000000001</v>
      </c>
      <c r="E1960" s="2">
        <v>403</v>
      </c>
      <c r="F1960" s="2">
        <v>3.625</v>
      </c>
      <c r="G1960" s="2">
        <v>1460.875</v>
      </c>
      <c r="H1960" s="15">
        <f t="shared" si="30"/>
        <v>0</v>
      </c>
    </row>
    <row r="1961" spans="1:8" ht="13.5" x14ac:dyDescent="0.25">
      <c r="A1961" s="11"/>
      <c r="B1961" s="10">
        <v>45156</v>
      </c>
      <c r="C1961" s="2">
        <v>3.7</v>
      </c>
      <c r="D1961" s="2">
        <v>3.3132000000000001</v>
      </c>
      <c r="E1961" s="2">
        <v>100</v>
      </c>
      <c r="F1961" s="2">
        <v>3.7</v>
      </c>
      <c r="G1961" s="2">
        <v>370</v>
      </c>
      <c r="H1961" s="15">
        <f t="shared" si="30"/>
        <v>0</v>
      </c>
    </row>
    <row r="1962" spans="1:8" ht="13.5" x14ac:dyDescent="0.25">
      <c r="A1962" s="11"/>
      <c r="B1962" s="10">
        <v>45159</v>
      </c>
      <c r="C1962" s="2">
        <v>3.72</v>
      </c>
      <c r="D1962" s="2">
        <v>3.3311000000000002</v>
      </c>
      <c r="E1962" s="2">
        <v>4152</v>
      </c>
      <c r="F1962" s="2">
        <v>3.6970000000000001</v>
      </c>
      <c r="G1962" s="2">
        <v>15349.944</v>
      </c>
      <c r="H1962" s="15">
        <f t="shared" si="30"/>
        <v>5.4026318966558093E-3</v>
      </c>
    </row>
    <row r="1963" spans="1:8" ht="13.5" x14ac:dyDescent="0.25">
      <c r="A1963" s="11"/>
      <c r="B1963" s="10">
        <v>45160</v>
      </c>
      <c r="C1963" s="2">
        <v>3.7</v>
      </c>
      <c r="D1963" s="2">
        <v>3.3132000000000001</v>
      </c>
      <c r="E1963" s="2">
        <v>877</v>
      </c>
      <c r="F1963" s="2">
        <v>3.7050000000000001</v>
      </c>
      <c r="G1963" s="2">
        <v>3249.2849999999999</v>
      </c>
      <c r="H1963" s="15">
        <f t="shared" si="30"/>
        <v>-5.3736003122091883E-3</v>
      </c>
    </row>
    <row r="1964" spans="1:8" ht="13.5" x14ac:dyDescent="0.25">
      <c r="A1964" s="11"/>
      <c r="B1964" s="10">
        <v>45161</v>
      </c>
      <c r="C1964" s="2">
        <v>3.67</v>
      </c>
      <c r="D1964" s="2">
        <v>3.2863000000000002</v>
      </c>
      <c r="E1964" s="2">
        <v>4798</v>
      </c>
      <c r="F1964" s="2">
        <v>3.6240000000000001</v>
      </c>
      <c r="G1964" s="2">
        <v>17387.952000000001</v>
      </c>
      <c r="H1964" s="15">
        <f t="shared" si="30"/>
        <v>-8.1190389955329966E-3</v>
      </c>
    </row>
    <row r="1965" spans="1:8" ht="13.5" x14ac:dyDescent="0.25">
      <c r="A1965" s="11"/>
      <c r="B1965" s="10">
        <v>45162</v>
      </c>
      <c r="C1965" s="2">
        <v>3.67</v>
      </c>
      <c r="D1965" s="2">
        <v>3.2863000000000002</v>
      </c>
      <c r="E1965" s="2">
        <v>681</v>
      </c>
      <c r="F1965" s="2">
        <v>3.67</v>
      </c>
      <c r="G1965" s="2">
        <v>2499.27</v>
      </c>
      <c r="H1965" s="15">
        <f t="shared" si="30"/>
        <v>0</v>
      </c>
    </row>
    <row r="1966" spans="1:8" ht="13.5" x14ac:dyDescent="0.25">
      <c r="A1966" s="11"/>
      <c r="B1966" s="10">
        <v>45163</v>
      </c>
      <c r="C1966" s="2">
        <v>3.67</v>
      </c>
      <c r="D1966" s="2">
        <v>3.2863000000000002</v>
      </c>
      <c r="E1966" s="2">
        <v>2131</v>
      </c>
      <c r="F1966" s="2">
        <v>3.6120000000000001</v>
      </c>
      <c r="G1966" s="2">
        <v>7697.1719999999996</v>
      </c>
      <c r="H1966" s="15">
        <f t="shared" si="30"/>
        <v>0</v>
      </c>
    </row>
    <row r="1967" spans="1:8" ht="13.5" x14ac:dyDescent="0.25">
      <c r="A1967" s="11"/>
      <c r="B1967" s="10">
        <v>45166</v>
      </c>
      <c r="C1967" s="2">
        <v>3.66</v>
      </c>
      <c r="D1967" s="2">
        <v>3.2774000000000001</v>
      </c>
      <c r="E1967" s="2">
        <v>1049</v>
      </c>
      <c r="F1967" s="2">
        <v>3.6070000000000002</v>
      </c>
      <c r="G1967" s="2">
        <v>3783.7429999999999</v>
      </c>
      <c r="H1967" s="15">
        <f t="shared" si="30"/>
        <v>-2.7082128837903202E-3</v>
      </c>
    </row>
    <row r="1968" spans="1:8" ht="13.5" x14ac:dyDescent="0.25">
      <c r="A1968" s="11"/>
      <c r="B1968" s="10">
        <v>45167</v>
      </c>
      <c r="C1968" s="2">
        <v>3.64</v>
      </c>
      <c r="D1968" s="2">
        <v>3.2595000000000001</v>
      </c>
      <c r="E1968" s="2">
        <v>1443</v>
      </c>
      <c r="F1968" s="2">
        <v>3.6480000000000001</v>
      </c>
      <c r="G1968" s="2">
        <v>5264.0640000000003</v>
      </c>
      <c r="H1968" s="15">
        <f t="shared" si="30"/>
        <v>-5.4616464270458367E-3</v>
      </c>
    </row>
    <row r="1969" spans="1:8" ht="13.5" x14ac:dyDescent="0.25">
      <c r="A1969" s="11"/>
      <c r="B1969" s="10">
        <v>45168</v>
      </c>
      <c r="C1969" s="2">
        <v>3.64</v>
      </c>
      <c r="D1969" s="2">
        <v>3.2595000000000001</v>
      </c>
      <c r="E1969" s="2">
        <v>150</v>
      </c>
      <c r="F1969" s="2">
        <v>3.64</v>
      </c>
      <c r="G1969" s="2">
        <v>546</v>
      </c>
      <c r="H1969" s="15">
        <f t="shared" si="30"/>
        <v>0</v>
      </c>
    </row>
    <row r="1970" spans="1:8" ht="13.5" x14ac:dyDescent="0.25">
      <c r="A1970" s="11"/>
      <c r="B1970" s="10">
        <v>45169</v>
      </c>
      <c r="C1970" s="2">
        <v>3.64</v>
      </c>
      <c r="D1970" s="2">
        <v>3.2595000000000001</v>
      </c>
      <c r="E1970" s="2">
        <v>6565</v>
      </c>
      <c r="F1970" s="2">
        <v>3.6560000000000001</v>
      </c>
      <c r="G1970" s="2">
        <v>24001.64</v>
      </c>
      <c r="H1970" s="15">
        <f t="shared" si="30"/>
        <v>0</v>
      </c>
    </row>
    <row r="1971" spans="1:8" ht="13.5" x14ac:dyDescent="0.25">
      <c r="A1971" s="11"/>
      <c r="B1971" s="10">
        <v>45170</v>
      </c>
      <c r="C1971" s="2">
        <v>3.72</v>
      </c>
      <c r="D1971" s="2">
        <v>3.3311000000000002</v>
      </c>
      <c r="E1971" s="2">
        <v>6651</v>
      </c>
      <c r="F1971" s="2">
        <v>3.7130000000000001</v>
      </c>
      <c r="G1971" s="2">
        <v>24695.163</v>
      </c>
      <c r="H1971" s="15">
        <f t="shared" si="30"/>
        <v>2.1966559288234426E-2</v>
      </c>
    </row>
    <row r="1972" spans="1:8" ht="13.5" x14ac:dyDescent="0.25">
      <c r="A1972" s="11"/>
      <c r="B1972" s="10">
        <v>45173</v>
      </c>
      <c r="C1972" s="2">
        <v>3.82</v>
      </c>
      <c r="D1972" s="2">
        <v>3.4207000000000001</v>
      </c>
      <c r="E1972" s="2">
        <v>13330</v>
      </c>
      <c r="F1972" s="2">
        <v>3.7480000000000002</v>
      </c>
      <c r="G1972" s="2">
        <v>49960.84</v>
      </c>
      <c r="H1972" s="15">
        <f t="shared" si="30"/>
        <v>2.6898021674521898E-2</v>
      </c>
    </row>
    <row r="1973" spans="1:8" ht="13.5" x14ac:dyDescent="0.25">
      <c r="A1973" s="11"/>
      <c r="B1973" s="10">
        <v>45174</v>
      </c>
      <c r="C1973" s="2">
        <v>3.86</v>
      </c>
      <c r="D1973" s="2">
        <v>3.4565000000000001</v>
      </c>
      <c r="E1973" s="2">
        <v>10113</v>
      </c>
      <c r="F1973" s="2">
        <v>3.84</v>
      </c>
      <c r="G1973" s="2">
        <v>38833.919999999998</v>
      </c>
      <c r="H1973" s="15">
        <f t="shared" si="30"/>
        <v>1.0465694156166883E-2</v>
      </c>
    </row>
    <row r="1974" spans="1:8" ht="13.5" x14ac:dyDescent="0.25">
      <c r="A1974" s="11"/>
      <c r="B1974" s="10">
        <v>45175</v>
      </c>
      <c r="C1974" s="2">
        <v>3.9</v>
      </c>
      <c r="D1974" s="2">
        <v>3.4923000000000002</v>
      </c>
      <c r="E1974" s="2">
        <v>9078</v>
      </c>
      <c r="F1974" s="2">
        <v>3.8639999999999999</v>
      </c>
      <c r="G1974" s="2">
        <v>35077.392</v>
      </c>
      <c r="H1974" s="15">
        <f t="shared" si="30"/>
        <v>1.0357297844640548E-2</v>
      </c>
    </row>
    <row r="1975" spans="1:8" ht="13.5" x14ac:dyDescent="0.25">
      <c r="A1975" s="11"/>
      <c r="B1975" s="10">
        <v>45176</v>
      </c>
      <c r="C1975" s="2">
        <v>3.89</v>
      </c>
      <c r="D1975" s="2">
        <v>3.4832999999999998</v>
      </c>
      <c r="E1975" s="2">
        <v>4121</v>
      </c>
      <c r="F1975" s="2">
        <v>3.8719999999999999</v>
      </c>
      <c r="G1975" s="2">
        <v>15956.512000000001</v>
      </c>
      <c r="H1975" s="15">
        <f t="shared" si="30"/>
        <v>-2.5770981874410391E-3</v>
      </c>
    </row>
    <row r="1976" spans="1:8" ht="13.5" x14ac:dyDescent="0.25">
      <c r="A1976" s="11"/>
      <c r="B1976" s="10">
        <v>45177</v>
      </c>
      <c r="C1976" s="2">
        <v>3.92</v>
      </c>
      <c r="D1976" s="2">
        <v>3.5102000000000002</v>
      </c>
      <c r="E1976" s="2">
        <v>7596</v>
      </c>
      <c r="F1976" s="2">
        <v>3.9049999999999998</v>
      </c>
      <c r="G1976" s="2">
        <v>29662.38</v>
      </c>
      <c r="H1976" s="15">
        <f t="shared" si="30"/>
        <v>7.7225619383918609E-3</v>
      </c>
    </row>
    <row r="1977" spans="1:8" ht="13.5" x14ac:dyDescent="0.25">
      <c r="A1977" s="11"/>
      <c r="B1977" s="10">
        <v>45180</v>
      </c>
      <c r="C1977" s="2">
        <v>3.92</v>
      </c>
      <c r="D1977" s="2">
        <v>3.5102000000000002</v>
      </c>
      <c r="E1977" s="2">
        <v>2032</v>
      </c>
      <c r="F1977" s="2">
        <v>3.9009999999999998</v>
      </c>
      <c r="G1977" s="2">
        <v>7926.8320000000003</v>
      </c>
      <c r="H1977" s="15">
        <f t="shared" si="30"/>
        <v>0</v>
      </c>
    </row>
    <row r="1978" spans="1:8" ht="13.5" x14ac:dyDescent="0.25">
      <c r="A1978" s="11"/>
      <c r="B1978" s="10">
        <v>45181</v>
      </c>
      <c r="C1978" s="2">
        <v>3.8</v>
      </c>
      <c r="D1978" s="2">
        <v>3.4028</v>
      </c>
      <c r="E1978" s="2">
        <v>803</v>
      </c>
      <c r="F1978" s="2">
        <v>3.8140000000000001</v>
      </c>
      <c r="G1978" s="2">
        <v>3062.6419999999998</v>
      </c>
      <c r="H1978" s="15">
        <f t="shared" si="30"/>
        <v>-3.0596547205287494E-2</v>
      </c>
    </row>
    <row r="1979" spans="1:8" ht="13.5" x14ac:dyDescent="0.25">
      <c r="A1979" s="11"/>
      <c r="B1979" s="10">
        <v>45182</v>
      </c>
      <c r="C1979" s="2">
        <v>3.75</v>
      </c>
      <c r="D1979" s="2">
        <v>3.3580000000000001</v>
      </c>
      <c r="E1979" s="2">
        <v>2523</v>
      </c>
      <c r="F1979" s="2">
        <v>3.6840000000000002</v>
      </c>
      <c r="G1979" s="2">
        <v>9294.732</v>
      </c>
      <c r="H1979" s="15">
        <f t="shared" si="30"/>
        <v>-1.3165628306100843E-2</v>
      </c>
    </row>
    <row r="1980" spans="1:8" ht="13.5" x14ac:dyDescent="0.25">
      <c r="A1980" s="11"/>
      <c r="B1980" s="10">
        <v>45183</v>
      </c>
      <c r="C1980" s="2">
        <v>3.77</v>
      </c>
      <c r="D1980" s="2">
        <v>3.3759000000000001</v>
      </c>
      <c r="E1980" s="2">
        <v>1774</v>
      </c>
      <c r="F1980" s="2">
        <v>3.7530000000000001</v>
      </c>
      <c r="G1980" s="2">
        <v>6657.8220000000001</v>
      </c>
      <c r="H1980" s="15">
        <f t="shared" si="30"/>
        <v>5.3305539011316337E-3</v>
      </c>
    </row>
    <row r="1981" spans="1:8" ht="13.5" x14ac:dyDescent="0.25">
      <c r="A1981" s="11"/>
      <c r="B1981" s="10">
        <v>45184</v>
      </c>
      <c r="C1981" s="2">
        <v>3.7</v>
      </c>
      <c r="D1981" s="2">
        <v>3.3132000000000001</v>
      </c>
      <c r="E1981" s="2">
        <v>762</v>
      </c>
      <c r="F1981" s="2">
        <v>3.718</v>
      </c>
      <c r="G1981" s="2">
        <v>2833.116</v>
      </c>
      <c r="H1981" s="15">
        <f t="shared" si="30"/>
        <v>-1.8572825024437922E-2</v>
      </c>
    </row>
    <row r="1982" spans="1:8" ht="13.5" x14ac:dyDescent="0.25">
      <c r="A1982" s="11"/>
      <c r="B1982" s="10">
        <v>45187</v>
      </c>
      <c r="C1982" s="2">
        <v>3.67</v>
      </c>
      <c r="D1982" s="2">
        <v>3.2863000000000002</v>
      </c>
      <c r="E1982" s="2">
        <v>757</v>
      </c>
      <c r="F1982" s="2">
        <v>3.6970000000000001</v>
      </c>
      <c r="G1982" s="2">
        <v>2798.6289999999999</v>
      </c>
      <c r="H1982" s="15">
        <f t="shared" si="30"/>
        <v>-8.1190389955329966E-3</v>
      </c>
    </row>
    <row r="1983" spans="1:8" ht="13.5" x14ac:dyDescent="0.25">
      <c r="A1983" s="11"/>
      <c r="B1983" s="10">
        <v>45188</v>
      </c>
      <c r="C1983" s="2">
        <v>3.6</v>
      </c>
      <c r="D1983" s="2">
        <v>3.2237</v>
      </c>
      <c r="E1983" s="2">
        <v>985</v>
      </c>
      <c r="F1983" s="2">
        <v>3.6019999999999999</v>
      </c>
      <c r="G1983" s="2">
        <v>3547.97</v>
      </c>
      <c r="H1983" s="15">
        <f t="shared" si="30"/>
        <v>-1.9048778261266532E-2</v>
      </c>
    </row>
    <row r="1984" spans="1:8" ht="13.5" x14ac:dyDescent="0.25">
      <c r="A1984" s="11"/>
      <c r="B1984" s="10">
        <v>45189</v>
      </c>
      <c r="C1984" s="2">
        <v>3.56</v>
      </c>
      <c r="D1984" s="2">
        <v>3.1878000000000002</v>
      </c>
      <c r="E1984" s="2">
        <v>11</v>
      </c>
      <c r="F1984" s="2">
        <v>3.56</v>
      </c>
      <c r="G1984" s="2">
        <v>39.159999999999997</v>
      </c>
      <c r="H1984" s="15">
        <f t="shared" si="30"/>
        <v>-1.1136271985606546E-2</v>
      </c>
    </row>
    <row r="1985" spans="1:8" ht="13.5" x14ac:dyDescent="0.25">
      <c r="A1985" s="11"/>
      <c r="B1985" s="10">
        <v>45190</v>
      </c>
      <c r="C1985" s="2">
        <v>3.49</v>
      </c>
      <c r="D1985" s="2">
        <v>3.1252</v>
      </c>
      <c r="E1985" s="2">
        <v>1816</v>
      </c>
      <c r="F1985" s="2">
        <v>3.4319999999999999</v>
      </c>
      <c r="G1985" s="2">
        <v>6232.5119999999997</v>
      </c>
      <c r="H1985" s="15">
        <f t="shared" si="30"/>
        <v>-1.9637367463454486E-2</v>
      </c>
    </row>
    <row r="1986" spans="1:8" ht="13.5" x14ac:dyDescent="0.25">
      <c r="A1986" s="11"/>
      <c r="B1986" s="10">
        <v>45191</v>
      </c>
      <c r="C1986" s="2">
        <v>3.49</v>
      </c>
      <c r="D1986" s="2">
        <v>3.1252</v>
      </c>
      <c r="E1986" s="2">
        <v>6840</v>
      </c>
      <c r="F1986" s="2">
        <v>3.403</v>
      </c>
      <c r="G1986" s="2">
        <v>23276.52</v>
      </c>
      <c r="H1986" s="15">
        <f t="shared" si="30"/>
        <v>0</v>
      </c>
    </row>
    <row r="1987" spans="1:8" ht="13.5" x14ac:dyDescent="0.25">
      <c r="A1987" s="11"/>
      <c r="B1987" s="10">
        <v>45194</v>
      </c>
      <c r="C1987" s="2">
        <v>3.49</v>
      </c>
      <c r="D1987" s="2">
        <v>3.1252</v>
      </c>
      <c r="E1987" s="2">
        <v>29283</v>
      </c>
      <c r="F1987" s="2">
        <v>3.45</v>
      </c>
      <c r="G1987" s="2">
        <v>101026.35</v>
      </c>
      <c r="H1987" s="15">
        <f t="shared" si="30"/>
        <v>0</v>
      </c>
    </row>
    <row r="1988" spans="1:8" ht="13.5" x14ac:dyDescent="0.25">
      <c r="A1988" s="11"/>
      <c r="B1988" s="10">
        <v>45195</v>
      </c>
      <c r="C1988" s="2">
        <v>3.56</v>
      </c>
      <c r="D1988" s="2">
        <v>3.1878000000000002</v>
      </c>
      <c r="E1988" s="2">
        <v>1058</v>
      </c>
      <c r="F1988" s="2">
        <v>3.4940000000000002</v>
      </c>
      <c r="G1988" s="2">
        <v>3696.652</v>
      </c>
      <c r="H1988" s="15">
        <f t="shared" si="30"/>
        <v>2.0030718034045887E-2</v>
      </c>
    </row>
    <row r="1989" spans="1:8" ht="13.5" x14ac:dyDescent="0.25">
      <c r="A1989" s="11"/>
      <c r="B1989" s="10">
        <v>45197</v>
      </c>
      <c r="C1989" s="2">
        <v>3.56</v>
      </c>
      <c r="D1989" s="2">
        <v>3.1878000000000002</v>
      </c>
      <c r="E1989" s="2">
        <v>264</v>
      </c>
      <c r="F1989" s="2">
        <v>3.56</v>
      </c>
      <c r="G1989" s="2">
        <v>939.84</v>
      </c>
      <c r="H1989" s="15">
        <f t="shared" si="30"/>
        <v>0</v>
      </c>
    </row>
    <row r="1990" spans="1:8" ht="13.5" x14ac:dyDescent="0.25">
      <c r="A1990" s="11"/>
      <c r="B1990" s="10">
        <v>45198</v>
      </c>
      <c r="C1990" s="2">
        <v>3.55</v>
      </c>
      <c r="D1990" s="2">
        <v>3.1789000000000001</v>
      </c>
      <c r="E1990" s="2">
        <v>3479</v>
      </c>
      <c r="F1990" s="2">
        <v>3.4940000000000002</v>
      </c>
      <c r="G1990" s="2">
        <v>12155.626</v>
      </c>
      <c r="H1990" s="15">
        <f t="shared" si="30"/>
        <v>-2.7918940962419628E-3</v>
      </c>
    </row>
    <row r="1991" spans="1:8" ht="13.5" x14ac:dyDescent="0.25">
      <c r="A1991" s="11"/>
      <c r="B1991" s="10">
        <v>45201</v>
      </c>
      <c r="C1991" s="2">
        <v>3.54</v>
      </c>
      <c r="D1991" s="2">
        <v>3.1699000000000002</v>
      </c>
      <c r="E1991" s="2">
        <v>214</v>
      </c>
      <c r="F1991" s="2">
        <v>3.5750000000000002</v>
      </c>
      <c r="G1991" s="2">
        <v>765.05</v>
      </c>
      <c r="H1991" s="15">
        <f t="shared" ref="H1991:H2054" si="31">(D1991-D1990)/D1990</f>
        <v>-2.8311680140928929E-3</v>
      </c>
    </row>
    <row r="1992" spans="1:8" ht="13.5" x14ac:dyDescent="0.25">
      <c r="A1992" s="11"/>
      <c r="B1992" s="10">
        <v>45202</v>
      </c>
      <c r="C1992" s="2">
        <v>3.54</v>
      </c>
      <c r="D1992" s="2">
        <v>3.1699000000000002</v>
      </c>
      <c r="E1992" s="2">
        <v>182</v>
      </c>
      <c r="F1992" s="2">
        <v>3.53</v>
      </c>
      <c r="G1992" s="2">
        <v>642.46</v>
      </c>
      <c r="H1992" s="15">
        <f t="shared" si="31"/>
        <v>0</v>
      </c>
    </row>
    <row r="1993" spans="1:8" ht="13.5" x14ac:dyDescent="0.25">
      <c r="A1993" s="11"/>
      <c r="B1993" s="10">
        <v>45203</v>
      </c>
      <c r="C1993" s="2">
        <v>3.5</v>
      </c>
      <c r="D1993" s="2">
        <v>3.1341000000000001</v>
      </c>
      <c r="E1993" s="2">
        <v>294</v>
      </c>
      <c r="F1993" s="2">
        <v>3.52</v>
      </c>
      <c r="G1993" s="2">
        <v>1034.8800000000001</v>
      </c>
      <c r="H1993" s="15">
        <f t="shared" si="31"/>
        <v>-1.1293731663459431E-2</v>
      </c>
    </row>
    <row r="1994" spans="1:8" ht="13.5" x14ac:dyDescent="0.25">
      <c r="A1994" s="11"/>
      <c r="B1994" s="10">
        <v>45204</v>
      </c>
      <c r="C1994" s="2">
        <v>3.5</v>
      </c>
      <c r="D1994" s="2">
        <v>3.1341000000000001</v>
      </c>
      <c r="E1994" s="2">
        <v>1805</v>
      </c>
      <c r="F1994" s="2">
        <v>3.4670000000000001</v>
      </c>
      <c r="G1994" s="2">
        <v>6257.9350000000004</v>
      </c>
      <c r="H1994" s="15">
        <f t="shared" si="31"/>
        <v>0</v>
      </c>
    </row>
    <row r="1995" spans="1:8" ht="13.5" x14ac:dyDescent="0.25">
      <c r="A1995" s="11"/>
      <c r="B1995" s="10">
        <v>45205</v>
      </c>
      <c r="C1995" s="2">
        <v>3.5</v>
      </c>
      <c r="D1995" s="2">
        <v>3.1341000000000001</v>
      </c>
      <c r="E1995" s="2">
        <v>798</v>
      </c>
      <c r="F1995" s="2">
        <v>3.4969999999999999</v>
      </c>
      <c r="G1995" s="2">
        <v>2790.6060000000002</v>
      </c>
      <c r="H1995" s="15">
        <f t="shared" si="31"/>
        <v>0</v>
      </c>
    </row>
    <row r="1996" spans="1:8" ht="13.5" x14ac:dyDescent="0.25">
      <c r="A1996" s="11"/>
      <c r="B1996" s="10">
        <v>45208</v>
      </c>
      <c r="C1996" s="2">
        <v>3.49</v>
      </c>
      <c r="D1996" s="2">
        <v>3.1252</v>
      </c>
      <c r="E1996" s="2">
        <v>715</v>
      </c>
      <c r="F1996" s="2">
        <v>3.4910000000000001</v>
      </c>
      <c r="G1996" s="2">
        <v>2496.0650000000001</v>
      </c>
      <c r="H1996" s="15">
        <f t="shared" si="31"/>
        <v>-2.8397307041894419E-3</v>
      </c>
    </row>
    <row r="1997" spans="1:8" ht="13.5" x14ac:dyDescent="0.25">
      <c r="A1997" s="11"/>
      <c r="B1997" s="10">
        <v>45209</v>
      </c>
      <c r="C1997" s="2">
        <v>3.49</v>
      </c>
      <c r="D1997" s="2">
        <v>3.1252</v>
      </c>
      <c r="E1997" s="2">
        <v>0</v>
      </c>
      <c r="F1997" s="2">
        <v>0</v>
      </c>
      <c r="G1997" s="2">
        <v>0</v>
      </c>
      <c r="H1997" s="15">
        <f t="shared" si="31"/>
        <v>0</v>
      </c>
    </row>
    <row r="1998" spans="1:8" ht="13.5" x14ac:dyDescent="0.25">
      <c r="A1998" s="11"/>
      <c r="B1998" s="10">
        <v>45210</v>
      </c>
      <c r="C1998" s="2">
        <v>3.49</v>
      </c>
      <c r="D1998" s="2">
        <v>3.1252</v>
      </c>
      <c r="E1998" s="2">
        <v>1207</v>
      </c>
      <c r="F1998" s="2">
        <v>3.4540000000000002</v>
      </c>
      <c r="G1998" s="2">
        <v>4168.9780000000001</v>
      </c>
      <c r="H1998" s="15">
        <f t="shared" si="31"/>
        <v>0</v>
      </c>
    </row>
    <row r="1999" spans="1:8" ht="13.5" x14ac:dyDescent="0.25">
      <c r="A1999" s="11"/>
      <c r="B1999" s="10">
        <v>45211</v>
      </c>
      <c r="C1999" s="2">
        <v>3.49</v>
      </c>
      <c r="D1999" s="2">
        <v>3.1252</v>
      </c>
      <c r="E1999" s="2">
        <v>0</v>
      </c>
      <c r="F1999" s="2">
        <v>0</v>
      </c>
      <c r="G1999" s="2">
        <v>0</v>
      </c>
      <c r="H1999" s="15">
        <f t="shared" si="31"/>
        <v>0</v>
      </c>
    </row>
    <row r="2000" spans="1:8" ht="13.5" x14ac:dyDescent="0.25">
      <c r="A2000" s="11"/>
      <c r="B2000" s="10">
        <v>45212</v>
      </c>
      <c r="C2000" s="2">
        <v>3.49</v>
      </c>
      <c r="D2000" s="2">
        <v>3.1252</v>
      </c>
      <c r="E2000" s="2">
        <v>771</v>
      </c>
      <c r="F2000" s="2">
        <v>3.4620000000000002</v>
      </c>
      <c r="G2000" s="2">
        <v>2669.2020000000002</v>
      </c>
      <c r="H2000" s="15">
        <f t="shared" si="31"/>
        <v>0</v>
      </c>
    </row>
    <row r="2001" spans="1:8" ht="13.5" x14ac:dyDescent="0.25">
      <c r="A2001" s="11"/>
      <c r="B2001" s="10">
        <v>45215</v>
      </c>
      <c r="C2001" s="2">
        <v>3.43</v>
      </c>
      <c r="D2001" s="2">
        <v>3.0714000000000001</v>
      </c>
      <c r="E2001" s="2">
        <v>2530</v>
      </c>
      <c r="F2001" s="2">
        <v>3.4239999999999999</v>
      </c>
      <c r="G2001" s="2">
        <v>8662.7199999999993</v>
      </c>
      <c r="H2001" s="15">
        <f t="shared" si="31"/>
        <v>-1.7214898246512175E-2</v>
      </c>
    </row>
    <row r="2002" spans="1:8" ht="13.5" x14ac:dyDescent="0.25">
      <c r="A2002" s="11"/>
      <c r="B2002" s="10">
        <v>45216</v>
      </c>
      <c r="C2002" s="2">
        <v>3.42</v>
      </c>
      <c r="D2002" s="2">
        <v>3.0625</v>
      </c>
      <c r="E2002" s="2">
        <v>2742</v>
      </c>
      <c r="F2002" s="2">
        <v>3.4169999999999998</v>
      </c>
      <c r="G2002" s="2">
        <v>9369.4140000000007</v>
      </c>
      <c r="H2002" s="15">
        <f t="shared" si="31"/>
        <v>-2.8977013739663118E-3</v>
      </c>
    </row>
    <row r="2003" spans="1:8" ht="13.5" x14ac:dyDescent="0.25">
      <c r="A2003" s="11"/>
      <c r="B2003" s="10">
        <v>45217</v>
      </c>
      <c r="C2003" s="2">
        <v>3.5</v>
      </c>
      <c r="D2003" s="2">
        <v>3.1341000000000001</v>
      </c>
      <c r="E2003" s="2">
        <v>3110</v>
      </c>
      <c r="F2003" s="2">
        <v>3.4540000000000002</v>
      </c>
      <c r="G2003" s="2">
        <v>10741.94</v>
      </c>
      <c r="H2003" s="15">
        <f t="shared" si="31"/>
        <v>2.3379591836734728E-2</v>
      </c>
    </row>
    <row r="2004" spans="1:8" ht="13.5" x14ac:dyDescent="0.25">
      <c r="A2004" s="11"/>
      <c r="B2004" s="10">
        <v>45218</v>
      </c>
      <c r="C2004" s="2">
        <v>3.5</v>
      </c>
      <c r="D2004" s="2">
        <v>3.1341000000000001</v>
      </c>
      <c r="E2004" s="2">
        <v>440</v>
      </c>
      <c r="F2004" s="2">
        <v>3.4870000000000001</v>
      </c>
      <c r="G2004" s="2">
        <v>1534.28</v>
      </c>
      <c r="H2004" s="15">
        <f t="shared" si="31"/>
        <v>0</v>
      </c>
    </row>
    <row r="2005" spans="1:8" ht="13.5" x14ac:dyDescent="0.25">
      <c r="A2005" s="11"/>
      <c r="B2005" s="10">
        <v>45219</v>
      </c>
      <c r="C2005" s="2">
        <v>3.5</v>
      </c>
      <c r="D2005" s="2">
        <v>3.1341000000000001</v>
      </c>
      <c r="E2005" s="2">
        <v>0</v>
      </c>
      <c r="F2005" s="2">
        <v>0</v>
      </c>
      <c r="G2005" s="2">
        <v>0</v>
      </c>
      <c r="H2005" s="15">
        <f t="shared" si="31"/>
        <v>0</v>
      </c>
    </row>
    <row r="2006" spans="1:8" ht="13.5" x14ac:dyDescent="0.25">
      <c r="A2006" s="11"/>
      <c r="B2006" s="10">
        <v>45222</v>
      </c>
      <c r="C2006" s="2">
        <v>3.67</v>
      </c>
      <c r="D2006" s="2">
        <v>3.2863000000000002</v>
      </c>
      <c r="E2006" s="2">
        <v>29302</v>
      </c>
      <c r="F2006" s="2">
        <v>3.5219999999999998</v>
      </c>
      <c r="G2006" s="2">
        <v>103201.644</v>
      </c>
      <c r="H2006" s="15">
        <f t="shared" si="31"/>
        <v>4.8562585750295172E-2</v>
      </c>
    </row>
    <row r="2007" spans="1:8" ht="13.5" x14ac:dyDescent="0.25">
      <c r="A2007" s="11"/>
      <c r="B2007" s="10">
        <v>45223</v>
      </c>
      <c r="C2007" s="2">
        <v>3.67</v>
      </c>
      <c r="D2007" s="2">
        <v>3.2863000000000002</v>
      </c>
      <c r="E2007" s="2">
        <v>4308</v>
      </c>
      <c r="F2007" s="2">
        <v>3.6880000000000002</v>
      </c>
      <c r="G2007" s="2">
        <v>15887.904</v>
      </c>
      <c r="H2007" s="15">
        <f t="shared" si="31"/>
        <v>0</v>
      </c>
    </row>
    <row r="2008" spans="1:8" ht="13.5" x14ac:dyDescent="0.25">
      <c r="A2008" s="11"/>
      <c r="B2008" s="10">
        <v>45224</v>
      </c>
      <c r="C2008" s="2">
        <v>3.69</v>
      </c>
      <c r="D2008" s="2">
        <v>3.3043</v>
      </c>
      <c r="E2008" s="2">
        <v>200</v>
      </c>
      <c r="F2008" s="2">
        <v>3.69</v>
      </c>
      <c r="G2008" s="2">
        <v>738</v>
      </c>
      <c r="H2008" s="15">
        <f t="shared" si="31"/>
        <v>5.4772844840701683E-3</v>
      </c>
    </row>
    <row r="2009" spans="1:8" ht="13.5" x14ac:dyDescent="0.25">
      <c r="A2009" s="11"/>
      <c r="B2009" s="10">
        <v>45225</v>
      </c>
      <c r="C2009" s="2">
        <v>3.66</v>
      </c>
      <c r="D2009" s="2">
        <v>3.2774000000000001</v>
      </c>
      <c r="E2009" s="2">
        <v>2000</v>
      </c>
      <c r="F2009" s="2">
        <v>3.6749999999999998</v>
      </c>
      <c r="G2009" s="2">
        <v>7350</v>
      </c>
      <c r="H2009" s="15">
        <f t="shared" si="31"/>
        <v>-8.1409073026056725E-3</v>
      </c>
    </row>
    <row r="2010" spans="1:8" ht="13.5" x14ac:dyDescent="0.25">
      <c r="A2010" s="11"/>
      <c r="B2010" s="10">
        <v>45226</v>
      </c>
      <c r="C2010" s="2">
        <v>3.65</v>
      </c>
      <c r="D2010" s="2">
        <v>3.2684000000000002</v>
      </c>
      <c r="E2010" s="2">
        <v>107</v>
      </c>
      <c r="F2010" s="2">
        <v>3.65</v>
      </c>
      <c r="G2010" s="2">
        <v>390.55</v>
      </c>
      <c r="H2010" s="15">
        <f t="shared" si="31"/>
        <v>-2.7460792091291561E-3</v>
      </c>
    </row>
    <row r="2011" spans="1:8" ht="13.5" x14ac:dyDescent="0.25">
      <c r="A2011" s="11"/>
      <c r="B2011" s="10">
        <v>45229</v>
      </c>
      <c r="C2011" s="2">
        <v>3.65</v>
      </c>
      <c r="D2011" s="2">
        <v>3.2684000000000002</v>
      </c>
      <c r="E2011" s="2">
        <v>150</v>
      </c>
      <c r="F2011" s="2">
        <v>3.65</v>
      </c>
      <c r="G2011" s="2">
        <v>547.5</v>
      </c>
      <c r="H2011" s="15">
        <f t="shared" si="31"/>
        <v>0</v>
      </c>
    </row>
    <row r="2012" spans="1:8" ht="13.5" x14ac:dyDescent="0.25">
      <c r="A2012" s="11"/>
      <c r="B2012" s="10">
        <v>45230</v>
      </c>
      <c r="C2012" s="2">
        <v>3.64</v>
      </c>
      <c r="D2012" s="2">
        <v>3.2595000000000001</v>
      </c>
      <c r="E2012" s="2">
        <v>200</v>
      </c>
      <c r="F2012" s="2">
        <v>3.645</v>
      </c>
      <c r="G2012" s="2">
        <v>729</v>
      </c>
      <c r="H2012" s="15">
        <f t="shared" si="31"/>
        <v>-2.7230449149431312E-3</v>
      </c>
    </row>
    <row r="2013" spans="1:8" ht="13.5" x14ac:dyDescent="0.25">
      <c r="A2013" s="11"/>
      <c r="B2013" s="10">
        <v>45231</v>
      </c>
      <c r="C2013" s="2">
        <v>3.62</v>
      </c>
      <c r="D2013" s="2">
        <v>3.2416</v>
      </c>
      <c r="E2013" s="2">
        <v>611</v>
      </c>
      <c r="F2013" s="2">
        <v>3.605</v>
      </c>
      <c r="G2013" s="2">
        <v>2202.6550000000002</v>
      </c>
      <c r="H2013" s="15">
        <f t="shared" si="31"/>
        <v>-5.4916398220586065E-3</v>
      </c>
    </row>
    <row r="2014" spans="1:8" ht="13.5" x14ac:dyDescent="0.25">
      <c r="A2014" s="11"/>
      <c r="B2014" s="10">
        <v>45232</v>
      </c>
      <c r="C2014" s="2">
        <v>3.75</v>
      </c>
      <c r="D2014" s="2">
        <v>3.3580000000000001</v>
      </c>
      <c r="E2014" s="2">
        <v>7760</v>
      </c>
      <c r="F2014" s="2">
        <v>3.6520000000000001</v>
      </c>
      <c r="G2014" s="2">
        <v>28339.52</v>
      </c>
      <c r="H2014" s="15">
        <f t="shared" si="31"/>
        <v>3.5908193484698932E-2</v>
      </c>
    </row>
    <row r="2015" spans="1:8" ht="13.5" x14ac:dyDescent="0.25">
      <c r="A2015" s="11"/>
      <c r="B2015" s="10">
        <v>45233</v>
      </c>
      <c r="C2015" s="2">
        <v>3.76</v>
      </c>
      <c r="D2015" s="2">
        <v>3.3668999999999998</v>
      </c>
      <c r="E2015" s="2">
        <v>2043</v>
      </c>
      <c r="F2015" s="2">
        <v>3.7469999999999999</v>
      </c>
      <c r="G2015" s="2">
        <v>7655.1210000000001</v>
      </c>
      <c r="H2015" s="15">
        <f t="shared" si="31"/>
        <v>2.6503871351994299E-3</v>
      </c>
    </row>
    <row r="2016" spans="1:8" ht="13.5" x14ac:dyDescent="0.25">
      <c r="A2016" s="11"/>
      <c r="B2016" s="10">
        <v>45236</v>
      </c>
      <c r="C2016" s="2">
        <v>3.74</v>
      </c>
      <c r="D2016" s="2">
        <v>3.3490000000000002</v>
      </c>
      <c r="E2016" s="2">
        <v>575</v>
      </c>
      <c r="F2016" s="2">
        <v>3.7280000000000002</v>
      </c>
      <c r="G2016" s="2">
        <v>2143.6</v>
      </c>
      <c r="H2016" s="15">
        <f t="shared" si="31"/>
        <v>-5.3164632154205898E-3</v>
      </c>
    </row>
    <row r="2017" spans="1:8" ht="13.5" x14ac:dyDescent="0.25">
      <c r="A2017" s="11"/>
      <c r="B2017" s="10">
        <v>45237</v>
      </c>
      <c r="C2017" s="2">
        <v>3.73</v>
      </c>
      <c r="D2017" s="2">
        <v>3.3401000000000001</v>
      </c>
      <c r="E2017" s="2">
        <v>3043</v>
      </c>
      <c r="F2017" s="2">
        <v>3.7170000000000001</v>
      </c>
      <c r="G2017" s="2">
        <v>11310.831</v>
      </c>
      <c r="H2017" s="15">
        <f t="shared" si="31"/>
        <v>-2.6575097043894085E-3</v>
      </c>
    </row>
    <row r="2018" spans="1:8" ht="13.5" x14ac:dyDescent="0.25">
      <c r="A2018" s="11"/>
      <c r="B2018" s="10">
        <v>45238</v>
      </c>
      <c r="C2018" s="2">
        <v>3.66</v>
      </c>
      <c r="D2018" s="2">
        <v>3.2774000000000001</v>
      </c>
      <c r="E2018" s="2">
        <v>4322</v>
      </c>
      <c r="F2018" s="2">
        <v>3.7120000000000002</v>
      </c>
      <c r="G2018" s="2">
        <v>16043.263999999999</v>
      </c>
      <c r="H2018" s="15">
        <f t="shared" si="31"/>
        <v>-1.8771893057094091E-2</v>
      </c>
    </row>
    <row r="2019" spans="1:8" ht="13.5" x14ac:dyDescent="0.25">
      <c r="A2019" s="11"/>
      <c r="B2019" s="10">
        <v>45239</v>
      </c>
      <c r="C2019" s="2">
        <v>3.69</v>
      </c>
      <c r="D2019" s="2">
        <v>3.3043</v>
      </c>
      <c r="E2019" s="2">
        <v>14403</v>
      </c>
      <c r="F2019" s="2">
        <v>3.6789999999999998</v>
      </c>
      <c r="G2019" s="2">
        <v>52988.637000000002</v>
      </c>
      <c r="H2019" s="15">
        <f t="shared" si="31"/>
        <v>8.2077256361749937E-3</v>
      </c>
    </row>
    <row r="2020" spans="1:8" ht="13.5" x14ac:dyDescent="0.25">
      <c r="A2020" s="11"/>
      <c r="B2020" s="10">
        <v>45240</v>
      </c>
      <c r="C2020" s="2">
        <v>3.72</v>
      </c>
      <c r="D2020" s="2">
        <v>3.3311000000000002</v>
      </c>
      <c r="E2020" s="2">
        <v>4241</v>
      </c>
      <c r="F2020" s="2">
        <v>3.718</v>
      </c>
      <c r="G2020" s="2">
        <v>15768.038</v>
      </c>
      <c r="H2020" s="15">
        <f t="shared" si="31"/>
        <v>8.1106437066852752E-3</v>
      </c>
    </row>
    <row r="2021" spans="1:8" ht="13.5" x14ac:dyDescent="0.25">
      <c r="A2021" s="11"/>
      <c r="B2021" s="10">
        <v>45243</v>
      </c>
      <c r="C2021" s="2">
        <v>3.7</v>
      </c>
      <c r="D2021" s="2">
        <v>3.3132000000000001</v>
      </c>
      <c r="E2021" s="2">
        <v>16256</v>
      </c>
      <c r="F2021" s="2">
        <v>3.6779999999999999</v>
      </c>
      <c r="G2021" s="2">
        <v>59789.567999999999</v>
      </c>
      <c r="H2021" s="15">
        <f t="shared" si="31"/>
        <v>-5.3736003122091883E-3</v>
      </c>
    </row>
    <row r="2022" spans="1:8" ht="13.5" x14ac:dyDescent="0.25">
      <c r="A2022" s="11"/>
      <c r="B2022" s="10">
        <v>45244</v>
      </c>
      <c r="C2022" s="2">
        <v>3.7</v>
      </c>
      <c r="D2022" s="2">
        <v>3.3132000000000001</v>
      </c>
      <c r="E2022" s="2">
        <v>120</v>
      </c>
      <c r="F2022" s="2">
        <v>3.7</v>
      </c>
      <c r="G2022" s="2">
        <v>444</v>
      </c>
      <c r="H2022" s="15">
        <f t="shared" si="31"/>
        <v>0</v>
      </c>
    </row>
    <row r="2023" spans="1:8" ht="13.5" x14ac:dyDescent="0.25">
      <c r="A2023" s="11"/>
      <c r="B2023" s="10">
        <v>45245</v>
      </c>
      <c r="C2023" s="2">
        <v>3.71</v>
      </c>
      <c r="D2023" s="2">
        <v>3.3222</v>
      </c>
      <c r="E2023" s="2">
        <v>12105</v>
      </c>
      <c r="F2023" s="2">
        <v>3.681</v>
      </c>
      <c r="G2023" s="2">
        <v>44558.504999999997</v>
      </c>
      <c r="H2023" s="15">
        <f t="shared" si="31"/>
        <v>2.7164070988771874E-3</v>
      </c>
    </row>
    <row r="2024" spans="1:8" ht="13.5" x14ac:dyDescent="0.25">
      <c r="A2024" s="11"/>
      <c r="B2024" s="10">
        <v>45246</v>
      </c>
      <c r="C2024" s="2">
        <v>3.7</v>
      </c>
      <c r="D2024" s="2">
        <v>3.3132000000000001</v>
      </c>
      <c r="E2024" s="2">
        <v>111168</v>
      </c>
      <c r="F2024" s="2">
        <v>3.6739999999999999</v>
      </c>
      <c r="G2024" s="2">
        <v>408431.23200000002</v>
      </c>
      <c r="H2024" s="15">
        <f t="shared" si="31"/>
        <v>-2.709048221058304E-3</v>
      </c>
    </row>
    <row r="2025" spans="1:8" ht="13.5" x14ac:dyDescent="0.25">
      <c r="A2025" s="11"/>
      <c r="B2025" s="10">
        <v>45247</v>
      </c>
      <c r="C2025" s="2">
        <v>3.67</v>
      </c>
      <c r="D2025" s="2">
        <v>3.2863000000000002</v>
      </c>
      <c r="E2025" s="2">
        <v>114154</v>
      </c>
      <c r="F2025" s="2">
        <v>3.677</v>
      </c>
      <c r="G2025" s="2">
        <v>419744.25799999997</v>
      </c>
      <c r="H2025" s="15">
        <f t="shared" si="31"/>
        <v>-8.1190389955329966E-3</v>
      </c>
    </row>
    <row r="2026" spans="1:8" ht="13.5" x14ac:dyDescent="0.25">
      <c r="A2026" s="11"/>
      <c r="B2026" s="10">
        <v>45250</v>
      </c>
      <c r="C2026" s="2">
        <v>3.68</v>
      </c>
      <c r="D2026" s="2">
        <v>3.2953000000000001</v>
      </c>
      <c r="E2026" s="2">
        <v>8057</v>
      </c>
      <c r="F2026" s="2">
        <v>3.67</v>
      </c>
      <c r="G2026" s="2">
        <v>29569.19</v>
      </c>
      <c r="H2026" s="15">
        <f t="shared" si="31"/>
        <v>2.7386422420350841E-3</v>
      </c>
    </row>
    <row r="2027" spans="1:8" ht="13.5" x14ac:dyDescent="0.25">
      <c r="A2027" s="11"/>
      <c r="B2027" s="10">
        <v>45251</v>
      </c>
      <c r="C2027" s="2">
        <v>3.66</v>
      </c>
      <c r="D2027" s="2">
        <v>3.2774000000000001</v>
      </c>
      <c r="E2027" s="2">
        <v>58561</v>
      </c>
      <c r="F2027" s="2">
        <v>3.67</v>
      </c>
      <c r="G2027" s="2">
        <v>214918.87</v>
      </c>
      <c r="H2027" s="15">
        <f t="shared" si="31"/>
        <v>-5.4319788790095063E-3</v>
      </c>
    </row>
    <row r="2028" spans="1:8" ht="13.5" x14ac:dyDescent="0.25">
      <c r="A2028" s="11"/>
      <c r="B2028" s="10">
        <v>45252</v>
      </c>
      <c r="C2028" s="2">
        <v>3.71</v>
      </c>
      <c r="D2028" s="2">
        <v>3.3222</v>
      </c>
      <c r="E2028" s="2">
        <v>55260</v>
      </c>
      <c r="F2028" s="2">
        <v>3.673</v>
      </c>
      <c r="G2028" s="2">
        <v>202969.98</v>
      </c>
      <c r="H2028" s="15">
        <f t="shared" si="31"/>
        <v>1.366937206322083E-2</v>
      </c>
    </row>
    <row r="2029" spans="1:8" ht="13.5" x14ac:dyDescent="0.25">
      <c r="A2029" s="11"/>
      <c r="B2029" s="10">
        <v>45253</v>
      </c>
      <c r="C2029" s="2">
        <v>3.73</v>
      </c>
      <c r="D2029" s="2">
        <v>3.3401000000000001</v>
      </c>
      <c r="E2029" s="2">
        <v>501</v>
      </c>
      <c r="F2029" s="2">
        <v>3.7280000000000002</v>
      </c>
      <c r="G2029" s="2">
        <v>1867.7280000000001</v>
      </c>
      <c r="H2029" s="15">
        <f t="shared" si="31"/>
        <v>5.3879959063271405E-3</v>
      </c>
    </row>
    <row r="2030" spans="1:8" ht="13.5" x14ac:dyDescent="0.25">
      <c r="A2030" s="11"/>
      <c r="B2030" s="10">
        <v>45254</v>
      </c>
      <c r="C2030" s="2">
        <v>3.74</v>
      </c>
      <c r="D2030" s="2">
        <v>3.3490000000000002</v>
      </c>
      <c r="E2030" s="2">
        <v>96358</v>
      </c>
      <c r="F2030" s="2">
        <v>3.68</v>
      </c>
      <c r="G2030" s="2">
        <v>354597.44</v>
      </c>
      <c r="H2030" s="15">
        <f t="shared" si="31"/>
        <v>2.6645908805125983E-3</v>
      </c>
    </row>
    <row r="2031" spans="1:8" ht="13.5" x14ac:dyDescent="0.25">
      <c r="A2031" s="11"/>
      <c r="B2031" s="10">
        <v>45257</v>
      </c>
      <c r="C2031" s="2">
        <v>3.74</v>
      </c>
      <c r="D2031" s="2">
        <v>3.3490000000000002</v>
      </c>
      <c r="E2031" s="2">
        <v>7473</v>
      </c>
      <c r="F2031" s="2">
        <v>3.7330000000000001</v>
      </c>
      <c r="G2031" s="2">
        <v>27896.708999999999</v>
      </c>
      <c r="H2031" s="15">
        <f t="shared" si="31"/>
        <v>0</v>
      </c>
    </row>
    <row r="2032" spans="1:8" ht="13.5" x14ac:dyDescent="0.25">
      <c r="A2032" s="11"/>
      <c r="B2032" s="10">
        <v>45258</v>
      </c>
      <c r="C2032" s="2">
        <v>3.73</v>
      </c>
      <c r="D2032" s="2">
        <v>3.3401000000000001</v>
      </c>
      <c r="E2032" s="2">
        <v>2147</v>
      </c>
      <c r="F2032" s="2">
        <v>3.7229999999999999</v>
      </c>
      <c r="G2032" s="2">
        <v>7993.2809999999999</v>
      </c>
      <c r="H2032" s="15">
        <f t="shared" si="31"/>
        <v>-2.6575097043894085E-3</v>
      </c>
    </row>
    <row r="2033" spans="1:8" ht="13.5" x14ac:dyDescent="0.25">
      <c r="A2033" s="11"/>
      <c r="B2033" s="10">
        <v>45259</v>
      </c>
      <c r="C2033" s="2">
        <v>3.78</v>
      </c>
      <c r="D2033" s="2">
        <v>3.3847999999999998</v>
      </c>
      <c r="E2033" s="2">
        <v>60436</v>
      </c>
      <c r="F2033" s="2">
        <v>3.6880000000000002</v>
      </c>
      <c r="G2033" s="2">
        <v>222887.96799999999</v>
      </c>
      <c r="H2033" s="15">
        <f t="shared" si="31"/>
        <v>1.3382832849315811E-2</v>
      </c>
    </row>
    <row r="2034" spans="1:8" ht="13.5" x14ac:dyDescent="0.25">
      <c r="A2034" s="11"/>
      <c r="B2034" s="10">
        <v>45260</v>
      </c>
      <c r="C2034" s="2">
        <v>3.85</v>
      </c>
      <c r="D2034" s="2">
        <v>3.4474999999999998</v>
      </c>
      <c r="E2034" s="2">
        <v>6075</v>
      </c>
      <c r="F2034" s="2">
        <v>3.8260000000000001</v>
      </c>
      <c r="G2034" s="2">
        <v>23242.95</v>
      </c>
      <c r="H2034" s="15">
        <f t="shared" si="31"/>
        <v>1.8523989600567236E-2</v>
      </c>
    </row>
    <row r="2035" spans="1:8" ht="13.5" x14ac:dyDescent="0.25">
      <c r="A2035" s="11"/>
      <c r="B2035" s="10">
        <v>45261</v>
      </c>
      <c r="C2035" s="2">
        <v>3.85</v>
      </c>
      <c r="D2035" s="2">
        <v>3.4474999999999998</v>
      </c>
      <c r="E2035" s="2">
        <v>2000</v>
      </c>
      <c r="F2035" s="2">
        <v>3.85</v>
      </c>
      <c r="G2035" s="2">
        <v>7700</v>
      </c>
      <c r="H2035" s="15">
        <f t="shared" si="31"/>
        <v>0</v>
      </c>
    </row>
    <row r="2036" spans="1:8" ht="13.5" x14ac:dyDescent="0.25">
      <c r="A2036" s="11"/>
      <c r="B2036" s="10">
        <v>45264</v>
      </c>
      <c r="C2036" s="2">
        <v>3.85</v>
      </c>
      <c r="D2036" s="2">
        <v>3.4474999999999998</v>
      </c>
      <c r="E2036" s="2">
        <v>733</v>
      </c>
      <c r="F2036" s="2">
        <v>3.8260000000000001</v>
      </c>
      <c r="G2036" s="2">
        <v>2804.4580000000001</v>
      </c>
      <c r="H2036" s="15">
        <f t="shared" si="31"/>
        <v>0</v>
      </c>
    </row>
    <row r="2037" spans="1:8" ht="13.5" x14ac:dyDescent="0.25">
      <c r="A2037" s="11"/>
      <c r="B2037" s="10">
        <v>45265</v>
      </c>
      <c r="C2037" s="2">
        <v>3.86</v>
      </c>
      <c r="D2037" s="2">
        <v>3.4565000000000001</v>
      </c>
      <c r="E2037" s="2">
        <v>8145</v>
      </c>
      <c r="F2037" s="2">
        <v>3.851</v>
      </c>
      <c r="G2037" s="2">
        <v>31366.395</v>
      </c>
      <c r="H2037" s="15">
        <f t="shared" si="31"/>
        <v>2.6105873821610855E-3</v>
      </c>
    </row>
    <row r="2038" spans="1:8" ht="13.5" x14ac:dyDescent="0.25">
      <c r="A2038" s="11"/>
      <c r="B2038" s="10">
        <v>45266</v>
      </c>
      <c r="C2038" s="2">
        <v>3.86</v>
      </c>
      <c r="D2038" s="2">
        <v>3.4565000000000001</v>
      </c>
      <c r="E2038" s="2">
        <v>1672</v>
      </c>
      <c r="F2038" s="2">
        <v>3.8530000000000002</v>
      </c>
      <c r="G2038" s="2">
        <v>6442.2160000000003</v>
      </c>
      <c r="H2038" s="15">
        <f t="shared" si="31"/>
        <v>0</v>
      </c>
    </row>
    <row r="2039" spans="1:8" ht="13.5" x14ac:dyDescent="0.25">
      <c r="A2039" s="11"/>
      <c r="B2039" s="10">
        <v>45267</v>
      </c>
      <c r="C2039" s="2">
        <v>3.86</v>
      </c>
      <c r="D2039" s="2">
        <v>3.4565000000000001</v>
      </c>
      <c r="E2039" s="2">
        <v>3950</v>
      </c>
      <c r="F2039" s="2">
        <v>3.8519999999999999</v>
      </c>
      <c r="G2039" s="2">
        <v>15215.4</v>
      </c>
      <c r="H2039" s="15">
        <f t="shared" si="31"/>
        <v>0</v>
      </c>
    </row>
    <row r="2040" spans="1:8" ht="13.5" x14ac:dyDescent="0.25">
      <c r="A2040" s="11"/>
      <c r="B2040" s="10">
        <v>45268</v>
      </c>
      <c r="C2040" s="2">
        <v>3.85</v>
      </c>
      <c r="D2040" s="2">
        <v>3.4474999999999998</v>
      </c>
      <c r="E2040" s="2">
        <v>2425</v>
      </c>
      <c r="F2040" s="2">
        <v>3.8410000000000002</v>
      </c>
      <c r="G2040" s="2">
        <v>9314.4249999999993</v>
      </c>
      <c r="H2040" s="15">
        <f t="shared" si="31"/>
        <v>-2.603789960943249E-3</v>
      </c>
    </row>
    <row r="2041" spans="1:8" ht="13.5" x14ac:dyDescent="0.25">
      <c r="A2041" s="11"/>
      <c r="B2041" s="10">
        <v>45271</v>
      </c>
      <c r="C2041" s="2">
        <v>3.85</v>
      </c>
      <c r="D2041" s="2">
        <v>3.4474999999999998</v>
      </c>
      <c r="E2041" s="2">
        <v>150</v>
      </c>
      <c r="F2041" s="2">
        <v>3.85</v>
      </c>
      <c r="G2041" s="2">
        <v>577.5</v>
      </c>
      <c r="H2041" s="15">
        <f t="shared" si="31"/>
        <v>0</v>
      </c>
    </row>
    <row r="2042" spans="1:8" ht="13.5" x14ac:dyDescent="0.25">
      <c r="A2042" s="11"/>
      <c r="B2042" s="10">
        <v>45272</v>
      </c>
      <c r="C2042" s="2">
        <v>3.85</v>
      </c>
      <c r="D2042" s="2">
        <v>3.4474999999999998</v>
      </c>
      <c r="E2042" s="2">
        <v>25</v>
      </c>
      <c r="F2042" s="2">
        <v>3.85</v>
      </c>
      <c r="G2042" s="2">
        <v>96.25</v>
      </c>
      <c r="H2042" s="15">
        <f t="shared" si="31"/>
        <v>0</v>
      </c>
    </row>
    <row r="2043" spans="1:8" ht="13.5" x14ac:dyDescent="0.25">
      <c r="A2043" s="11"/>
      <c r="B2043" s="10">
        <v>45273</v>
      </c>
      <c r="C2043" s="2">
        <v>3.84</v>
      </c>
      <c r="D2043" s="2">
        <v>3.4386000000000001</v>
      </c>
      <c r="E2043" s="2">
        <v>423</v>
      </c>
      <c r="F2043" s="2">
        <v>3.82</v>
      </c>
      <c r="G2043" s="2">
        <v>1615.86</v>
      </c>
      <c r="H2043" s="15">
        <f t="shared" si="31"/>
        <v>-2.5815808556924401E-3</v>
      </c>
    </row>
    <row r="2044" spans="1:8" ht="13.5" x14ac:dyDescent="0.25">
      <c r="A2044" s="11"/>
      <c r="B2044" s="10">
        <v>45274</v>
      </c>
      <c r="C2044" s="2">
        <v>3.84</v>
      </c>
      <c r="D2044" s="2">
        <v>3.4386000000000001</v>
      </c>
      <c r="E2044" s="2">
        <v>1550</v>
      </c>
      <c r="F2044" s="2">
        <v>3.8210000000000002</v>
      </c>
      <c r="G2044" s="2">
        <v>5922.55</v>
      </c>
      <c r="H2044" s="15">
        <f t="shared" si="31"/>
        <v>0</v>
      </c>
    </row>
    <row r="2045" spans="1:8" ht="13.5" x14ac:dyDescent="0.25">
      <c r="A2045" s="11"/>
      <c r="B2045" s="10">
        <v>45275</v>
      </c>
      <c r="C2045" s="2">
        <v>3.83</v>
      </c>
      <c r="D2045" s="2">
        <v>3.4296000000000002</v>
      </c>
      <c r="E2045" s="2">
        <v>2148</v>
      </c>
      <c r="F2045" s="2">
        <v>3.7989999999999999</v>
      </c>
      <c r="G2045" s="2">
        <v>8160.2520000000004</v>
      </c>
      <c r="H2045" s="15">
        <f t="shared" si="31"/>
        <v>-2.6173442680160232E-3</v>
      </c>
    </row>
    <row r="2046" spans="1:8" ht="13.5" x14ac:dyDescent="0.25">
      <c r="A2046" s="11"/>
      <c r="B2046" s="10">
        <v>45278</v>
      </c>
      <c r="C2046" s="2">
        <v>3.83</v>
      </c>
      <c r="D2046" s="2">
        <v>3.4296000000000002</v>
      </c>
      <c r="E2046" s="2">
        <v>1691</v>
      </c>
      <c r="F2046" s="2">
        <v>3.8210000000000002</v>
      </c>
      <c r="G2046" s="2">
        <v>6461.3109999999997</v>
      </c>
      <c r="H2046" s="15">
        <f t="shared" si="31"/>
        <v>0</v>
      </c>
    </row>
    <row r="2047" spans="1:8" ht="13.5" x14ac:dyDescent="0.25">
      <c r="A2047" s="11"/>
      <c r="B2047" s="10">
        <v>45279</v>
      </c>
      <c r="C2047" s="2">
        <v>3.83</v>
      </c>
      <c r="D2047" s="2">
        <v>3.4296000000000002</v>
      </c>
      <c r="E2047" s="2">
        <v>3475</v>
      </c>
      <c r="F2047" s="2">
        <v>3.8220000000000001</v>
      </c>
      <c r="G2047" s="2">
        <v>13281.45</v>
      </c>
      <c r="H2047" s="15">
        <f t="shared" si="31"/>
        <v>0</v>
      </c>
    </row>
    <row r="2048" spans="1:8" ht="13.5" x14ac:dyDescent="0.25">
      <c r="A2048" s="11"/>
      <c r="B2048" s="10">
        <v>45280</v>
      </c>
      <c r="C2048" s="2">
        <v>3.85</v>
      </c>
      <c r="D2048" s="2">
        <v>3.4474999999999998</v>
      </c>
      <c r="E2048" s="2">
        <v>4296</v>
      </c>
      <c r="F2048" s="2">
        <v>3.8279999999999998</v>
      </c>
      <c r="G2048" s="2">
        <v>16445.088</v>
      </c>
      <c r="H2048" s="15">
        <f t="shared" si="31"/>
        <v>5.2192675530672913E-3</v>
      </c>
    </row>
    <row r="2049" spans="1:8" ht="13.5" x14ac:dyDescent="0.25">
      <c r="A2049" s="11"/>
      <c r="B2049" s="10">
        <v>45281</v>
      </c>
      <c r="C2049" s="2">
        <v>3.85</v>
      </c>
      <c r="D2049" s="2">
        <v>3.4474999999999998</v>
      </c>
      <c r="E2049" s="2">
        <v>415</v>
      </c>
      <c r="F2049" s="2">
        <v>3.85</v>
      </c>
      <c r="G2049" s="2">
        <v>1597.75</v>
      </c>
      <c r="H2049" s="15">
        <f t="shared" si="31"/>
        <v>0</v>
      </c>
    </row>
    <row r="2050" spans="1:8" ht="13.5" x14ac:dyDescent="0.25">
      <c r="A2050" s="11"/>
      <c r="B2050" s="10">
        <v>45282</v>
      </c>
      <c r="C2050" s="2">
        <v>3.82</v>
      </c>
      <c r="D2050" s="2">
        <v>3.4207000000000001</v>
      </c>
      <c r="E2050" s="2">
        <v>3110</v>
      </c>
      <c r="F2050" s="2">
        <v>3.8119999999999998</v>
      </c>
      <c r="G2050" s="2">
        <v>11855.32</v>
      </c>
      <c r="H2050" s="15">
        <f t="shared" si="31"/>
        <v>-7.7737490935459652E-3</v>
      </c>
    </row>
    <row r="2051" spans="1:8" ht="13.5" x14ac:dyDescent="0.25">
      <c r="A2051" s="11"/>
      <c r="B2051" s="10">
        <v>45285</v>
      </c>
      <c r="C2051" s="2">
        <v>3.82</v>
      </c>
      <c r="D2051" s="2">
        <v>3.4207000000000001</v>
      </c>
      <c r="E2051" s="2">
        <v>2824</v>
      </c>
      <c r="F2051" s="2">
        <v>3.8130000000000002</v>
      </c>
      <c r="G2051" s="2">
        <v>10767.912</v>
      </c>
      <c r="H2051" s="15">
        <f t="shared" si="31"/>
        <v>0</v>
      </c>
    </row>
    <row r="2052" spans="1:8" ht="13.5" x14ac:dyDescent="0.25">
      <c r="A2052" s="11"/>
      <c r="B2052" s="10">
        <v>45286</v>
      </c>
      <c r="C2052" s="2">
        <v>3.84</v>
      </c>
      <c r="D2052" s="2">
        <v>3.4386000000000001</v>
      </c>
      <c r="E2052" s="2">
        <v>4048</v>
      </c>
      <c r="F2052" s="2">
        <v>3.8180000000000001</v>
      </c>
      <c r="G2052" s="2">
        <v>15455.263999999999</v>
      </c>
      <c r="H2052" s="15">
        <f t="shared" si="31"/>
        <v>5.2328470780834413E-3</v>
      </c>
    </row>
    <row r="2053" spans="1:8" ht="13.5" x14ac:dyDescent="0.25">
      <c r="A2053" s="11"/>
      <c r="B2053" s="10">
        <v>45287</v>
      </c>
      <c r="C2053" s="2">
        <v>3.83</v>
      </c>
      <c r="D2053" s="2">
        <v>3.4296000000000002</v>
      </c>
      <c r="E2053" s="2">
        <v>11140</v>
      </c>
      <c r="F2053" s="2">
        <v>3.83</v>
      </c>
      <c r="G2053" s="2">
        <v>42666.2</v>
      </c>
      <c r="H2053" s="15">
        <f t="shared" si="31"/>
        <v>-2.6173442680160232E-3</v>
      </c>
    </row>
    <row r="2054" spans="1:8" ht="13.5" x14ac:dyDescent="0.25">
      <c r="A2054" s="11"/>
      <c r="B2054" s="10">
        <v>45288</v>
      </c>
      <c r="C2054" s="2">
        <v>3.83</v>
      </c>
      <c r="D2054" s="2">
        <v>3.4296000000000002</v>
      </c>
      <c r="E2054" s="2">
        <v>5670</v>
      </c>
      <c r="F2054" s="2">
        <v>3.8210000000000002</v>
      </c>
      <c r="G2054" s="2">
        <v>21665.07</v>
      </c>
      <c r="H2054" s="15">
        <f t="shared" si="31"/>
        <v>0</v>
      </c>
    </row>
    <row r="2055" spans="1:8" ht="13.5" x14ac:dyDescent="0.25">
      <c r="A2055" s="11"/>
      <c r="B2055" s="10">
        <v>45289</v>
      </c>
      <c r="C2055" s="2">
        <v>3.82</v>
      </c>
      <c r="D2055" s="2">
        <v>3.4207000000000001</v>
      </c>
      <c r="E2055" s="2">
        <v>3769</v>
      </c>
      <c r="F2055" s="2">
        <v>3.8140000000000001</v>
      </c>
      <c r="G2055" s="2">
        <v>14374.966</v>
      </c>
      <c r="H2055" s="15">
        <f t="shared" ref="H2055:H2118" si="32">(D2055-D2054)/D2054</f>
        <v>-2.5950548168883047E-3</v>
      </c>
    </row>
    <row r="2056" spans="1:8" ht="13.5" x14ac:dyDescent="0.25">
      <c r="A2056" s="11"/>
      <c r="B2056" s="10">
        <v>45293</v>
      </c>
      <c r="C2056" s="2">
        <v>3.8</v>
      </c>
      <c r="D2056" s="2">
        <v>3.4028</v>
      </c>
      <c r="E2056" s="2">
        <v>65</v>
      </c>
      <c r="F2056" s="2">
        <v>3.8</v>
      </c>
      <c r="G2056" s="2">
        <v>247</v>
      </c>
      <c r="H2056" s="15">
        <f t="shared" si="32"/>
        <v>-5.2328470780834413E-3</v>
      </c>
    </row>
    <row r="2057" spans="1:8" ht="13.5" x14ac:dyDescent="0.25">
      <c r="A2057" s="11"/>
      <c r="B2057" s="10">
        <v>45294</v>
      </c>
      <c r="C2057" s="2">
        <v>3.75</v>
      </c>
      <c r="D2057" s="2">
        <v>3.3580000000000001</v>
      </c>
      <c r="E2057" s="2">
        <v>4610</v>
      </c>
      <c r="F2057" s="2">
        <v>3.738</v>
      </c>
      <c r="G2057" s="2">
        <v>17232.18</v>
      </c>
      <c r="H2057" s="15">
        <f t="shared" si="32"/>
        <v>-1.3165628306100843E-2</v>
      </c>
    </row>
    <row r="2058" spans="1:8" ht="13.5" x14ac:dyDescent="0.25">
      <c r="A2058" s="11"/>
      <c r="B2058" s="10">
        <v>45295</v>
      </c>
      <c r="C2058" s="2">
        <v>3.77</v>
      </c>
      <c r="D2058" s="2">
        <v>3.3759000000000001</v>
      </c>
      <c r="E2058" s="2">
        <v>920</v>
      </c>
      <c r="F2058" s="2">
        <v>3.7509999999999999</v>
      </c>
      <c r="G2058" s="2">
        <v>3450.92</v>
      </c>
      <c r="H2058" s="15">
        <f t="shared" si="32"/>
        <v>5.3305539011316337E-3</v>
      </c>
    </row>
    <row r="2059" spans="1:8" ht="13.5" x14ac:dyDescent="0.25">
      <c r="A2059" s="11"/>
      <c r="B2059" s="10">
        <v>45296</v>
      </c>
      <c r="C2059" s="2">
        <v>3.73</v>
      </c>
      <c r="D2059" s="2">
        <v>3.3401000000000001</v>
      </c>
      <c r="E2059" s="2">
        <v>525</v>
      </c>
      <c r="F2059" s="2">
        <v>3.7309999999999999</v>
      </c>
      <c r="G2059" s="2">
        <v>1958.7750000000001</v>
      </c>
      <c r="H2059" s="15">
        <f t="shared" si="32"/>
        <v>-1.0604579519535548E-2</v>
      </c>
    </row>
    <row r="2060" spans="1:8" ht="13.5" x14ac:dyDescent="0.25">
      <c r="A2060" s="11"/>
      <c r="B2060" s="10">
        <v>45299</v>
      </c>
      <c r="C2060" s="2">
        <v>3.73</v>
      </c>
      <c r="D2060" s="2">
        <v>3.3401000000000001</v>
      </c>
      <c r="E2060" s="2">
        <v>274</v>
      </c>
      <c r="F2060" s="2">
        <v>3.73</v>
      </c>
      <c r="G2060" s="2">
        <v>1022.02</v>
      </c>
      <c r="H2060" s="15">
        <f t="shared" si="32"/>
        <v>0</v>
      </c>
    </row>
    <row r="2061" spans="1:8" ht="13.5" x14ac:dyDescent="0.25">
      <c r="A2061" s="11"/>
      <c r="B2061" s="10">
        <v>45300</v>
      </c>
      <c r="C2061" s="2">
        <v>3.7</v>
      </c>
      <c r="D2061" s="2">
        <v>3.3132000000000001</v>
      </c>
      <c r="E2061" s="2">
        <v>1389</v>
      </c>
      <c r="F2061" s="2">
        <v>3.6720000000000002</v>
      </c>
      <c r="G2061" s="2">
        <v>5100.4080000000004</v>
      </c>
      <c r="H2061" s="15">
        <f t="shared" si="32"/>
        <v>-8.0536510882907465E-3</v>
      </c>
    </row>
    <row r="2062" spans="1:8" ht="13.5" x14ac:dyDescent="0.25">
      <c r="A2062" s="11"/>
      <c r="B2062" s="10">
        <v>45301</v>
      </c>
      <c r="C2062" s="2">
        <v>3.68</v>
      </c>
      <c r="D2062" s="2">
        <v>3.2953000000000001</v>
      </c>
      <c r="E2062" s="2">
        <v>9429</v>
      </c>
      <c r="F2062" s="2">
        <v>3.69</v>
      </c>
      <c r="G2062" s="2">
        <v>34793.01</v>
      </c>
      <c r="H2062" s="15">
        <f t="shared" si="32"/>
        <v>-5.4026318966558093E-3</v>
      </c>
    </row>
    <row r="2063" spans="1:8" ht="13.5" x14ac:dyDescent="0.25">
      <c r="A2063" s="11"/>
      <c r="B2063" s="10">
        <v>45302</v>
      </c>
      <c r="C2063" s="2">
        <v>3.61</v>
      </c>
      <c r="D2063" s="2">
        <v>3.2326000000000001</v>
      </c>
      <c r="E2063" s="2">
        <v>2700</v>
      </c>
      <c r="F2063" s="2">
        <v>3.6640000000000001</v>
      </c>
      <c r="G2063" s="2">
        <v>9892.7999999999993</v>
      </c>
      <c r="H2063" s="15">
        <f t="shared" si="32"/>
        <v>-1.9027099201893598E-2</v>
      </c>
    </row>
    <row r="2064" spans="1:8" ht="13.5" x14ac:dyDescent="0.25">
      <c r="A2064" s="11"/>
      <c r="B2064" s="10">
        <v>45303</v>
      </c>
      <c r="C2064" s="2">
        <v>3.67</v>
      </c>
      <c r="D2064" s="2">
        <v>3.2863000000000002</v>
      </c>
      <c r="E2064" s="2">
        <v>97</v>
      </c>
      <c r="F2064" s="2">
        <v>3.625</v>
      </c>
      <c r="G2064" s="2">
        <v>351.625</v>
      </c>
      <c r="H2064" s="15">
        <f t="shared" si="32"/>
        <v>1.6612015096207411E-2</v>
      </c>
    </row>
    <row r="2065" spans="1:8" ht="13.5" x14ac:dyDescent="0.25">
      <c r="A2065" s="11"/>
      <c r="B2065" s="10">
        <v>45306</v>
      </c>
      <c r="C2065" s="2">
        <v>3.63</v>
      </c>
      <c r="D2065" s="2">
        <v>3.2505000000000002</v>
      </c>
      <c r="E2065" s="2">
        <v>2613</v>
      </c>
      <c r="F2065" s="2">
        <v>3.6560000000000001</v>
      </c>
      <c r="G2065" s="2">
        <v>9553.1280000000006</v>
      </c>
      <c r="H2065" s="15">
        <f t="shared" si="32"/>
        <v>-1.0893710251650809E-2</v>
      </c>
    </row>
    <row r="2066" spans="1:8" ht="13.5" x14ac:dyDescent="0.25">
      <c r="A2066" s="11"/>
      <c r="B2066" s="10">
        <v>45307</v>
      </c>
      <c r="C2066" s="2">
        <v>3.61</v>
      </c>
      <c r="D2066" s="2">
        <v>3.2326000000000001</v>
      </c>
      <c r="E2066" s="2">
        <v>3863</v>
      </c>
      <c r="F2066" s="2">
        <v>3.6120000000000001</v>
      </c>
      <c r="G2066" s="2">
        <v>13953.156000000001</v>
      </c>
      <c r="H2066" s="15">
        <f t="shared" si="32"/>
        <v>-5.5068451007537385E-3</v>
      </c>
    </row>
    <row r="2067" spans="1:8" ht="13.5" x14ac:dyDescent="0.25">
      <c r="A2067" s="11"/>
      <c r="B2067" s="10">
        <v>45308</v>
      </c>
      <c r="C2067" s="2">
        <v>3.61</v>
      </c>
      <c r="D2067" s="2">
        <v>3.2326000000000001</v>
      </c>
      <c r="E2067" s="2">
        <v>295</v>
      </c>
      <c r="F2067" s="2">
        <v>3.601</v>
      </c>
      <c r="G2067" s="2">
        <v>1062.2950000000001</v>
      </c>
      <c r="H2067" s="15">
        <f t="shared" si="32"/>
        <v>0</v>
      </c>
    </row>
    <row r="2068" spans="1:8" ht="13.5" x14ac:dyDescent="0.25">
      <c r="A2068" s="11"/>
      <c r="B2068" s="10">
        <v>45309</v>
      </c>
      <c r="C2068" s="2">
        <v>3.59</v>
      </c>
      <c r="D2068" s="2">
        <v>3.2147000000000001</v>
      </c>
      <c r="E2068" s="2">
        <v>1680</v>
      </c>
      <c r="F2068" s="2">
        <v>3.5910000000000002</v>
      </c>
      <c r="G2068" s="2">
        <v>6032.88</v>
      </c>
      <c r="H2068" s="15">
        <f t="shared" si="32"/>
        <v>-5.5373383654024706E-3</v>
      </c>
    </row>
    <row r="2069" spans="1:8" ht="13.5" x14ac:dyDescent="0.25">
      <c r="A2069" s="11"/>
      <c r="B2069" s="10">
        <v>45310</v>
      </c>
      <c r="C2069" s="2">
        <v>3.59</v>
      </c>
      <c r="D2069" s="2">
        <v>3.2147000000000001</v>
      </c>
      <c r="E2069" s="2">
        <v>0</v>
      </c>
      <c r="F2069" s="2">
        <v>0</v>
      </c>
      <c r="G2069" s="2">
        <v>0</v>
      </c>
      <c r="H2069" s="15">
        <f t="shared" si="32"/>
        <v>0</v>
      </c>
    </row>
    <row r="2070" spans="1:8" ht="13.5" x14ac:dyDescent="0.25">
      <c r="A2070" s="11"/>
      <c r="B2070" s="10">
        <v>45313</v>
      </c>
      <c r="C2070" s="2">
        <v>3.8</v>
      </c>
      <c r="D2070" s="2">
        <v>3.4028</v>
      </c>
      <c r="E2070" s="2">
        <v>24320</v>
      </c>
      <c r="F2070" s="2">
        <v>3.7050000000000001</v>
      </c>
      <c r="G2070" s="2">
        <v>90105.600000000006</v>
      </c>
      <c r="H2070" s="15">
        <f t="shared" si="32"/>
        <v>5.8512458394251385E-2</v>
      </c>
    </row>
    <row r="2071" spans="1:8" ht="13.5" x14ac:dyDescent="0.25">
      <c r="A2071" s="11"/>
      <c r="B2071" s="10">
        <v>45314</v>
      </c>
      <c r="C2071" s="2">
        <v>3.73</v>
      </c>
      <c r="D2071" s="2">
        <v>3.3401000000000001</v>
      </c>
      <c r="E2071" s="2">
        <v>11390</v>
      </c>
      <c r="F2071" s="2">
        <v>3.7360000000000002</v>
      </c>
      <c r="G2071" s="2">
        <v>42553.04</v>
      </c>
      <c r="H2071" s="15">
        <f t="shared" si="32"/>
        <v>-1.8426002115904543E-2</v>
      </c>
    </row>
    <row r="2072" spans="1:8" ht="13.5" x14ac:dyDescent="0.25">
      <c r="A2072" s="11"/>
      <c r="B2072" s="10">
        <v>45315</v>
      </c>
      <c r="C2072" s="2">
        <v>3.73</v>
      </c>
      <c r="D2072" s="2">
        <v>3.3401000000000001</v>
      </c>
      <c r="E2072" s="2">
        <v>4446</v>
      </c>
      <c r="F2072" s="2">
        <v>3.74</v>
      </c>
      <c r="G2072" s="2">
        <v>16628.04</v>
      </c>
      <c r="H2072" s="15">
        <f t="shared" si="32"/>
        <v>0</v>
      </c>
    </row>
    <row r="2073" spans="1:8" ht="13.5" x14ac:dyDescent="0.25">
      <c r="A2073" s="11"/>
      <c r="B2073" s="10">
        <v>45316</v>
      </c>
      <c r="C2073" s="2">
        <v>3.7</v>
      </c>
      <c r="D2073" s="2">
        <v>3.3132000000000001</v>
      </c>
      <c r="E2073" s="2">
        <v>3584</v>
      </c>
      <c r="F2073" s="2">
        <v>3.7050000000000001</v>
      </c>
      <c r="G2073" s="2">
        <v>13278.72</v>
      </c>
      <c r="H2073" s="15">
        <f t="shared" si="32"/>
        <v>-8.0536510882907465E-3</v>
      </c>
    </row>
    <row r="2074" spans="1:8" ht="13.5" x14ac:dyDescent="0.25">
      <c r="A2074" s="11"/>
      <c r="B2074" s="10">
        <v>45317</v>
      </c>
      <c r="C2074" s="2">
        <v>3.7</v>
      </c>
      <c r="D2074" s="2">
        <v>3.3132000000000001</v>
      </c>
      <c r="E2074" s="2">
        <v>535</v>
      </c>
      <c r="F2074" s="2">
        <v>3.6640000000000001</v>
      </c>
      <c r="G2074" s="2">
        <v>1960.24</v>
      </c>
      <c r="H2074" s="15">
        <f t="shared" si="32"/>
        <v>0</v>
      </c>
    </row>
    <row r="2075" spans="1:8" ht="13.5" x14ac:dyDescent="0.25">
      <c r="A2075" s="11"/>
      <c r="B2075" s="10">
        <v>45320</v>
      </c>
      <c r="C2075" s="2">
        <v>3.7</v>
      </c>
      <c r="D2075" s="2">
        <v>3.3132000000000001</v>
      </c>
      <c r="E2075" s="2">
        <v>501</v>
      </c>
      <c r="F2075" s="2">
        <v>3.69</v>
      </c>
      <c r="G2075" s="2">
        <v>1848.69</v>
      </c>
      <c r="H2075" s="15">
        <f t="shared" si="32"/>
        <v>0</v>
      </c>
    </row>
    <row r="2076" spans="1:8" ht="13.5" x14ac:dyDescent="0.25">
      <c r="A2076" s="11"/>
      <c r="B2076" s="10">
        <v>45321</v>
      </c>
      <c r="C2076" s="2">
        <v>3.69</v>
      </c>
      <c r="D2076" s="2">
        <v>3.3043</v>
      </c>
      <c r="E2076" s="2">
        <v>152</v>
      </c>
      <c r="F2076" s="2">
        <v>3.6709999999999998</v>
      </c>
      <c r="G2076" s="2">
        <v>557.99199999999996</v>
      </c>
      <c r="H2076" s="15">
        <f t="shared" si="32"/>
        <v>-2.6862247977786219E-3</v>
      </c>
    </row>
    <row r="2077" spans="1:8" ht="13.5" x14ac:dyDescent="0.25">
      <c r="A2077" s="11"/>
      <c r="B2077" s="10">
        <v>45322</v>
      </c>
      <c r="C2077" s="2">
        <v>3.63</v>
      </c>
      <c r="D2077" s="2">
        <v>3.2505000000000002</v>
      </c>
      <c r="E2077" s="2">
        <v>4827</v>
      </c>
      <c r="F2077" s="2">
        <v>3.59</v>
      </c>
      <c r="G2077" s="2">
        <v>17328.93</v>
      </c>
      <c r="H2077" s="15">
        <f t="shared" si="32"/>
        <v>-1.6281814605211345E-2</v>
      </c>
    </row>
    <row r="2078" spans="1:8" ht="13.5" x14ac:dyDescent="0.25">
      <c r="A2078" s="11"/>
      <c r="B2078" s="10">
        <v>45323</v>
      </c>
      <c r="C2078" s="2">
        <v>3.67</v>
      </c>
      <c r="D2078" s="2">
        <v>3.2863000000000002</v>
      </c>
      <c r="E2078" s="2">
        <v>1917</v>
      </c>
      <c r="F2078" s="2">
        <v>3.5910000000000002</v>
      </c>
      <c r="G2078" s="2">
        <v>6883.9470000000001</v>
      </c>
      <c r="H2078" s="15">
        <f t="shared" si="32"/>
        <v>1.1013690201507477E-2</v>
      </c>
    </row>
    <row r="2079" spans="1:8" ht="13.5" x14ac:dyDescent="0.25">
      <c r="A2079" s="11"/>
      <c r="B2079" s="10">
        <v>45324</v>
      </c>
      <c r="C2079" s="2">
        <v>3.67</v>
      </c>
      <c r="D2079" s="2">
        <v>3.2863000000000002</v>
      </c>
      <c r="E2079" s="2">
        <v>0</v>
      </c>
      <c r="F2079" s="2">
        <v>0</v>
      </c>
      <c r="G2079" s="2">
        <v>0</v>
      </c>
      <c r="H2079" s="15">
        <f t="shared" si="32"/>
        <v>0</v>
      </c>
    </row>
    <row r="2080" spans="1:8" ht="13.5" x14ac:dyDescent="0.25">
      <c r="A2080" s="11"/>
      <c r="B2080" s="10">
        <v>45327</v>
      </c>
      <c r="C2080" s="2">
        <v>3.65</v>
      </c>
      <c r="D2080" s="2">
        <v>3.2684000000000002</v>
      </c>
      <c r="E2080" s="2">
        <v>254</v>
      </c>
      <c r="F2080" s="2">
        <v>3.5920000000000001</v>
      </c>
      <c r="G2080" s="2">
        <v>912.36800000000005</v>
      </c>
      <c r="H2080" s="15">
        <f t="shared" si="32"/>
        <v>-5.4468551258254044E-3</v>
      </c>
    </row>
    <row r="2081" spans="1:8" ht="13.5" x14ac:dyDescent="0.25">
      <c r="A2081" s="11"/>
      <c r="B2081" s="10">
        <v>45328</v>
      </c>
      <c r="C2081" s="2">
        <v>3.65</v>
      </c>
      <c r="D2081" s="2">
        <v>3.2684000000000002</v>
      </c>
      <c r="E2081" s="2">
        <v>1775</v>
      </c>
      <c r="F2081" s="2">
        <v>3.597</v>
      </c>
      <c r="G2081" s="2">
        <v>6384.6750000000002</v>
      </c>
      <c r="H2081" s="15">
        <f t="shared" si="32"/>
        <v>0</v>
      </c>
    </row>
    <row r="2082" spans="1:8" ht="13.5" x14ac:dyDescent="0.25">
      <c r="A2082" s="11"/>
      <c r="B2082" s="10">
        <v>45329</v>
      </c>
      <c r="C2082" s="2">
        <v>3.63</v>
      </c>
      <c r="D2082" s="2">
        <v>3.2505000000000002</v>
      </c>
      <c r="E2082" s="2">
        <v>200</v>
      </c>
      <c r="F2082" s="2">
        <v>3.63</v>
      </c>
      <c r="G2082" s="2">
        <v>726</v>
      </c>
      <c r="H2082" s="15">
        <f t="shared" si="32"/>
        <v>-5.4766858401664505E-3</v>
      </c>
    </row>
    <row r="2083" spans="1:8" ht="13.5" x14ac:dyDescent="0.25">
      <c r="A2083" s="11"/>
      <c r="B2083" s="10">
        <v>45330</v>
      </c>
      <c r="C2083" s="2">
        <v>3.63</v>
      </c>
      <c r="D2083" s="2">
        <v>3.2505000000000002</v>
      </c>
      <c r="E2083" s="2">
        <v>0</v>
      </c>
      <c r="F2083" s="2">
        <v>0</v>
      </c>
      <c r="G2083" s="2">
        <v>0</v>
      </c>
      <c r="H2083" s="15">
        <f t="shared" si="32"/>
        <v>0</v>
      </c>
    </row>
    <row r="2084" spans="1:8" ht="13.5" x14ac:dyDescent="0.25">
      <c r="A2084" s="11"/>
      <c r="B2084" s="10">
        <v>45331</v>
      </c>
      <c r="C2084" s="2">
        <v>3.56</v>
      </c>
      <c r="D2084" s="2">
        <v>3.1878000000000002</v>
      </c>
      <c r="E2084" s="2">
        <v>1603</v>
      </c>
      <c r="F2084" s="2">
        <v>3.5609999999999999</v>
      </c>
      <c r="G2084" s="2">
        <v>5708.2830000000004</v>
      </c>
      <c r="H2084" s="15">
        <f t="shared" si="32"/>
        <v>-1.9289340101522834E-2</v>
      </c>
    </row>
    <row r="2085" spans="1:8" ht="13.5" x14ac:dyDescent="0.25">
      <c r="A2085" s="11"/>
      <c r="B2085" s="10">
        <v>45334</v>
      </c>
      <c r="C2085" s="2">
        <v>3.6</v>
      </c>
      <c r="D2085" s="2">
        <v>3.2237</v>
      </c>
      <c r="E2085" s="2">
        <v>1380</v>
      </c>
      <c r="F2085" s="2">
        <v>3.5819999999999999</v>
      </c>
      <c r="G2085" s="2">
        <v>4943.16</v>
      </c>
      <c r="H2085" s="15">
        <f t="shared" si="32"/>
        <v>1.1261685174728597E-2</v>
      </c>
    </row>
    <row r="2086" spans="1:8" ht="13.5" x14ac:dyDescent="0.25">
      <c r="A2086" s="11"/>
      <c r="B2086" s="10">
        <v>45335</v>
      </c>
      <c r="C2086" s="2">
        <v>3.69</v>
      </c>
      <c r="D2086" s="2">
        <v>3.3043</v>
      </c>
      <c r="E2086" s="2">
        <v>200</v>
      </c>
      <c r="F2086" s="2">
        <v>3.69</v>
      </c>
      <c r="G2086" s="2">
        <v>738</v>
      </c>
      <c r="H2086" s="15">
        <f t="shared" si="32"/>
        <v>2.500232651921705E-2</v>
      </c>
    </row>
    <row r="2087" spans="1:8" ht="13.5" x14ac:dyDescent="0.25">
      <c r="A2087" s="11"/>
      <c r="B2087" s="10">
        <v>45336</v>
      </c>
      <c r="C2087" s="2">
        <v>3.69</v>
      </c>
      <c r="D2087" s="2">
        <v>3.3043</v>
      </c>
      <c r="E2087" s="2">
        <v>0</v>
      </c>
      <c r="F2087" s="2">
        <v>0</v>
      </c>
      <c r="G2087" s="2">
        <v>0</v>
      </c>
      <c r="H2087" s="15">
        <f t="shared" si="32"/>
        <v>0</v>
      </c>
    </row>
    <row r="2088" spans="1:8" ht="13.5" x14ac:dyDescent="0.25">
      <c r="A2088" s="11"/>
      <c r="B2088" s="10">
        <v>45337</v>
      </c>
      <c r="C2088" s="2">
        <v>3.62</v>
      </c>
      <c r="D2088" s="2">
        <v>3.2416</v>
      </c>
      <c r="E2088" s="2">
        <v>1825</v>
      </c>
      <c r="F2088" s="2">
        <v>3.6160000000000001</v>
      </c>
      <c r="G2088" s="2">
        <v>6599.2</v>
      </c>
      <c r="H2088" s="15">
        <f t="shared" si="32"/>
        <v>-1.8975274642132972E-2</v>
      </c>
    </row>
    <row r="2089" spans="1:8" ht="13.5" x14ac:dyDescent="0.25">
      <c r="A2089" s="11"/>
      <c r="B2089" s="10">
        <v>45338</v>
      </c>
      <c r="C2089" s="2">
        <v>3.73</v>
      </c>
      <c r="D2089" s="2">
        <v>3.3401000000000001</v>
      </c>
      <c r="E2089" s="2">
        <v>881</v>
      </c>
      <c r="F2089" s="2">
        <v>3.7309999999999999</v>
      </c>
      <c r="G2089" s="2">
        <v>3287.011</v>
      </c>
      <c r="H2089" s="15">
        <f t="shared" si="32"/>
        <v>3.0386229022704846E-2</v>
      </c>
    </row>
    <row r="2090" spans="1:8" ht="13.5" x14ac:dyDescent="0.25">
      <c r="A2090" s="11"/>
      <c r="B2090" s="10">
        <v>45341</v>
      </c>
      <c r="C2090" s="2">
        <v>3.68</v>
      </c>
      <c r="D2090" s="2">
        <v>3.2953000000000001</v>
      </c>
      <c r="E2090" s="2">
        <v>98</v>
      </c>
      <c r="F2090" s="2">
        <v>3.68</v>
      </c>
      <c r="G2090" s="2">
        <v>360.64</v>
      </c>
      <c r="H2090" s="15">
        <f t="shared" si="32"/>
        <v>-1.341277207269242E-2</v>
      </c>
    </row>
    <row r="2091" spans="1:8" ht="13.5" x14ac:dyDescent="0.25">
      <c r="A2091" s="11"/>
      <c r="B2091" s="10">
        <v>45342</v>
      </c>
      <c r="C2091" s="2">
        <v>3.67</v>
      </c>
      <c r="D2091" s="2">
        <v>3.2863000000000002</v>
      </c>
      <c r="E2091" s="2">
        <v>179</v>
      </c>
      <c r="F2091" s="2">
        <v>3.6019999999999999</v>
      </c>
      <c r="G2091" s="2">
        <v>644.75800000000004</v>
      </c>
      <c r="H2091" s="15">
        <f t="shared" si="32"/>
        <v>-2.7311625648650797E-3</v>
      </c>
    </row>
    <row r="2092" spans="1:8" ht="13.5" x14ac:dyDescent="0.25">
      <c r="A2092" s="11"/>
      <c r="B2092" s="10">
        <v>45343</v>
      </c>
      <c r="C2092" s="2">
        <v>3.67</v>
      </c>
      <c r="D2092" s="2">
        <v>3.2863000000000002</v>
      </c>
      <c r="E2092" s="2">
        <v>2</v>
      </c>
      <c r="F2092" s="2">
        <v>3.67</v>
      </c>
      <c r="G2092" s="2">
        <v>7.34</v>
      </c>
      <c r="H2092" s="15">
        <f t="shared" si="32"/>
        <v>0</v>
      </c>
    </row>
    <row r="2093" spans="1:8" ht="13.5" x14ac:dyDescent="0.25">
      <c r="A2093" s="11"/>
      <c r="B2093" s="10">
        <v>45344</v>
      </c>
      <c r="C2093" s="2">
        <v>3.66</v>
      </c>
      <c r="D2093" s="2">
        <v>3.2774000000000001</v>
      </c>
      <c r="E2093" s="2">
        <v>886</v>
      </c>
      <c r="F2093" s="2">
        <v>3.65</v>
      </c>
      <c r="G2093" s="2">
        <v>3233.9</v>
      </c>
      <c r="H2093" s="15">
        <f t="shared" si="32"/>
        <v>-2.7082128837903202E-3</v>
      </c>
    </row>
    <row r="2094" spans="1:8" ht="13.5" x14ac:dyDescent="0.25">
      <c r="A2094" s="11"/>
      <c r="B2094" s="10">
        <v>45345</v>
      </c>
      <c r="C2094" s="2">
        <v>3.66</v>
      </c>
      <c r="D2094" s="2">
        <v>3.2774000000000001</v>
      </c>
      <c r="E2094" s="2">
        <v>0</v>
      </c>
      <c r="F2094" s="2">
        <v>0</v>
      </c>
      <c r="G2094" s="2">
        <v>0</v>
      </c>
      <c r="H2094" s="15">
        <f t="shared" si="32"/>
        <v>0</v>
      </c>
    </row>
    <row r="2095" spans="1:8" ht="13.5" x14ac:dyDescent="0.25">
      <c r="A2095" s="11"/>
      <c r="B2095" s="10">
        <v>45348</v>
      </c>
      <c r="C2095" s="2">
        <v>3.66</v>
      </c>
      <c r="D2095" s="2">
        <v>3.2774000000000001</v>
      </c>
      <c r="E2095" s="2">
        <v>644</v>
      </c>
      <c r="F2095" s="2">
        <v>3.6509999999999998</v>
      </c>
      <c r="G2095" s="2">
        <v>2351.2440000000001</v>
      </c>
      <c r="H2095" s="15">
        <f t="shared" si="32"/>
        <v>0</v>
      </c>
    </row>
    <row r="2096" spans="1:8" ht="13.5" x14ac:dyDescent="0.25">
      <c r="A2096" s="11"/>
      <c r="B2096" s="10">
        <v>45349</v>
      </c>
      <c r="C2096" s="2">
        <v>3.65</v>
      </c>
      <c r="D2096" s="2">
        <v>3.2684000000000002</v>
      </c>
      <c r="E2096" s="2">
        <v>1220</v>
      </c>
      <c r="F2096" s="2">
        <v>3.6520000000000001</v>
      </c>
      <c r="G2096" s="2">
        <v>4455.4399999999996</v>
      </c>
      <c r="H2096" s="15">
        <f t="shared" si="32"/>
        <v>-2.7460792091291561E-3</v>
      </c>
    </row>
    <row r="2097" spans="1:8" ht="13.5" x14ac:dyDescent="0.25">
      <c r="A2097" s="11"/>
      <c r="B2097" s="10">
        <v>45350</v>
      </c>
      <c r="C2097" s="2">
        <v>3.56</v>
      </c>
      <c r="D2097" s="2">
        <v>3.1878000000000002</v>
      </c>
      <c r="E2097" s="2">
        <v>15543</v>
      </c>
      <c r="F2097" s="2">
        <v>3.5609999999999999</v>
      </c>
      <c r="G2097" s="2">
        <v>55348.623</v>
      </c>
      <c r="H2097" s="15">
        <f t="shared" si="32"/>
        <v>-2.4660384285889118E-2</v>
      </c>
    </row>
    <row r="2098" spans="1:8" ht="13.5" x14ac:dyDescent="0.25">
      <c r="A2098" s="11"/>
      <c r="B2098" s="10">
        <v>45351</v>
      </c>
      <c r="C2098" s="2">
        <v>3.6</v>
      </c>
      <c r="D2098" s="2">
        <v>3.2237</v>
      </c>
      <c r="E2098" s="2">
        <v>6644</v>
      </c>
      <c r="F2098" s="2">
        <v>3.5630000000000002</v>
      </c>
      <c r="G2098" s="2">
        <v>23672.572</v>
      </c>
      <c r="H2098" s="15">
        <f t="shared" si="32"/>
        <v>1.1261685174728597E-2</v>
      </c>
    </row>
    <row r="2099" spans="1:8" ht="13.5" x14ac:dyDescent="0.25">
      <c r="A2099" s="11"/>
      <c r="B2099" s="10">
        <v>45352</v>
      </c>
      <c r="C2099" s="2">
        <v>3.6</v>
      </c>
      <c r="D2099" s="2">
        <v>3.2237</v>
      </c>
      <c r="E2099" s="2">
        <v>13193</v>
      </c>
      <c r="F2099" s="2">
        <v>3.5350000000000001</v>
      </c>
      <c r="G2099" s="2">
        <v>46637.254999999997</v>
      </c>
      <c r="H2099" s="15">
        <f t="shared" si="32"/>
        <v>0</v>
      </c>
    </row>
    <row r="2100" spans="1:8" ht="13.5" x14ac:dyDescent="0.25">
      <c r="A2100" s="11"/>
      <c r="B2100" s="10">
        <v>45355</v>
      </c>
      <c r="C2100" s="2">
        <v>3.6</v>
      </c>
      <c r="D2100" s="2">
        <v>3.2237</v>
      </c>
      <c r="E2100" s="2">
        <v>0</v>
      </c>
      <c r="F2100" s="2">
        <v>0</v>
      </c>
      <c r="G2100" s="2">
        <v>0</v>
      </c>
      <c r="H2100" s="15">
        <f t="shared" si="32"/>
        <v>0</v>
      </c>
    </row>
    <row r="2101" spans="1:8" ht="13.5" x14ac:dyDescent="0.25">
      <c r="A2101" s="11"/>
      <c r="B2101" s="10">
        <v>45356</v>
      </c>
      <c r="C2101" s="2">
        <v>3.6</v>
      </c>
      <c r="D2101" s="2">
        <v>3.2237</v>
      </c>
      <c r="E2101" s="2">
        <v>1597</v>
      </c>
      <c r="F2101" s="2">
        <v>3.593</v>
      </c>
      <c r="G2101" s="2">
        <v>5738.0209999999997</v>
      </c>
      <c r="H2101" s="15">
        <f t="shared" si="32"/>
        <v>0</v>
      </c>
    </row>
    <row r="2102" spans="1:8" ht="13.5" x14ac:dyDescent="0.25">
      <c r="A2102" s="11"/>
      <c r="B2102" s="10">
        <v>45357</v>
      </c>
      <c r="C2102" s="2">
        <v>3.57</v>
      </c>
      <c r="D2102" s="2">
        <v>3.1968000000000001</v>
      </c>
      <c r="E2102" s="2">
        <v>10</v>
      </c>
      <c r="F2102" s="2">
        <v>3.5710000000000002</v>
      </c>
      <c r="G2102" s="2">
        <v>35.71</v>
      </c>
      <c r="H2102" s="15">
        <f t="shared" si="32"/>
        <v>-8.3444489251480979E-3</v>
      </c>
    </row>
    <row r="2103" spans="1:8" ht="13.5" x14ac:dyDescent="0.25">
      <c r="A2103" s="11"/>
      <c r="B2103" s="10">
        <v>45358</v>
      </c>
      <c r="C2103" s="2">
        <v>3.57</v>
      </c>
      <c r="D2103" s="2">
        <v>3.1968000000000001</v>
      </c>
      <c r="E2103" s="2">
        <v>3256</v>
      </c>
      <c r="F2103" s="2">
        <v>3.5179999999999998</v>
      </c>
      <c r="G2103" s="2">
        <v>11454.608</v>
      </c>
      <c r="H2103" s="15">
        <f t="shared" si="32"/>
        <v>0</v>
      </c>
    </row>
    <row r="2104" spans="1:8" ht="13.5" x14ac:dyDescent="0.25">
      <c r="A2104" s="11"/>
      <c r="B2104" s="10">
        <v>45359</v>
      </c>
      <c r="C2104" s="2">
        <v>3.57</v>
      </c>
      <c r="D2104" s="2">
        <v>3.1968000000000001</v>
      </c>
      <c r="E2104" s="2">
        <v>755</v>
      </c>
      <c r="F2104" s="2">
        <v>3.57</v>
      </c>
      <c r="G2104" s="2">
        <v>2695.35</v>
      </c>
      <c r="H2104" s="15">
        <f t="shared" si="32"/>
        <v>0</v>
      </c>
    </row>
    <row r="2105" spans="1:8" ht="13.5" x14ac:dyDescent="0.25">
      <c r="A2105" s="11"/>
      <c r="B2105" s="10">
        <v>45362</v>
      </c>
      <c r="C2105" s="2">
        <v>3.58</v>
      </c>
      <c r="D2105" s="2">
        <v>3.2058</v>
      </c>
      <c r="E2105" s="2">
        <v>30</v>
      </c>
      <c r="F2105" s="2">
        <v>3.58</v>
      </c>
      <c r="G2105" s="2">
        <v>107.4</v>
      </c>
      <c r="H2105" s="15">
        <f t="shared" si="32"/>
        <v>2.8153153153152831E-3</v>
      </c>
    </row>
    <row r="2106" spans="1:8" ht="13.5" x14ac:dyDescent="0.25">
      <c r="A2106" s="11"/>
      <c r="B2106" s="10">
        <v>45363</v>
      </c>
      <c r="C2106" s="2">
        <v>3.57</v>
      </c>
      <c r="D2106" s="2">
        <v>3.1968000000000001</v>
      </c>
      <c r="E2106" s="2">
        <v>576</v>
      </c>
      <c r="F2106" s="2">
        <v>3.51</v>
      </c>
      <c r="G2106" s="2">
        <v>2021.76</v>
      </c>
      <c r="H2106" s="15">
        <f t="shared" si="32"/>
        <v>-2.8074115665356219E-3</v>
      </c>
    </row>
    <row r="2107" spans="1:8" ht="13.5" x14ac:dyDescent="0.25">
      <c r="A2107" s="11"/>
      <c r="B2107" s="10">
        <v>45364</v>
      </c>
      <c r="C2107" s="2">
        <v>3.55</v>
      </c>
      <c r="D2107" s="2">
        <v>3.1789000000000001</v>
      </c>
      <c r="E2107" s="2">
        <v>856</v>
      </c>
      <c r="F2107" s="2">
        <v>3.5270000000000001</v>
      </c>
      <c r="G2107" s="2">
        <v>3019.1120000000001</v>
      </c>
      <c r="H2107" s="15">
        <f t="shared" si="32"/>
        <v>-5.5993493493493576E-3</v>
      </c>
    </row>
    <row r="2108" spans="1:8" ht="13.5" x14ac:dyDescent="0.25">
      <c r="A2108" s="11"/>
      <c r="B2108" s="10">
        <v>45365</v>
      </c>
      <c r="C2108" s="2">
        <v>3.55</v>
      </c>
      <c r="D2108" s="2">
        <v>3.1789000000000001</v>
      </c>
      <c r="E2108" s="2">
        <v>0</v>
      </c>
      <c r="F2108" s="2">
        <v>0</v>
      </c>
      <c r="G2108" s="2">
        <v>0</v>
      </c>
      <c r="H2108" s="15">
        <f t="shared" si="32"/>
        <v>0</v>
      </c>
    </row>
    <row r="2109" spans="1:8" ht="13.5" x14ac:dyDescent="0.25">
      <c r="A2109" s="11"/>
      <c r="B2109" s="10">
        <v>45366</v>
      </c>
      <c r="C2109" s="2">
        <v>3.55</v>
      </c>
      <c r="D2109" s="2">
        <v>3.1789000000000001</v>
      </c>
      <c r="E2109" s="2">
        <v>0</v>
      </c>
      <c r="F2109" s="2">
        <v>0</v>
      </c>
      <c r="G2109" s="2">
        <v>0</v>
      </c>
      <c r="H2109" s="15">
        <f t="shared" si="32"/>
        <v>0</v>
      </c>
    </row>
    <row r="2110" spans="1:8" ht="13.5" x14ac:dyDescent="0.25">
      <c r="A2110" s="11"/>
      <c r="B2110" s="10">
        <v>45369</v>
      </c>
      <c r="C2110" s="2">
        <v>3.53</v>
      </c>
      <c r="D2110" s="2">
        <v>3.161</v>
      </c>
      <c r="E2110" s="2">
        <v>5558</v>
      </c>
      <c r="F2110" s="2">
        <v>3.544</v>
      </c>
      <c r="G2110" s="2">
        <v>19697.552</v>
      </c>
      <c r="H2110" s="15">
        <f t="shared" si="32"/>
        <v>-5.6308786058070484E-3</v>
      </c>
    </row>
    <row r="2111" spans="1:8" ht="13.5" x14ac:dyDescent="0.25">
      <c r="A2111" s="11"/>
      <c r="B2111" s="10">
        <v>45370</v>
      </c>
      <c r="C2111" s="2">
        <v>3.5</v>
      </c>
      <c r="D2111" s="2">
        <v>3.1341000000000001</v>
      </c>
      <c r="E2111" s="2">
        <v>2307</v>
      </c>
      <c r="F2111" s="2">
        <v>3.5059999999999998</v>
      </c>
      <c r="G2111" s="2">
        <v>8088.3419999999996</v>
      </c>
      <c r="H2111" s="15">
        <f t="shared" si="32"/>
        <v>-8.5099652008857711E-3</v>
      </c>
    </row>
    <row r="2112" spans="1:8" ht="13.5" x14ac:dyDescent="0.25">
      <c r="A2112" s="11"/>
      <c r="B2112" s="10">
        <v>45372</v>
      </c>
      <c r="C2112" s="2">
        <v>3.5</v>
      </c>
      <c r="D2112" s="2">
        <v>3.1341000000000001</v>
      </c>
      <c r="E2112" s="2">
        <v>0</v>
      </c>
      <c r="F2112" s="2">
        <v>0</v>
      </c>
      <c r="G2112" s="2">
        <v>0</v>
      </c>
      <c r="H2112" s="15">
        <f t="shared" si="32"/>
        <v>0</v>
      </c>
    </row>
    <row r="2113" spans="1:8" ht="13.5" x14ac:dyDescent="0.25">
      <c r="A2113" s="11"/>
      <c r="B2113" s="10">
        <v>45373</v>
      </c>
      <c r="C2113" s="2">
        <v>3.49</v>
      </c>
      <c r="D2113" s="2">
        <v>3.1252</v>
      </c>
      <c r="E2113" s="2">
        <v>493</v>
      </c>
      <c r="F2113" s="2">
        <v>3.4260000000000002</v>
      </c>
      <c r="G2113" s="2">
        <v>1689.018</v>
      </c>
      <c r="H2113" s="15">
        <f t="shared" si="32"/>
        <v>-2.8397307041894419E-3</v>
      </c>
    </row>
    <row r="2114" spans="1:8" ht="13.5" x14ac:dyDescent="0.25">
      <c r="A2114" s="11"/>
      <c r="B2114" s="10">
        <v>45376</v>
      </c>
      <c r="C2114" s="2">
        <v>3.5</v>
      </c>
      <c r="D2114" s="2">
        <v>3.1341000000000001</v>
      </c>
      <c r="E2114" s="2">
        <v>2374</v>
      </c>
      <c r="F2114" s="2">
        <v>3.5</v>
      </c>
      <c r="G2114" s="2">
        <v>8309</v>
      </c>
      <c r="H2114" s="15">
        <f t="shared" si="32"/>
        <v>2.8478177396647031E-3</v>
      </c>
    </row>
    <row r="2115" spans="1:8" ht="13.5" x14ac:dyDescent="0.25">
      <c r="A2115" s="11"/>
      <c r="B2115" s="10">
        <v>45377</v>
      </c>
      <c r="C2115" s="2">
        <v>3.51</v>
      </c>
      <c r="D2115" s="2">
        <v>3.1431</v>
      </c>
      <c r="E2115" s="2">
        <v>1011</v>
      </c>
      <c r="F2115" s="2">
        <v>3.4990000000000001</v>
      </c>
      <c r="G2115" s="2">
        <v>3537.489</v>
      </c>
      <c r="H2115" s="15">
        <f t="shared" si="32"/>
        <v>2.8716377907532934E-3</v>
      </c>
    </row>
    <row r="2116" spans="1:8" ht="13.5" x14ac:dyDescent="0.25">
      <c r="A2116" s="11"/>
      <c r="B2116" s="10">
        <v>45378</v>
      </c>
      <c r="C2116" s="2">
        <v>3.5</v>
      </c>
      <c r="D2116" s="2">
        <v>3.1341000000000001</v>
      </c>
      <c r="E2116" s="2">
        <v>579</v>
      </c>
      <c r="F2116" s="2">
        <v>3.5</v>
      </c>
      <c r="G2116" s="2">
        <v>2026.5</v>
      </c>
      <c r="H2116" s="15">
        <f t="shared" si="32"/>
        <v>-2.8634150997422598E-3</v>
      </c>
    </row>
    <row r="2117" spans="1:8" ht="13.5" x14ac:dyDescent="0.25">
      <c r="A2117" s="11"/>
      <c r="B2117" s="10">
        <v>45379</v>
      </c>
      <c r="C2117" s="2">
        <v>3.55</v>
      </c>
      <c r="D2117" s="2">
        <v>3.1789000000000001</v>
      </c>
      <c r="E2117" s="2">
        <v>8252</v>
      </c>
      <c r="F2117" s="2">
        <v>3.53</v>
      </c>
      <c r="G2117" s="2">
        <v>29129.56</v>
      </c>
      <c r="H2117" s="15">
        <f t="shared" si="32"/>
        <v>1.4294374780638764E-2</v>
      </c>
    </row>
    <row r="2118" spans="1:8" ht="13.5" x14ac:dyDescent="0.25">
      <c r="A2118" s="11"/>
      <c r="B2118" s="10">
        <v>45380</v>
      </c>
      <c r="C2118" s="2">
        <v>3.55</v>
      </c>
      <c r="D2118" s="2">
        <v>3.1789000000000001</v>
      </c>
      <c r="E2118" s="2">
        <v>4085</v>
      </c>
      <c r="F2118" s="2">
        <v>3.4889999999999999</v>
      </c>
      <c r="G2118" s="2">
        <v>14252.565000000001</v>
      </c>
      <c r="H2118" s="15">
        <f t="shared" si="32"/>
        <v>0</v>
      </c>
    </row>
    <row r="2119" spans="1:8" ht="13.5" x14ac:dyDescent="0.25">
      <c r="A2119" s="11"/>
      <c r="B2119" s="10">
        <v>45383</v>
      </c>
      <c r="C2119" s="2">
        <v>3.55</v>
      </c>
      <c r="D2119" s="2">
        <v>3.1789000000000001</v>
      </c>
      <c r="E2119" s="2">
        <v>0</v>
      </c>
      <c r="F2119" s="2">
        <v>0</v>
      </c>
      <c r="G2119" s="2">
        <v>0</v>
      </c>
      <c r="H2119" s="15">
        <f t="shared" ref="H2119:H2182" si="33">(D2119-D2118)/D2118</f>
        <v>0</v>
      </c>
    </row>
    <row r="2120" spans="1:8" ht="13.5" x14ac:dyDescent="0.25">
      <c r="A2120" s="11"/>
      <c r="B2120" s="10">
        <v>45384</v>
      </c>
      <c r="C2120" s="2">
        <v>3.53</v>
      </c>
      <c r="D2120" s="2">
        <v>3.161</v>
      </c>
      <c r="E2120" s="2">
        <v>10268</v>
      </c>
      <c r="F2120" s="2">
        <v>3.49</v>
      </c>
      <c r="G2120" s="2">
        <v>35835.32</v>
      </c>
      <c r="H2120" s="15">
        <f t="shared" si="33"/>
        <v>-5.6308786058070484E-3</v>
      </c>
    </row>
    <row r="2121" spans="1:8" ht="13.5" x14ac:dyDescent="0.25">
      <c r="A2121" s="11"/>
      <c r="B2121" s="10">
        <v>45385</v>
      </c>
      <c r="C2121" s="2">
        <v>3.51</v>
      </c>
      <c r="D2121" s="2">
        <v>3.1431</v>
      </c>
      <c r="E2121" s="2">
        <v>2022</v>
      </c>
      <c r="F2121" s="2">
        <v>3.47</v>
      </c>
      <c r="G2121" s="2">
        <v>7016.34</v>
      </c>
      <c r="H2121" s="15">
        <f t="shared" si="33"/>
        <v>-5.6627649478013372E-3</v>
      </c>
    </row>
    <row r="2122" spans="1:8" ht="13.5" x14ac:dyDescent="0.25">
      <c r="A2122" s="11"/>
      <c r="B2122" s="10">
        <v>45386</v>
      </c>
      <c r="C2122" s="2">
        <v>3.48</v>
      </c>
      <c r="D2122" s="2">
        <v>3.1162000000000001</v>
      </c>
      <c r="E2122" s="2">
        <v>1424</v>
      </c>
      <c r="F2122" s="2">
        <v>3.48</v>
      </c>
      <c r="G2122" s="2">
        <v>4955.5200000000004</v>
      </c>
      <c r="H2122" s="15">
        <f t="shared" si="33"/>
        <v>-8.5584295758963837E-3</v>
      </c>
    </row>
    <row r="2123" spans="1:8" ht="13.5" x14ac:dyDescent="0.25">
      <c r="A2123" s="11"/>
      <c r="B2123" s="10">
        <v>45387</v>
      </c>
      <c r="C2123" s="2">
        <v>3.48</v>
      </c>
      <c r="D2123" s="2">
        <v>3.1162000000000001</v>
      </c>
      <c r="E2123" s="2">
        <v>183</v>
      </c>
      <c r="F2123" s="2">
        <v>3.4790000000000001</v>
      </c>
      <c r="G2123" s="2">
        <v>636.65700000000004</v>
      </c>
      <c r="H2123" s="15">
        <f t="shared" si="33"/>
        <v>0</v>
      </c>
    </row>
    <row r="2124" spans="1:8" ht="13.5" x14ac:dyDescent="0.25">
      <c r="A2124" s="11"/>
      <c r="B2124" s="10">
        <v>45390</v>
      </c>
      <c r="C2124" s="2">
        <v>3.48</v>
      </c>
      <c r="D2124" s="2">
        <v>3.1162000000000001</v>
      </c>
      <c r="E2124" s="2">
        <v>2845</v>
      </c>
      <c r="F2124" s="2">
        <v>3.4350000000000001</v>
      </c>
      <c r="G2124" s="2">
        <v>9772.5750000000007</v>
      </c>
      <c r="H2124" s="15">
        <f t="shared" si="33"/>
        <v>0</v>
      </c>
    </row>
    <row r="2125" spans="1:8" ht="13.5" x14ac:dyDescent="0.25">
      <c r="A2125" s="11"/>
      <c r="B2125" s="10">
        <v>45394</v>
      </c>
      <c r="C2125" s="2">
        <v>3.47</v>
      </c>
      <c r="D2125" s="2">
        <v>3.1073</v>
      </c>
      <c r="E2125" s="2">
        <v>861</v>
      </c>
      <c r="F2125" s="2">
        <v>3.403</v>
      </c>
      <c r="G2125" s="2">
        <v>2929.9830000000002</v>
      </c>
      <c r="H2125" s="15">
        <f t="shared" si="33"/>
        <v>-2.8560426160067166E-3</v>
      </c>
    </row>
    <row r="2126" spans="1:8" ht="13.5" x14ac:dyDescent="0.25">
      <c r="A2126" s="11"/>
      <c r="B2126" s="10">
        <v>45397</v>
      </c>
      <c r="C2126" s="2">
        <v>3.47</v>
      </c>
      <c r="D2126" s="2">
        <v>3.1073</v>
      </c>
      <c r="E2126" s="2">
        <v>8583</v>
      </c>
      <c r="F2126" s="2">
        <v>3.4089999999999998</v>
      </c>
      <c r="G2126" s="2">
        <v>29259.447</v>
      </c>
      <c r="H2126" s="15">
        <f t="shared" si="33"/>
        <v>0</v>
      </c>
    </row>
    <row r="2127" spans="1:8" ht="13.5" x14ac:dyDescent="0.25">
      <c r="A2127" s="11"/>
      <c r="B2127" s="10">
        <v>45398</v>
      </c>
      <c r="C2127" s="2">
        <v>3.47</v>
      </c>
      <c r="D2127" s="2">
        <v>3.1073</v>
      </c>
      <c r="E2127" s="2">
        <v>3880</v>
      </c>
      <c r="F2127" s="2">
        <v>3.4119999999999999</v>
      </c>
      <c r="G2127" s="2">
        <v>13238.56</v>
      </c>
      <c r="H2127" s="15">
        <f t="shared" si="33"/>
        <v>0</v>
      </c>
    </row>
    <row r="2128" spans="1:8" ht="13.5" x14ac:dyDescent="0.25">
      <c r="A2128" s="11"/>
      <c r="B2128" s="10">
        <v>45399</v>
      </c>
      <c r="C2128" s="2">
        <v>3.49</v>
      </c>
      <c r="D2128" s="2">
        <v>3.1252</v>
      </c>
      <c r="E2128" s="2">
        <v>5</v>
      </c>
      <c r="F2128" s="2">
        <v>3.49</v>
      </c>
      <c r="G2128" s="2">
        <v>17.45</v>
      </c>
      <c r="H2128" s="15">
        <f t="shared" si="33"/>
        <v>5.7606281981141269E-3</v>
      </c>
    </row>
    <row r="2129" spans="1:8" ht="13.5" x14ac:dyDescent="0.25">
      <c r="A2129" s="11"/>
      <c r="B2129" s="10">
        <v>45400</v>
      </c>
      <c r="C2129" s="2">
        <v>3.49</v>
      </c>
      <c r="D2129" s="2">
        <v>3.1252</v>
      </c>
      <c r="E2129" s="2">
        <v>160</v>
      </c>
      <c r="F2129" s="2">
        <v>3.488</v>
      </c>
      <c r="G2129" s="2">
        <v>558.08000000000004</v>
      </c>
      <c r="H2129" s="15">
        <f t="shared" si="33"/>
        <v>0</v>
      </c>
    </row>
    <row r="2130" spans="1:8" ht="13.5" x14ac:dyDescent="0.25">
      <c r="A2130" s="11"/>
      <c r="B2130" s="10">
        <v>45401</v>
      </c>
      <c r="C2130" s="2">
        <v>3.48</v>
      </c>
      <c r="D2130" s="2">
        <v>3.1162000000000001</v>
      </c>
      <c r="E2130" s="2">
        <v>5988</v>
      </c>
      <c r="F2130" s="2">
        <v>3.472</v>
      </c>
      <c r="G2130" s="2">
        <v>20790.335999999999</v>
      </c>
      <c r="H2130" s="15">
        <f t="shared" si="33"/>
        <v>-2.8798156917956923E-3</v>
      </c>
    </row>
    <row r="2131" spans="1:8" ht="13.5" x14ac:dyDescent="0.25">
      <c r="A2131" s="11"/>
      <c r="B2131" s="10">
        <v>45404</v>
      </c>
      <c r="C2131" s="2">
        <v>3.48</v>
      </c>
      <c r="D2131" s="2">
        <v>3.1162000000000001</v>
      </c>
      <c r="E2131" s="2">
        <v>30</v>
      </c>
      <c r="F2131" s="2">
        <v>3.48</v>
      </c>
      <c r="G2131" s="2">
        <v>104.4</v>
      </c>
      <c r="H2131" s="15">
        <f t="shared" si="33"/>
        <v>0</v>
      </c>
    </row>
    <row r="2132" spans="1:8" ht="13.5" x14ac:dyDescent="0.25">
      <c r="A2132" s="11"/>
      <c r="B2132" s="10">
        <v>45405</v>
      </c>
      <c r="C2132" s="2">
        <v>3.67</v>
      </c>
      <c r="D2132" s="2">
        <v>3.2863000000000002</v>
      </c>
      <c r="E2132" s="2">
        <v>36458</v>
      </c>
      <c r="F2132" s="2">
        <v>3.62</v>
      </c>
      <c r="G2132" s="2">
        <v>131977.96</v>
      </c>
      <c r="H2132" s="15">
        <f t="shared" si="33"/>
        <v>5.4585713368846718E-2</v>
      </c>
    </row>
    <row r="2133" spans="1:8" ht="13.5" x14ac:dyDescent="0.25">
      <c r="A2133" s="11"/>
      <c r="B2133" s="10">
        <v>45406</v>
      </c>
      <c r="C2133" s="2">
        <v>3.66</v>
      </c>
      <c r="D2133" s="2">
        <v>3.2774000000000001</v>
      </c>
      <c r="E2133" s="2">
        <v>3390</v>
      </c>
      <c r="F2133" s="2">
        <v>3.6120000000000001</v>
      </c>
      <c r="G2133" s="2">
        <v>12244.68</v>
      </c>
      <c r="H2133" s="15">
        <f t="shared" si="33"/>
        <v>-2.7082128837903202E-3</v>
      </c>
    </row>
    <row r="2134" spans="1:8" ht="13.5" x14ac:dyDescent="0.25">
      <c r="A2134" s="11"/>
      <c r="B2134" s="10">
        <v>45407</v>
      </c>
      <c r="C2134" s="2">
        <v>3.59</v>
      </c>
      <c r="D2134" s="2">
        <v>3.2147000000000001</v>
      </c>
      <c r="E2134" s="2">
        <v>6947</v>
      </c>
      <c r="F2134" s="2">
        <v>3.601</v>
      </c>
      <c r="G2134" s="2">
        <v>25016.147000000001</v>
      </c>
      <c r="H2134" s="15">
        <f t="shared" si="33"/>
        <v>-1.9131018490266667E-2</v>
      </c>
    </row>
    <row r="2135" spans="1:8" ht="13.5" x14ac:dyDescent="0.25">
      <c r="A2135" s="11"/>
      <c r="B2135" s="10">
        <v>45408</v>
      </c>
      <c r="C2135" s="2">
        <v>3.6</v>
      </c>
      <c r="D2135" s="2">
        <v>3.2237</v>
      </c>
      <c r="E2135" s="2">
        <v>3347</v>
      </c>
      <c r="F2135" s="2">
        <v>3.593</v>
      </c>
      <c r="G2135" s="2">
        <v>12025.771000000001</v>
      </c>
      <c r="H2135" s="15">
        <f t="shared" si="33"/>
        <v>2.7996391576196526E-3</v>
      </c>
    </row>
    <row r="2136" spans="1:8" ht="13.5" x14ac:dyDescent="0.25">
      <c r="A2136" s="11"/>
      <c r="B2136" s="10">
        <v>45411</v>
      </c>
      <c r="C2136" s="2">
        <v>3.65</v>
      </c>
      <c r="D2136" s="2">
        <v>3.2684000000000002</v>
      </c>
      <c r="E2136" s="2">
        <v>4705</v>
      </c>
      <c r="F2136" s="2">
        <v>3.6070000000000002</v>
      </c>
      <c r="G2136" s="2">
        <v>16970.935000000001</v>
      </c>
      <c r="H2136" s="15">
        <f t="shared" si="33"/>
        <v>1.3866054533610504E-2</v>
      </c>
    </row>
    <row r="2137" spans="1:8" ht="13.5" x14ac:dyDescent="0.25">
      <c r="A2137" s="11"/>
      <c r="B2137" s="10">
        <v>45412</v>
      </c>
      <c r="C2137" s="2">
        <v>3.68</v>
      </c>
      <c r="D2137" s="2">
        <v>3.2953000000000001</v>
      </c>
      <c r="E2137" s="2">
        <v>2773</v>
      </c>
      <c r="F2137" s="2">
        <v>3.621</v>
      </c>
      <c r="G2137" s="2">
        <v>10041.032999999999</v>
      </c>
      <c r="H2137" s="15">
        <f t="shared" si="33"/>
        <v>8.2303267653897703E-3</v>
      </c>
    </row>
    <row r="2138" spans="1:8" ht="13.5" x14ac:dyDescent="0.25">
      <c r="A2138" s="11"/>
      <c r="B2138" s="10">
        <v>45414</v>
      </c>
      <c r="C2138" s="2">
        <v>3.7</v>
      </c>
      <c r="D2138" s="2">
        <v>3.3132000000000001</v>
      </c>
      <c r="E2138" s="2">
        <v>27</v>
      </c>
      <c r="F2138" s="2">
        <v>3.7</v>
      </c>
      <c r="G2138" s="2">
        <v>99.9</v>
      </c>
      <c r="H2138" s="15">
        <f t="shared" si="33"/>
        <v>5.4319788790095063E-3</v>
      </c>
    </row>
    <row r="2139" spans="1:8" ht="13.5" x14ac:dyDescent="0.25">
      <c r="A2139" s="11"/>
      <c r="B2139" s="10">
        <v>45415</v>
      </c>
      <c r="C2139" s="2">
        <v>3.74</v>
      </c>
      <c r="D2139" s="2">
        <v>3.3490000000000002</v>
      </c>
      <c r="E2139" s="2">
        <v>7283</v>
      </c>
      <c r="F2139" s="2">
        <v>3.6539999999999999</v>
      </c>
      <c r="G2139" s="2">
        <v>26612.081999999999</v>
      </c>
      <c r="H2139" s="15">
        <f t="shared" si="33"/>
        <v>1.0805263793311619E-2</v>
      </c>
    </row>
    <row r="2140" spans="1:8" ht="13.5" x14ac:dyDescent="0.25">
      <c r="A2140" s="11"/>
      <c r="B2140" s="10">
        <v>45418</v>
      </c>
      <c r="C2140" s="2">
        <v>3.79</v>
      </c>
      <c r="D2140" s="2">
        <v>3.3938000000000001</v>
      </c>
      <c r="E2140" s="2">
        <v>5748</v>
      </c>
      <c r="F2140" s="2">
        <v>3.7970000000000002</v>
      </c>
      <c r="G2140" s="2">
        <v>21825.155999999999</v>
      </c>
      <c r="H2140" s="15">
        <f t="shared" si="33"/>
        <v>1.3377127500746476E-2</v>
      </c>
    </row>
    <row r="2141" spans="1:8" ht="13.5" x14ac:dyDescent="0.25">
      <c r="A2141" s="11"/>
      <c r="B2141" s="10">
        <v>45419</v>
      </c>
      <c r="C2141" s="2">
        <v>3.7</v>
      </c>
      <c r="D2141" s="2">
        <v>3.3132000000000001</v>
      </c>
      <c r="E2141" s="2">
        <v>2070</v>
      </c>
      <c r="F2141" s="2">
        <v>3.7629999999999999</v>
      </c>
      <c r="G2141" s="2">
        <v>7789.41</v>
      </c>
      <c r="H2141" s="15">
        <f t="shared" si="33"/>
        <v>-2.3749189698862631E-2</v>
      </c>
    </row>
    <row r="2142" spans="1:8" ht="13.5" x14ac:dyDescent="0.25">
      <c r="A2142" s="11"/>
      <c r="B2142" s="10">
        <v>45420</v>
      </c>
      <c r="C2142" s="2">
        <v>3.65</v>
      </c>
      <c r="D2142" s="2">
        <v>3.2684000000000002</v>
      </c>
      <c r="E2142" s="2">
        <v>3046</v>
      </c>
      <c r="F2142" s="2">
        <v>3.6070000000000002</v>
      </c>
      <c r="G2142" s="2">
        <v>10986.922</v>
      </c>
      <c r="H2142" s="15">
        <f t="shared" si="33"/>
        <v>-1.3521670892188805E-2</v>
      </c>
    </row>
    <row r="2143" spans="1:8" ht="13.5" x14ac:dyDescent="0.25">
      <c r="A2143" s="11"/>
      <c r="B2143" s="10">
        <v>45421</v>
      </c>
      <c r="C2143" s="2">
        <v>3.6</v>
      </c>
      <c r="D2143" s="2">
        <v>3.2237</v>
      </c>
      <c r="E2143" s="2">
        <v>3392</v>
      </c>
      <c r="F2143" s="2">
        <v>3.5590000000000002</v>
      </c>
      <c r="G2143" s="2">
        <v>12072.128000000001</v>
      </c>
      <c r="H2143" s="15">
        <f t="shared" si="33"/>
        <v>-1.3676416595276032E-2</v>
      </c>
    </row>
    <row r="2144" spans="1:8" ht="13.5" x14ac:dyDescent="0.25">
      <c r="A2144" s="11"/>
      <c r="B2144" s="10">
        <v>45422</v>
      </c>
      <c r="C2144" s="2">
        <v>3.58</v>
      </c>
      <c r="D2144" s="2">
        <v>3.2058</v>
      </c>
      <c r="E2144" s="2">
        <v>2437</v>
      </c>
      <c r="F2144" s="2">
        <v>3.5590000000000002</v>
      </c>
      <c r="G2144" s="2">
        <v>8673.2829999999994</v>
      </c>
      <c r="H2144" s="15">
        <f t="shared" si="33"/>
        <v>-5.5526258646896509E-3</v>
      </c>
    </row>
    <row r="2145" spans="1:8" ht="13.5" x14ac:dyDescent="0.25">
      <c r="A2145" s="11"/>
      <c r="B2145" s="10">
        <v>45425</v>
      </c>
      <c r="C2145" s="2">
        <v>3.55</v>
      </c>
      <c r="D2145" s="2">
        <v>3.1789000000000001</v>
      </c>
      <c r="E2145" s="2">
        <v>4422</v>
      </c>
      <c r="F2145" s="2">
        <v>3.5449999999999999</v>
      </c>
      <c r="G2145" s="2">
        <v>15675.99</v>
      </c>
      <c r="H2145" s="15">
        <f t="shared" si="33"/>
        <v>-8.391041237756542E-3</v>
      </c>
    </row>
    <row r="2146" spans="1:8" ht="13.5" x14ac:dyDescent="0.25">
      <c r="A2146" s="11"/>
      <c r="B2146" s="10">
        <v>45426</v>
      </c>
      <c r="C2146" s="2">
        <v>3.55</v>
      </c>
      <c r="D2146" s="2">
        <v>3.1789000000000001</v>
      </c>
      <c r="E2146" s="2">
        <v>2168</v>
      </c>
      <c r="F2146" s="2">
        <v>3.5609999999999999</v>
      </c>
      <c r="G2146" s="2">
        <v>7720.2479999999996</v>
      </c>
      <c r="H2146" s="15">
        <f t="shared" si="33"/>
        <v>0</v>
      </c>
    </row>
    <row r="2147" spans="1:8" ht="13.5" x14ac:dyDescent="0.25">
      <c r="A2147" s="11"/>
      <c r="B2147" s="10">
        <v>45427</v>
      </c>
      <c r="C2147" s="2">
        <v>3.7</v>
      </c>
      <c r="D2147" s="2">
        <v>3.3132000000000001</v>
      </c>
      <c r="E2147" s="2">
        <v>178005</v>
      </c>
      <c r="F2147" s="2">
        <v>3.6539999999999999</v>
      </c>
      <c r="G2147" s="2">
        <v>650430.27</v>
      </c>
      <c r="H2147" s="15">
        <f t="shared" si="33"/>
        <v>4.2247318254742233E-2</v>
      </c>
    </row>
    <row r="2148" spans="1:8" ht="13.5" x14ac:dyDescent="0.25">
      <c r="A2148" s="11"/>
      <c r="B2148" s="10">
        <v>45428</v>
      </c>
      <c r="C2148" s="2">
        <v>3.7</v>
      </c>
      <c r="D2148" s="2">
        <v>3.3132000000000001</v>
      </c>
      <c r="E2148" s="2">
        <v>61673</v>
      </c>
      <c r="F2148" s="2">
        <v>3.6989999999999998</v>
      </c>
      <c r="G2148" s="2">
        <v>228128.427</v>
      </c>
      <c r="H2148" s="15">
        <f t="shared" si="33"/>
        <v>0</v>
      </c>
    </row>
    <row r="2149" spans="1:8" ht="13.5" x14ac:dyDescent="0.25">
      <c r="A2149" s="11"/>
      <c r="B2149" s="10">
        <v>45429</v>
      </c>
      <c r="C2149" s="2">
        <v>3.7</v>
      </c>
      <c r="D2149" s="2">
        <v>3.3132000000000001</v>
      </c>
      <c r="E2149" s="2">
        <v>8122</v>
      </c>
      <c r="F2149" s="2">
        <v>3.6880000000000002</v>
      </c>
      <c r="G2149" s="2">
        <v>29953.936000000002</v>
      </c>
      <c r="H2149" s="15">
        <f t="shared" si="33"/>
        <v>0</v>
      </c>
    </row>
    <row r="2150" spans="1:8" ht="13.5" x14ac:dyDescent="0.25">
      <c r="A2150" s="11"/>
      <c r="B2150" s="10">
        <v>45432</v>
      </c>
      <c r="C2150" s="2">
        <v>3.7</v>
      </c>
      <c r="D2150" s="2">
        <v>3.3132000000000001</v>
      </c>
      <c r="E2150" s="2">
        <v>1985</v>
      </c>
      <c r="F2150" s="2">
        <v>3.6949999999999998</v>
      </c>
      <c r="G2150" s="2">
        <v>7334.5749999999998</v>
      </c>
      <c r="H2150" s="15">
        <f t="shared" si="33"/>
        <v>0</v>
      </c>
    </row>
    <row r="2151" spans="1:8" ht="13.5" x14ac:dyDescent="0.25">
      <c r="A2151" s="11"/>
      <c r="B2151" s="10">
        <v>45433</v>
      </c>
      <c r="C2151" s="2">
        <v>3.69</v>
      </c>
      <c r="D2151" s="2">
        <v>3.3043</v>
      </c>
      <c r="E2151" s="2">
        <v>2497</v>
      </c>
      <c r="F2151" s="2">
        <v>3.694</v>
      </c>
      <c r="G2151" s="2">
        <v>9223.9179999999997</v>
      </c>
      <c r="H2151" s="15">
        <f t="shared" si="33"/>
        <v>-2.6862247977786219E-3</v>
      </c>
    </row>
    <row r="2152" spans="1:8" ht="13.5" x14ac:dyDescent="0.25">
      <c r="A2152" s="11"/>
      <c r="B2152" s="10">
        <v>45434</v>
      </c>
      <c r="C2152" s="2">
        <v>3.65</v>
      </c>
      <c r="D2152" s="2">
        <v>3.2684000000000002</v>
      </c>
      <c r="E2152" s="2">
        <v>812</v>
      </c>
      <c r="F2152" s="2">
        <v>3.629</v>
      </c>
      <c r="G2152" s="2">
        <v>2946.748</v>
      </c>
      <c r="H2152" s="15">
        <f t="shared" si="33"/>
        <v>-1.0864630935447695E-2</v>
      </c>
    </row>
    <row r="2153" spans="1:8" ht="13.5" x14ac:dyDescent="0.25">
      <c r="A2153" s="11"/>
      <c r="B2153" s="10">
        <v>45435</v>
      </c>
      <c r="C2153" s="2">
        <v>3.68</v>
      </c>
      <c r="D2153" s="2">
        <v>3.2953000000000001</v>
      </c>
      <c r="E2153" s="2">
        <v>10047</v>
      </c>
      <c r="F2153" s="2">
        <v>3.645</v>
      </c>
      <c r="G2153" s="2">
        <v>36621.315000000002</v>
      </c>
      <c r="H2153" s="15">
        <f t="shared" si="33"/>
        <v>8.2303267653897703E-3</v>
      </c>
    </row>
    <row r="2154" spans="1:8" ht="13.5" x14ac:dyDescent="0.25">
      <c r="A2154" s="11"/>
      <c r="B2154" s="10">
        <v>45436</v>
      </c>
      <c r="C2154" s="2">
        <v>3.68</v>
      </c>
      <c r="D2154" s="2">
        <v>3.2953000000000001</v>
      </c>
      <c r="E2154" s="2">
        <v>1346</v>
      </c>
      <c r="F2154" s="2">
        <v>3.68</v>
      </c>
      <c r="G2154" s="2">
        <v>4953.28</v>
      </c>
      <c r="H2154" s="15">
        <f t="shared" si="33"/>
        <v>0</v>
      </c>
    </row>
    <row r="2155" spans="1:8" ht="13.5" x14ac:dyDescent="0.25">
      <c r="A2155" s="11"/>
      <c r="B2155" s="10">
        <v>45439</v>
      </c>
      <c r="C2155" s="2">
        <v>3.68</v>
      </c>
      <c r="D2155" s="2">
        <v>3.2953000000000001</v>
      </c>
      <c r="E2155" s="2">
        <v>721</v>
      </c>
      <c r="F2155" s="2">
        <v>3.68</v>
      </c>
      <c r="G2155" s="2">
        <v>2653.28</v>
      </c>
      <c r="H2155" s="15">
        <f t="shared" si="33"/>
        <v>0</v>
      </c>
    </row>
    <row r="2156" spans="1:8" ht="13.5" x14ac:dyDescent="0.25">
      <c r="A2156" s="11"/>
      <c r="B2156" s="10">
        <v>45440</v>
      </c>
      <c r="C2156" s="2">
        <v>3.69</v>
      </c>
      <c r="D2156" s="2">
        <v>3.3043</v>
      </c>
      <c r="E2156" s="2">
        <v>3929</v>
      </c>
      <c r="F2156" s="2">
        <v>3.6720000000000002</v>
      </c>
      <c r="G2156" s="2">
        <v>14427.288</v>
      </c>
      <c r="H2156" s="15">
        <f t="shared" si="33"/>
        <v>2.7311625648650797E-3</v>
      </c>
    </row>
    <row r="2157" spans="1:8" ht="13.5" x14ac:dyDescent="0.25">
      <c r="A2157" s="11"/>
      <c r="B2157" s="10">
        <v>45441</v>
      </c>
      <c r="C2157" s="2">
        <v>3.72</v>
      </c>
      <c r="D2157" s="2">
        <v>3.3311000000000002</v>
      </c>
      <c r="E2157" s="2">
        <v>6099</v>
      </c>
      <c r="F2157" s="2">
        <v>3.6920000000000002</v>
      </c>
      <c r="G2157" s="2">
        <v>22517.508000000002</v>
      </c>
      <c r="H2157" s="15">
        <f t="shared" si="33"/>
        <v>8.1106437066852752E-3</v>
      </c>
    </row>
    <row r="2158" spans="1:8" ht="13.5" x14ac:dyDescent="0.25">
      <c r="A2158" s="11"/>
      <c r="B2158" s="10">
        <v>45442</v>
      </c>
      <c r="C2158" s="2">
        <v>3.78</v>
      </c>
      <c r="D2158" s="2">
        <v>3.3847999999999998</v>
      </c>
      <c r="E2158" s="2">
        <v>2489</v>
      </c>
      <c r="F2158" s="2">
        <v>3.7309999999999999</v>
      </c>
      <c r="G2158" s="2">
        <v>9286.4590000000007</v>
      </c>
      <c r="H2158" s="15">
        <f t="shared" si="33"/>
        <v>1.6120800936627429E-2</v>
      </c>
    </row>
    <row r="2159" spans="1:8" ht="13.5" x14ac:dyDescent="0.25">
      <c r="A2159" s="11"/>
      <c r="B2159" s="10">
        <v>45443</v>
      </c>
      <c r="C2159" s="2">
        <v>3.75</v>
      </c>
      <c r="D2159" s="2">
        <v>3.3580000000000001</v>
      </c>
      <c r="E2159" s="2">
        <v>2890</v>
      </c>
      <c r="F2159" s="2">
        <v>3.726</v>
      </c>
      <c r="G2159" s="2">
        <v>10768.14</v>
      </c>
      <c r="H2159" s="15">
        <f t="shared" si="33"/>
        <v>-7.91774994091223E-3</v>
      </c>
    </row>
    <row r="2160" spans="1:8" ht="13.5" x14ac:dyDescent="0.25">
      <c r="A2160" s="11"/>
      <c r="B2160" s="10">
        <v>45446</v>
      </c>
      <c r="C2160" s="2">
        <v>3.78</v>
      </c>
      <c r="D2160" s="2">
        <v>3.3847999999999998</v>
      </c>
      <c r="E2160" s="2">
        <v>925</v>
      </c>
      <c r="F2160" s="2">
        <v>3.7909999999999999</v>
      </c>
      <c r="G2160" s="2">
        <v>3506.6750000000002</v>
      </c>
      <c r="H2160" s="15">
        <f t="shared" si="33"/>
        <v>7.9809410363310632E-3</v>
      </c>
    </row>
    <row r="2161" spans="1:8" ht="13.5" x14ac:dyDescent="0.25">
      <c r="A2161" s="11"/>
      <c r="B2161" s="10">
        <v>45447</v>
      </c>
      <c r="C2161" s="2">
        <v>3.76</v>
      </c>
      <c r="D2161" s="2">
        <v>3.3668999999999998</v>
      </c>
      <c r="E2161" s="2">
        <v>784</v>
      </c>
      <c r="F2161" s="2">
        <v>3.7639999999999998</v>
      </c>
      <c r="G2161" s="2">
        <v>2950.9760000000001</v>
      </c>
      <c r="H2161" s="15">
        <f t="shared" si="33"/>
        <v>-5.288347908295919E-3</v>
      </c>
    </row>
    <row r="2162" spans="1:8" ht="13.5" x14ac:dyDescent="0.25">
      <c r="A2162" s="11"/>
      <c r="B2162" s="10">
        <v>45448</v>
      </c>
      <c r="C2162" s="2">
        <v>3.76</v>
      </c>
      <c r="D2162" s="2">
        <v>3.3668999999999998</v>
      </c>
      <c r="E2162" s="2">
        <v>1001</v>
      </c>
      <c r="F2162" s="2">
        <v>3.7</v>
      </c>
      <c r="G2162" s="2">
        <v>3703.7</v>
      </c>
      <c r="H2162" s="15">
        <f t="shared" si="33"/>
        <v>0</v>
      </c>
    </row>
    <row r="2163" spans="1:8" ht="13.5" x14ac:dyDescent="0.25">
      <c r="A2163" s="11"/>
      <c r="B2163" s="10">
        <v>45449</v>
      </c>
      <c r="C2163" s="2">
        <v>3.67</v>
      </c>
      <c r="D2163" s="2">
        <v>3.2863000000000002</v>
      </c>
      <c r="E2163" s="2">
        <v>1306</v>
      </c>
      <c r="F2163" s="2">
        <v>3.657</v>
      </c>
      <c r="G2163" s="2">
        <v>4776.0420000000004</v>
      </c>
      <c r="H2163" s="15">
        <f t="shared" si="33"/>
        <v>-2.3938934925302077E-2</v>
      </c>
    </row>
    <row r="2164" spans="1:8" ht="13.5" x14ac:dyDescent="0.25">
      <c r="A2164" s="11"/>
      <c r="B2164" s="10">
        <v>45450</v>
      </c>
      <c r="C2164" s="2">
        <v>3.64</v>
      </c>
      <c r="D2164" s="2">
        <v>3.2595000000000001</v>
      </c>
      <c r="E2164" s="2">
        <v>832</v>
      </c>
      <c r="F2164" s="2">
        <v>3.637</v>
      </c>
      <c r="G2164" s="2">
        <v>3025.9839999999999</v>
      </c>
      <c r="H2164" s="15">
        <f t="shared" si="33"/>
        <v>-8.1550680096157246E-3</v>
      </c>
    </row>
    <row r="2165" spans="1:8" ht="13.5" x14ac:dyDescent="0.25">
      <c r="A2165" s="11"/>
      <c r="B2165" s="10">
        <v>45453</v>
      </c>
      <c r="C2165" s="2">
        <v>3.69</v>
      </c>
      <c r="D2165" s="2">
        <v>3.3043</v>
      </c>
      <c r="E2165" s="2">
        <v>318</v>
      </c>
      <c r="F2165" s="2">
        <v>3.6309999999999998</v>
      </c>
      <c r="G2165" s="2">
        <v>1154.6579999999999</v>
      </c>
      <c r="H2165" s="15">
        <f t="shared" si="33"/>
        <v>1.374443933118575E-2</v>
      </c>
    </row>
    <row r="2166" spans="1:8" ht="13.5" x14ac:dyDescent="0.25">
      <c r="A2166" s="11"/>
      <c r="B2166" s="10">
        <v>45454</v>
      </c>
      <c r="C2166" s="2">
        <v>3.57</v>
      </c>
      <c r="D2166" s="2">
        <v>3.1968000000000001</v>
      </c>
      <c r="E2166" s="2">
        <v>1000</v>
      </c>
      <c r="F2166" s="2">
        <v>3.57</v>
      </c>
      <c r="G2166" s="2">
        <v>3570</v>
      </c>
      <c r="H2166" s="15">
        <f t="shared" si="33"/>
        <v>-3.2533365614502291E-2</v>
      </c>
    </row>
    <row r="2167" spans="1:8" ht="13.5" x14ac:dyDescent="0.25">
      <c r="A2167" s="11"/>
      <c r="B2167" s="10">
        <v>45455</v>
      </c>
      <c r="C2167" s="2">
        <v>3.62</v>
      </c>
      <c r="D2167" s="2">
        <v>3.2416</v>
      </c>
      <c r="E2167" s="2">
        <v>4018</v>
      </c>
      <c r="F2167" s="2">
        <v>3.5960000000000001</v>
      </c>
      <c r="G2167" s="2">
        <v>14448.727999999999</v>
      </c>
      <c r="H2167" s="15">
        <f t="shared" si="33"/>
        <v>1.4014014014013998E-2</v>
      </c>
    </row>
    <row r="2168" spans="1:8" ht="13.5" x14ac:dyDescent="0.25">
      <c r="A2168" s="11"/>
      <c r="B2168" s="10">
        <v>45456</v>
      </c>
      <c r="C2168" s="2">
        <v>3.7</v>
      </c>
      <c r="D2168" s="2">
        <v>3.3132000000000001</v>
      </c>
      <c r="E2168" s="2">
        <v>819</v>
      </c>
      <c r="F2168" s="2">
        <v>3.6619999999999999</v>
      </c>
      <c r="G2168" s="2">
        <v>2999.1779999999999</v>
      </c>
      <c r="H2168" s="15">
        <f t="shared" si="33"/>
        <v>2.2087857847976341E-2</v>
      </c>
    </row>
    <row r="2169" spans="1:8" ht="13.5" x14ac:dyDescent="0.25">
      <c r="A2169" s="11"/>
      <c r="B2169" s="10">
        <v>45457</v>
      </c>
      <c r="C2169" s="2">
        <v>3.68</v>
      </c>
      <c r="D2169" s="2">
        <v>3.2953000000000001</v>
      </c>
      <c r="E2169" s="2">
        <v>1640</v>
      </c>
      <c r="F2169" s="2">
        <v>3.6560000000000001</v>
      </c>
      <c r="G2169" s="2">
        <v>5995.84</v>
      </c>
      <c r="H2169" s="15">
        <f t="shared" si="33"/>
        <v>-5.4026318966558093E-3</v>
      </c>
    </row>
    <row r="2170" spans="1:8" ht="13.5" x14ac:dyDescent="0.25">
      <c r="A2170" s="11"/>
      <c r="B2170" s="10">
        <v>45461</v>
      </c>
      <c r="C2170" s="2">
        <v>3.68</v>
      </c>
      <c r="D2170" s="2">
        <v>3.2953000000000001</v>
      </c>
      <c r="E2170" s="2">
        <v>949</v>
      </c>
      <c r="F2170" s="2">
        <v>3.677</v>
      </c>
      <c r="G2170" s="2">
        <v>3489.473</v>
      </c>
      <c r="H2170" s="15">
        <f t="shared" si="33"/>
        <v>0</v>
      </c>
    </row>
    <row r="2171" spans="1:8" ht="13.5" x14ac:dyDescent="0.25">
      <c r="A2171" s="11"/>
      <c r="B2171" s="10">
        <v>45462</v>
      </c>
      <c r="C2171" s="2">
        <v>3.66</v>
      </c>
      <c r="D2171" s="2">
        <v>3.2774000000000001</v>
      </c>
      <c r="E2171" s="2">
        <v>448</v>
      </c>
      <c r="F2171" s="2">
        <v>3.6160000000000001</v>
      </c>
      <c r="G2171" s="2">
        <v>1619.9680000000001</v>
      </c>
      <c r="H2171" s="15">
        <f t="shared" si="33"/>
        <v>-5.4319788790095063E-3</v>
      </c>
    </row>
    <row r="2172" spans="1:8" ht="13.5" x14ac:dyDescent="0.25">
      <c r="A2172" s="11"/>
      <c r="B2172" s="10">
        <v>45463</v>
      </c>
      <c r="C2172" s="2">
        <v>3.6</v>
      </c>
      <c r="D2172" s="2">
        <v>3.2237</v>
      </c>
      <c r="E2172" s="2">
        <v>627</v>
      </c>
      <c r="F2172" s="2">
        <v>3.6</v>
      </c>
      <c r="G2172" s="2">
        <v>2257.1999999999998</v>
      </c>
      <c r="H2172" s="15">
        <f t="shared" si="33"/>
        <v>-1.638493928113751E-2</v>
      </c>
    </row>
    <row r="2173" spans="1:8" ht="13.5" x14ac:dyDescent="0.25">
      <c r="A2173" s="11"/>
      <c r="B2173" s="10">
        <v>45464</v>
      </c>
      <c r="C2173" s="2">
        <v>3.66</v>
      </c>
      <c r="D2173" s="2">
        <v>3.2774000000000001</v>
      </c>
      <c r="E2173" s="2">
        <v>10</v>
      </c>
      <c r="F2173" s="2">
        <v>3.66</v>
      </c>
      <c r="G2173" s="2">
        <v>36.6</v>
      </c>
      <c r="H2173" s="15">
        <f t="shared" si="33"/>
        <v>1.6657877594068952E-2</v>
      </c>
    </row>
    <row r="2174" spans="1:8" ht="13.5" x14ac:dyDescent="0.25">
      <c r="A2174" s="11"/>
      <c r="B2174" s="10">
        <v>45467</v>
      </c>
      <c r="C2174" s="2">
        <v>3.66</v>
      </c>
      <c r="D2174" s="2">
        <v>3.2774000000000001</v>
      </c>
      <c r="E2174" s="2">
        <v>0</v>
      </c>
      <c r="F2174" s="2">
        <v>0</v>
      </c>
      <c r="G2174" s="2">
        <v>0</v>
      </c>
      <c r="H2174" s="15">
        <f t="shared" si="33"/>
        <v>0</v>
      </c>
    </row>
    <row r="2175" spans="1:8" ht="13.5" x14ac:dyDescent="0.25">
      <c r="A2175" s="11"/>
      <c r="B2175" s="10">
        <v>45468</v>
      </c>
      <c r="C2175" s="2">
        <v>3.65</v>
      </c>
      <c r="D2175" s="2">
        <v>3.2684000000000002</v>
      </c>
      <c r="E2175" s="2">
        <v>257</v>
      </c>
      <c r="F2175" s="2">
        <v>3.6120000000000001</v>
      </c>
      <c r="G2175" s="2">
        <v>928.28399999999999</v>
      </c>
      <c r="H2175" s="15">
        <f t="shared" si="33"/>
        <v>-2.7460792091291561E-3</v>
      </c>
    </row>
    <row r="2176" spans="1:8" ht="13.5" x14ac:dyDescent="0.25">
      <c r="A2176" s="11"/>
      <c r="B2176" s="10">
        <v>45469</v>
      </c>
      <c r="C2176" s="2">
        <v>3.57</v>
      </c>
      <c r="D2176" s="2">
        <v>3.1968000000000001</v>
      </c>
      <c r="E2176" s="2">
        <v>1180</v>
      </c>
      <c r="F2176" s="2">
        <v>3.585</v>
      </c>
      <c r="G2176" s="2">
        <v>4230.3</v>
      </c>
      <c r="H2176" s="15">
        <f t="shared" si="33"/>
        <v>-2.1906743360665802E-2</v>
      </c>
    </row>
    <row r="2177" spans="1:8" ht="13.5" x14ac:dyDescent="0.25">
      <c r="A2177" s="11"/>
      <c r="B2177" s="10">
        <v>45470</v>
      </c>
      <c r="C2177" s="2">
        <v>3.65</v>
      </c>
      <c r="D2177" s="2">
        <v>3.2684000000000002</v>
      </c>
      <c r="E2177" s="2">
        <v>2275</v>
      </c>
      <c r="F2177" s="2">
        <v>3.6339999999999999</v>
      </c>
      <c r="G2177" s="2">
        <v>8267.35</v>
      </c>
      <c r="H2177" s="15">
        <f t="shared" si="33"/>
        <v>2.239739739739743E-2</v>
      </c>
    </row>
    <row r="2178" spans="1:8" ht="13.5" x14ac:dyDescent="0.25">
      <c r="A2178" s="11"/>
      <c r="B2178" s="10">
        <v>45471</v>
      </c>
      <c r="C2178" s="2">
        <v>3.72</v>
      </c>
      <c r="D2178" s="2">
        <v>3.3311000000000002</v>
      </c>
      <c r="E2178" s="2">
        <v>862</v>
      </c>
      <c r="F2178" s="2">
        <v>3.7109999999999999</v>
      </c>
      <c r="G2178" s="2">
        <v>3198.8820000000001</v>
      </c>
      <c r="H2178" s="15">
        <f t="shared" si="33"/>
        <v>1.918369844572267E-2</v>
      </c>
    </row>
    <row r="2179" spans="1:8" ht="13.5" x14ac:dyDescent="0.25">
      <c r="A2179" s="11"/>
      <c r="B2179" s="10">
        <v>45474</v>
      </c>
      <c r="C2179" s="2">
        <v>3.72</v>
      </c>
      <c r="D2179" s="2">
        <v>3.3311000000000002</v>
      </c>
      <c r="E2179" s="2">
        <v>0</v>
      </c>
      <c r="F2179" s="2">
        <v>0</v>
      </c>
      <c r="G2179" s="2">
        <v>0</v>
      </c>
      <c r="H2179" s="15">
        <f t="shared" si="33"/>
        <v>0</v>
      </c>
    </row>
    <row r="2180" spans="1:8" ht="13.5" x14ac:dyDescent="0.25">
      <c r="A2180" s="11"/>
      <c r="B2180" s="10">
        <v>45475</v>
      </c>
      <c r="C2180" s="2">
        <v>3.6</v>
      </c>
      <c r="D2180" s="2">
        <v>3.2237</v>
      </c>
      <c r="E2180" s="2">
        <v>143</v>
      </c>
      <c r="F2180" s="2">
        <v>3.6</v>
      </c>
      <c r="G2180" s="2">
        <v>514.79999999999995</v>
      </c>
      <c r="H2180" s="15">
        <f t="shared" si="33"/>
        <v>-3.224160187325513E-2</v>
      </c>
    </row>
    <row r="2181" spans="1:8" ht="13.5" x14ac:dyDescent="0.25">
      <c r="A2181" s="11"/>
      <c r="B2181" s="10">
        <v>45476</v>
      </c>
      <c r="C2181" s="2">
        <v>3.66</v>
      </c>
      <c r="D2181" s="2">
        <v>3.2774000000000001</v>
      </c>
      <c r="E2181" s="2">
        <v>1651</v>
      </c>
      <c r="F2181" s="2">
        <v>3.5950000000000002</v>
      </c>
      <c r="G2181" s="2">
        <v>5935.3450000000003</v>
      </c>
      <c r="H2181" s="15">
        <f t="shared" si="33"/>
        <v>1.6657877594068952E-2</v>
      </c>
    </row>
    <row r="2182" spans="1:8" ht="13.5" x14ac:dyDescent="0.25">
      <c r="A2182" s="11"/>
      <c r="B2182" s="10">
        <v>45477</v>
      </c>
      <c r="C2182" s="2">
        <v>3.66</v>
      </c>
      <c r="D2182" s="2">
        <v>3.2774000000000001</v>
      </c>
      <c r="E2182" s="2">
        <v>2226</v>
      </c>
      <c r="F2182" s="2">
        <v>3.601</v>
      </c>
      <c r="G2182" s="2">
        <v>8015.826</v>
      </c>
      <c r="H2182" s="15">
        <f t="shared" si="33"/>
        <v>0</v>
      </c>
    </row>
    <row r="2183" spans="1:8" ht="13.5" x14ac:dyDescent="0.25">
      <c r="A2183" s="11"/>
      <c r="B2183" s="10">
        <v>45478</v>
      </c>
      <c r="C2183" s="2">
        <v>3.66</v>
      </c>
      <c r="D2183" s="2">
        <v>3.2774000000000001</v>
      </c>
      <c r="E2183" s="2">
        <v>3351</v>
      </c>
      <c r="F2183" s="2">
        <v>3.6070000000000002</v>
      </c>
      <c r="G2183" s="2">
        <v>12087.057000000001</v>
      </c>
      <c r="H2183" s="15">
        <f t="shared" ref="H2183:H2246" si="34">(D2183-D2182)/D2182</f>
        <v>0</v>
      </c>
    </row>
    <row r="2184" spans="1:8" ht="13.5" x14ac:dyDescent="0.25">
      <c r="A2184" s="11"/>
      <c r="B2184" s="10">
        <v>45481</v>
      </c>
      <c r="C2184" s="2">
        <v>3.66</v>
      </c>
      <c r="D2184" s="2">
        <v>3.2774000000000001</v>
      </c>
      <c r="E2184" s="2">
        <v>4300</v>
      </c>
      <c r="F2184" s="2">
        <v>3.5739999999999998</v>
      </c>
      <c r="G2184" s="2">
        <v>15368.2</v>
      </c>
      <c r="H2184" s="15">
        <f t="shared" si="34"/>
        <v>0</v>
      </c>
    </row>
    <row r="2185" spans="1:8" ht="13.5" x14ac:dyDescent="0.25">
      <c r="A2185" s="11"/>
      <c r="B2185" s="10">
        <v>45482</v>
      </c>
      <c r="C2185" s="2">
        <v>3.61</v>
      </c>
      <c r="D2185" s="2">
        <v>3.2326000000000001</v>
      </c>
      <c r="E2185" s="2">
        <v>9042</v>
      </c>
      <c r="F2185" s="2">
        <v>3.6110000000000002</v>
      </c>
      <c r="G2185" s="2">
        <v>32650.662</v>
      </c>
      <c r="H2185" s="15">
        <f t="shared" si="34"/>
        <v>-1.366937206322083E-2</v>
      </c>
    </row>
    <row r="2186" spans="1:8" ht="13.5" x14ac:dyDescent="0.25">
      <c r="A2186" s="11"/>
      <c r="B2186" s="10">
        <v>45483</v>
      </c>
      <c r="C2186" s="2">
        <v>3.7</v>
      </c>
      <c r="D2186" s="2">
        <v>3.3132000000000001</v>
      </c>
      <c r="E2186" s="2">
        <v>351</v>
      </c>
      <c r="F2186" s="2">
        <v>3.6760000000000002</v>
      </c>
      <c r="G2186" s="2">
        <v>1290.2760000000001</v>
      </c>
      <c r="H2186" s="15">
        <f t="shared" si="34"/>
        <v>2.4933490069912766E-2</v>
      </c>
    </row>
    <row r="2187" spans="1:8" ht="13.5" x14ac:dyDescent="0.25">
      <c r="A2187" s="11"/>
      <c r="B2187" s="10">
        <v>45484</v>
      </c>
      <c r="C2187" s="2">
        <v>3.68</v>
      </c>
      <c r="D2187" s="2">
        <v>3.2953000000000001</v>
      </c>
      <c r="E2187" s="2">
        <v>100</v>
      </c>
      <c r="F2187" s="2">
        <v>3.68</v>
      </c>
      <c r="G2187" s="2">
        <v>368</v>
      </c>
      <c r="H2187" s="15">
        <f t="shared" si="34"/>
        <v>-5.4026318966558093E-3</v>
      </c>
    </row>
    <row r="2188" spans="1:8" ht="13.5" x14ac:dyDescent="0.25">
      <c r="A2188" s="11"/>
      <c r="B2188" s="10">
        <v>45485</v>
      </c>
      <c r="C2188" s="2">
        <v>3.73</v>
      </c>
      <c r="D2188" s="2">
        <v>3.3401000000000001</v>
      </c>
      <c r="E2188" s="2">
        <v>1</v>
      </c>
      <c r="F2188" s="2">
        <v>3.73</v>
      </c>
      <c r="G2188" s="2">
        <v>3.73</v>
      </c>
      <c r="H2188" s="15">
        <f t="shared" si="34"/>
        <v>1.3595120322884091E-2</v>
      </c>
    </row>
    <row r="2189" spans="1:8" ht="13.5" x14ac:dyDescent="0.25">
      <c r="A2189" s="11"/>
      <c r="B2189" s="10">
        <v>45488</v>
      </c>
      <c r="C2189" s="2">
        <v>3.68</v>
      </c>
      <c r="D2189" s="2">
        <v>3.2953000000000001</v>
      </c>
      <c r="E2189" s="2">
        <v>3555</v>
      </c>
      <c r="F2189" s="2">
        <v>3.68</v>
      </c>
      <c r="G2189" s="2">
        <v>13082.4</v>
      </c>
      <c r="H2189" s="15">
        <f t="shared" si="34"/>
        <v>-1.341277207269242E-2</v>
      </c>
    </row>
    <row r="2190" spans="1:8" ht="13.5" x14ac:dyDescent="0.25">
      <c r="A2190" s="11"/>
      <c r="B2190" s="10">
        <v>45489</v>
      </c>
      <c r="C2190" s="2">
        <v>3.71</v>
      </c>
      <c r="D2190" s="2">
        <v>3.3222</v>
      </c>
      <c r="E2190" s="2">
        <v>2610</v>
      </c>
      <c r="F2190" s="2">
        <v>3.7170000000000001</v>
      </c>
      <c r="G2190" s="2">
        <v>9701.3700000000008</v>
      </c>
      <c r="H2190" s="15">
        <f t="shared" si="34"/>
        <v>8.1631414438745852E-3</v>
      </c>
    </row>
    <row r="2191" spans="1:8" ht="13.5" x14ac:dyDescent="0.25">
      <c r="A2191" s="11"/>
      <c r="B2191" s="10">
        <v>45490</v>
      </c>
      <c r="C2191" s="2">
        <v>3.71</v>
      </c>
      <c r="D2191" s="2">
        <v>3.3222</v>
      </c>
      <c r="E2191" s="2">
        <v>472</v>
      </c>
      <c r="F2191" s="2">
        <v>3.66</v>
      </c>
      <c r="G2191" s="2">
        <v>1727.52</v>
      </c>
      <c r="H2191" s="15">
        <f t="shared" si="34"/>
        <v>0</v>
      </c>
    </row>
    <row r="2192" spans="1:8" ht="13.5" x14ac:dyDescent="0.25">
      <c r="A2192" s="11"/>
      <c r="B2192" s="10">
        <v>45491</v>
      </c>
      <c r="C2192" s="2">
        <v>3.69</v>
      </c>
      <c r="D2192" s="2">
        <v>3.3043</v>
      </c>
      <c r="E2192" s="2">
        <v>226</v>
      </c>
      <c r="F2192" s="2">
        <v>3.681</v>
      </c>
      <c r="G2192" s="2">
        <v>831.90599999999995</v>
      </c>
      <c r="H2192" s="15">
        <f t="shared" si="34"/>
        <v>-5.3879959063271405E-3</v>
      </c>
    </row>
    <row r="2193" spans="1:8" ht="13.5" x14ac:dyDescent="0.25">
      <c r="A2193" s="11"/>
      <c r="B2193" s="10">
        <v>45492</v>
      </c>
      <c r="C2193" s="2">
        <v>3.68</v>
      </c>
      <c r="D2193" s="2">
        <v>3.2953000000000001</v>
      </c>
      <c r="E2193" s="2">
        <v>8350</v>
      </c>
      <c r="F2193" s="2">
        <v>3.5870000000000002</v>
      </c>
      <c r="G2193" s="2">
        <v>29951.45</v>
      </c>
      <c r="H2193" s="15">
        <f t="shared" si="34"/>
        <v>-2.7237236328420231E-3</v>
      </c>
    </row>
    <row r="2194" spans="1:8" ht="13.5" x14ac:dyDescent="0.25">
      <c r="A2194" s="11"/>
      <c r="B2194" s="10">
        <v>45495</v>
      </c>
      <c r="C2194" s="2">
        <v>3.64</v>
      </c>
      <c r="D2194" s="2">
        <v>3.2595000000000001</v>
      </c>
      <c r="E2194" s="2">
        <v>3930</v>
      </c>
      <c r="F2194" s="2">
        <v>3.581</v>
      </c>
      <c r="G2194" s="2">
        <v>14073.33</v>
      </c>
      <c r="H2194" s="15">
        <f t="shared" si="34"/>
        <v>-1.0863957758019013E-2</v>
      </c>
    </row>
    <row r="2195" spans="1:8" ht="13.5" x14ac:dyDescent="0.25">
      <c r="A2195" s="11"/>
      <c r="B2195" s="10">
        <v>45496</v>
      </c>
      <c r="C2195" s="2">
        <v>3.63</v>
      </c>
      <c r="D2195" s="2">
        <v>3.2505000000000002</v>
      </c>
      <c r="E2195" s="2">
        <v>9689</v>
      </c>
      <c r="F2195" s="2">
        <v>3.6120000000000001</v>
      </c>
      <c r="G2195" s="2">
        <v>34996.667999999998</v>
      </c>
      <c r="H2195" s="15">
        <f t="shared" si="34"/>
        <v>-2.7611596870685371E-3</v>
      </c>
    </row>
    <row r="2196" spans="1:8" ht="13.5" x14ac:dyDescent="0.25">
      <c r="A2196" s="11"/>
      <c r="B2196" s="10">
        <v>45497</v>
      </c>
      <c r="C2196" s="2">
        <v>3.63</v>
      </c>
      <c r="D2196" s="2">
        <v>3.2505000000000002</v>
      </c>
      <c r="E2196" s="2">
        <v>14739</v>
      </c>
      <c r="F2196" s="2">
        <v>3.5379999999999998</v>
      </c>
      <c r="G2196" s="2">
        <v>52146.582000000002</v>
      </c>
      <c r="H2196" s="15">
        <f t="shared" si="34"/>
        <v>0</v>
      </c>
    </row>
    <row r="2197" spans="1:8" ht="13.5" x14ac:dyDescent="0.25">
      <c r="A2197" s="11"/>
      <c r="B2197" s="10">
        <v>45499</v>
      </c>
      <c r="C2197" s="2">
        <v>3.62</v>
      </c>
      <c r="D2197" s="2">
        <v>3.2416</v>
      </c>
      <c r="E2197" s="2">
        <v>6596</v>
      </c>
      <c r="F2197" s="2">
        <v>3.62</v>
      </c>
      <c r="G2197" s="2">
        <v>23877.52</v>
      </c>
      <c r="H2197" s="15">
        <f t="shared" si="34"/>
        <v>-2.7380403014921179E-3</v>
      </c>
    </row>
    <row r="2198" spans="1:8" ht="13.5" x14ac:dyDescent="0.25">
      <c r="A2198" s="11"/>
      <c r="B2198" s="10">
        <v>45502</v>
      </c>
      <c r="C2198" s="2">
        <v>3.51</v>
      </c>
      <c r="D2198" s="2">
        <v>3.1431</v>
      </c>
      <c r="E2198" s="2">
        <v>200</v>
      </c>
      <c r="F2198" s="2">
        <v>3.51</v>
      </c>
      <c r="G2198" s="2">
        <v>702</v>
      </c>
      <c r="H2198" s="15">
        <f t="shared" si="34"/>
        <v>-3.0386229022704846E-2</v>
      </c>
    </row>
    <row r="2199" spans="1:8" ht="13.5" x14ac:dyDescent="0.25">
      <c r="A2199" s="11"/>
      <c r="B2199" s="10">
        <v>45503</v>
      </c>
      <c r="C2199" s="2">
        <v>3.59</v>
      </c>
      <c r="D2199" s="2">
        <v>3.2147000000000001</v>
      </c>
      <c r="E2199" s="2">
        <v>8332</v>
      </c>
      <c r="F2199" s="2">
        <v>3.5910000000000002</v>
      </c>
      <c r="G2199" s="2">
        <v>29920.212</v>
      </c>
      <c r="H2199" s="15">
        <f t="shared" si="34"/>
        <v>2.2780057904616496E-2</v>
      </c>
    </row>
    <row r="2200" spans="1:8" ht="13.5" x14ac:dyDescent="0.25">
      <c r="A2200" s="11"/>
      <c r="B2200" s="10">
        <v>45504</v>
      </c>
      <c r="C2200" s="2">
        <v>3.62</v>
      </c>
      <c r="D2200" s="2">
        <v>3.2416</v>
      </c>
      <c r="E2200" s="2">
        <v>12743</v>
      </c>
      <c r="F2200" s="2">
        <v>3.597</v>
      </c>
      <c r="G2200" s="2">
        <v>45836.571000000004</v>
      </c>
      <c r="H2200" s="15">
        <f t="shared" si="34"/>
        <v>8.3678103711077E-3</v>
      </c>
    </row>
    <row r="2201" spans="1:8" ht="13.5" x14ac:dyDescent="0.25">
      <c r="A2201" s="11"/>
      <c r="B2201" s="10">
        <v>45505</v>
      </c>
      <c r="C2201" s="2">
        <v>3.6</v>
      </c>
      <c r="D2201" s="2">
        <v>3.2237</v>
      </c>
      <c r="E2201" s="2">
        <v>76</v>
      </c>
      <c r="F2201" s="2">
        <v>3.6070000000000002</v>
      </c>
      <c r="G2201" s="2">
        <v>274.13200000000001</v>
      </c>
      <c r="H2201" s="15">
        <f t="shared" si="34"/>
        <v>-5.5219644619940852E-3</v>
      </c>
    </row>
    <row r="2202" spans="1:8" ht="13.5" x14ac:dyDescent="0.25">
      <c r="A2202" s="11"/>
      <c r="B2202" s="10">
        <v>45506</v>
      </c>
      <c r="C2202" s="2">
        <v>3.6</v>
      </c>
      <c r="D2202" s="2">
        <v>3.2237</v>
      </c>
      <c r="E2202" s="2">
        <v>194</v>
      </c>
      <c r="F2202" s="2">
        <v>3.577</v>
      </c>
      <c r="G2202" s="2">
        <v>693.93799999999999</v>
      </c>
      <c r="H2202" s="15">
        <f t="shared" si="34"/>
        <v>0</v>
      </c>
    </row>
    <row r="2203" spans="1:8" ht="13.5" x14ac:dyDescent="0.25">
      <c r="A2203" s="11"/>
      <c r="B2203" s="10">
        <v>45509</v>
      </c>
      <c r="C2203" s="2">
        <v>3.56</v>
      </c>
      <c r="D2203" s="2">
        <v>3.1878000000000002</v>
      </c>
      <c r="E2203" s="2">
        <v>720</v>
      </c>
      <c r="F2203" s="2">
        <v>3.581</v>
      </c>
      <c r="G2203" s="2">
        <v>2578.3200000000002</v>
      </c>
      <c r="H2203" s="15">
        <f t="shared" si="34"/>
        <v>-1.1136271985606546E-2</v>
      </c>
    </row>
    <row r="2204" spans="1:8" ht="13.5" x14ac:dyDescent="0.25">
      <c r="A2204" s="11"/>
      <c r="B2204" s="10">
        <v>45510</v>
      </c>
      <c r="C2204" s="2">
        <v>3.6</v>
      </c>
      <c r="D2204" s="2">
        <v>3.2237</v>
      </c>
      <c r="E2204" s="2">
        <v>240</v>
      </c>
      <c r="F2204" s="2">
        <v>3.577</v>
      </c>
      <c r="G2204" s="2">
        <v>858.48</v>
      </c>
      <c r="H2204" s="15">
        <f t="shared" si="34"/>
        <v>1.1261685174728597E-2</v>
      </c>
    </row>
    <row r="2205" spans="1:8" ht="13.5" x14ac:dyDescent="0.25">
      <c r="A2205" s="11"/>
      <c r="B2205" s="10">
        <v>45511</v>
      </c>
      <c r="C2205" s="2">
        <v>3.6</v>
      </c>
      <c r="D2205" s="2">
        <v>3.2237</v>
      </c>
      <c r="E2205" s="2">
        <v>495</v>
      </c>
      <c r="F2205" s="2">
        <v>3.589</v>
      </c>
      <c r="G2205" s="2">
        <v>1776.5550000000001</v>
      </c>
      <c r="H2205" s="15">
        <f t="shared" si="34"/>
        <v>0</v>
      </c>
    </row>
    <row r="2206" spans="1:8" ht="13.5" x14ac:dyDescent="0.25">
      <c r="A2206" s="11"/>
      <c r="B2206" s="10">
        <v>45512</v>
      </c>
      <c r="C2206" s="2">
        <v>3.59</v>
      </c>
      <c r="D2206" s="2">
        <v>3.2147000000000001</v>
      </c>
      <c r="E2206" s="2">
        <v>1650</v>
      </c>
      <c r="F2206" s="2">
        <v>3.5369999999999999</v>
      </c>
      <c r="G2206" s="2">
        <v>5836.05</v>
      </c>
      <c r="H2206" s="15">
        <f t="shared" si="34"/>
        <v>-2.7918230604584474E-3</v>
      </c>
    </row>
    <row r="2207" spans="1:8" ht="13.5" x14ac:dyDescent="0.25">
      <c r="A2207" s="11"/>
      <c r="B2207" s="10">
        <v>45513</v>
      </c>
      <c r="C2207" s="2">
        <v>3.59</v>
      </c>
      <c r="D2207" s="2">
        <v>3.2147000000000001</v>
      </c>
      <c r="E2207" s="2">
        <v>1355</v>
      </c>
      <c r="F2207" s="2">
        <v>3.5409999999999999</v>
      </c>
      <c r="G2207" s="2">
        <v>4798.0550000000003</v>
      </c>
      <c r="H2207" s="15">
        <f t="shared" si="34"/>
        <v>0</v>
      </c>
    </row>
    <row r="2208" spans="1:8" ht="13.5" x14ac:dyDescent="0.25">
      <c r="A2208" s="11"/>
      <c r="B2208" s="10">
        <v>45516</v>
      </c>
      <c r="C2208" s="2">
        <v>3.59</v>
      </c>
      <c r="D2208" s="2">
        <v>3.2147000000000001</v>
      </c>
      <c r="E2208" s="2">
        <v>760</v>
      </c>
      <c r="F2208" s="2">
        <v>3.5659999999999998</v>
      </c>
      <c r="G2208" s="2">
        <v>2710.16</v>
      </c>
      <c r="H2208" s="15">
        <f t="shared" si="34"/>
        <v>0</v>
      </c>
    </row>
    <row r="2209" spans="1:8" ht="13.5" x14ac:dyDescent="0.25">
      <c r="A2209" s="11"/>
      <c r="B2209" s="10">
        <v>45518</v>
      </c>
      <c r="C2209" s="2">
        <v>3.6</v>
      </c>
      <c r="D2209" s="2">
        <v>3.2237</v>
      </c>
      <c r="E2209" s="2">
        <v>5</v>
      </c>
      <c r="F2209" s="2">
        <v>3.6</v>
      </c>
      <c r="G2209" s="2">
        <v>18</v>
      </c>
      <c r="H2209" s="15">
        <f t="shared" si="34"/>
        <v>2.7996391576196526E-3</v>
      </c>
    </row>
    <row r="2210" spans="1:8" ht="13.5" x14ac:dyDescent="0.25">
      <c r="A2210" s="11"/>
      <c r="B2210" s="10">
        <v>45519</v>
      </c>
      <c r="C2210" s="2">
        <v>3.51</v>
      </c>
      <c r="D2210" s="2">
        <v>3.2519999999999998</v>
      </c>
      <c r="E2210" s="2">
        <v>295</v>
      </c>
      <c r="F2210" s="2">
        <v>3.5179999999999998</v>
      </c>
      <c r="G2210" s="2">
        <v>1037.81</v>
      </c>
      <c r="H2210" s="15">
        <f t="shared" si="34"/>
        <v>8.778732512330481E-3</v>
      </c>
    </row>
    <row r="2211" spans="1:8" ht="13.5" x14ac:dyDescent="0.25">
      <c r="A2211" s="11"/>
      <c r="B2211" s="10">
        <v>45520</v>
      </c>
      <c r="C2211" s="2">
        <v>3.51</v>
      </c>
      <c r="D2211" s="2">
        <v>3.2519999999999998</v>
      </c>
      <c r="E2211" s="2">
        <v>38514</v>
      </c>
      <c r="F2211" s="2">
        <v>3.5009999999999999</v>
      </c>
      <c r="G2211" s="2">
        <v>134837.514</v>
      </c>
      <c r="H2211" s="15">
        <f t="shared" si="34"/>
        <v>0</v>
      </c>
    </row>
    <row r="2212" spans="1:8" ht="13.5" x14ac:dyDescent="0.25">
      <c r="A2212" s="11"/>
      <c r="B2212" s="10">
        <v>45523</v>
      </c>
      <c r="C2212" s="2">
        <v>3.58</v>
      </c>
      <c r="D2212" s="2">
        <v>3.3169</v>
      </c>
      <c r="E2212" s="2">
        <v>166</v>
      </c>
      <c r="F2212" s="2">
        <v>3.5609999999999999</v>
      </c>
      <c r="G2212" s="2">
        <v>591.12599999999998</v>
      </c>
      <c r="H2212" s="15">
        <f t="shared" si="34"/>
        <v>1.9956949569495751E-2</v>
      </c>
    </row>
    <row r="2213" spans="1:8" ht="13.5" x14ac:dyDescent="0.25">
      <c r="A2213" s="11"/>
      <c r="B2213" s="10">
        <v>45524</v>
      </c>
      <c r="C2213" s="2">
        <v>3.58</v>
      </c>
      <c r="D2213" s="2">
        <v>3.3169</v>
      </c>
      <c r="E2213" s="2">
        <v>12104</v>
      </c>
      <c r="F2213" s="2">
        <v>3.52</v>
      </c>
      <c r="G2213" s="2">
        <v>42606.080000000002</v>
      </c>
      <c r="H2213" s="15">
        <f t="shared" si="34"/>
        <v>0</v>
      </c>
    </row>
    <row r="2214" spans="1:8" ht="13.5" x14ac:dyDescent="0.25">
      <c r="A2214" s="11"/>
      <c r="B2214" s="10">
        <v>45525</v>
      </c>
      <c r="C2214" s="2">
        <v>3.58</v>
      </c>
      <c r="D2214" s="2">
        <v>3.3169</v>
      </c>
      <c r="E2214" s="2">
        <v>44</v>
      </c>
      <c r="F2214" s="2">
        <v>3.58</v>
      </c>
      <c r="G2214" s="2">
        <v>157.52000000000001</v>
      </c>
      <c r="H2214" s="15">
        <f t="shared" si="34"/>
        <v>0</v>
      </c>
    </row>
    <row r="2215" spans="1:8" ht="13.5" x14ac:dyDescent="0.25">
      <c r="A2215" s="11"/>
      <c r="B2215" s="10">
        <v>45526</v>
      </c>
      <c r="C2215" s="2">
        <v>3.58</v>
      </c>
      <c r="D2215" s="2">
        <v>3.3169</v>
      </c>
      <c r="E2215" s="2">
        <v>117</v>
      </c>
      <c r="F2215" s="2">
        <v>3.5609999999999999</v>
      </c>
      <c r="G2215" s="2">
        <v>416.637</v>
      </c>
      <c r="H2215" s="15">
        <f t="shared" si="34"/>
        <v>0</v>
      </c>
    </row>
    <row r="2216" spans="1:8" ht="13.5" x14ac:dyDescent="0.25">
      <c r="A2216" s="11"/>
      <c r="B2216" s="10">
        <v>45527</v>
      </c>
      <c r="C2216" s="2">
        <v>3.58</v>
      </c>
      <c r="D2216" s="2">
        <v>3.3169</v>
      </c>
      <c r="E2216" s="2">
        <v>30649</v>
      </c>
      <c r="F2216" s="2">
        <v>3.5009999999999999</v>
      </c>
      <c r="G2216" s="2">
        <v>107302.149</v>
      </c>
      <c r="H2216" s="15">
        <f t="shared" si="34"/>
        <v>0</v>
      </c>
    </row>
    <row r="2217" spans="1:8" ht="13.5" x14ac:dyDescent="0.25">
      <c r="A2217" s="11"/>
      <c r="B2217" s="10">
        <v>45530</v>
      </c>
      <c r="C2217" s="2">
        <v>3.58</v>
      </c>
      <c r="D2217" s="2">
        <v>3.3169</v>
      </c>
      <c r="E2217" s="2">
        <v>10662</v>
      </c>
      <c r="F2217" s="2">
        <v>3.512</v>
      </c>
      <c r="G2217" s="2">
        <v>37444.944000000003</v>
      </c>
      <c r="H2217" s="15">
        <f t="shared" si="34"/>
        <v>0</v>
      </c>
    </row>
    <row r="2218" spans="1:8" ht="13.5" x14ac:dyDescent="0.25">
      <c r="A2218" s="11"/>
      <c r="B2218" s="10">
        <v>45531</v>
      </c>
      <c r="C2218" s="2">
        <v>3.54</v>
      </c>
      <c r="D2218" s="2">
        <v>3.2797999999999998</v>
      </c>
      <c r="E2218" s="2">
        <v>18261</v>
      </c>
      <c r="F2218" s="2">
        <v>3.512</v>
      </c>
      <c r="G2218" s="2">
        <v>64132.631999999998</v>
      </c>
      <c r="H2218" s="15">
        <f t="shared" si="34"/>
        <v>-1.1185142753776156E-2</v>
      </c>
    </row>
    <row r="2219" spans="1:8" ht="13.5" x14ac:dyDescent="0.25">
      <c r="A2219" s="11"/>
      <c r="B2219" s="10">
        <v>45532</v>
      </c>
      <c r="C2219" s="2">
        <v>3.54</v>
      </c>
      <c r="D2219" s="2">
        <v>3.2797999999999998</v>
      </c>
      <c r="E2219" s="2">
        <v>760</v>
      </c>
      <c r="F2219" s="2">
        <v>3.5350000000000001</v>
      </c>
      <c r="G2219" s="2">
        <v>2686.6</v>
      </c>
      <c r="H2219" s="15">
        <f t="shared" si="34"/>
        <v>0</v>
      </c>
    </row>
    <row r="2220" spans="1:8" ht="13.5" x14ac:dyDescent="0.25">
      <c r="A2220" s="11"/>
      <c r="B2220" s="10">
        <v>45533</v>
      </c>
      <c r="C2220" s="2">
        <v>3.51</v>
      </c>
      <c r="D2220" s="2">
        <v>3.2519999999999998</v>
      </c>
      <c r="E2220" s="2">
        <v>17289</v>
      </c>
      <c r="F2220" s="2">
        <v>3.51</v>
      </c>
      <c r="G2220" s="2">
        <v>60684.39</v>
      </c>
      <c r="H2220" s="15">
        <f t="shared" si="34"/>
        <v>-8.4761265930849584E-3</v>
      </c>
    </row>
    <row r="2221" spans="1:8" ht="13.5" x14ac:dyDescent="0.25">
      <c r="A2221" s="11"/>
      <c r="B2221" s="10">
        <v>45534</v>
      </c>
      <c r="C2221" s="2">
        <v>3.56</v>
      </c>
      <c r="D2221" s="2">
        <v>3.2982999999999998</v>
      </c>
      <c r="E2221" s="2">
        <v>12744</v>
      </c>
      <c r="F2221" s="2">
        <v>3.5110000000000001</v>
      </c>
      <c r="G2221" s="2">
        <v>44744.184000000001</v>
      </c>
      <c r="H2221" s="15">
        <f t="shared" si="34"/>
        <v>1.4237392373923742E-2</v>
      </c>
    </row>
    <row r="2222" spans="1:8" ht="13.5" x14ac:dyDescent="0.25">
      <c r="A2222" s="11"/>
      <c r="B2222" s="10">
        <v>45537</v>
      </c>
      <c r="C2222" s="2">
        <v>3.54</v>
      </c>
      <c r="D2222" s="2">
        <v>3.2797999999999998</v>
      </c>
      <c r="E2222" s="2">
        <v>2404</v>
      </c>
      <c r="F2222" s="2">
        <v>3.4649999999999999</v>
      </c>
      <c r="G2222" s="2">
        <v>8329.86</v>
      </c>
      <c r="H2222" s="15">
        <f t="shared" si="34"/>
        <v>-5.6089500651850836E-3</v>
      </c>
    </row>
    <row r="2223" spans="1:8" ht="13.5" x14ac:dyDescent="0.25">
      <c r="A2223" s="11"/>
      <c r="B2223" s="10">
        <v>45538</v>
      </c>
      <c r="C2223" s="2">
        <v>3.52</v>
      </c>
      <c r="D2223" s="2">
        <v>3.2612999999999999</v>
      </c>
      <c r="E2223" s="2">
        <v>2203</v>
      </c>
      <c r="F2223" s="2">
        <v>3.4649999999999999</v>
      </c>
      <c r="G2223" s="2">
        <v>7633.3950000000004</v>
      </c>
      <c r="H2223" s="15">
        <f t="shared" si="34"/>
        <v>-5.6405878407219832E-3</v>
      </c>
    </row>
    <row r="2224" spans="1:8" ht="13.5" x14ac:dyDescent="0.25">
      <c r="A2224" s="11"/>
      <c r="B2224" s="10">
        <v>45539</v>
      </c>
      <c r="C2224" s="2">
        <v>3.52</v>
      </c>
      <c r="D2224" s="2">
        <v>3.2612999999999999</v>
      </c>
      <c r="E2224" s="2">
        <v>4020</v>
      </c>
      <c r="F2224" s="2">
        <v>3.5030000000000001</v>
      </c>
      <c r="G2224" s="2">
        <v>14082.06</v>
      </c>
      <c r="H2224" s="15">
        <f t="shared" si="34"/>
        <v>0</v>
      </c>
    </row>
    <row r="2225" spans="1:8" ht="13.5" x14ac:dyDescent="0.25">
      <c r="A2225" s="11"/>
      <c r="B2225" s="10">
        <v>45540</v>
      </c>
      <c r="C2225" s="2">
        <v>3.5</v>
      </c>
      <c r="D2225" s="2">
        <v>3.2427999999999999</v>
      </c>
      <c r="E2225" s="2">
        <v>699</v>
      </c>
      <c r="F2225" s="2">
        <v>3.5169999999999999</v>
      </c>
      <c r="G2225" s="2">
        <v>2458.3829999999998</v>
      </c>
      <c r="H2225" s="15">
        <f t="shared" si="34"/>
        <v>-5.672584552172435E-3</v>
      </c>
    </row>
    <row r="2226" spans="1:8" ht="13.5" x14ac:dyDescent="0.25">
      <c r="A2226" s="11"/>
      <c r="B2226" s="10">
        <v>45541</v>
      </c>
      <c r="C2226" s="2">
        <v>3.53</v>
      </c>
      <c r="D2226" s="2">
        <v>3.2705000000000002</v>
      </c>
      <c r="E2226" s="2">
        <v>9332</v>
      </c>
      <c r="F2226" s="2">
        <v>3.5089999999999999</v>
      </c>
      <c r="G2226" s="2">
        <v>32745.988000000001</v>
      </c>
      <c r="H2226" s="15">
        <f t="shared" si="34"/>
        <v>8.542000740101233E-3</v>
      </c>
    </row>
    <row r="2227" spans="1:8" ht="13.5" x14ac:dyDescent="0.25">
      <c r="A2227" s="11"/>
      <c r="B2227" s="10">
        <v>45544</v>
      </c>
      <c r="C2227" s="2">
        <v>3.53</v>
      </c>
      <c r="D2227" s="2">
        <v>3.2705000000000002</v>
      </c>
      <c r="E2227" s="2">
        <v>6393</v>
      </c>
      <c r="F2227" s="2">
        <v>3.51</v>
      </c>
      <c r="G2227" s="2">
        <v>22439.43</v>
      </c>
      <c r="H2227" s="15">
        <f t="shared" si="34"/>
        <v>0</v>
      </c>
    </row>
    <row r="2228" spans="1:8" ht="13.5" x14ac:dyDescent="0.25">
      <c r="A2228" s="11"/>
      <c r="B2228" s="10">
        <v>45545</v>
      </c>
      <c r="C2228" s="2">
        <v>3.53</v>
      </c>
      <c r="D2228" s="2">
        <v>3.2705000000000002</v>
      </c>
      <c r="E2228" s="2">
        <v>5</v>
      </c>
      <c r="F2228" s="2">
        <v>3.53</v>
      </c>
      <c r="G2228" s="2">
        <v>17.649999999999999</v>
      </c>
      <c r="H2228" s="15">
        <f t="shared" si="34"/>
        <v>0</v>
      </c>
    </row>
    <row r="2229" spans="1:8" ht="13.5" x14ac:dyDescent="0.25">
      <c r="A2229" s="11"/>
      <c r="B2229" s="10">
        <v>45546</v>
      </c>
      <c r="C2229" s="2">
        <v>3.51</v>
      </c>
      <c r="D2229" s="2">
        <v>3.2519999999999998</v>
      </c>
      <c r="E2229" s="2">
        <v>600</v>
      </c>
      <c r="F2229" s="2">
        <v>3.51</v>
      </c>
      <c r="G2229" s="2">
        <v>2106</v>
      </c>
      <c r="H2229" s="15">
        <f t="shared" si="34"/>
        <v>-5.6566274269990533E-3</v>
      </c>
    </row>
    <row r="2230" spans="1:8" ht="13.5" x14ac:dyDescent="0.25">
      <c r="A2230" s="11"/>
      <c r="B2230" s="10">
        <v>45547</v>
      </c>
      <c r="C2230" s="2">
        <v>3.53</v>
      </c>
      <c r="D2230" s="2">
        <v>3.2705000000000002</v>
      </c>
      <c r="E2230" s="2">
        <v>1429</v>
      </c>
      <c r="F2230" s="2">
        <v>3.492</v>
      </c>
      <c r="G2230" s="2">
        <v>4990.0680000000002</v>
      </c>
      <c r="H2230" s="15">
        <f t="shared" si="34"/>
        <v>5.6888068880690057E-3</v>
      </c>
    </row>
    <row r="2231" spans="1:8" ht="13.5" x14ac:dyDescent="0.25">
      <c r="A2231" s="11"/>
      <c r="B2231" s="10">
        <v>45548</v>
      </c>
      <c r="C2231" s="2">
        <v>3.6</v>
      </c>
      <c r="D2231" s="2">
        <v>3.3353999999999999</v>
      </c>
      <c r="E2231" s="2">
        <v>18281</v>
      </c>
      <c r="F2231" s="2">
        <v>3.528</v>
      </c>
      <c r="G2231" s="2">
        <v>64495.368000000002</v>
      </c>
      <c r="H2231" s="15">
        <f t="shared" si="34"/>
        <v>1.984406054120157E-2</v>
      </c>
    </row>
    <row r="2232" spans="1:8" ht="13.5" x14ac:dyDescent="0.25">
      <c r="A2232" s="11"/>
      <c r="B2232" s="10">
        <v>45551</v>
      </c>
      <c r="C2232" s="2">
        <v>3.66</v>
      </c>
      <c r="D2232" s="2">
        <v>3.391</v>
      </c>
      <c r="E2232" s="2">
        <v>8148</v>
      </c>
      <c r="F2232" s="2">
        <v>3.5129999999999999</v>
      </c>
      <c r="G2232" s="2">
        <v>28623.923999999999</v>
      </c>
      <c r="H2232" s="15">
        <f t="shared" si="34"/>
        <v>1.666966480781918E-2</v>
      </c>
    </row>
    <row r="2233" spans="1:8" ht="13.5" x14ac:dyDescent="0.25">
      <c r="A2233" s="11"/>
      <c r="B2233" s="10">
        <v>45552</v>
      </c>
      <c r="C2233" s="2">
        <v>3.64</v>
      </c>
      <c r="D2233" s="2">
        <v>3.3725000000000001</v>
      </c>
      <c r="E2233" s="2">
        <v>16756</v>
      </c>
      <c r="F2233" s="2">
        <v>3.5179999999999998</v>
      </c>
      <c r="G2233" s="2">
        <v>58947.608</v>
      </c>
      <c r="H2233" s="15">
        <f t="shared" si="34"/>
        <v>-5.4556178118548987E-3</v>
      </c>
    </row>
    <row r="2234" spans="1:8" ht="13.5" x14ac:dyDescent="0.25">
      <c r="A2234" s="11"/>
      <c r="B2234" s="10">
        <v>45553</v>
      </c>
      <c r="C2234" s="2">
        <v>3.64</v>
      </c>
      <c r="D2234" s="2">
        <v>3.3725000000000001</v>
      </c>
      <c r="E2234" s="2">
        <v>9</v>
      </c>
      <c r="F2234" s="2">
        <v>3.64</v>
      </c>
      <c r="G2234" s="2">
        <v>32.76</v>
      </c>
      <c r="H2234" s="15">
        <f t="shared" si="34"/>
        <v>0</v>
      </c>
    </row>
    <row r="2235" spans="1:8" ht="13.5" x14ac:dyDescent="0.25">
      <c r="A2235" s="11"/>
      <c r="B2235" s="10">
        <v>45554</v>
      </c>
      <c r="C2235" s="2">
        <v>3.63</v>
      </c>
      <c r="D2235" s="2">
        <v>3.3632</v>
      </c>
      <c r="E2235" s="2">
        <v>35</v>
      </c>
      <c r="F2235" s="2">
        <v>3.63</v>
      </c>
      <c r="G2235" s="2">
        <v>127.05</v>
      </c>
      <c r="H2235" s="15">
        <f t="shared" si="34"/>
        <v>-2.7575982209043989E-3</v>
      </c>
    </row>
    <row r="2236" spans="1:8" ht="13.5" x14ac:dyDescent="0.25">
      <c r="A2236" s="11"/>
      <c r="B2236" s="10">
        <v>45555</v>
      </c>
      <c r="C2236" s="2">
        <v>3.63</v>
      </c>
      <c r="D2236" s="2">
        <v>3.3632</v>
      </c>
      <c r="E2236" s="2">
        <v>659</v>
      </c>
      <c r="F2236" s="2">
        <v>3.63</v>
      </c>
      <c r="G2236" s="2">
        <v>2392.17</v>
      </c>
      <c r="H2236" s="15">
        <f t="shared" si="34"/>
        <v>0</v>
      </c>
    </row>
    <row r="2237" spans="1:8" ht="13.5" x14ac:dyDescent="0.25">
      <c r="A2237" s="11"/>
      <c r="B2237" s="10">
        <v>45558</v>
      </c>
      <c r="C2237" s="2">
        <v>3.63</v>
      </c>
      <c r="D2237" s="2">
        <v>3.3632</v>
      </c>
      <c r="E2237" s="2">
        <v>0</v>
      </c>
      <c r="F2237" s="2">
        <v>0</v>
      </c>
      <c r="G2237" s="2">
        <v>0</v>
      </c>
      <c r="H2237" s="15">
        <f t="shared" si="34"/>
        <v>0</v>
      </c>
    </row>
    <row r="2238" spans="1:8" ht="13.5" x14ac:dyDescent="0.25">
      <c r="A2238" s="11"/>
      <c r="B2238" s="10">
        <v>45559</v>
      </c>
      <c r="C2238" s="2">
        <v>3.63</v>
      </c>
      <c r="D2238" s="2">
        <v>3.3632</v>
      </c>
      <c r="E2238" s="2">
        <v>700</v>
      </c>
      <c r="F2238" s="2">
        <v>3.629</v>
      </c>
      <c r="G2238" s="2">
        <v>2540.3000000000002</v>
      </c>
      <c r="H2238" s="15">
        <f t="shared" si="34"/>
        <v>0</v>
      </c>
    </row>
    <row r="2239" spans="1:8" ht="13.5" x14ac:dyDescent="0.25">
      <c r="A2239" s="11"/>
      <c r="B2239" s="10">
        <v>45560</v>
      </c>
      <c r="C2239" s="2">
        <v>3.59</v>
      </c>
      <c r="D2239" s="2">
        <v>3.3260999999999998</v>
      </c>
      <c r="E2239" s="2">
        <v>32107</v>
      </c>
      <c r="F2239" s="2">
        <v>3.5539999999999998</v>
      </c>
      <c r="G2239" s="2">
        <v>114108.27800000001</v>
      </c>
      <c r="H2239" s="15">
        <f t="shared" si="34"/>
        <v>-1.1031160799238859E-2</v>
      </c>
    </row>
    <row r="2240" spans="1:8" ht="13.5" x14ac:dyDescent="0.25">
      <c r="A2240" s="11"/>
      <c r="B2240" s="10">
        <v>45561</v>
      </c>
      <c r="C2240" s="2">
        <v>3.57</v>
      </c>
      <c r="D2240" s="2">
        <v>3.3075999999999999</v>
      </c>
      <c r="E2240" s="2">
        <v>2674</v>
      </c>
      <c r="F2240" s="2">
        <v>3.5720000000000001</v>
      </c>
      <c r="G2240" s="2">
        <v>9551.5280000000002</v>
      </c>
      <c r="H2240" s="15">
        <f t="shared" si="34"/>
        <v>-5.5620696912299572E-3</v>
      </c>
    </row>
    <row r="2241" spans="1:8" ht="13.5" x14ac:dyDescent="0.25">
      <c r="A2241" s="11"/>
      <c r="B2241" s="10">
        <v>45562</v>
      </c>
      <c r="C2241" s="2">
        <v>3.53</v>
      </c>
      <c r="D2241" s="2">
        <v>3.2705000000000002</v>
      </c>
      <c r="E2241" s="2">
        <v>15631</v>
      </c>
      <c r="F2241" s="2">
        <v>3.4590000000000001</v>
      </c>
      <c r="G2241" s="2">
        <v>54067.629000000001</v>
      </c>
      <c r="H2241" s="15">
        <f t="shared" si="34"/>
        <v>-1.1216592090941979E-2</v>
      </c>
    </row>
    <row r="2242" spans="1:8" ht="13.5" x14ac:dyDescent="0.25">
      <c r="A2242" s="11"/>
      <c r="B2242" s="10">
        <v>45565</v>
      </c>
      <c r="C2242" s="2">
        <v>3.55</v>
      </c>
      <c r="D2242" s="2">
        <v>3.2890999999999999</v>
      </c>
      <c r="E2242" s="2">
        <v>525</v>
      </c>
      <c r="F2242" s="2">
        <v>3.55</v>
      </c>
      <c r="G2242" s="2">
        <v>1863.75</v>
      </c>
      <c r="H2242" s="15">
        <f t="shared" si="34"/>
        <v>5.6872037914691108E-3</v>
      </c>
    </row>
    <row r="2243" spans="1:8" ht="13.5" x14ac:dyDescent="0.25">
      <c r="A2243" s="11"/>
      <c r="B2243" s="10">
        <v>45566</v>
      </c>
      <c r="C2243" s="2">
        <v>3.51</v>
      </c>
      <c r="D2243" s="2">
        <v>3.2519999999999998</v>
      </c>
      <c r="E2243" s="2">
        <v>1476</v>
      </c>
      <c r="F2243" s="2">
        <v>3.512</v>
      </c>
      <c r="G2243" s="2">
        <v>5183.7120000000004</v>
      </c>
      <c r="H2243" s="15">
        <f t="shared" si="34"/>
        <v>-1.1279681371803877E-2</v>
      </c>
    </row>
    <row r="2244" spans="1:8" ht="13.5" x14ac:dyDescent="0.25">
      <c r="A2244" s="11"/>
      <c r="B2244" s="10">
        <v>45567</v>
      </c>
      <c r="C2244" s="2">
        <v>3.52</v>
      </c>
      <c r="D2244" s="2">
        <v>3.2612999999999999</v>
      </c>
      <c r="E2244" s="2">
        <v>2556</v>
      </c>
      <c r="F2244" s="2">
        <v>3.4590000000000001</v>
      </c>
      <c r="G2244" s="2">
        <v>8841.2039999999997</v>
      </c>
      <c r="H2244" s="15">
        <f t="shared" si="34"/>
        <v>2.8597785977860046E-3</v>
      </c>
    </row>
    <row r="2245" spans="1:8" ht="13.5" x14ac:dyDescent="0.25">
      <c r="A2245" s="11"/>
      <c r="B2245" s="10">
        <v>45568</v>
      </c>
      <c r="C2245" s="2">
        <v>3.5</v>
      </c>
      <c r="D2245" s="2">
        <v>3.2427999999999999</v>
      </c>
      <c r="E2245" s="2">
        <v>276</v>
      </c>
      <c r="F2245" s="2">
        <v>3.508</v>
      </c>
      <c r="G2245" s="2">
        <v>968.20799999999997</v>
      </c>
      <c r="H2245" s="15">
        <f t="shared" si="34"/>
        <v>-5.672584552172435E-3</v>
      </c>
    </row>
    <row r="2246" spans="1:8" ht="13.5" x14ac:dyDescent="0.25">
      <c r="A2246" s="11"/>
      <c r="B2246" s="10">
        <v>45569</v>
      </c>
      <c r="C2246" s="2">
        <v>3.55</v>
      </c>
      <c r="D2246" s="2">
        <v>3.2890999999999999</v>
      </c>
      <c r="E2246" s="2">
        <v>3579</v>
      </c>
      <c r="F2246" s="2">
        <v>3.55</v>
      </c>
      <c r="G2246" s="2">
        <v>12705.45</v>
      </c>
      <c r="H2246" s="15">
        <f t="shared" si="34"/>
        <v>1.4277784630566181E-2</v>
      </c>
    </row>
    <row r="2247" spans="1:8" ht="13.5" x14ac:dyDescent="0.25">
      <c r="A2247" s="11"/>
      <c r="B2247" s="10">
        <v>45572</v>
      </c>
      <c r="C2247" s="2">
        <v>3.62</v>
      </c>
      <c r="D2247" s="2">
        <v>3.3538999999999999</v>
      </c>
      <c r="E2247" s="2">
        <v>3704</v>
      </c>
      <c r="F2247" s="2">
        <v>3.548</v>
      </c>
      <c r="G2247" s="2">
        <v>13141.791999999999</v>
      </c>
      <c r="H2247" s="15">
        <f t="shared" ref="H2247:H2310" si="35">(D2247-D2246)/D2246</f>
        <v>1.970143808336626E-2</v>
      </c>
    </row>
    <row r="2248" spans="1:8" ht="13.5" x14ac:dyDescent="0.25">
      <c r="A2248" s="11"/>
      <c r="B2248" s="10">
        <v>45573</v>
      </c>
      <c r="C2248" s="2">
        <v>3.55</v>
      </c>
      <c r="D2248" s="2">
        <v>3.2890999999999999</v>
      </c>
      <c r="E2248" s="2">
        <v>1973</v>
      </c>
      <c r="F2248" s="2">
        <v>3.5579999999999998</v>
      </c>
      <c r="G2248" s="2">
        <v>7019.9340000000002</v>
      </c>
      <c r="H2248" s="15">
        <f t="shared" si="35"/>
        <v>-1.932079072124988E-2</v>
      </c>
    </row>
    <row r="2249" spans="1:8" ht="13.5" x14ac:dyDescent="0.25">
      <c r="A2249" s="11"/>
      <c r="B2249" s="10">
        <v>45574</v>
      </c>
      <c r="C2249" s="2">
        <v>3.55</v>
      </c>
      <c r="D2249" s="2">
        <v>3.2890999999999999</v>
      </c>
      <c r="E2249" s="2">
        <v>880</v>
      </c>
      <c r="F2249" s="2">
        <v>3.552</v>
      </c>
      <c r="G2249" s="2">
        <v>3125.76</v>
      </c>
      <c r="H2249" s="15">
        <f t="shared" si="35"/>
        <v>0</v>
      </c>
    </row>
    <row r="2250" spans="1:8" ht="13.5" x14ac:dyDescent="0.25">
      <c r="A2250" s="11"/>
      <c r="B2250" s="10">
        <v>45575</v>
      </c>
      <c r="C2250" s="2">
        <v>3.45</v>
      </c>
      <c r="D2250" s="2">
        <v>3.1964000000000001</v>
      </c>
      <c r="E2250" s="2">
        <v>12887</v>
      </c>
      <c r="F2250" s="2">
        <v>3.464</v>
      </c>
      <c r="G2250" s="2">
        <v>44640.567999999999</v>
      </c>
      <c r="H2250" s="15">
        <f t="shared" si="35"/>
        <v>-2.8184001702593348E-2</v>
      </c>
    </row>
    <row r="2251" spans="1:8" ht="13.5" x14ac:dyDescent="0.25">
      <c r="A2251" s="11"/>
      <c r="B2251" s="10">
        <v>45576</v>
      </c>
      <c r="C2251" s="2">
        <v>3.54</v>
      </c>
      <c r="D2251" s="2">
        <v>3.2797999999999998</v>
      </c>
      <c r="E2251" s="2">
        <v>22161</v>
      </c>
      <c r="F2251" s="2">
        <v>3.4620000000000002</v>
      </c>
      <c r="G2251" s="2">
        <v>76721.381999999998</v>
      </c>
      <c r="H2251" s="15">
        <f t="shared" si="35"/>
        <v>2.6091853335001781E-2</v>
      </c>
    </row>
    <row r="2252" spans="1:8" ht="13.5" x14ac:dyDescent="0.25">
      <c r="A2252" s="11"/>
      <c r="B2252" s="10">
        <v>45579</v>
      </c>
      <c r="C2252" s="2">
        <v>3.54</v>
      </c>
      <c r="D2252" s="2">
        <v>3.2797999999999998</v>
      </c>
      <c r="E2252" s="2">
        <v>2309</v>
      </c>
      <c r="F2252" s="2">
        <v>3.5680000000000001</v>
      </c>
      <c r="G2252" s="2">
        <v>8238.5120000000006</v>
      </c>
      <c r="H2252" s="15">
        <f t="shared" si="35"/>
        <v>0</v>
      </c>
    </row>
    <row r="2253" spans="1:8" ht="13.5" x14ac:dyDescent="0.25">
      <c r="A2253" s="11"/>
      <c r="B2253" s="10">
        <v>45581</v>
      </c>
      <c r="C2253" s="2">
        <v>3.5</v>
      </c>
      <c r="D2253" s="2">
        <v>3.2427999999999999</v>
      </c>
      <c r="E2253" s="2">
        <v>24648</v>
      </c>
      <c r="F2253" s="2">
        <v>3.4830000000000001</v>
      </c>
      <c r="G2253" s="2">
        <v>85848.983999999997</v>
      </c>
      <c r="H2253" s="15">
        <f t="shared" si="35"/>
        <v>-1.1281175681443966E-2</v>
      </c>
    </row>
    <row r="2254" spans="1:8" ht="13.5" x14ac:dyDescent="0.25">
      <c r="A2254" s="11"/>
      <c r="B2254" s="10">
        <v>45582</v>
      </c>
      <c r="C2254" s="2">
        <v>3.5</v>
      </c>
      <c r="D2254" s="2">
        <v>3.2427999999999999</v>
      </c>
      <c r="E2254" s="2">
        <v>796</v>
      </c>
      <c r="F2254" s="2">
        <v>3.45</v>
      </c>
      <c r="G2254" s="2">
        <v>2746.2</v>
      </c>
      <c r="H2254" s="15">
        <f t="shared" si="35"/>
        <v>0</v>
      </c>
    </row>
    <row r="2255" spans="1:8" ht="13.5" x14ac:dyDescent="0.25">
      <c r="A2255" s="11"/>
      <c r="B2255" s="10">
        <v>45583</v>
      </c>
      <c r="C2255" s="2">
        <v>3.52</v>
      </c>
      <c r="D2255" s="2">
        <v>3.2612999999999999</v>
      </c>
      <c r="E2255" s="2">
        <v>92</v>
      </c>
      <c r="F2255" s="2">
        <v>3.5049999999999999</v>
      </c>
      <c r="G2255" s="2">
        <v>322.45999999999998</v>
      </c>
      <c r="H2255" s="15">
        <f t="shared" si="35"/>
        <v>5.7049463426668192E-3</v>
      </c>
    </row>
    <row r="2256" spans="1:8" ht="13.5" x14ac:dyDescent="0.25">
      <c r="A2256" s="11"/>
      <c r="B2256" s="10">
        <v>45586</v>
      </c>
      <c r="C2256" s="2">
        <v>3.52</v>
      </c>
      <c r="D2256" s="2">
        <v>3.2612999999999999</v>
      </c>
      <c r="E2256" s="2">
        <v>2443</v>
      </c>
      <c r="F2256" s="2">
        <v>3.49</v>
      </c>
      <c r="G2256" s="2">
        <v>8526.07</v>
      </c>
      <c r="H2256" s="15">
        <f t="shared" si="35"/>
        <v>0</v>
      </c>
    </row>
    <row r="2257" spans="1:8" ht="13.5" x14ac:dyDescent="0.25">
      <c r="A2257" s="11"/>
      <c r="B2257" s="10">
        <v>45587</v>
      </c>
      <c r="C2257" s="2">
        <v>3.5</v>
      </c>
      <c r="D2257" s="2">
        <v>3.2427999999999999</v>
      </c>
      <c r="E2257" s="2">
        <v>2734</v>
      </c>
      <c r="F2257" s="2">
        <v>3.472</v>
      </c>
      <c r="G2257" s="2">
        <v>9492.4480000000003</v>
      </c>
      <c r="H2257" s="15">
        <f t="shared" si="35"/>
        <v>-5.672584552172435E-3</v>
      </c>
    </row>
    <row r="2258" spans="1:8" ht="13.5" x14ac:dyDescent="0.25">
      <c r="A2258" s="11"/>
      <c r="B2258" s="10">
        <v>45588</v>
      </c>
      <c r="C2258" s="2">
        <v>3.4</v>
      </c>
      <c r="D2258" s="2">
        <v>3.1501000000000001</v>
      </c>
      <c r="E2258" s="2">
        <v>27171</v>
      </c>
      <c r="F2258" s="2">
        <v>3.4340000000000002</v>
      </c>
      <c r="G2258" s="2">
        <v>93305.214000000007</v>
      </c>
      <c r="H2258" s="15">
        <f t="shared" si="35"/>
        <v>-2.8586406808930487E-2</v>
      </c>
    </row>
    <row r="2259" spans="1:8" ht="13.5" x14ac:dyDescent="0.25">
      <c r="A2259" s="11"/>
      <c r="B2259" s="10">
        <v>45589</v>
      </c>
      <c r="C2259" s="2">
        <v>3.48</v>
      </c>
      <c r="D2259" s="2">
        <v>3.2242000000000002</v>
      </c>
      <c r="E2259" s="2">
        <v>5906</v>
      </c>
      <c r="F2259" s="2">
        <v>3.4510000000000001</v>
      </c>
      <c r="G2259" s="2">
        <v>20381.606</v>
      </c>
      <c r="H2259" s="15">
        <f t="shared" si="35"/>
        <v>2.3523062759912401E-2</v>
      </c>
    </row>
    <row r="2260" spans="1:8" ht="13.5" x14ac:dyDescent="0.25">
      <c r="A2260" s="11"/>
      <c r="B2260" s="10">
        <v>45590</v>
      </c>
      <c r="C2260" s="2">
        <v>3.48</v>
      </c>
      <c r="D2260" s="2">
        <v>3.2242000000000002</v>
      </c>
      <c r="E2260" s="2">
        <v>11492</v>
      </c>
      <c r="F2260" s="2">
        <v>3.468</v>
      </c>
      <c r="G2260" s="2">
        <v>39854.256000000001</v>
      </c>
      <c r="H2260" s="15">
        <f t="shared" si="35"/>
        <v>0</v>
      </c>
    </row>
    <row r="2261" spans="1:8" ht="13.5" x14ac:dyDescent="0.25">
      <c r="A2261" s="11"/>
      <c r="B2261" s="10">
        <v>45593</v>
      </c>
      <c r="C2261" s="2">
        <v>3.46</v>
      </c>
      <c r="D2261" s="2">
        <v>3.2057000000000002</v>
      </c>
      <c r="E2261" s="2">
        <v>4199</v>
      </c>
      <c r="F2261" s="2">
        <v>3.41</v>
      </c>
      <c r="G2261" s="2">
        <v>14318.59</v>
      </c>
      <c r="H2261" s="15">
        <f t="shared" si="35"/>
        <v>-5.7378574530115873E-3</v>
      </c>
    </row>
    <row r="2262" spans="1:8" ht="13.5" x14ac:dyDescent="0.25">
      <c r="A2262" s="11"/>
      <c r="B2262" s="10">
        <v>45594</v>
      </c>
      <c r="C2262" s="2">
        <v>3.46</v>
      </c>
      <c r="D2262" s="2">
        <v>3.2057000000000002</v>
      </c>
      <c r="E2262" s="2">
        <v>22272</v>
      </c>
      <c r="F2262" s="2">
        <v>3.4780000000000002</v>
      </c>
      <c r="G2262" s="2">
        <v>77462.016000000003</v>
      </c>
      <c r="H2262" s="15">
        <f t="shared" si="35"/>
        <v>0</v>
      </c>
    </row>
    <row r="2263" spans="1:8" ht="13.5" x14ac:dyDescent="0.25">
      <c r="A2263" s="11"/>
      <c r="B2263" s="10">
        <v>45595</v>
      </c>
      <c r="C2263" s="2">
        <v>3.42</v>
      </c>
      <c r="D2263" s="2">
        <v>3.1686000000000001</v>
      </c>
      <c r="E2263" s="2">
        <v>914</v>
      </c>
      <c r="F2263" s="2">
        <v>3.43</v>
      </c>
      <c r="G2263" s="2">
        <v>3135.02</v>
      </c>
      <c r="H2263" s="15">
        <f t="shared" si="35"/>
        <v>-1.1573135352653127E-2</v>
      </c>
    </row>
    <row r="2264" spans="1:8" ht="13.5" x14ac:dyDescent="0.25">
      <c r="A2264" s="11"/>
      <c r="B2264" s="10">
        <v>45596</v>
      </c>
      <c r="C2264" s="2">
        <v>3.44</v>
      </c>
      <c r="D2264" s="2">
        <v>3.1871999999999998</v>
      </c>
      <c r="E2264" s="2">
        <v>4310</v>
      </c>
      <c r="F2264" s="2">
        <v>3.4649999999999999</v>
      </c>
      <c r="G2264" s="2">
        <v>14934.15</v>
      </c>
      <c r="H2264" s="15">
        <f t="shared" si="35"/>
        <v>5.8701003597802582E-3</v>
      </c>
    </row>
    <row r="2265" spans="1:8" ht="13.5" x14ac:dyDescent="0.25">
      <c r="A2265" s="11"/>
      <c r="B2265" s="10">
        <v>45597</v>
      </c>
      <c r="C2265" s="2">
        <v>3.44</v>
      </c>
      <c r="D2265" s="2">
        <v>3.1871999999999998</v>
      </c>
      <c r="E2265" s="2">
        <v>3377</v>
      </c>
      <c r="F2265" s="2">
        <v>3.444</v>
      </c>
      <c r="G2265" s="2">
        <v>11630.388000000001</v>
      </c>
      <c r="H2265" s="15">
        <f t="shared" si="35"/>
        <v>0</v>
      </c>
    </row>
    <row r="2266" spans="1:8" ht="13.5" x14ac:dyDescent="0.25">
      <c r="A2266" s="11"/>
      <c r="B2266" s="10">
        <v>45600</v>
      </c>
      <c r="C2266" s="2">
        <v>3.44</v>
      </c>
      <c r="D2266" s="2">
        <v>3.1871999999999998</v>
      </c>
      <c r="E2266" s="2">
        <v>656</v>
      </c>
      <c r="F2266" s="2">
        <v>3.4260000000000002</v>
      </c>
      <c r="G2266" s="2">
        <v>2247.4560000000001</v>
      </c>
      <c r="H2266" s="15">
        <f t="shared" si="35"/>
        <v>0</v>
      </c>
    </row>
    <row r="2267" spans="1:8" ht="13.5" x14ac:dyDescent="0.25">
      <c r="A2267" s="11"/>
      <c r="B2267" s="10">
        <v>45601</v>
      </c>
      <c r="C2267" s="2">
        <v>3.5</v>
      </c>
      <c r="D2267" s="2">
        <v>3.2427999999999999</v>
      </c>
      <c r="E2267" s="2">
        <v>29714</v>
      </c>
      <c r="F2267" s="2">
        <v>3.4980000000000002</v>
      </c>
      <c r="G2267" s="2">
        <v>103939.572</v>
      </c>
      <c r="H2267" s="15">
        <f t="shared" si="35"/>
        <v>1.7444779116465893E-2</v>
      </c>
    </row>
    <row r="2268" spans="1:8" ht="13.5" x14ac:dyDescent="0.25">
      <c r="A2268" s="11"/>
      <c r="B2268" s="10">
        <v>45602</v>
      </c>
      <c r="C2268" s="2">
        <v>3.48</v>
      </c>
      <c r="D2268" s="2">
        <v>3.2242000000000002</v>
      </c>
      <c r="E2268" s="2">
        <v>151</v>
      </c>
      <c r="F2268" s="2">
        <v>3.4140000000000001</v>
      </c>
      <c r="G2268" s="2">
        <v>515.51400000000001</v>
      </c>
      <c r="H2268" s="15">
        <f t="shared" si="35"/>
        <v>-5.7357838904649461E-3</v>
      </c>
    </row>
    <row r="2269" spans="1:8" ht="13.5" x14ac:dyDescent="0.25">
      <c r="A2269" s="11"/>
      <c r="B2269" s="10">
        <v>45603</v>
      </c>
      <c r="C2269" s="2">
        <v>3.47</v>
      </c>
      <c r="D2269" s="2">
        <v>3.2149999999999999</v>
      </c>
      <c r="E2269" s="2">
        <v>742</v>
      </c>
      <c r="F2269" s="2">
        <v>3.4260000000000002</v>
      </c>
      <c r="G2269" s="2">
        <v>2542.0920000000001</v>
      </c>
      <c r="H2269" s="15">
        <f t="shared" si="35"/>
        <v>-2.8534210036599214E-3</v>
      </c>
    </row>
    <row r="2270" spans="1:8" ht="13.5" x14ac:dyDescent="0.25">
      <c r="A2270" s="11"/>
      <c r="B2270" s="10">
        <v>45604</v>
      </c>
      <c r="C2270" s="2">
        <v>3.5</v>
      </c>
      <c r="D2270" s="2">
        <v>3.2427999999999999</v>
      </c>
      <c r="E2270" s="2">
        <v>3640</v>
      </c>
      <c r="F2270" s="2">
        <v>3.4540000000000002</v>
      </c>
      <c r="G2270" s="2">
        <v>12572.56</v>
      </c>
      <c r="H2270" s="15">
        <f t="shared" si="35"/>
        <v>8.6469673405909948E-3</v>
      </c>
    </row>
    <row r="2271" spans="1:8" ht="13.5" x14ac:dyDescent="0.25">
      <c r="A2271" s="11"/>
      <c r="B2271" s="10">
        <v>45607</v>
      </c>
      <c r="C2271" s="2">
        <v>3.46</v>
      </c>
      <c r="D2271" s="2">
        <v>3.2057000000000002</v>
      </c>
      <c r="E2271" s="2">
        <v>6900</v>
      </c>
      <c r="F2271" s="2">
        <v>3.411</v>
      </c>
      <c r="G2271" s="2">
        <v>23535.9</v>
      </c>
      <c r="H2271" s="15">
        <f t="shared" si="35"/>
        <v>-1.1440730233131765E-2</v>
      </c>
    </row>
    <row r="2272" spans="1:8" ht="13.5" x14ac:dyDescent="0.25">
      <c r="A2272" s="11"/>
      <c r="B2272" s="10">
        <v>45608</v>
      </c>
      <c r="C2272" s="2">
        <v>3.46</v>
      </c>
      <c r="D2272" s="2">
        <v>3.2057000000000002</v>
      </c>
      <c r="E2272" s="2">
        <v>77</v>
      </c>
      <c r="F2272" s="2">
        <v>3.45</v>
      </c>
      <c r="G2272" s="2">
        <v>265.64999999999998</v>
      </c>
      <c r="H2272" s="15">
        <f t="shared" si="35"/>
        <v>0</v>
      </c>
    </row>
    <row r="2273" spans="1:8" ht="13.5" x14ac:dyDescent="0.25">
      <c r="A2273" s="11"/>
      <c r="B2273" s="10">
        <v>45609</v>
      </c>
      <c r="C2273" s="2">
        <v>3.46</v>
      </c>
      <c r="D2273" s="2">
        <v>3.2057000000000002</v>
      </c>
      <c r="E2273" s="2">
        <v>95</v>
      </c>
      <c r="F2273" s="2">
        <v>3.4359999999999999</v>
      </c>
      <c r="G2273" s="2">
        <v>326.42</v>
      </c>
      <c r="H2273" s="15">
        <f t="shared" si="35"/>
        <v>0</v>
      </c>
    </row>
    <row r="2274" spans="1:8" ht="13.5" x14ac:dyDescent="0.25">
      <c r="A2274" s="11"/>
      <c r="B2274" s="10">
        <v>45610</v>
      </c>
      <c r="C2274" s="2">
        <v>3.53</v>
      </c>
      <c r="D2274" s="2">
        <v>3.2705000000000002</v>
      </c>
      <c r="E2274" s="2">
        <v>225639</v>
      </c>
      <c r="F2274" s="2">
        <v>3.5259999999999998</v>
      </c>
      <c r="G2274" s="2">
        <v>795603.11399999994</v>
      </c>
      <c r="H2274" s="15">
        <f t="shared" si="35"/>
        <v>2.0213993823501877E-2</v>
      </c>
    </row>
    <row r="2275" spans="1:8" ht="13.5" x14ac:dyDescent="0.25">
      <c r="A2275" s="11"/>
      <c r="B2275" s="10">
        <v>45611</v>
      </c>
      <c r="C2275" s="2">
        <v>3.53</v>
      </c>
      <c r="D2275" s="2">
        <v>3.2705000000000002</v>
      </c>
      <c r="E2275" s="2">
        <v>203391</v>
      </c>
      <c r="F2275" s="2">
        <v>3.53</v>
      </c>
      <c r="G2275" s="2">
        <v>717970.23</v>
      </c>
      <c r="H2275" s="15">
        <f t="shared" si="35"/>
        <v>0</v>
      </c>
    </row>
    <row r="2276" spans="1:8" ht="13.5" x14ac:dyDescent="0.25">
      <c r="A2276" s="11"/>
      <c r="B2276" s="10">
        <v>45614</v>
      </c>
      <c r="C2276" s="2">
        <v>3.55</v>
      </c>
      <c r="D2276" s="2">
        <v>3.2890999999999999</v>
      </c>
      <c r="E2276" s="2">
        <v>2245</v>
      </c>
      <c r="F2276" s="2">
        <v>3.4950000000000001</v>
      </c>
      <c r="G2276" s="2">
        <v>7846.2749999999996</v>
      </c>
      <c r="H2276" s="15">
        <f t="shared" si="35"/>
        <v>5.6872037914691108E-3</v>
      </c>
    </row>
    <row r="2277" spans="1:8" ht="13.5" x14ac:dyDescent="0.25">
      <c r="A2277" s="11"/>
      <c r="B2277" s="10">
        <v>45615</v>
      </c>
      <c r="C2277" s="2">
        <v>3.54</v>
      </c>
      <c r="D2277" s="2">
        <v>3.2797999999999998</v>
      </c>
      <c r="E2277" s="2">
        <v>1330</v>
      </c>
      <c r="F2277" s="2">
        <v>3.5030000000000001</v>
      </c>
      <c r="G2277" s="2">
        <v>4658.99</v>
      </c>
      <c r="H2277" s="15">
        <f t="shared" si="35"/>
        <v>-2.8275212064090742E-3</v>
      </c>
    </row>
    <row r="2278" spans="1:8" ht="13.5" x14ac:dyDescent="0.25">
      <c r="A2278" s="11"/>
      <c r="B2278" s="10">
        <v>45616</v>
      </c>
      <c r="C2278" s="2">
        <v>3.54</v>
      </c>
      <c r="D2278" s="2">
        <v>3.2797999999999998</v>
      </c>
      <c r="E2278" s="2">
        <v>0</v>
      </c>
      <c r="F2278" s="2">
        <v>0</v>
      </c>
      <c r="G2278" s="2">
        <v>0</v>
      </c>
      <c r="H2278" s="15">
        <f t="shared" si="35"/>
        <v>0</v>
      </c>
    </row>
    <row r="2279" spans="1:8" ht="13.5" x14ac:dyDescent="0.25">
      <c r="A2279" s="11"/>
      <c r="B2279" s="10">
        <v>45617</v>
      </c>
      <c r="C2279" s="2">
        <v>3.5</v>
      </c>
      <c r="D2279" s="2">
        <v>3.2427999999999999</v>
      </c>
      <c r="E2279" s="2">
        <v>11454</v>
      </c>
      <c r="F2279" s="2">
        <v>3.468</v>
      </c>
      <c r="G2279" s="2">
        <v>39722.472000000002</v>
      </c>
      <c r="H2279" s="15">
        <f t="shared" si="35"/>
        <v>-1.1281175681443966E-2</v>
      </c>
    </row>
    <row r="2280" spans="1:8" ht="13.5" x14ac:dyDescent="0.25">
      <c r="A2280" s="11"/>
      <c r="B2280" s="10">
        <v>45618</v>
      </c>
      <c r="C2280" s="2">
        <v>3.41</v>
      </c>
      <c r="D2280" s="2">
        <v>3.1594000000000002</v>
      </c>
      <c r="E2280" s="2">
        <v>3053</v>
      </c>
      <c r="F2280" s="2">
        <v>3.4079999999999999</v>
      </c>
      <c r="G2280" s="2">
        <v>10404.624</v>
      </c>
      <c r="H2280" s="15">
        <f t="shared" si="35"/>
        <v>-2.5718514863697944E-2</v>
      </c>
    </row>
    <row r="2281" spans="1:8" ht="13.5" x14ac:dyDescent="0.25">
      <c r="A2281" s="11"/>
      <c r="B2281" s="10">
        <v>45621</v>
      </c>
      <c r="C2281" s="2">
        <v>3.53</v>
      </c>
      <c r="D2281" s="2">
        <v>3.2705000000000002</v>
      </c>
      <c r="E2281" s="2">
        <v>599101</v>
      </c>
      <c r="F2281" s="2">
        <v>3.53</v>
      </c>
      <c r="G2281" s="2">
        <v>2114826.5299999998</v>
      </c>
      <c r="H2281" s="15">
        <f t="shared" si="35"/>
        <v>3.5164904728745956E-2</v>
      </c>
    </row>
    <row r="2282" spans="1:8" ht="13.5" x14ac:dyDescent="0.25">
      <c r="A2282" s="11"/>
      <c r="B2282" s="10">
        <v>45622</v>
      </c>
      <c r="C2282" s="2">
        <v>3.52</v>
      </c>
      <c r="D2282" s="2">
        <v>3.2612999999999999</v>
      </c>
      <c r="E2282" s="2">
        <v>17832</v>
      </c>
      <c r="F2282" s="2">
        <v>3.4670000000000001</v>
      </c>
      <c r="G2282" s="2">
        <v>61823.544000000002</v>
      </c>
      <c r="H2282" s="15">
        <f t="shared" si="35"/>
        <v>-2.8130255312644303E-3</v>
      </c>
    </row>
    <row r="2283" spans="1:8" ht="13.5" x14ac:dyDescent="0.25">
      <c r="A2283" s="11"/>
      <c r="B2283" s="10">
        <v>45623</v>
      </c>
      <c r="C2283" s="2">
        <v>3.47</v>
      </c>
      <c r="D2283" s="2">
        <v>3.2149999999999999</v>
      </c>
      <c r="E2283" s="2">
        <v>6941</v>
      </c>
      <c r="F2283" s="2">
        <v>3.47</v>
      </c>
      <c r="G2283" s="2">
        <v>24085.27</v>
      </c>
      <c r="H2283" s="15">
        <f t="shared" si="35"/>
        <v>-1.4196792690031585E-2</v>
      </c>
    </row>
    <row r="2284" spans="1:8" ht="13.5" x14ac:dyDescent="0.25">
      <c r="A2284" s="11"/>
      <c r="B2284" s="10">
        <v>45624</v>
      </c>
      <c r="C2284" s="2">
        <v>3.49</v>
      </c>
      <c r="D2284" s="2">
        <v>3.2334999999999998</v>
      </c>
      <c r="E2284" s="2">
        <v>25404</v>
      </c>
      <c r="F2284" s="2">
        <v>3.47</v>
      </c>
      <c r="G2284" s="2">
        <v>88151.88</v>
      </c>
      <c r="H2284" s="15">
        <f t="shared" si="35"/>
        <v>5.7542768273716833E-3</v>
      </c>
    </row>
    <row r="2285" spans="1:8" ht="13.5" x14ac:dyDescent="0.25">
      <c r="A2285" s="11"/>
      <c r="B2285" s="10">
        <v>45625</v>
      </c>
      <c r="C2285" s="2">
        <v>3.5</v>
      </c>
      <c r="D2285" s="2">
        <v>3.2427999999999999</v>
      </c>
      <c r="E2285" s="2">
        <v>258931</v>
      </c>
      <c r="F2285" s="2">
        <v>3.5289999999999999</v>
      </c>
      <c r="G2285" s="2">
        <v>913767.49899999995</v>
      </c>
      <c r="H2285" s="15">
        <f t="shared" si="35"/>
        <v>2.8761404051337825E-3</v>
      </c>
    </row>
    <row r="2286" spans="1:8" ht="13.5" x14ac:dyDescent="0.25">
      <c r="A2286" s="11"/>
      <c r="B2286" s="10">
        <v>45628</v>
      </c>
      <c r="C2286" s="2">
        <v>3.47</v>
      </c>
      <c r="D2286" s="2">
        <v>3.2149999999999999</v>
      </c>
      <c r="E2286" s="2">
        <v>1543</v>
      </c>
      <c r="F2286" s="2">
        <v>3.4529999999999998</v>
      </c>
      <c r="G2286" s="2">
        <v>5327.9790000000003</v>
      </c>
      <c r="H2286" s="15">
        <f t="shared" si="35"/>
        <v>-8.5728382878993616E-3</v>
      </c>
    </row>
    <row r="2287" spans="1:8" ht="13.5" x14ac:dyDescent="0.25">
      <c r="A2287" s="11"/>
      <c r="B2287" s="10">
        <v>45629</v>
      </c>
      <c r="C2287" s="2">
        <v>3.45</v>
      </c>
      <c r="D2287" s="2">
        <v>3.1964000000000001</v>
      </c>
      <c r="E2287" s="2">
        <v>6370</v>
      </c>
      <c r="F2287" s="2">
        <v>3.4049999999999998</v>
      </c>
      <c r="G2287" s="2">
        <v>21689.85</v>
      </c>
      <c r="H2287" s="15">
        <f t="shared" si="35"/>
        <v>-5.7853810264384851E-3</v>
      </c>
    </row>
    <row r="2288" spans="1:8" ht="13.5" x14ac:dyDescent="0.25">
      <c r="A2288" s="11"/>
      <c r="B2288" s="10">
        <v>45630</v>
      </c>
      <c r="C2288" s="2">
        <v>3.47</v>
      </c>
      <c r="D2288" s="2">
        <v>3.2149999999999999</v>
      </c>
      <c r="E2288" s="2">
        <v>41392</v>
      </c>
      <c r="F2288" s="2">
        <v>3.4689999999999999</v>
      </c>
      <c r="G2288" s="2">
        <v>143588.848</v>
      </c>
      <c r="H2288" s="15">
        <f t="shared" si="35"/>
        <v>5.8190464272305491E-3</v>
      </c>
    </row>
    <row r="2289" spans="1:8" ht="13.5" x14ac:dyDescent="0.25">
      <c r="A2289" s="11"/>
      <c r="B2289" s="10">
        <v>45631</v>
      </c>
      <c r="C2289" s="2">
        <v>3.48</v>
      </c>
      <c r="D2289" s="2">
        <v>3.2242000000000002</v>
      </c>
      <c r="E2289" s="2">
        <v>1357</v>
      </c>
      <c r="F2289" s="2">
        <v>3.4359999999999999</v>
      </c>
      <c r="G2289" s="2">
        <v>4662.652</v>
      </c>
      <c r="H2289" s="15">
        <f t="shared" si="35"/>
        <v>2.8615863141525097E-3</v>
      </c>
    </row>
    <row r="2290" spans="1:8" ht="13.5" x14ac:dyDescent="0.25">
      <c r="A2290" s="11"/>
      <c r="B2290" s="10">
        <v>45632</v>
      </c>
      <c r="C2290" s="2">
        <v>3.47</v>
      </c>
      <c r="D2290" s="2">
        <v>3.2149999999999999</v>
      </c>
      <c r="E2290" s="2">
        <v>18333</v>
      </c>
      <c r="F2290" s="2">
        <v>3.4689999999999999</v>
      </c>
      <c r="G2290" s="2">
        <v>63597.177000000003</v>
      </c>
      <c r="H2290" s="15">
        <f t="shared" si="35"/>
        <v>-2.8534210036599214E-3</v>
      </c>
    </row>
    <row r="2291" spans="1:8" ht="13.5" x14ac:dyDescent="0.25">
      <c r="A2291" s="11"/>
      <c r="B2291" s="10">
        <v>45635</v>
      </c>
      <c r="C2291" s="2">
        <v>3.48</v>
      </c>
      <c r="D2291" s="2">
        <v>3.2242000000000002</v>
      </c>
      <c r="E2291" s="2">
        <v>48833</v>
      </c>
      <c r="F2291" s="2">
        <v>3.4660000000000002</v>
      </c>
      <c r="G2291" s="2">
        <v>169255.17800000001</v>
      </c>
      <c r="H2291" s="15">
        <f t="shared" si="35"/>
        <v>2.8615863141525097E-3</v>
      </c>
    </row>
    <row r="2292" spans="1:8" ht="13.5" x14ac:dyDescent="0.25">
      <c r="A2292" s="11"/>
      <c r="B2292" s="10">
        <v>45636</v>
      </c>
      <c r="C2292" s="2">
        <v>3.46</v>
      </c>
      <c r="D2292" s="2">
        <v>3.2057000000000002</v>
      </c>
      <c r="E2292" s="2">
        <v>17785</v>
      </c>
      <c r="F2292" s="2">
        <v>3.4159999999999999</v>
      </c>
      <c r="G2292" s="2">
        <v>60753.56</v>
      </c>
      <c r="H2292" s="15">
        <f t="shared" si="35"/>
        <v>-5.7378574530115873E-3</v>
      </c>
    </row>
    <row r="2293" spans="1:8" ht="13.5" x14ac:dyDescent="0.25">
      <c r="A2293" s="11"/>
      <c r="B2293" s="10">
        <v>45637</v>
      </c>
      <c r="C2293" s="2">
        <v>3.46</v>
      </c>
      <c r="D2293" s="2">
        <v>3.2057000000000002</v>
      </c>
      <c r="E2293" s="2">
        <v>630</v>
      </c>
      <c r="F2293" s="2">
        <v>3.4089999999999998</v>
      </c>
      <c r="G2293" s="2">
        <v>2147.67</v>
      </c>
      <c r="H2293" s="15">
        <f t="shared" si="35"/>
        <v>0</v>
      </c>
    </row>
    <row r="2294" spans="1:8" ht="13.5" x14ac:dyDescent="0.25">
      <c r="A2294" s="11"/>
      <c r="B2294" s="10">
        <v>45638</v>
      </c>
      <c r="C2294" s="2">
        <v>3.46</v>
      </c>
      <c r="D2294" s="2">
        <v>3.2057000000000002</v>
      </c>
      <c r="E2294" s="2">
        <v>37125</v>
      </c>
      <c r="F2294" s="2">
        <v>3.468</v>
      </c>
      <c r="G2294" s="2">
        <v>128749.5</v>
      </c>
      <c r="H2294" s="15">
        <f t="shared" si="35"/>
        <v>0</v>
      </c>
    </row>
    <row r="2295" spans="1:8" ht="13.5" x14ac:dyDescent="0.25">
      <c r="A2295" s="11"/>
      <c r="B2295" s="10">
        <v>45639</v>
      </c>
      <c r="C2295" s="2">
        <v>3.42</v>
      </c>
      <c r="D2295" s="2">
        <v>3.1686000000000001</v>
      </c>
      <c r="E2295" s="2">
        <v>819</v>
      </c>
      <c r="F2295" s="2">
        <v>3.4089999999999998</v>
      </c>
      <c r="G2295" s="2">
        <v>2791.971</v>
      </c>
      <c r="H2295" s="15">
        <f t="shared" si="35"/>
        <v>-1.1573135352653127E-2</v>
      </c>
    </row>
    <row r="2296" spans="1:8" ht="13.5" x14ac:dyDescent="0.25">
      <c r="A2296" s="11"/>
      <c r="B2296" s="10">
        <v>45642</v>
      </c>
      <c r="C2296" s="2">
        <v>3.5</v>
      </c>
      <c r="D2296" s="2">
        <v>3.2427999999999999</v>
      </c>
      <c r="E2296" s="2">
        <v>38332</v>
      </c>
      <c r="F2296" s="2">
        <v>3.4729999999999999</v>
      </c>
      <c r="G2296" s="2">
        <v>133127.03599999999</v>
      </c>
      <c r="H2296" s="15">
        <f t="shared" si="35"/>
        <v>2.3417282080414006E-2</v>
      </c>
    </row>
    <row r="2297" spans="1:8" ht="13.5" x14ac:dyDescent="0.25">
      <c r="A2297" s="11"/>
      <c r="B2297" s="10">
        <v>45644</v>
      </c>
      <c r="C2297" s="2">
        <v>3.4</v>
      </c>
      <c r="D2297" s="2">
        <v>3.1501000000000001</v>
      </c>
      <c r="E2297" s="2">
        <v>25361</v>
      </c>
      <c r="F2297" s="2">
        <v>3.44</v>
      </c>
      <c r="G2297" s="2">
        <v>87241.84</v>
      </c>
      <c r="H2297" s="15">
        <f t="shared" si="35"/>
        <v>-2.8586406808930487E-2</v>
      </c>
    </row>
    <row r="2298" spans="1:8" ht="13.5" x14ac:dyDescent="0.25">
      <c r="A2298" s="11"/>
      <c r="B2298" s="10">
        <v>45645</v>
      </c>
      <c r="C2298" s="2">
        <v>3.49</v>
      </c>
      <c r="D2298" s="2">
        <v>3.2334999999999998</v>
      </c>
      <c r="E2298" s="2">
        <v>32</v>
      </c>
      <c r="F2298" s="2">
        <v>3.49</v>
      </c>
      <c r="G2298" s="2">
        <v>111.68</v>
      </c>
      <c r="H2298" s="15">
        <f t="shared" si="35"/>
        <v>2.6475349988889143E-2</v>
      </c>
    </row>
    <row r="2299" spans="1:8" ht="13.5" x14ac:dyDescent="0.25">
      <c r="A2299" s="11"/>
      <c r="B2299" s="10">
        <v>45646</v>
      </c>
      <c r="C2299" s="2">
        <v>3.45</v>
      </c>
      <c r="D2299" s="2">
        <v>3.1964000000000001</v>
      </c>
      <c r="E2299" s="2">
        <v>45790</v>
      </c>
      <c r="F2299" s="2">
        <v>3.4710000000000001</v>
      </c>
      <c r="G2299" s="2">
        <v>158937.09</v>
      </c>
      <c r="H2299" s="15">
        <f t="shared" si="35"/>
        <v>-1.1473635379619512E-2</v>
      </c>
    </row>
    <row r="2300" spans="1:8" ht="13.5" x14ac:dyDescent="0.25">
      <c r="A2300" s="11"/>
      <c r="B2300" s="10">
        <v>45649</v>
      </c>
      <c r="C2300" s="2">
        <v>3.47</v>
      </c>
      <c r="D2300" s="2">
        <v>3.2149999999999999</v>
      </c>
      <c r="E2300" s="2">
        <v>7805</v>
      </c>
      <c r="F2300" s="2">
        <v>3.4060000000000001</v>
      </c>
      <c r="G2300" s="2">
        <v>26583.83</v>
      </c>
      <c r="H2300" s="15">
        <f t="shared" si="35"/>
        <v>5.8190464272305491E-3</v>
      </c>
    </row>
    <row r="2301" spans="1:8" ht="13.5" x14ac:dyDescent="0.25">
      <c r="A2301" s="11"/>
      <c r="B2301" s="10">
        <v>45650</v>
      </c>
      <c r="C2301" s="2">
        <v>3.5</v>
      </c>
      <c r="D2301" s="2">
        <v>3.2427999999999999</v>
      </c>
      <c r="E2301" s="2">
        <v>19343</v>
      </c>
      <c r="F2301" s="2">
        <v>3.4620000000000002</v>
      </c>
      <c r="G2301" s="2">
        <v>66965.466</v>
      </c>
      <c r="H2301" s="15">
        <f t="shared" si="35"/>
        <v>8.6469673405909948E-3</v>
      </c>
    </row>
    <row r="2302" spans="1:8" ht="13.5" x14ac:dyDescent="0.25">
      <c r="A2302" s="11"/>
      <c r="B2302" s="10">
        <v>45651</v>
      </c>
      <c r="C2302" s="2">
        <v>3.51</v>
      </c>
      <c r="D2302" s="2">
        <v>3.2519999999999998</v>
      </c>
      <c r="E2302" s="2">
        <v>13265</v>
      </c>
      <c r="F2302" s="2">
        <v>3.484</v>
      </c>
      <c r="G2302" s="2">
        <v>46215.26</v>
      </c>
      <c r="H2302" s="15">
        <f t="shared" si="35"/>
        <v>2.8370543974342776E-3</v>
      </c>
    </row>
    <row r="2303" spans="1:8" ht="13.5" x14ac:dyDescent="0.25">
      <c r="A2303" s="11"/>
      <c r="B2303" s="10">
        <v>45652</v>
      </c>
      <c r="C2303" s="2">
        <v>3.52</v>
      </c>
      <c r="D2303" s="2">
        <v>3.2612999999999999</v>
      </c>
      <c r="E2303" s="2">
        <v>15380</v>
      </c>
      <c r="F2303" s="2">
        <v>3.5110000000000001</v>
      </c>
      <c r="G2303" s="2">
        <v>53999.18</v>
      </c>
      <c r="H2303" s="15">
        <f t="shared" si="35"/>
        <v>2.8597785977860046E-3</v>
      </c>
    </row>
    <row r="2304" spans="1:8" ht="13.5" x14ac:dyDescent="0.25">
      <c r="A2304" s="11"/>
      <c r="B2304" s="10">
        <v>45653</v>
      </c>
      <c r="C2304" s="2">
        <v>3.52</v>
      </c>
      <c r="D2304" s="2">
        <v>3.2612999999999999</v>
      </c>
      <c r="E2304" s="2">
        <v>13860</v>
      </c>
      <c r="F2304" s="2">
        <v>3.5190000000000001</v>
      </c>
      <c r="G2304" s="2">
        <v>48773.34</v>
      </c>
      <c r="H2304" s="15">
        <f t="shared" si="35"/>
        <v>0</v>
      </c>
    </row>
    <row r="2305" spans="1:8" ht="13.5" x14ac:dyDescent="0.25">
      <c r="A2305" s="11"/>
      <c r="B2305" s="10">
        <v>45656</v>
      </c>
      <c r="C2305" s="2">
        <v>3.56</v>
      </c>
      <c r="D2305" s="2">
        <v>3.2982999999999998</v>
      </c>
      <c r="E2305" s="2">
        <v>9259</v>
      </c>
      <c r="F2305" s="2">
        <v>3.5419999999999998</v>
      </c>
      <c r="G2305" s="2">
        <v>32795.377999999997</v>
      </c>
      <c r="H2305" s="15">
        <f t="shared" si="35"/>
        <v>1.134516910434487E-2</v>
      </c>
    </row>
    <row r="2306" spans="1:8" ht="13.5" x14ac:dyDescent="0.25">
      <c r="A2306" s="11"/>
      <c r="B2306" s="10">
        <v>45657</v>
      </c>
      <c r="C2306" s="2">
        <v>3.58</v>
      </c>
      <c r="D2306" s="2">
        <v>3.3169</v>
      </c>
      <c r="E2306" s="2">
        <v>7500</v>
      </c>
      <c r="F2306" s="2">
        <v>3.5630000000000002</v>
      </c>
      <c r="G2306" s="2">
        <v>26722.5</v>
      </c>
      <c r="H2306" s="15">
        <f t="shared" si="35"/>
        <v>5.639268714186148E-3</v>
      </c>
    </row>
    <row r="2307" spans="1:8" ht="13.5" x14ac:dyDescent="0.25">
      <c r="A2307" s="11"/>
      <c r="B2307" s="10">
        <v>45659</v>
      </c>
      <c r="C2307" s="2">
        <v>3.55</v>
      </c>
      <c r="D2307" s="2">
        <v>3.2890999999999999</v>
      </c>
      <c r="E2307" s="2">
        <v>7864</v>
      </c>
      <c r="F2307" s="2">
        <v>3.4830000000000001</v>
      </c>
      <c r="G2307" s="2">
        <v>27390.312000000002</v>
      </c>
      <c r="H2307" s="15">
        <f t="shared" si="35"/>
        <v>-8.3813199071422258E-3</v>
      </c>
    </row>
    <row r="2308" spans="1:8" ht="13.5" x14ac:dyDescent="0.25">
      <c r="A2308" s="11"/>
      <c r="B2308" s="10">
        <v>45660</v>
      </c>
      <c r="C2308" s="2">
        <v>3.5</v>
      </c>
      <c r="D2308" s="2">
        <v>3.2427999999999999</v>
      </c>
      <c r="E2308" s="2">
        <v>29612</v>
      </c>
      <c r="F2308" s="2">
        <v>3.49</v>
      </c>
      <c r="G2308" s="2">
        <v>103345.88</v>
      </c>
      <c r="H2308" s="15">
        <f t="shared" si="35"/>
        <v>-1.4076799124380533E-2</v>
      </c>
    </row>
    <row r="2309" spans="1:8" ht="13.5" x14ac:dyDescent="0.25">
      <c r="A2309" s="11"/>
      <c r="B2309" s="10">
        <v>45663</v>
      </c>
      <c r="C2309" s="2">
        <v>3.5</v>
      </c>
      <c r="D2309" s="2">
        <v>3.2427999999999999</v>
      </c>
      <c r="E2309" s="2">
        <v>16134</v>
      </c>
      <c r="F2309" s="2">
        <v>3.488</v>
      </c>
      <c r="G2309" s="2">
        <v>56275.392</v>
      </c>
      <c r="H2309" s="15">
        <f t="shared" si="35"/>
        <v>0</v>
      </c>
    </row>
    <row r="2310" spans="1:8" ht="13.5" x14ac:dyDescent="0.25">
      <c r="A2310" s="11"/>
      <c r="B2310" s="10">
        <v>45664</v>
      </c>
      <c r="C2310" s="2">
        <v>3.49</v>
      </c>
      <c r="D2310" s="2">
        <v>3.2334999999999998</v>
      </c>
      <c r="E2310" s="2">
        <v>6600</v>
      </c>
      <c r="F2310" s="2">
        <v>3.4329999999999998</v>
      </c>
      <c r="G2310" s="2">
        <v>22657.8</v>
      </c>
      <c r="H2310" s="15">
        <f t="shared" si="35"/>
        <v>-2.8678919452325416E-3</v>
      </c>
    </row>
    <row r="2311" spans="1:8" ht="13.5" x14ac:dyDescent="0.25">
      <c r="A2311" s="11"/>
      <c r="B2311" s="10">
        <v>45665</v>
      </c>
      <c r="C2311" s="2">
        <v>3.48</v>
      </c>
      <c r="D2311" s="2">
        <v>3.2242000000000002</v>
      </c>
      <c r="E2311" s="2">
        <v>26200</v>
      </c>
      <c r="F2311" s="2">
        <v>3.4769999999999999</v>
      </c>
      <c r="G2311" s="2">
        <v>91097.4</v>
      </c>
      <c r="H2311" s="15">
        <f t="shared" ref="H2311:H2374" si="36">(D2311-D2310)/D2310</f>
        <v>-2.8761404051336455E-3</v>
      </c>
    </row>
    <row r="2312" spans="1:8" ht="13.5" x14ac:dyDescent="0.25">
      <c r="A2312" s="11"/>
      <c r="B2312" s="10">
        <v>45666</v>
      </c>
      <c r="C2312" s="2">
        <v>3.48</v>
      </c>
      <c r="D2312" s="2">
        <v>3.2242000000000002</v>
      </c>
      <c r="E2312" s="2">
        <v>10931</v>
      </c>
      <c r="F2312" s="2">
        <v>3.4769999999999999</v>
      </c>
      <c r="G2312" s="2">
        <v>38007.087</v>
      </c>
      <c r="H2312" s="15">
        <f t="shared" si="36"/>
        <v>0</v>
      </c>
    </row>
    <row r="2313" spans="1:8" ht="13.5" x14ac:dyDescent="0.25">
      <c r="A2313" s="11"/>
      <c r="B2313" s="10">
        <v>45667</v>
      </c>
      <c r="C2313" s="2">
        <v>3.48</v>
      </c>
      <c r="D2313" s="2">
        <v>3.2242000000000002</v>
      </c>
      <c r="E2313" s="2">
        <v>28571</v>
      </c>
      <c r="F2313" s="2">
        <v>3.4870000000000001</v>
      </c>
      <c r="G2313" s="2">
        <v>99627.077000000005</v>
      </c>
      <c r="H2313" s="15">
        <f t="shared" si="36"/>
        <v>0</v>
      </c>
    </row>
    <row r="2314" spans="1:8" ht="13.5" x14ac:dyDescent="0.25">
      <c r="A2314" s="11"/>
      <c r="B2314" s="10">
        <v>45670</v>
      </c>
      <c r="C2314" s="2">
        <v>3.45</v>
      </c>
      <c r="D2314" s="2">
        <v>3.1964000000000001</v>
      </c>
      <c r="E2314" s="2">
        <v>11207</v>
      </c>
      <c r="F2314" s="2">
        <v>3.488</v>
      </c>
      <c r="G2314" s="2">
        <v>39090.016000000003</v>
      </c>
      <c r="H2314" s="15">
        <f t="shared" si="36"/>
        <v>-8.6222939023633902E-3</v>
      </c>
    </row>
    <row r="2315" spans="1:8" ht="13.5" x14ac:dyDescent="0.25">
      <c r="A2315" s="11"/>
      <c r="B2315" s="10">
        <v>45671</v>
      </c>
      <c r="C2315" s="2">
        <v>3.48</v>
      </c>
      <c r="D2315" s="2">
        <v>3.2242000000000002</v>
      </c>
      <c r="E2315" s="2">
        <v>39072</v>
      </c>
      <c r="F2315" s="2">
        <v>3.4809999999999999</v>
      </c>
      <c r="G2315" s="2">
        <v>136009.63200000001</v>
      </c>
      <c r="H2315" s="15">
        <f t="shared" si="36"/>
        <v>8.6972844450006401E-3</v>
      </c>
    </row>
    <row r="2316" spans="1:8" ht="13.5" x14ac:dyDescent="0.25">
      <c r="A2316" s="11"/>
      <c r="B2316" s="10">
        <v>45672</v>
      </c>
      <c r="C2316" s="2">
        <v>3.47</v>
      </c>
      <c r="D2316" s="2">
        <v>3.2149999999999999</v>
      </c>
      <c r="E2316" s="2">
        <v>2921</v>
      </c>
      <c r="F2316" s="2">
        <v>3.452</v>
      </c>
      <c r="G2316" s="2">
        <v>10083.291999999999</v>
      </c>
      <c r="H2316" s="15">
        <f t="shared" si="36"/>
        <v>-2.8534210036599214E-3</v>
      </c>
    </row>
    <row r="2317" spans="1:8" ht="13.5" x14ac:dyDescent="0.25">
      <c r="A2317" s="11"/>
      <c r="B2317" s="10">
        <v>45673</v>
      </c>
      <c r="C2317" s="2">
        <v>3.46</v>
      </c>
      <c r="D2317" s="2">
        <v>3.2057000000000002</v>
      </c>
      <c r="E2317" s="2">
        <v>5843</v>
      </c>
      <c r="F2317" s="2">
        <v>3.4689999999999999</v>
      </c>
      <c r="G2317" s="2">
        <v>20269.366999999998</v>
      </c>
      <c r="H2317" s="15">
        <f t="shared" si="36"/>
        <v>-2.8926905132191732E-3</v>
      </c>
    </row>
    <row r="2318" spans="1:8" ht="13.5" x14ac:dyDescent="0.25">
      <c r="A2318" s="11"/>
      <c r="B2318" s="10">
        <v>45674</v>
      </c>
      <c r="C2318" s="2">
        <v>3.46</v>
      </c>
      <c r="D2318" s="2">
        <v>3.2057000000000002</v>
      </c>
      <c r="E2318" s="2">
        <v>2155</v>
      </c>
      <c r="F2318" s="2">
        <v>3.4430000000000001</v>
      </c>
      <c r="G2318" s="2">
        <v>7419.665</v>
      </c>
      <c r="H2318" s="15">
        <f t="shared" si="36"/>
        <v>0</v>
      </c>
    </row>
    <row r="2319" spans="1:8" ht="13.5" x14ac:dyDescent="0.25">
      <c r="A2319" s="11"/>
      <c r="B2319" s="10">
        <v>45677</v>
      </c>
      <c r="C2319" s="2">
        <v>3.49</v>
      </c>
      <c r="D2319" s="2">
        <v>3.2334999999999998</v>
      </c>
      <c r="E2319" s="2">
        <v>72154</v>
      </c>
      <c r="F2319" s="2">
        <v>3.4790000000000001</v>
      </c>
      <c r="G2319" s="2">
        <v>251023.766</v>
      </c>
      <c r="H2319" s="15">
        <f t="shared" si="36"/>
        <v>8.6720529057614879E-3</v>
      </c>
    </row>
    <row r="2320" spans="1:8" ht="13.5" x14ac:dyDescent="0.25">
      <c r="A2320" s="11"/>
      <c r="B2320" s="10">
        <v>45678</v>
      </c>
      <c r="C2320" s="2">
        <v>3.47</v>
      </c>
      <c r="D2320" s="2">
        <v>3.2149999999999999</v>
      </c>
      <c r="E2320" s="2">
        <v>2339</v>
      </c>
      <c r="F2320" s="2">
        <v>3.452</v>
      </c>
      <c r="G2320" s="2">
        <v>8074.2280000000001</v>
      </c>
      <c r="H2320" s="15">
        <f t="shared" si="36"/>
        <v>-5.7213545693520834E-3</v>
      </c>
    </row>
    <row r="2321" spans="1:8" ht="13.5" x14ac:dyDescent="0.25">
      <c r="A2321" s="11"/>
      <c r="B2321" s="10">
        <v>45679</v>
      </c>
      <c r="C2321" s="2">
        <v>3.47</v>
      </c>
      <c r="D2321" s="2">
        <v>3.2149999999999999</v>
      </c>
      <c r="E2321" s="2">
        <v>45023</v>
      </c>
      <c r="F2321" s="2">
        <v>3.4790000000000001</v>
      </c>
      <c r="G2321" s="2">
        <v>156635.01699999999</v>
      </c>
      <c r="H2321" s="15">
        <f t="shared" si="36"/>
        <v>0</v>
      </c>
    </row>
    <row r="2322" spans="1:8" ht="13.5" x14ac:dyDescent="0.25">
      <c r="A2322" s="11"/>
      <c r="B2322" s="10">
        <v>45680</v>
      </c>
      <c r="C2322" s="2">
        <v>3.44</v>
      </c>
      <c r="D2322" s="2">
        <v>3.1871999999999998</v>
      </c>
      <c r="E2322" s="2">
        <v>4652</v>
      </c>
      <c r="F2322" s="2">
        <v>3.4750000000000001</v>
      </c>
      <c r="G2322" s="2">
        <v>16165.7</v>
      </c>
      <c r="H2322" s="15">
        <f t="shared" si="36"/>
        <v>-8.6469673405909948E-3</v>
      </c>
    </row>
    <row r="2323" spans="1:8" ht="13.5" x14ac:dyDescent="0.25">
      <c r="A2323" s="11"/>
      <c r="B2323" s="10">
        <v>45681</v>
      </c>
      <c r="C2323" s="2">
        <v>3.44</v>
      </c>
      <c r="D2323" s="2">
        <v>3.1871999999999998</v>
      </c>
      <c r="E2323" s="2">
        <v>4167</v>
      </c>
      <c r="F2323" s="2">
        <v>3.4380000000000002</v>
      </c>
      <c r="G2323" s="2">
        <v>14326.146000000001</v>
      </c>
      <c r="H2323" s="15">
        <f t="shared" si="36"/>
        <v>0</v>
      </c>
    </row>
    <row r="2324" spans="1:8" ht="13.5" x14ac:dyDescent="0.25">
      <c r="A2324" s="11"/>
      <c r="B2324" s="10">
        <v>45684</v>
      </c>
      <c r="C2324" s="2">
        <v>3.42</v>
      </c>
      <c r="D2324" s="2">
        <v>3.1686000000000001</v>
      </c>
      <c r="E2324" s="2">
        <v>1972</v>
      </c>
      <c r="F2324" s="2">
        <v>3.4369999999999998</v>
      </c>
      <c r="G2324" s="2">
        <v>6777.7640000000001</v>
      </c>
      <c r="H2324" s="15">
        <f t="shared" si="36"/>
        <v>-5.8358433734938906E-3</v>
      </c>
    </row>
    <row r="2325" spans="1:8" ht="13.5" x14ac:dyDescent="0.25">
      <c r="A2325" s="11"/>
      <c r="B2325" s="10">
        <v>45685</v>
      </c>
      <c r="C2325" s="2">
        <v>3.44</v>
      </c>
      <c r="D2325" s="2">
        <v>3.1871999999999998</v>
      </c>
      <c r="E2325" s="2">
        <v>3420</v>
      </c>
      <c r="F2325" s="2">
        <v>3.4369999999999998</v>
      </c>
      <c r="G2325" s="2">
        <v>11754.54</v>
      </c>
      <c r="H2325" s="15">
        <f t="shared" si="36"/>
        <v>5.8701003597802582E-3</v>
      </c>
    </row>
    <row r="2326" spans="1:8" ht="13.5" x14ac:dyDescent="0.25">
      <c r="A2326" s="11"/>
      <c r="B2326" s="10">
        <v>45686</v>
      </c>
      <c r="C2326" s="2">
        <v>3.43</v>
      </c>
      <c r="D2326" s="2">
        <v>3.1779000000000002</v>
      </c>
      <c r="E2326" s="2">
        <v>2828</v>
      </c>
      <c r="F2326" s="2">
        <v>3.4009999999999998</v>
      </c>
      <c r="G2326" s="2">
        <v>9618.0280000000002</v>
      </c>
      <c r="H2326" s="15">
        <f t="shared" si="36"/>
        <v>-2.9179216867468759E-3</v>
      </c>
    </row>
    <row r="2327" spans="1:8" ht="13.5" x14ac:dyDescent="0.25">
      <c r="A2327" s="11"/>
      <c r="B2327" s="10">
        <v>45687</v>
      </c>
      <c r="C2327" s="2">
        <v>3.42</v>
      </c>
      <c r="D2327" s="2">
        <v>3.1686000000000001</v>
      </c>
      <c r="E2327" s="2">
        <v>2474</v>
      </c>
      <c r="F2327" s="2">
        <v>3.391</v>
      </c>
      <c r="G2327" s="2">
        <v>8389.3340000000007</v>
      </c>
      <c r="H2327" s="15">
        <f t="shared" si="36"/>
        <v>-2.9264608703861309E-3</v>
      </c>
    </row>
    <row r="2328" spans="1:8" ht="13.5" x14ac:dyDescent="0.25">
      <c r="A2328" s="11"/>
      <c r="B2328" s="10">
        <v>45688</v>
      </c>
      <c r="C2328" s="2">
        <v>3.43</v>
      </c>
      <c r="D2328" s="2">
        <v>3.1779000000000002</v>
      </c>
      <c r="E2328" s="2">
        <v>559</v>
      </c>
      <c r="F2328" s="2">
        <v>3.3919999999999999</v>
      </c>
      <c r="G2328" s="2">
        <v>1896.1279999999999</v>
      </c>
      <c r="H2328" s="15">
        <f t="shared" si="36"/>
        <v>2.9350501798901993E-3</v>
      </c>
    </row>
    <row r="2329" spans="1:8" ht="13.5" x14ac:dyDescent="0.25">
      <c r="A2329" s="11"/>
      <c r="B2329" s="10">
        <v>45691</v>
      </c>
      <c r="C2329" s="2">
        <v>3.43</v>
      </c>
      <c r="D2329" s="2">
        <v>3.1779000000000002</v>
      </c>
      <c r="E2329" s="2">
        <v>0</v>
      </c>
      <c r="F2329" s="2">
        <v>0</v>
      </c>
      <c r="G2329" s="2">
        <v>0</v>
      </c>
      <c r="H2329" s="15">
        <f t="shared" si="36"/>
        <v>0</v>
      </c>
    </row>
    <row r="2330" spans="1:8" ht="13.5" x14ac:dyDescent="0.25">
      <c r="A2330" s="11"/>
      <c r="B2330" s="10">
        <v>45692</v>
      </c>
      <c r="C2330" s="2">
        <v>3.41</v>
      </c>
      <c r="D2330" s="2">
        <v>3.1594000000000002</v>
      </c>
      <c r="E2330" s="2">
        <v>83</v>
      </c>
      <c r="F2330" s="2">
        <v>3.3839999999999999</v>
      </c>
      <c r="G2330" s="2">
        <v>280.87200000000001</v>
      </c>
      <c r="H2330" s="15">
        <f t="shared" si="36"/>
        <v>-5.8214544195852478E-3</v>
      </c>
    </row>
    <row r="2331" spans="1:8" ht="13.5" x14ac:dyDescent="0.25">
      <c r="A2331" s="11"/>
      <c r="B2331" s="10">
        <v>45693</v>
      </c>
      <c r="C2331" s="2">
        <v>3.39</v>
      </c>
      <c r="D2331" s="2">
        <v>3.1408</v>
      </c>
      <c r="E2331" s="2">
        <v>833</v>
      </c>
      <c r="F2331" s="2">
        <v>3.4</v>
      </c>
      <c r="G2331" s="2">
        <v>2832.2</v>
      </c>
      <c r="H2331" s="15">
        <f t="shared" si="36"/>
        <v>-5.8871937709692257E-3</v>
      </c>
    </row>
    <row r="2332" spans="1:8" ht="13.5" x14ac:dyDescent="0.25">
      <c r="A2332" s="11"/>
      <c r="B2332" s="10">
        <v>45694</v>
      </c>
      <c r="C2332" s="2">
        <v>3.4</v>
      </c>
      <c r="D2332" s="2">
        <v>3.1501000000000001</v>
      </c>
      <c r="E2332" s="2">
        <v>1</v>
      </c>
      <c r="F2332" s="2">
        <v>3.4</v>
      </c>
      <c r="G2332" s="2">
        <v>3.4</v>
      </c>
      <c r="H2332" s="15">
        <f t="shared" si="36"/>
        <v>2.9610290371880049E-3</v>
      </c>
    </row>
    <row r="2333" spans="1:8" ht="13.5" x14ac:dyDescent="0.25">
      <c r="A2333" s="11"/>
      <c r="B2333" s="10">
        <v>45695</v>
      </c>
      <c r="C2333" s="2">
        <v>3.38</v>
      </c>
      <c r="D2333" s="2">
        <v>3.1316000000000002</v>
      </c>
      <c r="E2333" s="2">
        <v>1761</v>
      </c>
      <c r="F2333" s="2">
        <v>3.3809999999999998</v>
      </c>
      <c r="G2333" s="2">
        <v>5953.9409999999998</v>
      </c>
      <c r="H2333" s="15">
        <f t="shared" si="36"/>
        <v>-5.8728294339862102E-3</v>
      </c>
    </row>
    <row r="2334" spans="1:8" ht="13.5" x14ac:dyDescent="0.25">
      <c r="A2334" s="11"/>
      <c r="B2334" s="10">
        <v>45698</v>
      </c>
      <c r="C2334" s="2">
        <v>3.37</v>
      </c>
      <c r="D2334" s="2">
        <v>3.1223000000000001</v>
      </c>
      <c r="E2334" s="2">
        <v>7442</v>
      </c>
      <c r="F2334" s="2">
        <v>3.379</v>
      </c>
      <c r="G2334" s="2">
        <v>25146.518</v>
      </c>
      <c r="H2334" s="15">
        <f t="shared" si="36"/>
        <v>-2.9697279346021475E-3</v>
      </c>
    </row>
    <row r="2335" spans="1:8" ht="13.5" x14ac:dyDescent="0.25">
      <c r="A2335" s="11"/>
      <c r="B2335" s="10">
        <v>45699</v>
      </c>
      <c r="C2335" s="2">
        <v>3.37</v>
      </c>
      <c r="D2335" s="2">
        <v>3.1223000000000001</v>
      </c>
      <c r="E2335" s="2">
        <v>12961</v>
      </c>
      <c r="F2335" s="2">
        <v>3.3079999999999998</v>
      </c>
      <c r="G2335" s="2">
        <v>42874.987999999998</v>
      </c>
      <c r="H2335" s="15">
        <f t="shared" si="36"/>
        <v>0</v>
      </c>
    </row>
    <row r="2336" spans="1:8" ht="13.5" x14ac:dyDescent="0.25">
      <c r="A2336" s="11"/>
      <c r="B2336" s="10">
        <v>45700</v>
      </c>
      <c r="C2336" s="2">
        <v>3.35</v>
      </c>
      <c r="D2336" s="2">
        <v>3.1038000000000001</v>
      </c>
      <c r="E2336" s="2">
        <v>48000</v>
      </c>
      <c r="F2336" s="2">
        <v>3.3319999999999999</v>
      </c>
      <c r="G2336" s="2">
        <v>159936</v>
      </c>
      <c r="H2336" s="15">
        <f t="shared" si="36"/>
        <v>-5.9251193030778462E-3</v>
      </c>
    </row>
    <row r="2337" spans="1:8" ht="13.5" x14ac:dyDescent="0.25">
      <c r="A2337" s="11"/>
      <c r="B2337" s="10">
        <v>45701</v>
      </c>
      <c r="C2337" s="2">
        <v>3.34</v>
      </c>
      <c r="D2337" s="2">
        <v>3.0945</v>
      </c>
      <c r="E2337" s="2">
        <v>610</v>
      </c>
      <c r="F2337" s="2">
        <v>3.34</v>
      </c>
      <c r="G2337" s="2">
        <v>2037.4</v>
      </c>
      <c r="H2337" s="15">
        <f t="shared" si="36"/>
        <v>-2.996327082930629E-3</v>
      </c>
    </row>
    <row r="2338" spans="1:8" ht="13.5" x14ac:dyDescent="0.25">
      <c r="A2338" s="11"/>
      <c r="B2338" s="10">
        <v>45702</v>
      </c>
      <c r="C2338" s="2">
        <v>3.33</v>
      </c>
      <c r="D2338" s="2">
        <v>3.0851999999999999</v>
      </c>
      <c r="E2338" s="2">
        <v>7744</v>
      </c>
      <c r="F2338" s="2">
        <v>3.3140000000000001</v>
      </c>
      <c r="G2338" s="2">
        <v>25663.616000000002</v>
      </c>
      <c r="H2338" s="15">
        <f t="shared" si="36"/>
        <v>-3.0053320407174297E-3</v>
      </c>
    </row>
    <row r="2339" spans="1:8" ht="13.5" x14ac:dyDescent="0.25">
      <c r="A2339" s="11"/>
      <c r="B2339" s="10">
        <v>45705</v>
      </c>
      <c r="C2339" s="2">
        <v>3.33</v>
      </c>
      <c r="D2339" s="2">
        <v>3.0851999999999999</v>
      </c>
      <c r="E2339" s="2">
        <v>1501</v>
      </c>
      <c r="F2339" s="2">
        <v>3.3159999999999998</v>
      </c>
      <c r="G2339" s="2">
        <v>4977.3159999999998</v>
      </c>
      <c r="H2339" s="15">
        <f t="shared" si="36"/>
        <v>0</v>
      </c>
    </row>
    <row r="2340" spans="1:8" ht="13.5" x14ac:dyDescent="0.25">
      <c r="A2340" s="11"/>
      <c r="B2340" s="10">
        <v>45706</v>
      </c>
      <c r="C2340" s="2">
        <v>3.33</v>
      </c>
      <c r="D2340" s="2">
        <v>3.0851999999999999</v>
      </c>
      <c r="E2340" s="2">
        <v>236</v>
      </c>
      <c r="F2340" s="2">
        <v>3.3410000000000002</v>
      </c>
      <c r="G2340" s="2">
        <v>788.476</v>
      </c>
      <c r="H2340" s="15">
        <f t="shared" si="36"/>
        <v>0</v>
      </c>
    </row>
    <row r="2341" spans="1:8" ht="13.5" x14ac:dyDescent="0.25">
      <c r="A2341" s="11"/>
      <c r="B2341" s="10">
        <v>45707</v>
      </c>
      <c r="C2341" s="2">
        <v>3.35</v>
      </c>
      <c r="D2341" s="2">
        <v>3.1038000000000001</v>
      </c>
      <c r="E2341" s="2">
        <v>9991</v>
      </c>
      <c r="F2341" s="2">
        <v>3.3130000000000002</v>
      </c>
      <c r="G2341" s="2">
        <v>33100.182999999997</v>
      </c>
      <c r="H2341" s="15">
        <f t="shared" si="36"/>
        <v>6.028782574873646E-3</v>
      </c>
    </row>
    <row r="2342" spans="1:8" ht="13.5" x14ac:dyDescent="0.25">
      <c r="A2342" s="11"/>
      <c r="B2342" s="10">
        <v>45708</v>
      </c>
      <c r="C2342" s="2">
        <v>3.32</v>
      </c>
      <c r="D2342" s="2">
        <v>3.0760000000000001</v>
      </c>
      <c r="E2342" s="2">
        <v>770</v>
      </c>
      <c r="F2342" s="2">
        <v>3.2909999999999999</v>
      </c>
      <c r="G2342" s="2">
        <v>2534.0700000000002</v>
      </c>
      <c r="H2342" s="15">
        <f t="shared" si="36"/>
        <v>-8.9567626780076189E-3</v>
      </c>
    </row>
    <row r="2343" spans="1:8" ht="13.5" x14ac:dyDescent="0.25">
      <c r="A2343" s="11"/>
      <c r="B2343" s="10">
        <v>45709</v>
      </c>
      <c r="C2343" s="2">
        <v>3.35</v>
      </c>
      <c r="D2343" s="2">
        <v>3.1038000000000001</v>
      </c>
      <c r="E2343" s="2">
        <v>7590</v>
      </c>
      <c r="F2343" s="2">
        <v>3.3439999999999999</v>
      </c>
      <c r="G2343" s="2">
        <v>25380.959999999999</v>
      </c>
      <c r="H2343" s="15">
        <f t="shared" si="36"/>
        <v>9.0377113133940333E-3</v>
      </c>
    </row>
    <row r="2344" spans="1:8" ht="13.5" x14ac:dyDescent="0.25">
      <c r="A2344" s="11"/>
      <c r="B2344" s="10">
        <v>45712</v>
      </c>
      <c r="C2344" s="2">
        <v>3.34</v>
      </c>
      <c r="D2344" s="2">
        <v>3.0945</v>
      </c>
      <c r="E2344" s="2">
        <v>10526</v>
      </c>
      <c r="F2344" s="2">
        <v>3.319</v>
      </c>
      <c r="G2344" s="2">
        <v>34935.794000000002</v>
      </c>
      <c r="H2344" s="15">
        <f t="shared" si="36"/>
        <v>-2.996327082930629E-3</v>
      </c>
    </row>
    <row r="2345" spans="1:8" ht="13.5" x14ac:dyDescent="0.25">
      <c r="A2345" s="11"/>
      <c r="B2345" s="10">
        <v>45713</v>
      </c>
      <c r="C2345" s="2">
        <v>3.3</v>
      </c>
      <c r="D2345" s="2">
        <v>3.0573999999999999</v>
      </c>
      <c r="E2345" s="2">
        <v>2648</v>
      </c>
      <c r="F2345" s="2">
        <v>3.302</v>
      </c>
      <c r="G2345" s="2">
        <v>8743.6959999999999</v>
      </c>
      <c r="H2345" s="15">
        <f t="shared" si="36"/>
        <v>-1.1989012764582366E-2</v>
      </c>
    </row>
    <row r="2346" spans="1:8" ht="13.5" x14ac:dyDescent="0.25">
      <c r="A2346" s="11"/>
      <c r="B2346" s="10">
        <v>45714</v>
      </c>
      <c r="C2346" s="2">
        <v>3.35</v>
      </c>
      <c r="D2346" s="2">
        <v>3.1038000000000001</v>
      </c>
      <c r="E2346" s="2">
        <v>25270</v>
      </c>
      <c r="F2346" s="2">
        <v>3.3490000000000002</v>
      </c>
      <c r="G2346" s="2">
        <v>84629.23</v>
      </c>
      <c r="H2346" s="15">
        <f t="shared" si="36"/>
        <v>1.5176293582782829E-2</v>
      </c>
    </row>
    <row r="2347" spans="1:8" ht="13.5" x14ac:dyDescent="0.25">
      <c r="A2347" s="11"/>
      <c r="B2347" s="10">
        <v>45715</v>
      </c>
      <c r="C2347" s="2">
        <v>3.3</v>
      </c>
      <c r="D2347" s="2">
        <v>3.0573999999999999</v>
      </c>
      <c r="E2347" s="2">
        <v>1217</v>
      </c>
      <c r="F2347" s="2">
        <v>3.3039999999999998</v>
      </c>
      <c r="G2347" s="2">
        <v>4020.9679999999998</v>
      </c>
      <c r="H2347" s="15">
        <f t="shared" si="36"/>
        <v>-1.4949416843868876E-2</v>
      </c>
    </row>
    <row r="2348" spans="1:8" ht="13.5" x14ac:dyDescent="0.25">
      <c r="A2348" s="11"/>
      <c r="B2348" s="10">
        <v>45716</v>
      </c>
      <c r="C2348" s="2">
        <v>3.36</v>
      </c>
      <c r="D2348" s="2">
        <v>3.113</v>
      </c>
      <c r="E2348" s="2">
        <v>4395</v>
      </c>
      <c r="F2348" s="2">
        <v>3.3180000000000001</v>
      </c>
      <c r="G2348" s="2">
        <v>14582.61</v>
      </c>
      <c r="H2348" s="15">
        <f t="shared" si="36"/>
        <v>1.8185386275920749E-2</v>
      </c>
    </row>
    <row r="2349" spans="1:8" ht="13.5" x14ac:dyDescent="0.25">
      <c r="A2349" s="11"/>
      <c r="B2349" s="10">
        <v>45719</v>
      </c>
      <c r="C2349" s="2">
        <v>3.4</v>
      </c>
      <c r="D2349" s="2">
        <v>3.1501000000000001</v>
      </c>
      <c r="E2349" s="2">
        <v>14550</v>
      </c>
      <c r="F2349" s="2">
        <v>3.4220000000000002</v>
      </c>
      <c r="G2349" s="2">
        <v>49790.1</v>
      </c>
      <c r="H2349" s="15">
        <f t="shared" si="36"/>
        <v>1.1917764214584046E-2</v>
      </c>
    </row>
    <row r="2350" spans="1:8" ht="13.5" x14ac:dyDescent="0.25">
      <c r="A2350" s="11"/>
      <c r="B2350" s="10">
        <v>45720</v>
      </c>
      <c r="C2350" s="2">
        <v>3.45</v>
      </c>
      <c r="D2350" s="2">
        <v>3.1964000000000001</v>
      </c>
      <c r="E2350" s="2">
        <v>2628</v>
      </c>
      <c r="F2350" s="2">
        <v>3.444</v>
      </c>
      <c r="G2350" s="2">
        <v>9050.8320000000003</v>
      </c>
      <c r="H2350" s="15">
        <f t="shared" si="36"/>
        <v>1.4697946096949304E-2</v>
      </c>
    </row>
    <row r="2351" spans="1:8" ht="13.5" x14ac:dyDescent="0.25">
      <c r="A2351" s="11"/>
      <c r="B2351" s="10">
        <v>45721</v>
      </c>
      <c r="C2351" s="2">
        <v>3.45</v>
      </c>
      <c r="D2351" s="2">
        <v>3.1964000000000001</v>
      </c>
      <c r="E2351" s="2">
        <v>0</v>
      </c>
      <c r="F2351" s="2">
        <v>0</v>
      </c>
      <c r="G2351" s="2">
        <v>0</v>
      </c>
      <c r="H2351" s="15">
        <f t="shared" si="36"/>
        <v>0</v>
      </c>
    </row>
    <row r="2352" spans="1:8" ht="13.5" x14ac:dyDescent="0.25">
      <c r="A2352" s="11"/>
      <c r="B2352" s="10">
        <v>45722</v>
      </c>
      <c r="C2352" s="2">
        <v>3.4</v>
      </c>
      <c r="D2352" s="2">
        <v>3.1501000000000001</v>
      </c>
      <c r="E2352" s="2">
        <v>37000</v>
      </c>
      <c r="F2352" s="2">
        <v>3.387</v>
      </c>
      <c r="G2352" s="2">
        <v>125319</v>
      </c>
      <c r="H2352" s="15">
        <f t="shared" si="36"/>
        <v>-1.4485045676385935E-2</v>
      </c>
    </row>
    <row r="2353" spans="1:8" ht="13.5" x14ac:dyDescent="0.25">
      <c r="A2353" s="11"/>
      <c r="B2353" s="10">
        <v>45723</v>
      </c>
      <c r="C2353" s="2">
        <v>3.37</v>
      </c>
      <c r="D2353" s="2">
        <v>3.1223000000000001</v>
      </c>
      <c r="E2353" s="2">
        <v>18055</v>
      </c>
      <c r="F2353" s="2">
        <v>3.3530000000000002</v>
      </c>
      <c r="G2353" s="2">
        <v>60538.415000000001</v>
      </c>
      <c r="H2353" s="15">
        <f t="shared" si="36"/>
        <v>-8.825116662963095E-3</v>
      </c>
    </row>
    <row r="2354" spans="1:8" ht="13.5" x14ac:dyDescent="0.25">
      <c r="A2354" s="11"/>
      <c r="B2354" s="10">
        <v>45726</v>
      </c>
      <c r="C2354" s="2">
        <v>3.33</v>
      </c>
      <c r="D2354" s="2">
        <v>3.0851999999999999</v>
      </c>
      <c r="E2354" s="2">
        <v>11024</v>
      </c>
      <c r="F2354" s="2">
        <v>3.3220000000000001</v>
      </c>
      <c r="G2354" s="2">
        <v>36621.728000000003</v>
      </c>
      <c r="H2354" s="15">
        <f t="shared" si="36"/>
        <v>-1.1882266278064289E-2</v>
      </c>
    </row>
    <row r="2355" spans="1:8" ht="13.5" x14ac:dyDescent="0.25">
      <c r="A2355" s="11"/>
      <c r="B2355" s="10">
        <v>45727</v>
      </c>
      <c r="C2355" s="2">
        <v>3.34</v>
      </c>
      <c r="D2355" s="2">
        <v>3.0945</v>
      </c>
      <c r="E2355" s="2">
        <v>21652</v>
      </c>
      <c r="F2355" s="2">
        <v>3.3079999999999998</v>
      </c>
      <c r="G2355" s="2">
        <v>71624.816000000006</v>
      </c>
      <c r="H2355" s="15">
        <f t="shared" si="36"/>
        <v>3.014391287436823E-3</v>
      </c>
    </row>
    <row r="2356" spans="1:8" ht="13.5" x14ac:dyDescent="0.25">
      <c r="A2356" s="11"/>
      <c r="B2356" s="10">
        <v>45728</v>
      </c>
      <c r="C2356" s="2">
        <v>3.29</v>
      </c>
      <c r="D2356" s="2">
        <v>3.0482</v>
      </c>
      <c r="E2356" s="2">
        <v>8232</v>
      </c>
      <c r="F2356" s="2">
        <v>3.2850000000000001</v>
      </c>
      <c r="G2356" s="2">
        <v>27042.12</v>
      </c>
      <c r="H2356" s="15">
        <f t="shared" si="36"/>
        <v>-1.4962029407012445E-2</v>
      </c>
    </row>
    <row r="2357" spans="1:8" ht="13.5" x14ac:dyDescent="0.25">
      <c r="A2357" s="11"/>
      <c r="B2357" s="10">
        <v>45729</v>
      </c>
      <c r="C2357" s="2">
        <v>3.28</v>
      </c>
      <c r="D2357" s="2">
        <v>3.0388999999999999</v>
      </c>
      <c r="E2357" s="2">
        <v>4929</v>
      </c>
      <c r="F2357" s="2">
        <v>3.26</v>
      </c>
      <c r="G2357" s="2">
        <v>16068.54</v>
      </c>
      <c r="H2357" s="15">
        <f t="shared" si="36"/>
        <v>-3.0509809067646764E-3</v>
      </c>
    </row>
    <row r="2358" spans="1:8" ht="13.5" x14ac:dyDescent="0.25">
      <c r="A2358" s="11"/>
      <c r="B2358" s="10">
        <v>45730</v>
      </c>
      <c r="C2358" s="2">
        <v>3.28</v>
      </c>
      <c r="D2358" s="2">
        <v>3.0388999999999999</v>
      </c>
      <c r="E2358" s="2">
        <v>1816</v>
      </c>
      <c r="F2358" s="2">
        <v>3.2610000000000001</v>
      </c>
      <c r="G2358" s="2">
        <v>5921.9759999999997</v>
      </c>
      <c r="H2358" s="15">
        <f t="shared" si="36"/>
        <v>0</v>
      </c>
    </row>
    <row r="2359" spans="1:8" ht="13.5" x14ac:dyDescent="0.25">
      <c r="A2359" s="11"/>
      <c r="B2359" s="10">
        <v>45733</v>
      </c>
      <c r="C2359" s="2">
        <v>3.28</v>
      </c>
      <c r="D2359" s="2">
        <v>3.0388999999999999</v>
      </c>
      <c r="E2359" s="2">
        <v>8464</v>
      </c>
      <c r="F2359" s="2">
        <v>3.2519999999999998</v>
      </c>
      <c r="G2359" s="2">
        <v>27524.928</v>
      </c>
      <c r="H2359" s="15">
        <f t="shared" si="36"/>
        <v>0</v>
      </c>
    </row>
    <row r="2360" spans="1:8" ht="13.5" x14ac:dyDescent="0.25">
      <c r="A2360" s="11"/>
      <c r="B2360" s="10">
        <v>45734</v>
      </c>
      <c r="C2360" s="2">
        <v>3.43</v>
      </c>
      <c r="D2360" s="2">
        <v>3.1779000000000002</v>
      </c>
      <c r="E2360" s="2">
        <v>80299</v>
      </c>
      <c r="F2360" s="2">
        <v>3.38</v>
      </c>
      <c r="G2360" s="2">
        <v>271410.62</v>
      </c>
      <c r="H2360" s="15">
        <f t="shared" si="36"/>
        <v>4.5740234953437174E-2</v>
      </c>
    </row>
    <row r="2361" spans="1:8" ht="13.5" x14ac:dyDescent="0.25">
      <c r="A2361" s="11"/>
      <c r="B2361" s="10">
        <v>45735</v>
      </c>
      <c r="C2361" s="2">
        <v>3.44</v>
      </c>
      <c r="D2361" s="2">
        <v>3.1871999999999998</v>
      </c>
      <c r="E2361" s="2">
        <v>19760</v>
      </c>
      <c r="F2361" s="2">
        <v>3.456</v>
      </c>
      <c r="G2361" s="2">
        <v>68290.559999999998</v>
      </c>
      <c r="H2361" s="15">
        <f t="shared" si="36"/>
        <v>2.9264608703859912E-3</v>
      </c>
    </row>
    <row r="2362" spans="1:8" ht="13.5" x14ac:dyDescent="0.25">
      <c r="A2362" s="11"/>
      <c r="B2362" s="10">
        <v>45737</v>
      </c>
      <c r="C2362" s="2">
        <v>3.4</v>
      </c>
      <c r="D2362" s="2">
        <v>3.1501000000000001</v>
      </c>
      <c r="E2362" s="2">
        <v>21532</v>
      </c>
      <c r="F2362" s="2">
        <v>3.3650000000000002</v>
      </c>
      <c r="G2362" s="2">
        <v>72455.179999999993</v>
      </c>
      <c r="H2362" s="15">
        <f t="shared" si="36"/>
        <v>-1.1640311244979823E-2</v>
      </c>
    </row>
    <row r="2363" spans="1:8" ht="13.5" x14ac:dyDescent="0.25">
      <c r="A2363" s="11"/>
      <c r="B2363" s="10">
        <v>45740</v>
      </c>
      <c r="C2363" s="2">
        <v>3.43</v>
      </c>
      <c r="D2363" s="2">
        <v>3.1779000000000002</v>
      </c>
      <c r="E2363" s="2">
        <v>507</v>
      </c>
      <c r="F2363" s="2">
        <v>3.43</v>
      </c>
      <c r="G2363" s="2">
        <v>1739.01</v>
      </c>
      <c r="H2363" s="15">
        <f t="shared" si="36"/>
        <v>8.825116662963095E-3</v>
      </c>
    </row>
    <row r="2364" spans="1:8" ht="13.5" x14ac:dyDescent="0.25">
      <c r="A2364" s="11"/>
      <c r="B2364" s="10">
        <v>45741</v>
      </c>
      <c r="C2364" s="2">
        <v>3.4</v>
      </c>
      <c r="D2364" s="2">
        <v>3.1501000000000001</v>
      </c>
      <c r="E2364" s="2">
        <v>1000</v>
      </c>
      <c r="F2364" s="2">
        <v>3.4180000000000001</v>
      </c>
      <c r="G2364" s="2">
        <v>3418</v>
      </c>
      <c r="H2364" s="15">
        <f t="shared" si="36"/>
        <v>-8.7479152899713787E-3</v>
      </c>
    </row>
    <row r="2365" spans="1:8" ht="13.5" x14ac:dyDescent="0.25">
      <c r="A2365" s="11"/>
      <c r="B2365" s="10">
        <v>45742</v>
      </c>
      <c r="C2365" s="2">
        <v>3.42</v>
      </c>
      <c r="D2365" s="2">
        <v>3.1686000000000001</v>
      </c>
      <c r="E2365" s="2">
        <v>99877</v>
      </c>
      <c r="F2365" s="2">
        <v>3.35</v>
      </c>
      <c r="G2365" s="2">
        <v>334587.95</v>
      </c>
      <c r="H2365" s="15">
        <f t="shared" si="36"/>
        <v>5.8728294339862102E-3</v>
      </c>
    </row>
    <row r="2366" spans="1:8" ht="13.5" x14ac:dyDescent="0.25">
      <c r="A2366" s="11"/>
      <c r="B2366" s="10">
        <v>45743</v>
      </c>
      <c r="C2366" s="2">
        <v>3.48</v>
      </c>
      <c r="D2366" s="2">
        <v>3.2242000000000002</v>
      </c>
      <c r="E2366" s="2">
        <v>9801</v>
      </c>
      <c r="F2366" s="2">
        <v>3.4569999999999999</v>
      </c>
      <c r="G2366" s="2">
        <v>33882.057000000001</v>
      </c>
      <c r="H2366" s="15">
        <f t="shared" si="36"/>
        <v>1.7547181720633749E-2</v>
      </c>
    </row>
    <row r="2367" spans="1:8" ht="13.5" x14ac:dyDescent="0.25">
      <c r="A2367" s="11"/>
      <c r="B2367" s="10">
        <v>45744</v>
      </c>
      <c r="C2367" s="2">
        <v>3.47</v>
      </c>
      <c r="D2367" s="2">
        <v>3.2149999999999999</v>
      </c>
      <c r="E2367" s="2">
        <v>33362</v>
      </c>
      <c r="F2367" s="2">
        <v>3.3519999999999999</v>
      </c>
      <c r="G2367" s="2">
        <v>111829.424</v>
      </c>
      <c r="H2367" s="15">
        <f t="shared" si="36"/>
        <v>-2.8534210036599214E-3</v>
      </c>
    </row>
    <row r="2368" spans="1:8" ht="13.5" x14ac:dyDescent="0.25">
      <c r="A2368" s="11"/>
      <c r="B2368" s="10">
        <v>45749</v>
      </c>
      <c r="C2368" s="2">
        <v>3.46</v>
      </c>
      <c r="D2368" s="2">
        <v>3.2057000000000002</v>
      </c>
      <c r="E2368" s="2">
        <v>1172</v>
      </c>
      <c r="F2368" s="2">
        <v>3.4620000000000002</v>
      </c>
      <c r="G2368" s="2">
        <v>4057.4639999999999</v>
      </c>
      <c r="H2368" s="15">
        <f t="shared" si="36"/>
        <v>-2.8926905132191732E-3</v>
      </c>
    </row>
    <row r="2369" spans="1:8" ht="13.5" x14ac:dyDescent="0.25">
      <c r="A2369" s="11"/>
      <c r="B2369" s="10">
        <v>45750</v>
      </c>
      <c r="C2369" s="2">
        <v>3.46</v>
      </c>
      <c r="D2369" s="2">
        <v>3.2057000000000002</v>
      </c>
      <c r="E2369" s="2">
        <v>24194</v>
      </c>
      <c r="F2369" s="2">
        <v>3.359</v>
      </c>
      <c r="G2369" s="2">
        <v>81267.645999999993</v>
      </c>
      <c r="H2369" s="15">
        <f t="shared" si="36"/>
        <v>0</v>
      </c>
    </row>
    <row r="2370" spans="1:8" ht="13.5" x14ac:dyDescent="0.25">
      <c r="A2370" s="11"/>
      <c r="B2370" s="10">
        <v>45751</v>
      </c>
      <c r="C2370" s="2">
        <v>3.4</v>
      </c>
      <c r="D2370" s="2">
        <v>3.1501000000000001</v>
      </c>
      <c r="E2370" s="2">
        <v>1760</v>
      </c>
      <c r="F2370" s="2">
        <v>3.4260000000000002</v>
      </c>
      <c r="G2370" s="2">
        <v>6029.76</v>
      </c>
      <c r="H2370" s="15">
        <f t="shared" si="36"/>
        <v>-1.7344105811523253E-2</v>
      </c>
    </row>
    <row r="2371" spans="1:8" ht="13.5" x14ac:dyDescent="0.25">
      <c r="A2371" s="11"/>
      <c r="B2371" s="10">
        <v>45754</v>
      </c>
      <c r="C2371" s="2">
        <v>3.43</v>
      </c>
      <c r="D2371" s="2">
        <v>3.1779000000000002</v>
      </c>
      <c r="E2371" s="2">
        <v>20594</v>
      </c>
      <c r="F2371" s="2">
        <v>3.3530000000000002</v>
      </c>
      <c r="G2371" s="2">
        <v>69051.682000000001</v>
      </c>
      <c r="H2371" s="15">
        <f t="shared" si="36"/>
        <v>8.825116662963095E-3</v>
      </c>
    </row>
    <row r="2372" spans="1:8" ht="13.5" x14ac:dyDescent="0.25">
      <c r="A2372" s="11"/>
      <c r="B2372" s="10">
        <v>45755</v>
      </c>
      <c r="C2372" s="2">
        <v>3.39</v>
      </c>
      <c r="D2372" s="2">
        <v>3.1408</v>
      </c>
      <c r="E2372" s="2">
        <v>29097</v>
      </c>
      <c r="F2372" s="2">
        <v>3.3490000000000002</v>
      </c>
      <c r="G2372" s="2">
        <v>97445.853000000003</v>
      </c>
      <c r="H2372" s="15">
        <f t="shared" si="36"/>
        <v>-1.167437616035751E-2</v>
      </c>
    </row>
    <row r="2373" spans="1:8" ht="13.5" x14ac:dyDescent="0.25">
      <c r="A2373" s="11"/>
      <c r="B2373" s="10">
        <v>45757</v>
      </c>
      <c r="C2373" s="2">
        <v>3.42</v>
      </c>
      <c r="D2373" s="2">
        <v>3.1686000000000001</v>
      </c>
      <c r="E2373" s="2">
        <v>51777</v>
      </c>
      <c r="F2373" s="2">
        <v>3.399</v>
      </c>
      <c r="G2373" s="2">
        <v>175990.02299999999</v>
      </c>
      <c r="H2373" s="15">
        <f t="shared" si="36"/>
        <v>8.8512480896586997E-3</v>
      </c>
    </row>
    <row r="2374" spans="1:8" ht="13.5" x14ac:dyDescent="0.25">
      <c r="A2374" s="11"/>
      <c r="B2374" s="10">
        <v>45758</v>
      </c>
      <c r="C2374" s="2">
        <v>3.39</v>
      </c>
      <c r="D2374" s="2">
        <v>3.1408</v>
      </c>
      <c r="E2374" s="2">
        <v>2609</v>
      </c>
      <c r="F2374" s="2">
        <v>3.4</v>
      </c>
      <c r="G2374" s="2">
        <v>8870.6</v>
      </c>
      <c r="H2374" s="15">
        <f t="shared" si="36"/>
        <v>-8.7735908603168745E-3</v>
      </c>
    </row>
    <row r="2375" spans="1:8" ht="13.5" x14ac:dyDescent="0.25">
      <c r="A2375" s="11"/>
      <c r="B2375" s="10">
        <v>45761</v>
      </c>
      <c r="C2375" s="2">
        <v>3.42</v>
      </c>
      <c r="D2375" s="2">
        <v>3.1686000000000001</v>
      </c>
      <c r="E2375" s="2">
        <v>940</v>
      </c>
      <c r="F2375" s="2">
        <v>3.36</v>
      </c>
      <c r="G2375" s="2">
        <v>3158.4</v>
      </c>
      <c r="H2375" s="15">
        <f t="shared" ref="H2375:H2438" si="37">(D2375-D2374)/D2374</f>
        <v>8.8512480896586997E-3</v>
      </c>
    </row>
    <row r="2376" spans="1:8" ht="13.5" x14ac:dyDescent="0.25">
      <c r="A2376" s="11"/>
      <c r="B2376" s="10">
        <v>45762</v>
      </c>
      <c r="C2376" s="2">
        <v>3.42</v>
      </c>
      <c r="D2376" s="2">
        <v>3.1686000000000001</v>
      </c>
      <c r="E2376" s="2">
        <v>801</v>
      </c>
      <c r="F2376" s="2">
        <v>3.4</v>
      </c>
      <c r="G2376" s="2">
        <v>2723.4</v>
      </c>
      <c r="H2376" s="15">
        <f t="shared" si="37"/>
        <v>0</v>
      </c>
    </row>
    <row r="2377" spans="1:8" ht="13.5" x14ac:dyDescent="0.25">
      <c r="A2377" s="11"/>
      <c r="B2377" s="10">
        <v>45763</v>
      </c>
      <c r="C2377" s="2">
        <v>3.4</v>
      </c>
      <c r="D2377" s="2">
        <v>3.1501000000000001</v>
      </c>
      <c r="E2377" s="2">
        <v>2783</v>
      </c>
      <c r="F2377" s="2">
        <v>3.4</v>
      </c>
      <c r="G2377" s="2">
        <v>9462.2000000000007</v>
      </c>
      <c r="H2377" s="15">
        <f t="shared" si="37"/>
        <v>-5.8385406804266748E-3</v>
      </c>
    </row>
    <row r="2378" spans="1:8" ht="13.5" x14ac:dyDescent="0.25">
      <c r="A2378" s="11"/>
      <c r="B2378" s="10">
        <v>45764</v>
      </c>
      <c r="C2378" s="2">
        <v>3.4</v>
      </c>
      <c r="D2378" s="2">
        <v>3.1501000000000001</v>
      </c>
      <c r="E2378" s="2">
        <v>189638</v>
      </c>
      <c r="F2378" s="2">
        <v>3.351</v>
      </c>
      <c r="G2378" s="2">
        <v>635476.93799999997</v>
      </c>
      <c r="H2378" s="15">
        <f t="shared" si="37"/>
        <v>0</v>
      </c>
    </row>
    <row r="2379" spans="1:8" ht="13.5" x14ac:dyDescent="0.25">
      <c r="A2379" s="11"/>
      <c r="B2379" s="10">
        <v>45765</v>
      </c>
      <c r="C2379" s="2">
        <v>3.4</v>
      </c>
      <c r="D2379" s="2">
        <v>3.1501000000000001</v>
      </c>
      <c r="E2379" s="2">
        <v>2855</v>
      </c>
      <c r="F2379" s="2">
        <v>3.36</v>
      </c>
      <c r="G2379" s="2">
        <v>9592.7999999999993</v>
      </c>
      <c r="H2379" s="15">
        <f t="shared" si="37"/>
        <v>0</v>
      </c>
    </row>
    <row r="2380" spans="1:8" ht="13.5" x14ac:dyDescent="0.25">
      <c r="A2380" s="11"/>
      <c r="B2380" s="10">
        <v>45768</v>
      </c>
      <c r="C2380" s="2">
        <v>3.39</v>
      </c>
      <c r="D2380" s="2">
        <v>3.1408</v>
      </c>
      <c r="E2380" s="2">
        <v>1205</v>
      </c>
      <c r="F2380" s="2">
        <v>3.36</v>
      </c>
      <c r="G2380" s="2">
        <v>4048.8</v>
      </c>
      <c r="H2380" s="15">
        <f t="shared" si="37"/>
        <v>-2.9522872289768852E-3</v>
      </c>
    </row>
    <row r="2381" spans="1:8" ht="13.5" x14ac:dyDescent="0.25">
      <c r="A2381" s="11"/>
      <c r="B2381" s="10">
        <v>45769</v>
      </c>
      <c r="C2381" s="2">
        <v>3.3</v>
      </c>
      <c r="D2381" s="2">
        <v>3.0573999999999999</v>
      </c>
      <c r="E2381" s="2">
        <v>4213</v>
      </c>
      <c r="F2381" s="2">
        <v>3.3279999999999998</v>
      </c>
      <c r="G2381" s="2">
        <v>14020.864</v>
      </c>
      <c r="H2381" s="15">
        <f t="shared" si="37"/>
        <v>-2.6553744268976102E-2</v>
      </c>
    </row>
    <row r="2382" spans="1:8" ht="13.5" x14ac:dyDescent="0.25">
      <c r="A2382" s="11"/>
      <c r="B2382" s="10">
        <v>45770</v>
      </c>
      <c r="C2382" s="2">
        <v>3.35</v>
      </c>
      <c r="D2382" s="2">
        <v>3.1038000000000001</v>
      </c>
      <c r="E2382" s="2">
        <v>4247</v>
      </c>
      <c r="F2382" s="2">
        <v>3.3</v>
      </c>
      <c r="G2382" s="2">
        <v>14015.1</v>
      </c>
      <c r="H2382" s="15">
        <f t="shared" si="37"/>
        <v>1.5176293582782829E-2</v>
      </c>
    </row>
    <row r="2383" spans="1:8" ht="13.5" x14ac:dyDescent="0.25">
      <c r="A2383" s="11"/>
      <c r="B2383" s="10">
        <v>45771</v>
      </c>
      <c r="C2383" s="2">
        <v>3.39</v>
      </c>
      <c r="D2383" s="2">
        <v>3.1408</v>
      </c>
      <c r="E2383" s="2">
        <v>1183</v>
      </c>
      <c r="F2383" s="2">
        <v>3.3570000000000002</v>
      </c>
      <c r="G2383" s="2">
        <v>3971.3310000000001</v>
      </c>
      <c r="H2383" s="15">
        <f t="shared" si="37"/>
        <v>1.1920871190153979E-2</v>
      </c>
    </row>
    <row r="2384" spans="1:8" ht="13.5" x14ac:dyDescent="0.25">
      <c r="A2384" s="11"/>
      <c r="B2384" s="10">
        <v>45772</v>
      </c>
      <c r="C2384" s="2">
        <v>3.3</v>
      </c>
      <c r="D2384" s="2">
        <v>3.0573999999999999</v>
      </c>
      <c r="E2384" s="2">
        <v>1292</v>
      </c>
      <c r="F2384" s="2">
        <v>3.3050000000000002</v>
      </c>
      <c r="G2384" s="2">
        <v>4270.0600000000004</v>
      </c>
      <c r="H2384" s="15">
        <f t="shared" si="37"/>
        <v>-2.6553744268976102E-2</v>
      </c>
    </row>
    <row r="2385" spans="1:8" ht="13.5" x14ac:dyDescent="0.25">
      <c r="A2385" s="11"/>
      <c r="B2385" s="10">
        <v>45775</v>
      </c>
      <c r="C2385" s="2">
        <v>3.29</v>
      </c>
      <c r="D2385" s="2">
        <v>3.0482</v>
      </c>
      <c r="E2385" s="2">
        <v>5226</v>
      </c>
      <c r="F2385" s="2">
        <v>3.19</v>
      </c>
      <c r="G2385" s="2">
        <v>16670.939999999999</v>
      </c>
      <c r="H2385" s="15">
        <f t="shared" si="37"/>
        <v>-3.0090926931379196E-3</v>
      </c>
    </row>
    <row r="2386" spans="1:8" ht="13.5" x14ac:dyDescent="0.25">
      <c r="A2386" s="11"/>
      <c r="B2386" s="10">
        <v>45776</v>
      </c>
      <c r="C2386" s="2">
        <v>3.22</v>
      </c>
      <c r="D2386" s="2">
        <v>2.9832999999999998</v>
      </c>
      <c r="E2386" s="2">
        <v>1360</v>
      </c>
      <c r="F2386" s="2">
        <v>3.2170000000000001</v>
      </c>
      <c r="G2386" s="2">
        <v>4375.12</v>
      </c>
      <c r="H2386" s="15">
        <f t="shared" si="37"/>
        <v>-2.1291253854734002E-2</v>
      </c>
    </row>
    <row r="2387" spans="1:8" ht="13.5" x14ac:dyDescent="0.25">
      <c r="A2387" s="11"/>
      <c r="B2387" s="10">
        <v>45777</v>
      </c>
      <c r="C2387" s="2">
        <v>3.19</v>
      </c>
      <c r="D2387" s="2">
        <v>2.9554999999999998</v>
      </c>
      <c r="E2387" s="2">
        <v>8115</v>
      </c>
      <c r="F2387" s="2">
        <v>3.1589999999999998</v>
      </c>
      <c r="G2387" s="2">
        <v>25635.285</v>
      </c>
      <c r="H2387" s="15">
        <f t="shared" si="37"/>
        <v>-9.3185398719538935E-3</v>
      </c>
    </row>
    <row r="2388" spans="1:8" ht="13.5" x14ac:dyDescent="0.25">
      <c r="A2388" s="11"/>
      <c r="B2388" s="10">
        <v>45779</v>
      </c>
      <c r="C2388" s="2">
        <v>3.14</v>
      </c>
      <c r="D2388" s="2">
        <v>2.9091999999999998</v>
      </c>
      <c r="E2388" s="2">
        <v>3615</v>
      </c>
      <c r="F2388" s="2">
        <v>3.1429999999999998</v>
      </c>
      <c r="G2388" s="2">
        <v>11361.945</v>
      </c>
      <c r="H2388" s="15">
        <f t="shared" si="37"/>
        <v>-1.5665708002030116E-2</v>
      </c>
    </row>
    <row r="2389" spans="1:8" ht="13.5" x14ac:dyDescent="0.25">
      <c r="A2389" s="11"/>
      <c r="B2389" s="10">
        <v>45782</v>
      </c>
      <c r="C2389" s="2">
        <v>3.14</v>
      </c>
      <c r="D2389" s="2">
        <v>2.9091999999999998</v>
      </c>
      <c r="E2389" s="2">
        <v>2799</v>
      </c>
      <c r="F2389" s="2">
        <v>3.1560000000000001</v>
      </c>
      <c r="G2389" s="2">
        <v>8833.6440000000002</v>
      </c>
      <c r="H2389" s="15">
        <f t="shared" si="37"/>
        <v>0</v>
      </c>
    </row>
    <row r="2390" spans="1:8" ht="13.5" x14ac:dyDescent="0.25">
      <c r="A2390" s="11"/>
      <c r="B2390" s="10">
        <v>45783</v>
      </c>
      <c r="C2390" s="2">
        <v>3.06</v>
      </c>
      <c r="D2390" s="2">
        <v>2.8351000000000002</v>
      </c>
      <c r="E2390" s="2">
        <v>24676</v>
      </c>
      <c r="F2390" s="2">
        <v>2.9990000000000001</v>
      </c>
      <c r="G2390" s="2">
        <v>74003.323999999993</v>
      </c>
      <c r="H2390" s="15">
        <f t="shared" si="37"/>
        <v>-2.5470919840505851E-2</v>
      </c>
    </row>
    <row r="2391" spans="1:8" ht="13.5" x14ac:dyDescent="0.25">
      <c r="A2391" s="11"/>
      <c r="B2391" s="10">
        <v>45784</v>
      </c>
      <c r="C2391" s="2">
        <v>3.1</v>
      </c>
      <c r="D2391" s="2">
        <v>2.8721999999999999</v>
      </c>
      <c r="E2391" s="2">
        <v>1145</v>
      </c>
      <c r="F2391" s="2">
        <v>3.0979999999999999</v>
      </c>
      <c r="G2391" s="2">
        <v>3547.21</v>
      </c>
      <c r="H2391" s="15">
        <f t="shared" si="37"/>
        <v>1.3085958167260303E-2</v>
      </c>
    </row>
    <row r="2392" spans="1:8" ht="13.5" x14ac:dyDescent="0.25">
      <c r="A2392" s="11"/>
      <c r="B2392" s="10">
        <v>45785</v>
      </c>
      <c r="C2392" s="2">
        <v>3.17</v>
      </c>
      <c r="D2392" s="2">
        <v>2.9369999999999998</v>
      </c>
      <c r="E2392" s="2">
        <v>4573</v>
      </c>
      <c r="F2392" s="2">
        <v>3.11</v>
      </c>
      <c r="G2392" s="2">
        <v>14222.03</v>
      </c>
      <c r="H2392" s="15">
        <f t="shared" si="37"/>
        <v>2.2561102987257144E-2</v>
      </c>
    </row>
    <row r="2393" spans="1:8" ht="13.5" x14ac:dyDescent="0.25">
      <c r="A2393" s="11"/>
      <c r="B2393" s="10">
        <v>45786</v>
      </c>
      <c r="C2393" s="2">
        <v>3.25</v>
      </c>
      <c r="D2393" s="2">
        <v>3.0110999999999999</v>
      </c>
      <c r="E2393" s="2">
        <v>12061</v>
      </c>
      <c r="F2393" s="2">
        <v>3.2360000000000002</v>
      </c>
      <c r="G2393" s="2">
        <v>39029.396000000001</v>
      </c>
      <c r="H2393" s="15">
        <f t="shared" si="37"/>
        <v>2.5229826353421879E-2</v>
      </c>
    </row>
    <row r="2394" spans="1:8" ht="13.5" x14ac:dyDescent="0.25">
      <c r="A2394" s="11"/>
      <c r="B2394" s="10">
        <v>45789</v>
      </c>
      <c r="C2394" s="2">
        <v>3.17</v>
      </c>
      <c r="D2394" s="2">
        <v>2.9369999999999998</v>
      </c>
      <c r="E2394" s="2">
        <v>2319</v>
      </c>
      <c r="F2394" s="2">
        <v>3.22</v>
      </c>
      <c r="G2394" s="2">
        <v>7467.18</v>
      </c>
      <c r="H2394" s="15">
        <f t="shared" si="37"/>
        <v>-2.4608946896483033E-2</v>
      </c>
    </row>
    <row r="2395" spans="1:8" ht="13.5" x14ac:dyDescent="0.25">
      <c r="A2395" s="11"/>
      <c r="B2395" s="10">
        <v>45790</v>
      </c>
      <c r="C2395" s="2">
        <v>3.23</v>
      </c>
      <c r="D2395" s="2">
        <v>2.9925999999999999</v>
      </c>
      <c r="E2395" s="2">
        <v>1323</v>
      </c>
      <c r="F2395" s="2">
        <v>3.1720000000000002</v>
      </c>
      <c r="G2395" s="2">
        <v>4196.5559999999996</v>
      </c>
      <c r="H2395" s="15">
        <f t="shared" si="37"/>
        <v>1.89308818522302E-2</v>
      </c>
    </row>
    <row r="2396" spans="1:8" ht="13.5" x14ac:dyDescent="0.25">
      <c r="A2396" s="11"/>
      <c r="B2396" s="10">
        <v>45791</v>
      </c>
      <c r="C2396" s="2">
        <v>3.21</v>
      </c>
      <c r="D2396" s="2">
        <v>2.9741</v>
      </c>
      <c r="E2396" s="2">
        <v>12</v>
      </c>
      <c r="F2396" s="2">
        <v>3.2149999999999999</v>
      </c>
      <c r="G2396" s="2">
        <v>38.58</v>
      </c>
      <c r="H2396" s="15">
        <f t="shared" si="37"/>
        <v>-6.1819153912985236E-3</v>
      </c>
    </row>
    <row r="2397" spans="1:8" ht="13.5" x14ac:dyDescent="0.25">
      <c r="A2397" s="11"/>
      <c r="B2397" s="10">
        <v>45792</v>
      </c>
      <c r="C2397" s="2">
        <v>3.25</v>
      </c>
      <c r="D2397" s="2">
        <v>3.0110999999999999</v>
      </c>
      <c r="E2397" s="2">
        <v>2700</v>
      </c>
      <c r="F2397" s="2">
        <v>3.1989999999999998</v>
      </c>
      <c r="G2397" s="2">
        <v>8637.2999999999993</v>
      </c>
      <c r="H2397" s="15">
        <f t="shared" si="37"/>
        <v>1.2440738374634316E-2</v>
      </c>
    </row>
    <row r="2398" spans="1:8" ht="13.5" x14ac:dyDescent="0.25">
      <c r="A2398" s="11"/>
      <c r="B2398" s="10">
        <v>45793</v>
      </c>
      <c r="C2398" s="2">
        <v>3.39</v>
      </c>
      <c r="D2398" s="2">
        <v>3.1408</v>
      </c>
      <c r="E2398" s="2">
        <v>1749</v>
      </c>
      <c r="F2398" s="2">
        <v>3.35</v>
      </c>
      <c r="G2398" s="2">
        <v>5859.15</v>
      </c>
      <c r="H2398" s="15">
        <f t="shared" si="37"/>
        <v>4.3073959682508108E-2</v>
      </c>
    </row>
    <row r="2399" spans="1:8" ht="13.5" x14ac:dyDescent="0.25">
      <c r="A2399" s="11"/>
      <c r="B2399" s="10">
        <v>45796</v>
      </c>
      <c r="C2399" s="2">
        <v>3.2</v>
      </c>
      <c r="D2399" s="2">
        <v>2.9647999999999999</v>
      </c>
      <c r="E2399" s="2">
        <v>501</v>
      </c>
      <c r="F2399" s="2">
        <v>3.23</v>
      </c>
      <c r="G2399" s="2">
        <v>1618.23</v>
      </c>
      <c r="H2399" s="15">
        <f t="shared" si="37"/>
        <v>-5.6036678553234895E-2</v>
      </c>
    </row>
    <row r="2400" spans="1:8" ht="13.5" x14ac:dyDescent="0.25">
      <c r="A2400" s="11"/>
      <c r="B2400" s="10">
        <v>45797</v>
      </c>
      <c r="C2400" s="2">
        <v>3.3</v>
      </c>
      <c r="D2400" s="2">
        <v>3.0573999999999999</v>
      </c>
      <c r="E2400" s="2">
        <v>121</v>
      </c>
      <c r="F2400" s="2">
        <v>3.246</v>
      </c>
      <c r="G2400" s="2">
        <v>392.76600000000002</v>
      </c>
      <c r="H2400" s="15">
        <f t="shared" si="37"/>
        <v>3.1233135456017275E-2</v>
      </c>
    </row>
    <row r="2401" spans="1:8" ht="13.5" x14ac:dyDescent="0.25">
      <c r="A2401" s="11"/>
      <c r="B2401" s="10">
        <v>45798</v>
      </c>
      <c r="C2401" s="2">
        <v>3.23</v>
      </c>
      <c r="D2401" s="2">
        <v>2.9925999999999999</v>
      </c>
      <c r="E2401" s="2">
        <v>1626</v>
      </c>
      <c r="F2401" s="2">
        <v>3.181</v>
      </c>
      <c r="G2401" s="2">
        <v>5172.3059999999996</v>
      </c>
      <c r="H2401" s="15">
        <f t="shared" si="37"/>
        <v>-2.1194478969058669E-2</v>
      </c>
    </row>
    <row r="2402" spans="1:8" ht="13.5" x14ac:dyDescent="0.25">
      <c r="A2402" s="11"/>
      <c r="B2402" s="10">
        <v>45799</v>
      </c>
      <c r="C2402" s="2">
        <v>3.26</v>
      </c>
      <c r="D2402" s="2">
        <v>3.0204</v>
      </c>
      <c r="E2402" s="2">
        <v>1237</v>
      </c>
      <c r="F2402" s="2">
        <v>3.2</v>
      </c>
      <c r="G2402" s="2">
        <v>3958.4</v>
      </c>
      <c r="H2402" s="15">
        <f t="shared" si="37"/>
        <v>9.2895809663837616E-3</v>
      </c>
    </row>
    <row r="2403" spans="1:8" ht="13.5" x14ac:dyDescent="0.25">
      <c r="A2403" s="11"/>
      <c r="B2403" s="10">
        <v>45800</v>
      </c>
      <c r="C2403" s="2">
        <v>3.26</v>
      </c>
      <c r="D2403" s="2">
        <v>3.0204</v>
      </c>
      <c r="E2403" s="2">
        <v>705</v>
      </c>
      <c r="F2403" s="2">
        <v>3.2679999999999998</v>
      </c>
      <c r="G2403" s="2">
        <v>2303.94</v>
      </c>
      <c r="H2403" s="15">
        <f t="shared" si="37"/>
        <v>0</v>
      </c>
    </row>
    <row r="2404" spans="1:8" ht="13.5" x14ac:dyDescent="0.25">
      <c r="A2404" s="11"/>
      <c r="B2404" s="10">
        <v>45803</v>
      </c>
      <c r="C2404" s="2">
        <v>3.3</v>
      </c>
      <c r="D2404" s="2">
        <v>3.0573999999999999</v>
      </c>
      <c r="E2404" s="2">
        <v>24</v>
      </c>
      <c r="F2404" s="2">
        <v>3.218</v>
      </c>
      <c r="G2404" s="2">
        <v>77.231999999999999</v>
      </c>
      <c r="H2404" s="15">
        <f t="shared" si="37"/>
        <v>1.2250033108197564E-2</v>
      </c>
    </row>
    <row r="2405" spans="1:8" ht="13.5" x14ac:dyDescent="0.25">
      <c r="A2405" s="11"/>
      <c r="B2405" s="10">
        <v>45804</v>
      </c>
      <c r="C2405" s="2">
        <v>3.25</v>
      </c>
      <c r="D2405" s="2">
        <v>3.0110999999999999</v>
      </c>
      <c r="E2405" s="2">
        <v>1462</v>
      </c>
      <c r="F2405" s="2">
        <v>3.2</v>
      </c>
      <c r="G2405" s="2">
        <v>4678.3999999999996</v>
      </c>
      <c r="H2405" s="15">
        <f t="shared" si="37"/>
        <v>-1.514358605350952E-2</v>
      </c>
    </row>
    <row r="2406" spans="1:8" ht="13.5" x14ac:dyDescent="0.25">
      <c r="A2406" s="11"/>
      <c r="B2406" s="10">
        <v>45805</v>
      </c>
      <c r="C2406" s="2">
        <v>3.2</v>
      </c>
      <c r="D2406" s="2">
        <v>2.9647999999999999</v>
      </c>
      <c r="E2406" s="2">
        <v>997</v>
      </c>
      <c r="F2406" s="2">
        <v>3.2240000000000002</v>
      </c>
      <c r="G2406" s="2">
        <v>3214.328</v>
      </c>
      <c r="H2406" s="15">
        <f t="shared" si="37"/>
        <v>-1.5376440503470496E-2</v>
      </c>
    </row>
    <row r="2407" spans="1:8" ht="13.5" x14ac:dyDescent="0.25">
      <c r="A2407" s="11"/>
      <c r="B2407" s="10">
        <v>45806</v>
      </c>
      <c r="C2407" s="2">
        <v>3.25</v>
      </c>
      <c r="D2407" s="2">
        <v>3.0110999999999999</v>
      </c>
      <c r="E2407" s="2">
        <v>2</v>
      </c>
      <c r="F2407" s="2">
        <v>3.2250000000000001</v>
      </c>
      <c r="G2407" s="2">
        <v>6.45</v>
      </c>
      <c r="H2407" s="15">
        <f t="shared" si="37"/>
        <v>1.5616567728008637E-2</v>
      </c>
    </row>
    <row r="2408" spans="1:8" ht="13.5" x14ac:dyDescent="0.25">
      <c r="A2408" s="11"/>
      <c r="B2408" s="10">
        <v>45807</v>
      </c>
      <c r="C2408" s="2">
        <v>3.25</v>
      </c>
      <c r="D2408" s="2">
        <v>3.0110999999999999</v>
      </c>
      <c r="E2408" s="2">
        <v>161</v>
      </c>
      <c r="F2408" s="2">
        <v>3.2</v>
      </c>
      <c r="G2408" s="2">
        <v>515.20000000000005</v>
      </c>
      <c r="H2408" s="15">
        <f t="shared" si="37"/>
        <v>0</v>
      </c>
    </row>
    <row r="2409" spans="1:8" ht="13.5" x14ac:dyDescent="0.25">
      <c r="A2409" s="11"/>
      <c r="B2409" s="10">
        <v>45810</v>
      </c>
      <c r="C2409" s="2">
        <v>3.25</v>
      </c>
      <c r="D2409" s="2">
        <v>3.0110999999999999</v>
      </c>
      <c r="E2409" s="2">
        <v>0</v>
      </c>
      <c r="F2409" s="2">
        <v>0</v>
      </c>
      <c r="G2409" s="2">
        <v>0</v>
      </c>
      <c r="H2409" s="15">
        <f t="shared" si="37"/>
        <v>0</v>
      </c>
    </row>
    <row r="2410" spans="1:8" ht="13.5" x14ac:dyDescent="0.25">
      <c r="A2410" s="11"/>
      <c r="B2410" s="10">
        <v>45811</v>
      </c>
      <c r="C2410" s="2">
        <v>3.25</v>
      </c>
      <c r="D2410" s="2">
        <v>3.0110999999999999</v>
      </c>
      <c r="E2410" s="2">
        <v>155</v>
      </c>
      <c r="F2410" s="2">
        <v>3.1920000000000002</v>
      </c>
      <c r="G2410" s="2">
        <v>494.76</v>
      </c>
      <c r="H2410" s="15">
        <f t="shared" si="37"/>
        <v>0</v>
      </c>
    </row>
    <row r="2411" spans="1:8" ht="13.5" x14ac:dyDescent="0.25">
      <c r="A2411" s="11"/>
      <c r="B2411" s="10">
        <v>45812</v>
      </c>
      <c r="C2411" s="2">
        <v>3.25</v>
      </c>
      <c r="D2411" s="2">
        <v>3.0110999999999999</v>
      </c>
      <c r="E2411" s="2">
        <v>281</v>
      </c>
      <c r="F2411" s="2">
        <v>3.1989999999999998</v>
      </c>
      <c r="G2411" s="2">
        <v>898.91899999999998</v>
      </c>
      <c r="H2411" s="15">
        <f t="shared" si="37"/>
        <v>0</v>
      </c>
    </row>
    <row r="2412" spans="1:8" ht="13.5" x14ac:dyDescent="0.25">
      <c r="A2412" s="11"/>
      <c r="B2412" s="10">
        <v>45813</v>
      </c>
      <c r="C2412" s="2">
        <v>3.17</v>
      </c>
      <c r="D2412" s="2">
        <v>2.9369999999999998</v>
      </c>
      <c r="E2412" s="2">
        <v>191</v>
      </c>
      <c r="F2412" s="2">
        <v>3.17</v>
      </c>
      <c r="G2412" s="2">
        <v>605.47</v>
      </c>
      <c r="H2412" s="15">
        <f t="shared" si="37"/>
        <v>-2.4608946896483033E-2</v>
      </c>
    </row>
    <row r="2413" spans="1:8" ht="13.5" x14ac:dyDescent="0.25">
      <c r="A2413" s="11"/>
      <c r="B2413" s="10">
        <v>45817</v>
      </c>
      <c r="C2413" s="2">
        <v>3.18</v>
      </c>
      <c r="D2413" s="2">
        <v>2.9462999999999999</v>
      </c>
      <c r="E2413" s="2">
        <v>227</v>
      </c>
      <c r="F2413" s="2">
        <v>3.1829999999999998</v>
      </c>
      <c r="G2413" s="2">
        <v>722.54100000000005</v>
      </c>
      <c r="H2413" s="15">
        <f t="shared" si="37"/>
        <v>3.1664964249234206E-3</v>
      </c>
    </row>
    <row r="2414" spans="1:8" ht="13.5" x14ac:dyDescent="0.25">
      <c r="A2414" s="11"/>
      <c r="B2414" s="10">
        <v>45818</v>
      </c>
      <c r="C2414" s="2">
        <v>3.2</v>
      </c>
      <c r="D2414" s="2">
        <v>2.9647999999999999</v>
      </c>
      <c r="E2414" s="2">
        <v>2666</v>
      </c>
      <c r="F2414" s="2">
        <v>3.15</v>
      </c>
      <c r="G2414" s="2">
        <v>8397.9</v>
      </c>
      <c r="H2414" s="15">
        <f t="shared" si="37"/>
        <v>6.2790618742151038E-3</v>
      </c>
    </row>
    <row r="2415" spans="1:8" ht="13.5" x14ac:dyDescent="0.25">
      <c r="A2415" s="11"/>
      <c r="B2415" s="10">
        <v>45819</v>
      </c>
      <c r="C2415" s="2">
        <v>3.15</v>
      </c>
      <c r="D2415" s="2">
        <v>2.9184999999999999</v>
      </c>
      <c r="E2415" s="2">
        <v>3959</v>
      </c>
      <c r="F2415" s="2">
        <v>3.1469999999999998</v>
      </c>
      <c r="G2415" s="2">
        <v>12458.973</v>
      </c>
      <c r="H2415" s="15">
        <f t="shared" si="37"/>
        <v>-1.5616567728008637E-2</v>
      </c>
    </row>
    <row r="2416" spans="1:8" ht="13.5" x14ac:dyDescent="0.25">
      <c r="A2416" s="11"/>
      <c r="B2416" s="10">
        <v>45820</v>
      </c>
      <c r="C2416" s="2">
        <v>3.15</v>
      </c>
      <c r="D2416" s="2">
        <v>2.9184999999999999</v>
      </c>
      <c r="E2416" s="2">
        <v>25</v>
      </c>
      <c r="F2416" s="2">
        <v>3.15</v>
      </c>
      <c r="G2416" s="2">
        <v>78.75</v>
      </c>
      <c r="H2416" s="15">
        <f t="shared" si="37"/>
        <v>0</v>
      </c>
    </row>
    <row r="2417" spans="1:8" ht="13.5" x14ac:dyDescent="0.25">
      <c r="A2417" s="11"/>
      <c r="B2417" s="10">
        <v>45821</v>
      </c>
      <c r="C2417" s="2">
        <v>2.97</v>
      </c>
      <c r="D2417" s="2">
        <v>2.7517</v>
      </c>
      <c r="E2417" s="2">
        <v>14668</v>
      </c>
      <c r="F2417" s="2">
        <v>3.016</v>
      </c>
      <c r="G2417" s="2">
        <v>44238.688000000002</v>
      </c>
      <c r="H2417" s="15">
        <f t="shared" si="37"/>
        <v>-5.7152646907657992E-2</v>
      </c>
    </row>
    <row r="2418" spans="1:8" ht="13.5" x14ac:dyDescent="0.25">
      <c r="A2418" s="11"/>
      <c r="B2418" s="10">
        <v>45824</v>
      </c>
      <c r="C2418" s="2">
        <v>2.91</v>
      </c>
      <c r="D2418" s="2">
        <v>2.6960999999999999</v>
      </c>
      <c r="E2418" s="2">
        <v>67667</v>
      </c>
      <c r="F2418" s="2">
        <v>2.8220000000000001</v>
      </c>
      <c r="G2418" s="2">
        <v>190956.274</v>
      </c>
      <c r="H2418" s="15">
        <f t="shared" si="37"/>
        <v>-2.0205691027364935E-2</v>
      </c>
    </row>
    <row r="2419" spans="1:8" ht="13.5" x14ac:dyDescent="0.25">
      <c r="A2419" s="11"/>
      <c r="B2419" s="10">
        <v>45825</v>
      </c>
      <c r="C2419" s="2">
        <v>2.94</v>
      </c>
      <c r="D2419" s="2">
        <v>2.7239</v>
      </c>
      <c r="E2419" s="2">
        <v>4705</v>
      </c>
      <c r="F2419" s="2">
        <v>2.915</v>
      </c>
      <c r="G2419" s="2">
        <v>13715.075000000001</v>
      </c>
      <c r="H2419" s="15">
        <f t="shared" si="37"/>
        <v>1.0311190237750843E-2</v>
      </c>
    </row>
    <row r="2420" spans="1:8" ht="13.5" x14ac:dyDescent="0.25">
      <c r="A2420" s="11"/>
      <c r="B2420" s="10">
        <v>45826</v>
      </c>
      <c r="C2420" s="2">
        <v>2.92</v>
      </c>
      <c r="D2420" s="2">
        <v>2.7054</v>
      </c>
      <c r="E2420" s="2">
        <v>1641</v>
      </c>
      <c r="F2420" s="2">
        <v>2.9020000000000001</v>
      </c>
      <c r="G2420" s="2">
        <v>4762.1819999999998</v>
      </c>
      <c r="H2420" s="15">
        <f t="shared" si="37"/>
        <v>-6.7917324424538201E-3</v>
      </c>
    </row>
    <row r="2421" spans="1:8" ht="13.5" x14ac:dyDescent="0.25">
      <c r="A2421" s="11"/>
      <c r="B2421" s="10">
        <v>45827</v>
      </c>
      <c r="C2421" s="2">
        <v>2.82</v>
      </c>
      <c r="D2421" s="2">
        <v>2.6126999999999998</v>
      </c>
      <c r="E2421" s="2">
        <v>3092</v>
      </c>
      <c r="F2421" s="2">
        <v>2.8479999999999999</v>
      </c>
      <c r="G2421" s="2">
        <v>8806.0159999999996</v>
      </c>
      <c r="H2421" s="15">
        <f t="shared" si="37"/>
        <v>-3.4264803725881657E-2</v>
      </c>
    </row>
    <row r="2422" spans="1:8" ht="13.5" x14ac:dyDescent="0.25">
      <c r="A2422" s="11"/>
      <c r="B2422" s="10">
        <v>45828</v>
      </c>
      <c r="C2422" s="2">
        <v>2.75</v>
      </c>
      <c r="D2422" s="2">
        <v>2.5478999999999998</v>
      </c>
      <c r="E2422" s="2">
        <v>14061</v>
      </c>
      <c r="F2422" s="2">
        <v>2.7530000000000001</v>
      </c>
      <c r="G2422" s="2">
        <v>38709.932999999997</v>
      </c>
      <c r="H2422" s="15">
        <f t="shared" si="37"/>
        <v>-2.4801929038925238E-2</v>
      </c>
    </row>
    <row r="2423" spans="1:8" ht="13.5" x14ac:dyDescent="0.25">
      <c r="A2423" s="11"/>
      <c r="B2423" s="10">
        <v>45831</v>
      </c>
      <c r="C2423" s="2">
        <v>2.72</v>
      </c>
      <c r="D2423" s="2">
        <v>2.5200999999999998</v>
      </c>
      <c r="E2423" s="2">
        <v>8032</v>
      </c>
      <c r="F2423" s="2">
        <v>2.7189999999999999</v>
      </c>
      <c r="G2423" s="2">
        <v>21839.008000000002</v>
      </c>
      <c r="H2423" s="15">
        <f t="shared" si="37"/>
        <v>-1.0910946269476843E-2</v>
      </c>
    </row>
    <row r="2424" spans="1:8" ht="13.5" x14ac:dyDescent="0.25">
      <c r="A2424" s="11"/>
      <c r="B2424" s="10">
        <v>45832</v>
      </c>
      <c r="C2424" s="2">
        <v>2.88</v>
      </c>
      <c r="D2424" s="2">
        <v>2.6682999999999999</v>
      </c>
      <c r="E2424" s="2">
        <v>18107</v>
      </c>
      <c r="F2424" s="2">
        <v>2.7269999999999999</v>
      </c>
      <c r="G2424" s="2">
        <v>49377.788999999997</v>
      </c>
      <c r="H2424" s="15">
        <f t="shared" si="37"/>
        <v>5.8807190190865492E-2</v>
      </c>
    </row>
    <row r="2425" spans="1:8" ht="13.5" x14ac:dyDescent="0.25">
      <c r="A2425" s="11"/>
      <c r="B2425" s="10">
        <v>45833</v>
      </c>
      <c r="C2425" s="2">
        <v>2.94</v>
      </c>
      <c r="D2425" s="2">
        <v>2.7239</v>
      </c>
      <c r="E2425" s="2">
        <v>11917</v>
      </c>
      <c r="F2425" s="2">
        <v>2.8980000000000001</v>
      </c>
      <c r="G2425" s="2">
        <v>34535.466</v>
      </c>
      <c r="H2425" s="15">
        <f t="shared" si="37"/>
        <v>2.0837237192219801E-2</v>
      </c>
    </row>
    <row r="2426" spans="1:8" ht="13.5" x14ac:dyDescent="0.25">
      <c r="A2426" s="11"/>
      <c r="B2426" s="10">
        <v>45835</v>
      </c>
      <c r="C2426" s="2">
        <v>2.93</v>
      </c>
      <c r="D2426" s="2">
        <v>2.7145999999999999</v>
      </c>
      <c r="E2426" s="2">
        <v>1021</v>
      </c>
      <c r="F2426" s="2">
        <v>2.9009999999999998</v>
      </c>
      <c r="G2426" s="2">
        <v>2961.9209999999998</v>
      </c>
      <c r="H2426" s="15">
        <f t="shared" si="37"/>
        <v>-3.4142222548552027E-3</v>
      </c>
    </row>
    <row r="2427" spans="1:8" ht="13.5" x14ac:dyDescent="0.25">
      <c r="A2427" s="11"/>
      <c r="B2427" s="10">
        <v>45838</v>
      </c>
      <c r="C2427" s="2">
        <v>2.92</v>
      </c>
      <c r="D2427" s="2">
        <v>2.7054</v>
      </c>
      <c r="E2427" s="2">
        <v>541</v>
      </c>
      <c r="F2427" s="2">
        <v>2.948</v>
      </c>
      <c r="G2427" s="2">
        <v>1594.8679999999999</v>
      </c>
      <c r="H2427" s="15">
        <f t="shared" si="37"/>
        <v>-3.3890812642746169E-3</v>
      </c>
    </row>
    <row r="2428" spans="1:8" ht="13.5" x14ac:dyDescent="0.25">
      <c r="A2428" s="11"/>
      <c r="B2428" s="10">
        <v>45839</v>
      </c>
      <c r="C2428" s="2">
        <v>2.92</v>
      </c>
      <c r="D2428" s="2">
        <v>2.7054</v>
      </c>
      <c r="E2428" s="2">
        <v>560</v>
      </c>
      <c r="F2428" s="2">
        <v>2.92</v>
      </c>
      <c r="G2428" s="2">
        <v>1635.2</v>
      </c>
      <c r="H2428" s="15">
        <f t="shared" si="37"/>
        <v>0</v>
      </c>
    </row>
    <row r="2429" spans="1:8" ht="13.5" x14ac:dyDescent="0.25">
      <c r="A2429" s="11"/>
      <c r="B2429" s="10">
        <v>45840</v>
      </c>
      <c r="C2429" s="2">
        <v>2.89</v>
      </c>
      <c r="D2429" s="2">
        <v>2.6776</v>
      </c>
      <c r="E2429" s="2">
        <v>513</v>
      </c>
      <c r="F2429" s="2">
        <v>2.891</v>
      </c>
      <c r="G2429" s="2">
        <v>1483.0830000000001</v>
      </c>
      <c r="H2429" s="15">
        <f t="shared" si="37"/>
        <v>-1.0275744806682948E-2</v>
      </c>
    </row>
    <row r="2430" spans="1:8" ht="13.5" x14ac:dyDescent="0.25">
      <c r="A2430" s="11"/>
      <c r="B2430" s="10">
        <v>45841</v>
      </c>
      <c r="C2430" s="2">
        <v>2.99</v>
      </c>
      <c r="D2430" s="2">
        <v>2.7702</v>
      </c>
      <c r="E2430" s="2">
        <v>812</v>
      </c>
      <c r="F2430" s="2">
        <v>2.9079999999999999</v>
      </c>
      <c r="G2430" s="2">
        <v>2361.2959999999998</v>
      </c>
      <c r="H2430" s="15">
        <f t="shared" si="37"/>
        <v>3.4583208843740672E-2</v>
      </c>
    </row>
    <row r="2431" spans="1:8" ht="13.5" x14ac:dyDescent="0.25">
      <c r="A2431" s="11"/>
      <c r="B2431" s="10">
        <v>45842</v>
      </c>
      <c r="C2431" s="2">
        <v>2.99</v>
      </c>
      <c r="D2431" s="2">
        <v>2.7702</v>
      </c>
      <c r="E2431" s="2">
        <v>0</v>
      </c>
      <c r="F2431" s="2">
        <v>0</v>
      </c>
      <c r="G2431" s="2">
        <v>0</v>
      </c>
      <c r="H2431" s="15">
        <f t="shared" si="37"/>
        <v>0</v>
      </c>
    </row>
    <row r="2432" spans="1:8" ht="13.5" x14ac:dyDescent="0.25">
      <c r="A2432" s="11"/>
      <c r="B2432" s="10">
        <v>45845</v>
      </c>
      <c r="C2432" s="2">
        <v>2.94</v>
      </c>
      <c r="D2432" s="2">
        <v>2.7239</v>
      </c>
      <c r="E2432" s="2">
        <v>201</v>
      </c>
      <c r="F2432" s="2">
        <v>2.86</v>
      </c>
      <c r="G2432" s="2">
        <v>574.86</v>
      </c>
      <c r="H2432" s="15">
        <f t="shared" si="37"/>
        <v>-1.6713594686304241E-2</v>
      </c>
    </row>
    <row r="2433" spans="1:8" ht="13.5" x14ac:dyDescent="0.25">
      <c r="A2433" s="11"/>
      <c r="B2433" s="10">
        <v>45846</v>
      </c>
      <c r="C2433" s="2">
        <v>2.86</v>
      </c>
      <c r="D2433" s="2">
        <v>2.6497999999999999</v>
      </c>
      <c r="E2433" s="2">
        <v>2659</v>
      </c>
      <c r="F2433" s="2">
        <v>2.8540000000000001</v>
      </c>
      <c r="G2433" s="2">
        <v>7588.7860000000001</v>
      </c>
      <c r="H2433" s="15">
        <f t="shared" si="37"/>
        <v>-2.7203641837071867E-2</v>
      </c>
    </row>
    <row r="2434" spans="1:8" ht="13.5" x14ac:dyDescent="0.25">
      <c r="A2434" s="11"/>
      <c r="B2434" s="10">
        <v>45847</v>
      </c>
      <c r="C2434" s="2">
        <v>2.81</v>
      </c>
      <c r="D2434" s="2">
        <v>2.6034999999999999</v>
      </c>
      <c r="E2434" s="2">
        <v>3220</v>
      </c>
      <c r="F2434" s="2">
        <v>2.8079999999999998</v>
      </c>
      <c r="G2434" s="2">
        <v>9041.76</v>
      </c>
      <c r="H2434" s="15">
        <f t="shared" si="37"/>
        <v>-1.7473016831458982E-2</v>
      </c>
    </row>
    <row r="2435" spans="1:8" ht="13.5" x14ac:dyDescent="0.25">
      <c r="A2435" s="11"/>
      <c r="B2435" s="10">
        <v>45848</v>
      </c>
      <c r="C2435" s="2">
        <v>2.71</v>
      </c>
      <c r="D2435" s="2">
        <v>2.5108000000000001</v>
      </c>
      <c r="E2435" s="2">
        <v>7108</v>
      </c>
      <c r="F2435" s="2">
        <v>2.7229999999999999</v>
      </c>
      <c r="G2435" s="2">
        <v>19355.083999999999</v>
      </c>
      <c r="H2435" s="15">
        <f t="shared" si="37"/>
        <v>-3.5605915114269172E-2</v>
      </c>
    </row>
    <row r="2436" spans="1:8" ht="13.5" x14ac:dyDescent="0.25">
      <c r="A2436" s="11"/>
      <c r="B2436" s="10">
        <v>45849</v>
      </c>
      <c r="C2436" s="2">
        <v>2.5499999999999998</v>
      </c>
      <c r="D2436" s="2">
        <v>2.3626</v>
      </c>
      <c r="E2436" s="2">
        <v>8017</v>
      </c>
      <c r="F2436" s="2">
        <v>2.5880000000000001</v>
      </c>
      <c r="G2436" s="2">
        <v>20747.995999999999</v>
      </c>
      <c r="H2436" s="15">
        <f t="shared" si="37"/>
        <v>-5.9025011948383027E-2</v>
      </c>
    </row>
    <row r="2437" spans="1:8" ht="13.5" x14ac:dyDescent="0.25">
      <c r="A2437" s="11"/>
      <c r="B2437" s="10">
        <v>45852</v>
      </c>
      <c r="C2437" s="2">
        <v>2.4</v>
      </c>
      <c r="D2437" s="2">
        <v>2.2235999999999998</v>
      </c>
      <c r="E2437" s="2">
        <v>14395</v>
      </c>
      <c r="F2437" s="2">
        <v>2.4049999999999998</v>
      </c>
      <c r="G2437" s="2">
        <v>34619.974999999999</v>
      </c>
      <c r="H2437" s="15">
        <f t="shared" si="37"/>
        <v>-5.8833488529586149E-2</v>
      </c>
    </row>
    <row r="2438" spans="1:8" ht="13.5" x14ac:dyDescent="0.25">
      <c r="A2438" s="11"/>
      <c r="B2438" s="10">
        <v>45853</v>
      </c>
      <c r="C2438" s="2">
        <v>2.2599999999999998</v>
      </c>
      <c r="D2438" s="2">
        <v>2.0939000000000001</v>
      </c>
      <c r="E2438" s="2">
        <v>2649</v>
      </c>
      <c r="F2438" s="2">
        <v>2.274</v>
      </c>
      <c r="G2438" s="2">
        <v>6023.826</v>
      </c>
      <c r="H2438" s="15">
        <f t="shared" si="37"/>
        <v>-5.8328836121604478E-2</v>
      </c>
    </row>
    <row r="2439" spans="1:8" ht="13.5" x14ac:dyDescent="0.25">
      <c r="A2439" s="11"/>
      <c r="B2439" s="10">
        <v>45854</v>
      </c>
      <c r="C2439" s="2">
        <v>2.13</v>
      </c>
      <c r="D2439" s="2">
        <v>1.9734</v>
      </c>
      <c r="E2439" s="2">
        <v>0</v>
      </c>
      <c r="F2439" s="2">
        <v>0</v>
      </c>
      <c r="G2439" s="2">
        <v>0</v>
      </c>
      <c r="H2439" s="15">
        <f t="shared" ref="H2439:H2502" si="38">(D2439-D2438)/D2438</f>
        <v>-5.7548115955871837E-2</v>
      </c>
    </row>
    <row r="2440" spans="1:8" ht="13.5" x14ac:dyDescent="0.25">
      <c r="A2440" s="11"/>
      <c r="B2440" s="10">
        <v>45855</v>
      </c>
      <c r="C2440" s="2">
        <v>2.14</v>
      </c>
      <c r="D2440" s="2">
        <v>1.9826999999999999</v>
      </c>
      <c r="E2440" s="2">
        <v>43117</v>
      </c>
      <c r="F2440" s="2">
        <v>2.1349999999999998</v>
      </c>
      <c r="G2440" s="2">
        <v>92054.794999999998</v>
      </c>
      <c r="H2440" s="15">
        <f t="shared" si="38"/>
        <v>4.7126786257220346E-3</v>
      </c>
    </row>
    <row r="2441" spans="1:8" ht="13.5" x14ac:dyDescent="0.25">
      <c r="A2441" s="11"/>
      <c r="B2441" s="10">
        <v>45856</v>
      </c>
      <c r="C2441" s="2">
        <v>2.25</v>
      </c>
      <c r="D2441" s="2">
        <v>2.0846</v>
      </c>
      <c r="E2441" s="2">
        <v>10314</v>
      </c>
      <c r="F2441" s="2">
        <v>2.2109999999999999</v>
      </c>
      <c r="G2441" s="2">
        <v>22804.254000000001</v>
      </c>
      <c r="H2441" s="15">
        <f t="shared" si="38"/>
        <v>5.1394562969687856E-2</v>
      </c>
    </row>
    <row r="2442" spans="1:8" ht="13.5" x14ac:dyDescent="0.25">
      <c r="A2442" s="11"/>
      <c r="B2442" s="10">
        <v>45859</v>
      </c>
      <c r="C2442" s="2">
        <v>2.38</v>
      </c>
      <c r="D2442" s="2">
        <v>2.2050999999999998</v>
      </c>
      <c r="E2442" s="2">
        <v>7319</v>
      </c>
      <c r="F2442" s="2">
        <v>2.367</v>
      </c>
      <c r="G2442" s="2">
        <v>17324.073</v>
      </c>
      <c r="H2442" s="15">
        <f t="shared" si="38"/>
        <v>5.7804854648373705E-2</v>
      </c>
    </row>
    <row r="2443" spans="1:8" ht="13.5" x14ac:dyDescent="0.25">
      <c r="A2443" s="11"/>
      <c r="B2443" s="10">
        <v>45860</v>
      </c>
      <c r="C2443" s="2">
        <v>2.52</v>
      </c>
      <c r="D2443" s="2">
        <v>2.3348</v>
      </c>
      <c r="E2443" s="2">
        <v>3249</v>
      </c>
      <c r="F2443" s="2">
        <v>2.4820000000000002</v>
      </c>
      <c r="G2443" s="2">
        <v>8064.018</v>
      </c>
      <c r="H2443" s="15">
        <f t="shared" si="38"/>
        <v>5.8818194186204778E-2</v>
      </c>
    </row>
    <row r="2444" spans="1:8" ht="13.5" x14ac:dyDescent="0.25">
      <c r="A2444" s="11"/>
      <c r="B2444" s="10">
        <v>45861</v>
      </c>
      <c r="C2444" s="2">
        <v>2.64</v>
      </c>
      <c r="D2444" s="2">
        <v>2.4460000000000002</v>
      </c>
      <c r="E2444" s="2">
        <v>10344</v>
      </c>
      <c r="F2444" s="2">
        <v>2.625</v>
      </c>
      <c r="G2444" s="2">
        <v>27153</v>
      </c>
      <c r="H2444" s="15">
        <f t="shared" si="38"/>
        <v>4.7627205756381782E-2</v>
      </c>
    </row>
    <row r="2445" spans="1:8" ht="13.5" x14ac:dyDescent="0.25">
      <c r="A2445" s="11"/>
      <c r="B2445" s="10">
        <v>45862</v>
      </c>
      <c r="C2445" s="2">
        <v>2.7</v>
      </c>
      <c r="D2445" s="2">
        <v>2.5015999999999998</v>
      </c>
      <c r="E2445" s="2">
        <v>7167</v>
      </c>
      <c r="F2445" s="2">
        <v>2.7010000000000001</v>
      </c>
      <c r="G2445" s="2">
        <v>19358.066999999999</v>
      </c>
      <c r="H2445" s="15">
        <f t="shared" si="38"/>
        <v>2.2730989370400509E-2</v>
      </c>
    </row>
    <row r="2446" spans="1:8" ht="13.5" x14ac:dyDescent="0.25">
      <c r="A2446" s="11"/>
      <c r="B2446" s="10">
        <v>45866</v>
      </c>
      <c r="C2446" s="2">
        <v>2.7</v>
      </c>
      <c r="D2446" s="2">
        <v>2.5015999999999998</v>
      </c>
      <c r="E2446" s="2">
        <v>4933</v>
      </c>
      <c r="F2446" s="2">
        <v>2.6930000000000001</v>
      </c>
      <c r="G2446" s="2">
        <v>13284.569</v>
      </c>
      <c r="H2446" s="15">
        <f t="shared" si="38"/>
        <v>0</v>
      </c>
    </row>
    <row r="2447" spans="1:8" ht="13.5" x14ac:dyDescent="0.25">
      <c r="A2447" s="11"/>
      <c r="B2447" s="10">
        <v>45867</v>
      </c>
      <c r="C2447" s="2">
        <v>2.7</v>
      </c>
      <c r="D2447" s="2">
        <v>2.5015999999999998</v>
      </c>
      <c r="E2447" s="2">
        <v>9515</v>
      </c>
      <c r="F2447" s="2">
        <v>2.7090000000000001</v>
      </c>
      <c r="G2447" s="2">
        <v>25776.134999999998</v>
      </c>
      <c r="H2447" s="15">
        <f t="shared" si="38"/>
        <v>0</v>
      </c>
    </row>
    <row r="2448" spans="1:8" ht="13.5" x14ac:dyDescent="0.25">
      <c r="A2448" s="11"/>
      <c r="B2448" s="10">
        <v>45868</v>
      </c>
      <c r="C2448" s="2">
        <v>2.67</v>
      </c>
      <c r="D2448" s="2">
        <v>2.4738000000000002</v>
      </c>
      <c r="E2448" s="2">
        <v>3205</v>
      </c>
      <c r="F2448" s="2">
        <v>2.6850000000000001</v>
      </c>
      <c r="G2448" s="2">
        <v>8605.4249999999993</v>
      </c>
      <c r="H2448" s="15">
        <f t="shared" si="38"/>
        <v>-1.1112887751838664E-2</v>
      </c>
    </row>
    <row r="2449" spans="1:8" ht="13.5" x14ac:dyDescent="0.25">
      <c r="A2449" s="11"/>
      <c r="B2449" s="10">
        <v>45869</v>
      </c>
      <c r="C2449" s="2">
        <v>2.64</v>
      </c>
      <c r="D2449" s="2">
        <v>2.4460000000000002</v>
      </c>
      <c r="E2449" s="2">
        <v>4289</v>
      </c>
      <c r="F2449" s="2">
        <v>2.637</v>
      </c>
      <c r="G2449" s="2">
        <v>11310.093000000001</v>
      </c>
      <c r="H2449" s="15">
        <f t="shared" si="38"/>
        <v>-1.12377718489773E-2</v>
      </c>
    </row>
    <row r="2450" spans="1:8" ht="13.5" x14ac:dyDescent="0.25">
      <c r="A2450" s="11"/>
      <c r="B2450" s="10">
        <v>45870</v>
      </c>
      <c r="C2450" s="2">
        <v>2.56</v>
      </c>
      <c r="D2450" s="2">
        <v>2.3717999999999999</v>
      </c>
      <c r="E2450" s="2">
        <v>5604</v>
      </c>
      <c r="F2450" s="2">
        <v>2.5579999999999998</v>
      </c>
      <c r="G2450" s="2">
        <v>14335.031999999999</v>
      </c>
      <c r="H2450" s="15">
        <f t="shared" si="38"/>
        <v>-3.033524121013911E-2</v>
      </c>
    </row>
    <row r="2451" spans="1:8" ht="13.5" x14ac:dyDescent="0.25">
      <c r="A2451" s="11"/>
      <c r="B2451" s="10">
        <v>45873</v>
      </c>
      <c r="C2451" s="2">
        <v>2.5299999999999998</v>
      </c>
      <c r="D2451" s="2">
        <v>2.3439999999999999</v>
      </c>
      <c r="E2451" s="2">
        <v>3126</v>
      </c>
      <c r="F2451" s="2">
        <v>2.5409999999999999</v>
      </c>
      <c r="G2451" s="2">
        <v>7943.1660000000002</v>
      </c>
      <c r="H2451" s="15">
        <f t="shared" si="38"/>
        <v>-1.1721055738257883E-2</v>
      </c>
    </row>
    <row r="2452" spans="1:8" ht="13.5" x14ac:dyDescent="0.25">
      <c r="A2452" s="11"/>
      <c r="B2452" s="10">
        <v>45874</v>
      </c>
      <c r="C2452" s="2">
        <v>2.38</v>
      </c>
      <c r="D2452" s="2">
        <v>2.2050999999999998</v>
      </c>
      <c r="E2452" s="2">
        <v>8155</v>
      </c>
      <c r="F2452" s="2">
        <v>2.4350000000000001</v>
      </c>
      <c r="G2452" s="2">
        <v>19857.424999999999</v>
      </c>
      <c r="H2452" s="15">
        <f t="shared" si="38"/>
        <v>-5.9257679180887382E-2</v>
      </c>
    </row>
    <row r="2453" spans="1:8" ht="13.5" x14ac:dyDescent="0.25">
      <c r="A2453" s="11"/>
      <c r="B2453" s="10">
        <v>45875</v>
      </c>
      <c r="C2453" s="2">
        <v>2.52</v>
      </c>
      <c r="D2453" s="2">
        <v>2.3348</v>
      </c>
      <c r="E2453" s="2">
        <v>2804</v>
      </c>
      <c r="F2453" s="2">
        <v>2.512</v>
      </c>
      <c r="G2453" s="2">
        <v>7043.6480000000001</v>
      </c>
      <c r="H2453" s="15">
        <f t="shared" si="38"/>
        <v>5.8818194186204778E-2</v>
      </c>
    </row>
    <row r="2454" spans="1:8" ht="13.5" x14ac:dyDescent="0.25">
      <c r="A2454" s="11"/>
      <c r="B2454" s="10">
        <v>45876</v>
      </c>
      <c r="C2454" s="2">
        <v>2.61</v>
      </c>
      <c r="D2454" s="2">
        <v>2.4182000000000001</v>
      </c>
      <c r="E2454" s="2">
        <v>5032</v>
      </c>
      <c r="F2454" s="2">
        <v>2.5960000000000001</v>
      </c>
      <c r="G2454" s="2">
        <v>13063.072</v>
      </c>
      <c r="H2454" s="15">
        <f t="shared" si="38"/>
        <v>3.572040431728634E-2</v>
      </c>
    </row>
    <row r="2455" spans="1:8" ht="13.5" x14ac:dyDescent="0.25">
      <c r="A2455" s="11"/>
      <c r="B2455" s="10">
        <v>45877</v>
      </c>
      <c r="C2455" s="2">
        <v>2.5299999999999998</v>
      </c>
      <c r="D2455" s="2">
        <v>2.3439999999999999</v>
      </c>
      <c r="E2455" s="2">
        <v>5210</v>
      </c>
      <c r="F2455" s="2">
        <v>2.5219999999999998</v>
      </c>
      <c r="G2455" s="2">
        <v>13139.62</v>
      </c>
      <c r="H2455" s="15">
        <f t="shared" si="38"/>
        <v>-3.0683979819700714E-2</v>
      </c>
    </row>
    <row r="2456" spans="1:8" ht="13.5" x14ac:dyDescent="0.25">
      <c r="A2456" s="11"/>
      <c r="B2456" s="10">
        <v>45880</v>
      </c>
      <c r="C2456" s="2">
        <v>2.58</v>
      </c>
      <c r="D2456" s="2">
        <v>2.3904000000000001</v>
      </c>
      <c r="E2456" s="2">
        <v>233</v>
      </c>
      <c r="F2456" s="2">
        <v>2.6</v>
      </c>
      <c r="G2456" s="2">
        <v>605.79999999999995</v>
      </c>
      <c r="H2456" s="15">
        <f t="shared" si="38"/>
        <v>1.9795221843003509E-2</v>
      </c>
    </row>
    <row r="2457" spans="1:8" ht="13.5" x14ac:dyDescent="0.25">
      <c r="A2457" s="11"/>
      <c r="B2457" s="10">
        <v>45881</v>
      </c>
      <c r="C2457" s="2">
        <v>2.58</v>
      </c>
      <c r="D2457" s="2">
        <v>2.3904000000000001</v>
      </c>
      <c r="E2457" s="2">
        <v>4879</v>
      </c>
      <c r="F2457" s="2">
        <v>2.5099999999999998</v>
      </c>
      <c r="G2457" s="2">
        <v>12246.29</v>
      </c>
      <c r="H2457" s="15">
        <f t="shared" si="38"/>
        <v>0</v>
      </c>
    </row>
    <row r="2458" spans="1:8" ht="13.5" x14ac:dyDescent="0.25">
      <c r="A2458" s="11"/>
      <c r="B2458" s="10">
        <v>45883</v>
      </c>
      <c r="C2458" s="2">
        <v>2.5</v>
      </c>
      <c r="D2458" s="2">
        <v>2.3163</v>
      </c>
      <c r="E2458" s="2">
        <v>4070</v>
      </c>
      <c r="F2458" s="2">
        <v>2.5049999999999999</v>
      </c>
      <c r="G2458" s="2">
        <v>10195.35</v>
      </c>
      <c r="H2458" s="15">
        <f t="shared" si="38"/>
        <v>-3.0998995983935764E-2</v>
      </c>
    </row>
    <row r="2459" spans="1:8" ht="13.5" x14ac:dyDescent="0.25">
      <c r="A2459" s="11"/>
      <c r="B2459" s="10">
        <v>45884</v>
      </c>
      <c r="C2459" s="2">
        <v>2.4500000000000002</v>
      </c>
      <c r="D2459" s="2">
        <v>2.2698999999999998</v>
      </c>
      <c r="E2459" s="2">
        <v>8437</v>
      </c>
      <c r="F2459" s="2">
        <v>2.4609999999999999</v>
      </c>
      <c r="G2459" s="2">
        <v>20763.456999999999</v>
      </c>
      <c r="H2459" s="15">
        <f t="shared" si="38"/>
        <v>-2.0031947502482501E-2</v>
      </c>
    </row>
    <row r="2460" spans="1:8" ht="13.5" x14ac:dyDescent="0.25">
      <c r="A2460" s="11"/>
      <c r="B2460" s="10">
        <v>45887</v>
      </c>
      <c r="C2460" s="2">
        <v>2.4500000000000002</v>
      </c>
      <c r="D2460" s="2">
        <v>2.2698999999999998</v>
      </c>
      <c r="E2460" s="2">
        <v>1130</v>
      </c>
      <c r="F2460" s="2">
        <v>2.423</v>
      </c>
      <c r="G2460" s="2">
        <v>2737.99</v>
      </c>
      <c r="H2460" s="15">
        <f t="shared" si="38"/>
        <v>0</v>
      </c>
    </row>
    <row r="2461" spans="1:8" ht="13.5" x14ac:dyDescent="0.25">
      <c r="A2461" s="11"/>
      <c r="B2461" s="10">
        <v>45888</v>
      </c>
      <c r="C2461" s="2">
        <v>2.44</v>
      </c>
      <c r="D2461" s="2">
        <v>2.2606999999999999</v>
      </c>
      <c r="E2461" s="2">
        <v>5801</v>
      </c>
      <c r="F2461" s="2">
        <v>2.4140000000000001</v>
      </c>
      <c r="G2461" s="2">
        <v>14003.614</v>
      </c>
      <c r="H2461" s="15">
        <f t="shared" si="38"/>
        <v>-4.053041984228325E-3</v>
      </c>
    </row>
    <row r="2462" spans="1:8" ht="13.5" x14ac:dyDescent="0.25">
      <c r="A2462" s="11"/>
      <c r="B2462" s="10">
        <v>45889</v>
      </c>
      <c r="C2462" s="2">
        <v>2.27</v>
      </c>
      <c r="D2462" s="2">
        <v>2.27</v>
      </c>
      <c r="E2462" s="2">
        <v>485</v>
      </c>
      <c r="F2462" s="2">
        <v>2.2309999999999999</v>
      </c>
      <c r="G2462" s="2">
        <v>1082.0350000000001</v>
      </c>
      <c r="H2462" s="15">
        <f t="shared" si="38"/>
        <v>4.1137700712169179E-3</v>
      </c>
    </row>
    <row r="2463" spans="1:8" ht="13.5" x14ac:dyDescent="0.25">
      <c r="A2463" s="11"/>
      <c r="B2463" s="10">
        <v>45890</v>
      </c>
      <c r="C2463" s="2">
        <v>2.23</v>
      </c>
      <c r="D2463" s="2">
        <v>2.23</v>
      </c>
      <c r="E2463" s="2">
        <v>6114</v>
      </c>
      <c r="F2463" s="2">
        <v>2.2269999999999999</v>
      </c>
      <c r="G2463" s="2">
        <v>13615.878000000001</v>
      </c>
      <c r="H2463" s="15">
        <f t="shared" si="38"/>
        <v>-1.7621145374449355E-2</v>
      </c>
    </row>
    <row r="2464" spans="1:8" ht="13.5" x14ac:dyDescent="0.25">
      <c r="A2464" s="11"/>
      <c r="B2464" s="10">
        <v>45891</v>
      </c>
      <c r="C2464" s="2">
        <v>2.27</v>
      </c>
      <c r="D2464" s="2">
        <v>2.27</v>
      </c>
      <c r="E2464" s="2">
        <v>3181</v>
      </c>
      <c r="F2464" s="2">
        <v>2.2400000000000002</v>
      </c>
      <c r="G2464" s="2">
        <v>7125.44</v>
      </c>
      <c r="H2464" s="15">
        <f t="shared" si="38"/>
        <v>1.7937219730941721E-2</v>
      </c>
    </row>
    <row r="2465" spans="1:8" ht="13.5" x14ac:dyDescent="0.25">
      <c r="A2465" s="11"/>
      <c r="B2465" s="10">
        <v>45894</v>
      </c>
      <c r="C2465" s="2">
        <v>2.2599999999999998</v>
      </c>
      <c r="D2465" s="2">
        <v>2.2599999999999998</v>
      </c>
      <c r="E2465" s="2">
        <v>4568</v>
      </c>
      <c r="F2465" s="2">
        <v>2.2530000000000001</v>
      </c>
      <c r="G2465" s="2">
        <v>10291.704</v>
      </c>
      <c r="H2465" s="15">
        <f t="shared" si="38"/>
        <v>-4.4052863436124367E-3</v>
      </c>
    </row>
    <row r="2466" spans="1:8" ht="13.5" x14ac:dyDescent="0.25">
      <c r="A2466" s="11"/>
      <c r="B2466" s="10">
        <v>45895</v>
      </c>
      <c r="C2466" s="2">
        <v>2.33</v>
      </c>
      <c r="D2466" s="2">
        <v>2.33</v>
      </c>
      <c r="E2466" s="2">
        <v>3561</v>
      </c>
      <c r="F2466" s="2">
        <v>2.2850000000000001</v>
      </c>
      <c r="G2466" s="2">
        <v>8136.8850000000002</v>
      </c>
      <c r="H2466" s="15">
        <f t="shared" si="38"/>
        <v>3.0973451327433756E-2</v>
      </c>
    </row>
    <row r="2467" spans="1:8" ht="13.5" x14ac:dyDescent="0.25">
      <c r="A2467" s="11"/>
      <c r="B2467" s="10">
        <v>45896</v>
      </c>
      <c r="C2467" s="2">
        <v>2.25</v>
      </c>
      <c r="D2467" s="2">
        <v>2.25</v>
      </c>
      <c r="E2467" s="2">
        <v>8588</v>
      </c>
      <c r="F2467" s="2">
        <v>2.2559999999999998</v>
      </c>
      <c r="G2467" s="2">
        <v>19374.527999999998</v>
      </c>
      <c r="H2467" s="15">
        <f t="shared" si="38"/>
        <v>-3.4334763948497882E-2</v>
      </c>
    </row>
    <row r="2468" spans="1:8" ht="13.5" x14ac:dyDescent="0.25">
      <c r="A2468" s="11"/>
      <c r="B2468" s="10">
        <v>45897</v>
      </c>
      <c r="C2468" s="2">
        <v>2.23</v>
      </c>
      <c r="D2468" s="2">
        <v>2.23</v>
      </c>
      <c r="E2468" s="2">
        <v>6857</v>
      </c>
      <c r="F2468" s="2">
        <v>2.2330000000000001</v>
      </c>
      <c r="G2468" s="2">
        <v>15311.681</v>
      </c>
      <c r="H2468" s="15">
        <f t="shared" si="38"/>
        <v>-8.8888888888888976E-3</v>
      </c>
    </row>
    <row r="2469" spans="1:8" ht="13.5" x14ac:dyDescent="0.25">
      <c r="A2469" s="11"/>
      <c r="B2469" s="10">
        <v>45898</v>
      </c>
      <c r="C2469" s="2">
        <v>2.2599999999999998</v>
      </c>
      <c r="D2469" s="2">
        <v>2.2599999999999998</v>
      </c>
      <c r="E2469" s="2">
        <v>6574</v>
      </c>
      <c r="F2469" s="2">
        <v>2.2530000000000001</v>
      </c>
      <c r="G2469" s="2">
        <v>14811.222</v>
      </c>
      <c r="H2469" s="15">
        <f t="shared" si="38"/>
        <v>1.345291479820619E-2</v>
      </c>
    </row>
    <row r="2470" spans="1:8" ht="13.5" x14ac:dyDescent="0.25">
      <c r="A2470" s="11"/>
      <c r="B2470" s="10">
        <v>45901</v>
      </c>
      <c r="C2470" s="2">
        <v>2.2599999999999998</v>
      </c>
      <c r="D2470" s="2">
        <v>2.2599999999999998</v>
      </c>
      <c r="E2470" s="2">
        <v>4718</v>
      </c>
      <c r="F2470" s="2">
        <v>2.2410000000000001</v>
      </c>
      <c r="G2470" s="2">
        <v>10573.038</v>
      </c>
      <c r="H2470" s="15">
        <f t="shared" si="38"/>
        <v>0</v>
      </c>
    </row>
    <row r="2471" spans="1:8" ht="13.5" x14ac:dyDescent="0.25">
      <c r="A2471" s="11"/>
      <c r="B2471" s="10">
        <v>45902</v>
      </c>
      <c r="C2471" s="2">
        <v>2.2599999999999998</v>
      </c>
      <c r="D2471" s="2">
        <v>2.2599999999999998</v>
      </c>
      <c r="E2471" s="2">
        <v>10990</v>
      </c>
      <c r="F2471" s="2">
        <v>2.2429999999999999</v>
      </c>
      <c r="G2471" s="2">
        <v>24650.57</v>
      </c>
      <c r="H2471" s="15">
        <f t="shared" si="38"/>
        <v>0</v>
      </c>
    </row>
    <row r="2472" spans="1:8" ht="13.5" x14ac:dyDescent="0.25">
      <c r="A2472" s="11"/>
      <c r="B2472" s="10">
        <v>45903</v>
      </c>
      <c r="C2472" s="2">
        <v>2.34</v>
      </c>
      <c r="D2472" s="2">
        <v>2.34</v>
      </c>
      <c r="E2472" s="2">
        <v>3253</v>
      </c>
      <c r="F2472" s="2">
        <v>2.2309999999999999</v>
      </c>
      <c r="G2472" s="2">
        <v>7257.4430000000002</v>
      </c>
      <c r="H2472" s="15">
        <f t="shared" si="38"/>
        <v>3.5398230088495609E-2</v>
      </c>
    </row>
    <row r="2473" spans="1:8" ht="13.5" x14ac:dyDescent="0.25">
      <c r="A2473" s="11"/>
      <c r="B2473" s="10">
        <v>45905</v>
      </c>
      <c r="C2473" s="2">
        <v>2.38</v>
      </c>
      <c r="D2473" s="2">
        <v>2.38</v>
      </c>
      <c r="E2473" s="2">
        <v>1244</v>
      </c>
      <c r="F2473" s="2">
        <v>2.36</v>
      </c>
      <c r="G2473" s="2">
        <v>2935.84</v>
      </c>
      <c r="H2473" s="15">
        <f t="shared" si="38"/>
        <v>1.709401709401711E-2</v>
      </c>
    </row>
    <row r="2474" spans="1:8" ht="13.5" x14ac:dyDescent="0.25">
      <c r="A2474" s="11"/>
      <c r="B2474" s="10">
        <v>45908</v>
      </c>
      <c r="C2474" s="2">
        <v>2.33</v>
      </c>
      <c r="D2474" s="2">
        <v>2.33</v>
      </c>
      <c r="E2474" s="2">
        <v>1</v>
      </c>
      <c r="F2474" s="2">
        <v>2.33</v>
      </c>
      <c r="G2474" s="2">
        <v>2.33</v>
      </c>
      <c r="H2474" s="15">
        <f t="shared" si="38"/>
        <v>-2.1008403361344463E-2</v>
      </c>
    </row>
    <row r="2475" spans="1:8" ht="13.5" x14ac:dyDescent="0.25">
      <c r="A2475" s="11"/>
      <c r="B2475" s="10">
        <v>45909</v>
      </c>
      <c r="C2475" s="2">
        <v>2.38</v>
      </c>
      <c r="D2475" s="2">
        <v>2.38</v>
      </c>
      <c r="E2475" s="2">
        <v>2226</v>
      </c>
      <c r="F2475" s="2">
        <v>2.335</v>
      </c>
      <c r="G2475" s="2">
        <v>5197.71</v>
      </c>
      <c r="H2475" s="15">
        <f t="shared" si="38"/>
        <v>2.1459227467811082E-2</v>
      </c>
    </row>
    <row r="2476" spans="1:8" ht="13.5" x14ac:dyDescent="0.25">
      <c r="A2476" s="11"/>
      <c r="B2476" s="10">
        <v>45910</v>
      </c>
      <c r="C2476" s="2">
        <v>2.38</v>
      </c>
      <c r="D2476" s="2">
        <v>2.38</v>
      </c>
      <c r="E2476" s="2">
        <v>0</v>
      </c>
      <c r="F2476" s="2">
        <v>0</v>
      </c>
      <c r="G2476" s="2">
        <v>0</v>
      </c>
      <c r="H2476" s="15">
        <f t="shared" si="38"/>
        <v>0</v>
      </c>
    </row>
    <row r="2477" spans="1:8" ht="13.5" x14ac:dyDescent="0.25">
      <c r="A2477" s="11"/>
      <c r="B2477" s="10">
        <v>45911</v>
      </c>
      <c r="C2477" s="2">
        <v>2.2999999999999998</v>
      </c>
      <c r="D2477" s="2">
        <v>2.2999999999999998</v>
      </c>
      <c r="E2477" s="2">
        <v>930</v>
      </c>
      <c r="F2477" s="2">
        <v>2.3149999999999999</v>
      </c>
      <c r="G2477" s="2">
        <v>2152.9499999999998</v>
      </c>
      <c r="H2477" s="15">
        <f t="shared" si="38"/>
        <v>-3.3613445378151294E-2</v>
      </c>
    </row>
    <row r="2478" spans="1:8" ht="13.5" x14ac:dyDescent="0.25">
      <c r="A2478" s="11"/>
      <c r="B2478" s="10">
        <v>45912</v>
      </c>
      <c r="C2478" s="2">
        <v>2.2999999999999998</v>
      </c>
      <c r="D2478" s="2">
        <v>2.2999999999999998</v>
      </c>
      <c r="E2478" s="2">
        <v>1382</v>
      </c>
      <c r="F2478" s="2">
        <v>2.2959999999999998</v>
      </c>
      <c r="G2478" s="2">
        <v>3173.0720000000001</v>
      </c>
      <c r="H2478" s="15">
        <f t="shared" si="38"/>
        <v>0</v>
      </c>
    </row>
    <row r="2479" spans="1:8" ht="13.5" x14ac:dyDescent="0.25">
      <c r="A2479" s="11"/>
      <c r="B2479" s="10">
        <v>45915</v>
      </c>
      <c r="C2479" s="2">
        <v>2.33</v>
      </c>
      <c r="D2479" s="2">
        <v>2.33</v>
      </c>
      <c r="E2479" s="2">
        <v>22</v>
      </c>
      <c r="F2479" s="2">
        <v>2.33</v>
      </c>
      <c r="G2479" s="2">
        <v>51.26</v>
      </c>
      <c r="H2479" s="15">
        <f t="shared" si="38"/>
        <v>1.3043478260869674E-2</v>
      </c>
    </row>
    <row r="2480" spans="1:8" ht="13.5" x14ac:dyDescent="0.25">
      <c r="A2480" s="11"/>
      <c r="B2480" s="10">
        <v>45916</v>
      </c>
      <c r="C2480" s="2">
        <v>2.29</v>
      </c>
      <c r="D2480" s="2">
        <v>2.29</v>
      </c>
      <c r="E2480" s="2">
        <v>5672</v>
      </c>
      <c r="F2480" s="2">
        <v>2.294</v>
      </c>
      <c r="G2480" s="2">
        <v>13011.567999999999</v>
      </c>
      <c r="H2480" s="15">
        <f t="shared" si="38"/>
        <v>-1.7167381974248941E-2</v>
      </c>
    </row>
    <row r="2481" spans="1:8" ht="13.5" x14ac:dyDescent="0.25">
      <c r="A2481" s="11"/>
      <c r="B2481" s="10">
        <v>45917</v>
      </c>
      <c r="C2481" s="2">
        <v>2.23</v>
      </c>
      <c r="D2481" s="2">
        <v>2.23</v>
      </c>
      <c r="E2481" s="2">
        <v>4373</v>
      </c>
      <c r="F2481" s="2">
        <v>2.21</v>
      </c>
      <c r="G2481" s="2">
        <v>9664.33</v>
      </c>
      <c r="H2481" s="15">
        <f t="shared" si="38"/>
        <v>-2.6200873362445438E-2</v>
      </c>
    </row>
    <row r="2482" spans="1:8" ht="13.5" x14ac:dyDescent="0.25">
      <c r="A2482" s="11"/>
      <c r="B2482" s="10">
        <v>45918</v>
      </c>
      <c r="C2482" s="2">
        <v>2.23</v>
      </c>
      <c r="D2482" s="2">
        <v>2.23</v>
      </c>
      <c r="E2482" s="2">
        <v>2488</v>
      </c>
      <c r="F2482" s="2">
        <v>2.2040000000000002</v>
      </c>
      <c r="G2482" s="2">
        <v>5483.5519999999997</v>
      </c>
      <c r="H2482" s="15">
        <f t="shared" si="38"/>
        <v>0</v>
      </c>
    </row>
    <row r="2483" spans="1:8" ht="13.5" x14ac:dyDescent="0.25">
      <c r="A2483" s="11"/>
      <c r="B2483" s="10">
        <v>45919</v>
      </c>
      <c r="C2483" s="2">
        <v>2.2200000000000002</v>
      </c>
      <c r="D2483" s="2">
        <v>2.2200000000000002</v>
      </c>
      <c r="E2483" s="2">
        <v>2976</v>
      </c>
      <c r="F2483" s="2">
        <v>2.1709999999999998</v>
      </c>
      <c r="G2483" s="2">
        <v>6460.8959999999997</v>
      </c>
      <c r="H2483" s="15">
        <f t="shared" si="38"/>
        <v>-4.4843049327353305E-3</v>
      </c>
    </row>
    <row r="2484" spans="1:8" ht="13.5" x14ac:dyDescent="0.25">
      <c r="A2484" s="11"/>
      <c r="B2484" s="10">
        <v>45922</v>
      </c>
      <c r="C2484" s="2">
        <v>2.1800000000000002</v>
      </c>
      <c r="D2484" s="2">
        <v>2.1800000000000002</v>
      </c>
      <c r="E2484" s="2">
        <v>1660</v>
      </c>
      <c r="F2484" s="2">
        <v>2.1819999999999999</v>
      </c>
      <c r="G2484" s="2">
        <v>3622.12</v>
      </c>
      <c r="H2484" s="15">
        <f t="shared" si="38"/>
        <v>-1.8018018018018032E-2</v>
      </c>
    </row>
    <row r="2485" spans="1:8" ht="13.5" x14ac:dyDescent="0.25">
      <c r="A2485" s="11"/>
      <c r="B2485" s="10">
        <v>45923</v>
      </c>
      <c r="C2485" s="2">
        <v>2.14</v>
      </c>
      <c r="D2485" s="2">
        <v>2.14</v>
      </c>
      <c r="E2485" s="2">
        <v>1947</v>
      </c>
      <c r="F2485" s="2">
        <v>2.1339999999999999</v>
      </c>
      <c r="G2485" s="2">
        <v>4154.8980000000001</v>
      </c>
      <c r="H2485" s="15">
        <f t="shared" si="38"/>
        <v>-1.8348623853211024E-2</v>
      </c>
    </row>
    <row r="2486" spans="1:8" ht="13.5" x14ac:dyDescent="0.25">
      <c r="A2486" s="11"/>
      <c r="B2486" s="10">
        <v>45924</v>
      </c>
      <c r="C2486" s="2">
        <v>2.19</v>
      </c>
      <c r="D2486" s="2">
        <v>2.19</v>
      </c>
      <c r="E2486" s="2">
        <v>10</v>
      </c>
      <c r="F2486" s="2">
        <v>2.19</v>
      </c>
      <c r="G2486" s="2">
        <v>21.9</v>
      </c>
      <c r="H2486" s="15">
        <f t="shared" si="38"/>
        <v>2.3364485981308327E-2</v>
      </c>
    </row>
    <row r="2487" spans="1:8" ht="13.5" x14ac:dyDescent="0.25">
      <c r="A2487" s="11"/>
      <c r="B2487" s="10">
        <v>45925</v>
      </c>
      <c r="C2487" s="2">
        <v>2.19</v>
      </c>
      <c r="D2487" s="2">
        <v>2.19</v>
      </c>
      <c r="E2487" s="2">
        <v>1443</v>
      </c>
      <c r="F2487" s="2">
        <v>2.1379999999999999</v>
      </c>
      <c r="G2487" s="2">
        <v>3085.134</v>
      </c>
      <c r="H2487" s="15">
        <f t="shared" si="38"/>
        <v>0</v>
      </c>
    </row>
    <row r="2488" spans="1:8" ht="13.5" x14ac:dyDescent="0.25">
      <c r="A2488" s="11"/>
      <c r="B2488" s="10">
        <v>45926</v>
      </c>
      <c r="C2488" s="2">
        <v>2.19</v>
      </c>
      <c r="D2488" s="2">
        <v>2.19</v>
      </c>
      <c r="E2488" s="2">
        <v>318</v>
      </c>
      <c r="F2488" s="2">
        <v>2.1819999999999999</v>
      </c>
      <c r="G2488" s="2">
        <v>693.87599999999998</v>
      </c>
      <c r="H2488" s="15">
        <f t="shared" si="38"/>
        <v>0</v>
      </c>
    </row>
    <row r="2489" spans="1:8" ht="13.5" x14ac:dyDescent="0.25">
      <c r="A2489" s="11"/>
      <c r="B2489" s="10">
        <v>45929</v>
      </c>
      <c r="C2489" s="2">
        <v>2.2200000000000002</v>
      </c>
      <c r="D2489" s="2">
        <v>2.2200000000000002</v>
      </c>
      <c r="E2489" s="2">
        <v>532</v>
      </c>
      <c r="F2489" s="2">
        <v>2.206</v>
      </c>
      <c r="G2489" s="2">
        <v>1173.5920000000001</v>
      </c>
      <c r="H2489" s="15">
        <f t="shared" si="38"/>
        <v>1.3698630136986415E-2</v>
      </c>
    </row>
    <row r="2490" spans="1:8" ht="13.5" x14ac:dyDescent="0.25">
      <c r="A2490" s="11"/>
      <c r="B2490" s="10">
        <v>45930</v>
      </c>
      <c r="C2490" s="2">
        <v>2.2000000000000002</v>
      </c>
      <c r="D2490" s="2">
        <v>2.2000000000000002</v>
      </c>
      <c r="E2490" s="2">
        <v>352</v>
      </c>
      <c r="F2490" s="2">
        <v>2.206</v>
      </c>
      <c r="G2490" s="2">
        <v>776.51199999999994</v>
      </c>
      <c r="H2490" s="15">
        <f t="shared" si="38"/>
        <v>-9.0090090090090159E-3</v>
      </c>
    </row>
    <row r="2491" spans="1:8" ht="13.5" x14ac:dyDescent="0.25">
      <c r="A2491" s="11"/>
      <c r="B2491" s="10">
        <v>45931</v>
      </c>
      <c r="C2491" s="2">
        <v>2.19</v>
      </c>
      <c r="D2491" s="2">
        <v>2.19</v>
      </c>
      <c r="E2491" s="2">
        <v>50</v>
      </c>
      <c r="F2491" s="2">
        <v>2.19</v>
      </c>
      <c r="G2491" s="2">
        <v>109.5</v>
      </c>
      <c r="H2491" s="15">
        <f t="shared" si="38"/>
        <v>-4.5454545454546502E-3</v>
      </c>
    </row>
    <row r="2492" spans="1:8" ht="13.5" x14ac:dyDescent="0.25">
      <c r="A2492" s="11"/>
      <c r="B2492" s="10">
        <v>45932</v>
      </c>
      <c r="C2492" s="2">
        <v>2.2000000000000002</v>
      </c>
      <c r="D2492" s="2">
        <v>2.2000000000000002</v>
      </c>
      <c r="E2492" s="2">
        <v>380</v>
      </c>
      <c r="F2492" s="2">
        <v>2.1909999999999998</v>
      </c>
      <c r="G2492" s="2">
        <v>832.58</v>
      </c>
      <c r="H2492" s="15">
        <f t="shared" si="38"/>
        <v>4.566210045662206E-3</v>
      </c>
    </row>
    <row r="2493" spans="1:8" ht="13.5" x14ac:dyDescent="0.25">
      <c r="A2493" s="11"/>
      <c r="B2493" s="10">
        <v>45933</v>
      </c>
      <c r="C2493" s="2">
        <v>2.2000000000000002</v>
      </c>
      <c r="D2493" s="2">
        <v>2.2000000000000002</v>
      </c>
      <c r="E2493" s="2">
        <v>676</v>
      </c>
      <c r="F2493" s="2">
        <v>2.1909999999999998</v>
      </c>
      <c r="G2493" s="2">
        <v>1481.116</v>
      </c>
      <c r="H2493" s="15">
        <f t="shared" si="38"/>
        <v>0</v>
      </c>
    </row>
    <row r="2494" spans="1:8" ht="13.5" x14ac:dyDescent="0.25">
      <c r="A2494" s="11"/>
      <c r="B2494" s="10">
        <v>45936</v>
      </c>
      <c r="C2494" s="2">
        <v>2.19</v>
      </c>
      <c r="D2494" s="2">
        <v>2.19</v>
      </c>
      <c r="E2494" s="2">
        <v>1409</v>
      </c>
      <c r="F2494" s="2">
        <v>2.129</v>
      </c>
      <c r="G2494" s="2">
        <v>2999.761</v>
      </c>
      <c r="H2494" s="15">
        <f t="shared" si="38"/>
        <v>-4.5454545454546502E-3</v>
      </c>
    </row>
    <row r="2495" spans="1:8" ht="13.5" x14ac:dyDescent="0.25">
      <c r="A2495" s="11"/>
      <c r="B2495" s="10">
        <v>45937</v>
      </c>
      <c r="C2495" s="2">
        <v>2.17</v>
      </c>
      <c r="D2495" s="2">
        <v>2.17</v>
      </c>
      <c r="E2495" s="2">
        <v>1249</v>
      </c>
      <c r="F2495" s="2">
        <v>2.1040000000000001</v>
      </c>
      <c r="G2495" s="2">
        <v>2627.8960000000002</v>
      </c>
      <c r="H2495" s="15">
        <f t="shared" si="38"/>
        <v>-9.1324200913242091E-3</v>
      </c>
    </row>
    <row r="2496" spans="1:8" ht="13.5" x14ac:dyDescent="0.25">
      <c r="A2496" s="11"/>
      <c r="B2496" s="10">
        <v>45938</v>
      </c>
      <c r="C2496" s="2">
        <v>2.16</v>
      </c>
      <c r="D2496" s="2">
        <v>2.16</v>
      </c>
      <c r="E2496" s="2">
        <v>373</v>
      </c>
      <c r="F2496" s="2">
        <v>2.1070000000000002</v>
      </c>
      <c r="G2496" s="2">
        <v>785.91099999999994</v>
      </c>
      <c r="H2496" s="15">
        <f t="shared" si="38"/>
        <v>-4.608294930875478E-3</v>
      </c>
    </row>
    <row r="2497" spans="1:11" ht="13.5" x14ac:dyDescent="0.25">
      <c r="A2497" s="11"/>
      <c r="B2497" s="10">
        <v>45939</v>
      </c>
      <c r="C2497" s="2">
        <v>2.15</v>
      </c>
      <c r="D2497" s="2">
        <v>2.15</v>
      </c>
      <c r="E2497" s="2">
        <v>1550</v>
      </c>
      <c r="F2497" s="2">
        <v>2.1059999999999999</v>
      </c>
      <c r="G2497" s="2">
        <v>3264.3</v>
      </c>
      <c r="H2497" s="15">
        <f t="shared" si="38"/>
        <v>-4.6296296296297361E-3</v>
      </c>
    </row>
    <row r="2498" spans="1:11" ht="13.5" x14ac:dyDescent="0.25">
      <c r="A2498" s="11"/>
      <c r="B2498" s="10">
        <v>45940</v>
      </c>
      <c r="C2498" s="2">
        <v>2.15</v>
      </c>
      <c r="D2498" s="2">
        <v>2.15</v>
      </c>
      <c r="E2498" s="2">
        <v>442</v>
      </c>
      <c r="F2498" s="2">
        <v>2.1219999999999999</v>
      </c>
      <c r="G2498" s="2">
        <v>937.92399999999998</v>
      </c>
      <c r="H2498" s="15">
        <f t="shared" si="38"/>
        <v>0</v>
      </c>
    </row>
    <row r="2499" spans="1:11" ht="13.5" x14ac:dyDescent="0.25">
      <c r="A2499" s="11"/>
      <c r="B2499" s="10">
        <v>45943</v>
      </c>
      <c r="C2499" s="2">
        <v>2.14</v>
      </c>
      <c r="D2499" s="2">
        <v>2.14</v>
      </c>
      <c r="E2499" s="2">
        <v>688</v>
      </c>
      <c r="F2499" s="2">
        <v>2.1030000000000002</v>
      </c>
      <c r="G2499" s="2">
        <v>1446.864</v>
      </c>
      <c r="H2499" s="15">
        <f t="shared" si="38"/>
        <v>-4.6511627906975755E-3</v>
      </c>
    </row>
    <row r="2500" spans="1:11" ht="13.5" x14ac:dyDescent="0.25">
      <c r="A2500" s="11"/>
      <c r="B2500" s="10">
        <v>45944</v>
      </c>
      <c r="C2500" s="2">
        <v>2.2400000000000002</v>
      </c>
      <c r="D2500" s="2">
        <v>2.2400000000000002</v>
      </c>
      <c r="E2500" s="2">
        <v>3583</v>
      </c>
      <c r="F2500" s="2">
        <v>2.1859999999999999</v>
      </c>
      <c r="G2500" s="2">
        <v>7832.4380000000001</v>
      </c>
      <c r="H2500" s="15">
        <f t="shared" si="38"/>
        <v>4.6728971962616862E-2</v>
      </c>
    </row>
    <row r="2501" spans="1:11" ht="13.5" x14ac:dyDescent="0.25">
      <c r="A2501" s="11"/>
      <c r="B2501" s="10">
        <v>45946</v>
      </c>
      <c r="C2501" s="2">
        <v>2.25</v>
      </c>
      <c r="D2501" s="2">
        <v>2.25</v>
      </c>
      <c r="E2501" s="2">
        <v>20</v>
      </c>
      <c r="F2501" s="2">
        <v>2.25</v>
      </c>
      <c r="G2501" s="2">
        <v>45</v>
      </c>
      <c r="H2501" s="15">
        <f t="shared" si="38"/>
        <v>4.4642857142856186E-3</v>
      </c>
    </row>
    <row r="2502" spans="1:11" ht="13.5" x14ac:dyDescent="0.25">
      <c r="A2502" s="11"/>
      <c r="B2502" s="10">
        <v>45947</v>
      </c>
      <c r="C2502" s="2">
        <v>2.33</v>
      </c>
      <c r="D2502" s="2">
        <v>2.33</v>
      </c>
      <c r="E2502" s="2">
        <v>5039</v>
      </c>
      <c r="F2502" s="2">
        <v>2.2879999999999998</v>
      </c>
      <c r="G2502" s="2">
        <v>11529.232</v>
      </c>
      <c r="H2502" s="15">
        <f t="shared" si="38"/>
        <v>3.555555555555559E-2</v>
      </c>
    </row>
    <row r="2503" spans="1:11" ht="13.5" x14ac:dyDescent="0.25">
      <c r="A2503" s="11"/>
      <c r="B2503" s="10">
        <v>45950</v>
      </c>
      <c r="C2503" s="2">
        <v>2.36</v>
      </c>
      <c r="D2503" s="2">
        <v>2.36</v>
      </c>
      <c r="E2503" s="2">
        <v>4219</v>
      </c>
      <c r="F2503" s="2">
        <v>2.3180000000000001</v>
      </c>
      <c r="G2503" s="2">
        <v>9779.6419999999998</v>
      </c>
      <c r="H2503" s="15">
        <f t="shared" ref="H2503:H2511" si="39">(D2503-D2502)/D2502</f>
        <v>1.287553648068661E-2</v>
      </c>
    </row>
    <row r="2504" spans="1:11" ht="13.5" x14ac:dyDescent="0.25">
      <c r="A2504" s="11"/>
      <c r="B2504" s="10">
        <v>45951</v>
      </c>
      <c r="C2504" s="2">
        <v>2.35</v>
      </c>
      <c r="D2504" s="2">
        <v>2.35</v>
      </c>
      <c r="E2504" s="2">
        <v>2004</v>
      </c>
      <c r="F2504" s="2">
        <v>2.36</v>
      </c>
      <c r="G2504" s="2">
        <v>4729.4399999999996</v>
      </c>
      <c r="H2504" s="15">
        <f t="shared" si="39"/>
        <v>-4.2372881355931301E-3</v>
      </c>
    </row>
    <row r="2505" spans="1:11" ht="13.5" x14ac:dyDescent="0.25">
      <c r="A2505" s="11"/>
      <c r="B2505" s="10">
        <v>45952</v>
      </c>
      <c r="C2505" s="2">
        <v>2.2999999999999998</v>
      </c>
      <c r="D2505" s="2">
        <v>2.2999999999999998</v>
      </c>
      <c r="E2505" s="2">
        <v>1779</v>
      </c>
      <c r="F2505" s="2">
        <v>2.2890000000000001</v>
      </c>
      <c r="G2505" s="2">
        <v>4072.1309999999999</v>
      </c>
      <c r="H2505" s="15">
        <f t="shared" si="39"/>
        <v>-2.1276595744680965E-2</v>
      </c>
    </row>
    <row r="2506" spans="1:11" ht="13.5" x14ac:dyDescent="0.25">
      <c r="A2506" s="11"/>
      <c r="B2506" s="10">
        <v>45953</v>
      </c>
      <c r="C2506" s="2">
        <v>2.25</v>
      </c>
      <c r="D2506" s="2">
        <v>2.25</v>
      </c>
      <c r="E2506" s="2">
        <v>1983</v>
      </c>
      <c r="F2506" s="2">
        <v>2.25</v>
      </c>
      <c r="G2506" s="2">
        <v>4461.75</v>
      </c>
      <c r="H2506" s="15">
        <f t="shared" si="39"/>
        <v>-2.1739130434782532E-2</v>
      </c>
    </row>
    <row r="2507" spans="1:11" ht="13.5" x14ac:dyDescent="0.25">
      <c r="A2507" s="11"/>
      <c r="B2507" s="10">
        <v>45954</v>
      </c>
      <c r="C2507" s="2">
        <v>2.2999999999999998</v>
      </c>
      <c r="D2507" s="2">
        <v>2.2999999999999998</v>
      </c>
      <c r="E2507" s="2">
        <v>30</v>
      </c>
      <c r="F2507" s="2">
        <v>2.2970000000000002</v>
      </c>
      <c r="G2507" s="2">
        <v>68.91</v>
      </c>
      <c r="H2507" s="15">
        <f t="shared" si="39"/>
        <v>2.2222222222222143E-2</v>
      </c>
    </row>
    <row r="2508" spans="1:11" ht="13.5" x14ac:dyDescent="0.25">
      <c r="A2508" s="11"/>
      <c r="B2508" s="10">
        <v>45957</v>
      </c>
      <c r="C2508" s="2">
        <v>2.4300000000000002</v>
      </c>
      <c r="D2508" s="2">
        <v>2.4300000000000002</v>
      </c>
      <c r="E2508" s="2">
        <v>9166</v>
      </c>
      <c r="F2508" s="2">
        <v>2.3820000000000001</v>
      </c>
      <c r="G2508" s="2">
        <v>21833.412</v>
      </c>
      <c r="H2508" s="15">
        <f t="shared" si="39"/>
        <v>5.6521739130434935E-2</v>
      </c>
    </row>
    <row r="2509" spans="1:11" ht="13.5" x14ac:dyDescent="0.25">
      <c r="A2509" s="11"/>
      <c r="B2509" s="10">
        <v>45958</v>
      </c>
      <c r="C2509" s="2">
        <v>2.4300000000000002</v>
      </c>
      <c r="D2509" s="2">
        <v>2.4300000000000002</v>
      </c>
      <c r="E2509" s="2">
        <v>1017</v>
      </c>
      <c r="F2509" s="2">
        <v>2.431</v>
      </c>
      <c r="G2509" s="2">
        <v>2472.3270000000002</v>
      </c>
      <c r="H2509" s="15">
        <f t="shared" si="39"/>
        <v>0</v>
      </c>
    </row>
    <row r="2510" spans="1:11" ht="13.5" x14ac:dyDescent="0.25">
      <c r="A2510" s="11"/>
      <c r="B2510" s="10">
        <v>45959</v>
      </c>
      <c r="C2510" s="2">
        <v>2.4300000000000002</v>
      </c>
      <c r="D2510" s="2">
        <v>2.4300000000000002</v>
      </c>
      <c r="E2510" s="2">
        <v>0</v>
      </c>
      <c r="F2510" s="2">
        <v>0</v>
      </c>
      <c r="G2510" s="2">
        <v>0</v>
      </c>
      <c r="H2510" s="15">
        <f t="shared" si="39"/>
        <v>0</v>
      </c>
      <c r="I2510" s="12" t="s">
        <v>13</v>
      </c>
      <c r="J2510" s="12" t="s">
        <v>14</v>
      </c>
      <c r="K2510" s="12" t="s">
        <v>6</v>
      </c>
    </row>
    <row r="2511" spans="1:11" ht="13.5" x14ac:dyDescent="0.25">
      <c r="A2511" s="11"/>
      <c r="B2511" s="10">
        <v>45960</v>
      </c>
      <c r="C2511" s="2">
        <v>2.42</v>
      </c>
      <c r="D2511" s="2">
        <v>2.42</v>
      </c>
      <c r="E2511" s="2">
        <v>540</v>
      </c>
      <c r="F2511" s="2">
        <v>2.4289999999999998</v>
      </c>
      <c r="G2511" s="2">
        <v>1311.66</v>
      </c>
      <c r="H2511" s="15">
        <f t="shared" si="39"/>
        <v>-4.1152263374486546E-3</v>
      </c>
      <c r="I2511" s="16">
        <v>15444000</v>
      </c>
      <c r="J2511" s="13">
        <f>I2511*D2511</f>
        <v>37374480</v>
      </c>
      <c r="K2511" s="14">
        <f>SUM(E2307:E2511)/205</f>
        <v>8572.2878048780494</v>
      </c>
    </row>
  </sheetData>
  <mergeCells count="1">
    <mergeCell ref="B2:G2"/>
  </mergeCells>
  <phoneticPr fontId="0" type="noConversion"/>
  <conditionalFormatting sqref="H6:H2511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42310</v>
      </c>
      <c r="B2" s="5">
        <f>TITRES_STAT!D5</f>
        <v>1.2354000000000001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42311</v>
      </c>
      <c r="B3" s="5">
        <f>TITRES_STAT!D6</f>
        <v>1.2176</v>
      </c>
      <c r="C3" s="2">
        <f>B3-B2</f>
        <v>-1.7800000000000038E-2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42312</v>
      </c>
      <c r="B4" s="5">
        <f>TITRES_STAT!D7</f>
        <v>1.2176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42313</v>
      </c>
      <c r="B5" s="5">
        <f>TITRES_STAT!D8</f>
        <v>1.2295</v>
      </c>
      <c r="C5" s="2">
        <f t="shared" si="0"/>
        <v>1.1900000000000022E-2</v>
      </c>
      <c r="D5" s="2">
        <f>AVERAGE(B1:B5)</f>
        <v>1.225025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42314</v>
      </c>
      <c r="B6" s="5">
        <f>TITRES_STAT!D9</f>
        <v>1.2116</v>
      </c>
      <c r="C6" s="2">
        <f t="shared" si="0"/>
        <v>-1.7900000000000027E-2</v>
      </c>
      <c r="D6" s="2">
        <f t="shared" ref="D6:D69" si="1">AVERAGE(B2:B6)</f>
        <v>1.22234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42317</v>
      </c>
      <c r="B7" s="5">
        <f>TITRES_STAT!D10</f>
        <v>1.2176</v>
      </c>
      <c r="C7" s="2">
        <f t="shared" si="0"/>
        <v>6.0000000000000053E-3</v>
      </c>
      <c r="D7" s="2">
        <f t="shared" si="1"/>
        <v>1.21878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42318</v>
      </c>
      <c r="B8" s="5">
        <f>TITRES_STAT!D11</f>
        <v>1.2116</v>
      </c>
      <c r="C8" s="2">
        <f t="shared" si="0"/>
        <v>-6.0000000000000053E-3</v>
      </c>
      <c r="D8" s="2">
        <f t="shared" si="1"/>
        <v>1.2175799999999999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42319</v>
      </c>
      <c r="B9" s="5">
        <f>TITRES_STAT!D12</f>
        <v>1.2057</v>
      </c>
      <c r="C9" s="2">
        <f t="shared" si="0"/>
        <v>-5.9000000000000163E-3</v>
      </c>
      <c r="D9" s="2">
        <f t="shared" si="1"/>
        <v>1.2152000000000001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42320</v>
      </c>
      <c r="B10" s="5">
        <f>TITRES_STAT!D13</f>
        <v>1.1998</v>
      </c>
      <c r="C10" s="2">
        <f t="shared" si="0"/>
        <v>-5.9000000000000163E-3</v>
      </c>
      <c r="D10" s="2">
        <f t="shared" si="1"/>
        <v>1.20926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42321</v>
      </c>
      <c r="B11" s="5">
        <f>TITRES_STAT!D14</f>
        <v>1.1879</v>
      </c>
      <c r="C11" s="2">
        <f t="shared" si="0"/>
        <v>-1.1900000000000022E-2</v>
      </c>
      <c r="D11" s="2">
        <f t="shared" si="1"/>
        <v>1.20452</v>
      </c>
      <c r="E11" s="2">
        <f>AVERAGE(B2:B11)</f>
        <v>1.21343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42324</v>
      </c>
      <c r="B12" s="5">
        <f>TITRES_STAT!D15</f>
        <v>1.2295</v>
      </c>
      <c r="C12" s="2">
        <f t="shared" si="0"/>
        <v>4.1600000000000081E-2</v>
      </c>
      <c r="D12" s="2">
        <f t="shared" si="1"/>
        <v>1.2068999999999999</v>
      </c>
      <c r="E12" s="2">
        <f t="shared" ref="E12:E75" si="2">AVERAGE(B3:B12)</f>
        <v>1.2128399999999997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42325</v>
      </c>
      <c r="B13" s="5">
        <f>TITRES_STAT!D16</f>
        <v>1.2413000000000001</v>
      </c>
      <c r="C13" s="2">
        <f t="shared" si="0"/>
        <v>1.1800000000000033E-2</v>
      </c>
      <c r="D13" s="2">
        <f t="shared" si="1"/>
        <v>1.2128399999999999</v>
      </c>
      <c r="E13" s="2">
        <f t="shared" si="2"/>
        <v>1.2152100000000001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42326</v>
      </c>
      <c r="B14" s="5">
        <f>TITRES_STAT!D17</f>
        <v>1.2828999999999999</v>
      </c>
      <c r="C14" s="2">
        <f t="shared" si="0"/>
        <v>4.1599999999999859E-2</v>
      </c>
      <c r="D14" s="2">
        <f t="shared" si="1"/>
        <v>1.2282799999999998</v>
      </c>
      <c r="E14" s="2">
        <f t="shared" si="2"/>
        <v>1.22174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42327</v>
      </c>
      <c r="B15" s="5">
        <f>TITRES_STAT!D18</f>
        <v>1.2709999999999999</v>
      </c>
      <c r="C15" s="2">
        <f t="shared" si="0"/>
        <v>-1.1900000000000022E-2</v>
      </c>
      <c r="D15" s="2">
        <f t="shared" si="1"/>
        <v>1.2425199999999998</v>
      </c>
      <c r="E15" s="2">
        <f t="shared" si="2"/>
        <v>1.2258900000000001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42328</v>
      </c>
      <c r="B16" s="5">
        <f>TITRES_STAT!D19</f>
        <v>1.2887999999999999</v>
      </c>
      <c r="C16" s="2">
        <f t="shared" si="0"/>
        <v>1.7800000000000038E-2</v>
      </c>
      <c r="D16" s="2">
        <f t="shared" si="1"/>
        <v>1.2627000000000002</v>
      </c>
      <c r="E16" s="2">
        <f t="shared" si="2"/>
        <v>1.2336100000000001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42331</v>
      </c>
      <c r="B17" s="5">
        <f>TITRES_STAT!D20</f>
        <v>1.3661000000000001</v>
      </c>
      <c r="C17" s="2">
        <f t="shared" si="0"/>
        <v>7.7300000000000146E-2</v>
      </c>
      <c r="D17" s="2">
        <f t="shared" si="1"/>
        <v>1.2900199999999999</v>
      </c>
      <c r="E17" s="2">
        <f t="shared" si="2"/>
        <v>1.2484599999999999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42332</v>
      </c>
      <c r="B18" s="5">
        <f>TITRES_STAT!D21</f>
        <v>1.4195</v>
      </c>
      <c r="C18" s="2">
        <f t="shared" si="0"/>
        <v>5.3399999999999892E-2</v>
      </c>
      <c r="D18" s="2">
        <f t="shared" si="1"/>
        <v>1.3256600000000001</v>
      </c>
      <c r="E18" s="2">
        <f t="shared" si="2"/>
        <v>1.2692499999999998</v>
      </c>
      <c r="F18" s="2"/>
      <c r="G18" s="2"/>
      <c r="H18" s="2"/>
      <c r="I18" s="2">
        <f t="array" ref="I18">SUMPRODUCT(B2:B21, (ROW(B2:B21)-ROW(B2)+1)) / (20*21/2)</f>
        <v>1.2997609523809524</v>
      </c>
      <c r="J18" s="2"/>
      <c r="K18" s="2"/>
    </row>
    <row r="19" spans="1:11" ht="13.5" x14ac:dyDescent="0.25">
      <c r="A19" s="3">
        <f>TITRES_STAT!B22</f>
        <v>42333</v>
      </c>
      <c r="B19" s="5">
        <f>TITRES_STAT!D22</f>
        <v>1.3661000000000001</v>
      </c>
      <c r="C19" s="2">
        <f t="shared" si="0"/>
        <v>-5.3399999999999892E-2</v>
      </c>
      <c r="D19" s="2">
        <f t="shared" si="1"/>
        <v>1.3423000000000003</v>
      </c>
      <c r="E19" s="2">
        <f t="shared" si="2"/>
        <v>1.2852899999999996</v>
      </c>
      <c r="F19" s="2"/>
      <c r="G19" s="2"/>
      <c r="H19" s="2"/>
      <c r="I19" s="2">
        <f t="array" ref="I19">SUMPRODUCT(B3:B22, (ROW(B3:B22)-ROW(B3)+1)) / (20*21/2)</f>
        <v>1.3068595238095237</v>
      </c>
      <c r="J19" s="2"/>
      <c r="K19" s="2"/>
    </row>
    <row r="20" spans="1:11" ht="13.5" x14ac:dyDescent="0.25">
      <c r="A20" s="3">
        <f>TITRES_STAT!B23</f>
        <v>42334</v>
      </c>
      <c r="B20" s="5">
        <f>TITRES_STAT!D23</f>
        <v>1.3778999999999999</v>
      </c>
      <c r="C20" s="2">
        <f t="shared" si="0"/>
        <v>1.1799999999999811E-2</v>
      </c>
      <c r="D20" s="2">
        <f t="shared" si="1"/>
        <v>1.36368</v>
      </c>
      <c r="E20" s="2">
        <f t="shared" si="2"/>
        <v>1.3030999999999999</v>
      </c>
      <c r="F20" s="2">
        <f t="shared" ref="F20:F83" si="3">AVERAGE(B1:B20)</f>
        <v>1.2619684210526314</v>
      </c>
      <c r="G20" s="2"/>
      <c r="H20" s="2"/>
      <c r="I20" s="2">
        <f t="array" ref="I20">SUMPRODUCT(B4:B23, (ROW(B4:B23)-ROW(B4)+1)) / (20*21/2)</f>
        <v>1.3077919047619049</v>
      </c>
      <c r="J20" s="2">
        <f>F20</f>
        <v>1.2619684210526314</v>
      </c>
      <c r="K20" s="2"/>
    </row>
    <row r="21" spans="1:11" ht="13.5" x14ac:dyDescent="0.25">
      <c r="A21" s="3">
        <f>TITRES_STAT!B24</f>
        <v>42335</v>
      </c>
      <c r="B21" s="5">
        <f>TITRES_STAT!D24</f>
        <v>1.3778999999999999</v>
      </c>
      <c r="C21" s="2">
        <f t="shared" si="0"/>
        <v>0</v>
      </c>
      <c r="D21" s="2">
        <f t="shared" si="1"/>
        <v>1.3815000000000002</v>
      </c>
      <c r="E21" s="2">
        <f t="shared" si="2"/>
        <v>1.3221000000000001</v>
      </c>
      <c r="F21" s="2">
        <f t="shared" si="3"/>
        <v>1.2677649999999998</v>
      </c>
      <c r="G21" s="2"/>
      <c r="H21" s="2"/>
      <c r="I21" s="2">
        <f t="array" ref="I21">SUMPRODUCT(B5:B24, (ROW(B5:B24)-ROW(B5)+1)) / (20*21/2)</f>
        <v>1.3112419047619046</v>
      </c>
      <c r="J21" s="2">
        <f t="shared" ref="J21:J84" si="4">$J$4*B21+J20*(1-$J$4)</f>
        <v>1.2730095238095238</v>
      </c>
      <c r="K21" s="2"/>
    </row>
    <row r="22" spans="1:11" ht="13.5" x14ac:dyDescent="0.25">
      <c r="A22" s="3">
        <f>TITRES_STAT!B25</f>
        <v>42338</v>
      </c>
      <c r="B22" s="5">
        <f>TITRES_STAT!D25</f>
        <v>1.3423</v>
      </c>
      <c r="C22" s="2">
        <f t="shared" si="0"/>
        <v>-3.5599999999999854E-2</v>
      </c>
      <c r="D22" s="2">
        <f t="shared" si="1"/>
        <v>1.3767399999999999</v>
      </c>
      <c r="E22" s="2">
        <f t="shared" si="2"/>
        <v>1.33338</v>
      </c>
      <c r="F22" s="2">
        <f t="shared" si="3"/>
        <v>1.2731099999999997</v>
      </c>
      <c r="G22" s="2"/>
      <c r="H22" s="2"/>
      <c r="I22" s="2">
        <f t="array" ref="I22">SUMPRODUCT(B6:B25, (ROW(B6:B25)-ROW(B6)+1)) / (20*21/2)</f>
        <v>1.3148014285714285</v>
      </c>
      <c r="J22" s="2">
        <f t="shared" si="4"/>
        <v>1.2796086167800453</v>
      </c>
      <c r="K22" s="2"/>
    </row>
    <row r="23" spans="1:11" ht="13.5" x14ac:dyDescent="0.25">
      <c r="A23" s="3">
        <f>TITRES_STAT!B26</f>
        <v>42339</v>
      </c>
      <c r="B23" s="5">
        <f>TITRES_STAT!D26</f>
        <v>1.2828999999999999</v>
      </c>
      <c r="C23" s="2">
        <f t="shared" si="0"/>
        <v>-5.9400000000000119E-2</v>
      </c>
      <c r="D23" s="2">
        <f t="shared" si="1"/>
        <v>1.3494199999999998</v>
      </c>
      <c r="E23" s="2">
        <f t="shared" si="2"/>
        <v>1.3375400000000002</v>
      </c>
      <c r="F23" s="2">
        <f t="shared" si="3"/>
        <v>1.2763750000000003</v>
      </c>
      <c r="G23" s="2"/>
      <c r="H23" s="2"/>
      <c r="I23" s="2">
        <f t="array" ref="I23">SUMPRODUCT(B7:B26, (ROW(B7:B26)-ROW(B7)+1)) / (20*21/2)</f>
        <v>1.31568</v>
      </c>
      <c r="J23" s="2">
        <f t="shared" si="4"/>
        <v>1.2799220818486123</v>
      </c>
      <c r="K23" s="2"/>
    </row>
    <row r="24" spans="1:11" ht="13.5" x14ac:dyDescent="0.25">
      <c r="A24" s="3">
        <f>TITRES_STAT!B27</f>
        <v>42340</v>
      </c>
      <c r="B24" s="5">
        <f>TITRES_STAT!D27</f>
        <v>1.3126</v>
      </c>
      <c r="C24" s="2">
        <f t="shared" si="0"/>
        <v>2.970000000000006E-2</v>
      </c>
      <c r="D24" s="2">
        <f t="shared" si="1"/>
        <v>1.3387199999999999</v>
      </c>
      <c r="E24" s="2">
        <f t="shared" si="2"/>
        <v>1.3405100000000001</v>
      </c>
      <c r="F24" s="2">
        <f t="shared" si="3"/>
        <v>1.2811250000000001</v>
      </c>
      <c r="G24" s="2"/>
      <c r="H24" s="2"/>
      <c r="I24" s="2">
        <f t="array" ref="I24">SUMPRODUCT(B8:B27, (ROW(B8:B27)-ROW(B8)+1)) / (20*21/2)</f>
        <v>1.3201242857142859</v>
      </c>
      <c r="J24" s="2">
        <f t="shared" si="4"/>
        <v>1.283034264529697</v>
      </c>
      <c r="K24" s="2"/>
    </row>
    <row r="25" spans="1:11" ht="13.5" x14ac:dyDescent="0.25">
      <c r="A25" s="3">
        <f>TITRES_STAT!B28</f>
        <v>42341</v>
      </c>
      <c r="B25" s="5">
        <f>TITRES_STAT!D28</f>
        <v>1.3185</v>
      </c>
      <c r="C25" s="2">
        <f t="shared" si="0"/>
        <v>5.9000000000000163E-3</v>
      </c>
      <c r="D25" s="2">
        <f t="shared" si="1"/>
        <v>1.32684</v>
      </c>
      <c r="E25" s="2">
        <f t="shared" si="2"/>
        <v>1.3452600000000001</v>
      </c>
      <c r="F25" s="2">
        <f t="shared" si="3"/>
        <v>1.2855750000000001</v>
      </c>
      <c r="G25" s="2"/>
      <c r="H25" s="2"/>
      <c r="I25" s="2">
        <f t="array" ref="I25">SUMPRODUCT(B9:B28, (ROW(B9:B28)-ROW(B9)+1)) / (20*21/2)</f>
        <v>1.3211742857142859</v>
      </c>
      <c r="J25" s="2">
        <f t="shared" si="4"/>
        <v>1.2864119536221068</v>
      </c>
      <c r="K25" s="2"/>
    </row>
    <row r="26" spans="1:11" ht="13.5" x14ac:dyDescent="0.25">
      <c r="A26" s="3">
        <f>TITRES_STAT!B29</f>
        <v>42342</v>
      </c>
      <c r="B26" s="5">
        <f>TITRES_STAT!D29</f>
        <v>1.2948</v>
      </c>
      <c r="C26" s="2">
        <f t="shared" si="0"/>
        <v>-2.3700000000000054E-2</v>
      </c>
      <c r="D26" s="2">
        <f t="shared" si="1"/>
        <v>1.3102199999999999</v>
      </c>
      <c r="E26" s="2">
        <f t="shared" si="2"/>
        <v>1.3458600000000001</v>
      </c>
      <c r="F26" s="2">
        <f t="shared" si="3"/>
        <v>1.2897350000000001</v>
      </c>
      <c r="G26" s="2"/>
      <c r="H26" s="2"/>
      <c r="I26" s="2">
        <f t="array" ref="I26">SUMPRODUCT(B10:B29, (ROW(B10:B29)-ROW(B10)+1)) / (20*21/2)</f>
        <v>1.3217714285714284</v>
      </c>
      <c r="J26" s="2">
        <f t="shared" si="4"/>
        <v>1.2872108151819062</v>
      </c>
      <c r="K26" s="2"/>
    </row>
    <row r="27" spans="1:11" ht="13.5" x14ac:dyDescent="0.25">
      <c r="A27" s="3">
        <f>TITRES_STAT!B30</f>
        <v>42345</v>
      </c>
      <c r="B27" s="5">
        <f>TITRES_STAT!D30</f>
        <v>1.3364</v>
      </c>
      <c r="C27" s="2">
        <f t="shared" si="0"/>
        <v>4.1600000000000081E-2</v>
      </c>
      <c r="D27" s="2">
        <f t="shared" si="1"/>
        <v>1.30904</v>
      </c>
      <c r="E27" s="2">
        <f t="shared" si="2"/>
        <v>1.3428899999999999</v>
      </c>
      <c r="F27" s="2">
        <f t="shared" si="3"/>
        <v>1.2956749999999999</v>
      </c>
      <c r="G27" s="2"/>
      <c r="H27" s="2"/>
      <c r="I27" s="2">
        <f t="array" ref="I27">SUMPRODUCT(B11:B30, (ROW(B11:B30)-ROW(B11)+1)) / (20*21/2)</f>
        <v>1.3247161904761906</v>
      </c>
      <c r="J27" s="2">
        <f t="shared" si="4"/>
        <v>1.291895499450296</v>
      </c>
      <c r="K27" s="2"/>
    </row>
    <row r="28" spans="1:11" ht="13.5" x14ac:dyDescent="0.25">
      <c r="A28" s="3">
        <f>TITRES_STAT!B31</f>
        <v>42346</v>
      </c>
      <c r="B28" s="5">
        <f>TITRES_STAT!D31</f>
        <v>1.3067</v>
      </c>
      <c r="C28" s="2">
        <f t="shared" si="0"/>
        <v>-2.970000000000006E-2</v>
      </c>
      <c r="D28" s="2">
        <f t="shared" si="1"/>
        <v>1.3138000000000001</v>
      </c>
      <c r="E28" s="2">
        <f t="shared" si="2"/>
        <v>1.33161</v>
      </c>
      <c r="F28" s="2">
        <f t="shared" si="3"/>
        <v>1.30043</v>
      </c>
      <c r="G28" s="2"/>
      <c r="H28" s="2"/>
      <c r="I28" s="2">
        <f t="array" ref="I28">SUMPRODUCT(B12:B31, (ROW(B12:B31)-ROW(B12)+1)) / (20*21/2)</f>
        <v>1.3264390476190475</v>
      </c>
      <c r="J28" s="2">
        <f t="shared" si="4"/>
        <v>1.2933054518836014</v>
      </c>
      <c r="K28" s="2"/>
    </row>
    <row r="29" spans="1:11" ht="13.5" x14ac:dyDescent="0.25">
      <c r="A29" s="3">
        <f>TITRES_STAT!B32</f>
        <v>42347</v>
      </c>
      <c r="B29" s="5">
        <f>TITRES_STAT!D32</f>
        <v>1.3067</v>
      </c>
      <c r="C29" s="2">
        <f t="shared" si="0"/>
        <v>0</v>
      </c>
      <c r="D29" s="2">
        <f t="shared" si="1"/>
        <v>1.3126200000000001</v>
      </c>
      <c r="E29" s="2">
        <f t="shared" si="2"/>
        <v>1.3256699999999997</v>
      </c>
      <c r="F29" s="2">
        <f t="shared" si="3"/>
        <v>1.3054799999999998</v>
      </c>
      <c r="G29" s="2"/>
      <c r="H29" s="2"/>
      <c r="I29" s="2">
        <f t="array" ref="I29">SUMPRODUCT(B13:B32, (ROW(B13:B32)-ROW(B13)+1)) / (20*21/2)</f>
        <v>1.3274833333333333</v>
      </c>
      <c r="J29" s="2">
        <f t="shared" si="4"/>
        <v>1.2945811231327822</v>
      </c>
      <c r="K29" s="2"/>
    </row>
    <row r="30" spans="1:11" ht="13.5" x14ac:dyDescent="0.25">
      <c r="A30" s="3">
        <f>TITRES_STAT!B33</f>
        <v>42348</v>
      </c>
      <c r="B30" s="5">
        <f>TITRES_STAT!D33</f>
        <v>1.3364</v>
      </c>
      <c r="C30" s="2">
        <f t="shared" si="0"/>
        <v>2.970000000000006E-2</v>
      </c>
      <c r="D30" s="2">
        <f t="shared" si="1"/>
        <v>1.3162</v>
      </c>
      <c r="E30" s="2">
        <f t="shared" si="2"/>
        <v>1.3215199999999998</v>
      </c>
      <c r="F30" s="2">
        <f t="shared" si="3"/>
        <v>1.3123099999999999</v>
      </c>
      <c r="G30" s="2"/>
      <c r="H30" s="2"/>
      <c r="I30" s="2">
        <f t="array" ref="I30">SUMPRODUCT(B14:B33, (ROW(B14:B33)-ROW(B14)+1)) / (20*21/2)</f>
        <v>1.3274852380952382</v>
      </c>
      <c r="J30" s="2">
        <f t="shared" si="4"/>
        <v>1.2985638733106126</v>
      </c>
      <c r="K30" s="2"/>
    </row>
    <row r="31" spans="1:11" ht="13.5" x14ac:dyDescent="0.25">
      <c r="A31" s="3">
        <f>TITRES_STAT!B34</f>
        <v>42349</v>
      </c>
      <c r="B31" s="5">
        <f>TITRES_STAT!D34</f>
        <v>1.3304</v>
      </c>
      <c r="C31" s="2">
        <f t="shared" si="0"/>
        <v>-6.0000000000000053E-3</v>
      </c>
      <c r="D31" s="2">
        <f t="shared" si="1"/>
        <v>1.3233200000000001</v>
      </c>
      <c r="E31" s="2">
        <f t="shared" si="2"/>
        <v>1.31677</v>
      </c>
      <c r="F31" s="2">
        <f t="shared" si="3"/>
        <v>1.3194349999999999</v>
      </c>
      <c r="G31" s="2"/>
      <c r="H31" s="2"/>
      <c r="I31" s="2">
        <f t="array" ref="I31">SUMPRODUCT(B15:B34, (ROW(B15:B34)-ROW(B15)+1)) / (20*21/2)</f>
        <v>1.325957619047619</v>
      </c>
      <c r="J31" s="2">
        <f t="shared" si="4"/>
        <v>1.3015958853762686</v>
      </c>
      <c r="K31" s="2"/>
    </row>
    <row r="32" spans="1:11" ht="13.5" x14ac:dyDescent="0.25">
      <c r="A32" s="3">
        <f>TITRES_STAT!B35</f>
        <v>42352</v>
      </c>
      <c r="B32" s="5">
        <f>TITRES_STAT!D35</f>
        <v>1.3304</v>
      </c>
      <c r="C32" s="2">
        <f t="shared" si="0"/>
        <v>0</v>
      </c>
      <c r="D32" s="2">
        <f t="shared" si="1"/>
        <v>1.32212</v>
      </c>
      <c r="E32" s="2">
        <f t="shared" si="2"/>
        <v>1.31558</v>
      </c>
      <c r="F32" s="2">
        <f t="shared" si="3"/>
        <v>1.3244799999999999</v>
      </c>
      <c r="G32" s="2"/>
      <c r="H32" s="2"/>
      <c r="I32" s="2">
        <f t="array" ref="I32">SUMPRODUCT(B16:B35, (ROW(B16:B35)-ROW(B16)+1)) / (20*21/2)</f>
        <v>1.3214599999999999</v>
      </c>
      <c r="J32" s="2">
        <f t="shared" si="4"/>
        <v>1.3043391343880526</v>
      </c>
      <c r="K32" s="2"/>
    </row>
    <row r="33" spans="1:11" ht="13.5" x14ac:dyDescent="0.25">
      <c r="A33" s="3">
        <f>TITRES_STAT!B36</f>
        <v>42353</v>
      </c>
      <c r="B33" s="5">
        <f>TITRES_STAT!D36</f>
        <v>1.3245</v>
      </c>
      <c r="C33" s="2">
        <f t="shared" si="0"/>
        <v>-5.9000000000000163E-3</v>
      </c>
      <c r="D33" s="2">
        <f t="shared" si="1"/>
        <v>1.3256800000000002</v>
      </c>
      <c r="E33" s="2">
        <f t="shared" si="2"/>
        <v>1.3197400000000001</v>
      </c>
      <c r="F33" s="2">
        <f t="shared" si="3"/>
        <v>1.32864</v>
      </c>
      <c r="G33" s="2"/>
      <c r="H33" s="2"/>
      <c r="I33" s="2">
        <f t="array" ref="I33">SUMPRODUCT(B17:B36, (ROW(B17:B36)-ROW(B17)+1)) / (20*21/2)</f>
        <v>1.3186009523809521</v>
      </c>
      <c r="J33" s="2">
        <f t="shared" si="4"/>
        <v>1.3062592168272857</v>
      </c>
      <c r="K33" s="2"/>
    </row>
    <row r="34" spans="1:11" ht="13.5" x14ac:dyDescent="0.25">
      <c r="A34" s="3">
        <f>TITRES_STAT!B37</f>
        <v>42354</v>
      </c>
      <c r="B34" s="5">
        <f>TITRES_STAT!D37</f>
        <v>1.3126</v>
      </c>
      <c r="C34" s="2">
        <f t="shared" si="0"/>
        <v>-1.1900000000000022E-2</v>
      </c>
      <c r="D34" s="2">
        <f t="shared" si="1"/>
        <v>1.3268599999999999</v>
      </c>
      <c r="E34" s="2">
        <f t="shared" si="2"/>
        <v>1.3197400000000001</v>
      </c>
      <c r="F34" s="2">
        <f t="shared" si="3"/>
        <v>1.3301250000000002</v>
      </c>
      <c r="G34" s="2"/>
      <c r="H34" s="2"/>
      <c r="I34" s="2">
        <f t="array" ref="I34">SUMPRODUCT(B18:B37, (ROW(B18:B37)-ROW(B18)+1)) / (20*21/2)</f>
        <v>1.3145519047619045</v>
      </c>
      <c r="J34" s="2">
        <f t="shared" si="4"/>
        <v>1.3068631009389726</v>
      </c>
      <c r="K34" s="2"/>
    </row>
    <row r="35" spans="1:11" ht="13.5" x14ac:dyDescent="0.25">
      <c r="A35" s="3">
        <f>TITRES_STAT!B38</f>
        <v>42355</v>
      </c>
      <c r="B35" s="5">
        <f>TITRES_STAT!D38</f>
        <v>1.2828999999999999</v>
      </c>
      <c r="C35" s="2">
        <f t="shared" si="0"/>
        <v>-2.970000000000006E-2</v>
      </c>
      <c r="D35" s="2">
        <f t="shared" si="1"/>
        <v>1.31616</v>
      </c>
      <c r="E35" s="2">
        <f t="shared" si="2"/>
        <v>1.3161800000000001</v>
      </c>
      <c r="F35" s="2">
        <f t="shared" si="3"/>
        <v>1.3307200000000001</v>
      </c>
      <c r="G35" s="2"/>
      <c r="H35" s="2"/>
      <c r="I35" s="2">
        <f t="array" ref="I35">SUMPRODUCT(B19:B38, (ROW(B19:B38)-ROW(B19)+1)) / (20*21/2)</f>
        <v>1.3091757142857143</v>
      </c>
      <c r="J35" s="2">
        <f t="shared" si="4"/>
        <v>1.3045809008495466</v>
      </c>
      <c r="K35" s="2"/>
    </row>
    <row r="36" spans="1:11" ht="13.5" x14ac:dyDescent="0.25">
      <c r="A36" s="3">
        <f>TITRES_STAT!B39</f>
        <v>42356</v>
      </c>
      <c r="B36" s="5">
        <f>TITRES_STAT!D39</f>
        <v>1.3007</v>
      </c>
      <c r="C36" s="2">
        <f t="shared" si="0"/>
        <v>1.7800000000000038E-2</v>
      </c>
      <c r="D36" s="2">
        <f t="shared" si="1"/>
        <v>1.3102199999999999</v>
      </c>
      <c r="E36" s="2">
        <f t="shared" si="2"/>
        <v>1.31677</v>
      </c>
      <c r="F36" s="2">
        <f t="shared" si="3"/>
        <v>1.3313150000000002</v>
      </c>
      <c r="G36" s="2"/>
      <c r="H36" s="2"/>
      <c r="I36" s="2">
        <f t="array" ref="I36">SUMPRODUCT(B20:B39, (ROW(B20:B39)-ROW(B20)+1)) / (20*21/2)</f>
        <v>1.3067733333333333</v>
      </c>
      <c r="J36" s="2">
        <f t="shared" si="4"/>
        <v>1.3042112912448278</v>
      </c>
      <c r="K36" s="2"/>
    </row>
    <row r="37" spans="1:11" ht="13.5" x14ac:dyDescent="0.25">
      <c r="A37" s="3">
        <f>TITRES_STAT!B40</f>
        <v>42359</v>
      </c>
      <c r="B37" s="5">
        <f>TITRES_STAT!D40</f>
        <v>1.2887999999999999</v>
      </c>
      <c r="C37" s="2">
        <f t="shared" si="0"/>
        <v>-1.1900000000000022E-2</v>
      </c>
      <c r="D37" s="2">
        <f t="shared" si="1"/>
        <v>1.3019000000000001</v>
      </c>
      <c r="E37" s="2">
        <f t="shared" si="2"/>
        <v>1.3120099999999999</v>
      </c>
      <c r="F37" s="2">
        <f t="shared" si="3"/>
        <v>1.32745</v>
      </c>
      <c r="G37" s="2"/>
      <c r="H37" s="2"/>
      <c r="I37" s="2">
        <f t="array" ref="I37">SUMPRODUCT(B21:B40, (ROW(B21:B40)-ROW(B21)+1)) / (20*21/2)</f>
        <v>1.3075390476190476</v>
      </c>
      <c r="J37" s="2">
        <f t="shared" si="4"/>
        <v>1.3027435492215107</v>
      </c>
      <c r="K37" s="2"/>
    </row>
    <row r="38" spans="1:11" ht="13.5" x14ac:dyDescent="0.25">
      <c r="A38" s="3">
        <f>TITRES_STAT!B41</f>
        <v>42360</v>
      </c>
      <c r="B38" s="5">
        <f>TITRES_STAT!D41</f>
        <v>1.2709999999999999</v>
      </c>
      <c r="C38" s="2">
        <f t="shared" si="0"/>
        <v>-1.7800000000000038E-2</v>
      </c>
      <c r="D38" s="2">
        <f t="shared" si="1"/>
        <v>1.2911999999999999</v>
      </c>
      <c r="E38" s="2">
        <f t="shared" si="2"/>
        <v>1.3084399999999998</v>
      </c>
      <c r="F38" s="2">
        <f t="shared" si="3"/>
        <v>1.3200249999999998</v>
      </c>
      <c r="G38" s="2"/>
      <c r="H38" s="2"/>
      <c r="I38" s="2">
        <f t="array" ref="I38">SUMPRODUCT(B22:B41, (ROW(B22:B41)-ROW(B22)+1)) / (20*21/2)</f>
        <v>1.3085590476190476</v>
      </c>
      <c r="J38" s="2">
        <f t="shared" si="4"/>
        <v>1.2997203540575573</v>
      </c>
      <c r="K38" s="2"/>
    </row>
    <row r="39" spans="1:11" ht="13.5" x14ac:dyDescent="0.25">
      <c r="A39" s="3">
        <f>TITRES_STAT!B42</f>
        <v>42361</v>
      </c>
      <c r="B39" s="5">
        <f>TITRES_STAT!D42</f>
        <v>1.2948</v>
      </c>
      <c r="C39" s="2">
        <f t="shared" si="0"/>
        <v>2.3800000000000043E-2</v>
      </c>
      <c r="D39" s="2">
        <f t="shared" si="1"/>
        <v>1.2876400000000001</v>
      </c>
      <c r="E39" s="2">
        <f t="shared" si="2"/>
        <v>1.30725</v>
      </c>
      <c r="F39" s="2">
        <f t="shared" si="3"/>
        <v>1.3164599999999997</v>
      </c>
      <c r="G39" s="2"/>
      <c r="H39" s="2"/>
      <c r="I39" s="2">
        <f t="array" ref="I39">SUMPRODUCT(B23:B42, (ROW(B23:B42)-ROW(B23)+1)) / (20*21/2)</f>
        <v>1.3103952380952382</v>
      </c>
      <c r="J39" s="2">
        <f t="shared" si="4"/>
        <v>1.2992517489092186</v>
      </c>
      <c r="K39" s="2"/>
    </row>
    <row r="40" spans="1:11" ht="13.5" x14ac:dyDescent="0.25">
      <c r="A40" s="3">
        <f>TITRES_STAT!B43</f>
        <v>42363</v>
      </c>
      <c r="B40" s="5">
        <f>TITRES_STAT!D43</f>
        <v>1.3245</v>
      </c>
      <c r="C40" s="2">
        <f t="shared" si="0"/>
        <v>2.970000000000006E-2</v>
      </c>
      <c r="D40" s="2">
        <f t="shared" si="1"/>
        <v>1.2959600000000002</v>
      </c>
      <c r="E40" s="2">
        <f t="shared" si="2"/>
        <v>1.30606</v>
      </c>
      <c r="F40" s="2">
        <f t="shared" si="3"/>
        <v>1.3137899999999998</v>
      </c>
      <c r="G40" s="2"/>
      <c r="H40" s="2"/>
      <c r="I40" s="2">
        <f t="array" ref="I40">SUMPRODUCT(B24:B43, (ROW(B24:B43)-ROW(B24)+1)) / (20*21/2)</f>
        <v>1.3139833333333335</v>
      </c>
      <c r="J40" s="2">
        <f t="shared" si="4"/>
        <v>1.3016563442511977</v>
      </c>
      <c r="K40" s="2"/>
    </row>
    <row r="41" spans="1:11" ht="13.5" x14ac:dyDescent="0.25">
      <c r="A41" s="3">
        <f>TITRES_STAT!B44</f>
        <v>42366</v>
      </c>
      <c r="B41" s="5">
        <f>TITRES_STAT!D44</f>
        <v>1.3245</v>
      </c>
      <c r="C41" s="2">
        <f t="shared" si="0"/>
        <v>0</v>
      </c>
      <c r="D41" s="2">
        <f t="shared" si="1"/>
        <v>1.3007200000000001</v>
      </c>
      <c r="E41" s="2">
        <f t="shared" si="2"/>
        <v>1.3054700000000001</v>
      </c>
      <c r="F41" s="2">
        <f t="shared" si="3"/>
        <v>1.3111200000000001</v>
      </c>
      <c r="G41" s="2"/>
      <c r="H41" s="2"/>
      <c r="I41" s="2">
        <f t="array" ref="I41">SUMPRODUCT(B25:B44, (ROW(B25:B44)-ROW(B25)+1)) / (20*21/2)</f>
        <v>1.3172604761904763</v>
      </c>
      <c r="J41" s="2">
        <f t="shared" si="4"/>
        <v>1.3038319305129884</v>
      </c>
      <c r="K41" s="2"/>
    </row>
    <row r="42" spans="1:11" ht="13.5" x14ac:dyDescent="0.25">
      <c r="A42" s="3">
        <f>TITRES_STAT!B45</f>
        <v>42367</v>
      </c>
      <c r="B42" s="5">
        <f>TITRES_STAT!D45</f>
        <v>1.3304</v>
      </c>
      <c r="C42" s="2">
        <f t="shared" si="0"/>
        <v>5.9000000000000163E-3</v>
      </c>
      <c r="D42" s="2">
        <f t="shared" si="1"/>
        <v>1.30904</v>
      </c>
      <c r="E42" s="2">
        <f t="shared" si="2"/>
        <v>1.3054700000000001</v>
      </c>
      <c r="F42" s="2">
        <f t="shared" si="3"/>
        <v>1.3105249999999999</v>
      </c>
      <c r="G42" s="2"/>
      <c r="H42" s="2"/>
      <c r="I42" s="2">
        <f t="array" ref="I42">SUMPRODUCT(B26:B45, (ROW(B26:B45)-ROW(B26)+1)) / (20*21/2)</f>
        <v>1.318672857142857</v>
      </c>
      <c r="J42" s="2">
        <f t="shared" si="4"/>
        <v>1.3063622228450846</v>
      </c>
      <c r="K42" s="2"/>
    </row>
    <row r="43" spans="1:11" ht="13.5" x14ac:dyDescent="0.25">
      <c r="A43" s="3">
        <f>TITRES_STAT!B46</f>
        <v>42368</v>
      </c>
      <c r="B43" s="5">
        <f>TITRES_STAT!D46</f>
        <v>1.3482000000000001</v>
      </c>
      <c r="C43" s="2">
        <f t="shared" si="0"/>
        <v>1.7800000000000038E-2</v>
      </c>
      <c r="D43" s="2">
        <f t="shared" si="1"/>
        <v>1.3244800000000001</v>
      </c>
      <c r="E43" s="2">
        <f t="shared" si="2"/>
        <v>1.3078400000000001</v>
      </c>
      <c r="F43" s="2">
        <f t="shared" si="3"/>
        <v>1.31379</v>
      </c>
      <c r="G43" s="2"/>
      <c r="H43" s="2"/>
      <c r="I43" s="2">
        <f t="array" ref="I43">SUMPRODUCT(B27:B46, (ROW(B27:B46)-ROW(B27)+1)) / (20*21/2)</f>
        <v>1.313809523809524</v>
      </c>
      <c r="J43" s="2">
        <f t="shared" si="4"/>
        <v>1.3103467730503147</v>
      </c>
      <c r="K43" s="2"/>
    </row>
    <row r="44" spans="1:11" ht="13.5" x14ac:dyDescent="0.25">
      <c r="A44" s="3">
        <f>TITRES_STAT!B47</f>
        <v>42369</v>
      </c>
      <c r="B44" s="5">
        <f>TITRES_STAT!D47</f>
        <v>1.3482000000000001</v>
      </c>
      <c r="C44" s="2">
        <f t="shared" si="0"/>
        <v>0</v>
      </c>
      <c r="D44" s="2">
        <f t="shared" si="1"/>
        <v>1.3351600000000001</v>
      </c>
      <c r="E44" s="2">
        <f t="shared" si="2"/>
        <v>1.3114000000000001</v>
      </c>
      <c r="F44" s="2">
        <f t="shared" si="3"/>
        <v>1.3155699999999999</v>
      </c>
      <c r="G44" s="2"/>
      <c r="H44" s="2"/>
      <c r="I44" s="2">
        <f t="array" ref="I44">SUMPRODUCT(B28:B47, (ROW(B28:B47)-ROW(B28)+1)) / (20*21/2)</f>
        <v>1.3124780952380952</v>
      </c>
      <c r="J44" s="2">
        <f t="shared" si="4"/>
        <v>1.3139518422836181</v>
      </c>
      <c r="K44" s="2"/>
    </row>
    <row r="45" spans="1:11" ht="13.5" x14ac:dyDescent="0.25">
      <c r="A45" s="3">
        <f>TITRES_STAT!B48</f>
        <v>42373</v>
      </c>
      <c r="B45" s="5">
        <f>TITRES_STAT!D48</f>
        <v>1.3304</v>
      </c>
      <c r="C45" s="2">
        <f t="shared" si="0"/>
        <v>-1.7800000000000038E-2</v>
      </c>
      <c r="D45" s="2">
        <f t="shared" si="1"/>
        <v>1.3363400000000001</v>
      </c>
      <c r="E45" s="2">
        <f t="shared" si="2"/>
        <v>1.3161500000000004</v>
      </c>
      <c r="F45" s="2">
        <f t="shared" si="3"/>
        <v>1.316165</v>
      </c>
      <c r="G45" s="2"/>
      <c r="H45" s="2"/>
      <c r="I45" s="2">
        <f t="array" ref="I45">SUMPRODUCT(B29:B48, (ROW(B29:B48)-ROW(B29)+1)) / (20*21/2)</f>
        <v>1.309059523809524</v>
      </c>
      <c r="J45" s="2">
        <f t="shared" si="4"/>
        <v>1.315518333494702</v>
      </c>
      <c r="K45" s="2"/>
    </row>
    <row r="46" spans="1:11" ht="13.5" x14ac:dyDescent="0.25">
      <c r="A46" s="3">
        <f>TITRES_STAT!B49</f>
        <v>42374</v>
      </c>
      <c r="B46" s="5">
        <f>TITRES_STAT!D49</f>
        <v>1.2650999999999999</v>
      </c>
      <c r="C46" s="2">
        <f t="shared" si="0"/>
        <v>-6.5300000000000136E-2</v>
      </c>
      <c r="D46" s="2">
        <f t="shared" si="1"/>
        <v>1.3244600000000002</v>
      </c>
      <c r="E46" s="2">
        <f t="shared" si="2"/>
        <v>1.3125900000000001</v>
      </c>
      <c r="F46" s="2">
        <f t="shared" si="3"/>
        <v>1.3146799999999998</v>
      </c>
      <c r="G46" s="2"/>
      <c r="H46" s="2"/>
      <c r="I46" s="2">
        <f t="array" ref="I46">SUMPRODUCT(B30:B49, (ROW(B30:B49)-ROW(B30)+1)) / (20*21/2)</f>
        <v>1.3069061904761905</v>
      </c>
      <c r="J46" s="2">
        <f t="shared" si="4"/>
        <v>1.3107165874475877</v>
      </c>
      <c r="K46" s="2"/>
    </row>
    <row r="47" spans="1:11" ht="13.5" x14ac:dyDescent="0.25">
      <c r="A47" s="3">
        <f>TITRES_STAT!B50</f>
        <v>42375</v>
      </c>
      <c r="B47" s="5">
        <f>TITRES_STAT!D50</f>
        <v>1.3007</v>
      </c>
      <c r="C47" s="2">
        <f t="shared" si="0"/>
        <v>3.5600000000000076E-2</v>
      </c>
      <c r="D47" s="2">
        <f t="shared" si="1"/>
        <v>1.3185199999999999</v>
      </c>
      <c r="E47" s="2">
        <f t="shared" si="2"/>
        <v>1.3137799999999999</v>
      </c>
      <c r="F47" s="2">
        <f t="shared" si="3"/>
        <v>1.3128949999999997</v>
      </c>
      <c r="G47" s="2"/>
      <c r="H47" s="2"/>
      <c r="I47" s="2">
        <f t="array" ref="I47">SUMPRODUCT(B31:B50, (ROW(B31:B50)-ROW(B31)+1)) / (20*21/2)</f>
        <v>1.306542857142857</v>
      </c>
      <c r="J47" s="2">
        <f t="shared" si="4"/>
        <v>1.3097626267382936</v>
      </c>
      <c r="K47" s="2"/>
    </row>
    <row r="48" spans="1:11" ht="13.5" x14ac:dyDescent="0.25">
      <c r="A48" s="3">
        <f>TITRES_STAT!B51</f>
        <v>42376</v>
      </c>
      <c r="B48" s="5">
        <f>TITRES_STAT!D51</f>
        <v>1.2769999999999999</v>
      </c>
      <c r="C48" s="2">
        <f t="shared" si="0"/>
        <v>-2.3700000000000054E-2</v>
      </c>
      <c r="D48" s="2">
        <f t="shared" si="1"/>
        <v>1.3042800000000001</v>
      </c>
      <c r="E48" s="2">
        <f t="shared" si="2"/>
        <v>1.3143800000000001</v>
      </c>
      <c r="F48" s="2">
        <f t="shared" si="3"/>
        <v>1.31141</v>
      </c>
      <c r="G48" s="2"/>
      <c r="H48" s="2"/>
      <c r="I48" s="2">
        <f t="array" ref="I48">SUMPRODUCT(B32:B51, (ROW(B32:B51)-ROW(B32)+1)) / (20*21/2)</f>
        <v>1.3063209523809522</v>
      </c>
      <c r="J48" s="2">
        <f t="shared" si="4"/>
        <v>1.3066423765727417</v>
      </c>
      <c r="K48" s="2"/>
    </row>
    <row r="49" spans="1:11" ht="13.5" x14ac:dyDescent="0.25">
      <c r="A49" s="3">
        <f>TITRES_STAT!B52</f>
        <v>42377</v>
      </c>
      <c r="B49" s="5">
        <f>TITRES_STAT!D52</f>
        <v>1.2887999999999999</v>
      </c>
      <c r="C49" s="2">
        <f t="shared" si="0"/>
        <v>1.1800000000000033E-2</v>
      </c>
      <c r="D49" s="2">
        <f t="shared" si="1"/>
        <v>1.2924</v>
      </c>
      <c r="E49" s="2">
        <f t="shared" si="2"/>
        <v>1.3137799999999999</v>
      </c>
      <c r="F49" s="2">
        <f t="shared" si="3"/>
        <v>1.3105149999999999</v>
      </c>
      <c r="G49" s="2"/>
      <c r="H49" s="2"/>
      <c r="I49" s="2">
        <f t="array" ref="I49">SUMPRODUCT(B33:B52, (ROW(B33:B52)-ROW(B33)+1)) / (20*21/2)</f>
        <v>1.3062119047619047</v>
      </c>
      <c r="J49" s="2">
        <f t="shared" si="4"/>
        <v>1.3049431026134328</v>
      </c>
      <c r="K49" s="2"/>
    </row>
    <row r="50" spans="1:11" ht="13.5" x14ac:dyDescent="0.25">
      <c r="A50" s="3">
        <f>TITRES_STAT!B53</f>
        <v>42380</v>
      </c>
      <c r="B50" s="5">
        <f>TITRES_STAT!D53</f>
        <v>1.3067</v>
      </c>
      <c r="C50" s="2">
        <f t="shared" si="0"/>
        <v>1.7900000000000027E-2</v>
      </c>
      <c r="D50" s="2">
        <f t="shared" si="1"/>
        <v>1.28766</v>
      </c>
      <c r="E50" s="2">
        <f t="shared" si="2"/>
        <v>1.3119999999999998</v>
      </c>
      <c r="F50" s="2">
        <f t="shared" si="3"/>
        <v>1.3090299999999997</v>
      </c>
      <c r="G50" s="2">
        <f t="shared" ref="G50:G113" si="5">AVERAGE(B1:B50)</f>
        <v>1.2933306122448975</v>
      </c>
      <c r="H50" s="2"/>
      <c r="I50" s="2">
        <f t="array" ref="I50">SUMPRODUCT(B34:B53, (ROW(B34:B53)-ROW(B34)+1)) / (20*21/2)</f>
        <v>1.3062157142857145</v>
      </c>
      <c r="J50" s="2">
        <f t="shared" si="4"/>
        <v>1.3051104261740585</v>
      </c>
      <c r="K50" s="2">
        <f>G50</f>
        <v>1.2933306122448975</v>
      </c>
    </row>
    <row r="51" spans="1:11" ht="13.5" x14ac:dyDescent="0.25">
      <c r="A51" s="3">
        <f>TITRES_STAT!B54</f>
        <v>42381</v>
      </c>
      <c r="B51" s="5">
        <f>TITRES_STAT!D54</f>
        <v>1.3067</v>
      </c>
      <c r="C51" s="2">
        <f t="shared" si="0"/>
        <v>0</v>
      </c>
      <c r="D51" s="2">
        <f t="shared" si="1"/>
        <v>1.2959800000000001</v>
      </c>
      <c r="E51" s="2">
        <f t="shared" si="2"/>
        <v>1.3102199999999999</v>
      </c>
      <c r="F51" s="2">
        <f t="shared" si="3"/>
        <v>1.3078449999999999</v>
      </c>
      <c r="G51" s="2">
        <f t="shared" si="5"/>
        <v>1.2935979999999998</v>
      </c>
      <c r="H51" s="2"/>
      <c r="I51" s="2">
        <f t="array" ref="I51">SUMPRODUCT(B35:B54, (ROW(B35:B54)-ROW(B35)+1)) / (20*21/2)</f>
        <v>1.3063042857142857</v>
      </c>
      <c r="J51" s="2">
        <f t="shared" si="4"/>
        <v>1.3052618141574817</v>
      </c>
      <c r="K51" s="2">
        <f t="shared" ref="K51:K114" si="6">$K$4*B51+(1-$K$4)*K50</f>
        <v>1.2938549019607841</v>
      </c>
    </row>
    <row r="52" spans="1:11" ht="13.5" x14ac:dyDescent="0.25">
      <c r="A52" s="3">
        <f>TITRES_STAT!B55</f>
        <v>42382</v>
      </c>
      <c r="B52" s="5">
        <f>TITRES_STAT!D55</f>
        <v>1.3067</v>
      </c>
      <c r="C52" s="2">
        <f t="shared" si="0"/>
        <v>0</v>
      </c>
      <c r="D52" s="2">
        <f t="shared" si="1"/>
        <v>1.29718</v>
      </c>
      <c r="E52" s="2">
        <f t="shared" si="2"/>
        <v>1.3078499999999997</v>
      </c>
      <c r="F52" s="2">
        <f t="shared" si="3"/>
        <v>1.3066599999999999</v>
      </c>
      <c r="G52" s="2">
        <f t="shared" si="5"/>
        <v>1.2950239999999997</v>
      </c>
      <c r="H52" s="2"/>
      <c r="I52" s="2">
        <f t="array" ref="I52">SUMPRODUCT(B36:B55, (ROW(B36:B55)-ROW(B36)+1)) / (20*21/2)</f>
        <v>1.305849523809524</v>
      </c>
      <c r="J52" s="2">
        <f t="shared" si="4"/>
        <v>1.3053987842377217</v>
      </c>
      <c r="K52" s="2">
        <f t="shared" si="6"/>
        <v>1.2943586312956554</v>
      </c>
    </row>
    <row r="53" spans="1:11" ht="13.5" x14ac:dyDescent="0.25">
      <c r="A53" s="3">
        <f>TITRES_STAT!B56</f>
        <v>42384</v>
      </c>
      <c r="B53" s="5">
        <f>TITRES_STAT!D56</f>
        <v>1.3067</v>
      </c>
      <c r="C53" s="2">
        <f t="shared" si="0"/>
        <v>0</v>
      </c>
      <c r="D53" s="2">
        <f t="shared" si="1"/>
        <v>1.3031200000000001</v>
      </c>
      <c r="E53" s="2">
        <f t="shared" si="2"/>
        <v>1.3036999999999999</v>
      </c>
      <c r="F53" s="2">
        <f t="shared" si="3"/>
        <v>1.3057699999999999</v>
      </c>
      <c r="G53" s="2">
        <f t="shared" si="5"/>
        <v>1.2968059999999999</v>
      </c>
      <c r="H53" s="2"/>
      <c r="I53" s="2">
        <f t="array" ref="I53">SUMPRODUCT(B37:B56, (ROW(B37:B56)-ROW(B37)+1)) / (20*21/2)</f>
        <v>1.30531</v>
      </c>
      <c r="J53" s="2">
        <f t="shared" si="4"/>
        <v>1.305522709548415</v>
      </c>
      <c r="K53" s="2">
        <f t="shared" si="6"/>
        <v>1.2948426065389631</v>
      </c>
    </row>
    <row r="54" spans="1:11" ht="13.5" x14ac:dyDescent="0.25">
      <c r="A54" s="3">
        <f>TITRES_STAT!B57</f>
        <v>42387</v>
      </c>
      <c r="B54" s="5">
        <f>TITRES_STAT!D57</f>
        <v>1.3067</v>
      </c>
      <c r="C54" s="2">
        <f t="shared" si="0"/>
        <v>0</v>
      </c>
      <c r="D54" s="2">
        <f t="shared" si="1"/>
        <v>1.3067</v>
      </c>
      <c r="E54" s="2">
        <f t="shared" si="2"/>
        <v>1.2995499999999998</v>
      </c>
      <c r="F54" s="2">
        <f t="shared" si="3"/>
        <v>1.3054749999999999</v>
      </c>
      <c r="G54" s="2">
        <f t="shared" si="5"/>
        <v>1.2985879999999996</v>
      </c>
      <c r="H54" s="2"/>
      <c r="I54" s="2">
        <f t="array" ref="I54">SUMPRODUCT(B38:B57, (ROW(B38:B57)-ROW(B38)+1)) / (20*21/2)</f>
        <v>1.3053419047619048</v>
      </c>
      <c r="J54" s="2">
        <f t="shared" si="4"/>
        <v>1.305634832448566</v>
      </c>
      <c r="K54" s="2">
        <f t="shared" si="6"/>
        <v>1.2953076023609646</v>
      </c>
    </row>
    <row r="55" spans="1:11" ht="13.5" x14ac:dyDescent="0.25">
      <c r="A55" s="3">
        <f>TITRES_STAT!B58</f>
        <v>42388</v>
      </c>
      <c r="B55" s="5">
        <f>TITRES_STAT!D58</f>
        <v>1.3007</v>
      </c>
      <c r="C55" s="2">
        <f t="shared" si="0"/>
        <v>-6.0000000000000053E-3</v>
      </c>
      <c r="D55" s="2">
        <f t="shared" si="1"/>
        <v>1.3054999999999999</v>
      </c>
      <c r="E55" s="2">
        <f t="shared" si="2"/>
        <v>1.2965799999999998</v>
      </c>
      <c r="F55" s="2">
        <f t="shared" si="3"/>
        <v>1.306365</v>
      </c>
      <c r="G55" s="2">
        <f t="shared" si="5"/>
        <v>1.3000119999999997</v>
      </c>
      <c r="H55" s="2"/>
      <c r="I55" s="2">
        <f t="array" ref="I55">SUMPRODUCT(B39:B58, (ROW(B39:B58)-ROW(B39)+1)) / (20*21/2)</f>
        <v>1.3047171428571427</v>
      </c>
      <c r="J55" s="2">
        <f t="shared" si="4"/>
        <v>1.3051648484058456</v>
      </c>
      <c r="K55" s="2">
        <f t="shared" si="6"/>
        <v>1.2955190689350444</v>
      </c>
    </row>
    <row r="56" spans="1:11" ht="13.5" x14ac:dyDescent="0.25">
      <c r="A56" s="3">
        <f>TITRES_STAT!B59</f>
        <v>42389</v>
      </c>
      <c r="B56" s="5">
        <f>TITRES_STAT!D59</f>
        <v>1.3007</v>
      </c>
      <c r="C56" s="2">
        <f t="shared" si="0"/>
        <v>0</v>
      </c>
      <c r="D56" s="2">
        <f t="shared" si="1"/>
        <v>1.3043</v>
      </c>
      <c r="E56" s="2">
        <f t="shared" si="2"/>
        <v>1.3001400000000001</v>
      </c>
      <c r="F56" s="2">
        <f t="shared" si="3"/>
        <v>1.3063649999999998</v>
      </c>
      <c r="G56" s="2">
        <f t="shared" si="5"/>
        <v>1.3017939999999999</v>
      </c>
      <c r="H56" s="2"/>
      <c r="I56" s="2">
        <f t="array" ref="I56">SUMPRODUCT(B40:B59, (ROW(B40:B59)-ROW(B40)+1)) / (20*21/2)</f>
        <v>1.3056461904761905</v>
      </c>
      <c r="J56" s="2">
        <f t="shared" si="4"/>
        <v>1.304739624748146</v>
      </c>
      <c r="K56" s="2">
        <f t="shared" si="6"/>
        <v>1.2957222427022976</v>
      </c>
    </row>
    <row r="57" spans="1:11" ht="13.5" x14ac:dyDescent="0.25">
      <c r="A57" s="3">
        <f>TITRES_STAT!B60</f>
        <v>42390</v>
      </c>
      <c r="B57" s="5">
        <f>TITRES_STAT!D60</f>
        <v>1.3067</v>
      </c>
      <c r="C57" s="2">
        <f t="shared" si="0"/>
        <v>6.0000000000000053E-3</v>
      </c>
      <c r="D57" s="2">
        <f t="shared" si="1"/>
        <v>1.3043</v>
      </c>
      <c r="E57" s="2">
        <f t="shared" si="2"/>
        <v>1.3007399999999998</v>
      </c>
      <c r="F57" s="2">
        <f t="shared" si="3"/>
        <v>1.3072599999999996</v>
      </c>
      <c r="G57" s="2">
        <f t="shared" si="5"/>
        <v>1.3035759999999998</v>
      </c>
      <c r="H57" s="2"/>
      <c r="I57" s="2">
        <f t="array" ref="I57">SUMPRODUCT(B41:B60, (ROW(B41:B60)-ROW(B41)+1)) / (20*21/2)</f>
        <v>1.3059004761904762</v>
      </c>
      <c r="J57" s="2">
        <f t="shared" si="4"/>
        <v>1.3049263271530847</v>
      </c>
      <c r="K57" s="2">
        <f t="shared" si="6"/>
        <v>1.296152742988482</v>
      </c>
    </row>
    <row r="58" spans="1:11" ht="13.5" x14ac:dyDescent="0.25">
      <c r="A58" s="3">
        <f>TITRES_STAT!B61</f>
        <v>42391</v>
      </c>
      <c r="B58" s="5">
        <f>TITRES_STAT!D61</f>
        <v>1.3007</v>
      </c>
      <c r="C58" s="2">
        <f t="shared" si="0"/>
        <v>-6.0000000000000053E-3</v>
      </c>
      <c r="D58" s="2">
        <f t="shared" si="1"/>
        <v>1.3031000000000001</v>
      </c>
      <c r="E58" s="2">
        <f t="shared" si="2"/>
        <v>1.3031099999999998</v>
      </c>
      <c r="F58" s="2">
        <f t="shared" si="3"/>
        <v>1.3087449999999996</v>
      </c>
      <c r="G58" s="2">
        <f t="shared" si="5"/>
        <v>1.305358</v>
      </c>
      <c r="H58" s="2"/>
      <c r="I58" s="2">
        <f t="array" ref="I58">SUMPRODUCT(B42:B61, (ROW(B42:B61)-ROW(B42)+1)) / (20*21/2)</f>
        <v>1.3050780952380951</v>
      </c>
      <c r="J58" s="2">
        <f t="shared" si="4"/>
        <v>1.3045238198051718</v>
      </c>
      <c r="K58" s="2">
        <f t="shared" si="6"/>
        <v>1.2963310667928554</v>
      </c>
    </row>
    <row r="59" spans="1:11" ht="13.5" x14ac:dyDescent="0.25">
      <c r="A59" s="3">
        <f>TITRES_STAT!B62</f>
        <v>42394</v>
      </c>
      <c r="B59" s="5">
        <f>TITRES_STAT!D62</f>
        <v>1.3185</v>
      </c>
      <c r="C59" s="2">
        <f t="shared" si="0"/>
        <v>1.7800000000000038E-2</v>
      </c>
      <c r="D59" s="2">
        <f t="shared" si="1"/>
        <v>1.3054600000000001</v>
      </c>
      <c r="E59" s="2">
        <f t="shared" si="2"/>
        <v>1.3060800000000001</v>
      </c>
      <c r="F59" s="2">
        <f t="shared" si="3"/>
        <v>1.3099299999999996</v>
      </c>
      <c r="G59" s="2">
        <f t="shared" si="5"/>
        <v>1.3076139999999998</v>
      </c>
      <c r="H59" s="2"/>
      <c r="I59" s="2">
        <f t="array" ref="I59">SUMPRODUCT(B43:B62, (ROW(B43:B62)-ROW(B43)+1)) / (20*21/2)</f>
        <v>1.3043690476190477</v>
      </c>
      <c r="J59" s="2">
        <f t="shared" si="4"/>
        <v>1.3058548845856315</v>
      </c>
      <c r="K59" s="2">
        <f t="shared" si="6"/>
        <v>1.2972004367225474</v>
      </c>
    </row>
    <row r="60" spans="1:11" ht="13.5" x14ac:dyDescent="0.25">
      <c r="A60" s="3">
        <f>TITRES_STAT!B63</f>
        <v>42395</v>
      </c>
      <c r="B60" s="5">
        <f>TITRES_STAT!D63</f>
        <v>1.3126</v>
      </c>
      <c r="C60" s="2">
        <f t="shared" si="0"/>
        <v>-5.9000000000000163E-3</v>
      </c>
      <c r="D60" s="2">
        <f t="shared" si="1"/>
        <v>1.3078400000000001</v>
      </c>
      <c r="E60" s="2">
        <f t="shared" si="2"/>
        <v>1.30667</v>
      </c>
      <c r="F60" s="2">
        <f t="shared" si="3"/>
        <v>1.3093349999999995</v>
      </c>
      <c r="G60" s="2">
        <f t="shared" si="5"/>
        <v>1.3098699999999996</v>
      </c>
      <c r="H60" s="2"/>
      <c r="I60" s="2">
        <f t="array" ref="I60">SUMPRODUCT(B44:B63, (ROW(B44:B63)-ROW(B44)+1)) / (20*21/2)</f>
        <v>1.3032395238095238</v>
      </c>
      <c r="J60" s="2">
        <f t="shared" si="4"/>
        <v>1.306497276529857</v>
      </c>
      <c r="K60" s="2">
        <f t="shared" si="6"/>
        <v>1.2978043411648004</v>
      </c>
    </row>
    <row r="61" spans="1:11" ht="13.5" x14ac:dyDescent="0.25">
      <c r="A61" s="3">
        <f>TITRES_STAT!B64</f>
        <v>42396</v>
      </c>
      <c r="B61" s="5">
        <f>TITRES_STAT!D64</f>
        <v>1.3007</v>
      </c>
      <c r="C61" s="2">
        <f t="shared" si="0"/>
        <v>-1.1900000000000022E-2</v>
      </c>
      <c r="D61" s="2">
        <f t="shared" si="1"/>
        <v>1.3078400000000001</v>
      </c>
      <c r="E61" s="2">
        <f t="shared" si="2"/>
        <v>1.3060700000000001</v>
      </c>
      <c r="F61" s="2">
        <f t="shared" si="3"/>
        <v>1.3081449999999997</v>
      </c>
      <c r="G61" s="2">
        <f t="shared" si="5"/>
        <v>1.3121260000000001</v>
      </c>
      <c r="H61" s="2"/>
      <c r="I61" s="2">
        <f t="array" ref="I61">SUMPRODUCT(B45:B64, (ROW(B45:B64)-ROW(B45)+1)) / (20*21/2)</f>
        <v>1.3085833333333334</v>
      </c>
      <c r="J61" s="2">
        <f t="shared" si="4"/>
        <v>1.3059451549555849</v>
      </c>
      <c r="K61" s="2">
        <f t="shared" si="6"/>
        <v>1.2979178964132396</v>
      </c>
    </row>
    <row r="62" spans="1:11" ht="13.5" x14ac:dyDescent="0.25">
      <c r="A62" s="3">
        <f>TITRES_STAT!B65</f>
        <v>42397</v>
      </c>
      <c r="B62" s="5">
        <f>TITRES_STAT!D65</f>
        <v>1.3007</v>
      </c>
      <c r="C62" s="2">
        <f t="shared" si="0"/>
        <v>0</v>
      </c>
      <c r="D62" s="2">
        <f t="shared" si="1"/>
        <v>1.30664</v>
      </c>
      <c r="E62" s="2">
        <f t="shared" si="2"/>
        <v>1.3054700000000001</v>
      </c>
      <c r="F62" s="2">
        <f t="shared" si="3"/>
        <v>1.3066599999999995</v>
      </c>
      <c r="G62" s="2">
        <f t="shared" si="5"/>
        <v>1.31355</v>
      </c>
      <c r="H62" s="2"/>
      <c r="I62" s="2">
        <f t="array" ref="I62">SUMPRODUCT(B46:B65, (ROW(B46:B65)-ROW(B46)+1)) / (20*21/2)</f>
        <v>1.3133085714285715</v>
      </c>
      <c r="J62" s="2">
        <f t="shared" si="4"/>
        <v>1.3054456163883863</v>
      </c>
      <c r="K62" s="2">
        <f t="shared" si="6"/>
        <v>1.2980269985146813</v>
      </c>
    </row>
    <row r="63" spans="1:11" ht="13.5" x14ac:dyDescent="0.25">
      <c r="A63" s="3">
        <f>TITRES_STAT!B66</f>
        <v>42398</v>
      </c>
      <c r="B63" s="5">
        <f>TITRES_STAT!D66</f>
        <v>1.2948</v>
      </c>
      <c r="C63" s="2">
        <f t="shared" si="0"/>
        <v>-5.9000000000000163E-3</v>
      </c>
      <c r="D63" s="2">
        <f t="shared" si="1"/>
        <v>1.3054600000000001</v>
      </c>
      <c r="E63" s="2">
        <f t="shared" si="2"/>
        <v>1.3042800000000001</v>
      </c>
      <c r="F63" s="2">
        <f t="shared" si="3"/>
        <v>1.3039899999999995</v>
      </c>
      <c r="G63" s="2">
        <f t="shared" si="5"/>
        <v>1.3146199999999997</v>
      </c>
      <c r="H63" s="2"/>
      <c r="I63" s="2">
        <f t="array" ref="I63">SUMPRODUCT(B47:B66, (ROW(B47:B66)-ROW(B47)+1)) / (20*21/2)</f>
        <v>1.3167871428571427</v>
      </c>
      <c r="J63" s="2">
        <f t="shared" si="4"/>
        <v>1.3044317481609209</v>
      </c>
      <c r="K63" s="2">
        <f t="shared" si="6"/>
        <v>1.2979004495533211</v>
      </c>
    </row>
    <row r="64" spans="1:11" ht="13.5" x14ac:dyDescent="0.25">
      <c r="A64" s="3">
        <f>TITRES_STAT!B67</f>
        <v>42401</v>
      </c>
      <c r="B64" s="5">
        <f>TITRES_STAT!D67</f>
        <v>1.3601000000000001</v>
      </c>
      <c r="C64" s="2">
        <f t="shared" si="0"/>
        <v>6.5300000000000136E-2</v>
      </c>
      <c r="D64" s="2">
        <f t="shared" si="1"/>
        <v>1.3137799999999999</v>
      </c>
      <c r="E64" s="2">
        <f t="shared" si="2"/>
        <v>1.30962</v>
      </c>
      <c r="F64" s="2">
        <f t="shared" si="3"/>
        <v>1.3045849999999997</v>
      </c>
      <c r="G64" s="2">
        <f t="shared" si="5"/>
        <v>1.3161639999999997</v>
      </c>
      <c r="H64" s="2"/>
      <c r="I64" s="2">
        <f t="array" ref="I64">SUMPRODUCT(B48:B67, (ROW(B48:B67)-ROW(B48)+1)) / (20*21/2)</f>
        <v>1.3210314285714286</v>
      </c>
      <c r="J64" s="2">
        <f t="shared" si="4"/>
        <v>1.3097334864313093</v>
      </c>
      <c r="K64" s="2">
        <f t="shared" si="6"/>
        <v>1.3003396476100537</v>
      </c>
    </row>
    <row r="65" spans="1:11" ht="13.5" x14ac:dyDescent="0.25">
      <c r="A65" s="3">
        <f>TITRES_STAT!B68</f>
        <v>42402</v>
      </c>
      <c r="B65" s="5">
        <f>TITRES_STAT!D68</f>
        <v>1.3542000000000001</v>
      </c>
      <c r="C65" s="2">
        <f t="shared" si="0"/>
        <v>-5.9000000000000163E-3</v>
      </c>
      <c r="D65" s="2">
        <f t="shared" si="1"/>
        <v>1.3221000000000001</v>
      </c>
      <c r="E65" s="2">
        <f t="shared" si="2"/>
        <v>1.3149700000000002</v>
      </c>
      <c r="F65" s="2">
        <f t="shared" si="3"/>
        <v>1.3057749999999995</v>
      </c>
      <c r="G65" s="2">
        <f t="shared" si="5"/>
        <v>1.3178279999999998</v>
      </c>
      <c r="H65" s="2"/>
      <c r="I65" s="2">
        <f t="array" ref="I65">SUMPRODUCT(B49:B68, (ROW(B49:B68)-ROW(B49)+1)) / (20*21/2)</f>
        <v>1.3244495238095237</v>
      </c>
      <c r="J65" s="2">
        <f t="shared" si="4"/>
        <v>1.3139683924854701</v>
      </c>
      <c r="K65" s="2">
        <f t="shared" si="6"/>
        <v>1.3024518182920124</v>
      </c>
    </row>
    <row r="66" spans="1:11" ht="13.5" x14ac:dyDescent="0.25">
      <c r="A66" s="3">
        <f>TITRES_STAT!B69</f>
        <v>42403</v>
      </c>
      <c r="B66" s="5">
        <f>TITRES_STAT!D69</f>
        <v>1.3423</v>
      </c>
      <c r="C66" s="2">
        <f t="shared" si="0"/>
        <v>-1.1900000000000022E-2</v>
      </c>
      <c r="D66" s="2">
        <f t="shared" si="1"/>
        <v>1.3304199999999999</v>
      </c>
      <c r="E66" s="2">
        <f t="shared" si="2"/>
        <v>1.3191300000000001</v>
      </c>
      <c r="F66" s="2">
        <f t="shared" si="3"/>
        <v>1.3096349999999997</v>
      </c>
      <c r="G66" s="2">
        <f t="shared" si="5"/>
        <v>1.3188979999999999</v>
      </c>
      <c r="H66" s="2"/>
      <c r="I66" s="2">
        <f t="array" ref="I66">SUMPRODUCT(B50:B69, (ROW(B50:B69)-ROW(B50)+1)) / (20*21/2)</f>
        <v>1.3309285714285715</v>
      </c>
      <c r="J66" s="2">
        <f t="shared" si="4"/>
        <v>1.3166666408201873</v>
      </c>
      <c r="K66" s="2">
        <f t="shared" si="6"/>
        <v>1.3040144920844825</v>
      </c>
    </row>
    <row r="67" spans="1:11" ht="13.5" x14ac:dyDescent="0.25">
      <c r="A67" s="3">
        <f>TITRES_STAT!B70</f>
        <v>42404</v>
      </c>
      <c r="B67" s="5">
        <f>TITRES_STAT!D70</f>
        <v>1.3542000000000001</v>
      </c>
      <c r="C67" s="2">
        <f t="shared" si="0"/>
        <v>1.1900000000000022E-2</v>
      </c>
      <c r="D67" s="2">
        <f t="shared" si="1"/>
        <v>1.3411200000000001</v>
      </c>
      <c r="E67" s="2">
        <f t="shared" si="2"/>
        <v>1.3238799999999999</v>
      </c>
      <c r="F67" s="2">
        <f t="shared" si="3"/>
        <v>1.3123099999999996</v>
      </c>
      <c r="G67" s="2">
        <f t="shared" si="5"/>
        <v>1.3186599999999999</v>
      </c>
      <c r="H67" s="2"/>
      <c r="I67" s="2">
        <f t="array" ref="I67">SUMPRODUCT(B51:B70, (ROW(B51:B70)-ROW(B51)+1)) / (20*21/2)</f>
        <v>1.3386500000000001</v>
      </c>
      <c r="J67" s="2">
        <f t="shared" si="4"/>
        <v>1.3202412464563598</v>
      </c>
      <c r="K67" s="2">
        <f t="shared" si="6"/>
        <v>1.3059825512184244</v>
      </c>
    </row>
    <row r="68" spans="1:11" ht="13.5" x14ac:dyDescent="0.25">
      <c r="A68" s="3">
        <f>TITRES_STAT!B71</f>
        <v>42405</v>
      </c>
      <c r="B68" s="5">
        <f>TITRES_STAT!D71</f>
        <v>1.3482000000000001</v>
      </c>
      <c r="C68" s="2">
        <f t="shared" ref="C68:C131" si="7">B68-B67</f>
        <v>-6.0000000000000053E-3</v>
      </c>
      <c r="D68" s="2">
        <f t="shared" si="1"/>
        <v>1.3518000000000001</v>
      </c>
      <c r="E68" s="2">
        <f t="shared" si="2"/>
        <v>1.32863</v>
      </c>
      <c r="F68" s="2">
        <f t="shared" si="3"/>
        <v>1.3158699999999997</v>
      </c>
      <c r="G68" s="2">
        <f t="shared" si="5"/>
        <v>1.317234</v>
      </c>
      <c r="H68" s="2"/>
      <c r="I68" s="2">
        <f t="array" ref="I68">SUMPRODUCT(B52:B71, (ROW(B52:B71)-ROW(B52)+1)) / (20*21/2)</f>
        <v>1.3453571428571427</v>
      </c>
      <c r="J68" s="2">
        <f t="shared" si="4"/>
        <v>1.3229039848890876</v>
      </c>
      <c r="K68" s="2">
        <f t="shared" si="6"/>
        <v>1.3076381374451531</v>
      </c>
    </row>
    <row r="69" spans="1:11" ht="13.5" x14ac:dyDescent="0.25">
      <c r="A69" s="3">
        <f>TITRES_STAT!B72</f>
        <v>42408</v>
      </c>
      <c r="B69" s="5">
        <f>TITRES_STAT!D72</f>
        <v>1.3838999999999999</v>
      </c>
      <c r="C69" s="2">
        <f t="shared" si="7"/>
        <v>3.5699999999999843E-2</v>
      </c>
      <c r="D69" s="2">
        <f t="shared" si="1"/>
        <v>1.3565600000000002</v>
      </c>
      <c r="E69" s="2">
        <f t="shared" si="2"/>
        <v>1.3351700000000002</v>
      </c>
      <c r="F69" s="2">
        <f t="shared" si="3"/>
        <v>1.3206249999999997</v>
      </c>
      <c r="G69" s="2">
        <f t="shared" si="5"/>
        <v>1.3175899999999998</v>
      </c>
      <c r="H69" s="2"/>
      <c r="I69" s="2">
        <f t="array" ref="I69">SUMPRODUCT(B53:B72, (ROW(B53:B72)-ROW(B53)+1)) / (20*21/2)</f>
        <v>1.3510685714285715</v>
      </c>
      <c r="J69" s="2">
        <f t="shared" si="4"/>
        <v>1.3287131291853649</v>
      </c>
      <c r="K69" s="2">
        <f t="shared" si="6"/>
        <v>1.3106287987218137</v>
      </c>
    </row>
    <row r="70" spans="1:11" ht="13.5" x14ac:dyDescent="0.25">
      <c r="A70" s="3">
        <f>TITRES_STAT!B73</f>
        <v>42409</v>
      </c>
      <c r="B70" s="5">
        <f>TITRES_STAT!D73</f>
        <v>1.4016999999999999</v>
      </c>
      <c r="C70" s="2">
        <f t="shared" si="7"/>
        <v>1.7800000000000038E-2</v>
      </c>
      <c r="D70" s="2">
        <f t="shared" ref="D70:D133" si="8">AVERAGE(B66:B70)</f>
        <v>1.3660600000000001</v>
      </c>
      <c r="E70" s="2">
        <f t="shared" si="2"/>
        <v>1.3440800000000002</v>
      </c>
      <c r="F70" s="2">
        <f t="shared" si="3"/>
        <v>1.3253749999999997</v>
      </c>
      <c r="G70" s="2">
        <f t="shared" si="5"/>
        <v>1.318066</v>
      </c>
      <c r="H70" s="2"/>
      <c r="I70" s="2">
        <f t="array" ref="I70">SUMPRODUCT(B54:B73, (ROW(B54:B73)-ROW(B54)+1)) / (20*21/2)</f>
        <v>1.3558223809523811</v>
      </c>
      <c r="J70" s="2">
        <f t="shared" si="4"/>
        <v>1.3356642597391397</v>
      </c>
      <c r="K70" s="2">
        <f t="shared" si="6"/>
        <v>1.3142002183797818</v>
      </c>
    </row>
    <row r="71" spans="1:11" ht="13.5" x14ac:dyDescent="0.25">
      <c r="A71" s="3">
        <f>TITRES_STAT!B74</f>
        <v>42410</v>
      </c>
      <c r="B71" s="5">
        <f>TITRES_STAT!D74</f>
        <v>1.3957999999999999</v>
      </c>
      <c r="C71" s="2">
        <f t="shared" si="7"/>
        <v>-5.9000000000000163E-3</v>
      </c>
      <c r="D71" s="2">
        <f t="shared" si="8"/>
        <v>1.3767599999999998</v>
      </c>
      <c r="E71" s="2">
        <f t="shared" si="2"/>
        <v>1.3535900000000001</v>
      </c>
      <c r="F71" s="2">
        <f t="shared" si="3"/>
        <v>1.3298300000000001</v>
      </c>
      <c r="G71" s="2">
        <f t="shared" si="5"/>
        <v>1.3184239999999996</v>
      </c>
      <c r="H71" s="2"/>
      <c r="I71" s="2">
        <f t="array" ref="I71">SUMPRODUCT(B55:B74, (ROW(B55:B74)-ROW(B55)+1)) / (20*21/2)</f>
        <v>1.3602085714285714</v>
      </c>
      <c r="J71" s="2">
        <f t="shared" si="4"/>
        <v>1.3413914730973169</v>
      </c>
      <c r="K71" s="2">
        <f t="shared" si="6"/>
        <v>1.3174002098158688</v>
      </c>
    </row>
    <row r="72" spans="1:11" ht="13.5" x14ac:dyDescent="0.25">
      <c r="A72" s="3">
        <f>TITRES_STAT!B75</f>
        <v>42411</v>
      </c>
      <c r="B72" s="5">
        <f>TITRES_STAT!D75</f>
        <v>1.3897999999999999</v>
      </c>
      <c r="C72" s="2">
        <f t="shared" si="7"/>
        <v>-6.0000000000000053E-3</v>
      </c>
      <c r="D72" s="2">
        <f t="shared" si="8"/>
        <v>1.38388</v>
      </c>
      <c r="E72" s="2">
        <f t="shared" si="2"/>
        <v>1.3625</v>
      </c>
      <c r="F72" s="2">
        <f t="shared" si="3"/>
        <v>1.3339850000000002</v>
      </c>
      <c r="G72" s="2">
        <f t="shared" si="5"/>
        <v>1.3193739999999996</v>
      </c>
      <c r="H72" s="2"/>
      <c r="I72" s="2">
        <f t="array" ref="I72">SUMPRODUCT(B56:B75, (ROW(B56:B75)-ROW(B56)+1)) / (20*21/2)</f>
        <v>1.3653604761904761</v>
      </c>
      <c r="J72" s="2">
        <f t="shared" si="4"/>
        <v>1.3460018089928105</v>
      </c>
      <c r="K72" s="2">
        <f t="shared" si="6"/>
        <v>1.3202394172740701</v>
      </c>
    </row>
    <row r="73" spans="1:11" ht="13.5" x14ac:dyDescent="0.25">
      <c r="A73" s="3">
        <f>TITRES_STAT!B76</f>
        <v>42412</v>
      </c>
      <c r="B73" s="5">
        <f>TITRES_STAT!D76</f>
        <v>1.3838999999999999</v>
      </c>
      <c r="C73" s="2">
        <f t="shared" si="7"/>
        <v>-5.9000000000000163E-3</v>
      </c>
      <c r="D73" s="2">
        <f t="shared" si="8"/>
        <v>1.3910199999999999</v>
      </c>
      <c r="E73" s="2">
        <f t="shared" si="2"/>
        <v>1.37141</v>
      </c>
      <c r="F73" s="2">
        <f t="shared" si="3"/>
        <v>1.3378450000000002</v>
      </c>
      <c r="G73" s="2">
        <f t="shared" si="5"/>
        <v>1.3213939999999997</v>
      </c>
      <c r="H73" s="2"/>
      <c r="I73" s="2">
        <f t="array" ref="I73">SUMPRODUCT(B57:B76, (ROW(B57:B76)-ROW(B57)+1)) / (20*21/2)</f>
        <v>1.3689261904761905</v>
      </c>
      <c r="J73" s="2">
        <f t="shared" si="4"/>
        <v>1.3496111605173047</v>
      </c>
      <c r="K73" s="2">
        <f t="shared" si="6"/>
        <v>1.3227359107143026</v>
      </c>
    </row>
    <row r="74" spans="1:11" ht="13.5" x14ac:dyDescent="0.25">
      <c r="A74" s="3">
        <f>TITRES_STAT!B77</f>
        <v>42415</v>
      </c>
      <c r="B74" s="5">
        <f>TITRES_STAT!D77</f>
        <v>1.3838999999999999</v>
      </c>
      <c r="C74" s="2">
        <f t="shared" si="7"/>
        <v>0</v>
      </c>
      <c r="D74" s="2">
        <f t="shared" si="8"/>
        <v>1.3910199999999997</v>
      </c>
      <c r="E74" s="2">
        <f t="shared" si="2"/>
        <v>1.3737900000000001</v>
      </c>
      <c r="F74" s="2">
        <f t="shared" si="3"/>
        <v>1.3417049999999999</v>
      </c>
      <c r="G74" s="2">
        <f t="shared" si="5"/>
        <v>1.3228199999999999</v>
      </c>
      <c r="H74" s="2"/>
      <c r="I74" s="2">
        <f t="array" ref="I74">SUMPRODUCT(B58:B77, (ROW(B58:B77)-ROW(B58)+1)) / (20*21/2)</f>
        <v>1.3726576190476192</v>
      </c>
      <c r="J74" s="2">
        <f t="shared" si="4"/>
        <v>1.3528767642775612</v>
      </c>
      <c r="K74" s="2">
        <f t="shared" si="6"/>
        <v>1.3251345024509966</v>
      </c>
    </row>
    <row r="75" spans="1:11" ht="13.5" x14ac:dyDescent="0.25">
      <c r="A75" s="3">
        <f>TITRES_STAT!B78</f>
        <v>42416</v>
      </c>
      <c r="B75" s="5">
        <f>TITRES_STAT!D78</f>
        <v>1.3957999999999999</v>
      </c>
      <c r="C75" s="2">
        <f t="shared" si="7"/>
        <v>1.1900000000000022E-2</v>
      </c>
      <c r="D75" s="2">
        <f t="shared" si="8"/>
        <v>1.38984</v>
      </c>
      <c r="E75" s="2">
        <f t="shared" si="2"/>
        <v>1.37795</v>
      </c>
      <c r="F75" s="2">
        <f t="shared" si="3"/>
        <v>1.3464600000000004</v>
      </c>
      <c r="G75" s="2">
        <f t="shared" si="5"/>
        <v>1.3243659999999997</v>
      </c>
      <c r="H75" s="2"/>
      <c r="I75" s="2">
        <f t="array" ref="I75">SUMPRODUCT(B59:B78, (ROW(B59:B78)-ROW(B59)+1)) / (20*21/2)</f>
        <v>1.3839171428571428</v>
      </c>
      <c r="J75" s="2">
        <f t="shared" si="4"/>
        <v>1.3569646914892222</v>
      </c>
      <c r="K75" s="2">
        <f t="shared" si="6"/>
        <v>1.3279056984333104</v>
      </c>
    </row>
    <row r="76" spans="1:11" ht="13.5" x14ac:dyDescent="0.25">
      <c r="A76" s="3">
        <f>TITRES_STAT!B79</f>
        <v>42417</v>
      </c>
      <c r="B76" s="5">
        <f>TITRES_STAT!D79</f>
        <v>1.3838999999999999</v>
      </c>
      <c r="C76" s="2">
        <f t="shared" si="7"/>
        <v>-1.1900000000000022E-2</v>
      </c>
      <c r="D76" s="2">
        <f t="shared" si="8"/>
        <v>1.3874599999999999</v>
      </c>
      <c r="E76" s="2">
        <f t="shared" ref="E76:E139" si="9">AVERAGE(B67:B76)</f>
        <v>1.3821099999999999</v>
      </c>
      <c r="F76" s="2">
        <f t="shared" si="3"/>
        <v>1.3506200000000006</v>
      </c>
      <c r="G76" s="2">
        <f t="shared" si="5"/>
        <v>1.3261479999999997</v>
      </c>
      <c r="H76" s="2"/>
      <c r="I76" s="2">
        <f t="array" ref="I76">SUMPRODUCT(B60:B79, (ROW(B60:B79)-ROW(B60)+1)) / (20*21/2)</f>
        <v>1.3966133333333335</v>
      </c>
      <c r="J76" s="2">
        <f t="shared" si="4"/>
        <v>1.3595299589664391</v>
      </c>
      <c r="K76" s="2">
        <f t="shared" si="6"/>
        <v>1.33010155339671</v>
      </c>
    </row>
    <row r="77" spans="1:11" ht="13.5" x14ac:dyDescent="0.25">
      <c r="A77" s="3">
        <f>TITRES_STAT!B80</f>
        <v>42418</v>
      </c>
      <c r="B77" s="5">
        <f>TITRES_STAT!D80</f>
        <v>1.3897999999999999</v>
      </c>
      <c r="C77" s="2">
        <f t="shared" si="7"/>
        <v>5.9000000000000163E-3</v>
      </c>
      <c r="D77" s="2">
        <f t="shared" si="8"/>
        <v>1.3874599999999999</v>
      </c>
      <c r="E77" s="2">
        <f t="shared" si="9"/>
        <v>1.38567</v>
      </c>
      <c r="F77" s="2">
        <f t="shared" si="3"/>
        <v>1.3547750000000003</v>
      </c>
      <c r="G77" s="2">
        <f t="shared" si="5"/>
        <v>1.3272159999999997</v>
      </c>
      <c r="H77" s="2"/>
      <c r="I77" s="2">
        <f t="array" ref="I77">SUMPRODUCT(B61:B80, (ROW(B61:B80)-ROW(B61)+1)) / (20*21/2)</f>
        <v>1.4045085714285714</v>
      </c>
      <c r="J77" s="2">
        <f t="shared" si="4"/>
        <v>1.3624128200172543</v>
      </c>
      <c r="K77" s="2">
        <f t="shared" si="6"/>
        <v>1.3324426689497804</v>
      </c>
    </row>
    <row r="78" spans="1:11" ht="13.5" x14ac:dyDescent="0.25">
      <c r="A78" s="3">
        <f>TITRES_STAT!B81</f>
        <v>42419</v>
      </c>
      <c r="B78" s="5">
        <f>TITRES_STAT!D81</f>
        <v>1.4730000000000001</v>
      </c>
      <c r="C78" s="2">
        <f t="shared" si="7"/>
        <v>8.3200000000000163E-2</v>
      </c>
      <c r="D78" s="2">
        <f t="shared" si="8"/>
        <v>1.4052799999999999</v>
      </c>
      <c r="E78" s="2">
        <f t="shared" si="9"/>
        <v>1.39815</v>
      </c>
      <c r="F78" s="2">
        <f t="shared" si="3"/>
        <v>1.3633900000000003</v>
      </c>
      <c r="G78" s="2">
        <f t="shared" si="5"/>
        <v>1.3305419999999994</v>
      </c>
      <c r="H78" s="2"/>
      <c r="I78" s="2">
        <f t="array" ref="I78">SUMPRODUCT(B62:B81, (ROW(B62:B81)-ROW(B62)+1)) / (20*21/2)</f>
        <v>1.4128485714285717</v>
      </c>
      <c r="J78" s="2">
        <f t="shared" si="4"/>
        <v>1.3729449323965635</v>
      </c>
      <c r="K78" s="2">
        <f t="shared" si="6"/>
        <v>1.3379547211478282</v>
      </c>
    </row>
    <row r="79" spans="1:11" ht="13.5" x14ac:dyDescent="0.25">
      <c r="A79" s="3">
        <f>TITRES_STAT!B82</f>
        <v>42422</v>
      </c>
      <c r="B79" s="5">
        <f>TITRES_STAT!D82</f>
        <v>1.4966999999999999</v>
      </c>
      <c r="C79" s="2">
        <f t="shared" si="7"/>
        <v>2.3699999999999832E-2</v>
      </c>
      <c r="D79" s="2">
        <f t="shared" si="8"/>
        <v>1.42784</v>
      </c>
      <c r="E79" s="2">
        <f t="shared" si="9"/>
        <v>1.40943</v>
      </c>
      <c r="F79" s="2">
        <f t="shared" si="3"/>
        <v>1.3723000000000003</v>
      </c>
      <c r="G79" s="2">
        <f t="shared" si="5"/>
        <v>1.3343419999999997</v>
      </c>
      <c r="H79" s="2"/>
      <c r="I79" s="2">
        <f t="array" ref="I79">SUMPRODUCT(B63:B82, (ROW(B63:B82)-ROW(B63)+1)) / (20*21/2)</f>
        <v>1.4164442857142856</v>
      </c>
      <c r="J79" s="2">
        <f t="shared" si="4"/>
        <v>1.3847311293111764</v>
      </c>
      <c r="K79" s="2">
        <f t="shared" si="6"/>
        <v>1.3441800262008545</v>
      </c>
    </row>
    <row r="80" spans="1:11" ht="13.5" x14ac:dyDescent="0.25">
      <c r="A80" s="3">
        <f>TITRES_STAT!B83</f>
        <v>42423</v>
      </c>
      <c r="B80" s="5">
        <f>TITRES_STAT!D83</f>
        <v>1.4552</v>
      </c>
      <c r="C80" s="2">
        <f t="shared" si="7"/>
        <v>-4.149999999999987E-2</v>
      </c>
      <c r="D80" s="2">
        <f t="shared" si="8"/>
        <v>1.4397199999999999</v>
      </c>
      <c r="E80" s="2">
        <f t="shared" si="9"/>
        <v>1.4147799999999999</v>
      </c>
      <c r="F80" s="2">
        <f t="shared" si="3"/>
        <v>1.3794300000000004</v>
      </c>
      <c r="G80" s="2">
        <f t="shared" si="5"/>
        <v>1.3367179999999999</v>
      </c>
      <c r="H80" s="2"/>
      <c r="I80" s="2">
        <f t="array" ref="I80">SUMPRODUCT(B64:B83, (ROW(B64:B83)-ROW(B64)+1)) / (20*21/2)</f>
        <v>1.4200076190476192</v>
      </c>
      <c r="J80" s="2">
        <f t="shared" si="4"/>
        <v>1.3914424503291596</v>
      </c>
      <c r="K80" s="2">
        <f t="shared" si="6"/>
        <v>1.3485337506635662</v>
      </c>
    </row>
    <row r="81" spans="1:11" ht="13.5" x14ac:dyDescent="0.25">
      <c r="A81" s="3">
        <f>TITRES_STAT!B84</f>
        <v>42424</v>
      </c>
      <c r="B81" s="5">
        <f>TITRES_STAT!D84</f>
        <v>1.4670000000000001</v>
      </c>
      <c r="C81" s="2">
        <f t="shared" si="7"/>
        <v>1.1800000000000033E-2</v>
      </c>
      <c r="D81" s="2">
        <f t="shared" si="8"/>
        <v>1.4563400000000002</v>
      </c>
      <c r="E81" s="2">
        <f t="shared" si="9"/>
        <v>1.4219000000000002</v>
      </c>
      <c r="F81" s="2">
        <f t="shared" si="3"/>
        <v>1.3877450000000002</v>
      </c>
      <c r="G81" s="2">
        <f t="shared" si="5"/>
        <v>1.33945</v>
      </c>
      <c r="H81" s="2"/>
      <c r="I81" s="2">
        <f t="array" ref="I81">SUMPRODUCT(B65:B84, (ROW(B65:B84)-ROW(B65)+1)) / (20*21/2)</f>
        <v>1.4189585714285713</v>
      </c>
      <c r="J81" s="2">
        <f t="shared" si="4"/>
        <v>1.3986384074406681</v>
      </c>
      <c r="K81" s="2">
        <f t="shared" si="6"/>
        <v>1.3531794859316617</v>
      </c>
    </row>
    <row r="82" spans="1:11" ht="13.5" x14ac:dyDescent="0.25">
      <c r="A82" s="3">
        <f>TITRES_STAT!B85</f>
        <v>42425</v>
      </c>
      <c r="B82" s="5">
        <f>TITRES_STAT!D85</f>
        <v>1.4255</v>
      </c>
      <c r="C82" s="2">
        <f t="shared" si="7"/>
        <v>-4.1500000000000092E-2</v>
      </c>
      <c r="D82" s="2">
        <f t="shared" si="8"/>
        <v>1.4634799999999999</v>
      </c>
      <c r="E82" s="2">
        <f t="shared" si="9"/>
        <v>1.42547</v>
      </c>
      <c r="F82" s="2">
        <f t="shared" si="3"/>
        <v>1.3939850000000003</v>
      </c>
      <c r="G82" s="2">
        <f t="shared" si="5"/>
        <v>1.3413519999999997</v>
      </c>
      <c r="H82" s="2"/>
      <c r="I82" s="2">
        <f t="array" ref="I82">SUMPRODUCT(B66:B85, (ROW(B66:B85)-ROW(B66)+1)) / (20*21/2)</f>
        <v>1.4189014285714285</v>
      </c>
      <c r="J82" s="2">
        <f t="shared" si="4"/>
        <v>1.4011966543510808</v>
      </c>
      <c r="K82" s="2">
        <f t="shared" si="6"/>
        <v>1.356015584522577</v>
      </c>
    </row>
    <row r="83" spans="1:11" ht="13.5" x14ac:dyDescent="0.25">
      <c r="A83" s="3">
        <f>TITRES_STAT!B86</f>
        <v>42426</v>
      </c>
      <c r="B83" s="5">
        <f>TITRES_STAT!D86</f>
        <v>1.4314</v>
      </c>
      <c r="C83" s="2">
        <f t="shared" si="7"/>
        <v>5.9000000000000163E-3</v>
      </c>
      <c r="D83" s="2">
        <f t="shared" si="8"/>
        <v>1.45516</v>
      </c>
      <c r="E83" s="2">
        <f t="shared" si="9"/>
        <v>1.4302199999999998</v>
      </c>
      <c r="F83" s="2">
        <f t="shared" si="3"/>
        <v>1.4008150000000001</v>
      </c>
      <c r="G83" s="2">
        <f t="shared" si="5"/>
        <v>1.3434899999999996</v>
      </c>
      <c r="H83" s="2"/>
      <c r="I83" s="2">
        <f t="array" ref="I83">SUMPRODUCT(B67:B86, (ROW(B67:B86)-ROW(B67)+1)) / (20*21/2)</f>
        <v>1.4180561904761906</v>
      </c>
      <c r="J83" s="2">
        <f t="shared" si="4"/>
        <v>1.4040731634605017</v>
      </c>
      <c r="K83" s="2">
        <f t="shared" si="6"/>
        <v>1.358971836109927</v>
      </c>
    </row>
    <row r="84" spans="1:11" ht="13.5" x14ac:dyDescent="0.25">
      <c r="A84" s="3">
        <f>TITRES_STAT!B87</f>
        <v>42429</v>
      </c>
      <c r="B84" s="5">
        <f>TITRES_STAT!D87</f>
        <v>1.3897999999999999</v>
      </c>
      <c r="C84" s="2">
        <f t="shared" si="7"/>
        <v>-4.1600000000000081E-2</v>
      </c>
      <c r="D84" s="2">
        <f t="shared" si="8"/>
        <v>1.4337800000000001</v>
      </c>
      <c r="E84" s="2">
        <f t="shared" si="9"/>
        <v>1.4308099999999999</v>
      </c>
      <c r="F84" s="2">
        <f t="shared" ref="F84:F147" si="10">AVERAGE(B65:B84)</f>
        <v>1.4022999999999999</v>
      </c>
      <c r="G84" s="2">
        <f t="shared" si="5"/>
        <v>1.3450339999999994</v>
      </c>
      <c r="H84" s="2"/>
      <c r="I84" s="2">
        <f t="array" ref="I84">SUMPRODUCT(B68:B87, (ROW(B68:B87)-ROW(B68)+1)) / (20*21/2)</f>
        <v>1.4163847619047618</v>
      </c>
      <c r="J84" s="2">
        <f t="shared" si="4"/>
        <v>1.4027138145595015</v>
      </c>
      <c r="K84" s="2">
        <f t="shared" si="6"/>
        <v>1.3601807837134594</v>
      </c>
    </row>
    <row r="85" spans="1:11" ht="13.5" x14ac:dyDescent="0.25">
      <c r="A85" s="3">
        <f>TITRES_STAT!B88</f>
        <v>42430</v>
      </c>
      <c r="B85" s="5">
        <f>TITRES_STAT!D88</f>
        <v>1.4016999999999999</v>
      </c>
      <c r="C85" s="2">
        <f t="shared" si="7"/>
        <v>1.1900000000000022E-2</v>
      </c>
      <c r="D85" s="2">
        <f t="shared" si="8"/>
        <v>1.4230800000000001</v>
      </c>
      <c r="E85" s="2">
        <f t="shared" si="9"/>
        <v>1.4313999999999998</v>
      </c>
      <c r="F85" s="2">
        <f t="shared" si="10"/>
        <v>1.4046749999999999</v>
      </c>
      <c r="G85" s="2">
        <f t="shared" si="5"/>
        <v>1.3474099999999996</v>
      </c>
      <c r="H85" s="2"/>
      <c r="I85" s="2">
        <f t="array" ref="I85">SUMPRODUCT(B69:B88, (ROW(B69:B88)-ROW(B69)+1)) / (20*21/2)</f>
        <v>1.4145438095238094</v>
      </c>
      <c r="J85" s="2">
        <f t="shared" ref="J85:J148" si="11">$J$4*B85+J84*(1-$J$4)</f>
        <v>1.4026172607919301</v>
      </c>
      <c r="K85" s="2">
        <f t="shared" si="6"/>
        <v>1.3618089882737159</v>
      </c>
    </row>
    <row r="86" spans="1:11" ht="13.5" x14ac:dyDescent="0.25">
      <c r="A86" s="3">
        <f>TITRES_STAT!B89</f>
        <v>42431</v>
      </c>
      <c r="B86" s="5">
        <f>TITRES_STAT!D89</f>
        <v>1.3957999999999999</v>
      </c>
      <c r="C86" s="2">
        <f t="shared" si="7"/>
        <v>-5.9000000000000163E-3</v>
      </c>
      <c r="D86" s="2">
        <f t="shared" si="8"/>
        <v>1.4088400000000001</v>
      </c>
      <c r="E86" s="2">
        <f t="shared" si="9"/>
        <v>1.4325899999999998</v>
      </c>
      <c r="F86" s="2">
        <f t="shared" si="10"/>
        <v>1.4073499999999999</v>
      </c>
      <c r="G86" s="2">
        <f t="shared" si="5"/>
        <v>1.3493119999999994</v>
      </c>
      <c r="H86" s="2"/>
      <c r="I86" s="2">
        <f t="array" ref="I86">SUMPRODUCT(B70:B89, (ROW(B70:B89)-ROW(B70)+1)) / (20*21/2)</f>
        <v>1.4113714285714287</v>
      </c>
      <c r="J86" s="2">
        <f t="shared" si="11"/>
        <v>1.4019679978593653</v>
      </c>
      <c r="K86" s="2">
        <f t="shared" si="6"/>
        <v>1.3631419691257269</v>
      </c>
    </row>
    <row r="87" spans="1:11" ht="13.5" x14ac:dyDescent="0.25">
      <c r="A87" s="3">
        <f>TITRES_STAT!B90</f>
        <v>42432</v>
      </c>
      <c r="B87" s="5">
        <f>TITRES_STAT!D90</f>
        <v>1.3897999999999999</v>
      </c>
      <c r="C87" s="2">
        <f t="shared" si="7"/>
        <v>-6.0000000000000053E-3</v>
      </c>
      <c r="D87" s="2">
        <f t="shared" si="8"/>
        <v>1.4017000000000002</v>
      </c>
      <c r="E87" s="2">
        <f t="shared" si="9"/>
        <v>1.4325899999999998</v>
      </c>
      <c r="F87" s="2">
        <f t="shared" si="10"/>
        <v>1.40913</v>
      </c>
      <c r="G87" s="2">
        <f t="shared" si="5"/>
        <v>1.3513319999999993</v>
      </c>
      <c r="H87" s="2"/>
      <c r="I87" s="2">
        <f t="array" ref="I87">SUMPRODUCT(B71:B90, (ROW(B71:B90)-ROW(B71)+1)) / (20*21/2)</f>
        <v>1.4082276190476191</v>
      </c>
      <c r="J87" s="2">
        <f t="shared" si="11"/>
        <v>1.400809140920378</v>
      </c>
      <c r="K87" s="2">
        <f t="shared" si="6"/>
        <v>1.3641873821011887</v>
      </c>
    </row>
    <row r="88" spans="1:11" ht="13.5" x14ac:dyDescent="0.25">
      <c r="A88" s="3">
        <f>TITRES_STAT!B91</f>
        <v>42433</v>
      </c>
      <c r="B88" s="5">
        <f>TITRES_STAT!D91</f>
        <v>1.3897999999999999</v>
      </c>
      <c r="C88" s="2">
        <f t="shared" si="7"/>
        <v>0</v>
      </c>
      <c r="D88" s="2">
        <f t="shared" si="8"/>
        <v>1.3933800000000001</v>
      </c>
      <c r="E88" s="2">
        <f t="shared" si="9"/>
        <v>1.4242699999999997</v>
      </c>
      <c r="F88" s="2">
        <f t="shared" si="10"/>
        <v>1.4112100000000001</v>
      </c>
      <c r="G88" s="2">
        <f t="shared" si="5"/>
        <v>1.3537079999999992</v>
      </c>
      <c r="H88" s="2"/>
      <c r="I88" s="2">
        <f t="array" ref="I88">SUMPRODUCT(B72:B91, (ROW(B72:B91)-ROW(B72)+1)) / (20*21/2)</f>
        <v>1.4051971428571424</v>
      </c>
      <c r="J88" s="2">
        <f t="shared" si="11"/>
        <v>1.3997606513089134</v>
      </c>
      <c r="K88" s="2">
        <f t="shared" si="6"/>
        <v>1.3651917984893776</v>
      </c>
    </row>
    <row r="89" spans="1:11" ht="13.5" x14ac:dyDescent="0.25">
      <c r="A89" s="3">
        <f>TITRES_STAT!B92</f>
        <v>42436</v>
      </c>
      <c r="B89" s="5">
        <f>TITRES_STAT!D92</f>
        <v>1.3778999999999999</v>
      </c>
      <c r="C89" s="2">
        <f t="shared" si="7"/>
        <v>-1.1900000000000022E-2</v>
      </c>
      <c r="D89" s="2">
        <f t="shared" si="8"/>
        <v>1.391</v>
      </c>
      <c r="E89" s="2">
        <f t="shared" si="9"/>
        <v>1.4123899999999998</v>
      </c>
      <c r="F89" s="2">
        <f t="shared" si="10"/>
        <v>1.4109100000000003</v>
      </c>
      <c r="G89" s="2">
        <f t="shared" si="5"/>
        <v>1.3553699999999993</v>
      </c>
      <c r="H89" s="2"/>
      <c r="I89" s="2">
        <f t="array" ref="I89">SUMPRODUCT(B73:B92, (ROW(B73:B92)-ROW(B73)+1)) / (20*21/2)</f>
        <v>1.4033852380952381</v>
      </c>
      <c r="J89" s="2">
        <f t="shared" si="11"/>
        <v>1.3976786845175884</v>
      </c>
      <c r="K89" s="2">
        <f t="shared" si="6"/>
        <v>1.3656901593329314</v>
      </c>
    </row>
    <row r="90" spans="1:11" ht="13.5" x14ac:dyDescent="0.25">
      <c r="A90" s="3">
        <f>TITRES_STAT!B93</f>
        <v>42437</v>
      </c>
      <c r="B90" s="5">
        <f>TITRES_STAT!D93</f>
        <v>1.3778999999999999</v>
      </c>
      <c r="C90" s="2">
        <f t="shared" si="7"/>
        <v>0</v>
      </c>
      <c r="D90" s="2">
        <f t="shared" si="8"/>
        <v>1.3862400000000001</v>
      </c>
      <c r="E90" s="2">
        <f t="shared" si="9"/>
        <v>1.40466</v>
      </c>
      <c r="F90" s="2">
        <f t="shared" si="10"/>
        <v>1.4097200000000005</v>
      </c>
      <c r="G90" s="2">
        <f t="shared" si="5"/>
        <v>1.3564379999999991</v>
      </c>
      <c r="H90" s="2"/>
      <c r="I90" s="2">
        <f t="array" ref="I90">SUMPRODUCT(B74:B93, (ROW(B74:B93)-ROW(B74)+1)) / (20*21/2)</f>
        <v>1.4015733333333333</v>
      </c>
      <c r="J90" s="2">
        <f t="shared" si="11"/>
        <v>1.3957950002778181</v>
      </c>
      <c r="K90" s="2">
        <f t="shared" si="6"/>
        <v>1.3661689766139928</v>
      </c>
    </row>
    <row r="91" spans="1:11" ht="13.5" x14ac:dyDescent="0.25">
      <c r="A91" s="3">
        <f>TITRES_STAT!B94</f>
        <v>42438</v>
      </c>
      <c r="B91" s="5">
        <f>TITRES_STAT!D94</f>
        <v>1.3778999999999999</v>
      </c>
      <c r="C91" s="2">
        <f t="shared" si="7"/>
        <v>0</v>
      </c>
      <c r="D91" s="2">
        <f t="shared" si="8"/>
        <v>1.38266</v>
      </c>
      <c r="E91" s="2">
        <f t="shared" si="9"/>
        <v>1.39575</v>
      </c>
      <c r="F91" s="2">
        <f t="shared" si="10"/>
        <v>1.4088250000000004</v>
      </c>
      <c r="G91" s="2">
        <f t="shared" si="5"/>
        <v>1.3575059999999994</v>
      </c>
      <c r="H91" s="2"/>
      <c r="I91" s="2">
        <f t="array" ref="I91">SUMPRODUCT(B75:B94, (ROW(B75:B94)-ROW(B75)+1)) / (20*21/2)</f>
        <v>1.3985999999999998</v>
      </c>
      <c r="J91" s="2">
        <f t="shared" si="11"/>
        <v>1.3940907145370736</v>
      </c>
      <c r="K91" s="2">
        <f t="shared" si="6"/>
        <v>1.3666290167467774</v>
      </c>
    </row>
    <row r="92" spans="1:11" ht="13.5" x14ac:dyDescent="0.25">
      <c r="A92" s="3">
        <f>TITRES_STAT!B95</f>
        <v>42439</v>
      </c>
      <c r="B92" s="5">
        <f>TITRES_STAT!D95</f>
        <v>1.3897999999999999</v>
      </c>
      <c r="C92" s="2">
        <f t="shared" si="7"/>
        <v>1.1900000000000022E-2</v>
      </c>
      <c r="D92" s="2">
        <f t="shared" si="8"/>
        <v>1.38266</v>
      </c>
      <c r="E92" s="2">
        <f t="shared" si="9"/>
        <v>1.3921800000000002</v>
      </c>
      <c r="F92" s="2">
        <f t="shared" si="10"/>
        <v>1.4088250000000004</v>
      </c>
      <c r="G92" s="2">
        <f t="shared" si="5"/>
        <v>1.3586939999999992</v>
      </c>
      <c r="H92" s="2"/>
      <c r="I92" s="2">
        <f t="array" ref="I92">SUMPRODUCT(B76:B95, (ROW(B76:B95)-ROW(B76)+1)) / (20*21/2)</f>
        <v>1.3956552380952381</v>
      </c>
      <c r="J92" s="2">
        <f t="shared" si="11"/>
        <v>1.3936820750573522</v>
      </c>
      <c r="K92" s="2">
        <f t="shared" si="6"/>
        <v>1.3675376827567078</v>
      </c>
    </row>
    <row r="93" spans="1:11" ht="13.5" x14ac:dyDescent="0.25">
      <c r="A93" s="3">
        <f>TITRES_STAT!B96</f>
        <v>42440</v>
      </c>
      <c r="B93" s="5">
        <f>TITRES_STAT!D96</f>
        <v>1.3897999999999999</v>
      </c>
      <c r="C93" s="2">
        <f t="shared" si="7"/>
        <v>0</v>
      </c>
      <c r="D93" s="2">
        <f t="shared" si="8"/>
        <v>1.38266</v>
      </c>
      <c r="E93" s="2">
        <f t="shared" si="9"/>
        <v>1.38802</v>
      </c>
      <c r="F93" s="2">
        <f t="shared" si="10"/>
        <v>1.4091200000000002</v>
      </c>
      <c r="G93" s="2">
        <f t="shared" si="5"/>
        <v>1.3595259999999993</v>
      </c>
      <c r="H93" s="2"/>
      <c r="I93" s="2">
        <f t="array" ref="I93">SUMPRODUCT(B77:B96, (ROW(B77:B96)-ROW(B77)+1)) / (20*21/2)</f>
        <v>1.3911004761904759</v>
      </c>
      <c r="J93" s="2">
        <f t="shared" si="11"/>
        <v>1.3933123536233185</v>
      </c>
      <c r="K93" s="2">
        <f t="shared" si="6"/>
        <v>1.3684107148054645</v>
      </c>
    </row>
    <row r="94" spans="1:11" ht="13.5" x14ac:dyDescent="0.25">
      <c r="A94" s="3">
        <f>TITRES_STAT!B97</f>
        <v>42443</v>
      </c>
      <c r="B94" s="5">
        <f>TITRES_STAT!D97</f>
        <v>1.3778999999999999</v>
      </c>
      <c r="C94" s="2">
        <f t="shared" si="7"/>
        <v>-1.1900000000000022E-2</v>
      </c>
      <c r="D94" s="2">
        <f t="shared" si="8"/>
        <v>1.38266</v>
      </c>
      <c r="E94" s="2">
        <f t="shared" si="9"/>
        <v>1.38683</v>
      </c>
      <c r="F94" s="2">
        <f t="shared" si="10"/>
        <v>1.4088200000000002</v>
      </c>
      <c r="G94" s="2">
        <f t="shared" si="5"/>
        <v>1.3601199999999991</v>
      </c>
      <c r="H94" s="2"/>
      <c r="I94" s="2">
        <f t="array" ref="I94">SUMPRODUCT(B78:B97, (ROW(B78:B97)-ROW(B78)+1)) / (20*21/2)</f>
        <v>1.3866590476190477</v>
      </c>
      <c r="J94" s="2">
        <f t="shared" si="11"/>
        <v>1.3918445104210977</v>
      </c>
      <c r="K94" s="2">
        <f t="shared" si="6"/>
        <v>1.3687828436366227</v>
      </c>
    </row>
    <row r="95" spans="1:11" ht="13.5" x14ac:dyDescent="0.25">
      <c r="A95" s="3">
        <f>TITRES_STAT!B98</f>
        <v>42444</v>
      </c>
      <c r="B95" s="5">
        <f>TITRES_STAT!D98</f>
        <v>1.3778999999999999</v>
      </c>
      <c r="C95" s="2">
        <f t="shared" si="7"/>
        <v>0</v>
      </c>
      <c r="D95" s="2">
        <f t="shared" si="8"/>
        <v>1.38266</v>
      </c>
      <c r="E95" s="2">
        <f t="shared" si="9"/>
        <v>1.38445</v>
      </c>
      <c r="F95" s="2">
        <f t="shared" si="10"/>
        <v>1.4079250000000001</v>
      </c>
      <c r="G95" s="2">
        <f t="shared" si="5"/>
        <v>1.3610699999999991</v>
      </c>
      <c r="H95" s="2"/>
      <c r="I95" s="2">
        <f t="array" ref="I95">SUMPRODUCT(B79:B98, (ROW(B79:B98)-ROW(B79)+1)) / (20*21/2)</f>
        <v>1.3834923809523809</v>
      </c>
      <c r="J95" s="2">
        <f t="shared" si="11"/>
        <v>1.3905164618095647</v>
      </c>
      <c r="K95" s="2">
        <f t="shared" si="6"/>
        <v>1.3691403791802845</v>
      </c>
    </row>
    <row r="96" spans="1:11" ht="13.5" x14ac:dyDescent="0.25">
      <c r="A96" s="3">
        <f>TITRES_STAT!B99</f>
        <v>42445</v>
      </c>
      <c r="B96" s="5">
        <f>TITRES_STAT!D99</f>
        <v>1.3601000000000001</v>
      </c>
      <c r="C96" s="2">
        <f t="shared" si="7"/>
        <v>-1.7799999999999816E-2</v>
      </c>
      <c r="D96" s="2">
        <f t="shared" si="8"/>
        <v>1.3790999999999998</v>
      </c>
      <c r="E96" s="2">
        <f t="shared" si="9"/>
        <v>1.3808799999999999</v>
      </c>
      <c r="F96" s="2">
        <f t="shared" si="10"/>
        <v>1.4067350000000001</v>
      </c>
      <c r="G96" s="2">
        <f t="shared" si="5"/>
        <v>1.3629699999999993</v>
      </c>
      <c r="H96" s="2"/>
      <c r="I96" s="2">
        <f t="array" ref="I96">SUMPRODUCT(B80:B99, (ROW(B80:B99)-ROW(B80)+1)) / (20*21/2)</f>
        <v>1.3813685714285713</v>
      </c>
      <c r="J96" s="2">
        <f t="shared" si="11"/>
        <v>1.3876196559229395</v>
      </c>
      <c r="K96" s="2">
        <f t="shared" si="6"/>
        <v>1.3687858545065479</v>
      </c>
    </row>
    <row r="97" spans="1:11" ht="13.5" x14ac:dyDescent="0.25">
      <c r="A97" s="3">
        <f>TITRES_STAT!B100</f>
        <v>42446</v>
      </c>
      <c r="B97" s="5">
        <f>TITRES_STAT!D100</f>
        <v>1.3601000000000001</v>
      </c>
      <c r="C97" s="2">
        <f t="shared" si="7"/>
        <v>0</v>
      </c>
      <c r="D97" s="2">
        <f t="shared" si="8"/>
        <v>1.3731599999999999</v>
      </c>
      <c r="E97" s="2">
        <f t="shared" si="9"/>
        <v>1.37791</v>
      </c>
      <c r="F97" s="2">
        <f t="shared" si="10"/>
        <v>1.4052499999999999</v>
      </c>
      <c r="G97" s="2">
        <f t="shared" si="5"/>
        <v>1.3641579999999995</v>
      </c>
      <c r="H97" s="2"/>
      <c r="I97" s="2">
        <f t="array" ref="I97">SUMPRODUCT(B81:B100, (ROW(B81:B100)-ROW(B81)+1)) / (20*21/2)</f>
        <v>1.3786866666666664</v>
      </c>
      <c r="J97" s="2">
        <f t="shared" si="11"/>
        <v>1.3849987363112308</v>
      </c>
      <c r="K97" s="2">
        <f t="shared" si="6"/>
        <v>1.3684452327611931</v>
      </c>
    </row>
    <row r="98" spans="1:11" ht="13.5" x14ac:dyDescent="0.25">
      <c r="A98" s="3">
        <f>TITRES_STAT!B101</f>
        <v>42447</v>
      </c>
      <c r="B98" s="5">
        <f>TITRES_STAT!D101</f>
        <v>1.3720000000000001</v>
      </c>
      <c r="C98" s="2">
        <f t="shared" si="7"/>
        <v>1.1900000000000022E-2</v>
      </c>
      <c r="D98" s="2">
        <f t="shared" si="8"/>
        <v>1.3695999999999999</v>
      </c>
      <c r="E98" s="2">
        <f t="shared" si="9"/>
        <v>1.3761299999999999</v>
      </c>
      <c r="F98" s="2">
        <f t="shared" si="10"/>
        <v>1.4001999999999999</v>
      </c>
      <c r="G98" s="2">
        <f t="shared" si="5"/>
        <v>1.3660579999999996</v>
      </c>
      <c r="H98" s="2"/>
      <c r="I98" s="2">
        <f t="array" ref="I98">SUMPRODUCT(B82:B101, (ROW(B82:B101)-ROW(B82)+1)) / (20*21/2)</f>
        <v>1.3764290476190477</v>
      </c>
      <c r="J98" s="2">
        <f t="shared" si="11"/>
        <v>1.3837607614244469</v>
      </c>
      <c r="K98" s="2">
        <f t="shared" si="6"/>
        <v>1.3685846353980091</v>
      </c>
    </row>
    <row r="99" spans="1:11" ht="13.5" x14ac:dyDescent="0.25">
      <c r="A99" s="3">
        <f>TITRES_STAT!B102</f>
        <v>42450</v>
      </c>
      <c r="B99" s="5">
        <f>TITRES_STAT!D102</f>
        <v>1.3778999999999999</v>
      </c>
      <c r="C99" s="2">
        <f t="shared" si="7"/>
        <v>5.8999999999997943E-3</v>
      </c>
      <c r="D99" s="2">
        <f t="shared" si="8"/>
        <v>1.3696000000000002</v>
      </c>
      <c r="E99" s="2">
        <f t="shared" si="9"/>
        <v>1.3761299999999999</v>
      </c>
      <c r="F99" s="2">
        <f t="shared" si="10"/>
        <v>1.3942599999999998</v>
      </c>
      <c r="G99" s="2">
        <f t="shared" si="5"/>
        <v>1.3678399999999993</v>
      </c>
      <c r="H99" s="2"/>
      <c r="I99" s="2">
        <f t="array" ref="I99">SUMPRODUCT(B83:B102, (ROW(B83:B102)-ROW(B83)+1)) / (20*21/2)</f>
        <v>1.3740804761904761</v>
      </c>
      <c r="J99" s="2">
        <f t="shared" si="11"/>
        <v>1.3832025936697379</v>
      </c>
      <c r="K99" s="2">
        <f t="shared" si="6"/>
        <v>1.3689499438137733</v>
      </c>
    </row>
    <row r="100" spans="1:11" ht="13.5" x14ac:dyDescent="0.25">
      <c r="A100" s="3">
        <f>TITRES_STAT!B103</f>
        <v>42451</v>
      </c>
      <c r="B100" s="5">
        <f>TITRES_STAT!D103</f>
        <v>1.3661000000000001</v>
      </c>
      <c r="C100" s="2">
        <f t="shared" si="7"/>
        <v>-1.1799999999999811E-2</v>
      </c>
      <c r="D100" s="2">
        <f t="shared" si="8"/>
        <v>1.3672400000000002</v>
      </c>
      <c r="E100" s="2">
        <f t="shared" si="9"/>
        <v>1.3749499999999997</v>
      </c>
      <c r="F100" s="2">
        <f t="shared" si="10"/>
        <v>1.389805</v>
      </c>
      <c r="G100" s="2">
        <f t="shared" si="5"/>
        <v>1.3690279999999995</v>
      </c>
      <c r="H100" s="2"/>
      <c r="I100" s="2">
        <f t="array" ref="I100">SUMPRODUCT(B84:B103, (ROW(B84:B103)-ROW(B84)+1)) / (20*21/2)</f>
        <v>1.3720433333333333</v>
      </c>
      <c r="J100" s="2">
        <f t="shared" si="11"/>
        <v>1.381573775225001</v>
      </c>
      <c r="K100" s="2">
        <f t="shared" si="6"/>
        <v>1.3688381813112727</v>
      </c>
    </row>
    <row r="101" spans="1:11" ht="13.5" x14ac:dyDescent="0.25">
      <c r="A101" s="3">
        <f>TITRES_STAT!B104</f>
        <v>42452</v>
      </c>
      <c r="B101" s="5">
        <f>TITRES_STAT!D104</f>
        <v>1.3661000000000001</v>
      </c>
      <c r="C101" s="2">
        <f t="shared" si="7"/>
        <v>0</v>
      </c>
      <c r="D101" s="2">
        <f t="shared" si="8"/>
        <v>1.3684400000000001</v>
      </c>
      <c r="E101" s="2">
        <f t="shared" si="9"/>
        <v>1.3737699999999999</v>
      </c>
      <c r="F101" s="2">
        <f t="shared" si="10"/>
        <v>1.3847599999999998</v>
      </c>
      <c r="G101" s="2">
        <f t="shared" si="5"/>
        <v>1.3702160000000001</v>
      </c>
      <c r="H101" s="2"/>
      <c r="I101" s="2">
        <f t="array" ref="I101">SUMPRODUCT(B85:B104, (ROW(B85:B104)-ROW(B85)+1)) / (20*21/2)</f>
        <v>1.3680885714285713</v>
      </c>
      <c r="J101" s="2">
        <f t="shared" si="11"/>
        <v>1.3801000823464296</v>
      </c>
      <c r="K101" s="2">
        <f t="shared" si="6"/>
        <v>1.3687308016520072</v>
      </c>
    </row>
    <row r="102" spans="1:11" ht="13.5" x14ac:dyDescent="0.25">
      <c r="A102" s="3">
        <f>TITRES_STAT!B105</f>
        <v>42453</v>
      </c>
      <c r="B102" s="5">
        <f>TITRES_STAT!D105</f>
        <v>1.3601000000000001</v>
      </c>
      <c r="C102" s="2">
        <f t="shared" si="7"/>
        <v>-6.0000000000000053E-3</v>
      </c>
      <c r="D102" s="2">
        <f t="shared" si="8"/>
        <v>1.3684400000000001</v>
      </c>
      <c r="E102" s="2">
        <f t="shared" si="9"/>
        <v>1.3707999999999998</v>
      </c>
      <c r="F102" s="2">
        <f t="shared" si="10"/>
        <v>1.3814899999999999</v>
      </c>
      <c r="G102" s="2">
        <f t="shared" si="5"/>
        <v>1.3712839999999999</v>
      </c>
      <c r="H102" s="2"/>
      <c r="I102" s="2">
        <f t="array" ref="I102">SUMPRODUCT(B86:B105, (ROW(B86:B105)-ROW(B86)+1)) / (20*21/2)</f>
        <v>1.3643880952380953</v>
      </c>
      <c r="J102" s="2">
        <f t="shared" si="11"/>
        <v>1.3781953125991504</v>
      </c>
      <c r="K102" s="2">
        <f t="shared" si="6"/>
        <v>1.3683923388421246</v>
      </c>
    </row>
    <row r="103" spans="1:11" ht="13.5" x14ac:dyDescent="0.25">
      <c r="A103" s="3">
        <f>TITRES_STAT!B106</f>
        <v>42454</v>
      </c>
      <c r="B103" s="5">
        <f>TITRES_STAT!D106</f>
        <v>1.3601000000000001</v>
      </c>
      <c r="C103" s="2">
        <f t="shared" si="7"/>
        <v>0</v>
      </c>
      <c r="D103" s="2">
        <f t="shared" si="8"/>
        <v>1.3660600000000001</v>
      </c>
      <c r="E103" s="2">
        <f t="shared" si="9"/>
        <v>1.3678299999999997</v>
      </c>
      <c r="F103" s="2">
        <f t="shared" si="10"/>
        <v>1.3779249999999998</v>
      </c>
      <c r="G103" s="2">
        <f t="shared" si="5"/>
        <v>1.372352</v>
      </c>
      <c r="H103" s="2"/>
      <c r="I103" s="2">
        <f t="array" ref="I103">SUMPRODUCT(B87:B106, (ROW(B87:B106)-ROW(B87)+1)) / (20*21/2)</f>
        <v>1.363255714285714</v>
      </c>
      <c r="J103" s="2">
        <f t="shared" si="11"/>
        <v>1.3764719494944693</v>
      </c>
      <c r="K103" s="2">
        <f t="shared" si="6"/>
        <v>1.36806714908361</v>
      </c>
    </row>
    <row r="104" spans="1:11" ht="13.5" x14ac:dyDescent="0.25">
      <c r="A104" s="3">
        <f>TITRES_STAT!B107</f>
        <v>42457</v>
      </c>
      <c r="B104" s="5">
        <f>TITRES_STAT!D107</f>
        <v>1.3364</v>
      </c>
      <c r="C104" s="2">
        <f t="shared" si="7"/>
        <v>-2.3700000000000054E-2</v>
      </c>
      <c r="D104" s="2">
        <f t="shared" si="8"/>
        <v>1.3577600000000001</v>
      </c>
      <c r="E104" s="2">
        <f t="shared" si="9"/>
        <v>1.36368</v>
      </c>
      <c r="F104" s="2">
        <f t="shared" si="10"/>
        <v>1.3752549999999999</v>
      </c>
      <c r="G104" s="2">
        <f t="shared" si="5"/>
        <v>1.3729459999999998</v>
      </c>
      <c r="H104" s="2"/>
      <c r="I104" s="2">
        <f t="array" ref="I104">SUMPRODUCT(B88:B107, (ROW(B88:B107)-ROW(B88)+1)) / (20*21/2)</f>
        <v>1.3617314285714286</v>
      </c>
      <c r="J104" s="2">
        <f t="shared" si="11"/>
        <v>1.3726555733521388</v>
      </c>
      <c r="K104" s="2">
        <f t="shared" si="6"/>
        <v>1.3668253000999393</v>
      </c>
    </row>
    <row r="105" spans="1:11" ht="13.5" x14ac:dyDescent="0.25">
      <c r="A105" s="3">
        <f>TITRES_STAT!B108</f>
        <v>42458</v>
      </c>
      <c r="B105" s="5">
        <f>TITRES_STAT!D108</f>
        <v>1.3364</v>
      </c>
      <c r="C105" s="2">
        <f t="shared" si="7"/>
        <v>0</v>
      </c>
      <c r="D105" s="2">
        <f t="shared" si="8"/>
        <v>1.3518200000000002</v>
      </c>
      <c r="E105" s="2">
        <f t="shared" si="9"/>
        <v>1.3595299999999999</v>
      </c>
      <c r="F105" s="2">
        <f t="shared" si="10"/>
        <v>1.3719899999999998</v>
      </c>
      <c r="G105" s="2">
        <f t="shared" si="5"/>
        <v>1.3736599999999999</v>
      </c>
      <c r="H105" s="2"/>
      <c r="I105" s="2">
        <f t="array" ref="I105">SUMPRODUCT(B89:B108, (ROW(B89:B108)-ROW(B89)+1)) / (20*21/2)</f>
        <v>1.3592433333333331</v>
      </c>
      <c r="J105" s="2">
        <f t="shared" si="11"/>
        <v>1.3692026616043163</v>
      </c>
      <c r="K105" s="2">
        <f t="shared" si="6"/>
        <v>1.3656321510764124</v>
      </c>
    </row>
    <row r="106" spans="1:11" ht="13.5" x14ac:dyDescent="0.25">
      <c r="A106" s="3">
        <f>TITRES_STAT!B109</f>
        <v>42459</v>
      </c>
      <c r="B106" s="5">
        <f>TITRES_STAT!D109</f>
        <v>1.3601000000000001</v>
      </c>
      <c r="C106" s="2">
        <f t="shared" si="7"/>
        <v>2.3700000000000054E-2</v>
      </c>
      <c r="D106" s="2">
        <f t="shared" si="8"/>
        <v>1.3506200000000002</v>
      </c>
      <c r="E106" s="2">
        <f t="shared" si="9"/>
        <v>1.3595299999999999</v>
      </c>
      <c r="F106" s="2">
        <f t="shared" si="10"/>
        <v>1.3702049999999999</v>
      </c>
      <c r="G106" s="2">
        <f t="shared" si="5"/>
        <v>1.3748480000000001</v>
      </c>
      <c r="H106" s="2"/>
      <c r="I106" s="2">
        <f t="array" ref="I106">SUMPRODUCT(B90:B109, (ROW(B90:B109)-ROW(B90)+1)) / (20*21/2)</f>
        <v>1.3558480952380951</v>
      </c>
      <c r="J106" s="2">
        <f t="shared" si="11"/>
        <v>1.3683357414515243</v>
      </c>
      <c r="K106" s="2">
        <f t="shared" si="6"/>
        <v>1.3654152039753769</v>
      </c>
    </row>
    <row r="107" spans="1:11" ht="13.5" x14ac:dyDescent="0.25">
      <c r="A107" s="3">
        <f>TITRES_STAT!B110</f>
        <v>42460</v>
      </c>
      <c r="B107" s="5">
        <f>TITRES_STAT!D110</f>
        <v>1.3542000000000001</v>
      </c>
      <c r="C107" s="2">
        <f t="shared" si="7"/>
        <v>-5.9000000000000163E-3</v>
      </c>
      <c r="D107" s="2">
        <f t="shared" si="8"/>
        <v>1.3494400000000002</v>
      </c>
      <c r="E107" s="2">
        <f t="shared" si="9"/>
        <v>1.35894</v>
      </c>
      <c r="F107" s="2">
        <f t="shared" si="10"/>
        <v>1.3684249999999998</v>
      </c>
      <c r="G107" s="2">
        <f t="shared" si="5"/>
        <v>1.3757980000000003</v>
      </c>
      <c r="H107" s="2"/>
      <c r="I107" s="2">
        <f t="array" ref="I107">SUMPRODUCT(B91:B110, (ROW(B91:B110)-ROW(B91)+1)) / (20*21/2)</f>
        <v>1.3526790476190476</v>
      </c>
      <c r="J107" s="2">
        <f t="shared" si="11"/>
        <v>1.3669894803609028</v>
      </c>
      <c r="K107" s="2">
        <f t="shared" si="6"/>
        <v>1.3649753920547738</v>
      </c>
    </row>
    <row r="108" spans="1:11" ht="13.5" x14ac:dyDescent="0.25">
      <c r="A108" s="3">
        <f>TITRES_STAT!B111</f>
        <v>42461</v>
      </c>
      <c r="B108" s="5">
        <f>TITRES_STAT!D111</f>
        <v>1.3423</v>
      </c>
      <c r="C108" s="2">
        <f t="shared" si="7"/>
        <v>-1.1900000000000022E-2</v>
      </c>
      <c r="D108" s="2">
        <f t="shared" si="8"/>
        <v>1.34588</v>
      </c>
      <c r="E108" s="2">
        <f t="shared" si="9"/>
        <v>1.3559699999999999</v>
      </c>
      <c r="F108" s="2">
        <f t="shared" si="10"/>
        <v>1.36605</v>
      </c>
      <c r="G108" s="2">
        <f t="shared" si="5"/>
        <v>1.3766300000000005</v>
      </c>
      <c r="H108" s="2"/>
      <c r="I108" s="2">
        <f t="array" ref="I108">SUMPRODUCT(B92:B111, (ROW(B92:B111)-ROW(B92)+1)) / (20*21/2)</f>
        <v>1.3497361904761904</v>
      </c>
      <c r="J108" s="2">
        <f t="shared" si="11"/>
        <v>1.3646381012789122</v>
      </c>
      <c r="K108" s="2">
        <f t="shared" si="6"/>
        <v>1.3640861609938024</v>
      </c>
    </row>
    <row r="109" spans="1:11" ht="13.5" x14ac:dyDescent="0.25">
      <c r="A109" s="3">
        <f>TITRES_STAT!B112</f>
        <v>42464</v>
      </c>
      <c r="B109" s="5">
        <f>TITRES_STAT!D112</f>
        <v>1.3304</v>
      </c>
      <c r="C109" s="2">
        <f t="shared" si="7"/>
        <v>-1.1900000000000022E-2</v>
      </c>
      <c r="D109" s="2">
        <f t="shared" si="8"/>
        <v>1.3446800000000001</v>
      </c>
      <c r="E109" s="2">
        <f t="shared" si="9"/>
        <v>1.3512200000000001</v>
      </c>
      <c r="F109" s="2">
        <f t="shared" si="10"/>
        <v>1.363675</v>
      </c>
      <c r="G109" s="2">
        <f t="shared" si="5"/>
        <v>1.376868</v>
      </c>
      <c r="H109" s="2"/>
      <c r="I109" s="2">
        <f t="array" ref="I109">SUMPRODUCT(B93:B112, (ROW(B93:B112)-ROW(B93)+1)) / (20*21/2)</f>
        <v>1.346457619047619</v>
      </c>
      <c r="J109" s="2">
        <f t="shared" si="11"/>
        <v>1.3613773297285396</v>
      </c>
      <c r="K109" s="2">
        <f t="shared" si="6"/>
        <v>1.362765135072477</v>
      </c>
    </row>
    <row r="110" spans="1:11" ht="13.5" x14ac:dyDescent="0.25">
      <c r="A110" s="3">
        <f>TITRES_STAT!B113</f>
        <v>42465</v>
      </c>
      <c r="B110" s="5">
        <f>TITRES_STAT!D113</f>
        <v>1.3304</v>
      </c>
      <c r="C110" s="2">
        <f t="shared" si="7"/>
        <v>0</v>
      </c>
      <c r="D110" s="2">
        <f t="shared" si="8"/>
        <v>1.34348</v>
      </c>
      <c r="E110" s="2">
        <f t="shared" si="9"/>
        <v>1.3476500000000002</v>
      </c>
      <c r="F110" s="2">
        <f t="shared" si="10"/>
        <v>1.3613</v>
      </c>
      <c r="G110" s="2">
        <f t="shared" si="5"/>
        <v>1.377224</v>
      </c>
      <c r="H110" s="2"/>
      <c r="I110" s="2">
        <f t="array" ref="I110">SUMPRODUCT(B94:B113, (ROW(B94:B113)-ROW(B94)+1)) / (20*21/2)</f>
        <v>1.3423566666666669</v>
      </c>
      <c r="J110" s="2">
        <f t="shared" si="11"/>
        <v>1.3584271078496311</v>
      </c>
      <c r="K110" s="2">
        <f t="shared" si="6"/>
        <v>1.3614959140892426</v>
      </c>
    </row>
    <row r="111" spans="1:11" ht="13.5" x14ac:dyDescent="0.25">
      <c r="A111" s="3">
        <f>TITRES_STAT!B114</f>
        <v>42466</v>
      </c>
      <c r="B111" s="5">
        <f>TITRES_STAT!D114</f>
        <v>1.3304</v>
      </c>
      <c r="C111" s="2">
        <f t="shared" si="7"/>
        <v>0</v>
      </c>
      <c r="D111" s="2">
        <f t="shared" si="8"/>
        <v>1.3375400000000002</v>
      </c>
      <c r="E111" s="2">
        <f t="shared" si="9"/>
        <v>1.3440800000000004</v>
      </c>
      <c r="F111" s="2">
        <f t="shared" si="10"/>
        <v>1.3589250000000002</v>
      </c>
      <c r="G111" s="2">
        <f t="shared" si="5"/>
        <v>1.3778179999999998</v>
      </c>
      <c r="H111" s="2"/>
      <c r="I111" s="2">
        <f t="array" ref="I111">SUMPRODUCT(B95:B114, (ROW(B95:B114)-ROW(B95)+1)) / (20*21/2)</f>
        <v>1.3363566666666666</v>
      </c>
      <c r="J111" s="2">
        <f t="shared" si="11"/>
        <v>1.3557578594829995</v>
      </c>
      <c r="K111" s="2">
        <f t="shared" si="6"/>
        <v>1.3602764664778999</v>
      </c>
    </row>
    <row r="112" spans="1:11" ht="13.5" x14ac:dyDescent="0.25">
      <c r="A112" s="3">
        <f>TITRES_STAT!B115</f>
        <v>42467</v>
      </c>
      <c r="B112" s="5">
        <f>TITRES_STAT!D115</f>
        <v>1.3245</v>
      </c>
      <c r="C112" s="2">
        <f t="shared" si="7"/>
        <v>-5.9000000000000163E-3</v>
      </c>
      <c r="D112" s="2">
        <f t="shared" si="8"/>
        <v>1.3315999999999999</v>
      </c>
      <c r="E112" s="2">
        <f t="shared" si="9"/>
        <v>1.3405200000000004</v>
      </c>
      <c r="F112" s="2">
        <f t="shared" si="10"/>
        <v>1.3556600000000001</v>
      </c>
      <c r="G112" s="2">
        <f t="shared" si="5"/>
        <v>1.3782939999999999</v>
      </c>
      <c r="H112" s="2"/>
      <c r="I112" s="2">
        <f t="array" ref="I112">SUMPRODUCT(B96:B115, (ROW(B96:B115)-ROW(B96)+1)) / (20*21/2)</f>
        <v>1.3324857142857143</v>
      </c>
      <c r="J112" s="2">
        <f t="shared" si="11"/>
        <v>1.3527809204846186</v>
      </c>
      <c r="K112" s="2">
        <f t="shared" si="6"/>
        <v>1.3588734677924921</v>
      </c>
    </row>
    <row r="113" spans="1:11" ht="13.5" x14ac:dyDescent="0.25">
      <c r="A113" s="3">
        <f>TITRES_STAT!B116</f>
        <v>42468</v>
      </c>
      <c r="B113" s="5">
        <f>TITRES_STAT!D116</f>
        <v>1.3126</v>
      </c>
      <c r="C113" s="2">
        <f t="shared" si="7"/>
        <v>-1.1900000000000022E-2</v>
      </c>
      <c r="D113" s="2">
        <f t="shared" si="8"/>
        <v>1.3256599999999998</v>
      </c>
      <c r="E113" s="2">
        <f t="shared" si="9"/>
        <v>1.3357700000000001</v>
      </c>
      <c r="F113" s="2">
        <f t="shared" si="10"/>
        <v>1.3517999999999999</v>
      </c>
      <c r="G113" s="2">
        <f t="shared" si="5"/>
        <v>1.3786500000000002</v>
      </c>
      <c r="H113" s="2"/>
      <c r="I113" s="2">
        <f t="array" ref="I113">SUMPRODUCT(B97:B116, (ROW(B97:B116)-ROW(B97)+1)) / (20*21/2)</f>
        <v>1.3289538095238096</v>
      </c>
      <c r="J113" s="2">
        <f t="shared" si="11"/>
        <v>1.3489541661527502</v>
      </c>
      <c r="K113" s="2">
        <f t="shared" si="6"/>
        <v>1.3570588219967081</v>
      </c>
    </row>
    <row r="114" spans="1:11" ht="13.5" x14ac:dyDescent="0.25">
      <c r="A114" s="3">
        <f>TITRES_STAT!B117</f>
        <v>42471</v>
      </c>
      <c r="B114" s="5">
        <f>TITRES_STAT!D117</f>
        <v>1.2887999999999999</v>
      </c>
      <c r="C114" s="2">
        <f t="shared" si="7"/>
        <v>-2.3800000000000043E-2</v>
      </c>
      <c r="D114" s="2">
        <f t="shared" si="8"/>
        <v>1.3173400000000002</v>
      </c>
      <c r="E114" s="2">
        <f t="shared" si="9"/>
        <v>1.33101</v>
      </c>
      <c r="F114" s="2">
        <f t="shared" si="10"/>
        <v>1.347345</v>
      </c>
      <c r="G114" s="2">
        <f t="shared" ref="G114:G177" si="12">AVERAGE(B65:B114)</f>
        <v>1.377224</v>
      </c>
      <c r="H114" s="2"/>
      <c r="I114" s="2">
        <f t="array" ref="I114">SUMPRODUCT(B98:B117, (ROW(B98:B117)-ROW(B98)+1)) / (20*21/2)</f>
        <v>1.324542857142857</v>
      </c>
      <c r="J114" s="2">
        <f t="shared" si="11"/>
        <v>1.3432251979477263</v>
      </c>
      <c r="K114" s="2">
        <f t="shared" si="6"/>
        <v>1.3543820054478177</v>
      </c>
    </row>
    <row r="115" spans="1:11" ht="13.5" x14ac:dyDescent="0.25">
      <c r="A115" s="3">
        <f>TITRES_STAT!B118</f>
        <v>42472</v>
      </c>
      <c r="B115" s="5">
        <f>TITRES_STAT!D118</f>
        <v>1.3067</v>
      </c>
      <c r="C115" s="2">
        <f t="shared" si="7"/>
        <v>1.7900000000000027E-2</v>
      </c>
      <c r="D115" s="2">
        <f t="shared" si="8"/>
        <v>1.3126000000000002</v>
      </c>
      <c r="E115" s="2">
        <f t="shared" si="9"/>
        <v>1.3280400000000001</v>
      </c>
      <c r="F115" s="2">
        <f t="shared" si="10"/>
        <v>1.343785</v>
      </c>
      <c r="G115" s="2">
        <f t="shared" si="12"/>
        <v>1.376274</v>
      </c>
      <c r="H115" s="2"/>
      <c r="I115" s="2">
        <f t="array" ref="I115">SUMPRODUCT(B99:B118, (ROW(B99:B118)-ROW(B99)+1)) / (20*21/2)</f>
        <v>1.3198714285714286</v>
      </c>
      <c r="J115" s="2">
        <f t="shared" si="11"/>
        <v>1.3397466076669906</v>
      </c>
      <c r="K115" s="2">
        <f t="shared" ref="K115:K178" si="13">$K$4*B115+(1-$K$4)*K114</f>
        <v>1.3525121228812367</v>
      </c>
    </row>
    <row r="116" spans="1:11" ht="13.5" x14ac:dyDescent="0.25">
      <c r="A116" s="3">
        <f>TITRES_STAT!B119</f>
        <v>42473</v>
      </c>
      <c r="B116" s="5">
        <f>TITRES_STAT!D119</f>
        <v>1.3067</v>
      </c>
      <c r="C116" s="2">
        <f t="shared" si="7"/>
        <v>0</v>
      </c>
      <c r="D116" s="2">
        <f t="shared" si="8"/>
        <v>1.3078600000000002</v>
      </c>
      <c r="E116" s="2">
        <f t="shared" si="9"/>
        <v>1.3226999999999998</v>
      </c>
      <c r="F116" s="2">
        <f t="shared" si="10"/>
        <v>1.3411149999999998</v>
      </c>
      <c r="G116" s="2">
        <f t="shared" si="12"/>
        <v>1.375562</v>
      </c>
      <c r="H116" s="2"/>
      <c r="I116" s="2">
        <f t="array" ref="I116">SUMPRODUCT(B100:B119, (ROW(B100:B119)-ROW(B100)+1)) / (20*21/2)</f>
        <v>1.3155961904761904</v>
      </c>
      <c r="J116" s="2">
        <f t="shared" si="11"/>
        <v>1.3365993116987058</v>
      </c>
      <c r="K116" s="2">
        <f t="shared" si="13"/>
        <v>1.350715569042757</v>
      </c>
    </row>
    <row r="117" spans="1:11" ht="13.5" x14ac:dyDescent="0.25">
      <c r="A117" s="3">
        <f>TITRES_STAT!B120</f>
        <v>42474</v>
      </c>
      <c r="B117" s="5">
        <f>TITRES_STAT!D120</f>
        <v>1.2948</v>
      </c>
      <c r="C117" s="2">
        <f t="shared" si="7"/>
        <v>-1.1900000000000022E-2</v>
      </c>
      <c r="D117" s="2">
        <f t="shared" si="8"/>
        <v>1.3019200000000002</v>
      </c>
      <c r="E117" s="2">
        <f t="shared" si="9"/>
        <v>1.3167599999999999</v>
      </c>
      <c r="F117" s="2">
        <f t="shared" si="10"/>
        <v>1.33785</v>
      </c>
      <c r="G117" s="2">
        <f t="shared" si="12"/>
        <v>1.3743740000000002</v>
      </c>
      <c r="H117" s="2"/>
      <c r="I117" s="2">
        <f t="array" ref="I117">SUMPRODUCT(B101:B120, (ROW(B101:B120)-ROW(B101)+1)) / (20*21/2)</f>
        <v>1.3106214285714286</v>
      </c>
      <c r="J117" s="2">
        <f t="shared" si="11"/>
        <v>1.3326184248702577</v>
      </c>
      <c r="K117" s="2">
        <f t="shared" si="13"/>
        <v>1.3485228016293156</v>
      </c>
    </row>
    <row r="118" spans="1:11" ht="13.5" x14ac:dyDescent="0.25">
      <c r="A118" s="3">
        <f>TITRES_STAT!B121</f>
        <v>42475</v>
      </c>
      <c r="B118" s="5">
        <f>TITRES_STAT!D121</f>
        <v>1.2887999999999999</v>
      </c>
      <c r="C118" s="2">
        <f t="shared" si="7"/>
        <v>-6.0000000000000053E-3</v>
      </c>
      <c r="D118" s="2">
        <f t="shared" si="8"/>
        <v>1.2971599999999999</v>
      </c>
      <c r="E118" s="2">
        <f t="shared" si="9"/>
        <v>1.31141</v>
      </c>
      <c r="F118" s="2">
        <f t="shared" si="10"/>
        <v>1.3336899999999998</v>
      </c>
      <c r="G118" s="2">
        <f t="shared" si="12"/>
        <v>1.373186</v>
      </c>
      <c r="H118" s="2"/>
      <c r="I118" s="2">
        <f t="array" ref="I118">SUMPRODUCT(B102:B121, (ROW(B102:B121)-ROW(B102)+1)) / (20*21/2)</f>
        <v>1.3083280952380951</v>
      </c>
      <c r="J118" s="2">
        <f t="shared" si="11"/>
        <v>1.3284452415492807</v>
      </c>
      <c r="K118" s="2">
        <f t="shared" si="13"/>
        <v>1.3461807309771856</v>
      </c>
    </row>
    <row r="119" spans="1:11" ht="13.5" x14ac:dyDescent="0.25">
      <c r="A119" s="3">
        <f>TITRES_STAT!B122</f>
        <v>42478</v>
      </c>
      <c r="B119" s="5">
        <f>TITRES_STAT!D122</f>
        <v>1.2887999999999999</v>
      </c>
      <c r="C119" s="2">
        <f t="shared" si="7"/>
        <v>0</v>
      </c>
      <c r="D119" s="2">
        <f t="shared" si="8"/>
        <v>1.2971600000000001</v>
      </c>
      <c r="E119" s="2">
        <f t="shared" si="9"/>
        <v>1.3072500000000002</v>
      </c>
      <c r="F119" s="2">
        <f t="shared" si="10"/>
        <v>1.3292349999999997</v>
      </c>
      <c r="G119" s="2">
        <f t="shared" si="12"/>
        <v>1.3712839999999999</v>
      </c>
      <c r="H119" s="2"/>
      <c r="I119" s="2">
        <f t="array" ref="I119">SUMPRODUCT(B103:B122, (ROW(B103:B122)-ROW(B103)+1)) / (20*21/2)</f>
        <v>1.3012604761904762</v>
      </c>
      <c r="J119" s="2">
        <f t="shared" si="11"/>
        <v>1.324669504258873</v>
      </c>
      <c r="K119" s="2">
        <f t="shared" si="13"/>
        <v>1.3439305062329823</v>
      </c>
    </row>
    <row r="120" spans="1:11" ht="13.5" x14ac:dyDescent="0.25">
      <c r="A120" s="3">
        <f>TITRES_STAT!B123</f>
        <v>42479</v>
      </c>
      <c r="B120" s="5">
        <f>TITRES_STAT!D123</f>
        <v>1.2769999999999999</v>
      </c>
      <c r="C120" s="2">
        <f t="shared" si="7"/>
        <v>-1.1800000000000033E-2</v>
      </c>
      <c r="D120" s="2">
        <f t="shared" si="8"/>
        <v>1.29122</v>
      </c>
      <c r="E120" s="2">
        <f t="shared" si="9"/>
        <v>1.3019099999999999</v>
      </c>
      <c r="F120" s="2">
        <f t="shared" si="10"/>
        <v>1.3247799999999998</v>
      </c>
      <c r="G120" s="2">
        <f t="shared" si="12"/>
        <v>1.36879</v>
      </c>
      <c r="H120" s="2"/>
      <c r="I120" s="2">
        <f t="array" ref="I120">SUMPRODUCT(B104:B123, (ROW(B104:B123)-ROW(B104)+1)) / (20*21/2)</f>
        <v>1.2930347619047617</v>
      </c>
      <c r="J120" s="2">
        <f t="shared" si="11"/>
        <v>1.3201295514723135</v>
      </c>
      <c r="K120" s="2">
        <f t="shared" si="13"/>
        <v>1.3413057804983557</v>
      </c>
    </row>
    <row r="121" spans="1:11" ht="13.5" x14ac:dyDescent="0.25">
      <c r="A121" s="3">
        <f>TITRES_STAT!B124</f>
        <v>42480</v>
      </c>
      <c r="B121" s="5">
        <f>TITRES_STAT!D124</f>
        <v>1.3007</v>
      </c>
      <c r="C121" s="2">
        <f t="shared" si="7"/>
        <v>2.3700000000000054E-2</v>
      </c>
      <c r="D121" s="2">
        <f t="shared" si="8"/>
        <v>1.2900199999999999</v>
      </c>
      <c r="E121" s="2">
        <f t="shared" si="9"/>
        <v>1.29894</v>
      </c>
      <c r="F121" s="2">
        <f t="shared" si="10"/>
        <v>1.3215099999999997</v>
      </c>
      <c r="G121" s="2">
        <f t="shared" si="12"/>
        <v>1.3668880000000003</v>
      </c>
      <c r="H121" s="2"/>
      <c r="I121" s="2">
        <f t="array" ref="I121">SUMPRODUCT(B105:B124, (ROW(B105:B124)-ROW(B105)+1)) / (20*21/2)</f>
        <v>1.2820309523809523</v>
      </c>
      <c r="J121" s="2">
        <f t="shared" si="11"/>
        <v>1.3182791179987599</v>
      </c>
      <c r="K121" s="2">
        <f t="shared" si="13"/>
        <v>1.3397133969494006</v>
      </c>
    </row>
    <row r="122" spans="1:11" ht="13.5" x14ac:dyDescent="0.25">
      <c r="A122" s="3">
        <f>TITRES_STAT!B125</f>
        <v>42481</v>
      </c>
      <c r="B122" s="5">
        <f>TITRES_STAT!D125</f>
        <v>1.2473000000000001</v>
      </c>
      <c r="C122" s="2">
        <f t="shared" si="7"/>
        <v>-5.3399999999999892E-2</v>
      </c>
      <c r="D122" s="2">
        <f t="shared" si="8"/>
        <v>1.2805199999999999</v>
      </c>
      <c r="E122" s="2">
        <f t="shared" si="9"/>
        <v>1.2912199999999998</v>
      </c>
      <c r="F122" s="2">
        <f t="shared" si="10"/>
        <v>1.3158699999999999</v>
      </c>
      <c r="G122" s="2">
        <f t="shared" si="12"/>
        <v>1.3640380000000005</v>
      </c>
      <c r="H122" s="2"/>
      <c r="I122" s="2">
        <f t="array" ref="I122">SUMPRODUCT(B106:B125, (ROW(B106:B125)-ROW(B106)+1)) / (20*21/2)</f>
        <v>1.2739728571428572</v>
      </c>
      <c r="J122" s="2">
        <f t="shared" si="11"/>
        <v>1.3115192019988779</v>
      </c>
      <c r="K122" s="2">
        <f t="shared" si="13"/>
        <v>1.3360893421670712</v>
      </c>
    </row>
    <row r="123" spans="1:11" ht="13.5" x14ac:dyDescent="0.25">
      <c r="A123" s="3">
        <f>TITRES_STAT!B126</f>
        <v>42482</v>
      </c>
      <c r="B123" s="5">
        <f>TITRES_STAT!D126</f>
        <v>1.2295</v>
      </c>
      <c r="C123" s="2">
        <f t="shared" si="7"/>
        <v>-1.7800000000000038E-2</v>
      </c>
      <c r="D123" s="2">
        <f t="shared" si="8"/>
        <v>1.2686599999999999</v>
      </c>
      <c r="E123" s="2">
        <f t="shared" si="9"/>
        <v>1.2829099999999998</v>
      </c>
      <c r="F123" s="2">
        <f t="shared" si="10"/>
        <v>1.3093399999999999</v>
      </c>
      <c r="G123" s="2">
        <f t="shared" si="12"/>
        <v>1.3609500000000003</v>
      </c>
      <c r="H123" s="2"/>
      <c r="I123" s="2">
        <f t="array" ref="I123">SUMPRODUCT(B107:B126, (ROW(B107:B126)-ROW(B107)+1)) / (20*21/2)</f>
        <v>1.2687376190476192</v>
      </c>
      <c r="J123" s="2">
        <f t="shared" si="11"/>
        <v>1.3037078494275562</v>
      </c>
      <c r="K123" s="2">
        <f t="shared" si="13"/>
        <v>1.3319093679644409</v>
      </c>
    </row>
    <row r="124" spans="1:11" ht="13.5" x14ac:dyDescent="0.25">
      <c r="A124" s="3">
        <f>TITRES_STAT!B127</f>
        <v>42485</v>
      </c>
      <c r="B124" s="5">
        <f>TITRES_STAT!D127</f>
        <v>1.1938</v>
      </c>
      <c r="C124" s="2">
        <f t="shared" si="7"/>
        <v>-3.5700000000000065E-2</v>
      </c>
      <c r="D124" s="2">
        <f t="shared" si="8"/>
        <v>1.24966</v>
      </c>
      <c r="E124" s="2">
        <f t="shared" si="9"/>
        <v>1.2734099999999999</v>
      </c>
      <c r="F124" s="2">
        <f t="shared" si="10"/>
        <v>1.3022099999999999</v>
      </c>
      <c r="G124" s="2">
        <f t="shared" si="12"/>
        <v>1.3571480000000002</v>
      </c>
      <c r="H124" s="2"/>
      <c r="I124" s="2">
        <f t="array" ref="I124">SUMPRODUCT(B108:B127, (ROW(B108:B127)-ROW(B108)+1)) / (20*21/2)</f>
        <v>1.2629442857142854</v>
      </c>
      <c r="J124" s="2">
        <f t="shared" si="11"/>
        <v>1.2932404351963604</v>
      </c>
      <c r="K124" s="2">
        <f t="shared" si="13"/>
        <v>1.3264933143187765</v>
      </c>
    </row>
    <row r="125" spans="1:11" ht="13.5" x14ac:dyDescent="0.25">
      <c r="A125" s="3">
        <f>TITRES_STAT!B128</f>
        <v>42486</v>
      </c>
      <c r="B125" s="5">
        <f>TITRES_STAT!D128</f>
        <v>1.2176</v>
      </c>
      <c r="C125" s="2">
        <f t="shared" si="7"/>
        <v>2.3800000000000043E-2</v>
      </c>
      <c r="D125" s="2">
        <f t="shared" si="8"/>
        <v>1.2377799999999999</v>
      </c>
      <c r="E125" s="2">
        <f t="shared" si="9"/>
        <v>1.2645</v>
      </c>
      <c r="F125" s="2">
        <f t="shared" si="10"/>
        <v>1.29627</v>
      </c>
      <c r="G125" s="2">
        <f t="shared" si="12"/>
        <v>1.3535840000000001</v>
      </c>
      <c r="H125" s="2"/>
      <c r="I125" s="2">
        <f t="array" ref="I125">SUMPRODUCT(B109:B128, (ROW(B109:B128)-ROW(B109)+1)) / (20*21/2)</f>
        <v>1.2566114285714285</v>
      </c>
      <c r="J125" s="2">
        <f t="shared" si="11"/>
        <v>1.2860365842252786</v>
      </c>
      <c r="K125" s="2">
        <f t="shared" si="13"/>
        <v>1.3222229882670598</v>
      </c>
    </row>
    <row r="126" spans="1:11" ht="13.5" x14ac:dyDescent="0.25">
      <c r="A126" s="3">
        <f>TITRES_STAT!B129</f>
        <v>42487</v>
      </c>
      <c r="B126" s="5">
        <f>TITRES_STAT!D129</f>
        <v>1.2413000000000001</v>
      </c>
      <c r="C126" s="2">
        <f t="shared" si="7"/>
        <v>2.3700000000000054E-2</v>
      </c>
      <c r="D126" s="2">
        <f t="shared" si="8"/>
        <v>1.2258999999999998</v>
      </c>
      <c r="E126" s="2">
        <f t="shared" si="9"/>
        <v>1.2579600000000002</v>
      </c>
      <c r="F126" s="2">
        <f t="shared" si="10"/>
        <v>1.29033</v>
      </c>
      <c r="G126" s="2">
        <f t="shared" si="12"/>
        <v>1.3507320000000005</v>
      </c>
      <c r="H126" s="2"/>
      <c r="I126" s="2">
        <f t="array" ref="I126">SUMPRODUCT(B110:B129, (ROW(B110:B129)-ROW(B110)+1)) / (20*21/2)</f>
        <v>1.2503009523809527</v>
      </c>
      <c r="J126" s="2">
        <f t="shared" si="11"/>
        <v>1.2817759571562044</v>
      </c>
      <c r="K126" s="2">
        <f t="shared" si="13"/>
        <v>1.319049537746783</v>
      </c>
    </row>
    <row r="127" spans="1:11" ht="13.5" x14ac:dyDescent="0.25">
      <c r="A127" s="3">
        <f>TITRES_STAT!B130</f>
        <v>42488</v>
      </c>
      <c r="B127" s="5">
        <f>TITRES_STAT!D130</f>
        <v>1.2295</v>
      </c>
      <c r="C127" s="2">
        <f t="shared" si="7"/>
        <v>-1.1800000000000033E-2</v>
      </c>
      <c r="D127" s="2">
        <f t="shared" si="8"/>
        <v>1.22234</v>
      </c>
      <c r="E127" s="2">
        <f t="shared" si="9"/>
        <v>1.2514299999999998</v>
      </c>
      <c r="F127" s="2">
        <f t="shared" si="10"/>
        <v>1.284095</v>
      </c>
      <c r="G127" s="2">
        <f t="shared" si="12"/>
        <v>1.3475260000000002</v>
      </c>
      <c r="H127" s="2"/>
      <c r="I127" s="2">
        <f t="array" ref="I127">SUMPRODUCT(B111:B130, (ROW(B111:B130)-ROW(B111)+1)) / (20*21/2)</f>
        <v>1.2490895238095239</v>
      </c>
      <c r="J127" s="2">
        <f t="shared" si="11"/>
        <v>1.2767972945698993</v>
      </c>
      <c r="K127" s="2">
        <f t="shared" si="13"/>
        <v>1.3155377911684778</v>
      </c>
    </row>
    <row r="128" spans="1:11" ht="13.5" x14ac:dyDescent="0.25">
      <c r="A128" s="3">
        <f>TITRES_STAT!B131</f>
        <v>42489</v>
      </c>
      <c r="B128" s="5">
        <f>TITRES_STAT!D131</f>
        <v>1.2176</v>
      </c>
      <c r="C128" s="2">
        <f t="shared" si="7"/>
        <v>-1.1900000000000022E-2</v>
      </c>
      <c r="D128" s="2">
        <f t="shared" si="8"/>
        <v>1.2199599999999999</v>
      </c>
      <c r="E128" s="2">
        <f t="shared" si="9"/>
        <v>1.24431</v>
      </c>
      <c r="F128" s="2">
        <f t="shared" si="10"/>
        <v>1.27786</v>
      </c>
      <c r="G128" s="2">
        <f t="shared" si="12"/>
        <v>1.3424180000000003</v>
      </c>
      <c r="H128" s="2"/>
      <c r="I128" s="2">
        <f t="array" ref="I128">SUMPRODUCT(B112:B131, (ROW(B112:B131)-ROW(B112)+1)) / (20*21/2)</f>
        <v>1.2459504761904763</v>
      </c>
      <c r="J128" s="2">
        <f t="shared" si="11"/>
        <v>1.2711594569918137</v>
      </c>
      <c r="K128" s="2">
        <f t="shared" si="13"/>
        <v>1.3116970934755965</v>
      </c>
    </row>
    <row r="129" spans="1:11" ht="13.5" x14ac:dyDescent="0.25">
      <c r="A129" s="3">
        <f>TITRES_STAT!B132</f>
        <v>42492</v>
      </c>
      <c r="B129" s="5">
        <f>TITRES_STAT!D132</f>
        <v>1.2116</v>
      </c>
      <c r="C129" s="2">
        <f t="shared" si="7"/>
        <v>-6.0000000000000053E-3</v>
      </c>
      <c r="D129" s="2">
        <f t="shared" si="8"/>
        <v>1.2235199999999999</v>
      </c>
      <c r="E129" s="2">
        <f t="shared" si="9"/>
        <v>1.2365900000000001</v>
      </c>
      <c r="F129" s="2">
        <f t="shared" si="10"/>
        <v>1.2719200000000002</v>
      </c>
      <c r="G129" s="2">
        <f t="shared" si="12"/>
        <v>1.336716</v>
      </c>
      <c r="H129" s="2"/>
      <c r="I129" s="2">
        <f t="array" ref="I129">SUMPRODUCT(B113:B132, (ROW(B113:B132)-ROW(B113)+1)) / (20*21/2)</f>
        <v>1.2438257142857143</v>
      </c>
      <c r="J129" s="2">
        <f t="shared" si="11"/>
        <v>1.2654871277544981</v>
      </c>
      <c r="K129" s="2">
        <f t="shared" si="13"/>
        <v>1.3077717172608672</v>
      </c>
    </row>
    <row r="130" spans="1:11" ht="13.5" x14ac:dyDescent="0.25">
      <c r="A130" s="3">
        <f>TITRES_STAT!B133</f>
        <v>42493</v>
      </c>
      <c r="B130" s="5">
        <f>TITRES_STAT!D133</f>
        <v>1.2592000000000001</v>
      </c>
      <c r="C130" s="2">
        <f t="shared" si="7"/>
        <v>4.7600000000000087E-2</v>
      </c>
      <c r="D130" s="2">
        <f t="shared" si="8"/>
        <v>1.23184</v>
      </c>
      <c r="E130" s="2">
        <f t="shared" si="9"/>
        <v>1.23481</v>
      </c>
      <c r="F130" s="2">
        <f t="shared" si="10"/>
        <v>1.2683600000000002</v>
      </c>
      <c r="G130" s="2">
        <f t="shared" si="12"/>
        <v>1.3327960000000005</v>
      </c>
      <c r="H130" s="2"/>
      <c r="I130" s="2">
        <f t="array" ref="I130">SUMPRODUCT(B114:B133, (ROW(B114:B133)-ROW(B114)+1)) / (20*21/2)</f>
        <v>1.2449257142857142</v>
      </c>
      <c r="J130" s="2">
        <f t="shared" si="11"/>
        <v>1.2648883536826412</v>
      </c>
      <c r="K130" s="2">
        <f t="shared" si="13"/>
        <v>1.3058669440349508</v>
      </c>
    </row>
    <row r="131" spans="1:11" ht="13.5" x14ac:dyDescent="0.25">
      <c r="A131" s="3">
        <f>TITRES_STAT!B134</f>
        <v>42494</v>
      </c>
      <c r="B131" s="5">
        <f>TITRES_STAT!D134</f>
        <v>1.2354000000000001</v>
      </c>
      <c r="C131" s="2">
        <f t="shared" si="7"/>
        <v>-2.3800000000000043E-2</v>
      </c>
      <c r="D131" s="2">
        <f t="shared" si="8"/>
        <v>1.2306599999999999</v>
      </c>
      <c r="E131" s="2">
        <f t="shared" si="9"/>
        <v>1.22828</v>
      </c>
      <c r="F131" s="2">
        <f t="shared" si="10"/>
        <v>1.2636100000000001</v>
      </c>
      <c r="G131" s="2">
        <f t="shared" si="12"/>
        <v>1.3281640000000001</v>
      </c>
      <c r="H131" s="2"/>
      <c r="I131" s="2">
        <f t="array" ref="I131">SUMPRODUCT(B115:B134, (ROW(B115:B134)-ROW(B115)+1)) / (20*21/2)</f>
        <v>1.2462238095238094</v>
      </c>
      <c r="J131" s="2">
        <f t="shared" si="11"/>
        <v>1.2620799390461992</v>
      </c>
      <c r="K131" s="2">
        <f t="shared" si="13"/>
        <v>1.3031035344649529</v>
      </c>
    </row>
    <row r="132" spans="1:11" ht="13.5" x14ac:dyDescent="0.25">
      <c r="A132" s="3">
        <f>TITRES_STAT!B135</f>
        <v>42495</v>
      </c>
      <c r="B132" s="5">
        <f>TITRES_STAT!D135</f>
        <v>1.2413000000000001</v>
      </c>
      <c r="C132" s="2">
        <f t="shared" ref="C132:C195" si="14">B132-B131</f>
        <v>5.9000000000000163E-3</v>
      </c>
      <c r="D132" s="2">
        <f t="shared" si="8"/>
        <v>1.23302</v>
      </c>
      <c r="E132" s="2">
        <f t="shared" si="9"/>
        <v>1.2276800000000001</v>
      </c>
      <c r="F132" s="2">
        <f t="shared" si="10"/>
        <v>1.2594499999999997</v>
      </c>
      <c r="G132" s="2">
        <f t="shared" si="12"/>
        <v>1.3244800000000001</v>
      </c>
      <c r="H132" s="2"/>
      <c r="I132" s="2">
        <f t="array" ref="I132">SUMPRODUCT(B116:B135, (ROW(B116:B135)-ROW(B116)+1)) / (20*21/2)</f>
        <v>1.2510066666666668</v>
      </c>
      <c r="J132" s="2">
        <f t="shared" si="11"/>
        <v>1.2601008972322756</v>
      </c>
      <c r="K132" s="2">
        <f t="shared" si="13"/>
        <v>1.3006798664467194</v>
      </c>
    </row>
    <row r="133" spans="1:11" ht="13.5" x14ac:dyDescent="0.25">
      <c r="A133" s="3">
        <f>TITRES_STAT!B136</f>
        <v>42496</v>
      </c>
      <c r="B133" s="5">
        <f>TITRES_STAT!D136</f>
        <v>1.2709999999999999</v>
      </c>
      <c r="C133" s="2">
        <f t="shared" si="14"/>
        <v>2.9699999999999838E-2</v>
      </c>
      <c r="D133" s="2">
        <f t="shared" si="8"/>
        <v>1.2437</v>
      </c>
      <c r="E133" s="2">
        <f t="shared" si="9"/>
        <v>1.23183</v>
      </c>
      <c r="F133" s="2">
        <f t="shared" si="10"/>
        <v>1.2573699999999999</v>
      </c>
      <c r="G133" s="2">
        <f t="shared" si="12"/>
        <v>1.3212720000000002</v>
      </c>
      <c r="H133" s="2"/>
      <c r="I133" s="2">
        <f t="array" ref="I133">SUMPRODUCT(B117:B136, (ROW(B117:B136)-ROW(B117)+1)) / (20*21/2)</f>
        <v>1.257484761904762</v>
      </c>
      <c r="J133" s="2">
        <f t="shared" si="11"/>
        <v>1.2611389070196779</v>
      </c>
      <c r="K133" s="2">
        <f t="shared" si="13"/>
        <v>1.2995159501154756</v>
      </c>
    </row>
    <row r="134" spans="1:11" ht="13.5" x14ac:dyDescent="0.25">
      <c r="A134" s="3">
        <f>TITRES_STAT!B137</f>
        <v>42499</v>
      </c>
      <c r="B134" s="5">
        <f>TITRES_STAT!D137</f>
        <v>1.2709999999999999</v>
      </c>
      <c r="C134" s="2">
        <f t="shared" si="14"/>
        <v>0</v>
      </c>
      <c r="D134" s="2">
        <f t="shared" ref="D134:D197" si="15">AVERAGE(B130:B134)</f>
        <v>1.2555799999999999</v>
      </c>
      <c r="E134" s="2">
        <f t="shared" si="9"/>
        <v>1.2395500000000002</v>
      </c>
      <c r="F134" s="2">
        <f t="shared" si="10"/>
        <v>1.25648</v>
      </c>
      <c r="G134" s="2">
        <f t="shared" si="12"/>
        <v>1.3188960000000001</v>
      </c>
      <c r="H134" s="2"/>
      <c r="I134" s="2">
        <f t="array" ref="I134">SUMPRODUCT(B118:B137, (ROW(B118:B137)-ROW(B118)+1)) / (20*21/2)</f>
        <v>1.2638780952380952</v>
      </c>
      <c r="J134" s="2">
        <f t="shared" si="11"/>
        <v>1.2620780587320897</v>
      </c>
      <c r="K134" s="2">
        <f t="shared" si="13"/>
        <v>1.2983976775619275</v>
      </c>
    </row>
    <row r="135" spans="1:11" ht="13.5" x14ac:dyDescent="0.25">
      <c r="A135" s="3">
        <f>TITRES_STAT!B138</f>
        <v>42500</v>
      </c>
      <c r="B135" s="5">
        <f>TITRES_STAT!D138</f>
        <v>1.3067</v>
      </c>
      <c r="C135" s="2">
        <f t="shared" si="14"/>
        <v>3.5700000000000065E-2</v>
      </c>
      <c r="D135" s="2">
        <f t="shared" si="15"/>
        <v>1.26508</v>
      </c>
      <c r="E135" s="2">
        <f t="shared" si="9"/>
        <v>1.2484600000000001</v>
      </c>
      <c r="F135" s="2">
        <f t="shared" si="10"/>
        <v>1.25648</v>
      </c>
      <c r="G135" s="2">
        <f t="shared" si="12"/>
        <v>1.3169960000000003</v>
      </c>
      <c r="H135" s="2"/>
      <c r="I135" s="2">
        <f t="array" ref="I135">SUMPRODUCT(B119:B138, (ROW(B119:B138)-ROW(B119)+1)) / (20*21/2)</f>
        <v>1.2701299999999998</v>
      </c>
      <c r="J135" s="2">
        <f t="shared" si="11"/>
        <v>1.2663277674242717</v>
      </c>
      <c r="K135" s="2">
        <f t="shared" si="13"/>
        <v>1.298723258834009</v>
      </c>
    </row>
    <row r="136" spans="1:11" ht="13.5" x14ac:dyDescent="0.25">
      <c r="A136" s="3">
        <f>TITRES_STAT!B139</f>
        <v>42501</v>
      </c>
      <c r="B136" s="5">
        <f>TITRES_STAT!D139</f>
        <v>1.3245</v>
      </c>
      <c r="C136" s="2">
        <f t="shared" si="14"/>
        <v>1.7800000000000038E-2</v>
      </c>
      <c r="D136" s="2">
        <f t="shared" si="15"/>
        <v>1.2829000000000002</v>
      </c>
      <c r="E136" s="2">
        <f t="shared" si="9"/>
        <v>1.2567799999999998</v>
      </c>
      <c r="F136" s="2">
        <f t="shared" si="10"/>
        <v>1.2573700000000001</v>
      </c>
      <c r="G136" s="2">
        <f t="shared" si="12"/>
        <v>1.3155700000000001</v>
      </c>
      <c r="H136" s="2"/>
      <c r="I136" s="2">
        <f t="array" ref="I136">SUMPRODUCT(B120:B139, (ROW(B120:B139)-ROW(B120)+1)) / (20*21/2)</f>
        <v>1.2762119047619047</v>
      </c>
      <c r="J136" s="2">
        <f t="shared" si="11"/>
        <v>1.2718679800505315</v>
      </c>
      <c r="K136" s="2">
        <f t="shared" si="13"/>
        <v>1.2997341114287537</v>
      </c>
    </row>
    <row r="137" spans="1:11" ht="13.5" x14ac:dyDescent="0.25">
      <c r="A137" s="3">
        <f>TITRES_STAT!B140</f>
        <v>42502</v>
      </c>
      <c r="B137" s="5">
        <f>TITRES_STAT!D140</f>
        <v>1.3245</v>
      </c>
      <c r="C137" s="2">
        <f t="shared" si="14"/>
        <v>0</v>
      </c>
      <c r="D137" s="2">
        <f t="shared" si="15"/>
        <v>1.2995399999999999</v>
      </c>
      <c r="E137" s="2">
        <f t="shared" si="9"/>
        <v>1.2662800000000001</v>
      </c>
      <c r="F137" s="2">
        <f t="shared" si="10"/>
        <v>1.2588550000000001</v>
      </c>
      <c r="G137" s="2">
        <f t="shared" si="12"/>
        <v>1.3142640000000003</v>
      </c>
      <c r="H137" s="2"/>
      <c r="I137" s="2">
        <f t="array" ref="I137">SUMPRODUCT(B121:B140, (ROW(B121:B140)-ROW(B121)+1)) / (20*21/2)</f>
        <v>1.2821238095238097</v>
      </c>
      <c r="J137" s="2">
        <f t="shared" si="11"/>
        <v>1.2768805533790524</v>
      </c>
      <c r="K137" s="2">
        <f t="shared" si="13"/>
        <v>1.3007053227452732</v>
      </c>
    </row>
    <row r="138" spans="1:11" ht="13.5" x14ac:dyDescent="0.25">
      <c r="A138" s="3">
        <f>TITRES_STAT!B141</f>
        <v>42503</v>
      </c>
      <c r="B138" s="5">
        <f>TITRES_STAT!D141</f>
        <v>1.3245</v>
      </c>
      <c r="C138" s="2">
        <f t="shared" si="14"/>
        <v>0</v>
      </c>
      <c r="D138" s="2">
        <f t="shared" si="15"/>
        <v>1.3102399999999998</v>
      </c>
      <c r="E138" s="2">
        <f t="shared" si="9"/>
        <v>1.2769699999999999</v>
      </c>
      <c r="F138" s="2">
        <f t="shared" si="10"/>
        <v>1.26064</v>
      </c>
      <c r="G138" s="2">
        <f t="shared" si="12"/>
        <v>1.3129580000000001</v>
      </c>
      <c r="H138" s="2"/>
      <c r="I138" s="2">
        <f t="array" ref="I138">SUMPRODUCT(B122:B141, (ROW(B122:B141)-ROW(B122)+1)) / (20*21/2)</f>
        <v>1.2889428571428574</v>
      </c>
      <c r="J138" s="2">
        <f t="shared" si="11"/>
        <v>1.2814157387715235</v>
      </c>
      <c r="K138" s="2">
        <f t="shared" si="13"/>
        <v>1.3016384473434977</v>
      </c>
    </row>
    <row r="139" spans="1:11" ht="13.5" x14ac:dyDescent="0.25">
      <c r="A139" s="3">
        <f>TITRES_STAT!B142</f>
        <v>42506</v>
      </c>
      <c r="B139" s="5">
        <f>TITRES_STAT!D142</f>
        <v>1.3245</v>
      </c>
      <c r="C139" s="2">
        <f t="shared" si="14"/>
        <v>0</v>
      </c>
      <c r="D139" s="2">
        <f t="shared" si="15"/>
        <v>1.3209399999999998</v>
      </c>
      <c r="E139" s="2">
        <f t="shared" si="9"/>
        <v>1.2882600000000002</v>
      </c>
      <c r="F139" s="2">
        <f t="shared" si="10"/>
        <v>1.2624250000000001</v>
      </c>
      <c r="G139" s="2">
        <f t="shared" si="12"/>
        <v>1.3118900000000002</v>
      </c>
      <c r="H139" s="2"/>
      <c r="I139" s="2">
        <f t="array" ref="I139">SUMPRODUCT(B123:B142, (ROW(B123:B142)-ROW(B123)+1)) / (20*21/2)</f>
        <v>1.2955919047619051</v>
      </c>
      <c r="J139" s="2">
        <f t="shared" si="11"/>
        <v>1.2855190017456641</v>
      </c>
      <c r="K139" s="2">
        <f t="shared" si="13"/>
        <v>1.3025349788202232</v>
      </c>
    </row>
    <row r="140" spans="1:11" ht="13.5" x14ac:dyDescent="0.25">
      <c r="A140" s="3">
        <f>TITRES_STAT!B143</f>
        <v>42507</v>
      </c>
      <c r="B140" s="5">
        <f>TITRES_STAT!D143</f>
        <v>1.3245</v>
      </c>
      <c r="C140" s="2">
        <f t="shared" si="14"/>
        <v>0</v>
      </c>
      <c r="D140" s="2">
        <f t="shared" si="15"/>
        <v>1.3245</v>
      </c>
      <c r="E140" s="2">
        <f t="shared" ref="E140:E203" si="16">AVERAGE(B131:B140)</f>
        <v>1.2947900000000003</v>
      </c>
      <c r="F140" s="2">
        <f t="shared" si="10"/>
        <v>1.2648000000000001</v>
      </c>
      <c r="G140" s="2">
        <f t="shared" si="12"/>
        <v>1.3108220000000004</v>
      </c>
      <c r="H140" s="2"/>
      <c r="I140" s="2">
        <f t="array" ref="I140">SUMPRODUCT(B124:B143, (ROW(B124:B143)-ROW(B124)+1)) / (20*21/2)</f>
        <v>1.3029404761904766</v>
      </c>
      <c r="J140" s="2">
        <f t="shared" si="11"/>
        <v>1.2892314777698866</v>
      </c>
      <c r="K140" s="2">
        <f t="shared" si="13"/>
        <v>1.3033963521998222</v>
      </c>
    </row>
    <row r="141" spans="1:11" ht="13.5" x14ac:dyDescent="0.25">
      <c r="A141" s="3">
        <f>TITRES_STAT!B144</f>
        <v>42508</v>
      </c>
      <c r="B141" s="5">
        <f>TITRES_STAT!D144</f>
        <v>1.3364</v>
      </c>
      <c r="C141" s="2">
        <f t="shared" si="14"/>
        <v>1.1900000000000022E-2</v>
      </c>
      <c r="D141" s="2">
        <f t="shared" si="15"/>
        <v>1.3268800000000001</v>
      </c>
      <c r="E141" s="2">
        <f t="shared" si="16"/>
        <v>1.3048900000000001</v>
      </c>
      <c r="F141" s="2">
        <f t="shared" si="10"/>
        <v>1.2665850000000003</v>
      </c>
      <c r="G141" s="2">
        <f t="shared" si="12"/>
        <v>1.3099920000000003</v>
      </c>
      <c r="H141" s="2"/>
      <c r="I141" s="2">
        <f t="array" ref="I141">SUMPRODUCT(B125:B144, (ROW(B125:B144)-ROW(B125)+1)) / (20*21/2)</f>
        <v>1.3102952380952382</v>
      </c>
      <c r="J141" s="2">
        <f t="shared" si="11"/>
        <v>1.2937237179822785</v>
      </c>
      <c r="K141" s="2">
        <f t="shared" si="13"/>
        <v>1.3046906128978686</v>
      </c>
    </row>
    <row r="142" spans="1:11" ht="13.5" x14ac:dyDescent="0.25">
      <c r="A142" s="3">
        <f>TITRES_STAT!B145</f>
        <v>42509</v>
      </c>
      <c r="B142" s="5">
        <f>TITRES_STAT!D145</f>
        <v>1.3364</v>
      </c>
      <c r="C142" s="2">
        <f t="shared" si="14"/>
        <v>0</v>
      </c>
      <c r="D142" s="2">
        <f t="shared" si="15"/>
        <v>1.3292600000000001</v>
      </c>
      <c r="E142" s="2">
        <f t="shared" si="16"/>
        <v>1.3144</v>
      </c>
      <c r="F142" s="2">
        <f t="shared" si="10"/>
        <v>1.2710400000000004</v>
      </c>
      <c r="G142" s="2">
        <f t="shared" si="12"/>
        <v>1.3089240000000004</v>
      </c>
      <c r="H142" s="2"/>
      <c r="I142" s="2">
        <f t="array" ref="I142">SUMPRODUCT(B126:B145, (ROW(B126:B145)-ROW(B126)+1)) / (20*21/2)</f>
        <v>1.318019523809524</v>
      </c>
      <c r="J142" s="2">
        <f t="shared" si="11"/>
        <v>1.2977881257934902</v>
      </c>
      <c r="K142" s="2">
        <f t="shared" si="13"/>
        <v>1.3059341182744229</v>
      </c>
    </row>
    <row r="143" spans="1:11" ht="13.5" x14ac:dyDescent="0.25">
      <c r="A143" s="3">
        <f>TITRES_STAT!B146</f>
        <v>42510</v>
      </c>
      <c r="B143" s="5">
        <f>TITRES_STAT!D146</f>
        <v>1.3482000000000001</v>
      </c>
      <c r="C143" s="2">
        <f t="shared" si="14"/>
        <v>1.1800000000000033E-2</v>
      </c>
      <c r="D143" s="2">
        <f t="shared" si="15"/>
        <v>1.3340000000000001</v>
      </c>
      <c r="E143" s="2">
        <f t="shared" si="16"/>
        <v>1.32212</v>
      </c>
      <c r="F143" s="2">
        <f t="shared" si="10"/>
        <v>1.2769750000000002</v>
      </c>
      <c r="G143" s="2">
        <f t="shared" si="12"/>
        <v>1.3080920000000003</v>
      </c>
      <c r="H143" s="2"/>
      <c r="I143" s="2">
        <f t="array" ref="I143">SUMPRODUCT(B127:B146, (ROW(B127:B146)-ROW(B127)+1)) / (20*21/2)</f>
        <v>1.3250366666666666</v>
      </c>
      <c r="J143" s="2">
        <f t="shared" si="11"/>
        <v>1.3025892566703008</v>
      </c>
      <c r="K143" s="2">
        <f t="shared" si="13"/>
        <v>1.3075916038322888</v>
      </c>
    </row>
    <row r="144" spans="1:11" ht="13.5" x14ac:dyDescent="0.25">
      <c r="A144" s="3">
        <f>TITRES_STAT!B147</f>
        <v>42513</v>
      </c>
      <c r="B144" s="5">
        <f>TITRES_STAT!D147</f>
        <v>1.3542000000000001</v>
      </c>
      <c r="C144" s="2">
        <f t="shared" si="14"/>
        <v>6.0000000000000053E-3</v>
      </c>
      <c r="D144" s="2">
        <f t="shared" si="15"/>
        <v>1.3399399999999999</v>
      </c>
      <c r="E144" s="2">
        <f t="shared" si="16"/>
        <v>1.3304399999999998</v>
      </c>
      <c r="F144" s="2">
        <f t="shared" si="10"/>
        <v>1.2849950000000001</v>
      </c>
      <c r="G144" s="2">
        <f t="shared" si="12"/>
        <v>1.3076180000000002</v>
      </c>
      <c r="H144" s="2"/>
      <c r="I144" s="2">
        <f t="array" ref="I144">SUMPRODUCT(B128:B147, (ROW(B128:B147)-ROW(B128)+1)) / (20*21/2)</f>
        <v>1.3314595238095237</v>
      </c>
      <c r="J144" s="2">
        <f t="shared" si="11"/>
        <v>1.3075045655588435</v>
      </c>
      <c r="K144" s="2">
        <f t="shared" si="13"/>
        <v>1.3094193840741597</v>
      </c>
    </row>
    <row r="145" spans="1:11" ht="13.5" x14ac:dyDescent="0.25">
      <c r="A145" s="3">
        <f>TITRES_STAT!B148</f>
        <v>42514</v>
      </c>
      <c r="B145" s="5">
        <f>TITRES_STAT!D148</f>
        <v>1.3661000000000001</v>
      </c>
      <c r="C145" s="2">
        <f t="shared" si="14"/>
        <v>1.1900000000000022E-2</v>
      </c>
      <c r="D145" s="2">
        <f t="shared" si="15"/>
        <v>1.34826</v>
      </c>
      <c r="E145" s="2">
        <f t="shared" si="16"/>
        <v>1.3363800000000001</v>
      </c>
      <c r="F145" s="2">
        <f t="shared" si="10"/>
        <v>1.2924200000000001</v>
      </c>
      <c r="G145" s="2">
        <f t="shared" si="12"/>
        <v>1.307382</v>
      </c>
      <c r="H145" s="2"/>
      <c r="I145" s="2">
        <f t="array" ref="I145">SUMPRODUCT(B129:B148, (ROW(B129:B148)-ROW(B129)+1)) / (20*21/2)</f>
        <v>1.337231904761905</v>
      </c>
      <c r="J145" s="2">
        <f t="shared" si="11"/>
        <v>1.3130850831246681</v>
      </c>
      <c r="K145" s="2">
        <f t="shared" si="13"/>
        <v>1.3116421533261535</v>
      </c>
    </row>
    <row r="146" spans="1:11" ht="13.5" x14ac:dyDescent="0.25">
      <c r="A146" s="3">
        <f>TITRES_STAT!B149</f>
        <v>42515</v>
      </c>
      <c r="B146" s="5">
        <f>TITRES_STAT!D149</f>
        <v>1.3661000000000001</v>
      </c>
      <c r="C146" s="2">
        <f t="shared" si="14"/>
        <v>0</v>
      </c>
      <c r="D146" s="2">
        <f t="shared" si="15"/>
        <v>1.3542000000000001</v>
      </c>
      <c r="E146" s="2">
        <f t="shared" si="16"/>
        <v>1.3405400000000001</v>
      </c>
      <c r="F146" s="2">
        <f t="shared" si="10"/>
        <v>1.2986599999999999</v>
      </c>
      <c r="G146" s="2">
        <f t="shared" si="12"/>
        <v>1.3075020000000002</v>
      </c>
      <c r="H146" s="2"/>
      <c r="I146" s="2">
        <f t="array" ref="I146">SUMPRODUCT(B130:B149, (ROW(B130:B149)-ROW(B130)+1)) / (20*21/2)</f>
        <v>1.3422971428571429</v>
      </c>
      <c r="J146" s="2">
        <f t="shared" si="11"/>
        <v>1.3181341228270806</v>
      </c>
      <c r="K146" s="2">
        <f t="shared" si="13"/>
        <v>1.3137777551565006</v>
      </c>
    </row>
    <row r="147" spans="1:11" ht="13.5" x14ac:dyDescent="0.25">
      <c r="A147" s="3">
        <f>TITRES_STAT!B150</f>
        <v>42516</v>
      </c>
      <c r="B147" s="5">
        <f>TITRES_STAT!D150</f>
        <v>1.3661000000000001</v>
      </c>
      <c r="C147" s="2">
        <f t="shared" si="14"/>
        <v>0</v>
      </c>
      <c r="D147" s="2">
        <f t="shared" si="15"/>
        <v>1.3601400000000001</v>
      </c>
      <c r="E147" s="2">
        <f t="shared" si="16"/>
        <v>1.3447</v>
      </c>
      <c r="F147" s="2">
        <f t="shared" si="10"/>
        <v>1.30549</v>
      </c>
      <c r="G147" s="2">
        <f t="shared" si="12"/>
        <v>1.3076220000000001</v>
      </c>
      <c r="H147" s="2"/>
      <c r="I147" s="2">
        <f t="array" ref="I147">SUMPRODUCT(B131:B150, (ROW(B131:B150)-ROW(B131)+1)) / (20*21/2)</f>
        <v>1.3466266666666666</v>
      </c>
      <c r="J147" s="2">
        <f t="shared" si="11"/>
        <v>1.322702301605454</v>
      </c>
      <c r="K147" s="2">
        <f t="shared" si="13"/>
        <v>1.3158296078954614</v>
      </c>
    </row>
    <row r="148" spans="1:11" ht="13.5" x14ac:dyDescent="0.25">
      <c r="A148" s="3">
        <f>TITRES_STAT!B151</f>
        <v>42517</v>
      </c>
      <c r="B148" s="5">
        <f>TITRES_STAT!D151</f>
        <v>1.3661000000000001</v>
      </c>
      <c r="C148" s="2">
        <f t="shared" si="14"/>
        <v>0</v>
      </c>
      <c r="D148" s="2">
        <f t="shared" si="15"/>
        <v>1.3637200000000003</v>
      </c>
      <c r="E148" s="2">
        <f t="shared" si="16"/>
        <v>1.3488599999999997</v>
      </c>
      <c r="F148" s="2">
        <f t="shared" ref="F148:F211" si="17">AVERAGE(B129:B148)</f>
        <v>1.3129149999999998</v>
      </c>
      <c r="G148" s="2">
        <f t="shared" si="12"/>
        <v>1.3075039999999998</v>
      </c>
      <c r="H148" s="2"/>
      <c r="I148" s="2">
        <f t="array" ref="I148">SUMPRODUCT(B132:B151, (ROW(B132:B151)-ROW(B132)+1)) / (20*21/2)</f>
        <v>1.3481804761904763</v>
      </c>
      <c r="J148" s="2">
        <f t="shared" si="11"/>
        <v>1.326835415738268</v>
      </c>
      <c r="K148" s="2">
        <f t="shared" si="13"/>
        <v>1.3178009958211299</v>
      </c>
    </row>
    <row r="149" spans="1:11" ht="13.5" x14ac:dyDescent="0.25">
      <c r="A149" s="3">
        <f>TITRES_STAT!B152</f>
        <v>42520</v>
      </c>
      <c r="B149" s="5">
        <f>TITRES_STAT!D152</f>
        <v>1.3661000000000001</v>
      </c>
      <c r="C149" s="2">
        <f t="shared" si="14"/>
        <v>0</v>
      </c>
      <c r="D149" s="2">
        <f t="shared" si="15"/>
        <v>1.3661000000000001</v>
      </c>
      <c r="E149" s="2">
        <f t="shared" si="16"/>
        <v>1.3530199999999997</v>
      </c>
      <c r="F149" s="2">
        <f t="shared" si="17"/>
        <v>1.3206399999999998</v>
      </c>
      <c r="G149" s="2">
        <f t="shared" si="12"/>
        <v>1.3072679999999999</v>
      </c>
      <c r="H149" s="2"/>
      <c r="I149" s="2">
        <f t="array" ref="I149">SUMPRODUCT(B133:B152, (ROW(B133:B152)-ROW(B133)+1)) / (20*21/2)</f>
        <v>1.3514919047619047</v>
      </c>
      <c r="J149" s="2">
        <f t="shared" ref="J149:J212" si="18">$J$4*B149+J148*(1-$J$4)</f>
        <v>1.3305748999536711</v>
      </c>
      <c r="K149" s="2">
        <f t="shared" si="13"/>
        <v>1.3196950744163798</v>
      </c>
    </row>
    <row r="150" spans="1:11" ht="13.5" x14ac:dyDescent="0.25">
      <c r="A150" s="3">
        <f>TITRES_STAT!B153</f>
        <v>42521</v>
      </c>
      <c r="B150" s="5">
        <f>TITRES_STAT!D153</f>
        <v>1.3661000000000001</v>
      </c>
      <c r="C150" s="2">
        <f t="shared" si="14"/>
        <v>0</v>
      </c>
      <c r="D150" s="2">
        <f t="shared" si="15"/>
        <v>1.3661000000000001</v>
      </c>
      <c r="E150" s="2">
        <f t="shared" si="16"/>
        <v>1.3571799999999998</v>
      </c>
      <c r="F150" s="2">
        <f t="shared" si="17"/>
        <v>1.3259849999999997</v>
      </c>
      <c r="G150" s="2">
        <f t="shared" si="12"/>
        <v>1.3072679999999999</v>
      </c>
      <c r="H150" s="2"/>
      <c r="I150" s="2">
        <f t="array" ref="I150">SUMPRODUCT(B134:B153, (ROW(B134:B153)-ROW(B134)+1)) / (20*21/2)</f>
        <v>1.3536376190476189</v>
      </c>
      <c r="J150" s="2">
        <f t="shared" si="18"/>
        <v>1.3339582428152263</v>
      </c>
      <c r="K150" s="2">
        <f t="shared" si="13"/>
        <v>1.3215148754196591</v>
      </c>
    </row>
    <row r="151" spans="1:11" ht="13.5" x14ac:dyDescent="0.25">
      <c r="A151" s="3">
        <f>TITRES_STAT!B154</f>
        <v>42522</v>
      </c>
      <c r="B151" s="5">
        <f>TITRES_STAT!D154</f>
        <v>1.3423</v>
      </c>
      <c r="C151" s="2">
        <f t="shared" si="14"/>
        <v>-2.3800000000000043E-2</v>
      </c>
      <c r="D151" s="2">
        <f t="shared" si="15"/>
        <v>1.36134</v>
      </c>
      <c r="E151" s="2">
        <f t="shared" si="16"/>
        <v>1.3577699999999999</v>
      </c>
      <c r="F151" s="2">
        <f t="shared" si="17"/>
        <v>1.3313299999999999</v>
      </c>
      <c r="G151" s="2">
        <f t="shared" si="12"/>
        <v>1.3067920000000002</v>
      </c>
      <c r="H151" s="2"/>
      <c r="I151" s="2">
        <f t="array" ref="I151">SUMPRODUCT(B135:B154, (ROW(B135:B154)-ROW(B135)+1)) / (20*21/2)</f>
        <v>1.354797142857143</v>
      </c>
      <c r="J151" s="2">
        <f t="shared" si="18"/>
        <v>1.334752695880443</v>
      </c>
      <c r="K151" s="2">
        <f t="shared" si="13"/>
        <v>1.3223299783443783</v>
      </c>
    </row>
    <row r="152" spans="1:11" ht="13.5" x14ac:dyDescent="0.25">
      <c r="A152" s="3">
        <f>TITRES_STAT!B155</f>
        <v>42523</v>
      </c>
      <c r="B152" s="5">
        <f>TITRES_STAT!D155</f>
        <v>1.3661000000000001</v>
      </c>
      <c r="C152" s="2">
        <f t="shared" si="14"/>
        <v>2.3800000000000043E-2</v>
      </c>
      <c r="D152" s="2">
        <f t="shared" si="15"/>
        <v>1.36134</v>
      </c>
      <c r="E152" s="2">
        <f t="shared" si="16"/>
        <v>1.3607399999999998</v>
      </c>
      <c r="F152" s="2">
        <f t="shared" si="17"/>
        <v>1.3375699999999999</v>
      </c>
      <c r="G152" s="2">
        <f t="shared" si="12"/>
        <v>1.3069120000000001</v>
      </c>
      <c r="H152" s="2"/>
      <c r="I152" s="2">
        <f t="array" ref="I152">SUMPRODUCT(B136:B155, (ROW(B136:B155)-ROW(B136)+1)) / (20*21/2)</f>
        <v>1.3549890476190478</v>
      </c>
      <c r="J152" s="2">
        <f t="shared" si="18"/>
        <v>1.337738153415639</v>
      </c>
      <c r="K152" s="2">
        <f t="shared" si="13"/>
        <v>1.3240464497818538</v>
      </c>
    </row>
    <row r="153" spans="1:11" ht="13.5" x14ac:dyDescent="0.25">
      <c r="A153" s="3">
        <f>TITRES_STAT!B156</f>
        <v>42524</v>
      </c>
      <c r="B153" s="5">
        <f>TITRES_STAT!D156</f>
        <v>1.3601000000000001</v>
      </c>
      <c r="C153" s="2">
        <f t="shared" si="14"/>
        <v>-6.0000000000000053E-3</v>
      </c>
      <c r="D153" s="2">
        <f t="shared" si="15"/>
        <v>1.3601400000000001</v>
      </c>
      <c r="E153" s="2">
        <f t="shared" si="16"/>
        <v>1.3619299999999999</v>
      </c>
      <c r="F153" s="2">
        <f t="shared" si="17"/>
        <v>1.342025</v>
      </c>
      <c r="G153" s="2">
        <f t="shared" si="12"/>
        <v>1.3069120000000003</v>
      </c>
      <c r="H153" s="2"/>
      <c r="I153" s="2">
        <f t="array" ref="I153">SUMPRODUCT(B137:B156, (ROW(B137:B156)-ROW(B137)+1)) / (20*21/2)</f>
        <v>1.351592857142857</v>
      </c>
      <c r="J153" s="2">
        <f t="shared" si="18"/>
        <v>1.3398678530903401</v>
      </c>
      <c r="K153" s="2">
        <f t="shared" si="13"/>
        <v>1.3254603144962911</v>
      </c>
    </row>
    <row r="154" spans="1:11" ht="13.5" x14ac:dyDescent="0.25">
      <c r="A154" s="3">
        <f>TITRES_STAT!B157</f>
        <v>42527</v>
      </c>
      <c r="B154" s="5">
        <f>TITRES_STAT!D157</f>
        <v>1.3542000000000001</v>
      </c>
      <c r="C154" s="2">
        <f t="shared" si="14"/>
        <v>-5.9000000000000163E-3</v>
      </c>
      <c r="D154" s="2">
        <f t="shared" si="15"/>
        <v>1.3577600000000001</v>
      </c>
      <c r="E154" s="2">
        <f t="shared" si="16"/>
        <v>1.3619300000000001</v>
      </c>
      <c r="F154" s="2">
        <f t="shared" si="17"/>
        <v>1.3461849999999997</v>
      </c>
      <c r="G154" s="2">
        <f t="shared" si="12"/>
        <v>1.3072680000000005</v>
      </c>
      <c r="H154" s="2"/>
      <c r="I154" s="2">
        <f t="array" ref="I154">SUMPRODUCT(B138:B157, (ROW(B138:B157)-ROW(B138)+1)) / (20*21/2)</f>
        <v>1.3482533333333333</v>
      </c>
      <c r="J154" s="2">
        <f t="shared" si="18"/>
        <v>1.3412328194626886</v>
      </c>
      <c r="K154" s="2">
        <f t="shared" si="13"/>
        <v>1.3265873609866325</v>
      </c>
    </row>
    <row r="155" spans="1:11" ht="13.5" x14ac:dyDescent="0.25">
      <c r="A155" s="3">
        <f>TITRES_STAT!B158</f>
        <v>42528</v>
      </c>
      <c r="B155" s="5">
        <f>TITRES_STAT!D158</f>
        <v>1.3482000000000001</v>
      </c>
      <c r="C155" s="2">
        <f t="shared" si="14"/>
        <v>-6.0000000000000053E-3</v>
      </c>
      <c r="D155" s="2">
        <f t="shared" si="15"/>
        <v>1.3541800000000002</v>
      </c>
      <c r="E155" s="2">
        <f t="shared" si="16"/>
        <v>1.3601400000000001</v>
      </c>
      <c r="F155" s="2">
        <f t="shared" si="17"/>
        <v>1.3482599999999998</v>
      </c>
      <c r="G155" s="2">
        <f t="shared" si="12"/>
        <v>1.3075040000000007</v>
      </c>
      <c r="H155" s="2"/>
      <c r="I155" s="2">
        <f t="array" ref="I155">SUMPRODUCT(B139:B158, (ROW(B139:B158)-ROW(B139)+1)) / (20*21/2)</f>
        <v>1.343837142857143</v>
      </c>
      <c r="J155" s="2">
        <f t="shared" si="18"/>
        <v>1.3418963604662422</v>
      </c>
      <c r="K155" s="2">
        <f t="shared" si="13"/>
        <v>1.3274349154577452</v>
      </c>
    </row>
    <row r="156" spans="1:11" ht="13.5" x14ac:dyDescent="0.25">
      <c r="A156" s="3">
        <f>TITRES_STAT!B159</f>
        <v>42529</v>
      </c>
      <c r="B156" s="5">
        <f>TITRES_STAT!D159</f>
        <v>1.3126</v>
      </c>
      <c r="C156" s="2">
        <f t="shared" si="14"/>
        <v>-3.5600000000000076E-2</v>
      </c>
      <c r="D156" s="2">
        <f t="shared" si="15"/>
        <v>1.3482400000000001</v>
      </c>
      <c r="E156" s="2">
        <f t="shared" si="16"/>
        <v>1.3547900000000002</v>
      </c>
      <c r="F156" s="2">
        <f t="shared" si="17"/>
        <v>1.3476649999999997</v>
      </c>
      <c r="G156" s="2">
        <f t="shared" si="12"/>
        <v>1.3065540000000004</v>
      </c>
      <c r="H156" s="2"/>
      <c r="I156" s="2">
        <f t="array" ref="I156">SUMPRODUCT(B140:B159, (ROW(B140:B159)-ROW(B140)+1)) / (20*21/2)</f>
        <v>1.3401057142857145</v>
      </c>
      <c r="J156" s="2">
        <f t="shared" si="18"/>
        <v>1.3391062308980288</v>
      </c>
      <c r="K156" s="2">
        <f t="shared" si="13"/>
        <v>1.3268531540672455</v>
      </c>
    </row>
    <row r="157" spans="1:11" ht="13.5" x14ac:dyDescent="0.25">
      <c r="A157" s="3">
        <f>TITRES_STAT!B160</f>
        <v>42530</v>
      </c>
      <c r="B157" s="5">
        <f>TITRES_STAT!D160</f>
        <v>1.3126</v>
      </c>
      <c r="C157" s="2">
        <f t="shared" si="14"/>
        <v>0</v>
      </c>
      <c r="D157" s="2">
        <f t="shared" si="15"/>
        <v>1.33754</v>
      </c>
      <c r="E157" s="2">
        <f t="shared" si="16"/>
        <v>1.34944</v>
      </c>
      <c r="F157" s="2">
        <f t="shared" si="17"/>
        <v>1.3470699999999998</v>
      </c>
      <c r="G157" s="2">
        <f t="shared" si="12"/>
        <v>1.3057220000000003</v>
      </c>
      <c r="H157" s="2"/>
      <c r="I157" s="2">
        <f t="array" ref="I157">SUMPRODUCT(B141:B160, (ROW(B141:B160)-ROW(B141)+1)) / (20*21/2)</f>
        <v>1.3364590476190477</v>
      </c>
      <c r="J157" s="2">
        <f t="shared" si="18"/>
        <v>1.3365818279553596</v>
      </c>
      <c r="K157" s="2">
        <f t="shared" si="13"/>
        <v>1.3262942068489221</v>
      </c>
    </row>
    <row r="158" spans="1:11" ht="13.5" x14ac:dyDescent="0.25">
      <c r="A158" s="3">
        <f>TITRES_STAT!B161</f>
        <v>42531</v>
      </c>
      <c r="B158" s="5">
        <f>TITRES_STAT!D161</f>
        <v>1.3007</v>
      </c>
      <c r="C158" s="2">
        <f t="shared" si="14"/>
        <v>-1.1900000000000022E-2</v>
      </c>
      <c r="D158" s="2">
        <f t="shared" si="15"/>
        <v>1.3256599999999998</v>
      </c>
      <c r="E158" s="2">
        <f t="shared" si="16"/>
        <v>1.3429000000000002</v>
      </c>
      <c r="F158" s="2">
        <f t="shared" si="17"/>
        <v>1.3458799999999997</v>
      </c>
      <c r="G158" s="2">
        <f t="shared" si="12"/>
        <v>1.3048900000000005</v>
      </c>
      <c r="H158" s="2"/>
      <c r="I158" s="2">
        <f t="array" ref="I158">SUMPRODUCT(B142:B161, (ROW(B142:B161)-ROW(B142)+1)) / (20*21/2)</f>
        <v>1.3323257142857143</v>
      </c>
      <c r="J158" s="2">
        <f t="shared" si="18"/>
        <v>1.3331645110072301</v>
      </c>
      <c r="K158" s="2">
        <f t="shared" si="13"/>
        <v>1.3252905124626899</v>
      </c>
    </row>
    <row r="159" spans="1:11" ht="13.5" x14ac:dyDescent="0.25">
      <c r="A159" s="3">
        <f>TITRES_STAT!B162</f>
        <v>42534</v>
      </c>
      <c r="B159" s="5">
        <f>TITRES_STAT!D162</f>
        <v>1.3067</v>
      </c>
      <c r="C159" s="2">
        <f t="shared" si="14"/>
        <v>6.0000000000000053E-3</v>
      </c>
      <c r="D159" s="2">
        <f t="shared" si="15"/>
        <v>1.31616</v>
      </c>
      <c r="E159" s="2">
        <f t="shared" si="16"/>
        <v>1.3369599999999999</v>
      </c>
      <c r="F159" s="2">
        <f t="shared" si="17"/>
        <v>1.3449899999999997</v>
      </c>
      <c r="G159" s="2">
        <f t="shared" si="12"/>
        <v>1.3044160000000005</v>
      </c>
      <c r="H159" s="2"/>
      <c r="I159" s="2">
        <f t="array" ref="I159">SUMPRODUCT(B143:B162, (ROW(B143:B162)-ROW(B143)+1)) / (20*21/2)</f>
        <v>1.328362380952381</v>
      </c>
      <c r="J159" s="2">
        <f t="shared" si="18"/>
        <v>1.330644081387494</v>
      </c>
      <c r="K159" s="2">
        <f t="shared" si="13"/>
        <v>1.3245614727582709</v>
      </c>
    </row>
    <row r="160" spans="1:11" ht="13.5" x14ac:dyDescent="0.25">
      <c r="A160" s="3">
        <f>TITRES_STAT!B163</f>
        <v>42535</v>
      </c>
      <c r="B160" s="5">
        <f>TITRES_STAT!D163</f>
        <v>1.3067</v>
      </c>
      <c r="C160" s="2">
        <f t="shared" si="14"/>
        <v>0</v>
      </c>
      <c r="D160" s="2">
        <f t="shared" si="15"/>
        <v>1.30786</v>
      </c>
      <c r="E160" s="2">
        <f t="shared" si="16"/>
        <v>1.3310199999999999</v>
      </c>
      <c r="F160" s="2">
        <f t="shared" si="17"/>
        <v>1.3440999999999996</v>
      </c>
      <c r="G160" s="2">
        <f t="shared" si="12"/>
        <v>1.3039420000000004</v>
      </c>
      <c r="H160" s="2"/>
      <c r="I160" s="2">
        <f t="array" ref="I160">SUMPRODUCT(B144:B163, (ROW(B144:B163)-ROW(B144)+1)) / (20*21/2)</f>
        <v>1.3273976190476189</v>
      </c>
      <c r="J160" s="2">
        <f t="shared" si="18"/>
        <v>1.3283636926839233</v>
      </c>
      <c r="K160" s="2">
        <f t="shared" si="13"/>
        <v>1.323861022846182</v>
      </c>
    </row>
    <row r="161" spans="1:11" ht="13.5" x14ac:dyDescent="0.25">
      <c r="A161" s="3">
        <f>TITRES_STAT!B164</f>
        <v>42536</v>
      </c>
      <c r="B161" s="5">
        <f>TITRES_STAT!D164</f>
        <v>1.3007</v>
      </c>
      <c r="C161" s="2">
        <f t="shared" si="14"/>
        <v>-6.0000000000000053E-3</v>
      </c>
      <c r="D161" s="2">
        <f t="shared" si="15"/>
        <v>1.30548</v>
      </c>
      <c r="E161" s="2">
        <f t="shared" si="16"/>
        <v>1.3268599999999999</v>
      </c>
      <c r="F161" s="2">
        <f t="shared" si="17"/>
        <v>1.3423149999999997</v>
      </c>
      <c r="G161" s="2">
        <f t="shared" si="12"/>
        <v>1.3033480000000006</v>
      </c>
      <c r="H161" s="2"/>
      <c r="I161" s="2">
        <f t="array" ref="I161">SUMPRODUCT(B145:B164, (ROW(B145:B164)-ROW(B145)+1)) / (20*21/2)</f>
        <v>1.3265176190476189</v>
      </c>
      <c r="J161" s="2">
        <f t="shared" si="18"/>
        <v>1.3257290552854544</v>
      </c>
      <c r="K161" s="2">
        <f t="shared" si="13"/>
        <v>1.3229527474404494</v>
      </c>
    </row>
    <row r="162" spans="1:11" ht="13.5" x14ac:dyDescent="0.25">
      <c r="A162" s="3">
        <f>TITRES_STAT!B165</f>
        <v>42537</v>
      </c>
      <c r="B162" s="5">
        <f>TITRES_STAT!D165</f>
        <v>1.3007</v>
      </c>
      <c r="C162" s="2">
        <f t="shared" si="14"/>
        <v>0</v>
      </c>
      <c r="D162" s="2">
        <f t="shared" si="15"/>
        <v>1.3031000000000001</v>
      </c>
      <c r="E162" s="2">
        <f t="shared" si="16"/>
        <v>1.3203199999999999</v>
      </c>
      <c r="F162" s="2">
        <f t="shared" si="17"/>
        <v>1.3405299999999996</v>
      </c>
      <c r="G162" s="2">
        <f t="shared" si="12"/>
        <v>1.3028720000000005</v>
      </c>
      <c r="H162" s="2"/>
      <c r="I162" s="2">
        <f t="array" ref="I162">SUMPRODUCT(B146:B165, (ROW(B146:B165)-ROW(B146)+1)) / (20*21/2)</f>
        <v>1.3246176190476193</v>
      </c>
      <c r="J162" s="2">
        <f t="shared" si="18"/>
        <v>1.3233453357344587</v>
      </c>
      <c r="K162" s="2">
        <f t="shared" si="13"/>
        <v>1.322080090678079</v>
      </c>
    </row>
    <row r="163" spans="1:11" ht="13.5" x14ac:dyDescent="0.25">
      <c r="A163" s="3">
        <f>TITRES_STAT!B166</f>
        <v>42538</v>
      </c>
      <c r="B163" s="5">
        <f>TITRES_STAT!D166</f>
        <v>1.3304</v>
      </c>
      <c r="C163" s="2">
        <f t="shared" si="14"/>
        <v>2.970000000000006E-2</v>
      </c>
      <c r="D163" s="2">
        <f t="shared" si="15"/>
        <v>1.30904</v>
      </c>
      <c r="E163" s="2">
        <f t="shared" si="16"/>
        <v>1.31735</v>
      </c>
      <c r="F163" s="2">
        <f t="shared" si="17"/>
        <v>1.3396399999999997</v>
      </c>
      <c r="G163" s="2">
        <f t="shared" si="12"/>
        <v>1.3032280000000003</v>
      </c>
      <c r="H163" s="2"/>
      <c r="I163" s="2">
        <f t="array" ref="I163">SUMPRODUCT(B147:B166, (ROW(B147:B166)-ROW(B147)+1)) / (20*21/2)</f>
        <v>1.3229442857142859</v>
      </c>
      <c r="J163" s="2">
        <f t="shared" si="18"/>
        <v>1.3240172085216531</v>
      </c>
      <c r="K163" s="2">
        <f t="shared" si="13"/>
        <v>1.32240636163188</v>
      </c>
    </row>
    <row r="164" spans="1:11" ht="13.5" x14ac:dyDescent="0.25">
      <c r="A164" s="3">
        <f>TITRES_STAT!B167</f>
        <v>42541</v>
      </c>
      <c r="B164" s="5">
        <f>TITRES_STAT!D167</f>
        <v>1.3304</v>
      </c>
      <c r="C164" s="2">
        <f t="shared" si="14"/>
        <v>0</v>
      </c>
      <c r="D164" s="2">
        <f t="shared" si="15"/>
        <v>1.3137799999999999</v>
      </c>
      <c r="E164" s="2">
        <f t="shared" si="16"/>
        <v>1.3149700000000002</v>
      </c>
      <c r="F164" s="2">
        <f t="shared" si="17"/>
        <v>1.3384499999999999</v>
      </c>
      <c r="G164" s="2">
        <f t="shared" si="12"/>
        <v>1.3040600000000004</v>
      </c>
      <c r="H164" s="2"/>
      <c r="I164" s="2">
        <f t="array" ref="I164">SUMPRODUCT(B148:B167, (ROW(B148:B167)-ROW(B148)+1)) / (20*21/2)</f>
        <v>1.3203738095238096</v>
      </c>
      <c r="J164" s="2">
        <f t="shared" si="18"/>
        <v>1.3246250934243526</v>
      </c>
      <c r="K164" s="2">
        <f t="shared" si="13"/>
        <v>1.3227198376463161</v>
      </c>
    </row>
    <row r="165" spans="1:11" ht="13.5" x14ac:dyDescent="0.25">
      <c r="A165" s="3">
        <f>TITRES_STAT!B168</f>
        <v>42542</v>
      </c>
      <c r="B165" s="5">
        <f>TITRES_STAT!D168</f>
        <v>1.3185</v>
      </c>
      <c r="C165" s="2">
        <f t="shared" si="14"/>
        <v>-1.1900000000000022E-2</v>
      </c>
      <c r="D165" s="2">
        <f t="shared" si="15"/>
        <v>1.3161400000000001</v>
      </c>
      <c r="E165" s="2">
        <f t="shared" si="16"/>
        <v>1.3120000000000001</v>
      </c>
      <c r="F165" s="2">
        <f t="shared" si="17"/>
        <v>1.3360699999999999</v>
      </c>
      <c r="G165" s="2">
        <f t="shared" si="12"/>
        <v>1.3042960000000001</v>
      </c>
      <c r="H165" s="2"/>
      <c r="I165" s="2">
        <f t="array" ref="I165">SUMPRODUCT(B149:B168, (ROW(B149:B168)-ROW(B149)+1)) / (20*21/2)</f>
        <v>1.3180861904761907</v>
      </c>
      <c r="J165" s="2">
        <f t="shared" si="18"/>
        <v>1.3240417511934619</v>
      </c>
      <c r="K165" s="2">
        <f t="shared" si="13"/>
        <v>1.322554353817049</v>
      </c>
    </row>
    <row r="166" spans="1:11" ht="13.5" x14ac:dyDescent="0.25">
      <c r="A166" s="3">
        <f>TITRES_STAT!B169</f>
        <v>42543</v>
      </c>
      <c r="B166" s="5">
        <f>TITRES_STAT!D169</f>
        <v>1.3185</v>
      </c>
      <c r="C166" s="2">
        <f t="shared" si="14"/>
        <v>0</v>
      </c>
      <c r="D166" s="2">
        <f t="shared" si="15"/>
        <v>1.3197000000000001</v>
      </c>
      <c r="E166" s="2">
        <f t="shared" si="16"/>
        <v>1.3125900000000001</v>
      </c>
      <c r="F166" s="2">
        <f t="shared" si="17"/>
        <v>1.33369</v>
      </c>
      <c r="G166" s="2">
        <f t="shared" si="12"/>
        <v>1.3045320000000005</v>
      </c>
      <c r="H166" s="2"/>
      <c r="I166" s="2">
        <f t="array" ref="I166">SUMPRODUCT(B150:B169, (ROW(B150:B169)-ROW(B150)+1)) / (20*21/2)</f>
        <v>1.3126814285714286</v>
      </c>
      <c r="J166" s="2">
        <f t="shared" si="18"/>
        <v>1.323513965365513</v>
      </c>
      <c r="K166" s="2">
        <f t="shared" si="13"/>
        <v>1.3223953595497138</v>
      </c>
    </row>
    <row r="167" spans="1:11" ht="13.5" x14ac:dyDescent="0.25">
      <c r="A167" s="3">
        <f>TITRES_STAT!B170</f>
        <v>42544</v>
      </c>
      <c r="B167" s="5">
        <f>TITRES_STAT!D170</f>
        <v>1.3067</v>
      </c>
      <c r="C167" s="2">
        <f t="shared" si="14"/>
        <v>-1.1800000000000033E-2</v>
      </c>
      <c r="D167" s="2">
        <f t="shared" si="15"/>
        <v>1.3209000000000002</v>
      </c>
      <c r="E167" s="2">
        <f t="shared" si="16"/>
        <v>1.3120000000000001</v>
      </c>
      <c r="F167" s="2">
        <f t="shared" si="17"/>
        <v>1.3307199999999999</v>
      </c>
      <c r="G167" s="2">
        <f t="shared" si="12"/>
        <v>1.3047700000000007</v>
      </c>
      <c r="H167" s="2"/>
      <c r="I167" s="2">
        <f t="array" ref="I167">SUMPRODUCT(B151:B170, (ROW(B151:B170)-ROW(B151)+1)) / (20*21/2)</f>
        <v>1.3077295238095239</v>
      </c>
      <c r="J167" s="2">
        <f t="shared" si="18"/>
        <v>1.3219126353307025</v>
      </c>
      <c r="K167" s="2">
        <f t="shared" si="13"/>
        <v>1.3217798552536466</v>
      </c>
    </row>
    <row r="168" spans="1:11" ht="13.5" x14ac:dyDescent="0.25">
      <c r="A168" s="3">
        <f>TITRES_STAT!B171</f>
        <v>42545</v>
      </c>
      <c r="B168" s="5">
        <f>TITRES_STAT!D171</f>
        <v>1.3067</v>
      </c>
      <c r="C168" s="2">
        <f t="shared" si="14"/>
        <v>0</v>
      </c>
      <c r="D168" s="2">
        <f t="shared" si="15"/>
        <v>1.3161600000000002</v>
      </c>
      <c r="E168" s="2">
        <f t="shared" si="16"/>
        <v>1.3126</v>
      </c>
      <c r="F168" s="2">
        <f t="shared" si="17"/>
        <v>1.32775</v>
      </c>
      <c r="G168" s="2">
        <f t="shared" si="12"/>
        <v>1.3051280000000005</v>
      </c>
      <c r="H168" s="2"/>
      <c r="I168" s="2">
        <f t="array" ref="I168">SUMPRODUCT(B152:B171, (ROW(B152:B171)-ROW(B152)+1)) / (20*21/2)</f>
        <v>1.3026685714285715</v>
      </c>
      <c r="J168" s="2">
        <f t="shared" si="18"/>
        <v>1.3204638129182547</v>
      </c>
      <c r="K168" s="2">
        <f t="shared" si="13"/>
        <v>1.3211884883809546</v>
      </c>
    </row>
    <row r="169" spans="1:11" ht="13.5" x14ac:dyDescent="0.25">
      <c r="A169" s="3">
        <f>TITRES_STAT!B172</f>
        <v>42548</v>
      </c>
      <c r="B169" s="5">
        <f>TITRES_STAT!D172</f>
        <v>1.2709999999999999</v>
      </c>
      <c r="C169" s="2">
        <f t="shared" si="14"/>
        <v>-3.5700000000000065E-2</v>
      </c>
      <c r="D169" s="2">
        <f t="shared" si="15"/>
        <v>1.3042799999999999</v>
      </c>
      <c r="E169" s="2">
        <f t="shared" si="16"/>
        <v>1.3090299999999999</v>
      </c>
      <c r="F169" s="2">
        <f t="shared" si="17"/>
        <v>1.3229949999999999</v>
      </c>
      <c r="G169" s="2">
        <f t="shared" si="12"/>
        <v>1.3047720000000005</v>
      </c>
      <c r="H169" s="2"/>
      <c r="I169" s="2">
        <f t="array" ref="I169">SUMPRODUCT(B153:B172, (ROW(B153:B172)-ROW(B153)+1)) / (20*21/2)</f>
        <v>1.3024990476190477</v>
      </c>
      <c r="J169" s="2">
        <f t="shared" si="18"/>
        <v>1.3157529735927067</v>
      </c>
      <c r="K169" s="2">
        <f t="shared" si="13"/>
        <v>1.3192203123660153</v>
      </c>
    </row>
    <row r="170" spans="1:11" ht="13.5" x14ac:dyDescent="0.25">
      <c r="A170" s="3">
        <f>TITRES_STAT!B173</f>
        <v>42549</v>
      </c>
      <c r="B170" s="5">
        <f>TITRES_STAT!D173</f>
        <v>1.2709999999999999</v>
      </c>
      <c r="C170" s="2">
        <f t="shared" si="14"/>
        <v>0</v>
      </c>
      <c r="D170" s="2">
        <f t="shared" si="15"/>
        <v>1.2947799999999998</v>
      </c>
      <c r="E170" s="2">
        <f t="shared" si="16"/>
        <v>1.3054600000000001</v>
      </c>
      <c r="F170" s="2">
        <f t="shared" si="17"/>
        <v>1.3182399999999999</v>
      </c>
      <c r="G170" s="2">
        <f t="shared" si="12"/>
        <v>1.3046520000000004</v>
      </c>
      <c r="H170" s="2"/>
      <c r="I170" s="2">
        <f t="array" ref="I170">SUMPRODUCT(B154:B173, (ROW(B154:B173)-ROW(B154)+1)) / (20*21/2)</f>
        <v>1.2997557142857143</v>
      </c>
      <c r="J170" s="2">
        <f t="shared" si="18"/>
        <v>1.3114907856314966</v>
      </c>
      <c r="K170" s="2">
        <f t="shared" si="13"/>
        <v>1.3173293197242109</v>
      </c>
    </row>
    <row r="171" spans="1:11" ht="13.5" x14ac:dyDescent="0.25">
      <c r="A171" s="3">
        <f>TITRES_STAT!B174</f>
        <v>42550</v>
      </c>
      <c r="B171" s="5">
        <f>TITRES_STAT!D174</f>
        <v>1.2650999999999999</v>
      </c>
      <c r="C171" s="2">
        <f t="shared" si="14"/>
        <v>-5.9000000000000163E-3</v>
      </c>
      <c r="D171" s="2">
        <f t="shared" si="15"/>
        <v>1.2841</v>
      </c>
      <c r="E171" s="2">
        <f t="shared" si="16"/>
        <v>1.3019000000000003</v>
      </c>
      <c r="F171" s="2">
        <f t="shared" si="17"/>
        <v>1.3143800000000001</v>
      </c>
      <c r="G171" s="2">
        <f t="shared" si="12"/>
        <v>1.3039400000000003</v>
      </c>
      <c r="H171" s="2"/>
      <c r="I171" s="2">
        <f t="array" ref="I171">SUMPRODUCT(B155:B174, (ROW(B155:B174)-ROW(B155)+1)) / (20*21/2)</f>
        <v>1.3007704761904764</v>
      </c>
      <c r="J171" s="2">
        <f t="shared" si="18"/>
        <v>1.3070726155713541</v>
      </c>
      <c r="K171" s="2">
        <f t="shared" si="13"/>
        <v>1.3152811111075751</v>
      </c>
    </row>
    <row r="172" spans="1:11" ht="13.5" x14ac:dyDescent="0.25">
      <c r="A172" s="3">
        <f>TITRES_STAT!B175</f>
        <v>42551</v>
      </c>
      <c r="B172" s="5">
        <f>TITRES_STAT!D175</f>
        <v>1.3126</v>
      </c>
      <c r="C172" s="2">
        <f t="shared" si="14"/>
        <v>4.7500000000000098E-2</v>
      </c>
      <c r="D172" s="2">
        <f t="shared" si="15"/>
        <v>1.2852799999999998</v>
      </c>
      <c r="E172" s="2">
        <f t="shared" si="16"/>
        <v>1.3030900000000003</v>
      </c>
      <c r="F172" s="2">
        <f t="shared" si="17"/>
        <v>1.3117050000000001</v>
      </c>
      <c r="G172" s="2">
        <f t="shared" si="12"/>
        <v>1.3052460000000001</v>
      </c>
      <c r="H172" s="2"/>
      <c r="I172" s="2">
        <f t="array" ref="I172">SUMPRODUCT(B156:B175, (ROW(B156:B175)-ROW(B156)+1)) / (20*21/2)</f>
        <v>1.3019552380952379</v>
      </c>
      <c r="J172" s="2">
        <f t="shared" si="18"/>
        <v>1.307599033135987</v>
      </c>
      <c r="K172" s="2">
        <f t="shared" si="13"/>
        <v>1.3151759694955134</v>
      </c>
    </row>
    <row r="173" spans="1:11" ht="13.5" x14ac:dyDescent="0.25">
      <c r="A173" s="3">
        <f>TITRES_STAT!B176</f>
        <v>42552</v>
      </c>
      <c r="B173" s="5">
        <f>TITRES_STAT!D176</f>
        <v>1.2828999999999999</v>
      </c>
      <c r="C173" s="2">
        <f t="shared" si="14"/>
        <v>-2.970000000000006E-2</v>
      </c>
      <c r="D173" s="2">
        <f t="shared" si="15"/>
        <v>1.2805199999999999</v>
      </c>
      <c r="E173" s="2">
        <f t="shared" si="16"/>
        <v>1.29834</v>
      </c>
      <c r="F173" s="2">
        <f t="shared" si="17"/>
        <v>1.3078450000000001</v>
      </c>
      <c r="G173" s="2">
        <f t="shared" si="12"/>
        <v>1.3063140000000002</v>
      </c>
      <c r="H173" s="2"/>
      <c r="I173" s="2">
        <f t="array" ref="I173">SUMPRODUCT(B157:B176, (ROW(B157:B176)-ROW(B157)+1)) / (20*21/2)</f>
        <v>1.3027195238095235</v>
      </c>
      <c r="J173" s="2">
        <f t="shared" si="18"/>
        <v>1.3052467442658928</v>
      </c>
      <c r="K173" s="2">
        <f t="shared" si="13"/>
        <v>1.3139102452015716</v>
      </c>
    </row>
    <row r="174" spans="1:11" ht="13.5" x14ac:dyDescent="0.25">
      <c r="A174" s="3">
        <f>TITRES_STAT!B177</f>
        <v>42555</v>
      </c>
      <c r="B174" s="5">
        <f>TITRES_STAT!D177</f>
        <v>1.3185</v>
      </c>
      <c r="C174" s="2">
        <f t="shared" si="14"/>
        <v>3.5600000000000076E-2</v>
      </c>
      <c r="D174" s="2">
        <f t="shared" si="15"/>
        <v>1.2900199999999999</v>
      </c>
      <c r="E174" s="2">
        <f t="shared" si="16"/>
        <v>1.2971499999999998</v>
      </c>
      <c r="F174" s="2">
        <f t="shared" si="17"/>
        <v>1.3060600000000002</v>
      </c>
      <c r="G174" s="2">
        <f t="shared" si="12"/>
        <v>1.3088080000000002</v>
      </c>
      <c r="H174" s="2"/>
      <c r="I174" s="2">
        <f t="array" ref="I174">SUMPRODUCT(B158:B177, (ROW(B158:B177)-ROW(B158)+1)) / (20*21/2)</f>
        <v>1.3029219047619049</v>
      </c>
      <c r="J174" s="2">
        <f t="shared" si="18"/>
        <v>1.3065089590977124</v>
      </c>
      <c r="K174" s="2">
        <f t="shared" si="13"/>
        <v>1.3140902355858239</v>
      </c>
    </row>
    <row r="175" spans="1:11" ht="13.5" x14ac:dyDescent="0.25">
      <c r="A175" s="3">
        <f>TITRES_STAT!B178</f>
        <v>42559</v>
      </c>
      <c r="B175" s="5">
        <f>TITRES_STAT!D178</f>
        <v>1.3185</v>
      </c>
      <c r="C175" s="2">
        <f t="shared" si="14"/>
        <v>0</v>
      </c>
      <c r="D175" s="2">
        <f t="shared" si="15"/>
        <v>1.29952</v>
      </c>
      <c r="E175" s="2">
        <f t="shared" si="16"/>
        <v>1.2971499999999998</v>
      </c>
      <c r="F175" s="2">
        <f t="shared" si="17"/>
        <v>1.3045750000000003</v>
      </c>
      <c r="G175" s="2">
        <f t="shared" si="12"/>
        <v>1.3108259999999998</v>
      </c>
      <c r="H175" s="2"/>
      <c r="I175" s="2">
        <f t="array" ref="I175">SUMPRODUCT(B159:B178, (ROW(B159:B178)-ROW(B159)+1)) / (20*21/2)</f>
        <v>1.3059809523809525</v>
      </c>
      <c r="J175" s="2">
        <f t="shared" si="18"/>
        <v>1.3076509629931685</v>
      </c>
      <c r="K175" s="2">
        <f t="shared" si="13"/>
        <v>1.3142631675236349</v>
      </c>
    </row>
    <row r="176" spans="1:11" ht="13.5" x14ac:dyDescent="0.25">
      <c r="A176" s="3">
        <f>TITRES_STAT!B179</f>
        <v>42562</v>
      </c>
      <c r="B176" s="5">
        <f>TITRES_STAT!D179</f>
        <v>1.3126</v>
      </c>
      <c r="C176" s="2">
        <f t="shared" si="14"/>
        <v>-5.9000000000000163E-3</v>
      </c>
      <c r="D176" s="2">
        <f t="shared" si="15"/>
        <v>1.3090199999999999</v>
      </c>
      <c r="E176" s="2">
        <f t="shared" si="16"/>
        <v>1.2965599999999999</v>
      </c>
      <c r="F176" s="2">
        <f t="shared" si="17"/>
        <v>1.3045750000000003</v>
      </c>
      <c r="G176" s="2">
        <f t="shared" si="12"/>
        <v>1.312252</v>
      </c>
      <c r="H176" s="2"/>
      <c r="I176" s="2">
        <f t="array" ref="I176">SUMPRODUCT(B160:B179, (ROW(B160:B179)-ROW(B160)+1)) / (20*21/2)</f>
        <v>1.3082985714285715</v>
      </c>
      <c r="J176" s="2">
        <f t="shared" si="18"/>
        <v>1.3081222998509618</v>
      </c>
      <c r="K176" s="2">
        <f t="shared" si="13"/>
        <v>1.3141979452678061</v>
      </c>
    </row>
    <row r="177" spans="1:11" ht="13.5" x14ac:dyDescent="0.25">
      <c r="A177" s="3">
        <f>TITRES_STAT!B180</f>
        <v>42563</v>
      </c>
      <c r="B177" s="5">
        <f>TITRES_STAT!D180</f>
        <v>1.3067</v>
      </c>
      <c r="C177" s="2">
        <f t="shared" si="14"/>
        <v>-5.9000000000000163E-3</v>
      </c>
      <c r="D177" s="2">
        <f t="shared" si="15"/>
        <v>1.3078400000000001</v>
      </c>
      <c r="E177" s="2">
        <f t="shared" si="16"/>
        <v>1.2965599999999999</v>
      </c>
      <c r="F177" s="2">
        <f t="shared" si="17"/>
        <v>1.3042800000000001</v>
      </c>
      <c r="G177" s="2">
        <f t="shared" si="12"/>
        <v>1.3137960000000002</v>
      </c>
      <c r="H177" s="2"/>
      <c r="I177" s="2">
        <f t="array" ref="I177">SUMPRODUCT(B161:B180, (ROW(B161:B180)-ROW(B161)+1)) / (20*21/2)</f>
        <v>1.314065238095238</v>
      </c>
      <c r="J177" s="2">
        <f t="shared" si="18"/>
        <v>1.3079868427222989</v>
      </c>
      <c r="K177" s="2">
        <f t="shared" si="13"/>
        <v>1.3139039081984805</v>
      </c>
    </row>
    <row r="178" spans="1:11" ht="13.5" x14ac:dyDescent="0.25">
      <c r="A178" s="3">
        <f>TITRES_STAT!B181</f>
        <v>42564</v>
      </c>
      <c r="B178" s="5">
        <f>TITRES_STAT!D181</f>
        <v>1.3364</v>
      </c>
      <c r="C178" s="2">
        <f t="shared" si="14"/>
        <v>2.970000000000006E-2</v>
      </c>
      <c r="D178" s="2">
        <f t="shared" si="15"/>
        <v>1.31854</v>
      </c>
      <c r="E178" s="2">
        <f t="shared" si="16"/>
        <v>1.2995299999999999</v>
      </c>
      <c r="F178" s="2">
        <f t="shared" si="17"/>
        <v>1.306065</v>
      </c>
      <c r="G178" s="2">
        <f t="shared" ref="G178:G241" si="19">AVERAGE(B129:B178)</f>
        <v>1.3161719999999999</v>
      </c>
      <c r="H178" s="2"/>
      <c r="I178" s="2">
        <f t="array" ref="I178">SUMPRODUCT(B162:B181, (ROW(B162:B181)-ROW(B162)+1)) / (20*21/2)</f>
        <v>1.3201409523809524</v>
      </c>
      <c r="J178" s="2">
        <f t="shared" si="18"/>
        <v>1.3106928577011276</v>
      </c>
      <c r="K178" s="2">
        <f t="shared" si="13"/>
        <v>1.3147861078769716</v>
      </c>
    </row>
    <row r="179" spans="1:11" ht="13.5" x14ac:dyDescent="0.25">
      <c r="A179" s="3">
        <f>TITRES_STAT!B182</f>
        <v>42565</v>
      </c>
      <c r="B179" s="5">
        <f>TITRES_STAT!D182</f>
        <v>1.3304</v>
      </c>
      <c r="C179" s="2">
        <f t="shared" si="14"/>
        <v>-6.0000000000000053E-3</v>
      </c>
      <c r="D179" s="2">
        <f t="shared" si="15"/>
        <v>1.3209200000000001</v>
      </c>
      <c r="E179" s="2">
        <f t="shared" si="16"/>
        <v>1.3054700000000001</v>
      </c>
      <c r="F179" s="2">
        <f t="shared" si="17"/>
        <v>1.3072500000000002</v>
      </c>
      <c r="G179" s="2">
        <f t="shared" si="19"/>
        <v>1.3185479999999998</v>
      </c>
      <c r="H179" s="2"/>
      <c r="I179" s="2">
        <f t="array" ref="I179">SUMPRODUCT(B163:B182, (ROW(B163:B182)-ROW(B163)+1)) / (20*21/2)</f>
        <v>1.3264671428571426</v>
      </c>
      <c r="J179" s="2">
        <f t="shared" si="18"/>
        <v>1.3125697283962583</v>
      </c>
      <c r="K179" s="2">
        <f t="shared" ref="K179:K242" si="20">$K$4*B179+(1-$K$4)*K178</f>
        <v>1.3153984173719924</v>
      </c>
    </row>
    <row r="180" spans="1:11" ht="13.5" x14ac:dyDescent="0.25">
      <c r="A180" s="3">
        <f>TITRES_STAT!B183</f>
        <v>42566</v>
      </c>
      <c r="B180" s="5">
        <f>TITRES_STAT!D183</f>
        <v>1.3677999999999999</v>
      </c>
      <c r="C180" s="2">
        <f t="shared" si="14"/>
        <v>3.7399999999999878E-2</v>
      </c>
      <c r="D180" s="2">
        <f t="shared" si="15"/>
        <v>1.3307800000000001</v>
      </c>
      <c r="E180" s="2">
        <f t="shared" si="16"/>
        <v>1.3151499999999998</v>
      </c>
      <c r="F180" s="2">
        <f t="shared" si="17"/>
        <v>1.3103050000000001</v>
      </c>
      <c r="G180" s="2">
        <f t="shared" si="19"/>
        <v>1.3207200000000001</v>
      </c>
      <c r="H180" s="2"/>
      <c r="I180" s="2">
        <f t="array" ref="I180">SUMPRODUCT(B164:B183, (ROW(B164:B183)-ROW(B164)+1)) / (20*21/2)</f>
        <v>1.3348042857142857</v>
      </c>
      <c r="J180" s="2">
        <f t="shared" si="18"/>
        <v>1.3178297542632813</v>
      </c>
      <c r="K180" s="2">
        <f t="shared" si="20"/>
        <v>1.3174533813966203</v>
      </c>
    </row>
    <row r="181" spans="1:11" ht="13.5" x14ac:dyDescent="0.25">
      <c r="A181" s="3">
        <f>TITRES_STAT!B184</f>
        <v>42569</v>
      </c>
      <c r="B181" s="5">
        <f>TITRES_STAT!D184</f>
        <v>1.3741000000000001</v>
      </c>
      <c r="C181" s="2">
        <f t="shared" si="14"/>
        <v>6.3000000000001943E-3</v>
      </c>
      <c r="D181" s="2">
        <f t="shared" si="15"/>
        <v>1.3430800000000001</v>
      </c>
      <c r="E181" s="2">
        <f t="shared" si="16"/>
        <v>1.32605</v>
      </c>
      <c r="F181" s="2">
        <f t="shared" si="17"/>
        <v>1.3139749999999999</v>
      </c>
      <c r="G181" s="2">
        <f t="shared" si="19"/>
        <v>1.3234939999999997</v>
      </c>
      <c r="H181" s="2"/>
      <c r="I181" s="2">
        <f t="array" ref="I181">SUMPRODUCT(B165:B184, (ROW(B165:B184)-ROW(B165)+1)) / (20*21/2)</f>
        <v>1.3463647619047618</v>
      </c>
      <c r="J181" s="2">
        <f t="shared" si="18"/>
        <v>1.3231888252858259</v>
      </c>
      <c r="K181" s="2">
        <f t="shared" si="20"/>
        <v>1.3196748174202821</v>
      </c>
    </row>
    <row r="182" spans="1:11" ht="13.5" x14ac:dyDescent="0.25">
      <c r="A182" s="3">
        <f>TITRES_STAT!B185</f>
        <v>42570</v>
      </c>
      <c r="B182" s="5">
        <f>TITRES_STAT!D185</f>
        <v>1.3804000000000001</v>
      </c>
      <c r="C182" s="2">
        <f t="shared" si="14"/>
        <v>6.2999999999999723E-3</v>
      </c>
      <c r="D182" s="2">
        <f t="shared" si="15"/>
        <v>1.35782</v>
      </c>
      <c r="E182" s="2">
        <f t="shared" si="16"/>
        <v>1.33283</v>
      </c>
      <c r="F182" s="2">
        <f t="shared" si="17"/>
        <v>1.31796</v>
      </c>
      <c r="G182" s="2">
        <f t="shared" si="19"/>
        <v>1.3262759999999998</v>
      </c>
      <c r="H182" s="2"/>
      <c r="I182" s="2">
        <f t="array" ref="I182">SUMPRODUCT(B166:B185, (ROW(B166:B185)-ROW(B166)+1)) / (20*21/2)</f>
        <v>1.3609790476190475</v>
      </c>
      <c r="J182" s="2">
        <f t="shared" si="18"/>
        <v>1.3286375085919377</v>
      </c>
      <c r="K182" s="2">
        <f t="shared" si="20"/>
        <v>1.3220561971292908</v>
      </c>
    </row>
    <row r="183" spans="1:11" ht="13.5" x14ac:dyDescent="0.25">
      <c r="A183" s="3">
        <f>TITRES_STAT!B186</f>
        <v>42571</v>
      </c>
      <c r="B183" s="5">
        <f>TITRES_STAT!D186</f>
        <v>1.4055</v>
      </c>
      <c r="C183" s="2">
        <f t="shared" si="14"/>
        <v>2.50999999999999E-2</v>
      </c>
      <c r="D183" s="2">
        <f t="shared" si="15"/>
        <v>1.37164</v>
      </c>
      <c r="E183" s="2">
        <f t="shared" si="16"/>
        <v>1.3450900000000001</v>
      </c>
      <c r="F183" s="2">
        <f t="shared" si="17"/>
        <v>1.3217150000000002</v>
      </c>
      <c r="G183" s="2">
        <f t="shared" si="19"/>
        <v>1.3289659999999999</v>
      </c>
      <c r="H183" s="2"/>
      <c r="I183" s="2">
        <f t="array" ref="I183">SUMPRODUCT(B167:B186, (ROW(B167:B186)-ROW(B167)+1)) / (20*21/2)</f>
        <v>1.3730204761904761</v>
      </c>
      <c r="J183" s="2">
        <f t="shared" si="18"/>
        <v>1.335957745868896</v>
      </c>
      <c r="K183" s="2">
        <f t="shared" si="20"/>
        <v>1.3253285031242206</v>
      </c>
    </row>
    <row r="184" spans="1:11" ht="13.5" x14ac:dyDescent="0.25">
      <c r="A184" s="3">
        <f>TITRES_STAT!B187</f>
        <v>42572</v>
      </c>
      <c r="B184" s="5">
        <f>TITRES_STAT!D187</f>
        <v>1.4431</v>
      </c>
      <c r="C184" s="2">
        <f t="shared" si="14"/>
        <v>3.7600000000000078E-2</v>
      </c>
      <c r="D184" s="2">
        <f t="shared" si="15"/>
        <v>1.39418</v>
      </c>
      <c r="E184" s="2">
        <f t="shared" si="16"/>
        <v>1.35755</v>
      </c>
      <c r="F184" s="2">
        <f t="shared" si="17"/>
        <v>1.32735</v>
      </c>
      <c r="G184" s="2">
        <f t="shared" si="19"/>
        <v>1.3324079999999998</v>
      </c>
      <c r="H184" s="2"/>
      <c r="I184" s="2">
        <f t="array" ref="I184">SUMPRODUCT(B168:B187, (ROW(B168:B187)-ROW(B168)+1)) / (20*21/2)</f>
        <v>1.3843790476190476</v>
      </c>
      <c r="J184" s="2">
        <f t="shared" si="18"/>
        <v>1.3461617700718582</v>
      </c>
      <c r="K184" s="2">
        <f t="shared" si="20"/>
        <v>1.3299469931977805</v>
      </c>
    </row>
    <row r="185" spans="1:11" ht="13.5" x14ac:dyDescent="0.25">
      <c r="A185" s="3">
        <f>TITRES_STAT!B188</f>
        <v>42573</v>
      </c>
      <c r="B185" s="5">
        <f>TITRES_STAT!D188</f>
        <v>1.4807999999999999</v>
      </c>
      <c r="C185" s="2">
        <f t="shared" si="14"/>
        <v>3.7699999999999845E-2</v>
      </c>
      <c r="D185" s="2">
        <f t="shared" si="15"/>
        <v>1.4167799999999999</v>
      </c>
      <c r="E185" s="2">
        <f t="shared" si="16"/>
        <v>1.37378</v>
      </c>
      <c r="F185" s="2">
        <f t="shared" si="17"/>
        <v>1.3354649999999999</v>
      </c>
      <c r="G185" s="2">
        <f t="shared" si="19"/>
        <v>1.3358899999999998</v>
      </c>
      <c r="H185" s="2"/>
      <c r="I185" s="2">
        <f t="array" ref="I185">SUMPRODUCT(B169:B188, (ROW(B169:B188)-ROW(B169)+1)) / (20*21/2)</f>
        <v>1.3932080952380954</v>
      </c>
      <c r="J185" s="2">
        <f t="shared" si="18"/>
        <v>1.3589844586364432</v>
      </c>
      <c r="K185" s="2">
        <f t="shared" si="20"/>
        <v>1.3358627973861028</v>
      </c>
    </row>
    <row r="186" spans="1:11" ht="13.5" x14ac:dyDescent="0.25">
      <c r="A186" s="3">
        <f>TITRES_STAT!B189</f>
        <v>42577</v>
      </c>
      <c r="B186" s="5">
        <f>TITRES_STAT!D189</f>
        <v>1.4619</v>
      </c>
      <c r="C186" s="2">
        <f t="shared" si="14"/>
        <v>-1.8899999999999917E-2</v>
      </c>
      <c r="D186" s="2">
        <f t="shared" si="15"/>
        <v>1.4343399999999999</v>
      </c>
      <c r="E186" s="2">
        <f t="shared" si="16"/>
        <v>1.3887100000000001</v>
      </c>
      <c r="F186" s="2">
        <f t="shared" si="17"/>
        <v>1.342635</v>
      </c>
      <c r="G186" s="2">
        <f t="shared" si="19"/>
        <v>1.3386379999999998</v>
      </c>
      <c r="H186" s="2"/>
      <c r="I186" s="2">
        <f t="array" ref="I186">SUMPRODUCT(B170:B189, (ROW(B170:B189)-ROW(B170)+1)) / (20*21/2)</f>
        <v>1.4013876190476191</v>
      </c>
      <c r="J186" s="2">
        <f t="shared" si="18"/>
        <v>1.3687859387663059</v>
      </c>
      <c r="K186" s="2">
        <f t="shared" si="20"/>
        <v>1.3408054327827261</v>
      </c>
    </row>
    <row r="187" spans="1:11" ht="13.5" x14ac:dyDescent="0.25">
      <c r="A187" s="3">
        <f>TITRES_STAT!B190</f>
        <v>42578</v>
      </c>
      <c r="B187" s="5">
        <f>TITRES_STAT!D190</f>
        <v>1.4619</v>
      </c>
      <c r="C187" s="2">
        <f t="shared" si="14"/>
        <v>0</v>
      </c>
      <c r="D187" s="2">
        <f t="shared" si="15"/>
        <v>1.4506399999999999</v>
      </c>
      <c r="E187" s="2">
        <f t="shared" si="16"/>
        <v>1.4042300000000001</v>
      </c>
      <c r="F187" s="2">
        <f t="shared" si="17"/>
        <v>1.3503949999999998</v>
      </c>
      <c r="G187" s="2">
        <f t="shared" si="19"/>
        <v>1.3413859999999997</v>
      </c>
      <c r="H187" s="2"/>
      <c r="I187" s="2">
        <f t="array" ref="I187">SUMPRODUCT(B171:B190, (ROW(B171:B190)-ROW(B171)+1)) / (20*21/2)</f>
        <v>1.4087476190476194</v>
      </c>
      <c r="J187" s="2">
        <f t="shared" si="18"/>
        <v>1.3776539445980864</v>
      </c>
      <c r="K187" s="2">
        <f t="shared" si="20"/>
        <v>1.3455542393402662</v>
      </c>
    </row>
    <row r="188" spans="1:11" ht="13.5" x14ac:dyDescent="0.25">
      <c r="A188" s="3">
        <f>TITRES_STAT!B191</f>
        <v>42579</v>
      </c>
      <c r="B188" s="5">
        <f>TITRES_STAT!D191</f>
        <v>1.4431</v>
      </c>
      <c r="C188" s="2">
        <f t="shared" si="14"/>
        <v>-1.8799999999999928E-2</v>
      </c>
      <c r="D188" s="2">
        <f t="shared" si="15"/>
        <v>1.4581599999999999</v>
      </c>
      <c r="E188" s="2">
        <f t="shared" si="16"/>
        <v>1.4148999999999998</v>
      </c>
      <c r="F188" s="2">
        <f t="shared" si="17"/>
        <v>1.3572149999999998</v>
      </c>
      <c r="G188" s="2">
        <f t="shared" si="19"/>
        <v>1.3437579999999998</v>
      </c>
      <c r="H188" s="2"/>
      <c r="I188" s="2">
        <f t="array" ref="I188">SUMPRODUCT(B172:B191, (ROW(B172:B191)-ROW(B172)+1)) / (20*21/2)</f>
        <v>1.4146880952380949</v>
      </c>
      <c r="J188" s="2">
        <f t="shared" si="18"/>
        <v>1.3838869022554117</v>
      </c>
      <c r="K188" s="2">
        <f t="shared" si="20"/>
        <v>1.3493795632877066</v>
      </c>
    </row>
    <row r="189" spans="1:11" ht="13.5" x14ac:dyDescent="0.25">
      <c r="A189" s="3">
        <f>TITRES_STAT!B192</f>
        <v>42580</v>
      </c>
      <c r="B189" s="5">
        <f>TITRES_STAT!D192</f>
        <v>1.4431</v>
      </c>
      <c r="C189" s="2">
        <f t="shared" si="14"/>
        <v>0</v>
      </c>
      <c r="D189" s="2">
        <f t="shared" si="15"/>
        <v>1.4581600000000001</v>
      </c>
      <c r="E189" s="2">
        <f t="shared" si="16"/>
        <v>1.4261699999999999</v>
      </c>
      <c r="F189" s="2">
        <f t="shared" si="17"/>
        <v>1.36582</v>
      </c>
      <c r="G189" s="2">
        <f t="shared" si="19"/>
        <v>1.3461299999999996</v>
      </c>
      <c r="H189" s="2"/>
      <c r="I189" s="2">
        <f t="array" ref="I189">SUMPRODUCT(B173:B192, (ROW(B173:B192)-ROW(B173)+1)) / (20*21/2)</f>
        <v>1.4198109523809521</v>
      </c>
      <c r="J189" s="2">
        <f t="shared" si="18"/>
        <v>1.3895262448977532</v>
      </c>
      <c r="K189" s="2">
        <f t="shared" si="20"/>
        <v>1.3530548745313258</v>
      </c>
    </row>
    <row r="190" spans="1:11" ht="13.5" x14ac:dyDescent="0.25">
      <c r="A190" s="3">
        <f>TITRES_STAT!B193</f>
        <v>42583</v>
      </c>
      <c r="B190" s="5">
        <f>TITRES_STAT!D193</f>
        <v>1.4431</v>
      </c>
      <c r="C190" s="2">
        <f t="shared" si="14"/>
        <v>0</v>
      </c>
      <c r="D190" s="2">
        <f t="shared" si="15"/>
        <v>1.4506200000000002</v>
      </c>
      <c r="E190" s="2">
        <f t="shared" si="16"/>
        <v>1.4336999999999998</v>
      </c>
      <c r="F190" s="2">
        <f t="shared" si="17"/>
        <v>1.374425</v>
      </c>
      <c r="G190" s="2">
        <f t="shared" si="19"/>
        <v>1.3485020000000001</v>
      </c>
      <c r="H190" s="2"/>
      <c r="I190" s="2">
        <f t="array" ref="I190">SUMPRODUCT(B174:B193, (ROW(B174:B193)-ROW(B174)+1)) / (20*21/2)</f>
        <v>1.424342380952381</v>
      </c>
      <c r="J190" s="2">
        <f t="shared" si="18"/>
        <v>1.3946285072884432</v>
      </c>
      <c r="K190" s="2">
        <f t="shared" si="20"/>
        <v>1.356586055922254</v>
      </c>
    </row>
    <row r="191" spans="1:11" ht="13.5" x14ac:dyDescent="0.25">
      <c r="A191" s="3">
        <f>TITRES_STAT!B194</f>
        <v>42584</v>
      </c>
      <c r="B191" s="5">
        <f>TITRES_STAT!D194</f>
        <v>1.4368000000000001</v>
      </c>
      <c r="C191" s="2">
        <f t="shared" si="14"/>
        <v>-6.2999999999999723E-3</v>
      </c>
      <c r="D191" s="2">
        <f t="shared" si="15"/>
        <v>1.4456000000000002</v>
      </c>
      <c r="E191" s="2">
        <f t="shared" si="16"/>
        <v>1.4399699999999998</v>
      </c>
      <c r="F191" s="2">
        <f t="shared" si="17"/>
        <v>1.3830100000000001</v>
      </c>
      <c r="G191" s="2">
        <f t="shared" si="19"/>
        <v>1.3505100000000001</v>
      </c>
      <c r="H191" s="2"/>
      <c r="I191" s="2">
        <f t="array" ref="I191">SUMPRODUCT(B175:B194, (ROW(B175:B194)-ROW(B175)+1)) / (20*21/2)</f>
        <v>1.4287409523809527</v>
      </c>
      <c r="J191" s="2">
        <f t="shared" si="18"/>
        <v>1.398644839927639</v>
      </c>
      <c r="K191" s="2">
        <f t="shared" si="20"/>
        <v>1.3597317007880481</v>
      </c>
    </row>
    <row r="192" spans="1:11" ht="13.5" x14ac:dyDescent="0.25">
      <c r="A192" s="3">
        <f>TITRES_STAT!B195</f>
        <v>42585</v>
      </c>
      <c r="B192" s="5">
        <f>TITRES_STAT!D195</f>
        <v>1.4368000000000001</v>
      </c>
      <c r="C192" s="2">
        <f t="shared" si="14"/>
        <v>0</v>
      </c>
      <c r="D192" s="2">
        <f t="shared" si="15"/>
        <v>1.44058</v>
      </c>
      <c r="E192" s="2">
        <f t="shared" si="16"/>
        <v>1.4456099999999998</v>
      </c>
      <c r="F192" s="2">
        <f t="shared" si="17"/>
        <v>1.3892200000000003</v>
      </c>
      <c r="G192" s="2">
        <f t="shared" si="19"/>
        <v>1.3525180000000001</v>
      </c>
      <c r="H192" s="2"/>
      <c r="I192" s="2">
        <f t="array" ref="I192">SUMPRODUCT(B176:B195, (ROW(B176:B195)-ROW(B176)+1)) / (20*21/2)</f>
        <v>1.4337461904761903</v>
      </c>
      <c r="J192" s="2">
        <f t="shared" si="18"/>
        <v>1.4022786646964354</v>
      </c>
      <c r="K192" s="2">
        <f t="shared" si="20"/>
        <v>1.3627539870316541</v>
      </c>
    </row>
    <row r="193" spans="1:11" ht="13.5" x14ac:dyDescent="0.25">
      <c r="A193" s="3">
        <f>TITRES_STAT!B196</f>
        <v>42586</v>
      </c>
      <c r="B193" s="5">
        <f>TITRES_STAT!D196</f>
        <v>1.4368000000000001</v>
      </c>
      <c r="C193" s="2">
        <f t="shared" si="14"/>
        <v>0</v>
      </c>
      <c r="D193" s="2">
        <f t="shared" si="15"/>
        <v>1.4393199999999999</v>
      </c>
      <c r="E193" s="2">
        <f t="shared" si="16"/>
        <v>1.4487399999999999</v>
      </c>
      <c r="F193" s="2">
        <f t="shared" si="17"/>
        <v>1.3969150000000004</v>
      </c>
      <c r="G193" s="2">
        <f t="shared" si="19"/>
        <v>1.3542900000000002</v>
      </c>
      <c r="H193" s="2"/>
      <c r="I193" s="2">
        <f t="array" ref="I193">SUMPRODUCT(B177:B196, (ROW(B177:B196)-ROW(B177)+1)) / (20*21/2)</f>
        <v>1.4404885714285713</v>
      </c>
      <c r="J193" s="2">
        <f t="shared" si="18"/>
        <v>1.4055664109158224</v>
      </c>
      <c r="K193" s="2">
        <f t="shared" si="20"/>
        <v>1.3656577522460991</v>
      </c>
    </row>
    <row r="194" spans="1:11" ht="13.5" x14ac:dyDescent="0.25">
      <c r="A194" s="3">
        <f>TITRES_STAT!B197</f>
        <v>42587</v>
      </c>
      <c r="B194" s="5">
        <f>TITRES_STAT!D197</f>
        <v>1.4431</v>
      </c>
      <c r="C194" s="2">
        <f t="shared" si="14"/>
        <v>6.2999999999999723E-3</v>
      </c>
      <c r="D194" s="2">
        <f t="shared" si="15"/>
        <v>1.4393199999999999</v>
      </c>
      <c r="E194" s="2">
        <f t="shared" si="16"/>
        <v>1.4487399999999999</v>
      </c>
      <c r="F194" s="2">
        <f t="shared" si="17"/>
        <v>1.4031450000000005</v>
      </c>
      <c r="G194" s="2">
        <f t="shared" si="19"/>
        <v>1.3560680000000003</v>
      </c>
      <c r="H194" s="2"/>
      <c r="I194" s="2">
        <f t="array" ref="I194">SUMPRODUCT(B178:B197, (ROW(B178:B197)-ROW(B178)+1)) / (20*21/2)</f>
        <v>1.4446300000000001</v>
      </c>
      <c r="J194" s="2">
        <f t="shared" si="18"/>
        <v>1.4091410384476486</v>
      </c>
      <c r="K194" s="2">
        <f t="shared" si="20"/>
        <v>1.3686947031384089</v>
      </c>
    </row>
    <row r="195" spans="1:11" ht="13.5" x14ac:dyDescent="0.25">
      <c r="A195" s="3">
        <f>TITRES_STAT!B198</f>
        <v>42590</v>
      </c>
      <c r="B195" s="5">
        <f>TITRES_STAT!D198</f>
        <v>1.4557</v>
      </c>
      <c r="C195" s="2">
        <f t="shared" si="14"/>
        <v>1.2599999999999945E-2</v>
      </c>
      <c r="D195" s="2">
        <f t="shared" si="15"/>
        <v>1.4418400000000002</v>
      </c>
      <c r="E195" s="2">
        <f t="shared" si="16"/>
        <v>1.4462300000000001</v>
      </c>
      <c r="F195" s="2">
        <f t="shared" si="17"/>
        <v>1.4100050000000004</v>
      </c>
      <c r="G195" s="2">
        <f t="shared" si="19"/>
        <v>1.3578600000000001</v>
      </c>
      <c r="H195" s="2"/>
      <c r="I195" s="2">
        <f t="array" ref="I195">SUMPRODUCT(B179:B198, (ROW(B179:B198)-ROW(B179)+1)) / (20*21/2)</f>
        <v>1.4522228571428573</v>
      </c>
      <c r="J195" s="2">
        <f t="shared" si="18"/>
        <v>1.4135752252621583</v>
      </c>
      <c r="K195" s="2">
        <f t="shared" si="20"/>
        <v>1.3721066755643538</v>
      </c>
    </row>
    <row r="196" spans="1:11" ht="13.5" x14ac:dyDescent="0.25">
      <c r="A196" s="3">
        <f>TITRES_STAT!B199</f>
        <v>42591</v>
      </c>
      <c r="B196" s="5">
        <f>TITRES_STAT!D199</f>
        <v>1.4807999999999999</v>
      </c>
      <c r="C196" s="2">
        <f t="shared" ref="C196:C259" si="21">B196-B195</f>
        <v>2.50999999999999E-2</v>
      </c>
      <c r="D196" s="2">
        <f t="shared" si="15"/>
        <v>1.4506399999999999</v>
      </c>
      <c r="E196" s="2">
        <f t="shared" si="16"/>
        <v>1.4481200000000001</v>
      </c>
      <c r="F196" s="2">
        <f t="shared" si="17"/>
        <v>1.4184150000000004</v>
      </c>
      <c r="G196" s="2">
        <f t="shared" si="19"/>
        <v>1.3601539999999996</v>
      </c>
      <c r="H196" s="2"/>
      <c r="I196" s="2">
        <f t="array" ref="I196">SUMPRODUCT(B180:B199, (ROW(B180:B199)-ROW(B180)+1)) / (20*21/2)</f>
        <v>1.4566180952380952</v>
      </c>
      <c r="J196" s="2">
        <f t="shared" si="18"/>
        <v>1.4199775847610003</v>
      </c>
      <c r="K196" s="2">
        <f t="shared" si="20"/>
        <v>1.3763691588755558</v>
      </c>
    </row>
    <row r="197" spans="1:11" ht="13.5" x14ac:dyDescent="0.25">
      <c r="A197" s="3">
        <f>TITRES_STAT!B200</f>
        <v>42592</v>
      </c>
      <c r="B197" s="5">
        <f>TITRES_STAT!D200</f>
        <v>1.4619</v>
      </c>
      <c r="C197" s="2">
        <f t="shared" si="21"/>
        <v>-1.8899999999999917E-2</v>
      </c>
      <c r="D197" s="2">
        <f t="shared" si="15"/>
        <v>1.45566</v>
      </c>
      <c r="E197" s="2">
        <f t="shared" si="16"/>
        <v>1.4481199999999999</v>
      </c>
      <c r="F197" s="2">
        <f t="shared" si="17"/>
        <v>1.4261750000000002</v>
      </c>
      <c r="G197" s="2">
        <f t="shared" si="19"/>
        <v>1.3620700000000001</v>
      </c>
      <c r="H197" s="2"/>
      <c r="I197" s="2">
        <f t="array" ref="I197">SUMPRODUCT(B181:B200, (ROW(B181:B200)-ROW(B181)+1)) / (20*21/2)</f>
        <v>1.459697142857143</v>
      </c>
      <c r="J197" s="2">
        <f t="shared" si="18"/>
        <v>1.4239701957361433</v>
      </c>
      <c r="K197" s="2">
        <f t="shared" si="20"/>
        <v>1.3797233095078869</v>
      </c>
    </row>
    <row r="198" spans="1:11" ht="13.5" x14ac:dyDescent="0.25">
      <c r="A198" s="3">
        <f>TITRES_STAT!B201</f>
        <v>42593</v>
      </c>
      <c r="B198" s="5">
        <f>TITRES_STAT!D201</f>
        <v>1.5059</v>
      </c>
      <c r="C198" s="2">
        <f t="shared" si="21"/>
        <v>4.4000000000000039E-2</v>
      </c>
      <c r="D198" s="2">
        <f t="shared" ref="D198:D261" si="22">AVERAGE(B194:B198)</f>
        <v>1.4694800000000001</v>
      </c>
      <c r="E198" s="2">
        <f t="shared" si="16"/>
        <v>1.4544000000000001</v>
      </c>
      <c r="F198" s="2">
        <f t="shared" si="17"/>
        <v>1.4346500000000002</v>
      </c>
      <c r="G198" s="2">
        <f t="shared" si="19"/>
        <v>1.3648660000000001</v>
      </c>
      <c r="H198" s="2"/>
      <c r="I198" s="2">
        <f t="array" ref="I198">SUMPRODUCT(B182:B201, (ROW(B182:B201)-ROW(B182)+1)) / (20*21/2)</f>
        <v>1.4652585714285713</v>
      </c>
      <c r="J198" s="2">
        <f t="shared" si="18"/>
        <v>1.4317730342374628</v>
      </c>
      <c r="K198" s="2">
        <f t="shared" si="20"/>
        <v>1.3846714150173816</v>
      </c>
    </row>
    <row r="199" spans="1:11" ht="13.5" x14ac:dyDescent="0.25">
      <c r="A199" s="3">
        <f>TITRES_STAT!B202</f>
        <v>42594</v>
      </c>
      <c r="B199" s="5">
        <f>TITRES_STAT!D202</f>
        <v>1.4807999999999999</v>
      </c>
      <c r="C199" s="2">
        <f t="shared" si="21"/>
        <v>-2.5100000000000122E-2</v>
      </c>
      <c r="D199" s="2">
        <f t="shared" si="22"/>
        <v>1.47702</v>
      </c>
      <c r="E199" s="2">
        <f t="shared" si="16"/>
        <v>1.4581700000000002</v>
      </c>
      <c r="F199" s="2">
        <f t="shared" si="17"/>
        <v>1.4421700000000002</v>
      </c>
      <c r="G199" s="2">
        <f t="shared" si="19"/>
        <v>1.3671600000000002</v>
      </c>
      <c r="H199" s="2"/>
      <c r="I199" s="2">
        <f t="array" ref="I199">SUMPRODUCT(B183:B202, (ROW(B183:B202)-ROW(B183)+1)) / (20*21/2)</f>
        <v>1.471982857142857</v>
      </c>
      <c r="J199" s="2">
        <f t="shared" si="18"/>
        <v>1.4364422690719902</v>
      </c>
      <c r="K199" s="2">
        <f t="shared" si="20"/>
        <v>1.3884411634480724</v>
      </c>
    </row>
    <row r="200" spans="1:11" ht="13.5" x14ac:dyDescent="0.25">
      <c r="A200" s="3">
        <f>TITRES_STAT!B203</f>
        <v>42597</v>
      </c>
      <c r="B200" s="5">
        <f>TITRES_STAT!D203</f>
        <v>1.4744999999999999</v>
      </c>
      <c r="C200" s="2">
        <f t="shared" si="21"/>
        <v>-6.2999999999999723E-3</v>
      </c>
      <c r="D200" s="2">
        <f t="shared" si="22"/>
        <v>1.4807799999999998</v>
      </c>
      <c r="E200" s="2">
        <f t="shared" si="16"/>
        <v>1.4613100000000003</v>
      </c>
      <c r="F200" s="2">
        <f t="shared" si="17"/>
        <v>1.447505</v>
      </c>
      <c r="G200" s="2">
        <f t="shared" si="19"/>
        <v>1.3693280000000001</v>
      </c>
      <c r="H200" s="2"/>
      <c r="I200" s="2">
        <f t="array" ref="I200">SUMPRODUCT(B184:B203, (ROW(B184:B203)-ROW(B184)+1)) / (20*21/2)</f>
        <v>1.4780199999999999</v>
      </c>
      <c r="J200" s="2">
        <f t="shared" si="18"/>
        <v>1.4400668148746578</v>
      </c>
      <c r="K200" s="2">
        <f t="shared" si="20"/>
        <v>1.3918160197834422</v>
      </c>
    </row>
    <row r="201" spans="1:11" ht="13.5" x14ac:dyDescent="0.25">
      <c r="A201" s="3">
        <f>TITRES_STAT!B204</f>
        <v>42598</v>
      </c>
      <c r="B201" s="5">
        <f>TITRES_STAT!D204</f>
        <v>1.5059</v>
      </c>
      <c r="C201" s="2">
        <f t="shared" si="21"/>
        <v>3.1400000000000095E-2</v>
      </c>
      <c r="D201" s="2">
        <f t="shared" si="22"/>
        <v>1.4858</v>
      </c>
      <c r="E201" s="2">
        <f t="shared" si="16"/>
        <v>1.4682200000000001</v>
      </c>
      <c r="F201" s="2">
        <f t="shared" si="17"/>
        <v>1.4540949999999999</v>
      </c>
      <c r="G201" s="2">
        <f t="shared" si="19"/>
        <v>1.3726000000000003</v>
      </c>
      <c r="H201" s="2">
        <f>AVERAGE(B2:B201)</f>
        <v>1.3358014999999985</v>
      </c>
      <c r="I201" s="2">
        <f t="array" ref="I201">SUMPRODUCT(B185:B204, (ROW(B185:B204)-ROW(B185)+1)) / (20*21/2)</f>
        <v>1.4846799999999998</v>
      </c>
      <c r="J201" s="2">
        <f t="shared" si="18"/>
        <v>1.4463366420294523</v>
      </c>
      <c r="K201" s="2">
        <f t="shared" si="20"/>
        <v>1.3962899013605621</v>
      </c>
    </row>
    <row r="202" spans="1:11" ht="13.5" x14ac:dyDescent="0.25">
      <c r="A202" s="3">
        <f>TITRES_STAT!B205</f>
        <v>42599</v>
      </c>
      <c r="B202" s="5">
        <f>TITRES_STAT!D205</f>
        <v>1.5246999999999999</v>
      </c>
      <c r="C202" s="2">
        <f t="shared" si="21"/>
        <v>1.8799999999999928E-2</v>
      </c>
      <c r="D202" s="2">
        <f t="shared" si="22"/>
        <v>1.4983600000000001</v>
      </c>
      <c r="E202" s="2">
        <f t="shared" si="16"/>
        <v>1.4770099999999999</v>
      </c>
      <c r="F202" s="2">
        <f t="shared" si="17"/>
        <v>1.4613099999999997</v>
      </c>
      <c r="G202" s="2">
        <f t="shared" si="19"/>
        <v>1.375772</v>
      </c>
      <c r="H202" s="2">
        <f t="shared" ref="H202:H265" si="23">AVERAGE(B3:B202)</f>
        <v>1.3372479999999984</v>
      </c>
      <c r="I202" s="2">
        <f t="array" ref="I202">SUMPRODUCT(B186:B205, (ROW(B186:B205)-ROW(B186)+1)) / (20*21/2)</f>
        <v>1.4891014285714288</v>
      </c>
      <c r="J202" s="2">
        <f t="shared" si="18"/>
        <v>1.4537998189790282</v>
      </c>
      <c r="K202" s="2">
        <f t="shared" si="20"/>
        <v>1.4013255915032852</v>
      </c>
    </row>
    <row r="203" spans="1:11" ht="13.5" x14ac:dyDescent="0.25">
      <c r="A203" s="3">
        <f>TITRES_STAT!B206</f>
        <v>42600</v>
      </c>
      <c r="B203" s="5">
        <f>TITRES_STAT!D206</f>
        <v>1.5246999999999999</v>
      </c>
      <c r="C203" s="2">
        <f t="shared" si="21"/>
        <v>0</v>
      </c>
      <c r="D203" s="2">
        <f t="shared" si="22"/>
        <v>1.5021200000000001</v>
      </c>
      <c r="E203" s="2">
        <f t="shared" si="16"/>
        <v>1.4858</v>
      </c>
      <c r="F203" s="2">
        <f t="shared" si="17"/>
        <v>1.4672699999999996</v>
      </c>
      <c r="G203" s="2">
        <f t="shared" si="19"/>
        <v>1.3790639999999998</v>
      </c>
      <c r="H203" s="2">
        <f t="shared" si="23"/>
        <v>1.3387834999999988</v>
      </c>
      <c r="I203" s="2">
        <f t="array" ref="I203">SUMPRODUCT(B187:B206, (ROW(B187:B206)-ROW(B187)+1)) / (20*21/2)</f>
        <v>1.4903533333333336</v>
      </c>
      <c r="J203" s="2">
        <f t="shared" si="18"/>
        <v>1.4605522171715015</v>
      </c>
      <c r="K203" s="2">
        <f t="shared" si="20"/>
        <v>1.4061638036011956</v>
      </c>
    </row>
    <row r="204" spans="1:11" ht="13.5" x14ac:dyDescent="0.25">
      <c r="A204" s="3">
        <f>TITRES_STAT!B207</f>
        <v>42601</v>
      </c>
      <c r="B204" s="5">
        <f>TITRES_STAT!D207</f>
        <v>1.5371999999999999</v>
      </c>
      <c r="C204" s="2">
        <f t="shared" si="21"/>
        <v>1.2499999999999956E-2</v>
      </c>
      <c r="D204" s="2">
        <f t="shared" si="22"/>
        <v>1.5134000000000001</v>
      </c>
      <c r="E204" s="2">
        <f t="shared" ref="E204:E267" si="24">AVERAGE(B195:B204)</f>
        <v>1.4952099999999999</v>
      </c>
      <c r="F204" s="2">
        <f t="shared" si="17"/>
        <v>1.4719749999999998</v>
      </c>
      <c r="G204" s="2">
        <f t="shared" si="19"/>
        <v>1.3827240000000001</v>
      </c>
      <c r="H204" s="2">
        <f t="shared" si="23"/>
        <v>1.3403814999999986</v>
      </c>
      <c r="I204" s="2">
        <f t="array" ref="I204">SUMPRODUCT(B188:B207, (ROW(B188:B207)-ROW(B188)+1)) / (20*21/2)</f>
        <v>1.4914857142857139</v>
      </c>
      <c r="J204" s="2">
        <f t="shared" si="18"/>
        <v>1.4678520060123108</v>
      </c>
      <c r="K204" s="2">
        <f t="shared" si="20"/>
        <v>1.4113024779697763</v>
      </c>
    </row>
    <row r="205" spans="1:11" ht="13.5" x14ac:dyDescent="0.25">
      <c r="A205" s="3">
        <f>TITRES_STAT!B208</f>
        <v>42604</v>
      </c>
      <c r="B205" s="5">
        <f>TITRES_STAT!D208</f>
        <v>1.5184</v>
      </c>
      <c r="C205" s="2">
        <f t="shared" si="21"/>
        <v>-1.8799999999999928E-2</v>
      </c>
      <c r="D205" s="2">
        <f t="shared" si="22"/>
        <v>1.5221799999999999</v>
      </c>
      <c r="E205" s="2">
        <f t="shared" si="24"/>
        <v>1.5014799999999997</v>
      </c>
      <c r="F205" s="2">
        <f t="shared" si="17"/>
        <v>1.4738549999999999</v>
      </c>
      <c r="G205" s="2">
        <f t="shared" si="19"/>
        <v>1.386128</v>
      </c>
      <c r="H205" s="2">
        <f t="shared" si="23"/>
        <v>1.3418259999999984</v>
      </c>
      <c r="I205" s="2">
        <f t="array" ref="I205">SUMPRODUCT(B189:B208, (ROW(B189:B208)-ROW(B189)+1)) / (20*21/2)</f>
        <v>1.4942985714285713</v>
      </c>
      <c r="J205" s="2">
        <f t="shared" si="18"/>
        <v>1.472666100677805</v>
      </c>
      <c r="K205" s="2">
        <f t="shared" si="20"/>
        <v>1.4155023807944909</v>
      </c>
    </row>
    <row r="206" spans="1:11" ht="13.5" x14ac:dyDescent="0.25">
      <c r="A206" s="3">
        <f>TITRES_STAT!B209</f>
        <v>42605</v>
      </c>
      <c r="B206" s="5">
        <f>TITRES_STAT!D209</f>
        <v>1.4870000000000001</v>
      </c>
      <c r="C206" s="2">
        <f t="shared" si="21"/>
        <v>-3.1399999999999872E-2</v>
      </c>
      <c r="D206" s="2">
        <f t="shared" si="22"/>
        <v>1.5184</v>
      </c>
      <c r="E206" s="2">
        <f t="shared" si="24"/>
        <v>1.5021</v>
      </c>
      <c r="F206" s="2">
        <f t="shared" si="17"/>
        <v>1.4751099999999997</v>
      </c>
      <c r="G206" s="2">
        <f t="shared" si="19"/>
        <v>1.389616</v>
      </c>
      <c r="H206" s="2">
        <f t="shared" si="23"/>
        <v>1.3432029999999986</v>
      </c>
      <c r="I206" s="2">
        <f t="array" ref="I206">SUMPRODUCT(B190:B209, (ROW(B190:B209)-ROW(B190)+1)) / (20*21/2)</f>
        <v>1.4926219047619047</v>
      </c>
      <c r="J206" s="2">
        <f t="shared" si="18"/>
        <v>1.4740312339465853</v>
      </c>
      <c r="K206" s="2">
        <f t="shared" si="20"/>
        <v>1.4183062089986285</v>
      </c>
    </row>
    <row r="207" spans="1:11" ht="13.5" x14ac:dyDescent="0.25">
      <c r="A207" s="3">
        <f>TITRES_STAT!B210</f>
        <v>42606</v>
      </c>
      <c r="B207" s="5">
        <f>TITRES_STAT!D210</f>
        <v>1.4870000000000001</v>
      </c>
      <c r="C207" s="2">
        <f t="shared" si="21"/>
        <v>0</v>
      </c>
      <c r="D207" s="2">
        <f t="shared" si="22"/>
        <v>1.5108599999999999</v>
      </c>
      <c r="E207" s="2">
        <f t="shared" si="24"/>
        <v>1.50461</v>
      </c>
      <c r="F207" s="2">
        <f t="shared" si="17"/>
        <v>1.4763649999999999</v>
      </c>
      <c r="G207" s="2">
        <f t="shared" si="19"/>
        <v>1.3931040000000001</v>
      </c>
      <c r="H207" s="2">
        <f t="shared" si="23"/>
        <v>1.3445499999999988</v>
      </c>
      <c r="I207" s="2">
        <f t="array" ref="I207">SUMPRODUCT(B191:B210, (ROW(B191:B210)-ROW(B191)+1)) / (20*21/2)</f>
        <v>1.4944461904761905</v>
      </c>
      <c r="J207" s="2">
        <f t="shared" si="18"/>
        <v>1.4752663545231008</v>
      </c>
      <c r="K207" s="2">
        <f t="shared" si="20"/>
        <v>1.4210000831555449</v>
      </c>
    </row>
    <row r="208" spans="1:11" ht="13.5" x14ac:dyDescent="0.25">
      <c r="A208" s="3">
        <f>TITRES_STAT!B211</f>
        <v>42607</v>
      </c>
      <c r="B208" s="5">
        <f>TITRES_STAT!D211</f>
        <v>1.5059</v>
      </c>
      <c r="C208" s="2">
        <f t="shared" si="21"/>
        <v>1.8899999999999917E-2</v>
      </c>
      <c r="D208" s="2">
        <f t="shared" si="22"/>
        <v>1.5071000000000001</v>
      </c>
      <c r="E208" s="2">
        <f t="shared" si="24"/>
        <v>1.50461</v>
      </c>
      <c r="F208" s="2">
        <f t="shared" si="17"/>
        <v>1.4795049999999998</v>
      </c>
      <c r="G208" s="2">
        <f t="shared" si="19"/>
        <v>1.397208</v>
      </c>
      <c r="H208" s="2">
        <f t="shared" si="23"/>
        <v>1.3460214999999989</v>
      </c>
      <c r="I208" s="2">
        <f t="array" ref="I208">SUMPRODUCT(B192:B211, (ROW(B192:B211)-ROW(B192)+1)) / (20*21/2)</f>
        <v>1.4954014285714285</v>
      </c>
      <c r="J208" s="2">
        <f t="shared" si="18"/>
        <v>1.4781838445685198</v>
      </c>
      <c r="K208" s="2">
        <f t="shared" si="20"/>
        <v>1.424329491659249</v>
      </c>
    </row>
    <row r="209" spans="1:11" ht="13.5" x14ac:dyDescent="0.25">
      <c r="A209" s="3">
        <f>TITRES_STAT!B212</f>
        <v>42608</v>
      </c>
      <c r="B209" s="5">
        <f>TITRES_STAT!D212</f>
        <v>1.4619</v>
      </c>
      <c r="C209" s="2">
        <f t="shared" si="21"/>
        <v>-4.4000000000000039E-2</v>
      </c>
      <c r="D209" s="2">
        <f t="shared" si="22"/>
        <v>1.49204</v>
      </c>
      <c r="E209" s="2">
        <f t="shared" si="24"/>
        <v>1.5027200000000001</v>
      </c>
      <c r="F209" s="2">
        <f t="shared" si="17"/>
        <v>1.480445</v>
      </c>
      <c r="G209" s="2">
        <f t="shared" si="19"/>
        <v>1.4003119999999998</v>
      </c>
      <c r="H209" s="2">
        <f t="shared" si="23"/>
        <v>1.347302499999999</v>
      </c>
      <c r="I209" s="2">
        <f t="array" ref="I209">SUMPRODUCT(B193:B212, (ROW(B193:B212)-ROW(B193)+1)) / (20*21/2)</f>
        <v>1.4960876190476191</v>
      </c>
      <c r="J209" s="2">
        <f t="shared" si="18"/>
        <v>1.4766330022286609</v>
      </c>
      <c r="K209" s="2">
        <f t="shared" si="20"/>
        <v>1.4258028449275137</v>
      </c>
    </row>
    <row r="210" spans="1:11" ht="13.5" x14ac:dyDescent="0.25">
      <c r="A210" s="3">
        <f>TITRES_STAT!B213</f>
        <v>42611</v>
      </c>
      <c r="B210" s="5">
        <f>TITRES_STAT!D213</f>
        <v>1.4996</v>
      </c>
      <c r="C210" s="2">
        <f t="shared" si="21"/>
        <v>3.7700000000000067E-2</v>
      </c>
      <c r="D210" s="2">
        <f t="shared" si="22"/>
        <v>1.48828</v>
      </c>
      <c r="E210" s="2">
        <f t="shared" si="24"/>
        <v>1.5052299999999998</v>
      </c>
      <c r="F210" s="2">
        <f t="shared" si="17"/>
        <v>1.4832700000000001</v>
      </c>
      <c r="G210" s="2">
        <f t="shared" si="19"/>
        <v>1.4041699999999999</v>
      </c>
      <c r="H210" s="2">
        <f t="shared" si="23"/>
        <v>1.3488014999999991</v>
      </c>
      <c r="I210" s="2">
        <f t="array" ref="I210">SUMPRODUCT(B194:B213, (ROW(B194:B213)-ROW(B194)+1)) / (20*21/2)</f>
        <v>1.4959047619047621</v>
      </c>
      <c r="J210" s="2">
        <f t="shared" si="18"/>
        <v>1.4788203353497409</v>
      </c>
      <c r="K210" s="2">
        <f t="shared" si="20"/>
        <v>1.4286968510087878</v>
      </c>
    </row>
    <row r="211" spans="1:11" ht="13.5" x14ac:dyDescent="0.25">
      <c r="A211" s="3">
        <f>TITRES_STAT!B214</f>
        <v>42612</v>
      </c>
      <c r="B211" s="5">
        <f>TITRES_STAT!D214</f>
        <v>1.4933000000000001</v>
      </c>
      <c r="C211" s="2">
        <f t="shared" si="21"/>
        <v>-6.2999999999999723E-3</v>
      </c>
      <c r="D211" s="2">
        <f t="shared" si="22"/>
        <v>1.4895400000000003</v>
      </c>
      <c r="E211" s="2">
        <f t="shared" si="24"/>
        <v>1.5039700000000003</v>
      </c>
      <c r="F211" s="2">
        <f t="shared" si="17"/>
        <v>1.4860950000000002</v>
      </c>
      <c r="G211" s="2">
        <f t="shared" si="19"/>
        <v>1.4080219999999999</v>
      </c>
      <c r="H211" s="2">
        <f t="shared" si="23"/>
        <v>1.3503284999999989</v>
      </c>
      <c r="I211" s="2">
        <f t="array" ref="I211">SUMPRODUCT(B195:B214, (ROW(B195:B214)-ROW(B195)+1)) / (20*21/2)</f>
        <v>1.496082857142857</v>
      </c>
      <c r="J211" s="2">
        <f t="shared" si="18"/>
        <v>1.4801993510307181</v>
      </c>
      <c r="K211" s="2">
        <f t="shared" si="20"/>
        <v>1.4312303078319726</v>
      </c>
    </row>
    <row r="212" spans="1:11" ht="13.5" x14ac:dyDescent="0.25">
      <c r="A212" s="3">
        <f>TITRES_STAT!B215</f>
        <v>42613</v>
      </c>
      <c r="B212" s="5">
        <f>TITRES_STAT!D215</f>
        <v>1.4933000000000001</v>
      </c>
      <c r="C212" s="2">
        <f t="shared" si="21"/>
        <v>0</v>
      </c>
      <c r="D212" s="2">
        <f t="shared" si="22"/>
        <v>1.4907999999999997</v>
      </c>
      <c r="E212" s="2">
        <f t="shared" si="24"/>
        <v>1.5008299999999999</v>
      </c>
      <c r="F212" s="2">
        <f t="shared" ref="F212:F275" si="25">AVERAGE(B193:B212)</f>
        <v>1.48892</v>
      </c>
      <c r="G212" s="2">
        <f t="shared" si="19"/>
        <v>1.4118740000000003</v>
      </c>
      <c r="H212" s="2">
        <f t="shared" si="23"/>
        <v>1.3516474999999988</v>
      </c>
      <c r="I212" s="2">
        <f t="array" ref="I212">SUMPRODUCT(B196:B215, (ROW(B196:B215)-ROW(B196)+1)) / (20*21/2)</f>
        <v>1.4960219047619046</v>
      </c>
      <c r="J212" s="2">
        <f t="shared" si="18"/>
        <v>1.4814470318849355</v>
      </c>
      <c r="K212" s="2">
        <f t="shared" si="20"/>
        <v>1.4336644134071894</v>
      </c>
    </row>
    <row r="213" spans="1:11" ht="13.5" x14ac:dyDescent="0.25">
      <c r="A213" s="3">
        <f>TITRES_STAT!B216</f>
        <v>42614</v>
      </c>
      <c r="B213" s="5">
        <f>TITRES_STAT!D216</f>
        <v>1.4870000000000001</v>
      </c>
      <c r="C213" s="2">
        <f t="shared" si="21"/>
        <v>-6.2999999999999723E-3</v>
      </c>
      <c r="D213" s="2">
        <f t="shared" si="22"/>
        <v>1.48702</v>
      </c>
      <c r="E213" s="2">
        <f t="shared" si="24"/>
        <v>1.4970599999999998</v>
      </c>
      <c r="F213" s="2">
        <f t="shared" si="25"/>
        <v>1.49143</v>
      </c>
      <c r="G213" s="2">
        <f t="shared" si="19"/>
        <v>1.4150060000000002</v>
      </c>
      <c r="H213" s="2">
        <f t="shared" si="23"/>
        <v>1.3528759999999989</v>
      </c>
      <c r="I213" s="2">
        <f t="array" ref="I213">SUMPRODUCT(B197:B216, (ROW(B197:B216)-ROW(B197)+1)) / (20*21/2)</f>
        <v>1.4957819047619048</v>
      </c>
      <c r="J213" s="2">
        <f t="shared" ref="J213:J276" si="26">$J$4*B213+J212*(1-$J$4)</f>
        <v>1.4819758859911321</v>
      </c>
      <c r="K213" s="2">
        <f t="shared" si="20"/>
        <v>1.43575600503828</v>
      </c>
    </row>
    <row r="214" spans="1:11" ht="13.5" x14ac:dyDescent="0.25">
      <c r="A214" s="3">
        <f>TITRES_STAT!B217</f>
        <v>42615</v>
      </c>
      <c r="B214" s="5">
        <f>TITRES_STAT!D217</f>
        <v>1.4933000000000001</v>
      </c>
      <c r="C214" s="2">
        <f t="shared" si="21"/>
        <v>6.2999999999999723E-3</v>
      </c>
      <c r="D214" s="2">
        <f t="shared" si="22"/>
        <v>1.4933000000000001</v>
      </c>
      <c r="E214" s="2">
        <f t="shared" si="24"/>
        <v>1.4926699999999999</v>
      </c>
      <c r="F214" s="2">
        <f t="shared" si="25"/>
        <v>1.4939400000000005</v>
      </c>
      <c r="G214" s="2">
        <f t="shared" si="19"/>
        <v>1.418264</v>
      </c>
      <c r="H214" s="2">
        <f t="shared" si="23"/>
        <v>1.3539279999999989</v>
      </c>
      <c r="I214" s="2">
        <f t="array" ref="I214">SUMPRODUCT(B198:B217, (ROW(B198:B217)-ROW(B198)+1)) / (20*21/2)</f>
        <v>1.4954823809523807</v>
      </c>
      <c r="J214" s="2">
        <f t="shared" si="26"/>
        <v>1.4830543730395958</v>
      </c>
      <c r="K214" s="2">
        <f t="shared" si="20"/>
        <v>1.4380126322916809</v>
      </c>
    </row>
    <row r="215" spans="1:11" ht="13.5" x14ac:dyDescent="0.25">
      <c r="A215" s="3">
        <f>TITRES_STAT!B218</f>
        <v>42618</v>
      </c>
      <c r="B215" s="5">
        <f>TITRES_STAT!D218</f>
        <v>1.4933000000000001</v>
      </c>
      <c r="C215" s="2">
        <f t="shared" si="21"/>
        <v>0</v>
      </c>
      <c r="D215" s="2">
        <f t="shared" si="22"/>
        <v>1.49204</v>
      </c>
      <c r="E215" s="2">
        <f t="shared" si="24"/>
        <v>1.4901599999999999</v>
      </c>
      <c r="F215" s="2">
        <f t="shared" si="25"/>
        <v>1.4958200000000001</v>
      </c>
      <c r="G215" s="2">
        <f t="shared" si="19"/>
        <v>1.4217600000000001</v>
      </c>
      <c r="H215" s="2">
        <f t="shared" si="23"/>
        <v>1.3550394999999986</v>
      </c>
      <c r="I215" s="2">
        <f t="array" ref="I215">SUMPRODUCT(B199:B218, (ROW(B199:B218)-ROW(B199)+1)) / (20*21/2)</f>
        <v>1.4950333333333332</v>
      </c>
      <c r="J215" s="2">
        <f t="shared" si="26"/>
        <v>1.4840301470358248</v>
      </c>
      <c r="K215" s="2">
        <f t="shared" si="20"/>
        <v>1.4401807643586737</v>
      </c>
    </row>
    <row r="216" spans="1:11" ht="13.5" x14ac:dyDescent="0.25">
      <c r="A216" s="3">
        <f>TITRES_STAT!B219</f>
        <v>42619</v>
      </c>
      <c r="B216" s="5">
        <f>TITRES_STAT!D219</f>
        <v>1.4933000000000001</v>
      </c>
      <c r="C216" s="2">
        <f t="shared" si="21"/>
        <v>0</v>
      </c>
      <c r="D216" s="2">
        <f t="shared" si="22"/>
        <v>1.49204</v>
      </c>
      <c r="E216" s="2">
        <f t="shared" si="24"/>
        <v>1.4907900000000001</v>
      </c>
      <c r="F216" s="2">
        <f t="shared" si="25"/>
        <v>1.4964450000000005</v>
      </c>
      <c r="G216" s="2">
        <f t="shared" si="19"/>
        <v>1.4252560000000003</v>
      </c>
      <c r="H216" s="2">
        <f t="shared" si="23"/>
        <v>1.3560619999999985</v>
      </c>
      <c r="I216" s="2">
        <f t="array" ref="I216">SUMPRODUCT(B200:B219, (ROW(B200:B219)-ROW(B200)+1)) / (20*21/2)</f>
        <v>1.4940442857142857</v>
      </c>
      <c r="J216" s="2">
        <f t="shared" si="26"/>
        <v>1.4849129901752702</v>
      </c>
      <c r="K216" s="2">
        <f t="shared" si="20"/>
        <v>1.4422638716387257</v>
      </c>
    </row>
    <row r="217" spans="1:11" ht="13.5" x14ac:dyDescent="0.25">
      <c r="A217" s="3">
        <f>TITRES_STAT!B220</f>
        <v>42620</v>
      </c>
      <c r="B217" s="5">
        <f>TITRES_STAT!D220</f>
        <v>1.4933000000000001</v>
      </c>
      <c r="C217" s="2">
        <f t="shared" si="21"/>
        <v>0</v>
      </c>
      <c r="D217" s="2">
        <f t="shared" si="22"/>
        <v>1.49204</v>
      </c>
      <c r="E217" s="2">
        <f t="shared" si="24"/>
        <v>1.4914199999999997</v>
      </c>
      <c r="F217" s="2">
        <f t="shared" si="25"/>
        <v>1.4980150000000005</v>
      </c>
      <c r="G217" s="2">
        <f t="shared" si="19"/>
        <v>1.4289880000000001</v>
      </c>
      <c r="H217" s="2">
        <f t="shared" si="23"/>
        <v>1.3566979999999984</v>
      </c>
      <c r="I217" s="2">
        <f t="array" ref="I217">SUMPRODUCT(B201:B220, (ROW(B201:B220)-ROW(B201)+1)) / (20*21/2)</f>
        <v>1.4942257142857143</v>
      </c>
      <c r="J217" s="2">
        <f t="shared" si="26"/>
        <v>1.4857117530157207</v>
      </c>
      <c r="K217" s="2">
        <f t="shared" si="20"/>
        <v>1.4442652884372071</v>
      </c>
    </row>
    <row r="218" spans="1:11" ht="13.5" x14ac:dyDescent="0.25">
      <c r="A218" s="3">
        <f>TITRES_STAT!B221</f>
        <v>42621</v>
      </c>
      <c r="B218" s="5">
        <f>TITRES_STAT!D221</f>
        <v>1.4933000000000001</v>
      </c>
      <c r="C218" s="2">
        <f t="shared" si="21"/>
        <v>0</v>
      </c>
      <c r="D218" s="2">
        <f t="shared" si="22"/>
        <v>1.4933000000000001</v>
      </c>
      <c r="E218" s="2">
        <f t="shared" si="24"/>
        <v>1.4901599999999999</v>
      </c>
      <c r="F218" s="2">
        <f t="shared" si="25"/>
        <v>1.4973850000000009</v>
      </c>
      <c r="G218" s="2">
        <f t="shared" si="19"/>
        <v>1.4327200000000004</v>
      </c>
      <c r="H218" s="2">
        <f t="shared" si="23"/>
        <v>1.357066999999998</v>
      </c>
      <c r="I218" s="2">
        <f t="array" ref="I218">SUMPRODUCT(B202:B221, (ROW(B202:B221)-ROW(B202)+1)) / (20*21/2)</f>
        <v>1.4924971428571425</v>
      </c>
      <c r="J218" s="2">
        <f t="shared" si="26"/>
        <v>1.4864344432046996</v>
      </c>
      <c r="K218" s="2">
        <f t="shared" si="20"/>
        <v>1.4461882183024146</v>
      </c>
    </row>
    <row r="219" spans="1:11" ht="13.5" x14ac:dyDescent="0.25">
      <c r="A219" s="3">
        <f>TITRES_STAT!B222</f>
        <v>42622</v>
      </c>
      <c r="B219" s="5">
        <f>TITRES_STAT!D222</f>
        <v>1.4870000000000001</v>
      </c>
      <c r="C219" s="2">
        <f t="shared" si="21"/>
        <v>-6.2999999999999723E-3</v>
      </c>
      <c r="D219" s="2">
        <f t="shared" si="22"/>
        <v>1.49204</v>
      </c>
      <c r="E219" s="2">
        <f t="shared" si="24"/>
        <v>1.4926699999999999</v>
      </c>
      <c r="F219" s="2">
        <f t="shared" si="25"/>
        <v>1.4976950000000007</v>
      </c>
      <c r="G219" s="2">
        <f t="shared" si="19"/>
        <v>1.4370400000000003</v>
      </c>
      <c r="H219" s="2">
        <f t="shared" si="23"/>
        <v>1.3576714999999979</v>
      </c>
      <c r="I219" s="2">
        <f t="array" ref="I219">SUMPRODUCT(B203:B222, (ROW(B203:B222)-ROW(B203)+1)) / (20*21/2)</f>
        <v>1.4908880952380952</v>
      </c>
      <c r="J219" s="2">
        <f t="shared" si="26"/>
        <v>1.4864883057566329</v>
      </c>
      <c r="K219" s="2">
        <f t="shared" si="20"/>
        <v>1.4477886803297708</v>
      </c>
    </row>
    <row r="220" spans="1:11" ht="13.5" x14ac:dyDescent="0.25">
      <c r="A220" s="3">
        <f>TITRES_STAT!B223</f>
        <v>42627</v>
      </c>
      <c r="B220" s="5">
        <f>TITRES_STAT!D223</f>
        <v>1.4996</v>
      </c>
      <c r="C220" s="2">
        <f t="shared" si="21"/>
        <v>1.2599999999999945E-2</v>
      </c>
      <c r="D220" s="2">
        <f t="shared" si="22"/>
        <v>1.4933000000000001</v>
      </c>
      <c r="E220" s="2">
        <f t="shared" si="24"/>
        <v>1.4926699999999999</v>
      </c>
      <c r="F220" s="2">
        <f t="shared" si="25"/>
        <v>1.4989500000000002</v>
      </c>
      <c r="G220" s="2">
        <f t="shared" si="19"/>
        <v>1.4416120000000003</v>
      </c>
      <c r="H220" s="2">
        <f t="shared" si="23"/>
        <v>1.3582799999999979</v>
      </c>
      <c r="I220" s="2">
        <f t="array" ref="I220">SUMPRODUCT(B204:B223, (ROW(B204:B223)-ROW(B204)+1)) / (20*21/2)</f>
        <v>1.4894880952380953</v>
      </c>
      <c r="J220" s="2">
        <f t="shared" si="26"/>
        <v>1.4877370385417155</v>
      </c>
      <c r="K220" s="2">
        <f t="shared" si="20"/>
        <v>1.4498204967874269</v>
      </c>
    </row>
    <row r="221" spans="1:11" ht="13.5" x14ac:dyDescent="0.25">
      <c r="A221" s="3">
        <f>TITRES_STAT!B224</f>
        <v>42628</v>
      </c>
      <c r="B221" s="5">
        <f>TITRES_STAT!D224</f>
        <v>1.4807999999999999</v>
      </c>
      <c r="C221" s="2">
        <f t="shared" si="21"/>
        <v>-1.880000000000015E-2</v>
      </c>
      <c r="D221" s="2">
        <f t="shared" si="22"/>
        <v>1.4908000000000001</v>
      </c>
      <c r="E221" s="2">
        <f t="shared" si="24"/>
        <v>1.49142</v>
      </c>
      <c r="F221" s="2">
        <f t="shared" si="25"/>
        <v>1.4976950000000004</v>
      </c>
      <c r="G221" s="2">
        <f t="shared" si="19"/>
        <v>1.4459260000000003</v>
      </c>
      <c r="H221" s="2">
        <f t="shared" si="23"/>
        <v>1.3587944999999979</v>
      </c>
      <c r="I221" s="2">
        <f t="array" ref="I221">SUMPRODUCT(B205:B224, (ROW(B205:B224)-ROW(B205)+1)) / (20*21/2)</f>
        <v>1.488297142857143</v>
      </c>
      <c r="J221" s="2">
        <f t="shared" si="26"/>
        <v>1.4870763682044092</v>
      </c>
      <c r="K221" s="2">
        <f t="shared" si="20"/>
        <v>1.4510353792663513</v>
      </c>
    </row>
    <row r="222" spans="1:11" ht="13.5" x14ac:dyDescent="0.25">
      <c r="A222" s="3">
        <f>TITRES_STAT!B225</f>
        <v>42629</v>
      </c>
      <c r="B222" s="5">
        <f>TITRES_STAT!D225</f>
        <v>1.4807999999999999</v>
      </c>
      <c r="C222" s="2">
        <f t="shared" si="21"/>
        <v>0</v>
      </c>
      <c r="D222" s="2">
        <f t="shared" si="22"/>
        <v>1.4883000000000002</v>
      </c>
      <c r="E222" s="2">
        <f t="shared" si="24"/>
        <v>1.4901700000000002</v>
      </c>
      <c r="F222" s="2">
        <f t="shared" si="25"/>
        <v>1.4955000000000003</v>
      </c>
      <c r="G222" s="2">
        <f t="shared" si="19"/>
        <v>1.44929</v>
      </c>
      <c r="H222" s="2">
        <f t="shared" si="23"/>
        <v>1.3594869999999981</v>
      </c>
      <c r="I222" s="2">
        <f t="array" ref="I222">SUMPRODUCT(B206:B225, (ROW(B206:B225)-ROW(B206)+1)) / (20*21/2)</f>
        <v>1.4957366666666669</v>
      </c>
      <c r="J222" s="2">
        <f t="shared" si="26"/>
        <v>1.4864786188516084</v>
      </c>
      <c r="K222" s="2">
        <f t="shared" si="20"/>
        <v>1.4522026192951218</v>
      </c>
    </row>
    <row r="223" spans="1:11" ht="13.5" x14ac:dyDescent="0.25">
      <c r="A223" s="3">
        <f>TITRES_STAT!B226</f>
        <v>42632</v>
      </c>
      <c r="B223" s="5">
        <f>TITRES_STAT!D226</f>
        <v>1.4807999999999999</v>
      </c>
      <c r="C223" s="2">
        <f t="shared" si="21"/>
        <v>0</v>
      </c>
      <c r="D223" s="2">
        <f t="shared" si="22"/>
        <v>1.4858</v>
      </c>
      <c r="E223" s="2">
        <f t="shared" si="24"/>
        <v>1.4895499999999999</v>
      </c>
      <c r="F223" s="2">
        <f t="shared" si="25"/>
        <v>1.4933049999999999</v>
      </c>
      <c r="G223" s="2">
        <f t="shared" si="19"/>
        <v>1.4532480000000001</v>
      </c>
      <c r="H223" s="2">
        <f t="shared" si="23"/>
        <v>1.3604764999999979</v>
      </c>
      <c r="I223" s="2">
        <f t="array" ref="I223">SUMPRODUCT(B207:B226, (ROW(B207:B226)-ROW(B207)+1)) / (20*21/2)</f>
        <v>1.502937142857143</v>
      </c>
      <c r="J223" s="2">
        <f t="shared" si="26"/>
        <v>1.4859377980085982</v>
      </c>
      <c r="K223" s="2">
        <f t="shared" si="20"/>
        <v>1.453324085205117</v>
      </c>
    </row>
    <row r="224" spans="1:11" ht="13.5" x14ac:dyDescent="0.25">
      <c r="A224" s="3">
        <f>TITRES_STAT!B227</f>
        <v>42633</v>
      </c>
      <c r="B224" s="5">
        <f>TITRES_STAT!D227</f>
        <v>1.4807999999999999</v>
      </c>
      <c r="C224" s="2">
        <f t="shared" si="21"/>
        <v>0</v>
      </c>
      <c r="D224" s="2">
        <f t="shared" si="22"/>
        <v>1.4845600000000001</v>
      </c>
      <c r="E224" s="2">
        <f t="shared" si="24"/>
        <v>1.4883000000000002</v>
      </c>
      <c r="F224" s="2">
        <f t="shared" si="25"/>
        <v>1.4904850000000001</v>
      </c>
      <c r="G224" s="2">
        <f t="shared" si="19"/>
        <v>1.4564940000000002</v>
      </c>
      <c r="H224" s="2">
        <f t="shared" si="23"/>
        <v>1.3613174999999977</v>
      </c>
      <c r="I224" s="2">
        <f t="array" ref="I224">SUMPRODUCT(B208:B227, (ROW(B208:B227)-ROW(B208)+1)) / (20*21/2)</f>
        <v>1.5103490476190475</v>
      </c>
      <c r="J224" s="2">
        <f t="shared" si="26"/>
        <v>1.4854484839125413</v>
      </c>
      <c r="K224" s="2">
        <f t="shared" si="20"/>
        <v>1.4544015720598182</v>
      </c>
    </row>
    <row r="225" spans="1:11" ht="13.5" x14ac:dyDescent="0.25">
      <c r="A225" s="3">
        <f>TITRES_STAT!B228</f>
        <v>42634</v>
      </c>
      <c r="B225" s="5">
        <f>TITRES_STAT!D228</f>
        <v>1.5686</v>
      </c>
      <c r="C225" s="2">
        <f t="shared" si="21"/>
        <v>8.78000000000001E-2</v>
      </c>
      <c r="D225" s="2">
        <f t="shared" si="22"/>
        <v>1.4983599999999999</v>
      </c>
      <c r="E225" s="2">
        <f t="shared" si="24"/>
        <v>1.4958300000000002</v>
      </c>
      <c r="F225" s="2">
        <f t="shared" si="25"/>
        <v>1.4929950000000001</v>
      </c>
      <c r="G225" s="2">
        <f t="shared" si="19"/>
        <v>1.4614960000000001</v>
      </c>
      <c r="H225" s="2">
        <f t="shared" si="23"/>
        <v>1.362567999999998</v>
      </c>
      <c r="I225" s="2">
        <f t="array" ref="I225">SUMPRODUCT(B209:B228, (ROW(B209:B228)-ROW(B209)+1)) / (20*21/2)</f>
        <v>1.5167423809523808</v>
      </c>
      <c r="J225" s="2">
        <f t="shared" si="26"/>
        <v>1.4933676759208705</v>
      </c>
      <c r="K225" s="2">
        <f t="shared" si="20"/>
        <v>1.4588799417829625</v>
      </c>
    </row>
    <row r="226" spans="1:11" ht="13.5" x14ac:dyDescent="0.25">
      <c r="A226" s="3">
        <f>TITRES_STAT!B229</f>
        <v>42635</v>
      </c>
      <c r="B226" s="5">
        <f>TITRES_STAT!D229</f>
        <v>1.5686</v>
      </c>
      <c r="C226" s="2">
        <f t="shared" si="21"/>
        <v>0</v>
      </c>
      <c r="D226" s="2">
        <f t="shared" si="22"/>
        <v>1.5159199999999999</v>
      </c>
      <c r="E226" s="2">
        <f t="shared" si="24"/>
        <v>1.5033600000000003</v>
      </c>
      <c r="F226" s="2">
        <f t="shared" si="25"/>
        <v>1.4970749999999999</v>
      </c>
      <c r="G226" s="2">
        <f t="shared" si="19"/>
        <v>1.4666160000000001</v>
      </c>
      <c r="H226" s="2">
        <f t="shared" si="23"/>
        <v>1.363936999999998</v>
      </c>
      <c r="I226" s="2">
        <f t="array" ref="I226">SUMPRODUCT(B210:B229, (ROW(B210:B229)-ROW(B210)+1)) / (20*21/2)</f>
        <v>1.5216466666666668</v>
      </c>
      <c r="J226" s="2">
        <f t="shared" si="26"/>
        <v>1.500532659166502</v>
      </c>
      <c r="K226" s="2">
        <f t="shared" si="20"/>
        <v>1.4631826891640229</v>
      </c>
    </row>
    <row r="227" spans="1:11" ht="13.5" x14ac:dyDescent="0.25">
      <c r="A227" s="3">
        <f>TITRES_STAT!B230</f>
        <v>42636</v>
      </c>
      <c r="B227" s="5">
        <f>TITRES_STAT!D230</f>
        <v>1.5749</v>
      </c>
      <c r="C227" s="2">
        <f t="shared" si="21"/>
        <v>6.2999999999999723E-3</v>
      </c>
      <c r="D227" s="2">
        <f t="shared" si="22"/>
        <v>1.53474</v>
      </c>
      <c r="E227" s="2">
        <f t="shared" si="24"/>
        <v>1.5115200000000002</v>
      </c>
      <c r="F227" s="2">
        <f t="shared" si="25"/>
        <v>1.5014699999999999</v>
      </c>
      <c r="G227" s="2">
        <f t="shared" si="19"/>
        <v>1.4719800000000001</v>
      </c>
      <c r="H227" s="2">
        <f t="shared" si="23"/>
        <v>1.3651294999999981</v>
      </c>
      <c r="I227" s="2">
        <f t="array" ref="I227">SUMPRODUCT(B211:B230, (ROW(B211:B230)-ROW(B211)+1)) / (20*21/2)</f>
        <v>1.5225119047619047</v>
      </c>
      <c r="J227" s="2">
        <f t="shared" si="26"/>
        <v>1.5076152630554067</v>
      </c>
      <c r="K227" s="2">
        <f t="shared" si="20"/>
        <v>1.4675637601771987</v>
      </c>
    </row>
    <row r="228" spans="1:11" ht="13.5" x14ac:dyDescent="0.25">
      <c r="A228" s="3">
        <f>TITRES_STAT!B231</f>
        <v>42639</v>
      </c>
      <c r="B228" s="5">
        <f>TITRES_STAT!D231</f>
        <v>1.5686</v>
      </c>
      <c r="C228" s="2">
        <f t="shared" si="21"/>
        <v>-6.2999999999999723E-3</v>
      </c>
      <c r="D228" s="2">
        <f t="shared" si="22"/>
        <v>1.5523</v>
      </c>
      <c r="E228" s="2">
        <f t="shared" si="24"/>
        <v>1.51905</v>
      </c>
      <c r="F228" s="2">
        <f t="shared" si="25"/>
        <v>1.5046049999999995</v>
      </c>
      <c r="G228" s="2">
        <f t="shared" si="19"/>
        <v>1.4766240000000002</v>
      </c>
      <c r="H228" s="2">
        <f t="shared" si="23"/>
        <v>1.3664389999999984</v>
      </c>
      <c r="I228" s="2">
        <f t="array" ref="I228">SUMPRODUCT(B212:B231, (ROW(B212:B231)-ROW(B212)+1)) / (20*21/2)</f>
        <v>1.5197066666666665</v>
      </c>
      <c r="J228" s="2">
        <f t="shared" si="26"/>
        <v>1.5134233332406062</v>
      </c>
      <c r="K228" s="2">
        <f t="shared" si="20"/>
        <v>1.4715259656604458</v>
      </c>
    </row>
    <row r="229" spans="1:11" ht="13.5" x14ac:dyDescent="0.25">
      <c r="A229" s="3">
        <f>TITRES_STAT!B232</f>
        <v>42640</v>
      </c>
      <c r="B229" s="5">
        <f>TITRES_STAT!D232</f>
        <v>1.5561</v>
      </c>
      <c r="C229" s="2">
        <f t="shared" si="21"/>
        <v>-1.2499999999999956E-2</v>
      </c>
      <c r="D229" s="2">
        <f t="shared" si="22"/>
        <v>1.5673599999999999</v>
      </c>
      <c r="E229" s="2">
        <f t="shared" si="24"/>
        <v>1.52596</v>
      </c>
      <c r="F229" s="2">
        <f t="shared" si="25"/>
        <v>1.5093149999999995</v>
      </c>
      <c r="G229" s="2">
        <f t="shared" si="19"/>
        <v>1.4811380000000003</v>
      </c>
      <c r="H229" s="2">
        <f t="shared" si="23"/>
        <v>1.3676859999999984</v>
      </c>
      <c r="I229" s="2">
        <f t="array" ref="I229">SUMPRODUCT(B213:B232, (ROW(B213:B232)-ROW(B213)+1)) / (20*21/2)</f>
        <v>1.5193514285714287</v>
      </c>
      <c r="J229" s="2">
        <f t="shared" si="26"/>
        <v>1.5174877776938818</v>
      </c>
      <c r="K229" s="2">
        <f t="shared" si="20"/>
        <v>1.4748425944580754</v>
      </c>
    </row>
    <row r="230" spans="1:11" ht="13.5" x14ac:dyDescent="0.25">
      <c r="A230" s="3">
        <f>TITRES_STAT!B233</f>
        <v>42641</v>
      </c>
      <c r="B230" s="5">
        <f>TITRES_STAT!D233</f>
        <v>1.5184</v>
      </c>
      <c r="C230" s="2">
        <f t="shared" si="21"/>
        <v>-3.7700000000000067E-2</v>
      </c>
      <c r="D230" s="2">
        <f t="shared" si="22"/>
        <v>1.5573199999999998</v>
      </c>
      <c r="E230" s="2">
        <f t="shared" si="24"/>
        <v>1.5278399999999999</v>
      </c>
      <c r="F230" s="2">
        <f t="shared" si="25"/>
        <v>1.5102549999999997</v>
      </c>
      <c r="G230" s="2">
        <f t="shared" si="19"/>
        <v>1.4841500000000003</v>
      </c>
      <c r="H230" s="2">
        <f t="shared" si="23"/>
        <v>1.3685959999999986</v>
      </c>
      <c r="I230" s="2">
        <f t="array" ref="I230">SUMPRODUCT(B214:B233, (ROW(B214:B233)-ROW(B214)+1)) / (20*21/2)</f>
        <v>1.5177361904761906</v>
      </c>
      <c r="J230" s="2">
        <f t="shared" si="26"/>
        <v>1.5175746560087502</v>
      </c>
      <c r="K230" s="2">
        <f t="shared" si="20"/>
        <v>1.4765507280087391</v>
      </c>
    </row>
    <row r="231" spans="1:11" ht="13.5" x14ac:dyDescent="0.25">
      <c r="A231" s="3">
        <f>TITRES_STAT!B234</f>
        <v>42642</v>
      </c>
      <c r="B231" s="5">
        <f>TITRES_STAT!D234</f>
        <v>1.4807999999999999</v>
      </c>
      <c r="C231" s="2">
        <f t="shared" si="21"/>
        <v>-3.7600000000000078E-2</v>
      </c>
      <c r="D231" s="2">
        <f t="shared" si="22"/>
        <v>1.53976</v>
      </c>
      <c r="E231" s="2">
        <f t="shared" si="24"/>
        <v>1.5278399999999999</v>
      </c>
      <c r="F231" s="2">
        <f t="shared" si="25"/>
        <v>1.5096299999999998</v>
      </c>
      <c r="G231" s="2">
        <f t="shared" si="19"/>
        <v>1.4862839999999999</v>
      </c>
      <c r="H231" s="2">
        <f t="shared" si="23"/>
        <v>1.3693479999999985</v>
      </c>
      <c r="I231" s="2">
        <f t="array" ref="I231">SUMPRODUCT(B215:B234, (ROW(B215:B234)-ROW(B215)+1)) / (20*21/2)</f>
        <v>1.5166909523809524</v>
      </c>
      <c r="J231" s="2">
        <f t="shared" si="26"/>
        <v>1.5140723078174407</v>
      </c>
      <c r="K231" s="2">
        <f t="shared" si="20"/>
        <v>1.4767173661260435</v>
      </c>
    </row>
    <row r="232" spans="1:11" ht="13.5" x14ac:dyDescent="0.25">
      <c r="A232" s="3">
        <f>TITRES_STAT!B235</f>
        <v>42643</v>
      </c>
      <c r="B232" s="5">
        <f>TITRES_STAT!D235</f>
        <v>1.5059</v>
      </c>
      <c r="C232" s="2">
        <f t="shared" si="21"/>
        <v>2.5100000000000122E-2</v>
      </c>
      <c r="D232" s="2">
        <f t="shared" si="22"/>
        <v>1.52596</v>
      </c>
      <c r="E232" s="2">
        <f t="shared" si="24"/>
        <v>1.5303500000000001</v>
      </c>
      <c r="F232" s="2">
        <f t="shared" si="25"/>
        <v>1.5102599999999999</v>
      </c>
      <c r="G232" s="2">
        <f t="shared" si="19"/>
        <v>1.488794</v>
      </c>
      <c r="H232" s="2">
        <f t="shared" si="23"/>
        <v>1.3702254999999985</v>
      </c>
      <c r="I232" s="2">
        <f t="array" ref="I232">SUMPRODUCT(B216:B235, (ROW(B216:B235)-ROW(B216)+1)) / (20*21/2)</f>
        <v>1.5156157142857145</v>
      </c>
      <c r="J232" s="2">
        <f t="shared" si="26"/>
        <v>1.5132939927872082</v>
      </c>
      <c r="K232" s="2">
        <f t="shared" si="20"/>
        <v>1.4778617831407084</v>
      </c>
    </row>
    <row r="233" spans="1:11" ht="13.5" x14ac:dyDescent="0.25">
      <c r="A233" s="3">
        <f>TITRES_STAT!B236</f>
        <v>42647</v>
      </c>
      <c r="B233" s="5">
        <f>TITRES_STAT!D236</f>
        <v>1.4933000000000001</v>
      </c>
      <c r="C233" s="2">
        <f t="shared" si="21"/>
        <v>-1.2599999999999945E-2</v>
      </c>
      <c r="D233" s="2">
        <f t="shared" si="22"/>
        <v>1.5108999999999999</v>
      </c>
      <c r="E233" s="2">
        <f t="shared" si="24"/>
        <v>1.5316000000000001</v>
      </c>
      <c r="F233" s="2">
        <f t="shared" si="25"/>
        <v>1.510575</v>
      </c>
      <c r="G233" s="2">
        <f t="shared" si="19"/>
        <v>1.49055</v>
      </c>
      <c r="H233" s="2">
        <f t="shared" si="23"/>
        <v>1.3710694999999984</v>
      </c>
      <c r="I233" s="2">
        <f t="array" ref="I233">SUMPRODUCT(B217:B236, (ROW(B217:B236)-ROW(B217)+1)) / (20*21/2)</f>
        <v>1.5139104761904758</v>
      </c>
      <c r="J233" s="2">
        <f t="shared" si="26"/>
        <v>1.5113898029979504</v>
      </c>
      <c r="K233" s="2">
        <f t="shared" si="20"/>
        <v>1.4784672034097002</v>
      </c>
    </row>
    <row r="234" spans="1:11" ht="13.5" x14ac:dyDescent="0.25">
      <c r="A234" s="3">
        <f>TITRES_STAT!B237</f>
        <v>42648</v>
      </c>
      <c r="B234" s="5">
        <f>TITRES_STAT!D237</f>
        <v>1.4996</v>
      </c>
      <c r="C234" s="2">
        <f t="shared" si="21"/>
        <v>6.2999999999999723E-3</v>
      </c>
      <c r="D234" s="2">
        <f t="shared" si="22"/>
        <v>1.4996</v>
      </c>
      <c r="E234" s="2">
        <f t="shared" si="24"/>
        <v>1.5334800000000002</v>
      </c>
      <c r="F234" s="2">
        <f t="shared" si="25"/>
        <v>1.5108900000000003</v>
      </c>
      <c r="G234" s="2">
        <f t="shared" si="19"/>
        <v>1.4916800000000001</v>
      </c>
      <c r="H234" s="2">
        <f t="shared" si="23"/>
        <v>1.3720044999999983</v>
      </c>
      <c r="I234" s="2">
        <f t="array" ref="I234">SUMPRODUCT(B218:B237, (ROW(B218:B237)-ROW(B218)+1)) / (20*21/2)</f>
        <v>1.5104147619047621</v>
      </c>
      <c r="J234" s="2">
        <f t="shared" si="26"/>
        <v>1.5102669646171933</v>
      </c>
      <c r="K234" s="2">
        <f t="shared" si="20"/>
        <v>1.4792959405308885</v>
      </c>
    </row>
    <row r="235" spans="1:11" ht="13.5" x14ac:dyDescent="0.25">
      <c r="A235" s="3">
        <f>TITRES_STAT!B238</f>
        <v>42649</v>
      </c>
      <c r="B235" s="5">
        <f>TITRES_STAT!D238</f>
        <v>1.4996</v>
      </c>
      <c r="C235" s="2">
        <f t="shared" si="21"/>
        <v>0</v>
      </c>
      <c r="D235" s="2">
        <f t="shared" si="22"/>
        <v>1.4958400000000001</v>
      </c>
      <c r="E235" s="2">
        <f t="shared" si="24"/>
        <v>1.5265799999999998</v>
      </c>
      <c r="F235" s="2">
        <f t="shared" si="25"/>
        <v>1.5112050000000001</v>
      </c>
      <c r="G235" s="2">
        <f t="shared" si="19"/>
        <v>1.492056</v>
      </c>
      <c r="H235" s="2">
        <f t="shared" si="23"/>
        <v>1.3730879999999983</v>
      </c>
      <c r="I235" s="2">
        <f t="array" ref="I235">SUMPRODUCT(B219:B238, (ROW(B219:B238)-ROW(B219)+1)) / (20*21/2)</f>
        <v>1.5034180952380951</v>
      </c>
      <c r="J235" s="2">
        <f t="shared" si="26"/>
        <v>1.5092510632250797</v>
      </c>
      <c r="K235" s="2">
        <f t="shared" si="20"/>
        <v>1.4800921781571283</v>
      </c>
    </row>
    <row r="236" spans="1:11" ht="13.5" x14ac:dyDescent="0.25">
      <c r="A236" s="3">
        <f>TITRES_STAT!B239</f>
        <v>42650</v>
      </c>
      <c r="B236" s="5">
        <f>TITRES_STAT!D239</f>
        <v>1.4933000000000001</v>
      </c>
      <c r="C236" s="2">
        <f t="shared" si="21"/>
        <v>-6.2999999999999723E-3</v>
      </c>
      <c r="D236" s="2">
        <f t="shared" si="22"/>
        <v>1.49834</v>
      </c>
      <c r="E236" s="2">
        <f t="shared" si="24"/>
        <v>1.5190500000000002</v>
      </c>
      <c r="F236" s="2">
        <f t="shared" si="25"/>
        <v>1.5112050000000004</v>
      </c>
      <c r="G236" s="2">
        <f t="shared" si="19"/>
        <v>1.4926840000000001</v>
      </c>
      <c r="H236" s="2">
        <f t="shared" si="23"/>
        <v>1.3740509999999981</v>
      </c>
      <c r="I236" s="2">
        <f t="array" ref="I236">SUMPRODUCT(B220:B239, (ROW(B220:B239)-ROW(B220)+1)) / (20*21/2)</f>
        <v>1.4972904761904764</v>
      </c>
      <c r="J236" s="2">
        <f t="shared" si="26"/>
        <v>1.5077319143465009</v>
      </c>
      <c r="K236" s="2">
        <f t="shared" si="20"/>
        <v>1.4806101319548881</v>
      </c>
    </row>
    <row r="237" spans="1:11" ht="13.5" x14ac:dyDescent="0.25">
      <c r="A237" s="3">
        <f>TITRES_STAT!B240</f>
        <v>42653</v>
      </c>
      <c r="B237" s="5">
        <f>TITRES_STAT!D240</f>
        <v>1.4744999999999999</v>
      </c>
      <c r="C237" s="2">
        <f t="shared" si="21"/>
        <v>-1.880000000000015E-2</v>
      </c>
      <c r="D237" s="2">
        <f t="shared" si="22"/>
        <v>1.4920599999999999</v>
      </c>
      <c r="E237" s="2">
        <f t="shared" si="24"/>
        <v>1.50901</v>
      </c>
      <c r="F237" s="2">
        <f t="shared" si="25"/>
        <v>1.5102650000000002</v>
      </c>
      <c r="G237" s="2">
        <f t="shared" si="19"/>
        <v>1.4929360000000003</v>
      </c>
      <c r="H237" s="2">
        <f t="shared" si="23"/>
        <v>1.3749794999999978</v>
      </c>
      <c r="I237" s="2">
        <f t="array" ref="I237">SUMPRODUCT(B221:B240, (ROW(B221:B240)-ROW(B221)+1)) / (20*21/2)</f>
        <v>1.491371904761905</v>
      </c>
      <c r="J237" s="2">
        <f t="shared" si="26"/>
        <v>1.5045669701230246</v>
      </c>
      <c r="K237" s="2">
        <f t="shared" si="20"/>
        <v>1.4803705189370493</v>
      </c>
    </row>
    <row r="238" spans="1:11" ht="13.5" x14ac:dyDescent="0.25">
      <c r="A238" s="3">
        <f>TITRES_STAT!B241</f>
        <v>42654</v>
      </c>
      <c r="B238" s="5">
        <f>TITRES_STAT!D241</f>
        <v>1.4368000000000001</v>
      </c>
      <c r="C238" s="2">
        <f t="shared" si="21"/>
        <v>-3.7699999999999845E-2</v>
      </c>
      <c r="D238" s="2">
        <f t="shared" si="22"/>
        <v>1.4807599999999999</v>
      </c>
      <c r="E238" s="2">
        <f t="shared" si="24"/>
        <v>1.49583</v>
      </c>
      <c r="F238" s="2">
        <f t="shared" si="25"/>
        <v>1.5074400000000003</v>
      </c>
      <c r="G238" s="2">
        <f t="shared" si="19"/>
        <v>1.4928100000000004</v>
      </c>
      <c r="H238" s="2">
        <f t="shared" si="23"/>
        <v>1.375808499999998</v>
      </c>
      <c r="I238" s="2">
        <f t="array" ref="I238">SUMPRODUCT(B222:B241, (ROW(B222:B241)-ROW(B222)+1)) / (20*21/2)</f>
        <v>1.4857223809523807</v>
      </c>
      <c r="J238" s="2">
        <f t="shared" si="26"/>
        <v>1.4981129729684508</v>
      </c>
      <c r="K238" s="2">
        <f t="shared" si="20"/>
        <v>1.4786618711355966</v>
      </c>
    </row>
    <row r="239" spans="1:11" ht="13.5" x14ac:dyDescent="0.25">
      <c r="A239" s="3">
        <f>TITRES_STAT!B242</f>
        <v>42655</v>
      </c>
      <c r="B239" s="5">
        <f>TITRES_STAT!D242</f>
        <v>1.4431</v>
      </c>
      <c r="C239" s="2">
        <f t="shared" si="21"/>
        <v>6.2999999999999723E-3</v>
      </c>
      <c r="D239" s="2">
        <f t="shared" si="22"/>
        <v>1.46946</v>
      </c>
      <c r="E239" s="2">
        <f t="shared" si="24"/>
        <v>1.4845299999999999</v>
      </c>
      <c r="F239" s="2">
        <f t="shared" si="25"/>
        <v>1.5052450000000004</v>
      </c>
      <c r="G239" s="2">
        <f t="shared" si="19"/>
        <v>1.4928100000000006</v>
      </c>
      <c r="H239" s="2">
        <f t="shared" si="23"/>
        <v>1.3765499999999979</v>
      </c>
      <c r="I239" s="2">
        <f t="array" ref="I239">SUMPRODUCT(B223:B242, (ROW(B223:B242)-ROW(B223)+1)) / (20*21/2)</f>
        <v>1.483842857142857</v>
      </c>
      <c r="J239" s="2">
        <f t="shared" si="26"/>
        <v>1.4928736422095508</v>
      </c>
      <c r="K239" s="2">
        <f t="shared" si="20"/>
        <v>1.4772672879538087</v>
      </c>
    </row>
    <row r="240" spans="1:11" ht="13.5" x14ac:dyDescent="0.25">
      <c r="A240" s="3">
        <f>TITRES_STAT!B243</f>
        <v>42656</v>
      </c>
      <c r="B240" s="5">
        <f>TITRES_STAT!D243</f>
        <v>1.4431</v>
      </c>
      <c r="C240" s="2">
        <f t="shared" si="21"/>
        <v>0</v>
      </c>
      <c r="D240" s="2">
        <f t="shared" si="22"/>
        <v>1.4581600000000001</v>
      </c>
      <c r="E240" s="2">
        <f t="shared" si="24"/>
        <v>1.4769999999999999</v>
      </c>
      <c r="F240" s="2">
        <f t="shared" si="25"/>
        <v>1.5024200000000003</v>
      </c>
      <c r="G240" s="2">
        <f t="shared" si="19"/>
        <v>1.4928100000000006</v>
      </c>
      <c r="H240" s="2">
        <f t="shared" si="23"/>
        <v>1.377142999999998</v>
      </c>
      <c r="I240" s="2">
        <f t="array" ref="I240">SUMPRODUCT(B224:B243, (ROW(B224:B243)-ROW(B224)+1)) / (20*21/2)</f>
        <v>1.4819633333333329</v>
      </c>
      <c r="J240" s="2">
        <f t="shared" si="26"/>
        <v>1.4881332953324509</v>
      </c>
      <c r="K240" s="2">
        <f t="shared" si="20"/>
        <v>1.4759273943085613</v>
      </c>
    </row>
    <row r="241" spans="1:11" ht="13.5" x14ac:dyDescent="0.25">
      <c r="A241" s="3">
        <f>TITRES_STAT!B244</f>
        <v>42657</v>
      </c>
      <c r="B241" s="5">
        <f>TITRES_STAT!D244</f>
        <v>1.4431</v>
      </c>
      <c r="C241" s="2">
        <f t="shared" si="21"/>
        <v>0</v>
      </c>
      <c r="D241" s="2">
        <f t="shared" si="22"/>
        <v>1.4481200000000001</v>
      </c>
      <c r="E241" s="2">
        <f t="shared" si="24"/>
        <v>1.4732299999999998</v>
      </c>
      <c r="F241" s="2">
        <f t="shared" si="25"/>
        <v>1.5005350000000004</v>
      </c>
      <c r="G241" s="2">
        <f t="shared" si="19"/>
        <v>1.4929360000000005</v>
      </c>
      <c r="H241" s="2">
        <f t="shared" si="23"/>
        <v>1.3777359999999981</v>
      </c>
      <c r="I241" s="2">
        <f t="array" ref="I241">SUMPRODUCT(B225:B244, (ROW(B225:B244)-ROW(B225)+1)) / (20*21/2)</f>
        <v>1.4758933333333333</v>
      </c>
      <c r="J241" s="2">
        <f t="shared" si="26"/>
        <v>1.4838444100626935</v>
      </c>
      <c r="K241" s="2">
        <f t="shared" si="20"/>
        <v>1.4746400455121473</v>
      </c>
    </row>
    <row r="242" spans="1:11" ht="13.5" x14ac:dyDescent="0.25">
      <c r="A242" s="3">
        <f>TITRES_STAT!B245</f>
        <v>42660</v>
      </c>
      <c r="B242" s="5">
        <f>TITRES_STAT!D245</f>
        <v>1.4807999999999999</v>
      </c>
      <c r="C242" s="2">
        <f t="shared" si="21"/>
        <v>3.7699999999999845E-2</v>
      </c>
      <c r="D242" s="2">
        <f t="shared" si="22"/>
        <v>1.4493800000000001</v>
      </c>
      <c r="E242" s="2">
        <f t="shared" si="24"/>
        <v>1.4707199999999998</v>
      </c>
      <c r="F242" s="2">
        <f t="shared" si="25"/>
        <v>1.5005350000000004</v>
      </c>
      <c r="G242" s="2">
        <f t="shared" ref="G242:G305" si="27">AVERAGE(B193:B242)</f>
        <v>1.4938160000000005</v>
      </c>
      <c r="H242" s="2">
        <f t="shared" si="23"/>
        <v>1.3784879999999982</v>
      </c>
      <c r="I242" s="2">
        <f t="array" ref="I242">SUMPRODUCT(B226:B245, (ROW(B226:B245)-ROW(B226)+1)) / (20*21/2)</f>
        <v>1.4706328571428571</v>
      </c>
      <c r="J242" s="2">
        <f t="shared" si="26"/>
        <v>1.4835544662471989</v>
      </c>
      <c r="K242" s="2">
        <f t="shared" si="20"/>
        <v>1.4748816123548083</v>
      </c>
    </row>
    <row r="243" spans="1:11" ht="13.5" x14ac:dyDescent="0.25">
      <c r="A243" s="3">
        <f>TITRES_STAT!B246</f>
        <v>42661</v>
      </c>
      <c r="B243" s="5">
        <f>TITRES_STAT!D246</f>
        <v>1.4807999999999999</v>
      </c>
      <c r="C243" s="2">
        <f t="shared" si="21"/>
        <v>0</v>
      </c>
      <c r="D243" s="2">
        <f t="shared" si="22"/>
        <v>1.45818</v>
      </c>
      <c r="E243" s="2">
        <f t="shared" si="24"/>
        <v>1.4694699999999998</v>
      </c>
      <c r="F243" s="2">
        <f t="shared" si="25"/>
        <v>1.5005350000000002</v>
      </c>
      <c r="G243" s="2">
        <f t="shared" si="27"/>
        <v>1.4946960000000007</v>
      </c>
      <c r="H243" s="2">
        <f t="shared" si="23"/>
        <v>1.3791509999999982</v>
      </c>
      <c r="I243" s="2">
        <f t="array" ref="I243">SUMPRODUCT(B227:B246, (ROW(B227:B246)-ROW(B227)+1)) / (20*21/2)</f>
        <v>1.46597</v>
      </c>
      <c r="J243" s="2">
        <f t="shared" si="26"/>
        <v>1.4832921361284181</v>
      </c>
      <c r="K243" s="2">
        <f t="shared" ref="K243:K306" si="28">$K$4*B243+(1-$K$4)*K242</f>
        <v>1.4751137059879531</v>
      </c>
    </row>
    <row r="244" spans="1:11" ht="13.5" x14ac:dyDescent="0.25">
      <c r="A244" s="3">
        <f>TITRES_STAT!B247</f>
        <v>42662</v>
      </c>
      <c r="B244" s="5">
        <f>TITRES_STAT!D247</f>
        <v>1.4368000000000001</v>
      </c>
      <c r="C244" s="2">
        <f t="shared" si="21"/>
        <v>-4.3999999999999817E-2</v>
      </c>
      <c r="D244" s="2">
        <f t="shared" si="22"/>
        <v>1.4569199999999998</v>
      </c>
      <c r="E244" s="2">
        <f t="shared" si="24"/>
        <v>1.46319</v>
      </c>
      <c r="F244" s="2">
        <f t="shared" si="25"/>
        <v>1.4983350000000004</v>
      </c>
      <c r="G244" s="2">
        <f t="shared" si="27"/>
        <v>1.4945700000000008</v>
      </c>
      <c r="H244" s="2">
        <f t="shared" si="23"/>
        <v>1.3795939999999984</v>
      </c>
      <c r="I244" s="2">
        <f t="array" ref="I244">SUMPRODUCT(B228:B247, (ROW(B228:B247)-ROW(B228)+1)) / (20*21/2)</f>
        <v>1.4607142857142856</v>
      </c>
      <c r="J244" s="2">
        <f t="shared" si="26"/>
        <v>1.4788643136399973</v>
      </c>
      <c r="K244" s="2">
        <f t="shared" si="28"/>
        <v>1.4736112077139158</v>
      </c>
    </row>
    <row r="245" spans="1:11" ht="13.5" x14ac:dyDescent="0.25">
      <c r="A245" s="3">
        <f>TITRES_STAT!B248</f>
        <v>42663</v>
      </c>
      <c r="B245" s="5">
        <f>TITRES_STAT!D248</f>
        <v>1.4431</v>
      </c>
      <c r="C245" s="2">
        <f t="shared" si="21"/>
        <v>6.2999999999999723E-3</v>
      </c>
      <c r="D245" s="2">
        <f t="shared" si="22"/>
        <v>1.45692</v>
      </c>
      <c r="E245" s="2">
        <f t="shared" si="24"/>
        <v>1.4575400000000001</v>
      </c>
      <c r="F245" s="2">
        <f t="shared" si="25"/>
        <v>1.4920600000000002</v>
      </c>
      <c r="G245" s="2">
        <f t="shared" si="27"/>
        <v>1.4943180000000007</v>
      </c>
      <c r="H245" s="2">
        <f t="shared" si="23"/>
        <v>1.3801574999999986</v>
      </c>
      <c r="I245" s="2">
        <f t="array" ref="I245">SUMPRODUCT(B229:B248, (ROW(B229:B248)-ROW(B229)+1)) / (20*21/2)</f>
        <v>1.4561457142857142</v>
      </c>
      <c r="J245" s="2">
        <f t="shared" si="26"/>
        <v>1.4754581885314262</v>
      </c>
      <c r="K245" s="2">
        <f t="shared" si="28"/>
        <v>1.4724146897643506</v>
      </c>
    </row>
    <row r="246" spans="1:11" ht="13.5" x14ac:dyDescent="0.25">
      <c r="A246" s="3">
        <f>TITRES_STAT!B249</f>
        <v>42664</v>
      </c>
      <c r="B246" s="5">
        <f>TITRES_STAT!D249</f>
        <v>1.4431</v>
      </c>
      <c r="C246" s="2">
        <f t="shared" si="21"/>
        <v>0</v>
      </c>
      <c r="D246" s="2">
        <f t="shared" si="22"/>
        <v>1.45692</v>
      </c>
      <c r="E246" s="2">
        <f t="shared" si="24"/>
        <v>1.45252</v>
      </c>
      <c r="F246" s="2">
        <f t="shared" si="25"/>
        <v>1.4857850000000004</v>
      </c>
      <c r="G246" s="2">
        <f t="shared" si="27"/>
        <v>1.4935640000000006</v>
      </c>
      <c r="H246" s="2">
        <f t="shared" si="23"/>
        <v>1.3810474999999989</v>
      </c>
      <c r="I246" s="2">
        <f t="array" ref="I246">SUMPRODUCT(B230:B249, (ROW(B230:B249)-ROW(B230)+1)) / (20*21/2)</f>
        <v>1.4522342857142858</v>
      </c>
      <c r="J246" s="2">
        <f t="shared" si="26"/>
        <v>1.4723764562903381</v>
      </c>
      <c r="K246" s="2">
        <f t="shared" si="28"/>
        <v>1.4712650940873173</v>
      </c>
    </row>
    <row r="247" spans="1:11" ht="13.5" x14ac:dyDescent="0.25">
      <c r="A247" s="3">
        <f>TITRES_STAT!B250</f>
        <v>42667</v>
      </c>
      <c r="B247" s="5">
        <f>TITRES_STAT!D250</f>
        <v>1.4306000000000001</v>
      </c>
      <c r="C247" s="2">
        <f t="shared" si="21"/>
        <v>-1.2499999999999956E-2</v>
      </c>
      <c r="D247" s="2">
        <f t="shared" si="22"/>
        <v>1.4468800000000002</v>
      </c>
      <c r="E247" s="2">
        <f t="shared" si="24"/>
        <v>1.4481299999999999</v>
      </c>
      <c r="F247" s="2">
        <f t="shared" si="25"/>
        <v>1.4785700000000002</v>
      </c>
      <c r="G247" s="2">
        <f t="shared" si="27"/>
        <v>1.4929380000000005</v>
      </c>
      <c r="H247" s="2">
        <f t="shared" si="23"/>
        <v>1.3816969999999988</v>
      </c>
      <c r="I247" s="2">
        <f t="array" ref="I247">SUMPRODUCT(B231:B250, (ROW(B231:B250)-ROW(B231)+1)) / (20*21/2)</f>
        <v>1.4489204761904761</v>
      </c>
      <c r="J247" s="2">
        <f t="shared" si="26"/>
        <v>1.4683977461674487</v>
      </c>
      <c r="K247" s="2">
        <f t="shared" si="28"/>
        <v>1.4696703845152657</v>
      </c>
    </row>
    <row r="248" spans="1:11" ht="13.5" x14ac:dyDescent="0.25">
      <c r="A248" s="3">
        <f>TITRES_STAT!B251</f>
        <v>42668</v>
      </c>
      <c r="B248" s="5">
        <f>TITRES_STAT!D251</f>
        <v>1.4306000000000001</v>
      </c>
      <c r="C248" s="2">
        <f t="shared" si="21"/>
        <v>0</v>
      </c>
      <c r="D248" s="2">
        <f t="shared" si="22"/>
        <v>1.4368400000000001</v>
      </c>
      <c r="E248" s="2">
        <f t="shared" si="24"/>
        <v>1.4475099999999999</v>
      </c>
      <c r="F248" s="2">
        <f t="shared" si="25"/>
        <v>1.47167</v>
      </c>
      <c r="G248" s="2">
        <f t="shared" si="27"/>
        <v>1.4914320000000005</v>
      </c>
      <c r="H248" s="2">
        <f t="shared" si="23"/>
        <v>1.3824649999999992</v>
      </c>
      <c r="I248" s="2">
        <f t="array" ref="I248">SUMPRODUCT(B232:B251, (ROW(B232:B251)-ROW(B232)+1)) / (20*21/2)</f>
        <v>1.4460247619047619</v>
      </c>
      <c r="J248" s="2">
        <f t="shared" si="26"/>
        <v>1.464797960818168</v>
      </c>
      <c r="K248" s="2">
        <f t="shared" si="28"/>
        <v>1.4681382125734905</v>
      </c>
    </row>
    <row r="249" spans="1:11" ht="13.5" x14ac:dyDescent="0.25">
      <c r="A249" s="3">
        <f>TITRES_STAT!B252</f>
        <v>42669</v>
      </c>
      <c r="B249" s="5">
        <f>TITRES_STAT!D252</f>
        <v>1.4306000000000001</v>
      </c>
      <c r="C249" s="2">
        <f t="shared" si="21"/>
        <v>0</v>
      </c>
      <c r="D249" s="2">
        <f t="shared" si="22"/>
        <v>1.4356000000000002</v>
      </c>
      <c r="E249" s="2">
        <f t="shared" si="24"/>
        <v>1.4462599999999999</v>
      </c>
      <c r="F249" s="2">
        <f t="shared" si="25"/>
        <v>1.4653949999999998</v>
      </c>
      <c r="G249" s="2">
        <f t="shared" si="27"/>
        <v>1.4904280000000005</v>
      </c>
      <c r="H249" s="2">
        <f t="shared" si="23"/>
        <v>1.3831739999999995</v>
      </c>
      <c r="I249" s="2">
        <f t="array" ref="I249">SUMPRODUCT(B233:B252, (ROW(B233:B252)-ROW(B233)+1)) / (20*21/2)</f>
        <v>1.4433680952380952</v>
      </c>
      <c r="J249" s="2">
        <f t="shared" si="26"/>
        <v>1.4615410121688188</v>
      </c>
      <c r="K249" s="2">
        <f t="shared" si="28"/>
        <v>1.4666661258059026</v>
      </c>
    </row>
    <row r="250" spans="1:11" ht="13.5" x14ac:dyDescent="0.25">
      <c r="A250" s="3">
        <f>TITRES_STAT!B253</f>
        <v>42670</v>
      </c>
      <c r="B250" s="5">
        <f>TITRES_STAT!D253</f>
        <v>1.4306000000000001</v>
      </c>
      <c r="C250" s="2">
        <f t="shared" si="21"/>
        <v>0</v>
      </c>
      <c r="D250" s="2">
        <f t="shared" si="22"/>
        <v>1.4331</v>
      </c>
      <c r="E250" s="2">
        <f t="shared" si="24"/>
        <v>1.4450100000000001</v>
      </c>
      <c r="F250" s="2">
        <f t="shared" si="25"/>
        <v>1.4610049999999997</v>
      </c>
      <c r="G250" s="2">
        <f t="shared" si="27"/>
        <v>1.4895500000000004</v>
      </c>
      <c r="H250" s="2">
        <f t="shared" si="23"/>
        <v>1.3837934999999997</v>
      </c>
      <c r="I250" s="2">
        <f t="array" ref="I250">SUMPRODUCT(B234:B253, (ROW(B234:B253)-ROW(B234)+1)) / (20*21/2)</f>
        <v>1.4410700000000003</v>
      </c>
      <c r="J250" s="2">
        <f t="shared" si="26"/>
        <v>1.458594249105122</v>
      </c>
      <c r="K250" s="2">
        <f t="shared" si="28"/>
        <v>1.4652517679311612</v>
      </c>
    </row>
    <row r="251" spans="1:11" ht="13.5" x14ac:dyDescent="0.25">
      <c r="A251" s="3">
        <f>TITRES_STAT!B254</f>
        <v>42671</v>
      </c>
      <c r="B251" s="5">
        <f>TITRES_STAT!D254</f>
        <v>1.4306000000000001</v>
      </c>
      <c r="C251" s="2">
        <f t="shared" si="21"/>
        <v>0</v>
      </c>
      <c r="D251" s="2">
        <f t="shared" si="22"/>
        <v>1.4306000000000001</v>
      </c>
      <c r="E251" s="2">
        <f t="shared" si="24"/>
        <v>1.4437599999999999</v>
      </c>
      <c r="F251" s="2">
        <f t="shared" si="25"/>
        <v>1.4584949999999997</v>
      </c>
      <c r="G251" s="2">
        <f t="shared" si="27"/>
        <v>1.4880440000000004</v>
      </c>
      <c r="H251" s="2">
        <f t="shared" si="23"/>
        <v>1.3844130000000001</v>
      </c>
      <c r="I251" s="2">
        <f t="array" ref="I251">SUMPRODUCT(B235:B254, (ROW(B235:B254)-ROW(B235)+1)) / (20*21/2)</f>
        <v>1.4390704761904765</v>
      </c>
      <c r="J251" s="2">
        <f t="shared" si="26"/>
        <v>1.4559281301427296</v>
      </c>
      <c r="K251" s="2">
        <f t="shared" si="28"/>
        <v>1.4638928750711155</v>
      </c>
    </row>
    <row r="252" spans="1:11" ht="13.5" x14ac:dyDescent="0.25">
      <c r="A252" s="3">
        <f>TITRES_STAT!B255</f>
        <v>42674</v>
      </c>
      <c r="B252" s="5">
        <f>TITRES_STAT!D255</f>
        <v>1.4306000000000001</v>
      </c>
      <c r="C252" s="2">
        <f t="shared" si="21"/>
        <v>0</v>
      </c>
      <c r="D252" s="2">
        <f t="shared" si="22"/>
        <v>1.4306000000000001</v>
      </c>
      <c r="E252" s="2">
        <f t="shared" si="24"/>
        <v>1.4387400000000001</v>
      </c>
      <c r="F252" s="2">
        <f t="shared" si="25"/>
        <v>1.4547299999999996</v>
      </c>
      <c r="G252" s="2">
        <f t="shared" si="27"/>
        <v>1.486162</v>
      </c>
      <c r="H252" s="2">
        <f t="shared" si="23"/>
        <v>1.3850325000000003</v>
      </c>
      <c r="I252" s="2">
        <f t="array" ref="I252">SUMPRODUCT(B236:B255, (ROW(B236:B255)-ROW(B236)+1)) / (20*21/2)</f>
        <v>1.4373995238095241</v>
      </c>
      <c r="J252" s="2">
        <f t="shared" si="26"/>
        <v>1.4535159272719933</v>
      </c>
      <c r="K252" s="2">
        <f t="shared" si="28"/>
        <v>1.4625872721271502</v>
      </c>
    </row>
    <row r="253" spans="1:11" ht="13.5" x14ac:dyDescent="0.25">
      <c r="A253" s="3">
        <f>TITRES_STAT!B256</f>
        <v>42675</v>
      </c>
      <c r="B253" s="5">
        <f>TITRES_STAT!D256</f>
        <v>1.4306000000000001</v>
      </c>
      <c r="C253" s="2">
        <f t="shared" si="21"/>
        <v>0</v>
      </c>
      <c r="D253" s="2">
        <f t="shared" si="22"/>
        <v>1.4306000000000001</v>
      </c>
      <c r="E253" s="2">
        <f t="shared" si="24"/>
        <v>1.4337200000000001</v>
      </c>
      <c r="F253" s="2">
        <f t="shared" si="25"/>
        <v>1.4515949999999997</v>
      </c>
      <c r="G253" s="2">
        <f t="shared" si="27"/>
        <v>1.4842799999999996</v>
      </c>
      <c r="H253" s="2">
        <f t="shared" si="23"/>
        <v>1.3856520000000003</v>
      </c>
      <c r="I253" s="2">
        <f t="array" ref="I253">SUMPRODUCT(B237:B256, (ROW(B237:B256)-ROW(B237)+1)) / (20*21/2)</f>
        <v>1.4360571428571431</v>
      </c>
      <c r="J253" s="2">
        <f t="shared" si="26"/>
        <v>1.4513334580079942</v>
      </c>
      <c r="K253" s="2">
        <f t="shared" si="28"/>
        <v>1.4613328692986345</v>
      </c>
    </row>
    <row r="254" spans="1:11" ht="13.5" x14ac:dyDescent="0.25">
      <c r="A254" s="3">
        <f>TITRES_STAT!B257</f>
        <v>42676</v>
      </c>
      <c r="B254" s="5">
        <f>TITRES_STAT!D257</f>
        <v>1.4306000000000001</v>
      </c>
      <c r="C254" s="2">
        <f t="shared" si="21"/>
        <v>0</v>
      </c>
      <c r="D254" s="2">
        <f t="shared" si="22"/>
        <v>1.4306000000000001</v>
      </c>
      <c r="E254" s="2">
        <f t="shared" si="24"/>
        <v>1.4331</v>
      </c>
      <c r="F254" s="2">
        <f t="shared" si="25"/>
        <v>1.4481449999999996</v>
      </c>
      <c r="G254" s="2">
        <f t="shared" si="27"/>
        <v>1.482148</v>
      </c>
      <c r="H254" s="2">
        <f t="shared" si="23"/>
        <v>1.3862715000000003</v>
      </c>
      <c r="I254" s="2">
        <f t="array" ref="I254">SUMPRODUCT(B238:B257, (ROW(B238:B257)-ROW(B238)+1)) / (20*21/2)</f>
        <v>1.4350133333333337</v>
      </c>
      <c r="J254" s="2">
        <f t="shared" si="26"/>
        <v>1.4493588429596138</v>
      </c>
      <c r="K254" s="2">
        <f t="shared" si="28"/>
        <v>1.4601276587379037</v>
      </c>
    </row>
    <row r="255" spans="1:11" ht="13.5" x14ac:dyDescent="0.25">
      <c r="A255" s="3">
        <f>TITRES_STAT!B258</f>
        <v>42677</v>
      </c>
      <c r="B255" s="5">
        <f>TITRES_STAT!D258</f>
        <v>1.4306000000000001</v>
      </c>
      <c r="C255" s="2">
        <f t="shared" si="21"/>
        <v>0</v>
      </c>
      <c r="D255" s="2">
        <f t="shared" si="22"/>
        <v>1.4306000000000001</v>
      </c>
      <c r="E255" s="2">
        <f t="shared" si="24"/>
        <v>1.4318500000000001</v>
      </c>
      <c r="F255" s="2">
        <f t="shared" si="25"/>
        <v>1.4446949999999994</v>
      </c>
      <c r="G255" s="2">
        <f t="shared" si="27"/>
        <v>1.4803919999999999</v>
      </c>
      <c r="H255" s="2">
        <f t="shared" si="23"/>
        <v>1.3869210000000007</v>
      </c>
      <c r="I255" s="2">
        <f t="array" ref="I255">SUMPRODUCT(B239:B258, (ROW(B239:B258)-ROW(B239)+1)) / (20*21/2)</f>
        <v>1.4341785714285717</v>
      </c>
      <c r="J255" s="2">
        <f t="shared" si="26"/>
        <v>1.4475722864872695</v>
      </c>
      <c r="K255" s="2">
        <f t="shared" si="28"/>
        <v>1.4589697113364175</v>
      </c>
    </row>
    <row r="256" spans="1:11" ht="13.5" x14ac:dyDescent="0.25">
      <c r="A256" s="3">
        <f>TITRES_STAT!B259</f>
        <v>42678</v>
      </c>
      <c r="B256" s="5">
        <f>TITRES_STAT!D259</f>
        <v>1.4306000000000001</v>
      </c>
      <c r="C256" s="2">
        <f t="shared" si="21"/>
        <v>0</v>
      </c>
      <c r="D256" s="2">
        <f t="shared" si="22"/>
        <v>1.4306000000000001</v>
      </c>
      <c r="E256" s="2">
        <f t="shared" si="24"/>
        <v>1.4306000000000001</v>
      </c>
      <c r="F256" s="2">
        <f t="shared" si="25"/>
        <v>1.4415599999999995</v>
      </c>
      <c r="G256" s="2">
        <f t="shared" si="27"/>
        <v>1.4792639999999997</v>
      </c>
      <c r="H256" s="2">
        <f t="shared" si="23"/>
        <v>1.3875705000000007</v>
      </c>
      <c r="I256" s="2">
        <f t="array" ref="I256">SUMPRODUCT(B240:B259, (ROW(B240:B259)-ROW(B240)+1)) / (20*21/2)</f>
        <v>1.4333733333333336</v>
      </c>
      <c r="J256" s="2">
        <f t="shared" si="26"/>
        <v>1.4459558782503867</v>
      </c>
      <c r="K256" s="2">
        <f t="shared" si="28"/>
        <v>1.4578571736369503</v>
      </c>
    </row>
    <row r="257" spans="1:11" ht="13.5" x14ac:dyDescent="0.25">
      <c r="A257" s="3">
        <f>TITRES_STAT!B260</f>
        <v>42681</v>
      </c>
      <c r="B257" s="5">
        <f>TITRES_STAT!D260</f>
        <v>1.4306000000000001</v>
      </c>
      <c r="C257" s="2">
        <f t="shared" si="21"/>
        <v>0</v>
      </c>
      <c r="D257" s="2">
        <f t="shared" si="22"/>
        <v>1.4306000000000001</v>
      </c>
      <c r="E257" s="2">
        <f t="shared" si="24"/>
        <v>1.4306000000000001</v>
      </c>
      <c r="F257" s="2">
        <f t="shared" si="25"/>
        <v>1.4393649999999993</v>
      </c>
      <c r="G257" s="2">
        <f t="shared" si="27"/>
        <v>1.4781359999999995</v>
      </c>
      <c r="H257" s="2">
        <f t="shared" si="23"/>
        <v>1.3881900000000009</v>
      </c>
      <c r="I257" s="2">
        <f t="array" ref="I257">SUMPRODUCT(B241:B260, (ROW(B241:B260)-ROW(B241)+1)) / (20*21/2)</f>
        <v>1.4338180952380954</v>
      </c>
      <c r="J257" s="2">
        <f t="shared" si="26"/>
        <v>1.444493413655112</v>
      </c>
      <c r="K257" s="2">
        <f t="shared" si="28"/>
        <v>1.4567882648668737</v>
      </c>
    </row>
    <row r="258" spans="1:11" ht="13.5" x14ac:dyDescent="0.25">
      <c r="A258" s="3">
        <f>TITRES_STAT!B261</f>
        <v>42682</v>
      </c>
      <c r="B258" s="5">
        <f>TITRES_STAT!D261</f>
        <v>1.4306000000000001</v>
      </c>
      <c r="C258" s="2">
        <f t="shared" si="21"/>
        <v>0</v>
      </c>
      <c r="D258" s="2">
        <f t="shared" si="22"/>
        <v>1.4306000000000001</v>
      </c>
      <c r="E258" s="2">
        <f t="shared" si="24"/>
        <v>1.4306000000000001</v>
      </c>
      <c r="F258" s="2">
        <f t="shared" si="25"/>
        <v>1.4390549999999993</v>
      </c>
      <c r="G258" s="2">
        <f t="shared" si="27"/>
        <v>1.4766299999999994</v>
      </c>
      <c r="H258" s="2">
        <f t="shared" si="23"/>
        <v>1.3888395000000011</v>
      </c>
      <c r="I258" s="2">
        <f t="array" ref="I258">SUMPRODUCT(B242:B261, (ROW(B242:B261)-ROW(B242)+1)) / (20*21/2)</f>
        <v>1.4342628571428575</v>
      </c>
      <c r="J258" s="2">
        <f t="shared" si="26"/>
        <v>1.4431702314022443</v>
      </c>
      <c r="K258" s="2">
        <f t="shared" si="28"/>
        <v>1.4557612740877808</v>
      </c>
    </row>
    <row r="259" spans="1:11" ht="13.5" x14ac:dyDescent="0.25">
      <c r="A259" s="3">
        <f>TITRES_STAT!B262</f>
        <v>42683</v>
      </c>
      <c r="B259" s="5">
        <f>TITRES_STAT!D262</f>
        <v>1.4306000000000001</v>
      </c>
      <c r="C259" s="2">
        <f t="shared" si="21"/>
        <v>0</v>
      </c>
      <c r="D259" s="2">
        <f t="shared" si="22"/>
        <v>1.4306000000000001</v>
      </c>
      <c r="E259" s="2">
        <f t="shared" si="24"/>
        <v>1.4306000000000001</v>
      </c>
      <c r="F259" s="2">
        <f t="shared" si="25"/>
        <v>1.4384299999999992</v>
      </c>
      <c r="G259" s="2">
        <f t="shared" si="27"/>
        <v>1.4760039999999994</v>
      </c>
      <c r="H259" s="2">
        <f t="shared" si="23"/>
        <v>1.3894000000000011</v>
      </c>
      <c r="I259" s="2">
        <f t="array" ref="I259">SUMPRODUCT(B243:B262, (ROW(B243:B262)-ROW(B243)+1)) / (20*21/2)</f>
        <v>1.4347076190476191</v>
      </c>
      <c r="J259" s="2">
        <f t="shared" si="26"/>
        <v>1.4419730665067925</v>
      </c>
      <c r="K259" s="2">
        <f t="shared" si="28"/>
        <v>1.4547745574568873</v>
      </c>
    </row>
    <row r="260" spans="1:11" ht="13.5" x14ac:dyDescent="0.25">
      <c r="A260" s="3">
        <f>TITRES_STAT!B263</f>
        <v>42684</v>
      </c>
      <c r="B260" s="5">
        <f>TITRES_STAT!D263</f>
        <v>1.4431</v>
      </c>
      <c r="C260" s="2">
        <f t="shared" ref="C260:C323" si="29">B260-B259</f>
        <v>1.2499999999999956E-2</v>
      </c>
      <c r="D260" s="2">
        <f t="shared" si="22"/>
        <v>1.4331</v>
      </c>
      <c r="E260" s="2">
        <f t="shared" si="24"/>
        <v>1.4318500000000001</v>
      </c>
      <c r="F260" s="2">
        <f t="shared" si="25"/>
        <v>1.4384299999999997</v>
      </c>
      <c r="G260" s="2">
        <f t="shared" si="27"/>
        <v>1.4748739999999996</v>
      </c>
      <c r="H260" s="2">
        <f t="shared" si="23"/>
        <v>1.390052500000001</v>
      </c>
      <c r="I260" s="2">
        <f t="array" ref="I260">SUMPRODUCT(B244:B263, (ROW(B244:B263)-ROW(B244)+1)) / (20*21/2)</f>
        <v>1.4347319047619047</v>
      </c>
      <c r="J260" s="2">
        <f t="shared" si="26"/>
        <v>1.4420803935061457</v>
      </c>
      <c r="K260" s="2">
        <f t="shared" si="28"/>
        <v>1.4543167316742642</v>
      </c>
    </row>
    <row r="261" spans="1:11" ht="13.5" x14ac:dyDescent="0.25">
      <c r="A261" s="3">
        <f>TITRES_STAT!B264</f>
        <v>42685</v>
      </c>
      <c r="B261" s="5">
        <f>TITRES_STAT!D264</f>
        <v>1.4431</v>
      </c>
      <c r="C261" s="2">
        <f t="shared" si="29"/>
        <v>0</v>
      </c>
      <c r="D261" s="2">
        <f t="shared" si="22"/>
        <v>1.4356000000000002</v>
      </c>
      <c r="E261" s="2">
        <f t="shared" si="24"/>
        <v>1.4331</v>
      </c>
      <c r="F261" s="2">
        <f t="shared" si="25"/>
        <v>1.4384299999999997</v>
      </c>
      <c r="G261" s="2">
        <f t="shared" si="27"/>
        <v>1.4738699999999998</v>
      </c>
      <c r="H261" s="2">
        <f t="shared" si="23"/>
        <v>1.3907645000000011</v>
      </c>
      <c r="I261" s="2">
        <f t="array" ref="I261">SUMPRODUCT(B245:B264, (ROW(B245:B264)-ROW(B245)+1)) / (20*21/2)</f>
        <v>1.4367657142857142</v>
      </c>
      <c r="J261" s="2">
        <f t="shared" si="26"/>
        <v>1.4421774988865126</v>
      </c>
      <c r="K261" s="2">
        <f t="shared" si="28"/>
        <v>1.4538768598439011</v>
      </c>
    </row>
    <row r="262" spans="1:11" ht="13.5" x14ac:dyDescent="0.25">
      <c r="A262" s="3">
        <f>TITRES_STAT!B265</f>
        <v>42688</v>
      </c>
      <c r="B262" s="5">
        <f>TITRES_STAT!D265</f>
        <v>1.4431</v>
      </c>
      <c r="C262" s="2">
        <f t="shared" si="29"/>
        <v>0</v>
      </c>
      <c r="D262" s="2">
        <f t="shared" ref="D262:D325" si="30">AVERAGE(B258:B262)</f>
        <v>1.4381000000000002</v>
      </c>
      <c r="E262" s="2">
        <f t="shared" si="24"/>
        <v>1.4343499999999998</v>
      </c>
      <c r="F262" s="2">
        <f t="shared" si="25"/>
        <v>1.436545</v>
      </c>
      <c r="G262" s="2">
        <f t="shared" si="27"/>
        <v>1.4728659999999996</v>
      </c>
      <c r="H262" s="2">
        <f t="shared" si="23"/>
        <v>1.3914765000000011</v>
      </c>
      <c r="I262" s="2">
        <f t="array" ref="I262">SUMPRODUCT(B246:B265, (ROW(B246:B265)-ROW(B246)+1)) / (20*21/2)</f>
        <v>1.4393000000000002</v>
      </c>
      <c r="J262" s="2">
        <f t="shared" si="26"/>
        <v>1.4422653561354162</v>
      </c>
      <c r="K262" s="2">
        <f t="shared" si="28"/>
        <v>1.4534542378892383</v>
      </c>
    </row>
    <row r="263" spans="1:11" ht="13.5" x14ac:dyDescent="0.25">
      <c r="A263" s="3">
        <f>TITRES_STAT!B266</f>
        <v>42689</v>
      </c>
      <c r="B263" s="5">
        <f>TITRES_STAT!D266</f>
        <v>1.4368000000000001</v>
      </c>
      <c r="C263" s="2">
        <f t="shared" si="29"/>
        <v>-6.2999999999999723E-3</v>
      </c>
      <c r="D263" s="2">
        <f t="shared" si="30"/>
        <v>1.4393400000000001</v>
      </c>
      <c r="E263" s="2">
        <f t="shared" si="24"/>
        <v>1.4349699999999999</v>
      </c>
      <c r="F263" s="2">
        <f t="shared" si="25"/>
        <v>1.434345</v>
      </c>
      <c r="G263" s="2">
        <f t="shared" si="27"/>
        <v>1.4718619999999998</v>
      </c>
      <c r="H263" s="2">
        <f t="shared" si="23"/>
        <v>1.3921865000000011</v>
      </c>
      <c r="I263" s="2">
        <f t="array" ref="I263">SUMPRODUCT(B247:B266, (ROW(B247:B266)-ROW(B247)+1)) / (20*21/2)</f>
        <v>1.4417447619047621</v>
      </c>
      <c r="J263" s="2">
        <f t="shared" si="26"/>
        <v>1.4417448460272813</v>
      </c>
      <c r="K263" s="2">
        <f t="shared" si="28"/>
        <v>1.4528011305210329</v>
      </c>
    </row>
    <row r="264" spans="1:11" ht="13.5" x14ac:dyDescent="0.25">
      <c r="A264" s="3">
        <f>TITRES_STAT!B267</f>
        <v>42690</v>
      </c>
      <c r="B264" s="5">
        <f>TITRES_STAT!D267</f>
        <v>1.4557</v>
      </c>
      <c r="C264" s="2">
        <f t="shared" si="29"/>
        <v>1.8899999999999917E-2</v>
      </c>
      <c r="D264" s="2">
        <f t="shared" si="30"/>
        <v>1.4443600000000001</v>
      </c>
      <c r="E264" s="2">
        <f t="shared" si="24"/>
        <v>1.4374799999999999</v>
      </c>
      <c r="F264" s="2">
        <f t="shared" si="25"/>
        <v>1.43529</v>
      </c>
      <c r="G264" s="2">
        <f t="shared" si="27"/>
        <v>1.4711099999999999</v>
      </c>
      <c r="H264" s="2">
        <f t="shared" si="23"/>
        <v>1.3926645000000009</v>
      </c>
      <c r="I264" s="2">
        <f t="array" ref="I264">SUMPRODUCT(B248:B267, (ROW(B248:B267)-ROW(B248)+1)) / (20*21/2)</f>
        <v>1.4441000000000002</v>
      </c>
      <c r="J264" s="2">
        <f t="shared" si="26"/>
        <v>1.4430739083103974</v>
      </c>
      <c r="K264" s="2">
        <f t="shared" si="28"/>
        <v>1.4529148116770709</v>
      </c>
    </row>
    <row r="265" spans="1:11" ht="13.5" x14ac:dyDescent="0.25">
      <c r="A265" s="3">
        <f>TITRES_STAT!B268</f>
        <v>42691</v>
      </c>
      <c r="B265" s="5">
        <f>TITRES_STAT!D268</f>
        <v>1.4619</v>
      </c>
      <c r="C265" s="2">
        <f t="shared" si="29"/>
        <v>6.1999999999999833E-3</v>
      </c>
      <c r="D265" s="2">
        <f t="shared" si="30"/>
        <v>1.4481200000000001</v>
      </c>
      <c r="E265" s="2">
        <f t="shared" si="24"/>
        <v>1.4406099999999999</v>
      </c>
      <c r="F265" s="2">
        <f t="shared" si="25"/>
        <v>1.4362300000000003</v>
      </c>
      <c r="G265" s="2">
        <f t="shared" si="27"/>
        <v>1.4704819999999998</v>
      </c>
      <c r="H265" s="2">
        <f t="shared" si="23"/>
        <v>1.3932030000000006</v>
      </c>
      <c r="I265" s="2">
        <f t="array" ref="I265">SUMPRODUCT(B249:B268, (ROW(B249:B268)-ROW(B249)+1)) / (20*21/2)</f>
        <v>1.445715714285714</v>
      </c>
      <c r="J265" s="2">
        <f t="shared" si="26"/>
        <v>1.444866869423693</v>
      </c>
      <c r="K265" s="2">
        <f t="shared" si="28"/>
        <v>1.4532671720034602</v>
      </c>
    </row>
    <row r="266" spans="1:11" ht="13.5" x14ac:dyDescent="0.25">
      <c r="A266" s="3">
        <f>TITRES_STAT!B269</f>
        <v>42692</v>
      </c>
      <c r="B266" s="5">
        <f>TITRES_STAT!D269</f>
        <v>1.4619</v>
      </c>
      <c r="C266" s="2">
        <f t="shared" si="29"/>
        <v>0</v>
      </c>
      <c r="D266" s="2">
        <f t="shared" si="30"/>
        <v>1.4518800000000001</v>
      </c>
      <c r="E266" s="2">
        <f t="shared" si="24"/>
        <v>1.44374</v>
      </c>
      <c r="F266" s="2">
        <f t="shared" si="25"/>
        <v>1.4371700000000003</v>
      </c>
      <c r="G266" s="2">
        <f t="shared" si="27"/>
        <v>1.4698539999999998</v>
      </c>
      <c r="H266" s="2">
        <f t="shared" ref="H266:H329" si="31">AVERAGE(B67:B266)</f>
        <v>1.3938010000000005</v>
      </c>
      <c r="I266" s="2">
        <f t="array" ref="I266">SUMPRODUCT(B250:B269, (ROW(B250:B269)-ROW(B250)+1)) / (20*21/2)</f>
        <v>1.4484023809523809</v>
      </c>
      <c r="J266" s="2">
        <f t="shared" si="26"/>
        <v>1.4464890723357222</v>
      </c>
      <c r="K266" s="2">
        <f t="shared" si="28"/>
        <v>1.4536057142778342</v>
      </c>
    </row>
    <row r="267" spans="1:11" ht="13.5" x14ac:dyDescent="0.25">
      <c r="A267" s="3">
        <f>TITRES_STAT!B270</f>
        <v>42695</v>
      </c>
      <c r="B267" s="5">
        <f>TITRES_STAT!D270</f>
        <v>1.4619</v>
      </c>
      <c r="C267" s="2">
        <f t="shared" si="29"/>
        <v>0</v>
      </c>
      <c r="D267" s="2">
        <f t="shared" si="30"/>
        <v>1.45564</v>
      </c>
      <c r="E267" s="2">
        <f t="shared" si="24"/>
        <v>1.4468700000000001</v>
      </c>
      <c r="F267" s="2">
        <f t="shared" si="25"/>
        <v>1.4387350000000003</v>
      </c>
      <c r="G267" s="2">
        <f t="shared" si="27"/>
        <v>1.4692259999999999</v>
      </c>
      <c r="H267" s="2">
        <f t="shared" si="31"/>
        <v>1.3943395000000007</v>
      </c>
      <c r="I267" s="2">
        <f t="array" ref="I267">SUMPRODUCT(B251:B270, (ROW(B251:B270)-ROW(B251)+1)) / (20*21/2)</f>
        <v>1.4515099999999999</v>
      </c>
      <c r="J267" s="2">
        <f t="shared" si="26"/>
        <v>1.4479567797323201</v>
      </c>
      <c r="K267" s="2">
        <f t="shared" si="28"/>
        <v>1.4539309803845859</v>
      </c>
    </row>
    <row r="268" spans="1:11" ht="13.5" x14ac:dyDescent="0.25">
      <c r="A268" s="3">
        <f>TITRES_STAT!B271</f>
        <v>42696</v>
      </c>
      <c r="B268" s="5">
        <f>TITRES_STAT!D271</f>
        <v>1.4557</v>
      </c>
      <c r="C268" s="2">
        <f t="shared" si="29"/>
        <v>-6.1999999999999833E-3</v>
      </c>
      <c r="D268" s="2">
        <f t="shared" si="30"/>
        <v>1.4594200000000002</v>
      </c>
      <c r="E268" s="2">
        <f t="shared" ref="E268:E331" si="32">AVERAGE(B259:B268)</f>
        <v>1.4493800000000001</v>
      </c>
      <c r="F268" s="2">
        <f t="shared" si="25"/>
        <v>1.4399900000000003</v>
      </c>
      <c r="G268" s="2">
        <f t="shared" si="27"/>
        <v>1.4684739999999996</v>
      </c>
      <c r="H268" s="2">
        <f t="shared" si="31"/>
        <v>1.3948770000000001</v>
      </c>
      <c r="I268" s="2">
        <f t="array" ref="I268">SUMPRODUCT(B252:B271, (ROW(B252:B271)-ROW(B252)+1)) / (20*21/2)</f>
        <v>1.4544085714285717</v>
      </c>
      <c r="J268" s="2">
        <f t="shared" si="26"/>
        <v>1.4486942292816229</v>
      </c>
      <c r="K268" s="2">
        <f t="shared" si="28"/>
        <v>1.4540003537028374</v>
      </c>
    </row>
    <row r="269" spans="1:11" ht="13.5" x14ac:dyDescent="0.25">
      <c r="A269" s="3">
        <f>TITRES_STAT!B272</f>
        <v>42697</v>
      </c>
      <c r="B269" s="5">
        <f>TITRES_STAT!D272</f>
        <v>1.4681999999999999</v>
      </c>
      <c r="C269" s="2">
        <f t="shared" si="29"/>
        <v>1.2499999999999956E-2</v>
      </c>
      <c r="D269" s="2">
        <f t="shared" si="30"/>
        <v>1.4619199999999999</v>
      </c>
      <c r="E269" s="2">
        <f t="shared" si="32"/>
        <v>1.4531399999999999</v>
      </c>
      <c r="F269" s="2">
        <f t="shared" si="25"/>
        <v>1.4418700000000002</v>
      </c>
      <c r="G269" s="2">
        <f t="shared" si="27"/>
        <v>1.4680979999999997</v>
      </c>
      <c r="H269" s="2">
        <f t="shared" si="31"/>
        <v>1.3952985000000004</v>
      </c>
      <c r="I269" s="2">
        <f t="array" ref="I269">SUMPRODUCT(B253:B272, (ROW(B253:B272)-ROW(B253)+1)) / (20*21/2)</f>
        <v>1.4582885714285716</v>
      </c>
      <c r="J269" s="2">
        <f t="shared" si="26"/>
        <v>1.4505519217309921</v>
      </c>
      <c r="K269" s="2">
        <f t="shared" si="28"/>
        <v>1.454557202577236</v>
      </c>
    </row>
    <row r="270" spans="1:11" ht="13.5" x14ac:dyDescent="0.25">
      <c r="A270" s="3">
        <f>TITRES_STAT!B273</f>
        <v>42698</v>
      </c>
      <c r="B270" s="5">
        <f>TITRES_STAT!D273</f>
        <v>1.4744999999999999</v>
      </c>
      <c r="C270" s="2">
        <f t="shared" si="29"/>
        <v>6.2999999999999723E-3</v>
      </c>
      <c r="D270" s="2">
        <f t="shared" si="30"/>
        <v>1.46444</v>
      </c>
      <c r="E270" s="2">
        <f t="shared" si="32"/>
        <v>1.45628</v>
      </c>
      <c r="F270" s="2">
        <f t="shared" si="25"/>
        <v>1.4440649999999999</v>
      </c>
      <c r="G270" s="2">
        <f t="shared" si="27"/>
        <v>1.4675959999999997</v>
      </c>
      <c r="H270" s="2">
        <f t="shared" si="31"/>
        <v>1.3956625</v>
      </c>
      <c r="I270" s="2">
        <f t="array" ref="I270">SUMPRODUCT(B254:B273, (ROW(B254:B273)-ROW(B254)+1)) / (20*21/2)</f>
        <v>1.4624999999999997</v>
      </c>
      <c r="J270" s="2">
        <f t="shared" si="26"/>
        <v>1.4528326910899452</v>
      </c>
      <c r="K270" s="2">
        <f t="shared" si="28"/>
        <v>1.455339273064403</v>
      </c>
    </row>
    <row r="271" spans="1:11" ht="13.5" x14ac:dyDescent="0.25">
      <c r="A271" s="3">
        <f>TITRES_STAT!B274</f>
        <v>42699</v>
      </c>
      <c r="B271" s="5">
        <f>TITRES_STAT!D274</f>
        <v>1.4744999999999999</v>
      </c>
      <c r="C271" s="2">
        <f t="shared" si="29"/>
        <v>0</v>
      </c>
      <c r="D271" s="2">
        <f t="shared" si="30"/>
        <v>1.4669599999999998</v>
      </c>
      <c r="E271" s="2">
        <f t="shared" si="32"/>
        <v>1.4594199999999997</v>
      </c>
      <c r="F271" s="2">
        <f t="shared" si="25"/>
        <v>1.4462599999999999</v>
      </c>
      <c r="G271" s="2">
        <f t="shared" si="27"/>
        <v>1.4674699999999998</v>
      </c>
      <c r="H271" s="2">
        <f t="shared" si="31"/>
        <v>1.3960559999999997</v>
      </c>
      <c r="I271" s="2">
        <f t="array" ref="I271">SUMPRODUCT(B255:B274, (ROW(B255:B274)-ROW(B255)+1)) / (20*21/2)</f>
        <v>1.465812857142857</v>
      </c>
      <c r="J271" s="2">
        <f t="shared" si="26"/>
        <v>1.4548962443194742</v>
      </c>
      <c r="K271" s="2">
        <f t="shared" si="28"/>
        <v>1.4560906741207009</v>
      </c>
    </row>
    <row r="272" spans="1:11" ht="13.5" x14ac:dyDescent="0.25">
      <c r="A272" s="3">
        <f>TITRES_STAT!B275</f>
        <v>42702</v>
      </c>
      <c r="B272" s="5">
        <f>TITRES_STAT!D275</f>
        <v>1.4870000000000001</v>
      </c>
      <c r="C272" s="2">
        <f t="shared" si="29"/>
        <v>1.2500000000000178E-2</v>
      </c>
      <c r="D272" s="2">
        <f t="shared" si="30"/>
        <v>1.4719799999999998</v>
      </c>
      <c r="E272" s="2">
        <f t="shared" si="32"/>
        <v>1.4638100000000001</v>
      </c>
      <c r="F272" s="2">
        <f t="shared" si="25"/>
        <v>1.4490799999999997</v>
      </c>
      <c r="G272" s="2">
        <f t="shared" si="27"/>
        <v>1.4675939999999996</v>
      </c>
      <c r="H272" s="2">
        <f t="shared" si="31"/>
        <v>1.396542</v>
      </c>
      <c r="I272" s="2">
        <f t="array" ref="I272">SUMPRODUCT(B256:B275, (ROW(B256:B275)-ROW(B256)+1)) / (20*21/2)</f>
        <v>1.4688571428571431</v>
      </c>
      <c r="J272" s="2">
        <f t="shared" si="26"/>
        <v>1.4579537448604765</v>
      </c>
      <c r="K272" s="2">
        <f t="shared" si="28"/>
        <v>1.45730280454734</v>
      </c>
    </row>
    <row r="273" spans="1:11" ht="13.5" x14ac:dyDescent="0.25">
      <c r="A273" s="3">
        <f>TITRES_STAT!B276</f>
        <v>42703</v>
      </c>
      <c r="B273" s="5">
        <f>TITRES_STAT!D276</f>
        <v>1.4933000000000001</v>
      </c>
      <c r="C273" s="2">
        <f t="shared" si="29"/>
        <v>6.2999999999999723E-3</v>
      </c>
      <c r="D273" s="2">
        <f t="shared" si="30"/>
        <v>1.4794999999999998</v>
      </c>
      <c r="E273" s="2">
        <f t="shared" si="32"/>
        <v>1.4694599999999998</v>
      </c>
      <c r="F273" s="2">
        <f t="shared" si="25"/>
        <v>1.4522149999999998</v>
      </c>
      <c r="G273" s="2">
        <f t="shared" si="27"/>
        <v>1.4678439999999997</v>
      </c>
      <c r="H273" s="2">
        <f t="shared" si="31"/>
        <v>1.3970889999999998</v>
      </c>
      <c r="I273" s="2">
        <f t="array" ref="I273">SUMPRODUCT(B257:B276, (ROW(B257:B276)-ROW(B257)+1)) / (20*21/2)</f>
        <v>1.4716328571428572</v>
      </c>
      <c r="J273" s="2">
        <f t="shared" si="26"/>
        <v>1.4613200548737646</v>
      </c>
      <c r="K273" s="2">
        <f t="shared" si="28"/>
        <v>1.4587144592709738</v>
      </c>
    </row>
    <row r="274" spans="1:11" ht="13.5" x14ac:dyDescent="0.25">
      <c r="A274" s="3">
        <f>TITRES_STAT!B277</f>
        <v>42704</v>
      </c>
      <c r="B274" s="5">
        <f>TITRES_STAT!D277</f>
        <v>1.4870000000000001</v>
      </c>
      <c r="C274" s="2">
        <f t="shared" si="29"/>
        <v>-6.2999999999999723E-3</v>
      </c>
      <c r="D274" s="2">
        <f t="shared" si="30"/>
        <v>1.48326</v>
      </c>
      <c r="E274" s="2">
        <f t="shared" si="32"/>
        <v>1.4725899999999998</v>
      </c>
      <c r="F274" s="2">
        <f t="shared" si="25"/>
        <v>1.4550349999999999</v>
      </c>
      <c r="G274" s="2">
        <f t="shared" si="27"/>
        <v>1.4679679999999997</v>
      </c>
      <c r="H274" s="2">
        <f t="shared" si="31"/>
        <v>1.3976044999999999</v>
      </c>
      <c r="I274" s="2">
        <f t="array" ref="I274">SUMPRODUCT(B258:B277, (ROW(B258:B277)-ROW(B258)+1)) / (20*21/2)</f>
        <v>1.4729495238095236</v>
      </c>
      <c r="J274" s="2">
        <f t="shared" si="26"/>
        <v>1.4637657639334061</v>
      </c>
      <c r="K274" s="2">
        <f t="shared" si="28"/>
        <v>1.4598236961623081</v>
      </c>
    </row>
    <row r="275" spans="1:11" ht="13.5" x14ac:dyDescent="0.25">
      <c r="A275" s="3">
        <f>TITRES_STAT!B278</f>
        <v>42705</v>
      </c>
      <c r="B275" s="5">
        <f>TITRES_STAT!D278</f>
        <v>1.4870000000000001</v>
      </c>
      <c r="C275" s="2">
        <f t="shared" si="29"/>
        <v>0</v>
      </c>
      <c r="D275" s="2">
        <f t="shared" si="30"/>
        <v>1.4857600000000002</v>
      </c>
      <c r="E275" s="2">
        <f t="shared" si="32"/>
        <v>1.4750999999999999</v>
      </c>
      <c r="F275" s="2">
        <f t="shared" si="25"/>
        <v>1.4578549999999999</v>
      </c>
      <c r="G275" s="2">
        <f t="shared" si="27"/>
        <v>1.4663359999999996</v>
      </c>
      <c r="H275" s="2">
        <f t="shared" si="31"/>
        <v>1.3980604999999997</v>
      </c>
      <c r="I275" s="2">
        <f t="array" ref="I275">SUMPRODUCT(B259:B278, (ROW(B259:B278)-ROW(B259)+1)) / (20*21/2)</f>
        <v>1.4746571428571429</v>
      </c>
      <c r="J275" s="2">
        <f t="shared" si="26"/>
        <v>1.4659785483207006</v>
      </c>
      <c r="K275" s="2">
        <f t="shared" si="28"/>
        <v>1.4608894335677078</v>
      </c>
    </row>
    <row r="276" spans="1:11" ht="13.5" x14ac:dyDescent="0.25">
      <c r="A276" s="3">
        <f>TITRES_STAT!B279</f>
        <v>42706</v>
      </c>
      <c r="B276" s="5">
        <f>TITRES_STAT!D279</f>
        <v>1.4870000000000001</v>
      </c>
      <c r="C276" s="2">
        <f t="shared" si="29"/>
        <v>0</v>
      </c>
      <c r="D276" s="2">
        <f t="shared" si="30"/>
        <v>1.4882599999999999</v>
      </c>
      <c r="E276" s="2">
        <f t="shared" si="32"/>
        <v>1.4776099999999999</v>
      </c>
      <c r="F276" s="2">
        <f t="shared" ref="F276:F339" si="33">AVERAGE(B257:B276)</f>
        <v>1.4606750000000002</v>
      </c>
      <c r="G276" s="2">
        <f t="shared" si="27"/>
        <v>1.4647039999999998</v>
      </c>
      <c r="H276" s="2">
        <f t="shared" si="31"/>
        <v>1.3985759999999998</v>
      </c>
      <c r="I276" s="2">
        <f t="array" ref="I276">SUMPRODUCT(B260:B279, (ROW(B260:B279)-ROW(B260)+1)) / (20*21/2)</f>
        <v>1.4767161904761905</v>
      </c>
      <c r="J276" s="2">
        <f t="shared" si="26"/>
        <v>1.4679805913377766</v>
      </c>
      <c r="K276" s="2">
        <f t="shared" si="28"/>
        <v>1.4619133773493662</v>
      </c>
    </row>
    <row r="277" spans="1:11" ht="13.5" x14ac:dyDescent="0.25">
      <c r="A277" s="3">
        <f>TITRES_STAT!B280</f>
        <v>42709</v>
      </c>
      <c r="B277" s="5">
        <f>TITRES_STAT!D280</f>
        <v>1.4744999999999999</v>
      </c>
      <c r="C277" s="2">
        <f t="shared" si="29"/>
        <v>-1.2500000000000178E-2</v>
      </c>
      <c r="D277" s="2">
        <f t="shared" si="30"/>
        <v>1.48576</v>
      </c>
      <c r="E277" s="2">
        <f t="shared" si="32"/>
        <v>1.4788699999999999</v>
      </c>
      <c r="F277" s="2">
        <f t="shared" si="33"/>
        <v>1.4628700000000001</v>
      </c>
      <c r="G277" s="2">
        <f t="shared" si="27"/>
        <v>1.4626959999999998</v>
      </c>
      <c r="H277" s="2">
        <f t="shared" si="31"/>
        <v>1.3989994999999993</v>
      </c>
      <c r="I277" s="2">
        <f t="array" ref="I277">SUMPRODUCT(B261:B280, (ROW(B261:B280)-ROW(B261)+1)) / (20*21/2)</f>
        <v>1.4785066666666669</v>
      </c>
      <c r="J277" s="2">
        <f t="shared" ref="J277:J340" si="34">$J$4*B277+J276*(1-$J$4)</f>
        <v>1.4686014874008455</v>
      </c>
      <c r="K277" s="2">
        <f t="shared" si="28"/>
        <v>1.4624069703944891</v>
      </c>
    </row>
    <row r="278" spans="1:11" ht="13.5" x14ac:dyDescent="0.25">
      <c r="A278" s="3">
        <f>TITRES_STAT!B281</f>
        <v>42710</v>
      </c>
      <c r="B278" s="5">
        <f>TITRES_STAT!D281</f>
        <v>1.4807999999999999</v>
      </c>
      <c r="C278" s="2">
        <f t="shared" si="29"/>
        <v>6.2999999999999723E-3</v>
      </c>
      <c r="D278" s="2">
        <f t="shared" si="30"/>
        <v>1.48326</v>
      </c>
      <c r="E278" s="2">
        <f t="shared" si="32"/>
        <v>1.4813799999999999</v>
      </c>
      <c r="F278" s="2">
        <f t="shared" si="33"/>
        <v>1.4653799999999999</v>
      </c>
      <c r="G278" s="2">
        <f t="shared" si="27"/>
        <v>1.4609399999999997</v>
      </c>
      <c r="H278" s="2">
        <f t="shared" si="31"/>
        <v>1.3990384999999994</v>
      </c>
      <c r="I278" s="2">
        <f t="array" ref="I278">SUMPRODUCT(B262:B281, (ROW(B262:B281)-ROW(B262)+1)) / (20*21/2)</f>
        <v>1.4800880952380955</v>
      </c>
      <c r="J278" s="2">
        <f t="shared" si="34"/>
        <v>1.4697632505055269</v>
      </c>
      <c r="K278" s="2">
        <f t="shared" si="28"/>
        <v>1.4631282656731366</v>
      </c>
    </row>
    <row r="279" spans="1:11" ht="13.5" x14ac:dyDescent="0.25">
      <c r="A279" s="3">
        <f>TITRES_STAT!B282</f>
        <v>42711</v>
      </c>
      <c r="B279" s="5">
        <f>TITRES_STAT!D282</f>
        <v>1.4870000000000001</v>
      </c>
      <c r="C279" s="2">
        <f t="shared" si="29"/>
        <v>6.2000000000002053E-3</v>
      </c>
      <c r="D279" s="2">
        <f t="shared" si="30"/>
        <v>1.48326</v>
      </c>
      <c r="E279" s="2">
        <f t="shared" si="32"/>
        <v>1.48326</v>
      </c>
      <c r="F279" s="2">
        <f t="shared" si="33"/>
        <v>1.4681999999999999</v>
      </c>
      <c r="G279" s="2">
        <f t="shared" si="27"/>
        <v>1.4595579999999995</v>
      </c>
      <c r="H279" s="2">
        <f t="shared" si="31"/>
        <v>1.3989899999999991</v>
      </c>
      <c r="I279" s="2">
        <f t="array" ref="I279">SUMPRODUCT(B263:B282, (ROW(B263:B282)-ROW(B263)+1)) / (20*21/2)</f>
        <v>1.4814604761904764</v>
      </c>
      <c r="J279" s="2">
        <f t="shared" si="34"/>
        <v>1.4714048456954767</v>
      </c>
      <c r="K279" s="2">
        <f t="shared" si="28"/>
        <v>1.4640644121173272</v>
      </c>
    </row>
    <row r="280" spans="1:11" ht="13.5" x14ac:dyDescent="0.25">
      <c r="A280" s="3">
        <f>TITRES_STAT!B283</f>
        <v>42712</v>
      </c>
      <c r="B280" s="5">
        <f>TITRES_STAT!D283</f>
        <v>1.4870000000000001</v>
      </c>
      <c r="C280" s="2">
        <f t="shared" si="29"/>
        <v>0</v>
      </c>
      <c r="D280" s="2">
        <f t="shared" si="30"/>
        <v>1.48326</v>
      </c>
      <c r="E280" s="2">
        <f t="shared" si="32"/>
        <v>1.48451</v>
      </c>
      <c r="F280" s="2">
        <f t="shared" si="33"/>
        <v>1.4703949999999999</v>
      </c>
      <c r="G280" s="2">
        <f t="shared" si="27"/>
        <v>1.4589299999999994</v>
      </c>
      <c r="H280" s="2">
        <f t="shared" si="31"/>
        <v>1.3991489999999995</v>
      </c>
      <c r="I280" s="2">
        <f t="array" ref="I280">SUMPRODUCT(B264:B283, (ROW(B264:B283)-ROW(B264)+1)) / (20*21/2)</f>
        <v>1.4826238095238096</v>
      </c>
      <c r="J280" s="2">
        <f t="shared" si="34"/>
        <v>1.4728900984863835</v>
      </c>
      <c r="K280" s="2">
        <f t="shared" si="28"/>
        <v>1.4649638469362554</v>
      </c>
    </row>
    <row r="281" spans="1:11" ht="13.5" x14ac:dyDescent="0.25">
      <c r="A281" s="3">
        <f>TITRES_STAT!B284</f>
        <v>42713</v>
      </c>
      <c r="B281" s="5">
        <f>TITRES_STAT!D284</f>
        <v>1.4870000000000001</v>
      </c>
      <c r="C281" s="2">
        <f t="shared" si="29"/>
        <v>0</v>
      </c>
      <c r="D281" s="2">
        <f t="shared" si="30"/>
        <v>1.48326</v>
      </c>
      <c r="E281" s="2">
        <f t="shared" si="32"/>
        <v>1.4857600000000002</v>
      </c>
      <c r="F281" s="2">
        <f t="shared" si="33"/>
        <v>1.4725899999999998</v>
      </c>
      <c r="G281" s="2">
        <f t="shared" si="27"/>
        <v>1.4590539999999992</v>
      </c>
      <c r="H281" s="2">
        <f t="shared" si="31"/>
        <v>1.3992489999999997</v>
      </c>
      <c r="I281" s="2">
        <f t="array" ref="I281">SUMPRODUCT(B265:B284, (ROW(B265:B284)-ROW(B265)+1)) / (20*21/2)</f>
        <v>1.4835480952380953</v>
      </c>
      <c r="J281" s="2">
        <f t="shared" si="34"/>
        <v>1.4742338986305374</v>
      </c>
      <c r="K281" s="2">
        <f t="shared" si="28"/>
        <v>1.4658280098015002</v>
      </c>
    </row>
    <row r="282" spans="1:11" ht="13.5" x14ac:dyDescent="0.25">
      <c r="A282" s="3">
        <f>TITRES_STAT!B285</f>
        <v>42717</v>
      </c>
      <c r="B282" s="5">
        <f>TITRES_STAT!D285</f>
        <v>1.4870000000000001</v>
      </c>
      <c r="C282" s="2">
        <f t="shared" si="29"/>
        <v>0</v>
      </c>
      <c r="D282" s="2">
        <f t="shared" si="30"/>
        <v>1.4857600000000002</v>
      </c>
      <c r="E282" s="2">
        <f t="shared" si="32"/>
        <v>1.48576</v>
      </c>
      <c r="F282" s="2">
        <f t="shared" si="33"/>
        <v>1.4747850000000002</v>
      </c>
      <c r="G282" s="2">
        <f t="shared" si="27"/>
        <v>1.4586759999999996</v>
      </c>
      <c r="H282" s="2">
        <f t="shared" si="31"/>
        <v>1.3995564999999999</v>
      </c>
      <c r="I282" s="2">
        <f t="array" ref="I282">SUMPRODUCT(B266:B285, (ROW(B266:B285)-ROW(B266)+1)) / (20*21/2)</f>
        <v>1.4825328571428573</v>
      </c>
      <c r="J282" s="2">
        <f t="shared" si="34"/>
        <v>1.4754497178085815</v>
      </c>
      <c r="K282" s="2">
        <f t="shared" si="28"/>
        <v>1.4666582839269315</v>
      </c>
    </row>
    <row r="283" spans="1:11" ht="13.5" x14ac:dyDescent="0.25">
      <c r="A283" s="3">
        <f>TITRES_STAT!B286</f>
        <v>42718</v>
      </c>
      <c r="B283" s="5">
        <f>TITRES_STAT!D286</f>
        <v>1.4870000000000001</v>
      </c>
      <c r="C283" s="2">
        <f t="shared" si="29"/>
        <v>0</v>
      </c>
      <c r="D283" s="2">
        <f t="shared" si="30"/>
        <v>1.4870000000000001</v>
      </c>
      <c r="E283" s="2">
        <f t="shared" si="32"/>
        <v>1.4851300000000001</v>
      </c>
      <c r="F283" s="2">
        <f t="shared" si="33"/>
        <v>1.4772950000000002</v>
      </c>
      <c r="G283" s="2">
        <f t="shared" si="27"/>
        <v>1.4585499999999993</v>
      </c>
      <c r="H283" s="2">
        <f t="shared" si="31"/>
        <v>1.3998345000000001</v>
      </c>
      <c r="I283" s="2">
        <f t="array" ref="I283">SUMPRODUCT(B267:B286, (ROW(B267:B286)-ROW(B267)+1)) / (20*21/2)</f>
        <v>1.4838780952380952</v>
      </c>
      <c r="J283" s="2">
        <f t="shared" si="34"/>
        <v>1.4765497446839546</v>
      </c>
      <c r="K283" s="2">
        <f t="shared" si="28"/>
        <v>1.467455998282738</v>
      </c>
    </row>
    <row r="284" spans="1:11" ht="13.5" x14ac:dyDescent="0.25">
      <c r="A284" s="3">
        <f>TITRES_STAT!B287</f>
        <v>42719</v>
      </c>
      <c r="B284" s="5">
        <f>TITRES_STAT!D287</f>
        <v>1.4870000000000001</v>
      </c>
      <c r="C284" s="2">
        <f t="shared" si="29"/>
        <v>0</v>
      </c>
      <c r="D284" s="2">
        <f t="shared" si="30"/>
        <v>1.4870000000000001</v>
      </c>
      <c r="E284" s="2">
        <f t="shared" si="32"/>
        <v>1.4851300000000001</v>
      </c>
      <c r="F284" s="2">
        <f t="shared" si="33"/>
        <v>1.4788600000000003</v>
      </c>
      <c r="G284" s="2">
        <f t="shared" si="27"/>
        <v>1.4582979999999992</v>
      </c>
      <c r="H284" s="2">
        <f t="shared" si="31"/>
        <v>1.4003205000000001</v>
      </c>
      <c r="I284" s="2">
        <f t="array" ref="I284">SUMPRODUCT(B268:B287, (ROW(B268:B287)-ROW(B268)+1)) / (20*21/2)</f>
        <v>1.4838833333333332</v>
      </c>
      <c r="J284" s="2">
        <f t="shared" si="34"/>
        <v>1.4775450070950065</v>
      </c>
      <c r="K284" s="2">
        <f t="shared" si="28"/>
        <v>1.4682224297226305</v>
      </c>
    </row>
    <row r="285" spans="1:11" ht="13.5" x14ac:dyDescent="0.25">
      <c r="A285" s="3">
        <f>TITRES_STAT!B288</f>
        <v>42720</v>
      </c>
      <c r="B285" s="5">
        <f>TITRES_STAT!D288</f>
        <v>1.4681999999999999</v>
      </c>
      <c r="C285" s="2">
        <f t="shared" si="29"/>
        <v>-1.880000000000015E-2</v>
      </c>
      <c r="D285" s="2">
        <f t="shared" si="30"/>
        <v>1.4832399999999999</v>
      </c>
      <c r="E285" s="2">
        <f t="shared" si="32"/>
        <v>1.48325</v>
      </c>
      <c r="F285" s="2">
        <f t="shared" si="33"/>
        <v>1.4791750000000001</v>
      </c>
      <c r="G285" s="2">
        <f t="shared" si="27"/>
        <v>1.4576699999999994</v>
      </c>
      <c r="H285" s="2">
        <f t="shared" si="31"/>
        <v>1.4006530000000001</v>
      </c>
      <c r="I285" s="2">
        <f t="array" ref="I285">SUMPRODUCT(B269:B288, (ROW(B269:B288)-ROW(B269)+1)) / (20*21/2)</f>
        <v>1.4825985714285712</v>
      </c>
      <c r="J285" s="2">
        <f t="shared" si="34"/>
        <v>1.4766550064192916</v>
      </c>
      <c r="K285" s="2">
        <f t="shared" si="28"/>
        <v>1.4682215501256648</v>
      </c>
    </row>
    <row r="286" spans="1:11" ht="13.5" x14ac:dyDescent="0.25">
      <c r="A286" s="3">
        <f>TITRES_STAT!B289</f>
        <v>42723</v>
      </c>
      <c r="B286" s="5">
        <f>TITRES_STAT!D289</f>
        <v>1.4933000000000001</v>
      </c>
      <c r="C286" s="2">
        <f t="shared" si="29"/>
        <v>2.5100000000000122E-2</v>
      </c>
      <c r="D286" s="2">
        <f t="shared" si="30"/>
        <v>1.4844999999999999</v>
      </c>
      <c r="E286" s="2">
        <f t="shared" si="32"/>
        <v>1.4838799999999999</v>
      </c>
      <c r="F286" s="2">
        <f t="shared" si="33"/>
        <v>1.4807450000000002</v>
      </c>
      <c r="G286" s="2">
        <f t="shared" si="27"/>
        <v>1.4576699999999996</v>
      </c>
      <c r="H286" s="2">
        <f t="shared" si="31"/>
        <v>1.4011404999999999</v>
      </c>
      <c r="I286" s="2">
        <f t="array" ref="I286">SUMPRODUCT(B270:B289, (ROW(B270:B289)-ROW(B270)+1)) / (20*21/2)</f>
        <v>1.483044761904762</v>
      </c>
      <c r="J286" s="2">
        <f t="shared" si="34"/>
        <v>1.4782402439031688</v>
      </c>
      <c r="K286" s="2">
        <f t="shared" si="28"/>
        <v>1.4692050187481878</v>
      </c>
    </row>
    <row r="287" spans="1:11" ht="13.5" x14ac:dyDescent="0.25">
      <c r="A287" s="3">
        <f>TITRES_STAT!B290</f>
        <v>42724</v>
      </c>
      <c r="B287" s="5">
        <f>TITRES_STAT!D290</f>
        <v>1.4807999999999999</v>
      </c>
      <c r="C287" s="2">
        <f t="shared" si="29"/>
        <v>-1.2500000000000178E-2</v>
      </c>
      <c r="D287" s="2">
        <f t="shared" si="30"/>
        <v>1.48326</v>
      </c>
      <c r="E287" s="2">
        <f t="shared" si="32"/>
        <v>1.48451</v>
      </c>
      <c r="F287" s="2">
        <f t="shared" si="33"/>
        <v>1.4816900000000002</v>
      </c>
      <c r="G287" s="2">
        <f t="shared" si="27"/>
        <v>1.4577959999999999</v>
      </c>
      <c r="H287" s="2">
        <f t="shared" si="31"/>
        <v>1.4015955000000002</v>
      </c>
      <c r="I287" s="2">
        <f t="array" ref="I287">SUMPRODUCT(B271:B290, (ROW(B271:B290)-ROW(B271)+1)) / (20*21/2)</f>
        <v>1.4869919047619045</v>
      </c>
      <c r="J287" s="2">
        <f t="shared" si="34"/>
        <v>1.4784840301981053</v>
      </c>
      <c r="K287" s="2">
        <f t="shared" si="28"/>
        <v>1.4696597238953177</v>
      </c>
    </row>
    <row r="288" spans="1:11" ht="13.5" x14ac:dyDescent="0.25">
      <c r="A288" s="3">
        <f>TITRES_STAT!B291</f>
        <v>42725</v>
      </c>
      <c r="B288" s="5">
        <f>TITRES_STAT!D291</f>
        <v>1.4681999999999999</v>
      </c>
      <c r="C288" s="2">
        <f t="shared" si="29"/>
        <v>-1.2599999999999945E-2</v>
      </c>
      <c r="D288" s="2">
        <f t="shared" si="30"/>
        <v>1.4794999999999998</v>
      </c>
      <c r="E288" s="2">
        <f t="shared" si="32"/>
        <v>1.48325</v>
      </c>
      <c r="F288" s="2">
        <f t="shared" si="33"/>
        <v>1.4823150000000003</v>
      </c>
      <c r="G288" s="2">
        <f t="shared" si="27"/>
        <v>1.4584239999999997</v>
      </c>
      <c r="H288" s="2">
        <f t="shared" si="31"/>
        <v>1.4019875000000004</v>
      </c>
      <c r="I288" s="2">
        <f t="array" ref="I288">SUMPRODUCT(B272:B291, (ROW(B272:B291)-ROW(B272)+1)) / (20*21/2)</f>
        <v>1.4901</v>
      </c>
      <c r="J288" s="2">
        <f t="shared" si="34"/>
        <v>1.4775045987506668</v>
      </c>
      <c r="K288" s="2">
        <f t="shared" si="28"/>
        <v>1.4696024798209917</v>
      </c>
    </row>
    <row r="289" spans="1:11" ht="13.5" x14ac:dyDescent="0.25">
      <c r="A289" s="3">
        <f>TITRES_STAT!B292</f>
        <v>42726</v>
      </c>
      <c r="B289" s="5">
        <f>TITRES_STAT!D292</f>
        <v>1.4870000000000001</v>
      </c>
      <c r="C289" s="2">
        <f t="shared" si="29"/>
        <v>1.880000000000015E-2</v>
      </c>
      <c r="D289" s="2">
        <f t="shared" si="30"/>
        <v>1.4794999999999998</v>
      </c>
      <c r="E289" s="2">
        <f t="shared" si="32"/>
        <v>1.48325</v>
      </c>
      <c r="F289" s="2">
        <f t="shared" si="33"/>
        <v>1.4832550000000004</v>
      </c>
      <c r="G289" s="2">
        <f t="shared" si="27"/>
        <v>1.4593019999999999</v>
      </c>
      <c r="H289" s="2">
        <f t="shared" si="31"/>
        <v>1.4025330000000005</v>
      </c>
      <c r="I289" s="2">
        <f t="array" ref="I289">SUMPRODUCT(B273:B292, (ROW(B273:B292)-ROW(B273)+1)) / (20*21/2)</f>
        <v>1.4923990476190478</v>
      </c>
      <c r="J289" s="2">
        <f t="shared" si="34"/>
        <v>1.4784089226791746</v>
      </c>
      <c r="K289" s="2">
        <f t="shared" si="28"/>
        <v>1.4702847355142861</v>
      </c>
    </row>
    <row r="290" spans="1:11" ht="13.5" x14ac:dyDescent="0.25">
      <c r="A290" s="3">
        <f>TITRES_STAT!B293</f>
        <v>42727</v>
      </c>
      <c r="B290" s="5">
        <f>TITRES_STAT!D293</f>
        <v>1.5246999999999999</v>
      </c>
      <c r="C290" s="2">
        <f t="shared" si="29"/>
        <v>3.7699999999999845E-2</v>
      </c>
      <c r="D290" s="2">
        <f t="shared" si="30"/>
        <v>1.4907999999999999</v>
      </c>
      <c r="E290" s="2">
        <f t="shared" si="32"/>
        <v>1.4870199999999998</v>
      </c>
      <c r="F290" s="2">
        <f t="shared" si="33"/>
        <v>1.4857650000000002</v>
      </c>
      <c r="G290" s="2">
        <f t="shared" si="27"/>
        <v>1.460934</v>
      </c>
      <c r="H290" s="2">
        <f t="shared" si="31"/>
        <v>1.4032670000000007</v>
      </c>
      <c r="I290" s="2">
        <f t="array" ref="I290">SUMPRODUCT(B274:B293, (ROW(B274:B293)-ROW(B274)+1)) / (20*21/2)</f>
        <v>1.4945785714285715</v>
      </c>
      <c r="J290" s="2">
        <f t="shared" si="34"/>
        <v>1.4828175967097295</v>
      </c>
      <c r="K290" s="2">
        <f t="shared" si="28"/>
        <v>1.4724186674549022</v>
      </c>
    </row>
    <row r="291" spans="1:11" ht="13.5" x14ac:dyDescent="0.25">
      <c r="A291" s="3">
        <f>TITRES_STAT!B294</f>
        <v>42730</v>
      </c>
      <c r="B291" s="5">
        <f>TITRES_STAT!D294</f>
        <v>1.5184</v>
      </c>
      <c r="C291" s="2">
        <f t="shared" si="29"/>
        <v>-6.2999999999999723E-3</v>
      </c>
      <c r="D291" s="2">
        <f t="shared" si="30"/>
        <v>1.4958199999999999</v>
      </c>
      <c r="E291" s="2">
        <f t="shared" si="32"/>
        <v>1.4901599999999999</v>
      </c>
      <c r="F291" s="2">
        <f t="shared" si="33"/>
        <v>1.4879600000000002</v>
      </c>
      <c r="G291" s="2">
        <f t="shared" si="27"/>
        <v>1.46244</v>
      </c>
      <c r="H291" s="2">
        <f t="shared" si="31"/>
        <v>1.4039695000000003</v>
      </c>
      <c r="I291" s="2">
        <f t="array" ref="I291">SUMPRODUCT(B275:B294, (ROW(B275:B294)-ROW(B275)+1)) / (20*21/2)</f>
        <v>1.4960780952380952</v>
      </c>
      <c r="J291" s="2">
        <f t="shared" si="34"/>
        <v>1.4862063970230885</v>
      </c>
      <c r="K291" s="2">
        <f t="shared" si="28"/>
        <v>1.4742218569664747</v>
      </c>
    </row>
    <row r="292" spans="1:11" ht="13.5" x14ac:dyDescent="0.25">
      <c r="A292" s="3">
        <f>TITRES_STAT!B295</f>
        <v>42731</v>
      </c>
      <c r="B292" s="5">
        <f>TITRES_STAT!D295</f>
        <v>1.5121</v>
      </c>
      <c r="C292" s="2">
        <f t="shared" si="29"/>
        <v>-6.2999999999999723E-3</v>
      </c>
      <c r="D292" s="2">
        <f t="shared" si="30"/>
        <v>1.5020799999999999</v>
      </c>
      <c r="E292" s="2">
        <f t="shared" si="32"/>
        <v>1.4926699999999999</v>
      </c>
      <c r="F292" s="2">
        <f t="shared" si="33"/>
        <v>1.4892150000000002</v>
      </c>
      <c r="G292" s="2">
        <f t="shared" si="27"/>
        <v>1.4630660000000004</v>
      </c>
      <c r="H292" s="2">
        <f t="shared" si="31"/>
        <v>1.4045810000000003</v>
      </c>
      <c r="I292" s="2">
        <f t="array" ref="I292">SUMPRODUCT(B276:B295, (ROW(B276:B295)-ROW(B276)+1)) / (20*21/2)</f>
        <v>1.4974876190476192</v>
      </c>
      <c r="J292" s="2">
        <f t="shared" si="34"/>
        <v>1.4886724544494612</v>
      </c>
      <c r="K292" s="2">
        <f t="shared" si="28"/>
        <v>1.4757072743403385</v>
      </c>
    </row>
    <row r="293" spans="1:11" ht="13.5" x14ac:dyDescent="0.25">
      <c r="A293" s="3">
        <f>TITRES_STAT!B296</f>
        <v>42732</v>
      </c>
      <c r="B293" s="5">
        <f>TITRES_STAT!D296</f>
        <v>1.5121</v>
      </c>
      <c r="C293" s="2">
        <f t="shared" si="29"/>
        <v>0</v>
      </c>
      <c r="D293" s="2">
        <f t="shared" si="30"/>
        <v>1.5108600000000001</v>
      </c>
      <c r="E293" s="2">
        <f t="shared" si="32"/>
        <v>1.49518</v>
      </c>
      <c r="F293" s="2">
        <f t="shared" si="33"/>
        <v>1.4901549999999999</v>
      </c>
      <c r="G293" s="2">
        <f t="shared" si="27"/>
        <v>1.4636920000000004</v>
      </c>
      <c r="H293" s="2">
        <f t="shared" si="31"/>
        <v>1.4051925000000003</v>
      </c>
      <c r="I293" s="2">
        <f t="array" ref="I293">SUMPRODUCT(B277:B296, (ROW(B277:B296)-ROW(B277)+1)) / (20*21/2)</f>
        <v>1.498807142857143</v>
      </c>
      <c r="J293" s="2">
        <f t="shared" si="34"/>
        <v>1.4909036492637981</v>
      </c>
      <c r="K293" s="2">
        <f t="shared" si="28"/>
        <v>1.4771344400524822</v>
      </c>
    </row>
    <row r="294" spans="1:11" ht="13.5" x14ac:dyDescent="0.25">
      <c r="A294" s="3">
        <f>TITRES_STAT!B297</f>
        <v>42733</v>
      </c>
      <c r="B294" s="5">
        <f>TITRES_STAT!D297</f>
        <v>1.5059</v>
      </c>
      <c r="C294" s="2">
        <f t="shared" si="29"/>
        <v>-6.1999999999999833E-3</v>
      </c>
      <c r="D294" s="2">
        <f t="shared" si="30"/>
        <v>1.51464</v>
      </c>
      <c r="E294" s="2">
        <f t="shared" si="32"/>
        <v>1.4970699999999999</v>
      </c>
      <c r="F294" s="2">
        <f t="shared" si="33"/>
        <v>1.4911000000000001</v>
      </c>
      <c r="G294" s="2">
        <f t="shared" si="27"/>
        <v>1.4650740000000002</v>
      </c>
      <c r="H294" s="2">
        <f t="shared" si="31"/>
        <v>1.4058325000000003</v>
      </c>
      <c r="I294" s="2">
        <f t="array" ref="I294">SUMPRODUCT(B278:B297, (ROW(B278:B297)-ROW(B278)+1)) / (20*21/2)</f>
        <v>1.5000366666666667</v>
      </c>
      <c r="J294" s="2">
        <f t="shared" si="34"/>
        <v>1.4923318731434363</v>
      </c>
      <c r="K294" s="2">
        <f t="shared" si="28"/>
        <v>1.4782625012268946</v>
      </c>
    </row>
    <row r="295" spans="1:11" ht="13.5" x14ac:dyDescent="0.25">
      <c r="A295" s="3">
        <f>TITRES_STAT!B298</f>
        <v>42734</v>
      </c>
      <c r="B295" s="5">
        <f>TITRES_STAT!D298</f>
        <v>1.5059</v>
      </c>
      <c r="C295" s="2">
        <f t="shared" si="29"/>
        <v>0</v>
      </c>
      <c r="D295" s="2">
        <f t="shared" si="30"/>
        <v>1.5108800000000002</v>
      </c>
      <c r="E295" s="2">
        <f t="shared" si="32"/>
        <v>1.5008400000000002</v>
      </c>
      <c r="F295" s="2">
        <f t="shared" si="33"/>
        <v>1.4920450000000001</v>
      </c>
      <c r="G295" s="2">
        <f t="shared" si="27"/>
        <v>1.4663300000000004</v>
      </c>
      <c r="H295" s="2">
        <f t="shared" si="31"/>
        <v>1.4064725000000002</v>
      </c>
      <c r="I295" s="2">
        <f t="array" ref="I295">SUMPRODUCT(B279:B298, (ROW(B279:B298)-ROW(B279)+1)) / (20*21/2)</f>
        <v>1.5005166666666669</v>
      </c>
      <c r="J295" s="2">
        <f t="shared" si="34"/>
        <v>1.4936240757012043</v>
      </c>
      <c r="K295" s="2">
        <f t="shared" si="28"/>
        <v>1.4793463247081928</v>
      </c>
    </row>
    <row r="296" spans="1:11" ht="13.5" x14ac:dyDescent="0.25">
      <c r="A296" s="3">
        <f>TITRES_STAT!B299</f>
        <v>42737</v>
      </c>
      <c r="B296" s="5">
        <f>TITRES_STAT!D299</f>
        <v>1.5059</v>
      </c>
      <c r="C296" s="2">
        <f t="shared" si="29"/>
        <v>0</v>
      </c>
      <c r="D296" s="2">
        <f t="shared" si="30"/>
        <v>1.5083800000000001</v>
      </c>
      <c r="E296" s="2">
        <f t="shared" si="32"/>
        <v>1.5021</v>
      </c>
      <c r="F296" s="2">
        <f t="shared" si="33"/>
        <v>1.49299</v>
      </c>
      <c r="G296" s="2">
        <f t="shared" si="27"/>
        <v>1.4675860000000005</v>
      </c>
      <c r="H296" s="2">
        <f t="shared" si="31"/>
        <v>1.4072015000000002</v>
      </c>
      <c r="I296" s="2">
        <f t="array" ref="I296">SUMPRODUCT(B280:B299, (ROW(B280:B299)-ROW(B280)+1)) / (20*21/2)</f>
        <v>1.4997071428571427</v>
      </c>
      <c r="J296" s="2">
        <f t="shared" si="34"/>
        <v>1.4947932113487086</v>
      </c>
      <c r="K296" s="2">
        <f t="shared" si="28"/>
        <v>1.4803876453078715</v>
      </c>
    </row>
    <row r="297" spans="1:11" ht="13.5" x14ac:dyDescent="0.25">
      <c r="A297" s="3">
        <f>TITRES_STAT!B300</f>
        <v>42738</v>
      </c>
      <c r="B297" s="5">
        <f>TITRES_STAT!D300</f>
        <v>1.5059</v>
      </c>
      <c r="C297" s="2">
        <f t="shared" si="29"/>
        <v>0</v>
      </c>
      <c r="D297" s="2">
        <f t="shared" si="30"/>
        <v>1.5071400000000001</v>
      </c>
      <c r="E297" s="2">
        <f t="shared" si="32"/>
        <v>1.50461</v>
      </c>
      <c r="F297" s="2">
        <f t="shared" si="33"/>
        <v>1.4945600000000001</v>
      </c>
      <c r="G297" s="2">
        <f t="shared" si="27"/>
        <v>1.4690920000000005</v>
      </c>
      <c r="H297" s="2">
        <f t="shared" si="31"/>
        <v>1.4079305</v>
      </c>
      <c r="I297" s="2">
        <f t="array" ref="I297">SUMPRODUCT(B281:B300, (ROW(B281:B300)-ROW(B281)+1)) / (20*21/2)</f>
        <v>1.4988976190476191</v>
      </c>
      <c r="J297" s="2">
        <f t="shared" si="34"/>
        <v>1.4958510007440695</v>
      </c>
      <c r="K297" s="2">
        <f t="shared" si="28"/>
        <v>1.481388129805602</v>
      </c>
    </row>
    <row r="298" spans="1:11" ht="13.5" x14ac:dyDescent="0.25">
      <c r="A298" s="3">
        <f>TITRES_STAT!B301</f>
        <v>42739</v>
      </c>
      <c r="B298" s="5">
        <f>TITRES_STAT!D301</f>
        <v>1.4996</v>
      </c>
      <c r="C298" s="2">
        <f t="shared" si="29"/>
        <v>-6.2999999999999723E-3</v>
      </c>
      <c r="D298" s="2">
        <f t="shared" si="30"/>
        <v>1.50464</v>
      </c>
      <c r="E298" s="2">
        <f t="shared" si="32"/>
        <v>1.5077500000000001</v>
      </c>
      <c r="F298" s="2">
        <f t="shared" si="33"/>
        <v>1.4955000000000001</v>
      </c>
      <c r="G298" s="2">
        <f t="shared" si="27"/>
        <v>1.4704720000000007</v>
      </c>
      <c r="H298" s="2">
        <f t="shared" si="31"/>
        <v>1.4085684999999999</v>
      </c>
      <c r="I298" s="2">
        <f t="array" ref="I298">SUMPRODUCT(B282:B301, (ROW(B282:B301)-ROW(B282)+1)) / (20*21/2)</f>
        <v>1.5004785714285716</v>
      </c>
      <c r="J298" s="2">
        <f t="shared" si="34"/>
        <v>1.4962080482922533</v>
      </c>
      <c r="K298" s="2">
        <f t="shared" si="28"/>
        <v>1.4821023207936177</v>
      </c>
    </row>
    <row r="299" spans="1:11" ht="13.5" x14ac:dyDescent="0.25">
      <c r="A299" s="3">
        <f>TITRES_STAT!B302</f>
        <v>42740</v>
      </c>
      <c r="B299" s="5">
        <f>TITRES_STAT!D302</f>
        <v>1.4870000000000001</v>
      </c>
      <c r="C299" s="2">
        <f t="shared" si="29"/>
        <v>-1.2599999999999945E-2</v>
      </c>
      <c r="D299" s="2">
        <f t="shared" si="30"/>
        <v>1.5008599999999999</v>
      </c>
      <c r="E299" s="2">
        <f t="shared" si="32"/>
        <v>1.5077500000000001</v>
      </c>
      <c r="F299" s="2">
        <f t="shared" si="33"/>
        <v>1.4955000000000003</v>
      </c>
      <c r="G299" s="2">
        <f t="shared" si="27"/>
        <v>1.4716000000000002</v>
      </c>
      <c r="H299" s="2">
        <f t="shared" si="31"/>
        <v>1.4091139999999995</v>
      </c>
      <c r="I299" s="2">
        <f t="array" ref="I299">SUMPRODUCT(B283:B302, (ROW(B283:B302)-ROW(B283)+1)) / (20*21/2)</f>
        <v>1.501349523809524</v>
      </c>
      <c r="J299" s="2">
        <f t="shared" si="34"/>
        <v>1.4953310913120386</v>
      </c>
      <c r="K299" s="2">
        <f t="shared" si="28"/>
        <v>1.4822943866448484</v>
      </c>
    </row>
    <row r="300" spans="1:11" ht="13.5" x14ac:dyDescent="0.25">
      <c r="A300" s="3">
        <f>TITRES_STAT!B303</f>
        <v>42741</v>
      </c>
      <c r="B300" s="5">
        <f>TITRES_STAT!D303</f>
        <v>1.4870000000000001</v>
      </c>
      <c r="C300" s="2">
        <f t="shared" si="29"/>
        <v>0</v>
      </c>
      <c r="D300" s="2">
        <f t="shared" si="30"/>
        <v>1.49708</v>
      </c>
      <c r="E300" s="2">
        <f t="shared" si="32"/>
        <v>1.5039800000000003</v>
      </c>
      <c r="F300" s="2">
        <f t="shared" si="33"/>
        <v>1.4955000000000003</v>
      </c>
      <c r="G300" s="2">
        <f t="shared" si="27"/>
        <v>1.4727279999999998</v>
      </c>
      <c r="H300" s="2">
        <f t="shared" si="31"/>
        <v>1.4097184999999997</v>
      </c>
      <c r="I300" s="2">
        <f t="array" ref="I300">SUMPRODUCT(B284:B303, (ROW(B284:B303)-ROW(B284)+1)) / (20*21/2)</f>
        <v>1.5021304761904759</v>
      </c>
      <c r="J300" s="2">
        <f t="shared" si="34"/>
        <v>1.4945376540442252</v>
      </c>
      <c r="K300" s="2">
        <f t="shared" si="28"/>
        <v>1.4824789205019131</v>
      </c>
    </row>
    <row r="301" spans="1:11" ht="13.5" x14ac:dyDescent="0.25">
      <c r="A301" s="3">
        <f>TITRES_STAT!B304</f>
        <v>42744</v>
      </c>
      <c r="B301" s="5">
        <f>TITRES_STAT!D304</f>
        <v>1.5121</v>
      </c>
      <c r="C301" s="2">
        <f t="shared" si="29"/>
        <v>2.50999999999999E-2</v>
      </c>
      <c r="D301" s="2">
        <f t="shared" si="30"/>
        <v>1.4983200000000001</v>
      </c>
      <c r="E301" s="2">
        <f t="shared" si="32"/>
        <v>1.50335</v>
      </c>
      <c r="F301" s="2">
        <f t="shared" si="33"/>
        <v>1.4967550000000001</v>
      </c>
      <c r="G301" s="2">
        <f t="shared" si="27"/>
        <v>1.4743580000000001</v>
      </c>
      <c r="H301" s="2">
        <f t="shared" si="31"/>
        <v>1.4104484999999993</v>
      </c>
      <c r="I301" s="2">
        <f t="array" ref="I301">SUMPRODUCT(B285:B304, (ROW(B285:B304)-ROW(B285)+1)) / (20*21/2)</f>
        <v>1.5028214285714285</v>
      </c>
      <c r="J301" s="2">
        <f t="shared" si="34"/>
        <v>1.4962102584209658</v>
      </c>
      <c r="K301" s="2">
        <f t="shared" si="28"/>
        <v>1.4836405314626224</v>
      </c>
    </row>
    <row r="302" spans="1:11" ht="13.5" x14ac:dyDescent="0.25">
      <c r="A302" s="3">
        <f>TITRES_STAT!B305</f>
        <v>42745</v>
      </c>
      <c r="B302" s="5">
        <f>TITRES_STAT!D305</f>
        <v>1.5059</v>
      </c>
      <c r="C302" s="2">
        <f t="shared" si="29"/>
        <v>-6.1999999999999833E-3</v>
      </c>
      <c r="D302" s="2">
        <f t="shared" si="30"/>
        <v>1.4983200000000001</v>
      </c>
      <c r="E302" s="2">
        <f t="shared" si="32"/>
        <v>1.5027300000000001</v>
      </c>
      <c r="F302" s="2">
        <f t="shared" si="33"/>
        <v>1.4977</v>
      </c>
      <c r="G302" s="2">
        <f t="shared" si="27"/>
        <v>1.4758640000000001</v>
      </c>
      <c r="H302" s="2">
        <f t="shared" si="31"/>
        <v>1.4111774999999995</v>
      </c>
      <c r="I302" s="2">
        <f t="array" ref="I302">SUMPRODUCT(B286:B305, (ROW(B286:B305)-ROW(B286)+1)) / (20*21/2)</f>
        <v>1.5028223809523811</v>
      </c>
      <c r="J302" s="2">
        <f t="shared" si="34"/>
        <v>1.4971330909523024</v>
      </c>
      <c r="K302" s="2">
        <f t="shared" si="28"/>
        <v>1.4845134517974214</v>
      </c>
    </row>
    <row r="303" spans="1:11" ht="13.5" x14ac:dyDescent="0.25">
      <c r="A303" s="3">
        <f>TITRES_STAT!B306</f>
        <v>42746</v>
      </c>
      <c r="B303" s="5">
        <f>TITRES_STAT!D306</f>
        <v>1.5059</v>
      </c>
      <c r="C303" s="2">
        <f t="shared" si="29"/>
        <v>0</v>
      </c>
      <c r="D303" s="2">
        <f t="shared" si="30"/>
        <v>1.4995800000000004</v>
      </c>
      <c r="E303" s="2">
        <f t="shared" si="32"/>
        <v>1.5021100000000003</v>
      </c>
      <c r="F303" s="2">
        <f t="shared" si="33"/>
        <v>1.4986450000000002</v>
      </c>
      <c r="G303" s="2">
        <f t="shared" si="27"/>
        <v>1.4773699999999999</v>
      </c>
      <c r="H303" s="2">
        <f t="shared" si="31"/>
        <v>1.4119064999999995</v>
      </c>
      <c r="I303" s="2">
        <f t="array" ref="I303">SUMPRODUCT(B287:B306, (ROW(B287:B306)-ROW(B287)+1)) / (20*21/2)</f>
        <v>1.5050642857142855</v>
      </c>
      <c r="J303" s="2">
        <f t="shared" si="34"/>
        <v>1.4979680346711306</v>
      </c>
      <c r="K303" s="2">
        <f t="shared" si="28"/>
        <v>1.4853521399622285</v>
      </c>
    </row>
    <row r="304" spans="1:11" ht="13.5" x14ac:dyDescent="0.25">
      <c r="A304" s="3">
        <f>TITRES_STAT!B307</f>
        <v>42747</v>
      </c>
      <c r="B304" s="5">
        <f>TITRES_STAT!D307</f>
        <v>1.5059</v>
      </c>
      <c r="C304" s="2">
        <f t="shared" si="29"/>
        <v>0</v>
      </c>
      <c r="D304" s="2">
        <f t="shared" si="30"/>
        <v>1.5033600000000003</v>
      </c>
      <c r="E304" s="2">
        <f t="shared" si="32"/>
        <v>1.5021100000000001</v>
      </c>
      <c r="F304" s="2">
        <f t="shared" si="33"/>
        <v>1.4995900000000002</v>
      </c>
      <c r="G304" s="2">
        <f t="shared" si="27"/>
        <v>1.4788759999999996</v>
      </c>
      <c r="H304" s="2">
        <f t="shared" si="31"/>
        <v>1.4127539999999994</v>
      </c>
      <c r="I304" s="2">
        <f t="array" ref="I304">SUMPRODUCT(B288:B307, (ROW(B288:B307)-ROW(B288)+1)) / (20*21/2)</f>
        <v>1.5143280952380951</v>
      </c>
      <c r="J304" s="2">
        <f t="shared" si="34"/>
        <v>1.4987234599405468</v>
      </c>
      <c r="K304" s="2">
        <f t="shared" si="28"/>
        <v>1.4861579383950823</v>
      </c>
    </row>
    <row r="305" spans="1:11" ht="13.5" x14ac:dyDescent="0.25">
      <c r="A305" s="3">
        <f>TITRES_STAT!B308</f>
        <v>42748</v>
      </c>
      <c r="B305" s="5">
        <f>TITRES_STAT!D308</f>
        <v>1.4996</v>
      </c>
      <c r="C305" s="2">
        <f t="shared" si="29"/>
        <v>-6.2999999999999723E-3</v>
      </c>
      <c r="D305" s="2">
        <f t="shared" si="30"/>
        <v>1.5058799999999999</v>
      </c>
      <c r="E305" s="2">
        <f t="shared" si="32"/>
        <v>1.5014800000000001</v>
      </c>
      <c r="F305" s="2">
        <f t="shared" si="33"/>
        <v>1.5011600000000005</v>
      </c>
      <c r="G305" s="2">
        <f t="shared" si="27"/>
        <v>1.480256</v>
      </c>
      <c r="H305" s="2">
        <f t="shared" si="31"/>
        <v>1.4135699999999993</v>
      </c>
      <c r="I305" s="2">
        <f t="array" ref="I305">SUMPRODUCT(B289:B308, (ROW(B289:B308)-ROW(B289)+1)) / (20*21/2)</f>
        <v>1.5230242857142855</v>
      </c>
      <c r="J305" s="2">
        <f t="shared" si="34"/>
        <v>1.4988069399462089</v>
      </c>
      <c r="K305" s="2">
        <f t="shared" si="28"/>
        <v>1.4866850780658634</v>
      </c>
    </row>
    <row r="306" spans="1:11" ht="13.5" x14ac:dyDescent="0.25">
      <c r="A306" s="3">
        <f>TITRES_STAT!B309</f>
        <v>42751</v>
      </c>
      <c r="B306" s="5">
        <f>TITRES_STAT!D309</f>
        <v>1.5246999999999999</v>
      </c>
      <c r="C306" s="2">
        <f t="shared" si="29"/>
        <v>2.50999999999999E-2</v>
      </c>
      <c r="D306" s="2">
        <f t="shared" si="30"/>
        <v>1.5084</v>
      </c>
      <c r="E306" s="2">
        <f t="shared" si="32"/>
        <v>1.50336</v>
      </c>
      <c r="F306" s="2">
        <f t="shared" si="33"/>
        <v>1.5027300000000001</v>
      </c>
      <c r="G306" s="2">
        <f t="shared" ref="G306:G369" si="35">AVERAGE(B257:B306)</f>
        <v>1.482138</v>
      </c>
      <c r="H306" s="2">
        <f t="shared" si="31"/>
        <v>1.4143929999999991</v>
      </c>
      <c r="I306" s="2">
        <f t="array" ref="I306">SUMPRODUCT(B290:B309, (ROW(B290:B309)-ROW(B290)+1)) / (20*21/2)</f>
        <v>1.5322833333333332</v>
      </c>
      <c r="J306" s="2">
        <f t="shared" si="34"/>
        <v>1.5012729456656175</v>
      </c>
      <c r="K306" s="2">
        <f t="shared" si="28"/>
        <v>1.4881758593181824</v>
      </c>
    </row>
    <row r="307" spans="1:11" ht="13.5" x14ac:dyDescent="0.25">
      <c r="A307" s="3">
        <f>TITRES_STAT!B310</f>
        <v>42752</v>
      </c>
      <c r="B307" s="5">
        <f>TITRES_STAT!D310</f>
        <v>1.6</v>
      </c>
      <c r="C307" s="2">
        <f t="shared" si="29"/>
        <v>7.5300000000000145E-2</v>
      </c>
      <c r="D307" s="2">
        <f t="shared" si="30"/>
        <v>1.5272200000000002</v>
      </c>
      <c r="E307" s="2">
        <f t="shared" si="32"/>
        <v>1.5127699999999999</v>
      </c>
      <c r="F307" s="2">
        <f t="shared" si="33"/>
        <v>1.5086900000000001</v>
      </c>
      <c r="G307" s="2">
        <f t="shared" si="35"/>
        <v>1.4855259999999999</v>
      </c>
      <c r="H307" s="2">
        <f t="shared" si="31"/>
        <v>1.415621999999999</v>
      </c>
      <c r="I307" s="2">
        <f t="array" ref="I307">SUMPRODUCT(B291:B310, (ROW(B291:B310)-ROW(B291)+1)) / (20*21/2)</f>
        <v>1.5367638095238094</v>
      </c>
      <c r="J307" s="2">
        <f t="shared" si="34"/>
        <v>1.5106755222688921</v>
      </c>
      <c r="K307" s="2">
        <f t="shared" ref="K307:K370" si="36">$K$4*B307+(1-$K$4)*K306</f>
        <v>1.4925611197370772</v>
      </c>
    </row>
    <row r="308" spans="1:11" ht="13.5" x14ac:dyDescent="0.25">
      <c r="A308" s="3">
        <f>TITRES_STAT!B311</f>
        <v>42753</v>
      </c>
      <c r="B308" s="5">
        <f>TITRES_STAT!D311</f>
        <v>1.6</v>
      </c>
      <c r="C308" s="2">
        <f t="shared" si="29"/>
        <v>0</v>
      </c>
      <c r="D308" s="2">
        <f t="shared" si="30"/>
        <v>1.5460400000000001</v>
      </c>
      <c r="E308" s="2">
        <f t="shared" si="32"/>
        <v>1.5228100000000002</v>
      </c>
      <c r="F308" s="2">
        <f t="shared" si="33"/>
        <v>1.5152800000000004</v>
      </c>
      <c r="G308" s="2">
        <f t="shared" si="35"/>
        <v>1.4889139999999994</v>
      </c>
      <c r="H308" s="2">
        <f t="shared" si="31"/>
        <v>1.4169104999999993</v>
      </c>
      <c r="I308" s="2">
        <f t="array" ref="I308">SUMPRODUCT(B292:B311, (ROW(B292:B311)-ROW(B292)+1)) / (20*21/2)</f>
        <v>1.5410352380952379</v>
      </c>
      <c r="J308" s="2">
        <f t="shared" si="34"/>
        <v>1.5191826153861405</v>
      </c>
      <c r="K308" s="2">
        <f t="shared" si="36"/>
        <v>1.4967744091591526</v>
      </c>
    </row>
    <row r="309" spans="1:11" ht="13.5" x14ac:dyDescent="0.25">
      <c r="A309" s="3">
        <f>TITRES_STAT!B312</f>
        <v>42754</v>
      </c>
      <c r="B309" s="5">
        <f>TITRES_STAT!D312</f>
        <v>1.6125</v>
      </c>
      <c r="C309" s="2">
        <f t="shared" si="29"/>
        <v>1.2499999999999956E-2</v>
      </c>
      <c r="D309" s="2">
        <f t="shared" si="30"/>
        <v>1.5673599999999999</v>
      </c>
      <c r="E309" s="2">
        <f t="shared" si="32"/>
        <v>1.5353600000000001</v>
      </c>
      <c r="F309" s="2">
        <f t="shared" si="33"/>
        <v>1.5215550000000004</v>
      </c>
      <c r="G309" s="2">
        <f t="shared" si="35"/>
        <v>1.4925519999999994</v>
      </c>
      <c r="H309" s="2">
        <f t="shared" si="31"/>
        <v>1.4183209999999991</v>
      </c>
      <c r="I309" s="2">
        <f t="array" ref="I309">SUMPRODUCT(B293:B312, (ROW(B293:B312)-ROW(B293)+1)) / (20*21/2)</f>
        <v>1.5438771428571429</v>
      </c>
      <c r="J309" s="2">
        <f t="shared" si="34"/>
        <v>1.5280699853493651</v>
      </c>
      <c r="K309" s="2">
        <f t="shared" si="36"/>
        <v>1.5013126676234996</v>
      </c>
    </row>
    <row r="310" spans="1:11" ht="13.5" x14ac:dyDescent="0.25">
      <c r="A310" s="3">
        <f>TITRES_STAT!B313</f>
        <v>42755</v>
      </c>
      <c r="B310" s="5">
        <f>TITRES_STAT!D313</f>
        <v>1.5686</v>
      </c>
      <c r="C310" s="2">
        <f t="shared" si="29"/>
        <v>-4.390000000000005E-2</v>
      </c>
      <c r="D310" s="2">
        <f t="shared" si="30"/>
        <v>1.5811600000000001</v>
      </c>
      <c r="E310" s="2">
        <f t="shared" si="32"/>
        <v>1.54352</v>
      </c>
      <c r="F310" s="2">
        <f t="shared" si="33"/>
        <v>1.5237500000000004</v>
      </c>
      <c r="G310" s="2">
        <f t="shared" si="35"/>
        <v>1.4950619999999994</v>
      </c>
      <c r="H310" s="2">
        <f t="shared" si="31"/>
        <v>1.4195119999999994</v>
      </c>
      <c r="I310" s="2">
        <f t="array" ref="I310">SUMPRODUCT(B294:B313, (ROW(B294:B313)-ROW(B294)+1)) / (20*21/2)</f>
        <v>1.5465095238095239</v>
      </c>
      <c r="J310" s="2">
        <f t="shared" si="34"/>
        <v>1.5319299867446636</v>
      </c>
      <c r="K310" s="2">
        <f t="shared" si="36"/>
        <v>1.5039513865402252</v>
      </c>
    </row>
    <row r="311" spans="1:11" ht="13.5" x14ac:dyDescent="0.25">
      <c r="A311" s="3">
        <f>TITRES_STAT!B314</f>
        <v>42758</v>
      </c>
      <c r="B311" s="5">
        <f>TITRES_STAT!D314</f>
        <v>1.5686</v>
      </c>
      <c r="C311" s="2">
        <f t="shared" si="29"/>
        <v>0</v>
      </c>
      <c r="D311" s="2">
        <f t="shared" si="30"/>
        <v>1.5899399999999999</v>
      </c>
      <c r="E311" s="2">
        <f t="shared" si="32"/>
        <v>1.5491699999999999</v>
      </c>
      <c r="F311" s="2">
        <f t="shared" si="33"/>
        <v>1.5262600000000002</v>
      </c>
      <c r="G311" s="2">
        <f t="shared" si="35"/>
        <v>1.4975719999999995</v>
      </c>
      <c r="H311" s="2">
        <f t="shared" si="31"/>
        <v>1.4207029999999994</v>
      </c>
      <c r="I311" s="2">
        <f t="array" ref="I311">SUMPRODUCT(B295:B314, (ROW(B295:B314)-ROW(B295)+1)) / (20*21/2)</f>
        <v>1.5447419047619049</v>
      </c>
      <c r="J311" s="2">
        <f t="shared" si="34"/>
        <v>1.5354223689594577</v>
      </c>
      <c r="K311" s="2">
        <f t="shared" si="36"/>
        <v>1.5064866262837457</v>
      </c>
    </row>
    <row r="312" spans="1:11" ht="13.5" x14ac:dyDescent="0.25">
      <c r="A312" s="3">
        <f>TITRES_STAT!B315</f>
        <v>42759</v>
      </c>
      <c r="B312" s="5">
        <f>TITRES_STAT!D315</f>
        <v>1.5561</v>
      </c>
      <c r="C312" s="2">
        <f t="shared" si="29"/>
        <v>-1.2499999999999956E-2</v>
      </c>
      <c r="D312" s="2">
        <f t="shared" si="30"/>
        <v>1.5811600000000001</v>
      </c>
      <c r="E312" s="2">
        <f t="shared" si="32"/>
        <v>1.5541900000000002</v>
      </c>
      <c r="F312" s="2">
        <f t="shared" si="33"/>
        <v>1.5284600000000004</v>
      </c>
      <c r="G312" s="2">
        <f t="shared" si="35"/>
        <v>1.4998319999999998</v>
      </c>
      <c r="H312" s="2">
        <f t="shared" si="31"/>
        <v>1.4218609999999998</v>
      </c>
      <c r="I312" s="2">
        <f t="array" ref="I312">SUMPRODUCT(B296:B315, (ROW(B296:B315)-ROW(B296)+1)) / (20*21/2)</f>
        <v>1.5417542857142856</v>
      </c>
      <c r="J312" s="2">
        <f t="shared" si="34"/>
        <v>1.5373916671537953</v>
      </c>
      <c r="K312" s="2">
        <f t="shared" si="36"/>
        <v>1.5084322487824224</v>
      </c>
    </row>
    <row r="313" spans="1:11" ht="13.5" x14ac:dyDescent="0.25">
      <c r="A313" s="3">
        <f>TITRES_STAT!B316</f>
        <v>42760</v>
      </c>
      <c r="B313" s="5">
        <f>TITRES_STAT!D316</f>
        <v>1.5561</v>
      </c>
      <c r="C313" s="2">
        <f t="shared" si="29"/>
        <v>0</v>
      </c>
      <c r="D313" s="2">
        <f t="shared" si="30"/>
        <v>1.5723799999999999</v>
      </c>
      <c r="E313" s="2">
        <f t="shared" si="32"/>
        <v>1.5592100000000002</v>
      </c>
      <c r="F313" s="2">
        <f t="shared" si="33"/>
        <v>1.5306600000000004</v>
      </c>
      <c r="G313" s="2">
        <f t="shared" si="35"/>
        <v>1.5022179999999998</v>
      </c>
      <c r="H313" s="2">
        <f t="shared" si="31"/>
        <v>1.4230784999999997</v>
      </c>
      <c r="I313" s="2">
        <f t="array" ref="I313">SUMPRODUCT(B297:B316, (ROW(B297:B316)-ROW(B297)+1)) / (20*21/2)</f>
        <v>1.5387966666666666</v>
      </c>
      <c r="J313" s="2">
        <f t="shared" si="34"/>
        <v>1.5391734131391481</v>
      </c>
      <c r="K313" s="2">
        <f t="shared" si="36"/>
        <v>1.5103015723595823</v>
      </c>
    </row>
    <row r="314" spans="1:11" ht="13.5" x14ac:dyDescent="0.25">
      <c r="A314" s="3">
        <f>TITRES_STAT!B317</f>
        <v>42761</v>
      </c>
      <c r="B314" s="5">
        <f>TITRES_STAT!D317</f>
        <v>1.5121</v>
      </c>
      <c r="C314" s="2">
        <f t="shared" si="29"/>
        <v>-4.4000000000000039E-2</v>
      </c>
      <c r="D314" s="2">
        <f t="shared" si="30"/>
        <v>1.5523</v>
      </c>
      <c r="E314" s="2">
        <f t="shared" si="32"/>
        <v>1.5598300000000003</v>
      </c>
      <c r="F314" s="2">
        <f t="shared" si="33"/>
        <v>1.5309700000000004</v>
      </c>
      <c r="G314" s="2">
        <f t="shared" si="35"/>
        <v>1.5033459999999998</v>
      </c>
      <c r="H314" s="2">
        <f t="shared" si="31"/>
        <v>1.4241949999999997</v>
      </c>
      <c r="I314" s="2">
        <f t="array" ref="I314">SUMPRODUCT(B298:B317, (ROW(B298:B317)-ROW(B298)+1)) / (20*21/2)</f>
        <v>1.5316880952380949</v>
      </c>
      <c r="J314" s="2">
        <f t="shared" si="34"/>
        <v>1.5365949928401816</v>
      </c>
      <c r="K314" s="2">
        <f t="shared" si="36"/>
        <v>1.5103720989337164</v>
      </c>
    </row>
    <row r="315" spans="1:11" ht="13.5" x14ac:dyDescent="0.25">
      <c r="A315" s="3">
        <f>TITRES_STAT!B318</f>
        <v>42762</v>
      </c>
      <c r="B315" s="5">
        <f>TITRES_STAT!D318</f>
        <v>1.4996</v>
      </c>
      <c r="C315" s="2">
        <f t="shared" si="29"/>
        <v>-1.2499999999999956E-2</v>
      </c>
      <c r="D315" s="2">
        <f t="shared" si="30"/>
        <v>1.5385</v>
      </c>
      <c r="E315" s="2">
        <f t="shared" si="32"/>
        <v>1.5598300000000003</v>
      </c>
      <c r="F315" s="2">
        <f t="shared" si="33"/>
        <v>1.5306550000000003</v>
      </c>
      <c r="G315" s="2">
        <f t="shared" si="35"/>
        <v>1.5041</v>
      </c>
      <c r="H315" s="2">
        <f t="shared" si="31"/>
        <v>1.4251594999999995</v>
      </c>
      <c r="I315" s="2">
        <f t="array" ref="I315">SUMPRODUCT(B299:B318, (ROW(B299:B318)-ROW(B299)+1)) / (20*21/2)</f>
        <v>1.5266090476190475</v>
      </c>
      <c r="J315" s="2">
        <f t="shared" si="34"/>
        <v>1.5330716601887358</v>
      </c>
      <c r="K315" s="2">
        <f t="shared" si="36"/>
        <v>1.5099496636814138</v>
      </c>
    </row>
    <row r="316" spans="1:11" ht="13.5" x14ac:dyDescent="0.25">
      <c r="A316" s="3">
        <f>TITRES_STAT!B319</f>
        <v>42765</v>
      </c>
      <c r="B316" s="5">
        <f>TITRES_STAT!D319</f>
        <v>1.4996</v>
      </c>
      <c r="C316" s="2">
        <f t="shared" si="29"/>
        <v>0</v>
      </c>
      <c r="D316" s="2">
        <f t="shared" si="30"/>
        <v>1.5246999999999999</v>
      </c>
      <c r="E316" s="2">
        <f t="shared" si="32"/>
        <v>1.5573200000000003</v>
      </c>
      <c r="F316" s="2">
        <f t="shared" si="33"/>
        <v>1.5303400000000003</v>
      </c>
      <c r="G316" s="2">
        <f t="shared" si="35"/>
        <v>1.5048539999999999</v>
      </c>
      <c r="H316" s="2">
        <f t="shared" si="31"/>
        <v>1.4261239999999995</v>
      </c>
      <c r="I316" s="2">
        <f t="array" ref="I316">SUMPRODUCT(B300:B319, (ROW(B300:B319)-ROW(B300)+1)) / (20*21/2)</f>
        <v>1.5210495238095236</v>
      </c>
      <c r="J316" s="2">
        <f t="shared" si="34"/>
        <v>1.5298838830279038</v>
      </c>
      <c r="K316" s="2">
        <f t="shared" si="36"/>
        <v>1.5095437945174368</v>
      </c>
    </row>
    <row r="317" spans="1:11" ht="13.5" x14ac:dyDescent="0.25">
      <c r="A317" s="3">
        <f>TITRES_STAT!B320</f>
        <v>42766</v>
      </c>
      <c r="B317" s="5">
        <f>TITRES_STAT!D320</f>
        <v>1.4557</v>
      </c>
      <c r="C317" s="2">
        <f t="shared" si="29"/>
        <v>-4.390000000000005E-2</v>
      </c>
      <c r="D317" s="2">
        <f t="shared" si="30"/>
        <v>1.5046200000000001</v>
      </c>
      <c r="E317" s="2">
        <f t="shared" si="32"/>
        <v>1.5428900000000003</v>
      </c>
      <c r="F317" s="2">
        <f t="shared" si="33"/>
        <v>1.5278300000000002</v>
      </c>
      <c r="G317" s="2">
        <f t="shared" si="35"/>
        <v>1.5047299999999999</v>
      </c>
      <c r="H317" s="2">
        <f t="shared" si="31"/>
        <v>1.4269284999999994</v>
      </c>
      <c r="I317" s="2">
        <f t="array" ref="I317">SUMPRODUCT(B301:B320, (ROW(B301:B320)-ROW(B301)+1)) / (20*21/2)</f>
        <v>1.5155795238095235</v>
      </c>
      <c r="J317" s="2">
        <f t="shared" si="34"/>
        <v>1.5228187513109606</v>
      </c>
      <c r="K317" s="2">
        <f t="shared" si="36"/>
        <v>1.5074322731638119</v>
      </c>
    </row>
    <row r="318" spans="1:11" ht="13.5" x14ac:dyDescent="0.25">
      <c r="A318" s="3">
        <f>TITRES_STAT!B321</f>
        <v>42767</v>
      </c>
      <c r="B318" s="5">
        <f>TITRES_STAT!D321</f>
        <v>1.4744999999999999</v>
      </c>
      <c r="C318" s="2">
        <f t="shared" si="29"/>
        <v>1.8799999999999928E-2</v>
      </c>
      <c r="D318" s="2">
        <f t="shared" si="30"/>
        <v>1.4883000000000002</v>
      </c>
      <c r="E318" s="2">
        <f t="shared" si="32"/>
        <v>1.53034</v>
      </c>
      <c r="F318" s="2">
        <f t="shared" si="33"/>
        <v>1.5265750000000002</v>
      </c>
      <c r="G318" s="2">
        <f t="shared" si="35"/>
        <v>1.5051059999999998</v>
      </c>
      <c r="H318" s="2">
        <f t="shared" si="31"/>
        <v>1.427856999999999</v>
      </c>
      <c r="I318" s="2">
        <f t="array" ref="I318">SUMPRODUCT(B302:B321, (ROW(B302:B321)-ROW(B302)+1)) / (20*21/2)</f>
        <v>1.509008571428571</v>
      </c>
      <c r="J318" s="2">
        <f t="shared" si="34"/>
        <v>1.5182169654718214</v>
      </c>
      <c r="K318" s="2">
        <f t="shared" si="36"/>
        <v>1.5061408114711132</v>
      </c>
    </row>
    <row r="319" spans="1:11" ht="13.5" x14ac:dyDescent="0.25">
      <c r="A319" s="3">
        <f>TITRES_STAT!B322</f>
        <v>42768</v>
      </c>
      <c r="B319" s="5">
        <f>TITRES_STAT!D322</f>
        <v>1.4681999999999999</v>
      </c>
      <c r="C319" s="2">
        <f t="shared" si="29"/>
        <v>-6.2999999999999723E-3</v>
      </c>
      <c r="D319" s="2">
        <f t="shared" si="30"/>
        <v>1.4795200000000002</v>
      </c>
      <c r="E319" s="2">
        <f t="shared" si="32"/>
        <v>1.5159099999999999</v>
      </c>
      <c r="F319" s="2">
        <f t="shared" si="33"/>
        <v>1.5256350000000001</v>
      </c>
      <c r="G319" s="2">
        <f t="shared" si="35"/>
        <v>1.5051059999999998</v>
      </c>
      <c r="H319" s="2">
        <f t="shared" si="31"/>
        <v>1.428753999999999</v>
      </c>
      <c r="I319" s="2">
        <f t="array" ref="I319">SUMPRODUCT(B303:B322, (ROW(B303:B322)-ROW(B303)+1)) / (20*21/2)</f>
        <v>1.5044966666666666</v>
      </c>
      <c r="J319" s="2">
        <f t="shared" si="34"/>
        <v>1.5134534449506956</v>
      </c>
      <c r="K319" s="2">
        <f t="shared" si="36"/>
        <v>1.5046529365114618</v>
      </c>
    </row>
    <row r="320" spans="1:11" ht="13.5" x14ac:dyDescent="0.25">
      <c r="A320" s="3">
        <f>TITRES_STAT!B323</f>
        <v>42769</v>
      </c>
      <c r="B320" s="5">
        <f>TITRES_STAT!D323</f>
        <v>1.4681999999999999</v>
      </c>
      <c r="C320" s="2">
        <f t="shared" si="29"/>
        <v>0</v>
      </c>
      <c r="D320" s="2">
        <f t="shared" si="30"/>
        <v>1.4732399999999999</v>
      </c>
      <c r="E320" s="2">
        <f t="shared" si="32"/>
        <v>1.5058699999999998</v>
      </c>
      <c r="F320" s="2">
        <f t="shared" si="33"/>
        <v>1.5246949999999999</v>
      </c>
      <c r="G320" s="2">
        <f t="shared" si="35"/>
        <v>1.5049799999999995</v>
      </c>
      <c r="H320" s="2">
        <f t="shared" si="31"/>
        <v>1.4297099999999991</v>
      </c>
      <c r="I320" s="2">
        <f t="array" ref="I320">SUMPRODUCT(B304:B323, (ROW(B304:B323)-ROW(B304)+1)) / (20*21/2)</f>
        <v>1.4989342857142856</v>
      </c>
      <c r="J320" s="2">
        <f t="shared" si="34"/>
        <v>1.5091435930506294</v>
      </c>
      <c r="K320" s="2">
        <f t="shared" si="36"/>
        <v>1.5032234095894439</v>
      </c>
    </row>
    <row r="321" spans="1:11" ht="13.5" x14ac:dyDescent="0.25">
      <c r="A321" s="3">
        <f>TITRES_STAT!B324</f>
        <v>42772</v>
      </c>
      <c r="B321" s="5">
        <f>TITRES_STAT!D324</f>
        <v>1.4557</v>
      </c>
      <c r="C321" s="2">
        <f t="shared" si="29"/>
        <v>-1.2499999999999956E-2</v>
      </c>
      <c r="D321" s="2">
        <f t="shared" si="30"/>
        <v>1.4644600000000001</v>
      </c>
      <c r="E321" s="2">
        <f t="shared" si="32"/>
        <v>1.4945799999999998</v>
      </c>
      <c r="F321" s="2">
        <f t="shared" si="33"/>
        <v>1.5218750000000001</v>
      </c>
      <c r="G321" s="2">
        <f t="shared" si="35"/>
        <v>1.5046039999999996</v>
      </c>
      <c r="H321" s="2">
        <f t="shared" si="31"/>
        <v>1.4304849999999991</v>
      </c>
      <c r="I321" s="2">
        <f t="array" ref="I321">SUMPRODUCT(B305:B324, (ROW(B305:B324)-ROW(B305)+1)) / (20*21/2)</f>
        <v>1.4941814285714283</v>
      </c>
      <c r="J321" s="2">
        <f t="shared" si="34"/>
        <v>1.5040537270458076</v>
      </c>
      <c r="K321" s="2">
        <f t="shared" si="36"/>
        <v>1.5013597464682893</v>
      </c>
    </row>
    <row r="322" spans="1:11" ht="13.5" x14ac:dyDescent="0.25">
      <c r="A322" s="3">
        <f>TITRES_STAT!B325</f>
        <v>42773</v>
      </c>
      <c r="B322" s="5">
        <f>TITRES_STAT!D325</f>
        <v>1.4744999999999999</v>
      </c>
      <c r="C322" s="2">
        <f t="shared" si="29"/>
        <v>1.8799999999999928E-2</v>
      </c>
      <c r="D322" s="2">
        <f t="shared" si="30"/>
        <v>1.4682200000000001</v>
      </c>
      <c r="E322" s="2">
        <f t="shared" si="32"/>
        <v>1.4864200000000001</v>
      </c>
      <c r="F322" s="2">
        <f t="shared" si="33"/>
        <v>1.520305</v>
      </c>
      <c r="G322" s="2">
        <f t="shared" si="35"/>
        <v>1.5043539999999995</v>
      </c>
      <c r="H322" s="2">
        <f t="shared" si="31"/>
        <v>1.4316209999999989</v>
      </c>
      <c r="I322" s="2">
        <f t="array" ref="I322">SUMPRODUCT(B306:B325, (ROW(B306:B325)-ROW(B306)+1)) / (20*21/2)</f>
        <v>1.4890080952380951</v>
      </c>
      <c r="J322" s="2">
        <f t="shared" si="34"/>
        <v>1.5012390863747782</v>
      </c>
      <c r="K322" s="2">
        <f t="shared" si="36"/>
        <v>1.5003064230773759</v>
      </c>
    </row>
    <row r="323" spans="1:11" ht="13.5" x14ac:dyDescent="0.25">
      <c r="A323" s="3">
        <f>TITRES_STAT!B326</f>
        <v>42774</v>
      </c>
      <c r="B323" s="5">
        <f>TITRES_STAT!D326</f>
        <v>1.4619</v>
      </c>
      <c r="C323" s="2">
        <f t="shared" si="29"/>
        <v>-1.2599999999999945E-2</v>
      </c>
      <c r="D323" s="2">
        <f t="shared" si="30"/>
        <v>1.4657</v>
      </c>
      <c r="E323" s="2">
        <f t="shared" si="32"/>
        <v>1.4769999999999999</v>
      </c>
      <c r="F323" s="2">
        <f t="shared" si="33"/>
        <v>1.518105</v>
      </c>
      <c r="G323" s="2">
        <f t="shared" si="35"/>
        <v>1.5037259999999995</v>
      </c>
      <c r="H323" s="2">
        <f t="shared" si="31"/>
        <v>1.4327829999999988</v>
      </c>
      <c r="I323" s="2">
        <f t="array" ref="I323">SUMPRODUCT(B307:B326, (ROW(B307:B326)-ROW(B307)+1)) / (20*21/2)</f>
        <v>1.4840142857142855</v>
      </c>
      <c r="J323" s="2">
        <f t="shared" si="34"/>
        <v>1.4974925067200375</v>
      </c>
      <c r="K323" s="2">
        <f t="shared" si="36"/>
        <v>1.4988002888390475</v>
      </c>
    </row>
    <row r="324" spans="1:11" ht="13.5" x14ac:dyDescent="0.25">
      <c r="A324" s="3">
        <f>TITRES_STAT!B327</f>
        <v>42775</v>
      </c>
      <c r="B324" s="5">
        <f>TITRES_STAT!D327</f>
        <v>1.4681999999999999</v>
      </c>
      <c r="C324" s="2">
        <f t="shared" ref="C324:C387" si="37">B324-B323</f>
        <v>6.2999999999999723E-3</v>
      </c>
      <c r="D324" s="2">
        <f t="shared" si="30"/>
        <v>1.4657</v>
      </c>
      <c r="E324" s="2">
        <f t="shared" si="32"/>
        <v>1.47261</v>
      </c>
      <c r="F324" s="2">
        <f t="shared" si="33"/>
        <v>1.5162200000000001</v>
      </c>
      <c r="G324" s="2">
        <f t="shared" si="35"/>
        <v>1.5033499999999997</v>
      </c>
      <c r="H324" s="2">
        <f t="shared" si="31"/>
        <v>1.434154999999999</v>
      </c>
      <c r="I324" s="2">
        <f t="array" ref="I324">SUMPRODUCT(B308:B327, (ROW(B308:B327)-ROW(B308)+1)) / (20*21/2)</f>
        <v>1.4793195238095238</v>
      </c>
      <c r="J324" s="2">
        <f t="shared" si="34"/>
        <v>1.494702744175272</v>
      </c>
      <c r="K324" s="2">
        <f t="shared" si="36"/>
        <v>1.4976002775120261</v>
      </c>
    </row>
    <row r="325" spans="1:11" ht="13.5" x14ac:dyDescent="0.25">
      <c r="A325" s="3">
        <f>TITRES_STAT!B328</f>
        <v>42776</v>
      </c>
      <c r="B325" s="5">
        <f>TITRES_STAT!D328</f>
        <v>1.4619</v>
      </c>
      <c r="C325" s="2">
        <f t="shared" si="37"/>
        <v>-6.2999999999999723E-3</v>
      </c>
      <c r="D325" s="2">
        <f t="shared" si="30"/>
        <v>1.4644400000000002</v>
      </c>
      <c r="E325" s="2">
        <f t="shared" si="32"/>
        <v>1.4688399999999997</v>
      </c>
      <c r="F325" s="2">
        <f t="shared" si="33"/>
        <v>1.514335</v>
      </c>
      <c r="G325" s="2">
        <f t="shared" si="35"/>
        <v>1.502848</v>
      </c>
      <c r="H325" s="2">
        <f t="shared" si="31"/>
        <v>1.4353764999999989</v>
      </c>
      <c r="I325" s="2">
        <f t="array" ref="I325">SUMPRODUCT(B309:B328, (ROW(B309:B328)-ROW(B309)+1)) / (20*21/2)</f>
        <v>1.4740919047619048</v>
      </c>
      <c r="J325" s="2">
        <f t="shared" si="34"/>
        <v>1.4915786733014367</v>
      </c>
      <c r="K325" s="2">
        <f t="shared" si="36"/>
        <v>1.4962002666292016</v>
      </c>
    </row>
    <row r="326" spans="1:11" ht="13.5" x14ac:dyDescent="0.25">
      <c r="A326" s="3">
        <f>TITRES_STAT!B329</f>
        <v>42779</v>
      </c>
      <c r="B326" s="5">
        <f>TITRES_STAT!D329</f>
        <v>1.4619</v>
      </c>
      <c r="C326" s="2">
        <f t="shared" si="37"/>
        <v>0</v>
      </c>
      <c r="D326" s="2">
        <f t="shared" ref="D326:D389" si="38">AVERAGE(B322:B326)</f>
        <v>1.4656800000000001</v>
      </c>
      <c r="E326" s="2">
        <f t="shared" si="32"/>
        <v>1.4650700000000001</v>
      </c>
      <c r="F326" s="2">
        <f t="shared" si="33"/>
        <v>1.5111950000000001</v>
      </c>
      <c r="G326" s="2">
        <f t="shared" si="35"/>
        <v>1.5023459999999997</v>
      </c>
      <c r="H326" s="2">
        <f t="shared" si="31"/>
        <v>1.4364794999999992</v>
      </c>
      <c r="I326" s="2">
        <f t="array" ref="I326">SUMPRODUCT(B310:B329, (ROW(B310:B329)-ROW(B310)+1)) / (20*21/2)</f>
        <v>1.4689814285714287</v>
      </c>
      <c r="J326" s="2">
        <f t="shared" si="34"/>
        <v>1.4887521329870141</v>
      </c>
      <c r="K326" s="2">
        <f t="shared" si="36"/>
        <v>1.4948551581339389</v>
      </c>
    </row>
    <row r="327" spans="1:11" ht="13.5" x14ac:dyDescent="0.25">
      <c r="A327" s="3">
        <f>TITRES_STAT!B330</f>
        <v>42780</v>
      </c>
      <c r="B327" s="5">
        <f>TITRES_STAT!D330</f>
        <v>1.4619</v>
      </c>
      <c r="C327" s="2">
        <f t="shared" si="37"/>
        <v>0</v>
      </c>
      <c r="D327" s="2">
        <f t="shared" si="38"/>
        <v>1.4631599999999998</v>
      </c>
      <c r="E327" s="2">
        <f t="shared" si="32"/>
        <v>1.4656899999999999</v>
      </c>
      <c r="F327" s="2">
        <f t="shared" si="33"/>
        <v>1.5042899999999999</v>
      </c>
      <c r="G327" s="2">
        <f t="shared" si="35"/>
        <v>1.5020939999999998</v>
      </c>
      <c r="H327" s="2">
        <f t="shared" si="31"/>
        <v>1.4376414999999991</v>
      </c>
      <c r="I327" s="2">
        <f t="array" ref="I327">SUMPRODUCT(B311:B330, (ROW(B311:B330)-ROW(B311)+1)) / (20*21/2)</f>
        <v>1.4646776190476192</v>
      </c>
      <c r="J327" s="2">
        <f t="shared" si="34"/>
        <v>1.486194786988251</v>
      </c>
      <c r="K327" s="2">
        <f t="shared" si="36"/>
        <v>1.4935627989914315</v>
      </c>
    </row>
    <row r="328" spans="1:11" ht="13.5" x14ac:dyDescent="0.25">
      <c r="A328" s="3">
        <f>TITRES_STAT!B331</f>
        <v>42781</v>
      </c>
      <c r="B328" s="5">
        <f>TITRES_STAT!D331</f>
        <v>1.4494</v>
      </c>
      <c r="C328" s="2">
        <f t="shared" si="37"/>
        <v>-1.2499999999999956E-2</v>
      </c>
      <c r="D328" s="2">
        <f t="shared" si="38"/>
        <v>1.4606599999999998</v>
      </c>
      <c r="E328" s="2">
        <f t="shared" si="32"/>
        <v>1.4631799999999999</v>
      </c>
      <c r="F328" s="2">
        <f t="shared" si="33"/>
        <v>1.4967599999999999</v>
      </c>
      <c r="G328" s="2">
        <f t="shared" si="35"/>
        <v>1.501466</v>
      </c>
      <c r="H328" s="2">
        <f t="shared" si="31"/>
        <v>1.4388004999999995</v>
      </c>
      <c r="I328" s="2">
        <f t="array" ref="I328">SUMPRODUCT(B312:B331, (ROW(B312:B331)-ROW(B312)+1)) / (20*21/2)</f>
        <v>1.4609714285714288</v>
      </c>
      <c r="J328" s="2">
        <f t="shared" si="34"/>
        <v>1.4826905215607986</v>
      </c>
      <c r="K328" s="2">
        <f t="shared" si="36"/>
        <v>1.4918309245211794</v>
      </c>
    </row>
    <row r="329" spans="1:11" ht="13.5" x14ac:dyDescent="0.25">
      <c r="A329" s="3">
        <f>TITRES_STAT!B332</f>
        <v>42782</v>
      </c>
      <c r="B329" s="5">
        <f>TITRES_STAT!D332</f>
        <v>1.4431</v>
      </c>
      <c r="C329" s="2">
        <f t="shared" si="37"/>
        <v>-6.2999999999999723E-3</v>
      </c>
      <c r="D329" s="2">
        <f t="shared" si="38"/>
        <v>1.45564</v>
      </c>
      <c r="E329" s="2">
        <f t="shared" si="32"/>
        <v>1.4606699999999999</v>
      </c>
      <c r="F329" s="2">
        <f t="shared" si="33"/>
        <v>1.4882899999999999</v>
      </c>
      <c r="G329" s="2">
        <f t="shared" si="35"/>
        <v>1.5005880000000003</v>
      </c>
      <c r="H329" s="2">
        <f t="shared" si="31"/>
        <v>1.4399579999999992</v>
      </c>
      <c r="I329" s="2">
        <f t="array" ref="I329">SUMPRODUCT(B313:B332, (ROW(B313:B332)-ROW(B313)+1)) / (20*21/2)</f>
        <v>1.4578628571428571</v>
      </c>
      <c r="J329" s="2">
        <f t="shared" si="34"/>
        <v>1.4789199956978654</v>
      </c>
      <c r="K329" s="2">
        <f t="shared" si="36"/>
        <v>1.4899199078732899</v>
      </c>
    </row>
    <row r="330" spans="1:11" ht="13.5" x14ac:dyDescent="0.25">
      <c r="A330" s="3">
        <f>TITRES_STAT!B333</f>
        <v>42783</v>
      </c>
      <c r="B330" s="5">
        <f>TITRES_STAT!D333</f>
        <v>1.4431</v>
      </c>
      <c r="C330" s="2">
        <f t="shared" si="37"/>
        <v>0</v>
      </c>
      <c r="D330" s="2">
        <f t="shared" si="38"/>
        <v>1.4518800000000001</v>
      </c>
      <c r="E330" s="2">
        <f t="shared" si="32"/>
        <v>1.4581599999999999</v>
      </c>
      <c r="F330" s="2">
        <f t="shared" si="33"/>
        <v>1.4820150000000001</v>
      </c>
      <c r="G330" s="2">
        <f t="shared" si="35"/>
        <v>1.4997100000000003</v>
      </c>
      <c r="H330" s="2">
        <f t="shared" ref="H330:H393" si="39">AVERAGE(B131:B330)</f>
        <v>1.4408774999999994</v>
      </c>
      <c r="I330" s="2">
        <f t="array" ref="I330">SUMPRODUCT(B314:B333, (ROW(B314:B333)-ROW(B314)+1)) / (20*21/2)</f>
        <v>1.455292380952381</v>
      </c>
      <c r="J330" s="2">
        <f t="shared" si="34"/>
        <v>1.4755085675361639</v>
      </c>
      <c r="K330" s="2">
        <f t="shared" si="36"/>
        <v>1.4880838330547297</v>
      </c>
    </row>
    <row r="331" spans="1:11" ht="13.5" x14ac:dyDescent="0.25">
      <c r="A331" s="3">
        <f>TITRES_STAT!B334</f>
        <v>42786</v>
      </c>
      <c r="B331" s="5">
        <f>TITRES_STAT!D334</f>
        <v>1.4431</v>
      </c>
      <c r="C331" s="2">
        <f t="shared" si="37"/>
        <v>0</v>
      </c>
      <c r="D331" s="2">
        <f t="shared" si="38"/>
        <v>1.4481200000000001</v>
      </c>
      <c r="E331" s="2">
        <f t="shared" si="32"/>
        <v>1.4568999999999999</v>
      </c>
      <c r="F331" s="2">
        <f t="shared" si="33"/>
        <v>1.4757400000000001</v>
      </c>
      <c r="G331" s="2">
        <f t="shared" si="35"/>
        <v>1.4988320000000002</v>
      </c>
      <c r="H331" s="2">
        <f t="shared" si="39"/>
        <v>1.4419159999999993</v>
      </c>
      <c r="I331" s="2">
        <f t="array" ref="I331">SUMPRODUCT(B315:B334, (ROW(B315:B334)-ROW(B315)+1)) / (20*21/2)</f>
        <v>1.4568504761904759</v>
      </c>
      <c r="J331" s="2">
        <f t="shared" si="34"/>
        <v>1.4724220372946246</v>
      </c>
      <c r="K331" s="2">
        <f t="shared" si="36"/>
        <v>1.4863197611702303</v>
      </c>
    </row>
    <row r="332" spans="1:11" ht="13.5" x14ac:dyDescent="0.25">
      <c r="A332" s="3">
        <f>TITRES_STAT!B335</f>
        <v>42787</v>
      </c>
      <c r="B332" s="5">
        <f>TITRES_STAT!D335</f>
        <v>1.4431</v>
      </c>
      <c r="C332" s="2">
        <f t="shared" si="37"/>
        <v>0</v>
      </c>
      <c r="D332" s="2">
        <f t="shared" si="38"/>
        <v>1.4443600000000001</v>
      </c>
      <c r="E332" s="2">
        <f t="shared" ref="E332:E395" si="40">AVERAGE(B323:B332)</f>
        <v>1.4537599999999997</v>
      </c>
      <c r="F332" s="2">
        <f t="shared" si="33"/>
        <v>1.4700900000000003</v>
      </c>
      <c r="G332" s="2">
        <f t="shared" si="35"/>
        <v>1.4979540000000002</v>
      </c>
      <c r="H332" s="2">
        <f t="shared" si="39"/>
        <v>1.4429249999999996</v>
      </c>
      <c r="I332" s="2">
        <f t="array" ref="I332">SUMPRODUCT(B316:B335, (ROW(B316:B335)-ROW(B316)+1)) / (20*21/2)</f>
        <v>1.458557619047619</v>
      </c>
      <c r="J332" s="2">
        <f t="shared" si="34"/>
        <v>1.4696294623141841</v>
      </c>
      <c r="K332" s="2">
        <f t="shared" si="36"/>
        <v>1.4846248685753194</v>
      </c>
    </row>
    <row r="333" spans="1:11" ht="13.5" x14ac:dyDescent="0.25">
      <c r="A333" s="3">
        <f>TITRES_STAT!B336</f>
        <v>42788</v>
      </c>
      <c r="B333" s="5">
        <f>TITRES_STAT!D336</f>
        <v>1.4431</v>
      </c>
      <c r="C333" s="2">
        <f t="shared" si="37"/>
        <v>0</v>
      </c>
      <c r="D333" s="2">
        <f t="shared" si="38"/>
        <v>1.4431</v>
      </c>
      <c r="E333" s="2">
        <f t="shared" si="40"/>
        <v>1.4518799999999996</v>
      </c>
      <c r="F333" s="2">
        <f t="shared" si="33"/>
        <v>1.4644400000000002</v>
      </c>
      <c r="G333" s="2">
        <f t="shared" si="35"/>
        <v>1.4970760000000005</v>
      </c>
      <c r="H333" s="2">
        <f t="shared" si="39"/>
        <v>1.4437854999999997</v>
      </c>
      <c r="I333" s="2">
        <f t="array" ref="I333">SUMPRODUCT(B317:B336, (ROW(B317:B336)-ROW(B317)+1)) / (20*21/2)</f>
        <v>1.4603542857142857</v>
      </c>
      <c r="J333" s="2">
        <f t="shared" si="34"/>
        <v>1.4671028468556906</v>
      </c>
      <c r="K333" s="2">
        <f t="shared" si="36"/>
        <v>1.4829964423566793</v>
      </c>
    </row>
    <row r="334" spans="1:11" ht="13.5" x14ac:dyDescent="0.25">
      <c r="A334" s="3">
        <f>TITRES_STAT!B337</f>
        <v>42789</v>
      </c>
      <c r="B334" s="5">
        <f>TITRES_STAT!D337</f>
        <v>1.4807999999999999</v>
      </c>
      <c r="C334" s="2">
        <f t="shared" si="37"/>
        <v>3.7699999999999845E-2</v>
      </c>
      <c r="D334" s="2">
        <f t="shared" si="38"/>
        <v>1.4506399999999999</v>
      </c>
      <c r="E334" s="2">
        <f t="shared" si="40"/>
        <v>1.4531399999999999</v>
      </c>
      <c r="F334" s="2">
        <f t="shared" si="33"/>
        <v>1.4628750000000001</v>
      </c>
      <c r="G334" s="2">
        <f t="shared" si="35"/>
        <v>1.4969520000000005</v>
      </c>
      <c r="H334" s="2">
        <f t="shared" si="39"/>
        <v>1.4448344999999998</v>
      </c>
      <c r="I334" s="2">
        <f t="array" ref="I334">SUMPRODUCT(B318:B337, (ROW(B318:B337)-ROW(B318)+1)) / (20*21/2)</f>
        <v>1.4616404761904762</v>
      </c>
      <c r="J334" s="2">
        <f t="shared" si="34"/>
        <v>1.4684073376313391</v>
      </c>
      <c r="K334" s="2">
        <f t="shared" si="36"/>
        <v>1.4829103073622998</v>
      </c>
    </row>
    <row r="335" spans="1:11" ht="13.5" x14ac:dyDescent="0.25">
      <c r="A335" s="3">
        <f>TITRES_STAT!B338</f>
        <v>42790</v>
      </c>
      <c r="B335" s="5">
        <f>TITRES_STAT!D338</f>
        <v>1.4807999999999999</v>
      </c>
      <c r="C335" s="2">
        <f t="shared" si="37"/>
        <v>0</v>
      </c>
      <c r="D335" s="2">
        <f t="shared" si="38"/>
        <v>1.45818</v>
      </c>
      <c r="E335" s="2">
        <f t="shared" si="40"/>
        <v>1.45503</v>
      </c>
      <c r="F335" s="2">
        <f t="shared" si="33"/>
        <v>1.461935</v>
      </c>
      <c r="G335" s="2">
        <f t="shared" si="35"/>
        <v>1.4972040000000004</v>
      </c>
      <c r="H335" s="2">
        <f t="shared" si="39"/>
        <v>1.4457049999999994</v>
      </c>
      <c r="I335" s="2">
        <f t="array" ref="I335">SUMPRODUCT(B319:B338, (ROW(B319:B338)-ROW(B319)+1)) / (20*21/2)</f>
        <v>1.4628371428571427</v>
      </c>
      <c r="J335" s="2">
        <f t="shared" si="34"/>
        <v>1.4695875911902594</v>
      </c>
      <c r="K335" s="2">
        <f t="shared" si="36"/>
        <v>1.482827550210837</v>
      </c>
    </row>
    <row r="336" spans="1:11" ht="13.5" x14ac:dyDescent="0.25">
      <c r="A336" s="3">
        <f>TITRES_STAT!B339</f>
        <v>42793</v>
      </c>
      <c r="B336" s="5">
        <f>TITRES_STAT!D339</f>
        <v>1.4807999999999999</v>
      </c>
      <c r="C336" s="2">
        <f t="shared" si="37"/>
        <v>0</v>
      </c>
      <c r="D336" s="2">
        <f t="shared" si="38"/>
        <v>1.4657199999999999</v>
      </c>
      <c r="E336" s="2">
        <f t="shared" si="40"/>
        <v>1.45692</v>
      </c>
      <c r="F336" s="2">
        <f t="shared" si="33"/>
        <v>1.460995</v>
      </c>
      <c r="G336" s="2">
        <f t="shared" si="35"/>
        <v>1.4969540000000003</v>
      </c>
      <c r="H336" s="2">
        <f t="shared" si="39"/>
        <v>1.4464864999999991</v>
      </c>
      <c r="I336" s="2">
        <f t="array" ref="I336">SUMPRODUCT(B320:B339, (ROW(B320:B339)-ROW(B320)+1)) / (20*21/2)</f>
        <v>1.4640338095238095</v>
      </c>
      <c r="J336" s="2">
        <f t="shared" si="34"/>
        <v>1.47065543964833</v>
      </c>
      <c r="K336" s="2">
        <f t="shared" si="36"/>
        <v>1.4827480384378631</v>
      </c>
    </row>
    <row r="337" spans="1:11" ht="13.5" x14ac:dyDescent="0.25">
      <c r="A337" s="3">
        <f>TITRES_STAT!B340</f>
        <v>42794</v>
      </c>
      <c r="B337" s="5">
        <f>TITRES_STAT!D340</f>
        <v>1.4744999999999999</v>
      </c>
      <c r="C337" s="2">
        <f t="shared" si="37"/>
        <v>-6.2999999999999723E-3</v>
      </c>
      <c r="D337" s="2">
        <f t="shared" si="38"/>
        <v>1.472</v>
      </c>
      <c r="E337" s="2">
        <f t="shared" si="40"/>
        <v>1.45818</v>
      </c>
      <c r="F337" s="2">
        <f t="shared" si="33"/>
        <v>1.461935</v>
      </c>
      <c r="G337" s="2">
        <f t="shared" si="35"/>
        <v>1.4968280000000007</v>
      </c>
      <c r="H337" s="2">
        <f t="shared" si="39"/>
        <v>1.4472364999999994</v>
      </c>
      <c r="I337" s="2">
        <f t="array" ref="I337">SUMPRODUCT(B321:B340, (ROW(B321:B340)-ROW(B321)+1)) / (20*21/2)</f>
        <v>1.465200476190476</v>
      </c>
      <c r="J337" s="2">
        <f t="shared" si="34"/>
        <v>1.4710215882532509</v>
      </c>
      <c r="K337" s="2">
        <f t="shared" si="36"/>
        <v>1.4824245859501037</v>
      </c>
    </row>
    <row r="338" spans="1:11" ht="13.5" x14ac:dyDescent="0.25">
      <c r="A338" s="3">
        <f>TITRES_STAT!B341</f>
        <v>42795</v>
      </c>
      <c r="B338" s="5">
        <f>TITRES_STAT!D341</f>
        <v>1.4744999999999999</v>
      </c>
      <c r="C338" s="2">
        <f t="shared" si="37"/>
        <v>0</v>
      </c>
      <c r="D338" s="2">
        <f t="shared" si="38"/>
        <v>1.4782799999999998</v>
      </c>
      <c r="E338" s="2">
        <f t="shared" si="40"/>
        <v>1.46069</v>
      </c>
      <c r="F338" s="2">
        <f t="shared" si="33"/>
        <v>1.461935</v>
      </c>
      <c r="G338" s="2">
        <f t="shared" si="35"/>
        <v>1.496954000000001</v>
      </c>
      <c r="H338" s="2">
        <f t="shared" si="39"/>
        <v>1.4479864999999992</v>
      </c>
      <c r="I338" s="2">
        <f t="array" ref="I338">SUMPRODUCT(B322:B341, (ROW(B322:B341)-ROW(B322)+1)) / (20*21/2)</f>
        <v>1.4645466666666664</v>
      </c>
      <c r="J338" s="2">
        <f t="shared" si="34"/>
        <v>1.471352865562465</v>
      </c>
      <c r="K338" s="2">
        <f t="shared" si="36"/>
        <v>1.4821138178736291</v>
      </c>
    </row>
    <row r="339" spans="1:11" ht="13.5" x14ac:dyDescent="0.25">
      <c r="A339" s="3">
        <f>TITRES_STAT!B342</f>
        <v>42796</v>
      </c>
      <c r="B339" s="5">
        <f>TITRES_STAT!D342</f>
        <v>1.4744999999999999</v>
      </c>
      <c r="C339" s="2">
        <f t="shared" si="37"/>
        <v>0</v>
      </c>
      <c r="D339" s="2">
        <f t="shared" si="38"/>
        <v>1.47702</v>
      </c>
      <c r="E339" s="2">
        <f t="shared" si="40"/>
        <v>1.4638299999999997</v>
      </c>
      <c r="F339" s="2">
        <f t="shared" si="33"/>
        <v>1.4622499999999998</v>
      </c>
      <c r="G339" s="2">
        <f t="shared" si="35"/>
        <v>1.4967040000000009</v>
      </c>
      <c r="H339" s="2">
        <f t="shared" si="39"/>
        <v>1.4487364999999992</v>
      </c>
      <c r="I339" s="2">
        <f t="array" ref="I339">SUMPRODUCT(B323:B342, (ROW(B323:B342)-ROW(B323)+1)) / (20*21/2)</f>
        <v>1.4644833333333334</v>
      </c>
      <c r="J339" s="2">
        <f t="shared" si="34"/>
        <v>1.4716525926517541</v>
      </c>
      <c r="K339" s="2">
        <f t="shared" si="36"/>
        <v>1.4818152367805455</v>
      </c>
    </row>
    <row r="340" spans="1:11" ht="13.5" x14ac:dyDescent="0.25">
      <c r="A340" s="3">
        <f>TITRES_STAT!B343</f>
        <v>42797</v>
      </c>
      <c r="B340" s="5">
        <f>TITRES_STAT!D343</f>
        <v>1.4744999999999999</v>
      </c>
      <c r="C340" s="2">
        <f t="shared" si="37"/>
        <v>0</v>
      </c>
      <c r="D340" s="2">
        <f t="shared" si="38"/>
        <v>1.47576</v>
      </c>
      <c r="E340" s="2">
        <f t="shared" si="40"/>
        <v>1.4669699999999999</v>
      </c>
      <c r="F340" s="2">
        <f t="shared" ref="F340:F403" si="41">AVERAGE(B321:B340)</f>
        <v>1.4625649999999997</v>
      </c>
      <c r="G340" s="2">
        <f t="shared" si="35"/>
        <v>1.4957000000000011</v>
      </c>
      <c r="H340" s="2">
        <f t="shared" si="39"/>
        <v>1.449486499999999</v>
      </c>
      <c r="I340" s="2">
        <f t="array" ref="I340">SUMPRODUCT(B324:B343, (ROW(B324:B343)-ROW(B324)+1)) / (20*21/2)</f>
        <v>1.4656800000000001</v>
      </c>
      <c r="J340" s="2">
        <f t="shared" si="34"/>
        <v>1.4719237743039679</v>
      </c>
      <c r="K340" s="2">
        <f t="shared" si="36"/>
        <v>1.4815283647499358</v>
      </c>
    </row>
    <row r="341" spans="1:11" ht="13.5" x14ac:dyDescent="0.25">
      <c r="A341" s="3">
        <f>TITRES_STAT!B344</f>
        <v>42800</v>
      </c>
      <c r="B341" s="5">
        <f>TITRES_STAT!D344</f>
        <v>1.4557</v>
      </c>
      <c r="C341" s="2">
        <f t="shared" si="37"/>
        <v>-1.8799999999999928E-2</v>
      </c>
      <c r="D341" s="2">
        <f t="shared" si="38"/>
        <v>1.4707399999999999</v>
      </c>
      <c r="E341" s="2">
        <f t="shared" si="40"/>
        <v>1.4682299999999997</v>
      </c>
      <c r="F341" s="2">
        <f t="shared" si="41"/>
        <v>1.4625649999999997</v>
      </c>
      <c r="G341" s="2">
        <f t="shared" si="35"/>
        <v>1.4944460000000006</v>
      </c>
      <c r="H341" s="2">
        <f t="shared" si="39"/>
        <v>1.4500829999999991</v>
      </c>
      <c r="I341" s="2">
        <f t="array" ref="I341">SUMPRODUCT(B325:B344, (ROW(B325:B344)-ROW(B325)+1)) / (20*21/2)</f>
        <v>1.4668166666666667</v>
      </c>
      <c r="J341" s="2">
        <f t="shared" ref="J341:J404" si="42">$J$4*B341+J340*(1-$J$4)</f>
        <v>1.4703786529416853</v>
      </c>
      <c r="K341" s="2">
        <f t="shared" si="36"/>
        <v>1.4805154877009188</v>
      </c>
    </row>
    <row r="342" spans="1:11" ht="13.5" x14ac:dyDescent="0.25">
      <c r="A342" s="3">
        <f>TITRES_STAT!B345</f>
        <v>42801</v>
      </c>
      <c r="B342" s="5">
        <f>TITRES_STAT!D345</f>
        <v>1.4619</v>
      </c>
      <c r="C342" s="2">
        <f t="shared" si="37"/>
        <v>6.1999999999999833E-3</v>
      </c>
      <c r="D342" s="2">
        <f t="shared" si="38"/>
        <v>1.4682200000000001</v>
      </c>
      <c r="E342" s="2">
        <f t="shared" si="40"/>
        <v>1.47011</v>
      </c>
      <c r="F342" s="2">
        <f t="shared" si="41"/>
        <v>1.4619349999999995</v>
      </c>
      <c r="G342" s="2">
        <f t="shared" si="35"/>
        <v>1.4934420000000006</v>
      </c>
      <c r="H342" s="2">
        <f t="shared" si="39"/>
        <v>1.4507104999999989</v>
      </c>
      <c r="I342" s="2">
        <f t="array" ref="I342">SUMPRODUCT(B326:B345, (ROW(B326:B345)-ROW(B326)+1)) / (20*21/2)</f>
        <v>1.4679233333333332</v>
      </c>
      <c r="J342" s="2">
        <f t="shared" si="42"/>
        <v>1.4695711621853345</v>
      </c>
      <c r="K342" s="2">
        <f t="shared" si="36"/>
        <v>1.4797854685753926</v>
      </c>
    </row>
    <row r="343" spans="1:11" ht="13.5" x14ac:dyDescent="0.25">
      <c r="A343" s="3">
        <f>TITRES_STAT!B346</f>
        <v>42802</v>
      </c>
      <c r="B343" s="5">
        <f>TITRES_STAT!D346</f>
        <v>1.4744999999999999</v>
      </c>
      <c r="C343" s="2">
        <f t="shared" si="37"/>
        <v>1.2599999999999945E-2</v>
      </c>
      <c r="D343" s="2">
        <f t="shared" si="38"/>
        <v>1.4682200000000001</v>
      </c>
      <c r="E343" s="2">
        <f t="shared" si="40"/>
        <v>1.4732499999999997</v>
      </c>
      <c r="F343" s="2">
        <f t="shared" si="41"/>
        <v>1.4625649999999994</v>
      </c>
      <c r="G343" s="2">
        <f t="shared" si="35"/>
        <v>1.492690000000001</v>
      </c>
      <c r="H343" s="2">
        <f t="shared" si="39"/>
        <v>1.451341999999999</v>
      </c>
      <c r="I343" s="2">
        <f t="array" ref="I343">SUMPRODUCT(B327:B346, (ROW(B327:B346)-ROW(B327)+1)) / (20*21/2)</f>
        <v>1.4689699999999999</v>
      </c>
      <c r="J343" s="2">
        <f t="shared" si="42"/>
        <v>1.4700405753105406</v>
      </c>
      <c r="K343" s="2">
        <f t="shared" si="36"/>
        <v>1.4795781952979261</v>
      </c>
    </row>
    <row r="344" spans="1:11" ht="13.5" x14ac:dyDescent="0.25">
      <c r="A344" s="3">
        <f>TITRES_STAT!B347</f>
        <v>42803</v>
      </c>
      <c r="B344" s="5">
        <f>TITRES_STAT!D347</f>
        <v>1.4744999999999999</v>
      </c>
      <c r="C344" s="2">
        <f t="shared" si="37"/>
        <v>0</v>
      </c>
      <c r="D344" s="2">
        <f t="shared" si="38"/>
        <v>1.4682200000000001</v>
      </c>
      <c r="E344" s="2">
        <f t="shared" si="40"/>
        <v>1.4726199999999998</v>
      </c>
      <c r="F344" s="2">
        <f t="shared" si="41"/>
        <v>1.4628799999999995</v>
      </c>
      <c r="G344" s="2">
        <f t="shared" si="35"/>
        <v>1.4920620000000011</v>
      </c>
      <c r="H344" s="2">
        <f t="shared" si="39"/>
        <v>1.4519434999999989</v>
      </c>
      <c r="I344" s="2">
        <f t="array" ref="I344">SUMPRODUCT(B328:B347, (ROW(B328:B347)-ROW(B328)+1)) / (20*21/2)</f>
        <v>1.4669661904761906</v>
      </c>
      <c r="J344" s="2">
        <f t="shared" si="42"/>
        <v>1.4704652824238222</v>
      </c>
      <c r="K344" s="2">
        <f t="shared" si="36"/>
        <v>1.4793790503842819</v>
      </c>
    </row>
    <row r="345" spans="1:11" ht="13.5" x14ac:dyDescent="0.25">
      <c r="A345" s="3">
        <f>TITRES_STAT!B348</f>
        <v>42804</v>
      </c>
      <c r="B345" s="5">
        <f>TITRES_STAT!D348</f>
        <v>1.4744999999999999</v>
      </c>
      <c r="C345" s="2">
        <f t="shared" si="37"/>
        <v>0</v>
      </c>
      <c r="D345" s="2">
        <f t="shared" si="38"/>
        <v>1.4682200000000001</v>
      </c>
      <c r="E345" s="2">
        <f t="shared" si="40"/>
        <v>1.4719899999999999</v>
      </c>
      <c r="F345" s="2">
        <f t="shared" si="41"/>
        <v>1.4635099999999996</v>
      </c>
      <c r="G345" s="2">
        <f t="shared" si="35"/>
        <v>1.491434000000001</v>
      </c>
      <c r="H345" s="2">
        <f t="shared" si="39"/>
        <v>1.4524854999999988</v>
      </c>
      <c r="I345" s="2">
        <f t="array" ref="I345">SUMPRODUCT(B329:B348, (ROW(B329:B348)-ROW(B329)+1)) / (20*21/2)</f>
        <v>1.468642380952381</v>
      </c>
      <c r="J345" s="2">
        <f t="shared" si="42"/>
        <v>1.4708495412406011</v>
      </c>
      <c r="K345" s="2">
        <f t="shared" si="36"/>
        <v>1.4791877150750943</v>
      </c>
    </row>
    <row r="346" spans="1:11" ht="13.5" x14ac:dyDescent="0.25">
      <c r="A346" s="3">
        <f>TITRES_STAT!B349</f>
        <v>42807</v>
      </c>
      <c r="B346" s="5">
        <f>TITRES_STAT!D349</f>
        <v>1.4744999999999999</v>
      </c>
      <c r="C346" s="2">
        <f t="shared" si="37"/>
        <v>0</v>
      </c>
      <c r="D346" s="2">
        <f t="shared" si="38"/>
        <v>1.4719799999999998</v>
      </c>
      <c r="E346" s="2">
        <f t="shared" si="40"/>
        <v>1.4713599999999996</v>
      </c>
      <c r="F346" s="2">
        <f t="shared" si="41"/>
        <v>1.4641399999999998</v>
      </c>
      <c r="G346" s="2">
        <f t="shared" si="35"/>
        <v>1.490806000000001</v>
      </c>
      <c r="H346" s="2">
        <f t="shared" si="39"/>
        <v>1.4530274999999986</v>
      </c>
      <c r="I346" s="2">
        <f t="array" ref="I346">SUMPRODUCT(B330:B349, (ROW(B330:B349)-ROW(B330)+1)) / (20*21/2)</f>
        <v>1.4695690476190477</v>
      </c>
      <c r="J346" s="2">
        <f t="shared" si="42"/>
        <v>1.4711972039795913</v>
      </c>
      <c r="K346" s="2">
        <f t="shared" si="36"/>
        <v>1.479003883111365</v>
      </c>
    </row>
    <row r="347" spans="1:11" ht="13.5" x14ac:dyDescent="0.25">
      <c r="A347" s="3">
        <f>TITRES_STAT!B350</f>
        <v>42808</v>
      </c>
      <c r="B347" s="5">
        <f>TITRES_STAT!D350</f>
        <v>1.4431</v>
      </c>
      <c r="C347" s="2">
        <f t="shared" si="37"/>
        <v>-3.1399999999999872E-2</v>
      </c>
      <c r="D347" s="2">
        <f t="shared" si="38"/>
        <v>1.4682200000000001</v>
      </c>
      <c r="E347" s="2">
        <f t="shared" si="40"/>
        <v>1.4682199999999996</v>
      </c>
      <c r="F347" s="2">
        <f t="shared" si="41"/>
        <v>1.4631999999999998</v>
      </c>
      <c r="G347" s="2">
        <f t="shared" si="35"/>
        <v>1.4895500000000006</v>
      </c>
      <c r="H347" s="2">
        <f t="shared" si="39"/>
        <v>1.4534124999999989</v>
      </c>
      <c r="I347" s="2">
        <f t="array" ref="I347">SUMPRODUCT(B331:B350, (ROW(B331:B350)-ROW(B331)+1)) / (20*21/2)</f>
        <v>1.4703461904761908</v>
      </c>
      <c r="J347" s="2">
        <f t="shared" si="42"/>
        <v>1.4685212797910587</v>
      </c>
      <c r="K347" s="2">
        <f t="shared" si="36"/>
        <v>1.4775958876952329</v>
      </c>
    </row>
    <row r="348" spans="1:11" ht="13.5" x14ac:dyDescent="0.25">
      <c r="A348" s="3">
        <f>TITRES_STAT!B351</f>
        <v>42809</v>
      </c>
      <c r="B348" s="5">
        <f>TITRES_STAT!D351</f>
        <v>1.4807999999999999</v>
      </c>
      <c r="C348" s="2">
        <f t="shared" si="37"/>
        <v>3.7699999999999845E-2</v>
      </c>
      <c r="D348" s="2">
        <f t="shared" si="38"/>
        <v>1.4694800000000001</v>
      </c>
      <c r="E348" s="2">
        <f t="shared" si="40"/>
        <v>1.4688499999999998</v>
      </c>
      <c r="F348" s="2">
        <f t="shared" si="41"/>
        <v>1.4647699999999997</v>
      </c>
      <c r="G348" s="2">
        <f t="shared" si="35"/>
        <v>1.4891740000000007</v>
      </c>
      <c r="H348" s="2">
        <f t="shared" si="39"/>
        <v>1.4539859999999984</v>
      </c>
      <c r="I348" s="2">
        <f t="array" ref="I348">SUMPRODUCT(B332:B351, (ROW(B332:B351)-ROW(B332)+1)) / (20*21/2)</f>
        <v>1.4727642857142855</v>
      </c>
      <c r="J348" s="2">
        <f t="shared" si="42"/>
        <v>1.4696906817157198</v>
      </c>
      <c r="K348" s="2">
        <f t="shared" si="36"/>
        <v>1.4777215391581648</v>
      </c>
    </row>
    <row r="349" spans="1:11" ht="13.5" x14ac:dyDescent="0.25">
      <c r="A349" s="3">
        <f>TITRES_STAT!B352</f>
        <v>42810</v>
      </c>
      <c r="B349" s="5">
        <f>TITRES_STAT!D352</f>
        <v>1.4744999999999999</v>
      </c>
      <c r="C349" s="2">
        <f t="shared" si="37"/>
        <v>-6.2999999999999723E-3</v>
      </c>
      <c r="D349" s="2">
        <f t="shared" si="38"/>
        <v>1.4694799999999999</v>
      </c>
      <c r="E349" s="2">
        <f t="shared" si="40"/>
        <v>1.4688499999999998</v>
      </c>
      <c r="F349" s="2">
        <f t="shared" si="41"/>
        <v>1.4663399999999995</v>
      </c>
      <c r="G349" s="2">
        <f t="shared" si="35"/>
        <v>1.4889240000000006</v>
      </c>
      <c r="H349" s="2">
        <f t="shared" si="39"/>
        <v>1.4545279999999985</v>
      </c>
      <c r="I349" s="2">
        <f t="array" ref="I349">SUMPRODUCT(B333:B352, (ROW(B333:B352)-ROW(B333)+1)) / (20*21/2)</f>
        <v>1.4749433333333333</v>
      </c>
      <c r="J349" s="2">
        <f t="shared" si="42"/>
        <v>1.4701487120285084</v>
      </c>
      <c r="K349" s="2">
        <f t="shared" si="36"/>
        <v>1.4775952042892171</v>
      </c>
    </row>
    <row r="350" spans="1:11" ht="13.5" x14ac:dyDescent="0.25">
      <c r="A350" s="3">
        <f>TITRES_STAT!B353</f>
        <v>42811</v>
      </c>
      <c r="B350" s="5">
        <f>TITRES_STAT!D353</f>
        <v>1.4744999999999999</v>
      </c>
      <c r="C350" s="2">
        <f t="shared" si="37"/>
        <v>0</v>
      </c>
      <c r="D350" s="2">
        <f t="shared" si="38"/>
        <v>1.4694800000000001</v>
      </c>
      <c r="E350" s="2">
        <f t="shared" si="40"/>
        <v>1.4688499999999998</v>
      </c>
      <c r="F350" s="2">
        <f t="shared" si="41"/>
        <v>1.4679099999999996</v>
      </c>
      <c r="G350" s="2">
        <f t="shared" si="35"/>
        <v>1.4886740000000009</v>
      </c>
      <c r="H350" s="2">
        <f t="shared" si="39"/>
        <v>1.4550699999999983</v>
      </c>
      <c r="I350" s="2">
        <f t="array" ref="I350">SUMPRODUCT(B334:B353, (ROW(B334:B353)-ROW(B334)+1)) / (20*21/2)</f>
        <v>1.4768833333333331</v>
      </c>
      <c r="J350" s="2">
        <f t="shared" si="42"/>
        <v>1.4705631204067455</v>
      </c>
      <c r="K350" s="2">
        <f t="shared" si="36"/>
        <v>1.4774738237288556</v>
      </c>
    </row>
    <row r="351" spans="1:11" ht="13.5" x14ac:dyDescent="0.25">
      <c r="A351" s="3">
        <f>TITRES_STAT!B354</f>
        <v>42815</v>
      </c>
      <c r="B351" s="5">
        <f>TITRES_STAT!D354</f>
        <v>1.4933000000000001</v>
      </c>
      <c r="C351" s="2">
        <f t="shared" si="37"/>
        <v>1.880000000000015E-2</v>
      </c>
      <c r="D351" s="2">
        <f t="shared" si="38"/>
        <v>1.4732399999999999</v>
      </c>
      <c r="E351" s="2">
        <f t="shared" si="40"/>
        <v>1.4726099999999998</v>
      </c>
      <c r="F351" s="2">
        <f t="shared" si="41"/>
        <v>1.4704199999999996</v>
      </c>
      <c r="G351" s="2">
        <f t="shared" si="35"/>
        <v>1.488298000000001</v>
      </c>
      <c r="H351" s="2">
        <f t="shared" si="39"/>
        <v>1.4558249999999984</v>
      </c>
      <c r="I351" s="2">
        <f t="array" ref="I351">SUMPRODUCT(B335:B354, (ROW(B335:B354)-ROW(B335)+1)) / (20*21/2)</f>
        <v>1.4785842857142855</v>
      </c>
      <c r="J351" s="2">
        <f t="shared" si="42"/>
        <v>1.4727285375108652</v>
      </c>
      <c r="K351" s="2">
        <f t="shared" si="36"/>
        <v>1.47809445809243</v>
      </c>
    </row>
    <row r="352" spans="1:11" ht="13.5" x14ac:dyDescent="0.25">
      <c r="A352" s="3">
        <f>TITRES_STAT!B355</f>
        <v>42816</v>
      </c>
      <c r="B352" s="5">
        <f>TITRES_STAT!D355</f>
        <v>1.4933000000000001</v>
      </c>
      <c r="C352" s="2">
        <f t="shared" si="37"/>
        <v>0</v>
      </c>
      <c r="D352" s="2">
        <f t="shared" si="38"/>
        <v>1.4832799999999999</v>
      </c>
      <c r="E352" s="2">
        <f t="shared" si="40"/>
        <v>1.4757499999999997</v>
      </c>
      <c r="F352" s="2">
        <f t="shared" si="41"/>
        <v>1.4729299999999999</v>
      </c>
      <c r="G352" s="2">
        <f t="shared" si="35"/>
        <v>1.4880460000000009</v>
      </c>
      <c r="H352" s="2">
        <f t="shared" si="39"/>
        <v>1.4564609999999982</v>
      </c>
      <c r="I352" s="2">
        <f t="array" ref="I352">SUMPRODUCT(B336:B355, (ROW(B336:B355)-ROW(B336)+1)) / (20*21/2)</f>
        <v>1.477835238095238</v>
      </c>
      <c r="J352" s="2">
        <f t="shared" si="42"/>
        <v>1.4746877244145924</v>
      </c>
      <c r="K352" s="2">
        <f t="shared" si="36"/>
        <v>1.4786907538535112</v>
      </c>
    </row>
    <row r="353" spans="1:11" ht="13.5" x14ac:dyDescent="0.25">
      <c r="A353" s="3">
        <f>TITRES_STAT!B356</f>
        <v>42817</v>
      </c>
      <c r="B353" s="5">
        <f>TITRES_STAT!D356</f>
        <v>1.4933000000000001</v>
      </c>
      <c r="C353" s="2">
        <f t="shared" si="37"/>
        <v>0</v>
      </c>
      <c r="D353" s="2">
        <f t="shared" si="38"/>
        <v>1.4857799999999997</v>
      </c>
      <c r="E353" s="2">
        <f t="shared" si="40"/>
        <v>1.4776299999999998</v>
      </c>
      <c r="F353" s="2">
        <f t="shared" si="41"/>
        <v>1.4754399999999999</v>
      </c>
      <c r="G353" s="2">
        <f t="shared" si="35"/>
        <v>1.4877940000000007</v>
      </c>
      <c r="H353" s="2">
        <f t="shared" si="39"/>
        <v>1.4571269999999978</v>
      </c>
      <c r="I353" s="2">
        <f t="array" ref="I353">SUMPRODUCT(B337:B356, (ROW(B337:B356)-ROW(B337)+1)) / (20*21/2)</f>
        <v>1.4765461904761903</v>
      </c>
      <c r="J353" s="2">
        <f t="shared" si="42"/>
        <v>1.4764603220893933</v>
      </c>
      <c r="K353" s="2">
        <f t="shared" si="36"/>
        <v>1.479263665467099</v>
      </c>
    </row>
    <row r="354" spans="1:11" ht="13.5" x14ac:dyDescent="0.25">
      <c r="A354" s="3">
        <f>TITRES_STAT!B357</f>
        <v>42818</v>
      </c>
      <c r="B354" s="5">
        <f>TITRES_STAT!D357</f>
        <v>1.4933000000000001</v>
      </c>
      <c r="C354" s="2">
        <f t="shared" si="37"/>
        <v>0</v>
      </c>
      <c r="D354" s="2">
        <f t="shared" si="38"/>
        <v>1.4895399999999999</v>
      </c>
      <c r="E354" s="2">
        <f t="shared" si="40"/>
        <v>1.4795099999999999</v>
      </c>
      <c r="F354" s="2">
        <f t="shared" si="41"/>
        <v>1.476065</v>
      </c>
      <c r="G354" s="2">
        <f t="shared" si="35"/>
        <v>1.4875420000000006</v>
      </c>
      <c r="H354" s="2">
        <f t="shared" si="39"/>
        <v>1.4578224999999978</v>
      </c>
      <c r="I354" s="2">
        <f t="array" ref="I354">SUMPRODUCT(B338:B357, (ROW(B338:B357)-ROW(B338)+1)) / (20*21/2)</f>
        <v>1.4717661904761903</v>
      </c>
      <c r="J354" s="2">
        <f t="shared" si="42"/>
        <v>1.4780641009380227</v>
      </c>
      <c r="K354" s="2">
        <f t="shared" si="36"/>
        <v>1.4798141099585853</v>
      </c>
    </row>
    <row r="355" spans="1:11" ht="13.5" x14ac:dyDescent="0.25">
      <c r="A355" s="3">
        <f>TITRES_STAT!B358</f>
        <v>42821</v>
      </c>
      <c r="B355" s="5">
        <f>TITRES_STAT!D358</f>
        <v>1.4681999999999999</v>
      </c>
      <c r="C355" s="2">
        <f t="shared" si="37"/>
        <v>-2.5100000000000122E-2</v>
      </c>
      <c r="D355" s="2">
        <f t="shared" si="38"/>
        <v>1.48828</v>
      </c>
      <c r="E355" s="2">
        <f t="shared" si="40"/>
        <v>1.4788799999999998</v>
      </c>
      <c r="F355" s="2">
        <f t="shared" si="41"/>
        <v>1.4754350000000001</v>
      </c>
      <c r="G355" s="2">
        <f t="shared" si="35"/>
        <v>1.4869140000000005</v>
      </c>
      <c r="H355" s="2">
        <f t="shared" si="39"/>
        <v>1.4584224999999977</v>
      </c>
      <c r="I355" s="2">
        <f t="array" ref="I355">SUMPRODUCT(B339:B358, (ROW(B339:B358)-ROW(B339)+1)) / (20*21/2)</f>
        <v>1.469615714285714</v>
      </c>
      <c r="J355" s="2">
        <f t="shared" si="42"/>
        <v>1.4771246627534491</v>
      </c>
      <c r="K355" s="2">
        <f t="shared" si="36"/>
        <v>1.479358654666092</v>
      </c>
    </row>
    <row r="356" spans="1:11" ht="13.5" x14ac:dyDescent="0.25">
      <c r="A356" s="3">
        <f>TITRES_STAT!B359</f>
        <v>42822</v>
      </c>
      <c r="B356" s="5">
        <f>TITRES_STAT!D359</f>
        <v>1.4619</v>
      </c>
      <c r="C356" s="2">
        <f t="shared" si="37"/>
        <v>-6.2999999999999723E-3</v>
      </c>
      <c r="D356" s="2">
        <f t="shared" si="38"/>
        <v>1.482</v>
      </c>
      <c r="E356" s="2">
        <f t="shared" si="40"/>
        <v>1.4776199999999997</v>
      </c>
      <c r="F356" s="2">
        <f t="shared" si="41"/>
        <v>1.4744899999999999</v>
      </c>
      <c r="G356" s="2">
        <f t="shared" si="35"/>
        <v>1.4856580000000006</v>
      </c>
      <c r="H356" s="2">
        <f t="shared" si="39"/>
        <v>1.4591689999999979</v>
      </c>
      <c r="I356" s="2">
        <f t="array" ref="I356">SUMPRODUCT(B340:B359, (ROW(B340:B359)-ROW(B340)+1)) / (20*21/2)</f>
        <v>1.4675847619047617</v>
      </c>
      <c r="J356" s="2">
        <f t="shared" si="42"/>
        <v>1.4756746948721684</v>
      </c>
      <c r="K356" s="2">
        <f t="shared" si="36"/>
        <v>1.4786740015419315</v>
      </c>
    </row>
    <row r="357" spans="1:11" ht="13.5" x14ac:dyDescent="0.25">
      <c r="A357" s="3">
        <f>TITRES_STAT!B360</f>
        <v>42823</v>
      </c>
      <c r="B357" s="5">
        <f>TITRES_STAT!D360</f>
        <v>1.4242999999999999</v>
      </c>
      <c r="C357" s="2">
        <f t="shared" si="37"/>
        <v>-3.7600000000000078E-2</v>
      </c>
      <c r="D357" s="2">
        <f t="shared" si="38"/>
        <v>1.4681999999999999</v>
      </c>
      <c r="E357" s="2">
        <f t="shared" si="40"/>
        <v>1.4757399999999998</v>
      </c>
      <c r="F357" s="2">
        <f t="shared" si="41"/>
        <v>1.4719799999999998</v>
      </c>
      <c r="G357" s="2">
        <f t="shared" si="35"/>
        <v>1.4821440000000004</v>
      </c>
      <c r="H357" s="2">
        <f t="shared" si="39"/>
        <v>1.4597274999999978</v>
      </c>
      <c r="I357" s="2">
        <f t="array" ref="I357">SUMPRODUCT(B341:B360, (ROW(B341:B360)-ROW(B341)+1)) / (20*21/2)</f>
        <v>1.4620923809523809</v>
      </c>
      <c r="J357" s="2">
        <f t="shared" si="42"/>
        <v>1.4707818667891048</v>
      </c>
      <c r="K357" s="2">
        <f t="shared" si="36"/>
        <v>1.4765416877559736</v>
      </c>
    </row>
    <row r="358" spans="1:11" ht="13.5" x14ac:dyDescent="0.25">
      <c r="A358" s="3">
        <f>TITRES_STAT!B361</f>
        <v>42824</v>
      </c>
      <c r="B358" s="5">
        <f>TITRES_STAT!D361</f>
        <v>1.4494</v>
      </c>
      <c r="C358" s="2">
        <f t="shared" si="37"/>
        <v>2.5100000000000122E-2</v>
      </c>
      <c r="D358" s="2">
        <f t="shared" si="38"/>
        <v>1.4594199999999999</v>
      </c>
      <c r="E358" s="2">
        <f t="shared" si="40"/>
        <v>1.4725999999999999</v>
      </c>
      <c r="F358" s="2">
        <f t="shared" si="41"/>
        <v>1.4707250000000001</v>
      </c>
      <c r="G358" s="2">
        <f t="shared" si="35"/>
        <v>1.4791320000000001</v>
      </c>
      <c r="H358" s="2">
        <f t="shared" si="39"/>
        <v>1.4604709999999981</v>
      </c>
      <c r="I358" s="2">
        <f t="array" ref="I358">SUMPRODUCT(B342:B361, (ROW(B342:B361)-ROW(B342)+1)) / (20*21/2)</f>
        <v>1.4533080952380955</v>
      </c>
      <c r="J358" s="2">
        <f t="shared" si="42"/>
        <v>1.4687454985234758</v>
      </c>
      <c r="K358" s="2">
        <f t="shared" si="36"/>
        <v>1.4754773078439747</v>
      </c>
    </row>
    <row r="359" spans="1:11" ht="13.5" x14ac:dyDescent="0.25">
      <c r="A359" s="3">
        <f>TITRES_STAT!B362</f>
        <v>42825</v>
      </c>
      <c r="B359" s="5">
        <f>TITRES_STAT!D362</f>
        <v>1.4494</v>
      </c>
      <c r="C359" s="2">
        <f t="shared" si="37"/>
        <v>0</v>
      </c>
      <c r="D359" s="2">
        <f t="shared" si="38"/>
        <v>1.4506399999999999</v>
      </c>
      <c r="E359" s="2">
        <f t="shared" si="40"/>
        <v>1.4700900000000001</v>
      </c>
      <c r="F359" s="2">
        <f t="shared" si="41"/>
        <v>1.4694700000000001</v>
      </c>
      <c r="G359" s="2">
        <f t="shared" si="35"/>
        <v>1.4758699999999998</v>
      </c>
      <c r="H359" s="2">
        <f t="shared" si="39"/>
        <v>1.4611844999999979</v>
      </c>
      <c r="I359" s="2">
        <f t="array" ref="I359">SUMPRODUCT(B343:B362, (ROW(B343:B362)-ROW(B343)+1)) / (20*21/2)</f>
        <v>1.4431219047619048</v>
      </c>
      <c r="J359" s="2">
        <f t="shared" si="42"/>
        <v>1.4669030700926686</v>
      </c>
      <c r="K359" s="2">
        <f t="shared" si="36"/>
        <v>1.4744546683206816</v>
      </c>
    </row>
    <row r="360" spans="1:11" ht="13.5" x14ac:dyDescent="0.25">
      <c r="A360" s="3">
        <f>TITRES_STAT!B363</f>
        <v>42828</v>
      </c>
      <c r="B360" s="5">
        <f>TITRES_STAT!D363</f>
        <v>1.4117999999999999</v>
      </c>
      <c r="C360" s="2">
        <f t="shared" si="37"/>
        <v>-3.7600000000000078E-2</v>
      </c>
      <c r="D360" s="2">
        <f t="shared" si="38"/>
        <v>1.43936</v>
      </c>
      <c r="E360" s="2">
        <f t="shared" si="40"/>
        <v>1.4638200000000001</v>
      </c>
      <c r="F360" s="2">
        <f t="shared" si="41"/>
        <v>1.4663350000000002</v>
      </c>
      <c r="G360" s="2">
        <f t="shared" si="35"/>
        <v>1.4727339999999998</v>
      </c>
      <c r="H360" s="2">
        <f t="shared" si="39"/>
        <v>1.4617099999999983</v>
      </c>
      <c r="I360" s="2">
        <f t="array" ref="I360">SUMPRODUCT(B344:B363, (ROW(B344:B363)-ROW(B344)+1)) / (20*21/2)</f>
        <v>1.4328433333333335</v>
      </c>
      <c r="J360" s="2">
        <f t="shared" si="42"/>
        <v>1.4616551586552715</v>
      </c>
      <c r="K360" s="2">
        <f t="shared" si="36"/>
        <v>1.4719976225041844</v>
      </c>
    </row>
    <row r="361" spans="1:11" ht="13.5" x14ac:dyDescent="0.25">
      <c r="A361" s="3">
        <f>TITRES_STAT!B364</f>
        <v>42829</v>
      </c>
      <c r="B361" s="5">
        <f>TITRES_STAT!D364</f>
        <v>1.3741000000000001</v>
      </c>
      <c r="C361" s="2">
        <f t="shared" si="37"/>
        <v>-3.7699999999999845E-2</v>
      </c>
      <c r="D361" s="2">
        <f t="shared" si="38"/>
        <v>1.4218</v>
      </c>
      <c r="E361" s="2">
        <f t="shared" si="40"/>
        <v>1.4519000000000002</v>
      </c>
      <c r="F361" s="2">
        <f t="shared" si="41"/>
        <v>1.4622549999999999</v>
      </c>
      <c r="G361" s="2">
        <f t="shared" si="35"/>
        <v>1.4688439999999998</v>
      </c>
      <c r="H361" s="2">
        <f t="shared" si="39"/>
        <v>1.4620769999999981</v>
      </c>
      <c r="I361" s="2">
        <f t="array" ref="I361">SUMPRODUCT(B345:B364, (ROW(B345:B364)-ROW(B345)+1)) / (20*21/2)</f>
        <v>1.4261528571428572</v>
      </c>
      <c r="J361" s="2">
        <f t="shared" si="42"/>
        <v>1.4533165721166743</v>
      </c>
      <c r="K361" s="2">
        <f t="shared" si="36"/>
        <v>1.4681585000530399</v>
      </c>
    </row>
    <row r="362" spans="1:11" ht="13.5" x14ac:dyDescent="0.25">
      <c r="A362" s="3">
        <f>TITRES_STAT!B365</f>
        <v>42830</v>
      </c>
      <c r="B362" s="5">
        <f>TITRES_STAT!D365</f>
        <v>1.3552999999999999</v>
      </c>
      <c r="C362" s="2">
        <f t="shared" si="37"/>
        <v>-1.880000000000015E-2</v>
      </c>
      <c r="D362" s="2">
        <f t="shared" si="38"/>
        <v>1.4079999999999999</v>
      </c>
      <c r="E362" s="2">
        <f t="shared" si="40"/>
        <v>1.4380999999999999</v>
      </c>
      <c r="F362" s="2">
        <f t="shared" si="41"/>
        <v>1.4569249999999998</v>
      </c>
      <c r="G362" s="2">
        <f t="shared" si="35"/>
        <v>1.4648279999999998</v>
      </c>
      <c r="H362" s="2">
        <f t="shared" si="39"/>
        <v>1.4623499999999985</v>
      </c>
      <c r="I362" s="2">
        <f t="array" ref="I362">SUMPRODUCT(B346:B365, (ROW(B346:B365)-ROW(B346)+1)) / (20*21/2)</f>
        <v>1.4145295238095237</v>
      </c>
      <c r="J362" s="2">
        <f t="shared" si="42"/>
        <v>1.4439816604865148</v>
      </c>
      <c r="K362" s="2">
        <f t="shared" si="36"/>
        <v>1.4637326765215484</v>
      </c>
    </row>
    <row r="363" spans="1:11" ht="13.5" x14ac:dyDescent="0.25">
      <c r="A363" s="3">
        <f>TITRES_STAT!B366</f>
        <v>42831</v>
      </c>
      <c r="B363" s="5">
        <f>TITRES_STAT!D366</f>
        <v>1.349</v>
      </c>
      <c r="C363" s="2">
        <f t="shared" si="37"/>
        <v>-6.2999999999999723E-3</v>
      </c>
      <c r="D363" s="2">
        <f t="shared" si="38"/>
        <v>1.38792</v>
      </c>
      <c r="E363" s="2">
        <f t="shared" si="40"/>
        <v>1.42367</v>
      </c>
      <c r="F363" s="2">
        <f t="shared" si="41"/>
        <v>1.4506499999999998</v>
      </c>
      <c r="G363" s="2">
        <f t="shared" si="35"/>
        <v>1.4606859999999997</v>
      </c>
      <c r="H363" s="2">
        <f t="shared" si="39"/>
        <v>1.4624429999999984</v>
      </c>
      <c r="I363" s="2">
        <f t="array" ref="I363">SUMPRODUCT(B347:B366, (ROW(B347:B366)-ROW(B347)+1)) / (20*21/2)</f>
        <v>1.4042233333333334</v>
      </c>
      <c r="J363" s="2">
        <f t="shared" si="42"/>
        <v>1.4349357880592275</v>
      </c>
      <c r="K363" s="2">
        <f t="shared" si="36"/>
        <v>1.4592333558736446</v>
      </c>
    </row>
    <row r="364" spans="1:11" ht="13.5" x14ac:dyDescent="0.25">
      <c r="A364" s="3">
        <f>TITRES_STAT!B367</f>
        <v>42832</v>
      </c>
      <c r="B364" s="5">
        <f>TITRES_STAT!D367</f>
        <v>1.3804000000000001</v>
      </c>
      <c r="C364" s="2">
        <f t="shared" si="37"/>
        <v>3.1400000000000095E-2</v>
      </c>
      <c r="D364" s="2">
        <f t="shared" si="38"/>
        <v>1.37412</v>
      </c>
      <c r="E364" s="2">
        <f t="shared" si="40"/>
        <v>1.41238</v>
      </c>
      <c r="F364" s="2">
        <f t="shared" si="41"/>
        <v>1.4459449999999998</v>
      </c>
      <c r="G364" s="2">
        <f t="shared" si="35"/>
        <v>1.4580519999999999</v>
      </c>
      <c r="H364" s="2">
        <f t="shared" si="39"/>
        <v>1.4626929999999985</v>
      </c>
      <c r="I364" s="2">
        <f t="array" ref="I364">SUMPRODUCT(B348:B367, (ROW(B348:B367)-ROW(B348)+1)) / (20*21/2)</f>
        <v>1.397594761904762</v>
      </c>
      <c r="J364" s="2">
        <f t="shared" si="42"/>
        <v>1.4297419034821581</v>
      </c>
      <c r="K364" s="2">
        <f t="shared" si="36"/>
        <v>1.456141851721737</v>
      </c>
    </row>
    <row r="365" spans="1:11" ht="13.5" x14ac:dyDescent="0.25">
      <c r="A365" s="3">
        <f>TITRES_STAT!B368</f>
        <v>42835</v>
      </c>
      <c r="B365" s="5">
        <f>TITRES_STAT!D368</f>
        <v>1.3239000000000001</v>
      </c>
      <c r="C365" s="2">
        <f t="shared" si="37"/>
        <v>-5.6499999999999995E-2</v>
      </c>
      <c r="D365" s="2">
        <f t="shared" si="38"/>
        <v>1.3565400000000001</v>
      </c>
      <c r="E365" s="2">
        <f t="shared" si="40"/>
        <v>1.39795</v>
      </c>
      <c r="F365" s="2">
        <f t="shared" si="41"/>
        <v>1.4384149999999998</v>
      </c>
      <c r="G365" s="2">
        <f t="shared" si="35"/>
        <v>1.4545379999999997</v>
      </c>
      <c r="H365" s="2">
        <f t="shared" si="39"/>
        <v>1.4627199999999987</v>
      </c>
      <c r="I365" s="2">
        <f t="array" ref="I365">SUMPRODUCT(B349:B368, (ROW(B349:B368)-ROW(B349)+1)) / (20*21/2)</f>
        <v>1.3883638095238096</v>
      </c>
      <c r="J365" s="2">
        <f t="shared" si="42"/>
        <v>1.4196617221981431</v>
      </c>
      <c r="K365" s="2">
        <f t="shared" si="36"/>
        <v>1.4509558967522573</v>
      </c>
    </row>
    <row r="366" spans="1:11" ht="13.5" x14ac:dyDescent="0.25">
      <c r="A366" s="3">
        <f>TITRES_STAT!B369</f>
        <v>42836</v>
      </c>
      <c r="B366" s="5">
        <f>TITRES_STAT!D369</f>
        <v>1.3302</v>
      </c>
      <c r="C366" s="2">
        <f t="shared" si="37"/>
        <v>6.2999999999999723E-3</v>
      </c>
      <c r="D366" s="2">
        <f t="shared" si="38"/>
        <v>1.3477599999999998</v>
      </c>
      <c r="E366" s="2">
        <f t="shared" si="40"/>
        <v>1.3847799999999999</v>
      </c>
      <c r="F366" s="2">
        <f t="shared" si="41"/>
        <v>1.4312</v>
      </c>
      <c r="G366" s="2">
        <f t="shared" si="35"/>
        <v>1.4511499999999997</v>
      </c>
      <c r="H366" s="2">
        <f t="shared" si="39"/>
        <v>1.4627784999999986</v>
      </c>
      <c r="I366" s="2">
        <f t="array" ref="I366">SUMPRODUCT(B350:B369, (ROW(B350:B369)-ROW(B350)+1)) / (20*21/2)</f>
        <v>1.37985</v>
      </c>
      <c r="J366" s="2">
        <f t="shared" si="42"/>
        <v>1.4111415581792723</v>
      </c>
      <c r="K366" s="2">
        <f t="shared" si="36"/>
        <v>1.4462203713894237</v>
      </c>
    </row>
    <row r="367" spans="1:11" ht="13.5" x14ac:dyDescent="0.25">
      <c r="A367" s="3">
        <f>TITRES_STAT!B370</f>
        <v>42837</v>
      </c>
      <c r="B367" s="5">
        <f>TITRES_STAT!D370</f>
        <v>1.3615999999999999</v>
      </c>
      <c r="C367" s="2">
        <f t="shared" si="37"/>
        <v>3.1399999999999872E-2</v>
      </c>
      <c r="D367" s="2">
        <f t="shared" si="38"/>
        <v>1.3490199999999999</v>
      </c>
      <c r="E367" s="2">
        <f t="shared" si="40"/>
        <v>1.3785099999999999</v>
      </c>
      <c r="F367" s="2">
        <f t="shared" si="41"/>
        <v>1.4271249999999998</v>
      </c>
      <c r="G367" s="2">
        <f t="shared" si="35"/>
        <v>1.4492679999999996</v>
      </c>
      <c r="H367" s="2">
        <f t="shared" si="39"/>
        <v>1.4630529999999988</v>
      </c>
      <c r="I367" s="2">
        <f t="array" ref="I367">SUMPRODUCT(B351:B370, (ROW(B351:B370)-ROW(B351)+1)) / (20*21/2)</f>
        <v>1.3714233333333332</v>
      </c>
      <c r="J367" s="2">
        <f t="shared" si="42"/>
        <v>1.4064233145431513</v>
      </c>
      <c r="K367" s="2">
        <f t="shared" si="36"/>
        <v>1.4429019254525837</v>
      </c>
    </row>
    <row r="368" spans="1:11" ht="13.5" x14ac:dyDescent="0.25">
      <c r="A368" s="3">
        <f>TITRES_STAT!B371</f>
        <v>42838</v>
      </c>
      <c r="B368" s="5">
        <f>TITRES_STAT!D371</f>
        <v>1.3302</v>
      </c>
      <c r="C368" s="2">
        <f t="shared" si="37"/>
        <v>-3.1399999999999872E-2</v>
      </c>
      <c r="D368" s="2">
        <f t="shared" si="38"/>
        <v>1.3452600000000001</v>
      </c>
      <c r="E368" s="2">
        <f t="shared" si="40"/>
        <v>1.36659</v>
      </c>
      <c r="F368" s="2">
        <f t="shared" si="41"/>
        <v>1.4195950000000002</v>
      </c>
      <c r="G368" s="2">
        <f t="shared" si="35"/>
        <v>1.4463819999999998</v>
      </c>
      <c r="H368" s="2">
        <f t="shared" si="39"/>
        <v>1.4631704999999986</v>
      </c>
      <c r="I368" s="2">
        <f t="array" ref="I368">SUMPRODUCT(B352:B371, (ROW(B352:B371)-ROW(B352)+1)) / (20*21/2)</f>
        <v>1.3637138095238097</v>
      </c>
      <c r="J368" s="2">
        <f t="shared" si="42"/>
        <v>1.3991639512533274</v>
      </c>
      <c r="K368" s="2">
        <f t="shared" si="36"/>
        <v>1.438482242101502</v>
      </c>
    </row>
    <row r="369" spans="1:11" ht="13.5" x14ac:dyDescent="0.25">
      <c r="A369" s="3">
        <f>TITRES_STAT!B372</f>
        <v>42839</v>
      </c>
      <c r="B369" s="5">
        <f>TITRES_STAT!D372</f>
        <v>1.3302</v>
      </c>
      <c r="C369" s="2">
        <f t="shared" si="37"/>
        <v>0</v>
      </c>
      <c r="D369" s="2">
        <f t="shared" si="38"/>
        <v>1.3352200000000001</v>
      </c>
      <c r="E369" s="2">
        <f t="shared" si="40"/>
        <v>1.3546699999999998</v>
      </c>
      <c r="F369" s="2">
        <f t="shared" si="41"/>
        <v>1.4123800000000002</v>
      </c>
      <c r="G369" s="2">
        <f t="shared" si="35"/>
        <v>1.4436219999999997</v>
      </c>
      <c r="H369" s="2">
        <f t="shared" si="39"/>
        <v>1.4634664999999989</v>
      </c>
      <c r="I369" s="2">
        <f t="array" ref="I369">SUMPRODUCT(B353:B372, (ROW(B353:B372)-ROW(B353)+1)) / (20*21/2)</f>
        <v>1.3598014285714288</v>
      </c>
      <c r="J369" s="2">
        <f t="shared" si="42"/>
        <v>1.3925959558958676</v>
      </c>
      <c r="K369" s="2">
        <f t="shared" si="36"/>
        <v>1.434235879666149</v>
      </c>
    </row>
    <row r="370" spans="1:11" ht="13.5" x14ac:dyDescent="0.25">
      <c r="A370" s="3">
        <f>TITRES_STAT!B373</f>
        <v>42842</v>
      </c>
      <c r="B370" s="5">
        <f>TITRES_STAT!D373</f>
        <v>1.3239000000000001</v>
      </c>
      <c r="C370" s="2">
        <f t="shared" si="37"/>
        <v>-6.2999999999999723E-3</v>
      </c>
      <c r="D370" s="2">
        <f t="shared" si="38"/>
        <v>1.3352200000000001</v>
      </c>
      <c r="E370" s="2">
        <f t="shared" si="40"/>
        <v>1.3458799999999997</v>
      </c>
      <c r="F370" s="2">
        <f t="shared" si="41"/>
        <v>1.4048500000000004</v>
      </c>
      <c r="G370" s="2">
        <f t="shared" ref="G370:G433" si="43">AVERAGE(B321:B370)</f>
        <v>1.4407359999999994</v>
      </c>
      <c r="H370" s="2">
        <f t="shared" si="39"/>
        <v>1.4637309999999988</v>
      </c>
      <c r="I370" s="2">
        <f t="array" ref="I370">SUMPRODUCT(B354:B373, (ROW(B354:B373)-ROW(B354)+1)) / (20*21/2)</f>
        <v>1.3535557142857142</v>
      </c>
      <c r="J370" s="2">
        <f t="shared" si="42"/>
        <v>1.386053483905785</v>
      </c>
      <c r="K370" s="2">
        <f t="shared" si="36"/>
        <v>1.4299089824243394</v>
      </c>
    </row>
    <row r="371" spans="1:11" ht="13.5" x14ac:dyDescent="0.25">
      <c r="A371" s="3">
        <f>TITRES_STAT!B374</f>
        <v>42843</v>
      </c>
      <c r="B371" s="5">
        <f>TITRES_STAT!D374</f>
        <v>1.3239000000000001</v>
      </c>
      <c r="C371" s="2">
        <f t="shared" si="37"/>
        <v>0</v>
      </c>
      <c r="D371" s="2">
        <f t="shared" si="38"/>
        <v>1.33396</v>
      </c>
      <c r="E371" s="2">
        <f t="shared" si="40"/>
        <v>1.3408599999999997</v>
      </c>
      <c r="F371" s="2">
        <f t="shared" si="41"/>
        <v>1.3963800000000006</v>
      </c>
      <c r="G371" s="2">
        <f t="shared" si="43"/>
        <v>1.4380999999999995</v>
      </c>
      <c r="H371" s="2">
        <f t="shared" si="39"/>
        <v>1.4640249999999986</v>
      </c>
      <c r="I371" s="2">
        <f t="array" ref="I371">SUMPRODUCT(B355:B374, (ROW(B355:B374)-ROW(B355)+1)) / (20*21/2)</f>
        <v>1.3463261904761905</v>
      </c>
      <c r="J371" s="2">
        <f t="shared" si="42"/>
        <v>1.3801341044861866</v>
      </c>
      <c r="K371" s="2">
        <f t="shared" ref="K371:K434" si="44">$K$4*B371+(1-$K$4)*K370</f>
        <v>1.4257517674273066</v>
      </c>
    </row>
    <row r="372" spans="1:11" ht="13.5" x14ac:dyDescent="0.25">
      <c r="A372" s="3">
        <f>TITRES_STAT!B375</f>
        <v>42844</v>
      </c>
      <c r="B372" s="5">
        <f>TITRES_STAT!D375</f>
        <v>1.3552999999999999</v>
      </c>
      <c r="C372" s="2">
        <f t="shared" si="37"/>
        <v>3.1399999999999872E-2</v>
      </c>
      <c r="D372" s="2">
        <f t="shared" si="38"/>
        <v>1.3327</v>
      </c>
      <c r="E372" s="2">
        <f t="shared" si="40"/>
        <v>1.3408599999999999</v>
      </c>
      <c r="F372" s="2">
        <f t="shared" si="41"/>
        <v>1.3894800000000003</v>
      </c>
      <c r="G372" s="2">
        <f t="shared" si="43"/>
        <v>1.4357159999999995</v>
      </c>
      <c r="H372" s="2">
        <f t="shared" si="39"/>
        <v>1.4642384999999987</v>
      </c>
      <c r="I372" s="2">
        <f t="array" ref="I372">SUMPRODUCT(B356:B375, (ROW(B356:B375)-ROW(B356)+1)) / (20*21/2)</f>
        <v>1.3423833333333333</v>
      </c>
      <c r="J372" s="2">
        <f t="shared" si="42"/>
        <v>1.3777689516779783</v>
      </c>
      <c r="K372" s="2">
        <f t="shared" si="44"/>
        <v>1.4229889530183928</v>
      </c>
    </row>
    <row r="373" spans="1:11" ht="13.5" x14ac:dyDescent="0.25">
      <c r="A373" s="3">
        <f>TITRES_STAT!B376</f>
        <v>42845</v>
      </c>
      <c r="B373" s="5">
        <f>TITRES_STAT!D376</f>
        <v>1.3239000000000001</v>
      </c>
      <c r="C373" s="2">
        <f t="shared" si="37"/>
        <v>-3.1399999999999872E-2</v>
      </c>
      <c r="D373" s="2">
        <f t="shared" si="38"/>
        <v>1.3314400000000002</v>
      </c>
      <c r="E373" s="2">
        <f t="shared" si="40"/>
        <v>1.3383499999999999</v>
      </c>
      <c r="F373" s="2">
        <f t="shared" si="41"/>
        <v>1.3810100000000003</v>
      </c>
      <c r="G373" s="2">
        <f t="shared" si="43"/>
        <v>1.4329559999999995</v>
      </c>
      <c r="H373" s="2">
        <f t="shared" si="39"/>
        <v>1.4644434999999987</v>
      </c>
      <c r="I373" s="2">
        <f t="array" ref="I373">SUMPRODUCT(B357:B376, (ROW(B357:B376)-ROW(B357)+1)) / (20*21/2)</f>
        <v>1.3378976190476188</v>
      </c>
      <c r="J373" s="2">
        <f t="shared" si="42"/>
        <v>1.3726385753276948</v>
      </c>
      <c r="K373" s="2">
        <f t="shared" si="44"/>
        <v>1.419103111723554</v>
      </c>
    </row>
    <row r="374" spans="1:11" ht="13.5" x14ac:dyDescent="0.25">
      <c r="A374" s="3">
        <f>TITRES_STAT!B377</f>
        <v>42846</v>
      </c>
      <c r="B374" s="5">
        <f>TITRES_STAT!D377</f>
        <v>1.3050999999999999</v>
      </c>
      <c r="C374" s="2">
        <f t="shared" si="37"/>
        <v>-1.880000000000015E-2</v>
      </c>
      <c r="D374" s="2">
        <f t="shared" si="38"/>
        <v>1.3264199999999999</v>
      </c>
      <c r="E374" s="2">
        <f t="shared" si="40"/>
        <v>1.3308199999999999</v>
      </c>
      <c r="F374" s="2">
        <f t="shared" si="41"/>
        <v>1.3716000000000004</v>
      </c>
      <c r="G374" s="2">
        <f t="shared" si="43"/>
        <v>1.4296939999999991</v>
      </c>
      <c r="H374" s="2">
        <f t="shared" si="39"/>
        <v>1.4643764999999989</v>
      </c>
      <c r="I374" s="2">
        <f t="array" ref="I374">SUMPRODUCT(B358:B377, (ROW(B358:B377)-ROW(B358)+1)) / (20*21/2)</f>
        <v>1.3364895238095238</v>
      </c>
      <c r="J374" s="2">
        <f t="shared" si="42"/>
        <v>1.3662063300583904</v>
      </c>
      <c r="K374" s="2">
        <f t="shared" si="44"/>
        <v>1.4146324014598852</v>
      </c>
    </row>
    <row r="375" spans="1:11" ht="13.5" x14ac:dyDescent="0.25">
      <c r="A375" s="3">
        <f>TITRES_STAT!B378</f>
        <v>42849</v>
      </c>
      <c r="B375" s="5">
        <f>TITRES_STAT!D378</f>
        <v>1.3302</v>
      </c>
      <c r="C375" s="2">
        <f t="shared" si="37"/>
        <v>2.5100000000000122E-2</v>
      </c>
      <c r="D375" s="2">
        <f t="shared" si="38"/>
        <v>1.3276799999999997</v>
      </c>
      <c r="E375" s="2">
        <f t="shared" si="40"/>
        <v>1.3314499999999998</v>
      </c>
      <c r="F375" s="2">
        <f t="shared" si="41"/>
        <v>1.3647000000000002</v>
      </c>
      <c r="G375" s="2">
        <f t="shared" si="43"/>
        <v>1.4270599999999993</v>
      </c>
      <c r="H375" s="2">
        <f t="shared" si="39"/>
        <v>1.4644349999999988</v>
      </c>
      <c r="I375" s="2">
        <f t="array" ref="I375">SUMPRODUCT(B359:B378, (ROW(B359:B378)-ROW(B359)+1)) / (20*21/2)</f>
        <v>1.3318890476190475</v>
      </c>
      <c r="J375" s="2">
        <f t="shared" si="42"/>
        <v>1.3627771557671151</v>
      </c>
      <c r="K375" s="2">
        <f t="shared" si="44"/>
        <v>1.4113213268928309</v>
      </c>
    </row>
    <row r="376" spans="1:11" ht="13.5" x14ac:dyDescent="0.25">
      <c r="A376" s="3">
        <f>TITRES_STAT!B379</f>
        <v>42850</v>
      </c>
      <c r="B376" s="5">
        <f>TITRES_STAT!D379</f>
        <v>1.3176000000000001</v>
      </c>
      <c r="C376" s="2">
        <f t="shared" si="37"/>
        <v>-1.2599999999999945E-2</v>
      </c>
      <c r="D376" s="2">
        <f t="shared" si="38"/>
        <v>1.3264199999999999</v>
      </c>
      <c r="E376" s="2">
        <f t="shared" si="40"/>
        <v>1.33019</v>
      </c>
      <c r="F376" s="2">
        <f t="shared" si="41"/>
        <v>1.3574850000000001</v>
      </c>
      <c r="G376" s="2">
        <f t="shared" si="43"/>
        <v>1.4241739999999996</v>
      </c>
      <c r="H376" s="2">
        <f t="shared" si="39"/>
        <v>1.4644599999999988</v>
      </c>
      <c r="I376" s="2">
        <f t="array" ref="I376">SUMPRODUCT(B360:B379, (ROW(B360:B379)-ROW(B360)+1)) / (20*21/2)</f>
        <v>1.3273757142857145</v>
      </c>
      <c r="J376" s="2">
        <f t="shared" si="42"/>
        <v>1.3584745695035803</v>
      </c>
      <c r="K376" s="2">
        <f t="shared" si="44"/>
        <v>1.4076459807401709</v>
      </c>
    </row>
    <row r="377" spans="1:11" ht="13.5" x14ac:dyDescent="0.25">
      <c r="A377" s="3">
        <f>TITRES_STAT!B380</f>
        <v>42851</v>
      </c>
      <c r="B377" s="5">
        <f>TITRES_STAT!D380</f>
        <v>1.3427</v>
      </c>
      <c r="C377" s="2">
        <f t="shared" si="37"/>
        <v>2.50999999999999E-2</v>
      </c>
      <c r="D377" s="2">
        <f t="shared" si="38"/>
        <v>1.3238999999999999</v>
      </c>
      <c r="E377" s="2">
        <f t="shared" si="40"/>
        <v>1.3283</v>
      </c>
      <c r="F377" s="2">
        <f t="shared" si="41"/>
        <v>1.353405</v>
      </c>
      <c r="G377" s="2">
        <f t="shared" si="43"/>
        <v>1.4217899999999994</v>
      </c>
      <c r="H377" s="2">
        <f t="shared" si="39"/>
        <v>1.4646399999999988</v>
      </c>
      <c r="I377" s="2">
        <f t="array" ref="I377">SUMPRODUCT(B361:B380, (ROW(B361:B380)-ROW(B361)+1)) / (20*21/2)</f>
        <v>1.3241795238095238</v>
      </c>
      <c r="J377" s="2">
        <f t="shared" si="42"/>
        <v>1.3569722295508584</v>
      </c>
      <c r="K377" s="2">
        <f t="shared" si="44"/>
        <v>1.4050990795346741</v>
      </c>
    </row>
    <row r="378" spans="1:11" ht="13.5" x14ac:dyDescent="0.25">
      <c r="A378" s="3">
        <f>TITRES_STAT!B381</f>
        <v>42852</v>
      </c>
      <c r="B378" s="5">
        <f>TITRES_STAT!D381</f>
        <v>1.3050999999999999</v>
      </c>
      <c r="C378" s="2">
        <f t="shared" si="37"/>
        <v>-3.7600000000000078E-2</v>
      </c>
      <c r="D378" s="2">
        <f t="shared" si="38"/>
        <v>1.3201399999999999</v>
      </c>
      <c r="E378" s="2">
        <f t="shared" si="40"/>
        <v>1.32579</v>
      </c>
      <c r="F378" s="2">
        <f t="shared" si="41"/>
        <v>1.3461900000000002</v>
      </c>
      <c r="G378" s="2">
        <f t="shared" si="43"/>
        <v>1.4189039999999995</v>
      </c>
      <c r="H378" s="2">
        <f t="shared" si="39"/>
        <v>1.4644834999999989</v>
      </c>
      <c r="I378" s="2">
        <f t="array" ref="I378">SUMPRODUCT(B362:B381, (ROW(B362:B381)-ROW(B362)+1)) / (20*21/2)</f>
        <v>1.3214914285714285</v>
      </c>
      <c r="J378" s="2">
        <f t="shared" si="42"/>
        <v>1.3520320172126814</v>
      </c>
      <c r="K378" s="2">
        <f t="shared" si="44"/>
        <v>1.4011775470039025</v>
      </c>
    </row>
    <row r="379" spans="1:11" ht="13.5" x14ac:dyDescent="0.25">
      <c r="A379" s="3">
        <f>TITRES_STAT!B382</f>
        <v>42853</v>
      </c>
      <c r="B379" s="5">
        <f>TITRES_STAT!D382</f>
        <v>1.2988</v>
      </c>
      <c r="C379" s="2">
        <f t="shared" si="37"/>
        <v>-6.2999999999999723E-3</v>
      </c>
      <c r="D379" s="2">
        <f t="shared" si="38"/>
        <v>1.3188800000000001</v>
      </c>
      <c r="E379" s="2">
        <f t="shared" si="40"/>
        <v>1.3226499999999999</v>
      </c>
      <c r="F379" s="2">
        <f t="shared" si="41"/>
        <v>1.33866</v>
      </c>
      <c r="G379" s="2">
        <f t="shared" si="43"/>
        <v>1.4160179999999993</v>
      </c>
      <c r="H379" s="2">
        <f t="shared" si="39"/>
        <v>1.4643254999999993</v>
      </c>
      <c r="I379" s="2">
        <f t="array" ref="I379">SUMPRODUCT(B363:B382, (ROW(B363:B382)-ROW(B363)+1)) / (20*21/2)</f>
        <v>1.3191319047619048</v>
      </c>
      <c r="J379" s="2">
        <f t="shared" si="42"/>
        <v>1.3469623012876641</v>
      </c>
      <c r="K379" s="2">
        <f t="shared" si="44"/>
        <v>1.3971627412390435</v>
      </c>
    </row>
    <row r="380" spans="1:11" ht="13.5" x14ac:dyDescent="0.25">
      <c r="A380" s="3">
        <f>TITRES_STAT!B383</f>
        <v>42857</v>
      </c>
      <c r="B380" s="5">
        <f>TITRES_STAT!D383</f>
        <v>1.3050999999999999</v>
      </c>
      <c r="C380" s="2">
        <f t="shared" si="37"/>
        <v>6.2999999999999723E-3</v>
      </c>
      <c r="D380" s="2">
        <f t="shared" si="38"/>
        <v>1.31386</v>
      </c>
      <c r="E380" s="2">
        <f t="shared" si="40"/>
        <v>1.32077</v>
      </c>
      <c r="F380" s="2">
        <f t="shared" si="41"/>
        <v>1.3333249999999999</v>
      </c>
      <c r="G380" s="2">
        <f t="shared" si="43"/>
        <v>1.4132579999999997</v>
      </c>
      <c r="H380" s="2">
        <f t="shared" si="39"/>
        <v>1.4640119999999988</v>
      </c>
      <c r="I380" s="2">
        <f t="array" ref="I380">SUMPRODUCT(B364:B383, (ROW(B364:B383)-ROW(B364)+1)) / (20*21/2)</f>
        <v>1.3170114285714283</v>
      </c>
      <c r="J380" s="2">
        <f t="shared" si="42"/>
        <v>1.3429754154507436</v>
      </c>
      <c r="K380" s="2">
        <f t="shared" si="44"/>
        <v>1.3935524376610418</v>
      </c>
    </row>
    <row r="381" spans="1:11" ht="13.5" x14ac:dyDescent="0.25">
      <c r="A381" s="3">
        <f>TITRES_STAT!B384</f>
        <v>42858</v>
      </c>
      <c r="B381" s="5">
        <f>TITRES_STAT!D384</f>
        <v>1.3050999999999999</v>
      </c>
      <c r="C381" s="2">
        <f t="shared" si="37"/>
        <v>0</v>
      </c>
      <c r="D381" s="2">
        <f t="shared" si="38"/>
        <v>1.3113599999999999</v>
      </c>
      <c r="E381" s="2">
        <f t="shared" si="40"/>
        <v>1.3188899999999999</v>
      </c>
      <c r="F381" s="2">
        <f t="shared" si="41"/>
        <v>1.3298749999999999</v>
      </c>
      <c r="G381" s="2">
        <f t="shared" si="43"/>
        <v>1.4104979999999996</v>
      </c>
      <c r="H381" s="2">
        <f t="shared" si="39"/>
        <v>1.4636669999999987</v>
      </c>
      <c r="I381" s="2">
        <f t="array" ref="I381">SUMPRODUCT(B365:B384, (ROW(B365:B384)-ROW(B365)+1)) / (20*21/2)</f>
        <v>1.3157000000000001</v>
      </c>
      <c r="J381" s="2">
        <f t="shared" si="42"/>
        <v>1.3393682330268633</v>
      </c>
      <c r="K381" s="2">
        <f t="shared" si="44"/>
        <v>1.3900837146155107</v>
      </c>
    </row>
    <row r="382" spans="1:11" ht="13.5" x14ac:dyDescent="0.25">
      <c r="A382" s="3">
        <f>TITRES_STAT!B385</f>
        <v>42859</v>
      </c>
      <c r="B382" s="5">
        <f>TITRES_STAT!D385</f>
        <v>1.3050999999999999</v>
      </c>
      <c r="C382" s="2">
        <f t="shared" si="37"/>
        <v>0</v>
      </c>
      <c r="D382" s="2">
        <f t="shared" si="38"/>
        <v>1.3038399999999999</v>
      </c>
      <c r="E382" s="2">
        <f t="shared" si="40"/>
        <v>1.3138699999999999</v>
      </c>
      <c r="F382" s="2">
        <f t="shared" si="41"/>
        <v>1.3273649999999999</v>
      </c>
      <c r="G382" s="2">
        <f t="shared" si="43"/>
        <v>1.4077379999999997</v>
      </c>
      <c r="H382" s="2">
        <f t="shared" si="39"/>
        <v>1.4632904999999985</v>
      </c>
      <c r="I382" s="2">
        <f t="array" ref="I382">SUMPRODUCT(B366:B385, (ROW(B366:B385)-ROW(B366)+1)) / (20*21/2)</f>
        <v>1.3141171428571428</v>
      </c>
      <c r="J382" s="2">
        <f t="shared" si="42"/>
        <v>1.3361045917862096</v>
      </c>
      <c r="K382" s="2">
        <f t="shared" si="44"/>
        <v>1.3867510199247064</v>
      </c>
    </row>
    <row r="383" spans="1:11" ht="13.5" x14ac:dyDescent="0.25">
      <c r="A383" s="3">
        <f>TITRES_STAT!B386</f>
        <v>42860</v>
      </c>
      <c r="B383" s="5">
        <f>TITRES_STAT!D386</f>
        <v>1.3050999999999999</v>
      </c>
      <c r="C383" s="2">
        <f t="shared" si="37"/>
        <v>0</v>
      </c>
      <c r="D383" s="2">
        <f t="shared" si="38"/>
        <v>1.3038399999999999</v>
      </c>
      <c r="E383" s="2">
        <f t="shared" si="40"/>
        <v>1.3119899999999998</v>
      </c>
      <c r="F383" s="2">
        <f t="shared" si="41"/>
        <v>1.3251699999999997</v>
      </c>
      <c r="G383" s="2">
        <f t="shared" si="43"/>
        <v>1.4049779999999998</v>
      </c>
      <c r="H383" s="2">
        <f t="shared" si="39"/>
        <v>1.4627884999999987</v>
      </c>
      <c r="I383" s="2">
        <f t="array" ref="I383">SUMPRODUCT(B367:B386, (ROW(B367:B386)-ROW(B367)+1)) / (20*21/2)</f>
        <v>1.3126238095238092</v>
      </c>
      <c r="J383" s="2">
        <f t="shared" si="42"/>
        <v>1.3331517735208562</v>
      </c>
      <c r="K383" s="2">
        <f t="shared" si="44"/>
        <v>1.3835490191433455</v>
      </c>
    </row>
    <row r="384" spans="1:11" ht="13.5" x14ac:dyDescent="0.25">
      <c r="A384" s="3">
        <f>TITRES_STAT!B387</f>
        <v>42863</v>
      </c>
      <c r="B384" s="5">
        <f>TITRES_STAT!D387</f>
        <v>1.3113999999999999</v>
      </c>
      <c r="C384" s="2">
        <f t="shared" si="37"/>
        <v>6.2999999999999723E-3</v>
      </c>
      <c r="D384" s="2">
        <f t="shared" si="38"/>
        <v>1.30636</v>
      </c>
      <c r="E384" s="2">
        <f t="shared" si="40"/>
        <v>1.3126199999999997</v>
      </c>
      <c r="F384" s="2">
        <f t="shared" si="41"/>
        <v>1.3217199999999998</v>
      </c>
      <c r="G384" s="2">
        <f t="shared" si="43"/>
        <v>1.4015899999999999</v>
      </c>
      <c r="H384" s="2">
        <f t="shared" si="39"/>
        <v>1.4621299999999988</v>
      </c>
      <c r="I384" s="2">
        <f t="array" ref="I384">SUMPRODUCT(B368:B387, (ROW(B368:B387)-ROW(B368)+1)) / (20*21/2)</f>
        <v>1.3148309523809523</v>
      </c>
      <c r="J384" s="2">
        <f t="shared" si="42"/>
        <v>1.3310801760426796</v>
      </c>
      <c r="K384" s="2">
        <f t="shared" si="44"/>
        <v>1.3807196458436066</v>
      </c>
    </row>
    <row r="385" spans="1:11" ht="13.5" x14ac:dyDescent="0.25">
      <c r="A385" s="3">
        <f>TITRES_STAT!B388</f>
        <v>42864</v>
      </c>
      <c r="B385" s="5">
        <f>TITRES_STAT!D388</f>
        <v>1.3050999999999999</v>
      </c>
      <c r="C385" s="2">
        <f t="shared" si="37"/>
        <v>-6.2999999999999723E-3</v>
      </c>
      <c r="D385" s="2">
        <f t="shared" si="38"/>
        <v>1.3063599999999997</v>
      </c>
      <c r="E385" s="2">
        <f t="shared" si="40"/>
        <v>1.3101099999999999</v>
      </c>
      <c r="F385" s="2">
        <f t="shared" si="41"/>
        <v>1.3207799999999998</v>
      </c>
      <c r="G385" s="2">
        <f t="shared" si="43"/>
        <v>1.3980759999999999</v>
      </c>
      <c r="H385" s="2">
        <f t="shared" si="39"/>
        <v>1.4612514999999986</v>
      </c>
      <c r="I385" s="2">
        <f t="array" ref="I385">SUMPRODUCT(B369:B388, (ROW(B369:B388)-ROW(B369)+1)) / (20*21/2)</f>
        <v>1.3183280952380954</v>
      </c>
      <c r="J385" s="2">
        <f t="shared" si="42"/>
        <v>1.3286058735624242</v>
      </c>
      <c r="K385" s="2">
        <f t="shared" si="44"/>
        <v>1.3777541695360143</v>
      </c>
    </row>
    <row r="386" spans="1:11" ht="13.5" x14ac:dyDescent="0.25">
      <c r="A386" s="3">
        <f>TITRES_STAT!B389</f>
        <v>42865</v>
      </c>
      <c r="B386" s="5">
        <f>TITRES_STAT!D389</f>
        <v>1.3050999999999999</v>
      </c>
      <c r="C386" s="2">
        <f t="shared" si="37"/>
        <v>0</v>
      </c>
      <c r="D386" s="2">
        <f t="shared" si="38"/>
        <v>1.3063599999999997</v>
      </c>
      <c r="E386" s="2">
        <f t="shared" si="40"/>
        <v>1.3088599999999997</v>
      </c>
      <c r="F386" s="2">
        <f t="shared" si="41"/>
        <v>1.3195249999999998</v>
      </c>
      <c r="G386" s="2">
        <f t="shared" si="43"/>
        <v>1.3945619999999999</v>
      </c>
      <c r="H386" s="2">
        <f t="shared" si="39"/>
        <v>1.4604674999999983</v>
      </c>
      <c r="I386" s="2">
        <f t="array" ref="I386">SUMPRODUCT(B370:B389, (ROW(B370:B389)-ROW(B370)+1)) / (20*21/2)</f>
        <v>1.3228961904761904</v>
      </c>
      <c r="J386" s="2">
        <f t="shared" si="42"/>
        <v>1.3263672189374314</v>
      </c>
      <c r="K386" s="2">
        <f t="shared" si="44"/>
        <v>1.3749049864169549</v>
      </c>
    </row>
    <row r="387" spans="1:11" ht="13.5" x14ac:dyDescent="0.25">
      <c r="A387" s="3">
        <f>TITRES_STAT!B390</f>
        <v>42866</v>
      </c>
      <c r="B387" s="5">
        <f>TITRES_STAT!D390</f>
        <v>1.3427</v>
      </c>
      <c r="C387" s="2">
        <f t="shared" si="37"/>
        <v>3.7600000000000078E-2</v>
      </c>
      <c r="D387" s="2">
        <f t="shared" si="38"/>
        <v>1.3138799999999997</v>
      </c>
      <c r="E387" s="2">
        <f t="shared" si="40"/>
        <v>1.3088599999999999</v>
      </c>
      <c r="F387" s="2">
        <f t="shared" si="41"/>
        <v>1.3185799999999999</v>
      </c>
      <c r="G387" s="2">
        <f t="shared" si="43"/>
        <v>1.391926</v>
      </c>
      <c r="H387" s="2">
        <f t="shared" si="39"/>
        <v>1.4598714999999975</v>
      </c>
      <c r="I387" s="2">
        <f t="array" ref="I387">SUMPRODUCT(B371:B390, (ROW(B371:B390)-ROW(B371)+1)) / (20*21/2)</f>
        <v>1.326694761904762</v>
      </c>
      <c r="J387" s="2">
        <f t="shared" si="42"/>
        <v>1.3279227218957712</v>
      </c>
      <c r="K387" s="2">
        <f t="shared" si="44"/>
        <v>1.3736420457731529</v>
      </c>
    </row>
    <row r="388" spans="1:11" ht="13.5" x14ac:dyDescent="0.25">
      <c r="A388" s="3">
        <f>TITRES_STAT!B391</f>
        <v>42867</v>
      </c>
      <c r="B388" s="5">
        <f>TITRES_STAT!D391</f>
        <v>1.3552999999999999</v>
      </c>
      <c r="C388" s="2">
        <f t="shared" ref="C388:C451" si="45">B388-B387</f>
        <v>1.2599999999999945E-2</v>
      </c>
      <c r="D388" s="2">
        <f t="shared" si="38"/>
        <v>1.3239199999999998</v>
      </c>
      <c r="E388" s="2">
        <f t="shared" si="40"/>
        <v>1.3138799999999999</v>
      </c>
      <c r="F388" s="2">
        <f t="shared" si="41"/>
        <v>1.3198349999999999</v>
      </c>
      <c r="G388" s="2">
        <f t="shared" si="43"/>
        <v>1.3895420000000001</v>
      </c>
      <c r="H388" s="2">
        <f t="shared" si="39"/>
        <v>1.4594324999999977</v>
      </c>
      <c r="I388" s="2">
        <f t="array" ref="I388">SUMPRODUCT(B372:B391, (ROW(B372:B391)-ROW(B372)+1)) / (20*21/2)</f>
        <v>1.3297138095238095</v>
      </c>
      <c r="J388" s="2">
        <f t="shared" si="42"/>
        <v>1.3305300817152217</v>
      </c>
      <c r="K388" s="2">
        <f t="shared" si="44"/>
        <v>1.3729227498604804</v>
      </c>
    </row>
    <row r="389" spans="1:11" ht="13.5" x14ac:dyDescent="0.25">
      <c r="A389" s="3">
        <f>TITRES_STAT!B392</f>
        <v>42870</v>
      </c>
      <c r="B389" s="5">
        <f>TITRES_STAT!D392</f>
        <v>1.3677999999999999</v>
      </c>
      <c r="C389" s="2">
        <f t="shared" si="45"/>
        <v>1.2499999999999956E-2</v>
      </c>
      <c r="D389" s="2">
        <f t="shared" si="38"/>
        <v>1.3351999999999999</v>
      </c>
      <c r="E389" s="2">
        <f t="shared" si="40"/>
        <v>1.3207799999999998</v>
      </c>
      <c r="F389" s="2">
        <f t="shared" si="41"/>
        <v>1.3217149999999998</v>
      </c>
      <c r="G389" s="2">
        <f t="shared" si="43"/>
        <v>1.3874080000000004</v>
      </c>
      <c r="H389" s="2">
        <f t="shared" si="39"/>
        <v>1.4590559999999979</v>
      </c>
      <c r="I389" s="2">
        <f t="array" ref="I389">SUMPRODUCT(B373:B392, (ROW(B373:B392)-ROW(B373)+1)) / (20*21/2)</f>
        <v>1.3325833333333332</v>
      </c>
      <c r="J389" s="2">
        <f t="shared" si="42"/>
        <v>1.3340795977423436</v>
      </c>
      <c r="K389" s="2">
        <f t="shared" si="44"/>
        <v>1.3727218577090892</v>
      </c>
    </row>
    <row r="390" spans="1:11" ht="13.5" x14ac:dyDescent="0.25">
      <c r="A390" s="3">
        <f>TITRES_STAT!B393</f>
        <v>42871</v>
      </c>
      <c r="B390" s="5">
        <f>TITRES_STAT!D393</f>
        <v>1.3615999999999999</v>
      </c>
      <c r="C390" s="2">
        <f t="shared" si="45"/>
        <v>-6.1999999999999833E-3</v>
      </c>
      <c r="D390" s="2">
        <f t="shared" ref="D390:D453" si="46">AVERAGE(B386:B390)</f>
        <v>1.3465</v>
      </c>
      <c r="E390" s="2">
        <f t="shared" si="40"/>
        <v>1.3264299999999998</v>
      </c>
      <c r="F390" s="2">
        <f t="shared" si="41"/>
        <v>1.3235999999999997</v>
      </c>
      <c r="G390" s="2">
        <f t="shared" si="43"/>
        <v>1.3851500000000003</v>
      </c>
      <c r="H390" s="2">
        <f t="shared" si="39"/>
        <v>1.4586484999999976</v>
      </c>
      <c r="I390" s="2">
        <f t="array" ref="I390">SUMPRODUCT(B374:B393, (ROW(B374:B393)-ROW(B374)+1)) / (20*21/2)</f>
        <v>1.3348528571428571</v>
      </c>
      <c r="J390" s="2">
        <f t="shared" si="42"/>
        <v>1.336700588433549</v>
      </c>
      <c r="K390" s="2">
        <f t="shared" si="44"/>
        <v>1.3722857064263798</v>
      </c>
    </row>
    <row r="391" spans="1:11" ht="13.5" x14ac:dyDescent="0.25">
      <c r="A391" s="3">
        <f>TITRES_STAT!B394</f>
        <v>42872</v>
      </c>
      <c r="B391" s="5">
        <f>TITRES_STAT!D394</f>
        <v>1.3552999999999999</v>
      </c>
      <c r="C391" s="2">
        <f t="shared" si="45"/>
        <v>-6.2999999999999723E-3</v>
      </c>
      <c r="D391" s="2">
        <f t="shared" si="46"/>
        <v>1.3565399999999999</v>
      </c>
      <c r="E391" s="2">
        <f t="shared" si="40"/>
        <v>1.3314499999999998</v>
      </c>
      <c r="F391" s="2">
        <f t="shared" si="41"/>
        <v>1.3251699999999997</v>
      </c>
      <c r="G391" s="2">
        <f t="shared" si="43"/>
        <v>1.3831420000000005</v>
      </c>
      <c r="H391" s="2">
        <f t="shared" si="39"/>
        <v>1.4582409999999979</v>
      </c>
      <c r="I391" s="2">
        <f t="array" ref="I391">SUMPRODUCT(B375:B394, (ROW(B375:B394)-ROW(B375)+1)) / (20*21/2)</f>
        <v>1.3387933333333333</v>
      </c>
      <c r="J391" s="2">
        <f t="shared" si="42"/>
        <v>1.338471960963687</v>
      </c>
      <c r="K391" s="2">
        <f t="shared" si="44"/>
        <v>1.371619600292012</v>
      </c>
    </row>
    <row r="392" spans="1:11" ht="13.5" x14ac:dyDescent="0.25">
      <c r="A392" s="3">
        <f>TITRES_STAT!B395</f>
        <v>42873</v>
      </c>
      <c r="B392" s="5">
        <f>TITRES_STAT!D395</f>
        <v>1.3552999999999999</v>
      </c>
      <c r="C392" s="2">
        <f t="shared" si="45"/>
        <v>0</v>
      </c>
      <c r="D392" s="2">
        <f t="shared" si="46"/>
        <v>1.3590599999999999</v>
      </c>
      <c r="E392" s="2">
        <f t="shared" si="40"/>
        <v>1.3364699999999998</v>
      </c>
      <c r="F392" s="2">
        <f t="shared" si="41"/>
        <v>1.3251699999999997</v>
      </c>
      <c r="G392" s="2">
        <f t="shared" si="43"/>
        <v>1.3810100000000003</v>
      </c>
      <c r="H392" s="2">
        <f t="shared" si="39"/>
        <v>1.4578334999999982</v>
      </c>
      <c r="I392" s="2">
        <f t="array" ref="I392">SUMPRODUCT(B376:B395, (ROW(B376:B395)-ROW(B376)+1)) / (20*21/2)</f>
        <v>1.3418447619047622</v>
      </c>
      <c r="J392" s="2">
        <f t="shared" si="42"/>
        <v>1.3400746313480978</v>
      </c>
      <c r="K392" s="2">
        <f t="shared" si="44"/>
        <v>1.3709796159668353</v>
      </c>
    </row>
    <row r="393" spans="1:11" ht="13.5" x14ac:dyDescent="0.25">
      <c r="A393" s="3">
        <f>TITRES_STAT!B396</f>
        <v>42874</v>
      </c>
      <c r="B393" s="5">
        <f>TITRES_STAT!D396</f>
        <v>1.349</v>
      </c>
      <c r="C393" s="2">
        <f t="shared" si="45"/>
        <v>-6.2999999999999723E-3</v>
      </c>
      <c r="D393" s="2">
        <f t="shared" si="46"/>
        <v>1.3577999999999999</v>
      </c>
      <c r="E393" s="2">
        <f t="shared" si="40"/>
        <v>1.3408599999999997</v>
      </c>
      <c r="F393" s="2">
        <f t="shared" si="41"/>
        <v>1.3264249999999997</v>
      </c>
      <c r="G393" s="2">
        <f t="shared" si="43"/>
        <v>1.3785000000000005</v>
      </c>
      <c r="H393" s="2">
        <f t="shared" si="39"/>
        <v>1.4573944999999977</v>
      </c>
      <c r="I393" s="2">
        <f t="array" ref="I393">SUMPRODUCT(B377:B396, (ROW(B377:B396)-ROW(B377)+1)) / (20*21/2)</f>
        <v>1.3441466666666664</v>
      </c>
      <c r="J393" s="2">
        <f t="shared" si="42"/>
        <v>1.3409246664578027</v>
      </c>
      <c r="K393" s="2">
        <f t="shared" si="44"/>
        <v>1.3701176702426456</v>
      </c>
    </row>
    <row r="394" spans="1:11" ht="13.5" x14ac:dyDescent="0.25">
      <c r="A394" s="3">
        <f>TITRES_STAT!B397</f>
        <v>42877</v>
      </c>
      <c r="B394" s="5">
        <f>TITRES_STAT!D397</f>
        <v>1.3677999999999999</v>
      </c>
      <c r="C394" s="2">
        <f t="shared" si="45"/>
        <v>1.8799999999999928E-2</v>
      </c>
      <c r="D394" s="2">
        <f t="shared" si="46"/>
        <v>1.3577999999999999</v>
      </c>
      <c r="E394" s="2">
        <f t="shared" si="40"/>
        <v>1.3465</v>
      </c>
      <c r="F394" s="2">
        <f t="shared" si="41"/>
        <v>1.3295599999999996</v>
      </c>
      <c r="G394" s="2">
        <f t="shared" si="43"/>
        <v>1.3763660000000006</v>
      </c>
      <c r="H394" s="2">
        <f t="shared" ref="H394:H457" si="47">AVERAGE(B195:B394)</f>
        <v>1.4570179999999979</v>
      </c>
      <c r="I394" s="2">
        <f t="array" ref="I394">SUMPRODUCT(B378:B397, (ROW(B378:B397)-ROW(B378)+1)) / (20*21/2)</f>
        <v>1.3456690476190478</v>
      </c>
      <c r="J394" s="2">
        <f t="shared" si="42"/>
        <v>1.3434842220332501</v>
      </c>
      <c r="K394" s="2">
        <f t="shared" si="44"/>
        <v>1.3700267812135225</v>
      </c>
    </row>
    <row r="395" spans="1:11" ht="13.5" x14ac:dyDescent="0.25">
      <c r="A395" s="3">
        <f>TITRES_STAT!B398</f>
        <v>42878</v>
      </c>
      <c r="B395" s="5">
        <f>TITRES_STAT!D398</f>
        <v>1.3615999999999999</v>
      </c>
      <c r="C395" s="2">
        <f t="shared" si="45"/>
        <v>-6.1999999999999833E-3</v>
      </c>
      <c r="D395" s="2">
        <f t="shared" si="46"/>
        <v>1.3577999999999999</v>
      </c>
      <c r="E395" s="2">
        <f t="shared" si="40"/>
        <v>1.35215</v>
      </c>
      <c r="F395" s="2">
        <f t="shared" si="41"/>
        <v>1.3311299999999997</v>
      </c>
      <c r="G395" s="2">
        <f t="shared" si="43"/>
        <v>1.3741080000000006</v>
      </c>
      <c r="H395" s="2">
        <f t="shared" si="47"/>
        <v>1.4565474999999981</v>
      </c>
      <c r="I395" s="2">
        <f t="array" ref="I395">SUMPRODUCT(B379:B398, (ROW(B379:B398)-ROW(B379)+1)) / (20*21/2)</f>
        <v>1.3471614285714284</v>
      </c>
      <c r="J395" s="2">
        <f t="shared" si="42"/>
        <v>1.3452095342205597</v>
      </c>
      <c r="K395" s="2">
        <f t="shared" si="44"/>
        <v>1.369696319205149</v>
      </c>
    </row>
    <row r="396" spans="1:11" ht="13.5" x14ac:dyDescent="0.25">
      <c r="A396" s="3">
        <f>TITRES_STAT!B399</f>
        <v>42879</v>
      </c>
      <c r="B396" s="5">
        <f>TITRES_STAT!D399</f>
        <v>1.3552999999999999</v>
      </c>
      <c r="C396" s="2">
        <f t="shared" si="45"/>
        <v>-6.2999999999999723E-3</v>
      </c>
      <c r="D396" s="2">
        <f t="shared" si="46"/>
        <v>1.3577999999999999</v>
      </c>
      <c r="E396" s="2">
        <f t="shared" ref="E396:E459" si="48">AVERAGE(B387:B396)</f>
        <v>1.35717</v>
      </c>
      <c r="F396" s="2">
        <f t="shared" si="41"/>
        <v>1.3330149999999996</v>
      </c>
      <c r="G396" s="2">
        <f t="shared" si="43"/>
        <v>1.3717240000000006</v>
      </c>
      <c r="H396" s="2">
        <f t="shared" si="47"/>
        <v>1.4559199999999979</v>
      </c>
      <c r="I396" s="2">
        <f t="array" ref="I396">SUMPRODUCT(B380:B399, (ROW(B380:B399)-ROW(B380)+1)) / (20*21/2)</f>
        <v>1.3496447619047618</v>
      </c>
      <c r="J396" s="2">
        <f t="shared" si="42"/>
        <v>1.3461705309614587</v>
      </c>
      <c r="K396" s="2">
        <f t="shared" si="44"/>
        <v>1.3691317576676922</v>
      </c>
    </row>
    <row r="397" spans="1:11" ht="13.5" x14ac:dyDescent="0.25">
      <c r="A397" s="3">
        <f>TITRES_STAT!B400</f>
        <v>42880</v>
      </c>
      <c r="B397" s="5">
        <f>TITRES_STAT!D400</f>
        <v>1.349</v>
      </c>
      <c r="C397" s="2">
        <f t="shared" si="45"/>
        <v>-6.2999999999999723E-3</v>
      </c>
      <c r="D397" s="2">
        <f t="shared" si="46"/>
        <v>1.3565400000000001</v>
      </c>
      <c r="E397" s="2">
        <f t="shared" si="48"/>
        <v>1.3577999999999999</v>
      </c>
      <c r="F397" s="2">
        <f t="shared" si="41"/>
        <v>1.3333299999999997</v>
      </c>
      <c r="G397" s="2">
        <f t="shared" si="43"/>
        <v>1.3698420000000004</v>
      </c>
      <c r="H397" s="2">
        <f t="shared" si="47"/>
        <v>1.4553554999999978</v>
      </c>
      <c r="I397" s="2">
        <f t="array" ref="I397">SUMPRODUCT(B381:B400, (ROW(B381:B400)-ROW(B381)+1)) / (20*21/2)</f>
        <v>1.3518290476190475</v>
      </c>
      <c r="J397" s="2">
        <f t="shared" si="42"/>
        <v>1.3464400042032245</v>
      </c>
      <c r="K397" s="2">
        <f t="shared" si="44"/>
        <v>1.3683422769748417</v>
      </c>
    </row>
    <row r="398" spans="1:11" ht="13.5" x14ac:dyDescent="0.25">
      <c r="A398" s="3">
        <f>TITRES_STAT!B401</f>
        <v>42881</v>
      </c>
      <c r="B398" s="5">
        <f>TITRES_STAT!D401</f>
        <v>1.349</v>
      </c>
      <c r="C398" s="2">
        <f t="shared" si="45"/>
        <v>0</v>
      </c>
      <c r="D398" s="2">
        <f t="shared" si="46"/>
        <v>1.3565400000000001</v>
      </c>
      <c r="E398" s="2">
        <f t="shared" si="48"/>
        <v>1.35717</v>
      </c>
      <c r="F398" s="2">
        <f t="shared" si="41"/>
        <v>1.3355249999999999</v>
      </c>
      <c r="G398" s="2">
        <f t="shared" si="43"/>
        <v>1.3672060000000008</v>
      </c>
      <c r="H398" s="2">
        <f t="shared" si="47"/>
        <v>1.4545709999999983</v>
      </c>
      <c r="I398" s="2">
        <f t="array" ref="I398">SUMPRODUCT(B382:B401, (ROW(B382:B401)-ROW(B382)+1)) / (20*21/2)</f>
        <v>1.3519442857142856</v>
      </c>
      <c r="J398" s="2">
        <f t="shared" si="42"/>
        <v>1.3466838133267269</v>
      </c>
      <c r="K398" s="2">
        <f t="shared" si="44"/>
        <v>1.3675837563091617</v>
      </c>
    </row>
    <row r="399" spans="1:11" ht="13.5" x14ac:dyDescent="0.25">
      <c r="A399" s="3">
        <f>TITRES_STAT!B402</f>
        <v>42884</v>
      </c>
      <c r="B399" s="5">
        <f>TITRES_STAT!D402</f>
        <v>1.3615999999999999</v>
      </c>
      <c r="C399" s="2">
        <f t="shared" si="45"/>
        <v>1.2599999999999945E-2</v>
      </c>
      <c r="D399" s="2">
        <f t="shared" si="46"/>
        <v>1.3553000000000002</v>
      </c>
      <c r="E399" s="2">
        <f t="shared" si="48"/>
        <v>1.3565499999999999</v>
      </c>
      <c r="F399" s="2">
        <f t="shared" si="41"/>
        <v>1.3386649999999998</v>
      </c>
      <c r="G399" s="2">
        <f t="shared" si="43"/>
        <v>1.3649480000000009</v>
      </c>
      <c r="H399" s="2">
        <f t="shared" si="47"/>
        <v>1.453974999999998</v>
      </c>
      <c r="I399" s="2">
        <f t="array" ref="I399">SUMPRODUCT(B383:B402, (ROW(B383:B402)-ROW(B383)+1)) / (20*21/2)</f>
        <v>1.3518804761904761</v>
      </c>
      <c r="J399" s="2">
        <f t="shared" si="42"/>
        <v>1.3481044025337054</v>
      </c>
      <c r="K399" s="2">
        <f t="shared" si="44"/>
        <v>1.3673490991989985</v>
      </c>
    </row>
    <row r="400" spans="1:11" ht="13.5" x14ac:dyDescent="0.25">
      <c r="A400" s="3">
        <f>TITRES_STAT!B403</f>
        <v>42885</v>
      </c>
      <c r="B400" s="5">
        <f>TITRES_STAT!D403</f>
        <v>1.3615999999999999</v>
      </c>
      <c r="C400" s="2">
        <f t="shared" si="45"/>
        <v>0</v>
      </c>
      <c r="D400" s="2">
        <f t="shared" si="46"/>
        <v>1.3553000000000002</v>
      </c>
      <c r="E400" s="2">
        <f t="shared" si="48"/>
        <v>1.3565499999999999</v>
      </c>
      <c r="F400" s="2">
        <f t="shared" si="41"/>
        <v>1.3414899999999998</v>
      </c>
      <c r="G400" s="2">
        <f t="shared" si="43"/>
        <v>1.3626900000000006</v>
      </c>
      <c r="H400" s="2">
        <f t="shared" si="47"/>
        <v>1.4534104999999986</v>
      </c>
      <c r="I400" s="2">
        <f t="array" ref="I400">SUMPRODUCT(B384:B403, (ROW(B384:B403)-ROW(B384)+1)) / (20*21/2)</f>
        <v>1.3474566666666663</v>
      </c>
      <c r="J400" s="2">
        <f t="shared" si="42"/>
        <v>1.3493896975304955</v>
      </c>
      <c r="K400" s="2">
        <f t="shared" si="44"/>
        <v>1.3671236443284496</v>
      </c>
    </row>
    <row r="401" spans="1:11" ht="13.5" x14ac:dyDescent="0.25">
      <c r="A401" s="3">
        <f>TITRES_STAT!B404</f>
        <v>42886</v>
      </c>
      <c r="B401" s="5">
        <f>TITRES_STAT!D404</f>
        <v>1.3427</v>
      </c>
      <c r="C401" s="2">
        <f t="shared" si="45"/>
        <v>-1.8899999999999917E-2</v>
      </c>
      <c r="D401" s="2">
        <f t="shared" si="46"/>
        <v>1.3527799999999999</v>
      </c>
      <c r="E401" s="2">
        <f t="shared" si="48"/>
        <v>1.3552899999999999</v>
      </c>
      <c r="F401" s="2">
        <f t="shared" si="41"/>
        <v>1.3433699999999997</v>
      </c>
      <c r="G401" s="2">
        <f t="shared" si="43"/>
        <v>1.3596780000000004</v>
      </c>
      <c r="H401" s="2">
        <f t="shared" si="47"/>
        <v>1.4525944999999985</v>
      </c>
      <c r="I401" s="2">
        <f t="array" ref="I401">SUMPRODUCT(B385:B404, (ROW(B385:B404)-ROW(B385)+1)) / (20*21/2)</f>
        <v>1.3466533333333333</v>
      </c>
      <c r="J401" s="2">
        <f t="shared" si="42"/>
        <v>1.3487525834799721</v>
      </c>
      <c r="K401" s="2">
        <f t="shared" si="44"/>
        <v>1.3661658543547848</v>
      </c>
    </row>
    <row r="402" spans="1:11" ht="13.5" x14ac:dyDescent="0.25">
      <c r="A402" s="3">
        <f>TITRES_STAT!B405</f>
        <v>42887</v>
      </c>
      <c r="B402" s="5">
        <f>TITRES_STAT!D405</f>
        <v>1.3427</v>
      </c>
      <c r="C402" s="2">
        <f t="shared" si="45"/>
        <v>0</v>
      </c>
      <c r="D402" s="2">
        <f t="shared" si="46"/>
        <v>1.3515199999999998</v>
      </c>
      <c r="E402" s="2">
        <f t="shared" si="48"/>
        <v>1.3540300000000001</v>
      </c>
      <c r="F402" s="2">
        <f t="shared" si="41"/>
        <v>1.3452499999999998</v>
      </c>
      <c r="G402" s="2">
        <f t="shared" si="43"/>
        <v>1.3566660000000004</v>
      </c>
      <c r="H402" s="2">
        <f t="shared" si="47"/>
        <v>1.451684499999998</v>
      </c>
      <c r="I402" s="2">
        <f t="array" ref="I402">SUMPRODUCT(B386:B405, (ROW(B386:B405)-ROW(B386)+1)) / (20*21/2)</f>
        <v>1.345730476190476</v>
      </c>
      <c r="J402" s="2">
        <f t="shared" si="42"/>
        <v>1.34817614695807</v>
      </c>
      <c r="K402" s="2">
        <f t="shared" si="44"/>
        <v>1.3652456247722442</v>
      </c>
    </row>
    <row r="403" spans="1:11" ht="13.5" x14ac:dyDescent="0.25">
      <c r="A403" s="3">
        <f>TITRES_STAT!B406</f>
        <v>42888</v>
      </c>
      <c r="B403" s="5">
        <f>TITRES_STAT!D406</f>
        <v>1.2988</v>
      </c>
      <c r="C403" s="2">
        <f t="shared" si="45"/>
        <v>-4.390000000000005E-2</v>
      </c>
      <c r="D403" s="2">
        <f t="shared" si="46"/>
        <v>1.34148</v>
      </c>
      <c r="E403" s="2">
        <f t="shared" si="48"/>
        <v>1.34901</v>
      </c>
      <c r="F403" s="2">
        <f t="shared" si="41"/>
        <v>1.344935</v>
      </c>
      <c r="G403" s="2">
        <f t="shared" si="43"/>
        <v>1.3527760000000004</v>
      </c>
      <c r="H403" s="2">
        <f t="shared" si="47"/>
        <v>1.4505549999999983</v>
      </c>
      <c r="I403" s="2">
        <f t="array" ref="I403">SUMPRODUCT(B387:B406, (ROW(B387:B406)-ROW(B387)+1)) / (20*21/2)</f>
        <v>1.3476390476190478</v>
      </c>
      <c r="J403" s="2">
        <f t="shared" si="42"/>
        <v>1.343473656771587</v>
      </c>
      <c r="K403" s="2">
        <f t="shared" si="44"/>
        <v>1.3626399139968621</v>
      </c>
    </row>
    <row r="404" spans="1:11" ht="13.5" x14ac:dyDescent="0.25">
      <c r="A404" s="3">
        <f>TITRES_STAT!B407</f>
        <v>42891</v>
      </c>
      <c r="B404" s="5">
        <f>TITRES_STAT!D407</f>
        <v>1.3365</v>
      </c>
      <c r="C404" s="2">
        <f t="shared" si="45"/>
        <v>3.7700000000000067E-2</v>
      </c>
      <c r="D404" s="2">
        <f t="shared" si="46"/>
        <v>1.33646</v>
      </c>
      <c r="E404" s="2">
        <f t="shared" si="48"/>
        <v>1.34588</v>
      </c>
      <c r="F404" s="2">
        <f t="shared" ref="F404:F467" si="49">AVERAGE(B385:B404)</f>
        <v>1.34619</v>
      </c>
      <c r="G404" s="2">
        <f t="shared" si="43"/>
        <v>1.3496400000000006</v>
      </c>
      <c r="H404" s="2">
        <f t="shared" si="47"/>
        <v>1.4495514999999983</v>
      </c>
      <c r="I404" s="2">
        <f t="array" ref="I404">SUMPRODUCT(B388:B407, (ROW(B388:B407)-ROW(B388)+1)) / (20*21/2)</f>
        <v>1.3480585714285716</v>
      </c>
      <c r="J404" s="2">
        <f t="shared" si="42"/>
        <v>1.3428094989838169</v>
      </c>
      <c r="K404" s="2">
        <f t="shared" si="44"/>
        <v>1.3616148193303186</v>
      </c>
    </row>
    <row r="405" spans="1:11" ht="13.5" x14ac:dyDescent="0.25">
      <c r="A405" s="3">
        <f>TITRES_STAT!B408</f>
        <v>42892</v>
      </c>
      <c r="B405" s="5">
        <f>TITRES_STAT!D408</f>
        <v>1.3365</v>
      </c>
      <c r="C405" s="2">
        <f t="shared" si="45"/>
        <v>0</v>
      </c>
      <c r="D405" s="2">
        <f t="shared" si="46"/>
        <v>1.3314400000000002</v>
      </c>
      <c r="E405" s="2">
        <f t="shared" si="48"/>
        <v>1.3433700000000002</v>
      </c>
      <c r="F405" s="2">
        <f t="shared" si="49"/>
        <v>1.3477600000000001</v>
      </c>
      <c r="G405" s="2">
        <f t="shared" si="43"/>
        <v>1.3470060000000006</v>
      </c>
      <c r="H405" s="2">
        <f t="shared" si="47"/>
        <v>1.4486419999999982</v>
      </c>
      <c r="I405" s="2">
        <f t="array" ref="I405">SUMPRODUCT(B389:B408, (ROW(B389:B408)-ROW(B389)+1)) / (20*21/2)</f>
        <v>1.3484180952380953</v>
      </c>
      <c r="J405" s="2">
        <f t="shared" ref="J405:J468" si="50">$J$4*B405+J404*(1-$J$4)</f>
        <v>1.3422085943186914</v>
      </c>
      <c r="K405" s="2">
        <f t="shared" si="44"/>
        <v>1.3606299244546198</v>
      </c>
    </row>
    <row r="406" spans="1:11" ht="13.5" x14ac:dyDescent="0.25">
      <c r="A406" s="3">
        <f>TITRES_STAT!B409</f>
        <v>42893</v>
      </c>
      <c r="B406" s="5">
        <f>TITRES_STAT!D409</f>
        <v>1.3677999999999999</v>
      </c>
      <c r="C406" s="2">
        <f t="shared" si="45"/>
        <v>3.1299999999999883E-2</v>
      </c>
      <c r="D406" s="2">
        <f t="shared" si="46"/>
        <v>1.33646</v>
      </c>
      <c r="E406" s="2">
        <f t="shared" si="48"/>
        <v>1.3446200000000001</v>
      </c>
      <c r="F406" s="2">
        <f t="shared" si="49"/>
        <v>1.350895</v>
      </c>
      <c r="G406" s="2">
        <f t="shared" si="43"/>
        <v>1.3451240000000004</v>
      </c>
      <c r="H406" s="2">
        <f t="shared" si="47"/>
        <v>1.4480459999999982</v>
      </c>
      <c r="I406" s="2">
        <f t="array" ref="I406">SUMPRODUCT(B390:B409, (ROW(B390:B409)-ROW(B390)+1)) / (20*21/2)</f>
        <v>1.3481776190476193</v>
      </c>
      <c r="J406" s="2">
        <f t="shared" si="50"/>
        <v>1.3446458710502447</v>
      </c>
      <c r="K406" s="2">
        <f t="shared" si="44"/>
        <v>1.3609111038877721</v>
      </c>
    </row>
    <row r="407" spans="1:11" ht="13.5" x14ac:dyDescent="0.25">
      <c r="A407" s="3">
        <f>TITRES_STAT!B410</f>
        <v>42894</v>
      </c>
      <c r="B407" s="5">
        <f>TITRES_STAT!D410</f>
        <v>1.3552999999999999</v>
      </c>
      <c r="C407" s="2">
        <f t="shared" si="45"/>
        <v>-1.2499999999999956E-2</v>
      </c>
      <c r="D407" s="2">
        <f t="shared" si="46"/>
        <v>1.3389799999999998</v>
      </c>
      <c r="E407" s="2">
        <f t="shared" si="48"/>
        <v>1.3452500000000001</v>
      </c>
      <c r="F407" s="2">
        <f t="shared" si="49"/>
        <v>1.3515250000000001</v>
      </c>
      <c r="G407" s="2">
        <f t="shared" si="43"/>
        <v>1.3437440000000003</v>
      </c>
      <c r="H407" s="2">
        <f t="shared" si="47"/>
        <v>1.4473874999999985</v>
      </c>
      <c r="I407" s="2">
        <f t="array" ref="I407">SUMPRODUCT(B391:B410, (ROW(B391:B410)-ROW(B391)+1)) / (20*21/2)</f>
        <v>1.3474266666666666</v>
      </c>
      <c r="J407" s="2">
        <f t="shared" si="50"/>
        <v>1.3456605499978402</v>
      </c>
      <c r="K407" s="2">
        <f t="shared" si="44"/>
        <v>1.3606910605980558</v>
      </c>
    </row>
    <row r="408" spans="1:11" ht="13.5" x14ac:dyDescent="0.25">
      <c r="A408" s="3">
        <f>TITRES_STAT!B411</f>
        <v>42895</v>
      </c>
      <c r="B408" s="5">
        <f>TITRES_STAT!D411</f>
        <v>1.3552999999999999</v>
      </c>
      <c r="C408" s="2">
        <f t="shared" si="45"/>
        <v>0</v>
      </c>
      <c r="D408" s="2">
        <f t="shared" si="46"/>
        <v>1.3502799999999999</v>
      </c>
      <c r="E408" s="2">
        <f t="shared" si="48"/>
        <v>1.34588</v>
      </c>
      <c r="F408" s="2">
        <f t="shared" si="49"/>
        <v>1.3515250000000001</v>
      </c>
      <c r="G408" s="2">
        <f t="shared" si="43"/>
        <v>1.3418620000000003</v>
      </c>
      <c r="H408" s="2">
        <f t="shared" si="47"/>
        <v>1.4466344999999989</v>
      </c>
      <c r="I408" s="2">
        <f t="array" ref="I408">SUMPRODUCT(B392:B411, (ROW(B392:B411)-ROW(B392)+1)) / (20*21/2)</f>
        <v>1.3467657142857143</v>
      </c>
      <c r="J408" s="2">
        <f t="shared" si="50"/>
        <v>1.346578592855189</v>
      </c>
      <c r="K408" s="2">
        <f t="shared" si="44"/>
        <v>1.3604796464569557</v>
      </c>
    </row>
    <row r="409" spans="1:11" ht="13.5" x14ac:dyDescent="0.25">
      <c r="A409" s="3">
        <f>TITRES_STAT!B412</f>
        <v>42898</v>
      </c>
      <c r="B409" s="5">
        <f>TITRES_STAT!D412</f>
        <v>1.349</v>
      </c>
      <c r="C409" s="2">
        <f t="shared" si="45"/>
        <v>-6.2999999999999723E-3</v>
      </c>
      <c r="D409" s="2">
        <f t="shared" si="46"/>
        <v>1.3527799999999999</v>
      </c>
      <c r="E409" s="2">
        <f t="shared" si="48"/>
        <v>1.3446199999999997</v>
      </c>
      <c r="F409" s="2">
        <f t="shared" si="49"/>
        <v>1.3505849999999999</v>
      </c>
      <c r="G409" s="2">
        <f t="shared" si="43"/>
        <v>1.3398540000000005</v>
      </c>
      <c r="H409" s="2">
        <f t="shared" si="47"/>
        <v>1.4460699999999989</v>
      </c>
      <c r="I409" s="2">
        <f t="array" ref="I409">SUMPRODUCT(B393:B412, (ROW(B393:B412)-ROW(B393)+1)) / (20*21/2)</f>
        <v>1.3431838095238096</v>
      </c>
      <c r="J409" s="2">
        <f t="shared" si="50"/>
        <v>1.3468092030594567</v>
      </c>
      <c r="K409" s="2">
        <f t="shared" si="44"/>
        <v>1.3600294642429576</v>
      </c>
    </row>
    <row r="410" spans="1:11" ht="13.5" x14ac:dyDescent="0.25">
      <c r="A410" s="3">
        <f>TITRES_STAT!B413</f>
        <v>42899</v>
      </c>
      <c r="B410" s="5">
        <f>TITRES_STAT!D413</f>
        <v>1.3427</v>
      </c>
      <c r="C410" s="2">
        <f t="shared" si="45"/>
        <v>-6.2999999999999723E-3</v>
      </c>
      <c r="D410" s="2">
        <f t="shared" si="46"/>
        <v>1.3540199999999998</v>
      </c>
      <c r="E410" s="2">
        <f t="shared" si="48"/>
        <v>1.34273</v>
      </c>
      <c r="F410" s="2">
        <f t="shared" si="49"/>
        <v>1.34964</v>
      </c>
      <c r="G410" s="2">
        <f t="shared" si="43"/>
        <v>1.3384720000000001</v>
      </c>
      <c r="H410" s="2">
        <f t="shared" si="47"/>
        <v>1.4452854999999989</v>
      </c>
      <c r="I410" s="2">
        <f t="array" ref="I410">SUMPRODUCT(B394:B413, (ROW(B394:B413)-ROW(B394)+1)) / (20*21/2)</f>
        <v>1.3416014285714284</v>
      </c>
      <c r="J410" s="2">
        <f t="shared" si="50"/>
        <v>1.3464178503871276</v>
      </c>
      <c r="K410" s="2">
        <f t="shared" si="44"/>
        <v>1.3593498774099004</v>
      </c>
    </row>
    <row r="411" spans="1:11" ht="13.5" x14ac:dyDescent="0.25">
      <c r="A411" s="3">
        <f>TITRES_STAT!B414</f>
        <v>42900</v>
      </c>
      <c r="B411" s="5">
        <f>TITRES_STAT!D414</f>
        <v>1.3427</v>
      </c>
      <c r="C411" s="2">
        <f t="shared" si="45"/>
        <v>0</v>
      </c>
      <c r="D411" s="2">
        <f t="shared" si="46"/>
        <v>1.3489999999999998</v>
      </c>
      <c r="E411" s="2">
        <f t="shared" si="48"/>
        <v>1.34273</v>
      </c>
      <c r="F411" s="2">
        <f t="shared" si="49"/>
        <v>1.3490100000000003</v>
      </c>
      <c r="G411" s="2">
        <f t="shared" si="43"/>
        <v>1.3378439999999998</v>
      </c>
      <c r="H411" s="2">
        <f t="shared" si="47"/>
        <v>1.4445324999999989</v>
      </c>
      <c r="I411" s="2">
        <f t="array" ref="I411">SUMPRODUCT(B395:B414, (ROW(B395:B414)-ROW(B395)+1)) / (20*21/2)</f>
        <v>1.3401085714285714</v>
      </c>
      <c r="J411" s="2">
        <f t="shared" si="50"/>
        <v>1.3460637693978774</v>
      </c>
      <c r="K411" s="2">
        <f t="shared" si="44"/>
        <v>1.3586969410408847</v>
      </c>
    </row>
    <row r="412" spans="1:11" ht="13.5" x14ac:dyDescent="0.25">
      <c r="A412" s="3">
        <f>TITRES_STAT!B415</f>
        <v>42901</v>
      </c>
      <c r="B412" s="5">
        <f>TITRES_STAT!D415</f>
        <v>1.3113999999999999</v>
      </c>
      <c r="C412" s="2">
        <f t="shared" si="45"/>
        <v>-3.1300000000000106E-2</v>
      </c>
      <c r="D412" s="2">
        <f t="shared" si="46"/>
        <v>1.34022</v>
      </c>
      <c r="E412" s="2">
        <f t="shared" si="48"/>
        <v>1.3396000000000001</v>
      </c>
      <c r="F412" s="2">
        <f t="shared" si="49"/>
        <v>1.3468149999999999</v>
      </c>
      <c r="G412" s="2">
        <f t="shared" si="43"/>
        <v>1.3369659999999999</v>
      </c>
      <c r="H412" s="2">
        <f t="shared" si="47"/>
        <v>1.443622999999999</v>
      </c>
      <c r="I412" s="2">
        <f t="array" ref="I412">SUMPRODUCT(B396:B415, (ROW(B396:B415)-ROW(B396)+1)) / (20*21/2)</f>
        <v>1.3393947619047619</v>
      </c>
      <c r="J412" s="2">
        <f t="shared" si="50"/>
        <v>1.3427624580266511</v>
      </c>
      <c r="K412" s="2">
        <f t="shared" si="44"/>
        <v>1.3568421590392814</v>
      </c>
    </row>
    <row r="413" spans="1:11" ht="13.5" x14ac:dyDescent="0.25">
      <c r="A413" s="3">
        <f>TITRES_STAT!B416</f>
        <v>42902</v>
      </c>
      <c r="B413" s="5">
        <f>TITRES_STAT!D416</f>
        <v>1.3302</v>
      </c>
      <c r="C413" s="2">
        <f t="shared" si="45"/>
        <v>1.880000000000015E-2</v>
      </c>
      <c r="D413" s="2">
        <f t="shared" si="46"/>
        <v>1.3351999999999999</v>
      </c>
      <c r="E413" s="2">
        <f t="shared" si="48"/>
        <v>1.34274</v>
      </c>
      <c r="F413" s="2">
        <f t="shared" si="49"/>
        <v>1.3458749999999999</v>
      </c>
      <c r="G413" s="2">
        <f t="shared" si="43"/>
        <v>1.3365900000000002</v>
      </c>
      <c r="H413" s="2">
        <f t="shared" si="47"/>
        <v>1.4428389999999991</v>
      </c>
      <c r="I413" s="2">
        <f t="array" ref="I413">SUMPRODUCT(B397:B416, (ROW(B397:B416)-ROW(B397)+1)) / (20*21/2)</f>
        <v>1.3399909523809523</v>
      </c>
      <c r="J413" s="2">
        <f t="shared" si="50"/>
        <v>1.3415660334526842</v>
      </c>
      <c r="K413" s="2">
        <f t="shared" si="44"/>
        <v>1.3557973684887212</v>
      </c>
    </row>
    <row r="414" spans="1:11" ht="13.5" x14ac:dyDescent="0.25">
      <c r="A414" s="3">
        <f>TITRES_STAT!B417</f>
        <v>42905</v>
      </c>
      <c r="B414" s="5">
        <f>TITRES_STAT!D417</f>
        <v>1.3302</v>
      </c>
      <c r="C414" s="2">
        <f t="shared" si="45"/>
        <v>0</v>
      </c>
      <c r="D414" s="2">
        <f t="shared" si="46"/>
        <v>1.33144</v>
      </c>
      <c r="E414" s="2">
        <f t="shared" si="48"/>
        <v>1.3421099999999999</v>
      </c>
      <c r="F414" s="2">
        <f t="shared" si="49"/>
        <v>1.3439950000000001</v>
      </c>
      <c r="G414" s="2">
        <f t="shared" si="43"/>
        <v>1.3355860000000004</v>
      </c>
      <c r="H414" s="2">
        <f t="shared" si="47"/>
        <v>1.442023499999999</v>
      </c>
      <c r="I414" s="2">
        <f t="array" ref="I414">SUMPRODUCT(B398:B417, (ROW(B398:B417)-ROW(B398)+1)) / (20*21/2)</f>
        <v>1.340617142857143</v>
      </c>
      <c r="J414" s="2">
        <f t="shared" si="50"/>
        <v>1.3404835540762381</v>
      </c>
      <c r="K414" s="2">
        <f t="shared" si="44"/>
        <v>1.3547935501166144</v>
      </c>
    </row>
    <row r="415" spans="1:11" ht="13.5" x14ac:dyDescent="0.25">
      <c r="A415" s="3">
        <f>TITRES_STAT!B418</f>
        <v>42906</v>
      </c>
      <c r="B415" s="5">
        <f>TITRES_STAT!D418</f>
        <v>1.3365</v>
      </c>
      <c r="C415" s="2">
        <f t="shared" si="45"/>
        <v>6.2999999999999723E-3</v>
      </c>
      <c r="D415" s="2">
        <f t="shared" si="46"/>
        <v>1.3302</v>
      </c>
      <c r="E415" s="2">
        <f t="shared" si="48"/>
        <v>1.3421099999999999</v>
      </c>
      <c r="F415" s="2">
        <f t="shared" si="49"/>
        <v>1.3427400000000003</v>
      </c>
      <c r="G415" s="2">
        <f t="shared" si="43"/>
        <v>1.3358380000000003</v>
      </c>
      <c r="H415" s="2">
        <f t="shared" si="47"/>
        <v>1.4412394999999987</v>
      </c>
      <c r="I415" s="2">
        <f t="array" ref="I415">SUMPRODUCT(B399:B418, (ROW(B399:B418)-ROW(B399)+1)) / (20*21/2)</f>
        <v>1.3412433333333336</v>
      </c>
      <c r="J415" s="2">
        <f t="shared" si="50"/>
        <v>1.3401041679737391</v>
      </c>
      <c r="K415" s="2">
        <f t="shared" si="44"/>
        <v>1.3540761559943943</v>
      </c>
    </row>
    <row r="416" spans="1:11" ht="13.5" x14ac:dyDescent="0.25">
      <c r="A416" s="3">
        <f>TITRES_STAT!B419</f>
        <v>42907</v>
      </c>
      <c r="B416" s="5">
        <f>TITRES_STAT!D419</f>
        <v>1.349</v>
      </c>
      <c r="C416" s="2">
        <f t="shared" si="45"/>
        <v>1.2499999999999956E-2</v>
      </c>
      <c r="D416" s="2">
        <f t="shared" si="46"/>
        <v>1.3314600000000001</v>
      </c>
      <c r="E416" s="2">
        <f t="shared" si="48"/>
        <v>1.34023</v>
      </c>
      <c r="F416" s="2">
        <f t="shared" si="49"/>
        <v>1.3424250000000002</v>
      </c>
      <c r="G416" s="2">
        <f t="shared" si="43"/>
        <v>1.336214</v>
      </c>
      <c r="H416" s="2">
        <f t="shared" si="47"/>
        <v>1.4405179999999986</v>
      </c>
      <c r="I416" s="2">
        <f t="array" ref="I416">SUMPRODUCT(B400:B419, (ROW(B400:B419)-ROW(B400)+1)) / (20*21/2)</f>
        <v>1.3448599999999999</v>
      </c>
      <c r="J416" s="2">
        <f t="shared" si="50"/>
        <v>1.3409513900714782</v>
      </c>
      <c r="K416" s="2">
        <f t="shared" si="44"/>
        <v>1.3538770910534377</v>
      </c>
    </row>
    <row r="417" spans="1:11" ht="13.5" x14ac:dyDescent="0.25">
      <c r="A417" s="3">
        <f>TITRES_STAT!B420</f>
        <v>42908</v>
      </c>
      <c r="B417" s="5">
        <f>TITRES_STAT!D420</f>
        <v>1.349</v>
      </c>
      <c r="C417" s="2">
        <f t="shared" si="45"/>
        <v>0</v>
      </c>
      <c r="D417" s="2">
        <f t="shared" si="46"/>
        <v>1.3389800000000001</v>
      </c>
      <c r="E417" s="2">
        <f t="shared" si="48"/>
        <v>1.3396000000000001</v>
      </c>
      <c r="F417" s="2">
        <f t="shared" si="49"/>
        <v>1.3424250000000002</v>
      </c>
      <c r="G417" s="2">
        <f t="shared" si="43"/>
        <v>1.3359620000000001</v>
      </c>
      <c r="H417" s="2">
        <f t="shared" si="47"/>
        <v>1.4397964999999988</v>
      </c>
      <c r="I417" s="2">
        <f t="array" ref="I417">SUMPRODUCT(B401:B420, (ROW(B401:B420)-ROW(B401)+1)) / (20*21/2)</f>
        <v>1.3483871428571428</v>
      </c>
      <c r="J417" s="2">
        <f t="shared" si="50"/>
        <v>1.3417179243503849</v>
      </c>
      <c r="K417" s="2">
        <f t="shared" si="44"/>
        <v>1.3536858325807539</v>
      </c>
    </row>
    <row r="418" spans="1:11" ht="13.5" x14ac:dyDescent="0.25">
      <c r="A418" s="3">
        <f>TITRES_STAT!B421</f>
        <v>42909</v>
      </c>
      <c r="B418" s="5">
        <f>TITRES_STAT!D421</f>
        <v>1.349</v>
      </c>
      <c r="C418" s="2">
        <f t="shared" si="45"/>
        <v>0</v>
      </c>
      <c r="D418" s="2">
        <f t="shared" si="46"/>
        <v>1.34274</v>
      </c>
      <c r="E418" s="2">
        <f t="shared" si="48"/>
        <v>1.3389700000000002</v>
      </c>
      <c r="F418" s="2">
        <f t="shared" si="49"/>
        <v>1.3424250000000002</v>
      </c>
      <c r="G418" s="2">
        <f t="shared" si="43"/>
        <v>1.336338</v>
      </c>
      <c r="H418" s="2">
        <f t="shared" si="47"/>
        <v>1.4390749999999988</v>
      </c>
      <c r="I418" s="2">
        <f t="array" ref="I418">SUMPRODUCT(B402:B421, (ROW(B402:B421)-ROW(B402)+1)) / (20*21/2)</f>
        <v>1.3548152380952381</v>
      </c>
      <c r="J418" s="2">
        <f t="shared" si="50"/>
        <v>1.342411455364634</v>
      </c>
      <c r="K418" s="2">
        <f t="shared" si="44"/>
        <v>1.3535020744403323</v>
      </c>
    </row>
    <row r="419" spans="1:11" ht="13.5" x14ac:dyDescent="0.25">
      <c r="A419" s="3">
        <f>TITRES_STAT!B422</f>
        <v>42914</v>
      </c>
      <c r="B419" s="5">
        <f>TITRES_STAT!D422</f>
        <v>1.3804000000000001</v>
      </c>
      <c r="C419" s="2">
        <f t="shared" si="45"/>
        <v>3.1400000000000095E-2</v>
      </c>
      <c r="D419" s="2">
        <f t="shared" si="46"/>
        <v>1.3527800000000001</v>
      </c>
      <c r="E419" s="2">
        <f t="shared" si="48"/>
        <v>1.3421099999999999</v>
      </c>
      <c r="F419" s="2">
        <f t="shared" si="49"/>
        <v>1.3433650000000001</v>
      </c>
      <c r="G419" s="2">
        <f t="shared" si="43"/>
        <v>1.3373419999999998</v>
      </c>
      <c r="H419" s="2">
        <f t="shared" si="47"/>
        <v>1.4385419999999991</v>
      </c>
      <c r="I419" s="2">
        <f t="array" ref="I419">SUMPRODUCT(B403:B422, (ROW(B403:B422)-ROW(B403)+1)) / (20*21/2)</f>
        <v>1.3632952380952383</v>
      </c>
      <c r="J419" s="2">
        <f t="shared" si="50"/>
        <v>1.3460294119965737</v>
      </c>
      <c r="K419" s="2">
        <f t="shared" si="44"/>
        <v>1.3545568950505154</v>
      </c>
    </row>
    <row r="420" spans="1:11" ht="13.5" x14ac:dyDescent="0.25">
      <c r="A420" s="3">
        <f>TITRES_STAT!B423</f>
        <v>42915</v>
      </c>
      <c r="B420" s="5">
        <f>TITRES_STAT!D423</f>
        <v>1.3804000000000001</v>
      </c>
      <c r="C420" s="2">
        <f t="shared" si="45"/>
        <v>0</v>
      </c>
      <c r="D420" s="2">
        <f t="shared" si="46"/>
        <v>1.3615599999999999</v>
      </c>
      <c r="E420" s="2">
        <f t="shared" si="48"/>
        <v>1.34588</v>
      </c>
      <c r="F420" s="2">
        <f t="shared" si="49"/>
        <v>1.3443050000000005</v>
      </c>
      <c r="G420" s="2">
        <f t="shared" si="43"/>
        <v>1.3384719999999997</v>
      </c>
      <c r="H420" s="2">
        <f t="shared" si="47"/>
        <v>1.4379459999999993</v>
      </c>
      <c r="I420" s="2">
        <f t="array" ref="I420">SUMPRODUCT(B404:B423, (ROW(B404:B423)-ROW(B404)+1)) / (20*21/2)</f>
        <v>1.3713271428571425</v>
      </c>
      <c r="J420" s="2">
        <f t="shared" si="50"/>
        <v>1.3493028013302333</v>
      </c>
      <c r="K420" s="2">
        <f t="shared" si="44"/>
        <v>1.3555703501465737</v>
      </c>
    </row>
    <row r="421" spans="1:11" ht="13.5" x14ac:dyDescent="0.25">
      <c r="A421" s="3">
        <f>TITRES_STAT!B424</f>
        <v>42916</v>
      </c>
      <c r="B421" s="5">
        <f>TITRES_STAT!D424</f>
        <v>1.4117999999999999</v>
      </c>
      <c r="C421" s="2">
        <f t="shared" si="45"/>
        <v>3.1399999999999872E-2</v>
      </c>
      <c r="D421" s="2">
        <f t="shared" si="46"/>
        <v>1.37412</v>
      </c>
      <c r="E421" s="2">
        <f t="shared" si="48"/>
        <v>1.3527899999999999</v>
      </c>
      <c r="F421" s="2">
        <f t="shared" si="49"/>
        <v>1.3477600000000005</v>
      </c>
      <c r="G421" s="2">
        <f t="shared" si="43"/>
        <v>1.3402299999999994</v>
      </c>
      <c r="H421" s="2">
        <f t="shared" si="47"/>
        <v>1.437600999999999</v>
      </c>
      <c r="I421" s="2">
        <f t="array" ref="I421">SUMPRODUCT(B405:B424, (ROW(B405:B424)-ROW(B405)+1)) / (20*21/2)</f>
        <v>1.3793019047619048</v>
      </c>
      <c r="J421" s="2">
        <f t="shared" si="50"/>
        <v>1.3552549154892586</v>
      </c>
      <c r="K421" s="2">
        <f t="shared" si="44"/>
        <v>1.3577754344545512</v>
      </c>
    </row>
    <row r="422" spans="1:11" ht="13.5" x14ac:dyDescent="0.25">
      <c r="A422" s="3">
        <f>TITRES_STAT!B425</f>
        <v>42919</v>
      </c>
      <c r="B422" s="5">
        <f>TITRES_STAT!D425</f>
        <v>1.4368000000000001</v>
      </c>
      <c r="C422" s="2">
        <f t="shared" si="45"/>
        <v>2.5000000000000133E-2</v>
      </c>
      <c r="D422" s="2">
        <f t="shared" si="46"/>
        <v>1.3916799999999998</v>
      </c>
      <c r="E422" s="2">
        <f t="shared" si="48"/>
        <v>1.3653299999999999</v>
      </c>
      <c r="F422" s="2">
        <f t="shared" si="49"/>
        <v>1.3524650000000003</v>
      </c>
      <c r="G422" s="2">
        <f t="shared" si="43"/>
        <v>1.3418599999999998</v>
      </c>
      <c r="H422" s="2">
        <f t="shared" si="47"/>
        <v>1.4373809999999989</v>
      </c>
      <c r="I422" s="2">
        <f t="array" ref="I422">SUMPRODUCT(B406:B425, (ROW(B406:B425)-ROW(B406)+1)) / (20*21/2)</f>
        <v>1.3861690476190474</v>
      </c>
      <c r="J422" s="2">
        <f t="shared" si="50"/>
        <v>1.3630211140140911</v>
      </c>
      <c r="K422" s="2">
        <f t="shared" si="44"/>
        <v>1.360874437024961</v>
      </c>
    </row>
    <row r="423" spans="1:11" ht="13.5" x14ac:dyDescent="0.25">
      <c r="A423" s="3">
        <f>TITRES_STAT!B426</f>
        <v>42920</v>
      </c>
      <c r="B423" s="5">
        <f>TITRES_STAT!D426</f>
        <v>1.4368000000000001</v>
      </c>
      <c r="C423" s="2">
        <f t="shared" si="45"/>
        <v>0</v>
      </c>
      <c r="D423" s="2">
        <f t="shared" si="46"/>
        <v>1.40924</v>
      </c>
      <c r="E423" s="2">
        <f t="shared" si="48"/>
        <v>1.37599</v>
      </c>
      <c r="F423" s="2">
        <f t="shared" si="49"/>
        <v>1.3593650000000004</v>
      </c>
      <c r="G423" s="2">
        <f t="shared" si="43"/>
        <v>1.3441179999999999</v>
      </c>
      <c r="H423" s="2">
        <f t="shared" si="47"/>
        <v>1.4371609999999988</v>
      </c>
      <c r="I423" s="2">
        <f t="array" ref="I423">SUMPRODUCT(B407:B426, (ROW(B407:B426)-ROW(B407)+1)) / (20*21/2)</f>
        <v>1.3961490476190477</v>
      </c>
      <c r="J423" s="2">
        <f t="shared" si="50"/>
        <v>1.3700476745841776</v>
      </c>
      <c r="K423" s="2">
        <f t="shared" si="44"/>
        <v>1.3638519100828057</v>
      </c>
    </row>
    <row r="424" spans="1:11" ht="13.5" x14ac:dyDescent="0.25">
      <c r="A424" s="3">
        <f>TITRES_STAT!B427</f>
        <v>42921</v>
      </c>
      <c r="B424" s="5">
        <f>TITRES_STAT!D427</f>
        <v>1.4431</v>
      </c>
      <c r="C424" s="2">
        <f t="shared" si="45"/>
        <v>6.2999999999999723E-3</v>
      </c>
      <c r="D424" s="2">
        <f t="shared" si="46"/>
        <v>1.42178</v>
      </c>
      <c r="E424" s="2">
        <f t="shared" si="48"/>
        <v>1.3872800000000001</v>
      </c>
      <c r="F424" s="2">
        <f t="shared" si="49"/>
        <v>1.3646950000000004</v>
      </c>
      <c r="G424" s="2">
        <f t="shared" si="43"/>
        <v>1.3468779999999998</v>
      </c>
      <c r="H424" s="2">
        <f t="shared" si="47"/>
        <v>1.4369724999999991</v>
      </c>
      <c r="I424" s="2">
        <f t="array" ref="I424">SUMPRODUCT(B408:B427, (ROW(B408:B427)-ROW(B408)+1)) / (20*21/2)</f>
        <v>1.4062209523809523</v>
      </c>
      <c r="J424" s="2">
        <f t="shared" si="50"/>
        <v>1.3770050389094939</v>
      </c>
      <c r="K424" s="2">
        <f t="shared" si="44"/>
        <v>1.3669596783148528</v>
      </c>
    </row>
    <row r="425" spans="1:11" ht="13.5" x14ac:dyDescent="0.25">
      <c r="A425" s="3">
        <f>TITRES_STAT!B428</f>
        <v>42922</v>
      </c>
      <c r="B425" s="5">
        <f>TITRES_STAT!D428</f>
        <v>1.4368000000000001</v>
      </c>
      <c r="C425" s="2">
        <f t="shared" si="45"/>
        <v>-6.2999999999999723E-3</v>
      </c>
      <c r="D425" s="2">
        <f t="shared" si="46"/>
        <v>1.43306</v>
      </c>
      <c r="E425" s="2">
        <f t="shared" si="48"/>
        <v>1.3973099999999998</v>
      </c>
      <c r="F425" s="2">
        <f t="shared" si="49"/>
        <v>1.3697100000000004</v>
      </c>
      <c r="G425" s="2">
        <f t="shared" si="43"/>
        <v>1.3490099999999998</v>
      </c>
      <c r="H425" s="2">
        <f t="shared" si="47"/>
        <v>1.4363134999999994</v>
      </c>
      <c r="I425" s="2">
        <f t="array" ref="I425">SUMPRODUCT(B409:B428, (ROW(B409:B428)-ROW(B409)+1)) / (20*21/2)</f>
        <v>1.415095238095238</v>
      </c>
      <c r="J425" s="2">
        <f t="shared" si="50"/>
        <v>1.3826997971085897</v>
      </c>
      <c r="K425" s="2">
        <f t="shared" si="44"/>
        <v>1.3696985144593685</v>
      </c>
    </row>
    <row r="426" spans="1:11" ht="13.5" x14ac:dyDescent="0.25">
      <c r="A426" s="3">
        <f>TITRES_STAT!B429</f>
        <v>42923</v>
      </c>
      <c r="B426" s="5">
        <f>TITRES_STAT!D429</f>
        <v>1.4744999999999999</v>
      </c>
      <c r="C426" s="2">
        <f t="shared" si="45"/>
        <v>3.7699999999999845E-2</v>
      </c>
      <c r="D426" s="2">
        <f t="shared" si="46"/>
        <v>1.4456</v>
      </c>
      <c r="E426" s="2">
        <f t="shared" si="48"/>
        <v>1.4098599999999997</v>
      </c>
      <c r="F426" s="2">
        <f t="shared" si="49"/>
        <v>1.3750450000000005</v>
      </c>
      <c r="G426" s="2">
        <f t="shared" si="43"/>
        <v>1.3521479999999997</v>
      </c>
      <c r="H426" s="2">
        <f t="shared" si="47"/>
        <v>1.4358429999999993</v>
      </c>
      <c r="I426" s="2">
        <f t="array" ref="I426">SUMPRODUCT(B410:B429, (ROW(B410:B429)-ROW(B410)+1)) / (20*21/2)</f>
        <v>1.4234019047619049</v>
      </c>
      <c r="J426" s="2">
        <f t="shared" si="50"/>
        <v>1.3914426735744383</v>
      </c>
      <c r="K426" s="2">
        <f t="shared" si="44"/>
        <v>1.3738083766374325</v>
      </c>
    </row>
    <row r="427" spans="1:11" ht="13.5" x14ac:dyDescent="0.25">
      <c r="A427" s="3">
        <f>TITRES_STAT!B430</f>
        <v>42926</v>
      </c>
      <c r="B427" s="5">
        <f>TITRES_STAT!D430</f>
        <v>1.4807999999999999</v>
      </c>
      <c r="C427" s="2">
        <f t="shared" si="45"/>
        <v>6.2999999999999723E-3</v>
      </c>
      <c r="D427" s="2">
        <f t="shared" si="46"/>
        <v>1.4544000000000001</v>
      </c>
      <c r="E427" s="2">
        <f t="shared" si="48"/>
        <v>1.4230399999999999</v>
      </c>
      <c r="F427" s="2">
        <f t="shared" si="49"/>
        <v>1.3813200000000003</v>
      </c>
      <c r="G427" s="2">
        <f t="shared" si="43"/>
        <v>1.3549099999999998</v>
      </c>
      <c r="H427" s="2">
        <f t="shared" si="47"/>
        <v>1.4353724999999991</v>
      </c>
      <c r="I427" s="2">
        <f t="array" ref="I427">SUMPRODUCT(B411:B430, (ROW(B411:B430)-ROW(B411)+1)) / (20*21/2)</f>
        <v>1.4299109523809523</v>
      </c>
      <c r="J427" s="2">
        <f t="shared" si="50"/>
        <v>1.3999528951387776</v>
      </c>
      <c r="K427" s="2">
        <f t="shared" si="44"/>
        <v>1.3780041265732195</v>
      </c>
    </row>
    <row r="428" spans="1:11" ht="13.5" x14ac:dyDescent="0.25">
      <c r="A428" s="3">
        <f>TITRES_STAT!B431</f>
        <v>42927</v>
      </c>
      <c r="B428" s="5">
        <f>TITRES_STAT!D431</f>
        <v>1.4744999999999999</v>
      </c>
      <c r="C428" s="2">
        <f t="shared" si="45"/>
        <v>-6.2999999999999723E-3</v>
      </c>
      <c r="D428" s="2">
        <f t="shared" si="46"/>
        <v>1.46194</v>
      </c>
      <c r="E428" s="2">
        <f t="shared" si="48"/>
        <v>1.4355900000000001</v>
      </c>
      <c r="F428" s="2">
        <f t="shared" si="49"/>
        <v>1.3872800000000001</v>
      </c>
      <c r="G428" s="2">
        <f t="shared" si="43"/>
        <v>1.3582979999999998</v>
      </c>
      <c r="H428" s="2">
        <f t="shared" si="47"/>
        <v>1.4349019999999992</v>
      </c>
      <c r="I428" s="2">
        <f t="array" ref="I428">SUMPRODUCT(B412:B431, (ROW(B412:B431)-ROW(B412)+1)) / (20*21/2)</f>
        <v>1.4358523809523809</v>
      </c>
      <c r="J428" s="2">
        <f t="shared" si="50"/>
        <v>1.4070526194112749</v>
      </c>
      <c r="K428" s="2">
        <f t="shared" si="44"/>
        <v>1.3817882784723088</v>
      </c>
    </row>
    <row r="429" spans="1:11" ht="13.5" x14ac:dyDescent="0.25">
      <c r="A429" s="3">
        <f>TITRES_STAT!B432</f>
        <v>42928</v>
      </c>
      <c r="B429" s="5">
        <f>TITRES_STAT!D432</f>
        <v>1.4744999999999999</v>
      </c>
      <c r="C429" s="2">
        <f t="shared" si="45"/>
        <v>0</v>
      </c>
      <c r="D429" s="2">
        <f t="shared" si="46"/>
        <v>1.4682199999999999</v>
      </c>
      <c r="E429" s="2">
        <f t="shared" si="48"/>
        <v>1.4449999999999998</v>
      </c>
      <c r="F429" s="2">
        <f t="shared" si="49"/>
        <v>1.3935550000000001</v>
      </c>
      <c r="G429" s="2">
        <f t="shared" si="43"/>
        <v>1.3618119999999998</v>
      </c>
      <c r="H429" s="2">
        <f t="shared" si="47"/>
        <v>1.4344939999999995</v>
      </c>
      <c r="I429" s="2">
        <f t="array" ref="I429">SUMPRODUCT(B413:B432, (ROW(B413:B432)-ROW(B413)+1)) / (20*21/2)</f>
        <v>1.4473976190476188</v>
      </c>
      <c r="J429" s="2">
        <f t="shared" si="50"/>
        <v>1.4134761794673438</v>
      </c>
      <c r="K429" s="2">
        <f t="shared" si="44"/>
        <v>1.3854240322577083</v>
      </c>
    </row>
    <row r="430" spans="1:11" ht="13.5" x14ac:dyDescent="0.25">
      <c r="A430" s="3">
        <f>TITRES_STAT!B433</f>
        <v>42929</v>
      </c>
      <c r="B430" s="5">
        <f>TITRES_STAT!D433</f>
        <v>1.4619</v>
      </c>
      <c r="C430" s="2">
        <f t="shared" si="45"/>
        <v>-1.2599999999999945E-2</v>
      </c>
      <c r="D430" s="2">
        <f t="shared" si="46"/>
        <v>1.4732400000000001</v>
      </c>
      <c r="E430" s="2">
        <f t="shared" si="48"/>
        <v>1.4531500000000002</v>
      </c>
      <c r="F430" s="2">
        <f t="shared" si="49"/>
        <v>1.3995150000000001</v>
      </c>
      <c r="G430" s="2">
        <f t="shared" si="43"/>
        <v>1.3649479999999996</v>
      </c>
      <c r="H430" s="2">
        <f t="shared" si="47"/>
        <v>1.4342114999999995</v>
      </c>
      <c r="I430" s="2">
        <f t="array" ref="I430">SUMPRODUCT(B414:B433, (ROW(B414:B433)-ROW(B414)+1)) / (20*21/2)</f>
        <v>1.4573080952380955</v>
      </c>
      <c r="J430" s="2">
        <f t="shared" si="50"/>
        <v>1.4180879718990254</v>
      </c>
      <c r="K430" s="2">
        <f t="shared" si="44"/>
        <v>1.3884230898162295</v>
      </c>
    </row>
    <row r="431" spans="1:11" ht="13.5" x14ac:dyDescent="0.25">
      <c r="A431" s="3">
        <f>TITRES_STAT!B434</f>
        <v>42930</v>
      </c>
      <c r="B431" s="5">
        <f>TITRES_STAT!D434</f>
        <v>1.4619</v>
      </c>
      <c r="C431" s="2">
        <f t="shared" si="45"/>
        <v>0</v>
      </c>
      <c r="D431" s="2">
        <f t="shared" si="46"/>
        <v>1.47072</v>
      </c>
      <c r="E431" s="2">
        <f t="shared" si="48"/>
        <v>1.4581599999999999</v>
      </c>
      <c r="F431" s="2">
        <f t="shared" si="49"/>
        <v>1.4054749999999998</v>
      </c>
      <c r="G431" s="2">
        <f t="shared" si="43"/>
        <v>1.3680839999999999</v>
      </c>
      <c r="H431" s="2">
        <f t="shared" si="47"/>
        <v>1.4341169999999994</v>
      </c>
      <c r="I431" s="2">
        <f t="array" ref="I431">SUMPRODUCT(B415:B434, (ROW(B415:B434)-ROW(B415)+1)) / (20*21/2)</f>
        <v>1.4663133333333336</v>
      </c>
      <c r="J431" s="2">
        <f t="shared" si="50"/>
        <v>1.4222605460038802</v>
      </c>
      <c r="K431" s="2">
        <f t="shared" si="44"/>
        <v>1.3913045372744166</v>
      </c>
    </row>
    <row r="432" spans="1:11" ht="13.5" x14ac:dyDescent="0.25">
      <c r="A432" s="3">
        <f>TITRES_STAT!B435</f>
        <v>42933</v>
      </c>
      <c r="B432" s="5">
        <f>TITRES_STAT!D435</f>
        <v>1.5266999999999999</v>
      </c>
      <c r="C432" s="2">
        <f t="shared" si="45"/>
        <v>6.4799999999999969E-2</v>
      </c>
      <c r="D432" s="2">
        <f t="shared" si="46"/>
        <v>1.4799</v>
      </c>
      <c r="E432" s="2">
        <f t="shared" si="48"/>
        <v>1.46715</v>
      </c>
      <c r="F432" s="2">
        <f t="shared" si="49"/>
        <v>1.4162399999999997</v>
      </c>
      <c r="G432" s="2">
        <f t="shared" si="43"/>
        <v>1.3725159999999996</v>
      </c>
      <c r="H432" s="2">
        <f t="shared" si="47"/>
        <v>1.4342209999999997</v>
      </c>
      <c r="I432" s="2">
        <f t="array" ref="I432">SUMPRODUCT(B416:B435, (ROW(B416:B435)-ROW(B416)+1)) / (20*21/2)</f>
        <v>1.4744133333333334</v>
      </c>
      <c r="J432" s="2">
        <f t="shared" si="50"/>
        <v>1.4322071606701774</v>
      </c>
      <c r="K432" s="2">
        <f t="shared" si="44"/>
        <v>1.3966141632636553</v>
      </c>
    </row>
    <row r="433" spans="1:11" ht="13.5" x14ac:dyDescent="0.25">
      <c r="A433" s="3">
        <f>TITRES_STAT!B436</f>
        <v>42934</v>
      </c>
      <c r="B433" s="5">
        <f>TITRES_STAT!D436</f>
        <v>1.5203</v>
      </c>
      <c r="C433" s="2">
        <f t="shared" si="45"/>
        <v>-6.3999999999999613E-3</v>
      </c>
      <c r="D433" s="2">
        <f t="shared" si="46"/>
        <v>1.4890599999999998</v>
      </c>
      <c r="E433" s="2">
        <f t="shared" si="48"/>
        <v>1.4755</v>
      </c>
      <c r="F433" s="2">
        <f t="shared" si="49"/>
        <v>1.4257449999999998</v>
      </c>
      <c r="G433" s="2">
        <f t="shared" si="43"/>
        <v>1.3768199999999999</v>
      </c>
      <c r="H433" s="2">
        <f t="shared" si="47"/>
        <v>1.434356</v>
      </c>
      <c r="I433" s="2">
        <f t="array" ref="I433">SUMPRODUCT(B417:B436, (ROW(B417:B436)-ROW(B417)+1)) / (20*21/2)</f>
        <v>1.4785523809523808</v>
      </c>
      <c r="J433" s="2">
        <f t="shared" si="50"/>
        <v>1.4405969548920652</v>
      </c>
      <c r="K433" s="2">
        <f t="shared" si="44"/>
        <v>1.401464588233708</v>
      </c>
    </row>
    <row r="434" spans="1:11" ht="13.5" x14ac:dyDescent="0.25">
      <c r="A434" s="3">
        <f>TITRES_STAT!B437</f>
        <v>42935</v>
      </c>
      <c r="B434" s="5">
        <f>TITRES_STAT!D437</f>
        <v>1.5203</v>
      </c>
      <c r="C434" s="2">
        <f t="shared" si="45"/>
        <v>0</v>
      </c>
      <c r="D434" s="2">
        <f t="shared" si="46"/>
        <v>1.4982199999999999</v>
      </c>
      <c r="E434" s="2">
        <f t="shared" si="48"/>
        <v>1.48322</v>
      </c>
      <c r="F434" s="2">
        <f t="shared" si="49"/>
        <v>1.4352499999999995</v>
      </c>
      <c r="G434" s="2">
        <f t="shared" ref="G434:G497" si="51">AVERAGE(B385:B434)</f>
        <v>1.3809980000000002</v>
      </c>
      <c r="H434" s="2">
        <f t="shared" si="47"/>
        <v>1.4344595</v>
      </c>
      <c r="I434" s="2">
        <f t="array" ref="I434">SUMPRODUCT(B418:B437, (ROW(B418:B437)-ROW(B418)+1)) / (20*21/2)</f>
        <v>1.4814109523809522</v>
      </c>
      <c r="J434" s="2">
        <f t="shared" si="50"/>
        <v>1.4481877210928209</v>
      </c>
      <c r="K434" s="2">
        <f t="shared" si="44"/>
        <v>1.4061248004598372</v>
      </c>
    </row>
    <row r="435" spans="1:11" ht="13.5" x14ac:dyDescent="0.25">
      <c r="A435" s="3">
        <f>TITRES_STAT!B438</f>
        <v>42936</v>
      </c>
      <c r="B435" s="5">
        <f>TITRES_STAT!D438</f>
        <v>1.5203</v>
      </c>
      <c r="C435" s="2">
        <f t="shared" si="45"/>
        <v>0</v>
      </c>
      <c r="D435" s="2">
        <f t="shared" si="46"/>
        <v>1.5098999999999998</v>
      </c>
      <c r="E435" s="2">
        <f t="shared" si="48"/>
        <v>1.4915700000000001</v>
      </c>
      <c r="F435" s="2">
        <f t="shared" si="49"/>
        <v>1.4444399999999995</v>
      </c>
      <c r="G435" s="2">
        <f t="shared" si="51"/>
        <v>1.385302</v>
      </c>
      <c r="H435" s="2">
        <f t="shared" si="47"/>
        <v>1.434563</v>
      </c>
      <c r="I435" s="2">
        <f t="array" ref="I435">SUMPRODUCT(B419:B438, (ROW(B419:B438)-ROW(B419)+1)) / (20*21/2)</f>
        <v>1.4805628571428568</v>
      </c>
      <c r="J435" s="2">
        <f t="shared" si="50"/>
        <v>1.455055557179219</v>
      </c>
      <c r="K435" s="2">
        <f t="shared" ref="K435:K498" si="52">$K$4*B435+(1-$K$4)*K434</f>
        <v>1.4106022592653338</v>
      </c>
    </row>
    <row r="436" spans="1:11" ht="13.5" x14ac:dyDescent="0.25">
      <c r="A436" s="3">
        <f>TITRES_STAT!B439</f>
        <v>42937</v>
      </c>
      <c r="B436" s="5">
        <f>TITRES_STAT!D439</f>
        <v>1.4879</v>
      </c>
      <c r="C436" s="2">
        <f t="shared" si="45"/>
        <v>-3.2399999999999984E-2</v>
      </c>
      <c r="D436" s="2">
        <f t="shared" si="46"/>
        <v>1.5150999999999999</v>
      </c>
      <c r="E436" s="2">
        <f t="shared" si="48"/>
        <v>1.4929100000000002</v>
      </c>
      <c r="F436" s="2">
        <f t="shared" si="49"/>
        <v>1.4513849999999997</v>
      </c>
      <c r="G436" s="2">
        <f t="shared" si="51"/>
        <v>1.3889579999999997</v>
      </c>
      <c r="H436" s="2">
        <f t="shared" si="47"/>
        <v>1.434536</v>
      </c>
      <c r="I436" s="2">
        <f t="array" ref="I436">SUMPRODUCT(B420:B439, (ROW(B420:B439)-ROW(B420)+1)) / (20*21/2)</f>
        <v>1.4823142857142855</v>
      </c>
      <c r="J436" s="2">
        <f t="shared" si="50"/>
        <v>1.4581835993526266</v>
      </c>
      <c r="K436" s="2">
        <f t="shared" si="52"/>
        <v>1.4136335432157128</v>
      </c>
    </row>
    <row r="437" spans="1:11" ht="13.5" x14ac:dyDescent="0.25">
      <c r="A437" s="3">
        <f>TITRES_STAT!B440</f>
        <v>42940</v>
      </c>
      <c r="B437" s="5">
        <f>TITRES_STAT!D440</f>
        <v>1.4814000000000001</v>
      </c>
      <c r="C437" s="2">
        <f t="shared" si="45"/>
        <v>-6.4999999999999503E-3</v>
      </c>
      <c r="D437" s="2">
        <f t="shared" si="46"/>
        <v>1.50604</v>
      </c>
      <c r="E437" s="2">
        <f t="shared" si="48"/>
        <v>1.4929700000000001</v>
      </c>
      <c r="F437" s="2">
        <f t="shared" si="49"/>
        <v>1.4580049999999998</v>
      </c>
      <c r="G437" s="2">
        <f t="shared" si="51"/>
        <v>1.3917319999999995</v>
      </c>
      <c r="H437" s="2">
        <f t="shared" si="47"/>
        <v>1.4345705000000004</v>
      </c>
      <c r="I437" s="2">
        <f t="array" ref="I437">SUMPRODUCT(B421:B440, (ROW(B421:B440)-ROW(B421)+1)) / (20*21/2)</f>
        <v>1.4835847619047615</v>
      </c>
      <c r="J437" s="2">
        <f t="shared" si="50"/>
        <v>1.460394685128567</v>
      </c>
      <c r="K437" s="2">
        <f t="shared" si="52"/>
        <v>1.4162910513249005</v>
      </c>
    </row>
    <row r="438" spans="1:11" ht="13.5" x14ac:dyDescent="0.25">
      <c r="A438" s="3">
        <f>TITRES_STAT!B441</f>
        <v>42942</v>
      </c>
      <c r="B438" s="5">
        <f>TITRES_STAT!D441</f>
        <v>1.4491000000000001</v>
      </c>
      <c r="C438" s="2">
        <f t="shared" si="45"/>
        <v>-3.2299999999999995E-2</v>
      </c>
      <c r="D438" s="2">
        <f t="shared" si="46"/>
        <v>1.4918</v>
      </c>
      <c r="E438" s="2">
        <f t="shared" si="48"/>
        <v>1.4904300000000001</v>
      </c>
      <c r="F438" s="2">
        <f t="shared" si="49"/>
        <v>1.4630100000000001</v>
      </c>
      <c r="G438" s="2">
        <f t="shared" si="51"/>
        <v>1.3936079999999995</v>
      </c>
      <c r="H438" s="2">
        <f t="shared" si="47"/>
        <v>1.4346320000000004</v>
      </c>
      <c r="I438" s="2">
        <f t="array" ref="I438">SUMPRODUCT(B422:B441, (ROW(B422:B441)-ROW(B422)+1)) / (20*21/2)</f>
        <v>1.4849933333333332</v>
      </c>
      <c r="J438" s="2">
        <f t="shared" si="50"/>
        <v>1.4593190008306083</v>
      </c>
      <c r="K438" s="2">
        <f t="shared" si="52"/>
        <v>1.4175776767631396</v>
      </c>
    </row>
    <row r="439" spans="1:11" ht="13.5" x14ac:dyDescent="0.25">
      <c r="A439" s="3">
        <f>TITRES_STAT!B442</f>
        <v>42943</v>
      </c>
      <c r="B439" s="5">
        <f>TITRES_STAT!D442</f>
        <v>1.4814000000000001</v>
      </c>
      <c r="C439" s="2">
        <f t="shared" si="45"/>
        <v>3.2299999999999995E-2</v>
      </c>
      <c r="D439" s="2">
        <f t="shared" si="46"/>
        <v>1.4840200000000001</v>
      </c>
      <c r="E439" s="2">
        <f t="shared" si="48"/>
        <v>1.49112</v>
      </c>
      <c r="F439" s="2">
        <f t="shared" si="49"/>
        <v>1.4680599999999999</v>
      </c>
      <c r="G439" s="2">
        <f t="shared" si="51"/>
        <v>1.3958799999999993</v>
      </c>
      <c r="H439" s="2">
        <f t="shared" si="47"/>
        <v>1.4348235000000003</v>
      </c>
      <c r="I439" s="2">
        <f t="array" ref="I439">SUMPRODUCT(B423:B442, (ROW(B423:B442)-ROW(B423)+1)) / (20*21/2)</f>
        <v>1.4854204761904761</v>
      </c>
      <c r="J439" s="2">
        <f t="shared" si="50"/>
        <v>1.461421953132455</v>
      </c>
      <c r="K439" s="2">
        <f t="shared" si="52"/>
        <v>1.4200805129685068</v>
      </c>
    </row>
    <row r="440" spans="1:11" ht="13.5" x14ac:dyDescent="0.25">
      <c r="A440" s="3">
        <f>TITRES_STAT!B443</f>
        <v>42944</v>
      </c>
      <c r="B440" s="5">
        <f>TITRES_STAT!D443</f>
        <v>1.4814000000000001</v>
      </c>
      <c r="C440" s="2">
        <f t="shared" si="45"/>
        <v>0</v>
      </c>
      <c r="D440" s="2">
        <f t="shared" si="46"/>
        <v>1.47624</v>
      </c>
      <c r="E440" s="2">
        <f t="shared" si="48"/>
        <v>1.4930700000000001</v>
      </c>
      <c r="F440" s="2">
        <f t="shared" si="49"/>
        <v>1.4731099999999999</v>
      </c>
      <c r="G440" s="2">
        <f t="shared" si="51"/>
        <v>1.3982759999999994</v>
      </c>
      <c r="H440" s="2">
        <f t="shared" si="47"/>
        <v>1.4350150000000002</v>
      </c>
      <c r="I440" s="2">
        <f t="array" ref="I440">SUMPRODUCT(B424:B443, (ROW(B424:B443)-ROW(B424)+1)) / (20*21/2)</f>
        <v>1.485635238095238</v>
      </c>
      <c r="J440" s="2">
        <f t="shared" si="50"/>
        <v>1.4633246242626974</v>
      </c>
      <c r="K440" s="2">
        <f t="shared" si="52"/>
        <v>1.4224851987344478</v>
      </c>
    </row>
    <row r="441" spans="1:11" ht="13.5" x14ac:dyDescent="0.25">
      <c r="A441" s="3">
        <f>TITRES_STAT!B444</f>
        <v>42947</v>
      </c>
      <c r="B441" s="5">
        <f>TITRES_STAT!D444</f>
        <v>1.4879</v>
      </c>
      <c r="C441" s="2">
        <f t="shared" si="45"/>
        <v>6.4999999999999503E-3</v>
      </c>
      <c r="D441" s="2">
        <f t="shared" si="46"/>
        <v>1.47624</v>
      </c>
      <c r="E441" s="2">
        <f t="shared" si="48"/>
        <v>1.4956700000000001</v>
      </c>
      <c r="F441" s="2">
        <f t="shared" si="49"/>
        <v>1.476915</v>
      </c>
      <c r="G441" s="2">
        <f t="shared" si="51"/>
        <v>1.4009279999999995</v>
      </c>
      <c r="H441" s="2">
        <f t="shared" si="47"/>
        <v>1.4352390000000002</v>
      </c>
      <c r="I441" s="2">
        <f t="array" ref="I441">SUMPRODUCT(B425:B444, (ROW(B425:B444)-ROW(B425)+1)) / (20*21/2)</f>
        <v>1.485028095238095</v>
      </c>
      <c r="J441" s="2">
        <f t="shared" si="50"/>
        <v>1.4656651362376785</v>
      </c>
      <c r="K441" s="2">
        <f t="shared" si="52"/>
        <v>1.425050485058587</v>
      </c>
    </row>
    <row r="442" spans="1:11" ht="13.5" x14ac:dyDescent="0.25">
      <c r="A442" s="3">
        <f>TITRES_STAT!B445</f>
        <v>42948</v>
      </c>
      <c r="B442" s="5">
        <f>TITRES_STAT!D445</f>
        <v>1.4814000000000001</v>
      </c>
      <c r="C442" s="2">
        <f t="shared" si="45"/>
        <v>-6.4999999999999503E-3</v>
      </c>
      <c r="D442" s="2">
        <f t="shared" si="46"/>
        <v>1.47624</v>
      </c>
      <c r="E442" s="2">
        <f t="shared" si="48"/>
        <v>1.4911400000000001</v>
      </c>
      <c r="F442" s="2">
        <f t="shared" si="49"/>
        <v>1.4791450000000002</v>
      </c>
      <c r="G442" s="2">
        <f t="shared" si="51"/>
        <v>1.4034499999999994</v>
      </c>
      <c r="H442" s="2">
        <f t="shared" si="47"/>
        <v>1.4352420000000004</v>
      </c>
      <c r="I442" s="2">
        <f t="array" ref="I442">SUMPRODUCT(B426:B445, (ROW(B426:B445)-ROW(B426)+1)) / (20*21/2)</f>
        <v>1.4830309523809522</v>
      </c>
      <c r="J442" s="2">
        <f t="shared" si="50"/>
        <v>1.467163694691233</v>
      </c>
      <c r="K442" s="2">
        <f t="shared" si="52"/>
        <v>1.4272602699582504</v>
      </c>
    </row>
    <row r="443" spans="1:11" ht="13.5" x14ac:dyDescent="0.25">
      <c r="A443" s="3">
        <f>TITRES_STAT!B446</f>
        <v>42949</v>
      </c>
      <c r="B443" s="5">
        <f>TITRES_STAT!D446</f>
        <v>1.4814000000000001</v>
      </c>
      <c r="C443" s="2">
        <f t="shared" si="45"/>
        <v>0</v>
      </c>
      <c r="D443" s="2">
        <f t="shared" si="46"/>
        <v>1.4826999999999999</v>
      </c>
      <c r="E443" s="2">
        <f t="shared" si="48"/>
        <v>1.4872500000000002</v>
      </c>
      <c r="F443" s="2">
        <f t="shared" si="49"/>
        <v>1.4813750000000003</v>
      </c>
      <c r="G443" s="2">
        <f t="shared" si="51"/>
        <v>1.4060979999999994</v>
      </c>
      <c r="H443" s="2">
        <f t="shared" si="47"/>
        <v>1.4352450000000005</v>
      </c>
      <c r="I443" s="2">
        <f t="array" ref="I443">SUMPRODUCT(B427:B446, (ROW(B427:B446)-ROW(B427)+1)) / (20*21/2)</f>
        <v>1.4827614285714286</v>
      </c>
      <c r="J443" s="2">
        <f t="shared" si="50"/>
        <v>1.468519533292068</v>
      </c>
      <c r="K443" s="2">
        <f t="shared" si="52"/>
        <v>1.4293833966265543</v>
      </c>
    </row>
    <row r="444" spans="1:11" ht="13.5" x14ac:dyDescent="0.25">
      <c r="A444" s="3">
        <f>TITRES_STAT!B447</f>
        <v>42950</v>
      </c>
      <c r="B444" s="5">
        <f>TITRES_STAT!D447</f>
        <v>1.4750000000000001</v>
      </c>
      <c r="C444" s="2">
        <f t="shared" si="45"/>
        <v>-6.3999999999999613E-3</v>
      </c>
      <c r="D444" s="2">
        <f t="shared" si="46"/>
        <v>1.48142</v>
      </c>
      <c r="E444" s="2">
        <f t="shared" si="48"/>
        <v>1.48272</v>
      </c>
      <c r="F444" s="2">
        <f t="shared" si="49"/>
        <v>1.4829700000000003</v>
      </c>
      <c r="G444" s="2">
        <f t="shared" si="51"/>
        <v>1.4082419999999995</v>
      </c>
      <c r="H444" s="2">
        <f t="shared" si="47"/>
        <v>1.4354360000000008</v>
      </c>
      <c r="I444" s="2">
        <f t="array" ref="I444">SUMPRODUCT(B428:B447, (ROW(B428:B447)-ROW(B428)+1)) / (20*21/2)</f>
        <v>1.4812304761904762</v>
      </c>
      <c r="J444" s="2">
        <f t="shared" si="50"/>
        <v>1.4691367205975852</v>
      </c>
      <c r="K444" s="2">
        <f t="shared" si="52"/>
        <v>1.4311722830333562</v>
      </c>
    </row>
    <row r="445" spans="1:11" ht="13.5" x14ac:dyDescent="0.25">
      <c r="A445" s="3">
        <f>TITRES_STAT!B448</f>
        <v>42951</v>
      </c>
      <c r="B445" s="5">
        <f>TITRES_STAT!D448</f>
        <v>1.462</v>
      </c>
      <c r="C445" s="2">
        <f t="shared" si="45"/>
        <v>-1.3000000000000123E-2</v>
      </c>
      <c r="D445" s="2">
        <f t="shared" si="46"/>
        <v>1.4775400000000001</v>
      </c>
      <c r="E445" s="2">
        <f t="shared" si="48"/>
        <v>1.47689</v>
      </c>
      <c r="F445" s="2">
        <f t="shared" si="49"/>
        <v>1.4842300000000004</v>
      </c>
      <c r="G445" s="2">
        <f t="shared" si="51"/>
        <v>1.4102499999999998</v>
      </c>
      <c r="H445" s="2">
        <f t="shared" si="47"/>
        <v>1.4355305000000005</v>
      </c>
      <c r="I445" s="2">
        <f t="array" ref="I445">SUMPRODUCT(B429:B448, (ROW(B429:B448)-ROW(B429)+1)) / (20*21/2)</f>
        <v>1.4803771428571426</v>
      </c>
      <c r="J445" s="2">
        <f t="shared" si="50"/>
        <v>1.4684570329216247</v>
      </c>
      <c r="K445" s="2">
        <f t="shared" si="52"/>
        <v>1.4323812131104794</v>
      </c>
    </row>
    <row r="446" spans="1:11" ht="13.5" x14ac:dyDescent="0.25">
      <c r="A446" s="3">
        <f>TITRES_STAT!B449</f>
        <v>42954</v>
      </c>
      <c r="B446" s="5">
        <f>TITRES_STAT!D449</f>
        <v>1.4814000000000001</v>
      </c>
      <c r="C446" s="2">
        <f t="shared" si="45"/>
        <v>1.9400000000000084E-2</v>
      </c>
      <c r="D446" s="2">
        <f t="shared" si="46"/>
        <v>1.47624</v>
      </c>
      <c r="E446" s="2">
        <f t="shared" si="48"/>
        <v>1.4762400000000002</v>
      </c>
      <c r="F446" s="2">
        <f t="shared" si="49"/>
        <v>1.4845750000000004</v>
      </c>
      <c r="G446" s="2">
        <f t="shared" si="51"/>
        <v>1.4127719999999997</v>
      </c>
      <c r="H446" s="2">
        <f t="shared" si="47"/>
        <v>1.4357220000000011</v>
      </c>
      <c r="I446" s="2">
        <f t="array" ref="I446">SUMPRODUCT(B430:B449, (ROW(B430:B449)-ROW(B430)+1)) / (20*21/2)</f>
        <v>1.4789023809523807</v>
      </c>
      <c r="J446" s="2">
        <f t="shared" si="50"/>
        <v>1.4696896964528985</v>
      </c>
      <c r="K446" s="2">
        <f t="shared" si="52"/>
        <v>1.4343035184786959</v>
      </c>
    </row>
    <row r="447" spans="1:11" ht="13.5" x14ac:dyDescent="0.25">
      <c r="A447" s="3">
        <f>TITRES_STAT!B450</f>
        <v>42955</v>
      </c>
      <c r="B447" s="5">
        <f>TITRES_STAT!D450</f>
        <v>1.4684999999999999</v>
      </c>
      <c r="C447" s="2">
        <f t="shared" si="45"/>
        <v>-1.2900000000000134E-2</v>
      </c>
      <c r="D447" s="2">
        <f t="shared" si="46"/>
        <v>1.47366</v>
      </c>
      <c r="E447" s="2">
        <f t="shared" si="48"/>
        <v>1.4749500000000002</v>
      </c>
      <c r="F447" s="2">
        <f t="shared" si="49"/>
        <v>1.4839600000000002</v>
      </c>
      <c r="G447" s="2">
        <f t="shared" si="51"/>
        <v>1.415162</v>
      </c>
      <c r="H447" s="2">
        <f t="shared" si="47"/>
        <v>1.4359115000000011</v>
      </c>
      <c r="I447" s="2">
        <f t="array" ref="I447">SUMPRODUCT(B431:B450, (ROW(B431:B450)-ROW(B431)+1)) / (20*21/2)</f>
        <v>1.4762276190476191</v>
      </c>
      <c r="J447" s="2">
        <f t="shared" si="50"/>
        <v>1.469576392028813</v>
      </c>
      <c r="K447" s="2">
        <f t="shared" si="52"/>
        <v>1.4356445569697276</v>
      </c>
    </row>
    <row r="448" spans="1:11" ht="13.5" x14ac:dyDescent="0.25">
      <c r="A448" s="3">
        <f>TITRES_STAT!B451</f>
        <v>42956</v>
      </c>
      <c r="B448" s="5">
        <f>TITRES_STAT!D451</f>
        <v>1.4750000000000001</v>
      </c>
      <c r="C448" s="2">
        <f t="shared" si="45"/>
        <v>6.5000000000001723E-3</v>
      </c>
      <c r="D448" s="2">
        <f t="shared" si="46"/>
        <v>1.47238</v>
      </c>
      <c r="E448" s="2">
        <f t="shared" si="48"/>
        <v>1.4775400000000001</v>
      </c>
      <c r="F448" s="2">
        <f t="shared" si="49"/>
        <v>1.4839850000000001</v>
      </c>
      <c r="G448" s="2">
        <f t="shared" si="51"/>
        <v>1.4176820000000001</v>
      </c>
      <c r="H448" s="2">
        <f t="shared" si="47"/>
        <v>1.4361335000000013</v>
      </c>
      <c r="I448" s="2">
        <f t="array" ref="I448">SUMPRODUCT(B432:B451, (ROW(B432:B451)-ROW(B432)+1)) / (20*21/2)</f>
        <v>1.4735828571428575</v>
      </c>
      <c r="J448" s="2">
        <f t="shared" si="50"/>
        <v>1.4700929261213069</v>
      </c>
      <c r="K448" s="2">
        <f t="shared" si="52"/>
        <v>1.437187907676797</v>
      </c>
    </row>
    <row r="449" spans="1:11" ht="13.5" x14ac:dyDescent="0.25">
      <c r="A449" s="3">
        <f>TITRES_STAT!B452</f>
        <v>42957</v>
      </c>
      <c r="B449" s="5">
        <f>TITRES_STAT!D452</f>
        <v>1.4684999999999999</v>
      </c>
      <c r="C449" s="2">
        <f t="shared" si="45"/>
        <v>-6.5000000000001723E-3</v>
      </c>
      <c r="D449" s="2">
        <f t="shared" si="46"/>
        <v>1.4710800000000002</v>
      </c>
      <c r="E449" s="2">
        <f t="shared" si="48"/>
        <v>1.4762500000000001</v>
      </c>
      <c r="F449" s="2">
        <f t="shared" si="49"/>
        <v>1.4836850000000001</v>
      </c>
      <c r="G449" s="2">
        <f t="shared" si="51"/>
        <v>1.4198200000000003</v>
      </c>
      <c r="H449" s="2">
        <f t="shared" si="47"/>
        <v>1.4363230000000013</v>
      </c>
      <c r="I449" s="2">
        <f t="array" ref="I449">SUMPRODUCT(B433:B452, (ROW(B433:B452)-ROW(B433)+1)) / (20*21/2)</f>
        <v>1.4740442857142857</v>
      </c>
      <c r="J449" s="2">
        <f t="shared" si="50"/>
        <v>1.4699412188716587</v>
      </c>
      <c r="K449" s="2">
        <f t="shared" si="52"/>
        <v>1.4384158328659424</v>
      </c>
    </row>
    <row r="450" spans="1:11" ht="13.5" x14ac:dyDescent="0.25">
      <c r="A450" s="3">
        <f>TITRES_STAT!B453</f>
        <v>42958</v>
      </c>
      <c r="B450" s="5">
        <f>TITRES_STAT!D453</f>
        <v>1.4556</v>
      </c>
      <c r="C450" s="2">
        <f t="shared" si="45"/>
        <v>-1.2899999999999912E-2</v>
      </c>
      <c r="D450" s="2">
        <f t="shared" si="46"/>
        <v>1.4698</v>
      </c>
      <c r="E450" s="2">
        <f t="shared" si="48"/>
        <v>1.4736700000000003</v>
      </c>
      <c r="F450" s="2">
        <f t="shared" si="49"/>
        <v>1.4833700000000003</v>
      </c>
      <c r="G450" s="2">
        <f t="shared" si="51"/>
        <v>1.4217000000000004</v>
      </c>
      <c r="H450" s="2">
        <f t="shared" si="47"/>
        <v>1.4364480000000015</v>
      </c>
      <c r="I450" s="2">
        <f t="array" ref="I450">SUMPRODUCT(B434:B453, (ROW(B434:B453)-ROW(B434)+1)) / (20*21/2)</f>
        <v>1.4746904761904762</v>
      </c>
      <c r="J450" s="2">
        <f t="shared" si="50"/>
        <v>1.4685753885029293</v>
      </c>
      <c r="K450" s="2">
        <f t="shared" si="52"/>
        <v>1.4390897217731604</v>
      </c>
    </row>
    <row r="451" spans="1:11" ht="13.5" x14ac:dyDescent="0.25">
      <c r="A451" s="3">
        <f>TITRES_STAT!B454</f>
        <v>42961</v>
      </c>
      <c r="B451" s="5">
        <f>TITRES_STAT!D454</f>
        <v>1.4556</v>
      </c>
      <c r="C451" s="2">
        <f t="shared" si="45"/>
        <v>0</v>
      </c>
      <c r="D451" s="2">
        <f t="shared" si="46"/>
        <v>1.4646399999999999</v>
      </c>
      <c r="E451" s="2">
        <f t="shared" si="48"/>
        <v>1.4704400000000002</v>
      </c>
      <c r="F451" s="2">
        <f t="shared" si="49"/>
        <v>1.483055</v>
      </c>
      <c r="G451" s="2">
        <f t="shared" si="51"/>
        <v>1.4239580000000007</v>
      </c>
      <c r="H451" s="2">
        <f t="shared" si="47"/>
        <v>1.4365730000000017</v>
      </c>
      <c r="I451" s="2">
        <f t="array" ref="I451">SUMPRODUCT(B435:B454, (ROW(B435:B454)-ROW(B435)+1)) / (20*21/2)</f>
        <v>1.4754909523809523</v>
      </c>
      <c r="J451" s="2">
        <f t="shared" si="50"/>
        <v>1.4673396372169361</v>
      </c>
      <c r="K451" s="2">
        <f t="shared" si="52"/>
        <v>1.4397371836644091</v>
      </c>
    </row>
    <row r="452" spans="1:11" ht="13.5" x14ac:dyDescent="0.25">
      <c r="A452" s="3">
        <f>TITRES_STAT!B455</f>
        <v>42962</v>
      </c>
      <c r="B452" s="5">
        <f>TITRES_STAT!D455</f>
        <v>1.4879</v>
      </c>
      <c r="C452" s="2">
        <f t="shared" ref="C452:C515" si="53">B452-B451</f>
        <v>3.2299999999999995E-2</v>
      </c>
      <c r="D452" s="2">
        <f t="shared" si="46"/>
        <v>1.4685200000000003</v>
      </c>
      <c r="E452" s="2">
        <f t="shared" si="48"/>
        <v>1.47109</v>
      </c>
      <c r="F452" s="2">
        <f t="shared" si="49"/>
        <v>1.4811150000000002</v>
      </c>
      <c r="G452" s="2">
        <f t="shared" si="51"/>
        <v>1.4268620000000007</v>
      </c>
      <c r="H452" s="2">
        <f t="shared" si="47"/>
        <v>1.4368595000000015</v>
      </c>
      <c r="I452" s="2">
        <f t="array" ref="I452">SUMPRODUCT(B436:B455, (ROW(B436:B455)-ROW(B436)+1)) / (20*21/2)</f>
        <v>1.4758266666666664</v>
      </c>
      <c r="J452" s="2">
        <f t="shared" si="50"/>
        <v>1.4692977670057994</v>
      </c>
      <c r="K452" s="2">
        <f t="shared" si="52"/>
        <v>1.4416259215599225</v>
      </c>
    </row>
    <row r="453" spans="1:11" ht="13.5" x14ac:dyDescent="0.25">
      <c r="A453" s="3">
        <f>TITRES_STAT!B456</f>
        <v>42963</v>
      </c>
      <c r="B453" s="5">
        <f>TITRES_STAT!D456</f>
        <v>1.4879</v>
      </c>
      <c r="C453" s="2">
        <f t="shared" si="53"/>
        <v>0</v>
      </c>
      <c r="D453" s="2">
        <f t="shared" si="46"/>
        <v>1.4710999999999999</v>
      </c>
      <c r="E453" s="2">
        <f t="shared" si="48"/>
        <v>1.47174</v>
      </c>
      <c r="F453" s="2">
        <f t="shared" si="49"/>
        <v>1.4794950000000002</v>
      </c>
      <c r="G453" s="2">
        <f t="shared" si="51"/>
        <v>1.4306440000000002</v>
      </c>
      <c r="H453" s="2">
        <f t="shared" si="47"/>
        <v>1.4371460000000018</v>
      </c>
      <c r="I453" s="2">
        <f t="array" ref="I453">SUMPRODUCT(B437:B456, (ROW(B437:B456)-ROW(B437)+1)) / (20*21/2)</f>
        <v>1.4763476190476188</v>
      </c>
      <c r="J453" s="2">
        <f t="shared" si="50"/>
        <v>1.4710694082433422</v>
      </c>
      <c r="K453" s="2">
        <f t="shared" si="52"/>
        <v>1.4434405913026707</v>
      </c>
    </row>
    <row r="454" spans="1:11" ht="13.5" x14ac:dyDescent="0.25">
      <c r="A454" s="3">
        <f>TITRES_STAT!B457</f>
        <v>42964</v>
      </c>
      <c r="B454" s="5">
        <f>TITRES_STAT!D457</f>
        <v>1.4879</v>
      </c>
      <c r="C454" s="2">
        <f t="shared" si="53"/>
        <v>0</v>
      </c>
      <c r="D454" s="2">
        <f t="shared" ref="D454:D517" si="54">AVERAGE(B450:B454)</f>
        <v>1.47498</v>
      </c>
      <c r="E454" s="2">
        <f t="shared" si="48"/>
        <v>1.4730300000000001</v>
      </c>
      <c r="F454" s="2">
        <f t="shared" si="49"/>
        <v>1.477875</v>
      </c>
      <c r="G454" s="2">
        <f t="shared" si="51"/>
        <v>1.4336720000000003</v>
      </c>
      <c r="H454" s="2">
        <f t="shared" si="47"/>
        <v>1.4374325000000019</v>
      </c>
      <c r="I454" s="2">
        <f t="array" ref="I454">SUMPRODUCT(B438:B457, (ROW(B438:B457)-ROW(B438)+1)) / (20*21/2)</f>
        <v>1.4768995238095237</v>
      </c>
      <c r="J454" s="2">
        <f t="shared" si="50"/>
        <v>1.4726723217439761</v>
      </c>
      <c r="K454" s="2">
        <f t="shared" si="52"/>
        <v>1.4451840975260954</v>
      </c>
    </row>
    <row r="455" spans="1:11" ht="13.5" x14ac:dyDescent="0.25">
      <c r="A455" s="3">
        <f>TITRES_STAT!B458</f>
        <v>42965</v>
      </c>
      <c r="B455" s="5">
        <f>TITRES_STAT!D458</f>
        <v>1.4814000000000001</v>
      </c>
      <c r="C455" s="2">
        <f t="shared" si="53"/>
        <v>-6.4999999999999503E-3</v>
      </c>
      <c r="D455" s="2">
        <f t="shared" si="54"/>
        <v>1.48014</v>
      </c>
      <c r="E455" s="2">
        <f t="shared" si="48"/>
        <v>1.4749700000000001</v>
      </c>
      <c r="F455" s="2">
        <f t="shared" si="49"/>
        <v>1.47593</v>
      </c>
      <c r="G455" s="2">
        <f t="shared" si="51"/>
        <v>1.4365700000000001</v>
      </c>
      <c r="H455" s="2">
        <f t="shared" si="47"/>
        <v>1.4376865000000019</v>
      </c>
      <c r="I455" s="2">
        <f t="array" ref="I455">SUMPRODUCT(B439:B458, (ROW(B439:B458)-ROW(B439)+1)) / (20*21/2)</f>
        <v>1.4774514285714284</v>
      </c>
      <c r="J455" s="2">
        <f t="shared" si="50"/>
        <v>1.4735035291969307</v>
      </c>
      <c r="K455" s="2">
        <f t="shared" si="52"/>
        <v>1.4466043289956605</v>
      </c>
    </row>
    <row r="456" spans="1:11" ht="13.5" x14ac:dyDescent="0.25">
      <c r="A456" s="3">
        <f>TITRES_STAT!B459</f>
        <v>42968</v>
      </c>
      <c r="B456" s="5">
        <f>TITRES_STAT!D459</f>
        <v>1.4814000000000001</v>
      </c>
      <c r="C456" s="2">
        <f t="shared" si="53"/>
        <v>0</v>
      </c>
      <c r="D456" s="2">
        <f t="shared" si="54"/>
        <v>1.4853000000000001</v>
      </c>
      <c r="E456" s="2">
        <f t="shared" si="48"/>
        <v>1.4749700000000001</v>
      </c>
      <c r="F456" s="2">
        <f t="shared" si="49"/>
        <v>1.4756050000000003</v>
      </c>
      <c r="G456" s="2">
        <f t="shared" si="51"/>
        <v>1.4388419999999997</v>
      </c>
      <c r="H456" s="2">
        <f t="shared" si="47"/>
        <v>1.4379405000000016</v>
      </c>
      <c r="I456" s="2">
        <f t="array" ref="I456">SUMPRODUCT(B440:B459, (ROW(B440:B459)-ROW(B440)+1)) / (20*21/2)</f>
        <v>1.4778495238095237</v>
      </c>
      <c r="J456" s="2">
        <f t="shared" si="50"/>
        <v>1.4742555740353183</v>
      </c>
      <c r="K456" s="2">
        <f t="shared" si="52"/>
        <v>1.4479688651134779</v>
      </c>
    </row>
    <row r="457" spans="1:11" ht="13.5" x14ac:dyDescent="0.25">
      <c r="A457" s="3">
        <f>TITRES_STAT!B460</f>
        <v>42969</v>
      </c>
      <c r="B457" s="5">
        <f>TITRES_STAT!D460</f>
        <v>1.4814000000000001</v>
      </c>
      <c r="C457" s="2">
        <f t="shared" si="53"/>
        <v>0</v>
      </c>
      <c r="D457" s="2">
        <f t="shared" si="54"/>
        <v>1.484</v>
      </c>
      <c r="E457" s="2">
        <f t="shared" si="48"/>
        <v>1.4762600000000003</v>
      </c>
      <c r="F457" s="2">
        <f t="shared" si="49"/>
        <v>1.4756050000000003</v>
      </c>
      <c r="G457" s="2">
        <f t="shared" si="51"/>
        <v>1.4413639999999994</v>
      </c>
      <c r="H457" s="2">
        <f t="shared" si="47"/>
        <v>1.4381945000000014</v>
      </c>
      <c r="I457" s="2">
        <f t="array" ref="I457">SUMPRODUCT(B441:B460, (ROW(B441:B460)-ROW(B441)+1)) / (20*21/2)</f>
        <v>1.4782476190476188</v>
      </c>
      <c r="J457" s="2">
        <f t="shared" si="50"/>
        <v>1.4749359955557642</v>
      </c>
      <c r="K457" s="2">
        <f t="shared" si="52"/>
        <v>1.4492798900109887</v>
      </c>
    </row>
    <row r="458" spans="1:11" ht="13.5" x14ac:dyDescent="0.25">
      <c r="A458" s="3">
        <f>TITRES_STAT!B461</f>
        <v>42970</v>
      </c>
      <c r="B458" s="5">
        <f>TITRES_STAT!D461</f>
        <v>1.4814000000000001</v>
      </c>
      <c r="C458" s="2">
        <f t="shared" si="53"/>
        <v>0</v>
      </c>
      <c r="D458" s="2">
        <f t="shared" si="54"/>
        <v>1.4826999999999999</v>
      </c>
      <c r="E458" s="2">
        <f t="shared" si="48"/>
        <v>1.4769000000000001</v>
      </c>
      <c r="F458" s="2">
        <f t="shared" si="49"/>
        <v>1.4772200000000002</v>
      </c>
      <c r="G458" s="2">
        <f t="shared" si="51"/>
        <v>1.4438859999999998</v>
      </c>
      <c r="H458" s="2">
        <f t="shared" ref="H458:H521" si="55">AVERAGE(B259:B458)</f>
        <v>1.4384485000000016</v>
      </c>
      <c r="I458" s="2">
        <f t="array" ref="I458">SUMPRODUCT(B442:B461, (ROW(B442:B461)-ROW(B442)+1)) / (20*21/2)</f>
        <v>1.4786457142857141</v>
      </c>
      <c r="J458" s="2">
        <f t="shared" si="50"/>
        <v>1.4755516150266437</v>
      </c>
      <c r="K458" s="2">
        <f t="shared" si="52"/>
        <v>1.4505395021674206</v>
      </c>
    </row>
    <row r="459" spans="1:11" ht="13.5" x14ac:dyDescent="0.25">
      <c r="A459" s="3">
        <f>TITRES_STAT!B462</f>
        <v>42971</v>
      </c>
      <c r="B459" s="5">
        <f>TITRES_STAT!D462</f>
        <v>1.4814000000000001</v>
      </c>
      <c r="C459" s="2">
        <f t="shared" si="53"/>
        <v>0</v>
      </c>
      <c r="D459" s="2">
        <f t="shared" si="54"/>
        <v>1.4814000000000001</v>
      </c>
      <c r="E459" s="2">
        <f t="shared" si="48"/>
        <v>1.4781900000000001</v>
      </c>
      <c r="F459" s="2">
        <f t="shared" si="49"/>
        <v>1.4772200000000002</v>
      </c>
      <c r="G459" s="2">
        <f t="shared" si="51"/>
        <v>1.4465339999999998</v>
      </c>
      <c r="H459" s="2">
        <f t="shared" si="55"/>
        <v>1.4387025000000013</v>
      </c>
      <c r="I459" s="2">
        <f t="array" ref="I459">SUMPRODUCT(B443:B462, (ROW(B443:B462)-ROW(B443)+1)) / (20*21/2)</f>
        <v>1.4790747619047617</v>
      </c>
      <c r="J459" s="2">
        <f t="shared" si="50"/>
        <v>1.4761086040717253</v>
      </c>
      <c r="K459" s="2">
        <f t="shared" si="52"/>
        <v>1.4517497177686982</v>
      </c>
    </row>
    <row r="460" spans="1:11" ht="13.5" x14ac:dyDescent="0.25">
      <c r="A460" s="3">
        <f>TITRES_STAT!B463</f>
        <v>42972</v>
      </c>
      <c r="B460" s="5">
        <f>TITRES_STAT!D463</f>
        <v>1.4814000000000001</v>
      </c>
      <c r="C460" s="2">
        <f t="shared" si="53"/>
        <v>0</v>
      </c>
      <c r="D460" s="2">
        <f t="shared" si="54"/>
        <v>1.4814000000000001</v>
      </c>
      <c r="E460" s="2">
        <f t="shared" ref="E460:E523" si="56">AVERAGE(B451:B460)</f>
        <v>1.4807700000000001</v>
      </c>
      <c r="F460" s="2">
        <f t="shared" si="49"/>
        <v>1.4772200000000004</v>
      </c>
      <c r="G460" s="2">
        <f t="shared" si="51"/>
        <v>1.4493079999999998</v>
      </c>
      <c r="H460" s="2">
        <f t="shared" si="55"/>
        <v>1.4388940000000017</v>
      </c>
      <c r="I460" s="2">
        <f t="array" ref="I460">SUMPRODUCT(B444:B463, (ROW(B444:B463)-ROW(B444)+1)) / (20*21/2)</f>
        <v>1.4788942857142855</v>
      </c>
      <c r="J460" s="2">
        <f t="shared" si="50"/>
        <v>1.4766125465410849</v>
      </c>
      <c r="K460" s="2">
        <f t="shared" si="52"/>
        <v>1.4529124739346317</v>
      </c>
    </row>
    <row r="461" spans="1:11" ht="13.5" x14ac:dyDescent="0.25">
      <c r="A461" s="3">
        <f>TITRES_STAT!B464</f>
        <v>42975</v>
      </c>
      <c r="B461" s="5">
        <f>TITRES_STAT!D464</f>
        <v>1.4814000000000001</v>
      </c>
      <c r="C461" s="2">
        <f t="shared" si="53"/>
        <v>0</v>
      </c>
      <c r="D461" s="2">
        <f t="shared" si="54"/>
        <v>1.4814000000000001</v>
      </c>
      <c r="E461" s="2">
        <f t="shared" si="56"/>
        <v>1.4833500000000002</v>
      </c>
      <c r="F461" s="2">
        <f t="shared" si="49"/>
        <v>1.4768950000000003</v>
      </c>
      <c r="G461" s="2">
        <f t="shared" si="51"/>
        <v>1.4520819999999994</v>
      </c>
      <c r="H461" s="2">
        <f t="shared" si="55"/>
        <v>1.4390855000000016</v>
      </c>
      <c r="I461" s="2">
        <f t="array" ref="I461">SUMPRODUCT(B445:B464, (ROW(B445:B464)-ROW(B445)+1)) / (20*21/2)</f>
        <v>1.4781252380952381</v>
      </c>
      <c r="J461" s="2">
        <f t="shared" si="50"/>
        <v>1.4770684944895529</v>
      </c>
      <c r="K461" s="2">
        <f t="shared" si="52"/>
        <v>1.4540296318195483</v>
      </c>
    </row>
    <row r="462" spans="1:11" ht="13.5" x14ac:dyDescent="0.25">
      <c r="A462" s="3">
        <f>TITRES_STAT!B465</f>
        <v>42976</v>
      </c>
      <c r="B462" s="5">
        <f>TITRES_STAT!D465</f>
        <v>1.4814000000000001</v>
      </c>
      <c r="C462" s="2">
        <f t="shared" si="53"/>
        <v>0</v>
      </c>
      <c r="D462" s="2">
        <f t="shared" si="54"/>
        <v>1.4814000000000001</v>
      </c>
      <c r="E462" s="2">
        <f t="shared" si="56"/>
        <v>1.4827000000000004</v>
      </c>
      <c r="F462" s="2">
        <f t="shared" si="49"/>
        <v>1.4768950000000003</v>
      </c>
      <c r="G462" s="2">
        <f t="shared" si="51"/>
        <v>1.4554819999999995</v>
      </c>
      <c r="H462" s="2">
        <f t="shared" si="55"/>
        <v>1.4392770000000019</v>
      </c>
      <c r="I462" s="2">
        <f t="array" ref="I462">SUMPRODUCT(B446:B465, (ROW(B446:B465)-ROW(B446)+1)) / (20*21/2)</f>
        <v>1.477387142857143</v>
      </c>
      <c r="J462" s="2">
        <f t="shared" si="50"/>
        <v>1.4774810188238812</v>
      </c>
      <c r="K462" s="2">
        <f t="shared" si="52"/>
        <v>1.4551029795913308</v>
      </c>
    </row>
    <row r="463" spans="1:11" ht="13.5" x14ac:dyDescent="0.25">
      <c r="A463" s="3">
        <f>TITRES_STAT!B466</f>
        <v>42977</v>
      </c>
      <c r="B463" s="5">
        <f>TITRES_STAT!D466</f>
        <v>1.4750000000000001</v>
      </c>
      <c r="C463" s="2">
        <f t="shared" si="53"/>
        <v>-6.3999999999999613E-3</v>
      </c>
      <c r="D463" s="2">
        <f t="shared" si="54"/>
        <v>1.4801200000000001</v>
      </c>
      <c r="E463" s="2">
        <f t="shared" si="56"/>
        <v>1.4814100000000001</v>
      </c>
      <c r="F463" s="2">
        <f t="shared" si="49"/>
        <v>1.4765750000000004</v>
      </c>
      <c r="G463" s="2">
        <f t="shared" si="51"/>
        <v>1.4583779999999995</v>
      </c>
      <c r="H463" s="2">
        <f t="shared" si="55"/>
        <v>1.4394680000000017</v>
      </c>
      <c r="I463" s="2">
        <f t="array" ref="I463">SUMPRODUCT(B447:B466, (ROW(B447:B466)-ROW(B447)+1)) / (20*21/2)</f>
        <v>1.4766180952380954</v>
      </c>
      <c r="J463" s="2">
        <f t="shared" si="50"/>
        <v>1.4772447313168449</v>
      </c>
      <c r="K463" s="2">
        <f t="shared" si="52"/>
        <v>1.4558832549014749</v>
      </c>
    </row>
    <row r="464" spans="1:11" ht="13.5" x14ac:dyDescent="0.25">
      <c r="A464" s="3">
        <f>TITRES_STAT!B467</f>
        <v>42978</v>
      </c>
      <c r="B464" s="5">
        <f>TITRES_STAT!D467</f>
        <v>1.4684999999999999</v>
      </c>
      <c r="C464" s="2">
        <f t="shared" si="53"/>
        <v>-6.5000000000001723E-3</v>
      </c>
      <c r="D464" s="2">
        <f t="shared" si="54"/>
        <v>1.4775399999999999</v>
      </c>
      <c r="E464" s="2">
        <f t="shared" si="56"/>
        <v>1.4794700000000003</v>
      </c>
      <c r="F464" s="2">
        <f t="shared" si="49"/>
        <v>1.4762500000000003</v>
      </c>
      <c r="G464" s="2">
        <f t="shared" si="51"/>
        <v>1.4611439999999996</v>
      </c>
      <c r="H464" s="2">
        <f t="shared" si="55"/>
        <v>1.4395320000000016</v>
      </c>
      <c r="I464" s="2">
        <f t="array" ref="I464">SUMPRODUCT(B448:B467, (ROW(B448:B467)-ROW(B448)+1)) / (20*21/2)</f>
        <v>1.475910476190476</v>
      </c>
      <c r="J464" s="2">
        <f t="shared" si="50"/>
        <v>1.4764118997628597</v>
      </c>
      <c r="K464" s="2">
        <f t="shared" si="52"/>
        <v>1.4563780292190642</v>
      </c>
    </row>
    <row r="465" spans="1:11" ht="13.5" x14ac:dyDescent="0.25">
      <c r="A465" s="3">
        <f>TITRES_STAT!B468</f>
        <v>42982</v>
      </c>
      <c r="B465" s="5">
        <f>TITRES_STAT!D468</f>
        <v>1.4684999999999999</v>
      </c>
      <c r="C465" s="2">
        <f t="shared" si="53"/>
        <v>0</v>
      </c>
      <c r="D465" s="2">
        <f t="shared" si="54"/>
        <v>1.4749599999999998</v>
      </c>
      <c r="E465" s="2">
        <f t="shared" si="56"/>
        <v>1.4781800000000003</v>
      </c>
      <c r="F465" s="2">
        <f t="shared" si="49"/>
        <v>1.4765750000000002</v>
      </c>
      <c r="G465" s="2">
        <f t="shared" si="51"/>
        <v>1.4637839999999998</v>
      </c>
      <c r="H465" s="2">
        <f t="shared" si="55"/>
        <v>1.4395650000000018</v>
      </c>
      <c r="I465" s="2">
        <f t="array" ref="I465">SUMPRODUCT(B449:B468, (ROW(B449:B468)-ROW(B449)+1)) / (20*21/2)</f>
        <v>1.475202857142857</v>
      </c>
      <c r="J465" s="2">
        <f t="shared" si="50"/>
        <v>1.4756583854997303</v>
      </c>
      <c r="K465" s="2">
        <f t="shared" si="52"/>
        <v>1.4568534006222382</v>
      </c>
    </row>
    <row r="466" spans="1:11" ht="13.5" x14ac:dyDescent="0.25">
      <c r="A466" s="3">
        <f>TITRES_STAT!B469</f>
        <v>42983</v>
      </c>
      <c r="B466" s="5">
        <f>TITRES_STAT!D469</f>
        <v>1.4684999999999999</v>
      </c>
      <c r="C466" s="2">
        <f t="shared" si="53"/>
        <v>0</v>
      </c>
      <c r="D466" s="2">
        <f t="shared" si="54"/>
        <v>1.4723799999999998</v>
      </c>
      <c r="E466" s="2">
        <f t="shared" si="56"/>
        <v>1.4768900000000003</v>
      </c>
      <c r="F466" s="2">
        <f t="shared" si="49"/>
        <v>1.4759300000000002</v>
      </c>
      <c r="G466" s="2">
        <f t="shared" si="51"/>
        <v>1.4661740000000001</v>
      </c>
      <c r="H466" s="2">
        <f t="shared" si="55"/>
        <v>1.4395980000000017</v>
      </c>
      <c r="I466" s="2">
        <f t="array" ref="I466">SUMPRODUCT(B450:B469, (ROW(B450:B469)-ROW(B450)+1)) / (20*21/2)</f>
        <v>1.4745261904761904</v>
      </c>
      <c r="J466" s="2">
        <f t="shared" si="50"/>
        <v>1.4749766344997559</v>
      </c>
      <c r="K466" s="2">
        <f t="shared" si="52"/>
        <v>1.4573101300096016</v>
      </c>
    </row>
    <row r="467" spans="1:11" ht="13.5" x14ac:dyDescent="0.25">
      <c r="A467" s="3">
        <f>TITRES_STAT!B470</f>
        <v>42984</v>
      </c>
      <c r="B467" s="5">
        <f>TITRES_STAT!D470</f>
        <v>1.4684999999999999</v>
      </c>
      <c r="C467" s="2">
        <f t="shared" si="53"/>
        <v>0</v>
      </c>
      <c r="D467" s="2">
        <f t="shared" si="54"/>
        <v>1.4697999999999998</v>
      </c>
      <c r="E467" s="2">
        <f t="shared" si="56"/>
        <v>1.4756000000000002</v>
      </c>
      <c r="F467" s="2">
        <f t="shared" si="49"/>
        <v>1.4759300000000002</v>
      </c>
      <c r="G467" s="2">
        <f t="shared" si="51"/>
        <v>1.4685640000000004</v>
      </c>
      <c r="H467" s="2">
        <f t="shared" si="55"/>
        <v>1.4396310000000017</v>
      </c>
      <c r="I467" s="2">
        <f t="array" ref="I467">SUMPRODUCT(B451:B470, (ROW(B451:B470)-ROW(B451)+1)) / (20*21/2)</f>
        <v>1.4738495238095242</v>
      </c>
      <c r="J467" s="2">
        <f t="shared" si="50"/>
        <v>1.4743598121664458</v>
      </c>
      <c r="K467" s="2">
        <f t="shared" si="52"/>
        <v>1.4577489484405977</v>
      </c>
    </row>
    <row r="468" spans="1:11" ht="13.5" x14ac:dyDescent="0.25">
      <c r="A468" s="3">
        <f>TITRES_STAT!B471</f>
        <v>42985</v>
      </c>
      <c r="B468" s="5">
        <f>TITRES_STAT!D471</f>
        <v>1.4684999999999999</v>
      </c>
      <c r="C468" s="2">
        <f t="shared" si="53"/>
        <v>0</v>
      </c>
      <c r="D468" s="2">
        <f t="shared" si="54"/>
        <v>1.4684999999999999</v>
      </c>
      <c r="E468" s="2">
        <f t="shared" si="56"/>
        <v>1.4743100000000005</v>
      </c>
      <c r="F468" s="2">
        <f t="shared" ref="F468:F531" si="57">AVERAGE(B449:B468)</f>
        <v>1.4756050000000001</v>
      </c>
      <c r="G468" s="2">
        <f t="shared" si="51"/>
        <v>1.4709540000000008</v>
      </c>
      <c r="H468" s="2">
        <f t="shared" si="55"/>
        <v>1.4396950000000017</v>
      </c>
      <c r="I468" s="2">
        <f t="array" ref="I468">SUMPRODUCT(B452:B471, (ROW(B452:B471)-ROW(B452)+1)) / (20*21/2)</f>
        <v>1.4731114285714284</v>
      </c>
      <c r="J468" s="2">
        <f t="shared" si="50"/>
        <v>1.4738017348172605</v>
      </c>
      <c r="K468" s="2">
        <f t="shared" si="52"/>
        <v>1.4581705583056723</v>
      </c>
    </row>
    <row r="469" spans="1:11" ht="13.5" x14ac:dyDescent="0.25">
      <c r="A469" s="3">
        <f>TITRES_STAT!B472</f>
        <v>42986</v>
      </c>
      <c r="B469" s="5">
        <f>TITRES_STAT!D472</f>
        <v>1.4684999999999999</v>
      </c>
      <c r="C469" s="2">
        <f t="shared" si="53"/>
        <v>0</v>
      </c>
      <c r="D469" s="2">
        <f t="shared" si="54"/>
        <v>1.4684999999999999</v>
      </c>
      <c r="E469" s="2">
        <f t="shared" si="56"/>
        <v>1.4730200000000002</v>
      </c>
      <c r="F469" s="2">
        <f t="shared" si="57"/>
        <v>1.4756049999999998</v>
      </c>
      <c r="G469" s="2">
        <f t="shared" si="51"/>
        <v>1.472716000000001</v>
      </c>
      <c r="H469" s="2">
        <f t="shared" si="55"/>
        <v>1.4396965000000017</v>
      </c>
      <c r="I469" s="2">
        <f t="array" ref="I469">SUMPRODUCT(B453:B472, (ROW(B453:B472)-ROW(B453)+1)) / (20*21/2)</f>
        <v>1.4723119047619047</v>
      </c>
      <c r="J469" s="2">
        <f t="shared" ref="J469:J532" si="58">$J$4*B469+J468*(1-$J$4)</f>
        <v>1.4732968076918072</v>
      </c>
      <c r="K469" s="2">
        <f t="shared" si="52"/>
        <v>1.4585756344505481</v>
      </c>
    </row>
    <row r="470" spans="1:11" ht="13.5" x14ac:dyDescent="0.25">
      <c r="A470" s="3">
        <f>TITRES_STAT!B473</f>
        <v>42989</v>
      </c>
      <c r="B470" s="5">
        <f>TITRES_STAT!D473</f>
        <v>1.4684999999999999</v>
      </c>
      <c r="C470" s="2">
        <f t="shared" si="53"/>
        <v>0</v>
      </c>
      <c r="D470" s="2">
        <f t="shared" si="54"/>
        <v>1.4684999999999999</v>
      </c>
      <c r="E470" s="2">
        <f t="shared" si="56"/>
        <v>1.4717300000000002</v>
      </c>
      <c r="F470" s="2">
        <f t="shared" si="57"/>
        <v>1.4762499999999998</v>
      </c>
      <c r="G470" s="2">
        <f t="shared" si="51"/>
        <v>1.4744780000000011</v>
      </c>
      <c r="H470" s="2">
        <f t="shared" si="55"/>
        <v>1.4396665000000015</v>
      </c>
      <c r="I470" s="2">
        <f t="array" ref="I470">SUMPRODUCT(B454:B473, (ROW(B454:B473)-ROW(B454)+1)) / (20*21/2)</f>
        <v>1.4716047619047619</v>
      </c>
      <c r="J470" s="2">
        <f t="shared" si="58"/>
        <v>1.4728399688640161</v>
      </c>
      <c r="K470" s="2">
        <f t="shared" si="52"/>
        <v>1.4589648252564089</v>
      </c>
    </row>
    <row r="471" spans="1:11" ht="13.5" x14ac:dyDescent="0.25">
      <c r="A471" s="3">
        <f>TITRES_STAT!B474</f>
        <v>42990</v>
      </c>
      <c r="B471" s="5">
        <f>TITRES_STAT!D474</f>
        <v>1.4684999999999999</v>
      </c>
      <c r="C471" s="2">
        <f t="shared" si="53"/>
        <v>0</v>
      </c>
      <c r="D471" s="2">
        <f t="shared" si="54"/>
        <v>1.4684999999999999</v>
      </c>
      <c r="E471" s="2">
        <f t="shared" si="56"/>
        <v>1.4704400000000002</v>
      </c>
      <c r="F471" s="2">
        <f t="shared" si="57"/>
        <v>1.4768949999999996</v>
      </c>
      <c r="G471" s="2">
        <f t="shared" si="51"/>
        <v>1.475612000000001</v>
      </c>
      <c r="H471" s="2">
        <f t="shared" si="55"/>
        <v>1.4396365000000015</v>
      </c>
      <c r="I471" s="2">
        <f t="array" ref="I471">SUMPRODUCT(B455:B474, (ROW(B455:B474)-ROW(B455)+1)) / (20*21/2)</f>
        <v>1.47099</v>
      </c>
      <c r="J471" s="2">
        <f t="shared" si="58"/>
        <v>1.4724266384960147</v>
      </c>
      <c r="K471" s="2">
        <f t="shared" si="52"/>
        <v>1.4593387536777263</v>
      </c>
    </row>
    <row r="472" spans="1:11" ht="13.5" x14ac:dyDescent="0.25">
      <c r="A472" s="3">
        <f>TITRES_STAT!B475</f>
        <v>42991</v>
      </c>
      <c r="B472" s="5">
        <f>TITRES_STAT!D475</f>
        <v>1.4684999999999999</v>
      </c>
      <c r="C472" s="2">
        <f t="shared" si="53"/>
        <v>0</v>
      </c>
      <c r="D472" s="2">
        <f t="shared" si="54"/>
        <v>1.4684999999999999</v>
      </c>
      <c r="E472" s="2">
        <f t="shared" si="56"/>
        <v>1.4691500000000002</v>
      </c>
      <c r="F472" s="2">
        <f t="shared" si="57"/>
        <v>1.4759249999999997</v>
      </c>
      <c r="G472" s="2">
        <f t="shared" si="51"/>
        <v>1.4762460000000011</v>
      </c>
      <c r="H472" s="2">
        <f t="shared" si="55"/>
        <v>1.4395440000000017</v>
      </c>
      <c r="I472" s="2">
        <f t="array" ref="I472">SUMPRODUCT(B456:B475, (ROW(B456:B475)-ROW(B456)+1)) / (20*21/2)</f>
        <v>1.4698485714285712</v>
      </c>
      <c r="J472" s="2">
        <f t="shared" si="58"/>
        <v>1.4720526729249657</v>
      </c>
      <c r="K472" s="2">
        <f t="shared" si="52"/>
        <v>1.4596980182393842</v>
      </c>
    </row>
    <row r="473" spans="1:11" ht="13.5" x14ac:dyDescent="0.25">
      <c r="A473" s="3">
        <f>TITRES_STAT!B476</f>
        <v>42992</v>
      </c>
      <c r="B473" s="5">
        <f>TITRES_STAT!D476</f>
        <v>1.4684999999999999</v>
      </c>
      <c r="C473" s="2">
        <f t="shared" si="53"/>
        <v>0</v>
      </c>
      <c r="D473" s="2">
        <f t="shared" si="54"/>
        <v>1.4684999999999999</v>
      </c>
      <c r="E473" s="2">
        <f t="shared" si="56"/>
        <v>1.4685000000000001</v>
      </c>
      <c r="F473" s="2">
        <f t="shared" si="57"/>
        <v>1.4749549999999996</v>
      </c>
      <c r="G473" s="2">
        <f t="shared" si="51"/>
        <v>1.4768800000000011</v>
      </c>
      <c r="H473" s="2">
        <f t="shared" si="55"/>
        <v>1.4394200000000015</v>
      </c>
      <c r="I473" s="2">
        <f t="array" ref="I473">SUMPRODUCT(B457:B476, (ROW(B457:B476)-ROW(B457)+1)) / (20*21/2)</f>
        <v>1.4687995238095237</v>
      </c>
      <c r="J473" s="2">
        <f t="shared" si="58"/>
        <v>1.471714323122588</v>
      </c>
      <c r="K473" s="2">
        <f t="shared" si="52"/>
        <v>1.4600431939947025</v>
      </c>
    </row>
    <row r="474" spans="1:11" ht="13.5" x14ac:dyDescent="0.25">
      <c r="A474" s="3">
        <f>TITRES_STAT!B477</f>
        <v>42993</v>
      </c>
      <c r="B474" s="5">
        <f>TITRES_STAT!D477</f>
        <v>1.4684999999999999</v>
      </c>
      <c r="C474" s="2">
        <f t="shared" si="53"/>
        <v>0</v>
      </c>
      <c r="D474" s="2">
        <f t="shared" si="54"/>
        <v>1.4684999999999999</v>
      </c>
      <c r="E474" s="2">
        <f t="shared" si="56"/>
        <v>1.4685000000000001</v>
      </c>
      <c r="F474" s="2">
        <f t="shared" si="57"/>
        <v>1.4739849999999994</v>
      </c>
      <c r="G474" s="2">
        <f t="shared" si="51"/>
        <v>1.4773880000000008</v>
      </c>
      <c r="H474" s="2">
        <f t="shared" si="55"/>
        <v>1.4393275000000016</v>
      </c>
      <c r="I474" s="2">
        <f t="array" ref="I474">SUMPRODUCT(B458:B477, (ROW(B458:B477)-ROW(B458)+1)) / (20*21/2)</f>
        <v>1.4678428571428572</v>
      </c>
      <c r="J474" s="2">
        <f t="shared" si="58"/>
        <v>1.471408197110913</v>
      </c>
      <c r="K474" s="2">
        <f t="shared" si="52"/>
        <v>1.4603748334458908</v>
      </c>
    </row>
    <row r="475" spans="1:11" ht="13.5" x14ac:dyDescent="0.25">
      <c r="A475" s="3">
        <f>TITRES_STAT!B478</f>
        <v>42996</v>
      </c>
      <c r="B475" s="5">
        <f>TITRES_STAT!D478</f>
        <v>1.462</v>
      </c>
      <c r="C475" s="2">
        <f t="shared" si="53"/>
        <v>-6.4999999999999503E-3</v>
      </c>
      <c r="D475" s="2">
        <f t="shared" si="54"/>
        <v>1.4671999999999998</v>
      </c>
      <c r="E475" s="2">
        <f t="shared" si="56"/>
        <v>1.4678500000000001</v>
      </c>
      <c r="F475" s="2">
        <f t="shared" si="57"/>
        <v>1.4730149999999997</v>
      </c>
      <c r="G475" s="2">
        <f t="shared" si="51"/>
        <v>1.4778920000000011</v>
      </c>
      <c r="H475" s="2">
        <f t="shared" si="55"/>
        <v>1.4392025000000015</v>
      </c>
      <c r="I475" s="2">
        <f t="array" ref="I475">SUMPRODUCT(B459:B478, (ROW(B459:B478)-ROW(B459)+1)) / (20*21/2)</f>
        <v>1.4663690476190476</v>
      </c>
      <c r="J475" s="2">
        <f t="shared" si="58"/>
        <v>1.4705121783384449</v>
      </c>
      <c r="K475" s="2">
        <f t="shared" si="52"/>
        <v>1.4604385654676206</v>
      </c>
    </row>
    <row r="476" spans="1:11" ht="13.5" x14ac:dyDescent="0.25">
      <c r="A476" s="3">
        <f>TITRES_STAT!B479</f>
        <v>42997</v>
      </c>
      <c r="B476" s="5">
        <f>TITRES_STAT!D479</f>
        <v>1.462</v>
      </c>
      <c r="C476" s="2">
        <f t="shared" si="53"/>
        <v>0</v>
      </c>
      <c r="D476" s="2">
        <f t="shared" si="54"/>
        <v>1.4659</v>
      </c>
      <c r="E476" s="2">
        <f t="shared" si="56"/>
        <v>1.4672000000000001</v>
      </c>
      <c r="F476" s="2">
        <f t="shared" si="57"/>
        <v>1.4720449999999996</v>
      </c>
      <c r="G476" s="2">
        <f t="shared" si="51"/>
        <v>1.4776420000000008</v>
      </c>
      <c r="H476" s="2">
        <f t="shared" si="55"/>
        <v>1.4390775000000013</v>
      </c>
      <c r="I476" s="2">
        <f t="array" ref="I476">SUMPRODUCT(B460:B479, (ROW(B460:B479)-ROW(B460)+1)) / (20*21/2)</f>
        <v>1.4650180952380951</v>
      </c>
      <c r="J476" s="2">
        <f t="shared" si="58"/>
        <v>1.4697014946871645</v>
      </c>
      <c r="K476" s="2">
        <f t="shared" si="52"/>
        <v>1.4604997981943806</v>
      </c>
    </row>
    <row r="477" spans="1:11" ht="13.5" x14ac:dyDescent="0.25">
      <c r="A477" s="3">
        <f>TITRES_STAT!B480</f>
        <v>42998</v>
      </c>
      <c r="B477" s="5">
        <f>TITRES_STAT!D480</f>
        <v>1.462</v>
      </c>
      <c r="C477" s="2">
        <f t="shared" si="53"/>
        <v>0</v>
      </c>
      <c r="D477" s="2">
        <f t="shared" si="54"/>
        <v>1.4645999999999999</v>
      </c>
      <c r="E477" s="2">
        <f t="shared" si="56"/>
        <v>1.46655</v>
      </c>
      <c r="F477" s="2">
        <f t="shared" si="57"/>
        <v>1.4710749999999997</v>
      </c>
      <c r="G477" s="2">
        <f t="shared" si="51"/>
        <v>1.4772660000000009</v>
      </c>
      <c r="H477" s="2">
        <f t="shared" si="55"/>
        <v>1.4390150000000015</v>
      </c>
      <c r="I477" s="2">
        <f t="array" ref="I477">SUMPRODUCT(B461:B480, (ROW(B461:B480)-ROW(B461)+1)) / (20*21/2)</f>
        <v>1.461942380952381</v>
      </c>
      <c r="J477" s="2">
        <f t="shared" si="58"/>
        <v>1.4689680190026726</v>
      </c>
      <c r="K477" s="2">
        <f t="shared" si="52"/>
        <v>1.4605586296377382</v>
      </c>
    </row>
    <row r="478" spans="1:11" ht="13.5" x14ac:dyDescent="0.25">
      <c r="A478" s="3">
        <f>TITRES_STAT!B481</f>
        <v>43000</v>
      </c>
      <c r="B478" s="5">
        <f>TITRES_STAT!D481</f>
        <v>1.4556</v>
      </c>
      <c r="C478" s="2">
        <f t="shared" si="53"/>
        <v>-6.3999999999999613E-3</v>
      </c>
      <c r="D478" s="2">
        <f t="shared" si="54"/>
        <v>1.4620200000000001</v>
      </c>
      <c r="E478" s="2">
        <f t="shared" si="56"/>
        <v>1.46526</v>
      </c>
      <c r="F478" s="2">
        <f t="shared" si="57"/>
        <v>1.4697849999999999</v>
      </c>
      <c r="G478" s="2">
        <f t="shared" si="51"/>
        <v>1.4768880000000006</v>
      </c>
      <c r="H478" s="2">
        <f t="shared" si="55"/>
        <v>1.4388890000000012</v>
      </c>
      <c r="I478" s="2">
        <f t="array" ref="I478">SUMPRODUCT(B462:B481, (ROW(B462:B481)-ROW(B462)+1)) / (20*21/2)</f>
        <v>1.4590819047619048</v>
      </c>
      <c r="J478" s="2">
        <f t="shared" si="58"/>
        <v>1.4676948743357516</v>
      </c>
      <c r="K478" s="2">
        <f t="shared" si="52"/>
        <v>1.4603641735735131</v>
      </c>
    </row>
    <row r="479" spans="1:11" ht="13.5" x14ac:dyDescent="0.25">
      <c r="A479" s="3">
        <f>TITRES_STAT!B482</f>
        <v>43003</v>
      </c>
      <c r="B479" s="5">
        <f>TITRES_STAT!D482</f>
        <v>1.4556</v>
      </c>
      <c r="C479" s="2">
        <f t="shared" si="53"/>
        <v>0</v>
      </c>
      <c r="D479" s="2">
        <f t="shared" si="54"/>
        <v>1.4594400000000001</v>
      </c>
      <c r="E479" s="2">
        <f t="shared" si="56"/>
        <v>1.46397</v>
      </c>
      <c r="F479" s="2">
        <f t="shared" si="57"/>
        <v>1.4684949999999999</v>
      </c>
      <c r="G479" s="2">
        <f t="shared" si="51"/>
        <v>1.4765100000000007</v>
      </c>
      <c r="H479" s="2">
        <f t="shared" si="55"/>
        <v>1.4387320000000015</v>
      </c>
      <c r="I479" s="2">
        <f t="array" ref="I479">SUMPRODUCT(B463:B482, (ROW(B463:B482)-ROW(B463)+1)) / (20*21/2)</f>
        <v>1.4564366666666666</v>
      </c>
      <c r="J479" s="2">
        <f t="shared" si="58"/>
        <v>1.4665429815418705</v>
      </c>
      <c r="K479" s="2">
        <f t="shared" si="52"/>
        <v>1.4601773432372971</v>
      </c>
    </row>
    <row r="480" spans="1:11" ht="13.5" x14ac:dyDescent="0.25">
      <c r="A480" s="3">
        <f>TITRES_STAT!B483</f>
        <v>43004</v>
      </c>
      <c r="B480" s="5">
        <f>TITRES_STAT!D483</f>
        <v>1.4361999999999999</v>
      </c>
      <c r="C480" s="2">
        <f t="shared" si="53"/>
        <v>-1.9400000000000084E-2</v>
      </c>
      <c r="D480" s="2">
        <f t="shared" si="54"/>
        <v>1.45428</v>
      </c>
      <c r="E480" s="2">
        <f t="shared" si="56"/>
        <v>1.4607399999999999</v>
      </c>
      <c r="F480" s="2">
        <f t="shared" si="57"/>
        <v>1.4662349999999997</v>
      </c>
      <c r="G480" s="2">
        <f t="shared" si="51"/>
        <v>1.4759960000000008</v>
      </c>
      <c r="H480" s="2">
        <f t="shared" si="55"/>
        <v>1.4384780000000013</v>
      </c>
      <c r="I480" s="2">
        <f t="array" ref="I480">SUMPRODUCT(B464:B483, (ROW(B464:B483)-ROW(B464)+1)) / (20*21/2)</f>
        <v>1.4540066666666664</v>
      </c>
      <c r="J480" s="2">
        <f t="shared" si="58"/>
        <v>1.4636531737759781</v>
      </c>
      <c r="K480" s="2">
        <f t="shared" si="52"/>
        <v>1.4592370552672069</v>
      </c>
    </row>
    <row r="481" spans="1:11" ht="13.5" x14ac:dyDescent="0.25">
      <c r="A481" s="3">
        <f>TITRES_STAT!B484</f>
        <v>43005</v>
      </c>
      <c r="B481" s="5">
        <f>TITRES_STAT!D484</f>
        <v>1.4361999999999999</v>
      </c>
      <c r="C481" s="2">
        <f t="shared" si="53"/>
        <v>0</v>
      </c>
      <c r="D481" s="2">
        <f t="shared" si="54"/>
        <v>1.44912</v>
      </c>
      <c r="E481" s="2">
        <f t="shared" si="56"/>
        <v>1.4575099999999999</v>
      </c>
      <c r="F481" s="2">
        <f t="shared" si="57"/>
        <v>1.463975</v>
      </c>
      <c r="G481" s="2">
        <f t="shared" si="51"/>
        <v>1.4754820000000004</v>
      </c>
      <c r="H481" s="2">
        <f t="shared" si="55"/>
        <v>1.4382240000000013</v>
      </c>
      <c r="I481" s="2">
        <f t="array" ref="I481">SUMPRODUCT(B465:B484, (ROW(B465:B484)-ROW(B465)+1)) / (20*21/2)</f>
        <v>1.4480566666666668</v>
      </c>
      <c r="J481" s="2">
        <f t="shared" si="58"/>
        <v>1.4610385857973136</v>
      </c>
      <c r="K481" s="2">
        <f t="shared" si="52"/>
        <v>1.4583336413351595</v>
      </c>
    </row>
    <row r="482" spans="1:11" ht="13.5" x14ac:dyDescent="0.25">
      <c r="A482" s="3">
        <f>TITRES_STAT!B485</f>
        <v>43006</v>
      </c>
      <c r="B482" s="5">
        <f>TITRES_STAT!D485</f>
        <v>1.4361999999999999</v>
      </c>
      <c r="C482" s="2">
        <f t="shared" si="53"/>
        <v>0</v>
      </c>
      <c r="D482" s="2">
        <f t="shared" si="54"/>
        <v>1.4439599999999999</v>
      </c>
      <c r="E482" s="2">
        <f t="shared" si="56"/>
        <v>1.4542799999999998</v>
      </c>
      <c r="F482" s="2">
        <f t="shared" si="57"/>
        <v>1.4617149999999999</v>
      </c>
      <c r="G482" s="2">
        <f t="shared" si="51"/>
        <v>1.4736720000000003</v>
      </c>
      <c r="H482" s="2">
        <f t="shared" si="55"/>
        <v>1.4379700000000011</v>
      </c>
      <c r="I482" s="2">
        <f t="array" ref="I482">SUMPRODUCT(B466:B485, (ROW(B466:B485)-ROW(B466)+1)) / (20*21/2)</f>
        <v>1.4424457142857141</v>
      </c>
      <c r="J482" s="2">
        <f t="shared" si="58"/>
        <v>1.4586730061975695</v>
      </c>
      <c r="K482" s="2">
        <f t="shared" si="52"/>
        <v>1.4574656554004475</v>
      </c>
    </row>
    <row r="483" spans="1:11" ht="13.5" x14ac:dyDescent="0.25">
      <c r="A483" s="3">
        <f>TITRES_STAT!B486</f>
        <v>43007</v>
      </c>
      <c r="B483" s="5">
        <f>TITRES_STAT!D486</f>
        <v>1.4361999999999999</v>
      </c>
      <c r="C483" s="2">
        <f t="shared" si="53"/>
        <v>0</v>
      </c>
      <c r="D483" s="2">
        <f t="shared" si="54"/>
        <v>1.4400799999999996</v>
      </c>
      <c r="E483" s="2">
        <f t="shared" si="56"/>
        <v>1.45105</v>
      </c>
      <c r="F483" s="2">
        <f t="shared" si="57"/>
        <v>1.459775</v>
      </c>
      <c r="G483" s="2">
        <f t="shared" si="51"/>
        <v>1.4719900000000001</v>
      </c>
      <c r="H483" s="2">
        <f t="shared" si="55"/>
        <v>1.4377160000000011</v>
      </c>
      <c r="I483" s="2">
        <f t="array" ref="I483">SUMPRODUCT(B467:B486, (ROW(B467:B486)-ROW(B467)+1)) / (20*21/2)</f>
        <v>1.4371738095238096</v>
      </c>
      <c r="J483" s="2">
        <f t="shared" si="58"/>
        <v>1.4565327198930391</v>
      </c>
      <c r="K483" s="2">
        <f t="shared" si="52"/>
        <v>1.4566317081298417</v>
      </c>
    </row>
    <row r="484" spans="1:11" ht="13.5" x14ac:dyDescent="0.25">
      <c r="A484" s="3">
        <f>TITRES_STAT!B487</f>
        <v>43010</v>
      </c>
      <c r="B484" s="5">
        <f>TITRES_STAT!D487</f>
        <v>1.3973</v>
      </c>
      <c r="C484" s="2">
        <f t="shared" si="53"/>
        <v>-3.8899999999999935E-2</v>
      </c>
      <c r="D484" s="2">
        <f t="shared" si="54"/>
        <v>1.4284199999999998</v>
      </c>
      <c r="E484" s="2">
        <f t="shared" si="56"/>
        <v>1.4439299999999997</v>
      </c>
      <c r="F484" s="2">
        <f t="shared" si="57"/>
        <v>1.456215</v>
      </c>
      <c r="G484" s="2">
        <f t="shared" si="51"/>
        <v>1.46953</v>
      </c>
      <c r="H484" s="2">
        <f t="shared" si="55"/>
        <v>1.437267500000001</v>
      </c>
      <c r="I484" s="2">
        <f t="array" ref="I484">SUMPRODUCT(B468:B487, (ROW(B468:B487)-ROW(B468)+1)) / (20*21/2)</f>
        <v>1.4316314285714284</v>
      </c>
      <c r="J484" s="2">
        <f t="shared" si="58"/>
        <v>1.4508915084746543</v>
      </c>
      <c r="K484" s="2">
        <f t="shared" si="52"/>
        <v>1.454304974477691</v>
      </c>
    </row>
    <row r="485" spans="1:11" ht="13.5" x14ac:dyDescent="0.25">
      <c r="A485" s="3">
        <f>TITRES_STAT!B488</f>
        <v>43011</v>
      </c>
      <c r="B485" s="5">
        <f>TITRES_STAT!D488</f>
        <v>1.3973</v>
      </c>
      <c r="C485" s="2">
        <f t="shared" si="53"/>
        <v>0</v>
      </c>
      <c r="D485" s="2">
        <f t="shared" si="54"/>
        <v>1.4206399999999999</v>
      </c>
      <c r="E485" s="2">
        <f t="shared" si="56"/>
        <v>1.4374599999999997</v>
      </c>
      <c r="F485" s="2">
        <f t="shared" si="57"/>
        <v>1.4526550000000003</v>
      </c>
      <c r="G485" s="2">
        <f t="shared" si="51"/>
        <v>1.4670699999999999</v>
      </c>
      <c r="H485" s="2">
        <f t="shared" si="55"/>
        <v>1.4369130000000003</v>
      </c>
      <c r="I485" s="2">
        <f t="array" ref="I485">SUMPRODUCT(B469:B488, (ROW(B469:B488)-ROW(B469)+1)) / (20*21/2)</f>
        <v>1.4264585714285714</v>
      </c>
      <c r="J485" s="2">
        <f t="shared" si="58"/>
        <v>1.445787555286592</v>
      </c>
      <c r="K485" s="2">
        <f t="shared" si="52"/>
        <v>1.4520694852824876</v>
      </c>
    </row>
    <row r="486" spans="1:11" ht="13.5" x14ac:dyDescent="0.25">
      <c r="A486" s="3">
        <f>TITRES_STAT!B489</f>
        <v>43012</v>
      </c>
      <c r="B486" s="5">
        <f>TITRES_STAT!D489</f>
        <v>1.3973</v>
      </c>
      <c r="C486" s="2">
        <f t="shared" si="53"/>
        <v>0</v>
      </c>
      <c r="D486" s="2">
        <f t="shared" si="54"/>
        <v>1.4128599999999998</v>
      </c>
      <c r="E486" s="2">
        <f t="shared" si="56"/>
        <v>1.4309899999999998</v>
      </c>
      <c r="F486" s="2">
        <f t="shared" si="57"/>
        <v>1.4490950000000002</v>
      </c>
      <c r="G486" s="2">
        <f t="shared" si="51"/>
        <v>1.4652579999999999</v>
      </c>
      <c r="H486" s="2">
        <f t="shared" si="55"/>
        <v>1.4364330000000001</v>
      </c>
      <c r="I486" s="2">
        <f t="array" ref="I486">SUMPRODUCT(B470:B489, (ROW(B470:B489)-ROW(B470)+1)) / (20*21/2)</f>
        <v>1.4216552380952381</v>
      </c>
      <c r="J486" s="2">
        <f t="shared" si="58"/>
        <v>1.4411696928783453</v>
      </c>
      <c r="K486" s="2">
        <f t="shared" si="52"/>
        <v>1.4499216623302333</v>
      </c>
    </row>
    <row r="487" spans="1:11" ht="13.5" x14ac:dyDescent="0.25">
      <c r="A487" s="3">
        <f>TITRES_STAT!B490</f>
        <v>43013</v>
      </c>
      <c r="B487" s="5">
        <f>TITRES_STAT!D490</f>
        <v>1.3909</v>
      </c>
      <c r="C487" s="2">
        <f t="shared" si="53"/>
        <v>-6.3999999999999613E-3</v>
      </c>
      <c r="D487" s="2">
        <f t="shared" si="54"/>
        <v>1.4037999999999999</v>
      </c>
      <c r="E487" s="2">
        <f t="shared" si="56"/>
        <v>1.4238799999999998</v>
      </c>
      <c r="F487" s="2">
        <f t="shared" si="57"/>
        <v>1.4452149999999999</v>
      </c>
      <c r="G487" s="2">
        <f t="shared" si="51"/>
        <v>1.4634480000000003</v>
      </c>
      <c r="H487" s="2">
        <f t="shared" si="55"/>
        <v>1.4359835000000001</v>
      </c>
      <c r="I487" s="2">
        <f t="array" ref="I487">SUMPRODUCT(B471:B490, (ROW(B471:B490)-ROW(B471)+1)) / (20*21/2)</f>
        <v>1.4172214285714284</v>
      </c>
      <c r="J487" s="2">
        <f t="shared" si="58"/>
        <v>1.4363821030804078</v>
      </c>
      <c r="K487" s="2">
        <f t="shared" si="52"/>
        <v>1.4476070873368909</v>
      </c>
    </row>
    <row r="488" spans="1:11" ht="13.5" x14ac:dyDescent="0.25">
      <c r="A488" s="3">
        <f>TITRES_STAT!B491</f>
        <v>43014</v>
      </c>
      <c r="B488" s="5">
        <f>TITRES_STAT!D491</f>
        <v>1.3909</v>
      </c>
      <c r="C488" s="2">
        <f t="shared" si="53"/>
        <v>0</v>
      </c>
      <c r="D488" s="2">
        <f t="shared" si="54"/>
        <v>1.3947400000000001</v>
      </c>
      <c r="E488" s="2">
        <f t="shared" si="56"/>
        <v>1.4174099999999998</v>
      </c>
      <c r="F488" s="2">
        <f t="shared" si="57"/>
        <v>1.441335</v>
      </c>
      <c r="G488" s="2">
        <f t="shared" si="51"/>
        <v>1.4622840000000001</v>
      </c>
      <c r="H488" s="2">
        <f t="shared" si="55"/>
        <v>1.4355970000000002</v>
      </c>
      <c r="I488" s="2">
        <f t="array" ref="I488">SUMPRODUCT(B472:B491, (ROW(B472:B491)-ROW(B472)+1)) / (20*21/2)</f>
        <v>1.4100714285714286</v>
      </c>
      <c r="J488" s="2">
        <f t="shared" si="58"/>
        <v>1.432050474215607</v>
      </c>
      <c r="K488" s="2">
        <f t="shared" si="52"/>
        <v>1.4453832799903463</v>
      </c>
    </row>
    <row r="489" spans="1:11" ht="13.5" x14ac:dyDescent="0.25">
      <c r="A489" s="3">
        <f>TITRES_STAT!B492</f>
        <v>43017</v>
      </c>
      <c r="B489" s="5">
        <f>TITRES_STAT!D492</f>
        <v>1.3909</v>
      </c>
      <c r="C489" s="2">
        <f t="shared" si="53"/>
        <v>0</v>
      </c>
      <c r="D489" s="2">
        <f t="shared" si="54"/>
        <v>1.3934600000000001</v>
      </c>
      <c r="E489" s="2">
        <f t="shared" si="56"/>
        <v>1.4109399999999999</v>
      </c>
      <c r="F489" s="2">
        <f t="shared" si="57"/>
        <v>1.4374549999999999</v>
      </c>
      <c r="G489" s="2">
        <f t="shared" si="51"/>
        <v>1.460474</v>
      </c>
      <c r="H489" s="2">
        <f t="shared" si="55"/>
        <v>1.4351165000000001</v>
      </c>
      <c r="I489" s="2">
        <f t="array" ref="I489">SUMPRODUCT(B473:B492, (ROW(B473:B492)-ROW(B473)+1)) / (20*21/2)</f>
        <v>1.4022166666666664</v>
      </c>
      <c r="J489" s="2">
        <f t="shared" si="58"/>
        <v>1.4281313814331684</v>
      </c>
      <c r="K489" s="2">
        <f t="shared" si="52"/>
        <v>1.4432466807750386</v>
      </c>
    </row>
    <row r="490" spans="1:11" ht="13.5" x14ac:dyDescent="0.25">
      <c r="A490" s="3">
        <f>TITRES_STAT!B493</f>
        <v>43018</v>
      </c>
      <c r="B490" s="5">
        <f>TITRES_STAT!D493</f>
        <v>1.3909</v>
      </c>
      <c r="C490" s="2">
        <f t="shared" si="53"/>
        <v>0</v>
      </c>
      <c r="D490" s="2">
        <f t="shared" si="54"/>
        <v>1.3921800000000002</v>
      </c>
      <c r="E490" s="2">
        <f t="shared" si="56"/>
        <v>1.4064099999999999</v>
      </c>
      <c r="F490" s="2">
        <f t="shared" si="57"/>
        <v>1.4335749999999998</v>
      </c>
      <c r="G490" s="2">
        <f t="shared" si="51"/>
        <v>1.458664</v>
      </c>
      <c r="H490" s="2">
        <f t="shared" si="55"/>
        <v>1.4344475000000001</v>
      </c>
      <c r="I490" s="2">
        <f t="array" ref="I490">SUMPRODUCT(B474:B493, (ROW(B474:B493)-ROW(B474)+1)) / (20*21/2)</f>
        <v>1.3949471428571427</v>
      </c>
      <c r="J490" s="2">
        <f t="shared" si="58"/>
        <v>1.4245855355823906</v>
      </c>
      <c r="K490" s="2">
        <f t="shared" si="52"/>
        <v>1.4411938697642528</v>
      </c>
    </row>
    <row r="491" spans="1:11" ht="13.5" x14ac:dyDescent="0.25">
      <c r="A491" s="3">
        <f>TITRES_STAT!B494</f>
        <v>43019</v>
      </c>
      <c r="B491" s="5">
        <f>TITRES_STAT!D494</f>
        <v>1.3585</v>
      </c>
      <c r="C491" s="2">
        <f t="shared" si="53"/>
        <v>-3.2399999999999984E-2</v>
      </c>
      <c r="D491" s="2">
        <f t="shared" si="54"/>
        <v>1.38442</v>
      </c>
      <c r="E491" s="2">
        <f t="shared" si="56"/>
        <v>1.3986399999999999</v>
      </c>
      <c r="F491" s="2">
        <f t="shared" si="57"/>
        <v>1.4280749999999998</v>
      </c>
      <c r="G491" s="2">
        <f t="shared" si="51"/>
        <v>1.4560760000000001</v>
      </c>
      <c r="H491" s="2">
        <f t="shared" si="55"/>
        <v>1.4336479999999998</v>
      </c>
      <c r="I491" s="2">
        <f t="array" ref="I491">SUMPRODUCT(B475:B494, (ROW(B475:B494)-ROW(B475)+1)) / (20*21/2)</f>
        <v>1.3894914285714286</v>
      </c>
      <c r="J491" s="2">
        <f t="shared" si="58"/>
        <v>1.4182916750507344</v>
      </c>
      <c r="K491" s="2">
        <f t="shared" si="52"/>
        <v>1.4379509729107527</v>
      </c>
    </row>
    <row r="492" spans="1:11" ht="13.5" x14ac:dyDescent="0.25">
      <c r="A492" s="3">
        <f>TITRES_STAT!B495</f>
        <v>43020</v>
      </c>
      <c r="B492" s="5">
        <f>TITRES_STAT!D495</f>
        <v>1.3455999999999999</v>
      </c>
      <c r="C492" s="2">
        <f t="shared" si="53"/>
        <v>-1.2900000000000134E-2</v>
      </c>
      <c r="D492" s="2">
        <f t="shared" si="54"/>
        <v>1.3753600000000001</v>
      </c>
      <c r="E492" s="2">
        <f t="shared" si="56"/>
        <v>1.38958</v>
      </c>
      <c r="F492" s="2">
        <f t="shared" si="57"/>
        <v>1.4219299999999997</v>
      </c>
      <c r="G492" s="2">
        <f t="shared" si="51"/>
        <v>1.4533600000000004</v>
      </c>
      <c r="H492" s="2">
        <f t="shared" si="55"/>
        <v>1.4328154999999996</v>
      </c>
      <c r="I492" s="2">
        <f t="array" ref="I492">SUMPRODUCT(B476:B495, (ROW(B476:B495)-ROW(B476)+1)) / (20*21/2)</f>
        <v>1.3827119047619048</v>
      </c>
      <c r="J492" s="2">
        <f t="shared" si="58"/>
        <v>1.411368658379236</v>
      </c>
      <c r="K492" s="2">
        <f t="shared" si="52"/>
        <v>1.434329366129939</v>
      </c>
    </row>
    <row r="493" spans="1:11" ht="13.5" x14ac:dyDescent="0.25">
      <c r="A493" s="3">
        <f>TITRES_STAT!B496</f>
        <v>43021</v>
      </c>
      <c r="B493" s="5">
        <f>TITRES_STAT!D496</f>
        <v>1.3455999999999999</v>
      </c>
      <c r="C493" s="2">
        <f t="shared" si="53"/>
        <v>0</v>
      </c>
      <c r="D493" s="2">
        <f t="shared" si="54"/>
        <v>1.3663000000000001</v>
      </c>
      <c r="E493" s="2">
        <f t="shared" si="56"/>
        <v>1.38052</v>
      </c>
      <c r="F493" s="2">
        <f t="shared" si="57"/>
        <v>1.4157849999999998</v>
      </c>
      <c r="G493" s="2">
        <f t="shared" si="51"/>
        <v>1.4506440000000003</v>
      </c>
      <c r="H493" s="2">
        <f t="shared" si="55"/>
        <v>1.4319829999999996</v>
      </c>
      <c r="I493" s="2">
        <f t="array" ref="I493">SUMPRODUCT(B477:B496, (ROW(B477:B496)-ROW(B477)+1)) / (20*21/2)</f>
        <v>1.3765176190476189</v>
      </c>
      <c r="J493" s="2">
        <f t="shared" si="58"/>
        <v>1.4051049766288326</v>
      </c>
      <c r="K493" s="2">
        <f t="shared" si="52"/>
        <v>1.4308497831444513</v>
      </c>
    </row>
    <row r="494" spans="1:11" ht="13.5" x14ac:dyDescent="0.25">
      <c r="A494" s="3">
        <f>TITRES_STAT!B497</f>
        <v>43024</v>
      </c>
      <c r="B494" s="5">
        <f>TITRES_STAT!D497</f>
        <v>1.3585</v>
      </c>
      <c r="C494" s="2">
        <f t="shared" si="53"/>
        <v>1.2900000000000134E-2</v>
      </c>
      <c r="D494" s="2">
        <f t="shared" si="54"/>
        <v>1.35982</v>
      </c>
      <c r="E494" s="2">
        <f t="shared" si="56"/>
        <v>1.3766399999999996</v>
      </c>
      <c r="F494" s="2">
        <f t="shared" si="57"/>
        <v>1.4102849999999996</v>
      </c>
      <c r="G494" s="2">
        <f t="shared" si="51"/>
        <v>1.4483140000000005</v>
      </c>
      <c r="H494" s="2">
        <f t="shared" si="55"/>
        <v>1.4312459999999996</v>
      </c>
      <c r="I494" s="2">
        <f t="array" ref="I494">SUMPRODUCT(B478:B497, (ROW(B478:B497)-ROW(B478)+1)) / (20*21/2)</f>
        <v>1.3702895238095236</v>
      </c>
      <c r="J494" s="2">
        <f t="shared" si="58"/>
        <v>1.4006664074260866</v>
      </c>
      <c r="K494" s="2">
        <f t="shared" si="52"/>
        <v>1.4280125367466296</v>
      </c>
    </row>
    <row r="495" spans="1:11" ht="13.5" x14ac:dyDescent="0.25">
      <c r="A495" s="3">
        <f>TITRES_STAT!B498</f>
        <v>43025</v>
      </c>
      <c r="B495" s="5">
        <f>TITRES_STAT!D498</f>
        <v>1.3391</v>
      </c>
      <c r="C495" s="2">
        <f t="shared" si="53"/>
        <v>-1.9400000000000084E-2</v>
      </c>
      <c r="D495" s="2">
        <f t="shared" si="54"/>
        <v>1.3494600000000001</v>
      </c>
      <c r="E495" s="2">
        <f t="shared" si="56"/>
        <v>1.3708199999999997</v>
      </c>
      <c r="F495" s="2">
        <f t="shared" si="57"/>
        <v>1.4041399999999995</v>
      </c>
      <c r="G495" s="2">
        <f t="shared" si="51"/>
        <v>1.4458560000000005</v>
      </c>
      <c r="H495" s="2">
        <f t="shared" si="55"/>
        <v>1.4304119999999991</v>
      </c>
      <c r="I495" s="2">
        <f t="array" ref="I495">SUMPRODUCT(B479:B498, (ROW(B479:B498)-ROW(B479)+1)) / (20*21/2)</f>
        <v>1.3646776190476189</v>
      </c>
      <c r="J495" s="2">
        <f t="shared" si="58"/>
        <v>1.3948029400521735</v>
      </c>
      <c r="K495" s="2">
        <f t="shared" si="52"/>
        <v>1.4245257705997032</v>
      </c>
    </row>
    <row r="496" spans="1:11" ht="13.5" x14ac:dyDescent="0.25">
      <c r="A496" s="3">
        <f>TITRES_STAT!B499</f>
        <v>43026</v>
      </c>
      <c r="B496" s="5">
        <f>TITRES_STAT!D499</f>
        <v>1.3391</v>
      </c>
      <c r="C496" s="2">
        <f t="shared" si="53"/>
        <v>0</v>
      </c>
      <c r="D496" s="2">
        <f t="shared" si="54"/>
        <v>1.34558</v>
      </c>
      <c r="E496" s="2">
        <f t="shared" si="56"/>
        <v>1.3649999999999998</v>
      </c>
      <c r="F496" s="2">
        <f t="shared" si="57"/>
        <v>1.3979949999999994</v>
      </c>
      <c r="G496" s="2">
        <f t="shared" si="51"/>
        <v>1.4430100000000008</v>
      </c>
      <c r="H496" s="2">
        <f t="shared" si="55"/>
        <v>1.4295779999999993</v>
      </c>
      <c r="I496" s="2">
        <f t="array" ref="I496">SUMPRODUCT(B480:B499, (ROW(B480:B499)-ROW(B480)+1)) / (20*21/2)</f>
        <v>1.3608895238095238</v>
      </c>
      <c r="J496" s="2">
        <f t="shared" si="58"/>
        <v>1.3894978981424426</v>
      </c>
      <c r="K496" s="2">
        <f t="shared" si="52"/>
        <v>1.4211757403801071</v>
      </c>
    </row>
    <row r="497" spans="1:11" ht="13.5" x14ac:dyDescent="0.25">
      <c r="A497" s="3">
        <f>TITRES_STAT!B500</f>
        <v>43027</v>
      </c>
      <c r="B497" s="5">
        <f>TITRES_STAT!D500</f>
        <v>1.3326</v>
      </c>
      <c r="C497" s="2">
        <f t="shared" si="53"/>
        <v>-6.4999999999999503E-3</v>
      </c>
      <c r="D497" s="2">
        <f t="shared" si="54"/>
        <v>1.3429800000000001</v>
      </c>
      <c r="E497" s="2">
        <f t="shared" si="56"/>
        <v>1.35917</v>
      </c>
      <c r="F497" s="2">
        <f t="shared" si="57"/>
        <v>1.3915249999999997</v>
      </c>
      <c r="G497" s="2">
        <f t="shared" si="51"/>
        <v>1.4402920000000006</v>
      </c>
      <c r="H497" s="2">
        <f t="shared" si="55"/>
        <v>1.4287114999999995</v>
      </c>
      <c r="I497" s="2">
        <f t="array" ref="I497">SUMPRODUCT(B481:B500, (ROW(B481:B500)-ROW(B481)+1)) / (20*21/2)</f>
        <v>1.3594728571428571</v>
      </c>
      <c r="J497" s="2">
        <f t="shared" si="58"/>
        <v>1.3840790507003053</v>
      </c>
      <c r="K497" s="2">
        <f t="shared" si="52"/>
        <v>1.4177021819338282</v>
      </c>
    </row>
    <row r="498" spans="1:11" ht="13.5" x14ac:dyDescent="0.25">
      <c r="A498" s="3">
        <f>TITRES_STAT!B501</f>
        <v>43028</v>
      </c>
      <c r="B498" s="5">
        <f>TITRES_STAT!D501</f>
        <v>1.3326</v>
      </c>
      <c r="C498" s="2">
        <f t="shared" si="53"/>
        <v>0</v>
      </c>
      <c r="D498" s="2">
        <f t="shared" si="54"/>
        <v>1.3403800000000001</v>
      </c>
      <c r="E498" s="2">
        <f t="shared" si="56"/>
        <v>1.3533399999999998</v>
      </c>
      <c r="F498" s="2">
        <f t="shared" si="57"/>
        <v>1.3853749999999996</v>
      </c>
      <c r="G498" s="2">
        <f t="shared" ref="G498:G561" si="59">AVERAGE(B449:B498)</f>
        <v>1.4374440000000004</v>
      </c>
      <c r="H498" s="2">
        <f t="shared" si="55"/>
        <v>1.4278764999999993</v>
      </c>
      <c r="I498" s="2">
        <f t="array" ref="I498">SUMPRODUCT(B482:B501, (ROW(B482:B501)-ROW(B482)+1)) / (20*21/2)</f>
        <v>1.358395238095238</v>
      </c>
      <c r="J498" s="2">
        <f t="shared" si="58"/>
        <v>1.379176283966943</v>
      </c>
      <c r="K498" s="2">
        <f t="shared" si="52"/>
        <v>1.414364841465835</v>
      </c>
    </row>
    <row r="499" spans="1:11" ht="13.5" x14ac:dyDescent="0.25">
      <c r="A499" s="3">
        <f>TITRES_STAT!B502</f>
        <v>43031</v>
      </c>
      <c r="B499" s="5">
        <f>TITRES_STAT!D502</f>
        <v>1.3455999999999999</v>
      </c>
      <c r="C499" s="2">
        <f t="shared" si="53"/>
        <v>1.2999999999999901E-2</v>
      </c>
      <c r="D499" s="2">
        <f t="shared" si="54"/>
        <v>1.3378000000000001</v>
      </c>
      <c r="E499" s="2">
        <f t="shared" si="56"/>
        <v>1.3488099999999998</v>
      </c>
      <c r="F499" s="2">
        <f t="shared" si="57"/>
        <v>1.3798749999999997</v>
      </c>
      <c r="G499" s="2">
        <f t="shared" si="59"/>
        <v>1.4349860000000001</v>
      </c>
      <c r="H499" s="2">
        <f t="shared" si="55"/>
        <v>1.4271694999999989</v>
      </c>
      <c r="I499" s="2">
        <f t="array" ref="I499">SUMPRODUCT(B483:B502, (ROW(B483:B502)-ROW(B483)+1)) / (20*21/2)</f>
        <v>1.3576566666666665</v>
      </c>
      <c r="J499" s="2">
        <f t="shared" si="58"/>
        <v>1.3759785426367581</v>
      </c>
      <c r="K499" s="2">
        <f t="shared" ref="K499:K562" si="60">$K$4*B499+(1-$K$4)*K498</f>
        <v>1.4116681810161944</v>
      </c>
    </row>
    <row r="500" spans="1:11" ht="13.5" x14ac:dyDescent="0.25">
      <c r="A500" s="3">
        <f>TITRES_STAT!B503</f>
        <v>43032</v>
      </c>
      <c r="B500" s="5">
        <f>TITRES_STAT!D503</f>
        <v>1.365</v>
      </c>
      <c r="C500" s="2">
        <f t="shared" si="53"/>
        <v>1.9400000000000084E-2</v>
      </c>
      <c r="D500" s="2">
        <f t="shared" si="54"/>
        <v>1.3429800000000001</v>
      </c>
      <c r="E500" s="2">
        <f t="shared" si="56"/>
        <v>1.3462199999999998</v>
      </c>
      <c r="F500" s="2">
        <f t="shared" si="57"/>
        <v>1.3763149999999997</v>
      </c>
      <c r="G500" s="2">
        <f t="shared" si="59"/>
        <v>1.4331739999999999</v>
      </c>
      <c r="H500" s="2">
        <f t="shared" si="55"/>
        <v>1.4265594999999991</v>
      </c>
      <c r="I500" s="2">
        <f t="array" ref="I500">SUMPRODUCT(B484:B503, (ROW(B484:B503)-ROW(B484)+1)) / (20*21/2)</f>
        <v>1.3560285714285714</v>
      </c>
      <c r="J500" s="2">
        <f t="shared" si="58"/>
        <v>1.3749329671475432</v>
      </c>
      <c r="K500" s="2">
        <f t="shared" si="60"/>
        <v>1.4098380562704613</v>
      </c>
    </row>
    <row r="501" spans="1:11" ht="13.5" x14ac:dyDescent="0.25">
      <c r="A501" s="3">
        <f>TITRES_STAT!B504</f>
        <v>43033</v>
      </c>
      <c r="B501" s="5">
        <f>TITRES_STAT!D504</f>
        <v>1.365</v>
      </c>
      <c r="C501" s="2">
        <f t="shared" si="53"/>
        <v>0</v>
      </c>
      <c r="D501" s="2">
        <f t="shared" si="54"/>
        <v>1.34816</v>
      </c>
      <c r="E501" s="2">
        <f t="shared" si="56"/>
        <v>1.3468699999999998</v>
      </c>
      <c r="F501" s="2">
        <f t="shared" si="57"/>
        <v>1.3727549999999995</v>
      </c>
      <c r="G501" s="2">
        <f t="shared" si="59"/>
        <v>1.4313619999999998</v>
      </c>
      <c r="H501" s="2">
        <f t="shared" si="55"/>
        <v>1.4258239999999993</v>
      </c>
      <c r="I501" s="2">
        <f t="array" ref="I501">SUMPRODUCT(B485:B504, (ROW(B485:B504)-ROW(B485)+1)) / (20*21/2)</f>
        <v>1.3548009523809523</v>
      </c>
      <c r="J501" s="2">
        <f t="shared" si="58"/>
        <v>1.3739869702763485</v>
      </c>
      <c r="K501" s="2">
        <f t="shared" si="60"/>
        <v>1.4080797011226001</v>
      </c>
    </row>
    <row r="502" spans="1:11" ht="13.5" x14ac:dyDescent="0.25">
      <c r="A502" s="3">
        <f>TITRES_STAT!B505</f>
        <v>43034</v>
      </c>
      <c r="B502" s="5">
        <f>TITRES_STAT!D505</f>
        <v>1.365</v>
      </c>
      <c r="C502" s="2">
        <f t="shared" si="53"/>
        <v>0</v>
      </c>
      <c r="D502" s="2">
        <f t="shared" si="54"/>
        <v>1.3546400000000001</v>
      </c>
      <c r="E502" s="2">
        <f t="shared" si="56"/>
        <v>1.3488099999999998</v>
      </c>
      <c r="F502" s="2">
        <f t="shared" si="57"/>
        <v>1.3691949999999995</v>
      </c>
      <c r="G502" s="2">
        <f t="shared" si="59"/>
        <v>1.428904</v>
      </c>
      <c r="H502" s="2">
        <f t="shared" si="55"/>
        <v>1.4251194999999992</v>
      </c>
      <c r="I502" s="2">
        <f t="array" ref="I502">SUMPRODUCT(B486:B505, (ROW(B486:B505)-ROW(B486)+1)) / (20*21/2)</f>
        <v>1.3562457142857145</v>
      </c>
      <c r="J502" s="2">
        <f t="shared" si="58"/>
        <v>1.3731310683452675</v>
      </c>
      <c r="K502" s="2">
        <f t="shared" si="60"/>
        <v>1.4063903010785765</v>
      </c>
    </row>
    <row r="503" spans="1:11" ht="13.5" x14ac:dyDescent="0.25">
      <c r="A503" s="3">
        <f>TITRES_STAT!B506</f>
        <v>43035</v>
      </c>
      <c r="B503" s="5">
        <f>TITRES_STAT!D506</f>
        <v>1.3521000000000001</v>
      </c>
      <c r="C503" s="2">
        <f t="shared" si="53"/>
        <v>-1.2899999999999912E-2</v>
      </c>
      <c r="D503" s="2">
        <f t="shared" si="54"/>
        <v>1.3585400000000001</v>
      </c>
      <c r="E503" s="2">
        <f t="shared" si="56"/>
        <v>1.3494600000000001</v>
      </c>
      <c r="F503" s="2">
        <f t="shared" si="57"/>
        <v>1.3649899999999995</v>
      </c>
      <c r="G503" s="2">
        <f t="shared" si="59"/>
        <v>1.4261879999999996</v>
      </c>
      <c r="H503" s="2">
        <f t="shared" si="55"/>
        <v>1.4243504999999996</v>
      </c>
      <c r="I503" s="2">
        <f t="array" ref="I503">SUMPRODUCT(B487:B506, (ROW(B487:B506)-ROW(B487)+1)) / (20*21/2)</f>
        <v>1.3571733333333333</v>
      </c>
      <c r="J503" s="2">
        <f t="shared" si="58"/>
        <v>1.3711281094552421</v>
      </c>
      <c r="K503" s="2">
        <f t="shared" si="60"/>
        <v>1.4042612696637304</v>
      </c>
    </row>
    <row r="504" spans="1:11" ht="13.5" x14ac:dyDescent="0.25">
      <c r="A504" s="3">
        <f>TITRES_STAT!B507</f>
        <v>43038</v>
      </c>
      <c r="B504" s="5">
        <f>TITRES_STAT!D507</f>
        <v>1.3521000000000001</v>
      </c>
      <c r="C504" s="2">
        <f t="shared" si="53"/>
        <v>0</v>
      </c>
      <c r="D504" s="2">
        <f t="shared" si="54"/>
        <v>1.3598399999999999</v>
      </c>
      <c r="E504" s="2">
        <f t="shared" si="56"/>
        <v>1.3488200000000001</v>
      </c>
      <c r="F504" s="2">
        <f t="shared" si="57"/>
        <v>1.3627299999999996</v>
      </c>
      <c r="G504" s="2">
        <f t="shared" si="59"/>
        <v>1.4234719999999998</v>
      </c>
      <c r="H504" s="2">
        <f t="shared" si="55"/>
        <v>1.4235814999999996</v>
      </c>
      <c r="I504" s="2">
        <f t="array" ref="I504">SUMPRODUCT(B488:B507, (ROW(B488:B507)-ROW(B488)+1)) / (20*21/2)</f>
        <v>1.3613</v>
      </c>
      <c r="J504" s="2">
        <f t="shared" si="58"/>
        <v>1.3693159085547428</v>
      </c>
      <c r="K504" s="2">
        <f t="shared" si="60"/>
        <v>1.4022157296769175</v>
      </c>
    </row>
    <row r="505" spans="1:11" ht="13.5" x14ac:dyDescent="0.25">
      <c r="A505" s="3">
        <f>TITRES_STAT!B508</f>
        <v>43039</v>
      </c>
      <c r="B505" s="5">
        <f>TITRES_STAT!D508</f>
        <v>1.3778999999999999</v>
      </c>
      <c r="C505" s="2">
        <f t="shared" si="53"/>
        <v>2.5799999999999823E-2</v>
      </c>
      <c r="D505" s="2">
        <f t="shared" si="54"/>
        <v>1.3624200000000002</v>
      </c>
      <c r="E505" s="2">
        <f t="shared" si="56"/>
        <v>1.3527</v>
      </c>
      <c r="F505" s="2">
        <f t="shared" si="57"/>
        <v>1.3617599999999999</v>
      </c>
      <c r="G505" s="2">
        <f t="shared" si="59"/>
        <v>1.4214019999999996</v>
      </c>
      <c r="H505" s="2">
        <f t="shared" si="55"/>
        <v>1.422973</v>
      </c>
      <c r="I505" s="2">
        <f t="array" ref="I505">SUMPRODUCT(B489:B508, (ROW(B489:B508)-ROW(B489)+1)) / (20*21/2)</f>
        <v>1.3653652380952381</v>
      </c>
      <c r="J505" s="2">
        <f t="shared" si="58"/>
        <v>1.3701334410733388</v>
      </c>
      <c r="K505" s="2">
        <f t="shared" si="60"/>
        <v>1.4012621716503717</v>
      </c>
    </row>
    <row r="506" spans="1:11" ht="13.5" x14ac:dyDescent="0.25">
      <c r="A506" s="3">
        <f>TITRES_STAT!B509</f>
        <v>43040</v>
      </c>
      <c r="B506" s="5">
        <f>TITRES_STAT!D509</f>
        <v>1.3714999999999999</v>
      </c>
      <c r="C506" s="2">
        <f t="shared" si="53"/>
        <v>-6.3999999999999613E-3</v>
      </c>
      <c r="D506" s="2">
        <f t="shared" si="54"/>
        <v>1.3637200000000003</v>
      </c>
      <c r="E506" s="2">
        <f t="shared" si="56"/>
        <v>1.3559399999999999</v>
      </c>
      <c r="F506" s="2">
        <f t="shared" si="57"/>
        <v>1.3604699999999998</v>
      </c>
      <c r="G506" s="2">
        <f t="shared" si="59"/>
        <v>1.4192039999999999</v>
      </c>
      <c r="H506" s="2">
        <f t="shared" si="55"/>
        <v>1.4222070000000004</v>
      </c>
      <c r="I506" s="2">
        <f t="array" ref="I506">SUMPRODUCT(B490:B509, (ROW(B490:B509)-ROW(B490)+1)) / (20*21/2)</f>
        <v>1.3693690476190477</v>
      </c>
      <c r="J506" s="2">
        <f t="shared" si="58"/>
        <v>1.3702635895425446</v>
      </c>
      <c r="K506" s="2">
        <f t="shared" si="60"/>
        <v>1.4000950276640824</v>
      </c>
    </row>
    <row r="507" spans="1:11" ht="13.5" x14ac:dyDescent="0.25">
      <c r="A507" s="3">
        <f>TITRES_STAT!B510</f>
        <v>43041</v>
      </c>
      <c r="B507" s="5">
        <f>TITRES_STAT!D510</f>
        <v>1.4037999999999999</v>
      </c>
      <c r="C507" s="2">
        <f t="shared" si="53"/>
        <v>3.2299999999999995E-2</v>
      </c>
      <c r="D507" s="2">
        <f t="shared" si="54"/>
        <v>1.37148</v>
      </c>
      <c r="E507" s="2">
        <f t="shared" si="56"/>
        <v>1.3630599999999999</v>
      </c>
      <c r="F507" s="2">
        <f t="shared" si="57"/>
        <v>1.3611149999999999</v>
      </c>
      <c r="G507" s="2">
        <f t="shared" si="59"/>
        <v>1.4176519999999999</v>
      </c>
      <c r="H507" s="2">
        <f t="shared" si="55"/>
        <v>1.4212260000000003</v>
      </c>
      <c r="I507" s="2">
        <f t="array" ref="I507">SUMPRODUCT(B491:B510, (ROW(B491:B510)-ROW(B491)+1)) / (20*21/2)</f>
        <v>1.3696161904761903</v>
      </c>
      <c r="J507" s="2">
        <f t="shared" si="58"/>
        <v>1.3734575333956356</v>
      </c>
      <c r="K507" s="2">
        <f t="shared" si="60"/>
        <v>1.4002403206968634</v>
      </c>
    </row>
    <row r="508" spans="1:11" ht="13.5" x14ac:dyDescent="0.25">
      <c r="A508" s="3">
        <f>TITRES_STAT!B511</f>
        <v>43042</v>
      </c>
      <c r="B508" s="5">
        <f>TITRES_STAT!D511</f>
        <v>1.4037999999999999</v>
      </c>
      <c r="C508" s="2">
        <f t="shared" si="53"/>
        <v>0</v>
      </c>
      <c r="D508" s="2">
        <f t="shared" si="54"/>
        <v>1.38182</v>
      </c>
      <c r="E508" s="2">
        <f t="shared" si="56"/>
        <v>1.37018</v>
      </c>
      <c r="F508" s="2">
        <f t="shared" si="57"/>
        <v>1.3617599999999999</v>
      </c>
      <c r="G508" s="2">
        <f t="shared" si="59"/>
        <v>1.4161000000000004</v>
      </c>
      <c r="H508" s="2">
        <f t="shared" si="55"/>
        <v>1.4202450000000002</v>
      </c>
      <c r="I508" s="2">
        <f t="array" ref="I508">SUMPRODUCT(B492:B511, (ROW(B492:B511)-ROW(B492)+1)) / (20*21/2)</f>
        <v>1.3730628571428574</v>
      </c>
      <c r="J508" s="2">
        <f t="shared" si="58"/>
        <v>1.3763472921198607</v>
      </c>
      <c r="K508" s="2">
        <f t="shared" si="60"/>
        <v>1.4003799159636532</v>
      </c>
    </row>
    <row r="509" spans="1:11" ht="13.5" x14ac:dyDescent="0.25">
      <c r="A509" s="3">
        <f>TITRES_STAT!B512</f>
        <v>43045</v>
      </c>
      <c r="B509" s="5">
        <f>TITRES_STAT!D512</f>
        <v>1.4037999999999999</v>
      </c>
      <c r="C509" s="2">
        <f t="shared" si="53"/>
        <v>0</v>
      </c>
      <c r="D509" s="2">
        <f t="shared" si="54"/>
        <v>1.3921600000000001</v>
      </c>
      <c r="E509" s="2">
        <f t="shared" si="56"/>
        <v>1.3759999999999999</v>
      </c>
      <c r="F509" s="2">
        <f t="shared" si="57"/>
        <v>1.3624049999999999</v>
      </c>
      <c r="G509" s="2">
        <f t="shared" si="59"/>
        <v>1.4145480000000004</v>
      </c>
      <c r="H509" s="2">
        <f t="shared" si="55"/>
        <v>1.4192015</v>
      </c>
      <c r="I509" s="2">
        <f t="array" ref="I509">SUMPRODUCT(B493:B512, (ROW(B493:B512)-ROW(B493)+1)) / (20*21/2)</f>
        <v>1.3769438095238096</v>
      </c>
      <c r="J509" s="2">
        <f t="shared" si="58"/>
        <v>1.3789618357274931</v>
      </c>
      <c r="K509" s="2">
        <f t="shared" si="60"/>
        <v>1.400514036906255</v>
      </c>
    </row>
    <row r="510" spans="1:11" ht="13.5" x14ac:dyDescent="0.25">
      <c r="A510" s="3">
        <f>TITRES_STAT!B513</f>
        <v>43046</v>
      </c>
      <c r="B510" s="5">
        <f>TITRES_STAT!D513</f>
        <v>1.365</v>
      </c>
      <c r="C510" s="2">
        <f t="shared" si="53"/>
        <v>-3.8799999999999946E-2</v>
      </c>
      <c r="D510" s="2">
        <f t="shared" si="54"/>
        <v>1.38958</v>
      </c>
      <c r="E510" s="2">
        <f t="shared" si="56"/>
        <v>1.3760000000000001</v>
      </c>
      <c r="F510" s="2">
        <f t="shared" si="57"/>
        <v>1.3611099999999998</v>
      </c>
      <c r="G510" s="2">
        <f t="shared" si="59"/>
        <v>1.4122200000000005</v>
      </c>
      <c r="H510" s="2">
        <f t="shared" si="55"/>
        <v>1.4181835</v>
      </c>
      <c r="I510" s="2">
        <f t="array" ref="I510">SUMPRODUCT(B494:B513, (ROW(B494:B513)-ROW(B494)+1)) / (20*21/2)</f>
        <v>1.3793190476190476</v>
      </c>
      <c r="J510" s="2">
        <f t="shared" si="58"/>
        <v>1.3776321370867795</v>
      </c>
      <c r="K510" s="2">
        <f t="shared" si="60"/>
        <v>1.3991213295765978</v>
      </c>
    </row>
    <row r="511" spans="1:11" ht="13.5" x14ac:dyDescent="0.25">
      <c r="A511" s="3">
        <f>TITRES_STAT!B514</f>
        <v>43047</v>
      </c>
      <c r="B511" s="5">
        <f>TITRES_STAT!D514</f>
        <v>1.3973</v>
      </c>
      <c r="C511" s="2">
        <f t="shared" si="53"/>
        <v>3.2299999999999995E-2</v>
      </c>
      <c r="D511" s="2">
        <f t="shared" si="54"/>
        <v>1.3947399999999999</v>
      </c>
      <c r="E511" s="2">
        <f t="shared" si="56"/>
        <v>1.3792300000000002</v>
      </c>
      <c r="F511" s="2">
        <f t="shared" si="57"/>
        <v>1.3630500000000001</v>
      </c>
      <c r="G511" s="2">
        <f t="shared" si="59"/>
        <v>1.4105380000000003</v>
      </c>
      <c r="H511" s="2">
        <f t="shared" si="55"/>
        <v>1.417327</v>
      </c>
      <c r="I511" s="2">
        <f t="array" ref="I511">SUMPRODUCT(B495:B514, (ROW(B495:B514)-ROW(B495)+1)) / (20*21/2)</f>
        <v>1.3814785714285711</v>
      </c>
      <c r="J511" s="2">
        <f t="shared" si="58"/>
        <v>1.3795052668880388</v>
      </c>
      <c r="K511" s="2">
        <f t="shared" si="60"/>
        <v>1.3990499048873195</v>
      </c>
    </row>
    <row r="512" spans="1:11" ht="13.5" x14ac:dyDescent="0.25">
      <c r="A512" s="3">
        <f>TITRES_STAT!B515</f>
        <v>43048</v>
      </c>
      <c r="B512" s="5">
        <f>TITRES_STAT!D515</f>
        <v>1.4037999999999999</v>
      </c>
      <c r="C512" s="2">
        <f t="shared" si="53"/>
        <v>6.4999999999999503E-3</v>
      </c>
      <c r="D512" s="2">
        <f t="shared" si="54"/>
        <v>1.3947400000000001</v>
      </c>
      <c r="E512" s="2">
        <f t="shared" si="56"/>
        <v>1.3831100000000001</v>
      </c>
      <c r="F512" s="2">
        <f t="shared" si="57"/>
        <v>1.3659600000000001</v>
      </c>
      <c r="G512" s="2">
        <f t="shared" si="59"/>
        <v>1.4089860000000001</v>
      </c>
      <c r="H512" s="2">
        <f t="shared" si="55"/>
        <v>1.4165654999999999</v>
      </c>
      <c r="I512" s="2">
        <f t="array" ref="I512">SUMPRODUCT(B496:B515, (ROW(B496:B515)-ROW(B496)+1)) / (20*21/2)</f>
        <v>1.3828647619047618</v>
      </c>
      <c r="J512" s="2">
        <f t="shared" si="58"/>
        <v>1.3818190509939399</v>
      </c>
      <c r="K512" s="2">
        <f t="shared" si="60"/>
        <v>1.3992361831270326</v>
      </c>
    </row>
    <row r="513" spans="1:11" ht="13.5" x14ac:dyDescent="0.25">
      <c r="A513" s="3">
        <f>TITRES_STAT!B516</f>
        <v>43049</v>
      </c>
      <c r="B513" s="5">
        <f>TITRES_STAT!D516</f>
        <v>1.3909</v>
      </c>
      <c r="C513" s="2">
        <f t="shared" si="53"/>
        <v>-1.2899999999999912E-2</v>
      </c>
      <c r="D513" s="2">
        <f t="shared" si="54"/>
        <v>1.3921600000000001</v>
      </c>
      <c r="E513" s="2">
        <f t="shared" si="56"/>
        <v>1.3869900000000002</v>
      </c>
      <c r="F513" s="2">
        <f t="shared" si="57"/>
        <v>1.368225</v>
      </c>
      <c r="G513" s="2">
        <f t="shared" si="59"/>
        <v>1.4073040000000001</v>
      </c>
      <c r="H513" s="2">
        <f t="shared" si="55"/>
        <v>1.4157394999999997</v>
      </c>
      <c r="I513" s="2">
        <f t="array" ref="I513">SUMPRODUCT(B497:B516, (ROW(B497:B516)-ROW(B497)+1)) / (20*21/2)</f>
        <v>1.3840352380952381</v>
      </c>
      <c r="J513" s="2">
        <f t="shared" si="58"/>
        <v>1.3826839032802314</v>
      </c>
      <c r="K513" s="2">
        <f t="shared" si="60"/>
        <v>1.3989092739847961</v>
      </c>
    </row>
    <row r="514" spans="1:11" ht="13.5" x14ac:dyDescent="0.25">
      <c r="A514" s="3">
        <f>TITRES_STAT!B517</f>
        <v>43052</v>
      </c>
      <c r="B514" s="5">
        <f>TITRES_STAT!D517</f>
        <v>1.3909</v>
      </c>
      <c r="C514" s="2">
        <f t="shared" si="53"/>
        <v>0</v>
      </c>
      <c r="D514" s="2">
        <f t="shared" si="54"/>
        <v>1.38958</v>
      </c>
      <c r="E514" s="2">
        <f t="shared" si="56"/>
        <v>1.3908700000000001</v>
      </c>
      <c r="F514" s="2">
        <f t="shared" si="57"/>
        <v>1.369845</v>
      </c>
      <c r="G514" s="2">
        <f t="shared" si="59"/>
        <v>1.4057519999999999</v>
      </c>
      <c r="H514" s="2">
        <f t="shared" si="55"/>
        <v>1.4151334999999998</v>
      </c>
      <c r="I514" s="2">
        <f t="array" ref="I514">SUMPRODUCT(B498:B517, (ROW(B498:B517)-ROW(B498)+1)) / (20*21/2)</f>
        <v>1.3849899999999999</v>
      </c>
      <c r="J514" s="2">
        <f t="shared" si="58"/>
        <v>1.3834663886821141</v>
      </c>
      <c r="K514" s="2">
        <f t="shared" si="60"/>
        <v>1.3985951848089218</v>
      </c>
    </row>
    <row r="515" spans="1:11" ht="13.5" x14ac:dyDescent="0.25">
      <c r="A515" s="3">
        <f>TITRES_STAT!B518</f>
        <v>43053</v>
      </c>
      <c r="B515" s="5">
        <f>TITRES_STAT!D518</f>
        <v>1.3844000000000001</v>
      </c>
      <c r="C515" s="2">
        <f t="shared" si="53"/>
        <v>-6.4999999999999503E-3</v>
      </c>
      <c r="D515" s="2">
        <f t="shared" si="54"/>
        <v>1.3934600000000001</v>
      </c>
      <c r="E515" s="2">
        <f t="shared" si="56"/>
        <v>1.3915200000000001</v>
      </c>
      <c r="F515" s="2">
        <f t="shared" si="57"/>
        <v>1.3721099999999997</v>
      </c>
      <c r="G515" s="2">
        <f t="shared" si="59"/>
        <v>1.4040700000000002</v>
      </c>
      <c r="H515" s="2">
        <f t="shared" si="55"/>
        <v>1.4145575000000001</v>
      </c>
      <c r="I515" s="2">
        <f t="array" ref="I515">SUMPRODUCT(B499:B518, (ROW(B499:B518)-ROW(B499)+1)) / (20*21/2)</f>
        <v>1.3856980952380953</v>
      </c>
      <c r="J515" s="2">
        <f t="shared" si="58"/>
        <v>1.3835553040457222</v>
      </c>
      <c r="K515" s="2">
        <f t="shared" si="60"/>
        <v>1.3980385108948465</v>
      </c>
    </row>
    <row r="516" spans="1:11" ht="13.5" x14ac:dyDescent="0.25">
      <c r="A516" s="3">
        <f>TITRES_STAT!B519</f>
        <v>43054</v>
      </c>
      <c r="B516" s="5">
        <f>TITRES_STAT!D519</f>
        <v>1.3844000000000001</v>
      </c>
      <c r="C516" s="2">
        <f t="shared" ref="C516:C579" si="61">B516-B515</f>
        <v>0</v>
      </c>
      <c r="D516" s="2">
        <f t="shared" si="54"/>
        <v>1.3908800000000001</v>
      </c>
      <c r="E516" s="2">
        <f t="shared" si="56"/>
        <v>1.3928099999999999</v>
      </c>
      <c r="F516" s="2">
        <f t="shared" si="57"/>
        <v>1.3743749999999999</v>
      </c>
      <c r="G516" s="2">
        <f t="shared" si="59"/>
        <v>1.402388</v>
      </c>
      <c r="H516" s="2">
        <f t="shared" si="55"/>
        <v>1.4139815000000004</v>
      </c>
      <c r="I516" s="2">
        <f t="array" ref="I516">SUMPRODUCT(B500:B519, (ROW(B500:B519)-ROW(B500)+1)) / (20*21/2)</f>
        <v>1.3824642857142855</v>
      </c>
      <c r="J516" s="2">
        <f t="shared" si="58"/>
        <v>1.383635751279463</v>
      </c>
      <c r="K516" s="2">
        <f t="shared" si="60"/>
        <v>1.3975036673303429</v>
      </c>
    </row>
    <row r="517" spans="1:11" ht="13.5" x14ac:dyDescent="0.25">
      <c r="A517" s="3">
        <f>TITRES_STAT!B520</f>
        <v>43055</v>
      </c>
      <c r="B517" s="5">
        <f>TITRES_STAT!D520</f>
        <v>1.3844000000000001</v>
      </c>
      <c r="C517" s="2">
        <f t="shared" si="61"/>
        <v>0</v>
      </c>
      <c r="D517" s="2">
        <f t="shared" si="54"/>
        <v>1.387</v>
      </c>
      <c r="E517" s="2">
        <f t="shared" si="56"/>
        <v>1.3908700000000001</v>
      </c>
      <c r="F517" s="2">
        <f t="shared" si="57"/>
        <v>1.3769649999999998</v>
      </c>
      <c r="G517" s="2">
        <f t="shared" si="59"/>
        <v>1.4007059999999996</v>
      </c>
      <c r="H517" s="2">
        <f t="shared" si="55"/>
        <v>1.4136250000000004</v>
      </c>
      <c r="I517" s="2">
        <f t="array" ref="I517">SUMPRODUCT(B501:B520, (ROW(B501:B520)-ROW(B501)+1)) / (20*21/2)</f>
        <v>1.381078095238095</v>
      </c>
      <c r="J517" s="2">
        <f t="shared" si="58"/>
        <v>1.3837085368718951</v>
      </c>
      <c r="K517" s="2">
        <f t="shared" si="60"/>
        <v>1.3969897980232708</v>
      </c>
    </row>
    <row r="518" spans="1:11" ht="13.5" x14ac:dyDescent="0.25">
      <c r="A518" s="3">
        <f>TITRES_STAT!B521</f>
        <v>43056</v>
      </c>
      <c r="B518" s="5">
        <f>TITRES_STAT!D521</f>
        <v>1.3844000000000001</v>
      </c>
      <c r="C518" s="2">
        <f t="shared" si="61"/>
        <v>0</v>
      </c>
      <c r="D518" s="2">
        <f t="shared" ref="D518:D581" si="62">AVERAGE(B514:B518)</f>
        <v>1.3857000000000002</v>
      </c>
      <c r="E518" s="2">
        <f t="shared" si="56"/>
        <v>1.3889299999999998</v>
      </c>
      <c r="F518" s="2">
        <f t="shared" si="57"/>
        <v>1.3795549999999999</v>
      </c>
      <c r="G518" s="2">
        <f t="shared" si="59"/>
        <v>1.3990239999999998</v>
      </c>
      <c r="H518" s="2">
        <f t="shared" si="55"/>
        <v>1.4131745000000007</v>
      </c>
      <c r="I518" s="2">
        <f t="array" ref="I518">SUMPRODUCT(B502:B521, (ROW(B502:B521)-ROW(B502)+1)) / (20*21/2)</f>
        <v>1.3790728571428568</v>
      </c>
      <c r="J518" s="2">
        <f t="shared" si="58"/>
        <v>1.3837743905031432</v>
      </c>
      <c r="K518" s="2">
        <f t="shared" si="60"/>
        <v>1.396496080453731</v>
      </c>
    </row>
    <row r="519" spans="1:11" ht="13.5" x14ac:dyDescent="0.25">
      <c r="A519" s="3">
        <f>TITRES_STAT!B522</f>
        <v>43059</v>
      </c>
      <c r="B519" s="5">
        <f>TITRES_STAT!D522</f>
        <v>1.3455999999999999</v>
      </c>
      <c r="C519" s="2">
        <f t="shared" si="61"/>
        <v>-3.8800000000000168E-2</v>
      </c>
      <c r="D519" s="2">
        <f t="shared" si="62"/>
        <v>1.3766400000000001</v>
      </c>
      <c r="E519" s="2">
        <f t="shared" si="56"/>
        <v>1.3831099999999998</v>
      </c>
      <c r="F519" s="2">
        <f t="shared" si="57"/>
        <v>1.3795549999999999</v>
      </c>
      <c r="G519" s="2">
        <f t="shared" si="59"/>
        <v>1.396566</v>
      </c>
      <c r="H519" s="2">
        <f t="shared" si="55"/>
        <v>1.4125615000000005</v>
      </c>
      <c r="I519" s="2">
        <f t="array" ref="I519">SUMPRODUCT(B503:B522, (ROW(B503:B522)-ROW(B503)+1)) / (20*21/2)</f>
        <v>1.3783366666666665</v>
      </c>
      <c r="J519" s="2">
        <f t="shared" si="58"/>
        <v>1.3801387342647486</v>
      </c>
      <c r="K519" s="2">
        <f t="shared" si="60"/>
        <v>1.3945001557300554</v>
      </c>
    </row>
    <row r="520" spans="1:11" ht="13.5" x14ac:dyDescent="0.25">
      <c r="A520" s="3">
        <f>TITRES_STAT!B523</f>
        <v>43060</v>
      </c>
      <c r="B520" s="5">
        <f>TITRES_STAT!D523</f>
        <v>1.365</v>
      </c>
      <c r="C520" s="2">
        <f t="shared" si="61"/>
        <v>1.9400000000000084E-2</v>
      </c>
      <c r="D520" s="2">
        <f t="shared" si="62"/>
        <v>1.37276</v>
      </c>
      <c r="E520" s="2">
        <f t="shared" si="56"/>
        <v>1.3831099999999998</v>
      </c>
      <c r="F520" s="2">
        <f t="shared" si="57"/>
        <v>1.3795549999999996</v>
      </c>
      <c r="G520" s="2">
        <f t="shared" si="59"/>
        <v>1.3944959999999997</v>
      </c>
      <c r="H520" s="2">
        <f t="shared" si="55"/>
        <v>1.4120455000000005</v>
      </c>
      <c r="I520" s="2">
        <f t="array" ref="I520">SUMPRODUCT(B504:B523, (ROW(B504:B523)-ROW(B504)+1)) / (20*21/2)</f>
        <v>1.3775695238095236</v>
      </c>
      <c r="J520" s="2">
        <f t="shared" si="58"/>
        <v>1.3786969500490582</v>
      </c>
      <c r="K520" s="2">
        <f t="shared" si="60"/>
        <v>1.3933432868778963</v>
      </c>
    </row>
    <row r="521" spans="1:11" ht="13.5" x14ac:dyDescent="0.25">
      <c r="A521" s="3">
        <f>TITRES_STAT!B524</f>
        <v>43061</v>
      </c>
      <c r="B521" s="5">
        <f>TITRES_STAT!D524</f>
        <v>1.3585</v>
      </c>
      <c r="C521" s="2">
        <f t="shared" si="61"/>
        <v>-6.4999999999999503E-3</v>
      </c>
      <c r="D521" s="2">
        <f t="shared" si="62"/>
        <v>1.36758</v>
      </c>
      <c r="E521" s="2">
        <f t="shared" si="56"/>
        <v>1.37923</v>
      </c>
      <c r="F521" s="2">
        <f t="shared" si="57"/>
        <v>1.3792299999999997</v>
      </c>
      <c r="G521" s="2">
        <f t="shared" si="59"/>
        <v>1.392296</v>
      </c>
      <c r="H521" s="2">
        <f t="shared" si="55"/>
        <v>1.4115595000000005</v>
      </c>
      <c r="I521" s="2">
        <f t="array" ref="I521">SUMPRODUCT(B505:B524, (ROW(B505:B524)-ROW(B505)+1)) / (20*21/2)</f>
        <v>1.3767100000000001</v>
      </c>
      <c r="J521" s="2">
        <f t="shared" si="58"/>
        <v>1.376773430996767</v>
      </c>
      <c r="K521" s="2">
        <f t="shared" si="60"/>
        <v>1.3919768834709201</v>
      </c>
    </row>
    <row r="522" spans="1:11" ht="13.5" x14ac:dyDescent="0.25">
      <c r="A522" s="3">
        <f>TITRES_STAT!B525</f>
        <v>43062</v>
      </c>
      <c r="B522" s="5">
        <f>TITRES_STAT!D525</f>
        <v>1.3714999999999999</v>
      </c>
      <c r="C522" s="2">
        <f t="shared" si="61"/>
        <v>1.2999999999999901E-2</v>
      </c>
      <c r="D522" s="2">
        <f t="shared" si="62"/>
        <v>1.365</v>
      </c>
      <c r="E522" s="2">
        <f t="shared" si="56"/>
        <v>1.3759999999999999</v>
      </c>
      <c r="F522" s="2">
        <f t="shared" si="57"/>
        <v>1.3795549999999999</v>
      </c>
      <c r="G522" s="2">
        <f t="shared" si="59"/>
        <v>1.3903559999999999</v>
      </c>
      <c r="H522" s="2">
        <f t="shared" ref="H522:H585" si="63">AVERAGE(B323:B522)</f>
        <v>1.4110445000000007</v>
      </c>
      <c r="I522" s="2">
        <f t="array" ref="I522">SUMPRODUCT(B506:B525, (ROW(B506:B525)-ROW(B506)+1)) / (20*21/2)</f>
        <v>1.3751390476190477</v>
      </c>
      <c r="J522" s="2">
        <f t="shared" si="58"/>
        <v>1.3762711994732655</v>
      </c>
      <c r="K522" s="2">
        <f t="shared" si="60"/>
        <v>1.391173868432845</v>
      </c>
    </row>
    <row r="523" spans="1:11" ht="13.5" x14ac:dyDescent="0.25">
      <c r="A523" s="3">
        <f>TITRES_STAT!B526</f>
        <v>43063</v>
      </c>
      <c r="B523" s="5">
        <f>TITRES_STAT!D526</f>
        <v>1.3714999999999999</v>
      </c>
      <c r="C523" s="2">
        <f t="shared" si="61"/>
        <v>0</v>
      </c>
      <c r="D523" s="2">
        <f t="shared" si="62"/>
        <v>1.36242</v>
      </c>
      <c r="E523" s="2">
        <f t="shared" si="56"/>
        <v>1.3740599999999998</v>
      </c>
      <c r="F523" s="2">
        <f t="shared" si="57"/>
        <v>1.380525</v>
      </c>
      <c r="G523" s="2">
        <f t="shared" si="59"/>
        <v>1.3884159999999997</v>
      </c>
      <c r="H523" s="2">
        <f t="shared" si="63"/>
        <v>1.410592500000001</v>
      </c>
      <c r="I523" s="2">
        <f t="array" ref="I523">SUMPRODUCT(B507:B526, (ROW(B507:B526)-ROW(B507)+1)) / (20*21/2)</f>
        <v>1.3742485714285715</v>
      </c>
      <c r="J523" s="2">
        <f t="shared" si="58"/>
        <v>1.3758167995234307</v>
      </c>
      <c r="K523" s="2">
        <f t="shared" si="60"/>
        <v>1.3904023441805764</v>
      </c>
    </row>
    <row r="524" spans="1:11" ht="13.5" x14ac:dyDescent="0.25">
      <c r="A524" s="3">
        <f>TITRES_STAT!B527</f>
        <v>43066</v>
      </c>
      <c r="B524" s="5">
        <f>TITRES_STAT!D527</f>
        <v>1.3714999999999999</v>
      </c>
      <c r="C524" s="2">
        <f t="shared" si="61"/>
        <v>0</v>
      </c>
      <c r="D524" s="2">
        <f t="shared" si="62"/>
        <v>1.3675999999999999</v>
      </c>
      <c r="E524" s="2">
        <f t="shared" ref="E524:E587" si="64">AVERAGE(B515:B524)</f>
        <v>1.3721199999999998</v>
      </c>
      <c r="F524" s="2">
        <f t="shared" si="57"/>
        <v>1.3814950000000001</v>
      </c>
      <c r="G524" s="2">
        <f t="shared" si="59"/>
        <v>1.3864759999999996</v>
      </c>
      <c r="H524" s="2">
        <f t="shared" si="63"/>
        <v>1.4101090000000012</v>
      </c>
      <c r="I524" s="2">
        <f t="array" ref="I524">SUMPRODUCT(B508:B527, (ROW(B508:B527)-ROW(B508)+1)) / (20*21/2)</f>
        <v>1.3745866666666664</v>
      </c>
      <c r="J524" s="2">
        <f t="shared" si="58"/>
        <v>1.3754056757592945</v>
      </c>
      <c r="K524" s="2">
        <f t="shared" si="60"/>
        <v>1.3896610757813384</v>
      </c>
    </row>
    <row r="525" spans="1:11" ht="13.5" x14ac:dyDescent="0.25">
      <c r="A525" s="3">
        <f>TITRES_STAT!B528</f>
        <v>43067</v>
      </c>
      <c r="B525" s="5">
        <f>TITRES_STAT!D528</f>
        <v>1.365</v>
      </c>
      <c r="C525" s="2">
        <f t="shared" si="61"/>
        <v>-6.4999999999999503E-3</v>
      </c>
      <c r="D525" s="2">
        <f t="shared" si="62"/>
        <v>1.3675999999999999</v>
      </c>
      <c r="E525" s="2">
        <f t="shared" si="64"/>
        <v>1.37018</v>
      </c>
      <c r="F525" s="2">
        <f t="shared" si="57"/>
        <v>1.3808500000000001</v>
      </c>
      <c r="G525" s="2">
        <f t="shared" si="59"/>
        <v>1.3845359999999993</v>
      </c>
      <c r="H525" s="2">
        <f t="shared" si="63"/>
        <v>1.4096245000000014</v>
      </c>
      <c r="I525" s="2">
        <f t="array" ref="I525">SUMPRODUCT(B509:B528, (ROW(B509:B528)-ROW(B509)+1)) / (20*21/2)</f>
        <v>1.3750171428571429</v>
      </c>
      <c r="J525" s="2">
        <f t="shared" si="58"/>
        <v>1.3744146590203141</v>
      </c>
      <c r="K525" s="2">
        <f t="shared" si="60"/>
        <v>1.3886939747703055</v>
      </c>
    </row>
    <row r="526" spans="1:11" ht="13.5" x14ac:dyDescent="0.25">
      <c r="A526" s="3">
        <f>TITRES_STAT!B529</f>
        <v>43068</v>
      </c>
      <c r="B526" s="5">
        <f>TITRES_STAT!D529</f>
        <v>1.3714999999999999</v>
      </c>
      <c r="C526" s="2">
        <f t="shared" si="61"/>
        <v>6.4999999999999503E-3</v>
      </c>
      <c r="D526" s="2">
        <f t="shared" si="62"/>
        <v>1.3702000000000001</v>
      </c>
      <c r="E526" s="2">
        <f t="shared" si="64"/>
        <v>1.3688899999999999</v>
      </c>
      <c r="F526" s="2">
        <f t="shared" si="57"/>
        <v>1.3808500000000001</v>
      </c>
      <c r="G526" s="2">
        <f t="shared" si="59"/>
        <v>1.3827259999999992</v>
      </c>
      <c r="H526" s="2">
        <f t="shared" si="63"/>
        <v>1.4091725000000013</v>
      </c>
      <c r="I526" s="2">
        <f t="array" ref="I526">SUMPRODUCT(B510:B529, (ROW(B510:B529)-ROW(B510)+1)) / (20*21/2)</f>
        <v>1.3743114285714284</v>
      </c>
      <c r="J526" s="2">
        <f t="shared" si="58"/>
        <v>1.3741370724469508</v>
      </c>
      <c r="K526" s="2">
        <f t="shared" si="60"/>
        <v>1.3880197012499016</v>
      </c>
    </row>
    <row r="527" spans="1:11" ht="13.5" x14ac:dyDescent="0.25">
      <c r="A527" s="3">
        <f>TITRES_STAT!B530</f>
        <v>43069</v>
      </c>
      <c r="B527" s="5">
        <f>TITRES_STAT!D530</f>
        <v>1.3844000000000001</v>
      </c>
      <c r="C527" s="2">
        <f t="shared" si="61"/>
        <v>1.2900000000000134E-2</v>
      </c>
      <c r="D527" s="2">
        <f t="shared" si="62"/>
        <v>1.3727800000000001</v>
      </c>
      <c r="E527" s="2">
        <f t="shared" si="64"/>
        <v>1.3688899999999999</v>
      </c>
      <c r="F527" s="2">
        <f t="shared" si="57"/>
        <v>1.37988</v>
      </c>
      <c r="G527" s="2">
        <f t="shared" si="59"/>
        <v>1.3811739999999995</v>
      </c>
      <c r="H527" s="2">
        <f t="shared" si="63"/>
        <v>1.4087850000000015</v>
      </c>
      <c r="I527" s="2">
        <f t="array" ref="I527">SUMPRODUCT(B511:B530, (ROW(B511:B530)-ROW(B511)+1)) / (20*21/2)</f>
        <v>1.3774547619047617</v>
      </c>
      <c r="J527" s="2">
        <f t="shared" si="58"/>
        <v>1.3751144941186697</v>
      </c>
      <c r="K527" s="2">
        <f t="shared" si="60"/>
        <v>1.3878777521812782</v>
      </c>
    </row>
    <row r="528" spans="1:11" ht="13.5" x14ac:dyDescent="0.25">
      <c r="A528" s="3">
        <f>TITRES_STAT!B531</f>
        <v>43073</v>
      </c>
      <c r="B528" s="5">
        <f>TITRES_STAT!D531</f>
        <v>1.3844000000000001</v>
      </c>
      <c r="C528" s="2">
        <f t="shared" si="61"/>
        <v>0</v>
      </c>
      <c r="D528" s="2">
        <f t="shared" si="62"/>
        <v>1.3753600000000001</v>
      </c>
      <c r="E528" s="2">
        <f t="shared" si="64"/>
        <v>1.3688899999999999</v>
      </c>
      <c r="F528" s="2">
        <f t="shared" si="57"/>
        <v>1.3789099999999999</v>
      </c>
      <c r="G528" s="2">
        <f t="shared" si="59"/>
        <v>1.3797499999999994</v>
      </c>
      <c r="H528" s="2">
        <f t="shared" si="63"/>
        <v>1.4084600000000014</v>
      </c>
      <c r="I528" s="2">
        <f t="array" ref="I528">SUMPRODUCT(B512:B531, (ROW(B512:B531)-ROW(B512)+1)) / (20*21/2)</f>
        <v>1.3816109523809521</v>
      </c>
      <c r="J528" s="2">
        <f t="shared" si="58"/>
        <v>1.3759988280121296</v>
      </c>
      <c r="K528" s="2">
        <f t="shared" si="60"/>
        <v>1.3877413697427967</v>
      </c>
    </row>
    <row r="529" spans="1:11" ht="13.5" x14ac:dyDescent="0.25">
      <c r="A529" s="3">
        <f>TITRES_STAT!B532</f>
        <v>43074</v>
      </c>
      <c r="B529" s="5">
        <f>TITRES_STAT!D532</f>
        <v>1.3714999999999999</v>
      </c>
      <c r="C529" s="2">
        <f t="shared" si="61"/>
        <v>-1.2900000000000134E-2</v>
      </c>
      <c r="D529" s="2">
        <f t="shared" si="62"/>
        <v>1.3753600000000001</v>
      </c>
      <c r="E529" s="2">
        <f t="shared" si="64"/>
        <v>1.3714799999999996</v>
      </c>
      <c r="F529" s="2">
        <f t="shared" si="57"/>
        <v>1.3772949999999999</v>
      </c>
      <c r="G529" s="2">
        <f t="shared" si="59"/>
        <v>1.3780679999999992</v>
      </c>
      <c r="H529" s="2">
        <f t="shared" si="63"/>
        <v>1.4081020000000017</v>
      </c>
      <c r="I529" s="2">
        <f t="array" ref="I529">SUMPRODUCT(B513:B532, (ROW(B513:B532)-ROW(B513)+1)) / (20*21/2)</f>
        <v>1.3887295238095239</v>
      </c>
      <c r="J529" s="2">
        <f t="shared" si="58"/>
        <v>1.3755703682014506</v>
      </c>
      <c r="K529" s="2">
        <f t="shared" si="60"/>
        <v>1.3871044532822947</v>
      </c>
    </row>
    <row r="530" spans="1:11" ht="13.5" x14ac:dyDescent="0.25">
      <c r="A530" s="3">
        <f>TITRES_STAT!B533</f>
        <v>43075</v>
      </c>
      <c r="B530" s="5">
        <f>TITRES_STAT!D533</f>
        <v>1.4103000000000001</v>
      </c>
      <c r="C530" s="2">
        <f t="shared" si="61"/>
        <v>3.8800000000000168E-2</v>
      </c>
      <c r="D530" s="2">
        <f t="shared" si="62"/>
        <v>1.38442</v>
      </c>
      <c r="E530" s="2">
        <f t="shared" si="64"/>
        <v>1.3760099999999997</v>
      </c>
      <c r="F530" s="2">
        <f t="shared" si="57"/>
        <v>1.3795600000000001</v>
      </c>
      <c r="G530" s="2">
        <f t="shared" si="59"/>
        <v>1.3775499999999996</v>
      </c>
      <c r="H530" s="2">
        <f t="shared" si="63"/>
        <v>1.4079380000000017</v>
      </c>
      <c r="I530" s="2">
        <f t="array" ref="I530">SUMPRODUCT(B514:B533, (ROW(B514:B533)-ROW(B514)+1)) / (20*21/2)</f>
        <v>1.3956014285714287</v>
      </c>
      <c r="J530" s="2">
        <f t="shared" si="58"/>
        <v>1.3788779521822647</v>
      </c>
      <c r="K530" s="2">
        <f t="shared" si="60"/>
        <v>1.388014082565342</v>
      </c>
    </row>
    <row r="531" spans="1:11" ht="13.5" x14ac:dyDescent="0.25">
      <c r="A531" s="3">
        <f>TITRES_STAT!B534</f>
        <v>43076</v>
      </c>
      <c r="B531" s="5">
        <f>TITRES_STAT!D534</f>
        <v>1.4232</v>
      </c>
      <c r="C531" s="2">
        <f t="shared" si="61"/>
        <v>1.2899999999999912E-2</v>
      </c>
      <c r="D531" s="2">
        <f t="shared" si="62"/>
        <v>1.3947600000000002</v>
      </c>
      <c r="E531" s="2">
        <f t="shared" si="64"/>
        <v>1.3824799999999997</v>
      </c>
      <c r="F531" s="2">
        <f t="shared" si="57"/>
        <v>1.3808549999999999</v>
      </c>
      <c r="G531" s="2">
        <f t="shared" si="59"/>
        <v>1.3772899999999992</v>
      </c>
      <c r="H531" s="2">
        <f t="shared" si="63"/>
        <v>1.407838500000002</v>
      </c>
      <c r="I531" s="2">
        <f t="array" ref="I531">SUMPRODUCT(B515:B534, (ROW(B515:B534)-ROW(B515)+1)) / (20*21/2)</f>
        <v>1.4021652380952381</v>
      </c>
      <c r="J531" s="2">
        <f t="shared" si="58"/>
        <v>1.3830990995934778</v>
      </c>
      <c r="K531" s="2">
        <f t="shared" si="60"/>
        <v>1.3893939224647405</v>
      </c>
    </row>
    <row r="532" spans="1:11" ht="13.5" x14ac:dyDescent="0.25">
      <c r="A532" s="3">
        <f>TITRES_STAT!B535</f>
        <v>43077</v>
      </c>
      <c r="B532" s="5">
        <f>TITRES_STAT!D535</f>
        <v>1.4556</v>
      </c>
      <c r="C532" s="2">
        <f t="shared" si="61"/>
        <v>3.2399999999999984E-2</v>
      </c>
      <c r="D532" s="2">
        <f t="shared" si="62"/>
        <v>1.409</v>
      </c>
      <c r="E532" s="2">
        <f t="shared" si="64"/>
        <v>1.39089</v>
      </c>
      <c r="F532" s="2">
        <f t="shared" ref="F532:F595" si="65">AVERAGE(B513:B532)</f>
        <v>1.3834449999999998</v>
      </c>
      <c r="G532" s="2">
        <f t="shared" si="59"/>
        <v>1.3776779999999997</v>
      </c>
      <c r="H532" s="2">
        <f t="shared" si="63"/>
        <v>1.4079010000000018</v>
      </c>
      <c r="I532" s="2">
        <f t="array" ref="I532">SUMPRODUCT(B516:B535, (ROW(B516:B535)-ROW(B516)+1)) / (20*21/2)</f>
        <v>1.407801904761905</v>
      </c>
      <c r="J532" s="2">
        <f t="shared" si="58"/>
        <v>1.390003947251242</v>
      </c>
      <c r="K532" s="2">
        <f t="shared" si="60"/>
        <v>1.3919902392308292</v>
      </c>
    </row>
    <row r="533" spans="1:11" ht="13.5" x14ac:dyDescent="0.25">
      <c r="A533" s="3">
        <f>TITRES_STAT!B536</f>
        <v>43080</v>
      </c>
      <c r="B533" s="5">
        <f>TITRES_STAT!D536</f>
        <v>1.4556</v>
      </c>
      <c r="C533" s="2">
        <f t="shared" si="61"/>
        <v>0</v>
      </c>
      <c r="D533" s="2">
        <f t="shared" si="62"/>
        <v>1.4232400000000003</v>
      </c>
      <c r="E533" s="2">
        <f t="shared" si="64"/>
        <v>1.3993</v>
      </c>
      <c r="F533" s="2">
        <f t="shared" si="65"/>
        <v>1.3866799999999999</v>
      </c>
      <c r="G533" s="2">
        <f t="shared" si="59"/>
        <v>1.3780659999999996</v>
      </c>
      <c r="H533" s="2">
        <f t="shared" si="63"/>
        <v>1.4079635000000021</v>
      </c>
      <c r="I533" s="2">
        <f t="array" ref="I533">SUMPRODUCT(B517:B536, (ROW(B517:B536)-ROW(B517)+1)) / (20*21/2)</f>
        <v>1.4137495238095239</v>
      </c>
      <c r="J533" s="2">
        <f t="shared" ref="J533:J596" si="66">$J$4*B533+J532*(1-$J$4)</f>
        <v>1.3962511903701715</v>
      </c>
      <c r="K533" s="2">
        <f t="shared" si="60"/>
        <v>1.3944847396531497</v>
      </c>
    </row>
    <row r="534" spans="1:11" ht="13.5" x14ac:dyDescent="0.25">
      <c r="A534" s="3">
        <f>TITRES_STAT!B537</f>
        <v>43081</v>
      </c>
      <c r="B534" s="5">
        <f>TITRES_STAT!D537</f>
        <v>1.4556</v>
      </c>
      <c r="C534" s="2">
        <f t="shared" si="61"/>
        <v>0</v>
      </c>
      <c r="D534" s="2">
        <f t="shared" si="62"/>
        <v>1.4400600000000001</v>
      </c>
      <c r="E534" s="2">
        <f t="shared" si="64"/>
        <v>1.4077100000000002</v>
      </c>
      <c r="F534" s="2">
        <f t="shared" si="65"/>
        <v>1.389915</v>
      </c>
      <c r="G534" s="2">
        <f t="shared" si="59"/>
        <v>1.3792319999999998</v>
      </c>
      <c r="H534" s="2">
        <f t="shared" si="63"/>
        <v>1.4078375000000021</v>
      </c>
      <c r="I534" s="2">
        <f t="array" ref="I534">SUMPRODUCT(B518:B537, (ROW(B518:B537)-ROW(B518)+1)) / (20*21/2)</f>
        <v>1.4187390476190476</v>
      </c>
      <c r="J534" s="2">
        <f t="shared" si="66"/>
        <v>1.4019034579539649</v>
      </c>
      <c r="K534" s="2">
        <f t="shared" si="60"/>
        <v>1.3968814165294967</v>
      </c>
    </row>
    <row r="535" spans="1:11" ht="13.5" x14ac:dyDescent="0.25">
      <c r="A535" s="3">
        <f>TITRES_STAT!B538</f>
        <v>43082</v>
      </c>
      <c r="B535" s="5">
        <f>TITRES_STAT!D538</f>
        <v>1.4491000000000001</v>
      </c>
      <c r="C535" s="2">
        <f t="shared" si="61"/>
        <v>-6.4999999999999503E-3</v>
      </c>
      <c r="D535" s="2">
        <f t="shared" si="62"/>
        <v>1.4478200000000001</v>
      </c>
      <c r="E535" s="2">
        <f t="shared" si="64"/>
        <v>1.41612</v>
      </c>
      <c r="F535" s="2">
        <f t="shared" si="65"/>
        <v>1.3931500000000001</v>
      </c>
      <c r="G535" s="2">
        <f t="shared" si="59"/>
        <v>1.3802679999999998</v>
      </c>
      <c r="H535" s="2">
        <f t="shared" si="63"/>
        <v>1.4076790000000017</v>
      </c>
      <c r="I535" s="2">
        <f t="array" ref="I535">SUMPRODUCT(B519:B538, (ROW(B519:B538)-ROW(B519)+1)) / (20*21/2)</f>
        <v>1.4209538095238097</v>
      </c>
      <c r="J535" s="2">
        <f t="shared" si="66"/>
        <v>1.406398366720254</v>
      </c>
      <c r="K535" s="2">
        <f t="shared" si="60"/>
        <v>1.3989292041165753</v>
      </c>
    </row>
    <row r="536" spans="1:11" ht="13.5" x14ac:dyDescent="0.25">
      <c r="A536" s="3">
        <f>TITRES_STAT!B539</f>
        <v>43083</v>
      </c>
      <c r="B536" s="5">
        <f>TITRES_STAT!D539</f>
        <v>1.4556</v>
      </c>
      <c r="C536" s="2">
        <f t="shared" si="61"/>
        <v>6.4999999999999503E-3</v>
      </c>
      <c r="D536" s="2">
        <f t="shared" si="62"/>
        <v>1.4542999999999999</v>
      </c>
      <c r="E536" s="2">
        <f t="shared" si="64"/>
        <v>1.4245300000000003</v>
      </c>
      <c r="F536" s="2">
        <f t="shared" si="65"/>
        <v>1.3967100000000001</v>
      </c>
      <c r="G536" s="2">
        <f t="shared" si="59"/>
        <v>1.3814339999999998</v>
      </c>
      <c r="H536" s="2">
        <f t="shared" si="63"/>
        <v>1.4075530000000014</v>
      </c>
      <c r="I536" s="2">
        <f t="array" ref="I536">SUMPRODUCT(B520:B539, (ROW(B520:B539)-ROW(B520)+1)) / (20*21/2)</f>
        <v>1.4229838095238097</v>
      </c>
      <c r="J536" s="2">
        <f t="shared" si="66"/>
        <v>1.4110842365564205</v>
      </c>
      <c r="K536" s="2">
        <f t="shared" si="60"/>
        <v>1.4011515882688665</v>
      </c>
    </row>
    <row r="537" spans="1:11" ht="13.5" x14ac:dyDescent="0.25">
      <c r="A537" s="3">
        <f>TITRES_STAT!B540</f>
        <v>43084</v>
      </c>
      <c r="B537" s="5">
        <f>TITRES_STAT!D540</f>
        <v>1.4491000000000001</v>
      </c>
      <c r="C537" s="2">
        <f t="shared" si="61"/>
        <v>-6.4999999999999503E-3</v>
      </c>
      <c r="D537" s="2">
        <f t="shared" si="62"/>
        <v>1.4530000000000001</v>
      </c>
      <c r="E537" s="2">
        <f t="shared" si="64"/>
        <v>1.431</v>
      </c>
      <c r="F537" s="2">
        <f t="shared" si="65"/>
        <v>1.3999450000000002</v>
      </c>
      <c r="G537" s="2">
        <f t="shared" si="59"/>
        <v>1.3825979999999995</v>
      </c>
      <c r="H537" s="2">
        <f t="shared" si="63"/>
        <v>1.4074260000000016</v>
      </c>
      <c r="I537" s="2">
        <f t="array" ref="I537">SUMPRODUCT(B521:B540, (ROW(B521:B540)-ROW(B521)+1)) / (20*21/2)</f>
        <v>1.424644285714286</v>
      </c>
      <c r="J537" s="2">
        <f t="shared" si="66"/>
        <v>1.414704785455809</v>
      </c>
      <c r="K537" s="2">
        <f t="shared" si="60"/>
        <v>1.4030319181406756</v>
      </c>
    </row>
    <row r="538" spans="1:11" ht="13.5" x14ac:dyDescent="0.25">
      <c r="A538" s="3">
        <f>TITRES_STAT!B541</f>
        <v>43087</v>
      </c>
      <c r="B538" s="5">
        <f>TITRES_STAT!D541</f>
        <v>1.4232</v>
      </c>
      <c r="C538" s="2">
        <f t="shared" si="61"/>
        <v>-2.5900000000000034E-2</v>
      </c>
      <c r="D538" s="2">
        <f t="shared" si="62"/>
        <v>1.44652</v>
      </c>
      <c r="E538" s="2">
        <f t="shared" si="64"/>
        <v>1.4348800000000002</v>
      </c>
      <c r="F538" s="2">
        <f t="shared" si="65"/>
        <v>1.4018850000000003</v>
      </c>
      <c r="G538" s="2">
        <f t="shared" si="59"/>
        <v>1.3832439999999995</v>
      </c>
      <c r="H538" s="2">
        <f t="shared" si="63"/>
        <v>1.4071695000000017</v>
      </c>
      <c r="I538" s="2">
        <f t="array" ref="I538">SUMPRODUCT(B522:B541, (ROW(B522:B541)-ROW(B522)+1)) / (20*21/2)</f>
        <v>1.4260276190476191</v>
      </c>
      <c r="J538" s="2">
        <f t="shared" si="66"/>
        <v>1.4155138535076368</v>
      </c>
      <c r="K538" s="2">
        <f t="shared" si="60"/>
        <v>1.4038228233116297</v>
      </c>
    </row>
    <row r="539" spans="1:11" ht="13.5" x14ac:dyDescent="0.25">
      <c r="A539" s="3">
        <f>TITRES_STAT!B542</f>
        <v>43088</v>
      </c>
      <c r="B539" s="5">
        <f>TITRES_STAT!D542</f>
        <v>1.4232</v>
      </c>
      <c r="C539" s="2">
        <f t="shared" si="61"/>
        <v>0</v>
      </c>
      <c r="D539" s="2">
        <f t="shared" si="62"/>
        <v>1.4400399999999998</v>
      </c>
      <c r="E539" s="2">
        <f t="shared" si="64"/>
        <v>1.4400499999999998</v>
      </c>
      <c r="F539" s="2">
        <f t="shared" si="65"/>
        <v>1.4057650000000002</v>
      </c>
      <c r="G539" s="2">
        <f t="shared" si="59"/>
        <v>1.3838899999999992</v>
      </c>
      <c r="H539" s="2">
        <f t="shared" si="63"/>
        <v>1.4069130000000016</v>
      </c>
      <c r="I539" s="2">
        <f t="array" ref="I539">SUMPRODUCT(B523:B542, (ROW(B523:B542)-ROW(B523)+1)) / (20*21/2)</f>
        <v>1.4307980952380952</v>
      </c>
      <c r="J539" s="2">
        <f t="shared" si="66"/>
        <v>1.4162458674592906</v>
      </c>
      <c r="K539" s="2">
        <f t="shared" si="60"/>
        <v>1.4045827125935266</v>
      </c>
    </row>
    <row r="540" spans="1:11" ht="13.5" x14ac:dyDescent="0.25">
      <c r="A540" s="3">
        <f>TITRES_STAT!B543</f>
        <v>43089</v>
      </c>
      <c r="B540" s="5">
        <f>TITRES_STAT!D543</f>
        <v>1.4232</v>
      </c>
      <c r="C540" s="2">
        <f t="shared" si="61"/>
        <v>0</v>
      </c>
      <c r="D540" s="2">
        <f t="shared" si="62"/>
        <v>1.4348599999999998</v>
      </c>
      <c r="E540" s="2">
        <f t="shared" si="64"/>
        <v>1.4413399999999998</v>
      </c>
      <c r="F540" s="2">
        <f t="shared" si="65"/>
        <v>1.4086750000000001</v>
      </c>
      <c r="G540" s="2">
        <f t="shared" si="59"/>
        <v>1.3845359999999991</v>
      </c>
      <c r="H540" s="2">
        <f t="shared" si="63"/>
        <v>1.4066565000000018</v>
      </c>
      <c r="I540" s="2">
        <f t="array" ref="I540">SUMPRODUCT(B524:B543, (ROW(B524:B543)-ROW(B524)+1)) / (20*21/2)</f>
        <v>1.44069</v>
      </c>
      <c r="J540" s="2">
        <f t="shared" si="66"/>
        <v>1.416908165796501</v>
      </c>
      <c r="K540" s="2">
        <f t="shared" si="60"/>
        <v>1.4053128022957415</v>
      </c>
    </row>
    <row r="541" spans="1:11" ht="13.5" x14ac:dyDescent="0.25">
      <c r="A541" s="3">
        <f>TITRES_STAT!B544</f>
        <v>43090</v>
      </c>
      <c r="B541" s="5">
        <f>TITRES_STAT!D544</f>
        <v>1.4232</v>
      </c>
      <c r="C541" s="2">
        <f t="shared" si="61"/>
        <v>0</v>
      </c>
      <c r="D541" s="2">
        <f t="shared" si="62"/>
        <v>1.42838</v>
      </c>
      <c r="E541" s="2">
        <f t="shared" si="64"/>
        <v>1.4413399999999998</v>
      </c>
      <c r="F541" s="2">
        <f t="shared" si="65"/>
        <v>1.4119100000000002</v>
      </c>
      <c r="G541" s="2">
        <f t="shared" si="59"/>
        <v>1.3858299999999992</v>
      </c>
      <c r="H541" s="2">
        <f t="shared" si="63"/>
        <v>1.4064940000000015</v>
      </c>
      <c r="I541" s="2">
        <f t="array" ref="I541">SUMPRODUCT(B525:B544, (ROW(B525:B544)-ROW(B525)+1)) / (20*21/2)</f>
        <v>1.4504828571428572</v>
      </c>
      <c r="J541" s="2">
        <f t="shared" si="66"/>
        <v>1.4175073881015963</v>
      </c>
      <c r="K541" s="2">
        <f t="shared" si="60"/>
        <v>1.4060142610292419</v>
      </c>
    </row>
    <row r="542" spans="1:11" ht="13.5" x14ac:dyDescent="0.25">
      <c r="A542" s="3">
        <f>TITRES_STAT!B545</f>
        <v>43091</v>
      </c>
      <c r="B542" s="5">
        <f>TITRES_STAT!D545</f>
        <v>1.462</v>
      </c>
      <c r="C542" s="2">
        <f t="shared" si="61"/>
        <v>3.8799999999999946E-2</v>
      </c>
      <c r="D542" s="2">
        <f t="shared" si="62"/>
        <v>1.43096</v>
      </c>
      <c r="E542" s="2">
        <f t="shared" si="64"/>
        <v>1.4419799999999998</v>
      </c>
      <c r="F542" s="2">
        <f t="shared" si="65"/>
        <v>1.4164350000000003</v>
      </c>
      <c r="G542" s="2">
        <f t="shared" si="59"/>
        <v>1.3881579999999993</v>
      </c>
      <c r="H542" s="2">
        <f t="shared" si="63"/>
        <v>1.4064945000000015</v>
      </c>
      <c r="I542" s="2">
        <f t="array" ref="I542">SUMPRODUCT(B526:B545, (ROW(B526:B545)-ROW(B526)+1)) / (20*21/2)</f>
        <v>1.4583080952380953</v>
      </c>
      <c r="J542" s="2">
        <f t="shared" si="66"/>
        <v>1.4217447797109679</v>
      </c>
      <c r="K542" s="2">
        <f t="shared" si="60"/>
        <v>1.4082097802045657</v>
      </c>
    </row>
    <row r="543" spans="1:11" ht="13.5" x14ac:dyDescent="0.25">
      <c r="A543" s="3">
        <f>TITRES_STAT!B546</f>
        <v>43094</v>
      </c>
      <c r="B543" s="5">
        <f>TITRES_STAT!D546</f>
        <v>1.5203</v>
      </c>
      <c r="C543" s="2">
        <f t="shared" si="61"/>
        <v>5.8300000000000018E-2</v>
      </c>
      <c r="D543" s="2">
        <f t="shared" si="62"/>
        <v>1.45038</v>
      </c>
      <c r="E543" s="2">
        <f t="shared" si="64"/>
        <v>1.4484499999999998</v>
      </c>
      <c r="F543" s="2">
        <f t="shared" si="65"/>
        <v>1.4238750000000002</v>
      </c>
      <c r="G543" s="2">
        <f t="shared" si="59"/>
        <v>1.3916519999999997</v>
      </c>
      <c r="H543" s="2">
        <f t="shared" si="63"/>
        <v>1.4067235000000016</v>
      </c>
      <c r="I543" s="2">
        <f t="array" ref="I543">SUMPRODUCT(B527:B546, (ROW(B527:B546)-ROW(B527)+1)) / (20*21/2)</f>
        <v>1.4654247619047618</v>
      </c>
      <c r="J543" s="2">
        <f t="shared" si="66"/>
        <v>1.4311309911670662</v>
      </c>
      <c r="K543" s="2">
        <f t="shared" si="60"/>
        <v>1.4126054750985042</v>
      </c>
    </row>
    <row r="544" spans="1:11" ht="13.5" x14ac:dyDescent="0.25">
      <c r="A544" s="3">
        <f>TITRES_STAT!B547</f>
        <v>43095</v>
      </c>
      <c r="B544" s="5">
        <f>TITRES_STAT!D547</f>
        <v>1.5266999999999999</v>
      </c>
      <c r="C544" s="2">
        <f t="shared" si="61"/>
        <v>6.3999999999999613E-3</v>
      </c>
      <c r="D544" s="2">
        <f t="shared" si="62"/>
        <v>1.4710799999999999</v>
      </c>
      <c r="E544" s="2">
        <f t="shared" si="64"/>
        <v>1.4555599999999997</v>
      </c>
      <c r="F544" s="2">
        <f t="shared" si="65"/>
        <v>1.4316350000000004</v>
      </c>
      <c r="G544" s="2">
        <f t="shared" si="59"/>
        <v>1.395016</v>
      </c>
      <c r="H544" s="2">
        <f t="shared" si="63"/>
        <v>1.4069845000000014</v>
      </c>
      <c r="I544" s="2">
        <f t="array" ref="I544">SUMPRODUCT(B528:B547, (ROW(B528:B547)-ROW(B528)+1)) / (20*21/2)</f>
        <v>1.4761780952380954</v>
      </c>
      <c r="J544" s="2">
        <f t="shared" si="66"/>
        <v>1.4402328015321075</v>
      </c>
      <c r="K544" s="2">
        <f t="shared" si="60"/>
        <v>1.4170797701926805</v>
      </c>
    </row>
    <row r="545" spans="1:11" ht="13.5" x14ac:dyDescent="0.25">
      <c r="A545" s="3">
        <f>TITRES_STAT!B548</f>
        <v>43096</v>
      </c>
      <c r="B545" s="5">
        <f>TITRES_STAT!D548</f>
        <v>1.5138</v>
      </c>
      <c r="C545" s="2">
        <f t="shared" si="61"/>
        <v>-1.2899999999999912E-2</v>
      </c>
      <c r="D545" s="2">
        <f t="shared" si="62"/>
        <v>1.4891999999999999</v>
      </c>
      <c r="E545" s="2">
        <f t="shared" si="64"/>
        <v>1.4620299999999999</v>
      </c>
      <c r="F545" s="2">
        <f t="shared" si="65"/>
        <v>1.4390750000000003</v>
      </c>
      <c r="G545" s="2">
        <f t="shared" si="59"/>
        <v>1.3985099999999999</v>
      </c>
      <c r="H545" s="2">
        <f t="shared" si="63"/>
        <v>1.4071810000000013</v>
      </c>
      <c r="I545" s="2">
        <f t="array" ref="I545">SUMPRODUCT(B529:B548, (ROW(B529:B548)-ROW(B529)+1)) / (20*21/2)</f>
        <v>1.483632857142857</v>
      </c>
      <c r="J545" s="2">
        <f t="shared" si="66"/>
        <v>1.4472392013861926</v>
      </c>
      <c r="K545" s="2">
        <f t="shared" si="60"/>
        <v>1.4208727203812028</v>
      </c>
    </row>
    <row r="546" spans="1:11" ht="13.5" x14ac:dyDescent="0.25">
      <c r="A546" s="3">
        <f>TITRES_STAT!B549</f>
        <v>43097</v>
      </c>
      <c r="B546" s="5">
        <f>TITRES_STAT!D549</f>
        <v>1.5138</v>
      </c>
      <c r="C546" s="2">
        <f t="shared" si="61"/>
        <v>0</v>
      </c>
      <c r="D546" s="2">
        <f t="shared" si="62"/>
        <v>1.50732</v>
      </c>
      <c r="E546" s="2">
        <f t="shared" si="64"/>
        <v>1.4678499999999999</v>
      </c>
      <c r="F546" s="2">
        <f t="shared" si="65"/>
        <v>1.4461900000000003</v>
      </c>
      <c r="G546" s="2">
        <f t="shared" si="59"/>
        <v>1.402004</v>
      </c>
      <c r="H546" s="2">
        <f t="shared" si="63"/>
        <v>1.4073775000000013</v>
      </c>
      <c r="I546" s="2">
        <f t="array" ref="I546">SUMPRODUCT(B530:B549, (ROW(B530:B549)-ROW(B530)+1)) / (20*21/2)</f>
        <v>1.486064761904762</v>
      </c>
      <c r="J546" s="2">
        <f t="shared" si="66"/>
        <v>1.453578325063698</v>
      </c>
      <c r="K546" s="2">
        <f t="shared" si="60"/>
        <v>1.4245169274250773</v>
      </c>
    </row>
    <row r="547" spans="1:11" ht="13.5" x14ac:dyDescent="0.25">
      <c r="A547" s="3">
        <f>TITRES_STAT!B550</f>
        <v>43098</v>
      </c>
      <c r="B547" s="5">
        <f>TITRES_STAT!D550</f>
        <v>1.5590999999999999</v>
      </c>
      <c r="C547" s="2">
        <f t="shared" si="61"/>
        <v>4.5299999999999896E-2</v>
      </c>
      <c r="D547" s="2">
        <f t="shared" si="62"/>
        <v>1.5267399999999998</v>
      </c>
      <c r="E547" s="2">
        <f t="shared" si="64"/>
        <v>1.47885</v>
      </c>
      <c r="F547" s="2">
        <f t="shared" si="65"/>
        <v>1.454925</v>
      </c>
      <c r="G547" s="2">
        <f t="shared" si="59"/>
        <v>1.406534</v>
      </c>
      <c r="H547" s="2">
        <f t="shared" si="63"/>
        <v>1.4079575000000009</v>
      </c>
      <c r="I547" s="2">
        <f t="array" ref="I547">SUMPRODUCT(B531:B550, (ROW(B531:B550)-ROW(B531)+1)) / (20*21/2)</f>
        <v>1.4873233333333333</v>
      </c>
      <c r="J547" s="2">
        <f t="shared" si="66"/>
        <v>1.463628008390965</v>
      </c>
      <c r="K547" s="2">
        <f t="shared" si="60"/>
        <v>1.429794694977035</v>
      </c>
    </row>
    <row r="548" spans="1:11" ht="13.5" x14ac:dyDescent="0.25">
      <c r="A548" s="3">
        <f>TITRES_STAT!B551</f>
        <v>43102</v>
      </c>
      <c r="B548" s="5">
        <f>TITRES_STAT!D551</f>
        <v>1.5331999999999999</v>
      </c>
      <c r="C548" s="2">
        <f t="shared" si="61"/>
        <v>-2.5900000000000034E-2</v>
      </c>
      <c r="D548" s="2">
        <f t="shared" si="62"/>
        <v>1.5293199999999998</v>
      </c>
      <c r="E548" s="2">
        <f t="shared" si="64"/>
        <v>1.4898500000000001</v>
      </c>
      <c r="F548" s="2">
        <f t="shared" si="65"/>
        <v>1.4623650000000001</v>
      </c>
      <c r="G548" s="2">
        <f t="shared" si="59"/>
        <v>1.4105459999999996</v>
      </c>
      <c r="H548" s="2">
        <f t="shared" si="63"/>
        <v>1.4082195000000011</v>
      </c>
      <c r="I548" s="2">
        <f t="array" ref="I548">SUMPRODUCT(B532:B551, (ROW(B532:B551)-ROW(B532)+1)) / (20*21/2)</f>
        <v>1.4833195238095238</v>
      </c>
      <c r="J548" s="2">
        <f t="shared" si="66"/>
        <v>1.4702539123537304</v>
      </c>
      <c r="K548" s="2">
        <f t="shared" si="60"/>
        <v>1.4338498049779356</v>
      </c>
    </row>
    <row r="549" spans="1:11" ht="13.5" x14ac:dyDescent="0.25">
      <c r="A549" s="3">
        <f>TITRES_STAT!B552</f>
        <v>43103</v>
      </c>
      <c r="B549" s="5">
        <f>TITRES_STAT!D552</f>
        <v>1.4879</v>
      </c>
      <c r="C549" s="2">
        <f t="shared" si="61"/>
        <v>-4.5299999999999896E-2</v>
      </c>
      <c r="D549" s="2">
        <f t="shared" si="62"/>
        <v>1.52156</v>
      </c>
      <c r="E549" s="2">
        <f t="shared" si="64"/>
        <v>1.4963200000000001</v>
      </c>
      <c r="F549" s="2">
        <f t="shared" si="65"/>
        <v>1.4681849999999999</v>
      </c>
      <c r="G549" s="2">
        <f t="shared" si="59"/>
        <v>1.4133919999999995</v>
      </c>
      <c r="H549" s="2">
        <f t="shared" si="63"/>
        <v>1.4082865000000013</v>
      </c>
      <c r="I549" s="2">
        <f t="array" ref="I549">SUMPRODUCT(B533:B552, (ROW(B533:B552)-ROW(B533)+1)) / (20*21/2)</f>
        <v>1.4811323809523813</v>
      </c>
      <c r="J549" s="2">
        <f t="shared" si="66"/>
        <v>1.4719344921295656</v>
      </c>
      <c r="K549" s="2">
        <f t="shared" si="60"/>
        <v>1.435969420468997</v>
      </c>
    </row>
    <row r="550" spans="1:11" ht="13.5" x14ac:dyDescent="0.25">
      <c r="A550" s="3">
        <f>TITRES_STAT!B553</f>
        <v>43104</v>
      </c>
      <c r="B550" s="5">
        <f>TITRES_STAT!D553</f>
        <v>1.4814000000000001</v>
      </c>
      <c r="C550" s="2">
        <f t="shared" si="61"/>
        <v>-6.4999999999999503E-3</v>
      </c>
      <c r="D550" s="2">
        <f t="shared" si="62"/>
        <v>1.5150799999999998</v>
      </c>
      <c r="E550" s="2">
        <f t="shared" si="64"/>
        <v>1.50214</v>
      </c>
      <c r="F550" s="2">
        <f t="shared" si="65"/>
        <v>1.47174</v>
      </c>
      <c r="G550" s="2">
        <f t="shared" si="59"/>
        <v>1.4157199999999994</v>
      </c>
      <c r="H550" s="2">
        <f t="shared" si="63"/>
        <v>1.408321000000001</v>
      </c>
      <c r="I550" s="2">
        <f t="array" ref="I550">SUMPRODUCT(B534:B553, (ROW(B534:B553)-ROW(B534)+1)) / (20*21/2)</f>
        <v>1.4752809523809525</v>
      </c>
      <c r="J550" s="2">
        <f t="shared" si="66"/>
        <v>1.4728359690696069</v>
      </c>
      <c r="K550" s="2">
        <f t="shared" si="60"/>
        <v>1.437751011823154</v>
      </c>
    </row>
    <row r="551" spans="1:11" ht="13.5" x14ac:dyDescent="0.25">
      <c r="A551" s="3">
        <f>TITRES_STAT!B554</f>
        <v>43105</v>
      </c>
      <c r="B551" s="5">
        <f>TITRES_STAT!D554</f>
        <v>1.4297</v>
      </c>
      <c r="C551" s="2">
        <f t="shared" si="61"/>
        <v>-5.1700000000000079E-2</v>
      </c>
      <c r="D551" s="2">
        <f t="shared" si="62"/>
        <v>1.4982599999999997</v>
      </c>
      <c r="E551" s="2">
        <f t="shared" si="64"/>
        <v>1.5027900000000003</v>
      </c>
      <c r="F551" s="2">
        <f t="shared" si="65"/>
        <v>1.472065</v>
      </c>
      <c r="G551" s="2">
        <f t="shared" si="59"/>
        <v>1.4170139999999996</v>
      </c>
      <c r="H551" s="2">
        <f t="shared" si="63"/>
        <v>1.4080030000000014</v>
      </c>
      <c r="I551" s="2">
        <f t="array" ref="I551">SUMPRODUCT(B535:B554, (ROW(B535:B554)-ROW(B535)+1)) / (20*21/2)</f>
        <v>1.4733404761904758</v>
      </c>
      <c r="J551" s="2">
        <f t="shared" si="66"/>
        <v>1.4687277815391682</v>
      </c>
      <c r="K551" s="2">
        <f t="shared" si="60"/>
        <v>1.4374352858693049</v>
      </c>
    </row>
    <row r="552" spans="1:11" ht="13.5" x14ac:dyDescent="0.25">
      <c r="A552" s="3">
        <f>TITRES_STAT!B555</f>
        <v>43108</v>
      </c>
      <c r="B552" s="5">
        <f>TITRES_STAT!D555</f>
        <v>1.4491000000000001</v>
      </c>
      <c r="C552" s="2">
        <f t="shared" si="61"/>
        <v>1.9400000000000084E-2</v>
      </c>
      <c r="D552" s="2">
        <f t="shared" si="62"/>
        <v>1.4762599999999999</v>
      </c>
      <c r="E552" s="2">
        <f t="shared" si="64"/>
        <v>1.5014999999999998</v>
      </c>
      <c r="F552" s="2">
        <f t="shared" si="65"/>
        <v>1.47174</v>
      </c>
      <c r="G552" s="2">
        <f t="shared" si="59"/>
        <v>1.4186959999999997</v>
      </c>
      <c r="H552" s="2">
        <f t="shared" si="63"/>
        <v>1.4077820000000014</v>
      </c>
      <c r="I552" s="2">
        <f t="array" ref="I552">SUMPRODUCT(B536:B555, (ROW(B536:B555)-ROW(B536)+1)) / (20*21/2)</f>
        <v>1.4714309523809523</v>
      </c>
      <c r="J552" s="2">
        <f t="shared" si="66"/>
        <v>1.4668584690116284</v>
      </c>
      <c r="K552" s="2">
        <f t="shared" si="60"/>
        <v>1.4378927256391361</v>
      </c>
    </row>
    <row r="553" spans="1:11" ht="13.5" x14ac:dyDescent="0.25">
      <c r="A553" s="3">
        <f>TITRES_STAT!B556</f>
        <v>43109</v>
      </c>
      <c r="B553" s="5">
        <f>TITRES_STAT!D556</f>
        <v>1.4103000000000001</v>
      </c>
      <c r="C553" s="2">
        <f t="shared" si="61"/>
        <v>-3.8799999999999946E-2</v>
      </c>
      <c r="D553" s="2">
        <f t="shared" si="62"/>
        <v>1.4516800000000001</v>
      </c>
      <c r="E553" s="2">
        <f t="shared" si="64"/>
        <v>1.4904999999999999</v>
      </c>
      <c r="F553" s="2">
        <f t="shared" si="65"/>
        <v>1.4694750000000001</v>
      </c>
      <c r="G553" s="2">
        <f t="shared" si="59"/>
        <v>1.4198600000000001</v>
      </c>
      <c r="H553" s="2">
        <f t="shared" si="63"/>
        <v>1.4073670000000014</v>
      </c>
      <c r="I553" s="2">
        <f t="array" ref="I553">SUMPRODUCT(B537:B556, (ROW(B537:B556)-ROW(B537)+1)) / (20*21/2)</f>
        <v>1.4689023809523811</v>
      </c>
      <c r="J553" s="2">
        <f t="shared" si="66"/>
        <v>1.461471948153378</v>
      </c>
      <c r="K553" s="2">
        <f t="shared" si="60"/>
        <v>1.436810657967013</v>
      </c>
    </row>
    <row r="554" spans="1:11" ht="13.5" x14ac:dyDescent="0.25">
      <c r="A554" s="3">
        <f>TITRES_STAT!B557</f>
        <v>43110</v>
      </c>
      <c r="B554" s="5">
        <f>TITRES_STAT!D557</f>
        <v>1.4491000000000001</v>
      </c>
      <c r="C554" s="2">
        <f t="shared" si="61"/>
        <v>3.8799999999999946E-2</v>
      </c>
      <c r="D554" s="2">
        <f t="shared" si="62"/>
        <v>1.4439200000000003</v>
      </c>
      <c r="E554" s="2">
        <f t="shared" si="64"/>
        <v>1.4827399999999999</v>
      </c>
      <c r="F554" s="2">
        <f t="shared" si="65"/>
        <v>1.4691500000000002</v>
      </c>
      <c r="G554" s="2">
        <f t="shared" si="59"/>
        <v>1.4218000000000004</v>
      </c>
      <c r="H554" s="2">
        <f t="shared" si="63"/>
        <v>1.4071460000000013</v>
      </c>
      <c r="I554" s="2">
        <f t="array" ref="I554">SUMPRODUCT(B538:B557, (ROW(B538:B557)-ROW(B538)+1)) / (20*21/2)</f>
        <v>1.4664357142857143</v>
      </c>
      <c r="J554" s="2">
        <f t="shared" si="66"/>
        <v>1.4602936673768658</v>
      </c>
      <c r="K554" s="2">
        <f t="shared" si="60"/>
        <v>1.4372925929486988</v>
      </c>
    </row>
    <row r="555" spans="1:11" ht="13.5" x14ac:dyDescent="0.25">
      <c r="A555" s="3">
        <f>TITRES_STAT!B558</f>
        <v>43111</v>
      </c>
      <c r="B555" s="5">
        <f>TITRES_STAT!D558</f>
        <v>1.4491000000000001</v>
      </c>
      <c r="C555" s="2">
        <f t="shared" si="61"/>
        <v>0</v>
      </c>
      <c r="D555" s="2">
        <f t="shared" si="62"/>
        <v>1.4374600000000002</v>
      </c>
      <c r="E555" s="2">
        <f t="shared" si="64"/>
        <v>1.4762699999999997</v>
      </c>
      <c r="F555" s="2">
        <f t="shared" si="65"/>
        <v>1.4691500000000004</v>
      </c>
      <c r="G555" s="2">
        <f t="shared" si="59"/>
        <v>1.4232240000000005</v>
      </c>
      <c r="H555" s="2">
        <f t="shared" si="63"/>
        <v>1.4070505000000011</v>
      </c>
      <c r="I555" s="2">
        <f t="array" ref="I555">SUMPRODUCT(B539:B558, (ROW(B539:B558)-ROW(B539)+1)) / (20*21/2)</f>
        <v>1.4670857142857141</v>
      </c>
      <c r="J555" s="2">
        <f t="shared" si="66"/>
        <v>1.4592276038171643</v>
      </c>
      <c r="K555" s="2">
        <f t="shared" si="60"/>
        <v>1.437755628519338</v>
      </c>
    </row>
    <row r="556" spans="1:11" ht="13.5" x14ac:dyDescent="0.25">
      <c r="A556" s="3">
        <f>TITRES_STAT!B559</f>
        <v>43112</v>
      </c>
      <c r="B556" s="5">
        <f>TITRES_STAT!D559</f>
        <v>1.4426000000000001</v>
      </c>
      <c r="C556" s="2">
        <f t="shared" si="61"/>
        <v>-6.4999999999999503E-3</v>
      </c>
      <c r="D556" s="2">
        <f t="shared" si="62"/>
        <v>1.4400400000000002</v>
      </c>
      <c r="E556" s="2">
        <f t="shared" si="64"/>
        <v>1.4691499999999997</v>
      </c>
      <c r="F556" s="2">
        <f t="shared" si="65"/>
        <v>1.4685000000000001</v>
      </c>
      <c r="G556" s="2">
        <f t="shared" si="59"/>
        <v>1.4246460000000005</v>
      </c>
      <c r="H556" s="2">
        <f t="shared" si="63"/>
        <v>1.4069540000000011</v>
      </c>
      <c r="I556" s="2">
        <f t="array" ref="I556">SUMPRODUCT(B540:B559, (ROW(B540:B559)-ROW(B540)+1)) / (20*21/2)</f>
        <v>1.4674890476190476</v>
      </c>
      <c r="J556" s="2">
        <f t="shared" si="66"/>
        <v>1.4576440225012439</v>
      </c>
      <c r="K556" s="2">
        <f t="shared" si="60"/>
        <v>1.4379456038715208</v>
      </c>
    </row>
    <row r="557" spans="1:11" ht="13.5" x14ac:dyDescent="0.25">
      <c r="A557" s="3">
        <f>TITRES_STAT!B560</f>
        <v>43115</v>
      </c>
      <c r="B557" s="5">
        <f>TITRES_STAT!D560</f>
        <v>1.4426000000000001</v>
      </c>
      <c r="C557" s="2">
        <f t="shared" si="61"/>
        <v>0</v>
      </c>
      <c r="D557" s="2">
        <f t="shared" si="62"/>
        <v>1.4387400000000004</v>
      </c>
      <c r="E557" s="2">
        <f t="shared" si="64"/>
        <v>1.4575</v>
      </c>
      <c r="F557" s="2">
        <f t="shared" si="65"/>
        <v>1.468175</v>
      </c>
      <c r="G557" s="2">
        <f t="shared" si="59"/>
        <v>1.4254220000000002</v>
      </c>
      <c r="H557" s="2">
        <f t="shared" si="63"/>
        <v>1.4070455000000013</v>
      </c>
      <c r="I557" s="2">
        <f t="array" ref="I557">SUMPRODUCT(B541:B560, (ROW(B541:B560)-ROW(B541)+1)) / (20*21/2)</f>
        <v>1.4651790476190476</v>
      </c>
      <c r="J557" s="2">
        <f t="shared" si="66"/>
        <v>1.4562112584535065</v>
      </c>
      <c r="K557" s="2">
        <f t="shared" si="60"/>
        <v>1.4381281292098926</v>
      </c>
    </row>
    <row r="558" spans="1:11" ht="13.5" x14ac:dyDescent="0.25">
      <c r="A558" s="3">
        <f>TITRES_STAT!B561</f>
        <v>43116</v>
      </c>
      <c r="B558" s="5">
        <f>TITRES_STAT!D561</f>
        <v>1.4750000000000001</v>
      </c>
      <c r="C558" s="2">
        <f t="shared" si="61"/>
        <v>3.2399999999999984E-2</v>
      </c>
      <c r="D558" s="2">
        <f t="shared" si="62"/>
        <v>1.4516800000000001</v>
      </c>
      <c r="E558" s="2">
        <f t="shared" si="64"/>
        <v>1.4516800000000001</v>
      </c>
      <c r="F558" s="2">
        <f t="shared" si="65"/>
        <v>1.4707650000000003</v>
      </c>
      <c r="G558" s="2">
        <f t="shared" si="59"/>
        <v>1.4268460000000003</v>
      </c>
      <c r="H558" s="2">
        <f t="shared" si="63"/>
        <v>1.4071735000000016</v>
      </c>
      <c r="I558" s="2">
        <f t="array" ref="I558">SUMPRODUCT(B542:B561, (ROW(B542:B561)-ROW(B542)+1)) / (20*21/2)</f>
        <v>1.4682885714285714</v>
      </c>
      <c r="J558" s="2">
        <f t="shared" si="66"/>
        <v>1.4580006624103155</v>
      </c>
      <c r="K558" s="2">
        <f t="shared" si="60"/>
        <v>1.4395740849271519</v>
      </c>
    </row>
    <row r="559" spans="1:11" ht="13.5" x14ac:dyDescent="0.25">
      <c r="A559" s="3">
        <f>TITRES_STAT!B562</f>
        <v>43117</v>
      </c>
      <c r="B559" s="5">
        <f>TITRES_STAT!D562</f>
        <v>1.4750000000000001</v>
      </c>
      <c r="C559" s="2">
        <f t="shared" si="61"/>
        <v>0</v>
      </c>
      <c r="D559" s="2">
        <f t="shared" si="62"/>
        <v>1.45686</v>
      </c>
      <c r="E559" s="2">
        <f t="shared" si="64"/>
        <v>1.4503900000000001</v>
      </c>
      <c r="F559" s="2">
        <f t="shared" si="65"/>
        <v>1.4733550000000002</v>
      </c>
      <c r="G559" s="2">
        <f t="shared" si="59"/>
        <v>1.4282699999999999</v>
      </c>
      <c r="H559" s="2">
        <f t="shared" si="63"/>
        <v>1.4073015000000018</v>
      </c>
      <c r="I559" s="2">
        <f t="array" ref="I559">SUMPRODUCT(B543:B562, (ROW(B543:B562)-ROW(B543)+1)) / (20*21/2)</f>
        <v>1.4697690476190477</v>
      </c>
      <c r="J559" s="2">
        <f t="shared" si="66"/>
        <v>1.4596196469426663</v>
      </c>
      <c r="K559" s="2">
        <f t="shared" si="60"/>
        <v>1.4409633364986363</v>
      </c>
    </row>
    <row r="560" spans="1:11" ht="13.5" x14ac:dyDescent="0.25">
      <c r="A560" s="3">
        <f>TITRES_STAT!B563</f>
        <v>43118</v>
      </c>
      <c r="B560" s="5">
        <f>TITRES_STAT!D563</f>
        <v>1.4491000000000001</v>
      </c>
      <c r="C560" s="2">
        <f t="shared" si="61"/>
        <v>-2.5900000000000034E-2</v>
      </c>
      <c r="D560" s="2">
        <f t="shared" si="62"/>
        <v>1.45686</v>
      </c>
      <c r="E560" s="2">
        <f t="shared" si="64"/>
        <v>1.44716</v>
      </c>
      <c r="F560" s="2">
        <f t="shared" si="65"/>
        <v>1.4746500000000002</v>
      </c>
      <c r="G560" s="2">
        <f t="shared" si="59"/>
        <v>1.4299520000000001</v>
      </c>
      <c r="H560" s="2">
        <f t="shared" si="63"/>
        <v>1.4074880000000016</v>
      </c>
      <c r="I560" s="2">
        <f t="array" ref="I560">SUMPRODUCT(B544:B563, (ROW(B544:B563)-ROW(B544)+1)) / (20*21/2)</f>
        <v>1.4741714285714287</v>
      </c>
      <c r="J560" s="2">
        <f t="shared" si="66"/>
        <v>1.4586177758052696</v>
      </c>
      <c r="K560" s="2">
        <f t="shared" si="60"/>
        <v>1.4412824213418269</v>
      </c>
    </row>
    <row r="561" spans="1:11" ht="13.5" x14ac:dyDescent="0.25">
      <c r="A561" s="3">
        <f>TITRES_STAT!B564</f>
        <v>43119</v>
      </c>
      <c r="B561" s="5">
        <f>TITRES_STAT!D564</f>
        <v>1.5073000000000001</v>
      </c>
      <c r="C561" s="2">
        <f t="shared" si="61"/>
        <v>5.8200000000000029E-2</v>
      </c>
      <c r="D561" s="2">
        <f t="shared" si="62"/>
        <v>1.4697999999999998</v>
      </c>
      <c r="E561" s="2">
        <f t="shared" si="64"/>
        <v>1.45492</v>
      </c>
      <c r="F561" s="2">
        <f t="shared" si="65"/>
        <v>1.4788550000000005</v>
      </c>
      <c r="G561" s="2">
        <f t="shared" si="59"/>
        <v>1.4321520000000001</v>
      </c>
      <c r="H561" s="2">
        <f t="shared" si="63"/>
        <v>1.4081540000000012</v>
      </c>
      <c r="I561" s="2">
        <f t="array" ref="I561">SUMPRODUCT(B545:B564, (ROW(B545:B564)-ROW(B545)+1)) / (20*21/2)</f>
        <v>1.4766957142857144</v>
      </c>
      <c r="J561" s="2">
        <f t="shared" si="66"/>
        <v>1.4632541781095296</v>
      </c>
      <c r="K561" s="2">
        <f t="shared" si="60"/>
        <v>1.4438713459950887</v>
      </c>
    </row>
    <row r="562" spans="1:11" ht="13.5" x14ac:dyDescent="0.25">
      <c r="A562" s="3">
        <f>TITRES_STAT!B565</f>
        <v>43122</v>
      </c>
      <c r="B562" s="5">
        <f>TITRES_STAT!D565</f>
        <v>1.4944</v>
      </c>
      <c r="C562" s="2">
        <f t="shared" si="61"/>
        <v>-1.2900000000000134E-2</v>
      </c>
      <c r="D562" s="2">
        <f t="shared" si="62"/>
        <v>1.4801600000000001</v>
      </c>
      <c r="E562" s="2">
        <f t="shared" si="64"/>
        <v>1.4594500000000001</v>
      </c>
      <c r="F562" s="2">
        <f t="shared" si="65"/>
        <v>1.4804750000000002</v>
      </c>
      <c r="G562" s="2">
        <f t="shared" ref="G562:G625" si="67">AVERAGE(B513:B562)</f>
        <v>1.433964</v>
      </c>
      <c r="H562" s="2">
        <f t="shared" si="63"/>
        <v>1.4088495000000012</v>
      </c>
      <c r="I562" s="2">
        <f t="array" ref="I562">SUMPRODUCT(B546:B565, (ROW(B546:B565)-ROW(B546)+1)) / (20*21/2)</f>
        <v>1.4793123809523812</v>
      </c>
      <c r="J562" s="2">
        <f t="shared" si="66"/>
        <v>1.4662204468610029</v>
      </c>
      <c r="K562" s="2">
        <f t="shared" si="60"/>
        <v>1.4458528618384185</v>
      </c>
    </row>
    <row r="563" spans="1:11" ht="13.5" x14ac:dyDescent="0.25">
      <c r="A563" s="3">
        <f>TITRES_STAT!B566</f>
        <v>43123</v>
      </c>
      <c r="B563" s="5">
        <f>TITRES_STAT!D566</f>
        <v>1.5266999999999999</v>
      </c>
      <c r="C563" s="2">
        <f t="shared" si="61"/>
        <v>3.2299999999999995E-2</v>
      </c>
      <c r="D563" s="2">
        <f t="shared" si="62"/>
        <v>1.4904999999999999</v>
      </c>
      <c r="E563" s="2">
        <f t="shared" si="64"/>
        <v>1.47109</v>
      </c>
      <c r="F563" s="2">
        <f t="shared" si="65"/>
        <v>1.4807950000000001</v>
      </c>
      <c r="G563" s="2">
        <f t="shared" si="67"/>
        <v>1.4366800000000004</v>
      </c>
      <c r="H563" s="2">
        <f t="shared" si="63"/>
        <v>1.409738000000001</v>
      </c>
      <c r="I563" s="2">
        <f t="array" ref="I563">SUMPRODUCT(B547:B566, (ROW(B547:B566)-ROW(B547)+1)) / (20*21/2)</f>
        <v>1.4807314285714286</v>
      </c>
      <c r="J563" s="2">
        <f t="shared" si="66"/>
        <v>1.4719804043028122</v>
      </c>
      <c r="K563" s="2">
        <f t="shared" ref="K563:K626" si="68">$K$4*B563+(1-$K$4)*K562</f>
        <v>1.449023337844755</v>
      </c>
    </row>
    <row r="564" spans="1:11" ht="13.5" x14ac:dyDescent="0.25">
      <c r="A564" s="3">
        <f>TITRES_STAT!B567</f>
        <v>43124</v>
      </c>
      <c r="B564" s="5">
        <f>TITRES_STAT!D567</f>
        <v>1.5073000000000001</v>
      </c>
      <c r="C564" s="2">
        <f t="shared" si="61"/>
        <v>-1.9399999999999862E-2</v>
      </c>
      <c r="D564" s="2">
        <f t="shared" si="62"/>
        <v>1.4969600000000001</v>
      </c>
      <c r="E564" s="2">
        <f t="shared" si="64"/>
        <v>1.4769100000000002</v>
      </c>
      <c r="F564" s="2">
        <f t="shared" si="65"/>
        <v>1.4798249999999999</v>
      </c>
      <c r="G564" s="2">
        <f t="shared" si="67"/>
        <v>1.4390080000000005</v>
      </c>
      <c r="H564" s="2">
        <f t="shared" si="63"/>
        <v>1.4103725000000011</v>
      </c>
      <c r="I564" s="2">
        <f t="array" ref="I564">SUMPRODUCT(B548:B567, (ROW(B548:B567)-ROW(B548)+1)) / (20*21/2)</f>
        <v>1.4834714285714288</v>
      </c>
      <c r="J564" s="2">
        <f t="shared" si="66"/>
        <v>1.4753441753215919</v>
      </c>
      <c r="K564" s="2">
        <f t="shared" si="68"/>
        <v>1.4513086971449609</v>
      </c>
    </row>
    <row r="565" spans="1:11" ht="13.5" x14ac:dyDescent="0.25">
      <c r="A565" s="3">
        <f>TITRES_STAT!B568</f>
        <v>43125</v>
      </c>
      <c r="B565" s="5">
        <f>TITRES_STAT!D568</f>
        <v>1.5073000000000001</v>
      </c>
      <c r="C565" s="2">
        <f t="shared" si="61"/>
        <v>0</v>
      </c>
      <c r="D565" s="2">
        <f t="shared" si="62"/>
        <v>1.5085999999999999</v>
      </c>
      <c r="E565" s="2">
        <f t="shared" si="64"/>
        <v>1.4827300000000003</v>
      </c>
      <c r="F565" s="2">
        <f t="shared" si="65"/>
        <v>1.4795000000000003</v>
      </c>
      <c r="G565" s="2">
        <f t="shared" si="67"/>
        <v>1.4414660000000006</v>
      </c>
      <c r="H565" s="2">
        <f t="shared" si="63"/>
        <v>1.411289500000001</v>
      </c>
      <c r="I565" s="2">
        <f t="array" ref="I565">SUMPRODUCT(B549:B568, (ROW(B549:B568)-ROW(B549)+1)) / (20*21/2)</f>
        <v>1.4839914285714288</v>
      </c>
      <c r="J565" s="2">
        <f t="shared" si="66"/>
        <v>1.4783875871957259</v>
      </c>
      <c r="K565" s="2">
        <f t="shared" si="68"/>
        <v>1.4535044345118253</v>
      </c>
    </row>
    <row r="566" spans="1:11" ht="13.5" x14ac:dyDescent="0.25">
      <c r="A566" s="3">
        <f>TITRES_STAT!B569</f>
        <v>43126</v>
      </c>
      <c r="B566" s="5">
        <f>TITRES_STAT!D569</f>
        <v>1.4944</v>
      </c>
      <c r="C566" s="2">
        <f t="shared" si="61"/>
        <v>-1.2900000000000134E-2</v>
      </c>
      <c r="D566" s="2">
        <f t="shared" si="62"/>
        <v>1.5060199999999999</v>
      </c>
      <c r="E566" s="2">
        <f t="shared" si="64"/>
        <v>1.4879100000000001</v>
      </c>
      <c r="F566" s="2">
        <f t="shared" si="65"/>
        <v>1.4785299999999999</v>
      </c>
      <c r="G566" s="2">
        <f t="shared" si="67"/>
        <v>1.4436660000000006</v>
      </c>
      <c r="H566" s="2">
        <f t="shared" si="63"/>
        <v>1.4121105000000005</v>
      </c>
      <c r="I566" s="2">
        <f t="array" ref="I566">SUMPRODUCT(B550:B569, (ROW(B550:B569)-ROW(B550)+1)) / (20*21/2)</f>
        <v>1.4853771428571427</v>
      </c>
      <c r="J566" s="2">
        <f t="shared" si="66"/>
        <v>1.4799125788913712</v>
      </c>
      <c r="K566" s="2">
        <f t="shared" si="68"/>
        <v>1.4551081821780283</v>
      </c>
    </row>
    <row r="567" spans="1:11" ht="13.5" x14ac:dyDescent="0.25">
      <c r="A567" s="3">
        <f>TITRES_STAT!B570</f>
        <v>43129</v>
      </c>
      <c r="B567" s="5">
        <f>TITRES_STAT!D570</f>
        <v>1.5073000000000001</v>
      </c>
      <c r="C567" s="2">
        <f t="shared" si="61"/>
        <v>1.2900000000000134E-2</v>
      </c>
      <c r="D567" s="2">
        <f t="shared" si="62"/>
        <v>1.5085999999999999</v>
      </c>
      <c r="E567" s="2">
        <f t="shared" si="64"/>
        <v>1.4943800000000003</v>
      </c>
      <c r="F567" s="2">
        <f t="shared" si="65"/>
        <v>1.4759400000000003</v>
      </c>
      <c r="G567" s="2">
        <f t="shared" si="67"/>
        <v>1.4461240000000006</v>
      </c>
      <c r="H567" s="2">
        <f t="shared" si="63"/>
        <v>1.4128390000000004</v>
      </c>
      <c r="I567" s="2">
        <f t="array" ref="I567">SUMPRODUCT(B551:B570, (ROW(B551:B570)-ROW(B551)+1)) / (20*21/2)</f>
        <v>1.4861438095238095</v>
      </c>
      <c r="J567" s="2">
        <f t="shared" si="66"/>
        <v>1.4825209047112404</v>
      </c>
      <c r="K567" s="2">
        <f t="shared" si="68"/>
        <v>1.4571549201318312</v>
      </c>
    </row>
    <row r="568" spans="1:11" ht="13.5" x14ac:dyDescent="0.25">
      <c r="A568" s="3">
        <f>TITRES_STAT!B571</f>
        <v>43130</v>
      </c>
      <c r="B568" s="5">
        <f>TITRES_STAT!D571</f>
        <v>1.4814000000000001</v>
      </c>
      <c r="C568" s="2">
        <f t="shared" si="61"/>
        <v>-2.5900000000000034E-2</v>
      </c>
      <c r="D568" s="2">
        <f t="shared" si="62"/>
        <v>1.4995400000000001</v>
      </c>
      <c r="E568" s="2">
        <f t="shared" si="64"/>
        <v>1.4950200000000002</v>
      </c>
      <c r="F568" s="2">
        <f t="shared" si="65"/>
        <v>1.4733500000000004</v>
      </c>
      <c r="G568" s="2">
        <f t="shared" si="67"/>
        <v>1.4480640000000002</v>
      </c>
      <c r="H568" s="2">
        <f t="shared" si="63"/>
        <v>1.4135950000000002</v>
      </c>
      <c r="I568" s="2">
        <f t="array" ref="I568">SUMPRODUCT(B552:B571, (ROW(B552:B571)-ROW(B552)+1)) / (20*21/2)</f>
        <v>1.4930723809523812</v>
      </c>
      <c r="J568" s="2">
        <f t="shared" si="66"/>
        <v>1.4824141518815985</v>
      </c>
      <c r="K568" s="2">
        <f t="shared" si="68"/>
        <v>1.4581057075776418</v>
      </c>
    </row>
    <row r="569" spans="1:11" ht="13.5" x14ac:dyDescent="0.25">
      <c r="A569" s="3">
        <f>TITRES_STAT!B572</f>
        <v>43131</v>
      </c>
      <c r="B569" s="5">
        <f>TITRES_STAT!D572</f>
        <v>1.4879</v>
      </c>
      <c r="C569" s="2">
        <f t="shared" si="61"/>
        <v>6.4999999999999503E-3</v>
      </c>
      <c r="D569" s="2">
        <f t="shared" si="62"/>
        <v>1.49566</v>
      </c>
      <c r="E569" s="2">
        <f t="shared" si="64"/>
        <v>1.4963100000000003</v>
      </c>
      <c r="F569" s="2">
        <f t="shared" si="65"/>
        <v>1.4733500000000002</v>
      </c>
      <c r="G569" s="2">
        <f t="shared" si="67"/>
        <v>1.4509100000000001</v>
      </c>
      <c r="H569" s="2">
        <f t="shared" si="63"/>
        <v>1.4143835000000002</v>
      </c>
      <c r="I569" s="2">
        <f t="array" ref="I569">SUMPRODUCT(B553:B572, (ROW(B553:B572)-ROW(B553)+1)) / (20*21/2)</f>
        <v>1.5019133333333334</v>
      </c>
      <c r="J569" s="2">
        <f t="shared" si="66"/>
        <v>1.4829366136071607</v>
      </c>
      <c r="K569" s="2">
        <f t="shared" si="68"/>
        <v>1.459274111202048</v>
      </c>
    </row>
    <row r="570" spans="1:11" ht="13.5" x14ac:dyDescent="0.25">
      <c r="A570" s="3">
        <f>TITRES_STAT!B573</f>
        <v>43132</v>
      </c>
      <c r="B570" s="5">
        <f>TITRES_STAT!D573</f>
        <v>1.4814000000000001</v>
      </c>
      <c r="C570" s="2">
        <f t="shared" si="61"/>
        <v>-6.4999999999999503E-3</v>
      </c>
      <c r="D570" s="2">
        <f t="shared" si="62"/>
        <v>1.49048</v>
      </c>
      <c r="E570" s="2">
        <f t="shared" si="64"/>
        <v>1.4995400000000001</v>
      </c>
      <c r="F570" s="2">
        <f t="shared" si="65"/>
        <v>1.4733500000000002</v>
      </c>
      <c r="G570" s="2">
        <f t="shared" si="67"/>
        <v>1.453238</v>
      </c>
      <c r="H570" s="2">
        <f t="shared" si="63"/>
        <v>1.415171</v>
      </c>
      <c r="I570" s="2">
        <f t="array" ref="I570">SUMPRODUCT(B554:B573, (ROW(B554:B573)-ROW(B554)+1)) / (20*21/2)</f>
        <v>1.5095500000000002</v>
      </c>
      <c r="J570" s="2">
        <f t="shared" si="66"/>
        <v>1.4827902694540978</v>
      </c>
      <c r="K570" s="2">
        <f t="shared" si="68"/>
        <v>1.4601417931156933</v>
      </c>
    </row>
    <row r="571" spans="1:11" ht="13.5" x14ac:dyDescent="0.25">
      <c r="A571" s="3">
        <f>TITRES_STAT!B574</f>
        <v>43133</v>
      </c>
      <c r="B571" s="5">
        <f>TITRES_STAT!D574</f>
        <v>1.5461</v>
      </c>
      <c r="C571" s="2">
        <f t="shared" si="61"/>
        <v>6.469999999999998E-2</v>
      </c>
      <c r="D571" s="2">
        <f t="shared" si="62"/>
        <v>1.50082</v>
      </c>
      <c r="E571" s="2">
        <f t="shared" si="64"/>
        <v>1.5034200000000002</v>
      </c>
      <c r="F571" s="2">
        <f t="shared" si="65"/>
        <v>1.4791700000000003</v>
      </c>
      <c r="G571" s="2">
        <f t="shared" si="67"/>
        <v>1.4569900000000002</v>
      </c>
      <c r="H571" s="2">
        <f t="shared" si="63"/>
        <v>1.4162819999999998</v>
      </c>
      <c r="I571" s="2">
        <f t="array" ref="I571">SUMPRODUCT(B555:B574, (ROW(B555:B574)-ROW(B555)+1)) / (20*21/2)</f>
        <v>1.5152190476190479</v>
      </c>
      <c r="J571" s="2">
        <f t="shared" si="66"/>
        <v>1.4888197676013266</v>
      </c>
      <c r="K571" s="2">
        <f t="shared" si="68"/>
        <v>1.4635127031895876</v>
      </c>
    </row>
    <row r="572" spans="1:11" ht="13.5" x14ac:dyDescent="0.25">
      <c r="A572" s="3">
        <f>TITRES_STAT!B575</f>
        <v>43136</v>
      </c>
      <c r="B572" s="5">
        <f>TITRES_STAT!D575</f>
        <v>1.5720000000000001</v>
      </c>
      <c r="C572" s="2">
        <f t="shared" si="61"/>
        <v>2.5900000000000034E-2</v>
      </c>
      <c r="D572" s="2">
        <f t="shared" si="62"/>
        <v>1.51376</v>
      </c>
      <c r="E572" s="2">
        <f t="shared" si="64"/>
        <v>1.51118</v>
      </c>
      <c r="F572" s="2">
        <f t="shared" si="65"/>
        <v>1.4853150000000002</v>
      </c>
      <c r="G572" s="2">
        <f t="shared" si="67"/>
        <v>1.4609999999999999</v>
      </c>
      <c r="H572" s="2">
        <f t="shared" si="63"/>
        <v>1.4173655000000003</v>
      </c>
      <c r="I572" s="2">
        <f t="array" ref="I572">SUMPRODUCT(B556:B575, (ROW(B556:B575)-ROW(B556)+1)) / (20*21/2)</f>
        <v>1.5203952380952379</v>
      </c>
      <c r="J572" s="2">
        <f t="shared" si="66"/>
        <v>1.4967416944964385</v>
      </c>
      <c r="K572" s="2">
        <f t="shared" si="68"/>
        <v>1.4677671069860743</v>
      </c>
    </row>
    <row r="573" spans="1:11" ht="13.5" x14ac:dyDescent="0.25">
      <c r="A573" s="3">
        <f>TITRES_STAT!B576</f>
        <v>43137</v>
      </c>
      <c r="B573" s="5">
        <f>TITRES_STAT!D576</f>
        <v>1.5654999999999999</v>
      </c>
      <c r="C573" s="2">
        <f t="shared" si="61"/>
        <v>-6.5000000000001723E-3</v>
      </c>
      <c r="D573" s="2">
        <f t="shared" si="62"/>
        <v>1.5305800000000001</v>
      </c>
      <c r="E573" s="2">
        <f t="shared" si="64"/>
        <v>1.5150600000000001</v>
      </c>
      <c r="F573" s="2">
        <f t="shared" si="65"/>
        <v>1.4930749999999999</v>
      </c>
      <c r="G573" s="2">
        <f t="shared" si="67"/>
        <v>1.4648799999999997</v>
      </c>
      <c r="H573" s="2">
        <f t="shared" si="63"/>
        <v>1.4185735000000002</v>
      </c>
      <c r="I573" s="2">
        <f t="array" ref="I573">SUMPRODUCT(B557:B576, (ROW(B557:B576)-ROW(B557)+1)) / (20*21/2)</f>
        <v>1.5250785714285715</v>
      </c>
      <c r="J573" s="2">
        <f t="shared" si="66"/>
        <v>1.5032901045443967</v>
      </c>
      <c r="K573" s="2">
        <f t="shared" si="68"/>
        <v>1.4715997694572087</v>
      </c>
    </row>
    <row r="574" spans="1:11" ht="13.5" x14ac:dyDescent="0.25">
      <c r="A574" s="3">
        <f>TITRES_STAT!B577</f>
        <v>43138</v>
      </c>
      <c r="B574" s="5">
        <f>TITRES_STAT!D577</f>
        <v>1.5526</v>
      </c>
      <c r="C574" s="2">
        <f t="shared" si="61"/>
        <v>-1.2899999999999912E-2</v>
      </c>
      <c r="D574" s="2">
        <f t="shared" si="62"/>
        <v>1.54352</v>
      </c>
      <c r="E574" s="2">
        <f t="shared" si="64"/>
        <v>1.51959</v>
      </c>
      <c r="F574" s="2">
        <f t="shared" si="65"/>
        <v>1.4982500000000001</v>
      </c>
      <c r="G574" s="2">
        <f t="shared" si="67"/>
        <v>1.468502</v>
      </c>
      <c r="H574" s="2">
        <f t="shared" si="63"/>
        <v>1.4198109999999999</v>
      </c>
      <c r="I574" s="2">
        <f t="array" ref="I574">SUMPRODUCT(B558:B577, (ROW(B558:B577)-ROW(B558)+1)) / (20*21/2)</f>
        <v>1.5298571428571428</v>
      </c>
      <c r="J574" s="2">
        <f t="shared" si="66"/>
        <v>1.5079862850639778</v>
      </c>
      <c r="K574" s="2">
        <f t="shared" si="68"/>
        <v>1.4747762490863379</v>
      </c>
    </row>
    <row r="575" spans="1:11" ht="13.5" x14ac:dyDescent="0.25">
      <c r="A575" s="3">
        <f>TITRES_STAT!B578</f>
        <v>43139</v>
      </c>
      <c r="B575" s="5">
        <f>TITRES_STAT!D578</f>
        <v>1.5526</v>
      </c>
      <c r="C575" s="2">
        <f t="shared" si="61"/>
        <v>0</v>
      </c>
      <c r="D575" s="2">
        <f t="shared" si="62"/>
        <v>1.55776</v>
      </c>
      <c r="E575" s="2">
        <f t="shared" si="64"/>
        <v>1.5241199999999999</v>
      </c>
      <c r="F575" s="2">
        <f t="shared" si="65"/>
        <v>1.503425</v>
      </c>
      <c r="G575" s="2">
        <f t="shared" si="67"/>
        <v>1.4722540000000002</v>
      </c>
      <c r="H575" s="2">
        <f t="shared" si="63"/>
        <v>1.4209229999999997</v>
      </c>
      <c r="I575" s="2">
        <f t="array" ref="I575">SUMPRODUCT(B559:B578, (ROW(B559:B578)-ROW(B559)+1)) / (20*21/2)</f>
        <v>1.5328428571428574</v>
      </c>
      <c r="J575" s="2">
        <f t="shared" si="66"/>
        <v>1.51223521029598</v>
      </c>
      <c r="K575" s="2">
        <f t="shared" si="68"/>
        <v>1.4778281608868737</v>
      </c>
    </row>
    <row r="576" spans="1:11" ht="13.5" x14ac:dyDescent="0.25">
      <c r="A576" s="3">
        <f>TITRES_STAT!B579</f>
        <v>43140</v>
      </c>
      <c r="B576" s="5">
        <f>TITRES_STAT!D579</f>
        <v>1.5526</v>
      </c>
      <c r="C576" s="2">
        <f t="shared" si="61"/>
        <v>0</v>
      </c>
      <c r="D576" s="2">
        <f t="shared" si="62"/>
        <v>1.5590600000000001</v>
      </c>
      <c r="E576" s="2">
        <f t="shared" si="64"/>
        <v>1.5299400000000001</v>
      </c>
      <c r="F576" s="2">
        <f t="shared" si="65"/>
        <v>1.5089250000000001</v>
      </c>
      <c r="G576" s="2">
        <f t="shared" si="67"/>
        <v>1.4758760000000002</v>
      </c>
      <c r="H576" s="2">
        <f t="shared" si="63"/>
        <v>1.4220979999999994</v>
      </c>
      <c r="I576" s="2">
        <f t="array" ref="I576">SUMPRODUCT(B560:B579, (ROW(B560:B579)-ROW(B560)+1)) / (20*21/2)</f>
        <v>1.5354900000000002</v>
      </c>
      <c r="J576" s="2">
        <f t="shared" si="66"/>
        <v>1.516079475982077</v>
      </c>
      <c r="K576" s="2">
        <f t="shared" si="68"/>
        <v>1.4807603898717023</v>
      </c>
    </row>
    <row r="577" spans="1:11" ht="13.5" x14ac:dyDescent="0.25">
      <c r="A577" s="3">
        <f>TITRES_STAT!B580</f>
        <v>43143</v>
      </c>
      <c r="B577" s="5">
        <f>TITRES_STAT!D580</f>
        <v>1.5590999999999999</v>
      </c>
      <c r="C577" s="2">
        <f t="shared" si="61"/>
        <v>6.4999999999999503E-3</v>
      </c>
      <c r="D577" s="2">
        <f t="shared" si="62"/>
        <v>1.5564800000000001</v>
      </c>
      <c r="E577" s="2">
        <f t="shared" si="64"/>
        <v>1.5351199999999998</v>
      </c>
      <c r="F577" s="2">
        <f t="shared" si="65"/>
        <v>1.51475</v>
      </c>
      <c r="G577" s="2">
        <f t="shared" si="67"/>
        <v>1.4793700000000001</v>
      </c>
      <c r="H577" s="2">
        <f t="shared" si="63"/>
        <v>1.4231799999999992</v>
      </c>
      <c r="I577" s="2">
        <f t="array" ref="I577">SUMPRODUCT(B561:B580, (ROW(B561:B580)-ROW(B561)+1)) / (20*21/2)</f>
        <v>1.5371890476190475</v>
      </c>
      <c r="J577" s="2">
        <f t="shared" si="66"/>
        <v>1.5201766687456888</v>
      </c>
      <c r="K577" s="2">
        <f t="shared" si="68"/>
        <v>1.4838325314453611</v>
      </c>
    </row>
    <row r="578" spans="1:11" ht="13.5" x14ac:dyDescent="0.25">
      <c r="A578" s="3">
        <f>TITRES_STAT!B581</f>
        <v>43144</v>
      </c>
      <c r="B578" s="5">
        <f>TITRES_STAT!D581</f>
        <v>1.5461</v>
      </c>
      <c r="C578" s="2">
        <f t="shared" si="61"/>
        <v>-1.2999999999999901E-2</v>
      </c>
      <c r="D578" s="2">
        <f t="shared" si="62"/>
        <v>1.5526</v>
      </c>
      <c r="E578" s="2">
        <f t="shared" si="64"/>
        <v>1.54159</v>
      </c>
      <c r="F578" s="2">
        <f t="shared" si="65"/>
        <v>1.518305</v>
      </c>
      <c r="G578" s="2">
        <f t="shared" si="67"/>
        <v>1.482604</v>
      </c>
      <c r="H578" s="2">
        <f t="shared" si="63"/>
        <v>1.4243849999999991</v>
      </c>
      <c r="I578" s="2">
        <f t="array" ref="I578">SUMPRODUCT(B562:B581, (ROW(B562:B581)-ROW(B562)+1)) / (20*21/2)</f>
        <v>1.5384566666666666</v>
      </c>
      <c r="J578" s="2">
        <f t="shared" si="66"/>
        <v>1.5226455574365756</v>
      </c>
      <c r="K578" s="2">
        <f t="shared" si="68"/>
        <v>1.4862743929573077</v>
      </c>
    </row>
    <row r="579" spans="1:11" ht="13.5" x14ac:dyDescent="0.25">
      <c r="A579" s="3">
        <f>TITRES_STAT!B582</f>
        <v>43145</v>
      </c>
      <c r="B579" s="5">
        <f>TITRES_STAT!D582</f>
        <v>1.5461</v>
      </c>
      <c r="C579" s="2">
        <f t="shared" si="61"/>
        <v>0</v>
      </c>
      <c r="D579" s="2">
        <f t="shared" si="62"/>
        <v>1.5512999999999999</v>
      </c>
      <c r="E579" s="2">
        <f t="shared" si="64"/>
        <v>1.5474099999999997</v>
      </c>
      <c r="F579" s="2">
        <f t="shared" si="65"/>
        <v>1.5218599999999998</v>
      </c>
      <c r="G579" s="2">
        <f t="shared" si="67"/>
        <v>1.4860960000000001</v>
      </c>
      <c r="H579" s="2">
        <f t="shared" si="63"/>
        <v>1.4256214999999994</v>
      </c>
      <c r="I579" s="2">
        <f t="array" ref="I579">SUMPRODUCT(B563:B582, (ROW(B563:B582)-ROW(B563)+1)) / (20*21/2)</f>
        <v>1.5383319047619046</v>
      </c>
      <c r="J579" s="2">
        <f t="shared" si="66"/>
        <v>1.5248793138711876</v>
      </c>
      <c r="K579" s="2">
        <f t="shared" si="68"/>
        <v>1.4886204951942759</v>
      </c>
    </row>
    <row r="580" spans="1:11" ht="13.5" x14ac:dyDescent="0.25">
      <c r="A580" s="3">
        <f>TITRES_STAT!B583</f>
        <v>43146</v>
      </c>
      <c r="B580" s="5">
        <f>TITRES_STAT!D583</f>
        <v>1.5397000000000001</v>
      </c>
      <c r="C580" s="2">
        <f t="shared" ref="C580:C643" si="69">B580-B579</f>
        <v>-6.3999999999999613E-3</v>
      </c>
      <c r="D580" s="2">
        <f t="shared" si="62"/>
        <v>1.5487199999999999</v>
      </c>
      <c r="E580" s="2">
        <f t="shared" si="64"/>
        <v>1.55324</v>
      </c>
      <c r="F580" s="2">
        <f t="shared" si="65"/>
        <v>1.5263899999999997</v>
      </c>
      <c r="G580" s="2">
        <f t="shared" si="67"/>
        <v>1.4886840000000001</v>
      </c>
      <c r="H580" s="2">
        <f t="shared" si="63"/>
        <v>1.4267944999999991</v>
      </c>
      <c r="I580" s="2">
        <f t="array" ref="I580">SUMPRODUCT(B564:B583, (ROW(B564:B583)-ROW(B564)+1)) / (20*21/2)</f>
        <v>1.5405200000000001</v>
      </c>
      <c r="J580" s="2">
        <f t="shared" si="66"/>
        <v>1.5262908077882174</v>
      </c>
      <c r="K580" s="2">
        <f t="shared" si="68"/>
        <v>1.4906236130297943</v>
      </c>
    </row>
    <row r="581" spans="1:11" ht="13.5" x14ac:dyDescent="0.25">
      <c r="A581" s="3">
        <f>TITRES_STAT!B584</f>
        <v>43147</v>
      </c>
      <c r="B581" s="5">
        <f>TITRES_STAT!D584</f>
        <v>1.5397000000000001</v>
      </c>
      <c r="C581" s="2">
        <f t="shared" si="69"/>
        <v>0</v>
      </c>
      <c r="D581" s="2">
        <f t="shared" si="62"/>
        <v>1.5461399999999998</v>
      </c>
      <c r="E581" s="2">
        <f t="shared" si="64"/>
        <v>1.5526</v>
      </c>
      <c r="F581" s="2">
        <f t="shared" si="65"/>
        <v>1.5280099999999996</v>
      </c>
      <c r="G581" s="2">
        <f t="shared" si="67"/>
        <v>1.4910139999999998</v>
      </c>
      <c r="H581" s="2">
        <f t="shared" si="63"/>
        <v>1.4279674999999992</v>
      </c>
      <c r="I581" s="2">
        <f t="array" ref="I581">SUMPRODUCT(B565:B584, (ROW(B565:B584)-ROW(B565)+1)) / (20*21/2)</f>
        <v>1.5419657142857142</v>
      </c>
      <c r="J581" s="2">
        <f t="shared" si="66"/>
        <v>1.5275678737131491</v>
      </c>
      <c r="K581" s="2">
        <f t="shared" si="68"/>
        <v>1.4925481772247045</v>
      </c>
    </row>
    <row r="582" spans="1:11" ht="13.5" x14ac:dyDescent="0.25">
      <c r="A582" s="3">
        <f>TITRES_STAT!B585</f>
        <v>43150</v>
      </c>
      <c r="B582" s="5">
        <f>TITRES_STAT!D585</f>
        <v>1.5266999999999999</v>
      </c>
      <c r="C582" s="2">
        <f t="shared" si="69"/>
        <v>-1.3000000000000123E-2</v>
      </c>
      <c r="D582" s="2">
        <f t="shared" ref="D582:D645" si="70">AVERAGE(B578:B582)</f>
        <v>1.53966</v>
      </c>
      <c r="E582" s="2">
        <f t="shared" si="64"/>
        <v>1.5480700000000001</v>
      </c>
      <c r="F582" s="2">
        <f t="shared" si="65"/>
        <v>1.5296249999999998</v>
      </c>
      <c r="G582" s="2">
        <f t="shared" si="67"/>
        <v>1.4924360000000001</v>
      </c>
      <c r="H582" s="2">
        <f t="shared" si="63"/>
        <v>1.4290754999999993</v>
      </c>
      <c r="I582" s="2">
        <f t="array" ref="I582">SUMPRODUCT(B566:B585, (ROW(B566:B585)-ROW(B566)+1)) / (20*21/2)</f>
        <v>1.5463123809523811</v>
      </c>
      <c r="J582" s="2">
        <f t="shared" si="66"/>
        <v>1.5274852190738015</v>
      </c>
      <c r="K582" s="2">
        <f t="shared" si="68"/>
        <v>1.4938874643923632</v>
      </c>
    </row>
    <row r="583" spans="1:11" ht="13.5" x14ac:dyDescent="0.25">
      <c r="A583" s="3">
        <f>TITRES_STAT!B586</f>
        <v>43151</v>
      </c>
      <c r="B583" s="5">
        <f>TITRES_STAT!D586</f>
        <v>1.5526</v>
      </c>
      <c r="C583" s="2">
        <f t="shared" si="69"/>
        <v>2.5900000000000034E-2</v>
      </c>
      <c r="D583" s="2">
        <f t="shared" si="70"/>
        <v>1.5409599999999999</v>
      </c>
      <c r="E583" s="2">
        <f t="shared" si="64"/>
        <v>1.54678</v>
      </c>
      <c r="F583" s="2">
        <f t="shared" si="65"/>
        <v>1.5309199999999996</v>
      </c>
      <c r="G583" s="2">
        <f t="shared" si="67"/>
        <v>1.4943759999999997</v>
      </c>
      <c r="H583" s="2">
        <f t="shared" si="63"/>
        <v>1.4303129999999993</v>
      </c>
      <c r="I583" s="2">
        <f t="array" ref="I583">SUMPRODUCT(B567:B586, (ROW(B567:B586)-ROW(B567)+1)) / (20*21/2)</f>
        <v>1.5503199999999995</v>
      </c>
      <c r="J583" s="2">
        <f t="shared" si="66"/>
        <v>1.5298771029715346</v>
      </c>
      <c r="K583" s="2">
        <f t="shared" si="68"/>
        <v>1.4961899167691335</v>
      </c>
    </row>
    <row r="584" spans="1:11" ht="13.5" x14ac:dyDescent="0.25">
      <c r="A584" s="3">
        <f>TITRES_STAT!B587</f>
        <v>43152</v>
      </c>
      <c r="B584" s="5">
        <f>TITRES_STAT!D587</f>
        <v>1.5461</v>
      </c>
      <c r="C584" s="2">
        <f t="shared" si="69"/>
        <v>-6.4999999999999503E-3</v>
      </c>
      <c r="D584" s="2">
        <f t="shared" si="70"/>
        <v>1.5409599999999999</v>
      </c>
      <c r="E584" s="2">
        <f t="shared" si="64"/>
        <v>1.5461300000000002</v>
      </c>
      <c r="F584" s="2">
        <f t="shared" si="65"/>
        <v>1.5328599999999997</v>
      </c>
      <c r="G584" s="2">
        <f t="shared" si="67"/>
        <v>1.4961859999999998</v>
      </c>
      <c r="H584" s="2">
        <f t="shared" si="63"/>
        <v>1.4314864999999994</v>
      </c>
      <c r="I584" s="2">
        <f t="array" ref="I584">SUMPRODUCT(B568:B587, (ROW(B568:B587)-ROW(B568)+1)) / (20*21/2)</f>
        <v>1.5576223809523808</v>
      </c>
      <c r="J584" s="2">
        <f t="shared" si="66"/>
        <v>1.5314221407837694</v>
      </c>
      <c r="K584" s="2">
        <f t="shared" si="68"/>
        <v>1.4981471749350497</v>
      </c>
    </row>
    <row r="585" spans="1:11" ht="13.5" x14ac:dyDescent="0.25">
      <c r="A585" s="3">
        <f>TITRES_STAT!B588</f>
        <v>43153</v>
      </c>
      <c r="B585" s="5">
        <f>TITRES_STAT!D588</f>
        <v>1.5785</v>
      </c>
      <c r="C585" s="2">
        <f t="shared" si="69"/>
        <v>3.2399999999999984E-2</v>
      </c>
      <c r="D585" s="2">
        <f t="shared" si="70"/>
        <v>1.5487199999999999</v>
      </c>
      <c r="E585" s="2">
        <f t="shared" si="64"/>
        <v>1.5487199999999999</v>
      </c>
      <c r="F585" s="2">
        <f t="shared" si="65"/>
        <v>1.5364199999999997</v>
      </c>
      <c r="G585" s="2">
        <f t="shared" si="67"/>
        <v>1.4987740000000003</v>
      </c>
      <c r="H585" s="2">
        <f t="shared" si="63"/>
        <v>1.4328534999999996</v>
      </c>
      <c r="I585" s="2">
        <f t="array" ref="I585">SUMPRODUCT(B569:B588, (ROW(B569:B588)-ROW(B569)+1)) / (20*21/2)</f>
        <v>1.5644009523809523</v>
      </c>
      <c r="J585" s="2">
        <f t="shared" si="66"/>
        <v>1.5359057464234103</v>
      </c>
      <c r="K585" s="2">
        <f t="shared" si="68"/>
        <v>1.5012982661140672</v>
      </c>
    </row>
    <row r="586" spans="1:11" ht="13.5" x14ac:dyDescent="0.25">
      <c r="A586" s="3">
        <f>TITRES_STAT!B589</f>
        <v>43154</v>
      </c>
      <c r="B586" s="5">
        <f>TITRES_STAT!D589</f>
        <v>1.5785</v>
      </c>
      <c r="C586" s="2">
        <f t="shared" si="69"/>
        <v>0</v>
      </c>
      <c r="D586" s="2">
        <f t="shared" si="70"/>
        <v>1.5564800000000001</v>
      </c>
      <c r="E586" s="2">
        <f t="shared" si="64"/>
        <v>1.5513100000000002</v>
      </c>
      <c r="F586" s="2">
        <f t="shared" si="65"/>
        <v>1.5406249999999997</v>
      </c>
      <c r="G586" s="2">
        <f t="shared" si="67"/>
        <v>1.5012320000000003</v>
      </c>
      <c r="H586" s="2">
        <f t="shared" ref="H586:H649" si="71">AVERAGE(B387:B586)</f>
        <v>1.4342204999999995</v>
      </c>
      <c r="I586" s="2">
        <f t="array" ref="I586">SUMPRODUCT(B570:B589, (ROW(B570:B589)-ROW(B570)+1)) / (20*21/2)</f>
        <v>1.570532380952381</v>
      </c>
      <c r="J586" s="2">
        <f t="shared" si="66"/>
        <v>1.5399623420021329</v>
      </c>
      <c r="K586" s="2">
        <f t="shared" si="68"/>
        <v>1.504325785089986</v>
      </c>
    </row>
    <row r="587" spans="1:11" ht="13.5" x14ac:dyDescent="0.25">
      <c r="A587" s="3">
        <f>TITRES_STAT!B590</f>
        <v>43157</v>
      </c>
      <c r="B587" s="5">
        <f>TITRES_STAT!D590</f>
        <v>1.6173</v>
      </c>
      <c r="C587" s="2">
        <f t="shared" si="69"/>
        <v>3.8799999999999946E-2</v>
      </c>
      <c r="D587" s="2">
        <f t="shared" si="70"/>
        <v>1.5746</v>
      </c>
      <c r="E587" s="2">
        <f t="shared" si="64"/>
        <v>1.5571300000000001</v>
      </c>
      <c r="F587" s="2">
        <f t="shared" si="65"/>
        <v>1.5461249999999995</v>
      </c>
      <c r="G587" s="2">
        <f t="shared" si="67"/>
        <v>1.5045960000000005</v>
      </c>
      <c r="H587" s="2">
        <f t="shared" si="71"/>
        <v>1.4355935</v>
      </c>
      <c r="I587" s="2">
        <f t="array" ref="I587">SUMPRODUCT(B571:B590, (ROW(B571:B590)-ROW(B571)+1)) / (20*21/2)</f>
        <v>1.5791238095238098</v>
      </c>
      <c r="J587" s="2">
        <f t="shared" si="66"/>
        <v>1.5473278332400249</v>
      </c>
      <c r="K587" s="2">
        <f t="shared" si="68"/>
        <v>1.5087561464590062</v>
      </c>
    </row>
    <row r="588" spans="1:11" ht="13.5" x14ac:dyDescent="0.25">
      <c r="A588" s="3">
        <f>TITRES_STAT!B591</f>
        <v>43158</v>
      </c>
      <c r="B588" s="5">
        <f>TITRES_STAT!D591</f>
        <v>1.6173</v>
      </c>
      <c r="C588" s="2">
        <f t="shared" si="69"/>
        <v>0</v>
      </c>
      <c r="D588" s="2">
        <f t="shared" si="70"/>
        <v>1.5875400000000002</v>
      </c>
      <c r="E588" s="2">
        <f t="shared" ref="E588:E651" si="72">AVERAGE(B579:B588)</f>
        <v>1.5642499999999999</v>
      </c>
      <c r="F588" s="2">
        <f t="shared" si="65"/>
        <v>1.5529199999999999</v>
      </c>
      <c r="G588" s="2">
        <f t="shared" si="67"/>
        <v>1.5084780000000007</v>
      </c>
      <c r="H588" s="2">
        <f t="shared" si="71"/>
        <v>1.4369034999999997</v>
      </c>
      <c r="I588" s="2">
        <f t="array" ref="I588">SUMPRODUCT(B572:B591, (ROW(B572:B591)-ROW(B572)+1)) / (20*21/2)</f>
        <v>1.5869142857142857</v>
      </c>
      <c r="J588" s="2">
        <f t="shared" si="66"/>
        <v>1.5539918491219273</v>
      </c>
      <c r="K588" s="2">
        <f t="shared" si="68"/>
        <v>1.5130127681664962</v>
      </c>
    </row>
    <row r="589" spans="1:11" ht="13.5" x14ac:dyDescent="0.25">
      <c r="A589" s="3">
        <f>TITRES_STAT!B592</f>
        <v>43159</v>
      </c>
      <c r="B589" s="5">
        <f>TITRES_STAT!D592</f>
        <v>1.6173</v>
      </c>
      <c r="C589" s="2">
        <f t="shared" si="69"/>
        <v>0</v>
      </c>
      <c r="D589" s="2">
        <f t="shared" si="70"/>
        <v>1.6017800000000002</v>
      </c>
      <c r="E589" s="2">
        <f t="shared" si="72"/>
        <v>1.5713700000000002</v>
      </c>
      <c r="F589" s="2">
        <f t="shared" si="65"/>
        <v>1.5593899999999998</v>
      </c>
      <c r="G589" s="2">
        <f t="shared" si="67"/>
        <v>1.5123600000000004</v>
      </c>
      <c r="H589" s="2">
        <f t="shared" si="71"/>
        <v>1.4381509999999997</v>
      </c>
      <c r="I589" s="2">
        <f t="array" ref="I589">SUMPRODUCT(B573:B592, (ROW(B573:B592)-ROW(B573)+1)) / (20*21/2)</f>
        <v>1.5911357142857141</v>
      </c>
      <c r="J589" s="2">
        <f t="shared" si="66"/>
        <v>1.5600211968246009</v>
      </c>
      <c r="K589" s="2">
        <f t="shared" si="68"/>
        <v>1.5171024635325159</v>
      </c>
    </row>
    <row r="590" spans="1:11" ht="13.5" x14ac:dyDescent="0.25">
      <c r="A590" s="3">
        <f>TITRES_STAT!B593</f>
        <v>43160</v>
      </c>
      <c r="B590" s="5">
        <f>TITRES_STAT!D593</f>
        <v>1.6496</v>
      </c>
      <c r="C590" s="2">
        <f t="shared" si="69"/>
        <v>3.2299999999999995E-2</v>
      </c>
      <c r="D590" s="2">
        <f t="shared" si="70"/>
        <v>1.6160000000000001</v>
      </c>
      <c r="E590" s="2">
        <f t="shared" si="72"/>
        <v>1.58236</v>
      </c>
      <c r="F590" s="2">
        <f t="shared" si="65"/>
        <v>1.5677999999999996</v>
      </c>
      <c r="G590" s="2">
        <f t="shared" si="67"/>
        <v>1.5168880000000007</v>
      </c>
      <c r="H590" s="2">
        <f t="shared" si="71"/>
        <v>1.4395909999999998</v>
      </c>
      <c r="I590" s="2">
        <f t="array" ref="I590">SUMPRODUCT(B574:B593, (ROW(B574:B593)-ROW(B574)+1)) / (20*21/2)</f>
        <v>1.5951414285714285</v>
      </c>
      <c r="J590" s="2">
        <f t="shared" si="66"/>
        <v>1.5685525114127341</v>
      </c>
      <c r="K590" s="2">
        <f t="shared" si="68"/>
        <v>1.5222984453547703</v>
      </c>
    </row>
    <row r="591" spans="1:11" ht="13.5" x14ac:dyDescent="0.25">
      <c r="A591" s="3">
        <f>TITRES_STAT!B594</f>
        <v>43161</v>
      </c>
      <c r="B591" s="5">
        <f>TITRES_STAT!D594</f>
        <v>1.6496</v>
      </c>
      <c r="C591" s="2">
        <f t="shared" si="69"/>
        <v>0</v>
      </c>
      <c r="D591" s="2">
        <f t="shared" si="70"/>
        <v>1.63022</v>
      </c>
      <c r="E591" s="2">
        <f t="shared" si="72"/>
        <v>1.5933499999999998</v>
      </c>
      <c r="F591" s="2">
        <f t="shared" si="65"/>
        <v>1.572975</v>
      </c>
      <c r="G591" s="2">
        <f t="shared" si="67"/>
        <v>1.521416000000001</v>
      </c>
      <c r="H591" s="2">
        <f t="shared" si="71"/>
        <v>1.4410624999999999</v>
      </c>
      <c r="I591" s="2">
        <f t="array" ref="I591">SUMPRODUCT(B575:B594, (ROW(B575:B594)-ROW(B575)+1)) / (20*21/2)</f>
        <v>1.5989004761904764</v>
      </c>
      <c r="J591" s="2">
        <f t="shared" si="66"/>
        <v>1.5762713198496165</v>
      </c>
      <c r="K591" s="2">
        <f t="shared" si="68"/>
        <v>1.5272906631839951</v>
      </c>
    </row>
    <row r="592" spans="1:11" ht="13.5" x14ac:dyDescent="0.25">
      <c r="A592" s="3">
        <f>TITRES_STAT!B595</f>
        <v>43164</v>
      </c>
      <c r="B592" s="5">
        <f>TITRES_STAT!D595</f>
        <v>1.6173</v>
      </c>
      <c r="C592" s="2">
        <f t="shared" si="69"/>
        <v>-3.2299999999999995E-2</v>
      </c>
      <c r="D592" s="2">
        <f t="shared" si="70"/>
        <v>1.63022</v>
      </c>
      <c r="E592" s="2">
        <f t="shared" si="72"/>
        <v>1.6024099999999997</v>
      </c>
      <c r="F592" s="2">
        <f t="shared" si="65"/>
        <v>1.5752399999999998</v>
      </c>
      <c r="G592" s="2">
        <f t="shared" si="67"/>
        <v>1.5245220000000008</v>
      </c>
      <c r="H592" s="2">
        <f t="shared" si="71"/>
        <v>1.4423724999999996</v>
      </c>
      <c r="I592" s="2">
        <f t="array" ref="I592">SUMPRODUCT(B576:B595, (ROW(B576:B595)-ROW(B576)+1)) / (20*21/2)</f>
        <v>1.6011228571428571</v>
      </c>
      <c r="J592" s="2">
        <f t="shared" si="66"/>
        <v>1.580178813197272</v>
      </c>
      <c r="K592" s="2">
        <f t="shared" si="68"/>
        <v>1.5308204410983481</v>
      </c>
    </row>
    <row r="593" spans="1:11" ht="13.5" x14ac:dyDescent="0.25">
      <c r="A593" s="3">
        <f>TITRES_STAT!B596</f>
        <v>43165</v>
      </c>
      <c r="B593" s="5">
        <f>TITRES_STAT!D596</f>
        <v>1.6173</v>
      </c>
      <c r="C593" s="2">
        <f t="shared" si="69"/>
        <v>0</v>
      </c>
      <c r="D593" s="2">
        <f t="shared" si="70"/>
        <v>1.63022</v>
      </c>
      <c r="E593" s="2">
        <f t="shared" si="72"/>
        <v>1.6088799999999999</v>
      </c>
      <c r="F593" s="2">
        <f t="shared" si="65"/>
        <v>1.5778299999999998</v>
      </c>
      <c r="G593" s="2">
        <f t="shared" si="67"/>
        <v>1.5264620000000009</v>
      </c>
      <c r="H593" s="2">
        <f t="shared" si="71"/>
        <v>1.4437139999999997</v>
      </c>
      <c r="I593" s="2">
        <f t="array" ref="I593">SUMPRODUCT(B577:B596, (ROW(B577:B596)-ROW(B577)+1)) / (20*21/2)</f>
        <v>1.6043271428571428</v>
      </c>
      <c r="J593" s="2">
        <f t="shared" si="66"/>
        <v>1.5837141643213413</v>
      </c>
      <c r="K593" s="2">
        <f t="shared" si="68"/>
        <v>1.5342117963493933</v>
      </c>
    </row>
    <row r="594" spans="1:11" ht="13.5" x14ac:dyDescent="0.25">
      <c r="A594" s="3">
        <f>TITRES_STAT!B597</f>
        <v>43166</v>
      </c>
      <c r="B594" s="5">
        <f>TITRES_STAT!D597</f>
        <v>1.6173</v>
      </c>
      <c r="C594" s="2">
        <f t="shared" si="69"/>
        <v>0</v>
      </c>
      <c r="D594" s="2">
        <f t="shared" si="70"/>
        <v>1.63022</v>
      </c>
      <c r="E594" s="2">
        <f t="shared" si="72"/>
        <v>1.6160000000000001</v>
      </c>
      <c r="F594" s="2">
        <f t="shared" si="65"/>
        <v>1.5810649999999999</v>
      </c>
      <c r="G594" s="2">
        <f t="shared" si="67"/>
        <v>1.5282740000000004</v>
      </c>
      <c r="H594" s="2">
        <f t="shared" si="71"/>
        <v>1.4449614999999998</v>
      </c>
      <c r="I594" s="2">
        <f t="array" ref="I594">SUMPRODUCT(B578:B597, (ROW(B578:B597)-ROW(B578)+1)) / (20*21/2)</f>
        <v>1.6072233333333337</v>
      </c>
      <c r="J594" s="2">
        <f t="shared" si="66"/>
        <v>1.5869128153383563</v>
      </c>
      <c r="K594" s="2">
        <f t="shared" si="68"/>
        <v>1.5374701572768681</v>
      </c>
    </row>
    <row r="595" spans="1:11" ht="13.5" x14ac:dyDescent="0.25">
      <c r="A595" s="3">
        <f>TITRES_STAT!B598</f>
        <v>43167</v>
      </c>
      <c r="B595" s="5">
        <f>TITRES_STAT!D598</f>
        <v>1.6044</v>
      </c>
      <c r="C595" s="2">
        <f t="shared" si="69"/>
        <v>-1.2899999999999912E-2</v>
      </c>
      <c r="D595" s="2">
        <f t="shared" si="70"/>
        <v>1.6211800000000001</v>
      </c>
      <c r="E595" s="2">
        <f t="shared" si="72"/>
        <v>1.61859</v>
      </c>
      <c r="F595" s="2">
        <f t="shared" si="65"/>
        <v>1.5836549999999998</v>
      </c>
      <c r="G595" s="2">
        <f t="shared" si="67"/>
        <v>1.5300860000000005</v>
      </c>
      <c r="H595" s="2">
        <f t="shared" si="71"/>
        <v>1.4461754999999996</v>
      </c>
      <c r="I595" s="2">
        <f t="array" ref="I595">SUMPRODUCT(B579:B598, (ROW(B579:B598)-ROW(B579)+1)) / (20*21/2)</f>
        <v>1.6098423809523807</v>
      </c>
      <c r="J595" s="2">
        <f t="shared" si="66"/>
        <v>1.5885782614966082</v>
      </c>
      <c r="K595" s="2">
        <f t="shared" si="68"/>
        <v>1.5400948569915007</v>
      </c>
    </row>
    <row r="596" spans="1:11" ht="13.5" x14ac:dyDescent="0.25">
      <c r="A596" s="3">
        <f>TITRES_STAT!B599</f>
        <v>43168</v>
      </c>
      <c r="B596" s="5">
        <f>TITRES_STAT!D599</f>
        <v>1.6173</v>
      </c>
      <c r="C596" s="2">
        <f t="shared" si="69"/>
        <v>1.2899999999999912E-2</v>
      </c>
      <c r="D596" s="2">
        <f t="shared" si="70"/>
        <v>1.6147199999999997</v>
      </c>
      <c r="E596" s="2">
        <f t="shared" si="72"/>
        <v>1.6224699999999999</v>
      </c>
      <c r="F596" s="2">
        <f t="shared" ref="F596:F659" si="73">AVERAGE(B577:B596)</f>
        <v>1.5868899999999999</v>
      </c>
      <c r="G596" s="2">
        <f t="shared" si="67"/>
        <v>1.5321560000000005</v>
      </c>
      <c r="H596" s="2">
        <f t="shared" si="71"/>
        <v>1.4474855</v>
      </c>
      <c r="I596" s="2">
        <f t="array" ref="I596">SUMPRODUCT(B580:B599, (ROW(B580:B599)-ROW(B580)+1)) / (20*21/2)</f>
        <v>1.6096557142857142</v>
      </c>
      <c r="J596" s="2">
        <f t="shared" si="66"/>
        <v>1.591313665163598</v>
      </c>
      <c r="K596" s="2">
        <f t="shared" si="68"/>
        <v>1.5431225096585006</v>
      </c>
    </row>
    <row r="597" spans="1:11" ht="13.5" x14ac:dyDescent="0.25">
      <c r="A597" s="3">
        <f>TITRES_STAT!B600</f>
        <v>43171</v>
      </c>
      <c r="B597" s="5">
        <f>TITRES_STAT!D600</f>
        <v>1.6173</v>
      </c>
      <c r="C597" s="2">
        <f t="shared" si="69"/>
        <v>0</v>
      </c>
      <c r="D597" s="2">
        <f t="shared" si="70"/>
        <v>1.6147200000000002</v>
      </c>
      <c r="E597" s="2">
        <f t="shared" si="72"/>
        <v>1.6224699999999999</v>
      </c>
      <c r="F597" s="2">
        <f t="shared" si="73"/>
        <v>1.5897999999999999</v>
      </c>
      <c r="G597" s="2">
        <f t="shared" si="67"/>
        <v>1.5333200000000005</v>
      </c>
      <c r="H597" s="2">
        <f t="shared" si="71"/>
        <v>1.4488270000000001</v>
      </c>
      <c r="I597" s="2">
        <f t="array" ref="I597">SUMPRODUCT(B581:B600, (ROW(B581:B600)-ROW(B581)+1)) / (20*21/2)</f>
        <v>1.6111009523809525</v>
      </c>
      <c r="J597" s="2">
        <f t="shared" ref="J597:J660" si="74">$J$4*B597+J596*(1-$J$4)</f>
        <v>1.5937885541956363</v>
      </c>
      <c r="K597" s="2">
        <f t="shared" si="68"/>
        <v>1.5460314308483634</v>
      </c>
    </row>
    <row r="598" spans="1:11" ht="13.5" x14ac:dyDescent="0.25">
      <c r="A598" s="3">
        <f>TITRES_STAT!B601</f>
        <v>43172</v>
      </c>
      <c r="B598" s="5">
        <f>TITRES_STAT!D601</f>
        <v>1.6173</v>
      </c>
      <c r="C598" s="2">
        <f t="shared" si="69"/>
        <v>0</v>
      </c>
      <c r="D598" s="2">
        <f t="shared" si="70"/>
        <v>1.6147200000000002</v>
      </c>
      <c r="E598" s="2">
        <f t="shared" si="72"/>
        <v>1.6224699999999999</v>
      </c>
      <c r="F598" s="2">
        <f t="shared" si="73"/>
        <v>1.5933599999999999</v>
      </c>
      <c r="G598" s="2">
        <f t="shared" si="67"/>
        <v>1.5350020000000004</v>
      </c>
      <c r="H598" s="2">
        <f t="shared" si="71"/>
        <v>1.4501685000000004</v>
      </c>
      <c r="I598" s="2">
        <f t="array" ref="I598">SUMPRODUCT(B582:B601, (ROW(B582:B601)-ROW(B582)+1)) / (20*21/2)</f>
        <v>1.6122076190476193</v>
      </c>
      <c r="J598" s="2">
        <f t="shared" si="74"/>
        <v>1.5960277395103375</v>
      </c>
      <c r="K598" s="2">
        <f t="shared" si="68"/>
        <v>1.5488262766974472</v>
      </c>
    </row>
    <row r="599" spans="1:11" ht="13.5" x14ac:dyDescent="0.25">
      <c r="A599" s="3">
        <f>TITRES_STAT!B602</f>
        <v>43173</v>
      </c>
      <c r="B599" s="5">
        <f>TITRES_STAT!D602</f>
        <v>1.5913999999999999</v>
      </c>
      <c r="C599" s="2">
        <f t="shared" si="69"/>
        <v>-2.5900000000000034E-2</v>
      </c>
      <c r="D599" s="2">
        <f t="shared" si="70"/>
        <v>1.6095400000000002</v>
      </c>
      <c r="E599" s="2">
        <f t="shared" si="72"/>
        <v>1.6198799999999998</v>
      </c>
      <c r="F599" s="2">
        <f t="shared" si="73"/>
        <v>1.5956250000000001</v>
      </c>
      <c r="G599" s="2">
        <f t="shared" si="67"/>
        <v>1.537072</v>
      </c>
      <c r="H599" s="2">
        <f t="shared" si="71"/>
        <v>1.4513175000000005</v>
      </c>
      <c r="I599" s="2">
        <f t="array" ref="I599">SUMPRODUCT(B583:B602, (ROW(B583:B602)-ROW(B583)+1)) / (20*21/2)</f>
        <v>1.6105090476190478</v>
      </c>
      <c r="J599" s="2">
        <f t="shared" si="74"/>
        <v>1.595587002414115</v>
      </c>
      <c r="K599" s="2">
        <f t="shared" si="68"/>
        <v>1.5504958344740181</v>
      </c>
    </row>
    <row r="600" spans="1:11" ht="13.5" x14ac:dyDescent="0.25">
      <c r="A600" s="3">
        <f>TITRES_STAT!B603</f>
        <v>43174</v>
      </c>
      <c r="B600" s="5">
        <f>TITRES_STAT!D603</f>
        <v>1.6108</v>
      </c>
      <c r="C600" s="2">
        <f t="shared" si="69"/>
        <v>1.9400000000000084E-2</v>
      </c>
      <c r="D600" s="2">
        <f t="shared" si="70"/>
        <v>1.6108199999999999</v>
      </c>
      <c r="E600" s="2">
        <f t="shared" si="72"/>
        <v>1.6160000000000001</v>
      </c>
      <c r="F600" s="2">
        <f t="shared" si="73"/>
        <v>1.59918</v>
      </c>
      <c r="G600" s="2">
        <f t="shared" si="67"/>
        <v>1.5396599999999998</v>
      </c>
      <c r="H600" s="2">
        <f t="shared" si="71"/>
        <v>1.4525635000000003</v>
      </c>
      <c r="I600" s="2">
        <f t="array" ref="I600">SUMPRODUCT(B584:B603, (ROW(B584:B603)-ROW(B584)+1)) / (20*21/2)</f>
        <v>1.6116190476190475</v>
      </c>
      <c r="J600" s="2">
        <f t="shared" si="74"/>
        <v>1.5970358593270566</v>
      </c>
      <c r="K600" s="2">
        <f t="shared" si="68"/>
        <v>1.552860703710331</v>
      </c>
    </row>
    <row r="601" spans="1:11" ht="13.5" x14ac:dyDescent="0.25">
      <c r="A601" s="3">
        <f>TITRES_STAT!B604</f>
        <v>43175</v>
      </c>
      <c r="B601" s="5">
        <f>TITRES_STAT!D604</f>
        <v>1.6108</v>
      </c>
      <c r="C601" s="2">
        <f t="shared" si="69"/>
        <v>0</v>
      </c>
      <c r="D601" s="2">
        <f t="shared" si="70"/>
        <v>1.6095199999999998</v>
      </c>
      <c r="E601" s="2">
        <f t="shared" si="72"/>
        <v>1.6121199999999998</v>
      </c>
      <c r="F601" s="2">
        <f t="shared" si="73"/>
        <v>1.6027350000000002</v>
      </c>
      <c r="G601" s="2">
        <f t="shared" si="67"/>
        <v>1.5432819999999998</v>
      </c>
      <c r="H601" s="2">
        <f t="shared" si="71"/>
        <v>1.4539040000000003</v>
      </c>
      <c r="I601" s="2">
        <f t="array" ref="I601">SUMPRODUCT(B585:B604, (ROW(B585:B604)-ROW(B585)+1)) / (20*21/2)</f>
        <v>1.6124209523809525</v>
      </c>
      <c r="J601" s="2">
        <f t="shared" si="74"/>
        <v>1.5983467298673371</v>
      </c>
      <c r="K601" s="2">
        <f t="shared" si="68"/>
        <v>1.5551328329765925</v>
      </c>
    </row>
    <row r="602" spans="1:11" ht="13.5" x14ac:dyDescent="0.25">
      <c r="A602" s="3">
        <f>TITRES_STAT!B605</f>
        <v>43178</v>
      </c>
      <c r="B602" s="5">
        <f>TITRES_STAT!D605</f>
        <v>1.5849</v>
      </c>
      <c r="C602" s="2">
        <f t="shared" si="69"/>
        <v>-2.5900000000000034E-2</v>
      </c>
      <c r="D602" s="2">
        <f t="shared" si="70"/>
        <v>1.60304</v>
      </c>
      <c r="E602" s="2">
        <f t="shared" si="72"/>
        <v>1.6088799999999999</v>
      </c>
      <c r="F602" s="2">
        <f t="shared" si="73"/>
        <v>1.6056449999999998</v>
      </c>
      <c r="G602" s="2">
        <f t="shared" si="67"/>
        <v>1.545998</v>
      </c>
      <c r="H602" s="2">
        <f t="shared" si="71"/>
        <v>1.4551150000000006</v>
      </c>
      <c r="I602" s="2">
        <f t="array" ref="I602">SUMPRODUCT(B586:B605, (ROW(B586:B605)-ROW(B586)+1)) / (20*21/2)</f>
        <v>1.6128838095238092</v>
      </c>
      <c r="J602" s="2">
        <f t="shared" si="74"/>
        <v>1.5970660889275905</v>
      </c>
      <c r="K602" s="2">
        <f t="shared" si="68"/>
        <v>1.5563001728598633</v>
      </c>
    </row>
    <row r="603" spans="1:11" ht="13.5" x14ac:dyDescent="0.25">
      <c r="A603" s="3">
        <f>TITRES_STAT!B606</f>
        <v>43180</v>
      </c>
      <c r="B603" s="5">
        <f>TITRES_STAT!D606</f>
        <v>1.6173</v>
      </c>
      <c r="C603" s="2">
        <f t="shared" si="69"/>
        <v>3.2399999999999984E-2</v>
      </c>
      <c r="D603" s="2">
        <f t="shared" si="70"/>
        <v>1.60304</v>
      </c>
      <c r="E603" s="2">
        <f t="shared" si="72"/>
        <v>1.6088799999999999</v>
      </c>
      <c r="F603" s="2">
        <f t="shared" si="73"/>
        <v>1.6088799999999999</v>
      </c>
      <c r="G603" s="2">
        <f t="shared" si="67"/>
        <v>1.550138</v>
      </c>
      <c r="H603" s="2">
        <f t="shared" si="71"/>
        <v>1.4567075000000005</v>
      </c>
      <c r="I603" s="2">
        <f t="array" ref="I603">SUMPRODUCT(B587:B606, (ROW(B587:B606)-ROW(B587)+1)) / (20*21/2)</f>
        <v>1.6131619047619048</v>
      </c>
      <c r="J603" s="2">
        <f t="shared" si="74"/>
        <v>1.5989931280773437</v>
      </c>
      <c r="K603" s="2">
        <f t="shared" si="68"/>
        <v>1.5586923229437903</v>
      </c>
    </row>
    <row r="604" spans="1:11" ht="13.5" x14ac:dyDescent="0.25">
      <c r="A604" s="3">
        <f>TITRES_STAT!B607</f>
        <v>43181</v>
      </c>
      <c r="B604" s="5">
        <f>TITRES_STAT!D607</f>
        <v>1.6173</v>
      </c>
      <c r="C604" s="2">
        <f t="shared" si="69"/>
        <v>0</v>
      </c>
      <c r="D604" s="2">
        <f t="shared" si="70"/>
        <v>1.60822</v>
      </c>
      <c r="E604" s="2">
        <f t="shared" si="72"/>
        <v>1.6088799999999999</v>
      </c>
      <c r="F604" s="2">
        <f t="shared" si="73"/>
        <v>1.6124400000000001</v>
      </c>
      <c r="G604" s="2">
        <f t="shared" si="67"/>
        <v>1.5535019999999999</v>
      </c>
      <c r="H604" s="2">
        <f t="shared" si="71"/>
        <v>1.4581115000000004</v>
      </c>
      <c r="I604" s="2">
        <f t="array" ref="I604">SUMPRODUCT(B588:B607, (ROW(B588:B607)-ROW(B588)+1)) / (20*21/2)</f>
        <v>1.6126361904761906</v>
      </c>
      <c r="J604" s="2">
        <f t="shared" si="74"/>
        <v>1.6007366396890252</v>
      </c>
      <c r="K604" s="2">
        <f t="shared" si="68"/>
        <v>1.5609906632205044</v>
      </c>
    </row>
    <row r="605" spans="1:11" ht="13.5" x14ac:dyDescent="0.25">
      <c r="A605" s="3">
        <f>TITRES_STAT!B608</f>
        <v>43182</v>
      </c>
      <c r="B605" s="5">
        <f>TITRES_STAT!D608</f>
        <v>1.6173</v>
      </c>
      <c r="C605" s="2">
        <f t="shared" si="69"/>
        <v>0</v>
      </c>
      <c r="D605" s="2">
        <f t="shared" si="70"/>
        <v>1.6095199999999998</v>
      </c>
      <c r="E605" s="2">
        <f t="shared" si="72"/>
        <v>1.6101699999999997</v>
      </c>
      <c r="F605" s="2">
        <f t="shared" si="73"/>
        <v>1.6143800000000001</v>
      </c>
      <c r="G605" s="2">
        <f t="shared" si="67"/>
        <v>1.5568660000000001</v>
      </c>
      <c r="H605" s="2">
        <f t="shared" si="71"/>
        <v>1.4595155000000009</v>
      </c>
      <c r="I605" s="2">
        <f t="array" ref="I605">SUMPRODUCT(B589:B608, (ROW(B589:B608)-ROW(B589)+1)) / (20*21/2)</f>
        <v>1.6121414285714286</v>
      </c>
      <c r="J605" s="2">
        <f t="shared" si="74"/>
        <v>1.6023141025757848</v>
      </c>
      <c r="K605" s="2">
        <f t="shared" si="68"/>
        <v>1.5631988725059749</v>
      </c>
    </row>
    <row r="606" spans="1:11" ht="13.5" x14ac:dyDescent="0.25">
      <c r="A606" s="3">
        <f>TITRES_STAT!B609</f>
        <v>43185</v>
      </c>
      <c r="B606" s="5">
        <f>TITRES_STAT!D609</f>
        <v>1.6173</v>
      </c>
      <c r="C606" s="2">
        <f t="shared" si="69"/>
        <v>0</v>
      </c>
      <c r="D606" s="2">
        <f t="shared" si="70"/>
        <v>1.6108199999999999</v>
      </c>
      <c r="E606" s="2">
        <f t="shared" si="72"/>
        <v>1.6101699999999997</v>
      </c>
      <c r="F606" s="2">
        <f t="shared" si="73"/>
        <v>1.61632</v>
      </c>
      <c r="G606" s="2">
        <f t="shared" si="67"/>
        <v>1.56036</v>
      </c>
      <c r="H606" s="2">
        <f t="shared" si="71"/>
        <v>1.4607630000000007</v>
      </c>
      <c r="I606" s="2">
        <f t="array" ref="I606">SUMPRODUCT(B590:B609, (ROW(B590:B609)-ROW(B590)+1)) / (20*21/2)</f>
        <v>1.6104490476190478</v>
      </c>
      <c r="J606" s="2">
        <f t="shared" si="74"/>
        <v>1.6037413309019004</v>
      </c>
      <c r="K606" s="2">
        <f t="shared" si="68"/>
        <v>1.5653204853488778</v>
      </c>
    </row>
    <row r="607" spans="1:11" ht="13.5" x14ac:dyDescent="0.25">
      <c r="A607" s="3">
        <f>TITRES_STAT!B610</f>
        <v>43186</v>
      </c>
      <c r="B607" s="5">
        <f>TITRES_STAT!D610</f>
        <v>1.6108</v>
      </c>
      <c r="C607" s="2">
        <f t="shared" si="69"/>
        <v>-6.4999999999999503E-3</v>
      </c>
      <c r="D607" s="2">
        <f t="shared" si="70"/>
        <v>1.6160000000000001</v>
      </c>
      <c r="E607" s="2">
        <f t="shared" si="72"/>
        <v>1.6095200000000003</v>
      </c>
      <c r="F607" s="2">
        <f t="shared" si="73"/>
        <v>1.6159950000000003</v>
      </c>
      <c r="G607" s="2">
        <f t="shared" si="67"/>
        <v>1.5637239999999999</v>
      </c>
      <c r="H607" s="2">
        <f t="shared" si="71"/>
        <v>1.4620405000000005</v>
      </c>
      <c r="I607" s="2">
        <f t="array" ref="I607">SUMPRODUCT(B591:B610, (ROW(B591:B610)-ROW(B591)+1)) / (20*21/2)</f>
        <v>1.6088490476190478</v>
      </c>
      <c r="J607" s="2">
        <f t="shared" si="74"/>
        <v>1.6044135851017196</v>
      </c>
      <c r="K607" s="2">
        <f t="shared" si="68"/>
        <v>1.5671039957273531</v>
      </c>
    </row>
    <row r="608" spans="1:11" ht="13.5" x14ac:dyDescent="0.25">
      <c r="A608" s="3">
        <f>TITRES_STAT!B611</f>
        <v>43187</v>
      </c>
      <c r="B608" s="5">
        <f>TITRES_STAT!D611</f>
        <v>1.6108</v>
      </c>
      <c r="C608" s="2">
        <f t="shared" si="69"/>
        <v>0</v>
      </c>
      <c r="D608" s="2">
        <f t="shared" si="70"/>
        <v>1.6146999999999998</v>
      </c>
      <c r="E608" s="2">
        <f t="shared" si="72"/>
        <v>1.60887</v>
      </c>
      <c r="F608" s="2">
        <f t="shared" si="73"/>
        <v>1.6156700000000002</v>
      </c>
      <c r="G608" s="2">
        <f t="shared" si="67"/>
        <v>1.5664400000000001</v>
      </c>
      <c r="H608" s="2">
        <f t="shared" si="71"/>
        <v>1.4633180000000001</v>
      </c>
      <c r="I608" s="2">
        <f t="array" ref="I608">SUMPRODUCT(B592:B611, (ROW(B592:B611)-ROW(B592)+1)) / (20*21/2)</f>
        <v>1.6062571428571426</v>
      </c>
      <c r="J608" s="2">
        <f t="shared" si="74"/>
        <v>1.6050218150920321</v>
      </c>
      <c r="K608" s="2">
        <f t="shared" si="68"/>
        <v>1.568817564522359</v>
      </c>
    </row>
    <row r="609" spans="1:11" ht="13.5" x14ac:dyDescent="0.25">
      <c r="A609" s="3">
        <f>TITRES_STAT!B612</f>
        <v>43188</v>
      </c>
      <c r="B609" s="5">
        <f>TITRES_STAT!D612</f>
        <v>1.5979000000000001</v>
      </c>
      <c r="C609" s="2">
        <f t="shared" si="69"/>
        <v>-1.2899999999999912E-2</v>
      </c>
      <c r="D609" s="2">
        <f t="shared" si="70"/>
        <v>1.6108199999999999</v>
      </c>
      <c r="E609" s="2">
        <f t="shared" si="72"/>
        <v>1.6095199999999998</v>
      </c>
      <c r="F609" s="2">
        <f t="shared" si="73"/>
        <v>1.6147000000000002</v>
      </c>
      <c r="G609" s="2">
        <f t="shared" si="67"/>
        <v>1.5688979999999999</v>
      </c>
      <c r="H609" s="2">
        <f t="shared" si="71"/>
        <v>1.4645625000000002</v>
      </c>
      <c r="I609" s="2">
        <f t="array" ref="I609">SUMPRODUCT(B593:B612, (ROW(B593:B612)-ROW(B593)+1)) / (20*21/2)</f>
        <v>1.6064399999999999</v>
      </c>
      <c r="J609" s="2">
        <f t="shared" si="74"/>
        <v>1.6043435469880289</v>
      </c>
      <c r="K609" s="2">
        <f t="shared" si="68"/>
        <v>1.5699580521881489</v>
      </c>
    </row>
    <row r="610" spans="1:11" ht="13.5" x14ac:dyDescent="0.25">
      <c r="A610" s="3">
        <f>TITRES_STAT!B613</f>
        <v>43189</v>
      </c>
      <c r="B610" s="5">
        <f>TITRES_STAT!D613</f>
        <v>1.5979000000000001</v>
      </c>
      <c r="C610" s="2">
        <f t="shared" si="69"/>
        <v>0</v>
      </c>
      <c r="D610" s="2">
        <f t="shared" si="70"/>
        <v>1.6069400000000003</v>
      </c>
      <c r="E610" s="2">
        <f t="shared" si="72"/>
        <v>1.6082299999999996</v>
      </c>
      <c r="F610" s="2">
        <f t="shared" si="73"/>
        <v>1.6121150000000004</v>
      </c>
      <c r="G610" s="2">
        <f t="shared" si="67"/>
        <v>1.5718739999999998</v>
      </c>
      <c r="H610" s="2">
        <f t="shared" si="71"/>
        <v>1.4658385</v>
      </c>
      <c r="I610" s="2">
        <f t="array" ref="I610">SUMPRODUCT(B594:B613, (ROW(B594:B613)-ROW(B594)+1)) / (20*21/2)</f>
        <v>1.6066538095238097</v>
      </c>
      <c r="J610" s="2">
        <f t="shared" si="74"/>
        <v>1.6037298758463119</v>
      </c>
      <c r="K610" s="2">
        <f t="shared" si="68"/>
        <v>1.5710538148474373</v>
      </c>
    </row>
    <row r="611" spans="1:11" ht="13.5" x14ac:dyDescent="0.25">
      <c r="A611" s="3">
        <f>TITRES_STAT!B614</f>
        <v>43192</v>
      </c>
      <c r="B611" s="5">
        <f>TITRES_STAT!D614</f>
        <v>1.5849</v>
      </c>
      <c r="C611" s="2">
        <f t="shared" si="69"/>
        <v>-1.3000000000000123E-2</v>
      </c>
      <c r="D611" s="2">
        <f t="shared" si="70"/>
        <v>1.60046</v>
      </c>
      <c r="E611" s="2">
        <f t="shared" si="72"/>
        <v>1.60564</v>
      </c>
      <c r="F611" s="2">
        <f t="shared" si="73"/>
        <v>1.6088799999999999</v>
      </c>
      <c r="G611" s="2">
        <f t="shared" si="67"/>
        <v>1.5734259999999995</v>
      </c>
      <c r="H611" s="2">
        <f t="shared" si="71"/>
        <v>1.4670494999999999</v>
      </c>
      <c r="I611" s="2">
        <f t="array" ref="I611">SUMPRODUCT(B595:B614, (ROW(B595:B614)-ROW(B595)+1)) / (20*21/2)</f>
        <v>1.6068985714285715</v>
      </c>
      <c r="J611" s="2">
        <f t="shared" si="74"/>
        <v>1.6019365543371393</v>
      </c>
      <c r="K611" s="2">
        <f t="shared" si="68"/>
        <v>1.571596802500479</v>
      </c>
    </row>
    <row r="612" spans="1:11" ht="13.5" x14ac:dyDescent="0.25">
      <c r="A612" s="3">
        <f>TITRES_STAT!B615</f>
        <v>43193</v>
      </c>
      <c r="B612" s="5">
        <f>TITRES_STAT!D615</f>
        <v>1.6108</v>
      </c>
      <c r="C612" s="2">
        <f t="shared" si="69"/>
        <v>2.5900000000000034E-2</v>
      </c>
      <c r="D612" s="2">
        <f t="shared" si="70"/>
        <v>1.60046</v>
      </c>
      <c r="E612" s="2">
        <f t="shared" si="72"/>
        <v>1.6082299999999996</v>
      </c>
      <c r="F612" s="2">
        <f t="shared" si="73"/>
        <v>1.6085550000000002</v>
      </c>
      <c r="G612" s="2">
        <f t="shared" si="67"/>
        <v>1.5757539999999994</v>
      </c>
      <c r="H612" s="2">
        <f t="shared" si="71"/>
        <v>1.4685465</v>
      </c>
      <c r="I612" s="2">
        <f t="array" ref="I612">SUMPRODUCT(B596:B615, (ROW(B596:B615)-ROW(B596)+1)) / (20*21/2)</f>
        <v>1.6071742857142859</v>
      </c>
      <c r="J612" s="2">
        <f t="shared" si="74"/>
        <v>1.6027806920193166</v>
      </c>
      <c r="K612" s="2">
        <f t="shared" si="68"/>
        <v>1.573134182794578</v>
      </c>
    </row>
    <row r="613" spans="1:11" ht="13.5" x14ac:dyDescent="0.25">
      <c r="A613" s="3">
        <f>TITRES_STAT!B616</f>
        <v>43194</v>
      </c>
      <c r="B613" s="5">
        <f>TITRES_STAT!D616</f>
        <v>1.6108</v>
      </c>
      <c r="C613" s="2">
        <f t="shared" si="69"/>
        <v>0</v>
      </c>
      <c r="D613" s="2">
        <f t="shared" si="70"/>
        <v>1.60046</v>
      </c>
      <c r="E613" s="2">
        <f t="shared" si="72"/>
        <v>1.6075799999999998</v>
      </c>
      <c r="F613" s="2">
        <f t="shared" si="73"/>
        <v>1.60823</v>
      </c>
      <c r="G613" s="2">
        <f t="shared" si="67"/>
        <v>1.5774359999999994</v>
      </c>
      <c r="H613" s="2">
        <f t="shared" si="71"/>
        <v>1.4699494999999998</v>
      </c>
      <c r="I613" s="2">
        <f t="array" ref="I613">SUMPRODUCT(B597:B616, (ROW(B597:B616)-ROW(B597)+1)) / (20*21/2)</f>
        <v>1.6031052380952382</v>
      </c>
      <c r="J613" s="2">
        <f t="shared" si="74"/>
        <v>1.6035444356365247</v>
      </c>
      <c r="K613" s="2">
        <f t="shared" si="68"/>
        <v>1.5746112736653788</v>
      </c>
    </row>
    <row r="614" spans="1:11" ht="13.5" x14ac:dyDescent="0.25">
      <c r="A614" s="3">
        <f>TITRES_STAT!B617</f>
        <v>43195</v>
      </c>
      <c r="B614" s="5">
        <f>TITRES_STAT!D617</f>
        <v>1.6108</v>
      </c>
      <c r="C614" s="2">
        <f t="shared" si="69"/>
        <v>0</v>
      </c>
      <c r="D614" s="2">
        <f t="shared" si="70"/>
        <v>1.60304</v>
      </c>
      <c r="E614" s="2">
        <f t="shared" si="72"/>
        <v>1.6069299999999997</v>
      </c>
      <c r="F614" s="2">
        <f t="shared" si="73"/>
        <v>1.6079050000000001</v>
      </c>
      <c r="G614" s="2">
        <f t="shared" si="67"/>
        <v>1.5795059999999992</v>
      </c>
      <c r="H614" s="2">
        <f t="shared" si="71"/>
        <v>1.4713524999999996</v>
      </c>
      <c r="I614" s="2">
        <f t="array" ref="I614">SUMPRODUCT(B598:B617, (ROW(B598:B617)-ROW(B598)+1)) / (20*21/2)</f>
        <v>1.6042161904761905</v>
      </c>
      <c r="J614" s="2">
        <f t="shared" si="74"/>
        <v>1.6042354417663796</v>
      </c>
      <c r="K614" s="2">
        <f t="shared" si="68"/>
        <v>1.5760304394039915</v>
      </c>
    </row>
    <row r="615" spans="1:11" ht="13.5" x14ac:dyDescent="0.25">
      <c r="A615" s="3">
        <f>TITRES_STAT!B618</f>
        <v>43196</v>
      </c>
      <c r="B615" s="5">
        <f>TITRES_STAT!D618</f>
        <v>1.6108</v>
      </c>
      <c r="C615" s="2">
        <f t="shared" si="69"/>
        <v>0</v>
      </c>
      <c r="D615" s="2">
        <f t="shared" si="70"/>
        <v>1.60562</v>
      </c>
      <c r="E615" s="2">
        <f t="shared" si="72"/>
        <v>1.6062799999999999</v>
      </c>
      <c r="F615" s="2">
        <f t="shared" si="73"/>
        <v>1.6082250000000002</v>
      </c>
      <c r="G615" s="2">
        <f t="shared" si="67"/>
        <v>1.5815759999999992</v>
      </c>
      <c r="H615" s="2">
        <f t="shared" si="71"/>
        <v>1.4727239999999993</v>
      </c>
      <c r="I615" s="2">
        <f t="array" ref="I615">SUMPRODUCT(B599:B618, (ROW(B599:B618)-ROW(B599)+1)) / (20*21/2)</f>
        <v>1.6047080952380952</v>
      </c>
      <c r="J615" s="2">
        <f t="shared" si="74"/>
        <v>1.6048606377886292</v>
      </c>
      <c r="K615" s="2">
        <f t="shared" si="68"/>
        <v>1.5773939515842272</v>
      </c>
    </row>
    <row r="616" spans="1:11" ht="13.5" x14ac:dyDescent="0.25">
      <c r="A616" s="3">
        <f>TITRES_STAT!B619</f>
        <v>43200</v>
      </c>
      <c r="B616" s="5">
        <f>TITRES_STAT!D619</f>
        <v>1.5654999999999999</v>
      </c>
      <c r="C616" s="2">
        <f t="shared" si="69"/>
        <v>-4.5300000000000118E-2</v>
      </c>
      <c r="D616" s="2">
        <f t="shared" si="70"/>
        <v>1.6017399999999999</v>
      </c>
      <c r="E616" s="2">
        <f t="shared" si="72"/>
        <v>1.6010999999999995</v>
      </c>
      <c r="F616" s="2">
        <f t="shared" si="73"/>
        <v>1.6056350000000001</v>
      </c>
      <c r="G616" s="2">
        <f t="shared" si="67"/>
        <v>1.5829979999999995</v>
      </c>
      <c r="H616" s="2">
        <f t="shared" si="71"/>
        <v>1.4738064999999991</v>
      </c>
      <c r="I616" s="2">
        <f t="array" ref="I616">SUMPRODUCT(B600:B619, (ROW(B600:B619)-ROW(B600)+1)) / (20*21/2)</f>
        <v>1.60585</v>
      </c>
      <c r="J616" s="2">
        <f t="shared" si="74"/>
        <v>1.6011120056182837</v>
      </c>
      <c r="K616" s="2">
        <f t="shared" si="68"/>
        <v>1.576927522110336</v>
      </c>
    </row>
    <row r="617" spans="1:11" ht="13.5" x14ac:dyDescent="0.25">
      <c r="A617" s="3">
        <f>TITRES_STAT!B620</f>
        <v>43201</v>
      </c>
      <c r="B617" s="5">
        <f>TITRES_STAT!D620</f>
        <v>1.6173</v>
      </c>
      <c r="C617" s="2">
        <f t="shared" si="69"/>
        <v>5.1800000000000068E-2</v>
      </c>
      <c r="D617" s="2">
        <f t="shared" si="70"/>
        <v>1.60304</v>
      </c>
      <c r="E617" s="2">
        <f t="shared" si="72"/>
        <v>1.6017499999999998</v>
      </c>
      <c r="F617" s="2">
        <f t="shared" si="73"/>
        <v>1.6056350000000001</v>
      </c>
      <c r="G617" s="2">
        <f t="shared" si="67"/>
        <v>1.5851979999999994</v>
      </c>
      <c r="H617" s="2">
        <f t="shared" si="71"/>
        <v>1.4751479999999992</v>
      </c>
      <c r="I617" s="2">
        <f t="array" ref="I617">SUMPRODUCT(B601:B620, (ROW(B601:B620)-ROW(B601)+1)) / (20*21/2)</f>
        <v>1.6068685714285715</v>
      </c>
      <c r="J617" s="2">
        <f t="shared" si="74"/>
        <v>1.6026537193689234</v>
      </c>
      <c r="K617" s="2">
        <f t="shared" si="68"/>
        <v>1.5785107565373817</v>
      </c>
    </row>
    <row r="618" spans="1:11" ht="13.5" x14ac:dyDescent="0.25">
      <c r="A618" s="3">
        <f>TITRES_STAT!B621</f>
        <v>43202</v>
      </c>
      <c r="B618" s="5">
        <f>TITRES_STAT!D621</f>
        <v>1.6108</v>
      </c>
      <c r="C618" s="2">
        <f t="shared" si="69"/>
        <v>-6.4999999999999503E-3</v>
      </c>
      <c r="D618" s="2">
        <f t="shared" si="70"/>
        <v>1.60304</v>
      </c>
      <c r="E618" s="2">
        <f t="shared" si="72"/>
        <v>1.6017499999999998</v>
      </c>
      <c r="F618" s="2">
        <f t="shared" si="73"/>
        <v>1.60531</v>
      </c>
      <c r="G618" s="2">
        <f t="shared" si="67"/>
        <v>1.5877859999999995</v>
      </c>
      <c r="H618" s="2">
        <f t="shared" si="71"/>
        <v>1.4764569999999992</v>
      </c>
      <c r="I618" s="2">
        <f t="array" ref="I618">SUMPRODUCT(B602:B621, (ROW(B602:B621)-ROW(B602)+1)) / (20*21/2)</f>
        <v>1.6078561904761903</v>
      </c>
      <c r="J618" s="2">
        <f t="shared" si="74"/>
        <v>1.6034295556195022</v>
      </c>
      <c r="K618" s="2">
        <f t="shared" si="68"/>
        <v>1.5797770013790531</v>
      </c>
    </row>
    <row r="619" spans="1:11" ht="13.5" x14ac:dyDescent="0.25">
      <c r="A619" s="3">
        <f>TITRES_STAT!B622</f>
        <v>43203</v>
      </c>
      <c r="B619" s="5">
        <f>TITRES_STAT!D622</f>
        <v>1.6173</v>
      </c>
      <c r="C619" s="2">
        <f t="shared" si="69"/>
        <v>6.4999999999999503E-3</v>
      </c>
      <c r="D619" s="2">
        <f t="shared" si="70"/>
        <v>1.6043399999999999</v>
      </c>
      <c r="E619" s="2">
        <f t="shared" si="72"/>
        <v>1.6036899999999998</v>
      </c>
      <c r="F619" s="2">
        <f t="shared" si="73"/>
        <v>1.6066050000000001</v>
      </c>
      <c r="G619" s="2">
        <f t="shared" si="67"/>
        <v>1.5903739999999997</v>
      </c>
      <c r="H619" s="2">
        <f t="shared" si="71"/>
        <v>1.4776414999999994</v>
      </c>
      <c r="I619" s="2">
        <f t="array" ref="I619">SUMPRODUCT(B603:B622, (ROW(B603:B622)-ROW(B603)+1)) / (20*21/2)</f>
        <v>1.6088128571428573</v>
      </c>
      <c r="J619" s="2">
        <f t="shared" si="74"/>
        <v>1.6047505503224067</v>
      </c>
      <c r="K619" s="2">
        <f t="shared" si="68"/>
        <v>1.581248491521051</v>
      </c>
    </row>
    <row r="620" spans="1:11" ht="13.5" x14ac:dyDescent="0.25">
      <c r="A620" s="3">
        <f>TITRES_STAT!B623</f>
        <v>43206</v>
      </c>
      <c r="B620" s="5">
        <f>TITRES_STAT!D623</f>
        <v>1.6173</v>
      </c>
      <c r="C620" s="2">
        <f t="shared" si="69"/>
        <v>0</v>
      </c>
      <c r="D620" s="2">
        <f t="shared" si="70"/>
        <v>1.60564</v>
      </c>
      <c r="E620" s="2">
        <f t="shared" si="72"/>
        <v>1.6056300000000001</v>
      </c>
      <c r="F620" s="2">
        <f t="shared" si="73"/>
        <v>1.6069300000000002</v>
      </c>
      <c r="G620" s="2">
        <f t="shared" si="67"/>
        <v>1.5930919999999995</v>
      </c>
      <c r="H620" s="2">
        <f t="shared" si="71"/>
        <v>1.4788259999999993</v>
      </c>
      <c r="I620" s="2">
        <f t="array" ref="I620">SUMPRODUCT(B604:B623, (ROW(B604:B623)-ROW(B604)+1)) / (20*21/2)</f>
        <v>1.6096152380952382</v>
      </c>
      <c r="J620" s="2">
        <f t="shared" si="74"/>
        <v>1.605945736005987</v>
      </c>
      <c r="K620" s="2">
        <f t="shared" si="68"/>
        <v>1.5826622761672842</v>
      </c>
    </row>
    <row r="621" spans="1:11" ht="13.5" x14ac:dyDescent="0.25">
      <c r="A621" s="3">
        <f>TITRES_STAT!B624</f>
        <v>43207</v>
      </c>
      <c r="B621" s="5">
        <f>TITRES_STAT!D624</f>
        <v>1.6173</v>
      </c>
      <c r="C621" s="2">
        <f t="shared" si="69"/>
        <v>0</v>
      </c>
      <c r="D621" s="2">
        <f t="shared" si="70"/>
        <v>1.6160000000000001</v>
      </c>
      <c r="E621" s="2">
        <f t="shared" si="72"/>
        <v>1.60887</v>
      </c>
      <c r="F621" s="2">
        <f t="shared" si="73"/>
        <v>1.6072550000000003</v>
      </c>
      <c r="G621" s="2">
        <f t="shared" si="67"/>
        <v>1.5945159999999996</v>
      </c>
      <c r="H621" s="2">
        <f t="shared" si="71"/>
        <v>1.4798534999999993</v>
      </c>
      <c r="I621" s="2">
        <f t="array" ref="I621">SUMPRODUCT(B605:B624, (ROW(B605:B624)-ROW(B605)+1)) / (20*21/2)</f>
        <v>1.6091890476190478</v>
      </c>
      <c r="J621" s="2">
        <f t="shared" si="74"/>
        <v>1.6070270944816072</v>
      </c>
      <c r="K621" s="2">
        <f t="shared" si="68"/>
        <v>1.5840206182783712</v>
      </c>
    </row>
    <row r="622" spans="1:11" ht="13.5" x14ac:dyDescent="0.25">
      <c r="A622" s="3">
        <f>TITRES_STAT!B625</f>
        <v>43208</v>
      </c>
      <c r="B622" s="5">
        <f>TITRES_STAT!D625</f>
        <v>1.6173</v>
      </c>
      <c r="C622" s="2">
        <f t="shared" si="69"/>
        <v>0</v>
      </c>
      <c r="D622" s="2">
        <f t="shared" si="70"/>
        <v>1.6160000000000001</v>
      </c>
      <c r="E622" s="2">
        <f t="shared" si="72"/>
        <v>1.6095199999999998</v>
      </c>
      <c r="F622" s="2">
        <f t="shared" si="73"/>
        <v>1.6088750000000001</v>
      </c>
      <c r="G622" s="2">
        <f t="shared" si="67"/>
        <v>1.5954219999999995</v>
      </c>
      <c r="H622" s="2">
        <f t="shared" si="71"/>
        <v>1.4807559999999993</v>
      </c>
      <c r="I622" s="2">
        <f t="array" ref="I622">SUMPRODUCT(B606:B625, (ROW(B606:B625)-ROW(B606)+1)) / (20*21/2)</f>
        <v>1.6082052380952383</v>
      </c>
      <c r="J622" s="2">
        <f t="shared" si="74"/>
        <v>1.6080054664357397</v>
      </c>
      <c r="K622" s="2">
        <f t="shared" si="68"/>
        <v>1.5853256920713763</v>
      </c>
    </row>
    <row r="623" spans="1:11" ht="13.5" x14ac:dyDescent="0.25">
      <c r="A623" s="3">
        <f>TITRES_STAT!B626</f>
        <v>43209</v>
      </c>
      <c r="B623" s="5">
        <f>TITRES_STAT!D626</f>
        <v>1.6173</v>
      </c>
      <c r="C623" s="2">
        <f t="shared" si="69"/>
        <v>0</v>
      </c>
      <c r="D623" s="2">
        <f t="shared" si="70"/>
        <v>1.6172999999999997</v>
      </c>
      <c r="E623" s="2">
        <f t="shared" si="72"/>
        <v>1.6101700000000001</v>
      </c>
      <c r="F623" s="2">
        <f t="shared" si="73"/>
        <v>1.6088750000000001</v>
      </c>
      <c r="G623" s="2">
        <f t="shared" si="67"/>
        <v>1.5964579999999995</v>
      </c>
      <c r="H623" s="2">
        <f t="shared" si="71"/>
        <v>1.4816584999999991</v>
      </c>
      <c r="I623" s="2">
        <f t="array" ref="I623">SUMPRODUCT(B607:B626, (ROW(B607:B626)-ROW(B607)+1)) / (20*21/2)</f>
        <v>1.6073138095238098</v>
      </c>
      <c r="J623" s="2">
        <f t="shared" si="74"/>
        <v>1.6088906601085264</v>
      </c>
      <c r="K623" s="2">
        <f t="shared" si="68"/>
        <v>1.5865795864999497</v>
      </c>
    </row>
    <row r="624" spans="1:11" ht="13.5" x14ac:dyDescent="0.25">
      <c r="A624" s="3">
        <f>TITRES_STAT!B627</f>
        <v>43210</v>
      </c>
      <c r="B624" s="5">
        <f>TITRES_STAT!D627</f>
        <v>1.6044</v>
      </c>
      <c r="C624" s="2">
        <f t="shared" si="69"/>
        <v>-1.2899999999999912E-2</v>
      </c>
      <c r="D624" s="2">
        <f t="shared" si="70"/>
        <v>1.6147199999999997</v>
      </c>
      <c r="E624" s="2">
        <f t="shared" si="72"/>
        <v>1.6095300000000001</v>
      </c>
      <c r="F624" s="2">
        <f t="shared" si="73"/>
        <v>1.60823</v>
      </c>
      <c r="G624" s="2">
        <f t="shared" si="67"/>
        <v>1.5974939999999995</v>
      </c>
      <c r="H624" s="2">
        <f t="shared" si="71"/>
        <v>1.482464999999999</v>
      </c>
      <c r="I624" s="2">
        <f t="array" ref="I624">SUMPRODUCT(B608:B627, (ROW(B608:B627)-ROW(B608)+1)) / (20*21/2)</f>
        <v>1.6022004761904762</v>
      </c>
      <c r="J624" s="2">
        <f t="shared" si="74"/>
        <v>1.6084629781934288</v>
      </c>
      <c r="K624" s="2">
        <f t="shared" si="68"/>
        <v>1.5872784262450497</v>
      </c>
    </row>
    <row r="625" spans="1:11" ht="13.5" x14ac:dyDescent="0.25">
      <c r="A625" s="3">
        <f>TITRES_STAT!B628</f>
        <v>43213</v>
      </c>
      <c r="B625" s="5">
        <f>TITRES_STAT!D628</f>
        <v>1.5979000000000001</v>
      </c>
      <c r="C625" s="2">
        <f t="shared" si="69"/>
        <v>-6.4999999999999503E-3</v>
      </c>
      <c r="D625" s="2">
        <f t="shared" si="70"/>
        <v>1.61084</v>
      </c>
      <c r="E625" s="2">
        <f t="shared" si="72"/>
        <v>1.6082399999999999</v>
      </c>
      <c r="F625" s="2">
        <f t="shared" si="73"/>
        <v>1.6072600000000001</v>
      </c>
      <c r="G625" s="2">
        <f t="shared" si="67"/>
        <v>1.5983999999999994</v>
      </c>
      <c r="H625" s="2">
        <f t="shared" si="71"/>
        <v>1.4832704999999993</v>
      </c>
      <c r="I625" s="2">
        <f t="array" ref="I625">SUMPRODUCT(B609:B628, (ROW(B609:B628)-ROW(B609)+1)) / (20*21/2)</f>
        <v>1.600440476190476</v>
      </c>
      <c r="J625" s="2">
        <f t="shared" si="74"/>
        <v>1.607456980270245</v>
      </c>
      <c r="K625" s="2">
        <f t="shared" si="68"/>
        <v>1.5876949585491655</v>
      </c>
    </row>
    <row r="626" spans="1:11" ht="13.5" x14ac:dyDescent="0.25">
      <c r="A626" s="3">
        <f>TITRES_STAT!B629</f>
        <v>43214</v>
      </c>
      <c r="B626" s="5">
        <f>TITRES_STAT!D629</f>
        <v>1.5979000000000001</v>
      </c>
      <c r="C626" s="2">
        <f t="shared" si="69"/>
        <v>0</v>
      </c>
      <c r="D626" s="2">
        <f t="shared" si="70"/>
        <v>1.6069600000000002</v>
      </c>
      <c r="E626" s="2">
        <f t="shared" si="72"/>
        <v>1.6114799999999998</v>
      </c>
      <c r="F626" s="2">
        <f t="shared" si="73"/>
        <v>1.60629</v>
      </c>
      <c r="G626" s="2">
        <f t="shared" ref="G626:G689" si="75">AVERAGE(B577:B626)</f>
        <v>1.5993059999999995</v>
      </c>
      <c r="H626" s="2">
        <f t="shared" si="71"/>
        <v>1.4838874999999994</v>
      </c>
      <c r="I626" s="2">
        <f t="array" ref="I626">SUMPRODUCT(B610:B629, (ROW(B610:B629)-ROW(B610)+1)) / (20*21/2)</f>
        <v>1.5988038095238093</v>
      </c>
      <c r="J626" s="2">
        <f t="shared" si="74"/>
        <v>1.6065467916730787</v>
      </c>
      <c r="K626" s="2">
        <f t="shared" si="68"/>
        <v>1.5880951562531198</v>
      </c>
    </row>
    <row r="627" spans="1:11" ht="13.5" x14ac:dyDescent="0.25">
      <c r="A627" s="3">
        <f>TITRES_STAT!B630</f>
        <v>43215</v>
      </c>
      <c r="B627" s="5">
        <f>TITRES_STAT!D630</f>
        <v>1.5526</v>
      </c>
      <c r="C627" s="2">
        <f t="shared" si="69"/>
        <v>-4.5300000000000118E-2</v>
      </c>
      <c r="D627" s="2">
        <f t="shared" si="70"/>
        <v>1.59402</v>
      </c>
      <c r="E627" s="2">
        <f t="shared" si="72"/>
        <v>1.60501</v>
      </c>
      <c r="F627" s="2">
        <f t="shared" si="73"/>
        <v>1.60338</v>
      </c>
      <c r="G627" s="2">
        <f t="shared" si="75"/>
        <v>1.5991759999999993</v>
      </c>
      <c r="H627" s="2">
        <f t="shared" si="71"/>
        <v>1.4842464999999994</v>
      </c>
      <c r="I627" s="2">
        <f t="array" ref="I627">SUMPRODUCT(B611:B630, (ROW(B611:B630)-ROW(B611)+1)) / (20*21/2)</f>
        <v>1.5972290476190472</v>
      </c>
      <c r="J627" s="2">
        <f t="shared" si="74"/>
        <v>1.6014090019899283</v>
      </c>
      <c r="K627" s="2">
        <f t="shared" ref="K627:K690" si="76">$K$4*B627+(1-$K$4)*K626</f>
        <v>1.5867031893412329</v>
      </c>
    </row>
    <row r="628" spans="1:11" ht="13.5" x14ac:dyDescent="0.25">
      <c r="A628" s="3">
        <f>TITRES_STAT!B631</f>
        <v>43216</v>
      </c>
      <c r="B628" s="5">
        <f>TITRES_STAT!D631</f>
        <v>1.5849</v>
      </c>
      <c r="C628" s="2">
        <f t="shared" si="69"/>
        <v>3.2299999999999995E-2</v>
      </c>
      <c r="D628" s="2">
        <f t="shared" si="70"/>
        <v>1.5875400000000002</v>
      </c>
      <c r="E628" s="2">
        <f t="shared" si="72"/>
        <v>1.6024199999999997</v>
      </c>
      <c r="F628" s="2">
        <f t="shared" si="73"/>
        <v>1.6020849999999995</v>
      </c>
      <c r="G628" s="2">
        <f t="shared" si="75"/>
        <v>1.5999519999999992</v>
      </c>
      <c r="H628" s="2">
        <f t="shared" si="71"/>
        <v>1.4847984999999992</v>
      </c>
      <c r="I628" s="2">
        <f t="array" ref="I628">SUMPRODUCT(B612:B631, (ROW(B612:B631)-ROW(B612)+1)) / (20*21/2)</f>
        <v>1.5957161904761903</v>
      </c>
      <c r="J628" s="2">
        <f t="shared" si="74"/>
        <v>1.5998367160861255</v>
      </c>
      <c r="K628" s="2">
        <f t="shared" si="76"/>
        <v>1.5866324760337336</v>
      </c>
    </row>
    <row r="629" spans="1:11" ht="13.5" x14ac:dyDescent="0.25">
      <c r="A629" s="3">
        <f>TITRES_STAT!B632</f>
        <v>43217</v>
      </c>
      <c r="B629" s="5">
        <f>TITRES_STAT!D632</f>
        <v>1.5849</v>
      </c>
      <c r="C629" s="2">
        <f t="shared" si="69"/>
        <v>0</v>
      </c>
      <c r="D629" s="2">
        <f t="shared" si="70"/>
        <v>1.5836400000000002</v>
      </c>
      <c r="E629" s="2">
        <f t="shared" si="72"/>
        <v>1.5991799999999996</v>
      </c>
      <c r="F629" s="2">
        <f t="shared" si="73"/>
        <v>1.6014349999999999</v>
      </c>
      <c r="G629" s="2">
        <f t="shared" si="75"/>
        <v>1.6007279999999995</v>
      </c>
      <c r="H629" s="2">
        <f t="shared" si="71"/>
        <v>1.4853504999999994</v>
      </c>
      <c r="I629" s="2">
        <f t="array" ref="I629">SUMPRODUCT(B613:B632, (ROW(B613:B632)-ROW(B613)+1)) / (20*21/2)</f>
        <v>1.594203333333333</v>
      </c>
      <c r="J629" s="2">
        <f t="shared" si="74"/>
        <v>1.5984141716969706</v>
      </c>
      <c r="K629" s="2">
        <f t="shared" si="76"/>
        <v>1.5865645357971165</v>
      </c>
    </row>
    <row r="630" spans="1:11" ht="13.5" x14ac:dyDescent="0.25">
      <c r="A630" s="3">
        <f>TITRES_STAT!B633</f>
        <v>43220</v>
      </c>
      <c r="B630" s="5">
        <f>TITRES_STAT!D633</f>
        <v>1.5849</v>
      </c>
      <c r="C630" s="2">
        <f t="shared" si="69"/>
        <v>0</v>
      </c>
      <c r="D630" s="2">
        <f t="shared" si="70"/>
        <v>1.5810400000000002</v>
      </c>
      <c r="E630" s="2">
        <f t="shared" si="72"/>
        <v>1.5959399999999999</v>
      </c>
      <c r="F630" s="2">
        <f t="shared" si="73"/>
        <v>1.6007849999999997</v>
      </c>
      <c r="G630" s="2">
        <f t="shared" si="75"/>
        <v>1.6016319999999995</v>
      </c>
      <c r="H630" s="2">
        <f t="shared" si="71"/>
        <v>1.4859654999999992</v>
      </c>
      <c r="I630" s="2">
        <f t="array" ref="I630">SUMPRODUCT(B614:B633, (ROW(B614:B633)-ROW(B614)+1)) / (20*21/2)</f>
        <v>1.5922042857142855</v>
      </c>
      <c r="J630" s="2">
        <f t="shared" si="74"/>
        <v>1.5971271077258304</v>
      </c>
      <c r="K630" s="2">
        <f t="shared" si="76"/>
        <v>1.5864992598835042</v>
      </c>
    </row>
    <row r="631" spans="1:11" ht="13.5" x14ac:dyDescent="0.25">
      <c r="A631" s="3">
        <f>TITRES_STAT!B634</f>
        <v>43222</v>
      </c>
      <c r="B631" s="5">
        <f>TITRES_STAT!D634</f>
        <v>1.5849</v>
      </c>
      <c r="C631" s="2">
        <f t="shared" si="69"/>
        <v>0</v>
      </c>
      <c r="D631" s="2">
        <f t="shared" si="70"/>
        <v>1.5784400000000001</v>
      </c>
      <c r="E631" s="2">
        <f t="shared" si="72"/>
        <v>1.5926999999999998</v>
      </c>
      <c r="F631" s="2">
        <f t="shared" si="73"/>
        <v>1.6007850000000001</v>
      </c>
      <c r="G631" s="2">
        <f t="shared" si="75"/>
        <v>1.6025359999999997</v>
      </c>
      <c r="H631" s="2">
        <f t="shared" si="71"/>
        <v>1.4865804999999992</v>
      </c>
      <c r="I631" s="2">
        <f t="array" ref="I631">SUMPRODUCT(B615:B634, (ROW(B615:B634)-ROW(B615)+1)) / (20*21/2)</f>
        <v>1.5922066666666668</v>
      </c>
      <c r="J631" s="2">
        <f t="shared" si="74"/>
        <v>1.5959626212757512</v>
      </c>
      <c r="K631" s="2">
        <f t="shared" si="76"/>
        <v>1.5864365438096413</v>
      </c>
    </row>
    <row r="632" spans="1:11" ht="13.5" x14ac:dyDescent="0.25">
      <c r="A632" s="3">
        <f>TITRES_STAT!B635</f>
        <v>43223</v>
      </c>
      <c r="B632" s="5">
        <f>TITRES_STAT!D635</f>
        <v>1.5849</v>
      </c>
      <c r="C632" s="2">
        <f t="shared" si="69"/>
        <v>0</v>
      </c>
      <c r="D632" s="2">
        <f t="shared" si="70"/>
        <v>1.5849</v>
      </c>
      <c r="E632" s="2">
        <f t="shared" si="72"/>
        <v>1.5894599999999997</v>
      </c>
      <c r="F632" s="2">
        <f t="shared" si="73"/>
        <v>1.5994899999999999</v>
      </c>
      <c r="G632" s="2">
        <f t="shared" si="75"/>
        <v>1.6036999999999997</v>
      </c>
      <c r="H632" s="2">
        <f t="shared" si="71"/>
        <v>1.4868714999999995</v>
      </c>
      <c r="I632" s="2">
        <f t="array" ref="I632">SUMPRODUCT(B616:B635, (ROW(B616:B635)-ROW(B616)+1)) / (20*21/2)</f>
        <v>1.5891847619047621</v>
      </c>
      <c r="J632" s="2">
        <f t="shared" si="74"/>
        <v>1.5949090382971081</v>
      </c>
      <c r="K632" s="2">
        <f t="shared" si="76"/>
        <v>1.5863762871896554</v>
      </c>
    </row>
    <row r="633" spans="1:11" ht="13.5" x14ac:dyDescent="0.25">
      <c r="A633" s="3">
        <f>TITRES_STAT!B636</f>
        <v>43224</v>
      </c>
      <c r="B633" s="5">
        <f>TITRES_STAT!D636</f>
        <v>1.5785</v>
      </c>
      <c r="C633" s="2">
        <f t="shared" si="69"/>
        <v>-6.3999999999999613E-3</v>
      </c>
      <c r="D633" s="2">
        <f t="shared" si="70"/>
        <v>1.58362</v>
      </c>
      <c r="E633" s="2">
        <f t="shared" si="72"/>
        <v>1.5855799999999998</v>
      </c>
      <c r="F633" s="2">
        <f t="shared" si="73"/>
        <v>1.5978750000000002</v>
      </c>
      <c r="G633" s="2">
        <f t="shared" si="75"/>
        <v>1.6042179999999999</v>
      </c>
      <c r="H633" s="2">
        <f t="shared" si="71"/>
        <v>1.4871624999999997</v>
      </c>
      <c r="I633" s="2">
        <f t="array" ref="I633">SUMPRODUCT(B617:B636, (ROW(B617:B636)-ROW(B617)+1)) / (20*21/2)</f>
        <v>1.5863785714285714</v>
      </c>
      <c r="J633" s="2">
        <f t="shared" si="74"/>
        <v>1.5933462727450025</v>
      </c>
      <c r="K633" s="2">
        <f t="shared" si="76"/>
        <v>1.5860674131822179</v>
      </c>
    </row>
    <row r="634" spans="1:11" ht="13.5" x14ac:dyDescent="0.25">
      <c r="A634" s="3">
        <f>TITRES_STAT!B637</f>
        <v>43227</v>
      </c>
      <c r="B634" s="5">
        <f>TITRES_STAT!D637</f>
        <v>1.5979000000000001</v>
      </c>
      <c r="C634" s="2">
        <f t="shared" si="69"/>
        <v>1.9400000000000084E-2</v>
      </c>
      <c r="D634" s="2">
        <f t="shared" si="70"/>
        <v>1.58622</v>
      </c>
      <c r="E634" s="2">
        <f t="shared" si="72"/>
        <v>1.5849299999999999</v>
      </c>
      <c r="F634" s="2">
        <f t="shared" si="73"/>
        <v>1.5972300000000001</v>
      </c>
      <c r="G634" s="2">
        <f t="shared" si="75"/>
        <v>1.6052540000000002</v>
      </c>
      <c r="H634" s="2">
        <f t="shared" si="71"/>
        <v>1.4875504999999996</v>
      </c>
      <c r="I634" s="2">
        <f t="array" ref="I634">SUMPRODUCT(B618:B637, (ROW(B618:B637)-ROW(B618)+1)) / (20*21/2)</f>
        <v>1.5792676190476191</v>
      </c>
      <c r="J634" s="2">
        <f t="shared" si="74"/>
        <v>1.5937799610550023</v>
      </c>
      <c r="K634" s="2">
        <f t="shared" si="76"/>
        <v>1.5865314361946801</v>
      </c>
    </row>
    <row r="635" spans="1:11" ht="13.5" x14ac:dyDescent="0.25">
      <c r="A635" s="3">
        <f>TITRES_STAT!B638</f>
        <v>43228</v>
      </c>
      <c r="B635" s="5">
        <f>TITRES_STAT!D638</f>
        <v>1.5654999999999999</v>
      </c>
      <c r="C635" s="2">
        <f t="shared" si="69"/>
        <v>-3.2400000000000206E-2</v>
      </c>
      <c r="D635" s="2">
        <f t="shared" si="70"/>
        <v>1.5823400000000001</v>
      </c>
      <c r="E635" s="2">
        <f t="shared" si="72"/>
        <v>1.58169</v>
      </c>
      <c r="F635" s="2">
        <f t="shared" si="73"/>
        <v>1.5949650000000004</v>
      </c>
      <c r="G635" s="2">
        <f t="shared" si="75"/>
        <v>1.604994</v>
      </c>
      <c r="H635" s="2">
        <f t="shared" si="71"/>
        <v>1.4877764999999994</v>
      </c>
      <c r="I635" s="2">
        <f t="array" ref="I635">SUMPRODUCT(B619:B638, (ROW(B619:B638)-ROW(B619)+1)) / (20*21/2)</f>
        <v>1.5763138095238094</v>
      </c>
      <c r="J635" s="2">
        <f t="shared" si="74"/>
        <v>1.5910866314307164</v>
      </c>
      <c r="K635" s="2">
        <f t="shared" si="76"/>
        <v>1.5857066739909671</v>
      </c>
    </row>
    <row r="636" spans="1:11" ht="13.5" x14ac:dyDescent="0.25">
      <c r="A636" s="3">
        <f>TITRES_STAT!B639</f>
        <v>43229</v>
      </c>
      <c r="B636" s="5">
        <f>TITRES_STAT!D639</f>
        <v>1.5654999999999999</v>
      </c>
      <c r="C636" s="2">
        <f t="shared" si="69"/>
        <v>0</v>
      </c>
      <c r="D636" s="2">
        <f t="shared" si="70"/>
        <v>1.5784600000000002</v>
      </c>
      <c r="E636" s="2">
        <f t="shared" si="72"/>
        <v>1.5784500000000001</v>
      </c>
      <c r="F636" s="2">
        <f t="shared" si="73"/>
        <v>1.5949650000000004</v>
      </c>
      <c r="G636" s="2">
        <f t="shared" si="75"/>
        <v>1.6047340000000003</v>
      </c>
      <c r="H636" s="2">
        <f t="shared" si="71"/>
        <v>1.4881644999999994</v>
      </c>
      <c r="I636" s="2">
        <f t="array" ref="I636">SUMPRODUCT(B620:B639, (ROW(B620:B639)-ROW(B620)+1)) / (20*21/2)</f>
        <v>1.5692919047619049</v>
      </c>
      <c r="J636" s="2">
        <f t="shared" si="74"/>
        <v>1.5886498093896959</v>
      </c>
      <c r="K636" s="2">
        <f t="shared" si="76"/>
        <v>1.5849142554030862</v>
      </c>
    </row>
    <row r="637" spans="1:11" ht="13.5" x14ac:dyDescent="0.25">
      <c r="A637" s="3">
        <f>TITRES_STAT!B640</f>
        <v>43230</v>
      </c>
      <c r="B637" s="5">
        <f>TITRES_STAT!D640</f>
        <v>1.5203</v>
      </c>
      <c r="C637" s="2">
        <f t="shared" si="69"/>
        <v>-4.5199999999999907E-2</v>
      </c>
      <c r="D637" s="2">
        <f t="shared" si="70"/>
        <v>1.5655399999999999</v>
      </c>
      <c r="E637" s="2">
        <f t="shared" si="72"/>
        <v>1.5752200000000001</v>
      </c>
      <c r="F637" s="2">
        <f t="shared" si="73"/>
        <v>1.5901150000000004</v>
      </c>
      <c r="G637" s="2">
        <f t="shared" si="75"/>
        <v>1.6027940000000007</v>
      </c>
      <c r="H637" s="2">
        <f t="shared" si="71"/>
        <v>1.4883589999999995</v>
      </c>
      <c r="I637" s="2">
        <f t="array" ref="I637">SUMPRODUCT(B621:B640, (ROW(B621:B640)-ROW(B621)+1)) / (20*21/2)</f>
        <v>1.5664580952380953</v>
      </c>
      <c r="J637" s="2">
        <f t="shared" si="74"/>
        <v>1.5821403037335344</v>
      </c>
      <c r="K637" s="2">
        <f t="shared" si="76"/>
        <v>1.5823803630343378</v>
      </c>
    </row>
    <row r="638" spans="1:11" ht="13.5" x14ac:dyDescent="0.25">
      <c r="A638" s="3">
        <f>TITRES_STAT!B641</f>
        <v>43231</v>
      </c>
      <c r="B638" s="5">
        <f>TITRES_STAT!D641</f>
        <v>1.5590999999999999</v>
      </c>
      <c r="C638" s="2">
        <f t="shared" si="69"/>
        <v>3.8799999999999946E-2</v>
      </c>
      <c r="D638" s="2">
        <f t="shared" si="70"/>
        <v>1.56166</v>
      </c>
      <c r="E638" s="2">
        <f t="shared" si="72"/>
        <v>1.5726400000000003</v>
      </c>
      <c r="F638" s="2">
        <f t="shared" si="73"/>
        <v>1.5875300000000001</v>
      </c>
      <c r="G638" s="2">
        <f t="shared" si="75"/>
        <v>1.6016300000000003</v>
      </c>
      <c r="H638" s="2">
        <f t="shared" si="71"/>
        <v>1.4889089999999998</v>
      </c>
      <c r="I638" s="2">
        <f t="array" ref="I638">SUMPRODUCT(B622:B641, (ROW(B622:B641)-ROW(B622)+1)) / (20*21/2)</f>
        <v>1.5639323809523811</v>
      </c>
      <c r="J638" s="2">
        <f t="shared" si="74"/>
        <v>1.5799459890922456</v>
      </c>
      <c r="K638" s="2">
        <f t="shared" si="76"/>
        <v>1.5814674076212265</v>
      </c>
    </row>
    <row r="639" spans="1:11" ht="13.5" x14ac:dyDescent="0.25">
      <c r="A639" s="3">
        <f>TITRES_STAT!B642</f>
        <v>43234</v>
      </c>
      <c r="B639" s="5">
        <f>TITRES_STAT!D642</f>
        <v>1.5138</v>
      </c>
      <c r="C639" s="2">
        <f t="shared" si="69"/>
        <v>-4.5299999999999896E-2</v>
      </c>
      <c r="D639" s="2">
        <f t="shared" si="70"/>
        <v>1.54484</v>
      </c>
      <c r="E639" s="2">
        <f t="shared" si="72"/>
        <v>1.5655300000000001</v>
      </c>
      <c r="F639" s="2">
        <f t="shared" si="73"/>
        <v>1.5823549999999997</v>
      </c>
      <c r="G639" s="2">
        <f t="shared" si="75"/>
        <v>1.5995600000000005</v>
      </c>
      <c r="H639" s="2">
        <f t="shared" si="71"/>
        <v>1.4890709999999998</v>
      </c>
      <c r="I639" s="2">
        <f t="array" ref="I639">SUMPRODUCT(B623:B642, (ROW(B623:B642)-ROW(B623)+1)) / (20*21/2)</f>
        <v>1.5610957142857143</v>
      </c>
      <c r="J639" s="2">
        <f t="shared" si="74"/>
        <v>1.5736463710834603</v>
      </c>
      <c r="K639" s="2">
        <f t="shared" si="76"/>
        <v>1.5788137837929432</v>
      </c>
    </row>
    <row r="640" spans="1:11" ht="13.5" x14ac:dyDescent="0.25">
      <c r="A640" s="3">
        <f>TITRES_STAT!B643</f>
        <v>43235</v>
      </c>
      <c r="B640" s="5">
        <f>TITRES_STAT!D643</f>
        <v>1.5526</v>
      </c>
      <c r="C640" s="2">
        <f t="shared" si="69"/>
        <v>3.8799999999999946E-2</v>
      </c>
      <c r="D640" s="2">
        <f t="shared" si="70"/>
        <v>1.54226</v>
      </c>
      <c r="E640" s="2">
        <f t="shared" si="72"/>
        <v>1.5623</v>
      </c>
      <c r="F640" s="2">
        <f t="shared" si="73"/>
        <v>1.5791200000000001</v>
      </c>
      <c r="G640" s="2">
        <f t="shared" si="75"/>
        <v>1.5976200000000003</v>
      </c>
      <c r="H640" s="2">
        <f t="shared" si="71"/>
        <v>1.4894270000000001</v>
      </c>
      <c r="I640" s="2">
        <f t="array" ref="I640">SUMPRODUCT(B624:B643, (ROW(B624:B643)-ROW(B624)+1)) / (20*21/2)</f>
        <v>1.5585980952380953</v>
      </c>
      <c r="J640" s="2">
        <f t="shared" si="74"/>
        <v>1.5716419547897973</v>
      </c>
      <c r="K640" s="2">
        <f t="shared" si="76"/>
        <v>1.5777857922716514</v>
      </c>
    </row>
    <row r="641" spans="1:11" ht="13.5" x14ac:dyDescent="0.25">
      <c r="A641" s="3">
        <f>TITRES_STAT!B644</f>
        <v>43236</v>
      </c>
      <c r="B641" s="5">
        <f>TITRES_STAT!D644</f>
        <v>1.5526</v>
      </c>
      <c r="C641" s="2">
        <f t="shared" si="69"/>
        <v>0</v>
      </c>
      <c r="D641" s="2">
        <f t="shared" si="70"/>
        <v>1.5396799999999999</v>
      </c>
      <c r="E641" s="2">
        <f t="shared" si="72"/>
        <v>1.5590700000000002</v>
      </c>
      <c r="F641" s="2">
        <f t="shared" si="73"/>
        <v>1.5758849999999995</v>
      </c>
      <c r="G641" s="2">
        <f t="shared" si="75"/>
        <v>1.5956799999999998</v>
      </c>
      <c r="H641" s="2">
        <f t="shared" si="71"/>
        <v>1.4897504999999998</v>
      </c>
      <c r="I641" s="2">
        <f t="array" ref="I641">SUMPRODUCT(B625:B644, (ROW(B625:B644)-ROW(B625)+1)) / (20*21/2)</f>
        <v>1.5576776190476187</v>
      </c>
      <c r="J641" s="2">
        <f t="shared" si="74"/>
        <v>1.569828435286007</v>
      </c>
      <c r="K641" s="2">
        <f t="shared" si="76"/>
        <v>1.5767981141433514</v>
      </c>
    </row>
    <row r="642" spans="1:11" ht="13.5" x14ac:dyDescent="0.25">
      <c r="A642" s="3">
        <f>TITRES_STAT!B645</f>
        <v>43237</v>
      </c>
      <c r="B642" s="5">
        <f>TITRES_STAT!D645</f>
        <v>1.5461</v>
      </c>
      <c r="C642" s="2">
        <f t="shared" si="69"/>
        <v>-6.4999999999999503E-3</v>
      </c>
      <c r="D642" s="2">
        <f t="shared" si="70"/>
        <v>1.54484</v>
      </c>
      <c r="E642" s="2">
        <f t="shared" si="72"/>
        <v>1.5551900000000001</v>
      </c>
      <c r="F642" s="2">
        <f t="shared" si="73"/>
        <v>1.5723249999999995</v>
      </c>
      <c r="G642" s="2">
        <f t="shared" si="75"/>
        <v>1.5942559999999997</v>
      </c>
      <c r="H642" s="2">
        <f t="shared" si="71"/>
        <v>1.4900740000000001</v>
      </c>
      <c r="I642" s="2">
        <f t="array" ref="I642">SUMPRODUCT(B626:B645, (ROW(B626:B645)-ROW(B626)+1)) / (20*21/2)</f>
        <v>1.5563538095238096</v>
      </c>
      <c r="J642" s="2">
        <f t="shared" si="74"/>
        <v>1.5675685843063873</v>
      </c>
      <c r="K642" s="2">
        <f t="shared" si="76"/>
        <v>1.5755942665298865</v>
      </c>
    </row>
    <row r="643" spans="1:11" ht="13.5" x14ac:dyDescent="0.25">
      <c r="A643" s="3">
        <f>TITRES_STAT!B646</f>
        <v>43238</v>
      </c>
      <c r="B643" s="5">
        <f>TITRES_STAT!D646</f>
        <v>1.5461</v>
      </c>
      <c r="C643" s="2">
        <f t="shared" si="69"/>
        <v>0</v>
      </c>
      <c r="D643" s="2">
        <f t="shared" si="70"/>
        <v>1.5422400000000001</v>
      </c>
      <c r="E643" s="2">
        <f t="shared" si="72"/>
        <v>1.5519500000000002</v>
      </c>
      <c r="F643" s="2">
        <f t="shared" si="73"/>
        <v>1.5687649999999997</v>
      </c>
      <c r="G643" s="2">
        <f t="shared" si="75"/>
        <v>1.5928319999999996</v>
      </c>
      <c r="H643" s="2">
        <f t="shared" si="71"/>
        <v>1.4903975</v>
      </c>
      <c r="I643" s="2">
        <f t="array" ref="I643">SUMPRODUCT(B627:B646, (ROW(B627:B646)-ROW(B627)+1)) / (20*21/2)</f>
        <v>1.5552457142857143</v>
      </c>
      <c r="J643" s="2">
        <f t="shared" si="74"/>
        <v>1.5655239572295885</v>
      </c>
      <c r="K643" s="2">
        <f t="shared" si="76"/>
        <v>1.5744376286267536</v>
      </c>
    </row>
    <row r="644" spans="1:11" ht="13.5" x14ac:dyDescent="0.25">
      <c r="A644" s="3">
        <f>TITRES_STAT!B647</f>
        <v>43241</v>
      </c>
      <c r="B644" s="5">
        <f>TITRES_STAT!D647</f>
        <v>1.5590999999999999</v>
      </c>
      <c r="C644" s="2">
        <f t="shared" ref="C644:C707" si="77">B644-B643</f>
        <v>1.2999999999999901E-2</v>
      </c>
      <c r="D644" s="2">
        <f t="shared" si="70"/>
        <v>1.5512999999999999</v>
      </c>
      <c r="E644" s="2">
        <f t="shared" si="72"/>
        <v>1.5480699999999998</v>
      </c>
      <c r="F644" s="2">
        <f t="shared" si="73"/>
        <v>1.5665</v>
      </c>
      <c r="G644" s="2">
        <f t="shared" si="75"/>
        <v>1.5916679999999996</v>
      </c>
      <c r="H644" s="2">
        <f t="shared" si="71"/>
        <v>1.4908180000000004</v>
      </c>
      <c r="I644" s="2">
        <f t="array" ref="I644">SUMPRODUCT(B628:B647, (ROW(B628:B647)-ROW(B628)+1)) / (20*21/2)</f>
        <v>1.5543533333333333</v>
      </c>
      <c r="J644" s="2">
        <f t="shared" si="74"/>
        <v>1.5649121517791516</v>
      </c>
      <c r="K644" s="2">
        <f t="shared" si="76"/>
        <v>1.5738361529943319</v>
      </c>
    </row>
    <row r="645" spans="1:11" ht="13.5" x14ac:dyDescent="0.25">
      <c r="A645" s="3">
        <f>TITRES_STAT!B648</f>
        <v>43242</v>
      </c>
      <c r="B645" s="5">
        <f>TITRES_STAT!D648</f>
        <v>1.5526</v>
      </c>
      <c r="C645" s="2">
        <f t="shared" si="77"/>
        <v>-6.4999999999999503E-3</v>
      </c>
      <c r="D645" s="2">
        <f t="shared" si="70"/>
        <v>1.5512999999999999</v>
      </c>
      <c r="E645" s="2">
        <f t="shared" si="72"/>
        <v>1.5467799999999998</v>
      </c>
      <c r="F645" s="2">
        <f t="shared" si="73"/>
        <v>1.5642349999999996</v>
      </c>
      <c r="G645" s="2">
        <f t="shared" si="75"/>
        <v>1.5906319999999996</v>
      </c>
      <c r="H645" s="2">
        <f t="shared" si="71"/>
        <v>1.4912710000000005</v>
      </c>
      <c r="I645" s="2">
        <f t="array" ref="I645">SUMPRODUCT(B629:B648, (ROW(B629:B648)-ROW(B629)+1)) / (20*21/2)</f>
        <v>1.5534609523809522</v>
      </c>
      <c r="J645" s="2">
        <f t="shared" si="74"/>
        <v>1.5637395658954227</v>
      </c>
      <c r="K645" s="2">
        <f t="shared" si="76"/>
        <v>1.5730033626808289</v>
      </c>
    </row>
    <row r="646" spans="1:11" ht="13.5" x14ac:dyDescent="0.25">
      <c r="A646" s="3">
        <f>TITRES_STAT!B649</f>
        <v>43243</v>
      </c>
      <c r="B646" s="5">
        <f>TITRES_STAT!D649</f>
        <v>1.5526</v>
      </c>
      <c r="C646" s="2">
        <f t="shared" si="77"/>
        <v>0</v>
      </c>
      <c r="D646" s="2">
        <f t="shared" ref="D646:D709" si="78">AVERAGE(B642:B646)</f>
        <v>1.5512999999999999</v>
      </c>
      <c r="E646" s="2">
        <f t="shared" si="72"/>
        <v>1.5454899999999998</v>
      </c>
      <c r="F646" s="2">
        <f t="shared" si="73"/>
        <v>1.5619699999999999</v>
      </c>
      <c r="G646" s="2">
        <f t="shared" si="75"/>
        <v>1.5893379999999997</v>
      </c>
      <c r="H646" s="2">
        <f t="shared" si="71"/>
        <v>1.4916270000000003</v>
      </c>
      <c r="I646" s="2">
        <f t="array" ref="I646">SUMPRODUCT(B630:B649, (ROW(B630:B649)-ROW(B630)+1)) / (20*21/2)</f>
        <v>1.5521033333333332</v>
      </c>
      <c r="J646" s="2">
        <f t="shared" si="74"/>
        <v>1.5626786548577634</v>
      </c>
      <c r="K646" s="2">
        <f t="shared" si="76"/>
        <v>1.5722032308109926</v>
      </c>
    </row>
    <row r="647" spans="1:11" ht="13.5" x14ac:dyDescent="0.25">
      <c r="A647" s="3">
        <f>TITRES_STAT!B650</f>
        <v>43244</v>
      </c>
      <c r="B647" s="5">
        <f>TITRES_STAT!D650</f>
        <v>1.5526</v>
      </c>
      <c r="C647" s="2">
        <f t="shared" si="77"/>
        <v>0</v>
      </c>
      <c r="D647" s="2">
        <f t="shared" si="78"/>
        <v>1.5526</v>
      </c>
      <c r="E647" s="2">
        <f t="shared" si="72"/>
        <v>1.5487199999999999</v>
      </c>
      <c r="F647" s="2">
        <f t="shared" si="73"/>
        <v>1.5619699999999994</v>
      </c>
      <c r="G647" s="2">
        <f t="shared" si="75"/>
        <v>1.5880439999999996</v>
      </c>
      <c r="H647" s="2">
        <f t="shared" si="71"/>
        <v>1.4920475000000002</v>
      </c>
      <c r="I647" s="2">
        <f t="array" ref="I647">SUMPRODUCT(B631:B650, (ROW(B631:B650)-ROW(B631)+1)) / (20*21/2)</f>
        <v>1.5503209523809522</v>
      </c>
      <c r="J647" s="2">
        <f t="shared" si="74"/>
        <v>1.5617187829665478</v>
      </c>
      <c r="K647" s="2">
        <f t="shared" si="76"/>
        <v>1.571434476661542</v>
      </c>
    </row>
    <row r="648" spans="1:11" ht="13.5" x14ac:dyDescent="0.25">
      <c r="A648" s="3">
        <f>TITRES_STAT!B651</f>
        <v>43245</v>
      </c>
      <c r="B648" s="5">
        <f>TITRES_STAT!D651</f>
        <v>1.5526</v>
      </c>
      <c r="C648" s="2">
        <f t="shared" si="77"/>
        <v>0</v>
      </c>
      <c r="D648" s="2">
        <f t="shared" si="78"/>
        <v>1.5539000000000001</v>
      </c>
      <c r="E648" s="2">
        <f t="shared" si="72"/>
        <v>1.5480699999999998</v>
      </c>
      <c r="F648" s="2">
        <f t="shared" si="73"/>
        <v>1.5603549999999995</v>
      </c>
      <c r="G648" s="2">
        <f t="shared" si="75"/>
        <v>1.5867499999999994</v>
      </c>
      <c r="H648" s="2">
        <f t="shared" si="71"/>
        <v>1.4924355</v>
      </c>
      <c r="I648" s="2">
        <f t="array" ref="I648">SUMPRODUCT(B632:B651, (ROW(B632:B651)-ROW(B632)+1)) / (20*21/2)</f>
        <v>1.5499823809523809</v>
      </c>
      <c r="J648" s="2">
        <f t="shared" si="74"/>
        <v>1.560850327445924</v>
      </c>
      <c r="K648" s="2">
        <f t="shared" si="76"/>
        <v>1.5706958697336386</v>
      </c>
    </row>
    <row r="649" spans="1:11" ht="13.5" x14ac:dyDescent="0.25">
      <c r="A649" s="3">
        <f>TITRES_STAT!B652</f>
        <v>43248</v>
      </c>
      <c r="B649" s="5">
        <f>TITRES_STAT!D652</f>
        <v>1.5461</v>
      </c>
      <c r="C649" s="2">
        <f t="shared" si="77"/>
        <v>-6.4999999999999503E-3</v>
      </c>
      <c r="D649" s="2">
        <f t="shared" si="78"/>
        <v>1.5512999999999999</v>
      </c>
      <c r="E649" s="2">
        <f t="shared" si="72"/>
        <v>1.5513000000000001</v>
      </c>
      <c r="F649" s="2">
        <f t="shared" si="73"/>
        <v>1.5584149999999997</v>
      </c>
      <c r="G649" s="2">
        <f t="shared" si="75"/>
        <v>1.5858439999999996</v>
      </c>
      <c r="H649" s="2">
        <f t="shared" si="71"/>
        <v>1.4928234999999999</v>
      </c>
      <c r="I649" s="2">
        <f t="array" ref="I649">SUMPRODUCT(B633:B652, (ROW(B633:B652)-ROW(B633)+1)) / (20*21/2)</f>
        <v>1.549797619047619</v>
      </c>
      <c r="J649" s="2">
        <f t="shared" si="74"/>
        <v>1.559445534355836</v>
      </c>
      <c r="K649" s="2">
        <f t="shared" si="76"/>
        <v>1.5697313258225154</v>
      </c>
    </row>
    <row r="650" spans="1:11" ht="13.5" x14ac:dyDescent="0.25">
      <c r="A650" s="3">
        <f>TITRES_STAT!B653</f>
        <v>43249</v>
      </c>
      <c r="B650" s="5">
        <f>TITRES_STAT!D653</f>
        <v>1.5397000000000001</v>
      </c>
      <c r="C650" s="2">
        <f t="shared" si="77"/>
        <v>-6.3999999999999613E-3</v>
      </c>
      <c r="D650" s="2">
        <f t="shared" si="78"/>
        <v>1.5487199999999999</v>
      </c>
      <c r="E650" s="2">
        <f t="shared" si="72"/>
        <v>1.5500099999999999</v>
      </c>
      <c r="F650" s="2">
        <f t="shared" si="73"/>
        <v>1.5561549999999997</v>
      </c>
      <c r="G650" s="2">
        <f t="shared" si="75"/>
        <v>1.5844219999999996</v>
      </c>
      <c r="H650" s="2">
        <f t="shared" ref="H650:H713" si="79">AVERAGE(B451:B650)</f>
        <v>1.4932439999999998</v>
      </c>
      <c r="I650" s="2">
        <f t="array" ref="I650">SUMPRODUCT(B634:B653, (ROW(B634:B653)-ROW(B634)+1)) / (20*21/2)</f>
        <v>1.5534619047619047</v>
      </c>
      <c r="J650" s="2">
        <f t="shared" si="74"/>
        <v>1.5575650072743279</v>
      </c>
      <c r="K650" s="2">
        <f t="shared" si="76"/>
        <v>1.5685536267706519</v>
      </c>
    </row>
    <row r="651" spans="1:11" ht="13.5" x14ac:dyDescent="0.25">
      <c r="A651" s="3">
        <f>TITRES_STAT!B654</f>
        <v>43250</v>
      </c>
      <c r="B651" s="5">
        <f>TITRES_STAT!D654</f>
        <v>1.5526</v>
      </c>
      <c r="C651" s="2">
        <f t="shared" si="77"/>
        <v>1.2899999999999912E-2</v>
      </c>
      <c r="D651" s="2">
        <f t="shared" si="78"/>
        <v>1.5487199999999999</v>
      </c>
      <c r="E651" s="2">
        <f t="shared" si="72"/>
        <v>1.5500100000000001</v>
      </c>
      <c r="F651" s="2">
        <f t="shared" si="73"/>
        <v>1.5545399999999998</v>
      </c>
      <c r="G651" s="2">
        <f t="shared" si="75"/>
        <v>1.5832579999999996</v>
      </c>
      <c r="H651" s="2">
        <f t="shared" si="79"/>
        <v>1.4937289999999999</v>
      </c>
      <c r="I651" s="2">
        <f t="array" ref="I651">SUMPRODUCT(B635:B654, (ROW(B635:B654)-ROW(B635)+1)) / (20*21/2)</f>
        <v>1.5564457142857142</v>
      </c>
      <c r="J651" s="2">
        <f t="shared" si="74"/>
        <v>1.5570921494386776</v>
      </c>
      <c r="K651" s="2">
        <f t="shared" si="76"/>
        <v>1.5679279943482736</v>
      </c>
    </row>
    <row r="652" spans="1:11" ht="13.5" x14ac:dyDescent="0.25">
      <c r="A652" s="3">
        <f>TITRES_STAT!B655</f>
        <v>43251</v>
      </c>
      <c r="B652" s="5">
        <f>TITRES_STAT!D655</f>
        <v>1.5526</v>
      </c>
      <c r="C652" s="2">
        <f t="shared" si="77"/>
        <v>0</v>
      </c>
      <c r="D652" s="2">
        <f t="shared" si="78"/>
        <v>1.5487199999999999</v>
      </c>
      <c r="E652" s="2">
        <f t="shared" ref="E652:E715" si="80">AVERAGE(B643:B652)</f>
        <v>1.5506599999999999</v>
      </c>
      <c r="F652" s="2">
        <f t="shared" si="73"/>
        <v>1.5529249999999994</v>
      </c>
      <c r="G652" s="2">
        <f t="shared" si="75"/>
        <v>1.5826119999999995</v>
      </c>
      <c r="H652" s="2">
        <f t="shared" si="79"/>
        <v>1.4940525</v>
      </c>
      <c r="I652" s="2">
        <f t="array" ref="I652">SUMPRODUCT(B636:B655, (ROW(B636:B655)-ROW(B636)+1)) / (20*21/2)</f>
        <v>1.5601104761904756</v>
      </c>
      <c r="J652" s="2">
        <f t="shared" si="74"/>
        <v>1.5566643256826129</v>
      </c>
      <c r="K652" s="2">
        <f t="shared" si="76"/>
        <v>1.5673268965306943</v>
      </c>
    </row>
    <row r="653" spans="1:11" ht="13.5" x14ac:dyDescent="0.25">
      <c r="A653" s="3">
        <f>TITRES_STAT!B656</f>
        <v>43252</v>
      </c>
      <c r="B653" s="5">
        <f>TITRES_STAT!D656</f>
        <v>1.5913999999999999</v>
      </c>
      <c r="C653" s="2">
        <f t="shared" si="77"/>
        <v>3.8799999999999946E-2</v>
      </c>
      <c r="D653" s="2">
        <f t="shared" si="78"/>
        <v>1.5564800000000001</v>
      </c>
      <c r="E653" s="2">
        <f t="shared" si="80"/>
        <v>1.5551900000000001</v>
      </c>
      <c r="F653" s="2">
        <f t="shared" si="73"/>
        <v>1.5535699999999995</v>
      </c>
      <c r="G653" s="2">
        <f t="shared" si="75"/>
        <v>1.5820939999999992</v>
      </c>
      <c r="H653" s="2">
        <f t="shared" si="79"/>
        <v>1.49457</v>
      </c>
      <c r="I653" s="2">
        <f t="array" ref="I653">SUMPRODUCT(B637:B656, (ROW(B637:B656)-ROW(B637)+1)) / (20*21/2)</f>
        <v>1.5661185714285717</v>
      </c>
      <c r="J653" s="2">
        <f t="shared" si="74"/>
        <v>1.5599724851414116</v>
      </c>
      <c r="K653" s="2">
        <f t="shared" si="76"/>
        <v>1.5682709398040007</v>
      </c>
    </row>
    <row r="654" spans="1:11" ht="13.5" x14ac:dyDescent="0.25">
      <c r="A654" s="3">
        <f>TITRES_STAT!B657</f>
        <v>43255</v>
      </c>
      <c r="B654" s="5">
        <f>TITRES_STAT!D657</f>
        <v>1.5849</v>
      </c>
      <c r="C654" s="2">
        <f t="shared" si="77"/>
        <v>-6.4999999999999503E-3</v>
      </c>
      <c r="D654" s="2">
        <f t="shared" si="78"/>
        <v>1.5642400000000001</v>
      </c>
      <c r="E654" s="2">
        <f t="shared" si="80"/>
        <v>1.5577700000000001</v>
      </c>
      <c r="F654" s="2">
        <f t="shared" si="73"/>
        <v>1.5529199999999994</v>
      </c>
      <c r="G654" s="2">
        <f t="shared" si="75"/>
        <v>1.5814459999999997</v>
      </c>
      <c r="H654" s="2">
        <f t="shared" si="79"/>
        <v>1.495055</v>
      </c>
      <c r="I654" s="2">
        <f t="array" ref="I654">SUMPRODUCT(B638:B657, (ROW(B638:B657)-ROW(B638)+1)) / (20*21/2)</f>
        <v>1.5675657142857145</v>
      </c>
      <c r="J654" s="2">
        <f t="shared" si="74"/>
        <v>1.5623465341755629</v>
      </c>
      <c r="K654" s="2">
        <f t="shared" si="76"/>
        <v>1.568923059811687</v>
      </c>
    </row>
    <row r="655" spans="1:11" ht="13.5" x14ac:dyDescent="0.25">
      <c r="A655" s="3">
        <f>TITRES_STAT!B658</f>
        <v>43256</v>
      </c>
      <c r="B655" s="5">
        <f>TITRES_STAT!D658</f>
        <v>1.5913999999999999</v>
      </c>
      <c r="C655" s="2">
        <f t="shared" si="77"/>
        <v>6.4999999999999503E-3</v>
      </c>
      <c r="D655" s="2">
        <f t="shared" si="78"/>
        <v>1.5745800000000001</v>
      </c>
      <c r="E655" s="2">
        <f t="shared" si="80"/>
        <v>1.5616499999999998</v>
      </c>
      <c r="F655" s="2">
        <f t="shared" si="73"/>
        <v>1.5542149999999997</v>
      </c>
      <c r="G655" s="2">
        <f t="shared" si="75"/>
        <v>1.5809279999999994</v>
      </c>
      <c r="H655" s="2">
        <f t="shared" si="79"/>
        <v>1.4956050000000003</v>
      </c>
      <c r="I655" s="2">
        <f t="array" ref="I655">SUMPRODUCT(B639:B658, (ROW(B639:B658)-ROW(B639)+1)) / (20*21/2)</f>
        <v>1.5724619047619046</v>
      </c>
      <c r="J655" s="2">
        <f t="shared" si="74"/>
        <v>1.5651135309207473</v>
      </c>
      <c r="K655" s="2">
        <f t="shared" si="76"/>
        <v>1.5698045084465229</v>
      </c>
    </row>
    <row r="656" spans="1:11" ht="13.5" x14ac:dyDescent="0.25">
      <c r="A656" s="3">
        <f>TITRES_STAT!B659</f>
        <v>43257</v>
      </c>
      <c r="B656" s="5">
        <f>TITRES_STAT!D659</f>
        <v>1.6173</v>
      </c>
      <c r="C656" s="2">
        <f t="shared" si="77"/>
        <v>2.5900000000000034E-2</v>
      </c>
      <c r="D656" s="2">
        <f t="shared" si="78"/>
        <v>1.58752</v>
      </c>
      <c r="E656" s="2">
        <f t="shared" si="80"/>
        <v>1.56812</v>
      </c>
      <c r="F656" s="2">
        <f t="shared" si="73"/>
        <v>1.5568049999999998</v>
      </c>
      <c r="G656" s="2">
        <f t="shared" si="75"/>
        <v>1.5809279999999992</v>
      </c>
      <c r="H656" s="2">
        <f t="shared" si="79"/>
        <v>1.4962845000000005</v>
      </c>
      <c r="I656" s="2">
        <f t="array" ref="I656">SUMPRODUCT(B640:B659, (ROW(B640:B659)-ROW(B640)+1)) / (20*21/2)</f>
        <v>1.5783500000000001</v>
      </c>
      <c r="J656" s="2">
        <f t="shared" si="74"/>
        <v>1.570083670833057</v>
      </c>
      <c r="K656" s="2">
        <f t="shared" si="76"/>
        <v>1.5716670767427376</v>
      </c>
    </row>
    <row r="657" spans="1:11" ht="13.5" x14ac:dyDescent="0.25">
      <c r="A657" s="3">
        <f>TITRES_STAT!B660</f>
        <v>43258</v>
      </c>
      <c r="B657" s="5">
        <f>TITRES_STAT!D660</f>
        <v>1.5720000000000001</v>
      </c>
      <c r="C657" s="2">
        <f t="shared" si="77"/>
        <v>-4.5299999999999896E-2</v>
      </c>
      <c r="D657" s="2">
        <f t="shared" si="78"/>
        <v>1.5913999999999999</v>
      </c>
      <c r="E657" s="2">
        <f t="shared" si="80"/>
        <v>1.5700599999999998</v>
      </c>
      <c r="F657" s="2">
        <f t="shared" si="73"/>
        <v>1.5593899999999998</v>
      </c>
      <c r="G657" s="2">
        <f t="shared" si="75"/>
        <v>1.5801519999999993</v>
      </c>
      <c r="H657" s="2">
        <f t="shared" si="79"/>
        <v>1.4967375000000005</v>
      </c>
      <c r="I657" s="2">
        <f t="array" ref="I657">SUMPRODUCT(B641:B660, (ROW(B641:B660)-ROW(B641)+1)) / (20*21/2)</f>
        <v>1.584942857142857</v>
      </c>
      <c r="J657" s="2">
        <f t="shared" si="74"/>
        <v>1.5702661783727658</v>
      </c>
      <c r="K657" s="2">
        <f t="shared" si="76"/>
        <v>1.571680132556748</v>
      </c>
    </row>
    <row r="658" spans="1:11" ht="13.5" x14ac:dyDescent="0.25">
      <c r="A658" s="3">
        <f>TITRES_STAT!B661</f>
        <v>43259</v>
      </c>
      <c r="B658" s="5">
        <f>TITRES_STAT!D661</f>
        <v>1.6108</v>
      </c>
      <c r="C658" s="2">
        <f t="shared" si="77"/>
        <v>3.8799999999999946E-2</v>
      </c>
      <c r="D658" s="2">
        <f t="shared" si="78"/>
        <v>1.59528</v>
      </c>
      <c r="E658" s="2">
        <f t="shared" si="80"/>
        <v>1.5758799999999999</v>
      </c>
      <c r="F658" s="2">
        <f t="shared" si="73"/>
        <v>1.5619749999999999</v>
      </c>
      <c r="G658" s="2">
        <f t="shared" si="75"/>
        <v>1.5801519999999993</v>
      </c>
      <c r="H658" s="2">
        <f t="shared" si="79"/>
        <v>1.4973845000000006</v>
      </c>
      <c r="I658" s="2">
        <f t="array" ref="I658">SUMPRODUCT(B642:B661, (ROW(B642:B661)-ROW(B642)+1)) / (20*21/2)</f>
        <v>1.5911352380952384</v>
      </c>
      <c r="J658" s="2">
        <f t="shared" si="74"/>
        <v>1.5741265423372643</v>
      </c>
      <c r="K658" s="2">
        <f t="shared" si="76"/>
        <v>1.5732142450055031</v>
      </c>
    </row>
    <row r="659" spans="1:11" ht="13.5" x14ac:dyDescent="0.25">
      <c r="A659" s="3">
        <f>TITRES_STAT!B662</f>
        <v>43262</v>
      </c>
      <c r="B659" s="5">
        <f>TITRES_STAT!D662</f>
        <v>1.6237999999999999</v>
      </c>
      <c r="C659" s="2">
        <f t="shared" si="77"/>
        <v>1.2999999999999901E-2</v>
      </c>
      <c r="D659" s="2">
        <f t="shared" si="78"/>
        <v>1.6030599999999999</v>
      </c>
      <c r="E659" s="2">
        <f t="shared" si="80"/>
        <v>1.58365</v>
      </c>
      <c r="F659" s="2">
        <f t="shared" si="73"/>
        <v>1.567475</v>
      </c>
      <c r="G659" s="2">
        <f t="shared" si="75"/>
        <v>1.5806699999999998</v>
      </c>
      <c r="H659" s="2">
        <f t="shared" si="79"/>
        <v>1.4980965000000004</v>
      </c>
      <c r="I659" s="2">
        <f t="array" ref="I659">SUMPRODUCT(B643:B662, (ROW(B643:B662)-ROW(B643)+1)) / (20*21/2)</f>
        <v>1.5944604761904762</v>
      </c>
      <c r="J659" s="2">
        <f t="shared" si="74"/>
        <v>1.5788573478289534</v>
      </c>
      <c r="K659" s="2">
        <f t="shared" si="76"/>
        <v>1.5751980001033266</v>
      </c>
    </row>
    <row r="660" spans="1:11" ht="13.5" x14ac:dyDescent="0.25">
      <c r="A660" s="3">
        <f>TITRES_STAT!B663</f>
        <v>43263</v>
      </c>
      <c r="B660" s="5">
        <f>TITRES_STAT!D663</f>
        <v>1.6367</v>
      </c>
      <c r="C660" s="2">
        <f t="shared" si="77"/>
        <v>1.2900000000000134E-2</v>
      </c>
      <c r="D660" s="2">
        <f t="shared" si="78"/>
        <v>1.6121200000000002</v>
      </c>
      <c r="E660" s="2">
        <f t="shared" si="80"/>
        <v>1.5933499999999998</v>
      </c>
      <c r="F660" s="2">
        <f t="shared" ref="F660:F723" si="81">AVERAGE(B641:B660)</f>
        <v>1.5716800000000002</v>
      </c>
      <c r="G660" s="2">
        <f t="shared" si="75"/>
        <v>1.5814459999999999</v>
      </c>
      <c r="H660" s="2">
        <f t="shared" si="79"/>
        <v>1.4988730000000006</v>
      </c>
      <c r="I660" s="2">
        <f t="array" ref="I660">SUMPRODUCT(B644:B663, (ROW(B644:B663)-ROW(B644)+1)) / (20*21/2)</f>
        <v>1.5937823809523812</v>
      </c>
      <c r="J660" s="2">
        <f t="shared" si="74"/>
        <v>1.5843661718452435</v>
      </c>
      <c r="K660" s="2">
        <f t="shared" si="76"/>
        <v>1.5776098432365295</v>
      </c>
    </row>
    <row r="661" spans="1:11" ht="13.5" x14ac:dyDescent="0.25">
      <c r="A661" s="3">
        <f>TITRES_STAT!B664</f>
        <v>43264</v>
      </c>
      <c r="B661" s="5">
        <f>TITRES_STAT!D664</f>
        <v>1.6367</v>
      </c>
      <c r="C661" s="2">
        <f t="shared" si="77"/>
        <v>0</v>
      </c>
      <c r="D661" s="2">
        <f t="shared" si="78"/>
        <v>1.6160000000000001</v>
      </c>
      <c r="E661" s="2">
        <f t="shared" si="80"/>
        <v>1.6017599999999999</v>
      </c>
      <c r="F661" s="2">
        <f t="shared" si="81"/>
        <v>1.5758850000000002</v>
      </c>
      <c r="G661" s="2">
        <f t="shared" si="75"/>
        <v>1.5824820000000002</v>
      </c>
      <c r="H661" s="2">
        <f t="shared" si="79"/>
        <v>1.4996495000000007</v>
      </c>
      <c r="I661" s="2">
        <f t="array" ref="I661">SUMPRODUCT(B645:B664, (ROW(B645:B664)-ROW(B645)+1)) / (20*21/2)</f>
        <v>1.5948285714285713</v>
      </c>
      <c r="J661" s="2">
        <f t="shared" ref="J661:J724" si="82">$J$4*B661+J660*(1-$J$4)</f>
        <v>1.5893503459552203</v>
      </c>
      <c r="K661" s="2">
        <f t="shared" si="76"/>
        <v>1.5799271042860774</v>
      </c>
    </row>
    <row r="662" spans="1:11" ht="13.5" x14ac:dyDescent="0.25">
      <c r="A662" s="3">
        <f>TITRES_STAT!B665</f>
        <v>43265</v>
      </c>
      <c r="B662" s="5">
        <f>TITRES_STAT!D665</f>
        <v>1.6108</v>
      </c>
      <c r="C662" s="2">
        <f t="shared" si="77"/>
        <v>-2.5900000000000034E-2</v>
      </c>
      <c r="D662" s="2">
        <f t="shared" si="78"/>
        <v>1.6237600000000001</v>
      </c>
      <c r="E662" s="2">
        <f t="shared" si="80"/>
        <v>1.6075799999999998</v>
      </c>
      <c r="F662" s="2">
        <f t="shared" si="81"/>
        <v>1.5791200000000001</v>
      </c>
      <c r="G662" s="2">
        <f t="shared" si="75"/>
        <v>1.5824820000000002</v>
      </c>
      <c r="H662" s="2">
        <f t="shared" si="79"/>
        <v>1.5002965000000006</v>
      </c>
      <c r="I662" s="2">
        <f t="array" ref="I662">SUMPRODUCT(B646:B665, (ROW(B646:B665)-ROW(B646)+1)) / (20*21/2)</f>
        <v>1.5981876190476192</v>
      </c>
      <c r="J662" s="2">
        <f t="shared" si="82"/>
        <v>1.5913931701499613</v>
      </c>
      <c r="K662" s="2">
        <f t="shared" si="76"/>
        <v>1.5811378060787804</v>
      </c>
    </row>
    <row r="663" spans="1:11" ht="13.5" x14ac:dyDescent="0.25">
      <c r="A663" s="3">
        <f>TITRES_STAT!B666</f>
        <v>43269</v>
      </c>
      <c r="B663" s="5">
        <f>TITRES_STAT!D666</f>
        <v>1.5720000000000001</v>
      </c>
      <c r="C663" s="2">
        <f t="shared" si="77"/>
        <v>-3.8799999999999946E-2</v>
      </c>
      <c r="D663" s="2">
        <f t="shared" si="78"/>
        <v>1.6160000000000001</v>
      </c>
      <c r="E663" s="2">
        <f t="shared" si="80"/>
        <v>1.6056399999999997</v>
      </c>
      <c r="F663" s="2">
        <f t="shared" si="81"/>
        <v>1.5804150000000001</v>
      </c>
      <c r="G663" s="2">
        <f t="shared" si="75"/>
        <v>1.5817060000000003</v>
      </c>
      <c r="H663" s="2">
        <f t="shared" si="79"/>
        <v>1.5007815000000009</v>
      </c>
      <c r="I663" s="2">
        <f t="array" ref="I663">SUMPRODUCT(B647:B666, (ROW(B647:B666)-ROW(B647)+1)) / (20*21/2)</f>
        <v>1.5981528571428572</v>
      </c>
      <c r="J663" s="2">
        <f t="shared" si="82"/>
        <v>1.5895462015642507</v>
      </c>
      <c r="K663" s="2">
        <f t="shared" si="76"/>
        <v>1.5807794607423578</v>
      </c>
    </row>
    <row r="664" spans="1:11" ht="13.5" x14ac:dyDescent="0.25">
      <c r="A664" s="3">
        <f>TITRES_STAT!B667</f>
        <v>43270</v>
      </c>
      <c r="B664" s="5">
        <f>TITRES_STAT!D667</f>
        <v>1.5913999999999999</v>
      </c>
      <c r="C664" s="2">
        <f t="shared" si="77"/>
        <v>1.9399999999999862E-2</v>
      </c>
      <c r="D664" s="2">
        <f t="shared" si="78"/>
        <v>1.6095199999999998</v>
      </c>
      <c r="E664" s="2">
        <f t="shared" si="80"/>
        <v>1.60629</v>
      </c>
      <c r="F664" s="2">
        <f t="shared" si="81"/>
        <v>1.58203</v>
      </c>
      <c r="G664" s="2">
        <f t="shared" si="75"/>
        <v>1.581318</v>
      </c>
      <c r="H664" s="2">
        <f t="shared" si="79"/>
        <v>1.5013960000000008</v>
      </c>
      <c r="I664" s="2">
        <f t="array" ref="I664">SUMPRODUCT(B648:B667, (ROW(B648:B667)-ROW(B648)+1)) / (20*21/2)</f>
        <v>1.5979642857142855</v>
      </c>
      <c r="J664" s="2">
        <f t="shared" si="82"/>
        <v>1.5897227537962269</v>
      </c>
      <c r="K664" s="2">
        <f t="shared" si="76"/>
        <v>1.5811959524779517</v>
      </c>
    </row>
    <row r="665" spans="1:11" ht="13.5" x14ac:dyDescent="0.25">
      <c r="A665" s="3">
        <f>TITRES_STAT!B668</f>
        <v>43271</v>
      </c>
      <c r="B665" s="5">
        <f>TITRES_STAT!D668</f>
        <v>1.6173</v>
      </c>
      <c r="C665" s="2">
        <f t="shared" si="77"/>
        <v>2.5900000000000034E-2</v>
      </c>
      <c r="D665" s="2">
        <f t="shared" si="78"/>
        <v>1.60564</v>
      </c>
      <c r="E665" s="2">
        <f t="shared" si="80"/>
        <v>1.6088799999999999</v>
      </c>
      <c r="F665" s="2">
        <f t="shared" si="81"/>
        <v>1.5852650000000001</v>
      </c>
      <c r="G665" s="2">
        <f t="shared" si="75"/>
        <v>1.581448</v>
      </c>
      <c r="H665" s="2">
        <f t="shared" si="79"/>
        <v>1.5021400000000009</v>
      </c>
      <c r="I665" s="2">
        <f t="array" ref="I665">SUMPRODUCT(B649:B668, (ROW(B649:B668)-ROW(B649)+1)) / (20*21/2)</f>
        <v>1.595164761904762</v>
      </c>
      <c r="J665" s="2">
        <f t="shared" si="82"/>
        <v>1.5923491581965863</v>
      </c>
      <c r="K665" s="2">
        <f t="shared" si="76"/>
        <v>1.5826117974788163</v>
      </c>
    </row>
    <row r="666" spans="1:11" ht="13.5" x14ac:dyDescent="0.25">
      <c r="A666" s="3">
        <f>TITRES_STAT!B669</f>
        <v>43272</v>
      </c>
      <c r="B666" s="5">
        <f>TITRES_STAT!D669</f>
        <v>1.5849</v>
      </c>
      <c r="C666" s="2">
        <f t="shared" si="77"/>
        <v>-3.2399999999999984E-2</v>
      </c>
      <c r="D666" s="2">
        <f t="shared" si="78"/>
        <v>1.5952800000000003</v>
      </c>
      <c r="E666" s="2">
        <f t="shared" si="80"/>
        <v>1.60564</v>
      </c>
      <c r="F666" s="2">
        <f t="shared" si="81"/>
        <v>1.5868800000000003</v>
      </c>
      <c r="G666" s="2">
        <f t="shared" si="75"/>
        <v>1.5818360000000005</v>
      </c>
      <c r="H666" s="2">
        <f t="shared" si="79"/>
        <v>1.5027220000000006</v>
      </c>
      <c r="I666" s="2">
        <f t="array" ref="I666">SUMPRODUCT(B650:B669, (ROW(B650:B669)-ROW(B650)+1)) / (20*21/2)</f>
        <v>1.5966485714285716</v>
      </c>
      <c r="J666" s="2">
        <f t="shared" si="82"/>
        <v>1.5916397145588161</v>
      </c>
      <c r="K666" s="2">
        <f t="shared" si="76"/>
        <v>1.5827015309110195</v>
      </c>
    </row>
    <row r="667" spans="1:11" ht="13.5" x14ac:dyDescent="0.25">
      <c r="A667" s="3">
        <f>TITRES_STAT!B670</f>
        <v>43273</v>
      </c>
      <c r="B667" s="5">
        <f>TITRES_STAT!D670</f>
        <v>1.5849</v>
      </c>
      <c r="C667" s="2">
        <f t="shared" si="77"/>
        <v>0</v>
      </c>
      <c r="D667" s="2">
        <f t="shared" si="78"/>
        <v>1.5901000000000001</v>
      </c>
      <c r="E667" s="2">
        <f t="shared" si="80"/>
        <v>1.6069299999999997</v>
      </c>
      <c r="F667" s="2">
        <f t="shared" si="81"/>
        <v>1.5884950000000002</v>
      </c>
      <c r="G667" s="2">
        <f t="shared" si="75"/>
        <v>1.5811880000000005</v>
      </c>
      <c r="H667" s="2">
        <f t="shared" si="79"/>
        <v>1.5033040000000006</v>
      </c>
      <c r="I667" s="2">
        <f t="array" ref="I667">SUMPRODUCT(B651:B670, (ROW(B651:B670)-ROW(B651)+1)) / (20*21/2)</f>
        <v>1.5959976190476191</v>
      </c>
      <c r="J667" s="2">
        <f t="shared" si="82"/>
        <v>1.5909978369817859</v>
      </c>
      <c r="K667" s="2">
        <f t="shared" si="76"/>
        <v>1.5827877453850971</v>
      </c>
    </row>
    <row r="668" spans="1:11" ht="13.5" x14ac:dyDescent="0.25">
      <c r="A668" s="3">
        <f>TITRES_STAT!B671</f>
        <v>43276</v>
      </c>
      <c r="B668" s="5">
        <f>TITRES_STAT!D671</f>
        <v>1.5590999999999999</v>
      </c>
      <c r="C668" s="2">
        <f t="shared" si="77"/>
        <v>-2.5800000000000045E-2</v>
      </c>
      <c r="D668" s="2">
        <f t="shared" si="78"/>
        <v>1.58752</v>
      </c>
      <c r="E668" s="2">
        <f t="shared" si="80"/>
        <v>1.6017599999999999</v>
      </c>
      <c r="F668" s="2">
        <f t="shared" si="81"/>
        <v>1.5888200000000003</v>
      </c>
      <c r="G668" s="2">
        <f t="shared" si="75"/>
        <v>1.5801540000000003</v>
      </c>
      <c r="H668" s="2">
        <f t="shared" si="79"/>
        <v>1.5037570000000009</v>
      </c>
      <c r="I668" s="2">
        <f t="array" ref="I668">SUMPRODUCT(B652:B671, (ROW(B652:B671)-ROW(B652)+1)) / (20*21/2)</f>
        <v>1.597598095238095</v>
      </c>
      <c r="J668" s="2">
        <f t="shared" si="82"/>
        <v>1.5879599477454254</v>
      </c>
      <c r="K668" s="2">
        <f t="shared" si="76"/>
        <v>1.5818588141935248</v>
      </c>
    </row>
    <row r="669" spans="1:11" ht="13.5" x14ac:dyDescent="0.25">
      <c r="A669" s="3">
        <f>TITRES_STAT!B672</f>
        <v>43277</v>
      </c>
      <c r="B669" s="5">
        <f>TITRES_STAT!D672</f>
        <v>1.6044</v>
      </c>
      <c r="C669" s="2">
        <f t="shared" si="77"/>
        <v>4.5300000000000118E-2</v>
      </c>
      <c r="D669" s="2">
        <f t="shared" si="78"/>
        <v>1.59012</v>
      </c>
      <c r="E669" s="2">
        <f t="shared" si="80"/>
        <v>1.5998199999999998</v>
      </c>
      <c r="F669" s="2">
        <f t="shared" si="81"/>
        <v>1.5917350000000003</v>
      </c>
      <c r="G669" s="2">
        <f t="shared" si="75"/>
        <v>1.579896</v>
      </c>
      <c r="H669" s="2">
        <f t="shared" si="79"/>
        <v>1.5044365000000011</v>
      </c>
      <c r="I669" s="2">
        <f t="array" ref="I669">SUMPRODUCT(B653:B672, (ROW(B653:B672)-ROW(B653)+1)) / (20*21/2)</f>
        <v>1.6013880952380954</v>
      </c>
      <c r="J669" s="2">
        <f t="shared" si="82"/>
        <v>1.5895256670077658</v>
      </c>
      <c r="K669" s="2">
        <f t="shared" si="76"/>
        <v>1.5827427822643669</v>
      </c>
    </row>
    <row r="670" spans="1:11" ht="13.5" x14ac:dyDescent="0.25">
      <c r="A670" s="3">
        <f>TITRES_STAT!B673</f>
        <v>43278</v>
      </c>
      <c r="B670" s="5">
        <f>TITRES_STAT!D673</f>
        <v>1.5849</v>
      </c>
      <c r="C670" s="2">
        <f t="shared" si="77"/>
        <v>-1.9500000000000073E-2</v>
      </c>
      <c r="D670" s="2">
        <f t="shared" si="78"/>
        <v>1.5836399999999999</v>
      </c>
      <c r="E670" s="2">
        <f t="shared" si="80"/>
        <v>1.5946399999999996</v>
      </c>
      <c r="F670" s="2">
        <f t="shared" si="81"/>
        <v>1.5939950000000001</v>
      </c>
      <c r="G670" s="2">
        <f t="shared" si="75"/>
        <v>1.579248</v>
      </c>
      <c r="H670" s="2">
        <f t="shared" si="79"/>
        <v>1.5050185000000011</v>
      </c>
      <c r="I670" s="2">
        <f t="array" ref="I670">SUMPRODUCT(B654:B673, (ROW(B654:B673)-ROW(B654)+1)) / (20*21/2)</f>
        <v>1.6047776190476188</v>
      </c>
      <c r="J670" s="2">
        <f t="shared" si="82"/>
        <v>1.5890851272927404</v>
      </c>
      <c r="K670" s="2">
        <f t="shared" si="76"/>
        <v>1.5828273790383134</v>
      </c>
    </row>
    <row r="671" spans="1:11" ht="13.5" x14ac:dyDescent="0.25">
      <c r="A671" s="3">
        <f>TITRES_STAT!B674</f>
        <v>43279</v>
      </c>
      <c r="B671" s="5">
        <f>TITRES_STAT!D674</f>
        <v>1.6108</v>
      </c>
      <c r="C671" s="2">
        <f t="shared" si="77"/>
        <v>2.5900000000000034E-2</v>
      </c>
      <c r="D671" s="2">
        <f t="shared" si="78"/>
        <v>1.5888200000000001</v>
      </c>
      <c r="E671" s="2">
        <f t="shared" si="80"/>
        <v>1.59205</v>
      </c>
      <c r="F671" s="2">
        <f t="shared" si="81"/>
        <v>1.5969050000000002</v>
      </c>
      <c r="G671" s="2">
        <f t="shared" si="75"/>
        <v>1.579118</v>
      </c>
      <c r="H671" s="2">
        <f t="shared" si="79"/>
        <v>1.5057300000000009</v>
      </c>
      <c r="I671" s="2">
        <f t="array" ref="I671">SUMPRODUCT(B655:B674, (ROW(B655:B674)-ROW(B655)+1)) / (20*21/2)</f>
        <v>1.6048752380952382</v>
      </c>
      <c r="J671" s="2">
        <f t="shared" si="82"/>
        <v>1.5911532104077175</v>
      </c>
      <c r="K671" s="2">
        <f t="shared" si="76"/>
        <v>1.5839243445662228</v>
      </c>
    </row>
    <row r="672" spans="1:11" ht="13.5" x14ac:dyDescent="0.25">
      <c r="A672" s="3">
        <f>TITRES_STAT!B675</f>
        <v>43280</v>
      </c>
      <c r="B672" s="5">
        <f>TITRES_STAT!D675</f>
        <v>1.6367</v>
      </c>
      <c r="C672" s="2">
        <f t="shared" si="77"/>
        <v>2.5900000000000034E-2</v>
      </c>
      <c r="D672" s="2">
        <f t="shared" si="78"/>
        <v>1.59918</v>
      </c>
      <c r="E672" s="2">
        <f t="shared" si="80"/>
        <v>1.5946399999999998</v>
      </c>
      <c r="F672" s="2">
        <f t="shared" si="81"/>
        <v>1.6011099999999998</v>
      </c>
      <c r="G672" s="2">
        <f t="shared" si="75"/>
        <v>1.5795059999999999</v>
      </c>
      <c r="H672" s="2">
        <f t="shared" si="79"/>
        <v>1.5065710000000008</v>
      </c>
      <c r="I672" s="2">
        <f t="array" ref="I672">SUMPRODUCT(B656:B675, (ROW(B656:B675)-ROW(B656)+1)) / (20*21/2)</f>
        <v>1.6061085714285717</v>
      </c>
      <c r="J672" s="2">
        <f t="shared" si="82"/>
        <v>1.5954909998926969</v>
      </c>
      <c r="K672" s="2">
        <f t="shared" si="76"/>
        <v>1.5859939781126455</v>
      </c>
    </row>
    <row r="673" spans="1:11" ht="13.5" x14ac:dyDescent="0.25">
      <c r="A673" s="3">
        <f>TITRES_STAT!B676</f>
        <v>43283</v>
      </c>
      <c r="B673" s="5">
        <f>TITRES_STAT!D676</f>
        <v>1.6367</v>
      </c>
      <c r="C673" s="2">
        <f t="shared" si="77"/>
        <v>0</v>
      </c>
      <c r="D673" s="2">
        <f t="shared" si="78"/>
        <v>1.6147000000000002</v>
      </c>
      <c r="E673" s="2">
        <f t="shared" si="80"/>
        <v>1.6011099999999998</v>
      </c>
      <c r="F673" s="2">
        <f t="shared" si="81"/>
        <v>1.6033750000000002</v>
      </c>
      <c r="G673" s="2">
        <f t="shared" si="75"/>
        <v>1.5798940000000001</v>
      </c>
      <c r="H673" s="2">
        <f t="shared" si="79"/>
        <v>1.5074120000000011</v>
      </c>
      <c r="I673" s="2">
        <f t="array" ref="I673">SUMPRODUCT(B657:B676, (ROW(B657:B676)-ROW(B657)+1)) / (20*21/2)</f>
        <v>1.6072185714285716</v>
      </c>
      <c r="J673" s="2">
        <f t="shared" si="82"/>
        <v>1.5994156665695829</v>
      </c>
      <c r="K673" s="2">
        <f t="shared" si="76"/>
        <v>1.5879824495592085</v>
      </c>
    </row>
    <row r="674" spans="1:11" ht="13.5" x14ac:dyDescent="0.25">
      <c r="A674" s="3">
        <f>TITRES_STAT!B677</f>
        <v>43284</v>
      </c>
      <c r="B674" s="5">
        <f>TITRES_STAT!D677</f>
        <v>1.6044</v>
      </c>
      <c r="C674" s="2">
        <f t="shared" si="77"/>
        <v>-3.2299999999999995E-2</v>
      </c>
      <c r="D674" s="2">
        <f t="shared" si="78"/>
        <v>1.6146999999999998</v>
      </c>
      <c r="E674" s="2">
        <f t="shared" si="80"/>
        <v>1.6024099999999997</v>
      </c>
      <c r="F674" s="2">
        <f t="shared" si="81"/>
        <v>1.6043500000000002</v>
      </c>
      <c r="G674" s="2">
        <f t="shared" si="75"/>
        <v>1.5798940000000001</v>
      </c>
      <c r="H674" s="2">
        <f t="shared" si="79"/>
        <v>1.508091500000001</v>
      </c>
      <c r="I674" s="2">
        <f t="array" ref="I674">SUMPRODUCT(B658:B677, (ROW(B658:B677)-ROW(B658)+1)) / (20*21/2)</f>
        <v>1.6089476190476188</v>
      </c>
      <c r="J674" s="2">
        <f t="shared" si="82"/>
        <v>1.5998903649915275</v>
      </c>
      <c r="K674" s="2">
        <f t="shared" si="76"/>
        <v>1.5886262750666906</v>
      </c>
    </row>
    <row r="675" spans="1:11" ht="13.5" x14ac:dyDescent="0.25">
      <c r="A675" s="3">
        <f>TITRES_STAT!B678</f>
        <v>43285</v>
      </c>
      <c r="B675" s="5">
        <f>TITRES_STAT!D678</f>
        <v>1.6173</v>
      </c>
      <c r="C675" s="2">
        <f t="shared" si="77"/>
        <v>1.2899999999999912E-2</v>
      </c>
      <c r="D675" s="2">
        <f t="shared" si="78"/>
        <v>1.6211800000000001</v>
      </c>
      <c r="E675" s="2">
        <f t="shared" si="80"/>
        <v>1.6024099999999997</v>
      </c>
      <c r="F675" s="2">
        <f t="shared" si="81"/>
        <v>1.6056450000000002</v>
      </c>
      <c r="G675" s="2">
        <f t="shared" si="75"/>
        <v>1.580282</v>
      </c>
      <c r="H675" s="2">
        <f t="shared" si="79"/>
        <v>1.5088680000000014</v>
      </c>
      <c r="I675" s="2">
        <f t="array" ref="I675">SUMPRODUCT(B659:B678, (ROW(B659:B678)-ROW(B659)+1)) / (20*21/2)</f>
        <v>1.6067252380952379</v>
      </c>
      <c r="J675" s="2">
        <f t="shared" si="82"/>
        <v>1.6015484254685248</v>
      </c>
      <c r="K675" s="2">
        <f t="shared" si="76"/>
        <v>1.5897507348679969</v>
      </c>
    </row>
    <row r="676" spans="1:11" ht="13.5" x14ac:dyDescent="0.25">
      <c r="A676" s="3">
        <f>TITRES_STAT!B679</f>
        <v>43286</v>
      </c>
      <c r="B676" s="5">
        <f>TITRES_STAT!D679</f>
        <v>1.6173</v>
      </c>
      <c r="C676" s="2">
        <f t="shared" si="77"/>
        <v>0</v>
      </c>
      <c r="D676" s="2">
        <f t="shared" si="78"/>
        <v>1.6224800000000001</v>
      </c>
      <c r="E676" s="2">
        <f t="shared" si="80"/>
        <v>1.60565</v>
      </c>
      <c r="F676" s="2">
        <f t="shared" si="81"/>
        <v>1.6056450000000002</v>
      </c>
      <c r="G676" s="2">
        <f t="shared" si="75"/>
        <v>1.58067</v>
      </c>
      <c r="H676" s="2">
        <f t="shared" si="79"/>
        <v>1.5096445000000014</v>
      </c>
      <c r="I676" s="2">
        <f t="array" ref="I676">SUMPRODUCT(B660:B679, (ROW(B660:B679)-ROW(B660)+1)) / (20*21/2)</f>
        <v>1.6077119047619048</v>
      </c>
      <c r="J676" s="2">
        <f t="shared" si="82"/>
        <v>1.6030485754239034</v>
      </c>
      <c r="K676" s="2">
        <f t="shared" si="76"/>
        <v>1.5908310982065068</v>
      </c>
    </row>
    <row r="677" spans="1:11" ht="13.5" x14ac:dyDescent="0.25">
      <c r="A677" s="3">
        <f>TITRES_STAT!B680</f>
        <v>43287</v>
      </c>
      <c r="B677" s="5">
        <f>TITRES_STAT!D680</f>
        <v>1.6237999999999999</v>
      </c>
      <c r="C677" s="2">
        <f t="shared" si="77"/>
        <v>6.4999999999999503E-3</v>
      </c>
      <c r="D677" s="2">
        <f t="shared" si="78"/>
        <v>1.6199000000000001</v>
      </c>
      <c r="E677" s="2">
        <f t="shared" si="80"/>
        <v>1.6095400000000002</v>
      </c>
      <c r="F677" s="2">
        <f t="shared" si="81"/>
        <v>1.6082350000000001</v>
      </c>
      <c r="G677" s="2">
        <f t="shared" si="75"/>
        <v>1.5820939999999999</v>
      </c>
      <c r="H677" s="2">
        <f t="shared" si="79"/>
        <v>1.5104535000000014</v>
      </c>
      <c r="I677" s="2">
        <f t="array" ref="I677">SUMPRODUCT(B661:B680, (ROW(B661:B680)-ROW(B661)+1)) / (20*21/2)</f>
        <v>1.6087295238095241</v>
      </c>
      <c r="J677" s="2">
        <f t="shared" si="82"/>
        <v>1.6050249015740077</v>
      </c>
      <c r="K677" s="2">
        <f t="shared" si="76"/>
        <v>1.5921239963160556</v>
      </c>
    </row>
    <row r="678" spans="1:11" ht="13.5" x14ac:dyDescent="0.25">
      <c r="A678" s="3">
        <f>TITRES_STAT!B681</f>
        <v>43290</v>
      </c>
      <c r="B678" s="5">
        <f>TITRES_STAT!D681</f>
        <v>1.5849</v>
      </c>
      <c r="C678" s="2">
        <f t="shared" si="77"/>
        <v>-3.8899999999999935E-2</v>
      </c>
      <c r="D678" s="2">
        <f t="shared" si="78"/>
        <v>1.6095400000000002</v>
      </c>
      <c r="E678" s="2">
        <f t="shared" si="80"/>
        <v>1.6121200000000002</v>
      </c>
      <c r="F678" s="2">
        <f t="shared" si="81"/>
        <v>1.6069400000000003</v>
      </c>
      <c r="G678" s="2">
        <f t="shared" si="75"/>
        <v>1.5820940000000001</v>
      </c>
      <c r="H678" s="2">
        <f t="shared" si="79"/>
        <v>1.5111000000000017</v>
      </c>
      <c r="I678" s="2">
        <f t="array" ref="I678">SUMPRODUCT(B662:B681, (ROW(B662:B681)-ROW(B662)+1)) / (20*21/2)</f>
        <v>1.6061442857142858</v>
      </c>
      <c r="J678" s="2">
        <f t="shared" si="82"/>
        <v>1.603108244281245</v>
      </c>
      <c r="K678" s="2">
        <f t="shared" si="76"/>
        <v>1.5918407023428769</v>
      </c>
    </row>
    <row r="679" spans="1:11" ht="13.5" x14ac:dyDescent="0.25">
      <c r="A679" s="3">
        <f>TITRES_STAT!B682</f>
        <v>43291</v>
      </c>
      <c r="B679" s="5">
        <f>TITRES_STAT!D682</f>
        <v>1.6173</v>
      </c>
      <c r="C679" s="2">
        <f t="shared" si="77"/>
        <v>3.2399999999999984E-2</v>
      </c>
      <c r="D679" s="2">
        <f t="shared" si="78"/>
        <v>1.6121199999999998</v>
      </c>
      <c r="E679" s="2">
        <f t="shared" si="80"/>
        <v>1.6134099999999996</v>
      </c>
      <c r="F679" s="2">
        <f t="shared" si="81"/>
        <v>1.6066150000000001</v>
      </c>
      <c r="G679" s="2">
        <f t="shared" si="75"/>
        <v>1.5827419999999999</v>
      </c>
      <c r="H679" s="2">
        <f t="shared" si="79"/>
        <v>1.5119085000000014</v>
      </c>
      <c r="I679" s="2">
        <f t="array" ref="I679">SUMPRODUCT(B663:B682, (ROW(B663:B682)-ROW(B663)+1)) / (20*21/2)</f>
        <v>1.6056838095238095</v>
      </c>
      <c r="J679" s="2">
        <f t="shared" si="82"/>
        <v>1.6044598400639836</v>
      </c>
      <c r="K679" s="2">
        <f t="shared" si="76"/>
        <v>1.592839106172568</v>
      </c>
    </row>
    <row r="680" spans="1:11" ht="13.5" x14ac:dyDescent="0.25">
      <c r="A680" s="3">
        <f>TITRES_STAT!B683</f>
        <v>43292</v>
      </c>
      <c r="B680" s="5">
        <f>TITRES_STAT!D683</f>
        <v>1.6173</v>
      </c>
      <c r="C680" s="2">
        <f t="shared" si="77"/>
        <v>0</v>
      </c>
      <c r="D680" s="2">
        <f t="shared" si="78"/>
        <v>1.6121199999999998</v>
      </c>
      <c r="E680" s="2">
        <f t="shared" si="80"/>
        <v>1.6166499999999999</v>
      </c>
      <c r="F680" s="2">
        <f t="shared" si="81"/>
        <v>1.6056450000000002</v>
      </c>
      <c r="G680" s="2">
        <f t="shared" si="75"/>
        <v>1.5833900000000001</v>
      </c>
      <c r="H680" s="2">
        <f t="shared" si="79"/>
        <v>1.5128140000000017</v>
      </c>
      <c r="I680" s="2">
        <f t="array" ref="I680">SUMPRODUCT(B664:B683, (ROW(B664:B683)-ROW(B664)+1)) / (20*21/2)</f>
        <v>1.6072942857142858</v>
      </c>
      <c r="J680" s="2">
        <f t="shared" si="82"/>
        <v>1.6056827124388422</v>
      </c>
      <c r="K680" s="2">
        <f t="shared" si="76"/>
        <v>1.5937983569108987</v>
      </c>
    </row>
    <row r="681" spans="1:11" ht="13.5" x14ac:dyDescent="0.25">
      <c r="A681" s="3">
        <f>TITRES_STAT!B684</f>
        <v>43293</v>
      </c>
      <c r="B681" s="5">
        <f>TITRES_STAT!D684</f>
        <v>1.5785</v>
      </c>
      <c r="C681" s="2">
        <f t="shared" si="77"/>
        <v>-3.8799999999999946E-2</v>
      </c>
      <c r="D681" s="2">
        <f t="shared" si="78"/>
        <v>1.6043599999999998</v>
      </c>
      <c r="E681" s="2">
        <f t="shared" si="80"/>
        <v>1.6134200000000001</v>
      </c>
      <c r="F681" s="2">
        <f t="shared" si="81"/>
        <v>1.6027349999999998</v>
      </c>
      <c r="G681" s="2">
        <f t="shared" si="75"/>
        <v>1.5832619999999999</v>
      </c>
      <c r="H681" s="2">
        <f t="shared" si="79"/>
        <v>1.5135255000000019</v>
      </c>
      <c r="I681" s="2">
        <f t="array" ref="I681">SUMPRODUCT(B665:B684, (ROW(B665:B684)-ROW(B665)+1)) / (20*21/2)</f>
        <v>1.606109523809524</v>
      </c>
      <c r="J681" s="2">
        <f t="shared" si="82"/>
        <v>1.6030938826827619</v>
      </c>
      <c r="K681" s="2">
        <f t="shared" si="76"/>
        <v>1.5931984213457653</v>
      </c>
    </row>
    <row r="682" spans="1:11" ht="13.5" x14ac:dyDescent="0.25">
      <c r="A682" s="3">
        <f>TITRES_STAT!B685</f>
        <v>43294</v>
      </c>
      <c r="B682" s="5">
        <f>TITRES_STAT!D685</f>
        <v>1.5979000000000001</v>
      </c>
      <c r="C682" s="2">
        <f t="shared" si="77"/>
        <v>1.9400000000000084E-2</v>
      </c>
      <c r="D682" s="2">
        <f t="shared" si="78"/>
        <v>1.59918</v>
      </c>
      <c r="E682" s="2">
        <f t="shared" si="80"/>
        <v>1.6095400000000002</v>
      </c>
      <c r="F682" s="2">
        <f t="shared" si="81"/>
        <v>1.60209</v>
      </c>
      <c r="G682" s="2">
        <f t="shared" si="75"/>
        <v>1.5835219999999994</v>
      </c>
      <c r="H682" s="2">
        <f t="shared" si="79"/>
        <v>1.5143340000000018</v>
      </c>
      <c r="I682" s="2">
        <f t="array" ref="I682">SUMPRODUCT(B666:B685, (ROW(B666:B685)-ROW(B666)+1)) / (20*21/2)</f>
        <v>1.6062076190476191</v>
      </c>
      <c r="J682" s="2">
        <f t="shared" si="82"/>
        <v>1.6025992271891654</v>
      </c>
      <c r="K682" s="2">
        <f t="shared" si="76"/>
        <v>1.5933827969792649</v>
      </c>
    </row>
    <row r="683" spans="1:11" ht="13.5" x14ac:dyDescent="0.25">
      <c r="A683" s="3">
        <f>TITRES_STAT!B686</f>
        <v>43297</v>
      </c>
      <c r="B683" s="5">
        <f>TITRES_STAT!D686</f>
        <v>1.619</v>
      </c>
      <c r="C683" s="2">
        <f t="shared" si="77"/>
        <v>2.1099999999999897E-2</v>
      </c>
      <c r="D683" s="2">
        <f t="shared" si="78"/>
        <v>1.6060000000000003</v>
      </c>
      <c r="E683" s="2">
        <f t="shared" si="80"/>
        <v>1.6077699999999999</v>
      </c>
      <c r="F683" s="2">
        <f t="shared" si="81"/>
        <v>1.6044399999999999</v>
      </c>
      <c r="G683" s="2">
        <f t="shared" si="75"/>
        <v>1.5843319999999996</v>
      </c>
      <c r="H683" s="2">
        <f t="shared" si="79"/>
        <v>1.5152480000000017</v>
      </c>
      <c r="I683" s="2">
        <f t="array" ref="I683">SUMPRODUCT(B667:B686, (ROW(B667:B686)-ROW(B667)+1)) / (20*21/2)</f>
        <v>1.6063619047619049</v>
      </c>
      <c r="J683" s="2">
        <f t="shared" si="82"/>
        <v>1.604161205552102</v>
      </c>
      <c r="K683" s="2">
        <f t="shared" si="76"/>
        <v>1.5943873931761565</v>
      </c>
    </row>
    <row r="684" spans="1:11" ht="13.5" x14ac:dyDescent="0.25">
      <c r="A684" s="3">
        <f>TITRES_STAT!B687</f>
        <v>43298</v>
      </c>
      <c r="B684" s="5">
        <f>TITRES_STAT!D687</f>
        <v>1.5920000000000001</v>
      </c>
      <c r="C684" s="2">
        <f t="shared" si="77"/>
        <v>-2.6999999999999913E-2</v>
      </c>
      <c r="D684" s="2">
        <f t="shared" si="78"/>
        <v>1.60094</v>
      </c>
      <c r="E684" s="2">
        <f t="shared" si="80"/>
        <v>1.6065299999999998</v>
      </c>
      <c r="F684" s="2">
        <f t="shared" si="81"/>
        <v>1.6044699999999998</v>
      </c>
      <c r="G684" s="2">
        <f t="shared" si="75"/>
        <v>1.5842139999999996</v>
      </c>
      <c r="H684" s="2">
        <f t="shared" si="79"/>
        <v>1.5162215000000017</v>
      </c>
      <c r="I684" s="2">
        <f t="array" ref="I684">SUMPRODUCT(B668:B687, (ROW(B668:B687)-ROW(B668)+1)) / (20*21/2)</f>
        <v>1.605132380952381</v>
      </c>
      <c r="J684" s="2">
        <f t="shared" si="82"/>
        <v>1.6030029954995209</v>
      </c>
      <c r="K684" s="2">
        <f t="shared" si="76"/>
        <v>1.5942937699143465</v>
      </c>
    </row>
    <row r="685" spans="1:11" ht="13.5" x14ac:dyDescent="0.25">
      <c r="A685" s="3">
        <f>TITRES_STAT!B688</f>
        <v>43299</v>
      </c>
      <c r="B685" s="5">
        <f>TITRES_STAT!D688</f>
        <v>1.6054999999999999</v>
      </c>
      <c r="C685" s="2">
        <f t="shared" si="77"/>
        <v>1.3499999999999845E-2</v>
      </c>
      <c r="D685" s="2">
        <f t="shared" si="78"/>
        <v>1.5985799999999999</v>
      </c>
      <c r="E685" s="2">
        <f t="shared" si="80"/>
        <v>1.6053500000000001</v>
      </c>
      <c r="F685" s="2">
        <f t="shared" si="81"/>
        <v>1.6038799999999998</v>
      </c>
      <c r="G685" s="2">
        <f t="shared" si="75"/>
        <v>1.5850139999999997</v>
      </c>
      <c r="H685" s="2">
        <f t="shared" si="79"/>
        <v>1.5172625000000017</v>
      </c>
      <c r="I685" s="2">
        <f t="array" ref="I685">SUMPRODUCT(B669:B688, (ROW(B669:B688)-ROW(B669)+1)) / (20*21/2)</f>
        <v>1.6038690476190476</v>
      </c>
      <c r="J685" s="2">
        <f t="shared" si="82"/>
        <v>1.6032408054519474</v>
      </c>
      <c r="K685" s="2">
        <f t="shared" si="76"/>
        <v>1.5947332299177055</v>
      </c>
    </row>
    <row r="686" spans="1:11" ht="13.5" x14ac:dyDescent="0.25">
      <c r="A686" s="3">
        <f>TITRES_STAT!B689</f>
        <v>43300</v>
      </c>
      <c r="B686" s="5">
        <f>TITRES_STAT!D689</f>
        <v>1.6054999999999999</v>
      </c>
      <c r="C686" s="2">
        <f t="shared" si="77"/>
        <v>0</v>
      </c>
      <c r="D686" s="2">
        <f t="shared" si="78"/>
        <v>1.60398</v>
      </c>
      <c r="E686" s="2">
        <f t="shared" si="80"/>
        <v>1.6041699999999999</v>
      </c>
      <c r="F686" s="2">
        <f t="shared" si="81"/>
        <v>1.6049099999999998</v>
      </c>
      <c r="G686" s="2">
        <f t="shared" si="75"/>
        <v>1.5858139999999998</v>
      </c>
      <c r="H686" s="2">
        <f t="shared" si="79"/>
        <v>1.5183035000000016</v>
      </c>
      <c r="I686" s="2">
        <f t="array" ref="I686">SUMPRODUCT(B670:B689, (ROW(B670:B689)-ROW(B670)+1)) / (20*21/2)</f>
        <v>1.6024490476190474</v>
      </c>
      <c r="J686" s="2">
        <f t="shared" si="82"/>
        <v>1.6034559668374762</v>
      </c>
      <c r="K686" s="2">
        <f t="shared" si="76"/>
        <v>1.5951554561954424</v>
      </c>
    </row>
    <row r="687" spans="1:11" ht="13.5" x14ac:dyDescent="0.25">
      <c r="A687" s="3">
        <f>TITRES_STAT!B690</f>
        <v>43301</v>
      </c>
      <c r="B687" s="5">
        <f>TITRES_STAT!D690</f>
        <v>1.5920000000000001</v>
      </c>
      <c r="C687" s="2">
        <f t="shared" si="77"/>
        <v>-1.3499999999999845E-2</v>
      </c>
      <c r="D687" s="2">
        <f t="shared" si="78"/>
        <v>1.6028000000000002</v>
      </c>
      <c r="E687" s="2">
        <f t="shared" si="80"/>
        <v>1.6009899999999999</v>
      </c>
      <c r="F687" s="2">
        <f t="shared" si="81"/>
        <v>1.6052649999999999</v>
      </c>
      <c r="G687" s="2">
        <f t="shared" si="75"/>
        <v>1.5872479999999998</v>
      </c>
      <c r="H687" s="2">
        <f t="shared" si="79"/>
        <v>1.5193090000000016</v>
      </c>
      <c r="I687" s="2">
        <f t="array" ref="I687">SUMPRODUCT(B671:B690, (ROW(B671:B690)-ROW(B671)+1)) / (20*21/2)</f>
        <v>1.5991642857142858</v>
      </c>
      <c r="J687" s="2">
        <f t="shared" si="82"/>
        <v>1.602364922376764</v>
      </c>
      <c r="K687" s="2">
        <f t="shared" si="76"/>
        <v>1.5950317128152289</v>
      </c>
    </row>
    <row r="688" spans="1:11" ht="13.5" x14ac:dyDescent="0.25">
      <c r="A688" s="3">
        <f>TITRES_STAT!B691</f>
        <v>43304</v>
      </c>
      <c r="B688" s="5">
        <f>TITRES_STAT!D691</f>
        <v>1.5920000000000001</v>
      </c>
      <c r="C688" s="2">
        <f t="shared" si="77"/>
        <v>0</v>
      </c>
      <c r="D688" s="2">
        <f t="shared" si="78"/>
        <v>1.5973999999999999</v>
      </c>
      <c r="E688" s="2">
        <f t="shared" si="80"/>
        <v>1.6016999999999999</v>
      </c>
      <c r="F688" s="2">
        <f t="shared" si="81"/>
        <v>1.6069099999999998</v>
      </c>
      <c r="G688" s="2">
        <f t="shared" si="75"/>
        <v>1.5879059999999996</v>
      </c>
      <c r="H688" s="2">
        <f t="shared" si="79"/>
        <v>1.5203145000000016</v>
      </c>
      <c r="I688" s="2">
        <f t="array" ref="I688">SUMPRODUCT(B672:B691, (ROW(B672:B691)-ROW(B672)+1)) / (20*21/2)</f>
        <v>1.5985038095238093</v>
      </c>
      <c r="J688" s="2">
        <f t="shared" si="82"/>
        <v>1.6013777869123103</v>
      </c>
      <c r="K688" s="2">
        <f t="shared" si="76"/>
        <v>1.5949128221165925</v>
      </c>
    </row>
    <row r="689" spans="1:11" ht="13.5" x14ac:dyDescent="0.25">
      <c r="A689" s="3">
        <f>TITRES_STAT!B692</f>
        <v>43305</v>
      </c>
      <c r="B689" s="5">
        <f>TITRES_STAT!D692</f>
        <v>1.5920000000000001</v>
      </c>
      <c r="C689" s="2">
        <f t="shared" si="77"/>
        <v>0</v>
      </c>
      <c r="D689" s="2">
        <f t="shared" si="78"/>
        <v>1.5973999999999999</v>
      </c>
      <c r="E689" s="2">
        <f t="shared" si="80"/>
        <v>1.59917</v>
      </c>
      <c r="F689" s="2">
        <f t="shared" si="81"/>
        <v>1.6062899999999996</v>
      </c>
      <c r="G689" s="2">
        <f t="shared" si="75"/>
        <v>1.5894699999999997</v>
      </c>
      <c r="H689" s="2">
        <f t="shared" si="79"/>
        <v>1.5213200000000011</v>
      </c>
      <c r="I689" s="2">
        <f t="array" ref="I689">SUMPRODUCT(B673:B692, (ROW(B673:B692)-ROW(B673)+1)) / (20*21/2)</f>
        <v>1.5998342857142855</v>
      </c>
      <c r="J689" s="2">
        <f t="shared" si="82"/>
        <v>1.600484664349233</v>
      </c>
      <c r="K689" s="2">
        <f t="shared" si="76"/>
        <v>1.5947985937982947</v>
      </c>
    </row>
    <row r="690" spans="1:11" ht="13.5" x14ac:dyDescent="0.25">
      <c r="A690" s="3">
        <f>TITRES_STAT!B693</f>
        <v>43307</v>
      </c>
      <c r="B690" s="5">
        <f>TITRES_STAT!D693</f>
        <v>1.5718000000000001</v>
      </c>
      <c r="C690" s="2">
        <f t="shared" si="77"/>
        <v>-2.0199999999999996E-2</v>
      </c>
      <c r="D690" s="2">
        <f t="shared" si="78"/>
        <v>1.5906600000000002</v>
      </c>
      <c r="E690" s="2">
        <f t="shared" si="80"/>
        <v>1.5946200000000001</v>
      </c>
      <c r="F690" s="2">
        <f t="shared" si="81"/>
        <v>1.6056349999999995</v>
      </c>
      <c r="G690" s="2">
        <f t="shared" ref="G690:G753" si="83">AVERAGE(B641:B690)</f>
        <v>1.5898539999999997</v>
      </c>
      <c r="H690" s="2">
        <f t="shared" si="79"/>
        <v>1.522224500000001</v>
      </c>
      <c r="I690" s="2">
        <f t="array" ref="I690">SUMPRODUCT(B674:B693, (ROW(B674:B693)-ROW(B674)+1)) / (20*21/2)</f>
        <v>1.6012490476190477</v>
      </c>
      <c r="J690" s="2">
        <f t="shared" si="82"/>
        <v>1.5977527915540679</v>
      </c>
      <c r="K690" s="2">
        <f t="shared" si="76"/>
        <v>1.5938966881591461</v>
      </c>
    </row>
    <row r="691" spans="1:11" ht="13.5" x14ac:dyDescent="0.25">
      <c r="A691" s="3">
        <f>TITRES_STAT!B694</f>
        <v>43308</v>
      </c>
      <c r="B691" s="5">
        <f>TITRES_STAT!D694</f>
        <v>1.5987</v>
      </c>
      <c r="C691" s="2">
        <f t="shared" si="77"/>
        <v>2.6899999999999924E-2</v>
      </c>
      <c r="D691" s="2">
        <f t="shared" si="78"/>
        <v>1.5892999999999999</v>
      </c>
      <c r="E691" s="2">
        <f t="shared" si="80"/>
        <v>1.5966400000000001</v>
      </c>
      <c r="F691" s="2">
        <f t="shared" si="81"/>
        <v>1.6050299999999997</v>
      </c>
      <c r="G691" s="2">
        <f t="shared" si="83"/>
        <v>1.5907759999999995</v>
      </c>
      <c r="H691" s="2">
        <f t="shared" si="79"/>
        <v>1.523425500000001</v>
      </c>
      <c r="I691" s="2">
        <f t="array" ref="I691">SUMPRODUCT(B675:B694, (ROW(B675:B694)-ROW(B675)+1)) / (20*21/2)</f>
        <v>1.6027480952380955</v>
      </c>
      <c r="J691" s="2">
        <f t="shared" si="82"/>
        <v>1.597843001882252</v>
      </c>
      <c r="K691" s="2">
        <f t="shared" ref="K691:K754" si="84">$K$4*B691+(1-$K$4)*K690</f>
        <v>1.5940850533293756</v>
      </c>
    </row>
    <row r="692" spans="1:11" ht="13.5" x14ac:dyDescent="0.25">
      <c r="A692" s="3">
        <f>TITRES_STAT!B695</f>
        <v>43311</v>
      </c>
      <c r="B692" s="5">
        <f>TITRES_STAT!D695</f>
        <v>1.619</v>
      </c>
      <c r="C692" s="2">
        <f t="shared" si="77"/>
        <v>2.0299999999999985E-2</v>
      </c>
      <c r="D692" s="2">
        <f t="shared" si="78"/>
        <v>1.5947</v>
      </c>
      <c r="E692" s="2">
        <f t="shared" si="80"/>
        <v>1.5987500000000001</v>
      </c>
      <c r="F692" s="2">
        <f t="shared" si="81"/>
        <v>1.6041449999999997</v>
      </c>
      <c r="G692" s="2">
        <f t="shared" si="83"/>
        <v>1.5922339999999997</v>
      </c>
      <c r="H692" s="2">
        <f t="shared" si="79"/>
        <v>1.5247925000000011</v>
      </c>
      <c r="I692" s="2">
        <f t="array" ref="I692">SUMPRODUCT(B676:B695, (ROW(B676:B695)-ROW(B676)+1)) / (20*21/2)</f>
        <v>1.6016061904761907</v>
      </c>
      <c r="J692" s="2">
        <f t="shared" si="82"/>
        <v>1.5998579540839424</v>
      </c>
      <c r="K692" s="2">
        <f t="shared" si="84"/>
        <v>1.595062110061557</v>
      </c>
    </row>
    <row r="693" spans="1:11" ht="13.5" x14ac:dyDescent="0.25">
      <c r="A693" s="3">
        <f>TITRES_STAT!B696</f>
        <v>43312</v>
      </c>
      <c r="B693" s="5">
        <f>TITRES_STAT!D696</f>
        <v>1.619</v>
      </c>
      <c r="C693" s="2">
        <f t="shared" si="77"/>
        <v>0</v>
      </c>
      <c r="D693" s="2">
        <f t="shared" si="78"/>
        <v>1.6001000000000001</v>
      </c>
      <c r="E693" s="2">
        <f t="shared" si="80"/>
        <v>1.5987500000000001</v>
      </c>
      <c r="F693" s="2">
        <f t="shared" si="81"/>
        <v>1.6032599999999999</v>
      </c>
      <c r="G693" s="2">
        <f t="shared" si="83"/>
        <v>1.5936919999999999</v>
      </c>
      <c r="H693" s="2">
        <f t="shared" si="79"/>
        <v>1.5261595000000012</v>
      </c>
      <c r="I693" s="2">
        <f t="array" ref="I693">SUMPRODUCT(B677:B696, (ROW(B677:B696)-ROW(B677)+1)) / (20*21/2)</f>
        <v>1.5999466666666669</v>
      </c>
      <c r="J693" s="2">
        <f t="shared" si="82"/>
        <v>1.6016810060759479</v>
      </c>
      <c r="K693" s="2">
        <f t="shared" si="84"/>
        <v>1.5960008508434567</v>
      </c>
    </row>
    <row r="694" spans="1:11" ht="13.5" x14ac:dyDescent="0.25">
      <c r="A694" s="3">
        <f>TITRES_STAT!B697</f>
        <v>43313</v>
      </c>
      <c r="B694" s="5">
        <f>TITRES_STAT!D697</f>
        <v>1.619</v>
      </c>
      <c r="C694" s="2">
        <f t="shared" si="77"/>
        <v>0</v>
      </c>
      <c r="D694" s="2">
        <f t="shared" si="78"/>
        <v>1.6054999999999999</v>
      </c>
      <c r="E694" s="2">
        <f t="shared" si="80"/>
        <v>1.6014499999999998</v>
      </c>
      <c r="F694" s="2">
        <f t="shared" si="81"/>
        <v>1.6039899999999996</v>
      </c>
      <c r="G694" s="2">
        <f t="shared" si="83"/>
        <v>1.5948899999999995</v>
      </c>
      <c r="H694" s="2">
        <f t="shared" si="79"/>
        <v>1.5274620000000012</v>
      </c>
      <c r="I694" s="2">
        <f t="array" ref="I694">SUMPRODUCT(B678:B697, (ROW(B678:B697)-ROW(B678)+1)) / (20*21/2)</f>
        <v>1.5984395238095239</v>
      </c>
      <c r="J694" s="2">
        <f t="shared" si="82"/>
        <v>1.6033304340687147</v>
      </c>
      <c r="K694" s="2">
        <f t="shared" si="84"/>
        <v>1.5969027782613603</v>
      </c>
    </row>
    <row r="695" spans="1:11" ht="13.5" x14ac:dyDescent="0.25">
      <c r="A695" s="3">
        <f>TITRES_STAT!B698</f>
        <v>43314</v>
      </c>
      <c r="B695" s="5">
        <f>TITRES_STAT!D698</f>
        <v>1.5920000000000001</v>
      </c>
      <c r="C695" s="2">
        <f t="shared" si="77"/>
        <v>-2.6999999999999913E-2</v>
      </c>
      <c r="D695" s="2">
        <f t="shared" si="78"/>
        <v>1.6095399999999997</v>
      </c>
      <c r="E695" s="2">
        <f t="shared" si="80"/>
        <v>1.6000999999999999</v>
      </c>
      <c r="F695" s="2">
        <f t="shared" si="81"/>
        <v>1.602725</v>
      </c>
      <c r="G695" s="2">
        <f t="shared" si="83"/>
        <v>1.5956779999999995</v>
      </c>
      <c r="H695" s="2">
        <f t="shared" si="79"/>
        <v>1.5287265000000014</v>
      </c>
      <c r="I695" s="2">
        <f t="array" ref="I695">SUMPRODUCT(B679:B698, (ROW(B679:B698)-ROW(B679)+1)) / (20*21/2)</f>
        <v>1.596468095238095</v>
      </c>
      <c r="J695" s="2">
        <f t="shared" si="82"/>
        <v>1.6022513451097895</v>
      </c>
      <c r="K695" s="2">
        <f t="shared" si="84"/>
        <v>1.5967105124471892</v>
      </c>
    </row>
    <row r="696" spans="1:11" ht="13.5" x14ac:dyDescent="0.25">
      <c r="A696" s="3">
        <f>TITRES_STAT!B699</f>
        <v>43315</v>
      </c>
      <c r="B696" s="5">
        <f>TITRES_STAT!D699</f>
        <v>1.5852999999999999</v>
      </c>
      <c r="C696" s="2">
        <f t="shared" si="77"/>
        <v>-6.7000000000001503E-3</v>
      </c>
      <c r="D696" s="2">
        <f t="shared" si="78"/>
        <v>1.60686</v>
      </c>
      <c r="E696" s="2">
        <f t="shared" si="80"/>
        <v>1.5980799999999999</v>
      </c>
      <c r="F696" s="2">
        <f t="shared" si="81"/>
        <v>1.6011249999999997</v>
      </c>
      <c r="G696" s="2">
        <f t="shared" si="83"/>
        <v>1.5963319999999996</v>
      </c>
      <c r="H696" s="2">
        <f t="shared" si="79"/>
        <v>1.5299575000000012</v>
      </c>
      <c r="I696" s="2">
        <f t="array" ref="I696">SUMPRODUCT(B680:B699, (ROW(B680:B699)-ROW(B680)+1)) / (20*21/2)</f>
        <v>1.5970985714285717</v>
      </c>
      <c r="J696" s="2">
        <f t="shared" si="82"/>
        <v>1.6006369312898097</v>
      </c>
      <c r="K696" s="2">
        <f t="shared" si="84"/>
        <v>1.5962630413708288</v>
      </c>
    </row>
    <row r="697" spans="1:11" ht="13.5" x14ac:dyDescent="0.25">
      <c r="A697" s="3">
        <f>TITRES_STAT!B700</f>
        <v>43318</v>
      </c>
      <c r="B697" s="5">
        <f>TITRES_STAT!D700</f>
        <v>1.5852999999999999</v>
      </c>
      <c r="C697" s="2">
        <f t="shared" si="77"/>
        <v>0</v>
      </c>
      <c r="D697" s="2">
        <f t="shared" si="78"/>
        <v>1.60012</v>
      </c>
      <c r="E697" s="2">
        <f t="shared" si="80"/>
        <v>1.5974100000000002</v>
      </c>
      <c r="F697" s="2">
        <f t="shared" si="81"/>
        <v>1.5991999999999997</v>
      </c>
      <c r="G697" s="2">
        <f t="shared" si="83"/>
        <v>1.5969859999999998</v>
      </c>
      <c r="H697" s="2">
        <f t="shared" si="79"/>
        <v>1.5312210000000013</v>
      </c>
      <c r="I697" s="2">
        <f t="array" ref="I697">SUMPRODUCT(B681:B700, (ROW(B681:B700)-ROW(B681)+1)) / (20*21/2)</f>
        <v>1.597785238095238</v>
      </c>
      <c r="J697" s="2">
        <f t="shared" si="82"/>
        <v>1.5991762711669708</v>
      </c>
      <c r="K697" s="2">
        <f t="shared" si="84"/>
        <v>1.5958331181798158</v>
      </c>
    </row>
    <row r="698" spans="1:11" ht="13.5" x14ac:dyDescent="0.25">
      <c r="A698" s="3">
        <f>TITRES_STAT!B701</f>
        <v>43319</v>
      </c>
      <c r="B698" s="5">
        <f>TITRES_STAT!D701</f>
        <v>1.5785</v>
      </c>
      <c r="C698" s="2">
        <f t="shared" si="77"/>
        <v>-6.7999999999999172E-3</v>
      </c>
      <c r="D698" s="2">
        <f t="shared" si="78"/>
        <v>1.5920200000000002</v>
      </c>
      <c r="E698" s="2">
        <f t="shared" si="80"/>
        <v>1.59606</v>
      </c>
      <c r="F698" s="2">
        <f t="shared" si="81"/>
        <v>1.5988799999999999</v>
      </c>
      <c r="G698" s="2">
        <f t="shared" si="83"/>
        <v>1.5975039999999998</v>
      </c>
      <c r="H698" s="2">
        <f t="shared" si="79"/>
        <v>1.5324505000000013</v>
      </c>
      <c r="I698" s="2">
        <f t="array" ref="I698">SUMPRODUCT(B682:B701, (ROW(B682:B701)-ROW(B682)+1)) / (20*21/2)</f>
        <v>1.594032857142857</v>
      </c>
      <c r="J698" s="2">
        <f t="shared" si="82"/>
        <v>1.5972071024844023</v>
      </c>
      <c r="K698" s="2">
        <f t="shared" si="84"/>
        <v>1.595153388055117</v>
      </c>
    </row>
    <row r="699" spans="1:11" ht="13.5" x14ac:dyDescent="0.25">
      <c r="A699" s="3">
        <f>TITRES_STAT!B702</f>
        <v>43320</v>
      </c>
      <c r="B699" s="5">
        <f>TITRES_STAT!D702</f>
        <v>1.6054999999999999</v>
      </c>
      <c r="C699" s="2">
        <f t="shared" si="77"/>
        <v>2.6999999999999913E-2</v>
      </c>
      <c r="D699" s="2">
        <f t="shared" si="78"/>
        <v>1.5893200000000001</v>
      </c>
      <c r="E699" s="2">
        <f t="shared" si="80"/>
        <v>1.59741</v>
      </c>
      <c r="F699" s="2">
        <f t="shared" si="81"/>
        <v>1.59829</v>
      </c>
      <c r="G699" s="2">
        <f t="shared" si="83"/>
        <v>1.598692</v>
      </c>
      <c r="H699" s="2">
        <f t="shared" si="79"/>
        <v>1.5337500000000015</v>
      </c>
      <c r="I699" s="2">
        <f t="array" ref="I699">SUMPRODUCT(B683:B702, (ROW(B683:B702)-ROW(B683)+1)) / (20*21/2)</f>
        <v>1.5929480952380952</v>
      </c>
      <c r="J699" s="2">
        <f t="shared" si="82"/>
        <v>1.5979969022477927</v>
      </c>
      <c r="K699" s="2">
        <f t="shared" si="84"/>
        <v>1.5955591375431515</v>
      </c>
    </row>
    <row r="700" spans="1:11" ht="13.5" x14ac:dyDescent="0.25">
      <c r="A700" s="3">
        <f>TITRES_STAT!B703</f>
        <v>43321</v>
      </c>
      <c r="B700" s="5">
        <f>TITRES_STAT!D703</f>
        <v>1.6054999999999999</v>
      </c>
      <c r="C700" s="2">
        <f t="shared" si="77"/>
        <v>0</v>
      </c>
      <c r="D700" s="2">
        <f t="shared" si="78"/>
        <v>1.5920200000000002</v>
      </c>
      <c r="E700" s="2">
        <f t="shared" si="80"/>
        <v>1.6007799999999999</v>
      </c>
      <c r="F700" s="2">
        <f t="shared" si="81"/>
        <v>1.5977000000000001</v>
      </c>
      <c r="G700" s="2">
        <f t="shared" si="83"/>
        <v>1.6000080000000003</v>
      </c>
      <c r="H700" s="2">
        <f t="shared" si="79"/>
        <v>1.5349525000000017</v>
      </c>
      <c r="I700" s="2">
        <f t="array" ref="I700">SUMPRODUCT(B684:B703, (ROW(B684:B703)-ROW(B684)+1)) / (20*21/2)</f>
        <v>1.5919233333333334</v>
      </c>
      <c r="J700" s="2">
        <f t="shared" si="82"/>
        <v>1.5987114829860982</v>
      </c>
      <c r="K700" s="2">
        <f t="shared" si="84"/>
        <v>1.5959489752865572</v>
      </c>
    </row>
    <row r="701" spans="1:11" ht="13.5" x14ac:dyDescent="0.25">
      <c r="A701" s="3">
        <f>TITRES_STAT!B704</f>
        <v>43322</v>
      </c>
      <c r="B701" s="5">
        <f>TITRES_STAT!D704</f>
        <v>1.5583</v>
      </c>
      <c r="C701" s="2">
        <f t="shared" si="77"/>
        <v>-4.7199999999999909E-2</v>
      </c>
      <c r="D701" s="2">
        <f t="shared" si="78"/>
        <v>1.5866200000000001</v>
      </c>
      <c r="E701" s="2">
        <f t="shared" si="80"/>
        <v>1.5967399999999998</v>
      </c>
      <c r="F701" s="2">
        <f t="shared" si="81"/>
        <v>1.5966899999999997</v>
      </c>
      <c r="G701" s="2">
        <f t="shared" si="83"/>
        <v>1.6001220000000003</v>
      </c>
      <c r="H701" s="2">
        <f t="shared" si="79"/>
        <v>1.5359190000000016</v>
      </c>
      <c r="I701" s="2">
        <f t="array" ref="I701">SUMPRODUCT(B685:B704, (ROW(B685:B704)-ROW(B685)+1)) / (20*21/2)</f>
        <v>1.5910590476190474</v>
      </c>
      <c r="J701" s="2">
        <f t="shared" si="82"/>
        <v>1.5948627703207554</v>
      </c>
      <c r="K701" s="2">
        <f t="shared" si="84"/>
        <v>1.5944725448831629</v>
      </c>
    </row>
    <row r="702" spans="1:11" ht="13.5" x14ac:dyDescent="0.25">
      <c r="A702" s="3">
        <f>TITRES_STAT!B705</f>
        <v>43326</v>
      </c>
      <c r="B702" s="5">
        <f>TITRES_STAT!D705</f>
        <v>1.5852999999999999</v>
      </c>
      <c r="C702" s="2">
        <f t="shared" si="77"/>
        <v>2.6999999999999913E-2</v>
      </c>
      <c r="D702" s="2">
        <f t="shared" si="78"/>
        <v>1.5866200000000001</v>
      </c>
      <c r="E702" s="2">
        <f t="shared" si="80"/>
        <v>1.5933699999999997</v>
      </c>
      <c r="F702" s="2">
        <f t="shared" si="81"/>
        <v>1.59606</v>
      </c>
      <c r="G702" s="2">
        <f t="shared" si="83"/>
        <v>1.6007760000000004</v>
      </c>
      <c r="H702" s="2">
        <f t="shared" si="79"/>
        <v>1.5370205000000015</v>
      </c>
      <c r="I702" s="2">
        <f t="array" ref="I702">SUMPRODUCT(B686:B705, (ROW(B686:B705)-ROW(B686)+1)) / (20*21/2)</f>
        <v>1.5902266666666667</v>
      </c>
      <c r="J702" s="2">
        <f t="shared" si="82"/>
        <v>1.5939520302902073</v>
      </c>
      <c r="K702" s="2">
        <f t="shared" si="84"/>
        <v>1.5941128372406859</v>
      </c>
    </row>
    <row r="703" spans="1:11" ht="13.5" x14ac:dyDescent="0.25">
      <c r="A703" s="3">
        <f>TITRES_STAT!B706</f>
        <v>43327</v>
      </c>
      <c r="B703" s="5">
        <f>TITRES_STAT!D706</f>
        <v>1.5852999999999999</v>
      </c>
      <c r="C703" s="2">
        <f t="shared" si="77"/>
        <v>0</v>
      </c>
      <c r="D703" s="2">
        <f t="shared" si="78"/>
        <v>1.5879799999999999</v>
      </c>
      <c r="E703" s="2">
        <f t="shared" si="80"/>
        <v>1.5899999999999999</v>
      </c>
      <c r="F703" s="2">
        <f t="shared" si="81"/>
        <v>1.5943749999999999</v>
      </c>
      <c r="G703" s="2">
        <f t="shared" si="83"/>
        <v>1.6006540000000007</v>
      </c>
      <c r="H703" s="2">
        <f t="shared" si="79"/>
        <v>1.5381865000000019</v>
      </c>
      <c r="I703" s="2">
        <f t="array" ref="I703">SUMPRODUCT(B687:B706, (ROW(B687:B706)-ROW(B687)+1)) / (20*21/2)</f>
        <v>1.5894904761904762</v>
      </c>
      <c r="J703" s="2">
        <f t="shared" si="82"/>
        <v>1.5931280274054256</v>
      </c>
      <c r="K703" s="2">
        <f t="shared" si="84"/>
        <v>1.5937672357802668</v>
      </c>
    </row>
    <row r="704" spans="1:11" ht="13.5" x14ac:dyDescent="0.25">
      <c r="A704" s="3">
        <f>TITRES_STAT!B707</f>
        <v>43328</v>
      </c>
      <c r="B704" s="5">
        <f>TITRES_STAT!D707</f>
        <v>1.5852999999999999</v>
      </c>
      <c r="C704" s="2">
        <f t="shared" si="77"/>
        <v>0</v>
      </c>
      <c r="D704" s="2">
        <f t="shared" si="78"/>
        <v>1.5839400000000001</v>
      </c>
      <c r="E704" s="2">
        <f t="shared" si="80"/>
        <v>1.58663</v>
      </c>
      <c r="F704" s="2">
        <f t="shared" si="81"/>
        <v>1.5940399999999997</v>
      </c>
      <c r="G704" s="2">
        <f t="shared" si="83"/>
        <v>1.6006620000000009</v>
      </c>
      <c r="H704" s="2">
        <f t="shared" si="79"/>
        <v>1.5393525000000023</v>
      </c>
      <c r="I704" s="2">
        <f t="array" ref="I704">SUMPRODUCT(B688:B707, (ROW(B688:B707)-ROW(B688)+1)) / (20*21/2)</f>
        <v>1.5888504761904763</v>
      </c>
      <c r="J704" s="2">
        <f t="shared" si="82"/>
        <v>1.5923825009858612</v>
      </c>
      <c r="K704" s="2">
        <f t="shared" si="84"/>
        <v>1.5934351873182955</v>
      </c>
    </row>
    <row r="705" spans="1:11" ht="13.5" x14ac:dyDescent="0.25">
      <c r="A705" s="3">
        <f>TITRES_STAT!B708</f>
        <v>43329</v>
      </c>
      <c r="B705" s="5">
        <f>TITRES_STAT!D708</f>
        <v>1.5852999999999999</v>
      </c>
      <c r="C705" s="2">
        <f t="shared" si="77"/>
        <v>0</v>
      </c>
      <c r="D705" s="2">
        <f t="shared" si="78"/>
        <v>1.5799000000000001</v>
      </c>
      <c r="E705" s="2">
        <f t="shared" si="80"/>
        <v>1.58596</v>
      </c>
      <c r="F705" s="2">
        <f t="shared" si="81"/>
        <v>1.5930299999999997</v>
      </c>
      <c r="G705" s="2">
        <f t="shared" si="83"/>
        <v>1.600540000000001</v>
      </c>
      <c r="H705" s="2">
        <f t="shared" si="79"/>
        <v>1.5403895000000021</v>
      </c>
      <c r="I705" s="2">
        <f t="array" ref="I705">SUMPRODUCT(B689:B708, (ROW(B689:B708)-ROW(B689)+1)) / (20*21/2)</f>
        <v>1.5895185714285713</v>
      </c>
      <c r="J705" s="2">
        <f t="shared" si="82"/>
        <v>1.5917079770824458</v>
      </c>
      <c r="K705" s="2">
        <f t="shared" si="84"/>
        <v>1.5931161603646367</v>
      </c>
    </row>
    <row r="706" spans="1:11" ht="13.5" x14ac:dyDescent="0.25">
      <c r="A706" s="3">
        <f>TITRES_STAT!B709</f>
        <v>43332</v>
      </c>
      <c r="B706" s="5">
        <f>TITRES_STAT!D709</f>
        <v>1.5852999999999999</v>
      </c>
      <c r="C706" s="2">
        <f t="shared" si="77"/>
        <v>0</v>
      </c>
      <c r="D706" s="2">
        <f t="shared" si="78"/>
        <v>1.5852999999999999</v>
      </c>
      <c r="E706" s="2">
        <f t="shared" si="80"/>
        <v>1.58596</v>
      </c>
      <c r="F706" s="2">
        <f t="shared" si="81"/>
        <v>1.5920199999999998</v>
      </c>
      <c r="G706" s="2">
        <f t="shared" si="83"/>
        <v>1.599900000000001</v>
      </c>
      <c r="H706" s="2">
        <f t="shared" si="79"/>
        <v>1.5414585000000023</v>
      </c>
      <c r="I706" s="2">
        <f t="array" ref="I706">SUMPRODUCT(B690:B709, (ROW(B690:B709)-ROW(B690)+1)) / (20*21/2)</f>
        <v>1.5901547619047616</v>
      </c>
      <c r="J706" s="2">
        <f t="shared" si="82"/>
        <v>1.5910976935507843</v>
      </c>
      <c r="K706" s="2">
        <f t="shared" si="84"/>
        <v>1.5928096442719057</v>
      </c>
    </row>
    <row r="707" spans="1:11" ht="13.5" x14ac:dyDescent="0.25">
      <c r="A707" s="3">
        <f>TITRES_STAT!B710</f>
        <v>43335</v>
      </c>
      <c r="B707" s="5">
        <f>TITRES_STAT!D710</f>
        <v>1.5852999999999999</v>
      </c>
      <c r="C707" s="2">
        <f t="shared" si="77"/>
        <v>0</v>
      </c>
      <c r="D707" s="2">
        <f t="shared" si="78"/>
        <v>1.5852999999999999</v>
      </c>
      <c r="E707" s="2">
        <f t="shared" si="80"/>
        <v>1.58596</v>
      </c>
      <c r="F707" s="2">
        <f t="shared" si="81"/>
        <v>1.591685</v>
      </c>
      <c r="G707" s="2">
        <f t="shared" si="83"/>
        <v>1.6001660000000006</v>
      </c>
      <c r="H707" s="2">
        <f t="shared" si="79"/>
        <v>1.5423660000000021</v>
      </c>
      <c r="I707" s="2">
        <f t="array" ref="I707">SUMPRODUCT(B691:B710, (ROW(B691:B710)-ROW(B691)+1)) / (20*21/2)</f>
        <v>1.5862638095238091</v>
      </c>
      <c r="J707" s="2">
        <f t="shared" si="82"/>
        <v>1.5905455322602335</v>
      </c>
      <c r="K707" s="2">
        <f t="shared" si="84"/>
        <v>1.5925151484181055</v>
      </c>
    </row>
    <row r="708" spans="1:11" ht="13.5" x14ac:dyDescent="0.25">
      <c r="A708" s="3">
        <f>TITRES_STAT!B711</f>
        <v>43336</v>
      </c>
      <c r="B708" s="5">
        <f>TITRES_STAT!D711</f>
        <v>1.5987</v>
      </c>
      <c r="C708" s="2">
        <f t="shared" ref="C708:C771" si="85">B708-B707</f>
        <v>1.3400000000000079E-2</v>
      </c>
      <c r="D708" s="2">
        <f t="shared" si="78"/>
        <v>1.5879799999999999</v>
      </c>
      <c r="E708" s="2">
        <f t="shared" si="80"/>
        <v>1.5879799999999999</v>
      </c>
      <c r="F708" s="2">
        <f t="shared" si="81"/>
        <v>1.5920200000000002</v>
      </c>
      <c r="G708" s="2">
        <f t="shared" si="83"/>
        <v>1.5999240000000006</v>
      </c>
      <c r="H708" s="2">
        <f t="shared" si="79"/>
        <v>1.5433405000000022</v>
      </c>
      <c r="I708" s="2">
        <f t="array" ref="I708">SUMPRODUCT(B692:B711, (ROW(B692:B711)-ROW(B692)+1)) / (20*21/2)</f>
        <v>1.5811838095238093</v>
      </c>
      <c r="J708" s="2">
        <f t="shared" si="82"/>
        <v>1.5913221482354494</v>
      </c>
      <c r="K708" s="2">
        <f t="shared" si="84"/>
        <v>1.5927576916173956</v>
      </c>
    </row>
    <row r="709" spans="1:11" ht="13.5" x14ac:dyDescent="0.25">
      <c r="A709" s="3">
        <f>TITRES_STAT!B712</f>
        <v>43339</v>
      </c>
      <c r="B709" s="5">
        <f>TITRES_STAT!D712</f>
        <v>1.5987</v>
      </c>
      <c r="C709" s="2">
        <f t="shared" si="85"/>
        <v>0</v>
      </c>
      <c r="D709" s="2">
        <f t="shared" si="78"/>
        <v>1.59066</v>
      </c>
      <c r="E709" s="2">
        <f t="shared" si="80"/>
        <v>1.5873000000000002</v>
      </c>
      <c r="F709" s="2">
        <f t="shared" si="81"/>
        <v>1.592355</v>
      </c>
      <c r="G709" s="2">
        <f t="shared" si="83"/>
        <v>1.5994220000000001</v>
      </c>
      <c r="H709" s="2">
        <f t="shared" si="79"/>
        <v>1.5443150000000023</v>
      </c>
      <c r="I709" s="2">
        <f t="array" ref="I709">SUMPRODUCT(B693:B712, (ROW(B693:B712)-ROW(B693)+1)) / (20*21/2)</f>
        <v>1.5763928571428569</v>
      </c>
      <c r="J709" s="2">
        <f t="shared" si="82"/>
        <v>1.5920248007844542</v>
      </c>
      <c r="K709" s="2">
        <f t="shared" si="84"/>
        <v>1.5929907233186742</v>
      </c>
    </row>
    <row r="710" spans="1:11" ht="13.5" x14ac:dyDescent="0.25">
      <c r="A710" s="3">
        <f>TITRES_STAT!B713</f>
        <v>43340</v>
      </c>
      <c r="B710" s="5">
        <f>TITRES_STAT!D713</f>
        <v>1.5515000000000001</v>
      </c>
      <c r="C710" s="2">
        <f t="shared" si="85"/>
        <v>-4.7199999999999909E-2</v>
      </c>
      <c r="D710" s="2">
        <f t="shared" ref="D710:D773" si="86">AVERAGE(B706:B710)</f>
        <v>1.5838999999999999</v>
      </c>
      <c r="E710" s="2">
        <f t="shared" si="80"/>
        <v>1.5819000000000003</v>
      </c>
      <c r="F710" s="2">
        <f t="shared" si="81"/>
        <v>1.5913400000000002</v>
      </c>
      <c r="G710" s="2">
        <f t="shared" si="83"/>
        <v>1.5977180000000002</v>
      </c>
      <c r="H710" s="2">
        <f t="shared" si="79"/>
        <v>1.5452475000000021</v>
      </c>
      <c r="I710" s="2">
        <f t="array" ref="I710">SUMPRODUCT(B694:B713, (ROW(B694:B713)-ROW(B694)+1)) / (20*21/2)</f>
        <v>1.5752066666666664</v>
      </c>
      <c r="J710" s="2">
        <f t="shared" si="82"/>
        <v>1.5881652959478396</v>
      </c>
      <c r="K710" s="2">
        <f t="shared" si="84"/>
        <v>1.5913636361297065</v>
      </c>
    </row>
    <row r="711" spans="1:11" ht="13.5" x14ac:dyDescent="0.25">
      <c r="A711" s="3">
        <f>TITRES_STAT!B714</f>
        <v>43341</v>
      </c>
      <c r="B711" s="5">
        <f>TITRES_STAT!D714</f>
        <v>1.538</v>
      </c>
      <c r="C711" s="2">
        <f t="shared" si="85"/>
        <v>-1.3500000000000068E-2</v>
      </c>
      <c r="D711" s="2">
        <f t="shared" si="86"/>
        <v>1.5744400000000001</v>
      </c>
      <c r="E711" s="2">
        <f t="shared" si="80"/>
        <v>1.5798700000000001</v>
      </c>
      <c r="F711" s="2">
        <f t="shared" si="81"/>
        <v>1.5883050000000001</v>
      </c>
      <c r="G711" s="2">
        <f t="shared" si="83"/>
        <v>1.5957440000000001</v>
      </c>
      <c r="H711" s="2">
        <f t="shared" si="79"/>
        <v>1.5459510000000021</v>
      </c>
      <c r="I711" s="2">
        <f t="array" ref="I711">SUMPRODUCT(B695:B714, (ROW(B695:B714)-ROW(B695)+1)) / (20*21/2)</f>
        <v>1.5768071428571429</v>
      </c>
      <c r="J711" s="2">
        <f t="shared" si="82"/>
        <v>1.583387648714712</v>
      </c>
      <c r="K711" s="2">
        <f t="shared" si="84"/>
        <v>1.5892709445167768</v>
      </c>
    </row>
    <row r="712" spans="1:11" ht="13.5" x14ac:dyDescent="0.25">
      <c r="A712" s="3">
        <f>TITRES_STAT!B715</f>
        <v>43342</v>
      </c>
      <c r="B712" s="5">
        <f>TITRES_STAT!D715</f>
        <v>1.538</v>
      </c>
      <c r="C712" s="2">
        <f t="shared" si="85"/>
        <v>0</v>
      </c>
      <c r="D712" s="2">
        <f t="shared" si="86"/>
        <v>1.56498</v>
      </c>
      <c r="E712" s="2">
        <f t="shared" si="80"/>
        <v>1.57514</v>
      </c>
      <c r="F712" s="2">
        <f t="shared" si="81"/>
        <v>1.5842550000000002</v>
      </c>
      <c r="G712" s="2">
        <f t="shared" si="83"/>
        <v>1.5942879999999997</v>
      </c>
      <c r="H712" s="2">
        <f t="shared" si="79"/>
        <v>1.5466220000000022</v>
      </c>
      <c r="I712" s="2">
        <f t="array" ref="I712">SUMPRODUCT(B696:B715, (ROW(B696:B715)-ROW(B696)+1)) / (20*21/2)</f>
        <v>1.5791519047619047</v>
      </c>
      <c r="J712" s="2">
        <f t="shared" si="82"/>
        <v>1.5790650155037871</v>
      </c>
      <c r="K712" s="2">
        <f t="shared" si="84"/>
        <v>1.587260319241609</v>
      </c>
    </row>
    <row r="713" spans="1:11" ht="13.5" x14ac:dyDescent="0.25">
      <c r="A713" s="3">
        <f>TITRES_STAT!B716</f>
        <v>43343</v>
      </c>
      <c r="B713" s="5">
        <f>TITRES_STAT!D716</f>
        <v>1.5718000000000001</v>
      </c>
      <c r="C713" s="2">
        <f t="shared" si="85"/>
        <v>3.3800000000000052E-2</v>
      </c>
      <c r="D713" s="2">
        <f t="shared" si="86"/>
        <v>1.5596000000000001</v>
      </c>
      <c r="E713" s="2">
        <f t="shared" si="80"/>
        <v>1.57379</v>
      </c>
      <c r="F713" s="2">
        <f t="shared" si="81"/>
        <v>1.5818950000000001</v>
      </c>
      <c r="G713" s="2">
        <f t="shared" si="83"/>
        <v>1.5942839999999996</v>
      </c>
      <c r="H713" s="2">
        <f t="shared" si="79"/>
        <v>1.5475265000000022</v>
      </c>
      <c r="I713" s="2">
        <f t="array" ref="I713">SUMPRODUCT(B697:B716, (ROW(B697:B716)-ROW(B697)+1)) / (20*21/2)</f>
        <v>1.5814323809523809</v>
      </c>
      <c r="J713" s="2">
        <f t="shared" si="82"/>
        <v>1.5783731092653313</v>
      </c>
      <c r="K713" s="2">
        <f t="shared" si="84"/>
        <v>1.5866540322125264</v>
      </c>
    </row>
    <row r="714" spans="1:11" ht="13.5" x14ac:dyDescent="0.25">
      <c r="A714" s="3">
        <f>TITRES_STAT!B717</f>
        <v>43346</v>
      </c>
      <c r="B714" s="5">
        <f>TITRES_STAT!D717</f>
        <v>1.5987</v>
      </c>
      <c r="C714" s="2">
        <f t="shared" si="85"/>
        <v>2.6899999999999924E-2</v>
      </c>
      <c r="D714" s="2">
        <f t="shared" si="86"/>
        <v>1.5596000000000001</v>
      </c>
      <c r="E714" s="2">
        <f t="shared" si="80"/>
        <v>1.5751300000000001</v>
      </c>
      <c r="F714" s="2">
        <f t="shared" si="81"/>
        <v>1.5808800000000001</v>
      </c>
      <c r="G714" s="2">
        <f t="shared" si="83"/>
        <v>1.5944299999999993</v>
      </c>
      <c r="H714" s="2">
        <f t="shared" ref="H714:H777" si="87">AVERAGE(B515:B714)</f>
        <v>1.5485655000000023</v>
      </c>
      <c r="I714" s="2">
        <f t="array" ref="I714">SUMPRODUCT(B698:B717, (ROW(B698:B717)-ROW(B698)+1)) / (20*21/2)</f>
        <v>1.5791214285714286</v>
      </c>
      <c r="J714" s="2">
        <f t="shared" si="82"/>
        <v>1.5803090036210141</v>
      </c>
      <c r="K714" s="2">
        <f t="shared" si="84"/>
        <v>1.5871264231061528</v>
      </c>
    </row>
    <row r="715" spans="1:11" ht="13.5" x14ac:dyDescent="0.25">
      <c r="A715" s="3">
        <f>TITRES_STAT!B718</f>
        <v>43347</v>
      </c>
      <c r="B715" s="5">
        <f>TITRES_STAT!D718</f>
        <v>1.6054999999999999</v>
      </c>
      <c r="C715" s="2">
        <f t="shared" si="85"/>
        <v>6.7999999999999172E-3</v>
      </c>
      <c r="D715" s="2">
        <f t="shared" si="86"/>
        <v>1.5704</v>
      </c>
      <c r="E715" s="2">
        <f t="shared" si="80"/>
        <v>1.5771500000000001</v>
      </c>
      <c r="F715" s="2">
        <f t="shared" si="81"/>
        <v>1.5815550000000003</v>
      </c>
      <c r="G715" s="2">
        <f t="shared" si="83"/>
        <v>1.594193999999999</v>
      </c>
      <c r="H715" s="2">
        <f t="shared" si="87"/>
        <v>1.5496710000000022</v>
      </c>
      <c r="I715" s="2">
        <f t="array" ref="I715">SUMPRODUCT(B699:B718, (ROW(B699:B718)-ROW(B699)+1)) / (20*21/2)</f>
        <v>1.5807866666666668</v>
      </c>
      <c r="J715" s="2">
        <f t="shared" si="82"/>
        <v>1.5827081461332986</v>
      </c>
      <c r="K715" s="2">
        <f t="shared" si="84"/>
        <v>1.5878469555333625</v>
      </c>
    </row>
    <row r="716" spans="1:11" ht="13.5" x14ac:dyDescent="0.25">
      <c r="A716" s="3">
        <f>TITRES_STAT!B719</f>
        <v>43348</v>
      </c>
      <c r="B716" s="5">
        <f>TITRES_STAT!D719</f>
        <v>1.6054999999999999</v>
      </c>
      <c r="C716" s="2">
        <f t="shared" si="85"/>
        <v>0</v>
      </c>
      <c r="D716" s="2">
        <f t="shared" si="86"/>
        <v>1.5839000000000001</v>
      </c>
      <c r="E716" s="2">
        <f t="shared" ref="E716:E779" si="88">AVERAGE(B707:B716)</f>
        <v>1.57917</v>
      </c>
      <c r="F716" s="2">
        <f t="shared" si="81"/>
        <v>1.5825650000000002</v>
      </c>
      <c r="G716" s="2">
        <f t="shared" si="83"/>
        <v>1.5946059999999991</v>
      </c>
      <c r="H716" s="2">
        <f t="shared" si="87"/>
        <v>1.550776500000002</v>
      </c>
      <c r="I716" s="2">
        <f t="array" ref="I716">SUMPRODUCT(B700:B719, (ROW(B700:B719)-ROW(B700)+1)) / (20*21/2)</f>
        <v>1.5823557142857141</v>
      </c>
      <c r="J716" s="2">
        <f t="shared" si="82"/>
        <v>1.5848787988825082</v>
      </c>
      <c r="K716" s="2">
        <f t="shared" si="84"/>
        <v>1.5885392317869562</v>
      </c>
    </row>
    <row r="717" spans="1:11" ht="13.5" x14ac:dyDescent="0.25">
      <c r="A717" s="3">
        <f>TITRES_STAT!B720</f>
        <v>43349</v>
      </c>
      <c r="B717" s="5">
        <f>TITRES_STAT!D720</f>
        <v>1.5583</v>
      </c>
      <c r="C717" s="2">
        <f t="shared" si="85"/>
        <v>-4.7199999999999909E-2</v>
      </c>
      <c r="D717" s="2">
        <f t="shared" si="86"/>
        <v>1.58796</v>
      </c>
      <c r="E717" s="2">
        <f t="shared" si="88"/>
        <v>1.5764699999999998</v>
      </c>
      <c r="F717" s="2">
        <f t="shared" si="81"/>
        <v>1.581215</v>
      </c>
      <c r="G717" s="2">
        <f t="shared" si="83"/>
        <v>1.5940739999999993</v>
      </c>
      <c r="H717" s="2">
        <f t="shared" si="87"/>
        <v>1.5516460000000021</v>
      </c>
      <c r="I717" s="2">
        <f t="array" ref="I717">SUMPRODUCT(B701:B720, (ROW(B701:B720)-ROW(B701)+1)) / (20*21/2)</f>
        <v>1.5839571428571426</v>
      </c>
      <c r="J717" s="2">
        <f t="shared" si="82"/>
        <v>1.5823474847032217</v>
      </c>
      <c r="K717" s="2">
        <f t="shared" si="84"/>
        <v>1.587353379560017</v>
      </c>
    </row>
    <row r="718" spans="1:11" ht="13.5" x14ac:dyDescent="0.25">
      <c r="A718" s="3">
        <f>TITRES_STAT!B721</f>
        <v>43350</v>
      </c>
      <c r="B718" s="5">
        <f>TITRES_STAT!D721</f>
        <v>1.5987</v>
      </c>
      <c r="C718" s="2">
        <f t="shared" si="85"/>
        <v>4.0399999999999991E-2</v>
      </c>
      <c r="D718" s="2">
        <f t="shared" si="86"/>
        <v>1.59334</v>
      </c>
      <c r="E718" s="2">
        <f t="shared" si="88"/>
        <v>1.5764699999999998</v>
      </c>
      <c r="F718" s="2">
        <f t="shared" si="81"/>
        <v>1.582225</v>
      </c>
      <c r="G718" s="2">
        <f t="shared" si="83"/>
        <v>1.5948659999999992</v>
      </c>
      <c r="H718" s="2">
        <f t="shared" si="87"/>
        <v>1.552717500000002</v>
      </c>
      <c r="I718" s="2">
        <f t="array" ref="I718">SUMPRODUCT(B702:B721, (ROW(B702:B721)-ROW(B702)+1)) / (20*21/2)</f>
        <v>1.5843147619047619</v>
      </c>
      <c r="J718" s="2">
        <f t="shared" si="82"/>
        <v>1.5839048671124387</v>
      </c>
      <c r="K718" s="2">
        <f t="shared" si="84"/>
        <v>1.5877983450674673</v>
      </c>
    </row>
    <row r="719" spans="1:11" ht="13.5" x14ac:dyDescent="0.25">
      <c r="A719" s="3">
        <f>TITRES_STAT!B722</f>
        <v>43353</v>
      </c>
      <c r="B719" s="5">
        <f>TITRES_STAT!D722</f>
        <v>1.5987</v>
      </c>
      <c r="C719" s="2">
        <f t="shared" si="85"/>
        <v>0</v>
      </c>
      <c r="D719" s="2">
        <f t="shared" si="86"/>
        <v>1.59334</v>
      </c>
      <c r="E719" s="2">
        <f t="shared" si="88"/>
        <v>1.57647</v>
      </c>
      <c r="F719" s="2">
        <f t="shared" si="81"/>
        <v>1.5818850000000002</v>
      </c>
      <c r="G719" s="2">
        <f t="shared" si="83"/>
        <v>1.5947519999999991</v>
      </c>
      <c r="H719" s="2">
        <f t="shared" si="87"/>
        <v>1.5539830000000021</v>
      </c>
      <c r="I719" s="2">
        <f t="array" ref="I719">SUMPRODUCT(B703:B722, (ROW(B703:B722)-ROW(B703)+1)) / (20*21/2)</f>
        <v>1.5838961904761906</v>
      </c>
      <c r="J719" s="2">
        <f t="shared" si="82"/>
        <v>1.5853139273874446</v>
      </c>
      <c r="K719" s="2">
        <f t="shared" si="84"/>
        <v>1.5882258609471744</v>
      </c>
    </row>
    <row r="720" spans="1:11" ht="13.5" x14ac:dyDescent="0.25">
      <c r="A720" s="3">
        <f>TITRES_STAT!B723</f>
        <v>43355</v>
      </c>
      <c r="B720" s="5">
        <f>TITRES_STAT!D723</f>
        <v>1.5987</v>
      </c>
      <c r="C720" s="2">
        <f t="shared" si="85"/>
        <v>0</v>
      </c>
      <c r="D720" s="2">
        <f t="shared" si="86"/>
        <v>1.59198</v>
      </c>
      <c r="E720" s="2">
        <f t="shared" si="88"/>
        <v>1.5811900000000001</v>
      </c>
      <c r="F720" s="2">
        <f t="shared" si="81"/>
        <v>1.5815450000000002</v>
      </c>
      <c r="G720" s="2">
        <f t="shared" si="83"/>
        <v>1.595027999999999</v>
      </c>
      <c r="H720" s="2">
        <f t="shared" si="87"/>
        <v>1.555151500000002</v>
      </c>
      <c r="I720" s="2">
        <f t="array" ref="I720">SUMPRODUCT(B704:B723, (ROW(B704:B723)-ROW(B704)+1)) / (20*21/2)</f>
        <v>1.5828719047619051</v>
      </c>
      <c r="J720" s="2">
        <f t="shared" si="82"/>
        <v>1.5865887914457832</v>
      </c>
      <c r="K720" s="2">
        <f t="shared" si="84"/>
        <v>1.5886366114982657</v>
      </c>
    </row>
    <row r="721" spans="1:11" ht="13.5" x14ac:dyDescent="0.25">
      <c r="A721" s="3">
        <f>TITRES_STAT!B724</f>
        <v>43356</v>
      </c>
      <c r="B721" s="5">
        <f>TITRES_STAT!D724</f>
        <v>1.5852999999999999</v>
      </c>
      <c r="C721" s="2">
        <f t="shared" si="85"/>
        <v>-1.3400000000000079E-2</v>
      </c>
      <c r="D721" s="2">
        <f t="shared" si="86"/>
        <v>1.5879400000000001</v>
      </c>
      <c r="E721" s="2">
        <f t="shared" si="88"/>
        <v>1.5859200000000002</v>
      </c>
      <c r="F721" s="2">
        <f t="shared" si="81"/>
        <v>1.5828950000000002</v>
      </c>
      <c r="G721" s="2">
        <f t="shared" si="83"/>
        <v>1.594517999999999</v>
      </c>
      <c r="H721" s="2">
        <f t="shared" si="87"/>
        <v>1.5562855000000022</v>
      </c>
      <c r="I721" s="2">
        <f t="array" ref="I721">SUMPRODUCT(B705:B724, (ROW(B705:B724)-ROW(B705)+1)) / (20*21/2)</f>
        <v>1.5825499999999999</v>
      </c>
      <c r="J721" s="2">
        <f t="shared" si="82"/>
        <v>1.5864660494033278</v>
      </c>
      <c r="K721" s="2">
        <f t="shared" si="84"/>
        <v>1.5885057639885298</v>
      </c>
    </row>
    <row r="722" spans="1:11" ht="13.5" x14ac:dyDescent="0.25">
      <c r="A722" s="3">
        <f>TITRES_STAT!B725</f>
        <v>43357</v>
      </c>
      <c r="B722" s="5">
        <f>TITRES_STAT!D725</f>
        <v>1.5785</v>
      </c>
      <c r="C722" s="2">
        <f t="shared" si="85"/>
        <v>-6.7999999999999172E-3</v>
      </c>
      <c r="D722" s="2">
        <f t="shared" si="86"/>
        <v>1.59198</v>
      </c>
      <c r="E722" s="2">
        <f t="shared" si="88"/>
        <v>1.5899700000000001</v>
      </c>
      <c r="F722" s="2">
        <f t="shared" si="81"/>
        <v>1.5825549999999999</v>
      </c>
      <c r="G722" s="2">
        <f t="shared" si="83"/>
        <v>1.593353999999999</v>
      </c>
      <c r="H722" s="2">
        <f t="shared" si="87"/>
        <v>1.5573205000000023</v>
      </c>
      <c r="I722" s="2">
        <f t="array" ref="I722">SUMPRODUCT(B706:B725, (ROW(B706:B725)-ROW(B706)+1)) / (20*21/2)</f>
        <v>1.5822604761904762</v>
      </c>
      <c r="J722" s="2">
        <f t="shared" si="82"/>
        <v>1.5857073780315822</v>
      </c>
      <c r="K722" s="2">
        <f t="shared" si="84"/>
        <v>1.5881133810870187</v>
      </c>
    </row>
    <row r="723" spans="1:11" ht="13.5" x14ac:dyDescent="0.25">
      <c r="A723" s="3">
        <f>TITRES_STAT!B726</f>
        <v>43360</v>
      </c>
      <c r="B723" s="5">
        <f>TITRES_STAT!D726</f>
        <v>1.5718000000000001</v>
      </c>
      <c r="C723" s="2">
        <f t="shared" si="85"/>
        <v>-6.6999999999999282E-3</v>
      </c>
      <c r="D723" s="2">
        <f t="shared" si="86"/>
        <v>1.5866</v>
      </c>
      <c r="E723" s="2">
        <f t="shared" si="88"/>
        <v>1.5899700000000001</v>
      </c>
      <c r="F723" s="2">
        <f t="shared" si="81"/>
        <v>1.5818800000000002</v>
      </c>
      <c r="G723" s="2">
        <f t="shared" si="83"/>
        <v>1.5920559999999992</v>
      </c>
      <c r="H723" s="2">
        <f t="shared" si="87"/>
        <v>1.5583220000000022</v>
      </c>
      <c r="I723" s="2">
        <f t="array" ref="I723">SUMPRODUCT(B707:B726, (ROW(B707:B726)-ROW(B707)+1)) / (20*21/2)</f>
        <v>1.5858604761904762</v>
      </c>
      <c r="J723" s="2">
        <f t="shared" si="82"/>
        <v>1.5843828658380983</v>
      </c>
      <c r="K723" s="2">
        <f t="shared" si="84"/>
        <v>1.5874736406522338</v>
      </c>
    </row>
    <row r="724" spans="1:11" ht="13.5" x14ac:dyDescent="0.25">
      <c r="A724" s="3">
        <f>TITRES_STAT!B727</f>
        <v>43361</v>
      </c>
      <c r="B724" s="5">
        <f>TITRES_STAT!D727</f>
        <v>1.5785</v>
      </c>
      <c r="C724" s="2">
        <f t="shared" si="85"/>
        <v>6.6999999999999282E-3</v>
      </c>
      <c r="D724" s="2">
        <f t="shared" si="86"/>
        <v>1.5825600000000002</v>
      </c>
      <c r="E724" s="2">
        <f t="shared" si="88"/>
        <v>1.58795</v>
      </c>
      <c r="F724" s="2">
        <f t="shared" ref="F724:F787" si="89">AVERAGE(B705:B724)</f>
        <v>1.5815399999999999</v>
      </c>
      <c r="G724" s="2">
        <f t="shared" si="83"/>
        <v>1.5915379999999992</v>
      </c>
      <c r="H724" s="2">
        <f t="shared" si="87"/>
        <v>1.5593570000000025</v>
      </c>
      <c r="I724" s="2">
        <f t="array" ref="I724">SUMPRODUCT(B708:B727, (ROW(B708:B727)-ROW(B708)+1)) / (20*21/2)</f>
        <v>1.5880142857142858</v>
      </c>
      <c r="J724" s="2">
        <f t="shared" si="82"/>
        <v>1.5838225929011367</v>
      </c>
      <c r="K724" s="2">
        <f t="shared" si="84"/>
        <v>1.5871217331756755</v>
      </c>
    </row>
    <row r="725" spans="1:11" ht="13.5" x14ac:dyDescent="0.25">
      <c r="A725" s="3">
        <f>TITRES_STAT!B728</f>
        <v>43362</v>
      </c>
      <c r="B725" s="5">
        <f>TITRES_STAT!D728</f>
        <v>1.5785</v>
      </c>
      <c r="C725" s="2">
        <f t="shared" si="85"/>
        <v>0</v>
      </c>
      <c r="D725" s="2">
        <f t="shared" si="86"/>
        <v>1.5785199999999999</v>
      </c>
      <c r="E725" s="2">
        <f t="shared" si="88"/>
        <v>1.5852499999999998</v>
      </c>
      <c r="F725" s="2">
        <f t="shared" si="89"/>
        <v>1.5812000000000002</v>
      </c>
      <c r="G725" s="2">
        <f t="shared" si="83"/>
        <v>1.5907619999999993</v>
      </c>
      <c r="H725" s="2">
        <f t="shared" si="87"/>
        <v>1.5604245000000028</v>
      </c>
      <c r="I725" s="2">
        <f t="array" ref="I725">SUMPRODUCT(B709:B728, (ROW(B709:B728)-ROW(B709)+1)) / (20*21/2)</f>
        <v>1.5887861904761902</v>
      </c>
      <c r="J725" s="2">
        <f t="shared" ref="J725:J788" si="90">$J$4*B725+J724*(1-$J$4)</f>
        <v>1.5833156792915046</v>
      </c>
      <c r="K725" s="2">
        <f t="shared" si="84"/>
        <v>1.5867836259923156</v>
      </c>
    </row>
    <row r="726" spans="1:11" ht="13.5" x14ac:dyDescent="0.25">
      <c r="A726" s="3">
        <f>TITRES_STAT!B729</f>
        <v>43363</v>
      </c>
      <c r="B726" s="5">
        <f>TITRES_STAT!D729</f>
        <v>1.619</v>
      </c>
      <c r="C726" s="2">
        <f t="shared" si="85"/>
        <v>4.049999999999998E-2</v>
      </c>
      <c r="D726" s="2">
        <f t="shared" si="86"/>
        <v>1.5852599999999999</v>
      </c>
      <c r="E726" s="2">
        <f t="shared" si="88"/>
        <v>1.5866</v>
      </c>
      <c r="F726" s="2">
        <f t="shared" si="89"/>
        <v>1.5828849999999999</v>
      </c>
      <c r="G726" s="2">
        <f t="shared" si="83"/>
        <v>1.5907959999999992</v>
      </c>
      <c r="H726" s="2">
        <f t="shared" si="87"/>
        <v>1.5616620000000028</v>
      </c>
      <c r="I726" s="2">
        <f t="array" ref="I726">SUMPRODUCT(B710:B729, (ROW(B710:B729)-ROW(B710)+1)) / (20*21/2)</f>
        <v>1.588951904761905</v>
      </c>
      <c r="J726" s="2">
        <f t="shared" si="90"/>
        <v>1.5867141860256471</v>
      </c>
      <c r="K726" s="2">
        <f t="shared" si="84"/>
        <v>1.5880470132083031</v>
      </c>
    </row>
    <row r="727" spans="1:11" ht="13.5" x14ac:dyDescent="0.25">
      <c r="A727" s="3">
        <f>TITRES_STAT!B730</f>
        <v>43364</v>
      </c>
      <c r="B727" s="5">
        <f>TITRES_STAT!D730</f>
        <v>1.6054999999999999</v>
      </c>
      <c r="C727" s="2">
        <f t="shared" si="85"/>
        <v>-1.3500000000000068E-2</v>
      </c>
      <c r="D727" s="2">
        <f t="shared" si="86"/>
        <v>1.59066</v>
      </c>
      <c r="E727" s="2">
        <f t="shared" si="88"/>
        <v>1.5913200000000001</v>
      </c>
      <c r="F727" s="2">
        <f t="shared" si="89"/>
        <v>1.5838950000000001</v>
      </c>
      <c r="G727" s="2">
        <f t="shared" si="83"/>
        <v>1.5904299999999996</v>
      </c>
      <c r="H727" s="2">
        <f t="shared" si="87"/>
        <v>1.5627675000000028</v>
      </c>
      <c r="I727" s="2">
        <f t="array" ref="I727">SUMPRODUCT(B711:B730, (ROW(B711:B730)-ROW(B711)+1)) / (20*21/2)</f>
        <v>1.5891814285714285</v>
      </c>
      <c r="J727" s="2">
        <f t="shared" si="90"/>
        <v>1.5885033111660616</v>
      </c>
      <c r="K727" s="2">
        <f t="shared" si="84"/>
        <v>1.5887314440628795</v>
      </c>
    </row>
    <row r="728" spans="1:11" ht="13.5" x14ac:dyDescent="0.25">
      <c r="A728" s="3">
        <f>TITRES_STAT!B731</f>
        <v>43367</v>
      </c>
      <c r="B728" s="5">
        <f>TITRES_STAT!D731</f>
        <v>1.5920000000000001</v>
      </c>
      <c r="C728" s="2">
        <f t="shared" si="85"/>
        <v>-1.3499999999999845E-2</v>
      </c>
      <c r="D728" s="2">
        <f t="shared" si="86"/>
        <v>1.5947</v>
      </c>
      <c r="E728" s="2">
        <f t="shared" si="88"/>
        <v>1.5906499999999999</v>
      </c>
      <c r="F728" s="2">
        <f t="shared" si="89"/>
        <v>1.5835599999999999</v>
      </c>
      <c r="G728" s="2">
        <f t="shared" si="83"/>
        <v>1.5905719999999997</v>
      </c>
      <c r="H728" s="2">
        <f t="shared" si="87"/>
        <v>1.5638055000000026</v>
      </c>
      <c r="I728" s="2">
        <f t="array" ref="I728">SUMPRODUCT(B712:B731, (ROW(B712:B731)-ROW(B712)+1)) / (20*21/2)</f>
        <v>1.5911738095238095</v>
      </c>
      <c r="J728" s="2">
        <f t="shared" si="90"/>
        <v>1.5888363291502461</v>
      </c>
      <c r="K728" s="2">
        <f t="shared" si="84"/>
        <v>1.5888596227270801</v>
      </c>
    </row>
    <row r="729" spans="1:11" ht="13.5" x14ac:dyDescent="0.25">
      <c r="A729" s="3">
        <f>TITRES_STAT!B732</f>
        <v>43368</v>
      </c>
      <c r="B729" s="5">
        <f>TITRES_STAT!D732</f>
        <v>1.5852999999999999</v>
      </c>
      <c r="C729" s="2">
        <f t="shared" si="85"/>
        <v>-6.7000000000001503E-3</v>
      </c>
      <c r="D729" s="2">
        <f t="shared" si="86"/>
        <v>1.59606</v>
      </c>
      <c r="E729" s="2">
        <f t="shared" si="88"/>
        <v>1.58931</v>
      </c>
      <c r="F729" s="2">
        <f t="shared" si="89"/>
        <v>1.5828899999999999</v>
      </c>
      <c r="G729" s="2">
        <f t="shared" si="83"/>
        <v>1.5899320000000001</v>
      </c>
      <c r="H729" s="2">
        <f t="shared" si="87"/>
        <v>1.5648745000000026</v>
      </c>
      <c r="I729" s="2">
        <f t="array" ref="I729">SUMPRODUCT(B713:B732, (ROW(B713:B732)-ROW(B713)+1)) / (20*21/2)</f>
        <v>1.5928447619047621</v>
      </c>
      <c r="J729" s="2">
        <f t="shared" si="90"/>
        <v>1.5884995358978418</v>
      </c>
      <c r="K729" s="2">
        <f t="shared" si="84"/>
        <v>1.5887200296789592</v>
      </c>
    </row>
    <row r="730" spans="1:11" ht="13.5" x14ac:dyDescent="0.25">
      <c r="A730" s="3">
        <f>TITRES_STAT!B733</f>
        <v>43369</v>
      </c>
      <c r="B730" s="5">
        <f>TITRES_STAT!D733</f>
        <v>1.5852999999999999</v>
      </c>
      <c r="C730" s="2">
        <f t="shared" si="85"/>
        <v>0</v>
      </c>
      <c r="D730" s="2">
        <f t="shared" si="86"/>
        <v>1.5974200000000001</v>
      </c>
      <c r="E730" s="2">
        <f t="shared" si="88"/>
        <v>1.5879699999999999</v>
      </c>
      <c r="F730" s="2">
        <f t="shared" si="89"/>
        <v>1.5845800000000001</v>
      </c>
      <c r="G730" s="2">
        <f t="shared" si="83"/>
        <v>1.5892920000000001</v>
      </c>
      <c r="H730" s="2">
        <f t="shared" si="87"/>
        <v>1.5657495000000026</v>
      </c>
      <c r="I730" s="2">
        <f t="array" ref="I730">SUMPRODUCT(B714:B733, (ROW(B714:B733)-ROW(B714)+1)) / (20*21/2)</f>
        <v>1.5941942857142857</v>
      </c>
      <c r="J730" s="2">
        <f t="shared" si="90"/>
        <v>1.5881948181932855</v>
      </c>
      <c r="K730" s="2">
        <f t="shared" si="84"/>
        <v>1.5885859108680196</v>
      </c>
    </row>
    <row r="731" spans="1:11" ht="13.5" x14ac:dyDescent="0.25">
      <c r="A731" s="3">
        <f>TITRES_STAT!B734</f>
        <v>43370</v>
      </c>
      <c r="B731" s="5">
        <f>TITRES_STAT!D734</f>
        <v>1.6054999999999999</v>
      </c>
      <c r="C731" s="2">
        <f t="shared" si="85"/>
        <v>2.0199999999999996E-2</v>
      </c>
      <c r="D731" s="2">
        <f t="shared" si="86"/>
        <v>1.5947200000000001</v>
      </c>
      <c r="E731" s="2">
        <f t="shared" si="88"/>
        <v>1.5899899999999998</v>
      </c>
      <c r="F731" s="2">
        <f t="shared" si="89"/>
        <v>1.5879549999999998</v>
      </c>
      <c r="G731" s="2">
        <f t="shared" si="83"/>
        <v>1.5898320000000001</v>
      </c>
      <c r="H731" s="2">
        <f t="shared" si="87"/>
        <v>1.5666610000000023</v>
      </c>
      <c r="I731" s="2">
        <f t="array" ref="I731">SUMPRODUCT(B715:B734, (ROW(B715:B734)-ROW(B715)+1)) / (20*21/2)</f>
        <v>1.5947357142857141</v>
      </c>
      <c r="J731" s="2">
        <f t="shared" si="90"/>
        <v>1.5898429307463058</v>
      </c>
      <c r="K731" s="2">
        <f t="shared" si="84"/>
        <v>1.5892492084810383</v>
      </c>
    </row>
    <row r="732" spans="1:11" ht="13.5" x14ac:dyDescent="0.25">
      <c r="A732" s="3">
        <f>TITRES_STAT!B735</f>
        <v>43371</v>
      </c>
      <c r="B732" s="5">
        <f>TITRES_STAT!D735</f>
        <v>1.6054999999999999</v>
      </c>
      <c r="C732" s="2">
        <f t="shared" si="85"/>
        <v>0</v>
      </c>
      <c r="D732" s="2">
        <f t="shared" si="86"/>
        <v>1.5947200000000001</v>
      </c>
      <c r="E732" s="2">
        <f t="shared" si="88"/>
        <v>1.5926899999999997</v>
      </c>
      <c r="F732" s="2">
        <f t="shared" si="89"/>
        <v>1.5913299999999999</v>
      </c>
      <c r="G732" s="2">
        <f t="shared" si="83"/>
        <v>1.5899840000000003</v>
      </c>
      <c r="H732" s="2">
        <f t="shared" si="87"/>
        <v>1.5674105000000025</v>
      </c>
      <c r="I732" s="2">
        <f t="array" ref="I732">SUMPRODUCT(B716:B735, (ROW(B716:B735)-ROW(B716)+1)) / (20*21/2)</f>
        <v>1.5959247619047616</v>
      </c>
      <c r="J732" s="2">
        <f t="shared" si="90"/>
        <v>1.5913340801990385</v>
      </c>
      <c r="K732" s="2">
        <f t="shared" si="84"/>
        <v>1.5898864944229585</v>
      </c>
    </row>
    <row r="733" spans="1:11" ht="13.5" x14ac:dyDescent="0.25">
      <c r="A733" s="3">
        <f>TITRES_STAT!B736</f>
        <v>43374</v>
      </c>
      <c r="B733" s="5">
        <f>TITRES_STAT!D736</f>
        <v>1.6054999999999999</v>
      </c>
      <c r="C733" s="2">
        <f t="shared" si="85"/>
        <v>0</v>
      </c>
      <c r="D733" s="2">
        <f t="shared" si="86"/>
        <v>1.5974200000000001</v>
      </c>
      <c r="E733" s="2">
        <f t="shared" si="88"/>
        <v>1.5960599999999998</v>
      </c>
      <c r="F733" s="2">
        <f t="shared" si="89"/>
        <v>1.5930149999999998</v>
      </c>
      <c r="G733" s="2">
        <f t="shared" si="83"/>
        <v>1.5897140000000005</v>
      </c>
      <c r="H733" s="2">
        <f t="shared" si="87"/>
        <v>1.5681600000000022</v>
      </c>
      <c r="I733" s="2">
        <f t="array" ref="I733">SUMPRODUCT(B717:B736, (ROW(B717:B736)-ROW(B717)+1)) / (20*21/2)</f>
        <v>1.5926185714285714</v>
      </c>
      <c r="J733" s="2">
        <f t="shared" si="90"/>
        <v>1.5926832154181778</v>
      </c>
      <c r="K733" s="2">
        <f t="shared" si="84"/>
        <v>1.5904987887593129</v>
      </c>
    </row>
    <row r="734" spans="1:11" ht="13.5" x14ac:dyDescent="0.25">
      <c r="A734" s="3">
        <f>TITRES_STAT!B737</f>
        <v>43375</v>
      </c>
      <c r="B734" s="5">
        <f>TITRES_STAT!D737</f>
        <v>1.5987</v>
      </c>
      <c r="C734" s="2">
        <f t="shared" si="85"/>
        <v>-6.7999999999999172E-3</v>
      </c>
      <c r="D734" s="2">
        <f t="shared" si="86"/>
        <v>1.6000999999999999</v>
      </c>
      <c r="E734" s="2">
        <f t="shared" si="88"/>
        <v>1.5980799999999999</v>
      </c>
      <c r="F734" s="2">
        <f t="shared" si="89"/>
        <v>1.5930149999999998</v>
      </c>
      <c r="G734" s="2">
        <f t="shared" si="83"/>
        <v>1.5898480000000001</v>
      </c>
      <c r="H734" s="2">
        <f t="shared" si="87"/>
        <v>1.5688755000000023</v>
      </c>
      <c r="I734" s="2">
        <f t="array" ref="I734">SUMPRODUCT(B718:B737, (ROW(B718:B737)-ROW(B718)+1)) / (20*21/2)</f>
        <v>1.5927466666666668</v>
      </c>
      <c r="J734" s="2">
        <f t="shared" si="90"/>
        <v>1.5932562425212085</v>
      </c>
      <c r="K734" s="2">
        <f t="shared" si="84"/>
        <v>1.5908204048863988</v>
      </c>
    </row>
    <row r="735" spans="1:11" ht="13.5" x14ac:dyDescent="0.25">
      <c r="A735" s="3">
        <f>TITRES_STAT!B738</f>
        <v>43376</v>
      </c>
      <c r="B735" s="5">
        <f>TITRES_STAT!D738</f>
        <v>1.6054999999999999</v>
      </c>
      <c r="C735" s="2">
        <f t="shared" si="85"/>
        <v>6.7999999999999172E-3</v>
      </c>
      <c r="D735" s="2">
        <f t="shared" si="86"/>
        <v>1.6041399999999999</v>
      </c>
      <c r="E735" s="2">
        <f t="shared" si="88"/>
        <v>1.6007799999999996</v>
      </c>
      <c r="F735" s="2">
        <f t="shared" si="89"/>
        <v>1.5930149999999998</v>
      </c>
      <c r="G735" s="2">
        <f t="shared" si="83"/>
        <v>1.5898480000000004</v>
      </c>
      <c r="H735" s="2">
        <f t="shared" si="87"/>
        <v>1.5696575000000021</v>
      </c>
      <c r="I735" s="2">
        <f t="array" ref="I735">SUMPRODUCT(B719:B738, (ROW(B719:B738)-ROW(B719)+1)) / (20*21/2)</f>
        <v>1.5914285714285714</v>
      </c>
      <c r="J735" s="2">
        <f t="shared" si="90"/>
        <v>1.5944223146620458</v>
      </c>
      <c r="K735" s="2">
        <f t="shared" si="84"/>
        <v>1.5913960752830105</v>
      </c>
    </row>
    <row r="736" spans="1:11" ht="13.5" x14ac:dyDescent="0.25">
      <c r="A736" s="3">
        <f>TITRES_STAT!B739</f>
        <v>43377</v>
      </c>
      <c r="B736" s="5">
        <f>TITRES_STAT!D739</f>
        <v>1.5583</v>
      </c>
      <c r="C736" s="2">
        <f t="shared" si="85"/>
        <v>-4.7199999999999909E-2</v>
      </c>
      <c r="D736" s="2">
        <f t="shared" si="86"/>
        <v>1.5947</v>
      </c>
      <c r="E736" s="2">
        <f t="shared" si="88"/>
        <v>1.5947099999999998</v>
      </c>
      <c r="F736" s="2">
        <f t="shared" si="89"/>
        <v>1.5906549999999997</v>
      </c>
      <c r="G736" s="2">
        <f t="shared" si="83"/>
        <v>1.5889040000000003</v>
      </c>
      <c r="H736" s="2">
        <f t="shared" si="87"/>
        <v>1.570171000000002</v>
      </c>
      <c r="I736" s="2">
        <f t="array" ref="I736">SUMPRODUCT(B720:B739, (ROW(B720:B739)-ROW(B720)+1)) / (20*21/2)</f>
        <v>1.5902066666666663</v>
      </c>
      <c r="J736" s="2">
        <f t="shared" si="90"/>
        <v>1.5909820942180413</v>
      </c>
      <c r="K736" s="2">
        <f t="shared" si="84"/>
        <v>1.5900981899777946</v>
      </c>
    </row>
    <row r="737" spans="1:11" ht="13.5" x14ac:dyDescent="0.25">
      <c r="A737" s="3">
        <f>TITRES_STAT!B740</f>
        <v>43378</v>
      </c>
      <c r="B737" s="5">
        <f>TITRES_STAT!D740</f>
        <v>1.5920000000000001</v>
      </c>
      <c r="C737" s="2">
        <f t="shared" si="85"/>
        <v>3.3700000000000063E-2</v>
      </c>
      <c r="D737" s="2">
        <f t="shared" si="86"/>
        <v>1.5920000000000001</v>
      </c>
      <c r="E737" s="2">
        <f t="shared" si="88"/>
        <v>1.5933600000000001</v>
      </c>
      <c r="F737" s="2">
        <f t="shared" si="89"/>
        <v>1.5923399999999996</v>
      </c>
      <c r="G737" s="2">
        <f t="shared" si="83"/>
        <v>1.5889040000000005</v>
      </c>
      <c r="H737" s="2">
        <f t="shared" si="87"/>
        <v>1.5708855000000019</v>
      </c>
      <c r="I737" s="2">
        <f t="array" ref="I737">SUMPRODUCT(B721:B740, (ROW(B721:B740)-ROW(B721)+1)) / (20*21/2)</f>
        <v>1.5890809523809521</v>
      </c>
      <c r="J737" s="2">
        <f t="shared" si="90"/>
        <v>1.5910790376258468</v>
      </c>
      <c r="K737" s="2">
        <f t="shared" si="84"/>
        <v>1.5901727707629791</v>
      </c>
    </row>
    <row r="738" spans="1:11" ht="13.5" x14ac:dyDescent="0.25">
      <c r="A738" s="3">
        <f>TITRES_STAT!B741</f>
        <v>43381</v>
      </c>
      <c r="B738" s="5">
        <f>TITRES_STAT!D741</f>
        <v>1.5785</v>
      </c>
      <c r="C738" s="2">
        <f t="shared" si="85"/>
        <v>-1.3500000000000068E-2</v>
      </c>
      <c r="D738" s="2">
        <f t="shared" si="86"/>
        <v>1.5866</v>
      </c>
      <c r="E738" s="2">
        <f t="shared" si="88"/>
        <v>1.5920099999999997</v>
      </c>
      <c r="F738" s="2">
        <f t="shared" si="89"/>
        <v>1.5913299999999997</v>
      </c>
      <c r="G738" s="2">
        <f t="shared" si="83"/>
        <v>1.5886340000000003</v>
      </c>
      <c r="H738" s="2">
        <f t="shared" si="87"/>
        <v>1.5716620000000023</v>
      </c>
      <c r="I738" s="2">
        <f t="array" ref="I738">SUMPRODUCT(B722:B741, (ROW(B722:B741)-ROW(B722)+1)) / (20*21/2)</f>
        <v>1.5854799999999998</v>
      </c>
      <c r="J738" s="2">
        <f t="shared" si="90"/>
        <v>1.589881034042433</v>
      </c>
      <c r="K738" s="2">
        <f t="shared" si="84"/>
        <v>1.5897150150467838</v>
      </c>
    </row>
    <row r="739" spans="1:11" ht="13.5" x14ac:dyDescent="0.25">
      <c r="A739" s="3">
        <f>TITRES_STAT!B742</f>
        <v>43382</v>
      </c>
      <c r="B739" s="5">
        <f>TITRES_STAT!D742</f>
        <v>1.5785</v>
      </c>
      <c r="C739" s="2">
        <f t="shared" si="85"/>
        <v>0</v>
      </c>
      <c r="D739" s="2">
        <f t="shared" si="86"/>
        <v>1.5825600000000002</v>
      </c>
      <c r="E739" s="2">
        <f t="shared" si="88"/>
        <v>1.5913299999999997</v>
      </c>
      <c r="F739" s="2">
        <f t="shared" si="89"/>
        <v>1.5903199999999997</v>
      </c>
      <c r="G739" s="2">
        <f t="shared" si="83"/>
        <v>1.5883640000000006</v>
      </c>
      <c r="H739" s="2">
        <f t="shared" si="87"/>
        <v>1.5724385000000021</v>
      </c>
      <c r="I739" s="2">
        <f t="array" ref="I739">SUMPRODUCT(B723:B742, (ROW(B723:B742)-ROW(B723)+1)) / (20*21/2)</f>
        <v>1.5826876190476189</v>
      </c>
      <c r="J739" s="2">
        <f t="shared" si="90"/>
        <v>1.5887971260383917</v>
      </c>
      <c r="K739" s="2">
        <f t="shared" si="84"/>
        <v>1.5892752105351451</v>
      </c>
    </row>
    <row r="740" spans="1:11" ht="13.5" x14ac:dyDescent="0.25">
      <c r="A740" s="3">
        <f>TITRES_STAT!B743</f>
        <v>43383</v>
      </c>
      <c r="B740" s="5">
        <f>TITRES_STAT!D743</f>
        <v>1.5785</v>
      </c>
      <c r="C740" s="2">
        <f t="shared" si="85"/>
        <v>0</v>
      </c>
      <c r="D740" s="2">
        <f t="shared" si="86"/>
        <v>1.5771599999999999</v>
      </c>
      <c r="E740" s="2">
        <f t="shared" si="88"/>
        <v>1.5906500000000001</v>
      </c>
      <c r="F740" s="2">
        <f t="shared" si="89"/>
        <v>1.5893099999999998</v>
      </c>
      <c r="G740" s="2">
        <f t="shared" si="83"/>
        <v>1.5884980000000004</v>
      </c>
      <c r="H740" s="2">
        <f t="shared" si="87"/>
        <v>1.573215000000002</v>
      </c>
      <c r="I740" s="2">
        <f t="array" ref="I740">SUMPRODUCT(B724:B743, (ROW(B724:B743)-ROW(B724)+1)) / (20*21/2)</f>
        <v>1.5806295238095238</v>
      </c>
      <c r="J740" s="2">
        <f t="shared" si="90"/>
        <v>1.5878164473680689</v>
      </c>
      <c r="K740" s="2">
        <f t="shared" si="84"/>
        <v>1.5888526532592571</v>
      </c>
    </row>
    <row r="741" spans="1:11" ht="13.5" x14ac:dyDescent="0.25">
      <c r="A741" s="3">
        <f>TITRES_STAT!B744</f>
        <v>43384</v>
      </c>
      <c r="B741" s="5">
        <f>TITRES_STAT!D744</f>
        <v>1.5515000000000001</v>
      </c>
      <c r="C741" s="2">
        <f t="shared" si="85"/>
        <v>-2.6999999999999913E-2</v>
      </c>
      <c r="D741" s="2">
        <f t="shared" si="86"/>
        <v>1.5758000000000001</v>
      </c>
      <c r="E741" s="2">
        <f t="shared" si="88"/>
        <v>1.58525</v>
      </c>
      <c r="F741" s="2">
        <f t="shared" si="89"/>
        <v>1.5876199999999996</v>
      </c>
      <c r="G741" s="2">
        <f t="shared" si="83"/>
        <v>1.5875540000000004</v>
      </c>
      <c r="H741" s="2">
        <f t="shared" si="87"/>
        <v>1.573856500000002</v>
      </c>
      <c r="I741" s="2">
        <f t="array" ref="I741">SUMPRODUCT(B725:B744, (ROW(B725:B744)-ROW(B725)+1)) / (20*21/2)</f>
        <v>1.5786038095238095</v>
      </c>
      <c r="J741" s="2">
        <f t="shared" si="90"/>
        <v>1.5843577380949194</v>
      </c>
      <c r="K741" s="2">
        <f t="shared" si="84"/>
        <v>1.5873878433275215</v>
      </c>
    </row>
    <row r="742" spans="1:11" ht="13.5" x14ac:dyDescent="0.25">
      <c r="A742" s="3">
        <f>TITRES_STAT!B745</f>
        <v>43385</v>
      </c>
      <c r="B742" s="5">
        <f>TITRES_STAT!D745</f>
        <v>1.5583</v>
      </c>
      <c r="C742" s="2">
        <f t="shared" si="85"/>
        <v>6.7999999999999172E-3</v>
      </c>
      <c r="D742" s="2">
        <f t="shared" si="86"/>
        <v>1.5690599999999999</v>
      </c>
      <c r="E742" s="2">
        <f t="shared" si="88"/>
        <v>1.5805300000000002</v>
      </c>
      <c r="F742" s="2">
        <f t="shared" si="89"/>
        <v>1.5866099999999996</v>
      </c>
      <c r="G742" s="2">
        <f t="shared" si="83"/>
        <v>1.5863400000000005</v>
      </c>
      <c r="H742" s="2">
        <f t="shared" si="87"/>
        <v>1.5743380000000016</v>
      </c>
      <c r="I742" s="2">
        <f t="array" ref="I742">SUMPRODUCT(B726:B745, (ROW(B726:B745)-ROW(B726)+1)) / (20*21/2)</f>
        <v>1.5753566666666665</v>
      </c>
      <c r="J742" s="2">
        <f t="shared" si="90"/>
        <v>1.5818760487525461</v>
      </c>
      <c r="K742" s="2">
        <f t="shared" si="84"/>
        <v>1.5862471435891874</v>
      </c>
    </row>
    <row r="743" spans="1:11" ht="13.5" x14ac:dyDescent="0.25">
      <c r="A743" s="3">
        <f>TITRES_STAT!B746</f>
        <v>43389</v>
      </c>
      <c r="B743" s="5">
        <f>TITRES_STAT!D746</f>
        <v>1.5649999999999999</v>
      </c>
      <c r="C743" s="2">
        <f t="shared" si="85"/>
        <v>6.6999999999999282E-3</v>
      </c>
      <c r="D743" s="2">
        <f t="shared" si="86"/>
        <v>1.56636</v>
      </c>
      <c r="E743" s="2">
        <f t="shared" si="88"/>
        <v>1.5764799999999999</v>
      </c>
      <c r="F743" s="2">
        <f t="shared" si="89"/>
        <v>1.5862699999999994</v>
      </c>
      <c r="G743" s="2">
        <f t="shared" si="83"/>
        <v>1.5852600000000003</v>
      </c>
      <c r="H743" s="2">
        <f t="shared" si="87"/>
        <v>1.5745615000000015</v>
      </c>
      <c r="I743" s="2">
        <f t="array" ref="I743">SUMPRODUCT(B727:B746, (ROW(B727:B746)-ROW(B727)+1)) / (20*21/2)</f>
        <v>1.572238095238095</v>
      </c>
      <c r="J743" s="2">
        <f t="shared" si="90"/>
        <v>1.5802688060142085</v>
      </c>
      <c r="K743" s="2">
        <f t="shared" si="84"/>
        <v>1.5854139222719643</v>
      </c>
    </row>
    <row r="744" spans="1:11" ht="13.5" x14ac:dyDescent="0.25">
      <c r="A744" s="3">
        <f>TITRES_STAT!B747</f>
        <v>43390</v>
      </c>
      <c r="B744" s="5">
        <f>TITRES_STAT!D747</f>
        <v>1.5649999999999999</v>
      </c>
      <c r="C744" s="2">
        <f t="shared" si="85"/>
        <v>0</v>
      </c>
      <c r="D744" s="2">
        <f t="shared" si="86"/>
        <v>1.5636599999999998</v>
      </c>
      <c r="E744" s="2">
        <f t="shared" si="88"/>
        <v>1.5731100000000002</v>
      </c>
      <c r="F744" s="2">
        <f t="shared" si="89"/>
        <v>1.5855949999999996</v>
      </c>
      <c r="G744" s="2">
        <f t="shared" si="83"/>
        <v>1.5841800000000004</v>
      </c>
      <c r="H744" s="2">
        <f t="shared" si="87"/>
        <v>1.5747530000000012</v>
      </c>
      <c r="I744" s="2">
        <f t="array" ref="I744">SUMPRODUCT(B728:B747, (ROW(B728:B747)-ROW(B728)+1)) / (20*21/2)</f>
        <v>1.5694409523809523</v>
      </c>
      <c r="J744" s="2">
        <f t="shared" si="90"/>
        <v>1.5788146340128553</v>
      </c>
      <c r="K744" s="2">
        <f t="shared" si="84"/>
        <v>1.5846133763005148</v>
      </c>
    </row>
    <row r="745" spans="1:11" ht="13.5" x14ac:dyDescent="0.25">
      <c r="A745" s="3">
        <f>TITRES_STAT!B748</f>
        <v>43391</v>
      </c>
      <c r="B745" s="5">
        <f>TITRES_STAT!D748</f>
        <v>1.5515000000000001</v>
      </c>
      <c r="C745" s="2">
        <f t="shared" si="85"/>
        <v>-1.3499999999999845E-2</v>
      </c>
      <c r="D745" s="2">
        <f t="shared" si="86"/>
        <v>1.5582599999999998</v>
      </c>
      <c r="E745" s="2">
        <f t="shared" si="88"/>
        <v>1.5677099999999999</v>
      </c>
      <c r="F745" s="2">
        <f t="shared" si="89"/>
        <v>1.5842449999999997</v>
      </c>
      <c r="G745" s="2">
        <f t="shared" si="83"/>
        <v>1.5833700000000002</v>
      </c>
      <c r="H745" s="2">
        <f t="shared" si="87"/>
        <v>1.5749415000000007</v>
      </c>
      <c r="I745" s="2">
        <f t="array" ref="I745">SUMPRODUCT(B729:B748, (ROW(B729:B748)-ROW(B729)+1)) / (20*21/2)</f>
        <v>1.5669009523809525</v>
      </c>
      <c r="J745" s="2">
        <f t="shared" si="90"/>
        <v>1.5762132402973452</v>
      </c>
      <c r="K745" s="2">
        <f t="shared" si="84"/>
        <v>1.583314812524024</v>
      </c>
    </row>
    <row r="746" spans="1:11" ht="13.5" x14ac:dyDescent="0.25">
      <c r="A746" s="3">
        <f>TITRES_STAT!B749</f>
        <v>43392</v>
      </c>
      <c r="B746" s="5">
        <f>TITRES_STAT!D749</f>
        <v>1.5515000000000001</v>
      </c>
      <c r="C746" s="2">
        <f t="shared" si="85"/>
        <v>0</v>
      </c>
      <c r="D746" s="2">
        <f t="shared" si="86"/>
        <v>1.55826</v>
      </c>
      <c r="E746" s="2">
        <f t="shared" si="88"/>
        <v>1.5670300000000001</v>
      </c>
      <c r="F746" s="2">
        <f t="shared" si="89"/>
        <v>1.5808699999999998</v>
      </c>
      <c r="G746" s="2">
        <f t="shared" si="83"/>
        <v>1.5826940000000005</v>
      </c>
      <c r="H746" s="2">
        <f t="shared" si="87"/>
        <v>1.5751300000000006</v>
      </c>
      <c r="I746" s="2">
        <f t="array" ref="I746">SUMPRODUCT(B730:B749, (ROW(B730:B749)-ROW(B730)+1)) / (20*21/2)</f>
        <v>1.5645538095238098</v>
      </c>
      <c r="J746" s="2">
        <f t="shared" si="90"/>
        <v>1.5738595983642647</v>
      </c>
      <c r="K746" s="2">
        <f t="shared" si="84"/>
        <v>1.5820671728171993</v>
      </c>
    </row>
    <row r="747" spans="1:11" ht="13.5" x14ac:dyDescent="0.25">
      <c r="A747" s="3">
        <f>TITRES_STAT!B750</f>
        <v>43395</v>
      </c>
      <c r="B747" s="5">
        <f>TITRES_STAT!D750</f>
        <v>1.5515000000000001</v>
      </c>
      <c r="C747" s="2">
        <f t="shared" si="85"/>
        <v>0</v>
      </c>
      <c r="D747" s="2">
        <f t="shared" si="86"/>
        <v>1.5569</v>
      </c>
      <c r="E747" s="2">
        <f t="shared" si="88"/>
        <v>1.56298</v>
      </c>
      <c r="F747" s="2">
        <f t="shared" si="89"/>
        <v>1.5781700000000003</v>
      </c>
      <c r="G747" s="2">
        <f t="shared" si="83"/>
        <v>1.5820180000000001</v>
      </c>
      <c r="H747" s="2">
        <f t="shared" si="87"/>
        <v>1.5750920000000008</v>
      </c>
      <c r="I747" s="2">
        <f t="array" ref="I747">SUMPRODUCT(B731:B750, (ROW(B731:B750)-ROW(B731)+1)) / (20*21/2)</f>
        <v>1.5610819047619049</v>
      </c>
      <c r="J747" s="2">
        <f t="shared" si="90"/>
        <v>1.5717301128057632</v>
      </c>
      <c r="K747" s="2">
        <f t="shared" si="84"/>
        <v>1.5808684601577012</v>
      </c>
    </row>
    <row r="748" spans="1:11" ht="13.5" x14ac:dyDescent="0.25">
      <c r="A748" s="3">
        <f>TITRES_STAT!B751</f>
        <v>43396</v>
      </c>
      <c r="B748" s="5">
        <f>TITRES_STAT!D751</f>
        <v>1.5515000000000001</v>
      </c>
      <c r="C748" s="2">
        <f t="shared" si="85"/>
        <v>0</v>
      </c>
      <c r="D748" s="2">
        <f t="shared" si="86"/>
        <v>1.5542</v>
      </c>
      <c r="E748" s="2">
        <f t="shared" si="88"/>
        <v>1.5602800000000001</v>
      </c>
      <c r="F748" s="2">
        <f t="shared" si="89"/>
        <v>1.5761449999999999</v>
      </c>
      <c r="G748" s="2">
        <f t="shared" si="83"/>
        <v>1.5814780000000002</v>
      </c>
      <c r="H748" s="2">
        <f t="shared" si="87"/>
        <v>1.5751835000000005</v>
      </c>
      <c r="I748" s="2">
        <f t="array" ref="I748">SUMPRODUCT(B732:B751, (ROW(B732:B751)-ROW(B732)+1)) / (20*21/2)</f>
        <v>1.5584828571428575</v>
      </c>
      <c r="J748" s="2">
        <f t="shared" si="90"/>
        <v>1.5698034353956907</v>
      </c>
      <c r="K748" s="2">
        <f t="shared" si="84"/>
        <v>1.5797167558377914</v>
      </c>
    </row>
    <row r="749" spans="1:11" ht="13.5" x14ac:dyDescent="0.25">
      <c r="A749" s="3">
        <f>TITRES_STAT!B752</f>
        <v>43397</v>
      </c>
      <c r="B749" s="5">
        <f>TITRES_STAT!D752</f>
        <v>1.5515000000000001</v>
      </c>
      <c r="C749" s="2">
        <f t="shared" si="85"/>
        <v>0</v>
      </c>
      <c r="D749" s="2">
        <f t="shared" si="86"/>
        <v>1.5515000000000001</v>
      </c>
      <c r="E749" s="2">
        <f t="shared" si="88"/>
        <v>1.5575800000000002</v>
      </c>
      <c r="F749" s="2">
        <f t="shared" si="89"/>
        <v>1.5744550000000002</v>
      </c>
      <c r="G749" s="2">
        <f t="shared" si="83"/>
        <v>1.5803980000000002</v>
      </c>
      <c r="H749" s="2">
        <f t="shared" si="87"/>
        <v>1.5755015000000003</v>
      </c>
      <c r="I749" s="2">
        <f t="array" ref="I749">SUMPRODUCT(B733:B752, (ROW(B733:B752)-ROW(B733)+1)) / (20*21/2)</f>
        <v>1.5561728571428575</v>
      </c>
      <c r="J749" s="2">
        <f t="shared" si="90"/>
        <v>1.5680602510722916</v>
      </c>
      <c r="K749" s="2">
        <f t="shared" si="84"/>
        <v>1.5786102163931721</v>
      </c>
    </row>
    <row r="750" spans="1:11" ht="13.5" x14ac:dyDescent="0.25">
      <c r="A750" s="3">
        <f>TITRES_STAT!B753</f>
        <v>43398</v>
      </c>
      <c r="B750" s="5">
        <f>TITRES_STAT!D753</f>
        <v>1.538</v>
      </c>
      <c r="C750" s="2">
        <f t="shared" si="85"/>
        <v>-1.3500000000000068E-2</v>
      </c>
      <c r="D750" s="2">
        <f t="shared" si="86"/>
        <v>1.5488000000000002</v>
      </c>
      <c r="E750" s="2">
        <f t="shared" si="88"/>
        <v>1.5535300000000001</v>
      </c>
      <c r="F750" s="2">
        <f t="shared" si="89"/>
        <v>1.5720900000000004</v>
      </c>
      <c r="G750" s="2">
        <f t="shared" si="83"/>
        <v>1.579048</v>
      </c>
      <c r="H750" s="2">
        <f t="shared" si="87"/>
        <v>1.5757845000000006</v>
      </c>
      <c r="I750" s="2">
        <f t="array" ref="I750">SUMPRODUCT(B734:B753, (ROW(B734:B753)-ROW(B734)+1)) / (20*21/2)</f>
        <v>1.554151904761905</v>
      </c>
      <c r="J750" s="2">
        <f t="shared" si="90"/>
        <v>1.5651973700177877</v>
      </c>
      <c r="K750" s="2">
        <f t="shared" si="84"/>
        <v>1.5770176588875575</v>
      </c>
    </row>
    <row r="751" spans="1:11" ht="13.5" x14ac:dyDescent="0.25">
      <c r="A751" s="3">
        <f>TITRES_STAT!B754</f>
        <v>43399</v>
      </c>
      <c r="B751" s="5">
        <f>TITRES_STAT!D754</f>
        <v>1.5448</v>
      </c>
      <c r="C751" s="2">
        <f t="shared" si="85"/>
        <v>6.7999999999999172E-3</v>
      </c>
      <c r="D751" s="2">
        <f t="shared" si="86"/>
        <v>1.5474600000000003</v>
      </c>
      <c r="E751" s="2">
        <f t="shared" si="88"/>
        <v>1.5528600000000004</v>
      </c>
      <c r="F751" s="2">
        <f t="shared" si="89"/>
        <v>1.5690550000000003</v>
      </c>
      <c r="G751" s="2">
        <f t="shared" si="83"/>
        <v>1.5787779999999998</v>
      </c>
      <c r="H751" s="2">
        <f t="shared" si="87"/>
        <v>1.5763600000000004</v>
      </c>
      <c r="I751" s="2">
        <f t="array" ref="I751">SUMPRODUCT(B735:B754, (ROW(B735:B754)-ROW(B735)+1)) / (20*21/2)</f>
        <v>1.5524200000000001</v>
      </c>
      <c r="J751" s="2">
        <f t="shared" si="90"/>
        <v>1.5632547633494269</v>
      </c>
      <c r="K751" s="2">
        <f t="shared" si="84"/>
        <v>1.575754221284124</v>
      </c>
    </row>
    <row r="752" spans="1:11" ht="13.5" x14ac:dyDescent="0.25">
      <c r="A752" s="3">
        <f>TITRES_STAT!B755</f>
        <v>43402</v>
      </c>
      <c r="B752" s="5">
        <f>TITRES_STAT!D755</f>
        <v>1.5448</v>
      </c>
      <c r="C752" s="2">
        <f t="shared" si="85"/>
        <v>0</v>
      </c>
      <c r="D752" s="2">
        <f t="shared" si="86"/>
        <v>1.5461200000000002</v>
      </c>
      <c r="E752" s="2">
        <f t="shared" si="88"/>
        <v>1.5515100000000002</v>
      </c>
      <c r="F752" s="2">
        <f t="shared" si="89"/>
        <v>1.5660200000000004</v>
      </c>
      <c r="G752" s="2">
        <f t="shared" si="83"/>
        <v>1.5779679999999998</v>
      </c>
      <c r="H752" s="2">
        <f t="shared" si="87"/>
        <v>1.5768385000000007</v>
      </c>
      <c r="I752" s="2">
        <f t="array" ref="I752">SUMPRODUCT(B736:B755, (ROW(B736:B755)-ROW(B736)+1)) / (20*21/2)</f>
        <v>1.550944761904762</v>
      </c>
      <c r="J752" s="2">
        <f t="shared" si="90"/>
        <v>1.5614971668399575</v>
      </c>
      <c r="K752" s="2">
        <f t="shared" si="84"/>
        <v>1.5745403302533743</v>
      </c>
    </row>
    <row r="753" spans="1:11" ht="13.5" x14ac:dyDescent="0.25">
      <c r="A753" s="3">
        <f>TITRES_STAT!B756</f>
        <v>43403</v>
      </c>
      <c r="B753" s="5">
        <f>TITRES_STAT!D756</f>
        <v>1.5448</v>
      </c>
      <c r="C753" s="2">
        <f t="shared" si="85"/>
        <v>0</v>
      </c>
      <c r="D753" s="2">
        <f t="shared" si="86"/>
        <v>1.54478</v>
      </c>
      <c r="E753" s="2">
        <f t="shared" si="88"/>
        <v>1.54949</v>
      </c>
      <c r="F753" s="2">
        <f t="shared" si="89"/>
        <v>1.5629849999999998</v>
      </c>
      <c r="G753" s="2">
        <f t="shared" si="83"/>
        <v>1.5771579999999998</v>
      </c>
      <c r="H753" s="2">
        <f t="shared" si="87"/>
        <v>1.5775110000000006</v>
      </c>
      <c r="I753" s="2">
        <f t="array" ref="I753">SUMPRODUCT(B737:B756, (ROW(B737:B756)-ROW(B737)+1)) / (20*21/2)</f>
        <v>1.5497585714285718</v>
      </c>
      <c r="J753" s="2">
        <f t="shared" si="90"/>
        <v>1.5599069604742473</v>
      </c>
      <c r="K753" s="2">
        <f t="shared" si="84"/>
        <v>1.5733740427924578</v>
      </c>
    </row>
    <row r="754" spans="1:11" ht="13.5" x14ac:dyDescent="0.25">
      <c r="A754" s="3">
        <f>TITRES_STAT!B757</f>
        <v>43404</v>
      </c>
      <c r="B754" s="5">
        <f>TITRES_STAT!D757</f>
        <v>1.5448</v>
      </c>
      <c r="C754" s="2">
        <f t="shared" si="85"/>
        <v>0</v>
      </c>
      <c r="D754" s="2">
        <f t="shared" si="86"/>
        <v>1.5434399999999999</v>
      </c>
      <c r="E754" s="2">
        <f t="shared" si="88"/>
        <v>1.5474700000000001</v>
      </c>
      <c r="F754" s="2">
        <f t="shared" si="89"/>
        <v>1.56029</v>
      </c>
      <c r="G754" s="2">
        <f t="shared" ref="G754:G817" si="91">AVERAGE(B705:B754)</f>
        <v>1.5763479999999996</v>
      </c>
      <c r="H754" s="2">
        <f t="shared" si="87"/>
        <v>1.577989500000001</v>
      </c>
      <c r="I754" s="2">
        <f t="array" ref="I754">SUMPRODUCT(B738:B757, (ROW(B738:B757)-ROW(B738)+1)) / (20*21/2)</f>
        <v>1.5486366666666667</v>
      </c>
      <c r="J754" s="2">
        <f t="shared" si="90"/>
        <v>1.5584682023338428</v>
      </c>
      <c r="K754" s="2">
        <f t="shared" si="84"/>
        <v>1.5722534920947144</v>
      </c>
    </row>
    <row r="755" spans="1:11" ht="13.5" x14ac:dyDescent="0.25">
      <c r="A755" s="3">
        <f>TITRES_STAT!B758</f>
        <v>43405</v>
      </c>
      <c r="B755" s="5">
        <f>TITRES_STAT!D758</f>
        <v>1.5448</v>
      </c>
      <c r="C755" s="2">
        <f t="shared" si="85"/>
        <v>0</v>
      </c>
      <c r="D755" s="2">
        <f t="shared" si="86"/>
        <v>1.5448</v>
      </c>
      <c r="E755" s="2">
        <f t="shared" si="88"/>
        <v>1.5468000000000002</v>
      </c>
      <c r="F755" s="2">
        <f t="shared" si="89"/>
        <v>1.5572549999999998</v>
      </c>
      <c r="G755" s="2">
        <f t="shared" si="91"/>
        <v>1.5755379999999994</v>
      </c>
      <c r="H755" s="2">
        <f t="shared" si="87"/>
        <v>1.5784680000000011</v>
      </c>
      <c r="I755" s="2">
        <f t="array" ref="I755">SUMPRODUCT(B739:B758, (ROW(B739:B758)-ROW(B739)+1)) / (20*21/2)</f>
        <v>1.5470919047619047</v>
      </c>
      <c r="J755" s="2">
        <f t="shared" si="90"/>
        <v>1.5571664687782385</v>
      </c>
      <c r="K755" s="2">
        <f t="shared" ref="K755:K818" si="92">$K$4*B755+(1-$K$4)*K754</f>
        <v>1.5711768845615885</v>
      </c>
    </row>
    <row r="756" spans="1:11" ht="13.5" x14ac:dyDescent="0.25">
      <c r="A756" s="3">
        <f>TITRES_STAT!B759</f>
        <v>43406</v>
      </c>
      <c r="B756" s="5">
        <f>TITRES_STAT!D759</f>
        <v>1.5448</v>
      </c>
      <c r="C756" s="2">
        <f t="shared" si="85"/>
        <v>0</v>
      </c>
      <c r="D756" s="2">
        <f t="shared" si="86"/>
        <v>1.5448</v>
      </c>
      <c r="E756" s="2">
        <f t="shared" si="88"/>
        <v>1.5461300000000002</v>
      </c>
      <c r="F756" s="2">
        <f t="shared" si="89"/>
        <v>1.5565799999999999</v>
      </c>
      <c r="G756" s="2">
        <f t="shared" si="91"/>
        <v>1.574727999999999</v>
      </c>
      <c r="H756" s="2">
        <f t="shared" si="87"/>
        <v>1.578979000000001</v>
      </c>
      <c r="I756" s="2">
        <f t="array" ref="I756">SUMPRODUCT(B740:B759, (ROW(B740:B759)-ROW(B740)+1)) / (20*21/2)</f>
        <v>1.5457399999999999</v>
      </c>
      <c r="J756" s="2">
        <f t="shared" si="90"/>
        <v>1.5559887098469776</v>
      </c>
      <c r="K756" s="2">
        <f t="shared" si="92"/>
        <v>1.5701424969317224</v>
      </c>
    </row>
    <row r="757" spans="1:11" ht="13.5" x14ac:dyDescent="0.25">
      <c r="A757" s="3">
        <f>TITRES_STAT!B760</f>
        <v>43409</v>
      </c>
      <c r="B757" s="5">
        <f>TITRES_STAT!D760</f>
        <v>1.5448</v>
      </c>
      <c r="C757" s="2">
        <f t="shared" si="85"/>
        <v>0</v>
      </c>
      <c r="D757" s="2">
        <f t="shared" si="86"/>
        <v>1.5448</v>
      </c>
      <c r="E757" s="2">
        <f t="shared" si="88"/>
        <v>1.5454600000000003</v>
      </c>
      <c r="F757" s="2">
        <f t="shared" si="89"/>
        <v>1.5542199999999995</v>
      </c>
      <c r="G757" s="2">
        <f t="shared" si="91"/>
        <v>1.5739179999999988</v>
      </c>
      <c r="H757" s="2">
        <f t="shared" si="87"/>
        <v>1.5794900000000012</v>
      </c>
      <c r="I757" s="2">
        <f t="array" ref="I757">SUMPRODUCT(B741:B760, (ROW(B741:B760)-ROW(B741)+1)) / (20*21/2)</f>
        <v>1.5445809523809522</v>
      </c>
      <c r="J757" s="2">
        <f t="shared" si="90"/>
        <v>1.5549231184329797</v>
      </c>
      <c r="K757" s="2">
        <f t="shared" si="92"/>
        <v>1.5691486735226354</v>
      </c>
    </row>
    <row r="758" spans="1:11" ht="13.5" x14ac:dyDescent="0.25">
      <c r="A758" s="3">
        <f>TITRES_STAT!B761</f>
        <v>43410</v>
      </c>
      <c r="B758" s="5">
        <f>TITRES_STAT!D761</f>
        <v>1.538</v>
      </c>
      <c r="C758" s="2">
        <f t="shared" si="85"/>
        <v>-6.7999999999999172E-3</v>
      </c>
      <c r="D758" s="2">
        <f t="shared" si="86"/>
        <v>1.5434399999999999</v>
      </c>
      <c r="E758" s="2">
        <f t="shared" si="88"/>
        <v>1.5441100000000003</v>
      </c>
      <c r="F758" s="2">
        <f t="shared" si="89"/>
        <v>1.5521949999999998</v>
      </c>
      <c r="G758" s="2">
        <f t="shared" si="91"/>
        <v>1.5727039999999985</v>
      </c>
      <c r="H758" s="2">
        <f t="shared" si="87"/>
        <v>1.5798050000000012</v>
      </c>
      <c r="I758" s="2">
        <f t="array" ref="I758">SUMPRODUCT(B742:B761, (ROW(B742:B761)-ROW(B742)+1)) / (20*21/2)</f>
        <v>1.544262380952381</v>
      </c>
      <c r="J758" s="2">
        <f t="shared" si="90"/>
        <v>1.5533113928679341</v>
      </c>
      <c r="K758" s="2">
        <f t="shared" si="92"/>
        <v>1.5679271569139046</v>
      </c>
    </row>
    <row r="759" spans="1:11" ht="13.5" x14ac:dyDescent="0.25">
      <c r="A759" s="3">
        <f>TITRES_STAT!B762</f>
        <v>43411</v>
      </c>
      <c r="B759" s="5">
        <f>TITRES_STAT!D762</f>
        <v>1.538</v>
      </c>
      <c r="C759" s="2">
        <f t="shared" si="85"/>
        <v>0</v>
      </c>
      <c r="D759" s="2">
        <f t="shared" si="86"/>
        <v>1.5420799999999999</v>
      </c>
      <c r="E759" s="2">
        <f t="shared" si="88"/>
        <v>1.5427600000000001</v>
      </c>
      <c r="F759" s="2">
        <f t="shared" si="89"/>
        <v>1.5501699999999996</v>
      </c>
      <c r="G759" s="2">
        <f t="shared" si="91"/>
        <v>1.5714899999999985</v>
      </c>
      <c r="H759" s="2">
        <f t="shared" si="87"/>
        <v>1.5801200000000011</v>
      </c>
      <c r="I759" s="2">
        <f t="array" ref="I759">SUMPRODUCT(B743:B762, (ROW(B743:B762)-ROW(B743)+1)) / (20*21/2)</f>
        <v>1.5439757142857145</v>
      </c>
      <c r="J759" s="2">
        <f t="shared" si="90"/>
        <v>1.5518531649757499</v>
      </c>
      <c r="K759" s="2">
        <f t="shared" si="92"/>
        <v>1.5667535429172808</v>
      </c>
    </row>
    <row r="760" spans="1:11" ht="13.5" x14ac:dyDescent="0.25">
      <c r="A760" s="3">
        <f>TITRES_STAT!B763</f>
        <v>43412</v>
      </c>
      <c r="B760" s="5">
        <f>TITRES_STAT!D763</f>
        <v>1.538</v>
      </c>
      <c r="C760" s="2">
        <f t="shared" si="85"/>
        <v>0</v>
      </c>
      <c r="D760" s="2">
        <f t="shared" si="86"/>
        <v>1.5407200000000001</v>
      </c>
      <c r="E760" s="2">
        <f t="shared" si="88"/>
        <v>1.5427600000000001</v>
      </c>
      <c r="F760" s="2">
        <f t="shared" si="89"/>
        <v>1.5481449999999997</v>
      </c>
      <c r="G760" s="2">
        <f t="shared" si="91"/>
        <v>1.5712199999999987</v>
      </c>
      <c r="H760" s="2">
        <f t="shared" si="87"/>
        <v>1.580564500000001</v>
      </c>
      <c r="I760" s="2">
        <f t="array" ref="I760">SUMPRODUCT(B744:B763, (ROW(B744:B763)-ROW(B744)+1)) / (20*21/2)</f>
        <v>1.5431057142857141</v>
      </c>
      <c r="J760" s="2">
        <f t="shared" si="90"/>
        <v>1.5505338159304403</v>
      </c>
      <c r="K760" s="2">
        <f t="shared" si="92"/>
        <v>1.565625952998956</v>
      </c>
    </row>
    <row r="761" spans="1:11" ht="13.5" x14ac:dyDescent="0.25">
      <c r="A761" s="3">
        <f>TITRES_STAT!B764</f>
        <v>43413</v>
      </c>
      <c r="B761" s="5">
        <f>TITRES_STAT!D764</f>
        <v>1.5448</v>
      </c>
      <c r="C761" s="2">
        <f t="shared" si="85"/>
        <v>6.7999999999999172E-3</v>
      </c>
      <c r="D761" s="2">
        <f t="shared" si="86"/>
        <v>1.5407199999999999</v>
      </c>
      <c r="E761" s="2">
        <f t="shared" si="88"/>
        <v>1.5427600000000001</v>
      </c>
      <c r="F761" s="2">
        <f t="shared" si="89"/>
        <v>1.5478099999999997</v>
      </c>
      <c r="G761" s="2">
        <f t="shared" si="91"/>
        <v>1.5713559999999986</v>
      </c>
      <c r="H761" s="2">
        <f t="shared" si="87"/>
        <v>1.580752000000001</v>
      </c>
      <c r="I761" s="2">
        <f t="array" ref="I761">SUMPRODUCT(B745:B764, (ROW(B745:B764)-ROW(B745)+1)) / (20*21/2)</f>
        <v>1.5430119047619046</v>
      </c>
      <c r="J761" s="2">
        <f t="shared" si="90"/>
        <v>1.5499877382227791</v>
      </c>
      <c r="K761" s="2">
        <f t="shared" si="92"/>
        <v>1.5648092489597814</v>
      </c>
    </row>
    <row r="762" spans="1:11" ht="13.5" x14ac:dyDescent="0.25">
      <c r="A762" s="3">
        <f>TITRES_STAT!B765</f>
        <v>43416</v>
      </c>
      <c r="B762" s="5">
        <f>TITRES_STAT!D765</f>
        <v>1.5448</v>
      </c>
      <c r="C762" s="2">
        <f t="shared" si="85"/>
        <v>0</v>
      </c>
      <c r="D762" s="2">
        <f t="shared" si="86"/>
        <v>1.5407199999999999</v>
      </c>
      <c r="E762" s="2">
        <f t="shared" si="88"/>
        <v>1.5427600000000001</v>
      </c>
      <c r="F762" s="2">
        <f t="shared" si="89"/>
        <v>1.5471349999999997</v>
      </c>
      <c r="G762" s="2">
        <f t="shared" si="91"/>
        <v>1.5714919999999986</v>
      </c>
      <c r="H762" s="2">
        <f t="shared" si="87"/>
        <v>1.581004000000001</v>
      </c>
      <c r="I762" s="2">
        <f t="array" ref="I762">SUMPRODUCT(B746:B765, (ROW(B746:B765)-ROW(B746)+1)) / (20*21/2)</f>
        <v>1.5430142857142859</v>
      </c>
      <c r="J762" s="2">
        <f t="shared" si="90"/>
        <v>1.5494936679158477</v>
      </c>
      <c r="K762" s="2">
        <f t="shared" si="92"/>
        <v>1.5640245725299862</v>
      </c>
    </row>
    <row r="763" spans="1:11" ht="13.5" x14ac:dyDescent="0.25">
      <c r="A763" s="3">
        <f>TITRES_STAT!B766</f>
        <v>43417</v>
      </c>
      <c r="B763" s="5">
        <f>TITRES_STAT!D766</f>
        <v>1.538</v>
      </c>
      <c r="C763" s="2">
        <f t="shared" si="85"/>
        <v>-6.7999999999999172E-3</v>
      </c>
      <c r="D763" s="2">
        <f t="shared" si="86"/>
        <v>1.5407199999999999</v>
      </c>
      <c r="E763" s="2">
        <f t="shared" si="88"/>
        <v>1.5420800000000001</v>
      </c>
      <c r="F763" s="2">
        <f t="shared" si="89"/>
        <v>1.5457849999999997</v>
      </c>
      <c r="G763" s="2">
        <f t="shared" si="91"/>
        <v>1.5708159999999987</v>
      </c>
      <c r="H763" s="2">
        <f t="shared" si="87"/>
        <v>1.5810605000000006</v>
      </c>
      <c r="I763" s="2">
        <f t="array" ref="I763">SUMPRODUCT(B747:B766, (ROW(B747:B766)-ROW(B747)+1)) / (20*21/2)</f>
        <v>1.5430485714285715</v>
      </c>
      <c r="J763" s="2">
        <f t="shared" si="90"/>
        <v>1.5483990328762431</v>
      </c>
      <c r="K763" s="2">
        <f t="shared" si="92"/>
        <v>1.563004001058222</v>
      </c>
    </row>
    <row r="764" spans="1:11" ht="13.5" x14ac:dyDescent="0.25">
      <c r="A764" s="3">
        <f>TITRES_STAT!B767</f>
        <v>43418</v>
      </c>
      <c r="B764" s="5">
        <f>TITRES_STAT!D767</f>
        <v>1.5448</v>
      </c>
      <c r="C764" s="2">
        <f t="shared" si="85"/>
        <v>6.7999999999999172E-3</v>
      </c>
      <c r="D764" s="2">
        <f t="shared" si="86"/>
        <v>1.5420799999999999</v>
      </c>
      <c r="E764" s="2">
        <f t="shared" si="88"/>
        <v>1.5420800000000001</v>
      </c>
      <c r="F764" s="2">
        <f t="shared" si="89"/>
        <v>1.5447749999999998</v>
      </c>
      <c r="G764" s="2">
        <f t="shared" si="91"/>
        <v>1.5697379999999987</v>
      </c>
      <c r="H764" s="2">
        <f t="shared" si="87"/>
        <v>1.5812480000000004</v>
      </c>
      <c r="I764" s="2">
        <f t="array" ref="I764">SUMPRODUCT(B748:B767, (ROW(B748:B767)-ROW(B748)+1)) / (20*21/2)</f>
        <v>1.5418290476190475</v>
      </c>
      <c r="J764" s="2">
        <f t="shared" si="90"/>
        <v>1.5480562678404104</v>
      </c>
      <c r="K764" s="2">
        <f t="shared" si="92"/>
        <v>1.5622901186637821</v>
      </c>
    </row>
    <row r="765" spans="1:11" ht="13.5" x14ac:dyDescent="0.25">
      <c r="A765" s="3">
        <f>TITRES_STAT!B768</f>
        <v>43419</v>
      </c>
      <c r="B765" s="5">
        <f>TITRES_STAT!D768</f>
        <v>1.5448</v>
      </c>
      <c r="C765" s="2">
        <f t="shared" si="85"/>
        <v>0</v>
      </c>
      <c r="D765" s="2">
        <f t="shared" si="86"/>
        <v>1.5434399999999999</v>
      </c>
      <c r="E765" s="2">
        <f t="shared" si="88"/>
        <v>1.5420800000000001</v>
      </c>
      <c r="F765" s="2">
        <f t="shared" si="89"/>
        <v>1.5444399999999998</v>
      </c>
      <c r="G765" s="2">
        <f t="shared" si="91"/>
        <v>1.5685239999999987</v>
      </c>
      <c r="H765" s="2">
        <f t="shared" si="87"/>
        <v>1.5814355000000004</v>
      </c>
      <c r="I765" s="2">
        <f t="array" ref="I765">SUMPRODUCT(B749:B768, (ROW(B749:B768)-ROW(B749)+1)) / (20*21/2)</f>
        <v>1.5407057142857141</v>
      </c>
      <c r="J765" s="2">
        <f t="shared" si="90"/>
        <v>1.5477461470937046</v>
      </c>
      <c r="K765" s="2">
        <f t="shared" si="92"/>
        <v>1.5616042316573595</v>
      </c>
    </row>
    <row r="766" spans="1:11" ht="13.5" x14ac:dyDescent="0.25">
      <c r="A766" s="3">
        <f>TITRES_STAT!B769</f>
        <v>43420</v>
      </c>
      <c r="B766" s="5">
        <f>TITRES_STAT!D769</f>
        <v>1.5448</v>
      </c>
      <c r="C766" s="2">
        <f t="shared" si="85"/>
        <v>0</v>
      </c>
      <c r="D766" s="2">
        <f t="shared" si="86"/>
        <v>1.5434399999999999</v>
      </c>
      <c r="E766" s="2">
        <f t="shared" si="88"/>
        <v>1.5420800000000001</v>
      </c>
      <c r="F766" s="2">
        <f t="shared" si="89"/>
        <v>1.5441049999999998</v>
      </c>
      <c r="G766" s="2">
        <f t="shared" si="91"/>
        <v>1.5673099999999989</v>
      </c>
      <c r="H766" s="2">
        <f t="shared" si="87"/>
        <v>1.5816875000000008</v>
      </c>
      <c r="I766" s="2">
        <f t="array" ref="I766">SUMPRODUCT(B750:B769, (ROW(B750:B769)-ROW(B750)+1)) / (20*21/2)</f>
        <v>1.5383928571428571</v>
      </c>
      <c r="J766" s="2">
        <f t="shared" si="90"/>
        <v>1.547465561656209</v>
      </c>
      <c r="K766" s="2">
        <f t="shared" si="92"/>
        <v>1.5609452421806005</v>
      </c>
    </row>
    <row r="767" spans="1:11" ht="13.5" x14ac:dyDescent="0.25">
      <c r="A767" s="3">
        <f>TITRES_STAT!B770</f>
        <v>43423</v>
      </c>
      <c r="B767" s="5">
        <f>TITRES_STAT!D770</f>
        <v>1.5313000000000001</v>
      </c>
      <c r="C767" s="2">
        <f t="shared" si="85"/>
        <v>-1.3499999999999845E-2</v>
      </c>
      <c r="D767" s="2">
        <f t="shared" si="86"/>
        <v>1.54074</v>
      </c>
      <c r="E767" s="2">
        <f t="shared" si="88"/>
        <v>1.5407300000000002</v>
      </c>
      <c r="F767" s="2">
        <f t="shared" si="89"/>
        <v>1.5430949999999999</v>
      </c>
      <c r="G767" s="2">
        <f t="shared" si="91"/>
        <v>1.5667699999999991</v>
      </c>
      <c r="H767" s="2">
        <f t="shared" si="87"/>
        <v>1.5818075000000005</v>
      </c>
      <c r="I767" s="2">
        <f t="array" ref="I767">SUMPRODUCT(B751:B770, (ROW(B751:B770)-ROW(B751)+1)) / (20*21/2)</f>
        <v>1.5362404761904762</v>
      </c>
      <c r="J767" s="2">
        <f t="shared" si="90"/>
        <v>1.5459259843556177</v>
      </c>
      <c r="K767" s="2">
        <f t="shared" si="92"/>
        <v>1.5597826836637143</v>
      </c>
    </row>
    <row r="768" spans="1:11" ht="13.5" x14ac:dyDescent="0.25">
      <c r="A768" s="3">
        <f>TITRES_STAT!B771</f>
        <v>43425</v>
      </c>
      <c r="B768" s="5">
        <f>TITRES_STAT!D771</f>
        <v>1.5313000000000001</v>
      </c>
      <c r="C768" s="2">
        <f t="shared" si="85"/>
        <v>0</v>
      </c>
      <c r="D768" s="2">
        <f t="shared" si="86"/>
        <v>1.5393999999999999</v>
      </c>
      <c r="E768" s="2">
        <f t="shared" si="88"/>
        <v>1.54006</v>
      </c>
      <c r="F768" s="2">
        <f t="shared" si="89"/>
        <v>1.5420849999999999</v>
      </c>
      <c r="G768" s="2">
        <f t="shared" si="91"/>
        <v>1.565421999999999</v>
      </c>
      <c r="H768" s="2">
        <f t="shared" si="87"/>
        <v>1.5820570000000003</v>
      </c>
      <c r="I768" s="2">
        <f t="array" ref="I768">SUMPRODUCT(B752:B771, (ROW(B752:B771)-ROW(B752)+1)) / (20*21/2)</f>
        <v>1.5309747619047622</v>
      </c>
      <c r="J768" s="2">
        <f t="shared" si="90"/>
        <v>1.5445330334646066</v>
      </c>
      <c r="K768" s="2">
        <f t="shared" si="92"/>
        <v>1.5586657156769022</v>
      </c>
    </row>
    <row r="769" spans="1:11" ht="13.5" x14ac:dyDescent="0.25">
      <c r="A769" s="3">
        <f>TITRES_STAT!B772</f>
        <v>43426</v>
      </c>
      <c r="B769" s="5">
        <f>TITRES_STAT!D772</f>
        <v>1.5178</v>
      </c>
      <c r="C769" s="2">
        <f t="shared" si="85"/>
        <v>-1.3500000000000068E-2</v>
      </c>
      <c r="D769" s="2">
        <f t="shared" si="86"/>
        <v>1.534</v>
      </c>
      <c r="E769" s="2">
        <f t="shared" si="88"/>
        <v>1.5380400000000001</v>
      </c>
      <c r="F769" s="2">
        <f t="shared" si="89"/>
        <v>1.5404</v>
      </c>
      <c r="G769" s="2">
        <f t="shared" si="91"/>
        <v>1.5638039999999989</v>
      </c>
      <c r="H769" s="2">
        <f t="shared" si="87"/>
        <v>1.5822065000000003</v>
      </c>
      <c r="I769" s="2">
        <f t="array" ref="I769">SUMPRODUCT(B753:B772, (ROW(B753:B772)-ROW(B753)+1)) / (20*21/2)</f>
        <v>1.5259980952380954</v>
      </c>
      <c r="J769" s="2">
        <f t="shared" si="90"/>
        <v>1.5419870302775012</v>
      </c>
      <c r="K769" s="2">
        <f t="shared" si="92"/>
        <v>1.5570631385915337</v>
      </c>
    </row>
    <row r="770" spans="1:11" ht="13.5" x14ac:dyDescent="0.25">
      <c r="A770" s="3">
        <f>TITRES_STAT!B773</f>
        <v>43427</v>
      </c>
      <c r="B770" s="5">
        <f>TITRES_STAT!D773</f>
        <v>1.5178</v>
      </c>
      <c r="C770" s="2">
        <f t="shared" si="85"/>
        <v>0</v>
      </c>
      <c r="D770" s="2">
        <f t="shared" si="86"/>
        <v>1.5286000000000002</v>
      </c>
      <c r="E770" s="2">
        <f t="shared" si="88"/>
        <v>1.5360199999999999</v>
      </c>
      <c r="F770" s="2">
        <f t="shared" si="89"/>
        <v>1.53939</v>
      </c>
      <c r="G770" s="2">
        <f t="shared" si="91"/>
        <v>1.562185999999999</v>
      </c>
      <c r="H770" s="2">
        <f t="shared" si="87"/>
        <v>1.5823885000000004</v>
      </c>
      <c r="I770" s="2">
        <f t="array" ref="I770">SUMPRODUCT(B754:B773, (ROW(B754:B773)-ROW(B754)+1)) / (20*21/2)</f>
        <v>1.5213104761904763</v>
      </c>
      <c r="J770" s="2">
        <f t="shared" si="90"/>
        <v>1.5396835035844059</v>
      </c>
      <c r="K770" s="2">
        <f t="shared" si="92"/>
        <v>1.5555234076663755</v>
      </c>
    </row>
    <row r="771" spans="1:11" ht="13.5" x14ac:dyDescent="0.25">
      <c r="A771" s="3">
        <f>TITRES_STAT!B774</f>
        <v>43430</v>
      </c>
      <c r="B771" s="5">
        <f>TITRES_STAT!D774</f>
        <v>1.4841</v>
      </c>
      <c r="C771" s="2">
        <f t="shared" si="85"/>
        <v>-3.3700000000000063E-2</v>
      </c>
      <c r="D771" s="2">
        <f t="shared" si="86"/>
        <v>1.5164599999999999</v>
      </c>
      <c r="E771" s="2">
        <f t="shared" si="88"/>
        <v>1.5299499999999999</v>
      </c>
      <c r="F771" s="2">
        <f t="shared" si="89"/>
        <v>1.5363550000000001</v>
      </c>
      <c r="G771" s="2">
        <f t="shared" si="91"/>
        <v>1.5601619999999989</v>
      </c>
      <c r="H771" s="2">
        <f t="shared" si="87"/>
        <v>1.5820785000000004</v>
      </c>
      <c r="I771" s="2">
        <f t="array" ref="I771">SUMPRODUCT(B755:B774, (ROW(B755:B774)-ROW(B755)+1)) / (20*21/2)</f>
        <v>1.5169119047619049</v>
      </c>
      <c r="J771" s="2">
        <f t="shared" si="90"/>
        <v>1.5343898365763673</v>
      </c>
      <c r="K771" s="2">
        <f t="shared" si="92"/>
        <v>1.5527224897186747</v>
      </c>
    </row>
    <row r="772" spans="1:11" ht="13.5" x14ac:dyDescent="0.25">
      <c r="A772" s="3">
        <f>TITRES_STAT!B775</f>
        <v>43431</v>
      </c>
      <c r="B772" s="5">
        <f>TITRES_STAT!D775</f>
        <v>1.4841</v>
      </c>
      <c r="C772" s="2">
        <f t="shared" ref="C772:C835" si="93">B772-B771</f>
        <v>0</v>
      </c>
      <c r="D772" s="2">
        <f t="shared" si="86"/>
        <v>1.50702</v>
      </c>
      <c r="E772" s="2">
        <f t="shared" si="88"/>
        <v>1.5238799999999997</v>
      </c>
      <c r="F772" s="2">
        <f t="shared" si="89"/>
        <v>1.5333200000000002</v>
      </c>
      <c r="G772" s="2">
        <f t="shared" si="91"/>
        <v>1.558273999999999</v>
      </c>
      <c r="H772" s="2">
        <f t="shared" si="87"/>
        <v>1.5816390000000005</v>
      </c>
      <c r="I772" s="2">
        <f t="array" ref="I772">SUMPRODUCT(B756:B775, (ROW(B756:B775)-ROW(B756)+1)) / (20*21/2)</f>
        <v>1.5160119047619047</v>
      </c>
      <c r="J772" s="2">
        <f t="shared" si="90"/>
        <v>1.5296003283309991</v>
      </c>
      <c r="K772" s="2">
        <f t="shared" si="92"/>
        <v>1.5500314116904914</v>
      </c>
    </row>
    <row r="773" spans="1:11" ht="13.5" x14ac:dyDescent="0.25">
      <c r="A773" s="3">
        <f>TITRES_STAT!B776</f>
        <v>43432</v>
      </c>
      <c r="B773" s="5">
        <f>TITRES_STAT!D776</f>
        <v>1.4841</v>
      </c>
      <c r="C773" s="2">
        <f t="shared" si="93"/>
        <v>0</v>
      </c>
      <c r="D773" s="2">
        <f t="shared" si="86"/>
        <v>1.4975799999999999</v>
      </c>
      <c r="E773" s="2">
        <f t="shared" si="88"/>
        <v>1.5184899999999997</v>
      </c>
      <c r="F773" s="2">
        <f t="shared" si="89"/>
        <v>1.5302850000000006</v>
      </c>
      <c r="G773" s="2">
        <f t="shared" si="91"/>
        <v>1.556519999999999</v>
      </c>
      <c r="H773" s="2">
        <f t="shared" si="87"/>
        <v>1.5812320000000002</v>
      </c>
      <c r="I773" s="2">
        <f t="array" ref="I773">SUMPRODUCT(B757:B776, (ROW(B757:B776)-ROW(B757)+1)) / (20*21/2)</f>
        <v>1.5152404761904763</v>
      </c>
      <c r="J773" s="2">
        <f t="shared" si="90"/>
        <v>1.5252669637280469</v>
      </c>
      <c r="K773" s="2">
        <f t="shared" si="92"/>
        <v>1.5474458661340016</v>
      </c>
    </row>
    <row r="774" spans="1:11" ht="13.5" x14ac:dyDescent="0.25">
      <c r="A774" s="3">
        <f>TITRES_STAT!B777</f>
        <v>43433</v>
      </c>
      <c r="B774" s="5">
        <f>TITRES_STAT!D777</f>
        <v>1.4841</v>
      </c>
      <c r="C774" s="2">
        <f t="shared" si="93"/>
        <v>0</v>
      </c>
      <c r="D774" s="2">
        <f t="shared" ref="D774:D837" si="94">AVERAGE(B770:B774)</f>
        <v>1.4908399999999999</v>
      </c>
      <c r="E774" s="2">
        <f t="shared" si="88"/>
        <v>1.5124199999999999</v>
      </c>
      <c r="F774" s="2">
        <f t="shared" si="89"/>
        <v>1.5272500000000007</v>
      </c>
      <c r="G774" s="2">
        <f t="shared" si="91"/>
        <v>1.5546319999999991</v>
      </c>
      <c r="H774" s="2">
        <f t="shared" si="87"/>
        <v>1.5808895000000005</v>
      </c>
      <c r="I774" s="2">
        <f t="array" ref="I774">SUMPRODUCT(B758:B777, (ROW(B758:B777)-ROW(B758)+1)) / (20*21/2)</f>
        <v>1.5126738095238097</v>
      </c>
      <c r="J774" s="2">
        <f t="shared" si="90"/>
        <v>1.5213463005158521</v>
      </c>
      <c r="K774" s="2">
        <f t="shared" si="92"/>
        <v>1.5449617145209036</v>
      </c>
    </row>
    <row r="775" spans="1:11" ht="13.5" x14ac:dyDescent="0.25">
      <c r="A775" s="3">
        <f>TITRES_STAT!B778</f>
        <v>43434</v>
      </c>
      <c r="B775" s="5">
        <f>TITRES_STAT!D778</f>
        <v>1.5178</v>
      </c>
      <c r="C775" s="2">
        <f t="shared" si="93"/>
        <v>3.3700000000000063E-2</v>
      </c>
      <c r="D775" s="2">
        <f t="shared" si="94"/>
        <v>1.4908399999999999</v>
      </c>
      <c r="E775" s="2">
        <f t="shared" si="88"/>
        <v>1.50972</v>
      </c>
      <c r="F775" s="2">
        <f t="shared" si="89"/>
        <v>1.5259000000000007</v>
      </c>
      <c r="G775" s="2">
        <f t="shared" si="91"/>
        <v>1.5534179999999995</v>
      </c>
      <c r="H775" s="2">
        <f t="shared" si="87"/>
        <v>1.5807155000000006</v>
      </c>
      <c r="I775" s="2">
        <f t="array" ref="I775">SUMPRODUCT(B759:B778, (ROW(B759:B778)-ROW(B759)+1)) / (20*21/2)</f>
        <v>1.5103319047619048</v>
      </c>
      <c r="J775" s="2">
        <f t="shared" si="90"/>
        <v>1.5210085576095804</v>
      </c>
      <c r="K775" s="2">
        <f t="shared" si="92"/>
        <v>1.5438965492455741</v>
      </c>
    </row>
    <row r="776" spans="1:11" ht="13.5" x14ac:dyDescent="0.25">
      <c r="A776" s="3">
        <f>TITRES_STAT!B779</f>
        <v>43437</v>
      </c>
      <c r="B776" s="5">
        <f>TITRES_STAT!D779</f>
        <v>1.5178</v>
      </c>
      <c r="C776" s="2">
        <f t="shared" si="93"/>
        <v>0</v>
      </c>
      <c r="D776" s="2">
        <f t="shared" si="94"/>
        <v>1.4975800000000001</v>
      </c>
      <c r="E776" s="2">
        <f t="shared" si="88"/>
        <v>1.5070199999999998</v>
      </c>
      <c r="F776" s="2">
        <f t="shared" si="89"/>
        <v>1.5245500000000007</v>
      </c>
      <c r="G776" s="2">
        <f t="shared" si="91"/>
        <v>1.5513939999999993</v>
      </c>
      <c r="H776" s="2">
        <f t="shared" si="87"/>
        <v>1.5805415000000012</v>
      </c>
      <c r="I776" s="2">
        <f t="array" ref="I776">SUMPRODUCT(B760:B779, (ROW(B760:B779)-ROW(B760)+1)) / (20*21/2)</f>
        <v>1.5081823809523809</v>
      </c>
      <c r="J776" s="2">
        <f t="shared" si="90"/>
        <v>1.5207029806943824</v>
      </c>
      <c r="K776" s="2">
        <f t="shared" si="92"/>
        <v>1.5428731551575126</v>
      </c>
    </row>
    <row r="777" spans="1:11" ht="13.5" x14ac:dyDescent="0.25">
      <c r="A777" s="3">
        <f>TITRES_STAT!B780</f>
        <v>43438</v>
      </c>
      <c r="B777" s="5">
        <f>TITRES_STAT!D780</f>
        <v>1.4976</v>
      </c>
      <c r="C777" s="2">
        <f t="shared" si="93"/>
        <v>-2.0199999999999996E-2</v>
      </c>
      <c r="D777" s="2">
        <f t="shared" si="94"/>
        <v>1.5002800000000001</v>
      </c>
      <c r="E777" s="2">
        <f t="shared" si="88"/>
        <v>1.5036499999999999</v>
      </c>
      <c r="F777" s="2">
        <f t="shared" si="89"/>
        <v>1.5221900000000006</v>
      </c>
      <c r="G777" s="2">
        <f t="shared" si="91"/>
        <v>1.5492359999999998</v>
      </c>
      <c r="H777" s="2">
        <f t="shared" si="87"/>
        <v>1.580234000000001</v>
      </c>
      <c r="I777" s="2">
        <f t="array" ref="I777">SUMPRODUCT(B761:B780, (ROW(B761:B780)-ROW(B761)+1)) / (20*21/2)</f>
        <v>1.5062252380952381</v>
      </c>
      <c r="J777" s="2">
        <f t="shared" si="90"/>
        <v>1.518502696818727</v>
      </c>
      <c r="K777" s="2">
        <f t="shared" si="92"/>
        <v>1.5410977373081984</v>
      </c>
    </row>
    <row r="778" spans="1:11" ht="13.5" x14ac:dyDescent="0.25">
      <c r="A778" s="3">
        <f>TITRES_STAT!B781</f>
        <v>43439</v>
      </c>
      <c r="B778" s="5">
        <f>TITRES_STAT!D781</f>
        <v>1.4976</v>
      </c>
      <c r="C778" s="2">
        <f t="shared" si="93"/>
        <v>0</v>
      </c>
      <c r="D778" s="2">
        <f t="shared" si="94"/>
        <v>1.5029800000000002</v>
      </c>
      <c r="E778" s="2">
        <f t="shared" si="88"/>
        <v>1.5002799999999998</v>
      </c>
      <c r="F778" s="2">
        <f t="shared" si="89"/>
        <v>1.5201700000000005</v>
      </c>
      <c r="G778" s="2">
        <f t="shared" si="91"/>
        <v>1.5473480000000002</v>
      </c>
      <c r="H778" s="2">
        <f t="shared" ref="H778:H841" si="95">AVERAGE(B579:B778)</f>
        <v>1.5799915000000004</v>
      </c>
      <c r="I778" s="2">
        <f t="array" ref="I778">SUMPRODUCT(B762:B781, (ROW(B762:B781)-ROW(B762)+1)) / (20*21/2)</f>
        <v>1.5044604761904763</v>
      </c>
      <c r="J778" s="2">
        <f t="shared" si="90"/>
        <v>1.5165119637883722</v>
      </c>
      <c r="K778" s="2">
        <f t="shared" si="92"/>
        <v>1.5393919436882693</v>
      </c>
    </row>
    <row r="779" spans="1:11" ht="13.5" x14ac:dyDescent="0.25">
      <c r="A779" s="3">
        <f>TITRES_STAT!B782</f>
        <v>43440</v>
      </c>
      <c r="B779" s="5">
        <f>TITRES_STAT!D782</f>
        <v>1.4976</v>
      </c>
      <c r="C779" s="2">
        <f t="shared" si="93"/>
        <v>0</v>
      </c>
      <c r="D779" s="2">
        <f t="shared" si="94"/>
        <v>1.5056800000000001</v>
      </c>
      <c r="E779" s="2">
        <f t="shared" si="88"/>
        <v>1.4982599999999999</v>
      </c>
      <c r="F779" s="2">
        <f t="shared" si="89"/>
        <v>1.5181500000000001</v>
      </c>
      <c r="G779" s="2">
        <f t="shared" si="91"/>
        <v>1.5455940000000004</v>
      </c>
      <c r="H779" s="2">
        <f t="shared" si="95"/>
        <v>1.5797490000000005</v>
      </c>
      <c r="I779" s="2">
        <f t="array" ref="I779">SUMPRODUCT(B763:B782, (ROW(B763:B782)-ROW(B763)+1)) / (20*21/2)</f>
        <v>1.5029204761904764</v>
      </c>
      <c r="J779" s="2">
        <f t="shared" si="90"/>
        <v>1.5147108243799559</v>
      </c>
      <c r="K779" s="2">
        <f t="shared" si="92"/>
        <v>1.5377530439357883</v>
      </c>
    </row>
    <row r="780" spans="1:11" ht="13.5" x14ac:dyDescent="0.25">
      <c r="A780" s="3">
        <f>TITRES_STAT!B783</f>
        <v>43441</v>
      </c>
      <c r="B780" s="5">
        <f>TITRES_STAT!D783</f>
        <v>1.4976</v>
      </c>
      <c r="C780" s="2">
        <f t="shared" si="93"/>
        <v>0</v>
      </c>
      <c r="D780" s="2">
        <f t="shared" si="94"/>
        <v>1.5016400000000001</v>
      </c>
      <c r="E780" s="2">
        <f t="shared" ref="E780:E843" si="96">AVERAGE(B771:B780)</f>
        <v>1.49624</v>
      </c>
      <c r="F780" s="2">
        <f t="shared" si="89"/>
        <v>1.51613</v>
      </c>
      <c r="G780" s="2">
        <f t="shared" si="91"/>
        <v>1.5438400000000008</v>
      </c>
      <c r="H780" s="2">
        <f t="shared" si="95"/>
        <v>1.5795385000000004</v>
      </c>
      <c r="I780" s="2">
        <f t="array" ref="I780">SUMPRODUCT(B764:B783, (ROW(B764:B783)-ROW(B764)+1)) / (20*21/2)</f>
        <v>1.500957619047619</v>
      </c>
      <c r="J780" s="2">
        <f t="shared" si="90"/>
        <v>1.5130812220580552</v>
      </c>
      <c r="K780" s="2">
        <f t="shared" si="92"/>
        <v>1.5361784147618358</v>
      </c>
    </row>
    <row r="781" spans="1:11" ht="13.5" x14ac:dyDescent="0.25">
      <c r="A781" s="3">
        <f>TITRES_STAT!B784</f>
        <v>43444</v>
      </c>
      <c r="B781" s="5">
        <f>TITRES_STAT!D784</f>
        <v>1.4976</v>
      </c>
      <c r="C781" s="2">
        <f t="shared" si="93"/>
        <v>0</v>
      </c>
      <c r="D781" s="2">
        <f t="shared" si="94"/>
        <v>1.4976</v>
      </c>
      <c r="E781" s="2">
        <f t="shared" si="96"/>
        <v>1.4975900000000002</v>
      </c>
      <c r="F781" s="2">
        <f t="shared" si="89"/>
        <v>1.5137699999999998</v>
      </c>
      <c r="G781" s="2">
        <f t="shared" si="91"/>
        <v>1.5416820000000007</v>
      </c>
      <c r="H781" s="2">
        <f t="shared" si="95"/>
        <v>1.5793280000000005</v>
      </c>
      <c r="I781" s="2">
        <f t="array" ref="I781">SUMPRODUCT(B765:B784, (ROW(B765:B784)-ROW(B765)+1)) / (20*21/2)</f>
        <v>1.4979338095238095</v>
      </c>
      <c r="J781" s="2">
        <f t="shared" si="90"/>
        <v>1.5116068199572879</v>
      </c>
      <c r="K781" s="2">
        <f t="shared" si="92"/>
        <v>1.5346655357515677</v>
      </c>
    </row>
    <row r="782" spans="1:11" ht="13.5" x14ac:dyDescent="0.25">
      <c r="A782" s="3">
        <f>TITRES_STAT!B785</f>
        <v>43445</v>
      </c>
      <c r="B782" s="5">
        <f>TITRES_STAT!D785</f>
        <v>1.4976</v>
      </c>
      <c r="C782" s="2">
        <f t="shared" si="93"/>
        <v>0</v>
      </c>
      <c r="D782" s="2">
        <f t="shared" si="94"/>
        <v>1.4976</v>
      </c>
      <c r="E782" s="2">
        <f t="shared" si="96"/>
        <v>1.4989400000000002</v>
      </c>
      <c r="F782" s="2">
        <f t="shared" si="89"/>
        <v>1.5114099999999997</v>
      </c>
      <c r="G782" s="2">
        <f t="shared" si="91"/>
        <v>1.5395240000000008</v>
      </c>
      <c r="H782" s="2">
        <f t="shared" si="95"/>
        <v>1.5791825000000004</v>
      </c>
      <c r="I782" s="2">
        <f t="array" ref="I782">SUMPRODUCT(B766:B785, (ROW(B766:B785)-ROW(B766)+1)) / (20*21/2)</f>
        <v>1.4971647619047619</v>
      </c>
      <c r="J782" s="2">
        <f t="shared" si="90"/>
        <v>1.5102728371042127</v>
      </c>
      <c r="K782" s="2">
        <f t="shared" si="92"/>
        <v>1.5332119853299377</v>
      </c>
    </row>
    <row r="783" spans="1:11" ht="13.5" x14ac:dyDescent="0.25">
      <c r="A783" s="3">
        <f>TITRES_STAT!B786</f>
        <v>43446</v>
      </c>
      <c r="B783" s="5">
        <f>TITRES_STAT!D786</f>
        <v>1.4907999999999999</v>
      </c>
      <c r="C783" s="2">
        <f t="shared" si="93"/>
        <v>-6.8000000000001393E-3</v>
      </c>
      <c r="D783" s="2">
        <f t="shared" si="94"/>
        <v>1.49624</v>
      </c>
      <c r="E783" s="2">
        <f t="shared" si="96"/>
        <v>1.4996100000000001</v>
      </c>
      <c r="F783" s="2">
        <f t="shared" si="89"/>
        <v>1.5090499999999996</v>
      </c>
      <c r="G783" s="2">
        <f t="shared" si="91"/>
        <v>1.5372300000000003</v>
      </c>
      <c r="H783" s="2">
        <f t="shared" si="95"/>
        <v>1.5788735000000003</v>
      </c>
      <c r="I783" s="2">
        <f t="array" ref="I783">SUMPRODUCT(B767:B786, (ROW(B767:B786)-ROW(B767)+1)) / (20*21/2)</f>
        <v>1.4972585714285715</v>
      </c>
      <c r="J783" s="2">
        <f t="shared" si="90"/>
        <v>1.5084182811895257</v>
      </c>
      <c r="K783" s="2">
        <f t="shared" si="92"/>
        <v>1.5315487702189599</v>
      </c>
    </row>
    <row r="784" spans="1:11" ht="13.5" x14ac:dyDescent="0.25">
      <c r="A784" s="3">
        <f>TITRES_STAT!B787</f>
        <v>43447</v>
      </c>
      <c r="B784" s="5">
        <f>TITRES_STAT!D787</f>
        <v>1.4773000000000001</v>
      </c>
      <c r="C784" s="2">
        <f t="shared" si="93"/>
        <v>-1.3499999999999845E-2</v>
      </c>
      <c r="D784" s="2">
        <f t="shared" si="94"/>
        <v>1.4921800000000001</v>
      </c>
      <c r="E784" s="2">
        <f t="shared" si="96"/>
        <v>1.4989300000000001</v>
      </c>
      <c r="F784" s="2">
        <f t="shared" si="89"/>
        <v>1.5056749999999997</v>
      </c>
      <c r="G784" s="2">
        <f t="shared" si="91"/>
        <v>1.5348020000000004</v>
      </c>
      <c r="H784" s="2">
        <f t="shared" si="95"/>
        <v>1.5785295000000006</v>
      </c>
      <c r="I784" s="2">
        <f t="array" ref="I784">SUMPRODUCT(B768:B787, (ROW(B768:B787)-ROW(B768)+1)) / (20*21/2)</f>
        <v>1.4988309523809524</v>
      </c>
      <c r="J784" s="2">
        <f t="shared" si="90"/>
        <v>1.5054546353619518</v>
      </c>
      <c r="K784" s="2">
        <f t="shared" si="92"/>
        <v>1.5294213674652752</v>
      </c>
    </row>
    <row r="785" spans="1:11" ht="13.5" x14ac:dyDescent="0.25">
      <c r="A785" s="3">
        <f>TITRES_STAT!B788</f>
        <v>43448</v>
      </c>
      <c r="B785" s="5">
        <f>TITRES_STAT!D788</f>
        <v>1.4976</v>
      </c>
      <c r="C785" s="2">
        <f t="shared" si="93"/>
        <v>2.0299999999999985E-2</v>
      </c>
      <c r="D785" s="2">
        <f t="shared" si="94"/>
        <v>1.4921800000000001</v>
      </c>
      <c r="E785" s="2">
        <f t="shared" si="96"/>
        <v>1.4969100000000002</v>
      </c>
      <c r="F785" s="2">
        <f t="shared" si="89"/>
        <v>1.5033149999999993</v>
      </c>
      <c r="G785" s="2">
        <f t="shared" si="91"/>
        <v>1.5326440000000006</v>
      </c>
      <c r="H785" s="2">
        <f t="shared" si="95"/>
        <v>1.5781250000000002</v>
      </c>
      <c r="I785" s="2">
        <f t="array" ref="I785">SUMPRODUCT(B769:B788, (ROW(B769:B788)-ROW(B769)+1)) / (20*21/2)</f>
        <v>1.5004676190476192</v>
      </c>
      <c r="J785" s="2">
        <f t="shared" si="90"/>
        <v>1.5047065748512898</v>
      </c>
      <c r="K785" s="2">
        <f t="shared" si="92"/>
        <v>1.5281734707019312</v>
      </c>
    </row>
    <row r="786" spans="1:11" ht="13.5" x14ac:dyDescent="0.25">
      <c r="A786" s="3">
        <f>TITRES_STAT!B789</f>
        <v>43451</v>
      </c>
      <c r="B786" s="5">
        <f>TITRES_STAT!D789</f>
        <v>1.5043</v>
      </c>
      <c r="C786" s="2">
        <f t="shared" si="93"/>
        <v>6.6999999999999282E-3</v>
      </c>
      <c r="D786" s="2">
        <f t="shared" si="94"/>
        <v>1.49352</v>
      </c>
      <c r="E786" s="2">
        <f t="shared" si="96"/>
        <v>1.49556</v>
      </c>
      <c r="F786" s="2">
        <f t="shared" si="89"/>
        <v>1.5012899999999996</v>
      </c>
      <c r="G786" s="2">
        <f t="shared" si="91"/>
        <v>1.5315640000000001</v>
      </c>
      <c r="H786" s="2">
        <f t="shared" si="95"/>
        <v>1.5777540000000005</v>
      </c>
      <c r="I786" s="2">
        <f t="array" ref="I786">SUMPRODUCT(B770:B789, (ROW(B770:B789)-ROW(B770)+1)) / (20*21/2)</f>
        <v>1.5021685714285717</v>
      </c>
      <c r="J786" s="2">
        <f t="shared" si="90"/>
        <v>1.5046678534368811</v>
      </c>
      <c r="K786" s="2">
        <f t="shared" si="92"/>
        <v>1.5272372561646006</v>
      </c>
    </row>
    <row r="787" spans="1:11" ht="13.5" x14ac:dyDescent="0.25">
      <c r="A787" s="3">
        <f>TITRES_STAT!B790</f>
        <v>43452</v>
      </c>
      <c r="B787" s="5">
        <f>TITRES_STAT!D790</f>
        <v>1.5178</v>
      </c>
      <c r="C787" s="2">
        <f t="shared" si="93"/>
        <v>1.3500000000000068E-2</v>
      </c>
      <c r="D787" s="2">
        <f t="shared" si="94"/>
        <v>1.49756</v>
      </c>
      <c r="E787" s="2">
        <f t="shared" si="96"/>
        <v>1.4975799999999999</v>
      </c>
      <c r="F787" s="2">
        <f t="shared" si="89"/>
        <v>1.5006149999999996</v>
      </c>
      <c r="G787" s="2">
        <f t="shared" si="91"/>
        <v>1.5300800000000001</v>
      </c>
      <c r="H787" s="2">
        <f t="shared" si="95"/>
        <v>1.5772565000000009</v>
      </c>
      <c r="I787" s="2">
        <f t="array" ref="I787">SUMPRODUCT(B771:B790, (ROW(B771:B790)-ROW(B771)+1)) / (20*21/2)</f>
        <v>1.5038695238095237</v>
      </c>
      <c r="J787" s="2">
        <f t="shared" si="90"/>
        <v>1.5059185340619401</v>
      </c>
      <c r="K787" s="2">
        <f t="shared" si="92"/>
        <v>1.5268671676875576</v>
      </c>
    </row>
    <row r="788" spans="1:11" ht="13.5" x14ac:dyDescent="0.25">
      <c r="A788" s="3">
        <f>TITRES_STAT!B791</f>
        <v>43453</v>
      </c>
      <c r="B788" s="5">
        <f>TITRES_STAT!D791</f>
        <v>1.5178</v>
      </c>
      <c r="C788" s="2">
        <f t="shared" si="93"/>
        <v>0</v>
      </c>
      <c r="D788" s="2">
        <f t="shared" si="94"/>
        <v>1.5029600000000001</v>
      </c>
      <c r="E788" s="2">
        <f t="shared" si="96"/>
        <v>1.4996</v>
      </c>
      <c r="F788" s="2">
        <f t="shared" ref="F788:F851" si="97">AVERAGE(B769:B788)</f>
        <v>1.4999399999999998</v>
      </c>
      <c r="G788" s="2">
        <f t="shared" si="91"/>
        <v>1.5288659999999998</v>
      </c>
      <c r="H788" s="2">
        <f t="shared" si="95"/>
        <v>1.5767590000000014</v>
      </c>
      <c r="I788" s="2">
        <f t="array" ref="I788">SUMPRODUCT(B772:B791, (ROW(B772:B791)-ROW(B772)+1)) / (20*21/2)</f>
        <v>1.5055704761904762</v>
      </c>
      <c r="J788" s="2">
        <f t="shared" si="90"/>
        <v>1.5070501022465173</v>
      </c>
      <c r="K788" s="2">
        <f t="shared" si="92"/>
        <v>1.5265115924841242</v>
      </c>
    </row>
    <row r="789" spans="1:11" ht="13.5" x14ac:dyDescent="0.25">
      <c r="A789" s="3">
        <f>TITRES_STAT!B792</f>
        <v>43454</v>
      </c>
      <c r="B789" s="5">
        <f>TITRES_STAT!D792</f>
        <v>1.5178</v>
      </c>
      <c r="C789" s="2">
        <f t="shared" si="93"/>
        <v>0</v>
      </c>
      <c r="D789" s="2">
        <f t="shared" si="94"/>
        <v>1.5110600000000001</v>
      </c>
      <c r="E789" s="2">
        <f t="shared" si="96"/>
        <v>1.50162</v>
      </c>
      <c r="F789" s="2">
        <f t="shared" si="97"/>
        <v>1.4999400000000001</v>
      </c>
      <c r="G789" s="2">
        <f t="shared" si="91"/>
        <v>1.5276519999999996</v>
      </c>
      <c r="H789" s="2">
        <f t="shared" si="95"/>
        <v>1.5762615000000011</v>
      </c>
      <c r="I789" s="2">
        <f t="array" ref="I789">SUMPRODUCT(B773:B792, (ROW(B773:B792)-ROW(B773)+1)) / (20*21/2)</f>
        <v>1.5071109523809523</v>
      </c>
      <c r="J789" s="2">
        <f t="shared" ref="J789:J852" si="98">$J$4*B789+J788*(1-$J$4)</f>
        <v>1.5080739020325633</v>
      </c>
      <c r="K789" s="2">
        <f t="shared" si="92"/>
        <v>1.5261699614063156</v>
      </c>
    </row>
    <row r="790" spans="1:11" ht="13.5" x14ac:dyDescent="0.25">
      <c r="A790" s="3">
        <f>TITRES_STAT!B793</f>
        <v>43455</v>
      </c>
      <c r="B790" s="5">
        <f>TITRES_STAT!D793</f>
        <v>1.5178</v>
      </c>
      <c r="C790" s="2">
        <f t="shared" si="93"/>
        <v>0</v>
      </c>
      <c r="D790" s="2">
        <f t="shared" si="94"/>
        <v>1.5151000000000001</v>
      </c>
      <c r="E790" s="2">
        <f t="shared" si="96"/>
        <v>1.5036399999999999</v>
      </c>
      <c r="F790" s="2">
        <f t="shared" si="97"/>
        <v>1.4999400000000001</v>
      </c>
      <c r="G790" s="2">
        <f t="shared" si="91"/>
        <v>1.5264379999999995</v>
      </c>
      <c r="H790" s="2">
        <f t="shared" si="95"/>
        <v>1.5756025000000013</v>
      </c>
      <c r="I790" s="2">
        <f t="array" ref="I790">SUMPRODUCT(B774:B793, (ROW(B774:B793)-ROW(B774)+1)) / (20*21/2)</f>
        <v>1.5149195238095239</v>
      </c>
      <c r="J790" s="2">
        <f t="shared" si="98"/>
        <v>1.5090001970770812</v>
      </c>
      <c r="K790" s="2">
        <f t="shared" si="92"/>
        <v>1.5258417276256759</v>
      </c>
    </row>
    <row r="791" spans="1:11" ht="13.5" x14ac:dyDescent="0.25">
      <c r="A791" s="3">
        <f>TITRES_STAT!B794</f>
        <v>43458</v>
      </c>
      <c r="B791" s="5">
        <f>TITRES_STAT!D794</f>
        <v>1.5178</v>
      </c>
      <c r="C791" s="2">
        <f t="shared" si="93"/>
        <v>0</v>
      </c>
      <c r="D791" s="2">
        <f t="shared" si="94"/>
        <v>1.5178</v>
      </c>
      <c r="E791" s="2">
        <f t="shared" si="96"/>
        <v>1.5056599999999998</v>
      </c>
      <c r="F791" s="2">
        <f t="shared" si="97"/>
        <v>1.5016250000000002</v>
      </c>
      <c r="G791" s="2">
        <f t="shared" si="91"/>
        <v>1.5257639999999992</v>
      </c>
      <c r="H791" s="2">
        <f t="shared" si="95"/>
        <v>1.5749435000000014</v>
      </c>
      <c r="I791" s="2">
        <f t="array" ref="I791">SUMPRODUCT(B775:B794, (ROW(B775:B794)-ROW(B775)+1)) / (20*21/2)</f>
        <v>1.5273795238095236</v>
      </c>
      <c r="J791" s="2">
        <f t="shared" si="98"/>
        <v>1.5098382735459306</v>
      </c>
      <c r="K791" s="2">
        <f t="shared" si="92"/>
        <v>1.5255263657580025</v>
      </c>
    </row>
    <row r="792" spans="1:11" ht="13.5" x14ac:dyDescent="0.25">
      <c r="A792" s="3">
        <f>TITRES_STAT!B795</f>
        <v>43459</v>
      </c>
      <c r="B792" s="5">
        <f>TITRES_STAT!D795</f>
        <v>1.5178</v>
      </c>
      <c r="C792" s="2">
        <f t="shared" si="93"/>
        <v>0</v>
      </c>
      <c r="D792" s="2">
        <f t="shared" si="94"/>
        <v>1.5178</v>
      </c>
      <c r="E792" s="2">
        <f t="shared" si="96"/>
        <v>1.5076799999999997</v>
      </c>
      <c r="F792" s="2">
        <f t="shared" si="97"/>
        <v>1.5033100000000004</v>
      </c>
      <c r="G792" s="2">
        <f t="shared" si="91"/>
        <v>1.5249539999999993</v>
      </c>
      <c r="H792" s="2">
        <f t="shared" si="95"/>
        <v>1.5744460000000016</v>
      </c>
      <c r="I792" s="2">
        <f t="array" ref="I792">SUMPRODUCT(B776:B795, (ROW(B776:B795)-ROW(B776)+1)) / (20*21/2)</f>
        <v>1.5403866666666663</v>
      </c>
      <c r="J792" s="2">
        <f t="shared" si="98"/>
        <v>1.510596533208223</v>
      </c>
      <c r="K792" s="2">
        <f t="shared" si="92"/>
        <v>1.5252233710223946</v>
      </c>
    </row>
    <row r="793" spans="1:11" ht="13.5" x14ac:dyDescent="0.25">
      <c r="A793" s="3">
        <f>TITRES_STAT!B796</f>
        <v>43460</v>
      </c>
      <c r="B793" s="5">
        <f>TITRES_STAT!D796</f>
        <v>1.5852999999999999</v>
      </c>
      <c r="C793" s="2">
        <f t="shared" si="93"/>
        <v>6.7499999999999893E-2</v>
      </c>
      <c r="D793" s="2">
        <f t="shared" si="94"/>
        <v>1.5313000000000001</v>
      </c>
      <c r="E793" s="2">
        <f t="shared" si="96"/>
        <v>1.5171299999999999</v>
      </c>
      <c r="F793" s="2">
        <f t="shared" si="97"/>
        <v>1.5083700000000004</v>
      </c>
      <c r="G793" s="2">
        <f t="shared" si="91"/>
        <v>1.5253599999999992</v>
      </c>
      <c r="H793" s="2">
        <f t="shared" si="95"/>
        <v>1.5742860000000016</v>
      </c>
      <c r="I793" s="2">
        <f t="array" ref="I793">SUMPRODUCT(B777:B796, (ROW(B777:B796)-ROW(B777)+1)) / (20*21/2)</f>
        <v>1.5585323809523808</v>
      </c>
      <c r="J793" s="2">
        <f t="shared" si="98"/>
        <v>1.5177111490931541</v>
      </c>
      <c r="K793" s="2">
        <f t="shared" si="92"/>
        <v>1.5275793172568104</v>
      </c>
    </row>
    <row r="794" spans="1:11" ht="13.5" x14ac:dyDescent="0.25">
      <c r="A794" s="3">
        <f>TITRES_STAT!B797</f>
        <v>43461</v>
      </c>
      <c r="B794" s="5">
        <f>TITRES_STAT!D797</f>
        <v>1.6392</v>
      </c>
      <c r="C794" s="2">
        <f t="shared" si="93"/>
        <v>5.3900000000000059E-2</v>
      </c>
      <c r="D794" s="2">
        <f t="shared" si="94"/>
        <v>1.55558</v>
      </c>
      <c r="E794" s="2">
        <f t="shared" si="96"/>
        <v>1.53332</v>
      </c>
      <c r="F794" s="2">
        <f t="shared" si="97"/>
        <v>1.5161250000000002</v>
      </c>
      <c r="G794" s="2">
        <f t="shared" si="91"/>
        <v>1.526843999999999</v>
      </c>
      <c r="H794" s="2">
        <f t="shared" si="95"/>
        <v>1.5743955000000016</v>
      </c>
      <c r="I794" s="2">
        <f t="array" ref="I794">SUMPRODUCT(B778:B797, (ROW(B778:B797)-ROW(B778)+1)) / (20*21/2)</f>
        <v>1.5757466666666666</v>
      </c>
      <c r="J794" s="2">
        <f t="shared" si="98"/>
        <v>1.529281515846187</v>
      </c>
      <c r="K794" s="2">
        <f t="shared" si="92"/>
        <v>1.5319565989330139</v>
      </c>
    </row>
    <row r="795" spans="1:11" ht="13.5" x14ac:dyDescent="0.25">
      <c r="A795" s="3">
        <f>TITRES_STAT!B798</f>
        <v>43462</v>
      </c>
      <c r="B795" s="5">
        <f>TITRES_STAT!D798</f>
        <v>1.6527000000000001</v>
      </c>
      <c r="C795" s="2">
        <f t="shared" si="93"/>
        <v>1.3500000000000068E-2</v>
      </c>
      <c r="D795" s="2">
        <f t="shared" si="94"/>
        <v>1.58256</v>
      </c>
      <c r="E795" s="2">
        <f t="shared" si="96"/>
        <v>1.5488300000000002</v>
      </c>
      <c r="F795" s="2">
        <f t="shared" si="97"/>
        <v>1.5228700000000004</v>
      </c>
      <c r="G795" s="2">
        <f t="shared" si="91"/>
        <v>1.5288679999999994</v>
      </c>
      <c r="H795" s="2">
        <f t="shared" si="95"/>
        <v>1.5746370000000016</v>
      </c>
      <c r="I795" s="2">
        <f t="array" ref="I795">SUMPRODUCT(B779:B798, (ROW(B779:B798)-ROW(B779)+1)) / (20*21/2)</f>
        <v>1.5887238095238096</v>
      </c>
      <c r="J795" s="2">
        <f t="shared" si="98"/>
        <v>1.5410356571941692</v>
      </c>
      <c r="K795" s="2">
        <f t="shared" si="92"/>
        <v>1.5366916342689743</v>
      </c>
    </row>
    <row r="796" spans="1:11" ht="13.5" x14ac:dyDescent="0.25">
      <c r="A796" s="3">
        <f>TITRES_STAT!B799</f>
        <v>43465</v>
      </c>
      <c r="B796" s="5">
        <f>TITRES_STAT!D799</f>
        <v>1.7134</v>
      </c>
      <c r="C796" s="2">
        <f t="shared" si="93"/>
        <v>6.0699999999999976E-2</v>
      </c>
      <c r="D796" s="2">
        <f t="shared" si="94"/>
        <v>1.62168</v>
      </c>
      <c r="E796" s="2">
        <f t="shared" si="96"/>
        <v>1.5697399999999999</v>
      </c>
      <c r="F796" s="2">
        <f t="shared" si="97"/>
        <v>1.5326500000000003</v>
      </c>
      <c r="G796" s="2">
        <f t="shared" si="91"/>
        <v>1.5321059999999995</v>
      </c>
      <c r="H796" s="2">
        <f t="shared" si="95"/>
        <v>1.5751175000000015</v>
      </c>
      <c r="I796" s="2">
        <f t="array" ref="I796">SUMPRODUCT(B780:B799, (ROW(B780:B799)-ROW(B780)+1)) / (20*21/2)</f>
        <v>1.5963385714285714</v>
      </c>
      <c r="J796" s="2">
        <f t="shared" si="98"/>
        <v>1.5574513088899626</v>
      </c>
      <c r="K796" s="2">
        <f t="shared" si="92"/>
        <v>1.5436213741015636</v>
      </c>
    </row>
    <row r="797" spans="1:11" ht="13.5" x14ac:dyDescent="0.25">
      <c r="A797" s="3">
        <f>TITRES_STAT!B800</f>
        <v>43467</v>
      </c>
      <c r="B797" s="5">
        <f>TITRES_STAT!D800</f>
        <v>1.7134</v>
      </c>
      <c r="C797" s="2">
        <f t="shared" si="93"/>
        <v>0</v>
      </c>
      <c r="D797" s="2">
        <f t="shared" si="94"/>
        <v>1.6608000000000001</v>
      </c>
      <c r="E797" s="2">
        <f t="shared" si="96"/>
        <v>1.5893000000000002</v>
      </c>
      <c r="F797" s="2">
        <f t="shared" si="97"/>
        <v>1.5434400000000001</v>
      </c>
      <c r="G797" s="2">
        <f t="shared" si="91"/>
        <v>1.5353439999999994</v>
      </c>
      <c r="H797" s="2">
        <f t="shared" si="95"/>
        <v>1.5755980000000014</v>
      </c>
      <c r="I797" s="2">
        <f t="array" ref="I797">SUMPRODUCT(B781:B800, (ROW(B781:B800)-ROW(B781)+1)) / (20*21/2)</f>
        <v>1.605882380952381</v>
      </c>
      <c r="J797" s="2">
        <f t="shared" si="98"/>
        <v>1.5723035651861568</v>
      </c>
      <c r="K797" s="2">
        <f t="shared" si="92"/>
        <v>1.5502793594309141</v>
      </c>
    </row>
    <row r="798" spans="1:11" ht="13.5" x14ac:dyDescent="0.25">
      <c r="A798" s="3">
        <f>TITRES_STAT!B801</f>
        <v>43468</v>
      </c>
      <c r="B798" s="5">
        <f>TITRES_STAT!D801</f>
        <v>1.6797</v>
      </c>
      <c r="C798" s="2">
        <f t="shared" si="93"/>
        <v>-3.3700000000000063E-2</v>
      </c>
      <c r="D798" s="2">
        <f t="shared" si="94"/>
        <v>1.6796800000000001</v>
      </c>
      <c r="E798" s="2">
        <f t="shared" si="96"/>
        <v>1.6054900000000001</v>
      </c>
      <c r="F798" s="2">
        <f t="shared" si="97"/>
        <v>1.5525450000000001</v>
      </c>
      <c r="G798" s="2">
        <f t="shared" si="91"/>
        <v>1.5379079999999998</v>
      </c>
      <c r="H798" s="2">
        <f t="shared" si="95"/>
        <v>1.5759100000000015</v>
      </c>
      <c r="I798" s="2">
        <f t="array" ref="I798">SUMPRODUCT(B782:B801, (ROW(B782:B801)-ROW(B782)+1)) / (20*21/2)</f>
        <v>1.6140076190476189</v>
      </c>
      <c r="J798" s="2">
        <f t="shared" si="98"/>
        <v>1.5825317970731896</v>
      </c>
      <c r="K798" s="2">
        <f t="shared" si="92"/>
        <v>1.5553546786689176</v>
      </c>
    </row>
    <row r="799" spans="1:11" ht="13.5" x14ac:dyDescent="0.25">
      <c r="A799" s="3">
        <f>TITRES_STAT!B802</f>
        <v>43469</v>
      </c>
      <c r="B799" s="5">
        <f>TITRES_STAT!D802</f>
        <v>1.6325000000000001</v>
      </c>
      <c r="C799" s="2">
        <f t="shared" si="93"/>
        <v>-4.7199999999999909E-2</v>
      </c>
      <c r="D799" s="2">
        <f t="shared" si="94"/>
        <v>1.6783399999999999</v>
      </c>
      <c r="E799" s="2">
        <f t="shared" si="96"/>
        <v>1.61696</v>
      </c>
      <c r="F799" s="2">
        <f t="shared" si="97"/>
        <v>1.5592900000000001</v>
      </c>
      <c r="G799" s="2">
        <f t="shared" si="91"/>
        <v>1.5395279999999998</v>
      </c>
      <c r="H799" s="2">
        <f t="shared" si="95"/>
        <v>1.5761155000000016</v>
      </c>
      <c r="I799" s="2">
        <f t="array" ref="I799">SUMPRODUCT(B783:B802, (ROW(B783:B802)-ROW(B783)+1)) / (20*21/2)</f>
        <v>1.6213942857142856</v>
      </c>
      <c r="J799" s="2">
        <f t="shared" si="98"/>
        <v>1.5872906735424097</v>
      </c>
      <c r="K799" s="2">
        <f t="shared" si="92"/>
        <v>1.5583799853877836</v>
      </c>
    </row>
    <row r="800" spans="1:11" ht="13.5" x14ac:dyDescent="0.25">
      <c r="A800" s="3">
        <f>TITRES_STAT!B803</f>
        <v>43472</v>
      </c>
      <c r="B800" s="5">
        <f>TITRES_STAT!D803</f>
        <v>1.6595</v>
      </c>
      <c r="C800" s="2">
        <f t="shared" si="93"/>
        <v>2.6999999999999913E-2</v>
      </c>
      <c r="D800" s="2">
        <f t="shared" si="94"/>
        <v>1.6797</v>
      </c>
      <c r="E800" s="2">
        <f t="shared" si="96"/>
        <v>1.6311300000000002</v>
      </c>
      <c r="F800" s="2">
        <f t="shared" si="97"/>
        <v>1.567385</v>
      </c>
      <c r="G800" s="2">
        <f t="shared" si="91"/>
        <v>1.5419579999999999</v>
      </c>
      <c r="H800" s="2">
        <f t="shared" si="95"/>
        <v>1.5763590000000016</v>
      </c>
      <c r="I800" s="2">
        <f t="array" ref="I800">SUMPRODUCT(B784:B803, (ROW(B784:B803)-ROW(B784)+1)) / (20*21/2)</f>
        <v>1.6274042857142859</v>
      </c>
      <c r="J800" s="2">
        <f t="shared" si="98"/>
        <v>1.5941677522526563</v>
      </c>
      <c r="K800" s="2">
        <f t="shared" si="92"/>
        <v>1.56234547615689</v>
      </c>
    </row>
    <row r="801" spans="1:11" ht="13.5" x14ac:dyDescent="0.25">
      <c r="A801" s="3">
        <f>TITRES_STAT!B804</f>
        <v>43473</v>
      </c>
      <c r="B801" s="5">
        <f>TITRES_STAT!D804</f>
        <v>1.6527000000000001</v>
      </c>
      <c r="C801" s="2">
        <f t="shared" si="93"/>
        <v>-6.7999999999999172E-3</v>
      </c>
      <c r="D801" s="2">
        <f t="shared" si="94"/>
        <v>1.6675599999999999</v>
      </c>
      <c r="E801" s="2">
        <f t="shared" si="96"/>
        <v>1.6446200000000002</v>
      </c>
      <c r="F801" s="2">
        <f t="shared" si="97"/>
        <v>1.5751399999999998</v>
      </c>
      <c r="G801" s="2">
        <f t="shared" si="91"/>
        <v>1.5441159999999996</v>
      </c>
      <c r="H801" s="2">
        <f t="shared" si="95"/>
        <v>1.5765685000000014</v>
      </c>
      <c r="I801" s="2">
        <f t="array" ref="I801">SUMPRODUCT(B785:B804, (ROW(B785:B804)-ROW(B785)+1)) / (20*21/2)</f>
        <v>1.6320276190476191</v>
      </c>
      <c r="J801" s="2">
        <f t="shared" si="98"/>
        <v>1.5997422520381175</v>
      </c>
      <c r="K801" s="2">
        <f t="shared" si="92"/>
        <v>1.5658887908174042</v>
      </c>
    </row>
    <row r="802" spans="1:11" ht="13.5" x14ac:dyDescent="0.25">
      <c r="A802" s="3">
        <f>TITRES_STAT!B805</f>
        <v>43474</v>
      </c>
      <c r="B802" s="5">
        <f>TITRES_STAT!D805</f>
        <v>1.6527000000000001</v>
      </c>
      <c r="C802" s="2">
        <f t="shared" si="93"/>
        <v>0</v>
      </c>
      <c r="D802" s="2">
        <f t="shared" si="94"/>
        <v>1.6554200000000001</v>
      </c>
      <c r="E802" s="2">
        <f t="shared" si="96"/>
        <v>1.65811</v>
      </c>
      <c r="F802" s="2">
        <f t="shared" si="97"/>
        <v>1.5828949999999997</v>
      </c>
      <c r="G802" s="2">
        <f t="shared" si="91"/>
        <v>1.5462739999999999</v>
      </c>
      <c r="H802" s="2">
        <f t="shared" si="95"/>
        <v>1.5769075000000012</v>
      </c>
      <c r="I802" s="2">
        <f t="array" ref="I802">SUMPRODUCT(B786:B805, (ROW(B786:B805)-ROW(B786)+1)) / (20*21/2)</f>
        <v>1.6358799999999998</v>
      </c>
      <c r="J802" s="2">
        <f t="shared" si="98"/>
        <v>1.6047858470821064</v>
      </c>
      <c r="K802" s="2">
        <f t="shared" si="92"/>
        <v>1.5692931519618198</v>
      </c>
    </row>
    <row r="803" spans="1:11" ht="13.5" x14ac:dyDescent="0.25">
      <c r="A803" s="3">
        <f>TITRES_STAT!B806</f>
        <v>43475</v>
      </c>
      <c r="B803" s="5">
        <f>TITRES_STAT!D806</f>
        <v>1.6459999999999999</v>
      </c>
      <c r="C803" s="2">
        <f t="shared" si="93"/>
        <v>-6.7000000000001503E-3</v>
      </c>
      <c r="D803" s="2">
        <f t="shared" si="94"/>
        <v>1.6486800000000001</v>
      </c>
      <c r="E803" s="2">
        <f t="shared" si="96"/>
        <v>1.66418</v>
      </c>
      <c r="F803" s="2">
        <f t="shared" si="97"/>
        <v>1.5906549999999999</v>
      </c>
      <c r="G803" s="2">
        <f t="shared" si="91"/>
        <v>1.5482979999999997</v>
      </c>
      <c r="H803" s="2">
        <f t="shared" si="95"/>
        <v>1.5770510000000013</v>
      </c>
      <c r="I803" s="2">
        <f t="array" ref="I803">SUMPRODUCT(B787:B806, (ROW(B787:B806)-ROW(B787)+1)) / (20*21/2)</f>
        <v>1.6384199999999998</v>
      </c>
      <c r="J803" s="2">
        <f t="shared" si="98"/>
        <v>1.6087110045028581</v>
      </c>
      <c r="K803" s="2">
        <f t="shared" si="92"/>
        <v>1.5723012636495917</v>
      </c>
    </row>
    <row r="804" spans="1:11" ht="13.5" x14ac:dyDescent="0.25">
      <c r="A804" s="3">
        <f>TITRES_STAT!B807</f>
        <v>43476</v>
      </c>
      <c r="B804" s="5">
        <f>TITRES_STAT!D807</f>
        <v>1.6392</v>
      </c>
      <c r="C804" s="2">
        <f t="shared" si="93"/>
        <v>-6.7999999999999172E-3</v>
      </c>
      <c r="D804" s="2">
        <f t="shared" si="94"/>
        <v>1.65002</v>
      </c>
      <c r="E804" s="2">
        <f t="shared" si="96"/>
        <v>1.6641799999999995</v>
      </c>
      <c r="F804" s="2">
        <f t="shared" si="97"/>
        <v>1.5987500000000001</v>
      </c>
      <c r="G804" s="2">
        <f t="shared" si="91"/>
        <v>1.5501859999999996</v>
      </c>
      <c r="H804" s="2">
        <f t="shared" si="95"/>
        <v>1.5771605000000013</v>
      </c>
      <c r="I804" s="2">
        <f t="array" ref="I804">SUMPRODUCT(B788:B807, (ROW(B788:B807)-ROW(B788)+1)) / (20*21/2)</f>
        <v>1.6403495238095236</v>
      </c>
      <c r="J804" s="2">
        <f t="shared" si="98"/>
        <v>1.6116147183597287</v>
      </c>
      <c r="K804" s="2">
        <f t="shared" si="92"/>
        <v>1.5749247435064704</v>
      </c>
    </row>
    <row r="805" spans="1:11" ht="13.5" x14ac:dyDescent="0.25">
      <c r="A805" s="3">
        <f>TITRES_STAT!B808</f>
        <v>43480</v>
      </c>
      <c r="B805" s="5">
        <f>TITRES_STAT!D808</f>
        <v>1.6392</v>
      </c>
      <c r="C805" s="2">
        <f t="shared" si="93"/>
        <v>0</v>
      </c>
      <c r="D805" s="2">
        <f t="shared" si="94"/>
        <v>1.6459599999999999</v>
      </c>
      <c r="E805" s="2">
        <f t="shared" si="96"/>
        <v>1.66283</v>
      </c>
      <c r="F805" s="2">
        <f t="shared" si="97"/>
        <v>1.6058300000000003</v>
      </c>
      <c r="G805" s="2">
        <f t="shared" si="91"/>
        <v>1.5520740000000002</v>
      </c>
      <c r="H805" s="2">
        <f t="shared" si="95"/>
        <v>1.5772700000000017</v>
      </c>
      <c r="I805" s="2">
        <f t="array" ref="I805">SUMPRODUCT(B789:B808, (ROW(B789:B808)-ROW(B789)+1)) / (20*21/2)</f>
        <v>1.6397995238095238</v>
      </c>
      <c r="J805" s="2">
        <f t="shared" si="98"/>
        <v>1.6142418880397544</v>
      </c>
      <c r="K805" s="2">
        <f t="shared" si="92"/>
        <v>1.5774453418003342</v>
      </c>
    </row>
    <row r="806" spans="1:11" ht="13.5" x14ac:dyDescent="0.25">
      <c r="A806" s="3">
        <f>TITRES_STAT!B809</f>
        <v>43481</v>
      </c>
      <c r="B806" s="5">
        <f>TITRES_STAT!D809</f>
        <v>1.6325000000000001</v>
      </c>
      <c r="C806" s="2">
        <f t="shared" si="93"/>
        <v>-6.6999999999999282E-3</v>
      </c>
      <c r="D806" s="2">
        <f t="shared" si="94"/>
        <v>1.64192</v>
      </c>
      <c r="E806" s="2">
        <f t="shared" si="96"/>
        <v>1.6547399999999999</v>
      </c>
      <c r="F806" s="2">
        <f t="shared" si="97"/>
        <v>1.6122399999999999</v>
      </c>
      <c r="G806" s="2">
        <f t="shared" si="91"/>
        <v>1.5538279999999998</v>
      </c>
      <c r="H806" s="2">
        <f t="shared" si="95"/>
        <v>1.5773460000000015</v>
      </c>
      <c r="I806" s="2">
        <f t="array" ref="I806">SUMPRODUCT(B790:B809, (ROW(B790:B809)-ROW(B790)+1)) / (20*21/2)</f>
        <v>1.6381619047619047</v>
      </c>
      <c r="J806" s="2">
        <f t="shared" si="98"/>
        <v>1.6159807558454922</v>
      </c>
      <c r="K806" s="2">
        <f t="shared" si="92"/>
        <v>1.5796043480042428</v>
      </c>
    </row>
    <row r="807" spans="1:11" ht="13.5" x14ac:dyDescent="0.25">
      <c r="A807" s="3">
        <f>TITRES_STAT!B810</f>
        <v>43482</v>
      </c>
      <c r="B807" s="5">
        <f>TITRES_STAT!D810</f>
        <v>1.6325000000000001</v>
      </c>
      <c r="C807" s="2">
        <f t="shared" si="93"/>
        <v>0</v>
      </c>
      <c r="D807" s="2">
        <f t="shared" si="94"/>
        <v>1.6378799999999998</v>
      </c>
      <c r="E807" s="2">
        <f t="shared" si="96"/>
        <v>1.6466500000000004</v>
      </c>
      <c r="F807" s="2">
        <f t="shared" si="97"/>
        <v>1.6179749999999999</v>
      </c>
      <c r="G807" s="2">
        <f t="shared" si="91"/>
        <v>1.5555819999999998</v>
      </c>
      <c r="H807" s="2">
        <f t="shared" si="95"/>
        <v>1.5774545000000011</v>
      </c>
      <c r="I807" s="2">
        <f t="array" ref="I807">SUMPRODUCT(B791:B810, (ROW(B791:B810)-ROW(B791)+1)) / (20*21/2)</f>
        <v>1.6361066666666666</v>
      </c>
      <c r="J807" s="2">
        <f t="shared" si="98"/>
        <v>1.6175540171935405</v>
      </c>
      <c r="K807" s="2">
        <f t="shared" si="92"/>
        <v>1.5816786872981941</v>
      </c>
    </row>
    <row r="808" spans="1:11" ht="13.5" x14ac:dyDescent="0.25">
      <c r="A808" s="3">
        <f>TITRES_STAT!B811</f>
        <v>43483</v>
      </c>
      <c r="B808" s="5">
        <f>TITRES_STAT!D811</f>
        <v>1.6122000000000001</v>
      </c>
      <c r="C808" s="2">
        <f t="shared" si="93"/>
        <v>-2.0299999999999985E-2</v>
      </c>
      <c r="D808" s="2">
        <f t="shared" si="94"/>
        <v>1.6311199999999999</v>
      </c>
      <c r="E808" s="2">
        <f t="shared" si="96"/>
        <v>1.6399000000000004</v>
      </c>
      <c r="F808" s="2">
        <f t="shared" si="97"/>
        <v>1.6226949999999998</v>
      </c>
      <c r="G808" s="2">
        <f t="shared" si="91"/>
        <v>1.5570659999999998</v>
      </c>
      <c r="H808" s="2">
        <f t="shared" si="95"/>
        <v>1.577461500000001</v>
      </c>
      <c r="I808" s="2">
        <f t="array" ref="I808">SUMPRODUCT(B792:B811, (ROW(B792:B811)-ROW(B792)+1)) / (20*21/2)</f>
        <v>1.6336338095238097</v>
      </c>
      <c r="J808" s="2">
        <f t="shared" si="98"/>
        <v>1.6170441107941558</v>
      </c>
      <c r="K808" s="2">
        <f t="shared" si="92"/>
        <v>1.5828756015217944</v>
      </c>
    </row>
    <row r="809" spans="1:11" ht="13.5" x14ac:dyDescent="0.25">
      <c r="A809" s="3">
        <f>TITRES_STAT!B812</f>
        <v>43486</v>
      </c>
      <c r="B809" s="5">
        <f>TITRES_STAT!D812</f>
        <v>1.6054999999999999</v>
      </c>
      <c r="C809" s="2">
        <f t="shared" si="93"/>
        <v>-6.7000000000001503E-3</v>
      </c>
      <c r="D809" s="2">
        <f t="shared" si="94"/>
        <v>1.6243799999999999</v>
      </c>
      <c r="E809" s="2">
        <f t="shared" si="96"/>
        <v>1.6372</v>
      </c>
      <c r="F809" s="2">
        <f t="shared" si="97"/>
        <v>1.6270800000000001</v>
      </c>
      <c r="G809" s="2">
        <f t="shared" si="91"/>
        <v>1.558416</v>
      </c>
      <c r="H809" s="2">
        <f t="shared" si="95"/>
        <v>1.5774995000000009</v>
      </c>
      <c r="I809" s="2">
        <f t="array" ref="I809">SUMPRODUCT(B793:B812, (ROW(B793:B812)-ROW(B793)+1)) / (20*21/2)</f>
        <v>1.6307433333333332</v>
      </c>
      <c r="J809" s="2">
        <f t="shared" si="98"/>
        <v>1.6159446716709027</v>
      </c>
      <c r="K809" s="2">
        <f t="shared" si="92"/>
        <v>1.5837628328346651</v>
      </c>
    </row>
    <row r="810" spans="1:11" ht="13.5" x14ac:dyDescent="0.25">
      <c r="A810" s="3">
        <f>TITRES_STAT!B813</f>
        <v>43487</v>
      </c>
      <c r="B810" s="5">
        <f>TITRES_STAT!D813</f>
        <v>1.6054999999999999</v>
      </c>
      <c r="C810" s="2">
        <f t="shared" si="93"/>
        <v>0</v>
      </c>
      <c r="D810" s="2">
        <f t="shared" si="94"/>
        <v>1.6176400000000002</v>
      </c>
      <c r="E810" s="2">
        <f t="shared" si="96"/>
        <v>1.6317999999999997</v>
      </c>
      <c r="F810" s="2">
        <f t="shared" si="97"/>
        <v>1.6314649999999999</v>
      </c>
      <c r="G810" s="2">
        <f t="shared" si="91"/>
        <v>1.5597660000000002</v>
      </c>
      <c r="H810" s="2">
        <f t="shared" si="95"/>
        <v>1.5775375000000009</v>
      </c>
      <c r="I810" s="2">
        <f t="array" ref="I810">SUMPRODUCT(B794:B813, (ROW(B794:B813)-ROW(B794)+1)) / (20*21/2)</f>
        <v>1.6274352380952379</v>
      </c>
      <c r="J810" s="2">
        <f t="shared" si="98"/>
        <v>1.6149499410355785</v>
      </c>
      <c r="K810" s="2">
        <f t="shared" si="92"/>
        <v>1.5846152707627175</v>
      </c>
    </row>
    <row r="811" spans="1:11" ht="13.5" x14ac:dyDescent="0.25">
      <c r="A811" s="3">
        <f>TITRES_STAT!B814</f>
        <v>43488</v>
      </c>
      <c r="B811" s="5">
        <f>TITRES_STAT!D814</f>
        <v>1.6054999999999999</v>
      </c>
      <c r="C811" s="2">
        <f t="shared" si="93"/>
        <v>0</v>
      </c>
      <c r="D811" s="2">
        <f t="shared" si="94"/>
        <v>1.6122399999999999</v>
      </c>
      <c r="E811" s="2">
        <f t="shared" si="96"/>
        <v>1.6270799999999999</v>
      </c>
      <c r="F811" s="2">
        <f t="shared" si="97"/>
        <v>1.63585</v>
      </c>
      <c r="G811" s="2">
        <f t="shared" si="91"/>
        <v>1.5609800000000005</v>
      </c>
      <c r="H811" s="2">
        <f t="shared" si="95"/>
        <v>1.5776405000000011</v>
      </c>
      <c r="I811" s="2">
        <f t="array" ref="I811">SUMPRODUCT(B795:B814, (ROW(B795:B814)-ROW(B795)+1)) / (20*21/2)</f>
        <v>1.6240309523809522</v>
      </c>
      <c r="J811" s="2">
        <f t="shared" si="98"/>
        <v>1.6140499466512377</v>
      </c>
      <c r="K811" s="2">
        <f t="shared" si="92"/>
        <v>1.5854342797524148</v>
      </c>
    </row>
    <row r="812" spans="1:11" ht="13.5" x14ac:dyDescent="0.25">
      <c r="A812" s="3">
        <f>TITRES_STAT!B815</f>
        <v>43489</v>
      </c>
      <c r="B812" s="5">
        <f>TITRES_STAT!D815</f>
        <v>1.6054999999999999</v>
      </c>
      <c r="C812" s="2">
        <f t="shared" si="93"/>
        <v>0</v>
      </c>
      <c r="D812" s="2">
        <f t="shared" si="94"/>
        <v>1.60684</v>
      </c>
      <c r="E812" s="2">
        <f t="shared" si="96"/>
        <v>1.6223599999999998</v>
      </c>
      <c r="F812" s="2">
        <f t="shared" si="97"/>
        <v>1.6402349999999999</v>
      </c>
      <c r="G812" s="2">
        <f t="shared" si="91"/>
        <v>1.5621940000000003</v>
      </c>
      <c r="H812" s="2">
        <f t="shared" si="95"/>
        <v>1.577614000000001</v>
      </c>
      <c r="I812" s="2">
        <f t="array" ref="I812">SUMPRODUCT(B796:B815, (ROW(B796:B815)-ROW(B796)+1)) / (20*21/2)</f>
        <v>1.6207871428571428</v>
      </c>
      <c r="J812" s="2">
        <f t="shared" si="98"/>
        <v>1.6132356660177865</v>
      </c>
      <c r="K812" s="2">
        <f t="shared" si="92"/>
        <v>1.5862211707425162</v>
      </c>
    </row>
    <row r="813" spans="1:11" ht="13.5" x14ac:dyDescent="0.25">
      <c r="A813" s="3">
        <f>TITRES_STAT!B816</f>
        <v>43490</v>
      </c>
      <c r="B813" s="5">
        <f>TITRES_STAT!D816</f>
        <v>1.6054999999999999</v>
      </c>
      <c r="C813" s="2">
        <f t="shared" si="93"/>
        <v>0</v>
      </c>
      <c r="D813" s="2">
        <f t="shared" si="94"/>
        <v>1.6054999999999999</v>
      </c>
      <c r="E813" s="2">
        <f t="shared" si="96"/>
        <v>1.6183099999999997</v>
      </c>
      <c r="F813" s="2">
        <f t="shared" si="97"/>
        <v>1.6412450000000001</v>
      </c>
      <c r="G813" s="2">
        <f t="shared" si="91"/>
        <v>1.5635440000000005</v>
      </c>
      <c r="H813" s="2">
        <f t="shared" si="95"/>
        <v>1.577587500000001</v>
      </c>
      <c r="I813" s="2">
        <f t="array" ref="I813">SUMPRODUCT(B797:B816, (ROW(B797:B816)-ROW(B797)+1)) / (20*21/2)</f>
        <v>1.6222633333333334</v>
      </c>
      <c r="J813" s="2">
        <f t="shared" si="98"/>
        <v>1.6124989359208544</v>
      </c>
      <c r="K813" s="2">
        <f t="shared" si="92"/>
        <v>1.5869772032624174</v>
      </c>
    </row>
    <row r="814" spans="1:11" ht="13.5" x14ac:dyDescent="0.25">
      <c r="A814" s="3">
        <f>TITRES_STAT!B817</f>
        <v>43493</v>
      </c>
      <c r="B814" s="5">
        <f>TITRES_STAT!D817</f>
        <v>1.6054999999999999</v>
      </c>
      <c r="C814" s="2">
        <f t="shared" si="93"/>
        <v>0</v>
      </c>
      <c r="D814" s="2">
        <f t="shared" si="94"/>
        <v>1.6054999999999999</v>
      </c>
      <c r="E814" s="2">
        <f t="shared" si="96"/>
        <v>1.6149399999999996</v>
      </c>
      <c r="F814" s="2">
        <f t="shared" si="97"/>
        <v>1.6395599999999999</v>
      </c>
      <c r="G814" s="2">
        <f t="shared" si="91"/>
        <v>1.5647580000000008</v>
      </c>
      <c r="H814" s="2">
        <f t="shared" si="95"/>
        <v>1.5775610000000009</v>
      </c>
      <c r="I814" s="2">
        <f t="array" ref="I814">SUMPRODUCT(B798:B817, (ROW(B798:B817)-ROW(B798)+1)) / (20*21/2)</f>
        <v>1.6240285714285712</v>
      </c>
      <c r="J814" s="2">
        <f t="shared" si="98"/>
        <v>1.6118323705950588</v>
      </c>
      <c r="K814" s="2">
        <f t="shared" si="92"/>
        <v>1.5877035874482051</v>
      </c>
    </row>
    <row r="815" spans="1:11" ht="13.5" x14ac:dyDescent="0.25">
      <c r="A815" s="3">
        <f>TITRES_STAT!B818</f>
        <v>43494</v>
      </c>
      <c r="B815" s="5">
        <f>TITRES_STAT!D818</f>
        <v>1.6054999999999999</v>
      </c>
      <c r="C815" s="2">
        <f t="shared" si="93"/>
        <v>0</v>
      </c>
      <c r="D815" s="2">
        <f t="shared" si="94"/>
        <v>1.6054999999999999</v>
      </c>
      <c r="E815" s="2">
        <f t="shared" si="96"/>
        <v>1.6115699999999997</v>
      </c>
      <c r="F815" s="2">
        <f t="shared" si="97"/>
        <v>1.6372</v>
      </c>
      <c r="G815" s="2">
        <f t="shared" si="91"/>
        <v>1.565972000000001</v>
      </c>
      <c r="H815" s="2">
        <f t="shared" si="95"/>
        <v>1.5775345000000009</v>
      </c>
      <c r="I815" s="2">
        <f t="array" ref="I815">SUMPRODUCT(B799:B818, (ROW(B799:B818)-ROW(B799)+1)) / (20*21/2)</f>
        <v>1.6260828571428572</v>
      </c>
      <c r="J815" s="2">
        <f t="shared" si="98"/>
        <v>1.6112292876812437</v>
      </c>
      <c r="K815" s="2">
        <f t="shared" si="92"/>
        <v>1.588401485979648</v>
      </c>
    </row>
    <row r="816" spans="1:11" ht="13.5" x14ac:dyDescent="0.25">
      <c r="A816" s="3">
        <f>TITRES_STAT!B819</f>
        <v>43495</v>
      </c>
      <c r="B816" s="5">
        <f>TITRES_STAT!D819</f>
        <v>1.6527000000000001</v>
      </c>
      <c r="C816" s="2">
        <f t="shared" si="93"/>
        <v>4.7200000000000131E-2</v>
      </c>
      <c r="D816" s="2">
        <f t="shared" si="94"/>
        <v>1.61494</v>
      </c>
      <c r="E816" s="2">
        <f t="shared" si="96"/>
        <v>1.6135899999999996</v>
      </c>
      <c r="F816" s="2">
        <f t="shared" si="97"/>
        <v>1.6341649999999999</v>
      </c>
      <c r="G816" s="2">
        <f t="shared" si="91"/>
        <v>1.5681300000000009</v>
      </c>
      <c r="H816" s="2">
        <f t="shared" si="95"/>
        <v>1.5779705000000013</v>
      </c>
      <c r="I816" s="2">
        <f t="array" ref="I816">SUMPRODUCT(B800:B819, (ROW(B800:B819)-ROW(B800)+1)) / (20*21/2)</f>
        <v>1.6314752380952382</v>
      </c>
      <c r="J816" s="2">
        <f t="shared" si="98"/>
        <v>1.6151788793306492</v>
      </c>
      <c r="K816" s="2">
        <f t="shared" si="92"/>
        <v>1.5909229963333873</v>
      </c>
    </row>
    <row r="817" spans="1:11" ht="13.5" x14ac:dyDescent="0.25">
      <c r="A817" s="3">
        <f>TITRES_STAT!B820</f>
        <v>43496</v>
      </c>
      <c r="B817" s="5">
        <f>TITRES_STAT!D820</f>
        <v>1.6527000000000001</v>
      </c>
      <c r="C817" s="2">
        <f t="shared" si="93"/>
        <v>0</v>
      </c>
      <c r="D817" s="2">
        <f t="shared" si="94"/>
        <v>1.6243799999999999</v>
      </c>
      <c r="E817" s="2">
        <f t="shared" si="96"/>
        <v>1.6156099999999998</v>
      </c>
      <c r="F817" s="2">
        <f t="shared" si="97"/>
        <v>1.63113</v>
      </c>
      <c r="G817" s="2">
        <f t="shared" si="91"/>
        <v>1.570558000000001</v>
      </c>
      <c r="H817" s="2">
        <f t="shared" si="95"/>
        <v>1.5781475000000014</v>
      </c>
      <c r="I817" s="2">
        <f t="array" ref="I817">SUMPRODUCT(B801:B820, (ROW(B801:B820)-ROW(B801)+1)) / (20*21/2)</f>
        <v>1.6366109523809524</v>
      </c>
      <c r="J817" s="2">
        <f t="shared" si="98"/>
        <v>1.6187523193943969</v>
      </c>
      <c r="K817" s="2">
        <f t="shared" si="92"/>
        <v>1.5933456239281565</v>
      </c>
    </row>
    <row r="818" spans="1:11" ht="13.5" x14ac:dyDescent="0.25">
      <c r="A818" s="3">
        <f>TITRES_STAT!B821</f>
        <v>43497</v>
      </c>
      <c r="B818" s="5">
        <f>TITRES_STAT!D821</f>
        <v>1.6527000000000001</v>
      </c>
      <c r="C818" s="2">
        <f t="shared" si="93"/>
        <v>0</v>
      </c>
      <c r="D818" s="2">
        <f t="shared" si="94"/>
        <v>1.6338200000000001</v>
      </c>
      <c r="E818" s="2">
        <f t="shared" si="96"/>
        <v>1.6196599999999997</v>
      </c>
      <c r="F818" s="2">
        <f t="shared" si="97"/>
        <v>1.6297799999999998</v>
      </c>
      <c r="G818" s="2">
        <f t="shared" ref="G818:G881" si="99">AVERAGE(B769:B818)</f>
        <v>1.5729860000000009</v>
      </c>
      <c r="H818" s="2">
        <f t="shared" si="95"/>
        <v>1.5783570000000013</v>
      </c>
      <c r="I818" s="2">
        <f t="array" ref="I818">SUMPRODUCT(B802:B821, (ROW(B802:B821)-ROW(B802)+1)) / (20*21/2)</f>
        <v>1.6416185714285716</v>
      </c>
      <c r="J818" s="2">
        <f t="shared" si="98"/>
        <v>1.6219854318330258</v>
      </c>
      <c r="K818" s="2">
        <f t="shared" si="92"/>
        <v>1.5956732465192092</v>
      </c>
    </row>
    <row r="819" spans="1:11" ht="13.5" x14ac:dyDescent="0.25">
      <c r="A819" s="3">
        <f>TITRES_STAT!B822</f>
        <v>43500</v>
      </c>
      <c r="B819" s="5">
        <f>TITRES_STAT!D822</f>
        <v>1.6863999999999999</v>
      </c>
      <c r="C819" s="2">
        <f t="shared" si="93"/>
        <v>3.3699999999999841E-2</v>
      </c>
      <c r="D819" s="2">
        <f t="shared" si="94"/>
        <v>1.65</v>
      </c>
      <c r="E819" s="2">
        <f t="shared" si="96"/>
        <v>1.6277499999999996</v>
      </c>
      <c r="F819" s="2">
        <f t="shared" si="97"/>
        <v>1.6324749999999999</v>
      </c>
      <c r="G819" s="2">
        <f t="shared" si="99"/>
        <v>1.5763580000000008</v>
      </c>
      <c r="H819" s="2">
        <f t="shared" si="95"/>
        <v>1.5787025000000015</v>
      </c>
      <c r="I819" s="2">
        <f t="array" ref="I819">SUMPRODUCT(B803:B822, (ROW(B803:B822)-ROW(B803)+1)) / (20*21/2)</f>
        <v>1.6464657142857144</v>
      </c>
      <c r="J819" s="2">
        <f t="shared" si="98"/>
        <v>1.6281201526108329</v>
      </c>
      <c r="K819" s="2">
        <f t="shared" ref="K819:K882" si="100">$K$4*B819+(1-$K$4)*K818</f>
        <v>1.5992311584204166</v>
      </c>
    </row>
    <row r="820" spans="1:11" ht="13.5" x14ac:dyDescent="0.25">
      <c r="A820" s="3">
        <f>TITRES_STAT!B823</f>
        <v>43501</v>
      </c>
      <c r="B820" s="5">
        <f>TITRES_STAT!D823</f>
        <v>1.6863999999999999</v>
      </c>
      <c r="C820" s="2">
        <f t="shared" si="93"/>
        <v>0</v>
      </c>
      <c r="D820" s="2">
        <f t="shared" si="94"/>
        <v>1.66618</v>
      </c>
      <c r="E820" s="2">
        <f t="shared" si="96"/>
        <v>1.6358399999999995</v>
      </c>
      <c r="F820" s="2">
        <f t="shared" si="97"/>
        <v>1.6338199999999996</v>
      </c>
      <c r="G820" s="2">
        <f t="shared" si="99"/>
        <v>1.579730000000001</v>
      </c>
      <c r="H820" s="2">
        <f t="shared" si="95"/>
        <v>1.5790480000000013</v>
      </c>
      <c r="I820" s="2">
        <f t="array" ref="I820">SUMPRODUCT(B804:B823, (ROW(B804:B823)-ROW(B804)+1)) / (20*21/2)</f>
        <v>1.6511523809523811</v>
      </c>
      <c r="J820" s="2">
        <f t="shared" si="98"/>
        <v>1.6336706142669439</v>
      </c>
      <c r="K820" s="2">
        <f t="shared" si="100"/>
        <v>1.6026495443647142</v>
      </c>
    </row>
    <row r="821" spans="1:11" ht="13.5" x14ac:dyDescent="0.25">
      <c r="A821" s="3">
        <f>TITRES_STAT!B824</f>
        <v>43502</v>
      </c>
      <c r="B821" s="5">
        <f>TITRES_STAT!D824</f>
        <v>1.6863999999999999</v>
      </c>
      <c r="C821" s="2">
        <f t="shared" si="93"/>
        <v>0</v>
      </c>
      <c r="D821" s="2">
        <f t="shared" si="94"/>
        <v>1.67292</v>
      </c>
      <c r="E821" s="2">
        <f t="shared" si="96"/>
        <v>1.6439299999999997</v>
      </c>
      <c r="F821" s="2">
        <f t="shared" si="97"/>
        <v>1.6355049999999995</v>
      </c>
      <c r="G821" s="2">
        <f t="shared" si="99"/>
        <v>1.583776000000001</v>
      </c>
      <c r="H821" s="2">
        <f t="shared" si="95"/>
        <v>1.5793935000000017</v>
      </c>
      <c r="I821" s="2">
        <f t="array" ref="I821">SUMPRODUCT(B805:B824, (ROW(B805:B824)-ROW(B805)+1)) / (20*21/2)</f>
        <v>1.6556466666666665</v>
      </c>
      <c r="J821" s="2">
        <f t="shared" si="98"/>
        <v>1.6386924605272351</v>
      </c>
      <c r="K821" s="2">
        <f t="shared" si="100"/>
        <v>1.6059338759582549</v>
      </c>
    </row>
    <row r="822" spans="1:11" ht="13.5" x14ac:dyDescent="0.25">
      <c r="A822" s="3">
        <f>TITRES_STAT!B825</f>
        <v>43503</v>
      </c>
      <c r="B822" s="5">
        <f>TITRES_STAT!D825</f>
        <v>1.6863999999999999</v>
      </c>
      <c r="C822" s="2">
        <f t="shared" si="93"/>
        <v>0</v>
      </c>
      <c r="D822" s="2">
        <f t="shared" si="94"/>
        <v>1.6796599999999997</v>
      </c>
      <c r="E822" s="2">
        <f t="shared" si="96"/>
        <v>1.6520199999999996</v>
      </c>
      <c r="F822" s="2">
        <f t="shared" si="97"/>
        <v>1.6371899999999997</v>
      </c>
      <c r="G822" s="2">
        <f t="shared" si="99"/>
        <v>1.587822000000001</v>
      </c>
      <c r="H822" s="2">
        <f t="shared" si="95"/>
        <v>1.5797390000000016</v>
      </c>
      <c r="I822" s="2">
        <f t="array" ref="I822">SUMPRODUCT(B806:B825, (ROW(B806:B825)-ROW(B806)+1)) / (20*21/2)</f>
        <v>1.6554209523809524</v>
      </c>
      <c r="J822" s="2">
        <f t="shared" si="98"/>
        <v>1.6432360357151174</v>
      </c>
      <c r="K822" s="2">
        <f t="shared" si="100"/>
        <v>1.6090894102344018</v>
      </c>
    </row>
    <row r="823" spans="1:11" ht="13.5" x14ac:dyDescent="0.25">
      <c r="A823" s="3">
        <f>TITRES_STAT!B826</f>
        <v>43504</v>
      </c>
      <c r="B823" s="5">
        <f>TITRES_STAT!D826</f>
        <v>1.6863999999999999</v>
      </c>
      <c r="C823" s="2">
        <f t="shared" si="93"/>
        <v>0</v>
      </c>
      <c r="D823" s="2">
        <f t="shared" si="94"/>
        <v>1.6863999999999997</v>
      </c>
      <c r="E823" s="2">
        <f t="shared" si="96"/>
        <v>1.6601099999999995</v>
      </c>
      <c r="F823" s="2">
        <f t="shared" si="97"/>
        <v>1.6392099999999996</v>
      </c>
      <c r="G823" s="2">
        <f t="shared" si="99"/>
        <v>1.5918680000000009</v>
      </c>
      <c r="H823" s="2">
        <f t="shared" si="95"/>
        <v>1.5800845000000019</v>
      </c>
      <c r="I823" s="2">
        <f t="array" ref="I823">SUMPRODUCT(B807:B826, (ROW(B807:B826)-ROW(B807)+1)) / (20*21/2)</f>
        <v>1.6551952380952379</v>
      </c>
      <c r="J823" s="2">
        <f t="shared" si="98"/>
        <v>1.6473468894565348</v>
      </c>
      <c r="K823" s="2">
        <f t="shared" si="100"/>
        <v>1.612121198068347</v>
      </c>
    </row>
    <row r="824" spans="1:11" ht="13.5" x14ac:dyDescent="0.25">
      <c r="A824" s="3">
        <f>TITRES_STAT!B827</f>
        <v>43507</v>
      </c>
      <c r="B824" s="5">
        <f>TITRES_STAT!D827</f>
        <v>1.6863999999999999</v>
      </c>
      <c r="C824" s="2">
        <f t="shared" si="93"/>
        <v>0</v>
      </c>
      <c r="D824" s="2">
        <f t="shared" si="94"/>
        <v>1.6863999999999997</v>
      </c>
      <c r="E824" s="2">
        <f t="shared" si="96"/>
        <v>1.6681999999999995</v>
      </c>
      <c r="F824" s="2">
        <f t="shared" si="97"/>
        <v>1.6415699999999993</v>
      </c>
      <c r="G824" s="2">
        <f t="shared" si="99"/>
        <v>1.5959140000000007</v>
      </c>
      <c r="H824" s="2">
        <f t="shared" si="95"/>
        <v>1.5804945000000015</v>
      </c>
      <c r="I824" s="2">
        <f t="array" ref="I824">SUMPRODUCT(B808:B827, (ROW(B808:B827)-ROW(B808)+1)) / (20*21/2)</f>
        <v>1.6549376190476188</v>
      </c>
      <c r="J824" s="2">
        <f t="shared" si="98"/>
        <v>1.6510662333178172</v>
      </c>
      <c r="K824" s="2">
        <f t="shared" si="100"/>
        <v>1.6150340922617452</v>
      </c>
    </row>
    <row r="825" spans="1:11" ht="13.5" x14ac:dyDescent="0.25">
      <c r="A825" s="3">
        <f>TITRES_STAT!B828</f>
        <v>43508</v>
      </c>
      <c r="B825" s="5">
        <f>TITRES_STAT!D828</f>
        <v>1.6392</v>
      </c>
      <c r="C825" s="2">
        <f t="shared" si="93"/>
        <v>-4.7199999999999909E-2</v>
      </c>
      <c r="D825" s="2">
        <f t="shared" si="94"/>
        <v>1.67696</v>
      </c>
      <c r="E825" s="2">
        <f t="shared" si="96"/>
        <v>1.6715699999999996</v>
      </c>
      <c r="F825" s="2">
        <f t="shared" si="97"/>
        <v>1.6415699999999993</v>
      </c>
      <c r="G825" s="2">
        <f t="shared" si="99"/>
        <v>1.598342000000001</v>
      </c>
      <c r="H825" s="2">
        <f t="shared" si="95"/>
        <v>1.5807010000000017</v>
      </c>
      <c r="I825" s="2">
        <f t="array" ref="I825">SUMPRODUCT(B809:B828, (ROW(B809:B828)-ROW(B809)+1)) / (20*21/2)</f>
        <v>1.6591433333333332</v>
      </c>
      <c r="J825" s="2">
        <f t="shared" si="98"/>
        <v>1.6499361158589774</v>
      </c>
      <c r="K825" s="2">
        <f t="shared" si="100"/>
        <v>1.6159817749181473</v>
      </c>
    </row>
    <row r="826" spans="1:11" ht="13.5" x14ac:dyDescent="0.25">
      <c r="A826" s="3">
        <f>TITRES_STAT!B829</f>
        <v>43509</v>
      </c>
      <c r="B826" s="5">
        <f>TITRES_STAT!D829</f>
        <v>1.6392</v>
      </c>
      <c r="C826" s="2">
        <f t="shared" si="93"/>
        <v>0</v>
      </c>
      <c r="D826" s="2">
        <f t="shared" si="94"/>
        <v>1.6675200000000001</v>
      </c>
      <c r="E826" s="2">
        <f t="shared" si="96"/>
        <v>1.6702199999999998</v>
      </c>
      <c r="F826" s="2">
        <f t="shared" si="97"/>
        <v>1.6419049999999995</v>
      </c>
      <c r="G826" s="2">
        <f t="shared" si="99"/>
        <v>1.6007700000000011</v>
      </c>
      <c r="H826" s="2">
        <f t="shared" si="95"/>
        <v>1.5809075000000015</v>
      </c>
      <c r="I826" s="2">
        <f t="array" ref="I826">SUMPRODUCT(B810:B829, (ROW(B810:B829)-ROW(B810)+1)) / (20*21/2)</f>
        <v>1.6629957142857144</v>
      </c>
      <c r="J826" s="2">
        <f t="shared" si="98"/>
        <v>1.6489136286343129</v>
      </c>
      <c r="K826" s="2">
        <f t="shared" si="100"/>
        <v>1.6168922935488081</v>
      </c>
    </row>
    <row r="827" spans="1:11" ht="13.5" x14ac:dyDescent="0.25">
      <c r="A827" s="3">
        <f>TITRES_STAT!B830</f>
        <v>43510</v>
      </c>
      <c r="B827" s="5">
        <f>TITRES_STAT!D830</f>
        <v>1.6392</v>
      </c>
      <c r="C827" s="2">
        <f t="shared" si="93"/>
        <v>0</v>
      </c>
      <c r="D827" s="2">
        <f t="shared" si="94"/>
        <v>1.65808</v>
      </c>
      <c r="E827" s="2">
        <f t="shared" si="96"/>
        <v>1.6688699999999996</v>
      </c>
      <c r="F827" s="2">
        <f t="shared" si="97"/>
        <v>1.6422399999999997</v>
      </c>
      <c r="G827" s="2">
        <f t="shared" si="99"/>
        <v>1.6036020000000013</v>
      </c>
      <c r="H827" s="2">
        <f t="shared" si="95"/>
        <v>1.5813405000000014</v>
      </c>
      <c r="I827" s="2">
        <f t="array" ref="I827">SUMPRODUCT(B811:B830, (ROW(B811:B830)-ROW(B811)+1)) / (20*21/2)</f>
        <v>1.6664628571428572</v>
      </c>
      <c r="J827" s="2">
        <f t="shared" si="98"/>
        <v>1.6479885211453307</v>
      </c>
      <c r="K827" s="2">
        <f t="shared" si="100"/>
        <v>1.6177671055665019</v>
      </c>
    </row>
    <row r="828" spans="1:11" ht="13.5" x14ac:dyDescent="0.25">
      <c r="A828" s="3">
        <f>TITRES_STAT!B831</f>
        <v>43511</v>
      </c>
      <c r="B828" s="5">
        <f>TITRES_STAT!D831</f>
        <v>1.6863999999999999</v>
      </c>
      <c r="C828" s="2">
        <f t="shared" si="93"/>
        <v>4.7199999999999909E-2</v>
      </c>
      <c r="D828" s="2">
        <f t="shared" si="94"/>
        <v>1.6580799999999996</v>
      </c>
      <c r="E828" s="2">
        <f t="shared" si="96"/>
        <v>1.6722399999999999</v>
      </c>
      <c r="F828" s="2">
        <f t="shared" si="97"/>
        <v>1.6459499999999996</v>
      </c>
      <c r="G828" s="2">
        <f t="shared" si="99"/>
        <v>1.6073780000000013</v>
      </c>
      <c r="H828" s="2">
        <f t="shared" si="95"/>
        <v>1.5818480000000015</v>
      </c>
      <c r="I828" s="2">
        <f t="array" ref="I828">SUMPRODUCT(B812:B831, (ROW(B812:B831)-ROW(B812)+1)) / (20*21/2)</f>
        <v>1.6689066666666665</v>
      </c>
      <c r="J828" s="2">
        <f t="shared" si="98"/>
        <v>1.6516467572267277</v>
      </c>
      <c r="K828" s="2">
        <f t="shared" si="100"/>
        <v>1.6204585916227177</v>
      </c>
    </row>
    <row r="829" spans="1:11" ht="13.5" x14ac:dyDescent="0.25">
      <c r="A829" s="3">
        <f>TITRES_STAT!B832</f>
        <v>43514</v>
      </c>
      <c r="B829" s="5">
        <f>TITRES_STAT!D832</f>
        <v>1.6863999999999999</v>
      </c>
      <c r="C829" s="2">
        <f t="shared" si="93"/>
        <v>0</v>
      </c>
      <c r="D829" s="2">
        <f t="shared" si="94"/>
        <v>1.65808</v>
      </c>
      <c r="E829" s="2">
        <f t="shared" si="96"/>
        <v>1.6722399999999999</v>
      </c>
      <c r="F829" s="2">
        <f t="shared" si="97"/>
        <v>1.6499949999999994</v>
      </c>
      <c r="G829" s="2">
        <f t="shared" si="99"/>
        <v>1.6111540000000013</v>
      </c>
      <c r="H829" s="2">
        <f t="shared" si="95"/>
        <v>1.5823555000000011</v>
      </c>
      <c r="I829" s="2">
        <f t="array" ref="I829">SUMPRODUCT(B813:B832, (ROW(B813:B832)-ROW(B813)+1)) / (20*21/2)</f>
        <v>1.6703495238095241</v>
      </c>
      <c r="J829" s="2">
        <f t="shared" si="98"/>
        <v>1.6549565898718013</v>
      </c>
      <c r="K829" s="2">
        <f t="shared" si="100"/>
        <v>1.6230445292061406</v>
      </c>
    </row>
    <row r="830" spans="1:11" ht="13.5" x14ac:dyDescent="0.25">
      <c r="A830" s="3">
        <f>TITRES_STAT!B833</f>
        <v>43515</v>
      </c>
      <c r="B830" s="5">
        <f>TITRES_STAT!D833</f>
        <v>1.6863999999999999</v>
      </c>
      <c r="C830" s="2">
        <f t="shared" si="93"/>
        <v>0</v>
      </c>
      <c r="D830" s="2">
        <f t="shared" si="94"/>
        <v>1.6675200000000001</v>
      </c>
      <c r="E830" s="2">
        <f t="shared" si="96"/>
        <v>1.6722399999999999</v>
      </c>
      <c r="F830" s="2">
        <f t="shared" si="97"/>
        <v>1.6540399999999995</v>
      </c>
      <c r="G830" s="2">
        <f t="shared" si="99"/>
        <v>1.6149300000000013</v>
      </c>
      <c r="H830" s="2">
        <f t="shared" si="95"/>
        <v>1.5828630000000006</v>
      </c>
      <c r="I830" s="2">
        <f t="array" ref="I830">SUMPRODUCT(B814:B833, (ROW(B814:B833)-ROW(B814)+1)) / (20*21/2)</f>
        <v>1.6714714285714287</v>
      </c>
      <c r="J830" s="2">
        <f t="shared" si="98"/>
        <v>1.657951200360201</v>
      </c>
      <c r="K830" s="2">
        <f t="shared" si="100"/>
        <v>1.6255290574725665</v>
      </c>
    </row>
    <row r="831" spans="1:11" ht="13.5" x14ac:dyDescent="0.25">
      <c r="A831" s="3">
        <f>TITRES_STAT!B834</f>
        <v>43516</v>
      </c>
      <c r="B831" s="5">
        <f>TITRES_STAT!D834</f>
        <v>1.6797</v>
      </c>
      <c r="C831" s="2">
        <f t="shared" si="93"/>
        <v>-6.6999999999999282E-3</v>
      </c>
      <c r="D831" s="2">
        <f t="shared" si="94"/>
        <v>1.6756199999999999</v>
      </c>
      <c r="E831" s="2">
        <f t="shared" si="96"/>
        <v>1.6715699999999998</v>
      </c>
      <c r="F831" s="2">
        <f t="shared" si="97"/>
        <v>1.6577499999999994</v>
      </c>
      <c r="G831" s="2">
        <f t="shared" si="99"/>
        <v>1.618572000000001</v>
      </c>
      <c r="H831" s="2">
        <f t="shared" si="95"/>
        <v>1.5833370000000009</v>
      </c>
      <c r="I831" s="2">
        <f t="array" ref="I831">SUMPRODUCT(B815:B834, (ROW(B815:B834)-ROW(B815)+1)) / (20*21/2)</f>
        <v>1.6812723809523809</v>
      </c>
      <c r="J831" s="2">
        <f t="shared" si="98"/>
        <v>1.6600225146116105</v>
      </c>
      <c r="K831" s="2">
        <f t="shared" si="100"/>
        <v>1.6276534081599168</v>
      </c>
    </row>
    <row r="832" spans="1:11" ht="13.5" x14ac:dyDescent="0.25">
      <c r="A832" s="3">
        <f>TITRES_STAT!B835</f>
        <v>43517</v>
      </c>
      <c r="B832" s="5">
        <f>TITRES_STAT!D835</f>
        <v>1.6729000000000001</v>
      </c>
      <c r="C832" s="2">
        <f t="shared" si="93"/>
        <v>-6.7999999999999172E-3</v>
      </c>
      <c r="D832" s="2">
        <f t="shared" si="94"/>
        <v>1.6823599999999999</v>
      </c>
      <c r="E832" s="2">
        <f t="shared" si="96"/>
        <v>1.6702199999999998</v>
      </c>
      <c r="F832" s="2">
        <f t="shared" si="97"/>
        <v>1.6611199999999993</v>
      </c>
      <c r="G832" s="2">
        <f t="shared" si="99"/>
        <v>1.6220780000000008</v>
      </c>
      <c r="H832" s="2">
        <f t="shared" si="95"/>
        <v>1.5837770000000009</v>
      </c>
      <c r="I832" s="2">
        <f t="array" ref="I832">SUMPRODUCT(B816:B835, (ROW(B816:B835)-ROW(B816)+1)) / (20*21/2)</f>
        <v>1.6980071428571428</v>
      </c>
      <c r="J832" s="2">
        <f t="shared" si="98"/>
        <v>1.6612489417914571</v>
      </c>
      <c r="K832" s="2">
        <f t="shared" si="100"/>
        <v>1.6294277843105083</v>
      </c>
    </row>
    <row r="833" spans="1:11" ht="13.5" x14ac:dyDescent="0.25">
      <c r="A833" s="3">
        <f>TITRES_STAT!B836</f>
        <v>43518</v>
      </c>
      <c r="B833" s="5">
        <f>TITRES_STAT!D836</f>
        <v>1.6729000000000001</v>
      </c>
      <c r="C833" s="2">
        <f t="shared" si="93"/>
        <v>0</v>
      </c>
      <c r="D833" s="2">
        <f t="shared" si="94"/>
        <v>1.6796600000000002</v>
      </c>
      <c r="E833" s="2">
        <f t="shared" si="96"/>
        <v>1.6688699999999996</v>
      </c>
      <c r="F833" s="2">
        <f t="shared" si="97"/>
        <v>1.6644899999999994</v>
      </c>
      <c r="G833" s="2">
        <f t="shared" si="99"/>
        <v>1.6257200000000005</v>
      </c>
      <c r="H833" s="2">
        <f t="shared" si="95"/>
        <v>1.5842490000000011</v>
      </c>
      <c r="I833" s="2">
        <f t="array" ref="I833">SUMPRODUCT(B817:B836, (ROW(B817:B836)-ROW(B817)+1)) / (20*21/2)</f>
        <v>1.7193666666666669</v>
      </c>
      <c r="J833" s="2">
        <f t="shared" si="98"/>
        <v>1.6623585663827467</v>
      </c>
      <c r="K833" s="2">
        <f t="shared" si="100"/>
        <v>1.6311325770826453</v>
      </c>
    </row>
    <row r="834" spans="1:11" ht="13.5" x14ac:dyDescent="0.25">
      <c r="A834" s="3">
        <f>TITRES_STAT!B837</f>
        <v>43521</v>
      </c>
      <c r="B834" s="5">
        <f>TITRES_STAT!D837</f>
        <v>1.7674000000000001</v>
      </c>
      <c r="C834" s="2">
        <f t="shared" si="93"/>
        <v>9.4500000000000028E-2</v>
      </c>
      <c r="D834" s="2">
        <f t="shared" si="94"/>
        <v>1.6958600000000001</v>
      </c>
      <c r="E834" s="2">
        <f t="shared" si="96"/>
        <v>1.6769700000000001</v>
      </c>
      <c r="F834" s="2">
        <f t="shared" si="97"/>
        <v>1.6725849999999993</v>
      </c>
      <c r="G834" s="2">
        <f t="shared" si="99"/>
        <v>1.6315220000000006</v>
      </c>
      <c r="H834" s="2">
        <f t="shared" si="95"/>
        <v>1.585096500000001</v>
      </c>
      <c r="I834" s="2">
        <f t="array" ref="I834">SUMPRODUCT(B818:B837, (ROW(B818:B837)-ROW(B818)+1)) / (20*21/2)</f>
        <v>1.7407914285714288</v>
      </c>
      <c r="J834" s="2">
        <f t="shared" si="98"/>
        <v>1.6723625124415327</v>
      </c>
      <c r="K834" s="2">
        <f t="shared" si="100"/>
        <v>1.6364763975892083</v>
      </c>
    </row>
    <row r="835" spans="1:11" ht="13.5" x14ac:dyDescent="0.25">
      <c r="A835" s="3">
        <f>TITRES_STAT!B838</f>
        <v>43522</v>
      </c>
      <c r="B835" s="5">
        <f>TITRES_STAT!D838</f>
        <v>1.8483000000000001</v>
      </c>
      <c r="C835" s="2">
        <f t="shared" si="93"/>
        <v>8.0899999999999972E-2</v>
      </c>
      <c r="D835" s="2">
        <f t="shared" si="94"/>
        <v>1.7282400000000002</v>
      </c>
      <c r="E835" s="2">
        <f t="shared" si="96"/>
        <v>1.6978800000000001</v>
      </c>
      <c r="F835" s="2">
        <f t="shared" si="97"/>
        <v>1.6847249999999991</v>
      </c>
      <c r="G835" s="2">
        <f t="shared" si="99"/>
        <v>1.6385360000000002</v>
      </c>
      <c r="H835" s="2">
        <f t="shared" si="95"/>
        <v>1.586510500000001</v>
      </c>
      <c r="I835" s="2">
        <f t="array" ref="I835">SUMPRODUCT(B819:B838, (ROW(B819:B838)-ROW(B819)+1)) / (20*21/2)</f>
        <v>1.7590076190476189</v>
      </c>
      <c r="J835" s="2">
        <f t="shared" si="98"/>
        <v>1.6891184636375771</v>
      </c>
      <c r="K835" s="2">
        <f t="shared" si="100"/>
        <v>1.6447832055268863</v>
      </c>
    </row>
    <row r="836" spans="1:11" ht="13.5" x14ac:dyDescent="0.25">
      <c r="A836" s="3">
        <f>TITRES_STAT!B839</f>
        <v>43523</v>
      </c>
      <c r="B836" s="5">
        <f>TITRES_STAT!D839</f>
        <v>1.909</v>
      </c>
      <c r="C836" s="2">
        <f t="shared" ref="C836:C899" si="101">B836-B835</f>
        <v>6.0699999999999976E-2</v>
      </c>
      <c r="D836" s="2">
        <f t="shared" si="94"/>
        <v>1.7741</v>
      </c>
      <c r="E836" s="2">
        <f t="shared" si="96"/>
        <v>1.7248600000000001</v>
      </c>
      <c r="F836" s="2">
        <f t="shared" si="97"/>
        <v>1.6975399999999994</v>
      </c>
      <c r="G836" s="2">
        <f t="shared" si="99"/>
        <v>1.64663</v>
      </c>
      <c r="H836" s="2">
        <f t="shared" si="95"/>
        <v>1.5882280000000011</v>
      </c>
      <c r="I836" s="2">
        <f t="array" ref="I836">SUMPRODUCT(B820:B839, (ROW(B820:B839)-ROW(B820)+1)) / (20*21/2)</f>
        <v>1.7728257142857144</v>
      </c>
      <c r="J836" s="2">
        <f t="shared" si="98"/>
        <v>1.7100595623387602</v>
      </c>
      <c r="K836" s="2">
        <f t="shared" si="100"/>
        <v>1.6551446484474006</v>
      </c>
    </row>
    <row r="837" spans="1:11" ht="13.5" x14ac:dyDescent="0.25">
      <c r="A837" s="3">
        <f>TITRES_STAT!B840</f>
        <v>43524</v>
      </c>
      <c r="B837" s="5">
        <f>TITRES_STAT!D840</f>
        <v>1.9225000000000001</v>
      </c>
      <c r="C837" s="2">
        <f t="shared" si="101"/>
        <v>1.3500000000000068E-2</v>
      </c>
      <c r="D837" s="2">
        <f t="shared" si="94"/>
        <v>1.8240200000000002</v>
      </c>
      <c r="E837" s="2">
        <f t="shared" si="96"/>
        <v>1.75319</v>
      </c>
      <c r="F837" s="2">
        <f t="shared" si="97"/>
        <v>1.7110299999999996</v>
      </c>
      <c r="G837" s="2">
        <f t="shared" si="99"/>
        <v>1.6547240000000003</v>
      </c>
      <c r="H837" s="2">
        <f t="shared" si="95"/>
        <v>1.5902390000000011</v>
      </c>
      <c r="I837" s="2">
        <f t="array" ref="I837">SUMPRODUCT(B821:B840, (ROW(B821:B840)-ROW(B821)+1)) / (20*21/2)</f>
        <v>1.7857761904761906</v>
      </c>
      <c r="J837" s="2">
        <f t="shared" si="98"/>
        <v>1.7302919849731642</v>
      </c>
      <c r="K837" s="2">
        <f t="shared" si="100"/>
        <v>1.6656291720376988</v>
      </c>
    </row>
    <row r="838" spans="1:11" ht="13.5" x14ac:dyDescent="0.25">
      <c r="A838" s="3">
        <f>TITRES_STAT!B841</f>
        <v>43525</v>
      </c>
      <c r="B838" s="5">
        <f>TITRES_STAT!D841</f>
        <v>1.9023000000000001</v>
      </c>
      <c r="C838" s="2">
        <f t="shared" si="101"/>
        <v>-2.0199999999999996E-2</v>
      </c>
      <c r="D838" s="2">
        <f t="shared" ref="D838:D901" si="102">AVERAGE(B834:B838)</f>
        <v>1.8699000000000001</v>
      </c>
      <c r="E838" s="2">
        <f t="shared" si="96"/>
        <v>1.7747800000000002</v>
      </c>
      <c r="F838" s="2">
        <f t="shared" si="97"/>
        <v>1.7235099999999997</v>
      </c>
      <c r="G838" s="2">
        <f t="shared" si="99"/>
        <v>1.6624140000000001</v>
      </c>
      <c r="H838" s="2">
        <f t="shared" si="95"/>
        <v>1.5919550000000013</v>
      </c>
      <c r="I838" s="2">
        <f t="array" ref="I838">SUMPRODUCT(B822:B841, (ROW(B822:B841)-ROW(B822)+1)) / (20*21/2)</f>
        <v>1.7997828571428574</v>
      </c>
      <c r="J838" s="2">
        <f t="shared" si="98"/>
        <v>1.7466737006900057</v>
      </c>
      <c r="K838" s="2">
        <f t="shared" si="100"/>
        <v>1.6749103809773969</v>
      </c>
    </row>
    <row r="839" spans="1:11" ht="13.5" x14ac:dyDescent="0.25">
      <c r="A839" s="3">
        <f>TITRES_STAT!B842</f>
        <v>43528</v>
      </c>
      <c r="B839" s="5">
        <f>TITRES_STAT!D842</f>
        <v>1.8686</v>
      </c>
      <c r="C839" s="2">
        <f t="shared" si="101"/>
        <v>-3.3700000000000063E-2</v>
      </c>
      <c r="D839" s="2">
        <f t="shared" si="102"/>
        <v>1.8901400000000002</v>
      </c>
      <c r="E839" s="2">
        <f t="shared" si="96"/>
        <v>1.7929999999999999</v>
      </c>
      <c r="F839" s="2">
        <f t="shared" si="97"/>
        <v>1.7326199999999996</v>
      </c>
      <c r="G839" s="2">
        <f t="shared" si="99"/>
        <v>1.6694300000000002</v>
      </c>
      <c r="H839" s="2">
        <f t="shared" si="95"/>
        <v>1.5937290000000015</v>
      </c>
      <c r="I839" s="2">
        <f t="array" ref="I839">SUMPRODUCT(B823:B842, (ROW(B823:B842)-ROW(B823)+1)) / (20*21/2)</f>
        <v>1.8121876190476189</v>
      </c>
      <c r="J839" s="2">
        <f t="shared" si="98"/>
        <v>1.7582857291957195</v>
      </c>
      <c r="K839" s="2">
        <f t="shared" si="100"/>
        <v>1.6825060523116167</v>
      </c>
    </row>
    <row r="840" spans="1:11" ht="13.5" x14ac:dyDescent="0.25">
      <c r="A840" s="3">
        <f>TITRES_STAT!B843</f>
        <v>43529</v>
      </c>
      <c r="B840" s="5">
        <f>TITRES_STAT!D843</f>
        <v>1.8686</v>
      </c>
      <c r="C840" s="2">
        <f t="shared" si="101"/>
        <v>0</v>
      </c>
      <c r="D840" s="2">
        <f t="shared" si="102"/>
        <v>1.8942000000000001</v>
      </c>
      <c r="E840" s="2">
        <f t="shared" si="96"/>
        <v>1.8112200000000001</v>
      </c>
      <c r="F840" s="2">
        <f t="shared" si="97"/>
        <v>1.7417299999999998</v>
      </c>
      <c r="G840" s="2">
        <f t="shared" si="99"/>
        <v>1.6764459999999999</v>
      </c>
      <c r="H840" s="2">
        <f t="shared" si="95"/>
        <v>1.5953090000000016</v>
      </c>
      <c r="I840" s="2">
        <f t="array" ref="I840">SUMPRODUCT(B824:B843, (ROW(B824:B843)-ROW(B824)+1)) / (20*21/2)</f>
        <v>1.8210890476190478</v>
      </c>
      <c r="J840" s="2">
        <f t="shared" si="98"/>
        <v>1.7687918502246986</v>
      </c>
      <c r="K840" s="2">
        <f t="shared" si="100"/>
        <v>1.6898038541817493</v>
      </c>
    </row>
    <row r="841" spans="1:11" ht="13.5" x14ac:dyDescent="0.25">
      <c r="A841" s="3">
        <f>TITRES_STAT!B844</f>
        <v>43530</v>
      </c>
      <c r="B841" s="5">
        <f>TITRES_STAT!D844</f>
        <v>1.8888</v>
      </c>
      <c r="C841" s="2">
        <f t="shared" si="101"/>
        <v>2.0199999999999996E-2</v>
      </c>
      <c r="D841" s="2">
        <f t="shared" si="102"/>
        <v>1.8901600000000003</v>
      </c>
      <c r="E841" s="2">
        <f t="shared" si="96"/>
        <v>1.83213</v>
      </c>
      <c r="F841" s="2">
        <f t="shared" si="97"/>
        <v>1.7518499999999997</v>
      </c>
      <c r="G841" s="2">
        <f t="shared" si="99"/>
        <v>1.6838659999999999</v>
      </c>
      <c r="H841" s="2">
        <f t="shared" si="95"/>
        <v>1.5969900000000015</v>
      </c>
      <c r="I841" s="2">
        <f t="array" ref="I841">SUMPRODUCT(B825:B844, (ROW(B825:B844)-ROW(B825)+1)) / (20*21/2)</f>
        <v>1.8279014285714283</v>
      </c>
      <c r="J841" s="2">
        <f t="shared" si="98"/>
        <v>1.7802211978223463</v>
      </c>
      <c r="K841" s="2">
        <f t="shared" si="100"/>
        <v>1.6976076246059943</v>
      </c>
    </row>
    <row r="842" spans="1:11" ht="13.5" x14ac:dyDescent="0.25">
      <c r="A842" s="3">
        <f>TITRES_STAT!B845</f>
        <v>43531</v>
      </c>
      <c r="B842" s="5">
        <f>TITRES_STAT!D845</f>
        <v>1.8821000000000001</v>
      </c>
      <c r="C842" s="2">
        <f t="shared" si="101"/>
        <v>-6.6999999999999282E-3</v>
      </c>
      <c r="D842" s="2">
        <f t="shared" si="102"/>
        <v>1.8820799999999998</v>
      </c>
      <c r="E842" s="2">
        <f t="shared" si="96"/>
        <v>1.8530500000000003</v>
      </c>
      <c r="F842" s="2">
        <f t="shared" si="97"/>
        <v>1.7616349999999996</v>
      </c>
      <c r="G842" s="2">
        <f t="shared" si="99"/>
        <v>1.6911519999999998</v>
      </c>
      <c r="H842" s="2">
        <f t="shared" ref="H842:H905" si="103">AVERAGE(B643:B842)</f>
        <v>1.5986700000000014</v>
      </c>
      <c r="I842" s="2">
        <f t="array" ref="I842">SUMPRODUCT(B826:B845, (ROW(B826:B845)-ROW(B826)+1)) / (20*21/2)</f>
        <v>1.8339747619047619</v>
      </c>
      <c r="J842" s="2">
        <f t="shared" si="98"/>
        <v>1.7899239408868848</v>
      </c>
      <c r="K842" s="2">
        <f t="shared" si="100"/>
        <v>1.7048426197194848</v>
      </c>
    </row>
    <row r="843" spans="1:11" ht="13.5" x14ac:dyDescent="0.25">
      <c r="A843" s="3">
        <f>TITRES_STAT!B846</f>
        <v>43532</v>
      </c>
      <c r="B843" s="5">
        <f>TITRES_STAT!D846</f>
        <v>1.8551</v>
      </c>
      <c r="C843" s="2">
        <f t="shared" si="101"/>
        <v>-2.7000000000000135E-2</v>
      </c>
      <c r="D843" s="2">
        <f t="shared" si="102"/>
        <v>1.8726400000000001</v>
      </c>
      <c r="E843" s="2">
        <f t="shared" si="96"/>
        <v>1.8712700000000002</v>
      </c>
      <c r="F843" s="2">
        <f t="shared" si="97"/>
        <v>1.7700699999999998</v>
      </c>
      <c r="G843" s="2">
        <f t="shared" si="99"/>
        <v>1.6965479999999997</v>
      </c>
      <c r="H843" s="2">
        <f t="shared" si="103"/>
        <v>1.6002150000000015</v>
      </c>
      <c r="I843" s="2">
        <f t="array" ref="I843">SUMPRODUCT(B827:B846, (ROW(B827:B846)-ROW(B827)+1)) / (20*21/2)</f>
        <v>1.8390842857142857</v>
      </c>
      <c r="J843" s="2">
        <f t="shared" si="98"/>
        <v>1.7961311846119434</v>
      </c>
      <c r="K843" s="2">
        <f t="shared" si="100"/>
        <v>1.7107350660049951</v>
      </c>
    </row>
    <row r="844" spans="1:11" ht="13.5" x14ac:dyDescent="0.25">
      <c r="A844" s="3">
        <f>TITRES_STAT!B847</f>
        <v>43535</v>
      </c>
      <c r="B844" s="5">
        <f>TITRES_STAT!D847</f>
        <v>1.8415999999999999</v>
      </c>
      <c r="C844" s="2">
        <f t="shared" si="101"/>
        <v>-1.3500000000000068E-2</v>
      </c>
      <c r="D844" s="2">
        <f t="shared" si="102"/>
        <v>1.86724</v>
      </c>
      <c r="E844" s="2">
        <f t="shared" ref="E844:E907" si="104">AVERAGE(B835:B844)</f>
        <v>1.87869</v>
      </c>
      <c r="F844" s="2">
        <f t="shared" si="97"/>
        <v>1.7778300000000002</v>
      </c>
      <c r="G844" s="2">
        <f t="shared" si="99"/>
        <v>1.7005959999999996</v>
      </c>
      <c r="H844" s="2">
        <f t="shared" si="103"/>
        <v>1.6016275000000015</v>
      </c>
      <c r="I844" s="2">
        <f t="array" ref="I844">SUMPRODUCT(B828:B847, (ROW(B828:B847)-ROW(B828)+1)) / (20*21/2)</f>
        <v>1.8432300000000001</v>
      </c>
      <c r="J844" s="2">
        <f t="shared" si="98"/>
        <v>1.8004615479822343</v>
      </c>
      <c r="K844" s="2">
        <f t="shared" si="100"/>
        <v>1.7158670242008778</v>
      </c>
    </row>
    <row r="845" spans="1:11" ht="13.5" x14ac:dyDescent="0.25">
      <c r="A845" s="3">
        <f>TITRES_STAT!B848</f>
        <v>43536</v>
      </c>
      <c r="B845" s="5">
        <f>TITRES_STAT!D848</f>
        <v>1.8415999999999999</v>
      </c>
      <c r="C845" s="2">
        <f t="shared" si="101"/>
        <v>0</v>
      </c>
      <c r="D845" s="2">
        <f t="shared" si="102"/>
        <v>1.8618400000000002</v>
      </c>
      <c r="E845" s="2">
        <f t="shared" si="104"/>
        <v>1.87802</v>
      </c>
      <c r="F845" s="2">
        <f t="shared" si="97"/>
        <v>1.7879499999999999</v>
      </c>
      <c r="G845" s="2">
        <f t="shared" si="99"/>
        <v>1.7043739999999996</v>
      </c>
      <c r="H845" s="2">
        <f t="shared" si="103"/>
        <v>1.6030725000000019</v>
      </c>
      <c r="I845" s="2">
        <f t="array" ref="I845">SUMPRODUCT(B829:B848, (ROW(B829:B848)-ROW(B829)+1)) / (20*21/2)</f>
        <v>1.846411904761905</v>
      </c>
      <c r="J845" s="2">
        <f t="shared" si="98"/>
        <v>1.80437949579345</v>
      </c>
      <c r="K845" s="2">
        <f t="shared" si="100"/>
        <v>1.7207977291341767</v>
      </c>
    </row>
    <row r="846" spans="1:11" ht="13.5" x14ac:dyDescent="0.25">
      <c r="A846" s="3">
        <f>TITRES_STAT!B849</f>
        <v>43537</v>
      </c>
      <c r="B846" s="5">
        <f>TITRES_STAT!D849</f>
        <v>1.8415999999999999</v>
      </c>
      <c r="C846" s="2">
        <f t="shared" si="101"/>
        <v>0</v>
      </c>
      <c r="D846" s="2">
        <f t="shared" si="102"/>
        <v>1.8524</v>
      </c>
      <c r="E846" s="2">
        <f t="shared" si="104"/>
        <v>1.8712800000000001</v>
      </c>
      <c r="F846" s="2">
        <f t="shared" si="97"/>
        <v>1.7980700000000003</v>
      </c>
      <c r="G846" s="2">
        <f t="shared" si="99"/>
        <v>1.7069379999999998</v>
      </c>
      <c r="H846" s="2">
        <f t="shared" si="103"/>
        <v>1.6045175000000018</v>
      </c>
      <c r="I846" s="2">
        <f t="array" ref="I846">SUMPRODUCT(B830:B849, (ROW(B830:B849)-ROW(B830)+1)) / (20*21/2)</f>
        <v>1.8488547619047619</v>
      </c>
      <c r="J846" s="2">
        <f t="shared" si="98"/>
        <v>1.8079243057178833</v>
      </c>
      <c r="K846" s="2">
        <f t="shared" si="100"/>
        <v>1.7255350730896992</v>
      </c>
    </row>
    <row r="847" spans="1:11" ht="13.5" x14ac:dyDescent="0.25">
      <c r="A847" s="3">
        <f>TITRES_STAT!B850</f>
        <v>43538</v>
      </c>
      <c r="B847" s="5">
        <f>TITRES_STAT!D850</f>
        <v>1.8415999999999999</v>
      </c>
      <c r="C847" s="2">
        <f t="shared" si="101"/>
        <v>0</v>
      </c>
      <c r="D847" s="2">
        <f t="shared" si="102"/>
        <v>1.8442999999999998</v>
      </c>
      <c r="E847" s="2">
        <f t="shared" si="104"/>
        <v>1.8631899999999999</v>
      </c>
      <c r="F847" s="2">
        <f t="shared" si="97"/>
        <v>1.8081900000000002</v>
      </c>
      <c r="G847" s="2">
        <f t="shared" si="99"/>
        <v>1.7095019999999996</v>
      </c>
      <c r="H847" s="2">
        <f t="shared" si="103"/>
        <v>1.605962500000002</v>
      </c>
      <c r="I847" s="2">
        <f t="array" ref="I847">SUMPRODUCT(B831:B850, (ROW(B831:B850)-ROW(B831)+1)) / (20*21/2)</f>
        <v>1.8505585714285717</v>
      </c>
      <c r="J847" s="2">
        <f t="shared" si="98"/>
        <v>1.8111315146971325</v>
      </c>
      <c r="K847" s="2">
        <f t="shared" si="100"/>
        <v>1.7300866388508875</v>
      </c>
    </row>
    <row r="848" spans="1:11" ht="13.5" x14ac:dyDescent="0.25">
      <c r="A848" s="3">
        <f>TITRES_STAT!B851</f>
        <v>43539</v>
      </c>
      <c r="B848" s="5">
        <f>TITRES_STAT!D851</f>
        <v>1.8415999999999999</v>
      </c>
      <c r="C848" s="2">
        <f t="shared" si="101"/>
        <v>0</v>
      </c>
      <c r="D848" s="2">
        <f t="shared" si="102"/>
        <v>1.8416000000000001</v>
      </c>
      <c r="E848" s="2">
        <f t="shared" si="104"/>
        <v>1.8571200000000001</v>
      </c>
      <c r="F848" s="2">
        <f t="shared" si="97"/>
        <v>1.8159500000000002</v>
      </c>
      <c r="G848" s="2">
        <f t="shared" si="99"/>
        <v>1.7127399999999997</v>
      </c>
      <c r="H848" s="2">
        <f t="shared" si="103"/>
        <v>1.6074075000000021</v>
      </c>
      <c r="I848" s="2">
        <f t="array" ref="I848">SUMPRODUCT(B832:B851, (ROW(B832:B851)-ROW(B832)+1)) / (20*21/2)</f>
        <v>1.8489519047619047</v>
      </c>
      <c r="J848" s="2">
        <f t="shared" si="98"/>
        <v>1.8140332752021675</v>
      </c>
      <c r="K848" s="2">
        <f t="shared" si="100"/>
        <v>1.7344597118371272</v>
      </c>
    </row>
    <row r="849" spans="1:11" ht="13.5" x14ac:dyDescent="0.25">
      <c r="A849" s="3">
        <f>TITRES_STAT!B852</f>
        <v>43542</v>
      </c>
      <c r="B849" s="5">
        <f>TITRES_STAT!D852</f>
        <v>1.8415999999999999</v>
      </c>
      <c r="C849" s="2">
        <f t="shared" si="101"/>
        <v>0</v>
      </c>
      <c r="D849" s="2">
        <f t="shared" si="102"/>
        <v>1.8416000000000001</v>
      </c>
      <c r="E849" s="2">
        <f t="shared" si="104"/>
        <v>1.85442</v>
      </c>
      <c r="F849" s="2">
        <f t="shared" si="97"/>
        <v>1.8237100000000002</v>
      </c>
      <c r="G849" s="2">
        <f t="shared" si="99"/>
        <v>1.7169219999999996</v>
      </c>
      <c r="H849" s="2">
        <f t="shared" si="103"/>
        <v>1.6088850000000026</v>
      </c>
      <c r="I849" s="2">
        <f t="array" ref="I849">SUMPRODUCT(B833:B852, (ROW(B833:B852)-ROW(B833)+1)) / (20*21/2)</f>
        <v>1.847350476190476</v>
      </c>
      <c r="J849" s="2">
        <f t="shared" si="98"/>
        <v>1.8166586775638658</v>
      </c>
      <c r="K849" s="2">
        <f t="shared" si="100"/>
        <v>1.738661291765083</v>
      </c>
    </row>
    <row r="850" spans="1:11" ht="13.5" x14ac:dyDescent="0.25">
      <c r="A850" s="3">
        <f>TITRES_STAT!B853</f>
        <v>43543</v>
      </c>
      <c r="B850" s="5">
        <f>TITRES_STAT!D853</f>
        <v>1.8415999999999999</v>
      </c>
      <c r="C850" s="2">
        <f t="shared" si="101"/>
        <v>0</v>
      </c>
      <c r="D850" s="2">
        <f t="shared" si="102"/>
        <v>1.8416000000000001</v>
      </c>
      <c r="E850" s="2">
        <f t="shared" si="104"/>
        <v>1.8517199999999998</v>
      </c>
      <c r="F850" s="2">
        <f t="shared" si="97"/>
        <v>1.8314700000000002</v>
      </c>
      <c r="G850" s="2">
        <f t="shared" si="99"/>
        <v>1.7205639999999993</v>
      </c>
      <c r="H850" s="2">
        <f t="shared" si="103"/>
        <v>1.6103945000000024</v>
      </c>
      <c r="I850" s="2">
        <f t="array" ref="I850">SUMPRODUCT(B834:B853, (ROW(B834:B853)-ROW(B834)+1)) / (20*21/2)</f>
        <v>1.8450419047619047</v>
      </c>
      <c r="J850" s="2">
        <f t="shared" si="98"/>
        <v>1.8190340416054023</v>
      </c>
      <c r="K850" s="2">
        <f t="shared" si="100"/>
        <v>1.7426981038527267</v>
      </c>
    </row>
    <row r="851" spans="1:11" ht="13.5" x14ac:dyDescent="0.25">
      <c r="A851" s="3">
        <f>TITRES_STAT!B854</f>
        <v>43545</v>
      </c>
      <c r="B851" s="5">
        <f>TITRES_STAT!D854</f>
        <v>1.8146</v>
      </c>
      <c r="C851" s="2">
        <f t="shared" si="101"/>
        <v>-2.6999999999999913E-2</v>
      </c>
      <c r="D851" s="2">
        <f t="shared" si="102"/>
        <v>1.8361999999999998</v>
      </c>
      <c r="E851" s="2">
        <f t="shared" si="104"/>
        <v>1.8442999999999998</v>
      </c>
      <c r="F851" s="2">
        <f t="shared" si="97"/>
        <v>1.8382149999999999</v>
      </c>
      <c r="G851" s="2">
        <f t="shared" si="99"/>
        <v>1.7238019999999994</v>
      </c>
      <c r="H851" s="2">
        <f t="shared" si="103"/>
        <v>1.6117045000000025</v>
      </c>
      <c r="I851" s="2">
        <f t="array" ref="I851">SUMPRODUCT(B835:B854, (ROW(B835:B854)-ROW(B835)+1)) / (20*21/2)</f>
        <v>1.8420261904761903</v>
      </c>
      <c r="J851" s="2">
        <f t="shared" si="98"/>
        <v>1.8186117519286973</v>
      </c>
      <c r="K851" s="2">
        <f t="shared" si="100"/>
        <v>1.7455177860545805</v>
      </c>
    </row>
    <row r="852" spans="1:11" ht="13.5" x14ac:dyDescent="0.25">
      <c r="A852" s="3">
        <f>TITRES_STAT!B855</f>
        <v>43546</v>
      </c>
      <c r="B852" s="5">
        <f>TITRES_STAT!D855</f>
        <v>1.8213999999999999</v>
      </c>
      <c r="C852" s="2">
        <f t="shared" si="101"/>
        <v>6.7999999999999172E-3</v>
      </c>
      <c r="D852" s="2">
        <f t="shared" si="102"/>
        <v>1.83216</v>
      </c>
      <c r="E852" s="2">
        <f t="shared" si="104"/>
        <v>1.8382299999999998</v>
      </c>
      <c r="F852" s="2">
        <f t="shared" ref="F852:F915" si="105">AVERAGE(B833:B852)</f>
        <v>1.8456399999999999</v>
      </c>
      <c r="G852" s="2">
        <f t="shared" si="99"/>
        <v>1.7271759999999994</v>
      </c>
      <c r="H852" s="2">
        <f t="shared" si="103"/>
        <v>1.6130485000000023</v>
      </c>
      <c r="I852" s="2">
        <f t="array" ref="I852">SUMPRODUCT(B836:B855, (ROW(B836:B855)-ROW(B836)+1)) / (20*21/2)</f>
        <v>1.8387533333333332</v>
      </c>
      <c r="J852" s="2">
        <f t="shared" si="98"/>
        <v>1.8188772993640594</v>
      </c>
      <c r="K852" s="2">
        <f t="shared" si="100"/>
        <v>1.7484935591504793</v>
      </c>
    </row>
    <row r="853" spans="1:11" ht="13.5" x14ac:dyDescent="0.25">
      <c r="A853" s="3">
        <f>TITRES_STAT!B856</f>
        <v>43549</v>
      </c>
      <c r="B853" s="5">
        <f>TITRES_STAT!D856</f>
        <v>1.8213999999999999</v>
      </c>
      <c r="C853" s="2">
        <f t="shared" si="101"/>
        <v>0</v>
      </c>
      <c r="D853" s="2">
        <f t="shared" si="102"/>
        <v>1.8281199999999997</v>
      </c>
      <c r="E853" s="2">
        <f t="shared" si="104"/>
        <v>1.8348600000000002</v>
      </c>
      <c r="F853" s="2">
        <f t="shared" si="105"/>
        <v>1.8530649999999997</v>
      </c>
      <c r="G853" s="2">
        <f t="shared" si="99"/>
        <v>1.7306839999999994</v>
      </c>
      <c r="H853" s="2">
        <f t="shared" si="103"/>
        <v>1.6141985000000025</v>
      </c>
      <c r="I853" s="2">
        <f t="array" ref="I853">SUMPRODUCT(B837:B856, (ROW(B837:B856)-ROW(B837)+1)) / (20*21/2)</f>
        <v>1.8349609523809525</v>
      </c>
      <c r="J853" s="2">
        <f t="shared" ref="J853:J916" si="106">$J$4*B853+J852*(1-$J$4)</f>
        <v>1.8191175565674824</v>
      </c>
      <c r="K853" s="2">
        <f t="shared" si="100"/>
        <v>1.7513526352622251</v>
      </c>
    </row>
    <row r="854" spans="1:11" ht="13.5" x14ac:dyDescent="0.25">
      <c r="A854" s="3">
        <f>TITRES_STAT!B857</f>
        <v>43550</v>
      </c>
      <c r="B854" s="5">
        <f>TITRES_STAT!D857</f>
        <v>1.8213999999999999</v>
      </c>
      <c r="C854" s="2">
        <f t="shared" si="101"/>
        <v>0</v>
      </c>
      <c r="D854" s="2">
        <f t="shared" si="102"/>
        <v>1.8240799999999999</v>
      </c>
      <c r="E854" s="2">
        <f t="shared" si="104"/>
        <v>1.8328400000000002</v>
      </c>
      <c r="F854" s="2">
        <f t="shared" si="105"/>
        <v>1.8557649999999994</v>
      </c>
      <c r="G854" s="2">
        <f t="shared" si="99"/>
        <v>1.7343279999999992</v>
      </c>
      <c r="H854" s="2">
        <f t="shared" si="103"/>
        <v>1.6153810000000024</v>
      </c>
      <c r="I854" s="2">
        <f t="array" ref="I854">SUMPRODUCT(B838:B857, (ROW(B838:B857)-ROW(B838)+1)) / (20*21/2)</f>
        <v>1.8316180952380949</v>
      </c>
      <c r="J854" s="2">
        <f t="shared" si="106"/>
        <v>1.8193349321324841</v>
      </c>
      <c r="K854" s="2">
        <f t="shared" si="100"/>
        <v>1.7540995907421377</v>
      </c>
    </row>
    <row r="855" spans="1:11" ht="13.5" x14ac:dyDescent="0.25">
      <c r="A855" s="3">
        <f>TITRES_STAT!B858</f>
        <v>43551</v>
      </c>
      <c r="B855" s="5">
        <f>TITRES_STAT!D858</f>
        <v>1.8213999999999999</v>
      </c>
      <c r="C855" s="2">
        <f t="shared" si="101"/>
        <v>0</v>
      </c>
      <c r="D855" s="2">
        <f t="shared" si="102"/>
        <v>1.8200399999999999</v>
      </c>
      <c r="E855" s="2">
        <f t="shared" si="104"/>
        <v>1.8308200000000003</v>
      </c>
      <c r="F855" s="2">
        <f t="shared" si="105"/>
        <v>1.8544199999999997</v>
      </c>
      <c r="G855" s="2">
        <f t="shared" si="99"/>
        <v>1.7379719999999994</v>
      </c>
      <c r="H855" s="2">
        <f t="shared" si="103"/>
        <v>1.6165310000000026</v>
      </c>
      <c r="I855" s="2">
        <f t="array" ref="I855">SUMPRODUCT(B839:B858, (ROW(B839:B858)-ROW(B839)+1)) / (20*21/2)</f>
        <v>1.8287890476190476</v>
      </c>
      <c r="J855" s="2">
        <f t="shared" si="106"/>
        <v>1.8195316052627237</v>
      </c>
      <c r="K855" s="2">
        <f t="shared" si="100"/>
        <v>1.75673882247774</v>
      </c>
    </row>
    <row r="856" spans="1:11" ht="13.5" x14ac:dyDescent="0.25">
      <c r="A856" s="3">
        <f>TITRES_STAT!B859</f>
        <v>43552</v>
      </c>
      <c r="B856" s="5">
        <f>TITRES_STAT!D859</f>
        <v>1.8146</v>
      </c>
      <c r="C856" s="2">
        <f t="shared" si="101"/>
        <v>-6.7999999999999172E-3</v>
      </c>
      <c r="D856" s="2">
        <f t="shared" si="102"/>
        <v>1.8200399999999999</v>
      </c>
      <c r="E856" s="2">
        <f t="shared" si="104"/>
        <v>1.8281199999999997</v>
      </c>
      <c r="F856" s="2">
        <f t="shared" si="105"/>
        <v>1.8496999999999997</v>
      </c>
      <c r="G856" s="2">
        <f t="shared" si="99"/>
        <v>1.7416139999999996</v>
      </c>
      <c r="H856" s="2">
        <f t="shared" si="103"/>
        <v>1.6175175000000026</v>
      </c>
      <c r="I856" s="2">
        <f t="array" ref="I856">SUMPRODUCT(B840:B859, (ROW(B840:B859)-ROW(B840)+1)) / (20*21/2)</f>
        <v>1.8263776190476191</v>
      </c>
      <c r="J856" s="2">
        <f t="shared" si="106"/>
        <v>1.8190619285710359</v>
      </c>
      <c r="K856" s="2">
        <f t="shared" si="100"/>
        <v>1.7590078882629268</v>
      </c>
    </row>
    <row r="857" spans="1:11" ht="13.5" x14ac:dyDescent="0.25">
      <c r="A857" s="3">
        <f>TITRES_STAT!B860</f>
        <v>43553</v>
      </c>
      <c r="B857" s="5">
        <f>TITRES_STAT!D860</f>
        <v>1.8146</v>
      </c>
      <c r="C857" s="2">
        <f t="shared" si="101"/>
        <v>0</v>
      </c>
      <c r="D857" s="2">
        <f t="shared" si="102"/>
        <v>1.8186800000000001</v>
      </c>
      <c r="E857" s="2">
        <f t="shared" si="104"/>
        <v>1.82542</v>
      </c>
      <c r="F857" s="2">
        <f t="shared" si="105"/>
        <v>1.8443049999999996</v>
      </c>
      <c r="G857" s="2">
        <f t="shared" si="99"/>
        <v>1.7452559999999995</v>
      </c>
      <c r="H857" s="2">
        <f t="shared" si="103"/>
        <v>1.6187305000000023</v>
      </c>
      <c r="I857" s="2">
        <f t="array" ref="I857">SUMPRODUCT(B841:B860, (ROW(B841:B860)-ROW(B841)+1)) / (20*21/2)</f>
        <v>1.8242233333333333</v>
      </c>
      <c r="J857" s="2">
        <f t="shared" si="106"/>
        <v>1.8186369829928419</v>
      </c>
      <c r="K857" s="2">
        <f t="shared" si="100"/>
        <v>1.7611879710761453</v>
      </c>
    </row>
    <row r="858" spans="1:11" ht="13.5" x14ac:dyDescent="0.25">
      <c r="A858" s="3">
        <f>TITRES_STAT!B861</f>
        <v>43556</v>
      </c>
      <c r="B858" s="5">
        <f>TITRES_STAT!D861</f>
        <v>1.8146</v>
      </c>
      <c r="C858" s="2">
        <f t="shared" si="101"/>
        <v>0</v>
      </c>
      <c r="D858" s="2">
        <f t="shared" si="102"/>
        <v>1.81732</v>
      </c>
      <c r="E858" s="2">
        <f t="shared" si="104"/>
        <v>1.8227199999999999</v>
      </c>
      <c r="F858" s="2">
        <f t="shared" si="105"/>
        <v>1.83992</v>
      </c>
      <c r="G858" s="2">
        <f t="shared" si="99"/>
        <v>1.7493039999999993</v>
      </c>
      <c r="H858" s="2">
        <f t="shared" si="103"/>
        <v>1.6197495000000024</v>
      </c>
      <c r="I858" s="2">
        <f t="array" ref="I858">SUMPRODUCT(B842:B861, (ROW(B842:B861)-ROW(B842)+1)) / (20*21/2)</f>
        <v>1.8223261904761903</v>
      </c>
      <c r="J858" s="2">
        <f t="shared" si="106"/>
        <v>1.8182525084220951</v>
      </c>
      <c r="K858" s="2">
        <f t="shared" si="100"/>
        <v>1.7632825604457083</v>
      </c>
    </row>
    <row r="859" spans="1:11" ht="13.5" x14ac:dyDescent="0.25">
      <c r="A859" s="3">
        <f>TITRES_STAT!B862</f>
        <v>43557</v>
      </c>
      <c r="B859" s="5">
        <f>TITRES_STAT!D862</f>
        <v>1.8146</v>
      </c>
      <c r="C859" s="2">
        <f t="shared" si="101"/>
        <v>0</v>
      </c>
      <c r="D859" s="2">
        <f t="shared" si="102"/>
        <v>1.81596</v>
      </c>
      <c r="E859" s="2">
        <f t="shared" si="104"/>
        <v>1.82002</v>
      </c>
      <c r="F859" s="2">
        <f t="shared" si="105"/>
        <v>1.8372199999999999</v>
      </c>
      <c r="G859" s="2">
        <f t="shared" si="99"/>
        <v>1.7534859999999994</v>
      </c>
      <c r="H859" s="2">
        <f t="shared" si="103"/>
        <v>1.6207035000000025</v>
      </c>
      <c r="I859" s="2">
        <f t="array" ref="I859">SUMPRODUCT(B843:B862, (ROW(B843:B862)-ROW(B843)+1)) / (20*21/2)</f>
        <v>1.8156395238095238</v>
      </c>
      <c r="J859" s="2">
        <f t="shared" si="106"/>
        <v>1.8179046504771337</v>
      </c>
      <c r="K859" s="2">
        <f t="shared" si="100"/>
        <v>1.7652950090556805</v>
      </c>
    </row>
    <row r="860" spans="1:11" ht="13.5" x14ac:dyDescent="0.25">
      <c r="A860" s="3">
        <f>TITRES_STAT!B863</f>
        <v>43558</v>
      </c>
      <c r="B860" s="5">
        <f>TITRES_STAT!D863</f>
        <v>1.8146</v>
      </c>
      <c r="C860" s="2">
        <f t="shared" si="101"/>
        <v>0</v>
      </c>
      <c r="D860" s="2">
        <f t="shared" si="102"/>
        <v>1.8146</v>
      </c>
      <c r="E860" s="2">
        <f t="shared" si="104"/>
        <v>1.8173199999999998</v>
      </c>
      <c r="F860" s="2">
        <f t="shared" si="105"/>
        <v>1.8345199999999999</v>
      </c>
      <c r="G860" s="2">
        <f t="shared" si="99"/>
        <v>1.7576679999999993</v>
      </c>
      <c r="H860" s="2">
        <f t="shared" si="103"/>
        <v>1.6215930000000023</v>
      </c>
      <c r="I860" s="2">
        <f t="array" ref="I860">SUMPRODUCT(B844:B863, (ROW(B844:B863)-ROW(B844)+1)) / (20*21/2)</f>
        <v>1.8095314285714286</v>
      </c>
      <c r="J860" s="2">
        <f t="shared" si="106"/>
        <v>1.8175899218602638</v>
      </c>
      <c r="K860" s="2">
        <f t="shared" si="100"/>
        <v>1.7672285381123205</v>
      </c>
    </row>
    <row r="861" spans="1:11" ht="13.5" x14ac:dyDescent="0.25">
      <c r="A861" s="3">
        <f>TITRES_STAT!B864</f>
        <v>43559</v>
      </c>
      <c r="B861" s="5">
        <f>TITRES_STAT!D864</f>
        <v>1.8146</v>
      </c>
      <c r="C861" s="2">
        <f t="shared" si="101"/>
        <v>0</v>
      </c>
      <c r="D861" s="2">
        <f t="shared" si="102"/>
        <v>1.8146</v>
      </c>
      <c r="E861" s="2">
        <f t="shared" si="104"/>
        <v>1.8173199999999998</v>
      </c>
      <c r="F861" s="2">
        <f t="shared" si="105"/>
        <v>1.8308099999999996</v>
      </c>
      <c r="G861" s="2">
        <f t="shared" si="99"/>
        <v>1.7618499999999995</v>
      </c>
      <c r="H861" s="2">
        <f t="shared" si="103"/>
        <v>1.622482500000002</v>
      </c>
      <c r="I861" s="2">
        <f t="array" ref="I861">SUMPRODUCT(B845:B864, (ROW(B845:B864)-ROW(B845)+1)) / (20*21/2)</f>
        <v>1.8038733333333334</v>
      </c>
      <c r="J861" s="2">
        <f t="shared" si="106"/>
        <v>1.8173051673973817</v>
      </c>
      <c r="K861" s="2">
        <f t="shared" si="100"/>
        <v>1.7690862425000726</v>
      </c>
    </row>
    <row r="862" spans="1:11" ht="13.5" x14ac:dyDescent="0.25">
      <c r="A862" s="3">
        <f>TITRES_STAT!B865</f>
        <v>43560</v>
      </c>
      <c r="B862" s="5">
        <f>TITRES_STAT!D865</f>
        <v>1.7605999999999999</v>
      </c>
      <c r="C862" s="2">
        <f t="shared" si="101"/>
        <v>-5.4000000000000048E-2</v>
      </c>
      <c r="D862" s="2">
        <f t="shared" si="102"/>
        <v>1.8038000000000001</v>
      </c>
      <c r="E862" s="2">
        <f t="shared" si="104"/>
        <v>1.8112400000000002</v>
      </c>
      <c r="F862" s="2">
        <f t="shared" si="105"/>
        <v>1.8247349999999993</v>
      </c>
      <c r="G862" s="2">
        <f t="shared" si="99"/>
        <v>1.7649519999999992</v>
      </c>
      <c r="H862" s="2">
        <f t="shared" si="103"/>
        <v>1.6232315000000022</v>
      </c>
      <c r="I862" s="2">
        <f t="array" ref="I862">SUMPRODUCT(B846:B865, (ROW(B846:B865)-ROW(B846)+1)) / (20*21/2)</f>
        <v>1.7986009523809525</v>
      </c>
      <c r="J862" s="2">
        <f t="shared" si="106"/>
        <v>1.8119046752642978</v>
      </c>
      <c r="K862" s="2">
        <f t="shared" si="100"/>
        <v>1.7687534486765404</v>
      </c>
    </row>
    <row r="863" spans="1:11" ht="13.5" x14ac:dyDescent="0.25">
      <c r="A863" s="3">
        <f>TITRES_STAT!B866</f>
        <v>43563</v>
      </c>
      <c r="B863" s="5">
        <f>TITRES_STAT!D866</f>
        <v>1.7605999999999999</v>
      </c>
      <c r="C863" s="2">
        <f t="shared" si="101"/>
        <v>0</v>
      </c>
      <c r="D863" s="2">
        <f t="shared" si="102"/>
        <v>1.7929999999999999</v>
      </c>
      <c r="E863" s="2">
        <f t="shared" si="104"/>
        <v>1.8051600000000001</v>
      </c>
      <c r="F863" s="2">
        <f t="shared" si="105"/>
        <v>1.8200099999999995</v>
      </c>
      <c r="G863" s="2">
        <f t="shared" si="99"/>
        <v>1.7680539999999993</v>
      </c>
      <c r="H863" s="2">
        <f t="shared" si="103"/>
        <v>1.6241745000000021</v>
      </c>
      <c r="I863" s="2">
        <f t="array" ref="I863">SUMPRODUCT(B847:B866, (ROW(B847:B866)-ROW(B847)+1)) / (20*21/2)</f>
        <v>1.7975714285714286</v>
      </c>
      <c r="J863" s="2">
        <f t="shared" si="106"/>
        <v>1.8070185157153171</v>
      </c>
      <c r="K863" s="2">
        <f t="shared" si="100"/>
        <v>1.7684337055911858</v>
      </c>
    </row>
    <row r="864" spans="1:11" ht="13.5" x14ac:dyDescent="0.25">
      <c r="A864" s="3">
        <f>TITRES_STAT!B867</f>
        <v>43565</v>
      </c>
      <c r="B864" s="5">
        <f>TITRES_STAT!D867</f>
        <v>1.7605999999999999</v>
      </c>
      <c r="C864" s="2">
        <f t="shared" si="101"/>
        <v>0</v>
      </c>
      <c r="D864" s="2">
        <f t="shared" si="102"/>
        <v>1.7822</v>
      </c>
      <c r="E864" s="2">
        <f t="shared" si="104"/>
        <v>1.79908</v>
      </c>
      <c r="F864" s="2">
        <f t="shared" si="105"/>
        <v>1.8159599999999994</v>
      </c>
      <c r="G864" s="2">
        <f t="shared" si="99"/>
        <v>1.7711559999999991</v>
      </c>
      <c r="H864" s="2">
        <f t="shared" si="103"/>
        <v>1.625020500000002</v>
      </c>
      <c r="I864" s="2">
        <f t="array" ref="I864">SUMPRODUCT(B848:B867, (ROW(B848:B867)-ROW(B848)+1)) / (20*21/2)</f>
        <v>1.7967347619047622</v>
      </c>
      <c r="J864" s="2">
        <f t="shared" si="106"/>
        <v>1.8025977046948107</v>
      </c>
      <c r="K864" s="2">
        <f t="shared" si="100"/>
        <v>1.7681265014503549</v>
      </c>
    </row>
    <row r="865" spans="1:11" ht="13.5" x14ac:dyDescent="0.25">
      <c r="A865" s="3">
        <f>TITRES_STAT!B868</f>
        <v>43566</v>
      </c>
      <c r="B865" s="5">
        <f>TITRES_STAT!D868</f>
        <v>1.7605999999999999</v>
      </c>
      <c r="C865" s="2">
        <f t="shared" si="101"/>
        <v>0</v>
      </c>
      <c r="D865" s="2">
        <f t="shared" si="102"/>
        <v>1.7713999999999999</v>
      </c>
      <c r="E865" s="2">
        <f t="shared" si="104"/>
        <v>1.7929999999999999</v>
      </c>
      <c r="F865" s="2">
        <f t="shared" si="105"/>
        <v>1.8119099999999992</v>
      </c>
      <c r="G865" s="2">
        <f t="shared" si="99"/>
        <v>1.774257999999999</v>
      </c>
      <c r="H865" s="2">
        <f t="shared" si="103"/>
        <v>1.6257370000000018</v>
      </c>
      <c r="I865" s="2">
        <f t="array" ref="I865">SUMPRODUCT(B849:B868, (ROW(B849:B868)-ROW(B849)+1)) / (20*21/2)</f>
        <v>1.8012338095238094</v>
      </c>
      <c r="J865" s="2">
        <f t="shared" si="106"/>
        <v>1.7985979232953051</v>
      </c>
      <c r="K865" s="2">
        <f t="shared" si="100"/>
        <v>1.767831344530733</v>
      </c>
    </row>
    <row r="866" spans="1:11" ht="13.5" x14ac:dyDescent="0.25">
      <c r="A866" s="3">
        <f>TITRES_STAT!B869</f>
        <v>43567</v>
      </c>
      <c r="B866" s="5">
        <f>TITRES_STAT!D869</f>
        <v>1.8010999999999999</v>
      </c>
      <c r="C866" s="2">
        <f t="shared" si="101"/>
        <v>4.049999999999998E-2</v>
      </c>
      <c r="D866" s="2">
        <f t="shared" si="102"/>
        <v>1.7686999999999997</v>
      </c>
      <c r="E866" s="2">
        <f t="shared" si="104"/>
        <v>1.79165</v>
      </c>
      <c r="F866" s="2">
        <f t="shared" si="105"/>
        <v>1.8098849999999991</v>
      </c>
      <c r="G866" s="2">
        <f t="shared" si="99"/>
        <v>1.7772259999999991</v>
      </c>
      <c r="H866" s="2">
        <f t="shared" si="103"/>
        <v>1.6268180000000019</v>
      </c>
      <c r="I866" s="2">
        <f t="array" ref="I866">SUMPRODUCT(B850:B869, (ROW(B850:B869)-ROW(B850)+1)) / (20*21/2)</f>
        <v>1.8018114285714286</v>
      </c>
      <c r="J866" s="2">
        <f t="shared" si="106"/>
        <v>1.7988362163148</v>
      </c>
      <c r="K866" s="2">
        <f t="shared" si="100"/>
        <v>1.7691359976863905</v>
      </c>
    </row>
    <row r="867" spans="1:11" ht="13.5" x14ac:dyDescent="0.25">
      <c r="A867" s="3">
        <f>TITRES_STAT!B870</f>
        <v>43570</v>
      </c>
      <c r="B867" s="5">
        <f>TITRES_STAT!D870</f>
        <v>1.8010999999999999</v>
      </c>
      <c r="C867" s="2">
        <f t="shared" si="101"/>
        <v>0</v>
      </c>
      <c r="D867" s="2">
        <f t="shared" si="102"/>
        <v>1.7768000000000002</v>
      </c>
      <c r="E867" s="2">
        <f t="shared" si="104"/>
        <v>1.7902999999999998</v>
      </c>
      <c r="F867" s="2">
        <f t="shared" si="105"/>
        <v>1.8078599999999994</v>
      </c>
      <c r="G867" s="2">
        <f t="shared" si="99"/>
        <v>1.7801939999999994</v>
      </c>
      <c r="H867" s="2">
        <f t="shared" si="103"/>
        <v>1.627899000000002</v>
      </c>
      <c r="I867" s="2">
        <f t="array" ref="I867">SUMPRODUCT(B851:B870, (ROW(B851:B870)-ROW(B851)+1)) / (20*21/2)</f>
        <v>1.8005938095238094</v>
      </c>
      <c r="J867" s="2">
        <f t="shared" si="106"/>
        <v>1.7990518147610095</v>
      </c>
      <c r="K867" s="2">
        <f t="shared" si="100"/>
        <v>1.7703894879731987</v>
      </c>
    </row>
    <row r="868" spans="1:11" ht="13.5" x14ac:dyDescent="0.25">
      <c r="A868" s="3">
        <f>TITRES_STAT!B871</f>
        <v>43571</v>
      </c>
      <c r="B868" s="5">
        <f>TITRES_STAT!D871</f>
        <v>1.8551</v>
      </c>
      <c r="C868" s="2">
        <f t="shared" si="101"/>
        <v>5.4000000000000048E-2</v>
      </c>
      <c r="D868" s="2">
        <f t="shared" si="102"/>
        <v>1.7957000000000001</v>
      </c>
      <c r="E868" s="2">
        <f t="shared" si="104"/>
        <v>1.7943500000000001</v>
      </c>
      <c r="F868" s="2">
        <f t="shared" si="105"/>
        <v>1.8085349999999998</v>
      </c>
      <c r="G868" s="2">
        <f t="shared" si="99"/>
        <v>1.7842419999999992</v>
      </c>
      <c r="H868" s="2">
        <f t="shared" si="103"/>
        <v>1.6293790000000019</v>
      </c>
      <c r="I868" s="2">
        <f t="array" ref="I868">SUMPRODUCT(B852:B871, (ROW(B852:B871)-ROW(B852)+1)) / (20*21/2)</f>
        <v>1.7989533333333332</v>
      </c>
      <c r="J868" s="2">
        <f t="shared" si="106"/>
        <v>1.8043897371647228</v>
      </c>
      <c r="K868" s="2">
        <f t="shared" si="100"/>
        <v>1.7737114688369948</v>
      </c>
    </row>
    <row r="869" spans="1:11" ht="13.5" x14ac:dyDescent="0.25">
      <c r="A869" s="3">
        <f>TITRES_STAT!B872</f>
        <v>43572</v>
      </c>
      <c r="B869" s="5">
        <f>TITRES_STAT!D872</f>
        <v>1.8146</v>
      </c>
      <c r="C869" s="2">
        <f t="shared" si="101"/>
        <v>-4.049999999999998E-2</v>
      </c>
      <c r="D869" s="2">
        <f t="shared" si="102"/>
        <v>1.8065000000000002</v>
      </c>
      <c r="E869" s="2">
        <f t="shared" si="104"/>
        <v>1.7943499999999997</v>
      </c>
      <c r="F869" s="2">
        <f t="shared" si="105"/>
        <v>1.8071849999999998</v>
      </c>
      <c r="G869" s="2">
        <f t="shared" si="99"/>
        <v>1.7868059999999995</v>
      </c>
      <c r="H869" s="2">
        <f t="shared" si="103"/>
        <v>1.6304300000000018</v>
      </c>
      <c r="I869" s="2">
        <f t="array" ref="I869">SUMPRODUCT(B853:B872, (ROW(B853:B872)-ROW(B853)+1)) / (20*21/2)</f>
        <v>1.7948699999999997</v>
      </c>
      <c r="J869" s="2">
        <f t="shared" si="106"/>
        <v>1.805362143149035</v>
      </c>
      <c r="K869" s="2">
        <f t="shared" si="100"/>
        <v>1.7753149406473088</v>
      </c>
    </row>
    <row r="870" spans="1:11" ht="13.5" x14ac:dyDescent="0.25">
      <c r="A870" s="3">
        <f>TITRES_STAT!B873</f>
        <v>43573</v>
      </c>
      <c r="B870" s="5">
        <f>TITRES_STAT!D873</f>
        <v>1.7944</v>
      </c>
      <c r="C870" s="2">
        <f t="shared" si="101"/>
        <v>-2.0199999999999996E-2</v>
      </c>
      <c r="D870" s="2">
        <f t="shared" si="102"/>
        <v>1.8132600000000001</v>
      </c>
      <c r="E870" s="2">
        <f t="shared" si="104"/>
        <v>1.7923299999999998</v>
      </c>
      <c r="F870" s="2">
        <f t="shared" si="105"/>
        <v>1.8048249999999999</v>
      </c>
      <c r="G870" s="2">
        <f t="shared" si="99"/>
        <v>1.7889659999999992</v>
      </c>
      <c r="H870" s="2">
        <f t="shared" si="103"/>
        <v>1.6314775000000015</v>
      </c>
      <c r="I870" s="2">
        <f t="array" ref="I870">SUMPRODUCT(B854:B873, (ROW(B854:B873)-ROW(B854)+1)) / (20*21/2)</f>
        <v>1.7891523809523808</v>
      </c>
      <c r="J870" s="2">
        <f t="shared" si="106"/>
        <v>1.8043181295157935</v>
      </c>
      <c r="K870" s="2">
        <f t="shared" si="100"/>
        <v>1.7760633743474146</v>
      </c>
    </row>
    <row r="871" spans="1:11" ht="13.5" x14ac:dyDescent="0.25">
      <c r="A871" s="3">
        <f>TITRES_STAT!B874</f>
        <v>43574</v>
      </c>
      <c r="B871" s="5">
        <f>TITRES_STAT!D874</f>
        <v>1.7876000000000001</v>
      </c>
      <c r="C871" s="2">
        <f t="shared" si="101"/>
        <v>-6.7999999999999172E-3</v>
      </c>
      <c r="D871" s="2">
        <f t="shared" si="102"/>
        <v>1.8105599999999999</v>
      </c>
      <c r="E871" s="2">
        <f t="shared" si="104"/>
        <v>1.7896300000000001</v>
      </c>
      <c r="F871" s="2">
        <f t="shared" si="105"/>
        <v>1.8034749999999999</v>
      </c>
      <c r="G871" s="2">
        <f t="shared" si="99"/>
        <v>1.790989999999999</v>
      </c>
      <c r="H871" s="2">
        <f t="shared" si="103"/>
        <v>1.6323615000000011</v>
      </c>
      <c r="I871" s="2">
        <f t="array" ref="I871">SUMPRODUCT(B855:B874, (ROW(B855:B874)-ROW(B855)+1)) / (20*21/2)</f>
        <v>1.7838204761904763</v>
      </c>
      <c r="J871" s="2">
        <f t="shared" si="106"/>
        <v>1.8027259267047655</v>
      </c>
      <c r="K871" s="2">
        <f t="shared" si="100"/>
        <v>1.7765157910396727</v>
      </c>
    </row>
    <row r="872" spans="1:11" ht="13.5" x14ac:dyDescent="0.25">
      <c r="A872" s="3">
        <f>TITRES_STAT!B875</f>
        <v>43577</v>
      </c>
      <c r="B872" s="5">
        <f>TITRES_STAT!D875</f>
        <v>1.7605999999999999</v>
      </c>
      <c r="C872" s="2">
        <f t="shared" si="101"/>
        <v>-2.7000000000000135E-2</v>
      </c>
      <c r="D872" s="2">
        <f t="shared" si="102"/>
        <v>1.80246</v>
      </c>
      <c r="E872" s="2">
        <f t="shared" si="104"/>
        <v>1.7896300000000001</v>
      </c>
      <c r="F872" s="2">
        <f t="shared" si="105"/>
        <v>1.8004349999999998</v>
      </c>
      <c r="G872" s="2">
        <f t="shared" si="99"/>
        <v>1.7924739999999992</v>
      </c>
      <c r="H872" s="2">
        <f t="shared" si="103"/>
        <v>1.6329810000000011</v>
      </c>
      <c r="I872" s="2">
        <f t="array" ref="I872">SUMPRODUCT(B856:B875, (ROW(B856:B875)-ROW(B856)+1)) / (20*21/2)</f>
        <v>1.7859409523809524</v>
      </c>
      <c r="J872" s="2">
        <f t="shared" si="106"/>
        <v>1.798713933685264</v>
      </c>
      <c r="K872" s="2">
        <f t="shared" si="100"/>
        <v>1.7758916423714501</v>
      </c>
    </row>
    <row r="873" spans="1:11" ht="13.5" x14ac:dyDescent="0.25">
      <c r="A873" s="3">
        <f>TITRES_STAT!B876</f>
        <v>43578</v>
      </c>
      <c r="B873" s="5">
        <f>TITRES_STAT!D876</f>
        <v>1.7403999999999999</v>
      </c>
      <c r="C873" s="2">
        <f t="shared" si="101"/>
        <v>-2.0199999999999996E-2</v>
      </c>
      <c r="D873" s="2">
        <f t="shared" si="102"/>
        <v>1.7795200000000002</v>
      </c>
      <c r="E873" s="2">
        <f t="shared" si="104"/>
        <v>1.7876100000000001</v>
      </c>
      <c r="F873" s="2">
        <f t="shared" si="105"/>
        <v>1.7963849999999997</v>
      </c>
      <c r="G873" s="2">
        <f t="shared" si="99"/>
        <v>1.793553999999999</v>
      </c>
      <c r="H873" s="2">
        <f t="shared" si="103"/>
        <v>1.6334995000000012</v>
      </c>
      <c r="I873" s="2">
        <f t="array" ref="I873">SUMPRODUCT(B857:B876, (ROW(B857:B876)-ROW(B857)+1)) / (20*21/2)</f>
        <v>1.7887414285714285</v>
      </c>
      <c r="J873" s="2">
        <f t="shared" si="106"/>
        <v>1.7931602257152388</v>
      </c>
      <c r="K873" s="2">
        <f t="shared" si="100"/>
        <v>1.7744998132588443</v>
      </c>
    </row>
    <row r="874" spans="1:11" ht="13.5" x14ac:dyDescent="0.25">
      <c r="A874" s="3">
        <f>TITRES_STAT!B877</f>
        <v>43579</v>
      </c>
      <c r="B874" s="5">
        <f>TITRES_STAT!D877</f>
        <v>1.7403999999999999</v>
      </c>
      <c r="C874" s="2">
        <f t="shared" si="101"/>
        <v>0</v>
      </c>
      <c r="D874" s="2">
        <f t="shared" si="102"/>
        <v>1.7646799999999998</v>
      </c>
      <c r="E874" s="2">
        <f t="shared" si="104"/>
        <v>1.7855900000000002</v>
      </c>
      <c r="F874" s="2">
        <f t="shared" si="105"/>
        <v>1.792335</v>
      </c>
      <c r="G874" s="2">
        <f t="shared" si="99"/>
        <v>1.794633999999999</v>
      </c>
      <c r="H874" s="2">
        <f t="shared" si="103"/>
        <v>1.6341795000000012</v>
      </c>
      <c r="I874" s="2">
        <f t="array" ref="I874">SUMPRODUCT(B858:B877, (ROW(B858:B877)-ROW(B858)+1)) / (20*21/2)</f>
        <v>1.7915095238095238</v>
      </c>
      <c r="J874" s="2">
        <f t="shared" si="106"/>
        <v>1.7881354423137874</v>
      </c>
      <c r="K874" s="2">
        <f t="shared" si="100"/>
        <v>1.7731625656800662</v>
      </c>
    </row>
    <row r="875" spans="1:11" ht="13.5" x14ac:dyDescent="0.25">
      <c r="A875" s="3">
        <f>TITRES_STAT!B878</f>
        <v>43580</v>
      </c>
      <c r="B875" s="5">
        <f>TITRES_STAT!D878</f>
        <v>1.8146</v>
      </c>
      <c r="C875" s="2">
        <f t="shared" si="101"/>
        <v>7.4200000000000044E-2</v>
      </c>
      <c r="D875" s="2">
        <f t="shared" si="102"/>
        <v>1.7687200000000001</v>
      </c>
      <c r="E875" s="2">
        <f t="shared" si="104"/>
        <v>1.7909899999999996</v>
      </c>
      <c r="F875" s="2">
        <f t="shared" si="105"/>
        <v>1.7919949999999996</v>
      </c>
      <c r="G875" s="2">
        <f t="shared" si="99"/>
        <v>1.7981419999999988</v>
      </c>
      <c r="H875" s="2">
        <f t="shared" si="103"/>
        <v>1.6351660000000012</v>
      </c>
      <c r="I875" s="2">
        <f t="array" ref="I875">SUMPRODUCT(B859:B878, (ROW(B859:B878)-ROW(B859)+1)) / (20*21/2)</f>
        <v>1.7942452380952381</v>
      </c>
      <c r="J875" s="2">
        <f t="shared" si="106"/>
        <v>1.7906558763791409</v>
      </c>
      <c r="K875" s="2">
        <f t="shared" si="100"/>
        <v>1.7747875631043772</v>
      </c>
    </row>
    <row r="876" spans="1:11" ht="13.5" x14ac:dyDescent="0.25">
      <c r="A876" s="3">
        <f>TITRES_STAT!B879</f>
        <v>43581</v>
      </c>
      <c r="B876" s="5">
        <f>TITRES_STAT!D879</f>
        <v>1.8213999999999999</v>
      </c>
      <c r="C876" s="2">
        <f t="shared" si="101"/>
        <v>6.7999999999999172E-3</v>
      </c>
      <c r="D876" s="2">
        <f t="shared" si="102"/>
        <v>1.7754799999999999</v>
      </c>
      <c r="E876" s="2">
        <f t="shared" si="104"/>
        <v>1.7930199999999998</v>
      </c>
      <c r="F876" s="2">
        <f t="shared" si="105"/>
        <v>1.7923349999999996</v>
      </c>
      <c r="G876" s="2">
        <f t="shared" si="99"/>
        <v>1.801785999999999</v>
      </c>
      <c r="H876" s="2">
        <f t="shared" si="103"/>
        <v>1.6361865000000009</v>
      </c>
      <c r="I876" s="2">
        <f t="array" ref="I876">SUMPRODUCT(B860:B879, (ROW(B860:B879)-ROW(B860)+1)) / (20*21/2)</f>
        <v>1.7956628571428572</v>
      </c>
      <c r="J876" s="2">
        <f t="shared" si="106"/>
        <v>1.7935838881525561</v>
      </c>
      <c r="K876" s="2">
        <f t="shared" si="100"/>
        <v>1.7766155018061662</v>
      </c>
    </row>
    <row r="877" spans="1:11" ht="13.5" x14ac:dyDescent="0.25">
      <c r="A877" s="3">
        <f>TITRES_STAT!B880</f>
        <v>43584</v>
      </c>
      <c r="B877" s="5">
        <f>TITRES_STAT!D880</f>
        <v>1.8213999999999999</v>
      </c>
      <c r="C877" s="2">
        <f t="shared" si="101"/>
        <v>0</v>
      </c>
      <c r="D877" s="2">
        <f t="shared" si="102"/>
        <v>1.7876400000000001</v>
      </c>
      <c r="E877" s="2">
        <f t="shared" si="104"/>
        <v>1.7950499999999998</v>
      </c>
      <c r="F877" s="2">
        <f t="shared" si="105"/>
        <v>1.7926749999999998</v>
      </c>
      <c r="G877" s="2">
        <f t="shared" si="99"/>
        <v>1.805429999999999</v>
      </c>
      <c r="H877" s="2">
        <f t="shared" si="103"/>
        <v>1.6371745000000006</v>
      </c>
      <c r="I877" s="2">
        <f t="array" ref="I877">SUMPRODUCT(B861:B880, (ROW(B861:B880)-ROW(B861)+1)) / (20*21/2)</f>
        <v>1.797112380952381</v>
      </c>
      <c r="J877" s="2">
        <f t="shared" si="106"/>
        <v>1.7962330416618364</v>
      </c>
      <c r="K877" s="2">
        <f t="shared" si="100"/>
        <v>1.778371756637297</v>
      </c>
    </row>
    <row r="878" spans="1:11" ht="13.5" x14ac:dyDescent="0.25">
      <c r="A878" s="3">
        <f>TITRES_STAT!B881</f>
        <v>43585</v>
      </c>
      <c r="B878" s="5">
        <f>TITRES_STAT!D881</f>
        <v>1.8213999999999999</v>
      </c>
      <c r="C878" s="2">
        <f t="shared" si="101"/>
        <v>0</v>
      </c>
      <c r="D878" s="2">
        <f t="shared" si="102"/>
        <v>1.8038399999999999</v>
      </c>
      <c r="E878" s="2">
        <f t="shared" si="104"/>
        <v>1.7916800000000002</v>
      </c>
      <c r="F878" s="2">
        <f t="shared" si="105"/>
        <v>1.7930149999999998</v>
      </c>
      <c r="G878" s="2">
        <f t="shared" si="99"/>
        <v>1.8081299999999987</v>
      </c>
      <c r="H878" s="2">
        <f t="shared" si="103"/>
        <v>1.6383570000000005</v>
      </c>
      <c r="I878" s="2">
        <f t="array" ref="I878">SUMPRODUCT(B862:B881, (ROW(B862:B881)-ROW(B862)+1)) / (20*21/2)</f>
        <v>1.7985938095238099</v>
      </c>
      <c r="J878" s="2">
        <f t="shared" si="106"/>
        <v>1.7986298948368995</v>
      </c>
      <c r="K878" s="2">
        <f t="shared" si="100"/>
        <v>1.780059138729952</v>
      </c>
    </row>
    <row r="879" spans="1:11" ht="13.5" x14ac:dyDescent="0.25">
      <c r="A879" s="3">
        <f>TITRES_STAT!B882</f>
        <v>43587</v>
      </c>
      <c r="B879" s="5">
        <f>TITRES_STAT!D882</f>
        <v>1.8079000000000001</v>
      </c>
      <c r="C879" s="2">
        <f t="shared" si="101"/>
        <v>-1.3499999999999845E-2</v>
      </c>
      <c r="D879" s="2">
        <f t="shared" si="102"/>
        <v>1.8173400000000002</v>
      </c>
      <c r="E879" s="2">
        <f t="shared" si="104"/>
        <v>1.79101</v>
      </c>
      <c r="F879" s="2">
        <f t="shared" si="105"/>
        <v>1.7926800000000001</v>
      </c>
      <c r="G879" s="2">
        <f t="shared" si="99"/>
        <v>1.8105599999999991</v>
      </c>
      <c r="H879" s="2">
        <f t="shared" si="103"/>
        <v>1.6393100000000005</v>
      </c>
      <c r="I879" s="2">
        <f t="array" ref="I879">SUMPRODUCT(B863:B882, (ROW(B863:B882)-ROW(B863)+1)) / (20*21/2)</f>
        <v>1.8001071428571427</v>
      </c>
      <c r="J879" s="2">
        <f t="shared" si="106"/>
        <v>1.79951276199529</v>
      </c>
      <c r="K879" s="2">
        <f t="shared" si="100"/>
        <v>1.7811509372111303</v>
      </c>
    </row>
    <row r="880" spans="1:11" ht="13.5" x14ac:dyDescent="0.25">
      <c r="A880" s="3">
        <f>TITRES_STAT!B883</f>
        <v>43588</v>
      </c>
      <c r="B880" s="5">
        <f>TITRES_STAT!D883</f>
        <v>1.8079000000000001</v>
      </c>
      <c r="C880" s="2">
        <f t="shared" si="101"/>
        <v>0</v>
      </c>
      <c r="D880" s="2">
        <f t="shared" si="102"/>
        <v>1.8160000000000001</v>
      </c>
      <c r="E880" s="2">
        <f t="shared" si="104"/>
        <v>1.7923600000000004</v>
      </c>
      <c r="F880" s="2">
        <f t="shared" si="105"/>
        <v>1.7923450000000003</v>
      </c>
      <c r="G880" s="2">
        <f t="shared" si="99"/>
        <v>1.812989999999999</v>
      </c>
      <c r="H880" s="2">
        <f t="shared" si="103"/>
        <v>1.6402630000000002</v>
      </c>
      <c r="I880" s="2">
        <f t="array" ref="I880">SUMPRODUCT(B864:B883, (ROW(B864:B883)-ROW(B864)+1)) / (20*21/2)</f>
        <v>1.8026809523809522</v>
      </c>
      <c r="J880" s="2">
        <f t="shared" si="106"/>
        <v>1.8003115465671671</v>
      </c>
      <c r="K880" s="2">
        <f t="shared" si="100"/>
        <v>1.7821999200655956</v>
      </c>
    </row>
    <row r="881" spans="1:11" ht="13.5" x14ac:dyDescent="0.25">
      <c r="A881" s="3">
        <f>TITRES_STAT!B884</f>
        <v>43591</v>
      </c>
      <c r="B881" s="5">
        <f>TITRES_STAT!D884</f>
        <v>1.8079000000000001</v>
      </c>
      <c r="C881" s="2">
        <f t="shared" si="101"/>
        <v>0</v>
      </c>
      <c r="D881" s="2">
        <f t="shared" si="102"/>
        <v>1.8132999999999999</v>
      </c>
      <c r="E881" s="2">
        <f t="shared" si="104"/>
        <v>1.7943900000000004</v>
      </c>
      <c r="F881" s="2">
        <f t="shared" si="105"/>
        <v>1.7920100000000005</v>
      </c>
      <c r="G881" s="2">
        <f t="shared" si="99"/>
        <v>1.8155539999999988</v>
      </c>
      <c r="H881" s="2">
        <f t="shared" si="103"/>
        <v>1.6414100000000005</v>
      </c>
      <c r="I881" s="2">
        <f t="array" ref="I881">SUMPRODUCT(B865:B884, (ROW(B865:B884)-ROW(B865)+1)) / (20*21/2)</f>
        <v>1.8049652380952381</v>
      </c>
      <c r="J881" s="2">
        <f t="shared" si="106"/>
        <v>1.8010342564179129</v>
      </c>
      <c r="K881" s="2">
        <f t="shared" si="100"/>
        <v>1.783207766337533</v>
      </c>
    </row>
    <row r="882" spans="1:11" ht="13.5" x14ac:dyDescent="0.25">
      <c r="A882" s="3">
        <f>TITRES_STAT!B885</f>
        <v>43592</v>
      </c>
      <c r="B882" s="5">
        <f>TITRES_STAT!D885</f>
        <v>1.8079000000000001</v>
      </c>
      <c r="C882" s="2">
        <f t="shared" si="101"/>
        <v>0</v>
      </c>
      <c r="D882" s="2">
        <f t="shared" si="102"/>
        <v>1.8106000000000002</v>
      </c>
      <c r="E882" s="2">
        <f t="shared" si="104"/>
        <v>1.7991200000000003</v>
      </c>
      <c r="F882" s="2">
        <f t="shared" si="105"/>
        <v>1.7943750000000001</v>
      </c>
      <c r="G882" s="2">
        <f t="shared" ref="G882:G945" si="107">AVERAGE(B833:B882)</f>
        <v>1.8182539999999989</v>
      </c>
      <c r="H882" s="2">
        <f t="shared" si="103"/>
        <v>1.6424600000000005</v>
      </c>
      <c r="I882" s="2">
        <f t="array" ref="I882">SUMPRODUCT(B866:B885, (ROW(B866:B885)-ROW(B866)+1)) / (20*21/2)</f>
        <v>1.8069599999999999</v>
      </c>
      <c r="J882" s="2">
        <f t="shared" si="106"/>
        <v>1.801688136759064</v>
      </c>
      <c r="K882" s="2">
        <f t="shared" si="100"/>
        <v>1.784176089226257</v>
      </c>
    </row>
    <row r="883" spans="1:11" ht="13.5" x14ac:dyDescent="0.25">
      <c r="A883" s="3">
        <f>TITRES_STAT!B886</f>
        <v>43593</v>
      </c>
      <c r="B883" s="5">
        <f>TITRES_STAT!D886</f>
        <v>1.8213999999999999</v>
      </c>
      <c r="C883" s="2">
        <f t="shared" si="101"/>
        <v>1.3499999999999845E-2</v>
      </c>
      <c r="D883" s="2">
        <f t="shared" si="102"/>
        <v>1.8106000000000002</v>
      </c>
      <c r="E883" s="2">
        <f t="shared" si="104"/>
        <v>1.8072199999999998</v>
      </c>
      <c r="F883" s="2">
        <f t="shared" si="105"/>
        <v>1.7974150000000002</v>
      </c>
      <c r="G883" s="2">
        <f t="shared" si="107"/>
        <v>1.8212239999999988</v>
      </c>
      <c r="H883" s="2">
        <f t="shared" si="103"/>
        <v>1.6434720000000005</v>
      </c>
      <c r="I883" s="2">
        <f t="array" ref="I883">SUMPRODUCT(B867:B886, (ROW(B867:B886)-ROW(B867)+1)) / (20*21/2)</f>
        <v>1.8086652380952382</v>
      </c>
      <c r="J883" s="2">
        <f t="shared" si="106"/>
        <v>1.8035654570677246</v>
      </c>
      <c r="K883" s="2">
        <f t="shared" ref="K883:K946" si="108">$K$4*B883+(1-$K$4)*K882</f>
        <v>1.7856358504330705</v>
      </c>
    </row>
    <row r="884" spans="1:11" ht="13.5" x14ac:dyDescent="0.25">
      <c r="A884" s="3">
        <f>TITRES_STAT!B887</f>
        <v>43594</v>
      </c>
      <c r="B884" s="5">
        <f>TITRES_STAT!D887</f>
        <v>1.8213999999999999</v>
      </c>
      <c r="C884" s="2">
        <f t="shared" si="101"/>
        <v>0</v>
      </c>
      <c r="D884" s="2">
        <f t="shared" si="102"/>
        <v>1.8132999999999999</v>
      </c>
      <c r="E884" s="2">
        <f t="shared" si="104"/>
        <v>1.8153200000000003</v>
      </c>
      <c r="F884" s="2">
        <f t="shared" si="105"/>
        <v>1.8004549999999999</v>
      </c>
      <c r="G884" s="2">
        <f t="shared" si="107"/>
        <v>1.8223039999999988</v>
      </c>
      <c r="H884" s="2">
        <f t="shared" si="103"/>
        <v>1.6446190000000001</v>
      </c>
      <c r="I884" s="2">
        <f t="array" ref="I884">SUMPRODUCT(B868:B887, (ROW(B868:B887)-ROW(B868)+1)) / (20*21/2)</f>
        <v>1.8102738095238096</v>
      </c>
      <c r="J884" s="2">
        <f t="shared" si="106"/>
        <v>1.8052639849660366</v>
      </c>
      <c r="K884" s="2">
        <f t="shared" si="108"/>
        <v>1.7870383661023619</v>
      </c>
    </row>
    <row r="885" spans="1:11" ht="13.5" x14ac:dyDescent="0.25">
      <c r="A885" s="3">
        <f>TITRES_STAT!B888</f>
        <v>43595</v>
      </c>
      <c r="B885" s="5">
        <f>TITRES_STAT!D888</f>
        <v>1.8213999999999999</v>
      </c>
      <c r="C885" s="2">
        <f t="shared" si="101"/>
        <v>0</v>
      </c>
      <c r="D885" s="2">
        <f t="shared" si="102"/>
        <v>1.8160000000000001</v>
      </c>
      <c r="E885" s="2">
        <f t="shared" si="104"/>
        <v>1.8160000000000001</v>
      </c>
      <c r="F885" s="2">
        <f t="shared" si="105"/>
        <v>1.8034949999999994</v>
      </c>
      <c r="G885" s="2">
        <f t="shared" si="107"/>
        <v>1.8217659999999989</v>
      </c>
      <c r="H885" s="2">
        <f t="shared" si="103"/>
        <v>1.6456984999999997</v>
      </c>
      <c r="I885" s="2">
        <f t="array" ref="I885">SUMPRODUCT(B869:B888, (ROW(B869:B888)-ROW(B869)+1)) / (20*21/2)</f>
        <v>1.8117857142857141</v>
      </c>
      <c r="J885" s="2">
        <f t="shared" si="106"/>
        <v>1.8068007483026045</v>
      </c>
      <c r="K885" s="2">
        <f t="shared" si="108"/>
        <v>1.7883858811571711</v>
      </c>
    </row>
    <row r="886" spans="1:11" ht="13.5" x14ac:dyDescent="0.25">
      <c r="A886" s="3">
        <f>TITRES_STAT!B889</f>
        <v>43598</v>
      </c>
      <c r="B886" s="5">
        <f>TITRES_STAT!D889</f>
        <v>1.8213999999999999</v>
      </c>
      <c r="C886" s="2">
        <f t="shared" si="101"/>
        <v>0</v>
      </c>
      <c r="D886" s="2">
        <f t="shared" si="102"/>
        <v>1.8186999999999998</v>
      </c>
      <c r="E886" s="2">
        <f t="shared" si="104"/>
        <v>1.8160000000000001</v>
      </c>
      <c r="F886" s="2">
        <f t="shared" si="105"/>
        <v>1.8045099999999998</v>
      </c>
      <c r="G886" s="2">
        <f t="shared" si="107"/>
        <v>1.8200139999999991</v>
      </c>
      <c r="H886" s="2">
        <f t="shared" si="103"/>
        <v>1.6467779999999996</v>
      </c>
      <c r="I886" s="2">
        <f t="array" ref="I886">SUMPRODUCT(B870:B889, (ROW(B870:B889)-ROW(B870)+1)) / (20*21/2)</f>
        <v>1.8134580952380954</v>
      </c>
      <c r="J886" s="2">
        <f t="shared" si="106"/>
        <v>1.8081911532261661</v>
      </c>
      <c r="K886" s="2">
        <f t="shared" si="108"/>
        <v>1.7896805524843409</v>
      </c>
    </row>
    <row r="887" spans="1:11" ht="13.5" x14ac:dyDescent="0.25">
      <c r="A887" s="3">
        <f>TITRES_STAT!B890</f>
        <v>43599</v>
      </c>
      <c r="B887" s="5">
        <f>TITRES_STAT!D890</f>
        <v>1.8213999999999999</v>
      </c>
      <c r="C887" s="2">
        <f t="shared" si="101"/>
        <v>0</v>
      </c>
      <c r="D887" s="2">
        <f t="shared" si="102"/>
        <v>1.8213999999999999</v>
      </c>
      <c r="E887" s="2">
        <f t="shared" si="104"/>
        <v>1.8160000000000003</v>
      </c>
      <c r="F887" s="2">
        <f t="shared" si="105"/>
        <v>1.8055249999999998</v>
      </c>
      <c r="G887" s="2">
        <f t="shared" si="107"/>
        <v>1.8179919999999989</v>
      </c>
      <c r="H887" s="2">
        <f t="shared" si="103"/>
        <v>1.6479249999999996</v>
      </c>
      <c r="I887" s="2">
        <f t="array" ref="I887">SUMPRODUCT(B871:B890, (ROW(B871:B890)-ROW(B871)+1)) / (20*21/2)</f>
        <v>1.8150980952380951</v>
      </c>
      <c r="J887" s="2">
        <f t="shared" si="106"/>
        <v>1.8094491386331979</v>
      </c>
      <c r="K887" s="2">
        <f t="shared" si="108"/>
        <v>1.7909244523869157</v>
      </c>
    </row>
    <row r="888" spans="1:11" ht="13.5" x14ac:dyDescent="0.25">
      <c r="A888" s="3">
        <f>TITRES_STAT!B891</f>
        <v>43600</v>
      </c>
      <c r="B888" s="5">
        <f>TITRES_STAT!D891</f>
        <v>1.8213999999999999</v>
      </c>
      <c r="C888" s="2">
        <f t="shared" si="101"/>
        <v>0</v>
      </c>
      <c r="D888" s="2">
        <f t="shared" si="102"/>
        <v>1.8213999999999999</v>
      </c>
      <c r="E888" s="2">
        <f t="shared" si="104"/>
        <v>1.8160000000000003</v>
      </c>
      <c r="F888" s="2">
        <f t="shared" si="105"/>
        <v>1.8038399999999999</v>
      </c>
      <c r="G888" s="2">
        <f t="shared" si="107"/>
        <v>1.8163739999999993</v>
      </c>
      <c r="H888" s="2">
        <f t="shared" si="103"/>
        <v>1.6490719999999994</v>
      </c>
      <c r="I888" s="2">
        <f t="array" ref="I888">SUMPRODUCT(B872:B891, (ROW(B872:B891)-ROW(B872)+1)) / (20*21/2)</f>
        <v>1.8166095238095239</v>
      </c>
      <c r="J888" s="2">
        <f t="shared" si="106"/>
        <v>1.8105873159062267</v>
      </c>
      <c r="K888" s="2">
        <f t="shared" si="108"/>
        <v>1.7921195719011542</v>
      </c>
    </row>
    <row r="889" spans="1:11" ht="13.5" x14ac:dyDescent="0.25">
      <c r="A889" s="3">
        <f>TITRES_STAT!B892</f>
        <v>43601</v>
      </c>
      <c r="B889" s="5">
        <f>TITRES_STAT!D892</f>
        <v>1.8213999999999999</v>
      </c>
      <c r="C889" s="2">
        <f t="shared" si="101"/>
        <v>0</v>
      </c>
      <c r="D889" s="2">
        <f t="shared" si="102"/>
        <v>1.8213999999999999</v>
      </c>
      <c r="E889" s="2">
        <f t="shared" si="104"/>
        <v>1.81735</v>
      </c>
      <c r="F889" s="2">
        <f t="shared" si="105"/>
        <v>1.8041799999999999</v>
      </c>
      <c r="G889" s="2">
        <f t="shared" si="107"/>
        <v>1.8154299999999992</v>
      </c>
      <c r="H889" s="2">
        <f t="shared" si="103"/>
        <v>1.650218999999999</v>
      </c>
      <c r="I889" s="2">
        <f t="array" ref="I889">SUMPRODUCT(B873:B892, (ROW(B873:B892)-ROW(B873)+1)) / (20*21/2)</f>
        <v>1.8173123809523808</v>
      </c>
      <c r="J889" s="2">
        <f t="shared" si="106"/>
        <v>1.8116170953437289</v>
      </c>
      <c r="K889" s="2">
        <f t="shared" si="108"/>
        <v>1.7932678239834619</v>
      </c>
    </row>
    <row r="890" spans="1:11" ht="13.5" x14ac:dyDescent="0.25">
      <c r="A890" s="3">
        <f>TITRES_STAT!B893</f>
        <v>43602</v>
      </c>
      <c r="B890" s="5">
        <f>TITRES_STAT!D893</f>
        <v>1.8213999999999999</v>
      </c>
      <c r="C890" s="2">
        <f t="shared" si="101"/>
        <v>0</v>
      </c>
      <c r="D890" s="2">
        <f t="shared" si="102"/>
        <v>1.8213999999999999</v>
      </c>
      <c r="E890" s="2">
        <f t="shared" si="104"/>
        <v>1.8187000000000002</v>
      </c>
      <c r="F890" s="2">
        <f t="shared" si="105"/>
        <v>1.8055299999999999</v>
      </c>
      <c r="G890" s="2">
        <f t="shared" si="107"/>
        <v>1.8144859999999992</v>
      </c>
      <c r="H890" s="2">
        <f t="shared" si="103"/>
        <v>1.6514669999999987</v>
      </c>
      <c r="I890" s="2">
        <f t="array" ref="I890">SUMPRODUCT(B874:B893, (ROW(B874:B893)-ROW(B874)+1)) / (20*21/2)</f>
        <v>1.8177580952380952</v>
      </c>
      <c r="J890" s="2">
        <f t="shared" si="106"/>
        <v>1.8125488005490882</v>
      </c>
      <c r="K890" s="2">
        <f t="shared" si="108"/>
        <v>1.7943710465723457</v>
      </c>
    </row>
    <row r="891" spans="1:11" ht="13.5" x14ac:dyDescent="0.25">
      <c r="A891" s="3">
        <f>TITRES_STAT!B894</f>
        <v>43605</v>
      </c>
      <c r="B891" s="5">
        <f>TITRES_STAT!D894</f>
        <v>1.8213999999999999</v>
      </c>
      <c r="C891" s="2">
        <f t="shared" si="101"/>
        <v>0</v>
      </c>
      <c r="D891" s="2">
        <f t="shared" si="102"/>
        <v>1.8213999999999999</v>
      </c>
      <c r="E891" s="2">
        <f t="shared" si="104"/>
        <v>1.8200500000000002</v>
      </c>
      <c r="F891" s="2">
        <f t="shared" si="105"/>
        <v>1.8072199999999998</v>
      </c>
      <c r="G891" s="2">
        <f t="shared" si="107"/>
        <v>1.813137999999999</v>
      </c>
      <c r="H891" s="2">
        <f t="shared" si="103"/>
        <v>1.6525804999999985</v>
      </c>
      <c r="I891" s="2">
        <f t="array" ref="I891">SUMPRODUCT(B875:B894, (ROW(B875:B894)-ROW(B875)+1)) / (20*21/2)</f>
        <v>1.8178504761904763</v>
      </c>
      <c r="J891" s="2">
        <f t="shared" si="106"/>
        <v>1.8133917719253656</v>
      </c>
      <c r="K891" s="2">
        <f t="shared" si="108"/>
        <v>1.7954310055302929</v>
      </c>
    </row>
    <row r="892" spans="1:11" ht="13.5" x14ac:dyDescent="0.25">
      <c r="A892" s="3">
        <f>TITRES_STAT!B895</f>
        <v>43606</v>
      </c>
      <c r="B892" s="5">
        <f>TITRES_STAT!D895</f>
        <v>1.8146</v>
      </c>
      <c r="C892" s="2">
        <f t="shared" si="101"/>
        <v>-6.7999999999999172E-3</v>
      </c>
      <c r="D892" s="2">
        <f t="shared" si="102"/>
        <v>1.8200399999999999</v>
      </c>
      <c r="E892" s="2">
        <f t="shared" si="104"/>
        <v>1.8207200000000001</v>
      </c>
      <c r="F892" s="2">
        <f t="shared" si="105"/>
        <v>1.80992</v>
      </c>
      <c r="G892" s="2">
        <f t="shared" si="107"/>
        <v>1.8117879999999991</v>
      </c>
      <c r="H892" s="2">
        <f t="shared" si="103"/>
        <v>1.6535584999999984</v>
      </c>
      <c r="I892" s="2">
        <f t="array" ref="I892">SUMPRODUCT(B876:B895, (ROW(B876:B895)-ROW(B876)+1)) / (20*21/2)</f>
        <v>1.8175895238095239</v>
      </c>
      <c r="J892" s="2">
        <f t="shared" si="106"/>
        <v>1.8135068412658071</v>
      </c>
      <c r="K892" s="2">
        <f t="shared" si="108"/>
        <v>1.7961827308036147</v>
      </c>
    </row>
    <row r="893" spans="1:11" ht="13.5" x14ac:dyDescent="0.25">
      <c r="A893" s="3">
        <f>TITRES_STAT!B896</f>
        <v>43607</v>
      </c>
      <c r="B893" s="5">
        <f>TITRES_STAT!D896</f>
        <v>1.8146</v>
      </c>
      <c r="C893" s="2">
        <f t="shared" si="101"/>
        <v>0</v>
      </c>
      <c r="D893" s="2">
        <f t="shared" si="102"/>
        <v>1.8186800000000001</v>
      </c>
      <c r="E893" s="2">
        <f t="shared" si="104"/>
        <v>1.8200399999999999</v>
      </c>
      <c r="F893" s="2">
        <f t="shared" si="105"/>
        <v>1.8136299999999999</v>
      </c>
      <c r="G893" s="2">
        <f t="shared" si="107"/>
        <v>1.8109779999999989</v>
      </c>
      <c r="H893" s="2">
        <f t="shared" si="103"/>
        <v>1.6545364999999983</v>
      </c>
      <c r="I893" s="2">
        <f t="array" ref="I893">SUMPRODUCT(B877:B896, (ROW(B877:B896)-ROW(B877)+1)) / (20*21/2)</f>
        <v>1.8173285714285714</v>
      </c>
      <c r="J893" s="2">
        <f t="shared" si="106"/>
        <v>1.8136109516214445</v>
      </c>
      <c r="K893" s="2">
        <f t="shared" si="108"/>
        <v>1.7969049766544534</v>
      </c>
    </row>
    <row r="894" spans="1:11" ht="13.5" x14ac:dyDescent="0.25">
      <c r="A894" s="3">
        <f>TITRES_STAT!B897</f>
        <v>43608</v>
      </c>
      <c r="B894" s="5">
        <f>TITRES_STAT!D897</f>
        <v>1.8146</v>
      </c>
      <c r="C894" s="2">
        <f t="shared" si="101"/>
        <v>0</v>
      </c>
      <c r="D894" s="2">
        <f t="shared" si="102"/>
        <v>1.81732</v>
      </c>
      <c r="E894" s="2">
        <f t="shared" si="104"/>
        <v>1.8193600000000001</v>
      </c>
      <c r="F894" s="2">
        <f t="shared" si="105"/>
        <v>1.8173400000000002</v>
      </c>
      <c r="G894" s="2">
        <f t="shared" si="107"/>
        <v>1.8104379999999989</v>
      </c>
      <c r="H894" s="2">
        <f t="shared" si="103"/>
        <v>1.6555144999999984</v>
      </c>
      <c r="I894" s="2">
        <f t="array" ref="I894">SUMPRODUCT(B878:B897, (ROW(B878:B897)-ROW(B878)+1)) / (20*21/2)</f>
        <v>1.8170999999999999</v>
      </c>
      <c r="J894" s="2">
        <f t="shared" si="106"/>
        <v>1.8137051467051164</v>
      </c>
      <c r="K894" s="2">
        <f t="shared" si="108"/>
        <v>1.7975988991385925</v>
      </c>
    </row>
    <row r="895" spans="1:11" ht="13.5" x14ac:dyDescent="0.25">
      <c r="A895" s="3">
        <f>TITRES_STAT!B898</f>
        <v>43609</v>
      </c>
      <c r="B895" s="5">
        <f>TITRES_STAT!D898</f>
        <v>1.8146</v>
      </c>
      <c r="C895" s="2">
        <f t="shared" si="101"/>
        <v>0</v>
      </c>
      <c r="D895" s="2">
        <f t="shared" si="102"/>
        <v>1.81596</v>
      </c>
      <c r="E895" s="2">
        <f t="shared" si="104"/>
        <v>1.8186799999999999</v>
      </c>
      <c r="F895" s="2">
        <f t="shared" si="105"/>
        <v>1.8173400000000002</v>
      </c>
      <c r="G895" s="2">
        <f t="shared" si="107"/>
        <v>1.8098979999999989</v>
      </c>
      <c r="H895" s="2">
        <f t="shared" si="103"/>
        <v>1.6566274999999984</v>
      </c>
      <c r="I895" s="2">
        <f t="array" ref="I895">SUMPRODUCT(B879:B898, (ROW(B879:B898)-ROW(B879)+1)) / (20*21/2)</f>
        <v>1.8169038095238095</v>
      </c>
      <c r="J895" s="2">
        <f t="shared" si="106"/>
        <v>1.8137903708284386</v>
      </c>
      <c r="K895" s="2">
        <f t="shared" si="108"/>
        <v>1.7982656089762947</v>
      </c>
    </row>
    <row r="896" spans="1:11" ht="13.5" x14ac:dyDescent="0.25">
      <c r="A896" s="3">
        <f>TITRES_STAT!B899</f>
        <v>43612</v>
      </c>
      <c r="B896" s="5">
        <f>TITRES_STAT!D899</f>
        <v>1.8146</v>
      </c>
      <c r="C896" s="2">
        <f t="shared" si="101"/>
        <v>0</v>
      </c>
      <c r="D896" s="2">
        <f t="shared" si="102"/>
        <v>1.8146</v>
      </c>
      <c r="E896" s="2">
        <f t="shared" si="104"/>
        <v>1.8180000000000001</v>
      </c>
      <c r="F896" s="2">
        <f t="shared" si="105"/>
        <v>1.8169999999999997</v>
      </c>
      <c r="G896" s="2">
        <f t="shared" si="107"/>
        <v>1.8093579999999989</v>
      </c>
      <c r="H896" s="2">
        <f t="shared" si="103"/>
        <v>1.6577739999999985</v>
      </c>
      <c r="I896" s="2">
        <f t="array" ref="I896">SUMPRODUCT(B880:B899, (ROW(B880:B899)-ROW(B880)+1)) / (20*21/2)</f>
        <v>1.8161019047619049</v>
      </c>
      <c r="J896" s="2">
        <f t="shared" si="106"/>
        <v>1.8138674783685873</v>
      </c>
      <c r="K896" s="2">
        <f t="shared" si="108"/>
        <v>1.7989061733301654</v>
      </c>
    </row>
    <row r="897" spans="1:11" ht="13.5" x14ac:dyDescent="0.25">
      <c r="A897" s="3">
        <f>TITRES_STAT!B900</f>
        <v>43613</v>
      </c>
      <c r="B897" s="5">
        <f>TITRES_STAT!D900</f>
        <v>1.8146</v>
      </c>
      <c r="C897" s="2">
        <f t="shared" si="101"/>
        <v>0</v>
      </c>
      <c r="D897" s="2">
        <f t="shared" si="102"/>
        <v>1.8146</v>
      </c>
      <c r="E897" s="2">
        <f t="shared" si="104"/>
        <v>1.8173199999999998</v>
      </c>
      <c r="F897" s="2">
        <f t="shared" si="105"/>
        <v>1.8166599999999999</v>
      </c>
      <c r="G897" s="2">
        <f t="shared" si="107"/>
        <v>1.8088179999999991</v>
      </c>
      <c r="H897" s="2">
        <f t="shared" si="103"/>
        <v>1.6589204999999985</v>
      </c>
      <c r="I897" s="2">
        <f t="array" ref="I897">SUMPRODUCT(B881:B900, (ROW(B881:B900)-ROW(B881)+1)) / (20*21/2)</f>
        <v>1.8153000000000001</v>
      </c>
      <c r="J897" s="2">
        <f t="shared" si="106"/>
        <v>1.8139372423334839</v>
      </c>
      <c r="K897" s="2">
        <f t="shared" si="108"/>
        <v>1.7995216175132962</v>
      </c>
    </row>
    <row r="898" spans="1:11" ht="13.5" x14ac:dyDescent="0.25">
      <c r="A898" s="3">
        <f>TITRES_STAT!B901</f>
        <v>43614</v>
      </c>
      <c r="B898" s="5">
        <f>TITRES_STAT!D901</f>
        <v>1.8146</v>
      </c>
      <c r="C898" s="2">
        <f t="shared" si="101"/>
        <v>0</v>
      </c>
      <c r="D898" s="2">
        <f t="shared" si="102"/>
        <v>1.8146</v>
      </c>
      <c r="E898" s="2">
        <f t="shared" si="104"/>
        <v>1.81664</v>
      </c>
      <c r="F898" s="2">
        <f t="shared" si="105"/>
        <v>1.8163199999999999</v>
      </c>
      <c r="G898" s="2">
        <f t="shared" si="107"/>
        <v>1.8082779999999992</v>
      </c>
      <c r="H898" s="2">
        <f t="shared" si="103"/>
        <v>1.6601009999999983</v>
      </c>
      <c r="I898" s="2">
        <f t="array" ref="I898">SUMPRODUCT(B882:B901, (ROW(B882:B901)-ROW(B882)+1)) / (20*21/2)</f>
        <v>1.8144980952380954</v>
      </c>
      <c r="J898" s="2">
        <f t="shared" si="106"/>
        <v>1.8140003621112473</v>
      </c>
      <c r="K898" s="2">
        <f t="shared" si="108"/>
        <v>1.8001129266304219</v>
      </c>
    </row>
    <row r="899" spans="1:11" ht="13.5" x14ac:dyDescent="0.25">
      <c r="A899" s="3">
        <f>TITRES_STAT!B902</f>
        <v>43615</v>
      </c>
      <c r="B899" s="5">
        <f>TITRES_STAT!D902</f>
        <v>1.8079000000000001</v>
      </c>
      <c r="C899" s="2">
        <f t="shared" si="101"/>
        <v>-6.6999999999999282E-3</v>
      </c>
      <c r="D899" s="2">
        <f t="shared" si="102"/>
        <v>1.8132600000000001</v>
      </c>
      <c r="E899" s="2">
        <f t="shared" si="104"/>
        <v>1.8152900000000003</v>
      </c>
      <c r="F899" s="2">
        <f t="shared" si="105"/>
        <v>1.8163199999999997</v>
      </c>
      <c r="G899" s="2">
        <f t="shared" si="107"/>
        <v>1.8076039999999991</v>
      </c>
      <c r="H899" s="2">
        <f t="shared" si="103"/>
        <v>1.6611129999999985</v>
      </c>
      <c r="I899" s="2">
        <f t="array" ref="I899">SUMPRODUCT(B883:B902, (ROW(B883:B902)-ROW(B883)+1)) / (20*21/2)</f>
        <v>1.8149819047619047</v>
      </c>
      <c r="J899" s="2">
        <f t="shared" si="106"/>
        <v>1.8134193752435095</v>
      </c>
      <c r="K899" s="2">
        <f t="shared" si="108"/>
        <v>1.8004183020566797</v>
      </c>
    </row>
    <row r="900" spans="1:11" ht="13.5" x14ac:dyDescent="0.25">
      <c r="A900" s="3">
        <f>TITRES_STAT!B903</f>
        <v>43616</v>
      </c>
      <c r="B900" s="5">
        <f>TITRES_STAT!D903</f>
        <v>1.8079000000000001</v>
      </c>
      <c r="C900" s="2">
        <f t="shared" ref="C900:C963" si="109">B900-B899</f>
        <v>0</v>
      </c>
      <c r="D900" s="2">
        <f t="shared" si="102"/>
        <v>1.81192</v>
      </c>
      <c r="E900" s="2">
        <f t="shared" si="104"/>
        <v>1.8139400000000001</v>
      </c>
      <c r="F900" s="2">
        <f t="shared" si="105"/>
        <v>1.8163199999999997</v>
      </c>
      <c r="G900" s="2">
        <f t="shared" si="107"/>
        <v>1.8069299999999993</v>
      </c>
      <c r="H900" s="2">
        <f t="shared" si="103"/>
        <v>1.6621249999999987</v>
      </c>
      <c r="I900" s="2">
        <f t="array" ref="I900">SUMPRODUCT(B884:B903, (ROW(B884:B903)-ROW(B884)+1)) / (20*21/2)</f>
        <v>1.8147538095238096</v>
      </c>
      <c r="J900" s="2">
        <f t="shared" si="106"/>
        <v>1.8128937204584132</v>
      </c>
      <c r="K900" s="2">
        <f t="shared" si="108"/>
        <v>1.8007117019760255</v>
      </c>
    </row>
    <row r="901" spans="1:11" ht="13.5" x14ac:dyDescent="0.25">
      <c r="A901" s="3">
        <f>TITRES_STAT!B904</f>
        <v>43619</v>
      </c>
      <c r="B901" s="5">
        <f>TITRES_STAT!D904</f>
        <v>1.8079000000000001</v>
      </c>
      <c r="C901" s="2">
        <f t="shared" si="109"/>
        <v>0</v>
      </c>
      <c r="D901" s="2">
        <f t="shared" si="102"/>
        <v>1.8105800000000003</v>
      </c>
      <c r="E901" s="2">
        <f t="shared" si="104"/>
        <v>1.8125900000000001</v>
      </c>
      <c r="F901" s="2">
        <f t="shared" si="105"/>
        <v>1.8163199999999997</v>
      </c>
      <c r="G901" s="2">
        <f t="shared" si="107"/>
        <v>1.8067959999999994</v>
      </c>
      <c r="H901" s="2">
        <f t="shared" si="103"/>
        <v>1.6633729999999989</v>
      </c>
      <c r="I901" s="2">
        <f t="array" ref="I901">SUMPRODUCT(B885:B904, (ROW(B885:B904)-ROW(B885)+1)) / (20*21/2)</f>
        <v>1.8152057142857143</v>
      </c>
      <c r="J901" s="2">
        <f t="shared" si="106"/>
        <v>1.8124181280338023</v>
      </c>
      <c r="K901" s="2">
        <f t="shared" si="108"/>
        <v>1.8009935960161814</v>
      </c>
    </row>
    <row r="902" spans="1:11" ht="13.5" x14ac:dyDescent="0.25">
      <c r="A902" s="3">
        <f>TITRES_STAT!B905</f>
        <v>43623</v>
      </c>
      <c r="B902" s="5">
        <f>TITRES_STAT!D905</f>
        <v>1.8213999999999999</v>
      </c>
      <c r="C902" s="2">
        <f t="shared" si="109"/>
        <v>1.3499999999999845E-2</v>
      </c>
      <c r="D902" s="2">
        <f t="shared" ref="D902:D965" si="110">AVERAGE(B898:B902)</f>
        <v>1.8119400000000003</v>
      </c>
      <c r="E902" s="2">
        <f t="shared" si="104"/>
        <v>1.8132700000000004</v>
      </c>
      <c r="F902" s="2">
        <f t="shared" si="105"/>
        <v>1.8169949999999992</v>
      </c>
      <c r="G902" s="2">
        <f t="shared" si="107"/>
        <v>1.8067959999999994</v>
      </c>
      <c r="H902" s="2">
        <f t="shared" si="103"/>
        <v>1.6645534999999989</v>
      </c>
      <c r="I902" s="2">
        <f t="array" ref="I902">SUMPRODUCT(B886:B905, (ROW(B886:B905)-ROW(B886)+1)) / (20*21/2)</f>
        <v>1.81501</v>
      </c>
      <c r="J902" s="2">
        <f t="shared" si="106"/>
        <v>1.8132735444115353</v>
      </c>
      <c r="K902" s="2">
        <f t="shared" si="108"/>
        <v>1.8017938471528017</v>
      </c>
    </row>
    <row r="903" spans="1:11" ht="13.5" x14ac:dyDescent="0.25">
      <c r="A903" s="3">
        <f>TITRES_STAT!B906</f>
        <v>43626</v>
      </c>
      <c r="B903" s="5">
        <f>TITRES_STAT!D906</f>
        <v>1.8146</v>
      </c>
      <c r="C903" s="2">
        <f t="shared" si="109"/>
        <v>-6.7999999999999172E-3</v>
      </c>
      <c r="D903" s="2">
        <f t="shared" si="110"/>
        <v>1.8119399999999999</v>
      </c>
      <c r="E903" s="2">
        <f t="shared" si="104"/>
        <v>1.8132699999999999</v>
      </c>
      <c r="F903" s="2">
        <f t="shared" si="105"/>
        <v>1.8166549999999995</v>
      </c>
      <c r="G903" s="2">
        <f t="shared" si="107"/>
        <v>1.8066599999999995</v>
      </c>
      <c r="H903" s="2">
        <f t="shared" si="103"/>
        <v>1.6656999999999991</v>
      </c>
      <c r="I903" s="2">
        <f t="array" ref="I903">SUMPRODUCT(B887:B906, (ROW(B887:B906)-ROW(B887)+1)) / (20*21/2)</f>
        <v>1.8142085714285716</v>
      </c>
      <c r="J903" s="2">
        <f t="shared" si="106"/>
        <v>1.8133998735151986</v>
      </c>
      <c r="K903" s="2">
        <f t="shared" si="108"/>
        <v>1.8022960492252409</v>
      </c>
    </row>
    <row r="904" spans="1:11" ht="13.5" x14ac:dyDescent="0.25">
      <c r="A904" s="3">
        <f>TITRES_STAT!B907</f>
        <v>43627</v>
      </c>
      <c r="B904" s="5">
        <f>TITRES_STAT!D907</f>
        <v>1.8213999999999999</v>
      </c>
      <c r="C904" s="2">
        <f t="shared" si="109"/>
        <v>6.7999999999999172E-3</v>
      </c>
      <c r="D904" s="2">
        <f t="shared" si="110"/>
        <v>1.81464</v>
      </c>
      <c r="E904" s="2">
        <f t="shared" si="104"/>
        <v>1.8139500000000002</v>
      </c>
      <c r="F904" s="2">
        <f t="shared" si="105"/>
        <v>1.8166549999999995</v>
      </c>
      <c r="G904" s="2">
        <f t="shared" si="107"/>
        <v>1.8066599999999995</v>
      </c>
      <c r="H904" s="2">
        <f t="shared" si="103"/>
        <v>1.6668804999999989</v>
      </c>
      <c r="I904" s="2">
        <f t="array" ref="I904">SUMPRODUCT(B888:B907, (ROW(B888:B907)-ROW(B888)+1)) / (20*21/2)</f>
        <v>1.8134714285714286</v>
      </c>
      <c r="J904" s="2">
        <f t="shared" si="106"/>
        <v>1.814161790323275</v>
      </c>
      <c r="K904" s="2">
        <f t="shared" si="108"/>
        <v>1.8030452237654275</v>
      </c>
    </row>
    <row r="905" spans="1:11" ht="13.5" x14ac:dyDescent="0.25">
      <c r="A905" s="3">
        <f>TITRES_STAT!B908</f>
        <v>43628</v>
      </c>
      <c r="B905" s="5">
        <f>TITRES_STAT!D908</f>
        <v>1.8146</v>
      </c>
      <c r="C905" s="2">
        <f t="shared" si="109"/>
        <v>-6.7999999999999172E-3</v>
      </c>
      <c r="D905" s="2">
        <f t="shared" si="110"/>
        <v>1.8159799999999997</v>
      </c>
      <c r="E905" s="2">
        <f t="shared" si="104"/>
        <v>1.8139499999999997</v>
      </c>
      <c r="F905" s="2">
        <f t="shared" si="105"/>
        <v>1.8163149999999995</v>
      </c>
      <c r="G905" s="2">
        <f t="shared" si="107"/>
        <v>1.8065239999999991</v>
      </c>
      <c r="H905" s="2">
        <f t="shared" si="103"/>
        <v>1.6680269999999988</v>
      </c>
      <c r="I905" s="2">
        <f t="array" ref="I905">SUMPRODUCT(B889:B908, (ROW(B889:B908)-ROW(B889)+1)) / (20*21/2)</f>
        <v>1.8127985714285715</v>
      </c>
      <c r="J905" s="2">
        <f t="shared" si="106"/>
        <v>1.8142035245782011</v>
      </c>
      <c r="K905" s="2">
        <f t="shared" si="108"/>
        <v>1.8034983522452146</v>
      </c>
    </row>
    <row r="906" spans="1:11" ht="13.5" x14ac:dyDescent="0.25">
      <c r="A906" s="3">
        <f>TITRES_STAT!B909</f>
        <v>43629</v>
      </c>
      <c r="B906" s="5">
        <f>TITRES_STAT!D909</f>
        <v>1.8079000000000001</v>
      </c>
      <c r="C906" s="2">
        <f t="shared" si="109"/>
        <v>-6.6999999999999282E-3</v>
      </c>
      <c r="D906" s="2">
        <f t="shared" si="110"/>
        <v>1.8159800000000001</v>
      </c>
      <c r="E906" s="2">
        <f t="shared" si="104"/>
        <v>1.8132800000000002</v>
      </c>
      <c r="F906" s="2">
        <f t="shared" si="105"/>
        <v>1.8156399999999997</v>
      </c>
      <c r="G906" s="2">
        <f t="shared" si="107"/>
        <v>1.8063899999999993</v>
      </c>
      <c r="H906" s="2">
        <f t="shared" ref="H906:H969" si="111">AVERAGE(B707:B906)</f>
        <v>1.6691399999999987</v>
      </c>
      <c r="I906" s="2">
        <f t="array" ref="I906">SUMPRODUCT(B890:B909, (ROW(B890:B909)-ROW(B890)+1)) / (20*21/2)</f>
        <v>1.8070471428571431</v>
      </c>
      <c r="J906" s="2">
        <f t="shared" si="106"/>
        <v>1.8136031889040867</v>
      </c>
      <c r="K906" s="2">
        <f t="shared" si="108"/>
        <v>1.8036709658826573</v>
      </c>
    </row>
    <row r="907" spans="1:11" ht="13.5" x14ac:dyDescent="0.25">
      <c r="A907" s="3">
        <f>TITRES_STAT!B910</f>
        <v>43630</v>
      </c>
      <c r="B907" s="5">
        <f>TITRES_STAT!D910</f>
        <v>1.8079000000000001</v>
      </c>
      <c r="C907" s="2">
        <f t="shared" si="109"/>
        <v>0</v>
      </c>
      <c r="D907" s="2">
        <f t="shared" si="110"/>
        <v>1.81328</v>
      </c>
      <c r="E907" s="2">
        <f t="shared" si="104"/>
        <v>1.8126100000000005</v>
      </c>
      <c r="F907" s="2">
        <f t="shared" si="105"/>
        <v>1.8149650000000002</v>
      </c>
      <c r="G907" s="2">
        <f t="shared" si="107"/>
        <v>1.8062559999999996</v>
      </c>
      <c r="H907" s="2">
        <f t="shared" si="111"/>
        <v>1.6702529999999991</v>
      </c>
      <c r="I907" s="2">
        <f t="array" ref="I907">SUMPRODUCT(B891:B910, (ROW(B891:B910)-ROW(B891)+1)) / (20*21/2)</f>
        <v>1.8016171428571424</v>
      </c>
      <c r="J907" s="2">
        <f t="shared" si="106"/>
        <v>1.8130600280560785</v>
      </c>
      <c r="K907" s="2">
        <f t="shared" si="108"/>
        <v>1.803836810357847</v>
      </c>
    </row>
    <row r="908" spans="1:11" ht="13.5" x14ac:dyDescent="0.25">
      <c r="A908" s="3">
        <f>TITRES_STAT!B911</f>
        <v>43633</v>
      </c>
      <c r="B908" s="5">
        <f>TITRES_STAT!D911</f>
        <v>1.8079000000000001</v>
      </c>
      <c r="C908" s="2">
        <f t="shared" si="109"/>
        <v>0</v>
      </c>
      <c r="D908" s="2">
        <f t="shared" si="110"/>
        <v>1.8119399999999999</v>
      </c>
      <c r="E908" s="2">
        <f t="shared" ref="E908:E971" si="112">AVERAGE(B899:B908)</f>
        <v>1.8119400000000003</v>
      </c>
      <c r="F908" s="2">
        <f t="shared" si="105"/>
        <v>1.8142900000000004</v>
      </c>
      <c r="G908" s="2">
        <f t="shared" si="107"/>
        <v>1.8061219999999998</v>
      </c>
      <c r="H908" s="2">
        <f t="shared" si="111"/>
        <v>1.671298999999999</v>
      </c>
      <c r="I908" s="2">
        <f t="array" ref="I908">SUMPRODUCT(B892:B911, (ROW(B892:B911)-ROW(B892)+1)) / (20*21/2)</f>
        <v>1.7965085714285713</v>
      </c>
      <c r="J908" s="2">
        <f t="shared" si="106"/>
        <v>1.8125685968126424</v>
      </c>
      <c r="K908" s="2">
        <f t="shared" si="108"/>
        <v>1.8039961511281275</v>
      </c>
    </row>
    <row r="909" spans="1:11" ht="13.5" x14ac:dyDescent="0.25">
      <c r="A909" s="3">
        <f>TITRES_STAT!B912</f>
        <v>43634</v>
      </c>
      <c r="B909" s="5">
        <f>TITRES_STAT!D912</f>
        <v>1.7539</v>
      </c>
      <c r="C909" s="2">
        <f t="shared" si="109"/>
        <v>-5.4000000000000048E-2</v>
      </c>
      <c r="D909" s="2">
        <f t="shared" si="110"/>
        <v>1.79844</v>
      </c>
      <c r="E909" s="2">
        <f t="shared" si="112"/>
        <v>1.8065400000000005</v>
      </c>
      <c r="F909" s="2">
        <f t="shared" si="105"/>
        <v>1.8109150000000001</v>
      </c>
      <c r="G909" s="2">
        <f t="shared" si="107"/>
        <v>1.8049079999999997</v>
      </c>
      <c r="H909" s="2">
        <f t="shared" si="111"/>
        <v>1.6720749999999989</v>
      </c>
      <c r="I909" s="2">
        <f t="array" ref="I909">SUMPRODUCT(B893:B912, (ROW(B893:B912)-ROW(B893)+1)) / (20*21/2)</f>
        <v>1.7917214285714285</v>
      </c>
      <c r="J909" s="2">
        <f t="shared" si="106"/>
        <v>1.8069811114019145</v>
      </c>
      <c r="K909" s="2">
        <f t="shared" si="108"/>
        <v>1.8020315961819267</v>
      </c>
    </row>
    <row r="910" spans="1:11" ht="13.5" x14ac:dyDescent="0.25">
      <c r="A910" s="3">
        <f>TITRES_STAT!B913</f>
        <v>43635</v>
      </c>
      <c r="B910" s="5">
        <f>TITRES_STAT!D913</f>
        <v>1.7539</v>
      </c>
      <c r="C910" s="2">
        <f t="shared" si="109"/>
        <v>0</v>
      </c>
      <c r="D910" s="2">
        <f t="shared" si="110"/>
        <v>1.7863</v>
      </c>
      <c r="E910" s="2">
        <f t="shared" si="112"/>
        <v>1.8011400000000002</v>
      </c>
      <c r="F910" s="2">
        <f t="shared" si="105"/>
        <v>1.8075400000000001</v>
      </c>
      <c r="G910" s="2">
        <f t="shared" si="107"/>
        <v>1.8036939999999999</v>
      </c>
      <c r="H910" s="2">
        <f t="shared" si="111"/>
        <v>1.6730869999999987</v>
      </c>
      <c r="I910" s="2">
        <f t="array" ref="I910">SUMPRODUCT(B894:B913, (ROW(B894:B913)-ROW(B894)+1)) / (20*21/2)</f>
        <v>1.7936519047619048</v>
      </c>
      <c r="J910" s="2">
        <f t="shared" si="106"/>
        <v>1.8019257674588751</v>
      </c>
      <c r="K910" s="2">
        <f t="shared" si="108"/>
        <v>1.800144082606165</v>
      </c>
    </row>
    <row r="911" spans="1:11" ht="13.5" x14ac:dyDescent="0.25">
      <c r="A911" s="3">
        <f>TITRES_STAT!B914</f>
        <v>43636</v>
      </c>
      <c r="B911" s="5">
        <f>TITRES_STAT!D914</f>
        <v>1.7539</v>
      </c>
      <c r="C911" s="2">
        <f t="shared" si="109"/>
        <v>0</v>
      </c>
      <c r="D911" s="2">
        <f t="shared" si="110"/>
        <v>1.7754999999999999</v>
      </c>
      <c r="E911" s="2">
        <f t="shared" si="112"/>
        <v>1.7957400000000003</v>
      </c>
      <c r="F911" s="2">
        <f t="shared" si="105"/>
        <v>1.804165</v>
      </c>
      <c r="G911" s="2">
        <f t="shared" si="107"/>
        <v>1.8024799999999999</v>
      </c>
      <c r="H911" s="2">
        <f t="shared" si="111"/>
        <v>1.674166499999999</v>
      </c>
      <c r="I911" s="2">
        <f t="array" ref="I911">SUMPRODUCT(B895:B914, (ROW(B895:B914)-ROW(B895)+1)) / (20*21/2)</f>
        <v>1.7987595238095235</v>
      </c>
      <c r="J911" s="2">
        <f t="shared" si="106"/>
        <v>1.7973518848437442</v>
      </c>
      <c r="K911" s="2">
        <f t="shared" si="108"/>
        <v>1.7983305891706292</v>
      </c>
    </row>
    <row r="912" spans="1:11" ht="13.5" x14ac:dyDescent="0.25">
      <c r="A912" s="3">
        <f>TITRES_STAT!B915</f>
        <v>43637</v>
      </c>
      <c r="B912" s="5">
        <f>TITRES_STAT!D915</f>
        <v>1.7539</v>
      </c>
      <c r="C912" s="2">
        <f t="shared" si="109"/>
        <v>0</v>
      </c>
      <c r="D912" s="2">
        <f t="shared" si="110"/>
        <v>1.7646999999999999</v>
      </c>
      <c r="E912" s="2">
        <f t="shared" si="112"/>
        <v>1.7889900000000001</v>
      </c>
      <c r="F912" s="2">
        <f t="shared" si="105"/>
        <v>1.8011300000000001</v>
      </c>
      <c r="G912" s="2">
        <f t="shared" si="107"/>
        <v>1.8023459999999998</v>
      </c>
      <c r="H912" s="2">
        <f t="shared" si="111"/>
        <v>1.6752459999999987</v>
      </c>
      <c r="I912" s="2">
        <f t="array" ref="I912">SUMPRODUCT(B896:B915, (ROW(B896:B915)-ROW(B896)+1)) / (20*21/2)</f>
        <v>1.8036742857142853</v>
      </c>
      <c r="J912" s="2">
        <f t="shared" si="106"/>
        <v>1.7932136100967209</v>
      </c>
      <c r="K912" s="2">
        <f t="shared" si="108"/>
        <v>1.7965882131247222</v>
      </c>
    </row>
    <row r="913" spans="1:11" ht="13.5" x14ac:dyDescent="0.25">
      <c r="A913" s="3">
        <f>TITRES_STAT!B916</f>
        <v>43640</v>
      </c>
      <c r="B913" s="5">
        <f>TITRES_STAT!D916</f>
        <v>1.8213999999999999</v>
      </c>
      <c r="C913" s="2">
        <f t="shared" si="109"/>
        <v>6.7499999999999893E-2</v>
      </c>
      <c r="D913" s="2">
        <f t="shared" si="110"/>
        <v>1.7673999999999999</v>
      </c>
      <c r="E913" s="2">
        <f t="shared" si="112"/>
        <v>1.7896699999999999</v>
      </c>
      <c r="F913" s="2">
        <f t="shared" si="105"/>
        <v>1.8014700000000001</v>
      </c>
      <c r="G913" s="2">
        <f t="shared" si="107"/>
        <v>1.8035619999999997</v>
      </c>
      <c r="H913" s="2">
        <f t="shared" si="111"/>
        <v>1.6764939999999988</v>
      </c>
      <c r="I913" s="2">
        <f t="array" ref="I913">SUMPRODUCT(B897:B916, (ROW(B897:B916)-ROW(B897)+1)) / (20*21/2)</f>
        <v>1.80839619047619</v>
      </c>
      <c r="J913" s="2">
        <f t="shared" si="106"/>
        <v>1.7958980281827475</v>
      </c>
      <c r="K913" s="2">
        <f t="shared" si="108"/>
        <v>1.797561224374733</v>
      </c>
    </row>
    <row r="914" spans="1:11" ht="13.5" x14ac:dyDescent="0.25">
      <c r="A914" s="3">
        <f>TITRES_STAT!B917</f>
        <v>43641</v>
      </c>
      <c r="B914" s="5">
        <f>TITRES_STAT!D917</f>
        <v>1.8551</v>
      </c>
      <c r="C914" s="2">
        <f t="shared" si="109"/>
        <v>3.3700000000000063E-2</v>
      </c>
      <c r="D914" s="2">
        <f t="shared" si="110"/>
        <v>1.7876400000000001</v>
      </c>
      <c r="E914" s="2">
        <f t="shared" si="112"/>
        <v>1.79304</v>
      </c>
      <c r="F914" s="2">
        <f t="shared" si="105"/>
        <v>1.8034950000000003</v>
      </c>
      <c r="G914" s="2">
        <f t="shared" si="107"/>
        <v>1.8054519999999994</v>
      </c>
      <c r="H914" s="2">
        <f t="shared" si="111"/>
        <v>1.6777759999999986</v>
      </c>
      <c r="I914" s="2">
        <f t="array" ref="I914">SUMPRODUCT(B898:B917, (ROW(B898:B917)-ROW(B898)+1)) / (20*21/2)</f>
        <v>1.8129252380952381</v>
      </c>
      <c r="J914" s="2">
        <f t="shared" si="106"/>
        <v>1.8015363112129619</v>
      </c>
      <c r="K914" s="2">
        <f t="shared" si="108"/>
        <v>1.799817646948273</v>
      </c>
    </row>
    <row r="915" spans="1:11" ht="13.5" x14ac:dyDescent="0.25">
      <c r="A915" s="3">
        <f>TITRES_STAT!B918</f>
        <v>43642</v>
      </c>
      <c r="B915" s="5">
        <f>TITRES_STAT!D918</f>
        <v>1.8551</v>
      </c>
      <c r="C915" s="2">
        <f t="shared" si="109"/>
        <v>0</v>
      </c>
      <c r="D915" s="2">
        <f t="shared" si="110"/>
        <v>1.8078800000000002</v>
      </c>
      <c r="E915" s="2">
        <f t="shared" si="112"/>
        <v>1.7970900000000001</v>
      </c>
      <c r="F915" s="2">
        <f t="shared" si="105"/>
        <v>1.8055200000000002</v>
      </c>
      <c r="G915" s="2">
        <f t="shared" si="107"/>
        <v>1.8073419999999993</v>
      </c>
      <c r="H915" s="2">
        <f t="shared" si="111"/>
        <v>1.679023999999999</v>
      </c>
      <c r="I915" s="2">
        <f t="array" ref="I915">SUMPRODUCT(B899:B918, (ROW(B899:B918)-ROW(B899)+1)) / (20*21/2)</f>
        <v>1.8204709523809524</v>
      </c>
      <c r="J915" s="2">
        <f t="shared" si="106"/>
        <v>1.8066376149069654</v>
      </c>
      <c r="K915" s="2">
        <f t="shared" si="108"/>
        <v>1.8019855823620661</v>
      </c>
    </row>
    <row r="916" spans="1:11" ht="13.5" x14ac:dyDescent="0.25">
      <c r="A916" s="3">
        <f>TITRES_STAT!B919</f>
        <v>43643</v>
      </c>
      <c r="B916" s="5">
        <f>TITRES_STAT!D919</f>
        <v>1.8551</v>
      </c>
      <c r="C916" s="2">
        <f t="shared" si="109"/>
        <v>0</v>
      </c>
      <c r="D916" s="2">
        <f t="shared" si="110"/>
        <v>1.8281199999999997</v>
      </c>
      <c r="E916" s="2">
        <f t="shared" si="112"/>
        <v>1.8018100000000001</v>
      </c>
      <c r="F916" s="2">
        <f t="shared" ref="F916:F979" si="113">AVERAGE(B897:B916)</f>
        <v>1.8075450000000004</v>
      </c>
      <c r="G916" s="2">
        <f t="shared" si="107"/>
        <v>1.8084219999999993</v>
      </c>
      <c r="H916" s="2">
        <f t="shared" si="111"/>
        <v>1.6802719999999984</v>
      </c>
      <c r="I916" s="2">
        <f t="array" ref="I916">SUMPRODUCT(B900:B919, (ROW(B900:B919)-ROW(B900)+1)) / (20*21/2)</f>
        <v>1.8276633333333334</v>
      </c>
      <c r="J916" s="2">
        <f t="shared" si="106"/>
        <v>1.8112530801539211</v>
      </c>
      <c r="K916" s="2">
        <f t="shared" si="108"/>
        <v>1.8040685007008086</v>
      </c>
    </row>
    <row r="917" spans="1:11" ht="13.5" x14ac:dyDescent="0.25">
      <c r="A917" s="3">
        <f>TITRES_STAT!B920</f>
        <v>43644</v>
      </c>
      <c r="B917" s="5">
        <f>TITRES_STAT!D920</f>
        <v>1.8551</v>
      </c>
      <c r="C917" s="2">
        <f t="shared" si="109"/>
        <v>0</v>
      </c>
      <c r="D917" s="2">
        <f t="shared" si="110"/>
        <v>1.84836</v>
      </c>
      <c r="E917" s="2">
        <f t="shared" si="112"/>
        <v>1.80653</v>
      </c>
      <c r="F917" s="2">
        <f t="shared" si="113"/>
        <v>1.8095700000000003</v>
      </c>
      <c r="G917" s="2">
        <f t="shared" si="107"/>
        <v>1.8095019999999991</v>
      </c>
      <c r="H917" s="2">
        <f t="shared" si="111"/>
        <v>1.6817559999999987</v>
      </c>
      <c r="I917" s="2">
        <f t="array" ref="I917">SUMPRODUCT(B901:B920, (ROW(B901:B920)-ROW(B901)+1)) / (20*21/2)</f>
        <v>1.8338323809523811</v>
      </c>
      <c r="J917" s="2">
        <f t="shared" ref="J917:J980" si="114">$J$4*B917+J916*(1-$J$4)</f>
        <v>1.815428977282119</v>
      </c>
      <c r="K917" s="2">
        <f t="shared" si="108"/>
        <v>1.8060697359674436</v>
      </c>
    </row>
    <row r="918" spans="1:11" ht="13.5" x14ac:dyDescent="0.25">
      <c r="A918" s="3">
        <f>TITRES_STAT!B921</f>
        <v>43647</v>
      </c>
      <c r="B918" s="5">
        <f>TITRES_STAT!D921</f>
        <v>1.8888</v>
      </c>
      <c r="C918" s="2">
        <f t="shared" si="109"/>
        <v>3.3700000000000063E-2</v>
      </c>
      <c r="D918" s="2">
        <f t="shared" si="110"/>
        <v>1.8618400000000002</v>
      </c>
      <c r="E918" s="2">
        <f t="shared" si="112"/>
        <v>1.8146200000000001</v>
      </c>
      <c r="F918" s="2">
        <f t="shared" si="113"/>
        <v>1.8132800000000007</v>
      </c>
      <c r="G918" s="2">
        <f t="shared" si="107"/>
        <v>1.8101759999999993</v>
      </c>
      <c r="H918" s="2">
        <f t="shared" si="111"/>
        <v>1.6832064999999983</v>
      </c>
      <c r="I918" s="2">
        <f t="array" ref="I918">SUMPRODUCT(B902:B921, (ROW(B902:B921)-ROW(B902)+1)) / (20*21/2)</f>
        <v>1.8422100000000001</v>
      </c>
      <c r="J918" s="2">
        <f t="shared" si="114"/>
        <v>1.822416693731441</v>
      </c>
      <c r="K918" s="2">
        <f t="shared" si="108"/>
        <v>1.8093140600471518</v>
      </c>
    </row>
    <row r="919" spans="1:11" ht="13.5" x14ac:dyDescent="0.25">
      <c r="A919" s="3">
        <f>TITRES_STAT!B922</f>
        <v>43648</v>
      </c>
      <c r="B919" s="5">
        <f>TITRES_STAT!D922</f>
        <v>1.8888</v>
      </c>
      <c r="C919" s="2">
        <f t="shared" si="109"/>
        <v>0</v>
      </c>
      <c r="D919" s="2">
        <f t="shared" si="110"/>
        <v>1.8685800000000001</v>
      </c>
      <c r="E919" s="2">
        <f t="shared" si="112"/>
        <v>1.8281100000000001</v>
      </c>
      <c r="F919" s="2">
        <f t="shared" si="113"/>
        <v>1.8173250000000007</v>
      </c>
      <c r="G919" s="2">
        <f t="shared" si="107"/>
        <v>1.8116599999999994</v>
      </c>
      <c r="H919" s="2">
        <f t="shared" si="111"/>
        <v>1.6846569999999983</v>
      </c>
      <c r="I919" s="2">
        <f t="array" ref="I919">SUMPRODUCT(B903:B922, (ROW(B903:B922)-ROW(B903)+1)) / (20*21/2)</f>
        <v>1.8501061904761904</v>
      </c>
      <c r="J919" s="2">
        <f t="shared" si="114"/>
        <v>1.8287389133760656</v>
      </c>
      <c r="K919" s="2">
        <f t="shared" si="108"/>
        <v>1.8124311557315773</v>
      </c>
    </row>
    <row r="920" spans="1:11" ht="13.5" x14ac:dyDescent="0.25">
      <c r="A920" s="3">
        <f>TITRES_STAT!B923</f>
        <v>43649</v>
      </c>
      <c r="B920" s="5">
        <f>TITRES_STAT!D923</f>
        <v>1.8821000000000001</v>
      </c>
      <c r="C920" s="2">
        <f t="shared" si="109"/>
        <v>-6.6999999999999282E-3</v>
      </c>
      <c r="D920" s="2">
        <f t="shared" si="110"/>
        <v>1.87398</v>
      </c>
      <c r="E920" s="2">
        <f t="shared" si="112"/>
        <v>1.8409300000000002</v>
      </c>
      <c r="F920" s="2">
        <f t="shared" si="113"/>
        <v>1.8210350000000006</v>
      </c>
      <c r="G920" s="2">
        <f t="shared" si="107"/>
        <v>1.8134139999999994</v>
      </c>
      <c r="H920" s="2">
        <f t="shared" si="111"/>
        <v>1.6860739999999985</v>
      </c>
      <c r="I920" s="2">
        <f t="array" ref="I920">SUMPRODUCT(B904:B923, (ROW(B904:B923)-ROW(B904)+1)) / (20*21/2)</f>
        <v>1.8569471428571429</v>
      </c>
      <c r="J920" s="2">
        <f t="shared" si="114"/>
        <v>1.8338209216259642</v>
      </c>
      <c r="K920" s="2">
        <f t="shared" si="108"/>
        <v>1.8151632672715154</v>
      </c>
    </row>
    <row r="921" spans="1:11" ht="13.5" x14ac:dyDescent="0.25">
      <c r="A921" s="3">
        <f>TITRES_STAT!B924</f>
        <v>43650</v>
      </c>
      <c r="B921" s="5">
        <f>TITRES_STAT!D924</f>
        <v>1.909</v>
      </c>
      <c r="C921" s="2">
        <f t="shared" si="109"/>
        <v>2.6899999999999924E-2</v>
      </c>
      <c r="D921" s="2">
        <f t="shared" si="110"/>
        <v>1.88476</v>
      </c>
      <c r="E921" s="2">
        <f t="shared" si="112"/>
        <v>1.8564399999999999</v>
      </c>
      <c r="F921" s="2">
        <f t="shared" si="113"/>
        <v>1.8260900000000002</v>
      </c>
      <c r="G921" s="2">
        <f t="shared" si="107"/>
        <v>1.8158419999999995</v>
      </c>
      <c r="H921" s="2">
        <f t="shared" si="111"/>
        <v>1.6876924999999985</v>
      </c>
      <c r="I921" s="2">
        <f t="array" ref="I921">SUMPRODUCT(B905:B924, (ROW(B905:B924)-ROW(B905)+1)) / (20*21/2)</f>
        <v>1.8633704761904761</v>
      </c>
      <c r="J921" s="2">
        <f t="shared" si="114"/>
        <v>1.840980833852063</v>
      </c>
      <c r="K921" s="2">
        <f t="shared" si="108"/>
        <v>1.8188431391432207</v>
      </c>
    </row>
    <row r="922" spans="1:11" ht="13.5" x14ac:dyDescent="0.25">
      <c r="A922" s="3">
        <f>TITRES_STAT!B925</f>
        <v>43651</v>
      </c>
      <c r="B922" s="5">
        <f>TITRES_STAT!D925</f>
        <v>1.909</v>
      </c>
      <c r="C922" s="2">
        <f t="shared" si="109"/>
        <v>0</v>
      </c>
      <c r="D922" s="2">
        <f t="shared" si="110"/>
        <v>1.89554</v>
      </c>
      <c r="E922" s="2">
        <f t="shared" si="112"/>
        <v>1.8719499999999996</v>
      </c>
      <c r="F922" s="2">
        <f t="shared" si="113"/>
        <v>1.83047</v>
      </c>
      <c r="G922" s="2">
        <f t="shared" si="107"/>
        <v>1.8188099999999998</v>
      </c>
      <c r="H922" s="2">
        <f t="shared" si="111"/>
        <v>1.6893449999999988</v>
      </c>
      <c r="I922" s="2">
        <f t="array" ref="I922">SUMPRODUCT(B906:B925, (ROW(B906:B925)-ROW(B906)+1)) / (20*21/2)</f>
        <v>1.8700466666666671</v>
      </c>
      <c r="J922" s="2">
        <f t="shared" si="114"/>
        <v>1.8474588496756761</v>
      </c>
      <c r="K922" s="2">
        <f t="shared" si="108"/>
        <v>1.8223787023140749</v>
      </c>
    </row>
    <row r="923" spans="1:11" ht="13.5" x14ac:dyDescent="0.25">
      <c r="A923" s="3">
        <f>TITRES_STAT!B926</f>
        <v>43654</v>
      </c>
      <c r="B923" s="5">
        <f>TITRES_STAT!D926</f>
        <v>1.9023000000000001</v>
      </c>
      <c r="C923" s="2">
        <f t="shared" si="109"/>
        <v>-6.6999999999999282E-3</v>
      </c>
      <c r="D923" s="2">
        <f t="shared" si="110"/>
        <v>1.8982399999999999</v>
      </c>
      <c r="E923" s="2">
        <f t="shared" si="112"/>
        <v>1.8800399999999999</v>
      </c>
      <c r="F923" s="2">
        <f t="shared" si="113"/>
        <v>1.8348549999999999</v>
      </c>
      <c r="G923" s="2">
        <f t="shared" si="107"/>
        <v>1.8220479999999997</v>
      </c>
      <c r="H923" s="2">
        <f t="shared" si="111"/>
        <v>1.6909974999999988</v>
      </c>
      <c r="I923" s="2">
        <f t="array" ref="I923">SUMPRODUCT(B907:B926, (ROW(B907:B926)-ROW(B907)+1)) / (20*21/2)</f>
        <v>1.8749971428571428</v>
      </c>
      <c r="J923" s="2">
        <f t="shared" si="114"/>
        <v>1.8526818163732308</v>
      </c>
      <c r="K923" s="2">
        <f t="shared" si="108"/>
        <v>1.825512870850778</v>
      </c>
    </row>
    <row r="924" spans="1:11" ht="13.5" x14ac:dyDescent="0.25">
      <c r="A924" s="3">
        <f>TITRES_STAT!B927</f>
        <v>43655</v>
      </c>
      <c r="B924" s="5">
        <f>TITRES_STAT!D927</f>
        <v>1.9023000000000001</v>
      </c>
      <c r="C924" s="2">
        <f t="shared" si="109"/>
        <v>0</v>
      </c>
      <c r="D924" s="2">
        <f t="shared" si="110"/>
        <v>1.9009399999999999</v>
      </c>
      <c r="E924" s="2">
        <f t="shared" si="112"/>
        <v>1.88476</v>
      </c>
      <c r="F924" s="2">
        <f t="shared" si="113"/>
        <v>1.8388999999999995</v>
      </c>
      <c r="G924" s="2">
        <f t="shared" si="107"/>
        <v>1.8252859999999997</v>
      </c>
      <c r="H924" s="2">
        <f t="shared" si="111"/>
        <v>1.6926164999999991</v>
      </c>
      <c r="I924" s="2">
        <f t="array" ref="I924">SUMPRODUCT(B908:B927, (ROW(B908:B927)-ROW(B908)+1)) / (20*21/2)</f>
        <v>1.8820919047619045</v>
      </c>
      <c r="J924" s="2">
        <f t="shared" si="114"/>
        <v>1.8574073576710184</v>
      </c>
      <c r="K924" s="2">
        <f t="shared" si="108"/>
        <v>1.8285241308174143</v>
      </c>
    </row>
    <row r="925" spans="1:11" ht="13.5" x14ac:dyDescent="0.25">
      <c r="A925" s="3">
        <f>TITRES_STAT!B928</f>
        <v>43656</v>
      </c>
      <c r="B925" s="5">
        <f>TITRES_STAT!D928</f>
        <v>1.909</v>
      </c>
      <c r="C925" s="2">
        <f t="shared" si="109"/>
        <v>6.6999999999999282E-3</v>
      </c>
      <c r="D925" s="2">
        <f t="shared" si="110"/>
        <v>1.9063200000000002</v>
      </c>
      <c r="E925" s="2">
        <f t="shared" si="112"/>
        <v>1.8901499999999998</v>
      </c>
      <c r="F925" s="2">
        <f t="shared" si="113"/>
        <v>1.8436199999999996</v>
      </c>
      <c r="G925" s="2">
        <f t="shared" si="107"/>
        <v>1.8271740000000001</v>
      </c>
      <c r="H925" s="2">
        <f t="shared" si="111"/>
        <v>1.6942689999999991</v>
      </c>
      <c r="I925" s="2">
        <f t="array" ref="I925">SUMPRODUCT(B909:B928, (ROW(B909:B928)-ROW(B909)+1)) / (20*21/2)</f>
        <v>1.8886409523809526</v>
      </c>
      <c r="J925" s="2">
        <f t="shared" si="114"/>
        <v>1.8623209426547309</v>
      </c>
      <c r="K925" s="2">
        <f t="shared" si="108"/>
        <v>1.8316800472559471</v>
      </c>
    </row>
    <row r="926" spans="1:11" ht="13.5" x14ac:dyDescent="0.25">
      <c r="A926" s="3">
        <f>TITRES_STAT!B929</f>
        <v>43657</v>
      </c>
      <c r="B926" s="5">
        <f>TITRES_STAT!D929</f>
        <v>1.8956</v>
      </c>
      <c r="C926" s="2">
        <f t="shared" si="109"/>
        <v>-1.3400000000000079E-2</v>
      </c>
      <c r="D926" s="2">
        <f t="shared" si="110"/>
        <v>1.90364</v>
      </c>
      <c r="E926" s="2">
        <f t="shared" si="112"/>
        <v>1.8942000000000001</v>
      </c>
      <c r="F926" s="2">
        <f t="shared" si="113"/>
        <v>1.8480049999999999</v>
      </c>
      <c r="G926" s="2">
        <f t="shared" si="107"/>
        <v>1.8286579999999999</v>
      </c>
      <c r="H926" s="2">
        <f t="shared" si="111"/>
        <v>1.6956519999999988</v>
      </c>
      <c r="I926" s="2">
        <f t="array" ref="I926">SUMPRODUCT(B910:B929, (ROW(B910:B929)-ROW(B910)+1)) / (20*21/2)</f>
        <v>1.8940061904761911</v>
      </c>
      <c r="J926" s="2">
        <f t="shared" si="114"/>
        <v>1.8654903766876139</v>
      </c>
      <c r="K926" s="2">
        <f t="shared" si="108"/>
        <v>1.8341867120694395</v>
      </c>
    </row>
    <row r="927" spans="1:11" ht="13.5" x14ac:dyDescent="0.25">
      <c r="A927" s="3">
        <f>TITRES_STAT!B930</f>
        <v>43658</v>
      </c>
      <c r="B927" s="5">
        <f>TITRES_STAT!D930</f>
        <v>1.9225000000000001</v>
      </c>
      <c r="C927" s="2">
        <f t="shared" si="109"/>
        <v>2.6900000000000146E-2</v>
      </c>
      <c r="D927" s="2">
        <f t="shared" si="110"/>
        <v>1.9063400000000001</v>
      </c>
      <c r="E927" s="2">
        <f t="shared" si="112"/>
        <v>1.9009399999999999</v>
      </c>
      <c r="F927" s="2">
        <f t="shared" si="113"/>
        <v>1.8537349999999999</v>
      </c>
      <c r="G927" s="2">
        <f t="shared" si="107"/>
        <v>1.8306799999999999</v>
      </c>
      <c r="H927" s="2">
        <f t="shared" si="111"/>
        <v>1.697236999999999</v>
      </c>
      <c r="I927" s="2">
        <f t="array" ref="I927">SUMPRODUCT(B911:B930, (ROW(B911:B930)-ROW(B911)+1)) / (20*21/2)</f>
        <v>1.9006100000000001</v>
      </c>
      <c r="J927" s="2">
        <f t="shared" si="114"/>
        <v>1.870919864622127</v>
      </c>
      <c r="K927" s="2">
        <f t="shared" si="108"/>
        <v>1.8376499782627949</v>
      </c>
    </row>
    <row r="928" spans="1:11" ht="13.5" x14ac:dyDescent="0.25">
      <c r="A928" s="3">
        <f>TITRES_STAT!B931</f>
        <v>43661</v>
      </c>
      <c r="B928" s="5">
        <f>TITRES_STAT!D931</f>
        <v>1.9225000000000001</v>
      </c>
      <c r="C928" s="2">
        <f t="shared" si="109"/>
        <v>0</v>
      </c>
      <c r="D928" s="2">
        <f t="shared" si="110"/>
        <v>1.91038</v>
      </c>
      <c r="E928" s="2">
        <f t="shared" si="112"/>
        <v>1.9043099999999999</v>
      </c>
      <c r="F928" s="2">
        <f t="shared" si="113"/>
        <v>1.8594649999999997</v>
      </c>
      <c r="G928" s="2">
        <f t="shared" si="107"/>
        <v>1.8327019999999998</v>
      </c>
      <c r="H928" s="2">
        <f t="shared" si="111"/>
        <v>1.6988894999999991</v>
      </c>
      <c r="I928" s="2">
        <f t="array" ref="I928">SUMPRODUCT(B912:B931, (ROW(B912:B931)-ROW(B912)+1)) / (20*21/2)</f>
        <v>1.9083804761904763</v>
      </c>
      <c r="J928" s="2">
        <f t="shared" si="114"/>
        <v>1.8758322584676388</v>
      </c>
      <c r="K928" s="2">
        <f t="shared" si="108"/>
        <v>1.8409774300956265</v>
      </c>
    </row>
    <row r="929" spans="1:11" ht="13.5" x14ac:dyDescent="0.25">
      <c r="A929" s="3">
        <f>TITRES_STAT!B932</f>
        <v>43662</v>
      </c>
      <c r="B929" s="5">
        <f>TITRES_STAT!D932</f>
        <v>1.9157999999999999</v>
      </c>
      <c r="C929" s="2">
        <f t="shared" si="109"/>
        <v>-6.7000000000001503E-3</v>
      </c>
      <c r="D929" s="2">
        <f t="shared" si="110"/>
        <v>1.9130800000000001</v>
      </c>
      <c r="E929" s="2">
        <f t="shared" si="112"/>
        <v>1.9070100000000001</v>
      </c>
      <c r="F929" s="2">
        <f t="shared" si="113"/>
        <v>1.8675599999999999</v>
      </c>
      <c r="G929" s="2">
        <f t="shared" si="107"/>
        <v>1.8348600000000002</v>
      </c>
      <c r="H929" s="2">
        <f t="shared" si="111"/>
        <v>1.7005419999999993</v>
      </c>
      <c r="I929" s="2">
        <f t="array" ref="I929">SUMPRODUCT(B913:B932, (ROW(B913:B932)-ROW(B913)+1)) / (20*21/2)</f>
        <v>1.9206061904761904</v>
      </c>
      <c r="J929" s="2">
        <f t="shared" si="114"/>
        <v>1.8796387100421494</v>
      </c>
      <c r="K929" s="2">
        <f t="shared" si="108"/>
        <v>1.8439116485232492</v>
      </c>
    </row>
    <row r="930" spans="1:11" ht="13.5" x14ac:dyDescent="0.25">
      <c r="A930" s="3">
        <f>TITRES_STAT!B933</f>
        <v>43663</v>
      </c>
      <c r="B930" s="5">
        <f>TITRES_STAT!D933</f>
        <v>1.9369000000000001</v>
      </c>
      <c r="C930" s="2">
        <f t="shared" si="109"/>
        <v>2.1100000000000119E-2</v>
      </c>
      <c r="D930" s="2">
        <f t="shared" si="110"/>
        <v>1.9186600000000003</v>
      </c>
      <c r="E930" s="2">
        <f t="shared" si="112"/>
        <v>1.91249</v>
      </c>
      <c r="F930" s="2">
        <f t="shared" si="113"/>
        <v>1.8767099999999999</v>
      </c>
      <c r="G930" s="2">
        <f t="shared" si="107"/>
        <v>1.83744</v>
      </c>
      <c r="H930" s="2">
        <f t="shared" si="111"/>
        <v>1.7022999999999993</v>
      </c>
      <c r="I930" s="2">
        <f t="array" ref="I930">SUMPRODUCT(B914:B933, (ROW(B914:B933)-ROW(B914)+1)) / (20*21/2)</f>
        <v>1.9315871428571427</v>
      </c>
      <c r="J930" s="2">
        <f t="shared" si="114"/>
        <v>1.8850921662286115</v>
      </c>
      <c r="K930" s="2">
        <f t="shared" si="108"/>
        <v>1.8475582505419452</v>
      </c>
    </row>
    <row r="931" spans="1:11" ht="13.5" x14ac:dyDescent="0.25">
      <c r="A931" s="3">
        <f>TITRES_STAT!B934</f>
        <v>43664</v>
      </c>
      <c r="B931" s="5">
        <f>TITRES_STAT!D934</f>
        <v>1.9582999999999999</v>
      </c>
      <c r="C931" s="2">
        <f t="shared" si="109"/>
        <v>2.1399999999999864E-2</v>
      </c>
      <c r="D931" s="2">
        <f t="shared" si="110"/>
        <v>1.9311999999999998</v>
      </c>
      <c r="E931" s="2">
        <f t="shared" si="112"/>
        <v>1.9174200000000003</v>
      </c>
      <c r="F931" s="2">
        <f t="shared" si="113"/>
        <v>1.88693</v>
      </c>
      <c r="G931" s="2">
        <f t="shared" si="107"/>
        <v>1.8404480000000001</v>
      </c>
      <c r="H931" s="2">
        <f t="shared" si="111"/>
        <v>1.7040639999999994</v>
      </c>
      <c r="I931" s="2">
        <f t="array" ref="I931">SUMPRODUCT(B915:B934, (ROW(B915:B934)-ROW(B915)+1)) / (20*21/2)</f>
        <v>1.9416447619047617</v>
      </c>
      <c r="J931" s="2">
        <f t="shared" si="114"/>
        <v>1.8920643408735058</v>
      </c>
      <c r="K931" s="2">
        <f t="shared" si="108"/>
        <v>1.8519010642461828</v>
      </c>
    </row>
    <row r="932" spans="1:11" ht="13.5" x14ac:dyDescent="0.25">
      <c r="A932" s="3">
        <f>TITRES_STAT!B935</f>
        <v>43665</v>
      </c>
      <c r="B932" s="5">
        <f>TITRES_STAT!D935</f>
        <v>2.0152999999999999</v>
      </c>
      <c r="C932" s="2">
        <f t="shared" si="109"/>
        <v>5.699999999999994E-2</v>
      </c>
      <c r="D932" s="2">
        <f t="shared" si="110"/>
        <v>1.9497599999999999</v>
      </c>
      <c r="E932" s="2">
        <f t="shared" si="112"/>
        <v>1.92805</v>
      </c>
      <c r="F932" s="2">
        <f t="shared" si="113"/>
        <v>1.9</v>
      </c>
      <c r="G932" s="2">
        <f t="shared" si="107"/>
        <v>1.8445959999999999</v>
      </c>
      <c r="H932" s="2">
        <f t="shared" si="111"/>
        <v>1.7061129999999993</v>
      </c>
      <c r="I932" s="2">
        <f t="array" ref="I932">SUMPRODUCT(B916:B935, (ROW(B916:B935)-ROW(B916)+1)) / (20*21/2)</f>
        <v>1.9482252380952381</v>
      </c>
      <c r="J932" s="2">
        <f t="shared" si="114"/>
        <v>1.9038010703141244</v>
      </c>
      <c r="K932" s="2">
        <f t="shared" si="108"/>
        <v>1.8583088656482936</v>
      </c>
    </row>
    <row r="933" spans="1:11" ht="13.5" x14ac:dyDescent="0.25">
      <c r="A933" s="3">
        <f>TITRES_STAT!B936</f>
        <v>43668</v>
      </c>
      <c r="B933" s="5">
        <f>TITRES_STAT!D936</f>
        <v>2.0152999999999999</v>
      </c>
      <c r="C933" s="2">
        <f t="shared" si="109"/>
        <v>0</v>
      </c>
      <c r="D933" s="2">
        <f t="shared" si="110"/>
        <v>1.9683199999999998</v>
      </c>
      <c r="E933" s="2">
        <f t="shared" si="112"/>
        <v>1.9393499999999999</v>
      </c>
      <c r="F933" s="2">
        <f t="shared" si="113"/>
        <v>1.9096949999999999</v>
      </c>
      <c r="G933" s="2">
        <f t="shared" si="107"/>
        <v>1.848474</v>
      </c>
      <c r="H933" s="2">
        <f t="shared" si="111"/>
        <v>1.7081619999999997</v>
      </c>
      <c r="I933" s="2">
        <f t="array" ref="I933">SUMPRODUCT(B917:B936, (ROW(B917:B936)-ROW(B917)+1)) / (20*21/2)</f>
        <v>1.9562071428571428</v>
      </c>
      <c r="J933" s="2">
        <f t="shared" si="114"/>
        <v>1.9144200159984934</v>
      </c>
      <c r="K933" s="2">
        <f t="shared" si="108"/>
        <v>1.8644653807209095</v>
      </c>
    </row>
    <row r="934" spans="1:11" ht="13.5" x14ac:dyDescent="0.25">
      <c r="A934" s="3">
        <f>TITRES_STAT!B937</f>
        <v>43669</v>
      </c>
      <c r="B934" s="5">
        <f>TITRES_STAT!D937</f>
        <v>2.0152999999999999</v>
      </c>
      <c r="C934" s="2">
        <f t="shared" si="109"/>
        <v>0</v>
      </c>
      <c r="D934" s="2">
        <f t="shared" si="110"/>
        <v>1.9882199999999997</v>
      </c>
      <c r="E934" s="2">
        <f t="shared" si="112"/>
        <v>1.95065</v>
      </c>
      <c r="F934" s="2">
        <f t="shared" si="113"/>
        <v>1.9177049999999993</v>
      </c>
      <c r="G934" s="2">
        <f t="shared" si="107"/>
        <v>1.852352</v>
      </c>
      <c r="H934" s="2">
        <f t="shared" si="111"/>
        <v>1.7102450000000002</v>
      </c>
      <c r="I934" s="2">
        <f t="array" ref="I934">SUMPRODUCT(B918:B937, (ROW(B918:B937)-ROW(B918)+1)) / (20*21/2)</f>
        <v>1.9634604761904759</v>
      </c>
      <c r="J934" s="2">
        <f t="shared" si="114"/>
        <v>1.9240276335224464</v>
      </c>
      <c r="K934" s="2">
        <f t="shared" si="108"/>
        <v>1.8703804638298935</v>
      </c>
    </row>
    <row r="935" spans="1:11" ht="13.5" x14ac:dyDescent="0.25">
      <c r="A935" s="3">
        <f>TITRES_STAT!B938</f>
        <v>43670</v>
      </c>
      <c r="B935" s="5">
        <f>TITRES_STAT!D938</f>
        <v>1.9867999999999999</v>
      </c>
      <c r="C935" s="2">
        <f t="shared" si="109"/>
        <v>-2.849999999999997E-2</v>
      </c>
      <c r="D935" s="2">
        <f t="shared" si="110"/>
        <v>1.9982</v>
      </c>
      <c r="E935" s="2">
        <f t="shared" si="112"/>
        <v>1.9584299999999999</v>
      </c>
      <c r="F935" s="2">
        <f t="shared" si="113"/>
        <v>1.9242899999999998</v>
      </c>
      <c r="G935" s="2">
        <f t="shared" si="107"/>
        <v>1.8556600000000001</v>
      </c>
      <c r="H935" s="2">
        <f t="shared" si="111"/>
        <v>1.7121515000000003</v>
      </c>
      <c r="I935" s="2">
        <f t="array" ref="I935">SUMPRODUCT(B919:B938, (ROW(B919:B938)-ROW(B919)+1)) / (20*21/2)</f>
        <v>1.9686328571428573</v>
      </c>
      <c r="J935" s="2">
        <f t="shared" si="114"/>
        <v>1.9300059541393564</v>
      </c>
      <c r="K935" s="2">
        <f t="shared" si="108"/>
        <v>1.8749459358365643</v>
      </c>
    </row>
    <row r="936" spans="1:11" ht="13.5" x14ac:dyDescent="0.25">
      <c r="A936" s="3">
        <f>TITRES_STAT!B939</f>
        <v>43672</v>
      </c>
      <c r="B936" s="5">
        <f>TITRES_STAT!D939</f>
        <v>2.0081000000000002</v>
      </c>
      <c r="C936" s="2">
        <f t="shared" si="109"/>
        <v>2.1300000000000319E-2</v>
      </c>
      <c r="D936" s="2">
        <f t="shared" si="110"/>
        <v>2.0081600000000002</v>
      </c>
      <c r="E936" s="2">
        <f t="shared" si="112"/>
        <v>1.9696799999999997</v>
      </c>
      <c r="F936" s="2">
        <f t="shared" si="113"/>
        <v>1.9319400000000002</v>
      </c>
      <c r="G936" s="2">
        <f t="shared" si="107"/>
        <v>1.859394</v>
      </c>
      <c r="H936" s="2">
        <f t="shared" si="111"/>
        <v>1.7144005000000002</v>
      </c>
      <c r="I936" s="2">
        <f t="array" ref="I936">SUMPRODUCT(B920:B939, (ROW(B920:B939)-ROW(B920)+1)) / (20*21/2)</f>
        <v>1.9733047619047617</v>
      </c>
      <c r="J936" s="2">
        <f t="shared" si="114"/>
        <v>1.9374434823165607</v>
      </c>
      <c r="K936" s="2">
        <f t="shared" si="108"/>
        <v>1.8801676638429736</v>
      </c>
    </row>
    <row r="937" spans="1:11" ht="13.5" x14ac:dyDescent="0.25">
      <c r="A937" s="3">
        <f>TITRES_STAT!B940</f>
        <v>43675</v>
      </c>
      <c r="B937" s="5">
        <f>TITRES_STAT!D940</f>
        <v>2.0081000000000002</v>
      </c>
      <c r="C937" s="2">
        <f t="shared" si="109"/>
        <v>0</v>
      </c>
      <c r="D937" s="2">
        <f t="shared" si="110"/>
        <v>2.0067200000000001</v>
      </c>
      <c r="E937" s="2">
        <f t="shared" si="112"/>
        <v>1.97824</v>
      </c>
      <c r="F937" s="2">
        <f t="shared" si="113"/>
        <v>1.9395900000000001</v>
      </c>
      <c r="G937" s="2">
        <f t="shared" si="107"/>
        <v>1.8631280000000001</v>
      </c>
      <c r="H937" s="2">
        <f t="shared" si="111"/>
        <v>1.7164810000000006</v>
      </c>
      <c r="I937" s="2">
        <f t="array" ref="I937">SUMPRODUCT(B921:B940, (ROW(B921:B940)-ROW(B921)+1)) / (20*21/2)</f>
        <v>1.9808666666666666</v>
      </c>
      <c r="J937" s="2">
        <f t="shared" si="114"/>
        <v>1.9441726744768884</v>
      </c>
      <c r="K937" s="2">
        <f t="shared" si="108"/>
        <v>1.8851846182020726</v>
      </c>
    </row>
    <row r="938" spans="1:11" ht="13.5" x14ac:dyDescent="0.25">
      <c r="A938" s="3">
        <f>TITRES_STAT!B941</f>
        <v>43676</v>
      </c>
      <c r="B938" s="5">
        <f>TITRES_STAT!D941</f>
        <v>1.9939</v>
      </c>
      <c r="C938" s="2">
        <f t="shared" si="109"/>
        <v>-1.4200000000000212E-2</v>
      </c>
      <c r="D938" s="2">
        <f t="shared" si="110"/>
        <v>2.00244</v>
      </c>
      <c r="E938" s="2">
        <f t="shared" si="112"/>
        <v>1.9853799999999999</v>
      </c>
      <c r="F938" s="2">
        <f t="shared" si="113"/>
        <v>1.9448450000000002</v>
      </c>
      <c r="G938" s="2">
        <f t="shared" si="107"/>
        <v>1.8665780000000001</v>
      </c>
      <c r="H938" s="2">
        <f t="shared" si="111"/>
        <v>1.7185580000000005</v>
      </c>
      <c r="I938" s="2">
        <f t="array" ref="I938">SUMPRODUCT(B922:B941, (ROW(B922:B941)-ROW(B922)+1)) / (20*21/2)</f>
        <v>1.9884028571428567</v>
      </c>
      <c r="J938" s="2">
        <f t="shared" si="114"/>
        <v>1.9489086102409943</v>
      </c>
      <c r="K938" s="2">
        <f t="shared" si="108"/>
        <v>1.8894479665078736</v>
      </c>
    </row>
    <row r="939" spans="1:11" ht="13.5" x14ac:dyDescent="0.25">
      <c r="A939" s="3">
        <f>TITRES_STAT!B942</f>
        <v>43677</v>
      </c>
      <c r="B939" s="5">
        <f>TITRES_STAT!D942</f>
        <v>1.9939</v>
      </c>
      <c r="C939" s="2">
        <f t="shared" si="109"/>
        <v>0</v>
      </c>
      <c r="D939" s="2">
        <f t="shared" si="110"/>
        <v>1.9981599999999999</v>
      </c>
      <c r="E939" s="2">
        <f t="shared" si="112"/>
        <v>1.9931900000000002</v>
      </c>
      <c r="F939" s="2">
        <f t="shared" si="113"/>
        <v>1.9500999999999997</v>
      </c>
      <c r="G939" s="2">
        <f t="shared" si="107"/>
        <v>1.8700279999999998</v>
      </c>
      <c r="H939" s="2">
        <f t="shared" si="111"/>
        <v>1.7206350000000006</v>
      </c>
      <c r="I939" s="2">
        <f t="array" ref="I939">SUMPRODUCT(B923:B942, (ROW(B923:B942)-ROW(B923)+1)) / (20*21/2)</f>
        <v>1.9946552380952383</v>
      </c>
      <c r="J939" s="2">
        <f t="shared" si="114"/>
        <v>1.9531935045037567</v>
      </c>
      <c r="K939" s="2">
        <f t="shared" si="108"/>
        <v>1.8935441246840354</v>
      </c>
    </row>
    <row r="940" spans="1:11" ht="13.5" x14ac:dyDescent="0.25">
      <c r="A940" s="3">
        <f>TITRES_STAT!B943</f>
        <v>43678</v>
      </c>
      <c r="B940" s="5">
        <f>TITRES_STAT!D943</f>
        <v>2.0295000000000001</v>
      </c>
      <c r="C940" s="2">
        <f t="shared" si="109"/>
        <v>3.5600000000000076E-2</v>
      </c>
      <c r="D940" s="2">
        <f t="shared" si="110"/>
        <v>2.0067000000000004</v>
      </c>
      <c r="E940" s="2">
        <f t="shared" si="112"/>
        <v>2.0024500000000001</v>
      </c>
      <c r="F940" s="2">
        <f t="shared" si="113"/>
        <v>1.95747</v>
      </c>
      <c r="G940" s="2">
        <f t="shared" si="107"/>
        <v>1.8741899999999996</v>
      </c>
      <c r="H940" s="2">
        <f t="shared" si="111"/>
        <v>1.7228900000000007</v>
      </c>
      <c r="I940" s="2">
        <f t="array" ref="I940">SUMPRODUCT(B924:B943, (ROW(B924:B943)-ROW(B924)+1)) / (20*21/2)</f>
        <v>2.0003338095238097</v>
      </c>
      <c r="J940" s="2">
        <f t="shared" si="114"/>
        <v>1.9604607897891133</v>
      </c>
      <c r="K940" s="2">
        <f t="shared" si="108"/>
        <v>1.8988757276376027</v>
      </c>
    </row>
    <row r="941" spans="1:11" ht="13.5" x14ac:dyDescent="0.25">
      <c r="A941" s="3">
        <f>TITRES_STAT!B944</f>
        <v>43679</v>
      </c>
      <c r="B941" s="5">
        <f>TITRES_STAT!D944</f>
        <v>2.0366</v>
      </c>
      <c r="C941" s="2">
        <f t="shared" si="109"/>
        <v>7.0999999999998842E-3</v>
      </c>
      <c r="D941" s="2">
        <f t="shared" si="110"/>
        <v>2.0124000000000004</v>
      </c>
      <c r="E941" s="2">
        <f t="shared" si="112"/>
        <v>2.0102800000000003</v>
      </c>
      <c r="F941" s="2">
        <f t="shared" si="113"/>
        <v>1.9638499999999997</v>
      </c>
      <c r="G941" s="2">
        <f t="shared" si="107"/>
        <v>1.8784939999999994</v>
      </c>
      <c r="H941" s="2">
        <f t="shared" si="111"/>
        <v>1.7253155000000009</v>
      </c>
      <c r="I941" s="2">
        <f t="array" ref="I941">SUMPRODUCT(B925:B944, (ROW(B925:B944)-ROW(B925)+1)) / (20*21/2)</f>
        <v>2.007444761904762</v>
      </c>
      <c r="J941" s="2">
        <f t="shared" si="114"/>
        <v>1.9677121431425311</v>
      </c>
      <c r="K941" s="2">
        <f t="shared" si="108"/>
        <v>1.9042766794949517</v>
      </c>
    </row>
    <row r="942" spans="1:11" ht="13.5" x14ac:dyDescent="0.25">
      <c r="A942" s="3">
        <f>TITRES_STAT!B945</f>
        <v>43682</v>
      </c>
      <c r="B942" s="5">
        <f>TITRES_STAT!D945</f>
        <v>2.0295000000000001</v>
      </c>
      <c r="C942" s="2">
        <f t="shared" si="109"/>
        <v>-7.0999999999998842E-3</v>
      </c>
      <c r="D942" s="2">
        <f t="shared" si="110"/>
        <v>2.01668</v>
      </c>
      <c r="E942" s="2">
        <f t="shared" si="112"/>
        <v>2.0116999999999998</v>
      </c>
      <c r="F942" s="2">
        <f t="shared" si="113"/>
        <v>1.9698749999999996</v>
      </c>
      <c r="G942" s="2">
        <f t="shared" si="107"/>
        <v>1.8827919999999998</v>
      </c>
      <c r="H942" s="2">
        <f t="shared" si="111"/>
        <v>1.7276715000000014</v>
      </c>
      <c r="I942" s="2">
        <f t="array" ref="I942">SUMPRODUCT(B926:B945, (ROW(B926:B945)-ROW(B926)+1)) / (20*21/2)</f>
        <v>2.013848095238095</v>
      </c>
      <c r="J942" s="2">
        <f t="shared" si="114"/>
        <v>1.9735967009384805</v>
      </c>
      <c r="K942" s="2">
        <f t="shared" si="108"/>
        <v>1.9091873979461302</v>
      </c>
    </row>
    <row r="943" spans="1:11" ht="13.5" x14ac:dyDescent="0.25">
      <c r="A943" s="3">
        <f>TITRES_STAT!B946</f>
        <v>43683</v>
      </c>
      <c r="B943" s="5">
        <f>TITRES_STAT!D946</f>
        <v>2.0295000000000001</v>
      </c>
      <c r="C943" s="2">
        <f t="shared" si="109"/>
        <v>0</v>
      </c>
      <c r="D943" s="2">
        <f t="shared" si="110"/>
        <v>2.0238000000000005</v>
      </c>
      <c r="E943" s="2">
        <f t="shared" si="112"/>
        <v>2.0131199999999998</v>
      </c>
      <c r="F943" s="2">
        <f t="shared" si="113"/>
        <v>1.9762349999999997</v>
      </c>
      <c r="G943" s="2">
        <f t="shared" si="107"/>
        <v>1.8870899999999995</v>
      </c>
      <c r="H943" s="2">
        <f t="shared" si="111"/>
        <v>1.7299940000000011</v>
      </c>
      <c r="I943" s="2">
        <f t="array" ref="I943">SUMPRODUCT(B927:B946, (ROW(B927:B946)-ROW(B927)+1)) / (20*21/2)</f>
        <v>2.0229661904761911</v>
      </c>
      <c r="J943" s="2">
        <f t="shared" si="114"/>
        <v>1.9789208246586252</v>
      </c>
      <c r="K943" s="2">
        <f t="shared" si="108"/>
        <v>1.913905539203145</v>
      </c>
    </row>
    <row r="944" spans="1:11" ht="13.5" x14ac:dyDescent="0.25">
      <c r="A944" s="3">
        <f>TITRES_STAT!B947</f>
        <v>43684</v>
      </c>
      <c r="B944" s="5">
        <f>TITRES_STAT!D947</f>
        <v>2.0508999999999999</v>
      </c>
      <c r="C944" s="2">
        <f t="shared" si="109"/>
        <v>2.1399999999999864E-2</v>
      </c>
      <c r="D944" s="2">
        <f t="shared" si="110"/>
        <v>2.0352000000000006</v>
      </c>
      <c r="E944" s="2">
        <f t="shared" si="112"/>
        <v>2.01668</v>
      </c>
      <c r="F944" s="2">
        <f t="shared" si="113"/>
        <v>1.9836649999999996</v>
      </c>
      <c r="G944" s="2">
        <f t="shared" si="107"/>
        <v>1.8918159999999993</v>
      </c>
      <c r="H944" s="2">
        <f t="shared" si="111"/>
        <v>1.7324235000000017</v>
      </c>
      <c r="I944" s="2">
        <f t="array" ref="I944">SUMPRODUCT(B928:B947, (ROW(B928:B947)-ROW(B928)+1)) / (20*21/2)</f>
        <v>2.0311752380952384</v>
      </c>
      <c r="J944" s="2">
        <f t="shared" si="114"/>
        <v>1.9857759842149465</v>
      </c>
      <c r="K944" s="2">
        <f t="shared" si="108"/>
        <v>1.9192778709991001</v>
      </c>
    </row>
    <row r="945" spans="1:11" ht="13.5" x14ac:dyDescent="0.25">
      <c r="A945" s="3">
        <f>TITRES_STAT!B948</f>
        <v>43685</v>
      </c>
      <c r="B945" s="5">
        <f>TITRES_STAT!D948</f>
        <v>2.0508999999999999</v>
      </c>
      <c r="C945" s="2">
        <f t="shared" si="109"/>
        <v>0</v>
      </c>
      <c r="D945" s="2">
        <f t="shared" si="110"/>
        <v>2.0394800000000002</v>
      </c>
      <c r="E945" s="2">
        <f t="shared" si="112"/>
        <v>2.0230899999999998</v>
      </c>
      <c r="F945" s="2">
        <f t="shared" si="113"/>
        <v>1.9907599999999994</v>
      </c>
      <c r="G945" s="2">
        <f t="shared" si="107"/>
        <v>1.8965419999999995</v>
      </c>
      <c r="H945" s="2">
        <f t="shared" si="111"/>
        <v>1.7349205000000021</v>
      </c>
      <c r="I945" s="2">
        <f t="array" ref="I945">SUMPRODUCT(B929:B948, (ROW(B929:B948)-ROW(B929)+1)) / (20*21/2)</f>
        <v>2.0386033333333331</v>
      </c>
      <c r="J945" s="2">
        <f t="shared" si="114"/>
        <v>1.9919782714325707</v>
      </c>
      <c r="K945" s="2">
        <f t="shared" si="108"/>
        <v>1.9244395231167826</v>
      </c>
    </row>
    <row r="946" spans="1:11" ht="13.5" x14ac:dyDescent="0.25">
      <c r="A946" s="3">
        <f>TITRES_STAT!B949</f>
        <v>43686</v>
      </c>
      <c r="B946" s="5">
        <f>TITRES_STAT!D949</f>
        <v>2.0865</v>
      </c>
      <c r="C946" s="2">
        <f t="shared" si="109"/>
        <v>3.5600000000000076E-2</v>
      </c>
      <c r="D946" s="2">
        <f t="shared" si="110"/>
        <v>2.0494599999999998</v>
      </c>
      <c r="E946" s="2">
        <f t="shared" si="112"/>
        <v>2.0309300000000001</v>
      </c>
      <c r="F946" s="2">
        <f t="shared" si="113"/>
        <v>2.0003049999999996</v>
      </c>
      <c r="G946" s="2">
        <f t="shared" ref="G946:G1009" si="115">AVERAGE(B897:B946)</f>
        <v>1.9019799999999998</v>
      </c>
      <c r="H946" s="2">
        <f t="shared" si="111"/>
        <v>1.7375955000000018</v>
      </c>
      <c r="I946" s="2">
        <f t="array" ref="I946">SUMPRODUCT(B930:B949, (ROW(B930:B949)-ROW(B930)+1)) / (20*21/2)</f>
        <v>2.0452504761904762</v>
      </c>
      <c r="J946" s="2">
        <f t="shared" si="114"/>
        <v>2.0009803408199449</v>
      </c>
      <c r="K946" s="2">
        <f t="shared" si="108"/>
        <v>1.9307948359357323</v>
      </c>
    </row>
    <row r="947" spans="1:11" ht="13.5" x14ac:dyDescent="0.25">
      <c r="A947" s="3">
        <f>TITRES_STAT!B950</f>
        <v>43691</v>
      </c>
      <c r="B947" s="5">
        <f>TITRES_STAT!D950</f>
        <v>2.0865</v>
      </c>
      <c r="C947" s="2">
        <f t="shared" si="109"/>
        <v>0</v>
      </c>
      <c r="D947" s="2">
        <f t="shared" si="110"/>
        <v>2.0608600000000004</v>
      </c>
      <c r="E947" s="2">
        <f t="shared" si="112"/>
        <v>2.0387700000000004</v>
      </c>
      <c r="F947" s="2">
        <f t="shared" si="113"/>
        <v>2.008505</v>
      </c>
      <c r="G947" s="2">
        <f t="shared" si="115"/>
        <v>1.9074179999999996</v>
      </c>
      <c r="H947" s="2">
        <f t="shared" si="111"/>
        <v>1.7402705000000021</v>
      </c>
      <c r="I947" s="2">
        <f t="array" ref="I947">SUMPRODUCT(B931:B950, (ROW(B931:B950)-ROW(B931)+1)) / (20*21/2)</f>
        <v>2.0524371428571433</v>
      </c>
      <c r="J947" s="2">
        <f t="shared" si="114"/>
        <v>2.0091250702656644</v>
      </c>
      <c r="K947" s="2">
        <f t="shared" ref="K947:K1010" si="116">$K$4*B947+(1-$K$4)*K946</f>
        <v>1.9369009208009977</v>
      </c>
    </row>
    <row r="948" spans="1:11" ht="13.5" x14ac:dyDescent="0.25">
      <c r="A948" s="3">
        <f>TITRES_STAT!B951</f>
        <v>43692</v>
      </c>
      <c r="B948" s="5">
        <f>TITRES_STAT!D951</f>
        <v>2.0865</v>
      </c>
      <c r="C948" s="2">
        <f t="shared" si="109"/>
        <v>0</v>
      </c>
      <c r="D948" s="2">
        <f t="shared" si="110"/>
        <v>2.07226</v>
      </c>
      <c r="E948" s="2">
        <f t="shared" si="112"/>
        <v>2.0480300000000002</v>
      </c>
      <c r="F948" s="2">
        <f t="shared" si="113"/>
        <v>2.016705</v>
      </c>
      <c r="G948" s="2">
        <f t="shared" si="115"/>
        <v>1.9128559999999999</v>
      </c>
      <c r="H948" s="2">
        <f t="shared" si="111"/>
        <v>1.742945500000002</v>
      </c>
      <c r="I948" s="2">
        <f t="array" ref="I948">SUMPRODUCT(B932:B951, (ROW(B932:B951)-ROW(B932)+1)) / (20*21/2)</f>
        <v>2.0595200000000005</v>
      </c>
      <c r="J948" s="2">
        <f t="shared" si="114"/>
        <v>2.0164941111927441</v>
      </c>
      <c r="K948" s="2">
        <f t="shared" si="116"/>
        <v>1.9427675513578213</v>
      </c>
    </row>
    <row r="949" spans="1:11" ht="13.5" x14ac:dyDescent="0.25">
      <c r="A949" s="3">
        <f>TITRES_STAT!B952</f>
        <v>43693</v>
      </c>
      <c r="B949" s="5">
        <f>TITRES_STAT!D952</f>
        <v>2.0865</v>
      </c>
      <c r="C949" s="2">
        <f t="shared" si="109"/>
        <v>0</v>
      </c>
      <c r="D949" s="2">
        <f t="shared" si="110"/>
        <v>2.0793799999999996</v>
      </c>
      <c r="E949" s="2">
        <f t="shared" si="112"/>
        <v>2.0572900000000005</v>
      </c>
      <c r="F949" s="2">
        <f t="shared" si="113"/>
        <v>2.0252400000000002</v>
      </c>
      <c r="G949" s="2">
        <f t="shared" si="115"/>
        <v>1.9184279999999996</v>
      </c>
      <c r="H949" s="2">
        <f t="shared" si="111"/>
        <v>1.745620500000002</v>
      </c>
      <c r="I949" s="2">
        <f t="array" ref="I949">SUMPRODUCT(B933:B952, (ROW(B933:B952)-ROW(B933)+1)) / (20*21/2)</f>
        <v>2.068605238095238</v>
      </c>
      <c r="J949" s="2">
        <f t="shared" si="114"/>
        <v>2.023161338698197</v>
      </c>
      <c r="K949" s="2">
        <f t="shared" si="116"/>
        <v>1.9484041179712401</v>
      </c>
    </row>
    <row r="950" spans="1:11" ht="13.5" x14ac:dyDescent="0.25">
      <c r="A950" s="3">
        <f>TITRES_STAT!B953</f>
        <v>43696</v>
      </c>
      <c r="B950" s="5">
        <f>TITRES_STAT!D953</f>
        <v>2.1006999999999998</v>
      </c>
      <c r="C950" s="2">
        <f t="shared" si="109"/>
        <v>1.4199999999999768E-2</v>
      </c>
      <c r="D950" s="2">
        <f t="shared" si="110"/>
        <v>2.08934</v>
      </c>
      <c r="E950" s="2">
        <f t="shared" si="112"/>
        <v>2.0644100000000005</v>
      </c>
      <c r="F950" s="2">
        <f t="shared" si="113"/>
        <v>2.0334300000000001</v>
      </c>
      <c r="G950" s="2">
        <f t="shared" si="115"/>
        <v>1.9242839999999999</v>
      </c>
      <c r="H950" s="2">
        <f t="shared" si="111"/>
        <v>1.7484340000000023</v>
      </c>
      <c r="I950" s="2">
        <f t="array" ref="I950">SUMPRODUCT(B934:B953, (ROW(B934:B953)-ROW(B934)+1)) / (20*21/2)</f>
        <v>2.0771142857142859</v>
      </c>
      <c r="J950" s="2">
        <f t="shared" si="114"/>
        <v>2.0305459731078925</v>
      </c>
      <c r="K950" s="2">
        <f t="shared" si="116"/>
        <v>1.9543765055017797</v>
      </c>
    </row>
    <row r="951" spans="1:11" ht="13.5" x14ac:dyDescent="0.25">
      <c r="A951" s="3">
        <f>TITRES_STAT!B954</f>
        <v>43697</v>
      </c>
      <c r="B951" s="5">
        <f>TITRES_STAT!D954</f>
        <v>2.1078000000000001</v>
      </c>
      <c r="C951" s="2">
        <f t="shared" si="109"/>
        <v>7.1000000000003283E-3</v>
      </c>
      <c r="D951" s="2">
        <f t="shared" si="110"/>
        <v>2.0935999999999999</v>
      </c>
      <c r="E951" s="2">
        <f t="shared" si="112"/>
        <v>2.0715300000000001</v>
      </c>
      <c r="F951" s="2">
        <f t="shared" si="113"/>
        <v>2.040905</v>
      </c>
      <c r="G951" s="2">
        <f t="shared" si="115"/>
        <v>1.9302819999999994</v>
      </c>
      <c r="H951" s="2">
        <f t="shared" si="111"/>
        <v>1.7512490000000023</v>
      </c>
      <c r="I951" s="2">
        <f t="array" ref="I951">SUMPRODUCT(B935:B954, (ROW(B935:B954)-ROW(B935)+1)) / (20*21/2)</f>
        <v>2.0816566666666669</v>
      </c>
      <c r="J951" s="2">
        <f t="shared" si="114"/>
        <v>2.0379034994785696</v>
      </c>
      <c r="K951" s="2">
        <f t="shared" si="116"/>
        <v>1.9603931131291608</v>
      </c>
    </row>
    <row r="952" spans="1:11" ht="13.5" x14ac:dyDescent="0.25">
      <c r="A952" s="3">
        <f>TITRES_STAT!B955</f>
        <v>43698</v>
      </c>
      <c r="B952" s="5">
        <f>TITRES_STAT!D955</f>
        <v>2.1362999999999999</v>
      </c>
      <c r="C952" s="2">
        <f t="shared" si="109"/>
        <v>2.8499999999999748E-2</v>
      </c>
      <c r="D952" s="2">
        <f t="shared" si="110"/>
        <v>2.1035599999999999</v>
      </c>
      <c r="E952" s="2">
        <f t="shared" si="112"/>
        <v>2.0822100000000003</v>
      </c>
      <c r="F952" s="2">
        <f t="shared" si="113"/>
        <v>2.0469549999999996</v>
      </c>
      <c r="G952" s="2">
        <f t="shared" si="115"/>
        <v>1.93658</v>
      </c>
      <c r="H952" s="2">
        <f t="shared" si="111"/>
        <v>1.7542065000000024</v>
      </c>
      <c r="I952" s="2">
        <f t="array" ref="I952">SUMPRODUCT(B936:B955, (ROW(B936:B955)-ROW(B936)+1)) / (20*21/2)</f>
        <v>2.0912209523809522</v>
      </c>
      <c r="J952" s="2">
        <f t="shared" si="114"/>
        <v>2.0472745947663249</v>
      </c>
      <c r="K952" s="2">
        <f t="shared" si="116"/>
        <v>1.9672914224182134</v>
      </c>
    </row>
    <row r="953" spans="1:11" ht="13.5" x14ac:dyDescent="0.25">
      <c r="A953" s="3">
        <f>TITRES_STAT!B956</f>
        <v>43699</v>
      </c>
      <c r="B953" s="5">
        <f>TITRES_STAT!D956</f>
        <v>2.1362999999999999</v>
      </c>
      <c r="C953" s="2">
        <f t="shared" si="109"/>
        <v>0</v>
      </c>
      <c r="D953" s="2">
        <f t="shared" si="110"/>
        <v>2.1135200000000003</v>
      </c>
      <c r="E953" s="2">
        <f t="shared" si="112"/>
        <v>2.0928899999999997</v>
      </c>
      <c r="F953" s="2">
        <f t="shared" si="113"/>
        <v>2.0530049999999997</v>
      </c>
      <c r="G953" s="2">
        <f t="shared" si="115"/>
        <v>1.9430139999999998</v>
      </c>
      <c r="H953" s="2">
        <f t="shared" si="111"/>
        <v>1.7571640000000024</v>
      </c>
      <c r="I953" s="2">
        <f t="array" ref="I953">SUMPRODUCT(B937:B956, (ROW(B937:B956)-ROW(B937)+1)) / (20*21/2)</f>
        <v>2.1108190476190476</v>
      </c>
      <c r="J953" s="2">
        <f t="shared" si="114"/>
        <v>2.0557532047885796</v>
      </c>
      <c r="K953" s="2">
        <f t="shared" si="116"/>
        <v>1.9739192097743621</v>
      </c>
    </row>
    <row r="954" spans="1:11" ht="13.5" x14ac:dyDescent="0.25">
      <c r="A954" s="3">
        <f>TITRES_STAT!B957</f>
        <v>43700</v>
      </c>
      <c r="B954" s="5">
        <f>TITRES_STAT!D957</f>
        <v>2.1006999999999998</v>
      </c>
      <c r="C954" s="2">
        <f t="shared" si="109"/>
        <v>-3.5600000000000076E-2</v>
      </c>
      <c r="D954" s="2">
        <f t="shared" si="110"/>
        <v>2.1163599999999998</v>
      </c>
      <c r="E954" s="2">
        <f t="shared" si="112"/>
        <v>2.0978699999999995</v>
      </c>
      <c r="F954" s="2">
        <f t="shared" si="113"/>
        <v>2.0572749999999997</v>
      </c>
      <c r="G954" s="2">
        <f t="shared" si="115"/>
        <v>1.9485999999999997</v>
      </c>
      <c r="H954" s="2">
        <f t="shared" si="111"/>
        <v>1.7599435000000025</v>
      </c>
      <c r="I954" s="2">
        <f t="array" ref="I954">SUMPRODUCT(B938:B957, (ROW(B938:B957)-ROW(B938)+1)) / (20*21/2)</f>
        <v>2.1332290476190474</v>
      </c>
      <c r="J954" s="2">
        <f t="shared" si="114"/>
        <v>2.0600338519515722</v>
      </c>
      <c r="K954" s="2">
        <f t="shared" si="116"/>
        <v>1.978891005469485</v>
      </c>
    </row>
    <row r="955" spans="1:11" ht="13.5" x14ac:dyDescent="0.25">
      <c r="A955" s="3">
        <f>TITRES_STAT!B958</f>
        <v>43703</v>
      </c>
      <c r="B955" s="5">
        <f>TITRES_STAT!D958</f>
        <v>2.1577000000000002</v>
      </c>
      <c r="C955" s="2">
        <f t="shared" si="109"/>
        <v>5.7000000000000384E-2</v>
      </c>
      <c r="D955" s="2">
        <f t="shared" si="110"/>
        <v>2.1277599999999999</v>
      </c>
      <c r="E955" s="2">
        <f t="shared" si="112"/>
        <v>2.1085500000000001</v>
      </c>
      <c r="F955" s="2">
        <f t="shared" si="113"/>
        <v>2.0658199999999995</v>
      </c>
      <c r="G955" s="2">
        <f t="shared" si="115"/>
        <v>1.955462</v>
      </c>
      <c r="H955" s="2">
        <f t="shared" si="111"/>
        <v>1.7630080000000026</v>
      </c>
      <c r="I955" s="2">
        <f t="array" ref="I955">SUMPRODUCT(B939:B958, (ROW(B939:B958)-ROW(B939)+1)) / (20*21/2)</f>
        <v>2.1487619047619049</v>
      </c>
      <c r="J955" s="2">
        <f t="shared" si="114"/>
        <v>2.0693353898609463</v>
      </c>
      <c r="K955" s="2">
        <f t="shared" si="116"/>
        <v>1.9859031229020543</v>
      </c>
    </row>
    <row r="956" spans="1:11" ht="13.5" x14ac:dyDescent="0.25">
      <c r="A956" s="3">
        <f>TITRES_STAT!B959</f>
        <v>43704</v>
      </c>
      <c r="B956" s="5">
        <f>TITRES_STAT!D959</f>
        <v>2.2715999999999998</v>
      </c>
      <c r="C956" s="2">
        <f t="shared" si="109"/>
        <v>0.11389999999999967</v>
      </c>
      <c r="D956" s="2">
        <f t="shared" si="110"/>
        <v>2.1605199999999996</v>
      </c>
      <c r="E956" s="2">
        <f t="shared" si="112"/>
        <v>2.1270600000000002</v>
      </c>
      <c r="F956" s="2">
        <f t="shared" si="113"/>
        <v>2.0789949999999999</v>
      </c>
      <c r="G956" s="2">
        <f t="shared" si="115"/>
        <v>1.9647360000000003</v>
      </c>
      <c r="H956" s="2">
        <f t="shared" si="111"/>
        <v>1.7666420000000023</v>
      </c>
      <c r="I956" s="2">
        <f t="array" ref="I956">SUMPRODUCT(B940:B959, (ROW(B940:B959)-ROW(B940)+1)) / (20*21/2)</f>
        <v>2.1596495238095241</v>
      </c>
      <c r="J956" s="2">
        <f t="shared" si="114"/>
        <v>2.0885986860646657</v>
      </c>
      <c r="K956" s="2">
        <f t="shared" si="116"/>
        <v>1.9971069220039346</v>
      </c>
    </row>
    <row r="957" spans="1:11" ht="13.5" x14ac:dyDescent="0.25">
      <c r="A957" s="3">
        <f>TITRES_STAT!B960</f>
        <v>43705</v>
      </c>
      <c r="B957" s="5">
        <f>TITRES_STAT!D960</f>
        <v>2.3142999999999998</v>
      </c>
      <c r="C957" s="2">
        <f t="shared" si="109"/>
        <v>4.269999999999996E-2</v>
      </c>
      <c r="D957" s="2">
        <f t="shared" si="110"/>
        <v>2.1961199999999996</v>
      </c>
      <c r="E957" s="2">
        <f t="shared" si="112"/>
        <v>2.1498400000000002</v>
      </c>
      <c r="F957" s="2">
        <f t="shared" si="113"/>
        <v>2.0943049999999999</v>
      </c>
      <c r="G957" s="2">
        <f t="shared" si="115"/>
        <v>1.974864</v>
      </c>
      <c r="H957" s="2">
        <f t="shared" si="111"/>
        <v>1.7704895000000023</v>
      </c>
      <c r="I957" s="2">
        <f t="array" ref="I957">SUMPRODUCT(B941:B960, (ROW(B941:B960)-ROW(B941)+1)) / (20*21/2)</f>
        <v>2.1741947619047619</v>
      </c>
      <c r="J957" s="2">
        <f t="shared" si="114"/>
        <v>2.110094049296602</v>
      </c>
      <c r="K957" s="2">
        <f t="shared" si="116"/>
        <v>2.0095458662390744</v>
      </c>
    </row>
    <row r="958" spans="1:11" ht="13.5" x14ac:dyDescent="0.25">
      <c r="A958" s="3">
        <f>TITRES_STAT!B961</f>
        <v>43706</v>
      </c>
      <c r="B958" s="5">
        <f>TITRES_STAT!D961</f>
        <v>2.2574000000000001</v>
      </c>
      <c r="C958" s="2">
        <f t="shared" si="109"/>
        <v>-5.6899999999999729E-2</v>
      </c>
      <c r="D958" s="2">
        <f t="shared" si="110"/>
        <v>2.2203399999999998</v>
      </c>
      <c r="E958" s="2">
        <f t="shared" si="112"/>
        <v>2.1669299999999998</v>
      </c>
      <c r="F958" s="2">
        <f t="shared" si="113"/>
        <v>2.1074799999999998</v>
      </c>
      <c r="G958" s="2">
        <f t="shared" si="115"/>
        <v>1.9838540000000002</v>
      </c>
      <c r="H958" s="2">
        <f t="shared" si="111"/>
        <v>1.7740865000000021</v>
      </c>
      <c r="I958" s="2">
        <f t="array" ref="I958">SUMPRODUCT(B942:B961, (ROW(B942:B961)-ROW(B942)+1)) / (20*21/2)</f>
        <v>2.1855490476190473</v>
      </c>
      <c r="J958" s="2">
        <f t="shared" si="114"/>
        <v>2.1241231874588307</v>
      </c>
      <c r="K958" s="2">
        <f t="shared" si="116"/>
        <v>2.0192656361904833</v>
      </c>
    </row>
    <row r="959" spans="1:11" ht="13.5" x14ac:dyDescent="0.25">
      <c r="A959" s="3">
        <f>TITRES_STAT!B962</f>
        <v>43707</v>
      </c>
      <c r="B959" s="5">
        <f>TITRES_STAT!D962</f>
        <v>2.2218</v>
      </c>
      <c r="C959" s="2">
        <f t="shared" si="109"/>
        <v>-3.5600000000000076E-2</v>
      </c>
      <c r="D959" s="2">
        <f t="shared" si="110"/>
        <v>2.2445599999999999</v>
      </c>
      <c r="E959" s="2">
        <f t="shared" si="112"/>
        <v>2.1804600000000001</v>
      </c>
      <c r="F959" s="2">
        <f t="shared" si="113"/>
        <v>2.1188750000000001</v>
      </c>
      <c r="G959" s="2">
        <f t="shared" si="115"/>
        <v>1.9932120000000006</v>
      </c>
      <c r="H959" s="2">
        <f t="shared" si="111"/>
        <v>1.7775055000000024</v>
      </c>
      <c r="I959" s="2">
        <f t="array" ref="I959">SUMPRODUCT(B943:B962, (ROW(B943:B962)-ROW(B943)+1)) / (20*21/2)</f>
        <v>2.1924957142857147</v>
      </c>
      <c r="J959" s="2">
        <f t="shared" si="114"/>
        <v>2.1334257410341801</v>
      </c>
      <c r="K959" s="2">
        <f t="shared" si="116"/>
        <v>2.0272081602614445</v>
      </c>
    </row>
    <row r="960" spans="1:11" ht="13.5" x14ac:dyDescent="0.25">
      <c r="A960" s="3">
        <f>TITRES_STAT!B963</f>
        <v>43710</v>
      </c>
      <c r="B960" s="5">
        <f>TITRES_STAT!D963</f>
        <v>2.2715999999999998</v>
      </c>
      <c r="C960" s="2">
        <f t="shared" si="109"/>
        <v>4.9799999999999844E-2</v>
      </c>
      <c r="D960" s="2">
        <f t="shared" si="110"/>
        <v>2.2673399999999999</v>
      </c>
      <c r="E960" s="2">
        <f t="shared" si="112"/>
        <v>2.1975499999999997</v>
      </c>
      <c r="F960" s="2">
        <f t="shared" si="113"/>
        <v>2.1309800000000001</v>
      </c>
      <c r="G960" s="2">
        <f t="shared" si="115"/>
        <v>2.0035660000000006</v>
      </c>
      <c r="H960" s="2">
        <f t="shared" si="111"/>
        <v>1.7811735000000022</v>
      </c>
      <c r="I960" s="2">
        <f t="array" ref="I960">SUMPRODUCT(B944:B963, (ROW(B944:B963)-ROW(B944)+1)) / (20*21/2)</f>
        <v>2.2033133333333335</v>
      </c>
      <c r="J960" s="2">
        <f t="shared" si="114"/>
        <v>2.1465851942690199</v>
      </c>
      <c r="K960" s="2">
        <f t="shared" si="116"/>
        <v>2.0367921539766822</v>
      </c>
    </row>
    <row r="961" spans="1:11" ht="13.5" x14ac:dyDescent="0.25">
      <c r="A961" s="3">
        <f>TITRES_STAT!B964</f>
        <v>43711</v>
      </c>
      <c r="B961" s="5">
        <f>TITRES_STAT!D964</f>
        <v>2.2502</v>
      </c>
      <c r="C961" s="2">
        <f t="shared" si="109"/>
        <v>-2.1399999999999864E-2</v>
      </c>
      <c r="D961" s="2">
        <f t="shared" si="110"/>
        <v>2.2630599999999998</v>
      </c>
      <c r="E961" s="2">
        <f t="shared" si="112"/>
        <v>2.2117899999999997</v>
      </c>
      <c r="F961" s="2">
        <f t="shared" si="113"/>
        <v>2.1416599999999999</v>
      </c>
      <c r="G961" s="2">
        <f t="shared" si="115"/>
        <v>2.0134920000000007</v>
      </c>
      <c r="H961" s="2">
        <f t="shared" si="111"/>
        <v>1.7847005000000022</v>
      </c>
      <c r="I961" s="2">
        <f t="array" ref="I961">SUMPRODUCT(B945:B964, (ROW(B945:B964)-ROW(B945)+1)) / (20*21/2)</f>
        <v>2.2130119047619048</v>
      </c>
      <c r="J961" s="2">
        <f t="shared" si="114"/>
        <v>2.1564532710053039</v>
      </c>
      <c r="K961" s="2">
        <f t="shared" si="116"/>
        <v>2.0451610891148517</v>
      </c>
    </row>
    <row r="962" spans="1:11" ht="13.5" x14ac:dyDescent="0.25">
      <c r="A962" s="3">
        <f>TITRES_STAT!B965</f>
        <v>43712</v>
      </c>
      <c r="B962" s="5">
        <f>TITRES_STAT!D965</f>
        <v>2.2145999999999999</v>
      </c>
      <c r="C962" s="2">
        <f t="shared" si="109"/>
        <v>-3.5600000000000076E-2</v>
      </c>
      <c r="D962" s="2">
        <f t="shared" si="110"/>
        <v>2.2431199999999998</v>
      </c>
      <c r="E962" s="2">
        <f t="shared" si="112"/>
        <v>2.2196199999999999</v>
      </c>
      <c r="F962" s="2">
        <f t="shared" si="113"/>
        <v>2.1509149999999999</v>
      </c>
      <c r="G962" s="2">
        <f t="shared" si="115"/>
        <v>2.0227060000000008</v>
      </c>
      <c r="H962" s="2">
        <f t="shared" si="111"/>
        <v>1.7880495000000023</v>
      </c>
      <c r="I962" s="2">
        <f t="array" ref="I962">SUMPRODUCT(B946:B965, (ROW(B946:B965)-ROW(B946)+1)) / (20*21/2)</f>
        <v>2.2196552380952381</v>
      </c>
      <c r="J962" s="2">
        <f t="shared" si="114"/>
        <v>2.1619910547190844</v>
      </c>
      <c r="K962" s="2">
        <f t="shared" si="116"/>
        <v>2.0518057522868185</v>
      </c>
    </row>
    <row r="963" spans="1:11" ht="13.5" x14ac:dyDescent="0.25">
      <c r="A963" s="3">
        <f>TITRES_STAT!B966</f>
        <v>43713</v>
      </c>
      <c r="B963" s="5">
        <f>TITRES_STAT!D966</f>
        <v>2.2645</v>
      </c>
      <c r="C963" s="2">
        <f t="shared" si="109"/>
        <v>4.9900000000000055E-2</v>
      </c>
      <c r="D963" s="2">
        <f t="shared" si="110"/>
        <v>2.2445399999999998</v>
      </c>
      <c r="E963" s="2">
        <f t="shared" si="112"/>
        <v>2.2324399999999995</v>
      </c>
      <c r="F963" s="2">
        <f t="shared" si="113"/>
        <v>2.1626649999999996</v>
      </c>
      <c r="G963" s="2">
        <f t="shared" si="115"/>
        <v>2.0315680000000005</v>
      </c>
      <c r="H963" s="2">
        <f t="shared" si="111"/>
        <v>1.7916820000000024</v>
      </c>
      <c r="I963" s="2">
        <f t="array" ref="I963">SUMPRODUCT(B947:B966, (ROW(B947:B966)-ROW(B947)+1)) / (20*21/2)</f>
        <v>2.2199642857142852</v>
      </c>
      <c r="J963" s="2">
        <f t="shared" si="114"/>
        <v>2.171753811412505</v>
      </c>
      <c r="K963" s="2">
        <f t="shared" si="116"/>
        <v>2.0601467031775318</v>
      </c>
    </row>
    <row r="964" spans="1:11" ht="13.5" x14ac:dyDescent="0.25">
      <c r="A964" s="3">
        <f>TITRES_STAT!B967</f>
        <v>43714</v>
      </c>
      <c r="B964" s="5">
        <f>TITRES_STAT!D967</f>
        <v>2.2645</v>
      </c>
      <c r="C964" s="2">
        <f t="shared" ref="C964:C1027" si="117">B964-B963</f>
        <v>0</v>
      </c>
      <c r="D964" s="2">
        <f t="shared" si="110"/>
        <v>2.2530799999999997</v>
      </c>
      <c r="E964" s="2">
        <f t="shared" si="112"/>
        <v>2.2488199999999998</v>
      </c>
      <c r="F964" s="2">
        <f t="shared" si="113"/>
        <v>2.1733449999999994</v>
      </c>
      <c r="G964" s="2">
        <f t="shared" si="115"/>
        <v>2.0397560000000006</v>
      </c>
      <c r="H964" s="2">
        <f t="shared" si="111"/>
        <v>1.7952805000000023</v>
      </c>
      <c r="I964" s="2">
        <f t="array" ref="I964">SUMPRODUCT(B948:B967, (ROW(B948:B967)-ROW(B948)+1)) / (20*21/2)</f>
        <v>2.2204747619047618</v>
      </c>
      <c r="J964" s="2">
        <f t="shared" si="114"/>
        <v>2.1805867817541711</v>
      </c>
      <c r="K964" s="2">
        <f t="shared" si="116"/>
        <v>2.0681605579548834</v>
      </c>
    </row>
    <row r="965" spans="1:11" ht="13.5" x14ac:dyDescent="0.25">
      <c r="A965" s="3">
        <f>TITRES_STAT!B968</f>
        <v>43717</v>
      </c>
      <c r="B965" s="5">
        <f>TITRES_STAT!D968</f>
        <v>2.2431000000000001</v>
      </c>
      <c r="C965" s="2">
        <f t="shared" si="117"/>
        <v>-2.1399999999999864E-2</v>
      </c>
      <c r="D965" s="2">
        <f t="shared" si="110"/>
        <v>2.2473800000000002</v>
      </c>
      <c r="E965" s="2">
        <f t="shared" si="112"/>
        <v>2.2573599999999994</v>
      </c>
      <c r="F965" s="2">
        <f t="shared" si="113"/>
        <v>2.1829549999999998</v>
      </c>
      <c r="G965" s="2">
        <f t="shared" si="115"/>
        <v>2.0475160000000003</v>
      </c>
      <c r="H965" s="2">
        <f t="shared" si="111"/>
        <v>1.7987720000000027</v>
      </c>
      <c r="I965" s="2">
        <f t="array" ref="I965">SUMPRODUCT(B949:B968, (ROW(B949:B968)-ROW(B949)+1)) / (20*21/2)</f>
        <v>2.2204766666666669</v>
      </c>
      <c r="J965" s="2">
        <f t="shared" si="114"/>
        <v>2.1865404215871069</v>
      </c>
      <c r="K965" s="2">
        <f t="shared" si="116"/>
        <v>2.0750209282311625</v>
      </c>
    </row>
    <row r="966" spans="1:11" ht="13.5" x14ac:dyDescent="0.25">
      <c r="A966" s="3">
        <f>TITRES_STAT!B969</f>
        <v>43718</v>
      </c>
      <c r="B966" s="5">
        <f>TITRES_STAT!D969</f>
        <v>2.1861999999999999</v>
      </c>
      <c r="C966" s="2">
        <f t="shared" si="117"/>
        <v>-5.6900000000000173E-2</v>
      </c>
      <c r="D966" s="2">
        <f t="shared" ref="D966:D1029" si="118">AVERAGE(B962:B966)</f>
        <v>2.2345799999999998</v>
      </c>
      <c r="E966" s="2">
        <f t="shared" si="112"/>
        <v>2.2488199999999998</v>
      </c>
      <c r="F966" s="2">
        <f t="shared" si="113"/>
        <v>2.1879399999999998</v>
      </c>
      <c r="G966" s="2">
        <f t="shared" si="115"/>
        <v>2.0541380000000005</v>
      </c>
      <c r="H966" s="2">
        <f t="shared" si="111"/>
        <v>1.8019790000000027</v>
      </c>
      <c r="I966" s="2">
        <f t="array" ref="I966">SUMPRODUCT(B950:B969, (ROW(B950:B969)-ROW(B950)+1)) / (20*21/2)</f>
        <v>2.2192938095238097</v>
      </c>
      <c r="J966" s="2">
        <f t="shared" si="114"/>
        <v>2.1865080004835731</v>
      </c>
      <c r="K966" s="2">
        <f t="shared" si="116"/>
        <v>2.0793808918299406</v>
      </c>
    </row>
    <row r="967" spans="1:11" ht="13.5" x14ac:dyDescent="0.25">
      <c r="A967" s="3">
        <f>TITRES_STAT!B970</f>
        <v>43719</v>
      </c>
      <c r="B967" s="5">
        <f>TITRES_STAT!D970</f>
        <v>2.1932999999999998</v>
      </c>
      <c r="C967" s="2">
        <f t="shared" si="117"/>
        <v>7.0999999999998842E-3</v>
      </c>
      <c r="D967" s="2">
        <f t="shared" si="118"/>
        <v>2.2303199999999999</v>
      </c>
      <c r="E967" s="2">
        <f t="shared" si="112"/>
        <v>2.2367199999999996</v>
      </c>
      <c r="F967" s="2">
        <f t="shared" si="113"/>
        <v>2.1932799999999997</v>
      </c>
      <c r="G967" s="2">
        <f t="shared" si="115"/>
        <v>2.0609020000000005</v>
      </c>
      <c r="H967" s="2">
        <f t="shared" si="111"/>
        <v>1.8052890000000028</v>
      </c>
      <c r="I967" s="2">
        <f t="array" ref="I967">SUMPRODUCT(B951:B970, (ROW(B951:B970)-ROW(B951)+1)) / (20*21/2)</f>
        <v>2.2176361904761901</v>
      </c>
      <c r="J967" s="2">
        <f t="shared" si="114"/>
        <v>2.1871548575803756</v>
      </c>
      <c r="K967" s="2">
        <f t="shared" si="116"/>
        <v>2.0838483078366097</v>
      </c>
    </row>
    <row r="968" spans="1:11" ht="13.5" x14ac:dyDescent="0.25">
      <c r="A968" s="3">
        <f>TITRES_STAT!B971</f>
        <v>43720</v>
      </c>
      <c r="B968" s="5">
        <f>TITRES_STAT!D971</f>
        <v>2.1932999999999998</v>
      </c>
      <c r="C968" s="2">
        <f t="shared" si="117"/>
        <v>0</v>
      </c>
      <c r="D968" s="2">
        <f t="shared" si="118"/>
        <v>2.2160800000000003</v>
      </c>
      <c r="E968" s="2">
        <f t="shared" si="112"/>
        <v>2.2303100000000002</v>
      </c>
      <c r="F968" s="2">
        <f t="shared" si="113"/>
        <v>2.19862</v>
      </c>
      <c r="G968" s="2">
        <f t="shared" si="115"/>
        <v>2.0669920000000004</v>
      </c>
      <c r="H968" s="2">
        <f t="shared" si="111"/>
        <v>1.8085990000000027</v>
      </c>
      <c r="I968" s="2">
        <f t="array" ref="I968">SUMPRODUCT(B952:B971, (ROW(B952:B971)-ROW(B952)+1)) / (20*21/2)</f>
        <v>2.2142095238095236</v>
      </c>
      <c r="J968" s="2">
        <f t="shared" si="114"/>
        <v>2.1877401092393876</v>
      </c>
      <c r="K968" s="2">
        <f t="shared" si="116"/>
        <v>2.0881405310587033</v>
      </c>
    </row>
    <row r="969" spans="1:11" ht="13.5" x14ac:dyDescent="0.25">
      <c r="A969" s="3">
        <f>TITRES_STAT!B972</f>
        <v>43721</v>
      </c>
      <c r="B969" s="5">
        <f>TITRES_STAT!D972</f>
        <v>2.1861999999999999</v>
      </c>
      <c r="C969" s="2">
        <f t="shared" si="117"/>
        <v>-7.0999999999998842E-3</v>
      </c>
      <c r="D969" s="2">
        <f t="shared" si="118"/>
        <v>2.2004199999999998</v>
      </c>
      <c r="E969" s="2">
        <f t="shared" si="112"/>
        <v>2.22675</v>
      </c>
      <c r="F969" s="2">
        <f t="shared" si="113"/>
        <v>2.203605</v>
      </c>
      <c r="G969" s="2">
        <f t="shared" si="115"/>
        <v>2.0729400000000004</v>
      </c>
      <c r="H969" s="2">
        <f t="shared" si="111"/>
        <v>1.8119410000000025</v>
      </c>
      <c r="I969" s="2">
        <f t="array" ref="I969">SUMPRODUCT(B953:B972, (ROW(B953:B972)-ROW(B953)+1)) / (20*21/2)</f>
        <v>2.2111538095238092</v>
      </c>
      <c r="J969" s="2">
        <f t="shared" si="114"/>
        <v>2.1875934321689696</v>
      </c>
      <c r="K969" s="2">
        <f t="shared" si="116"/>
        <v>2.0919860004289501</v>
      </c>
    </row>
    <row r="970" spans="1:11" ht="13.5" x14ac:dyDescent="0.25">
      <c r="A970" s="3">
        <f>TITRES_STAT!B973</f>
        <v>43724</v>
      </c>
      <c r="B970" s="5">
        <f>TITRES_STAT!D973</f>
        <v>2.1861999999999999</v>
      </c>
      <c r="C970" s="2">
        <f t="shared" si="117"/>
        <v>0</v>
      </c>
      <c r="D970" s="2">
        <f t="shared" si="118"/>
        <v>2.1890399999999999</v>
      </c>
      <c r="E970" s="2">
        <f t="shared" si="112"/>
        <v>2.21821</v>
      </c>
      <c r="F970" s="2">
        <f t="shared" si="113"/>
        <v>2.2078799999999998</v>
      </c>
      <c r="G970" s="2">
        <f t="shared" si="115"/>
        <v>2.0790220000000006</v>
      </c>
      <c r="H970" s="2">
        <f t="shared" ref="H970:H1033" si="119">AVERAGE(B771:B970)</f>
        <v>1.8152830000000026</v>
      </c>
      <c r="I970" s="2">
        <f t="array" ref="I970">SUMPRODUCT(B954:B973, (ROW(B954:B973)-ROW(B954)+1)) / (20*21/2)</f>
        <v>2.206542380952381</v>
      </c>
      <c r="J970" s="2">
        <f t="shared" si="114"/>
        <v>2.1874607243433535</v>
      </c>
      <c r="K970" s="2">
        <f t="shared" si="116"/>
        <v>2.0956806670787951</v>
      </c>
    </row>
    <row r="971" spans="1:11" ht="13.5" x14ac:dyDescent="0.25">
      <c r="A971" s="3">
        <f>TITRES_STAT!B974</f>
        <v>43725</v>
      </c>
      <c r="B971" s="5">
        <f>TITRES_STAT!D974</f>
        <v>2.1718999999999999</v>
      </c>
      <c r="C971" s="2">
        <f t="shared" si="117"/>
        <v>-1.4299999999999979E-2</v>
      </c>
      <c r="D971" s="2">
        <f t="shared" si="118"/>
        <v>2.1861799999999993</v>
      </c>
      <c r="E971" s="2">
        <f t="shared" si="112"/>
        <v>2.2103799999999998</v>
      </c>
      <c r="F971" s="2">
        <f t="shared" si="113"/>
        <v>2.2110849999999997</v>
      </c>
      <c r="G971" s="2">
        <f t="shared" si="115"/>
        <v>2.0842800000000001</v>
      </c>
      <c r="H971" s="2">
        <f t="shared" si="119"/>
        <v>1.8187220000000024</v>
      </c>
      <c r="I971" s="2">
        <f t="array" ref="I971">SUMPRODUCT(B955:B974, (ROW(B955:B974)-ROW(B955)+1)) / (20*21/2)</f>
        <v>2.2017952380952379</v>
      </c>
      <c r="J971" s="2">
        <f t="shared" si="114"/>
        <v>2.1859787505963673</v>
      </c>
      <c r="K971" s="2">
        <f t="shared" si="116"/>
        <v>2.0986696605266859</v>
      </c>
    </row>
    <row r="972" spans="1:11" ht="13.5" x14ac:dyDescent="0.25">
      <c r="A972" s="3">
        <f>TITRES_STAT!B975</f>
        <v>43726</v>
      </c>
      <c r="B972" s="5">
        <f>TITRES_STAT!D975</f>
        <v>2.1789999999999998</v>
      </c>
      <c r="C972" s="2">
        <f t="shared" si="117"/>
        <v>7.0999999999998842E-3</v>
      </c>
      <c r="D972" s="2">
        <f t="shared" si="118"/>
        <v>2.1833200000000001</v>
      </c>
      <c r="E972" s="2">
        <f t="shared" ref="E972:E1035" si="120">AVERAGE(B963:B972)</f>
        <v>2.2068199999999996</v>
      </c>
      <c r="F972" s="2">
        <f t="shared" si="113"/>
        <v>2.2132200000000002</v>
      </c>
      <c r="G972" s="2">
        <f t="shared" si="115"/>
        <v>2.08968</v>
      </c>
      <c r="H972" s="2">
        <f t="shared" si="119"/>
        <v>1.8221965000000022</v>
      </c>
      <c r="I972" s="2">
        <f t="array" ref="I972">SUMPRODUCT(B956:B975, (ROW(B956:B975)-ROW(B956)+1)) / (20*21/2)</f>
        <v>2.1967428571428571</v>
      </c>
      <c r="J972" s="2">
        <f t="shared" si="114"/>
        <v>2.1853141076824274</v>
      </c>
      <c r="K972" s="2">
        <f t="shared" si="116"/>
        <v>2.1018198699177963</v>
      </c>
    </row>
    <row r="973" spans="1:11" ht="13.5" x14ac:dyDescent="0.25">
      <c r="A973" s="3">
        <f>TITRES_STAT!B976</f>
        <v>43727</v>
      </c>
      <c r="B973" s="5">
        <f>TITRES_STAT!D976</f>
        <v>2.1648000000000001</v>
      </c>
      <c r="C973" s="2">
        <f t="shared" si="117"/>
        <v>-1.4199999999999768E-2</v>
      </c>
      <c r="D973" s="2">
        <f t="shared" si="118"/>
        <v>2.1776200000000001</v>
      </c>
      <c r="E973" s="2">
        <f t="shared" si="120"/>
        <v>2.19685</v>
      </c>
      <c r="F973" s="2">
        <f t="shared" si="113"/>
        <v>2.214645</v>
      </c>
      <c r="G973" s="2">
        <f t="shared" si="115"/>
        <v>2.0949300000000002</v>
      </c>
      <c r="H973" s="2">
        <f t="shared" si="119"/>
        <v>1.8256000000000026</v>
      </c>
      <c r="I973" s="2">
        <f t="array" ref="I973">SUMPRODUCT(B957:B976, (ROW(B957:B976)-ROW(B957)+1)) / (20*21/2)</f>
        <v>2.1909804761904761</v>
      </c>
      <c r="J973" s="2">
        <f t="shared" si="114"/>
        <v>2.183360383141244</v>
      </c>
      <c r="K973" s="2">
        <f t="shared" si="116"/>
        <v>2.1042896789406282</v>
      </c>
    </row>
    <row r="974" spans="1:11" ht="13.5" x14ac:dyDescent="0.25">
      <c r="A974" s="3">
        <f>TITRES_STAT!B977</f>
        <v>43728</v>
      </c>
      <c r="B974" s="5">
        <f>TITRES_STAT!D977</f>
        <v>2.1648000000000001</v>
      </c>
      <c r="C974" s="2">
        <f t="shared" si="117"/>
        <v>0</v>
      </c>
      <c r="D974" s="2">
        <f t="shared" si="118"/>
        <v>2.17334</v>
      </c>
      <c r="E974" s="2">
        <f t="shared" si="120"/>
        <v>2.1868799999999995</v>
      </c>
      <c r="F974" s="2">
        <f t="shared" si="113"/>
        <v>2.2178499999999999</v>
      </c>
      <c r="G974" s="2">
        <f t="shared" si="115"/>
        <v>2.1001799999999999</v>
      </c>
      <c r="H974" s="2">
        <f t="shared" si="119"/>
        <v>1.8290035000000027</v>
      </c>
      <c r="I974" s="2">
        <f t="array" ref="I974">SUMPRODUCT(B958:B977, (ROW(B958:B977)-ROW(B958)+1)) / (20*21/2)</f>
        <v>2.1850747619047621</v>
      </c>
      <c r="J974" s="2">
        <f t="shared" si="114"/>
        <v>2.1815927276039826</v>
      </c>
      <c r="K974" s="2">
        <f t="shared" si="116"/>
        <v>2.1066626327076627</v>
      </c>
    </row>
    <row r="975" spans="1:11" ht="13.5" x14ac:dyDescent="0.25">
      <c r="A975" s="3">
        <f>TITRES_STAT!B978</f>
        <v>43731</v>
      </c>
      <c r="B975" s="5">
        <f>TITRES_STAT!D978</f>
        <v>2.1648000000000001</v>
      </c>
      <c r="C975" s="2">
        <f t="shared" si="117"/>
        <v>0</v>
      </c>
      <c r="D975" s="2">
        <f t="shared" si="118"/>
        <v>2.1690599999999995</v>
      </c>
      <c r="E975" s="2">
        <f t="shared" si="120"/>
        <v>2.1790500000000002</v>
      </c>
      <c r="F975" s="2">
        <f t="shared" si="113"/>
        <v>2.2182049999999998</v>
      </c>
      <c r="G975" s="2">
        <f t="shared" si="115"/>
        <v>2.1052960000000001</v>
      </c>
      <c r="H975" s="2">
        <f t="shared" si="119"/>
        <v>1.8322385000000023</v>
      </c>
      <c r="I975" s="2">
        <f t="array" ref="I975">SUMPRODUCT(B959:B978, (ROW(B959:B978)-ROW(B959)+1)) / (20*21/2)</f>
        <v>2.178596666666667</v>
      </c>
      <c r="J975" s="2">
        <f t="shared" si="114"/>
        <v>2.179993420213127</v>
      </c>
      <c r="K975" s="2">
        <f t="shared" si="116"/>
        <v>2.1089425294642252</v>
      </c>
    </row>
    <row r="976" spans="1:11" ht="13.5" x14ac:dyDescent="0.25">
      <c r="A976" s="3">
        <f>TITRES_STAT!B979</f>
        <v>43732</v>
      </c>
      <c r="B976" s="5">
        <f>TITRES_STAT!D979</f>
        <v>2.1577000000000002</v>
      </c>
      <c r="C976" s="2">
        <f t="shared" si="117"/>
        <v>-7.0999999999998842E-3</v>
      </c>
      <c r="D976" s="2">
        <f t="shared" si="118"/>
        <v>2.16622</v>
      </c>
      <c r="E976" s="2">
        <f t="shared" si="120"/>
        <v>2.1762000000000001</v>
      </c>
      <c r="F976" s="2">
        <f t="shared" si="113"/>
        <v>2.21251</v>
      </c>
      <c r="G976" s="2">
        <f t="shared" si="115"/>
        <v>2.110538</v>
      </c>
      <c r="H976" s="2">
        <f t="shared" si="119"/>
        <v>1.8354380000000021</v>
      </c>
      <c r="I976" s="2">
        <f t="array" ref="I976">SUMPRODUCT(B960:B979, (ROW(B960:B979)-ROW(B960)+1)) / (20*21/2)</f>
        <v>2.1726952380952382</v>
      </c>
      <c r="J976" s="2">
        <f t="shared" si="114"/>
        <v>2.1778702373356862</v>
      </c>
      <c r="K976" s="2">
        <f t="shared" si="116"/>
        <v>2.110854587132295</v>
      </c>
    </row>
    <row r="977" spans="1:11" ht="13.5" x14ac:dyDescent="0.25">
      <c r="A977" s="3">
        <f>TITRES_STAT!B980</f>
        <v>43733</v>
      </c>
      <c r="B977" s="5">
        <f>TITRES_STAT!D980</f>
        <v>2.1505000000000001</v>
      </c>
      <c r="C977" s="2">
        <f t="shared" si="117"/>
        <v>-7.2000000000000952E-3</v>
      </c>
      <c r="D977" s="2">
        <f t="shared" si="118"/>
        <v>2.1605200000000004</v>
      </c>
      <c r="E977" s="2">
        <f t="shared" si="120"/>
        <v>2.1719200000000001</v>
      </c>
      <c r="F977" s="2">
        <f t="shared" si="113"/>
        <v>2.2043200000000001</v>
      </c>
      <c r="G977" s="2">
        <f t="shared" si="115"/>
        <v>2.1150979999999997</v>
      </c>
      <c r="H977" s="2">
        <f t="shared" si="119"/>
        <v>1.8387025000000023</v>
      </c>
      <c r="I977" s="2">
        <f t="array" ref="I977">SUMPRODUCT(B961:B980, (ROW(B961:B980)-ROW(B961)+1)) / (20*21/2)</f>
        <v>2.1672009523809521</v>
      </c>
      <c r="J977" s="2">
        <f t="shared" si="114"/>
        <v>2.1752635480656211</v>
      </c>
      <c r="K977" s="2">
        <f t="shared" si="116"/>
        <v>2.1124093092055385</v>
      </c>
    </row>
    <row r="978" spans="1:11" ht="13.5" x14ac:dyDescent="0.25">
      <c r="A978" s="3">
        <f>TITRES_STAT!B981</f>
        <v>43734</v>
      </c>
      <c r="B978" s="5">
        <f>TITRES_STAT!D981</f>
        <v>2.1362999999999999</v>
      </c>
      <c r="C978" s="2">
        <f t="shared" si="117"/>
        <v>-1.4200000000000212E-2</v>
      </c>
      <c r="D978" s="2">
        <f t="shared" si="118"/>
        <v>2.15482</v>
      </c>
      <c r="E978" s="2">
        <f t="shared" si="120"/>
        <v>2.16622</v>
      </c>
      <c r="F978" s="2">
        <f t="shared" si="113"/>
        <v>2.1982650000000001</v>
      </c>
      <c r="G978" s="2">
        <f t="shared" si="115"/>
        <v>2.1193739999999996</v>
      </c>
      <c r="H978" s="2">
        <f t="shared" si="119"/>
        <v>1.8418960000000022</v>
      </c>
      <c r="I978" s="2">
        <f t="array" ref="I978">SUMPRODUCT(B962:B981, (ROW(B962:B981)-ROW(B962)+1)) / (20*21/2)</f>
        <v>2.1623509523809523</v>
      </c>
      <c r="J978" s="2">
        <f t="shared" si="114"/>
        <v>2.1715527339641332</v>
      </c>
      <c r="K978" s="2">
        <f t="shared" si="116"/>
        <v>2.1133461990406155</v>
      </c>
    </row>
    <row r="979" spans="1:11" ht="13.5" x14ac:dyDescent="0.25">
      <c r="A979" s="3">
        <f>TITRES_STAT!B982</f>
        <v>43735</v>
      </c>
      <c r="B979" s="5">
        <f>TITRES_STAT!D982</f>
        <v>2.1362999999999999</v>
      </c>
      <c r="C979" s="2">
        <f t="shared" si="117"/>
        <v>0</v>
      </c>
      <c r="D979" s="2">
        <f t="shared" si="118"/>
        <v>2.1491199999999999</v>
      </c>
      <c r="E979" s="2">
        <f t="shared" si="120"/>
        <v>2.1612299999999998</v>
      </c>
      <c r="F979" s="2">
        <f t="shared" si="113"/>
        <v>2.1939899999999999</v>
      </c>
      <c r="G979" s="2">
        <f t="shared" si="115"/>
        <v>2.1237840000000001</v>
      </c>
      <c r="H979" s="2">
        <f t="shared" si="119"/>
        <v>1.845089500000002</v>
      </c>
      <c r="I979" s="2">
        <f t="array" ref="I979">SUMPRODUCT(B963:B982, (ROW(B963:B982)-ROW(B963)+1)) / (20*21/2)</f>
        <v>2.1580433333333331</v>
      </c>
      <c r="J979" s="2">
        <f t="shared" si="114"/>
        <v>2.1681953307294539</v>
      </c>
      <c r="K979" s="2">
        <f t="shared" si="116"/>
        <v>2.1142463480978462</v>
      </c>
    </row>
    <row r="980" spans="1:11" ht="13.5" x14ac:dyDescent="0.25">
      <c r="A980" s="3">
        <f>TITRES_STAT!B983</f>
        <v>43738</v>
      </c>
      <c r="B980" s="5">
        <f>TITRES_STAT!D983</f>
        <v>2.1362999999999999</v>
      </c>
      <c r="C980" s="2">
        <f t="shared" si="117"/>
        <v>0</v>
      </c>
      <c r="D980" s="2">
        <f t="shared" si="118"/>
        <v>2.1434199999999999</v>
      </c>
      <c r="E980" s="2">
        <f t="shared" si="120"/>
        <v>2.1562399999999995</v>
      </c>
      <c r="F980" s="2">
        <f t="shared" ref="F980:F1043" si="121">AVERAGE(B961:B980)</f>
        <v>2.1872249999999998</v>
      </c>
      <c r="G980" s="2">
        <f t="shared" si="115"/>
        <v>2.1277719999999998</v>
      </c>
      <c r="H980" s="2">
        <f t="shared" si="119"/>
        <v>1.8482830000000019</v>
      </c>
      <c r="I980" s="2">
        <f t="array" ref="I980">SUMPRODUCT(B964:B983, (ROW(B964:B983)-ROW(B964)+1)) / (20*21/2)</f>
        <v>2.154108571428571</v>
      </c>
      <c r="J980" s="2">
        <f t="shared" si="114"/>
        <v>2.1651576801837917</v>
      </c>
      <c r="K980" s="2">
        <f t="shared" si="116"/>
        <v>2.1151111971920482</v>
      </c>
    </row>
    <row r="981" spans="1:11" ht="13.5" x14ac:dyDescent="0.25">
      <c r="A981" s="3">
        <f>TITRES_STAT!B984</f>
        <v>43739</v>
      </c>
      <c r="B981" s="5">
        <f>TITRES_STAT!D984</f>
        <v>2.1362999999999999</v>
      </c>
      <c r="C981" s="2">
        <f t="shared" si="117"/>
        <v>0</v>
      </c>
      <c r="D981" s="2">
        <f t="shared" si="118"/>
        <v>2.1391400000000003</v>
      </c>
      <c r="E981" s="2">
        <f t="shared" si="120"/>
        <v>2.1526799999999997</v>
      </c>
      <c r="F981" s="2">
        <f t="shared" si="121"/>
        <v>2.1815299999999995</v>
      </c>
      <c r="G981" s="2">
        <f t="shared" si="115"/>
        <v>2.131332</v>
      </c>
      <c r="H981" s="2">
        <f t="shared" si="119"/>
        <v>1.8514765000000017</v>
      </c>
      <c r="I981" s="2">
        <f t="array" ref="I981">SUMPRODUCT(B965:B984, (ROW(B965:B984)-ROW(B965)+1)) / (20*21/2)</f>
        <v>2.1494319047619044</v>
      </c>
      <c r="J981" s="2">
        <f t="shared" ref="J981:J1044" si="122">$J$4*B981+J980*(1-$J$4)</f>
        <v>2.1624093296900972</v>
      </c>
      <c r="K981" s="2">
        <f t="shared" si="116"/>
        <v>2.1159421306354975</v>
      </c>
    </row>
    <row r="982" spans="1:11" ht="13.5" x14ac:dyDescent="0.25">
      <c r="A982" s="3">
        <f>TITRES_STAT!B985</f>
        <v>43740</v>
      </c>
      <c r="B982" s="5">
        <f>TITRES_STAT!D985</f>
        <v>2.1362999999999999</v>
      </c>
      <c r="C982" s="2">
        <f t="shared" si="117"/>
        <v>0</v>
      </c>
      <c r="D982" s="2">
        <f t="shared" si="118"/>
        <v>2.1362999999999999</v>
      </c>
      <c r="E982" s="2">
        <f t="shared" si="120"/>
        <v>2.1484099999999997</v>
      </c>
      <c r="F982" s="2">
        <f t="shared" si="121"/>
        <v>2.1776149999999994</v>
      </c>
      <c r="G982" s="2">
        <f t="shared" si="115"/>
        <v>2.1337519999999999</v>
      </c>
      <c r="H982" s="2">
        <f t="shared" si="119"/>
        <v>1.8546700000000016</v>
      </c>
      <c r="I982" s="2">
        <f t="array" ref="I982">SUMPRODUCT(B966:B985, (ROW(B966:B985)-ROW(B966)+1)) / (20*21/2)</f>
        <v>2.1433952380952377</v>
      </c>
      <c r="J982" s="2">
        <f t="shared" si="122"/>
        <v>2.1599227268624688</v>
      </c>
      <c r="K982" s="2">
        <f t="shared" si="116"/>
        <v>2.1167404784537136</v>
      </c>
    </row>
    <row r="983" spans="1:11" ht="13.5" x14ac:dyDescent="0.25">
      <c r="A983" s="3">
        <f>TITRES_STAT!B986</f>
        <v>43741</v>
      </c>
      <c r="B983" s="5">
        <f>TITRES_STAT!D986</f>
        <v>2.1362999999999999</v>
      </c>
      <c r="C983" s="2">
        <f t="shared" si="117"/>
        <v>0</v>
      </c>
      <c r="D983" s="2">
        <f t="shared" si="118"/>
        <v>2.1362999999999999</v>
      </c>
      <c r="E983" s="2">
        <f t="shared" si="120"/>
        <v>2.1455599999999997</v>
      </c>
      <c r="F983" s="2">
        <f t="shared" si="121"/>
        <v>2.1712049999999996</v>
      </c>
      <c r="G983" s="2">
        <f t="shared" si="115"/>
        <v>2.1361720000000002</v>
      </c>
      <c r="H983" s="2">
        <f t="shared" si="119"/>
        <v>1.8578975000000018</v>
      </c>
      <c r="I983" s="2">
        <f t="array" ref="I983">SUMPRODUCT(B967:B986, (ROW(B967:B986)-ROW(B967)+1)) / (20*21/2)</f>
        <v>2.1414271428571428</v>
      </c>
      <c r="J983" s="2">
        <f t="shared" si="122"/>
        <v>2.1576729433517574</v>
      </c>
      <c r="K983" s="2">
        <f t="shared" si="116"/>
        <v>2.1175075185143526</v>
      </c>
    </row>
    <row r="984" spans="1:11" ht="13.5" x14ac:dyDescent="0.25">
      <c r="A984" s="3">
        <f>TITRES_STAT!B987</f>
        <v>43742</v>
      </c>
      <c r="B984" s="5">
        <f>TITRES_STAT!D987</f>
        <v>2.1221000000000001</v>
      </c>
      <c r="C984" s="2">
        <f t="shared" si="117"/>
        <v>-1.4199999999999768E-2</v>
      </c>
      <c r="D984" s="2">
        <f t="shared" si="118"/>
        <v>2.1334599999999999</v>
      </c>
      <c r="E984" s="2">
        <f t="shared" si="120"/>
        <v>2.1412899999999997</v>
      </c>
      <c r="F984" s="2">
        <f t="shared" si="121"/>
        <v>2.1640849999999996</v>
      </c>
      <c r="G984" s="2">
        <f t="shared" si="115"/>
        <v>2.1383080000000003</v>
      </c>
      <c r="H984" s="2">
        <f t="shared" si="119"/>
        <v>1.8611215000000016</v>
      </c>
      <c r="I984" s="2">
        <f t="array" ref="I984">SUMPRODUCT(B968:B987, (ROW(B968:B987)-ROW(B968)+1)) / (20*21/2)</f>
        <v>2.1396966666666666</v>
      </c>
      <c r="J984" s="2">
        <f t="shared" si="122"/>
        <v>2.1542850439849235</v>
      </c>
      <c r="K984" s="2">
        <f t="shared" si="116"/>
        <v>2.1176876158275153</v>
      </c>
    </row>
    <row r="985" spans="1:11" ht="13.5" x14ac:dyDescent="0.25">
      <c r="A985" s="3">
        <f>TITRES_STAT!B988</f>
        <v>43745</v>
      </c>
      <c r="B985" s="5">
        <f>TITRES_STAT!D988</f>
        <v>2.1006999999999998</v>
      </c>
      <c r="C985" s="2">
        <f t="shared" si="117"/>
        <v>-2.1400000000000308E-2</v>
      </c>
      <c r="D985" s="2">
        <f t="shared" si="118"/>
        <v>2.1263399999999999</v>
      </c>
      <c r="E985" s="2">
        <f t="shared" si="120"/>
        <v>2.1348799999999999</v>
      </c>
      <c r="F985" s="2">
        <f t="shared" si="121"/>
        <v>2.1569649999999996</v>
      </c>
      <c r="G985" s="2">
        <f t="shared" si="115"/>
        <v>2.1405860000000003</v>
      </c>
      <c r="H985" s="2">
        <f t="shared" si="119"/>
        <v>1.8641370000000017</v>
      </c>
      <c r="I985" s="2">
        <f t="array" ref="I985">SUMPRODUCT(B969:B988, (ROW(B969:B988)-ROW(B969)+1)) / (20*21/2)</f>
        <v>2.1375614285714284</v>
      </c>
      <c r="J985" s="2">
        <f t="shared" si="122"/>
        <v>2.1491817064625498</v>
      </c>
      <c r="K985" s="2">
        <f t="shared" si="116"/>
        <v>2.1170214348146716</v>
      </c>
    </row>
    <row r="986" spans="1:11" ht="13.5" x14ac:dyDescent="0.25">
      <c r="A986" s="3">
        <f>TITRES_STAT!B989</f>
        <v>43746</v>
      </c>
      <c r="B986" s="5">
        <f>TITRES_STAT!D989</f>
        <v>2.1362999999999999</v>
      </c>
      <c r="C986" s="2">
        <f t="shared" si="117"/>
        <v>3.5600000000000076E-2</v>
      </c>
      <c r="D986" s="2">
        <f t="shared" si="118"/>
        <v>2.1263399999999999</v>
      </c>
      <c r="E986" s="2">
        <f t="shared" si="120"/>
        <v>2.1327400000000001</v>
      </c>
      <c r="F986" s="2">
        <f t="shared" si="121"/>
        <v>2.1544699999999994</v>
      </c>
      <c r="G986" s="2">
        <f t="shared" si="115"/>
        <v>2.1431500000000003</v>
      </c>
      <c r="H986" s="2">
        <f t="shared" si="119"/>
        <v>1.8672970000000015</v>
      </c>
      <c r="I986" s="2">
        <f t="array" ref="I986">SUMPRODUCT(B970:B989, (ROW(B970:B989)-ROW(B970)+1)) / (20*21/2)</f>
        <v>2.1350552380952377</v>
      </c>
      <c r="J986" s="2">
        <f t="shared" si="122"/>
        <v>2.1479548772756405</v>
      </c>
      <c r="K986" s="2">
        <f t="shared" si="116"/>
        <v>2.1177774569788022</v>
      </c>
    </row>
    <row r="987" spans="1:11" ht="13.5" x14ac:dyDescent="0.25">
      <c r="A987" s="3">
        <f>TITRES_STAT!B990</f>
        <v>43747</v>
      </c>
      <c r="B987" s="5">
        <f>TITRES_STAT!D990</f>
        <v>2.1362999999999999</v>
      </c>
      <c r="C987" s="2">
        <f t="shared" si="117"/>
        <v>0</v>
      </c>
      <c r="D987" s="2">
        <f t="shared" si="118"/>
        <v>2.1263399999999999</v>
      </c>
      <c r="E987" s="2">
        <f t="shared" si="120"/>
        <v>2.1313199999999997</v>
      </c>
      <c r="F987" s="2">
        <f t="shared" si="121"/>
        <v>2.1516199999999999</v>
      </c>
      <c r="G987" s="2">
        <f t="shared" si="115"/>
        <v>2.1457140000000003</v>
      </c>
      <c r="H987" s="2">
        <f t="shared" si="119"/>
        <v>1.8703895000000015</v>
      </c>
      <c r="I987" s="2">
        <f t="array" ref="I987">SUMPRODUCT(B971:B990, (ROW(B971:B990)-ROW(B971)+1)) / (20*21/2)</f>
        <v>2.1328542857142856</v>
      </c>
      <c r="J987" s="2">
        <f t="shared" si="122"/>
        <v>2.1468448889636749</v>
      </c>
      <c r="K987" s="2">
        <f t="shared" si="116"/>
        <v>2.1185038312149276</v>
      </c>
    </row>
    <row r="988" spans="1:11" ht="13.5" x14ac:dyDescent="0.25">
      <c r="A988" s="3">
        <f>TITRES_STAT!B991</f>
        <v>43748</v>
      </c>
      <c r="B988" s="5">
        <f>TITRES_STAT!D991</f>
        <v>2.1292</v>
      </c>
      <c r="C988" s="2">
        <f t="shared" si="117"/>
        <v>-7.0999999999998842E-3</v>
      </c>
      <c r="D988" s="2">
        <f t="shared" si="118"/>
        <v>2.1249200000000004</v>
      </c>
      <c r="E988" s="2">
        <f t="shared" si="120"/>
        <v>2.1306099999999999</v>
      </c>
      <c r="F988" s="2">
        <f t="shared" si="121"/>
        <v>2.1484149999999991</v>
      </c>
      <c r="G988" s="2">
        <f t="shared" si="115"/>
        <v>2.1484200000000007</v>
      </c>
      <c r="H988" s="2">
        <f t="shared" si="119"/>
        <v>1.8734465000000013</v>
      </c>
      <c r="I988" s="2">
        <f t="array" ref="I988">SUMPRODUCT(B972:B991, (ROW(B972:B991)-ROW(B972)+1)) / (20*21/2)</f>
        <v>2.1309585714285713</v>
      </c>
      <c r="J988" s="2">
        <f t="shared" si="122"/>
        <v>2.1451644233480867</v>
      </c>
      <c r="K988" s="2">
        <f t="shared" si="116"/>
        <v>2.1189232888143423</v>
      </c>
    </row>
    <row r="989" spans="1:11" ht="13.5" x14ac:dyDescent="0.25">
      <c r="A989" s="3">
        <f>TITRES_STAT!B992</f>
        <v>43749</v>
      </c>
      <c r="B989" s="5">
        <f>TITRES_STAT!D992</f>
        <v>2.1221000000000001</v>
      </c>
      <c r="C989" s="2">
        <f t="shared" si="117"/>
        <v>-7.0999999999998842E-3</v>
      </c>
      <c r="D989" s="2">
        <f t="shared" si="118"/>
        <v>2.1249200000000004</v>
      </c>
      <c r="E989" s="2">
        <f t="shared" si="120"/>
        <v>2.1291899999999999</v>
      </c>
      <c r="F989" s="2">
        <f t="shared" si="121"/>
        <v>2.1452099999999996</v>
      </c>
      <c r="G989" s="2">
        <f t="shared" si="115"/>
        <v>2.1509840000000007</v>
      </c>
      <c r="H989" s="2">
        <f t="shared" si="119"/>
        <v>1.8764680000000014</v>
      </c>
      <c r="I989" s="2">
        <f t="array" ref="I989">SUMPRODUCT(B973:B992, (ROW(B973:B992)-ROW(B973)+1)) / (20*21/2)</f>
        <v>2.1286142857142853</v>
      </c>
      <c r="J989" s="2">
        <f t="shared" si="122"/>
        <v>2.1429678116006499</v>
      </c>
      <c r="K989" s="2">
        <f t="shared" si="116"/>
        <v>2.1190478657235841</v>
      </c>
    </row>
    <row r="990" spans="1:11" ht="13.5" x14ac:dyDescent="0.25">
      <c r="A990" s="3">
        <f>TITRES_STAT!B993</f>
        <v>43752</v>
      </c>
      <c r="B990" s="5">
        <f>TITRES_STAT!D993</f>
        <v>2.1221000000000001</v>
      </c>
      <c r="C990" s="2">
        <f t="shared" si="117"/>
        <v>0</v>
      </c>
      <c r="D990" s="2">
        <f t="shared" si="118"/>
        <v>2.1292</v>
      </c>
      <c r="E990" s="2">
        <f t="shared" si="120"/>
        <v>2.1277699999999999</v>
      </c>
      <c r="F990" s="2">
        <f t="shared" si="121"/>
        <v>2.1420049999999997</v>
      </c>
      <c r="G990" s="2">
        <f t="shared" si="115"/>
        <v>2.1528360000000011</v>
      </c>
      <c r="H990" s="2">
        <f t="shared" si="119"/>
        <v>1.8794895000000011</v>
      </c>
      <c r="I990" s="2">
        <f t="array" ref="I990">SUMPRODUCT(B974:B993, (ROW(B974:B993)-ROW(B974)+1)) / (20*21/2)</f>
        <v>2.1306514285714284</v>
      </c>
      <c r="J990" s="2">
        <f t="shared" si="122"/>
        <v>2.1409804009720164</v>
      </c>
      <c r="K990" s="2">
        <f t="shared" si="116"/>
        <v>2.119167557263836</v>
      </c>
    </row>
    <row r="991" spans="1:11" ht="13.5" x14ac:dyDescent="0.25">
      <c r="A991" s="3">
        <f>TITRES_STAT!B994</f>
        <v>43754</v>
      </c>
      <c r="B991" s="5">
        <f>TITRES_STAT!D994</f>
        <v>2.1221000000000001</v>
      </c>
      <c r="C991" s="2">
        <f t="shared" si="117"/>
        <v>0</v>
      </c>
      <c r="D991" s="2">
        <f t="shared" si="118"/>
        <v>2.1263599999999996</v>
      </c>
      <c r="E991" s="2">
        <f t="shared" si="120"/>
        <v>2.12635</v>
      </c>
      <c r="F991" s="2">
        <f t="shared" si="121"/>
        <v>2.1395150000000003</v>
      </c>
      <c r="G991" s="2">
        <f t="shared" si="115"/>
        <v>2.1545460000000007</v>
      </c>
      <c r="H991" s="2">
        <f t="shared" si="119"/>
        <v>1.8825110000000007</v>
      </c>
      <c r="I991" s="2">
        <f t="array" ref="I991">SUMPRODUCT(B975:B994, (ROW(B975:B994)-ROW(B975)+1)) / (20*21/2)</f>
        <v>2.144922380952381</v>
      </c>
      <c r="J991" s="2">
        <f t="shared" si="122"/>
        <v>2.1391822675461101</v>
      </c>
      <c r="K991" s="2">
        <f t="shared" si="116"/>
        <v>2.1192825550181955</v>
      </c>
    </row>
    <row r="992" spans="1:11" ht="13.5" x14ac:dyDescent="0.25">
      <c r="A992" s="3">
        <f>TITRES_STAT!B995</f>
        <v>43755</v>
      </c>
      <c r="B992" s="5">
        <f>TITRES_STAT!D995</f>
        <v>2.1149</v>
      </c>
      <c r="C992" s="2">
        <f t="shared" si="117"/>
        <v>-7.2000000000000952E-3</v>
      </c>
      <c r="D992" s="2">
        <f t="shared" si="118"/>
        <v>2.12208</v>
      </c>
      <c r="E992" s="2">
        <f t="shared" si="120"/>
        <v>2.1242099999999997</v>
      </c>
      <c r="F992" s="2">
        <f t="shared" si="121"/>
        <v>2.1363099999999999</v>
      </c>
      <c r="G992" s="2">
        <f t="shared" si="115"/>
        <v>2.156254000000001</v>
      </c>
      <c r="H992" s="2">
        <f t="shared" si="119"/>
        <v>1.8854965000000004</v>
      </c>
      <c r="I992" s="2">
        <f t="array" ref="I992">SUMPRODUCT(B976:B995, (ROW(B976:B995)-ROW(B976)+1)) / (20*21/2)</f>
        <v>2.1565885714285717</v>
      </c>
      <c r="J992" s="2">
        <f t="shared" si="122"/>
        <v>2.1368696706369565</v>
      </c>
      <c r="K992" s="2">
        <f t="shared" si="116"/>
        <v>2.1191106901155212</v>
      </c>
    </row>
    <row r="993" spans="1:11" ht="13.5" x14ac:dyDescent="0.25">
      <c r="A993" s="3">
        <f>TITRES_STAT!B996</f>
        <v>43756</v>
      </c>
      <c r="B993" s="5">
        <f>TITRES_STAT!D996</f>
        <v>2.1577000000000002</v>
      </c>
      <c r="C993" s="2">
        <f t="shared" si="117"/>
        <v>4.2800000000000171E-2</v>
      </c>
      <c r="D993" s="2">
        <f t="shared" si="118"/>
        <v>2.1277800000000004</v>
      </c>
      <c r="E993" s="2">
        <f t="shared" si="120"/>
        <v>2.12635</v>
      </c>
      <c r="F993" s="2">
        <f t="shared" si="121"/>
        <v>2.135955</v>
      </c>
      <c r="G993" s="2">
        <f t="shared" si="115"/>
        <v>2.1588180000000015</v>
      </c>
      <c r="H993" s="2">
        <f t="shared" si="119"/>
        <v>1.8883585000000005</v>
      </c>
      <c r="I993" s="2">
        <f t="array" ref="I993">SUMPRODUCT(B977:B996, (ROW(B977:B996)-ROW(B977)+1)) / (20*21/2)</f>
        <v>2.1698085714285713</v>
      </c>
      <c r="J993" s="2">
        <f t="shared" si="122"/>
        <v>2.1388535115286751</v>
      </c>
      <c r="K993" s="2">
        <f t="shared" si="116"/>
        <v>2.1206239963855009</v>
      </c>
    </row>
    <row r="994" spans="1:11" ht="13.5" x14ac:dyDescent="0.25">
      <c r="A994" s="3">
        <f>TITRES_STAT!B997</f>
        <v>43759</v>
      </c>
      <c r="B994" s="5">
        <f>TITRES_STAT!D997</f>
        <v>2.2858000000000001</v>
      </c>
      <c r="C994" s="2">
        <f t="shared" si="117"/>
        <v>0.12809999999999988</v>
      </c>
      <c r="D994" s="2">
        <f t="shared" si="118"/>
        <v>2.16052</v>
      </c>
      <c r="E994" s="2">
        <f t="shared" si="120"/>
        <v>2.1427199999999997</v>
      </c>
      <c r="F994" s="2">
        <f t="shared" si="121"/>
        <v>2.1420050000000002</v>
      </c>
      <c r="G994" s="2">
        <f t="shared" si="115"/>
        <v>2.1635160000000009</v>
      </c>
      <c r="H994" s="2">
        <f t="shared" si="119"/>
        <v>1.8915915000000008</v>
      </c>
      <c r="I994" s="2">
        <f t="array" ref="I994">SUMPRODUCT(B978:B997, (ROW(B978:B997)-ROW(B978)+1)) / (20*21/2)</f>
        <v>2.1797138095238098</v>
      </c>
      <c r="J994" s="2">
        <f t="shared" si="122"/>
        <v>2.1528484151926106</v>
      </c>
      <c r="K994" s="2">
        <f t="shared" si="116"/>
        <v>2.1271014867233244</v>
      </c>
    </row>
    <row r="995" spans="1:11" ht="13.5" x14ac:dyDescent="0.25">
      <c r="A995" s="3">
        <f>TITRES_STAT!B998</f>
        <v>43760</v>
      </c>
      <c r="B995" s="5">
        <f>TITRES_STAT!D998</f>
        <v>2.2645</v>
      </c>
      <c r="C995" s="2">
        <f t="shared" si="117"/>
        <v>-2.1300000000000097E-2</v>
      </c>
      <c r="D995" s="2">
        <f t="shared" si="118"/>
        <v>2.1890000000000001</v>
      </c>
      <c r="E995" s="2">
        <f t="shared" si="120"/>
        <v>2.1591</v>
      </c>
      <c r="F995" s="2">
        <f t="shared" si="121"/>
        <v>2.1469899999999997</v>
      </c>
      <c r="G995" s="2">
        <f t="shared" si="115"/>
        <v>2.1677880000000012</v>
      </c>
      <c r="H995" s="2">
        <f t="shared" si="119"/>
        <v>1.8946505000000005</v>
      </c>
      <c r="I995" s="2">
        <f t="array" ref="I995">SUMPRODUCT(B979:B998, (ROW(B979:B998)-ROW(B979)+1)) / (20*21/2)</f>
        <v>2.1945290476190475</v>
      </c>
      <c r="J995" s="2">
        <f t="shared" si="122"/>
        <v>2.1634818994599812</v>
      </c>
      <c r="K995" s="2">
        <f t="shared" si="116"/>
        <v>2.1324896637145669</v>
      </c>
    </row>
    <row r="996" spans="1:11" ht="13.5" x14ac:dyDescent="0.25">
      <c r="A996" s="3">
        <f>TITRES_STAT!B999</f>
        <v>43761</v>
      </c>
      <c r="B996" s="5">
        <f>TITRES_STAT!D999</f>
        <v>2.2858000000000001</v>
      </c>
      <c r="C996" s="2">
        <f t="shared" si="117"/>
        <v>2.1300000000000097E-2</v>
      </c>
      <c r="D996" s="2">
        <f t="shared" si="118"/>
        <v>2.22174</v>
      </c>
      <c r="E996" s="2">
        <f t="shared" si="120"/>
        <v>2.1740499999999998</v>
      </c>
      <c r="F996" s="2">
        <f t="shared" si="121"/>
        <v>2.1533950000000002</v>
      </c>
      <c r="G996" s="2">
        <f t="shared" si="115"/>
        <v>2.171774000000001</v>
      </c>
      <c r="H996" s="2">
        <f t="shared" si="119"/>
        <v>1.8975125000000006</v>
      </c>
      <c r="I996" s="2">
        <f t="array" ref="I996">SUMPRODUCT(B980:B999, (ROW(B980:B999)-ROW(B980)+1)) / (20*21/2)</f>
        <v>2.2146014285714286</v>
      </c>
      <c r="J996" s="2">
        <f t="shared" si="122"/>
        <v>2.1751312423685545</v>
      </c>
      <c r="K996" s="2">
        <f t="shared" si="116"/>
        <v>2.1385018337649764</v>
      </c>
    </row>
    <row r="997" spans="1:11" ht="13.5" x14ac:dyDescent="0.25">
      <c r="A997" s="3">
        <f>TITRES_STAT!B1000</f>
        <v>43762</v>
      </c>
      <c r="B997" s="5">
        <f>TITRES_STAT!D1000</f>
        <v>2.2574000000000001</v>
      </c>
      <c r="C997" s="2">
        <f t="shared" si="117"/>
        <v>-2.8399999999999981E-2</v>
      </c>
      <c r="D997" s="2">
        <f t="shared" si="118"/>
        <v>2.2502400000000002</v>
      </c>
      <c r="E997" s="2">
        <f t="shared" si="120"/>
        <v>2.1861600000000001</v>
      </c>
      <c r="F997" s="2">
        <f t="shared" si="121"/>
        <v>2.1587399999999994</v>
      </c>
      <c r="G997" s="2">
        <f t="shared" si="115"/>
        <v>2.1751920000000009</v>
      </c>
      <c r="H997" s="2">
        <f t="shared" si="119"/>
        <v>1.9002325000000007</v>
      </c>
      <c r="I997" s="2">
        <f t="array" ref="I997">SUMPRODUCT(B981:B1000, (ROW(B981:B1000)-ROW(B981)+1)) / (20*21/2)</f>
        <v>2.240301904761905</v>
      </c>
      <c r="J997" s="2">
        <f t="shared" si="122"/>
        <v>2.1829663621429778</v>
      </c>
      <c r="K997" s="2">
        <f t="shared" si="116"/>
        <v>2.1431645069506637</v>
      </c>
    </row>
    <row r="998" spans="1:11" ht="13.5" x14ac:dyDescent="0.25">
      <c r="A998" s="3">
        <f>TITRES_STAT!B1001</f>
        <v>43763</v>
      </c>
      <c r="B998" s="5">
        <f>TITRES_STAT!D1001</f>
        <v>2.3142999999999998</v>
      </c>
      <c r="C998" s="2">
        <f t="shared" si="117"/>
        <v>5.6899999999999729E-2</v>
      </c>
      <c r="D998" s="2">
        <f t="shared" si="118"/>
        <v>2.2815599999999998</v>
      </c>
      <c r="E998" s="2">
        <f t="shared" si="120"/>
        <v>2.2046700000000001</v>
      </c>
      <c r="F998" s="2">
        <f t="shared" si="121"/>
        <v>2.1676399999999996</v>
      </c>
      <c r="G998" s="2">
        <f t="shared" si="115"/>
        <v>2.1797480000000014</v>
      </c>
      <c r="H998" s="2">
        <f t="shared" si="119"/>
        <v>1.9034055000000007</v>
      </c>
      <c r="I998" s="2">
        <f t="array" ref="I998">SUMPRODUCT(B982:B1001, (ROW(B982:B1001)-ROW(B982)+1)) / (20*21/2)</f>
        <v>2.259767619047619</v>
      </c>
      <c r="J998" s="2">
        <f t="shared" si="122"/>
        <v>2.1954743276531703</v>
      </c>
      <c r="K998" s="2">
        <f t="shared" si="116"/>
        <v>2.1498757027565198</v>
      </c>
    </row>
    <row r="999" spans="1:11" ht="13.5" x14ac:dyDescent="0.25">
      <c r="A999" s="3">
        <f>TITRES_STAT!B1002</f>
        <v>43766</v>
      </c>
      <c r="B999" s="5">
        <f>TITRES_STAT!D1002</f>
        <v>2.3784000000000001</v>
      </c>
      <c r="C999" s="2">
        <f t="shared" si="117"/>
        <v>6.4100000000000268E-2</v>
      </c>
      <c r="D999" s="2">
        <f t="shared" si="118"/>
        <v>2.3000799999999999</v>
      </c>
      <c r="E999" s="2">
        <f t="shared" si="120"/>
        <v>2.2302999999999997</v>
      </c>
      <c r="F999" s="2">
        <f t="shared" si="121"/>
        <v>2.1797449999999996</v>
      </c>
      <c r="G999" s="2">
        <f t="shared" si="115"/>
        <v>2.1855860000000011</v>
      </c>
      <c r="H999" s="2">
        <f t="shared" si="119"/>
        <v>1.9071350000000007</v>
      </c>
      <c r="I999" s="2">
        <f t="array" ref="I999">SUMPRODUCT(B983:B1002, (ROW(B983:B1002)-ROW(B983)+1)) / (20*21/2)</f>
        <v>2.2813690476190476</v>
      </c>
      <c r="J999" s="2">
        <f t="shared" si="122"/>
        <v>2.2128958202576303</v>
      </c>
      <c r="K999" s="2">
        <f t="shared" si="116"/>
        <v>2.1588374399033232</v>
      </c>
    </row>
    <row r="1000" spans="1:11" ht="13.5" x14ac:dyDescent="0.25">
      <c r="A1000" s="3">
        <f>TITRES_STAT!B1003</f>
        <v>43767</v>
      </c>
      <c r="B1000" s="5">
        <f>TITRES_STAT!D1003</f>
        <v>2.4496000000000002</v>
      </c>
      <c r="C1000" s="2">
        <f t="shared" si="117"/>
        <v>7.1200000000000152E-2</v>
      </c>
      <c r="D1000" s="2">
        <f t="shared" si="118"/>
        <v>2.3371000000000004</v>
      </c>
      <c r="E1000" s="2">
        <f t="shared" si="120"/>
        <v>2.2630500000000002</v>
      </c>
      <c r="F1000" s="2">
        <f t="shared" si="121"/>
        <v>2.1954099999999999</v>
      </c>
      <c r="G1000" s="2">
        <f t="shared" si="115"/>
        <v>2.1925640000000008</v>
      </c>
      <c r="H1000" s="2">
        <f t="shared" si="119"/>
        <v>1.9110855000000004</v>
      </c>
      <c r="I1000" s="2">
        <f t="array" ref="I1000">SUMPRODUCT(B984:B1003, (ROW(B984:B1003)-ROW(B984)+1)) / (20*21/2)</f>
        <v>2.3001842857142853</v>
      </c>
      <c r="J1000" s="2">
        <f t="shared" si="122"/>
        <v>2.2354390754711897</v>
      </c>
      <c r="K1000" s="2">
        <f t="shared" si="116"/>
        <v>2.1702398932404479</v>
      </c>
    </row>
    <row r="1001" spans="1:11" ht="13.5" x14ac:dyDescent="0.25">
      <c r="A1001" s="3">
        <f>TITRES_STAT!B1004</f>
        <v>43768</v>
      </c>
      <c r="B1001" s="5">
        <f>TITRES_STAT!D1004</f>
        <v>2.3997999999999999</v>
      </c>
      <c r="C1001" s="2">
        <f t="shared" si="117"/>
        <v>-4.9800000000000288E-2</v>
      </c>
      <c r="D1001" s="2">
        <f t="shared" si="118"/>
        <v>2.3598999999999997</v>
      </c>
      <c r="E1001" s="2">
        <f t="shared" si="120"/>
        <v>2.2908200000000001</v>
      </c>
      <c r="F1001" s="2">
        <f t="shared" si="121"/>
        <v>2.2085850000000002</v>
      </c>
      <c r="G1001" s="2">
        <f t="shared" si="115"/>
        <v>2.1984040000000009</v>
      </c>
      <c r="H1001" s="2">
        <f t="shared" si="119"/>
        <v>1.9148210000000006</v>
      </c>
      <c r="I1001" s="2">
        <f t="array" ref="I1001">SUMPRODUCT(B985:B1004, (ROW(B985:B1004)-ROW(B985)+1)) / (20*21/2)</f>
        <v>2.3176433333333333</v>
      </c>
      <c r="J1001" s="2">
        <f t="shared" si="122"/>
        <v>2.251092496854886</v>
      </c>
      <c r="K1001" s="2">
        <f t="shared" si="116"/>
        <v>2.1792422503682731</v>
      </c>
    </row>
    <row r="1002" spans="1:11" ht="13.5" x14ac:dyDescent="0.25">
      <c r="A1002" s="3">
        <f>TITRES_STAT!B1005</f>
        <v>43769</v>
      </c>
      <c r="B1002" s="5">
        <f>TITRES_STAT!D1005</f>
        <v>2.4354</v>
      </c>
      <c r="C1002" s="2">
        <f t="shared" si="117"/>
        <v>3.5600000000000076E-2</v>
      </c>
      <c r="D1002" s="2">
        <f t="shared" si="118"/>
        <v>2.3955000000000002</v>
      </c>
      <c r="E1002" s="2">
        <f t="shared" si="120"/>
        <v>2.32287</v>
      </c>
      <c r="F1002" s="2">
        <f t="shared" si="121"/>
        <v>2.2235399999999998</v>
      </c>
      <c r="G1002" s="2">
        <f t="shared" si="115"/>
        <v>2.2043860000000008</v>
      </c>
      <c r="H1002" s="2">
        <f t="shared" si="119"/>
        <v>1.9187345000000007</v>
      </c>
      <c r="I1002" s="2">
        <f t="array" ref="I1002">SUMPRODUCT(B986:B1005, (ROW(B986:B1005)-ROW(B986)+1)) / (20*21/2)</f>
        <v>2.3309738095238095</v>
      </c>
      <c r="J1002" s="2">
        <f t="shared" si="122"/>
        <v>2.2686455923925162</v>
      </c>
      <c r="K1002" s="2">
        <f t="shared" si="116"/>
        <v>2.1892876523146154</v>
      </c>
    </row>
    <row r="1003" spans="1:11" ht="13.5" x14ac:dyDescent="0.25">
      <c r="A1003" s="3">
        <f>TITRES_STAT!B1006</f>
        <v>43770</v>
      </c>
      <c r="B1003" s="5">
        <f>TITRES_STAT!D1006</f>
        <v>2.4211</v>
      </c>
      <c r="C1003" s="2">
        <f t="shared" si="117"/>
        <v>-1.4299999999999979E-2</v>
      </c>
      <c r="D1003" s="2">
        <f t="shared" si="118"/>
        <v>2.4168599999999998</v>
      </c>
      <c r="E1003" s="2">
        <f t="shared" si="120"/>
        <v>2.3492100000000002</v>
      </c>
      <c r="F1003" s="2">
        <f t="shared" si="121"/>
        <v>2.2377800000000003</v>
      </c>
      <c r="G1003" s="2">
        <f t="shared" si="115"/>
        <v>2.2100820000000003</v>
      </c>
      <c r="H1003" s="2">
        <f t="shared" si="119"/>
        <v>1.9226100000000008</v>
      </c>
      <c r="I1003" s="2">
        <f t="array" ref="I1003">SUMPRODUCT(B987:B1006, (ROW(B987:B1006)-ROW(B987)+1)) / (20*21/2)</f>
        <v>2.3354471428571428</v>
      </c>
      <c r="J1003" s="2">
        <f t="shared" si="122"/>
        <v>2.2831650597837054</v>
      </c>
      <c r="K1003" s="2">
        <f t="shared" si="116"/>
        <v>2.1983783326160031</v>
      </c>
    </row>
    <row r="1004" spans="1:11" ht="13.5" x14ac:dyDescent="0.25">
      <c r="A1004" s="3">
        <f>TITRES_STAT!B1007</f>
        <v>43773</v>
      </c>
      <c r="B1004" s="5">
        <f>TITRES_STAT!D1007</f>
        <v>2.4211</v>
      </c>
      <c r="C1004" s="2">
        <f t="shared" si="117"/>
        <v>0</v>
      </c>
      <c r="D1004" s="2">
        <f t="shared" si="118"/>
        <v>2.4253999999999998</v>
      </c>
      <c r="E1004" s="2">
        <f t="shared" si="120"/>
        <v>2.3627399999999996</v>
      </c>
      <c r="F1004" s="2">
        <f t="shared" si="121"/>
        <v>2.2527300000000006</v>
      </c>
      <c r="G1004" s="2">
        <f t="shared" si="115"/>
        <v>2.2164900000000003</v>
      </c>
      <c r="H1004" s="2">
        <f t="shared" si="119"/>
        <v>1.9265195000000008</v>
      </c>
      <c r="I1004" s="2">
        <f t="array" ref="I1004">SUMPRODUCT(B988:B1007, (ROW(B988:B1007)-ROW(B988)+1)) / (20*21/2)</f>
        <v>2.3424633333333329</v>
      </c>
      <c r="J1004" s="2">
        <f t="shared" si="122"/>
        <v>2.296301720756686</v>
      </c>
      <c r="K1004" s="2">
        <f t="shared" si="116"/>
        <v>2.2071125156506701</v>
      </c>
    </row>
    <row r="1005" spans="1:11" ht="13.5" x14ac:dyDescent="0.25">
      <c r="A1005" s="3">
        <f>TITRES_STAT!B1008</f>
        <v>43774</v>
      </c>
      <c r="B1005" s="5">
        <f>TITRES_STAT!D1008</f>
        <v>2.3927</v>
      </c>
      <c r="C1005" s="2">
        <f t="shared" si="117"/>
        <v>-2.8399999999999981E-2</v>
      </c>
      <c r="D1005" s="2">
        <f t="shared" si="118"/>
        <v>2.4140199999999998</v>
      </c>
      <c r="E1005" s="2">
        <f t="shared" si="120"/>
        <v>2.3755600000000001</v>
      </c>
      <c r="F1005" s="2">
        <f t="shared" si="121"/>
        <v>2.2673300000000003</v>
      </c>
      <c r="G1005" s="2">
        <f t="shared" si="115"/>
        <v>2.2211900000000004</v>
      </c>
      <c r="H1005" s="2">
        <f t="shared" si="119"/>
        <v>1.9302870000000008</v>
      </c>
      <c r="I1005" s="2">
        <f t="array" ref="I1005">SUMPRODUCT(B989:B1008, (ROW(B989:B1008)-ROW(B989)+1)) / (20*21/2)</f>
        <v>2.3484623809523808</v>
      </c>
      <c r="J1005" s="2">
        <f t="shared" si="122"/>
        <v>2.3054825092560494</v>
      </c>
      <c r="K1005" s="2">
        <f t="shared" si="116"/>
        <v>2.2143904562133887</v>
      </c>
    </row>
    <row r="1006" spans="1:11" ht="13.5" x14ac:dyDescent="0.25">
      <c r="A1006" s="3">
        <f>TITRES_STAT!B1009</f>
        <v>43775</v>
      </c>
      <c r="B1006" s="5">
        <f>TITRES_STAT!D1009</f>
        <v>2.3142999999999998</v>
      </c>
      <c r="C1006" s="2">
        <f t="shared" si="117"/>
        <v>-7.8400000000000247E-2</v>
      </c>
      <c r="D1006" s="2">
        <f t="shared" si="118"/>
        <v>2.3969200000000002</v>
      </c>
      <c r="E1006" s="2">
        <f t="shared" si="120"/>
        <v>2.3784099999999997</v>
      </c>
      <c r="F1006" s="2">
        <f t="shared" si="121"/>
        <v>2.2762300000000004</v>
      </c>
      <c r="G1006" s="2">
        <f t="shared" si="115"/>
        <v>2.2220440000000004</v>
      </c>
      <c r="H1006" s="2">
        <f t="shared" si="119"/>
        <v>1.9336960000000007</v>
      </c>
      <c r="I1006" s="2">
        <f t="array" ref="I1006">SUMPRODUCT(B990:B1009, (ROW(B990:B1009)-ROW(B990)+1)) / (20*21/2)</f>
        <v>2.3581628571428572</v>
      </c>
      <c r="J1006" s="2">
        <f t="shared" si="122"/>
        <v>2.3063222702792827</v>
      </c>
      <c r="K1006" s="2">
        <f t="shared" si="116"/>
        <v>2.2183084775383537</v>
      </c>
    </row>
    <row r="1007" spans="1:11" ht="13.5" x14ac:dyDescent="0.25">
      <c r="A1007" s="3">
        <f>TITRES_STAT!B1010</f>
        <v>43776</v>
      </c>
      <c r="B1007" s="5">
        <f>TITRES_STAT!D1010</f>
        <v>2.3498999999999999</v>
      </c>
      <c r="C1007" s="2">
        <f t="shared" si="117"/>
        <v>3.5600000000000076E-2</v>
      </c>
      <c r="D1007" s="2">
        <f t="shared" si="118"/>
        <v>2.3798199999999996</v>
      </c>
      <c r="E1007" s="2">
        <f t="shared" si="120"/>
        <v>2.3876600000000003</v>
      </c>
      <c r="F1007" s="2">
        <f t="shared" si="121"/>
        <v>2.2869099999999998</v>
      </c>
      <c r="G1007" s="2">
        <f t="shared" si="115"/>
        <v>2.2227560000000004</v>
      </c>
      <c r="H1007" s="2">
        <f t="shared" si="119"/>
        <v>1.9372830000000008</v>
      </c>
      <c r="I1007" s="2">
        <f t="array" ref="I1007">SUMPRODUCT(B991:B1010, (ROW(B991:B1010)-ROW(B991)+1)) / (20*21/2)</f>
        <v>2.3719695238095237</v>
      </c>
      <c r="J1007" s="2">
        <f t="shared" si="122"/>
        <v>2.3104725302526843</v>
      </c>
      <c r="K1007" s="2">
        <f t="shared" si="116"/>
        <v>2.2234689293995946</v>
      </c>
    </row>
    <row r="1008" spans="1:11" ht="13.5" x14ac:dyDescent="0.25">
      <c r="A1008" s="3">
        <f>TITRES_STAT!B1011</f>
        <v>43777</v>
      </c>
      <c r="B1008" s="5">
        <f>TITRES_STAT!D1011</f>
        <v>2.3498999999999999</v>
      </c>
      <c r="C1008" s="2">
        <f t="shared" si="117"/>
        <v>0</v>
      </c>
      <c r="D1008" s="2">
        <f t="shared" si="118"/>
        <v>2.36558</v>
      </c>
      <c r="E1008" s="2">
        <f t="shared" si="120"/>
        <v>2.3912199999999997</v>
      </c>
      <c r="F1008" s="2">
        <f t="shared" si="121"/>
        <v>2.2979449999999999</v>
      </c>
      <c r="G1008" s="2">
        <f t="shared" si="115"/>
        <v>2.2246060000000001</v>
      </c>
      <c r="H1008" s="2">
        <f t="shared" si="119"/>
        <v>1.9409715000000007</v>
      </c>
      <c r="I1008" s="2">
        <f t="array" ref="I1008">SUMPRODUCT(B992:B1011, (ROW(B992:B1011)-ROW(B992)+1)) / (20*21/2)</f>
        <v>2.38010619047619</v>
      </c>
      <c r="J1008" s="2">
        <f t="shared" si="122"/>
        <v>2.3142275273714761</v>
      </c>
      <c r="K1008" s="2">
        <f t="shared" si="116"/>
        <v>2.2284270105996105</v>
      </c>
    </row>
    <row r="1009" spans="1:11" ht="13.5" x14ac:dyDescent="0.25">
      <c r="A1009" s="3">
        <f>TITRES_STAT!B1012</f>
        <v>43780</v>
      </c>
      <c r="B1009" s="5">
        <f>TITRES_STAT!D1012</f>
        <v>2.3997999999999999</v>
      </c>
      <c r="C1009" s="2">
        <f t="shared" si="117"/>
        <v>4.9900000000000055E-2</v>
      </c>
      <c r="D1009" s="2">
        <f t="shared" si="118"/>
        <v>2.3613200000000001</v>
      </c>
      <c r="E1009" s="2">
        <f t="shared" si="120"/>
        <v>2.3933599999999999</v>
      </c>
      <c r="F1009" s="2">
        <f t="shared" si="121"/>
        <v>2.3118299999999996</v>
      </c>
      <c r="G1009" s="2">
        <f t="shared" si="115"/>
        <v>2.2281660000000003</v>
      </c>
      <c r="H1009" s="2">
        <f t="shared" si="119"/>
        <v>1.944943000000001</v>
      </c>
      <c r="I1009" s="2">
        <f t="array" ref="I1009">SUMPRODUCT(B993:B1012, (ROW(B993:B1012)-ROW(B993)+1)) / (20*21/2)</f>
        <v>2.3909290476190477</v>
      </c>
      <c r="J1009" s="2">
        <f t="shared" si="122"/>
        <v>2.3223772866694308</v>
      </c>
      <c r="K1009" s="2">
        <f t="shared" si="116"/>
        <v>2.2351475199878608</v>
      </c>
    </row>
    <row r="1010" spans="1:11" ht="13.5" x14ac:dyDescent="0.25">
      <c r="A1010" s="3">
        <f>TITRES_STAT!B1013</f>
        <v>43781</v>
      </c>
      <c r="B1010" s="5">
        <f>TITRES_STAT!D1013</f>
        <v>2.4567999999999999</v>
      </c>
      <c r="C1010" s="2">
        <f t="shared" si="117"/>
        <v>5.699999999999994E-2</v>
      </c>
      <c r="D1010" s="2">
        <f t="shared" si="118"/>
        <v>2.3741399999999997</v>
      </c>
      <c r="E1010" s="2">
        <f t="shared" si="120"/>
        <v>2.3940799999999998</v>
      </c>
      <c r="F1010" s="2">
        <f t="shared" si="121"/>
        <v>2.3285650000000002</v>
      </c>
      <c r="G1010" s="2">
        <f t="shared" ref="G1010:G1073" si="123">AVERAGE(B961:B1010)</f>
        <v>2.2318700000000002</v>
      </c>
      <c r="H1010" s="2">
        <f t="shared" si="119"/>
        <v>1.9491995000000009</v>
      </c>
      <c r="I1010" s="2">
        <f t="array" ref="I1010">SUMPRODUCT(B994:B1013, (ROW(B994:B1013)-ROW(B994)+1)) / (20*21/2)</f>
        <v>2.4143619047619045</v>
      </c>
      <c r="J1010" s="2">
        <f t="shared" si="122"/>
        <v>2.3351794498437703</v>
      </c>
      <c r="K1010" s="2">
        <f t="shared" si="116"/>
        <v>2.2438397741059841</v>
      </c>
    </row>
    <row r="1011" spans="1:11" ht="13.5" x14ac:dyDescent="0.25">
      <c r="A1011" s="3">
        <f>TITRES_STAT!B1014</f>
        <v>43782</v>
      </c>
      <c r="B1011" s="5">
        <f>TITRES_STAT!D1014</f>
        <v>2.4140000000000001</v>
      </c>
      <c r="C1011" s="2">
        <f t="shared" si="117"/>
        <v>-4.2799999999999727E-2</v>
      </c>
      <c r="D1011" s="2">
        <f t="shared" si="118"/>
        <v>2.3940799999999998</v>
      </c>
      <c r="E1011" s="2">
        <f t="shared" si="120"/>
        <v>2.3955000000000002</v>
      </c>
      <c r="F1011" s="2">
        <f t="shared" si="121"/>
        <v>2.3431600000000001</v>
      </c>
      <c r="G1011" s="2">
        <f t="shared" si="123"/>
        <v>2.2351460000000003</v>
      </c>
      <c r="H1011" s="2">
        <f t="shared" si="119"/>
        <v>1.9532420000000008</v>
      </c>
      <c r="I1011" s="2">
        <f t="array" ref="I1011">SUMPRODUCT(B995:B1014, (ROW(B995:B1014)-ROW(B995)+1)) / (20*21/2)</f>
        <v>2.4505823809523815</v>
      </c>
      <c r="J1011" s="2">
        <f t="shared" si="122"/>
        <v>2.3426861689062686</v>
      </c>
      <c r="K1011" s="2">
        <f t="shared" ref="K1011:K1074" si="124">$K$4*B1011+(1-$K$4)*K1010</f>
        <v>2.2505127241410436</v>
      </c>
    </row>
    <row r="1012" spans="1:11" ht="13.5" x14ac:dyDescent="0.25">
      <c r="A1012" s="3">
        <f>TITRES_STAT!B1015</f>
        <v>43783</v>
      </c>
      <c r="B1012" s="5">
        <f>TITRES_STAT!D1015</f>
        <v>2.4567999999999999</v>
      </c>
      <c r="C1012" s="2">
        <f t="shared" si="117"/>
        <v>4.2799999999999727E-2</v>
      </c>
      <c r="D1012" s="2">
        <f t="shared" si="118"/>
        <v>2.4154599999999999</v>
      </c>
      <c r="E1012" s="2">
        <f t="shared" si="120"/>
        <v>2.39764</v>
      </c>
      <c r="F1012" s="2">
        <f t="shared" si="121"/>
        <v>2.360255</v>
      </c>
      <c r="G1012" s="2">
        <f t="shared" si="123"/>
        <v>2.2399900000000001</v>
      </c>
      <c r="H1012" s="2">
        <f t="shared" si="119"/>
        <v>1.9574985000000007</v>
      </c>
      <c r="I1012" s="2">
        <f t="array" ref="I1012">SUMPRODUCT(B996:B1015, (ROW(B996:B1015)-ROW(B996)+1)) / (20*21/2)</f>
        <v>2.4818161904761906</v>
      </c>
      <c r="J1012" s="2">
        <f t="shared" si="122"/>
        <v>2.3535541528199571</v>
      </c>
      <c r="K1012" s="2">
        <f t="shared" si="124"/>
        <v>2.2586024212335518</v>
      </c>
    </row>
    <row r="1013" spans="1:11" ht="13.5" x14ac:dyDescent="0.25">
      <c r="A1013" s="3">
        <f>TITRES_STAT!B1016</f>
        <v>43784</v>
      </c>
      <c r="B1013" s="5">
        <f>TITRES_STAT!D1016</f>
        <v>2.6063000000000001</v>
      </c>
      <c r="C1013" s="2">
        <f t="shared" si="117"/>
        <v>0.14950000000000019</v>
      </c>
      <c r="D1013" s="2">
        <f t="shared" si="118"/>
        <v>2.4667400000000002</v>
      </c>
      <c r="E1013" s="2">
        <f t="shared" si="120"/>
        <v>2.4161600000000005</v>
      </c>
      <c r="F1013" s="2">
        <f t="shared" si="121"/>
        <v>2.3826849999999999</v>
      </c>
      <c r="G1013" s="2">
        <f t="shared" si="123"/>
        <v>2.246826</v>
      </c>
      <c r="H1013" s="2">
        <f t="shared" si="119"/>
        <v>1.9625025000000005</v>
      </c>
      <c r="I1013" s="2">
        <f t="array" ref="I1013">SUMPRODUCT(B997:B1016, (ROW(B997:B1016)-ROW(B997)+1)) / (20*21/2)</f>
        <v>2.5080976190476192</v>
      </c>
      <c r="J1013" s="2">
        <f t="shared" si="122"/>
        <v>2.3776251858847228</v>
      </c>
      <c r="K1013" s="2">
        <f t="shared" si="124"/>
        <v>2.2722376204008636</v>
      </c>
    </row>
    <row r="1014" spans="1:11" ht="13.5" x14ac:dyDescent="0.25">
      <c r="A1014" s="3">
        <f>TITRES_STAT!B1017</f>
        <v>43787</v>
      </c>
      <c r="B1014" s="5">
        <f>TITRES_STAT!D1017</f>
        <v>2.7629999999999999</v>
      </c>
      <c r="C1014" s="2">
        <f t="shared" si="117"/>
        <v>0.15669999999999984</v>
      </c>
      <c r="D1014" s="2">
        <f t="shared" si="118"/>
        <v>2.5393800000000004</v>
      </c>
      <c r="E1014" s="2">
        <f t="shared" si="120"/>
        <v>2.4503500000000003</v>
      </c>
      <c r="F1014" s="2">
        <f t="shared" si="121"/>
        <v>2.4065449999999999</v>
      </c>
      <c r="G1014" s="2">
        <f t="shared" si="123"/>
        <v>2.256796</v>
      </c>
      <c r="H1014" s="2">
        <f t="shared" si="119"/>
        <v>1.9682900000000003</v>
      </c>
      <c r="I1014" s="2">
        <f t="array" ref="I1014">SUMPRODUCT(B998:B1017, (ROW(B998:B1017)-ROW(B998)+1)) / (20*21/2)</f>
        <v>2.5303399999999998</v>
      </c>
      <c r="J1014" s="2">
        <f t="shared" si="122"/>
        <v>2.4143275491337972</v>
      </c>
      <c r="K1014" s="2">
        <f t="shared" si="124"/>
        <v>2.2914832039145554</v>
      </c>
    </row>
    <row r="1015" spans="1:11" ht="13.5" x14ac:dyDescent="0.25">
      <c r="A1015" s="3">
        <f>TITRES_STAT!B1018</f>
        <v>43788</v>
      </c>
      <c r="B1015" s="5">
        <f>TITRES_STAT!D1018</f>
        <v>2.7345000000000002</v>
      </c>
      <c r="C1015" s="2">
        <f t="shared" si="117"/>
        <v>-2.8499999999999748E-2</v>
      </c>
      <c r="D1015" s="2">
        <f t="shared" si="118"/>
        <v>2.5949200000000001</v>
      </c>
      <c r="E1015" s="2">
        <f t="shared" si="120"/>
        <v>2.4845299999999999</v>
      </c>
      <c r="F1015" s="2">
        <f t="shared" si="121"/>
        <v>2.4300449999999998</v>
      </c>
      <c r="G1015" s="2">
        <f t="shared" si="123"/>
        <v>2.2666240000000006</v>
      </c>
      <c r="H1015" s="2">
        <f t="shared" si="119"/>
        <v>1.9739350000000002</v>
      </c>
      <c r="I1015" s="2">
        <f t="array" ref="I1015">SUMPRODUCT(B999:B1018, (ROW(B999:B1018)-ROW(B999)+1)) / (20*21/2)</f>
        <v>2.5573290476190476</v>
      </c>
      <c r="J1015" s="2">
        <f t="shared" si="122"/>
        <v>2.4448201635020075</v>
      </c>
      <c r="K1015" s="2">
        <f t="shared" si="124"/>
        <v>2.3088564116041805</v>
      </c>
    </row>
    <row r="1016" spans="1:11" ht="13.5" x14ac:dyDescent="0.25">
      <c r="A1016" s="3">
        <f>TITRES_STAT!B1019</f>
        <v>43789</v>
      </c>
      <c r="B1016" s="5">
        <f>TITRES_STAT!D1019</f>
        <v>2.706</v>
      </c>
      <c r="C1016" s="2">
        <f t="shared" si="117"/>
        <v>-2.8500000000000192E-2</v>
      </c>
      <c r="D1016" s="2">
        <f t="shared" si="118"/>
        <v>2.6533199999999999</v>
      </c>
      <c r="E1016" s="2">
        <f t="shared" si="120"/>
        <v>2.5237000000000003</v>
      </c>
      <c r="F1016" s="2">
        <f t="shared" si="121"/>
        <v>2.4510549999999998</v>
      </c>
      <c r="G1016" s="2">
        <f t="shared" si="123"/>
        <v>2.2770200000000007</v>
      </c>
      <c r="H1016" s="2">
        <f t="shared" si="119"/>
        <v>1.9792015000000003</v>
      </c>
      <c r="I1016" s="2">
        <f t="array" ref="I1016">SUMPRODUCT(B1000:B1019, (ROW(B1000:B1019)-ROW(B1000)+1)) / (20*21/2)</f>
        <v>2.5822157142857143</v>
      </c>
      <c r="J1016" s="2">
        <f t="shared" si="122"/>
        <v>2.4696944336446731</v>
      </c>
      <c r="K1016" s="2">
        <f t="shared" si="124"/>
        <v>2.324430669972644</v>
      </c>
    </row>
    <row r="1017" spans="1:11" ht="13.5" x14ac:dyDescent="0.25">
      <c r="A1017" s="3">
        <f>TITRES_STAT!B1020</f>
        <v>43790</v>
      </c>
      <c r="B1017" s="5">
        <f>TITRES_STAT!D1020</f>
        <v>2.6846000000000001</v>
      </c>
      <c r="C1017" s="2">
        <f t="shared" si="117"/>
        <v>-2.1399999999999864E-2</v>
      </c>
      <c r="D1017" s="2">
        <f t="shared" si="118"/>
        <v>2.6988799999999999</v>
      </c>
      <c r="E1017" s="2">
        <f t="shared" si="120"/>
        <v>2.5571699999999997</v>
      </c>
      <c r="F1017" s="2">
        <f t="shared" si="121"/>
        <v>2.4724150000000003</v>
      </c>
      <c r="G1017" s="2">
        <f t="shared" si="123"/>
        <v>2.2868460000000006</v>
      </c>
      <c r="H1017" s="2">
        <f t="shared" si="119"/>
        <v>1.9843610000000005</v>
      </c>
      <c r="I1017" s="2">
        <f t="array" ref="I1017">SUMPRODUCT(B1001:B1020, (ROW(B1001:B1020)-ROW(B1001)+1)) / (20*21/2)</f>
        <v>2.6073433333333336</v>
      </c>
      <c r="J1017" s="2">
        <f t="shared" si="122"/>
        <v>2.4901616304404186</v>
      </c>
      <c r="K1017" s="2">
        <f t="shared" si="124"/>
        <v>2.3385549574246971</v>
      </c>
    </row>
    <row r="1018" spans="1:11" ht="13.5" x14ac:dyDescent="0.25">
      <c r="A1018" s="3">
        <f>TITRES_STAT!B1021</f>
        <v>43791</v>
      </c>
      <c r="B1018" s="5">
        <f>TITRES_STAT!D1021</f>
        <v>2.7557999999999998</v>
      </c>
      <c r="C1018" s="2">
        <f t="shared" si="117"/>
        <v>7.1199999999999708E-2</v>
      </c>
      <c r="D1018" s="2">
        <f t="shared" si="118"/>
        <v>2.7287799999999995</v>
      </c>
      <c r="E1018" s="2">
        <f t="shared" si="120"/>
        <v>2.5977600000000001</v>
      </c>
      <c r="F1018" s="2">
        <f t="shared" si="121"/>
        <v>2.4944899999999999</v>
      </c>
      <c r="G1018" s="2">
        <f t="shared" si="123"/>
        <v>2.2980960000000001</v>
      </c>
      <c r="H1018" s="2">
        <f t="shared" si="119"/>
        <v>1.9898765000000003</v>
      </c>
      <c r="I1018" s="2">
        <f t="array" ref="I1018">SUMPRODUCT(B1002:B1021, (ROW(B1002:B1021)-ROW(B1002)+1)) / (20*21/2)</f>
        <v>2.630910952380952</v>
      </c>
      <c r="J1018" s="2">
        <f t="shared" si="122"/>
        <v>2.5154605227794264</v>
      </c>
      <c r="K1018" s="2">
        <f t="shared" si="124"/>
        <v>2.3549175081139246</v>
      </c>
    </row>
    <row r="1019" spans="1:11" ht="13.5" x14ac:dyDescent="0.25">
      <c r="A1019" s="3">
        <f>TITRES_STAT!B1022</f>
        <v>43794</v>
      </c>
      <c r="B1019" s="5">
        <f>TITRES_STAT!D1022</f>
        <v>2.7557999999999998</v>
      </c>
      <c r="C1019" s="2">
        <f t="shared" si="117"/>
        <v>0</v>
      </c>
      <c r="D1019" s="2">
        <f t="shared" si="118"/>
        <v>2.7273400000000003</v>
      </c>
      <c r="E1019" s="2">
        <f t="shared" si="120"/>
        <v>2.6333600000000006</v>
      </c>
      <c r="F1019" s="2">
        <f t="shared" si="121"/>
        <v>2.51336</v>
      </c>
      <c r="G1019" s="2">
        <f t="shared" si="123"/>
        <v>2.3094880000000004</v>
      </c>
      <c r="H1019" s="2">
        <f t="shared" si="119"/>
        <v>1.9952235000000005</v>
      </c>
      <c r="I1019" s="2">
        <f t="array" ref="I1019">SUMPRODUCT(B1003:B1022, (ROW(B1003:B1022)-ROW(B1003)+1)) / (20*21/2)</f>
        <v>2.6465766666666664</v>
      </c>
      <c r="J1019" s="2">
        <f t="shared" si="122"/>
        <v>2.5383499968004335</v>
      </c>
      <c r="K1019" s="2">
        <f t="shared" si="124"/>
        <v>2.3706383901486725</v>
      </c>
    </row>
    <row r="1020" spans="1:11" ht="13.5" x14ac:dyDescent="0.25">
      <c r="A1020" s="3">
        <f>TITRES_STAT!B1023</f>
        <v>43795</v>
      </c>
      <c r="B1020" s="5">
        <f>TITRES_STAT!D1023</f>
        <v>2.7772000000000001</v>
      </c>
      <c r="C1020" s="2">
        <f t="shared" si="117"/>
        <v>2.1400000000000308E-2</v>
      </c>
      <c r="D1020" s="2">
        <f t="shared" si="118"/>
        <v>2.7358800000000003</v>
      </c>
      <c r="E1020" s="2">
        <f t="shared" si="120"/>
        <v>2.6654000000000004</v>
      </c>
      <c r="F1020" s="2">
        <f t="shared" si="121"/>
        <v>2.5297400000000003</v>
      </c>
      <c r="G1020" s="2">
        <f t="shared" si="123"/>
        <v>2.3213080000000001</v>
      </c>
      <c r="H1020" s="2">
        <f t="shared" si="119"/>
        <v>2.0006775000000006</v>
      </c>
      <c r="I1020" s="2">
        <f t="array" ref="I1020">SUMPRODUCT(B1004:B1023, (ROW(B1004:B1023)-ROW(B1004)+1)) / (20*21/2)</f>
        <v>2.659567619047619</v>
      </c>
      <c r="J1020" s="2">
        <f t="shared" si="122"/>
        <v>2.5610976161527734</v>
      </c>
      <c r="K1020" s="2">
        <f t="shared" si="124"/>
        <v>2.3865819826918617</v>
      </c>
    </row>
    <row r="1021" spans="1:11" ht="13.5" x14ac:dyDescent="0.25">
      <c r="A1021" s="3">
        <f>TITRES_STAT!B1024</f>
        <v>43796</v>
      </c>
      <c r="B1021" s="5">
        <f>TITRES_STAT!D1024</f>
        <v>2.7772000000000001</v>
      </c>
      <c r="C1021" s="2">
        <f t="shared" si="117"/>
        <v>0</v>
      </c>
      <c r="D1021" s="2">
        <f t="shared" si="118"/>
        <v>2.7501200000000003</v>
      </c>
      <c r="E1021" s="2">
        <f t="shared" si="120"/>
        <v>2.7017200000000003</v>
      </c>
      <c r="F1021" s="2">
        <f t="shared" si="121"/>
        <v>2.5486100000000005</v>
      </c>
      <c r="G1021" s="2">
        <f t="shared" si="123"/>
        <v>2.3334139999999999</v>
      </c>
      <c r="H1021" s="2">
        <f t="shared" si="119"/>
        <v>2.0061315000000004</v>
      </c>
      <c r="I1021" s="2">
        <f t="array" ref="I1021">SUMPRODUCT(B1005:B1024, (ROW(B1005:B1024)-ROW(B1005)+1)) / (20*21/2)</f>
        <v>2.6712357142857139</v>
      </c>
      <c r="J1021" s="2">
        <f t="shared" si="122"/>
        <v>2.5816787955667948</v>
      </c>
      <c r="K1021" s="2">
        <f t="shared" si="124"/>
        <v>2.4019003363117886</v>
      </c>
    </row>
    <row r="1022" spans="1:11" ht="13.5" x14ac:dyDescent="0.25">
      <c r="A1022" s="3">
        <f>TITRES_STAT!B1025</f>
        <v>43797</v>
      </c>
      <c r="B1022" s="5">
        <f>TITRES_STAT!D1025</f>
        <v>2.7130999999999998</v>
      </c>
      <c r="C1022" s="2">
        <f t="shared" si="117"/>
        <v>-6.4100000000000268E-2</v>
      </c>
      <c r="D1022" s="2">
        <f t="shared" si="118"/>
        <v>2.7558199999999999</v>
      </c>
      <c r="E1022" s="2">
        <f t="shared" si="120"/>
        <v>2.7273500000000004</v>
      </c>
      <c r="F1022" s="2">
        <f t="shared" si="121"/>
        <v>2.5624950000000002</v>
      </c>
      <c r="G1022" s="2">
        <f t="shared" si="123"/>
        <v>2.344096</v>
      </c>
      <c r="H1022" s="2">
        <f t="shared" si="119"/>
        <v>2.0112650000000003</v>
      </c>
      <c r="I1022" s="2">
        <f t="array" ref="I1022">SUMPRODUCT(B1006:B1025, (ROW(B1006:B1025)-ROW(B1006)+1)) / (20*21/2)</f>
        <v>2.6890380952380952</v>
      </c>
      <c r="J1022" s="2">
        <f t="shared" si="122"/>
        <v>2.5941951007509099</v>
      </c>
      <c r="K1022" s="2">
        <f t="shared" si="124"/>
        <v>2.4141042446917185</v>
      </c>
    </row>
    <row r="1023" spans="1:11" ht="13.5" x14ac:dyDescent="0.25">
      <c r="A1023" s="3">
        <f>TITRES_STAT!B1026</f>
        <v>43798</v>
      </c>
      <c r="B1023" s="5">
        <f>TITRES_STAT!D1026</f>
        <v>2.6989000000000001</v>
      </c>
      <c r="C1023" s="2">
        <f t="shared" si="117"/>
        <v>-1.4199999999999768E-2</v>
      </c>
      <c r="D1023" s="2">
        <f t="shared" si="118"/>
        <v>2.74444</v>
      </c>
      <c r="E1023" s="2">
        <f t="shared" si="120"/>
        <v>2.7366100000000002</v>
      </c>
      <c r="F1023" s="2">
        <f t="shared" si="121"/>
        <v>2.5763850000000006</v>
      </c>
      <c r="G1023" s="2">
        <f t="shared" si="123"/>
        <v>2.3547779999999996</v>
      </c>
      <c r="H1023" s="2">
        <f t="shared" si="119"/>
        <v>2.0163275000000001</v>
      </c>
      <c r="I1023" s="2">
        <f t="array" ref="I1023">SUMPRODUCT(B1007:B1026, (ROW(B1007:B1026)-ROW(B1007)+1)) / (20*21/2)</f>
        <v>2.7009428571428575</v>
      </c>
      <c r="J1023" s="2">
        <f t="shared" si="122"/>
        <v>2.60416699591749</v>
      </c>
      <c r="K1023" s="2">
        <f t="shared" si="124"/>
        <v>2.4252727056842005</v>
      </c>
    </row>
    <row r="1024" spans="1:11" ht="13.5" x14ac:dyDescent="0.25">
      <c r="A1024" s="3">
        <f>TITRES_STAT!B1027</f>
        <v>43801</v>
      </c>
      <c r="B1024" s="5">
        <f>TITRES_STAT!D1027</f>
        <v>2.6989000000000001</v>
      </c>
      <c r="C1024" s="2">
        <f t="shared" si="117"/>
        <v>0</v>
      </c>
      <c r="D1024" s="2">
        <f t="shared" si="118"/>
        <v>2.73306</v>
      </c>
      <c r="E1024" s="2">
        <f t="shared" si="120"/>
        <v>2.7302000000000008</v>
      </c>
      <c r="F1024" s="2">
        <f t="shared" si="121"/>
        <v>2.5902750000000005</v>
      </c>
      <c r="G1024" s="2">
        <f t="shared" si="123"/>
        <v>2.3654599999999997</v>
      </c>
      <c r="H1024" s="2">
        <f t="shared" si="119"/>
        <v>2.0213900000000002</v>
      </c>
      <c r="I1024" s="2">
        <f t="array" ref="I1024">SUMPRODUCT(B1008:B1027, (ROW(B1008:B1027)-ROW(B1008)+1)) / (20*21/2)</f>
        <v>2.7142371428571432</v>
      </c>
      <c r="J1024" s="2">
        <f t="shared" si="122"/>
        <v>2.613189186782491</v>
      </c>
      <c r="K1024" s="2">
        <f t="shared" si="124"/>
        <v>2.4360031878142321</v>
      </c>
    </row>
    <row r="1025" spans="1:11" ht="13.5" x14ac:dyDescent="0.25">
      <c r="A1025" s="3">
        <f>TITRES_STAT!B1028</f>
        <v>43802</v>
      </c>
      <c r="B1025" s="5">
        <f>TITRES_STAT!D1028</f>
        <v>2.7772000000000001</v>
      </c>
      <c r="C1025" s="2">
        <f t="shared" si="117"/>
        <v>7.8300000000000036E-2</v>
      </c>
      <c r="D1025" s="2">
        <f t="shared" si="118"/>
        <v>2.73306</v>
      </c>
      <c r="E1025" s="2">
        <f t="shared" si="120"/>
        <v>2.7344700000000004</v>
      </c>
      <c r="F1025" s="2">
        <f t="shared" si="121"/>
        <v>2.6094999999999997</v>
      </c>
      <c r="G1025" s="2">
        <f t="shared" si="123"/>
        <v>2.3777079999999997</v>
      </c>
      <c r="H1025" s="2">
        <f t="shared" si="119"/>
        <v>2.0270799999999998</v>
      </c>
      <c r="I1025" s="2">
        <f t="array" ref="I1025">SUMPRODUCT(B1009:B1028, (ROW(B1009:B1028)-ROW(B1009)+1)) / (20*21/2)</f>
        <v>2.7228161904761903</v>
      </c>
      <c r="J1025" s="2">
        <f t="shared" si="122"/>
        <v>2.6288092642317773</v>
      </c>
      <c r="K1025" s="2">
        <f t="shared" si="124"/>
        <v>2.4493834549587721</v>
      </c>
    </row>
    <row r="1026" spans="1:11" ht="13.5" x14ac:dyDescent="0.25">
      <c r="A1026" s="3">
        <f>TITRES_STAT!B1029</f>
        <v>43803</v>
      </c>
      <c r="B1026" s="5">
        <f>TITRES_STAT!D1029</f>
        <v>2.7345000000000002</v>
      </c>
      <c r="C1026" s="2">
        <f t="shared" si="117"/>
        <v>-4.269999999999996E-2</v>
      </c>
      <c r="D1026" s="2">
        <f t="shared" si="118"/>
        <v>2.7245200000000005</v>
      </c>
      <c r="E1026" s="2">
        <f t="shared" si="120"/>
        <v>2.7373200000000009</v>
      </c>
      <c r="F1026" s="2">
        <f t="shared" si="121"/>
        <v>2.6305100000000001</v>
      </c>
      <c r="G1026" s="2">
        <f t="shared" si="123"/>
        <v>2.3892439999999997</v>
      </c>
      <c r="H1026" s="2">
        <f t="shared" si="119"/>
        <v>2.0325565000000001</v>
      </c>
      <c r="I1026" s="2">
        <f t="array" ref="I1026">SUMPRODUCT(B1010:B1029, (ROW(B1010:B1029)-ROW(B1010)+1)) / (20*21/2)</f>
        <v>2.7322442857142861</v>
      </c>
      <c r="J1026" s="2">
        <f t="shared" si="122"/>
        <v>2.6388750485906556</v>
      </c>
      <c r="K1026" s="2">
        <f t="shared" si="124"/>
        <v>2.4605644959407811</v>
      </c>
    </row>
    <row r="1027" spans="1:11" ht="13.5" x14ac:dyDescent="0.25">
      <c r="A1027" s="3">
        <f>TITRES_STAT!B1030</f>
        <v>43804</v>
      </c>
      <c r="B1027" s="5">
        <f>TITRES_STAT!D1030</f>
        <v>2.7700999999999998</v>
      </c>
      <c r="C1027" s="2">
        <f t="shared" si="117"/>
        <v>3.5599999999999632E-2</v>
      </c>
      <c r="D1027" s="2">
        <f t="shared" si="118"/>
        <v>2.7359200000000001</v>
      </c>
      <c r="E1027" s="2">
        <f t="shared" si="120"/>
        <v>2.7458700000000005</v>
      </c>
      <c r="F1027" s="2">
        <f t="shared" si="121"/>
        <v>2.6515199999999997</v>
      </c>
      <c r="G1027" s="2">
        <f t="shared" si="123"/>
        <v>2.4016359999999994</v>
      </c>
      <c r="H1027" s="2">
        <f t="shared" si="119"/>
        <v>2.038211</v>
      </c>
      <c r="I1027" s="2">
        <f t="array" ref="I1027">SUMPRODUCT(B1011:B1030, (ROW(B1011:B1030)-ROW(B1011)+1)) / (20*21/2)</f>
        <v>2.7378709523809528</v>
      </c>
      <c r="J1027" s="2">
        <f t="shared" si="122"/>
        <v>2.6513726630105934</v>
      </c>
      <c r="K1027" s="2">
        <f t="shared" si="124"/>
        <v>2.4727031431587898</v>
      </c>
    </row>
    <row r="1028" spans="1:11" ht="13.5" x14ac:dyDescent="0.25">
      <c r="A1028" s="3">
        <f>TITRES_STAT!B1031</f>
        <v>43805</v>
      </c>
      <c r="B1028" s="5">
        <f>TITRES_STAT!D1031</f>
        <v>2.7416</v>
      </c>
      <c r="C1028" s="2">
        <f t="shared" ref="C1028:C1091" si="125">B1028-B1027</f>
        <v>-2.8499999999999748E-2</v>
      </c>
      <c r="D1028" s="2">
        <f t="shared" si="118"/>
        <v>2.7444600000000001</v>
      </c>
      <c r="E1028" s="2">
        <f t="shared" si="120"/>
        <v>2.7444499999999996</v>
      </c>
      <c r="F1028" s="2">
        <f t="shared" si="121"/>
        <v>2.6711049999999998</v>
      </c>
      <c r="G1028" s="2">
        <f t="shared" si="123"/>
        <v>2.4137419999999996</v>
      </c>
      <c r="H1028" s="2">
        <f t="shared" si="119"/>
        <v>2.0434870000000003</v>
      </c>
      <c r="I1028" s="2">
        <f t="array" ref="I1028">SUMPRODUCT(B1012:B1031, (ROW(B1012:B1031)-ROW(B1012)+1)) / (20*21/2)</f>
        <v>2.7414314285714281</v>
      </c>
      <c r="J1028" s="2">
        <f t="shared" si="122"/>
        <v>2.6599657427238701</v>
      </c>
      <c r="K1028" s="2">
        <f t="shared" si="124"/>
        <v>2.4832481179368764</v>
      </c>
    </row>
    <row r="1029" spans="1:11" ht="13.5" x14ac:dyDescent="0.25">
      <c r="A1029" s="3">
        <f>TITRES_STAT!B1032</f>
        <v>43808</v>
      </c>
      <c r="B1029" s="5">
        <f>TITRES_STAT!D1032</f>
        <v>2.7700999999999998</v>
      </c>
      <c r="C1029" s="2">
        <f t="shared" si="125"/>
        <v>2.8499999999999748E-2</v>
      </c>
      <c r="D1029" s="2">
        <f t="shared" si="118"/>
        <v>2.7587000000000002</v>
      </c>
      <c r="E1029" s="2">
        <f t="shared" si="120"/>
        <v>2.7458799999999997</v>
      </c>
      <c r="F1029" s="2">
        <f t="shared" si="121"/>
        <v>2.6896200000000001</v>
      </c>
      <c r="G1029" s="2">
        <f t="shared" si="123"/>
        <v>2.4264179999999995</v>
      </c>
      <c r="H1029" s="2">
        <f t="shared" si="119"/>
        <v>2.0489055</v>
      </c>
      <c r="I1029" s="2">
        <f t="array" ref="I1029">SUMPRODUCT(B1013:B1032, (ROW(B1013:B1032)-ROW(B1013)+1)) / (20*21/2)</f>
        <v>2.7427557142857149</v>
      </c>
      <c r="J1029" s="2">
        <f t="shared" si="122"/>
        <v>2.670454719607311</v>
      </c>
      <c r="K1029" s="2">
        <f t="shared" si="124"/>
        <v>2.4944972113511166</v>
      </c>
    </row>
    <row r="1030" spans="1:11" ht="13.5" x14ac:dyDescent="0.25">
      <c r="A1030" s="3">
        <f>TITRES_STAT!B1033</f>
        <v>43809</v>
      </c>
      <c r="B1030" s="5">
        <f>TITRES_STAT!D1033</f>
        <v>2.7486999999999999</v>
      </c>
      <c r="C1030" s="2">
        <f t="shared" si="125"/>
        <v>-2.1399999999999864E-2</v>
      </c>
      <c r="D1030" s="2">
        <f t="shared" ref="D1030:D1093" si="126">AVERAGE(B1026:B1030)</f>
        <v>2.7529999999999997</v>
      </c>
      <c r="E1030" s="2">
        <f t="shared" si="120"/>
        <v>2.7430299999999996</v>
      </c>
      <c r="F1030" s="2">
        <f t="shared" si="121"/>
        <v>2.704215</v>
      </c>
      <c r="G1030" s="2">
        <f t="shared" si="123"/>
        <v>2.4386659999999996</v>
      </c>
      <c r="H1030" s="2">
        <f t="shared" si="119"/>
        <v>2.054217</v>
      </c>
      <c r="I1030" s="2">
        <f t="array" ref="I1030">SUMPRODUCT(B1014:B1033, (ROW(B1014:B1033)-ROW(B1014)+1)) / (20*21/2)</f>
        <v>2.7407195238095245</v>
      </c>
      <c r="J1030" s="2">
        <f t="shared" si="122"/>
        <v>2.6779066510732812</v>
      </c>
      <c r="K1030" s="2">
        <f t="shared" si="124"/>
        <v>2.5044659481608766</v>
      </c>
    </row>
    <row r="1031" spans="1:11" ht="13.5" x14ac:dyDescent="0.25">
      <c r="A1031" s="3">
        <f>TITRES_STAT!B1034</f>
        <v>43810</v>
      </c>
      <c r="B1031" s="5">
        <f>TITRES_STAT!D1034</f>
        <v>2.7416</v>
      </c>
      <c r="C1031" s="2">
        <f t="shared" si="125"/>
        <v>-7.0999999999998842E-3</v>
      </c>
      <c r="D1031" s="2">
        <f t="shared" si="126"/>
        <v>2.7544199999999996</v>
      </c>
      <c r="E1031" s="2">
        <f t="shared" si="120"/>
        <v>2.7394699999999998</v>
      </c>
      <c r="F1031" s="2">
        <f t="shared" si="121"/>
        <v>2.7205949999999999</v>
      </c>
      <c r="G1031" s="2">
        <f t="shared" si="123"/>
        <v>2.4507719999999993</v>
      </c>
      <c r="H1031" s="2">
        <f t="shared" si="119"/>
        <v>2.0595265</v>
      </c>
      <c r="I1031" s="2">
        <f t="array" ref="I1031">SUMPRODUCT(B1015:B1034, (ROW(B1015:B1034)-ROW(B1015)+1)) / (20*21/2)</f>
        <v>2.7361366666666669</v>
      </c>
      <c r="J1031" s="2">
        <f t="shared" si="122"/>
        <v>2.6839726843043974</v>
      </c>
      <c r="K1031" s="2">
        <f t="shared" si="124"/>
        <v>2.513765322742803</v>
      </c>
    </row>
    <row r="1032" spans="1:11" ht="13.5" x14ac:dyDescent="0.25">
      <c r="A1032" s="3">
        <f>TITRES_STAT!B1035</f>
        <v>43811</v>
      </c>
      <c r="B1032" s="5">
        <f>TITRES_STAT!D1035</f>
        <v>2.7345000000000002</v>
      </c>
      <c r="C1032" s="2">
        <f t="shared" si="125"/>
        <v>-7.0999999999998842E-3</v>
      </c>
      <c r="D1032" s="2">
        <f t="shared" si="126"/>
        <v>2.7473000000000001</v>
      </c>
      <c r="E1032" s="2">
        <f t="shared" si="120"/>
        <v>2.7416099999999997</v>
      </c>
      <c r="F1032" s="2">
        <f t="shared" si="121"/>
        <v>2.7344799999999996</v>
      </c>
      <c r="G1032" s="2">
        <f t="shared" si="123"/>
        <v>2.4627359999999991</v>
      </c>
      <c r="H1032" s="2">
        <f t="shared" si="119"/>
        <v>2.0648344999999999</v>
      </c>
      <c r="I1032" s="2">
        <f t="array" ref="I1032">SUMPRODUCT(B1016:B1035, (ROW(B1016:B1035)-ROW(B1016)+1)) / (20*21/2)</f>
        <v>2.7278266666666671</v>
      </c>
      <c r="J1032" s="2">
        <f t="shared" si="122"/>
        <v>2.6887848096087401</v>
      </c>
      <c r="K1032" s="2">
        <f t="shared" si="124"/>
        <v>2.5224215845960263</v>
      </c>
    </row>
    <row r="1033" spans="1:11" ht="13.5" x14ac:dyDescent="0.25">
      <c r="A1033" s="3">
        <f>TITRES_STAT!B1036</f>
        <v>43812</v>
      </c>
      <c r="B1033" s="5">
        <f>TITRES_STAT!D1036</f>
        <v>2.7130999999999998</v>
      </c>
      <c r="C1033" s="2">
        <f t="shared" si="125"/>
        <v>-2.1400000000000308E-2</v>
      </c>
      <c r="D1033" s="2">
        <f t="shared" si="126"/>
        <v>2.7416000000000005</v>
      </c>
      <c r="E1033" s="2">
        <f t="shared" si="120"/>
        <v>2.7430300000000001</v>
      </c>
      <c r="F1033" s="2">
        <f t="shared" si="121"/>
        <v>2.7398199999999995</v>
      </c>
      <c r="G1033" s="2">
        <f t="shared" si="123"/>
        <v>2.4742719999999996</v>
      </c>
      <c r="H1033" s="2">
        <f t="shared" si="119"/>
        <v>2.0700354999999999</v>
      </c>
      <c r="I1033" s="2">
        <f t="array" ref="I1033">SUMPRODUCT(B1017:B1036, (ROW(B1017:B1036)-ROW(B1017)+1)) / (20*21/2)</f>
        <v>2.7185714285714289</v>
      </c>
      <c r="J1033" s="2">
        <f t="shared" si="122"/>
        <v>2.6911005420269554</v>
      </c>
      <c r="K1033" s="2">
        <f t="shared" si="124"/>
        <v>2.5298991695138295</v>
      </c>
    </row>
    <row r="1034" spans="1:11" ht="13.5" x14ac:dyDescent="0.25">
      <c r="A1034" s="3">
        <f>TITRES_STAT!B1037</f>
        <v>43815</v>
      </c>
      <c r="B1034" s="5">
        <f>TITRES_STAT!D1037</f>
        <v>2.6917</v>
      </c>
      <c r="C1034" s="2">
        <f t="shared" si="125"/>
        <v>-2.1399999999999864E-2</v>
      </c>
      <c r="D1034" s="2">
        <f t="shared" si="126"/>
        <v>2.7259199999999999</v>
      </c>
      <c r="E1034" s="2">
        <f t="shared" si="120"/>
        <v>2.7423100000000002</v>
      </c>
      <c r="F1034" s="2">
        <f t="shared" si="121"/>
        <v>2.7362549999999994</v>
      </c>
      <c r="G1034" s="2">
        <f t="shared" si="123"/>
        <v>2.4856639999999994</v>
      </c>
      <c r="H1034" s="2">
        <f t="shared" ref="H1034:H1097" si="127">AVERAGE(B835:B1034)</f>
        <v>2.0746570000000002</v>
      </c>
      <c r="I1034" s="2">
        <f t="array" ref="I1034">SUMPRODUCT(B1018:B1037, (ROW(B1018:B1037)-ROW(B1018)+1)) / (20*21/2)</f>
        <v>2.7076171428571429</v>
      </c>
      <c r="J1034" s="2">
        <f t="shared" si="122"/>
        <v>2.6911576332624834</v>
      </c>
      <c r="K1034" s="2">
        <f t="shared" si="124"/>
        <v>2.5362443001211306</v>
      </c>
    </row>
    <row r="1035" spans="1:11" ht="13.5" x14ac:dyDescent="0.25">
      <c r="A1035" s="3">
        <f>TITRES_STAT!B1038</f>
        <v>43816</v>
      </c>
      <c r="B1035" s="5">
        <f>TITRES_STAT!D1038</f>
        <v>2.649</v>
      </c>
      <c r="C1035" s="2">
        <f t="shared" si="125"/>
        <v>-4.269999999999996E-2</v>
      </c>
      <c r="D1035" s="2">
        <f t="shared" si="126"/>
        <v>2.7059800000000003</v>
      </c>
      <c r="E1035" s="2">
        <f t="shared" si="120"/>
        <v>2.7294900000000002</v>
      </c>
      <c r="F1035" s="2">
        <f t="shared" si="121"/>
        <v>2.7319799999999996</v>
      </c>
      <c r="G1035" s="2">
        <f t="shared" si="123"/>
        <v>2.4966299999999992</v>
      </c>
      <c r="H1035" s="2">
        <f t="shared" si="127"/>
        <v>2.0786604999999998</v>
      </c>
      <c r="I1035" s="2">
        <f t="array" ref="I1035">SUMPRODUCT(B1019:B1038, (ROW(B1019:B1038)-ROW(B1019)+1)) / (20*21/2)</f>
        <v>2.6820876190476195</v>
      </c>
      <c r="J1035" s="2">
        <f t="shared" si="122"/>
        <v>2.6871426205708184</v>
      </c>
      <c r="K1035" s="2">
        <f t="shared" si="124"/>
        <v>2.5406660922732431</v>
      </c>
    </row>
    <row r="1036" spans="1:11" ht="13.5" x14ac:dyDescent="0.25">
      <c r="A1036" s="3">
        <f>TITRES_STAT!B1039</f>
        <v>43817</v>
      </c>
      <c r="B1036" s="5">
        <f>TITRES_STAT!D1039</f>
        <v>2.6347999999999998</v>
      </c>
      <c r="C1036" s="2">
        <f t="shared" si="125"/>
        <v>-1.4200000000000212E-2</v>
      </c>
      <c r="D1036" s="2">
        <f t="shared" si="126"/>
        <v>2.6846199999999998</v>
      </c>
      <c r="E1036" s="2">
        <f t="shared" ref="E1036:E1099" si="128">AVERAGE(B1027:B1036)</f>
        <v>2.7195200000000002</v>
      </c>
      <c r="F1036" s="2">
        <f t="shared" si="121"/>
        <v>2.7284199999999998</v>
      </c>
      <c r="G1036" s="2">
        <f t="shared" si="123"/>
        <v>2.5065999999999993</v>
      </c>
      <c r="H1036" s="2">
        <f t="shared" si="127"/>
        <v>2.0822895000000003</v>
      </c>
      <c r="I1036" s="2">
        <f t="array" ref="I1036">SUMPRODUCT(B1020:B1039, (ROW(B1020:B1039)-ROW(B1020)+1)) / (20*21/2)</f>
        <v>2.6627247619047618</v>
      </c>
      <c r="J1036" s="2">
        <f t="shared" si="122"/>
        <v>2.6821576090878834</v>
      </c>
      <c r="K1036" s="2">
        <f t="shared" si="124"/>
        <v>2.5443576180664493</v>
      </c>
    </row>
    <row r="1037" spans="1:11" ht="13.5" x14ac:dyDescent="0.25">
      <c r="A1037" s="3">
        <f>TITRES_STAT!B1040</f>
        <v>43818</v>
      </c>
      <c r="B1037" s="5">
        <f>TITRES_STAT!D1040</f>
        <v>2.6133999999999999</v>
      </c>
      <c r="C1037" s="2">
        <f t="shared" si="125"/>
        <v>-2.1399999999999864E-2</v>
      </c>
      <c r="D1037" s="2">
        <f t="shared" si="126"/>
        <v>2.6604000000000001</v>
      </c>
      <c r="E1037" s="2">
        <f t="shared" si="128"/>
        <v>2.7038500000000001</v>
      </c>
      <c r="F1037" s="2">
        <f t="shared" si="121"/>
        <v>2.7248599999999996</v>
      </c>
      <c r="G1037" s="2">
        <f t="shared" si="123"/>
        <v>2.516141999999999</v>
      </c>
      <c r="H1037" s="2">
        <f t="shared" si="127"/>
        <v>2.0857440000000005</v>
      </c>
      <c r="I1037" s="2">
        <f t="array" ref="I1037">SUMPRODUCT(B1021:B1040, (ROW(B1021:B1040)-ROW(B1021)+1)) / (20*21/2)</f>
        <v>2.6567580952380947</v>
      </c>
      <c r="J1037" s="2">
        <f t="shared" si="122"/>
        <v>2.6756092653652281</v>
      </c>
      <c r="K1037" s="2">
        <f t="shared" si="124"/>
        <v>2.5470651624560006</v>
      </c>
    </row>
    <row r="1038" spans="1:11" ht="13.5" x14ac:dyDescent="0.25">
      <c r="A1038" s="3">
        <f>TITRES_STAT!B1041</f>
        <v>43819</v>
      </c>
      <c r="B1038" s="5">
        <f>TITRES_STAT!D1041</f>
        <v>2.4567999999999999</v>
      </c>
      <c r="C1038" s="2">
        <f t="shared" si="125"/>
        <v>-0.15660000000000007</v>
      </c>
      <c r="D1038" s="2">
        <f t="shared" si="126"/>
        <v>2.60914</v>
      </c>
      <c r="E1038" s="2">
        <f t="shared" si="128"/>
        <v>2.67537</v>
      </c>
      <c r="F1038" s="2">
        <f t="shared" si="121"/>
        <v>2.7099099999999994</v>
      </c>
      <c r="G1038" s="2">
        <f t="shared" si="123"/>
        <v>2.5226939999999991</v>
      </c>
      <c r="H1038" s="2">
        <f t="shared" si="127"/>
        <v>2.0885165000000008</v>
      </c>
      <c r="I1038" s="2">
        <f t="array" ref="I1038">SUMPRODUCT(B1022:B1041, (ROW(B1022:B1041)-ROW(B1022)+1)) / (20*21/2)</f>
        <v>2.6596028571428572</v>
      </c>
      <c r="J1038" s="2">
        <f t="shared" si="122"/>
        <v>2.6547702877113966</v>
      </c>
      <c r="K1038" s="2">
        <f t="shared" si="124"/>
        <v>2.5435253521636083</v>
      </c>
    </row>
    <row r="1039" spans="1:11" ht="13.5" x14ac:dyDescent="0.25">
      <c r="A1039" s="3">
        <f>TITRES_STAT!B1042</f>
        <v>43822</v>
      </c>
      <c r="B1039" s="5">
        <f>TITRES_STAT!D1042</f>
        <v>2.5066000000000002</v>
      </c>
      <c r="C1039" s="2">
        <f t="shared" si="125"/>
        <v>4.9800000000000288E-2</v>
      </c>
      <c r="D1039" s="2">
        <f t="shared" si="126"/>
        <v>2.57212</v>
      </c>
      <c r="E1039" s="2">
        <f t="shared" si="128"/>
        <v>2.6490199999999997</v>
      </c>
      <c r="F1039" s="2">
        <f t="shared" si="121"/>
        <v>2.697449999999999</v>
      </c>
      <c r="G1039" s="2">
        <f t="shared" si="123"/>
        <v>2.5303839999999993</v>
      </c>
      <c r="H1039" s="2">
        <f t="shared" si="127"/>
        <v>2.0917065000000004</v>
      </c>
      <c r="I1039" s="2">
        <f t="array" ref="I1039">SUMPRODUCT(B1023:B1042, (ROW(B1023:B1042)-ROW(B1023)+1)) / (20*21/2)</f>
        <v>2.6620428571428572</v>
      </c>
      <c r="J1039" s="2">
        <f t="shared" si="122"/>
        <v>2.6406588317388828</v>
      </c>
      <c r="K1039" s="2">
        <f t="shared" si="124"/>
        <v>2.5420772991375848</v>
      </c>
    </row>
    <row r="1040" spans="1:11" ht="13.5" x14ac:dyDescent="0.25">
      <c r="A1040" s="3">
        <f>TITRES_STAT!B1043</f>
        <v>43823</v>
      </c>
      <c r="B1040" s="5">
        <f>TITRES_STAT!D1043</f>
        <v>2.6347999999999998</v>
      </c>
      <c r="C1040" s="2">
        <f t="shared" si="125"/>
        <v>0.12819999999999965</v>
      </c>
      <c r="D1040" s="2">
        <f t="shared" si="126"/>
        <v>2.56928</v>
      </c>
      <c r="E1040" s="2">
        <f t="shared" si="128"/>
        <v>2.6376299999999997</v>
      </c>
      <c r="F1040" s="2">
        <f t="shared" si="121"/>
        <v>2.690329999999999</v>
      </c>
      <c r="G1040" s="2">
        <f t="shared" si="123"/>
        <v>2.5406379999999991</v>
      </c>
      <c r="H1040" s="2">
        <f t="shared" si="127"/>
        <v>2.0955375000000007</v>
      </c>
      <c r="I1040" s="2">
        <f t="array" ref="I1040">SUMPRODUCT(B1024:B1043, (ROW(B1024:B1043)-ROW(B1024)+1)) / (20*21/2)</f>
        <v>2.6794066666666665</v>
      </c>
      <c r="J1040" s="2">
        <f t="shared" si="122"/>
        <v>2.6401008477637511</v>
      </c>
      <c r="K1040" s="2">
        <f t="shared" si="124"/>
        <v>2.5457134834851303</v>
      </c>
    </row>
    <row r="1041" spans="1:11" ht="13.5" x14ac:dyDescent="0.25">
      <c r="A1041" s="3">
        <f>TITRES_STAT!B1044</f>
        <v>43824</v>
      </c>
      <c r="B1041" s="5">
        <f>TITRES_STAT!D1044</f>
        <v>2.7202000000000002</v>
      </c>
      <c r="C1041" s="2">
        <f t="shared" si="125"/>
        <v>8.5400000000000365E-2</v>
      </c>
      <c r="D1041" s="2">
        <f t="shared" si="126"/>
        <v>2.58636</v>
      </c>
      <c r="E1041" s="2">
        <f t="shared" si="128"/>
        <v>2.6354899999999999</v>
      </c>
      <c r="F1041" s="2">
        <f t="shared" si="121"/>
        <v>2.6874799999999999</v>
      </c>
      <c r="G1041" s="2">
        <f t="shared" si="123"/>
        <v>2.5525999999999995</v>
      </c>
      <c r="H1041" s="2">
        <f t="shared" si="127"/>
        <v>2.0996945000000005</v>
      </c>
      <c r="I1041" s="2">
        <f t="array" ref="I1041">SUMPRODUCT(B1025:B1044, (ROW(B1025:B1044)-ROW(B1025)+1)) / (20*21/2)</f>
        <v>2.6959566666666666</v>
      </c>
      <c r="J1041" s="2">
        <f t="shared" si="122"/>
        <v>2.6477293384529177</v>
      </c>
      <c r="K1041" s="2">
        <f t="shared" si="124"/>
        <v>2.5525560919759096</v>
      </c>
    </row>
    <row r="1042" spans="1:11" ht="13.5" x14ac:dyDescent="0.25">
      <c r="A1042" s="3">
        <f>TITRES_STAT!B1045</f>
        <v>43825</v>
      </c>
      <c r="B1042" s="5">
        <f>TITRES_STAT!D1045</f>
        <v>2.7130999999999998</v>
      </c>
      <c r="C1042" s="2">
        <f t="shared" si="125"/>
        <v>-7.1000000000003283E-3</v>
      </c>
      <c r="D1042" s="2">
        <f t="shared" si="126"/>
        <v>2.6063000000000001</v>
      </c>
      <c r="E1042" s="2">
        <f t="shared" si="128"/>
        <v>2.6333499999999996</v>
      </c>
      <c r="F1042" s="2">
        <f t="shared" si="121"/>
        <v>2.6874799999999994</v>
      </c>
      <c r="G1042" s="2">
        <f t="shared" si="123"/>
        <v>2.5645639999999998</v>
      </c>
      <c r="H1042" s="2">
        <f t="shared" si="127"/>
        <v>2.1038495000000008</v>
      </c>
      <c r="I1042" s="2">
        <f t="array" ref="I1042">SUMPRODUCT(B1026:B1045, (ROW(B1026:B1045)-ROW(B1026)+1)) / (20*21/2)</f>
        <v>2.7184738095238097</v>
      </c>
      <c r="J1042" s="2">
        <f t="shared" si="122"/>
        <v>2.6539551157431163</v>
      </c>
      <c r="K1042" s="2">
        <f t="shared" si="124"/>
        <v>2.5588519315062661</v>
      </c>
    </row>
    <row r="1043" spans="1:11" ht="13.5" x14ac:dyDescent="0.25">
      <c r="A1043" s="3">
        <f>TITRES_STAT!B1046</f>
        <v>43826</v>
      </c>
      <c r="B1043" s="5">
        <f>TITRES_STAT!D1046</f>
        <v>2.8698000000000001</v>
      </c>
      <c r="C1043" s="2">
        <f t="shared" si="125"/>
        <v>0.15670000000000028</v>
      </c>
      <c r="D1043" s="2">
        <f t="shared" si="126"/>
        <v>2.6888999999999998</v>
      </c>
      <c r="E1043" s="2">
        <f t="shared" si="128"/>
        <v>2.6490200000000002</v>
      </c>
      <c r="F1043" s="2">
        <f t="shared" si="121"/>
        <v>2.6960249999999997</v>
      </c>
      <c r="G1043" s="2">
        <f t="shared" si="123"/>
        <v>2.5788059999999997</v>
      </c>
      <c r="H1043" s="2">
        <f t="shared" si="127"/>
        <v>2.1089230000000008</v>
      </c>
      <c r="I1043" s="2">
        <f t="array" ref="I1043">SUMPRODUCT(B1027:B1046, (ROW(B1027:B1046)-ROW(B1027)+1)) / (20*21/2)</f>
        <v>2.7354585714285715</v>
      </c>
      <c r="J1043" s="2">
        <f t="shared" si="122"/>
        <v>2.6745117713866291</v>
      </c>
      <c r="K1043" s="2">
        <f t="shared" si="124"/>
        <v>2.5710459734079811</v>
      </c>
    </row>
    <row r="1044" spans="1:11" ht="13.5" x14ac:dyDescent="0.25">
      <c r="A1044" s="3">
        <f>TITRES_STAT!B1047</f>
        <v>43829</v>
      </c>
      <c r="B1044" s="5">
        <f>TITRES_STAT!D1047</f>
        <v>2.8698000000000001</v>
      </c>
      <c r="C1044" s="2">
        <f t="shared" si="125"/>
        <v>0</v>
      </c>
      <c r="D1044" s="2">
        <f t="shared" si="126"/>
        <v>2.7615400000000001</v>
      </c>
      <c r="E1044" s="2">
        <f t="shared" si="128"/>
        <v>2.6668300000000005</v>
      </c>
      <c r="F1044" s="2">
        <f t="shared" ref="F1044:F1107" si="129">AVERAGE(B1025:B1044)</f>
        <v>2.7045699999999995</v>
      </c>
      <c r="G1044" s="2">
        <f t="shared" si="123"/>
        <v>2.5904859999999998</v>
      </c>
      <c r="H1044" s="2">
        <f t="shared" si="127"/>
        <v>2.1140640000000004</v>
      </c>
      <c r="I1044" s="2">
        <f t="array" ref="I1044">SUMPRODUCT(B1028:B1047, (ROW(B1028:B1047)-ROW(B1028)+1)) / (20*21/2)</f>
        <v>2.7510214285714283</v>
      </c>
      <c r="J1044" s="2">
        <f t="shared" si="122"/>
        <v>2.693110650302188</v>
      </c>
      <c r="K1044" s="2">
        <f t="shared" si="124"/>
        <v>2.5827618175880604</v>
      </c>
    </row>
    <row r="1045" spans="1:11" ht="13.5" x14ac:dyDescent="0.25">
      <c r="A1045" s="3">
        <f>TITRES_STAT!B1048</f>
        <v>43830</v>
      </c>
      <c r="B1045" s="5">
        <f>TITRES_STAT!D1048</f>
        <v>2.9409999999999998</v>
      </c>
      <c r="C1045" s="2">
        <f t="shared" si="125"/>
        <v>7.1199999999999708E-2</v>
      </c>
      <c r="D1045" s="2">
        <f t="shared" si="126"/>
        <v>2.8227800000000003</v>
      </c>
      <c r="E1045" s="2">
        <f t="shared" si="128"/>
        <v>2.6960300000000004</v>
      </c>
      <c r="F1045" s="2">
        <f t="shared" si="129"/>
        <v>2.7127599999999998</v>
      </c>
      <c r="G1045" s="2">
        <f t="shared" si="123"/>
        <v>2.6040159999999997</v>
      </c>
      <c r="H1045" s="2">
        <f t="shared" si="127"/>
        <v>2.119561</v>
      </c>
      <c r="I1045" s="2">
        <f t="array" ref="I1045">SUMPRODUCT(B1029:B1048, (ROW(B1029:B1048)-ROW(B1029)+1)) / (20*21/2)</f>
        <v>2.768756190476191</v>
      </c>
      <c r="J1045" s="2">
        <f t="shared" ref="J1045:J1108" si="130">$J$4*B1045+J1044*(1-$J$4)</f>
        <v>2.7167191597972176</v>
      </c>
      <c r="K1045" s="2">
        <f t="shared" si="124"/>
        <v>2.5968103737610782</v>
      </c>
    </row>
    <row r="1046" spans="1:11" ht="13.5" x14ac:dyDescent="0.25">
      <c r="A1046" s="3">
        <f>TITRES_STAT!B1049</f>
        <v>43832</v>
      </c>
      <c r="B1046" s="5">
        <f>TITRES_STAT!D1049</f>
        <v>2.8910999999999998</v>
      </c>
      <c r="C1046" s="2">
        <f t="shared" si="125"/>
        <v>-4.9900000000000055E-2</v>
      </c>
      <c r="D1046" s="2">
        <f t="shared" si="126"/>
        <v>2.8569599999999999</v>
      </c>
      <c r="E1046" s="2">
        <f t="shared" si="128"/>
        <v>2.72166</v>
      </c>
      <c r="F1046" s="2">
        <f t="shared" si="129"/>
        <v>2.7205899999999996</v>
      </c>
      <c r="G1046" s="2">
        <f t="shared" si="123"/>
        <v>2.6161219999999998</v>
      </c>
      <c r="H1046" s="2">
        <f t="shared" si="127"/>
        <v>2.1248085000000003</v>
      </c>
      <c r="I1046" s="2">
        <f t="array" ref="I1046">SUMPRODUCT(B1030:B1049, (ROW(B1030:B1049)-ROW(B1030)+1)) / (20*21/2)</f>
        <v>2.7775342857142857</v>
      </c>
      <c r="J1046" s="2">
        <f t="shared" si="130"/>
        <v>2.7333268588641495</v>
      </c>
      <c r="K1046" s="2">
        <f t="shared" si="124"/>
        <v>2.6083511434175066</v>
      </c>
    </row>
    <row r="1047" spans="1:11" ht="13.5" x14ac:dyDescent="0.25">
      <c r="A1047" s="3">
        <f>TITRES_STAT!B1050</f>
        <v>43833</v>
      </c>
      <c r="B1047" s="5">
        <f>TITRES_STAT!D1050</f>
        <v>2.8839999999999999</v>
      </c>
      <c r="C1047" s="2">
        <f t="shared" si="125"/>
        <v>-7.0999999999998842E-3</v>
      </c>
      <c r="D1047" s="2">
        <f t="shared" si="126"/>
        <v>2.89114</v>
      </c>
      <c r="E1047" s="2">
        <f t="shared" si="128"/>
        <v>2.7487200000000001</v>
      </c>
      <c r="F1047" s="2">
        <f t="shared" si="129"/>
        <v>2.7262849999999998</v>
      </c>
      <c r="G1047" s="2">
        <f t="shared" si="123"/>
        <v>2.6286539999999996</v>
      </c>
      <c r="H1047" s="2">
        <f t="shared" si="127"/>
        <v>2.1300205000000001</v>
      </c>
      <c r="I1047" s="2">
        <f t="array" ref="I1047">SUMPRODUCT(B1031:B1050, (ROW(B1031:B1050)-ROW(B1031)+1)) / (20*21/2)</f>
        <v>2.7874033333333337</v>
      </c>
      <c r="J1047" s="2">
        <f t="shared" si="130"/>
        <v>2.7476766818294687</v>
      </c>
      <c r="K1047" s="2">
        <f t="shared" si="124"/>
        <v>2.6191609024991731</v>
      </c>
    </row>
    <row r="1048" spans="1:11" ht="13.5" x14ac:dyDescent="0.25">
      <c r="A1048" s="3">
        <f>TITRES_STAT!B1051</f>
        <v>43836</v>
      </c>
      <c r="B1048" s="5">
        <f>TITRES_STAT!D1051</f>
        <v>2.9125000000000001</v>
      </c>
      <c r="C1048" s="2">
        <f t="shared" si="125"/>
        <v>2.8500000000000192E-2</v>
      </c>
      <c r="D1048" s="2">
        <f t="shared" si="126"/>
        <v>2.89968</v>
      </c>
      <c r="E1048" s="2">
        <f t="shared" si="128"/>
        <v>2.7942900000000002</v>
      </c>
      <c r="F1048" s="2">
        <f t="shared" si="129"/>
        <v>2.7348299999999997</v>
      </c>
      <c r="G1048" s="2">
        <f t="shared" si="123"/>
        <v>2.6406179999999995</v>
      </c>
      <c r="H1048" s="2">
        <f t="shared" si="127"/>
        <v>2.1353750000000007</v>
      </c>
      <c r="I1048" s="2">
        <f t="array" ref="I1048">SUMPRODUCT(B1032:B1051, (ROW(B1032:B1051)-ROW(B1032)+1)) / (20*21/2)</f>
        <v>2.7954695238095231</v>
      </c>
      <c r="J1048" s="2">
        <f t="shared" si="130"/>
        <v>2.7633741407028527</v>
      </c>
      <c r="K1048" s="2">
        <f t="shared" si="124"/>
        <v>2.6306643965188137</v>
      </c>
    </row>
    <row r="1049" spans="1:11" ht="13.5" x14ac:dyDescent="0.25">
      <c r="A1049" s="3">
        <f>TITRES_STAT!B1052</f>
        <v>43837</v>
      </c>
      <c r="B1049" s="5">
        <f>TITRES_STAT!D1052</f>
        <v>2.827</v>
      </c>
      <c r="C1049" s="2">
        <f t="shared" si="125"/>
        <v>-8.5500000000000131E-2</v>
      </c>
      <c r="D1049" s="2">
        <f t="shared" si="126"/>
        <v>2.8911199999999999</v>
      </c>
      <c r="E1049" s="2">
        <f t="shared" si="128"/>
        <v>2.82633</v>
      </c>
      <c r="F1049" s="2">
        <f t="shared" si="129"/>
        <v>2.7376749999999999</v>
      </c>
      <c r="G1049" s="2">
        <f t="shared" si="123"/>
        <v>2.6495899999999999</v>
      </c>
      <c r="H1049" s="2">
        <f t="shared" si="127"/>
        <v>2.1403020000000001</v>
      </c>
      <c r="I1049" s="2">
        <f t="array" ref="I1049">SUMPRODUCT(B1033:B1052, (ROW(B1033:B1052)-ROW(B1033)+1)) / (20*21/2)</f>
        <v>2.7983861904761906</v>
      </c>
      <c r="J1049" s="2">
        <f t="shared" si="130"/>
        <v>2.7694337463502001</v>
      </c>
      <c r="K1049" s="2">
        <f t="shared" si="124"/>
        <v>2.6383638319494485</v>
      </c>
    </row>
    <row r="1050" spans="1:11" ht="13.5" x14ac:dyDescent="0.25">
      <c r="A1050" s="3">
        <f>TITRES_STAT!B1053</f>
        <v>43838</v>
      </c>
      <c r="B1050" s="5">
        <f>TITRES_STAT!D1053</f>
        <v>2.8412999999999999</v>
      </c>
      <c r="C1050" s="2">
        <f t="shared" si="125"/>
        <v>1.4299999999999979E-2</v>
      </c>
      <c r="D1050" s="2">
        <f t="shared" si="126"/>
        <v>2.8711799999999998</v>
      </c>
      <c r="E1050" s="2">
        <f t="shared" si="128"/>
        <v>2.8469800000000003</v>
      </c>
      <c r="F1050" s="2">
        <f t="shared" si="129"/>
        <v>2.742305</v>
      </c>
      <c r="G1050" s="2">
        <f t="shared" si="123"/>
        <v>2.6574239999999998</v>
      </c>
      <c r="H1050" s="2">
        <f t="shared" si="127"/>
        <v>2.1453005000000003</v>
      </c>
      <c r="I1050" s="2">
        <f t="array" ref="I1050">SUMPRODUCT(B1034:B1053, (ROW(B1034:B1053)-ROW(B1034)+1)) / (20*21/2)</f>
        <v>2.8038138095238092</v>
      </c>
      <c r="J1050" s="2">
        <f t="shared" si="130"/>
        <v>2.7762781514597048</v>
      </c>
      <c r="K1050" s="2">
        <f t="shared" si="124"/>
        <v>2.6463221130494698</v>
      </c>
    </row>
    <row r="1051" spans="1:11" ht="13.5" x14ac:dyDescent="0.25">
      <c r="A1051" s="3">
        <f>TITRES_STAT!B1054</f>
        <v>43839</v>
      </c>
      <c r="B1051" s="5">
        <f>TITRES_STAT!D1054</f>
        <v>2.827</v>
      </c>
      <c r="C1051" s="2">
        <f t="shared" si="125"/>
        <v>-1.4299999999999979E-2</v>
      </c>
      <c r="D1051" s="2">
        <f t="shared" si="126"/>
        <v>2.8583600000000002</v>
      </c>
      <c r="E1051" s="2">
        <f t="shared" si="128"/>
        <v>2.8576600000000001</v>
      </c>
      <c r="F1051" s="2">
        <f t="shared" si="129"/>
        <v>2.746575</v>
      </c>
      <c r="G1051" s="2">
        <f t="shared" si="123"/>
        <v>2.6659679999999999</v>
      </c>
      <c r="H1051" s="2">
        <f t="shared" si="127"/>
        <v>2.1503625000000004</v>
      </c>
      <c r="I1051" s="2">
        <f t="array" ref="I1051">SUMPRODUCT(B1035:B1054, (ROW(B1035:B1054)-ROW(B1035)+1)) / (20*21/2)</f>
        <v>2.8094766666666664</v>
      </c>
      <c r="J1051" s="2">
        <f t="shared" si="130"/>
        <v>2.7811088037016378</v>
      </c>
      <c r="K1051" s="2">
        <f t="shared" si="124"/>
        <v>2.6534075203808634</v>
      </c>
    </row>
    <row r="1052" spans="1:11" ht="13.5" x14ac:dyDescent="0.25">
      <c r="A1052" s="3">
        <f>TITRES_STAT!B1055</f>
        <v>43840</v>
      </c>
      <c r="B1052" s="5">
        <f>TITRES_STAT!D1055</f>
        <v>2.7772000000000001</v>
      </c>
      <c r="C1052" s="2">
        <f t="shared" si="125"/>
        <v>-4.9799999999999844E-2</v>
      </c>
      <c r="D1052" s="2">
        <f t="shared" si="126"/>
        <v>2.8370000000000002</v>
      </c>
      <c r="E1052" s="2">
        <f t="shared" si="128"/>
        <v>2.8640700000000003</v>
      </c>
      <c r="F1052" s="2">
        <f t="shared" si="129"/>
        <v>2.74871</v>
      </c>
      <c r="G1052" s="2">
        <f t="shared" si="123"/>
        <v>2.6728039999999997</v>
      </c>
      <c r="H1052" s="2">
        <f t="shared" si="127"/>
        <v>2.1551415000000005</v>
      </c>
      <c r="I1052" s="2">
        <f t="array" ref="I1052">SUMPRODUCT(B1036:B1055, (ROW(B1036:B1055)-ROW(B1036)+1)) / (20*21/2)</f>
        <v>2.8199914285714289</v>
      </c>
      <c r="J1052" s="2">
        <f t="shared" si="130"/>
        <v>2.7807365366824346</v>
      </c>
      <c r="K1052" s="2">
        <f t="shared" si="124"/>
        <v>2.6582621274247509</v>
      </c>
    </row>
    <row r="1053" spans="1:11" ht="13.5" x14ac:dyDescent="0.25">
      <c r="A1053" s="3">
        <f>TITRES_STAT!B1056</f>
        <v>43843</v>
      </c>
      <c r="B1053" s="5">
        <f>TITRES_STAT!D1056</f>
        <v>2.8056999999999999</v>
      </c>
      <c r="C1053" s="2">
        <f t="shared" si="125"/>
        <v>2.8499999999999748E-2</v>
      </c>
      <c r="D1053" s="2">
        <f t="shared" si="126"/>
        <v>2.8156400000000001</v>
      </c>
      <c r="E1053" s="2">
        <f t="shared" si="128"/>
        <v>2.8576600000000005</v>
      </c>
      <c r="F1053" s="2">
        <f t="shared" si="129"/>
        <v>2.7533400000000001</v>
      </c>
      <c r="G1053" s="2">
        <f t="shared" si="123"/>
        <v>2.6804959999999998</v>
      </c>
      <c r="H1053" s="2">
        <f t="shared" si="127"/>
        <v>2.1600630000000005</v>
      </c>
      <c r="I1053" s="2">
        <f t="array" ref="I1053">SUMPRODUCT(B1037:B1056, (ROW(B1037:B1056)-ROW(B1037)+1)) / (20*21/2)</f>
        <v>2.828092857142857</v>
      </c>
      <c r="J1053" s="2">
        <f t="shared" si="130"/>
        <v>2.7831140093793456</v>
      </c>
      <c r="K1053" s="2">
        <f t="shared" si="124"/>
        <v>2.6640440047806431</v>
      </c>
    </row>
    <row r="1054" spans="1:11" ht="13.5" x14ac:dyDescent="0.25">
      <c r="A1054" s="3">
        <f>TITRES_STAT!B1057</f>
        <v>43845</v>
      </c>
      <c r="B1054" s="5">
        <f>TITRES_STAT!D1057</f>
        <v>2.8128000000000002</v>
      </c>
      <c r="C1054" s="2">
        <f t="shared" si="125"/>
        <v>7.1000000000003283E-3</v>
      </c>
      <c r="D1054" s="2">
        <f t="shared" si="126"/>
        <v>2.8128000000000002</v>
      </c>
      <c r="E1054" s="2">
        <f t="shared" si="128"/>
        <v>2.8519600000000001</v>
      </c>
      <c r="F1054" s="2">
        <f t="shared" si="129"/>
        <v>2.7593950000000005</v>
      </c>
      <c r="G1054" s="2">
        <f t="shared" si="123"/>
        <v>2.6883300000000001</v>
      </c>
      <c r="H1054" s="2">
        <f t="shared" si="127"/>
        <v>2.1650200000000002</v>
      </c>
      <c r="I1054" s="2">
        <f t="array" ref="I1054">SUMPRODUCT(B1038:B1057, (ROW(B1038:B1057)-ROW(B1038)+1)) / (20*21/2)</f>
        <v>2.8344671428571431</v>
      </c>
      <c r="J1054" s="2">
        <f t="shared" si="130"/>
        <v>2.7859412465813129</v>
      </c>
      <c r="K1054" s="2">
        <f t="shared" si="124"/>
        <v>2.6698775732206181</v>
      </c>
    </row>
    <row r="1055" spans="1:11" ht="13.5" x14ac:dyDescent="0.25">
      <c r="A1055" s="3">
        <f>TITRES_STAT!B1058</f>
        <v>43846</v>
      </c>
      <c r="B1055" s="5">
        <f>TITRES_STAT!D1058</f>
        <v>2.8698000000000001</v>
      </c>
      <c r="C1055" s="2">
        <f t="shared" si="125"/>
        <v>5.699999999999994E-2</v>
      </c>
      <c r="D1055" s="2">
        <f t="shared" si="126"/>
        <v>2.8184999999999998</v>
      </c>
      <c r="E1055" s="2">
        <f t="shared" si="128"/>
        <v>2.84484</v>
      </c>
      <c r="F1055" s="2">
        <f t="shared" si="129"/>
        <v>2.770435</v>
      </c>
      <c r="G1055" s="2">
        <f t="shared" si="123"/>
        <v>2.6978719999999998</v>
      </c>
      <c r="H1055" s="2">
        <f t="shared" si="127"/>
        <v>2.1702620000000001</v>
      </c>
      <c r="I1055" s="2">
        <f t="array" ref="I1055">SUMPRODUCT(B1039:B1058, (ROW(B1039:B1058)-ROW(B1039)+1)) / (20*21/2)</f>
        <v>2.8336176190476197</v>
      </c>
      <c r="J1055" s="2">
        <f t="shared" si="130"/>
        <v>2.7939277945259495</v>
      </c>
      <c r="K1055" s="2">
        <f t="shared" si="124"/>
        <v>2.6777176683884369</v>
      </c>
    </row>
    <row r="1056" spans="1:11" ht="13.5" x14ac:dyDescent="0.25">
      <c r="A1056" s="3">
        <f>TITRES_STAT!B1059</f>
        <v>43847</v>
      </c>
      <c r="B1056" s="5">
        <f>TITRES_STAT!D1059</f>
        <v>2.8555000000000001</v>
      </c>
      <c r="C1056" s="2">
        <f t="shared" si="125"/>
        <v>-1.4299999999999979E-2</v>
      </c>
      <c r="D1056" s="2">
        <f t="shared" si="126"/>
        <v>2.8242000000000003</v>
      </c>
      <c r="E1056" s="2">
        <f t="shared" si="128"/>
        <v>2.8412799999999998</v>
      </c>
      <c r="F1056" s="2">
        <f t="shared" si="129"/>
        <v>2.7814699999999997</v>
      </c>
      <c r="G1056" s="2">
        <f t="shared" si="123"/>
        <v>2.7086959999999998</v>
      </c>
      <c r="H1056" s="2">
        <f t="shared" si="127"/>
        <v>2.1754665000000002</v>
      </c>
      <c r="I1056" s="2">
        <f t="array" ref="I1056">SUMPRODUCT(B1040:B1059, (ROW(B1040:B1059)-ROW(B1040)+1)) / (20*21/2)</f>
        <v>2.833922857142857</v>
      </c>
      <c r="J1056" s="2">
        <f t="shared" si="130"/>
        <v>2.7997918140949065</v>
      </c>
      <c r="K1056" s="2">
        <f t="shared" si="124"/>
        <v>2.684689524530067</v>
      </c>
    </row>
    <row r="1057" spans="1:11" ht="13.5" x14ac:dyDescent="0.25">
      <c r="A1057" s="3">
        <f>TITRES_STAT!B1060</f>
        <v>43850</v>
      </c>
      <c r="B1057" s="5">
        <f>TITRES_STAT!D1060</f>
        <v>2.8483999999999998</v>
      </c>
      <c r="C1057" s="2">
        <f t="shared" si="125"/>
        <v>-7.1000000000003283E-3</v>
      </c>
      <c r="D1057" s="2">
        <f t="shared" si="126"/>
        <v>2.8384400000000003</v>
      </c>
      <c r="E1057" s="2">
        <f t="shared" si="128"/>
        <v>2.83772</v>
      </c>
      <c r="F1057" s="2">
        <f t="shared" si="129"/>
        <v>2.7932199999999998</v>
      </c>
      <c r="G1057" s="2">
        <f t="shared" si="123"/>
        <v>2.7186659999999994</v>
      </c>
      <c r="H1057" s="2">
        <f t="shared" si="127"/>
        <v>2.1806355000000006</v>
      </c>
      <c r="I1057" s="2">
        <f t="array" ref="I1057">SUMPRODUCT(B1041:B1060, (ROW(B1041:B1060)-ROW(B1041)+1)) / (20*21/2)</f>
        <v>2.8300557142857152</v>
      </c>
      <c r="J1057" s="2">
        <f t="shared" si="130"/>
        <v>2.8044211651334869</v>
      </c>
      <c r="K1057" s="2">
        <f t="shared" si="124"/>
        <v>2.6911095431759469</v>
      </c>
    </row>
    <row r="1058" spans="1:11" ht="13.5" x14ac:dyDescent="0.25">
      <c r="A1058" s="3">
        <f>TITRES_STAT!B1061</f>
        <v>43851</v>
      </c>
      <c r="B1058" s="5">
        <f>TITRES_STAT!D1061</f>
        <v>2.7843</v>
      </c>
      <c r="C1058" s="2">
        <f t="shared" si="125"/>
        <v>-6.4099999999999824E-2</v>
      </c>
      <c r="D1058" s="2">
        <f t="shared" si="126"/>
        <v>2.8341599999999998</v>
      </c>
      <c r="E1058" s="2">
        <f t="shared" si="128"/>
        <v>2.8249000000000004</v>
      </c>
      <c r="F1058" s="2">
        <f t="shared" si="129"/>
        <v>2.8095949999999998</v>
      </c>
      <c r="G1058" s="2">
        <f t="shared" si="123"/>
        <v>2.7273539999999992</v>
      </c>
      <c r="H1058" s="2">
        <f t="shared" si="127"/>
        <v>2.1854840000000006</v>
      </c>
      <c r="I1058" s="2">
        <f t="array" ref="I1058">SUMPRODUCT(B1042:B1061, (ROW(B1042:B1061)-ROW(B1042)+1)) / (20*21/2)</f>
        <v>2.8281909523809521</v>
      </c>
      <c r="J1058" s="2">
        <f t="shared" si="130"/>
        <v>2.8025048636922025</v>
      </c>
      <c r="K1058" s="2">
        <f t="shared" si="124"/>
        <v>2.6947640708945371</v>
      </c>
    </row>
    <row r="1059" spans="1:11" ht="13.5" x14ac:dyDescent="0.25">
      <c r="A1059" s="3">
        <f>TITRES_STAT!B1062</f>
        <v>43852</v>
      </c>
      <c r="B1059" s="5">
        <f>TITRES_STAT!D1062</f>
        <v>2.8128000000000002</v>
      </c>
      <c r="C1059" s="2">
        <f t="shared" si="125"/>
        <v>2.8500000000000192E-2</v>
      </c>
      <c r="D1059" s="2">
        <f t="shared" si="126"/>
        <v>2.8341599999999998</v>
      </c>
      <c r="E1059" s="2">
        <f t="shared" si="128"/>
        <v>2.8234800000000004</v>
      </c>
      <c r="F1059" s="2">
        <f t="shared" si="129"/>
        <v>2.8249050000000002</v>
      </c>
      <c r="G1059" s="2">
        <f t="shared" si="123"/>
        <v>2.735614</v>
      </c>
      <c r="H1059" s="2">
        <f t="shared" si="127"/>
        <v>2.1904750000000002</v>
      </c>
      <c r="I1059" s="2">
        <f t="array" ref="I1059">SUMPRODUCT(B1043:B1062, (ROW(B1043:B1062)-ROW(B1043)+1)) / (20*21/2)</f>
        <v>2.8353804761904766</v>
      </c>
      <c r="J1059" s="2">
        <f t="shared" si="130"/>
        <v>2.8034853528643739</v>
      </c>
      <c r="K1059" s="2">
        <f t="shared" si="124"/>
        <v>2.6993929308594575</v>
      </c>
    </row>
    <row r="1060" spans="1:11" ht="13.5" x14ac:dyDescent="0.25">
      <c r="A1060" s="3">
        <f>TITRES_STAT!B1063</f>
        <v>43853</v>
      </c>
      <c r="B1060" s="5">
        <f>TITRES_STAT!D1063</f>
        <v>2.7843</v>
      </c>
      <c r="C1060" s="2">
        <f t="shared" si="125"/>
        <v>-2.8500000000000192E-2</v>
      </c>
      <c r="D1060" s="2">
        <f t="shared" si="126"/>
        <v>2.8170599999999997</v>
      </c>
      <c r="E1060" s="2">
        <f t="shared" si="128"/>
        <v>2.81778</v>
      </c>
      <c r="F1060" s="2">
        <f t="shared" si="129"/>
        <v>2.8323800000000006</v>
      </c>
      <c r="G1060" s="2">
        <f t="shared" si="123"/>
        <v>2.7421640000000003</v>
      </c>
      <c r="H1060" s="2">
        <f t="shared" si="127"/>
        <v>2.1953235000000002</v>
      </c>
      <c r="I1060" s="2">
        <f t="array" ref="I1060">SUMPRODUCT(B1044:B1063, (ROW(B1044:B1063)-ROW(B1044)+1)) / (20*21/2)</f>
        <v>2.8422966666666665</v>
      </c>
      <c r="J1060" s="2">
        <f t="shared" si="130"/>
        <v>2.8016581764011002</v>
      </c>
      <c r="K1060" s="2">
        <f t="shared" si="124"/>
        <v>2.7027226198453613</v>
      </c>
    </row>
    <row r="1061" spans="1:11" ht="13.5" x14ac:dyDescent="0.25">
      <c r="A1061" s="3">
        <f>TITRES_STAT!B1064</f>
        <v>43854</v>
      </c>
      <c r="B1061" s="5">
        <f>TITRES_STAT!D1064</f>
        <v>2.8128000000000002</v>
      </c>
      <c r="C1061" s="2">
        <f t="shared" si="125"/>
        <v>2.8500000000000192E-2</v>
      </c>
      <c r="D1061" s="2">
        <f t="shared" si="126"/>
        <v>2.8085200000000001</v>
      </c>
      <c r="E1061" s="2">
        <f t="shared" si="128"/>
        <v>2.81636</v>
      </c>
      <c r="F1061" s="2">
        <f t="shared" si="129"/>
        <v>2.8370100000000003</v>
      </c>
      <c r="G1061" s="2">
        <f t="shared" si="123"/>
        <v>2.7501399999999996</v>
      </c>
      <c r="H1061" s="2">
        <f t="shared" si="127"/>
        <v>2.2003145000000002</v>
      </c>
      <c r="I1061" s="2">
        <f t="array" ref="I1061">SUMPRODUCT(B1045:B1064, (ROW(B1045:B1064)-ROW(B1045)+1)) / (20*21/2)</f>
        <v>2.8489757142857148</v>
      </c>
      <c r="J1061" s="2">
        <f t="shared" si="130"/>
        <v>2.8027193024581383</v>
      </c>
      <c r="K1061" s="2">
        <f t="shared" si="124"/>
        <v>2.7070393798514258</v>
      </c>
    </row>
    <row r="1062" spans="1:11" ht="13.5" x14ac:dyDescent="0.25">
      <c r="A1062" s="3">
        <f>TITRES_STAT!B1065</f>
        <v>43857</v>
      </c>
      <c r="B1062" s="5">
        <f>TITRES_STAT!D1065</f>
        <v>2.9125000000000001</v>
      </c>
      <c r="C1062" s="2">
        <f t="shared" si="125"/>
        <v>9.96999999999999E-2</v>
      </c>
      <c r="D1062" s="2">
        <f t="shared" si="126"/>
        <v>2.8213399999999997</v>
      </c>
      <c r="E1062" s="2">
        <f t="shared" si="128"/>
        <v>2.8298899999999998</v>
      </c>
      <c r="F1062" s="2">
        <f t="shared" si="129"/>
        <v>2.8469800000000007</v>
      </c>
      <c r="G1062" s="2">
        <f t="shared" si="123"/>
        <v>2.7592539999999999</v>
      </c>
      <c r="H1062" s="2">
        <f t="shared" si="127"/>
        <v>2.2060740000000001</v>
      </c>
      <c r="I1062" s="2">
        <f t="array" ref="I1062">SUMPRODUCT(B1046:B1065, (ROW(B1046:B1065)-ROW(B1046)+1)) / (20*21/2)</f>
        <v>2.8520271428571431</v>
      </c>
      <c r="J1062" s="2">
        <f t="shared" si="130"/>
        <v>2.8131746069859345</v>
      </c>
      <c r="K1062" s="2">
        <f t="shared" si="124"/>
        <v>2.7150966590729388</v>
      </c>
    </row>
    <row r="1063" spans="1:11" ht="13.5" x14ac:dyDescent="0.25">
      <c r="A1063" s="3">
        <f>TITRES_STAT!B1066</f>
        <v>43858</v>
      </c>
      <c r="B1063" s="5">
        <f>TITRES_STAT!D1066</f>
        <v>2.9196</v>
      </c>
      <c r="C1063" s="2">
        <f t="shared" si="125"/>
        <v>7.0999999999998842E-3</v>
      </c>
      <c r="D1063" s="2">
        <f t="shared" si="126"/>
        <v>2.8484000000000003</v>
      </c>
      <c r="E1063" s="2">
        <f t="shared" si="128"/>
        <v>2.8412799999999998</v>
      </c>
      <c r="F1063" s="2">
        <f t="shared" si="129"/>
        <v>2.8494700000000011</v>
      </c>
      <c r="G1063" s="2">
        <f t="shared" si="123"/>
        <v>2.7655199999999995</v>
      </c>
      <c r="H1063" s="2">
        <f t="shared" si="127"/>
        <v>2.2118690000000001</v>
      </c>
      <c r="I1063" s="2">
        <f t="array" ref="I1063">SUMPRODUCT(B1047:B1066, (ROW(B1047:B1066)-ROW(B1047)+1)) / (20*21/2)</f>
        <v>2.8539976190476186</v>
      </c>
      <c r="J1063" s="2">
        <f t="shared" si="130"/>
        <v>2.8233103587015598</v>
      </c>
      <c r="K1063" s="2">
        <f t="shared" si="124"/>
        <v>2.7231163979328237</v>
      </c>
    </row>
    <row r="1064" spans="1:11" ht="13.5" x14ac:dyDescent="0.25">
      <c r="A1064" s="3">
        <f>TITRES_STAT!B1067</f>
        <v>43859</v>
      </c>
      <c r="B1064" s="5">
        <f>TITRES_STAT!D1067</f>
        <v>2.9196</v>
      </c>
      <c r="C1064" s="2">
        <f t="shared" si="125"/>
        <v>0</v>
      </c>
      <c r="D1064" s="2">
        <f t="shared" si="126"/>
        <v>2.8697600000000003</v>
      </c>
      <c r="E1064" s="2">
        <f t="shared" si="128"/>
        <v>2.8519600000000001</v>
      </c>
      <c r="F1064" s="2">
        <f t="shared" si="129"/>
        <v>2.8519600000000009</v>
      </c>
      <c r="G1064" s="2">
        <f t="shared" si="123"/>
        <v>2.7686519999999994</v>
      </c>
      <c r="H1064" s="2">
        <f t="shared" si="127"/>
        <v>2.2176640000000005</v>
      </c>
      <c r="I1064" s="2">
        <f t="array" ref="I1064">SUMPRODUCT(B1048:B1067, (ROW(B1048:B1067)-ROW(B1048)+1)) / (20*21/2)</f>
        <v>2.8560695238095235</v>
      </c>
      <c r="J1064" s="2">
        <f t="shared" si="130"/>
        <v>2.8324808007299827</v>
      </c>
      <c r="K1064" s="2">
        <f t="shared" si="124"/>
        <v>2.7308216372295759</v>
      </c>
    </row>
    <row r="1065" spans="1:11" ht="13.5" x14ac:dyDescent="0.25">
      <c r="A1065" s="3">
        <f>TITRES_STAT!B1068</f>
        <v>43860</v>
      </c>
      <c r="B1065" s="5">
        <f>TITRES_STAT!D1068</f>
        <v>2.8839999999999999</v>
      </c>
      <c r="C1065" s="2">
        <f t="shared" si="125"/>
        <v>-3.5600000000000076E-2</v>
      </c>
      <c r="D1065" s="2">
        <f t="shared" si="126"/>
        <v>2.8896999999999999</v>
      </c>
      <c r="E1065" s="2">
        <f t="shared" si="128"/>
        <v>2.85338</v>
      </c>
      <c r="F1065" s="2">
        <f t="shared" si="129"/>
        <v>2.8491100000000005</v>
      </c>
      <c r="G1065" s="2">
        <f t="shared" si="123"/>
        <v>2.7716419999999995</v>
      </c>
      <c r="H1065" s="2">
        <f t="shared" si="127"/>
        <v>2.2232810000000005</v>
      </c>
      <c r="I1065" s="2">
        <f t="array" ref="I1065">SUMPRODUCT(B1049:B1068, (ROW(B1049:B1068)-ROW(B1049)+1)) / (20*21/2)</f>
        <v>2.8575328571428571</v>
      </c>
      <c r="J1065" s="2">
        <f t="shared" si="130"/>
        <v>2.8373873911366507</v>
      </c>
      <c r="K1065" s="2">
        <f t="shared" si="124"/>
        <v>2.7368286318480237</v>
      </c>
    </row>
    <row r="1066" spans="1:11" ht="13.5" x14ac:dyDescent="0.25">
      <c r="A1066" s="3">
        <f>TITRES_STAT!B1069</f>
        <v>43861</v>
      </c>
      <c r="B1066" s="5">
        <f>TITRES_STAT!D1069</f>
        <v>2.8698000000000001</v>
      </c>
      <c r="C1066" s="2">
        <f t="shared" si="125"/>
        <v>-1.4199999999999768E-2</v>
      </c>
      <c r="D1066" s="2">
        <f t="shared" si="126"/>
        <v>2.9011</v>
      </c>
      <c r="E1066" s="2">
        <f t="shared" si="128"/>
        <v>2.8548100000000001</v>
      </c>
      <c r="F1066" s="2">
        <f t="shared" si="129"/>
        <v>2.8480450000000004</v>
      </c>
      <c r="G1066" s="2">
        <f t="shared" si="123"/>
        <v>2.7749179999999991</v>
      </c>
      <c r="H1066" s="2">
        <f t="shared" si="127"/>
        <v>2.2286245000000005</v>
      </c>
      <c r="I1066" s="2">
        <f t="array" ref="I1066">SUMPRODUCT(B1050:B1069, (ROW(B1050:B1069)-ROW(B1050)+1)) / (20*21/2)</f>
        <v>2.8538047619047617</v>
      </c>
      <c r="J1066" s="2">
        <f t="shared" si="130"/>
        <v>2.8404743062664934</v>
      </c>
      <c r="K1066" s="2">
        <f t="shared" si="124"/>
        <v>2.742043195304964</v>
      </c>
    </row>
    <row r="1067" spans="1:11" ht="13.5" x14ac:dyDescent="0.25">
      <c r="A1067" s="3">
        <f>TITRES_STAT!B1070</f>
        <v>43864</v>
      </c>
      <c r="B1067" s="5">
        <f>TITRES_STAT!D1070</f>
        <v>2.8698000000000001</v>
      </c>
      <c r="C1067" s="2">
        <f t="shared" si="125"/>
        <v>0</v>
      </c>
      <c r="D1067" s="2">
        <f t="shared" si="126"/>
        <v>2.89256</v>
      </c>
      <c r="E1067" s="2">
        <f t="shared" si="128"/>
        <v>2.8569500000000003</v>
      </c>
      <c r="F1067" s="2">
        <f t="shared" si="129"/>
        <v>2.8473350000000006</v>
      </c>
      <c r="G1067" s="2">
        <f t="shared" si="123"/>
        <v>2.7786219999999986</v>
      </c>
      <c r="H1067" s="2">
        <f t="shared" si="127"/>
        <v>2.2339680000000004</v>
      </c>
      <c r="I1067" s="2">
        <f t="array" ref="I1067">SUMPRODUCT(B1051:B1070, (ROW(B1051:B1070)-ROW(B1051)+1)) / (20*21/2)</f>
        <v>2.8474638095238096</v>
      </c>
      <c r="J1067" s="2">
        <f t="shared" si="130"/>
        <v>2.8432672294792081</v>
      </c>
      <c r="K1067" s="2">
        <f t="shared" si="124"/>
        <v>2.7470532660773181</v>
      </c>
    </row>
    <row r="1068" spans="1:11" ht="13.5" x14ac:dyDescent="0.25">
      <c r="A1068" s="3">
        <f>TITRES_STAT!B1071</f>
        <v>43865</v>
      </c>
      <c r="B1068" s="5">
        <f>TITRES_STAT!D1071</f>
        <v>2.8626999999999998</v>
      </c>
      <c r="C1068" s="2">
        <f t="shared" si="125"/>
        <v>-7.1000000000003283E-3</v>
      </c>
      <c r="D1068" s="2">
        <f t="shared" si="126"/>
        <v>2.8811799999999996</v>
      </c>
      <c r="E1068" s="2">
        <f t="shared" si="128"/>
        <v>2.8647900000000002</v>
      </c>
      <c r="F1068" s="2">
        <f t="shared" si="129"/>
        <v>2.8448450000000003</v>
      </c>
      <c r="G1068" s="2">
        <f t="shared" si="123"/>
        <v>2.7807599999999986</v>
      </c>
      <c r="H1068" s="2">
        <f t="shared" si="127"/>
        <v>2.2390060000000003</v>
      </c>
      <c r="I1068" s="2">
        <f t="array" ref="I1068">SUMPRODUCT(B1052:B1071, (ROW(B1052:B1071)-ROW(B1052)+1)) / (20*21/2)</f>
        <v>2.8434661904761906</v>
      </c>
      <c r="J1068" s="2">
        <f t="shared" si="130"/>
        <v>2.8451179695288076</v>
      </c>
      <c r="K1068" s="2">
        <f t="shared" si="124"/>
        <v>2.7515884321135018</v>
      </c>
    </row>
    <row r="1069" spans="1:11" ht="13.5" x14ac:dyDescent="0.25">
      <c r="A1069" s="3">
        <f>TITRES_STAT!B1072</f>
        <v>43866</v>
      </c>
      <c r="B1069" s="5">
        <f>TITRES_STAT!D1072</f>
        <v>2.8056999999999999</v>
      </c>
      <c r="C1069" s="2">
        <f t="shared" si="125"/>
        <v>-5.699999999999994E-2</v>
      </c>
      <c r="D1069" s="2">
        <f t="shared" si="126"/>
        <v>2.8584000000000001</v>
      </c>
      <c r="E1069" s="2">
        <f t="shared" si="128"/>
        <v>2.8640800000000004</v>
      </c>
      <c r="F1069" s="2">
        <f t="shared" si="129"/>
        <v>2.8437800000000002</v>
      </c>
      <c r="G1069" s="2">
        <f t="shared" si="123"/>
        <v>2.7817579999999991</v>
      </c>
      <c r="H1069" s="2">
        <f t="shared" si="127"/>
        <v>2.2439615000000002</v>
      </c>
      <c r="I1069" s="2">
        <f t="array" ref="I1069">SUMPRODUCT(B1053:B1072, (ROW(B1053:B1072)-ROW(B1053)+1)) / (20*21/2)</f>
        <v>2.8409561904761906</v>
      </c>
      <c r="J1069" s="2">
        <f t="shared" si="130"/>
        <v>2.8413638771927303</v>
      </c>
      <c r="K1069" s="2">
        <f t="shared" si="124"/>
        <v>2.7537104543835609</v>
      </c>
    </row>
    <row r="1070" spans="1:11" ht="13.5" x14ac:dyDescent="0.25">
      <c r="A1070" s="3">
        <f>TITRES_STAT!B1073</f>
        <v>43867</v>
      </c>
      <c r="B1070" s="5">
        <f>TITRES_STAT!D1073</f>
        <v>2.7772000000000001</v>
      </c>
      <c r="C1070" s="2">
        <f t="shared" si="125"/>
        <v>-2.8499999999999748E-2</v>
      </c>
      <c r="D1070" s="2">
        <f t="shared" si="126"/>
        <v>2.83704</v>
      </c>
      <c r="E1070" s="2">
        <f t="shared" si="128"/>
        <v>2.8633700000000006</v>
      </c>
      <c r="F1070" s="2">
        <f t="shared" si="129"/>
        <v>2.8405749999999999</v>
      </c>
      <c r="G1070" s="2">
        <f t="shared" si="123"/>
        <v>2.7817579999999986</v>
      </c>
      <c r="H1070" s="2">
        <f t="shared" si="127"/>
        <v>2.2488755000000005</v>
      </c>
      <c r="I1070" s="2">
        <f t="array" ref="I1070">SUMPRODUCT(B1054:B1073, (ROW(B1054:B1073)-ROW(B1054)+1)) / (20*21/2)</f>
        <v>2.8389528571428566</v>
      </c>
      <c r="J1070" s="2">
        <f t="shared" si="130"/>
        <v>2.835253031745804</v>
      </c>
      <c r="K1070" s="2">
        <f t="shared" si="124"/>
        <v>2.754631613035186</v>
      </c>
    </row>
    <row r="1071" spans="1:11" ht="13.5" x14ac:dyDescent="0.25">
      <c r="A1071" s="3">
        <f>TITRES_STAT!B1074</f>
        <v>43868</v>
      </c>
      <c r="B1071" s="5">
        <f>TITRES_STAT!D1074</f>
        <v>2.7986</v>
      </c>
      <c r="C1071" s="2">
        <f t="shared" si="125"/>
        <v>2.1399999999999864E-2</v>
      </c>
      <c r="D1071" s="2">
        <f t="shared" si="126"/>
        <v>2.8228</v>
      </c>
      <c r="E1071" s="2">
        <f t="shared" si="128"/>
        <v>2.8619500000000002</v>
      </c>
      <c r="F1071" s="2">
        <f t="shared" si="129"/>
        <v>2.8391549999999999</v>
      </c>
      <c r="G1071" s="2">
        <f t="shared" si="123"/>
        <v>2.7821859999999985</v>
      </c>
      <c r="H1071" s="2">
        <f t="shared" si="127"/>
        <v>2.2539305000000005</v>
      </c>
      <c r="I1071" s="2">
        <f t="array" ref="I1071">SUMPRODUCT(B1055:B1074, (ROW(B1055:B1074)-ROW(B1055)+1)) / (20*21/2)</f>
        <v>2.8362057142857138</v>
      </c>
      <c r="J1071" s="2">
        <f t="shared" si="130"/>
        <v>2.8317622668176323</v>
      </c>
      <c r="K1071" s="2">
        <f t="shared" si="124"/>
        <v>2.7563558635043948</v>
      </c>
    </row>
    <row r="1072" spans="1:11" ht="13.5" x14ac:dyDescent="0.25">
      <c r="A1072" s="3">
        <f>TITRES_STAT!B1075</f>
        <v>43871</v>
      </c>
      <c r="B1072" s="5">
        <f>TITRES_STAT!D1075</f>
        <v>2.8128000000000002</v>
      </c>
      <c r="C1072" s="2">
        <f t="shared" si="125"/>
        <v>1.4200000000000212E-2</v>
      </c>
      <c r="D1072" s="2">
        <f t="shared" si="126"/>
        <v>2.8114000000000003</v>
      </c>
      <c r="E1072" s="2">
        <f t="shared" si="128"/>
        <v>2.8519800000000002</v>
      </c>
      <c r="F1072" s="2">
        <f t="shared" si="129"/>
        <v>2.840935</v>
      </c>
      <c r="G1072" s="2">
        <f t="shared" si="123"/>
        <v>2.7841799999999988</v>
      </c>
      <c r="H1072" s="2">
        <f t="shared" si="127"/>
        <v>2.2591915000000005</v>
      </c>
      <c r="I1072" s="2">
        <f t="array" ref="I1072">SUMPRODUCT(B1056:B1075, (ROW(B1056:B1075)-ROW(B1056)+1)) / (20*21/2)</f>
        <v>2.8287157142857144</v>
      </c>
      <c r="J1072" s="2">
        <f t="shared" si="130"/>
        <v>2.8299563366445244</v>
      </c>
      <c r="K1072" s="2">
        <f t="shared" si="124"/>
        <v>2.7585693590532423</v>
      </c>
    </row>
    <row r="1073" spans="1:11" ht="13.5" x14ac:dyDescent="0.25">
      <c r="A1073" s="3">
        <f>TITRES_STAT!B1076</f>
        <v>43872</v>
      </c>
      <c r="B1073" s="5">
        <f>TITRES_STAT!D1076</f>
        <v>2.8199000000000001</v>
      </c>
      <c r="C1073" s="2">
        <f t="shared" si="125"/>
        <v>7.0999999999998842E-3</v>
      </c>
      <c r="D1073" s="2">
        <f t="shared" si="126"/>
        <v>2.8028400000000007</v>
      </c>
      <c r="E1073" s="2">
        <f t="shared" si="128"/>
        <v>2.8420099999999997</v>
      </c>
      <c r="F1073" s="2">
        <f t="shared" si="129"/>
        <v>2.8416449999999993</v>
      </c>
      <c r="G1073" s="2">
        <f t="shared" si="123"/>
        <v>2.7865999999999991</v>
      </c>
      <c r="H1073" s="2">
        <f t="shared" si="127"/>
        <v>2.2645890000000004</v>
      </c>
      <c r="I1073" s="2">
        <f t="array" ref="I1073">SUMPRODUCT(B1057:B1076, (ROW(B1057:B1076)-ROW(B1057)+1)) / (20*21/2)</f>
        <v>2.816305714285714</v>
      </c>
      <c r="J1073" s="2">
        <f t="shared" si="130"/>
        <v>2.8289985902974273</v>
      </c>
      <c r="K1073" s="2">
        <f t="shared" si="124"/>
        <v>2.760974482227625</v>
      </c>
    </row>
    <row r="1074" spans="1:11" ht="13.5" x14ac:dyDescent="0.25">
      <c r="A1074" s="3">
        <f>TITRES_STAT!B1077</f>
        <v>43873</v>
      </c>
      <c r="B1074" s="5">
        <f>TITRES_STAT!D1077</f>
        <v>2.8128000000000002</v>
      </c>
      <c r="C1074" s="2">
        <f t="shared" si="125"/>
        <v>-7.0999999999998842E-3</v>
      </c>
      <c r="D1074" s="2">
        <f t="shared" si="126"/>
        <v>2.8042600000000002</v>
      </c>
      <c r="E1074" s="2">
        <f t="shared" si="128"/>
        <v>2.8313299999999999</v>
      </c>
      <c r="F1074" s="2">
        <f t="shared" si="129"/>
        <v>2.8416450000000002</v>
      </c>
      <c r="G1074" s="2">
        <f t="shared" ref="G1074:G1137" si="131">AVERAGE(B1025:B1074)</f>
        <v>2.7888779999999995</v>
      </c>
      <c r="H1074" s="2">
        <f t="shared" si="127"/>
        <v>2.2699510000000003</v>
      </c>
      <c r="I1074" s="2">
        <f t="array" ref="I1074">SUMPRODUCT(B1058:B1077, (ROW(B1058:B1077)-ROW(B1058)+1)) / (20*21/2)</f>
        <v>2.8018933333333336</v>
      </c>
      <c r="J1074" s="2">
        <f t="shared" si="130"/>
        <v>2.8274558674119579</v>
      </c>
      <c r="K1074" s="2">
        <f t="shared" si="124"/>
        <v>2.7630068554736007</v>
      </c>
    </row>
    <row r="1075" spans="1:11" ht="13.5" x14ac:dyDescent="0.25">
      <c r="A1075" s="3">
        <f>TITRES_STAT!B1078</f>
        <v>43874</v>
      </c>
      <c r="B1075" s="5">
        <f>TITRES_STAT!D1078</f>
        <v>2.7629999999999999</v>
      </c>
      <c r="C1075" s="2">
        <f t="shared" si="125"/>
        <v>-4.9800000000000288E-2</v>
      </c>
      <c r="D1075" s="2">
        <f t="shared" si="126"/>
        <v>2.8014199999999998</v>
      </c>
      <c r="E1075" s="2">
        <f t="shared" si="128"/>
        <v>2.8192299999999997</v>
      </c>
      <c r="F1075" s="2">
        <f t="shared" si="129"/>
        <v>2.8363050000000003</v>
      </c>
      <c r="G1075" s="2">
        <f t="shared" si="131"/>
        <v>2.7885939999999998</v>
      </c>
      <c r="H1075" s="2">
        <f t="shared" si="127"/>
        <v>2.2746930000000001</v>
      </c>
      <c r="I1075" s="2">
        <f t="array" ref="I1075">SUMPRODUCT(B1059:B1078, (ROW(B1059:B1078)-ROW(B1059)+1)) / (20*21/2)</f>
        <v>2.7889709523809523</v>
      </c>
      <c r="J1075" s="2">
        <f t="shared" si="130"/>
        <v>2.8213172133727236</v>
      </c>
      <c r="K1075" s="2">
        <f t="shared" ref="K1075:K1138" si="132">$K$4*B1075+(1-$K$4)*K1074</f>
        <v>2.7630065866314988</v>
      </c>
    </row>
    <row r="1076" spans="1:11" ht="13.5" x14ac:dyDescent="0.25">
      <c r="A1076" s="3">
        <f>TITRES_STAT!B1079</f>
        <v>43875</v>
      </c>
      <c r="B1076" s="5">
        <f>TITRES_STAT!D1079</f>
        <v>2.706</v>
      </c>
      <c r="C1076" s="2">
        <f t="shared" si="125"/>
        <v>-5.699999999999994E-2</v>
      </c>
      <c r="D1076" s="2">
        <f t="shared" si="126"/>
        <v>2.7828999999999997</v>
      </c>
      <c r="E1076" s="2">
        <f t="shared" si="128"/>
        <v>2.8028499999999998</v>
      </c>
      <c r="F1076" s="2">
        <f t="shared" si="129"/>
        <v>2.8288300000000004</v>
      </c>
      <c r="G1076" s="2">
        <f t="shared" si="131"/>
        <v>2.7880239999999992</v>
      </c>
      <c r="H1076" s="2">
        <f t="shared" si="127"/>
        <v>2.2791159999999997</v>
      </c>
      <c r="I1076" s="2">
        <f t="array" ref="I1076">SUMPRODUCT(B1060:B1079, (ROW(B1060:B1079)-ROW(B1060)+1)) / (20*21/2)</f>
        <v>2.7717804761904761</v>
      </c>
      <c r="J1076" s="2">
        <f t="shared" si="130"/>
        <v>2.8103346216229403</v>
      </c>
      <c r="K1076" s="2">
        <f t="shared" si="132"/>
        <v>2.7607710342145775</v>
      </c>
    </row>
    <row r="1077" spans="1:11" ht="13.5" x14ac:dyDescent="0.25">
      <c r="A1077" s="3">
        <f>TITRES_STAT!B1080</f>
        <v>43878</v>
      </c>
      <c r="B1077" s="5">
        <f>TITRES_STAT!D1080</f>
        <v>2.6775000000000002</v>
      </c>
      <c r="C1077" s="2">
        <f t="shared" si="125"/>
        <v>-2.8499999999999748E-2</v>
      </c>
      <c r="D1077" s="2">
        <f t="shared" si="126"/>
        <v>2.7558400000000001</v>
      </c>
      <c r="E1077" s="2">
        <f t="shared" si="128"/>
        <v>2.78362</v>
      </c>
      <c r="F1077" s="2">
        <f t="shared" si="129"/>
        <v>2.8202850000000006</v>
      </c>
      <c r="G1077" s="2">
        <f t="shared" si="131"/>
        <v>2.7861719999999996</v>
      </c>
      <c r="H1077" s="2">
        <f t="shared" si="127"/>
        <v>2.2833964999999994</v>
      </c>
      <c r="I1077" s="2">
        <f t="array" ref="I1077">SUMPRODUCT(B1061:B1080, (ROW(B1061:B1080)-ROW(B1061)+1)) / (20*21/2)</f>
        <v>2.7656090476190478</v>
      </c>
      <c r="J1077" s="2">
        <f t="shared" si="130"/>
        <v>2.7976837052778984</v>
      </c>
      <c r="K1077" s="2">
        <f t="shared" si="132"/>
        <v>2.7575055034610645</v>
      </c>
    </row>
    <row r="1078" spans="1:11" ht="13.5" x14ac:dyDescent="0.25">
      <c r="A1078" s="3">
        <f>TITRES_STAT!B1081</f>
        <v>43879</v>
      </c>
      <c r="B1078" s="5">
        <f>TITRES_STAT!D1081</f>
        <v>2.6846000000000001</v>
      </c>
      <c r="C1078" s="2">
        <f t="shared" si="125"/>
        <v>7.0999999999998842E-3</v>
      </c>
      <c r="D1078" s="2">
        <f t="shared" si="126"/>
        <v>2.72878</v>
      </c>
      <c r="E1078" s="2">
        <f t="shared" si="128"/>
        <v>2.7658100000000001</v>
      </c>
      <c r="F1078" s="2">
        <f t="shared" si="129"/>
        <v>2.8153000000000006</v>
      </c>
      <c r="G1078" s="2">
        <f t="shared" si="131"/>
        <v>2.7850319999999993</v>
      </c>
      <c r="H1078" s="2">
        <f t="shared" si="127"/>
        <v>2.2877124999999996</v>
      </c>
      <c r="I1078" s="2">
        <f t="array" ref="I1078">SUMPRODUCT(B1062:B1081, (ROW(B1062:B1081)-ROW(B1062)+1)) / (20*21/2)</f>
        <v>2.756250476190476</v>
      </c>
      <c r="J1078" s="2">
        <f t="shared" si="130"/>
        <v>2.7869138285847654</v>
      </c>
      <c r="K1078" s="2">
        <f t="shared" si="132"/>
        <v>2.7546464641096504</v>
      </c>
    </row>
    <row r="1079" spans="1:11" ht="13.5" x14ac:dyDescent="0.25">
      <c r="A1079" s="3">
        <f>TITRES_STAT!B1082</f>
        <v>43880</v>
      </c>
      <c r="B1079" s="5">
        <f>TITRES_STAT!D1082</f>
        <v>2.6347999999999998</v>
      </c>
      <c r="C1079" s="2">
        <f t="shared" si="125"/>
        <v>-4.9800000000000288E-2</v>
      </c>
      <c r="D1079" s="2">
        <f t="shared" si="126"/>
        <v>2.6931799999999999</v>
      </c>
      <c r="E1079" s="2">
        <f t="shared" si="128"/>
        <v>2.7487199999999996</v>
      </c>
      <c r="F1079" s="2">
        <f t="shared" si="129"/>
        <v>2.8064000000000009</v>
      </c>
      <c r="G1079" s="2">
        <f t="shared" si="131"/>
        <v>2.7823259999999994</v>
      </c>
      <c r="H1079" s="2">
        <f t="shared" si="127"/>
        <v>2.2918469999999997</v>
      </c>
      <c r="I1079" s="2">
        <f t="array" ref="I1079">SUMPRODUCT(B1063:B1082, (ROW(B1063:B1082)-ROW(B1063)+1)) / (20*21/2)</f>
        <v>2.7474004761904762</v>
      </c>
      <c r="J1079" s="2">
        <f t="shared" si="130"/>
        <v>2.772426797290978</v>
      </c>
      <c r="K1079" s="2">
        <f t="shared" si="132"/>
        <v>2.7499466027720172</v>
      </c>
    </row>
    <row r="1080" spans="1:11" ht="13.5" x14ac:dyDescent="0.25">
      <c r="A1080" s="3">
        <f>TITRES_STAT!B1083</f>
        <v>43881</v>
      </c>
      <c r="B1080" s="5">
        <f>TITRES_STAT!D1083</f>
        <v>2.7416</v>
      </c>
      <c r="C1080" s="2">
        <f t="shared" si="125"/>
        <v>0.10680000000000023</v>
      </c>
      <c r="D1080" s="2">
        <f t="shared" si="126"/>
        <v>2.6888999999999998</v>
      </c>
      <c r="E1080" s="2">
        <f t="shared" si="128"/>
        <v>2.7451599999999998</v>
      </c>
      <c r="F1080" s="2">
        <f t="shared" si="129"/>
        <v>2.8042650000000005</v>
      </c>
      <c r="G1080" s="2">
        <f t="shared" si="131"/>
        <v>2.7821839999999995</v>
      </c>
      <c r="H1080" s="2">
        <f t="shared" si="127"/>
        <v>2.2965154999999995</v>
      </c>
      <c r="I1080" s="2">
        <f t="array" ref="I1080">SUMPRODUCT(B1064:B1083, (ROW(B1064:B1083)-ROW(B1064)+1)) / (20*21/2)</f>
        <v>2.7388576190476188</v>
      </c>
      <c r="J1080" s="2">
        <f t="shared" si="130"/>
        <v>2.7694909118346942</v>
      </c>
      <c r="K1080" s="2">
        <f t="shared" si="132"/>
        <v>2.7496192850162515</v>
      </c>
    </row>
    <row r="1081" spans="1:11" ht="13.5" x14ac:dyDescent="0.25">
      <c r="A1081" s="3">
        <f>TITRES_STAT!B1084</f>
        <v>43882</v>
      </c>
      <c r="B1081" s="5">
        <f>TITRES_STAT!D1084</f>
        <v>2.706</v>
      </c>
      <c r="C1081" s="2">
        <f t="shared" si="125"/>
        <v>-3.5600000000000076E-2</v>
      </c>
      <c r="D1081" s="2">
        <f t="shared" si="126"/>
        <v>2.6888999999999998</v>
      </c>
      <c r="E1081" s="2">
        <f t="shared" si="128"/>
        <v>2.7359</v>
      </c>
      <c r="F1081" s="2">
        <f t="shared" si="129"/>
        <v>2.7989250000000006</v>
      </c>
      <c r="G1081" s="2">
        <f t="shared" si="131"/>
        <v>2.7814719999999999</v>
      </c>
      <c r="H1081" s="2">
        <f t="shared" si="127"/>
        <v>2.3010059999999997</v>
      </c>
      <c r="I1081" s="2">
        <f t="array" ref="I1081">SUMPRODUCT(B1065:B1084, (ROW(B1065:B1084)-ROW(B1065)+1)) / (20*21/2)</f>
        <v>2.7286514285714287</v>
      </c>
      <c r="J1081" s="2">
        <f t="shared" si="130"/>
        <v>2.763444158326628</v>
      </c>
      <c r="K1081" s="2">
        <f t="shared" si="132"/>
        <v>2.7479087248195362</v>
      </c>
    </row>
    <row r="1082" spans="1:11" ht="13.5" x14ac:dyDescent="0.25">
      <c r="A1082" s="3">
        <f>TITRES_STAT!B1085</f>
        <v>43885</v>
      </c>
      <c r="B1082" s="5">
        <f>TITRES_STAT!D1085</f>
        <v>2.706</v>
      </c>
      <c r="C1082" s="2">
        <f t="shared" si="125"/>
        <v>0</v>
      </c>
      <c r="D1082" s="2">
        <f t="shared" si="126"/>
        <v>2.6945999999999999</v>
      </c>
      <c r="E1082" s="2">
        <f t="shared" si="128"/>
        <v>2.7252199999999993</v>
      </c>
      <c r="F1082" s="2">
        <f t="shared" si="129"/>
        <v>2.7886000000000006</v>
      </c>
      <c r="G1082" s="2">
        <f t="shared" si="131"/>
        <v>2.7809019999999993</v>
      </c>
      <c r="H1082" s="2">
        <f t="shared" si="127"/>
        <v>2.3054964999999998</v>
      </c>
      <c r="I1082" s="2">
        <f t="array" ref="I1082">SUMPRODUCT(B1066:B1085, (ROW(B1066:B1085)-ROW(B1066)+1)) / (20*21/2)</f>
        <v>2.723022380952381</v>
      </c>
      <c r="J1082" s="2">
        <f t="shared" si="130"/>
        <v>2.7579732861050443</v>
      </c>
      <c r="K1082" s="2">
        <f t="shared" si="132"/>
        <v>2.7462652454148486</v>
      </c>
    </row>
    <row r="1083" spans="1:11" ht="13.5" x14ac:dyDescent="0.25">
      <c r="A1083" s="3">
        <f>TITRES_STAT!B1086</f>
        <v>43886</v>
      </c>
      <c r="B1083" s="5">
        <f>TITRES_STAT!D1086</f>
        <v>2.6989000000000001</v>
      </c>
      <c r="C1083" s="2">
        <f t="shared" si="125"/>
        <v>-7.0999999999998842E-3</v>
      </c>
      <c r="D1083" s="2">
        <f t="shared" si="126"/>
        <v>2.69746</v>
      </c>
      <c r="E1083" s="2">
        <f t="shared" si="128"/>
        <v>2.71312</v>
      </c>
      <c r="F1083" s="2">
        <f t="shared" si="129"/>
        <v>2.7775650000000005</v>
      </c>
      <c r="G1083" s="2">
        <f t="shared" si="131"/>
        <v>2.7806179999999996</v>
      </c>
      <c r="H1083" s="2">
        <f t="shared" si="127"/>
        <v>2.3098839999999994</v>
      </c>
      <c r="I1083" s="2">
        <f t="array" ref="I1083">SUMPRODUCT(B1067:B1086, (ROW(B1067:B1086)-ROW(B1067)+1)) / (20*21/2)</f>
        <v>2.7209552380952382</v>
      </c>
      <c r="J1083" s="2">
        <f t="shared" si="130"/>
        <v>2.7523472588569451</v>
      </c>
      <c r="K1083" s="2">
        <f t="shared" si="132"/>
        <v>2.744407784810345</v>
      </c>
    </row>
    <row r="1084" spans="1:11" ht="13.5" x14ac:dyDescent="0.25">
      <c r="A1084" s="3">
        <f>TITRES_STAT!B1087</f>
        <v>43887</v>
      </c>
      <c r="B1084" s="5">
        <f>TITRES_STAT!D1087</f>
        <v>2.6703999999999999</v>
      </c>
      <c r="C1084" s="2">
        <f t="shared" si="125"/>
        <v>-2.8500000000000192E-2</v>
      </c>
      <c r="D1084" s="2">
        <f t="shared" si="126"/>
        <v>2.70458</v>
      </c>
      <c r="E1084" s="2">
        <f t="shared" si="128"/>
        <v>2.6988799999999999</v>
      </c>
      <c r="F1084" s="2">
        <f t="shared" si="129"/>
        <v>2.7651050000000006</v>
      </c>
      <c r="G1084" s="2">
        <f t="shared" si="131"/>
        <v>2.7801919999999996</v>
      </c>
      <c r="H1084" s="2">
        <f t="shared" si="127"/>
        <v>2.3141289999999994</v>
      </c>
      <c r="I1084" s="2">
        <f t="array" ref="I1084">SUMPRODUCT(B1068:B1087, (ROW(B1068:B1087)-ROW(B1068)+1)) / (20*21/2)</f>
        <v>2.7195323809523813</v>
      </c>
      <c r="J1084" s="2">
        <f t="shared" si="130"/>
        <v>2.7445427580134267</v>
      </c>
      <c r="K1084" s="2">
        <f t="shared" si="132"/>
        <v>2.7415055187393511</v>
      </c>
    </row>
    <row r="1085" spans="1:11" ht="13.5" x14ac:dyDescent="0.25">
      <c r="A1085" s="3">
        <f>TITRES_STAT!B1088</f>
        <v>43888</v>
      </c>
      <c r="B1085" s="5">
        <f>TITRES_STAT!D1088</f>
        <v>2.706</v>
      </c>
      <c r="C1085" s="2">
        <f t="shared" si="125"/>
        <v>3.5600000000000076E-2</v>
      </c>
      <c r="D1085" s="2">
        <f t="shared" si="126"/>
        <v>2.6974600000000004</v>
      </c>
      <c r="E1085" s="2">
        <f t="shared" si="128"/>
        <v>2.6931799999999999</v>
      </c>
      <c r="F1085" s="2">
        <f t="shared" si="129"/>
        <v>2.7562050000000005</v>
      </c>
      <c r="G1085" s="2">
        <f t="shared" si="131"/>
        <v>2.7813319999999995</v>
      </c>
      <c r="H1085" s="2">
        <f t="shared" si="127"/>
        <v>2.3185519999999995</v>
      </c>
      <c r="I1085" s="2">
        <f t="array" ref="I1085">SUMPRODUCT(B1069:B1088, (ROW(B1069:B1088)-ROW(B1069)+1)) / (20*21/2)</f>
        <v>2.7167157142857139</v>
      </c>
      <c r="J1085" s="2">
        <f t="shared" si="130"/>
        <v>2.7408720191550051</v>
      </c>
      <c r="K1085" s="2">
        <f t="shared" si="132"/>
        <v>2.7401131454554553</v>
      </c>
    </row>
    <row r="1086" spans="1:11" ht="13.5" x14ac:dyDescent="0.25">
      <c r="A1086" s="3">
        <f>TITRES_STAT!B1089</f>
        <v>43889</v>
      </c>
      <c r="B1086" s="5">
        <f>TITRES_STAT!D1089</f>
        <v>2.7345000000000002</v>
      </c>
      <c r="C1086" s="2">
        <f t="shared" si="125"/>
        <v>2.8500000000000192E-2</v>
      </c>
      <c r="D1086" s="2">
        <f t="shared" si="126"/>
        <v>2.7031599999999996</v>
      </c>
      <c r="E1086" s="2">
        <f t="shared" si="128"/>
        <v>2.6960300000000004</v>
      </c>
      <c r="F1086" s="2">
        <f t="shared" si="129"/>
        <v>2.7494400000000003</v>
      </c>
      <c r="G1086" s="2">
        <f t="shared" si="131"/>
        <v>2.7833259999999997</v>
      </c>
      <c r="H1086" s="2">
        <f t="shared" si="127"/>
        <v>2.3231174999999995</v>
      </c>
      <c r="I1086" s="2">
        <f t="array" ref="I1086">SUMPRODUCT(B1070:B1089, (ROW(B1070:B1089)-ROW(B1070)+1)) / (20*21/2)</f>
        <v>2.7112209523809518</v>
      </c>
      <c r="J1086" s="2">
        <f t="shared" si="130"/>
        <v>2.740265160187862</v>
      </c>
      <c r="K1086" s="2">
        <f t="shared" si="132"/>
        <v>2.739893022104261</v>
      </c>
    </row>
    <row r="1087" spans="1:11" ht="13.5" x14ac:dyDescent="0.25">
      <c r="A1087" s="3">
        <f>TITRES_STAT!B1090</f>
        <v>43892</v>
      </c>
      <c r="B1087" s="5">
        <f>TITRES_STAT!D1090</f>
        <v>2.7345000000000002</v>
      </c>
      <c r="C1087" s="2">
        <f t="shared" si="125"/>
        <v>0</v>
      </c>
      <c r="D1087" s="2">
        <f t="shared" si="126"/>
        <v>2.7088600000000005</v>
      </c>
      <c r="E1087" s="2">
        <f t="shared" si="128"/>
        <v>2.7017300000000004</v>
      </c>
      <c r="F1087" s="2">
        <f t="shared" si="129"/>
        <v>2.7426750000000002</v>
      </c>
      <c r="G1087" s="2">
        <f t="shared" si="131"/>
        <v>2.7857479999999999</v>
      </c>
      <c r="H1087" s="2">
        <f t="shared" si="127"/>
        <v>2.3276829999999999</v>
      </c>
      <c r="I1087" s="2">
        <f t="array" ref="I1087">SUMPRODUCT(B1071:B1090, (ROW(B1071:B1090)-ROW(B1071)+1)) / (20*21/2)</f>
        <v>2.7056604761904763</v>
      </c>
      <c r="J1087" s="2">
        <f t="shared" si="130"/>
        <v>2.7397160973128276</v>
      </c>
      <c r="K1087" s="2">
        <f t="shared" si="132"/>
        <v>2.7396815310413487</v>
      </c>
    </row>
    <row r="1088" spans="1:11" ht="13.5" x14ac:dyDescent="0.25">
      <c r="A1088" s="3">
        <f>TITRES_STAT!B1091</f>
        <v>43893</v>
      </c>
      <c r="B1088" s="5">
        <f>TITRES_STAT!D1091</f>
        <v>2.7130999999999998</v>
      </c>
      <c r="C1088" s="2">
        <f t="shared" si="125"/>
        <v>-2.1400000000000308E-2</v>
      </c>
      <c r="D1088" s="2">
        <f t="shared" si="126"/>
        <v>2.7117000000000004</v>
      </c>
      <c r="E1088" s="2">
        <f t="shared" si="128"/>
        <v>2.70458</v>
      </c>
      <c r="F1088" s="2">
        <f t="shared" si="129"/>
        <v>2.735195</v>
      </c>
      <c r="G1088" s="2">
        <f t="shared" si="131"/>
        <v>2.7908739999999996</v>
      </c>
      <c r="H1088" s="2">
        <f t="shared" si="127"/>
        <v>2.3321415000000001</v>
      </c>
      <c r="I1088" s="2">
        <f t="array" ref="I1088">SUMPRODUCT(B1072:B1091, (ROW(B1072:B1091)-ROW(B1072)+1)) / (20*21/2)</f>
        <v>2.6999323809523808</v>
      </c>
      <c r="J1088" s="2">
        <f t="shared" si="130"/>
        <v>2.7371812309020824</v>
      </c>
      <c r="K1088" s="2">
        <f t="shared" si="132"/>
        <v>2.7386391180593352</v>
      </c>
    </row>
    <row r="1089" spans="1:11" ht="13.5" x14ac:dyDescent="0.25">
      <c r="A1089" s="3">
        <f>TITRES_STAT!B1092</f>
        <v>43894</v>
      </c>
      <c r="B1089" s="5">
        <f>TITRES_STAT!D1092</f>
        <v>2.6775000000000002</v>
      </c>
      <c r="C1089" s="2">
        <f t="shared" si="125"/>
        <v>-3.5599999999999632E-2</v>
      </c>
      <c r="D1089" s="2">
        <f t="shared" si="126"/>
        <v>2.7131200000000004</v>
      </c>
      <c r="E1089" s="2">
        <f t="shared" si="128"/>
        <v>2.7088500000000004</v>
      </c>
      <c r="F1089" s="2">
        <f t="shared" si="129"/>
        <v>2.7287850000000002</v>
      </c>
      <c r="G1089" s="2">
        <f t="shared" si="131"/>
        <v>2.7942920000000004</v>
      </c>
      <c r="H1089" s="2">
        <f t="shared" si="127"/>
        <v>2.3364220000000002</v>
      </c>
      <c r="I1089" s="2">
        <f t="array" ref="I1089">SUMPRODUCT(B1073:B1092, (ROW(B1073:B1092)-ROW(B1073)+1)) / (20*21/2)</f>
        <v>2.6873819047619047</v>
      </c>
      <c r="J1089" s="2">
        <f t="shared" si="130"/>
        <v>2.731497304149503</v>
      </c>
      <c r="K1089" s="2">
        <f t="shared" si="132"/>
        <v>2.73624150558642</v>
      </c>
    </row>
    <row r="1090" spans="1:11" ht="13.5" x14ac:dyDescent="0.25">
      <c r="A1090" s="3">
        <f>TITRES_STAT!B1093</f>
        <v>43895</v>
      </c>
      <c r="B1090" s="5">
        <f>TITRES_STAT!D1093</f>
        <v>2.6703999999999999</v>
      </c>
      <c r="C1090" s="2">
        <f t="shared" si="125"/>
        <v>-7.1000000000003283E-3</v>
      </c>
      <c r="D1090" s="2">
        <f t="shared" si="126"/>
        <v>2.7060000000000004</v>
      </c>
      <c r="E1090" s="2">
        <f t="shared" si="128"/>
        <v>2.7017300000000004</v>
      </c>
      <c r="F1090" s="2">
        <f t="shared" si="129"/>
        <v>2.7234449999999999</v>
      </c>
      <c r="G1090" s="2">
        <f t="shared" si="131"/>
        <v>2.7950040000000005</v>
      </c>
      <c r="H1090" s="2">
        <f t="shared" si="127"/>
        <v>2.3406669999999998</v>
      </c>
      <c r="I1090" s="2">
        <f t="array" ref="I1090">SUMPRODUCT(B1074:B1093, (ROW(B1074:B1093)-ROW(B1074)+1)) / (20*21/2)</f>
        <v>2.6623547619047621</v>
      </c>
      <c r="J1090" s="2">
        <f t="shared" si="130"/>
        <v>2.7256785132781221</v>
      </c>
      <c r="K1090" s="2">
        <f t="shared" si="132"/>
        <v>2.7336594857595018</v>
      </c>
    </row>
    <row r="1091" spans="1:11" ht="13.5" x14ac:dyDescent="0.25">
      <c r="A1091" s="3">
        <f>TITRES_STAT!B1094</f>
        <v>43896</v>
      </c>
      <c r="B1091" s="5">
        <f>TITRES_STAT!D1094</f>
        <v>2.6633</v>
      </c>
      <c r="C1091" s="2">
        <f t="shared" si="125"/>
        <v>-7.0999999999998842E-3</v>
      </c>
      <c r="D1091" s="2">
        <f t="shared" si="126"/>
        <v>2.6917599999999999</v>
      </c>
      <c r="E1091" s="2">
        <f t="shared" si="128"/>
        <v>2.6974600000000004</v>
      </c>
      <c r="F1091" s="2">
        <f t="shared" si="129"/>
        <v>2.7166799999999998</v>
      </c>
      <c r="G1091" s="2">
        <f t="shared" si="131"/>
        <v>2.7938660000000004</v>
      </c>
      <c r="H1091" s="2">
        <f t="shared" si="127"/>
        <v>2.3448764999999998</v>
      </c>
      <c r="I1091" s="2">
        <f t="array" ref="I1091">SUMPRODUCT(B1075:B1094, (ROW(B1075:B1094)-ROW(B1075)+1)) / (20*21/2)</f>
        <v>2.6526866666666669</v>
      </c>
      <c r="J1091" s="2">
        <f t="shared" si="130"/>
        <v>2.7197377024897293</v>
      </c>
      <c r="K1091" s="2">
        <f t="shared" si="132"/>
        <v>2.7309002902395214</v>
      </c>
    </row>
    <row r="1092" spans="1:11" ht="13.5" x14ac:dyDescent="0.25">
      <c r="A1092" s="3">
        <f>TITRES_STAT!B1095</f>
        <v>43899</v>
      </c>
      <c r="B1092" s="5">
        <f>TITRES_STAT!D1095</f>
        <v>2.5849000000000002</v>
      </c>
      <c r="C1092" s="2">
        <f t="shared" ref="C1092:C1155" si="133">B1092-B1091</f>
        <v>-7.8399999999999803E-2</v>
      </c>
      <c r="D1092" s="2">
        <f t="shared" si="126"/>
        <v>2.6618400000000002</v>
      </c>
      <c r="E1092" s="2">
        <f t="shared" si="128"/>
        <v>2.6853500000000001</v>
      </c>
      <c r="F1092" s="2">
        <f t="shared" si="129"/>
        <v>2.7052849999999995</v>
      </c>
      <c r="G1092" s="2">
        <f t="shared" si="131"/>
        <v>2.7913020000000004</v>
      </c>
      <c r="H1092" s="2">
        <f t="shared" si="127"/>
        <v>2.3487279999999999</v>
      </c>
      <c r="I1092" s="2">
        <f t="array" ref="I1092">SUMPRODUCT(B1076:B1095, (ROW(B1076:B1095)-ROW(B1076)+1)) / (20*21/2)</f>
        <v>2.6434276190476189</v>
      </c>
      <c r="J1092" s="2">
        <f t="shared" si="130"/>
        <v>2.7068960165383267</v>
      </c>
      <c r="K1092" s="2">
        <f t="shared" si="132"/>
        <v>2.725174788661501</v>
      </c>
    </row>
    <row r="1093" spans="1:11" ht="13.5" x14ac:dyDescent="0.25">
      <c r="A1093" s="3">
        <f>TITRES_STAT!B1096</f>
        <v>43900</v>
      </c>
      <c r="B1093" s="5">
        <f>TITRES_STAT!D1096</f>
        <v>2.4424999999999999</v>
      </c>
      <c r="C1093" s="2">
        <f t="shared" si="133"/>
        <v>-0.1424000000000003</v>
      </c>
      <c r="D1093" s="2">
        <f t="shared" si="126"/>
        <v>2.6077199999999996</v>
      </c>
      <c r="E1093" s="2">
        <f t="shared" si="128"/>
        <v>2.6597100000000005</v>
      </c>
      <c r="F1093" s="2">
        <f t="shared" si="129"/>
        <v>2.6864149999999998</v>
      </c>
      <c r="G1093" s="2">
        <f t="shared" si="131"/>
        <v>2.782756</v>
      </c>
      <c r="H1093" s="2">
        <f t="shared" si="127"/>
        <v>2.3518674999999996</v>
      </c>
      <c r="I1093" s="2">
        <f t="array" ref="I1093">SUMPRODUCT(B1077:B1096, (ROW(B1077:B1096)-ROW(B1077)+1)) / (20*21/2)</f>
        <v>2.6208123809523816</v>
      </c>
      <c r="J1093" s="2">
        <f t="shared" si="130"/>
        <v>2.6817154435346766</v>
      </c>
      <c r="K1093" s="2">
        <f t="shared" si="132"/>
        <v>2.7140895028316381</v>
      </c>
    </row>
    <row r="1094" spans="1:11" ht="13.5" x14ac:dyDescent="0.25">
      <c r="A1094" s="3">
        <f>TITRES_STAT!B1097</f>
        <v>43901</v>
      </c>
      <c r="B1094" s="5">
        <f>TITRES_STAT!D1097</f>
        <v>2.5849000000000002</v>
      </c>
      <c r="C1094" s="2">
        <f t="shared" si="133"/>
        <v>0.1424000000000003</v>
      </c>
      <c r="D1094" s="2">
        <f t="shared" ref="D1094:D1157" si="134">AVERAGE(B1090:B1094)</f>
        <v>2.5892000000000004</v>
      </c>
      <c r="E1094" s="2">
        <f t="shared" si="128"/>
        <v>2.65116</v>
      </c>
      <c r="F1094" s="2">
        <f t="shared" si="129"/>
        <v>2.6750199999999995</v>
      </c>
      <c r="G1094" s="2">
        <f t="shared" si="131"/>
        <v>2.7770580000000002</v>
      </c>
      <c r="H1094" s="2">
        <f t="shared" si="127"/>
        <v>2.3557189999999997</v>
      </c>
      <c r="I1094" s="2">
        <f t="array" ref="I1094">SUMPRODUCT(B1078:B1097, (ROW(B1078:B1097)-ROW(B1078)+1)) / (20*21/2)</f>
        <v>2.5913766666666671</v>
      </c>
      <c r="J1094" s="2">
        <f t="shared" si="130"/>
        <v>2.6724949251028027</v>
      </c>
      <c r="K1094" s="2">
        <f t="shared" si="132"/>
        <v>2.7090232478186329</v>
      </c>
    </row>
    <row r="1095" spans="1:11" ht="13.5" x14ac:dyDescent="0.25">
      <c r="A1095" s="3">
        <f>TITRES_STAT!B1098</f>
        <v>43902</v>
      </c>
      <c r="B1095" s="5">
        <f>TITRES_STAT!D1098</f>
        <v>2.5777999999999999</v>
      </c>
      <c r="C1095" s="2">
        <f t="shared" si="133"/>
        <v>-7.1000000000003283E-3</v>
      </c>
      <c r="D1095" s="2">
        <f t="shared" si="134"/>
        <v>2.5706800000000003</v>
      </c>
      <c r="E1095" s="2">
        <f t="shared" si="128"/>
        <v>2.6383400000000004</v>
      </c>
      <c r="F1095" s="2">
        <f t="shared" si="129"/>
        <v>2.6657599999999997</v>
      </c>
      <c r="G1095" s="2">
        <f t="shared" si="131"/>
        <v>2.7697940000000001</v>
      </c>
      <c r="H1095" s="2">
        <f t="shared" si="127"/>
        <v>2.3595349999999997</v>
      </c>
      <c r="I1095" s="2">
        <f t="array" ref="I1095">SUMPRODUCT(B1079:B1098, (ROW(B1079:B1098)-ROW(B1079)+1)) / (20*21/2)</f>
        <v>2.5540395238095241</v>
      </c>
      <c r="J1095" s="2">
        <f t="shared" si="130"/>
        <v>2.6634763608072975</v>
      </c>
      <c r="K1095" s="2">
        <f t="shared" si="132"/>
        <v>2.7038772381002554</v>
      </c>
    </row>
    <row r="1096" spans="1:11" ht="13.5" x14ac:dyDescent="0.25">
      <c r="A1096" s="3">
        <f>TITRES_STAT!B1099</f>
        <v>43903</v>
      </c>
      <c r="B1096" s="5">
        <f>TITRES_STAT!D1099</f>
        <v>2.4283000000000001</v>
      </c>
      <c r="C1096" s="2">
        <f t="shared" si="133"/>
        <v>-0.14949999999999974</v>
      </c>
      <c r="D1096" s="2">
        <f t="shared" si="134"/>
        <v>2.5236800000000001</v>
      </c>
      <c r="E1096" s="2">
        <f t="shared" si="128"/>
        <v>2.60772</v>
      </c>
      <c r="F1096" s="2">
        <f t="shared" si="129"/>
        <v>2.651875</v>
      </c>
      <c r="G1096" s="2">
        <f t="shared" si="131"/>
        <v>2.7605380000000004</v>
      </c>
      <c r="H1096" s="2">
        <f t="shared" si="127"/>
        <v>2.3626035000000001</v>
      </c>
      <c r="I1096" s="2">
        <f t="array" ref="I1096">SUMPRODUCT(B1080:B1099, (ROW(B1080:B1099)-ROW(B1080)+1)) / (20*21/2)</f>
        <v>2.5249095238095238</v>
      </c>
      <c r="J1096" s="2">
        <f t="shared" si="130"/>
        <v>2.6410786121589833</v>
      </c>
      <c r="K1096" s="2">
        <f t="shared" si="132"/>
        <v>2.69307028758652</v>
      </c>
    </row>
    <row r="1097" spans="1:11" ht="13.5" x14ac:dyDescent="0.25">
      <c r="A1097" s="3">
        <f>TITRES_STAT!B1100</f>
        <v>43906</v>
      </c>
      <c r="B1097" s="5">
        <f>TITRES_STAT!D1100</f>
        <v>2.3428</v>
      </c>
      <c r="C1097" s="2">
        <f t="shared" si="133"/>
        <v>-8.5500000000000131E-2</v>
      </c>
      <c r="D1097" s="2">
        <f t="shared" si="134"/>
        <v>2.47526</v>
      </c>
      <c r="E1097" s="2">
        <f t="shared" si="128"/>
        <v>2.5685500000000001</v>
      </c>
      <c r="F1097" s="2">
        <f t="shared" si="129"/>
        <v>2.6351400000000003</v>
      </c>
      <c r="G1097" s="2">
        <f t="shared" si="131"/>
        <v>2.749714</v>
      </c>
      <c r="H1097" s="2">
        <f t="shared" si="127"/>
        <v>2.3652444999999997</v>
      </c>
      <c r="I1097" s="2">
        <f t="array" ref="I1097">SUMPRODUCT(B1081:B1100, (ROW(B1081:B1100)-ROW(B1081)+1)) / (20*21/2)</f>
        <v>2.4912347619047619</v>
      </c>
      <c r="J1097" s="2">
        <f t="shared" si="130"/>
        <v>2.612671125286699</v>
      </c>
      <c r="K1097" s="2">
        <f t="shared" si="132"/>
        <v>2.6793341978772447</v>
      </c>
    </row>
    <row r="1098" spans="1:11" ht="13.5" x14ac:dyDescent="0.25">
      <c r="A1098" s="3">
        <f>TITRES_STAT!B1101</f>
        <v>43907</v>
      </c>
      <c r="B1098" s="5">
        <f>TITRES_STAT!D1101</f>
        <v>2.2431000000000001</v>
      </c>
      <c r="C1098" s="2">
        <f t="shared" si="133"/>
        <v>-9.96999999999999E-2</v>
      </c>
      <c r="D1098" s="2">
        <f t="shared" si="134"/>
        <v>2.4353799999999999</v>
      </c>
      <c r="E1098" s="2">
        <f t="shared" si="128"/>
        <v>2.52155</v>
      </c>
      <c r="F1098" s="2">
        <f t="shared" si="129"/>
        <v>2.6130649999999997</v>
      </c>
      <c r="G1098" s="2">
        <f t="shared" si="131"/>
        <v>2.7363260000000009</v>
      </c>
      <c r="H1098" s="2">
        <f t="shared" ref="H1098:H1161" si="135">AVERAGE(B899:B1098)</f>
        <v>2.3673869999999999</v>
      </c>
      <c r="I1098" s="2">
        <f t="array" ref="I1098">SUMPRODUCT(B1082:B1101, (ROW(B1082:B1101)-ROW(B1082)+1)) / (20*21/2)</f>
        <v>2.454514761904762</v>
      </c>
      <c r="J1098" s="2">
        <f t="shared" si="130"/>
        <v>2.5774738752593942</v>
      </c>
      <c r="K1098" s="2">
        <f t="shared" si="132"/>
        <v>2.6622269744310785</v>
      </c>
    </row>
    <row r="1099" spans="1:11" ht="13.5" x14ac:dyDescent="0.25">
      <c r="A1099" s="3">
        <f>TITRES_STAT!B1102</f>
        <v>43908</v>
      </c>
      <c r="B1099" s="5">
        <f>TITRES_STAT!D1102</f>
        <v>2.3071999999999999</v>
      </c>
      <c r="C1099" s="2">
        <f t="shared" si="133"/>
        <v>6.4099999999999824E-2</v>
      </c>
      <c r="D1099" s="2">
        <f t="shared" si="134"/>
        <v>2.3798400000000002</v>
      </c>
      <c r="E1099" s="2">
        <f t="shared" si="128"/>
        <v>2.4845200000000007</v>
      </c>
      <c r="F1099" s="2">
        <f t="shared" si="129"/>
        <v>2.5966849999999999</v>
      </c>
      <c r="G1099" s="2">
        <f t="shared" si="131"/>
        <v>2.72593</v>
      </c>
      <c r="H1099" s="2">
        <f t="shared" si="135"/>
        <v>2.3698834999999998</v>
      </c>
      <c r="I1099" s="2">
        <f t="array" ref="I1099">SUMPRODUCT(B1083:B1102, (ROW(B1083:B1102)-ROW(B1083)+1)) / (20*21/2)</f>
        <v>2.4263652380952383</v>
      </c>
      <c r="J1099" s="2">
        <f t="shared" si="130"/>
        <v>2.551733506187071</v>
      </c>
      <c r="K1099" s="2">
        <f t="shared" si="132"/>
        <v>2.6483043479828008</v>
      </c>
    </row>
    <row r="1100" spans="1:11" ht="13.5" x14ac:dyDescent="0.25">
      <c r="A1100" s="3">
        <f>TITRES_STAT!B1103</f>
        <v>43909</v>
      </c>
      <c r="B1100" s="5">
        <f>TITRES_STAT!D1103</f>
        <v>2.2431000000000001</v>
      </c>
      <c r="C1100" s="2">
        <f t="shared" si="133"/>
        <v>-6.4099999999999824E-2</v>
      </c>
      <c r="D1100" s="2">
        <f t="shared" si="134"/>
        <v>2.3129</v>
      </c>
      <c r="E1100" s="2">
        <f t="shared" ref="E1100:E1163" si="136">AVERAGE(B1091:B1100)</f>
        <v>2.4417900000000001</v>
      </c>
      <c r="F1100" s="2">
        <f t="shared" si="129"/>
        <v>2.5717599999999998</v>
      </c>
      <c r="G1100" s="2">
        <f t="shared" si="131"/>
        <v>2.7139660000000005</v>
      </c>
      <c r="H1100" s="2">
        <f t="shared" si="135"/>
        <v>2.3720595000000002</v>
      </c>
      <c r="I1100" s="2">
        <f t="array" ref="I1100">SUMPRODUCT(B1084:B1103, (ROW(B1084:B1103)-ROW(B1084)+1)) / (20*21/2)</f>
        <v>2.4064909523809521</v>
      </c>
      <c r="J1100" s="2">
        <f t="shared" si="130"/>
        <v>2.5223398389311593</v>
      </c>
      <c r="K1100" s="2">
        <f t="shared" si="132"/>
        <v>2.6324139813952399</v>
      </c>
    </row>
    <row r="1101" spans="1:11" ht="13.5" x14ac:dyDescent="0.25">
      <c r="A1101" s="3">
        <f>TITRES_STAT!B1104</f>
        <v>43913</v>
      </c>
      <c r="B1101" s="5">
        <f>TITRES_STAT!D1104</f>
        <v>2.1861999999999999</v>
      </c>
      <c r="C1101" s="2">
        <f t="shared" si="133"/>
        <v>-5.6900000000000173E-2</v>
      </c>
      <c r="D1101" s="2">
        <f t="shared" si="134"/>
        <v>2.2644799999999998</v>
      </c>
      <c r="E1101" s="2">
        <f t="shared" si="136"/>
        <v>2.3940800000000002</v>
      </c>
      <c r="F1101" s="2">
        <f t="shared" si="129"/>
        <v>2.5457699999999996</v>
      </c>
      <c r="G1101" s="2">
        <f t="shared" si="131"/>
        <v>2.7011500000000006</v>
      </c>
      <c r="H1101" s="2">
        <f t="shared" si="135"/>
        <v>2.3739509999999999</v>
      </c>
      <c r="I1101" s="2">
        <f t="array" ref="I1101">SUMPRODUCT(B1085:B1104, (ROW(B1085:B1104)-ROW(B1085)+1)) / (20*21/2)</f>
        <v>2.3925242857142854</v>
      </c>
      <c r="J1101" s="2">
        <f t="shared" si="130"/>
        <v>2.4903265209377157</v>
      </c>
      <c r="K1101" s="2">
        <f t="shared" si="132"/>
        <v>2.614915393889544</v>
      </c>
    </row>
    <row r="1102" spans="1:11" ht="13.5" x14ac:dyDescent="0.25">
      <c r="A1102" s="3">
        <f>TITRES_STAT!B1105</f>
        <v>43914</v>
      </c>
      <c r="B1102" s="5">
        <f>TITRES_STAT!D1105</f>
        <v>2.2502</v>
      </c>
      <c r="C1102" s="2">
        <f t="shared" si="133"/>
        <v>6.4000000000000057E-2</v>
      </c>
      <c r="D1102" s="2">
        <f t="shared" si="134"/>
        <v>2.2459599999999997</v>
      </c>
      <c r="E1102" s="2">
        <f t="shared" si="136"/>
        <v>2.3606099999999999</v>
      </c>
      <c r="F1102" s="2">
        <f t="shared" si="129"/>
        <v>2.5229799999999996</v>
      </c>
      <c r="G1102" s="2">
        <f t="shared" si="131"/>
        <v>2.6906100000000004</v>
      </c>
      <c r="H1102" s="2">
        <f t="shared" si="135"/>
        <v>2.3760949999999998</v>
      </c>
      <c r="I1102" s="2">
        <f t="array" ref="I1102">SUMPRODUCT(B1086:B1105, (ROW(B1086:B1105)-ROW(B1086)+1)) / (20*21/2)</f>
        <v>2.3847923809523808</v>
      </c>
      <c r="J1102" s="2">
        <f t="shared" si="130"/>
        <v>2.4674573284674568</v>
      </c>
      <c r="K1102" s="2">
        <f t="shared" si="132"/>
        <v>2.6006128294232873</v>
      </c>
    </row>
    <row r="1103" spans="1:11" ht="13.5" x14ac:dyDescent="0.25">
      <c r="A1103" s="3">
        <f>TITRES_STAT!B1106</f>
        <v>43915</v>
      </c>
      <c r="B1103" s="5">
        <f>TITRES_STAT!D1106</f>
        <v>2.3142999999999998</v>
      </c>
      <c r="C1103" s="2">
        <f t="shared" si="133"/>
        <v>6.4099999999999824E-2</v>
      </c>
      <c r="D1103" s="2">
        <f t="shared" si="134"/>
        <v>2.2601999999999998</v>
      </c>
      <c r="E1103" s="2">
        <f t="shared" si="136"/>
        <v>2.3477899999999998</v>
      </c>
      <c r="F1103" s="2">
        <f t="shared" si="129"/>
        <v>2.5037500000000001</v>
      </c>
      <c r="G1103" s="2">
        <f t="shared" si="131"/>
        <v>2.6807819999999998</v>
      </c>
      <c r="H1103" s="2">
        <f t="shared" si="135"/>
        <v>2.3785935</v>
      </c>
      <c r="I1103" s="2">
        <f t="array" ref="I1103">SUMPRODUCT(B1087:B1106, (ROW(B1087:B1106)-ROW(B1087)+1)) / (20*21/2)</f>
        <v>2.3811990476190474</v>
      </c>
      <c r="J1103" s="2">
        <f t="shared" si="130"/>
        <v>2.4528709162324609</v>
      </c>
      <c r="K1103" s="2">
        <f t="shared" si="132"/>
        <v>2.5893848753282565</v>
      </c>
    </row>
    <row r="1104" spans="1:11" ht="13.5" x14ac:dyDescent="0.25">
      <c r="A1104" s="3">
        <f>TITRES_STAT!B1107</f>
        <v>43916</v>
      </c>
      <c r="B1104" s="5">
        <f>TITRES_STAT!D1107</f>
        <v>2.3571</v>
      </c>
      <c r="C1104" s="2">
        <f t="shared" si="133"/>
        <v>4.2800000000000171E-2</v>
      </c>
      <c r="D1104" s="2">
        <f t="shared" si="134"/>
        <v>2.2701799999999999</v>
      </c>
      <c r="E1104" s="2">
        <f t="shared" si="136"/>
        <v>2.3250099999999998</v>
      </c>
      <c r="F1104" s="2">
        <f t="shared" si="129"/>
        <v>2.4880850000000003</v>
      </c>
      <c r="G1104" s="2">
        <f t="shared" si="131"/>
        <v>2.6716680000000004</v>
      </c>
      <c r="H1104" s="2">
        <f t="shared" si="135"/>
        <v>2.3812720000000001</v>
      </c>
      <c r="I1104" s="2">
        <f t="array" ref="I1104">SUMPRODUCT(B1088:B1107, (ROW(B1088:B1107)-ROW(B1088)+1)) / (20*21/2)</f>
        <v>2.3810680952380956</v>
      </c>
      <c r="J1104" s="2">
        <f t="shared" si="130"/>
        <v>2.4437498765912742</v>
      </c>
      <c r="K1104" s="2">
        <f t="shared" si="132"/>
        <v>2.58027566453107</v>
      </c>
    </row>
    <row r="1105" spans="1:11" ht="13.5" x14ac:dyDescent="0.25">
      <c r="A1105" s="3">
        <f>TITRES_STAT!B1108</f>
        <v>43917</v>
      </c>
      <c r="B1105" s="5">
        <f>TITRES_STAT!D1108</f>
        <v>2.4068999999999998</v>
      </c>
      <c r="C1105" s="2">
        <f t="shared" si="133"/>
        <v>4.9799999999999844E-2</v>
      </c>
      <c r="D1105" s="2">
        <f t="shared" si="134"/>
        <v>2.3029400000000004</v>
      </c>
      <c r="E1105" s="2">
        <f t="shared" si="136"/>
        <v>2.3079200000000002</v>
      </c>
      <c r="F1105" s="2">
        <f t="shared" si="129"/>
        <v>2.4731300000000003</v>
      </c>
      <c r="G1105" s="2">
        <f t="shared" si="131"/>
        <v>2.6624100000000004</v>
      </c>
      <c r="H1105" s="2">
        <f t="shared" si="135"/>
        <v>2.3842335000000001</v>
      </c>
      <c r="I1105" s="2">
        <f t="array" ref="I1105">SUMPRODUCT(B1089:B1108, (ROW(B1089:B1108)-ROW(B1089)+1)) / (20*21/2)</f>
        <v>2.3795452380952384</v>
      </c>
      <c r="J1105" s="2">
        <f t="shared" si="130"/>
        <v>2.4402403645349624</v>
      </c>
      <c r="K1105" s="2">
        <f t="shared" si="132"/>
        <v>2.573476618863185</v>
      </c>
    </row>
    <row r="1106" spans="1:11" ht="13.5" x14ac:dyDescent="0.25">
      <c r="A1106" s="3">
        <f>TITRES_STAT!B1109</f>
        <v>43920</v>
      </c>
      <c r="B1106" s="5">
        <f>TITRES_STAT!D1109</f>
        <v>2.4354</v>
      </c>
      <c r="C1106" s="2">
        <f t="shared" si="133"/>
        <v>2.8500000000000192E-2</v>
      </c>
      <c r="D1106" s="2">
        <f t="shared" si="134"/>
        <v>2.3527800000000001</v>
      </c>
      <c r="E1106" s="2">
        <f t="shared" si="136"/>
        <v>2.30863</v>
      </c>
      <c r="F1106" s="2">
        <f t="shared" si="129"/>
        <v>2.4581750000000002</v>
      </c>
      <c r="G1106" s="2">
        <f t="shared" si="131"/>
        <v>2.6540080000000001</v>
      </c>
      <c r="H1106" s="2">
        <f t="shared" si="135"/>
        <v>2.3873710000000004</v>
      </c>
      <c r="I1106" s="2">
        <f t="array" ref="I1106">SUMPRODUCT(B1090:B1109, (ROW(B1090:B1109)-ROW(B1090)+1)) / (20*21/2)</f>
        <v>2.3725976190476188</v>
      </c>
      <c r="J1106" s="2">
        <f t="shared" si="130"/>
        <v>2.4397793774363947</v>
      </c>
      <c r="K1106" s="2">
        <f t="shared" si="132"/>
        <v>2.5680618494960012</v>
      </c>
    </row>
    <row r="1107" spans="1:11" ht="13.5" x14ac:dyDescent="0.25">
      <c r="A1107" s="3">
        <f>TITRES_STAT!B1110</f>
        <v>43921</v>
      </c>
      <c r="B1107" s="5">
        <f>TITRES_STAT!D1110</f>
        <v>2.4567999999999999</v>
      </c>
      <c r="C1107" s="2">
        <f t="shared" si="133"/>
        <v>2.1399999999999864E-2</v>
      </c>
      <c r="D1107" s="2">
        <f t="shared" si="134"/>
        <v>2.3940999999999999</v>
      </c>
      <c r="E1107" s="2">
        <f t="shared" si="136"/>
        <v>2.32003</v>
      </c>
      <c r="F1107" s="2">
        <f t="shared" si="129"/>
        <v>2.4442900000000005</v>
      </c>
      <c r="G1107" s="2">
        <f t="shared" si="131"/>
        <v>2.6461759999999996</v>
      </c>
      <c r="H1107" s="2">
        <f t="shared" si="135"/>
        <v>2.3906155</v>
      </c>
      <c r="I1107" s="2">
        <f t="array" ref="I1107">SUMPRODUCT(B1091:B1110, (ROW(B1091:B1110)-ROW(B1091)+1)) / (20*21/2)</f>
        <v>2.3664900000000002</v>
      </c>
      <c r="J1107" s="2">
        <f t="shared" si="130"/>
        <v>2.4414003891091189</v>
      </c>
      <c r="K1107" s="2">
        <f t="shared" si="132"/>
        <v>2.5636986397118444</v>
      </c>
    </row>
    <row r="1108" spans="1:11" ht="13.5" x14ac:dyDescent="0.25">
      <c r="A1108" s="3">
        <f>TITRES_STAT!B1111</f>
        <v>43922</v>
      </c>
      <c r="B1108" s="5">
        <f>TITRES_STAT!D1111</f>
        <v>2.4283000000000001</v>
      </c>
      <c r="C1108" s="2">
        <f t="shared" si="133"/>
        <v>-2.8499999999999748E-2</v>
      </c>
      <c r="D1108" s="2">
        <f t="shared" si="134"/>
        <v>2.4168999999999996</v>
      </c>
      <c r="E1108" s="2">
        <f t="shared" si="136"/>
        <v>2.3385500000000001</v>
      </c>
      <c r="F1108" s="2">
        <f t="shared" ref="F1108:F1171" si="137">AVERAGE(B1089:B1108)</f>
        <v>2.4300500000000005</v>
      </c>
      <c r="G1108" s="2">
        <f t="shared" si="131"/>
        <v>2.6390560000000001</v>
      </c>
      <c r="H1108" s="2">
        <f t="shared" si="135"/>
        <v>2.3937174999999997</v>
      </c>
      <c r="I1108" s="2">
        <f t="array" ref="I1108">SUMPRODUCT(B1092:B1111, (ROW(B1092:B1111)-ROW(B1092)+1)) / (20*21/2)</f>
        <v>2.3619085714285712</v>
      </c>
      <c r="J1108" s="2">
        <f t="shared" si="130"/>
        <v>2.4401527330034884</v>
      </c>
      <c r="K1108" s="2">
        <f t="shared" si="132"/>
        <v>2.5583888891349091</v>
      </c>
    </row>
    <row r="1109" spans="1:11" ht="13.5" x14ac:dyDescent="0.25">
      <c r="A1109" s="3">
        <f>TITRES_STAT!B1112</f>
        <v>43923</v>
      </c>
      <c r="B1109" s="5">
        <f>TITRES_STAT!D1112</f>
        <v>2.3571</v>
      </c>
      <c r="C1109" s="2">
        <f t="shared" si="133"/>
        <v>-7.1200000000000152E-2</v>
      </c>
      <c r="D1109" s="2">
        <f t="shared" si="134"/>
        <v>2.4168999999999996</v>
      </c>
      <c r="E1109" s="2">
        <f t="shared" si="136"/>
        <v>2.34354</v>
      </c>
      <c r="F1109" s="2">
        <f t="shared" si="137"/>
        <v>2.4140300000000008</v>
      </c>
      <c r="G1109" s="2">
        <f t="shared" si="131"/>
        <v>2.6299419999999998</v>
      </c>
      <c r="H1109" s="2">
        <f t="shared" si="135"/>
        <v>2.3967334999999999</v>
      </c>
      <c r="I1109" s="2">
        <f t="array" ref="I1109">SUMPRODUCT(B1093:B1112, (ROW(B1093:B1112)-ROW(B1093)+1)) / (20*21/2)</f>
        <v>2.358143333333333</v>
      </c>
      <c r="J1109" s="2">
        <f t="shared" ref="J1109:J1172" si="138">$J$4*B1109+J1108*(1-$J$4)</f>
        <v>2.432242948907918</v>
      </c>
      <c r="K1109" s="2">
        <f t="shared" si="132"/>
        <v>2.55049520720805</v>
      </c>
    </row>
    <row r="1110" spans="1:11" ht="13.5" x14ac:dyDescent="0.25">
      <c r="A1110" s="3">
        <f>TITRES_STAT!B1113</f>
        <v>43924</v>
      </c>
      <c r="B1110" s="5">
        <f>TITRES_STAT!D1113</f>
        <v>2.3498999999999999</v>
      </c>
      <c r="C1110" s="2">
        <f t="shared" si="133"/>
        <v>-7.2000000000000952E-3</v>
      </c>
      <c r="D1110" s="2">
        <f t="shared" si="134"/>
        <v>2.4055</v>
      </c>
      <c r="E1110" s="2">
        <f t="shared" si="136"/>
        <v>2.3542200000000002</v>
      </c>
      <c r="F1110" s="2">
        <f t="shared" si="137"/>
        <v>2.3980050000000004</v>
      </c>
      <c r="G1110" s="2">
        <f t="shared" si="131"/>
        <v>2.621254</v>
      </c>
      <c r="H1110" s="2">
        <f t="shared" si="135"/>
        <v>2.3997134999999998</v>
      </c>
      <c r="I1110" s="2">
        <f t="array" ref="I1110">SUMPRODUCT(B1094:B1113, (ROW(B1094:B1113)-ROW(B1094)+1)) / (20*21/2)</f>
        <v>2.3555309523809522</v>
      </c>
      <c r="J1110" s="2">
        <f t="shared" si="138"/>
        <v>2.4244007632976401</v>
      </c>
      <c r="K1110" s="2">
        <f t="shared" si="132"/>
        <v>2.5426287284940088</v>
      </c>
    </row>
    <row r="1111" spans="1:11" ht="13.5" x14ac:dyDescent="0.25">
      <c r="A1111" s="3">
        <f>TITRES_STAT!B1114</f>
        <v>43927</v>
      </c>
      <c r="B1111" s="5">
        <f>TITRES_STAT!D1114</f>
        <v>2.3498999999999999</v>
      </c>
      <c r="C1111" s="2">
        <f t="shared" si="133"/>
        <v>0</v>
      </c>
      <c r="D1111" s="2">
        <f t="shared" si="134"/>
        <v>2.3883999999999999</v>
      </c>
      <c r="E1111" s="2">
        <f t="shared" si="136"/>
        <v>2.37059</v>
      </c>
      <c r="F1111" s="2">
        <f t="shared" si="137"/>
        <v>2.3823350000000003</v>
      </c>
      <c r="G1111" s="2">
        <f t="shared" si="131"/>
        <v>2.6119959999999995</v>
      </c>
      <c r="H1111" s="2">
        <f t="shared" si="135"/>
        <v>2.4026934999999998</v>
      </c>
      <c r="I1111" s="2">
        <f t="array" ref="I1111">SUMPRODUCT(B1095:B1114, (ROW(B1095:B1114)-ROW(B1095)+1)) / (20*21/2)</f>
        <v>2.3506790476190473</v>
      </c>
      <c r="J1111" s="2">
        <f t="shared" si="138"/>
        <v>2.4173054525073883</v>
      </c>
      <c r="K1111" s="2">
        <f t="shared" si="132"/>
        <v>2.5350707391413025</v>
      </c>
    </row>
    <row r="1112" spans="1:11" ht="13.5" x14ac:dyDescent="0.25">
      <c r="A1112" s="3">
        <f>TITRES_STAT!B1115</f>
        <v>43928</v>
      </c>
      <c r="B1112" s="5">
        <f>TITRES_STAT!D1115</f>
        <v>2.3428</v>
      </c>
      <c r="C1112" s="2">
        <f t="shared" si="133"/>
        <v>-7.0999999999998842E-3</v>
      </c>
      <c r="D1112" s="2">
        <f t="shared" si="134"/>
        <v>2.3655999999999997</v>
      </c>
      <c r="E1112" s="2">
        <f t="shared" si="136"/>
        <v>2.3798500000000002</v>
      </c>
      <c r="F1112" s="2">
        <f t="shared" si="137"/>
        <v>2.3702299999999998</v>
      </c>
      <c r="G1112" s="2">
        <f t="shared" si="131"/>
        <v>2.6006020000000007</v>
      </c>
      <c r="H1112" s="2">
        <f t="shared" si="135"/>
        <v>2.4056379999999997</v>
      </c>
      <c r="I1112" s="2">
        <f t="array" ref="I1112">SUMPRODUCT(B1096:B1115, (ROW(B1096:B1115)-ROW(B1096)+1)) / (20*21/2)</f>
        <v>2.3518680952380953</v>
      </c>
      <c r="J1112" s="2">
        <f t="shared" si="138"/>
        <v>2.4102096951257321</v>
      </c>
      <c r="K1112" s="2">
        <f t="shared" si="132"/>
        <v>2.5275307101553692</v>
      </c>
    </row>
    <row r="1113" spans="1:11" ht="13.5" x14ac:dyDescent="0.25">
      <c r="A1113" s="3">
        <f>TITRES_STAT!B1116</f>
        <v>43929</v>
      </c>
      <c r="B1113" s="5">
        <f>TITRES_STAT!D1116</f>
        <v>2.3428</v>
      </c>
      <c r="C1113" s="2">
        <f t="shared" si="133"/>
        <v>0</v>
      </c>
      <c r="D1113" s="2">
        <f t="shared" si="134"/>
        <v>2.3485</v>
      </c>
      <c r="E1113" s="2">
        <f t="shared" si="136"/>
        <v>2.3826999999999998</v>
      </c>
      <c r="F1113" s="2">
        <f t="shared" si="137"/>
        <v>2.3652449999999994</v>
      </c>
      <c r="G1113" s="2">
        <f t="shared" si="131"/>
        <v>2.5890660000000003</v>
      </c>
      <c r="H1113" s="2">
        <f t="shared" si="135"/>
        <v>2.4082449999999995</v>
      </c>
      <c r="I1113" s="2">
        <f t="array" ref="I1113">SUMPRODUCT(B1097:B1116, (ROW(B1097:B1116)-ROW(B1097)+1)) / (20*21/2)</f>
        <v>2.3533980952380951</v>
      </c>
      <c r="J1113" s="2">
        <f t="shared" si="138"/>
        <v>2.4037897241613768</v>
      </c>
      <c r="K1113" s="2">
        <f t="shared" si="132"/>
        <v>2.5202863685806487</v>
      </c>
    </row>
    <row r="1114" spans="1:11" ht="13.5" x14ac:dyDescent="0.25">
      <c r="A1114" s="3">
        <f>TITRES_STAT!B1117</f>
        <v>43934</v>
      </c>
      <c r="B1114" s="5">
        <f>TITRES_STAT!D1117</f>
        <v>2.3142999999999998</v>
      </c>
      <c r="C1114" s="2">
        <f t="shared" si="133"/>
        <v>-2.8500000000000192E-2</v>
      </c>
      <c r="D1114" s="2">
        <f t="shared" si="134"/>
        <v>2.3399399999999999</v>
      </c>
      <c r="E1114" s="2">
        <f t="shared" si="136"/>
        <v>2.3784199999999998</v>
      </c>
      <c r="F1114" s="2">
        <f t="shared" si="137"/>
        <v>2.351715</v>
      </c>
      <c r="G1114" s="2">
        <f t="shared" si="131"/>
        <v>2.5769600000000001</v>
      </c>
      <c r="H1114" s="2">
        <f t="shared" si="135"/>
        <v>2.4105409999999998</v>
      </c>
      <c r="I1114" s="2">
        <f t="array" ref="I1114">SUMPRODUCT(B1098:B1117, (ROW(B1098:B1117)-ROW(B1098)+1)) / (20*21/2)</f>
        <v>2.355267142857143</v>
      </c>
      <c r="J1114" s="2">
        <f t="shared" si="138"/>
        <v>2.395266893288865</v>
      </c>
      <c r="K1114" s="2">
        <f t="shared" si="132"/>
        <v>2.5122084717735644</v>
      </c>
    </row>
    <row r="1115" spans="1:11" ht="13.5" x14ac:dyDescent="0.25">
      <c r="A1115" s="3">
        <f>TITRES_STAT!B1118</f>
        <v>43935</v>
      </c>
      <c r="B1115" s="5">
        <f>TITRES_STAT!D1118</f>
        <v>2.3641999999999999</v>
      </c>
      <c r="C1115" s="2">
        <f t="shared" si="133"/>
        <v>4.9900000000000055E-2</v>
      </c>
      <c r="D1115" s="2">
        <f t="shared" si="134"/>
        <v>2.3428</v>
      </c>
      <c r="E1115" s="2">
        <f t="shared" si="136"/>
        <v>2.3741499999999998</v>
      </c>
      <c r="F1115" s="2">
        <f t="shared" si="137"/>
        <v>2.3410349999999998</v>
      </c>
      <c r="G1115" s="2">
        <f t="shared" si="131"/>
        <v>2.5665640000000001</v>
      </c>
      <c r="H1115" s="2">
        <f t="shared" si="135"/>
        <v>2.4130864999999999</v>
      </c>
      <c r="I1115" s="2">
        <f t="array" ref="I1115">SUMPRODUCT(B1099:B1118, (ROW(B1099:B1118)-ROW(B1099)+1)) / (20*21/2)</f>
        <v>2.3563823809523807</v>
      </c>
      <c r="J1115" s="2">
        <f t="shared" si="138"/>
        <v>2.3923081415470686</v>
      </c>
      <c r="K1115" s="2">
        <f t="shared" si="132"/>
        <v>2.5064042179785231</v>
      </c>
    </row>
    <row r="1116" spans="1:11" ht="13.5" x14ac:dyDescent="0.25">
      <c r="A1116" s="3">
        <f>TITRES_STAT!B1119</f>
        <v>43936</v>
      </c>
      <c r="B1116" s="5">
        <f>TITRES_STAT!D1119</f>
        <v>2.3571</v>
      </c>
      <c r="C1116" s="2">
        <f t="shared" si="133"/>
        <v>-7.0999999999998842E-3</v>
      </c>
      <c r="D1116" s="2">
        <f t="shared" si="134"/>
        <v>2.3442400000000001</v>
      </c>
      <c r="E1116" s="2">
        <f t="shared" si="136"/>
        <v>2.3663199999999995</v>
      </c>
      <c r="F1116" s="2">
        <f t="shared" si="137"/>
        <v>2.337475</v>
      </c>
      <c r="G1116" s="2">
        <f t="shared" si="131"/>
        <v>2.5563099999999999</v>
      </c>
      <c r="H1116" s="2">
        <f t="shared" si="135"/>
        <v>2.4155964999999999</v>
      </c>
      <c r="I1116" s="2">
        <f t="array" ref="I1116">SUMPRODUCT(B1100:B1119, (ROW(B1100:B1119)-ROW(B1100)+1)) / (20*21/2)</f>
        <v>2.3508842857142858</v>
      </c>
      <c r="J1116" s="2">
        <f t="shared" si="138"/>
        <v>2.3889549852092524</v>
      </c>
      <c r="K1116" s="2">
        <f t="shared" si="132"/>
        <v>2.5005491506068163</v>
      </c>
    </row>
    <row r="1117" spans="1:11" ht="13.5" x14ac:dyDescent="0.25">
      <c r="A1117" s="3">
        <f>TITRES_STAT!B1120</f>
        <v>43937</v>
      </c>
      <c r="B1117" s="5">
        <f>TITRES_STAT!D1120</f>
        <v>2.3571</v>
      </c>
      <c r="C1117" s="2">
        <f t="shared" si="133"/>
        <v>0</v>
      </c>
      <c r="D1117" s="2">
        <f t="shared" si="134"/>
        <v>2.3470999999999997</v>
      </c>
      <c r="E1117" s="2">
        <f t="shared" si="136"/>
        <v>2.3563499999999999</v>
      </c>
      <c r="F1117" s="2">
        <f t="shared" si="137"/>
        <v>2.33819</v>
      </c>
      <c r="G1117" s="2">
        <f t="shared" si="131"/>
        <v>2.5460560000000001</v>
      </c>
      <c r="H1117" s="2">
        <f t="shared" si="135"/>
        <v>2.4181064999999999</v>
      </c>
      <c r="I1117" s="2">
        <f t="array" ref="I1117">SUMPRODUCT(B1101:B1120, (ROW(B1101:B1120)-ROW(B1101)+1)) / (20*21/2)</f>
        <v>2.3393928571428568</v>
      </c>
      <c r="J1117" s="2">
        <f t="shared" si="138"/>
        <v>2.3859211770940854</v>
      </c>
      <c r="K1117" s="2">
        <f t="shared" si="132"/>
        <v>2.4949236937202746</v>
      </c>
    </row>
    <row r="1118" spans="1:11" ht="13.5" x14ac:dyDescent="0.25">
      <c r="A1118" s="3">
        <f>TITRES_STAT!B1121</f>
        <v>43938</v>
      </c>
      <c r="B1118" s="5">
        <f>TITRES_STAT!D1121</f>
        <v>2.3498999999999999</v>
      </c>
      <c r="C1118" s="2">
        <f t="shared" si="133"/>
        <v>-7.2000000000000952E-3</v>
      </c>
      <c r="D1118" s="2">
        <f t="shared" si="134"/>
        <v>2.3485199999999997</v>
      </c>
      <c r="E1118" s="2">
        <f t="shared" si="136"/>
        <v>2.3485099999999997</v>
      </c>
      <c r="F1118" s="2">
        <f t="shared" si="137"/>
        <v>2.3435299999999999</v>
      </c>
      <c r="G1118" s="2">
        <f t="shared" si="131"/>
        <v>2.5358000000000005</v>
      </c>
      <c r="H1118" s="2">
        <f t="shared" si="135"/>
        <v>2.4204119999999998</v>
      </c>
      <c r="I1118" s="2">
        <f t="array" ref="I1118">SUMPRODUCT(B1102:B1121, (ROW(B1102:B1121)-ROW(B1102)+1)) / (20*21/2)</f>
        <v>2.3340980952380956</v>
      </c>
      <c r="J1118" s="2">
        <f t="shared" si="138"/>
        <v>2.3824905887994103</v>
      </c>
      <c r="K1118" s="2">
        <f t="shared" si="132"/>
        <v>2.4892364900449695</v>
      </c>
    </row>
    <row r="1119" spans="1:11" ht="13.5" x14ac:dyDescent="0.25">
      <c r="A1119" s="3">
        <f>TITRES_STAT!B1122</f>
        <v>43941</v>
      </c>
      <c r="B1119" s="5">
        <f>TITRES_STAT!D1122</f>
        <v>2.2858000000000001</v>
      </c>
      <c r="C1119" s="2">
        <f t="shared" si="133"/>
        <v>-6.4099999999999824E-2</v>
      </c>
      <c r="D1119" s="2">
        <f t="shared" si="134"/>
        <v>2.3428200000000001</v>
      </c>
      <c r="E1119" s="2">
        <f t="shared" si="136"/>
        <v>2.34138</v>
      </c>
      <c r="F1119" s="2">
        <f t="shared" si="137"/>
        <v>2.34246</v>
      </c>
      <c r="G1119" s="2">
        <f t="shared" si="131"/>
        <v>2.5254020000000001</v>
      </c>
      <c r="H1119" s="2">
        <f t="shared" si="135"/>
        <v>2.4223969999999997</v>
      </c>
      <c r="I1119" s="2">
        <f t="array" ref="I1119">SUMPRODUCT(B1103:B1122, (ROW(B1103:B1122)-ROW(B1103)+1)) / (20*21/2)</f>
        <v>2.3283290476190479</v>
      </c>
      <c r="J1119" s="2">
        <f t="shared" si="138"/>
        <v>2.3732819612947047</v>
      </c>
      <c r="K1119" s="2">
        <f t="shared" si="132"/>
        <v>2.4812585884745788</v>
      </c>
    </row>
    <row r="1120" spans="1:11" ht="13.5" x14ac:dyDescent="0.25">
      <c r="A1120" s="3">
        <f>TITRES_STAT!B1123</f>
        <v>43942</v>
      </c>
      <c r="B1120" s="5">
        <f>TITRES_STAT!D1123</f>
        <v>2.2218</v>
      </c>
      <c r="C1120" s="2">
        <f t="shared" si="133"/>
        <v>-6.4000000000000057E-2</v>
      </c>
      <c r="D1120" s="2">
        <f t="shared" si="134"/>
        <v>2.3143400000000001</v>
      </c>
      <c r="E1120" s="2">
        <f t="shared" si="136"/>
        <v>2.3285700000000005</v>
      </c>
      <c r="F1120" s="2">
        <f t="shared" si="137"/>
        <v>2.3413950000000003</v>
      </c>
      <c r="G1120" s="2">
        <f t="shared" si="131"/>
        <v>2.514294</v>
      </c>
      <c r="H1120" s="2">
        <f t="shared" si="135"/>
        <v>2.4240954999999995</v>
      </c>
      <c r="I1120" s="2">
        <f t="array" ref="I1120">SUMPRODUCT(B1104:B1123, (ROW(B1104:B1123)-ROW(B1104)+1)) / (20*21/2)</f>
        <v>2.3217142857142861</v>
      </c>
      <c r="J1120" s="2">
        <f t="shared" si="138"/>
        <v>2.3588551078380662</v>
      </c>
      <c r="K1120" s="2">
        <f t="shared" si="132"/>
        <v>2.4710837418677327</v>
      </c>
    </row>
    <row r="1121" spans="1:11" ht="13.5" x14ac:dyDescent="0.25">
      <c r="A1121" s="3">
        <f>TITRES_STAT!B1124</f>
        <v>43943</v>
      </c>
      <c r="B1121" s="5">
        <f>TITRES_STAT!D1124</f>
        <v>2.2858000000000001</v>
      </c>
      <c r="C1121" s="2">
        <f t="shared" si="133"/>
        <v>6.4000000000000057E-2</v>
      </c>
      <c r="D1121" s="2">
        <f t="shared" si="134"/>
        <v>2.3000800000000003</v>
      </c>
      <c r="E1121" s="2">
        <f t="shared" si="136"/>
        <v>2.3221600000000002</v>
      </c>
      <c r="F1121" s="2">
        <f t="shared" si="137"/>
        <v>2.3463750000000005</v>
      </c>
      <c r="G1121" s="2">
        <f t="shared" si="131"/>
        <v>2.504038</v>
      </c>
      <c r="H1121" s="2">
        <f t="shared" si="135"/>
        <v>2.4259794999999991</v>
      </c>
      <c r="I1121" s="2">
        <f t="array" ref="I1121">SUMPRODUCT(B1105:B1124, (ROW(B1105:B1124)-ROW(B1105)+1)) / (20*21/2)</f>
        <v>2.3145928571428573</v>
      </c>
      <c r="J1121" s="2">
        <f t="shared" si="138"/>
        <v>2.3518974785201552</v>
      </c>
      <c r="K1121" s="2">
        <f t="shared" si="132"/>
        <v>2.4638177127748806</v>
      </c>
    </row>
    <row r="1122" spans="1:11" ht="13.5" x14ac:dyDescent="0.25">
      <c r="A1122" s="3">
        <f>TITRES_STAT!B1125</f>
        <v>43944</v>
      </c>
      <c r="B1122" s="5">
        <f>TITRES_STAT!D1125</f>
        <v>2.2858000000000001</v>
      </c>
      <c r="C1122" s="2">
        <f t="shared" si="133"/>
        <v>0</v>
      </c>
      <c r="D1122" s="2">
        <f t="shared" si="134"/>
        <v>2.2858200000000002</v>
      </c>
      <c r="E1122" s="2">
        <f t="shared" si="136"/>
        <v>2.3164600000000002</v>
      </c>
      <c r="F1122" s="2">
        <f t="shared" si="137"/>
        <v>2.3481550000000007</v>
      </c>
      <c r="G1122" s="2">
        <f t="shared" si="131"/>
        <v>2.4934979999999998</v>
      </c>
      <c r="H1122" s="2">
        <f t="shared" si="135"/>
        <v>2.4278634999999991</v>
      </c>
      <c r="I1122" s="2">
        <f t="array" ref="I1122">SUMPRODUCT(B1106:B1125, (ROW(B1106:B1125)-ROW(B1106)+1)) / (20*21/2)</f>
        <v>2.3078785714285717</v>
      </c>
      <c r="J1122" s="2">
        <f t="shared" si="138"/>
        <v>2.3456024805658546</v>
      </c>
      <c r="K1122" s="2">
        <f t="shared" si="132"/>
        <v>2.4568366259993955</v>
      </c>
    </row>
    <row r="1123" spans="1:11" ht="13.5" x14ac:dyDescent="0.25">
      <c r="A1123" s="3">
        <f>TITRES_STAT!B1126</f>
        <v>43945</v>
      </c>
      <c r="B1123" s="5">
        <f>TITRES_STAT!D1126</f>
        <v>2.2787000000000002</v>
      </c>
      <c r="C1123" s="2">
        <f t="shared" si="133"/>
        <v>-7.0999999999998842E-3</v>
      </c>
      <c r="D1123" s="2">
        <f t="shared" si="134"/>
        <v>2.2715800000000002</v>
      </c>
      <c r="E1123" s="2">
        <f t="shared" si="136"/>
        <v>2.3100500000000004</v>
      </c>
      <c r="F1123" s="2">
        <f t="shared" si="137"/>
        <v>2.3463750000000001</v>
      </c>
      <c r="G1123" s="2">
        <f t="shared" si="131"/>
        <v>2.4826739999999998</v>
      </c>
      <c r="H1123" s="2">
        <f t="shared" si="135"/>
        <v>2.4297454999999992</v>
      </c>
      <c r="I1123" s="2">
        <f t="array" ref="I1123">SUMPRODUCT(B1107:B1126, (ROW(B1107:B1126)-ROW(B1107)+1)) / (20*21/2)</f>
        <v>2.3018085714285714</v>
      </c>
      <c r="J1123" s="2">
        <f t="shared" si="138"/>
        <v>2.3392308157500588</v>
      </c>
      <c r="K1123" s="2">
        <f t="shared" si="132"/>
        <v>2.4498508759602036</v>
      </c>
    </row>
    <row r="1124" spans="1:11" ht="13.5" x14ac:dyDescent="0.25">
      <c r="A1124" s="3">
        <f>TITRES_STAT!B1127</f>
        <v>43948</v>
      </c>
      <c r="B1124" s="5">
        <f>TITRES_STAT!D1127</f>
        <v>2.2715999999999998</v>
      </c>
      <c r="C1124" s="2">
        <f t="shared" si="133"/>
        <v>-7.1000000000003283E-3</v>
      </c>
      <c r="D1124" s="2">
        <f t="shared" si="134"/>
        <v>2.2687400000000002</v>
      </c>
      <c r="E1124" s="2">
        <f t="shared" si="136"/>
        <v>2.3057799999999999</v>
      </c>
      <c r="F1124" s="2">
        <f t="shared" si="137"/>
        <v>2.3421000000000003</v>
      </c>
      <c r="G1124" s="2">
        <f t="shared" si="131"/>
        <v>2.4718500000000003</v>
      </c>
      <c r="H1124" s="2">
        <f t="shared" si="135"/>
        <v>2.4315919999999993</v>
      </c>
      <c r="I1124" s="2">
        <f t="array" ref="I1124">SUMPRODUCT(B1108:B1127, (ROW(B1108:B1127)-ROW(B1108)+1)) / (20*21/2)</f>
        <v>2.2965185714285714</v>
      </c>
      <c r="J1124" s="2">
        <f t="shared" si="138"/>
        <v>2.3327897856786248</v>
      </c>
      <c r="K1124" s="2">
        <f t="shared" si="132"/>
        <v>2.4428606455303918</v>
      </c>
    </row>
    <row r="1125" spans="1:11" ht="13.5" x14ac:dyDescent="0.25">
      <c r="A1125" s="3">
        <f>TITRES_STAT!B1128</f>
        <v>43949</v>
      </c>
      <c r="B1125" s="5">
        <f>TITRES_STAT!D1128</f>
        <v>2.2715999999999998</v>
      </c>
      <c r="C1125" s="2">
        <f t="shared" si="133"/>
        <v>0</v>
      </c>
      <c r="D1125" s="2">
        <f t="shared" si="134"/>
        <v>2.2786999999999997</v>
      </c>
      <c r="E1125" s="2">
        <f t="shared" si="136"/>
        <v>2.2965200000000001</v>
      </c>
      <c r="F1125" s="2">
        <f t="shared" si="137"/>
        <v>2.3353350000000002</v>
      </c>
      <c r="G1125" s="2">
        <f t="shared" si="131"/>
        <v>2.4620220000000002</v>
      </c>
      <c r="H1125" s="2">
        <f t="shared" si="135"/>
        <v>2.4334049999999992</v>
      </c>
      <c r="I1125" s="2">
        <f t="array" ref="I1125">SUMPRODUCT(B1109:B1128, (ROW(B1109:B1128)-ROW(B1109)+1)) / (20*21/2)</f>
        <v>2.293462857142857</v>
      </c>
      <c r="J1125" s="2">
        <f t="shared" si="138"/>
        <v>2.3269621870425654</v>
      </c>
      <c r="K1125" s="2">
        <f t="shared" si="132"/>
        <v>2.4361445417841021</v>
      </c>
    </row>
    <row r="1126" spans="1:11" ht="13.5" x14ac:dyDescent="0.25">
      <c r="A1126" s="3">
        <f>TITRES_STAT!B1129</f>
        <v>43950</v>
      </c>
      <c r="B1126" s="5">
        <f>TITRES_STAT!D1129</f>
        <v>2.2715999999999998</v>
      </c>
      <c r="C1126" s="2">
        <f t="shared" si="133"/>
        <v>0</v>
      </c>
      <c r="D1126" s="2">
        <f t="shared" si="134"/>
        <v>2.2758599999999998</v>
      </c>
      <c r="E1126" s="2">
        <f t="shared" si="136"/>
        <v>2.2879700000000001</v>
      </c>
      <c r="F1126" s="2">
        <f t="shared" si="137"/>
        <v>2.3271450000000002</v>
      </c>
      <c r="G1126" s="2">
        <f t="shared" si="131"/>
        <v>2.4533340000000008</v>
      </c>
      <c r="H1126" s="2">
        <f t="shared" si="135"/>
        <v>2.435284999999999</v>
      </c>
      <c r="I1126" s="2">
        <f t="array" ref="I1126">SUMPRODUCT(B1110:B1129, (ROW(B1110:B1129)-ROW(B1110)+1)) / (20*21/2)</f>
        <v>2.284990476190476</v>
      </c>
      <c r="J1126" s="2">
        <f t="shared" si="138"/>
        <v>2.3216895978004164</v>
      </c>
      <c r="K1126" s="2">
        <f t="shared" si="132"/>
        <v>2.4296918146553139</v>
      </c>
    </row>
    <row r="1127" spans="1:11" ht="13.5" x14ac:dyDescent="0.25">
      <c r="A1127" s="3">
        <f>TITRES_STAT!B1130</f>
        <v>43951</v>
      </c>
      <c r="B1127" s="5">
        <f>TITRES_STAT!D1130</f>
        <v>2.2715999999999998</v>
      </c>
      <c r="C1127" s="2">
        <f t="shared" si="133"/>
        <v>0</v>
      </c>
      <c r="D1127" s="2">
        <f t="shared" si="134"/>
        <v>2.2730199999999998</v>
      </c>
      <c r="E1127" s="2">
        <f t="shared" si="136"/>
        <v>2.27942</v>
      </c>
      <c r="F1127" s="2">
        <f t="shared" si="137"/>
        <v>2.317885</v>
      </c>
      <c r="G1127" s="2">
        <f t="shared" si="131"/>
        <v>2.4452160000000007</v>
      </c>
      <c r="H1127" s="2">
        <f t="shared" si="135"/>
        <v>2.4370304999999992</v>
      </c>
      <c r="I1127" s="2">
        <f t="array" ref="I1127">SUMPRODUCT(B1111:B1130, (ROW(B1111:B1130)-ROW(B1111)+1)) / (20*21/2)</f>
        <v>2.2771623809523809</v>
      </c>
      <c r="J1127" s="2">
        <f t="shared" si="138"/>
        <v>2.3169191599146624</v>
      </c>
      <c r="K1127" s="2">
        <f t="shared" si="132"/>
        <v>2.4234921356492234</v>
      </c>
    </row>
    <row r="1128" spans="1:11" ht="13.5" x14ac:dyDescent="0.25">
      <c r="A1128" s="3">
        <f>TITRES_STAT!B1131</f>
        <v>43955</v>
      </c>
      <c r="B1128" s="5">
        <f>TITRES_STAT!D1131</f>
        <v>2.2858000000000001</v>
      </c>
      <c r="C1128" s="2">
        <f t="shared" si="133"/>
        <v>1.4200000000000212E-2</v>
      </c>
      <c r="D1128" s="2">
        <f t="shared" si="134"/>
        <v>2.2744399999999998</v>
      </c>
      <c r="E1128" s="2">
        <f t="shared" si="136"/>
        <v>2.2730100000000002</v>
      </c>
      <c r="F1128" s="2">
        <f t="shared" si="137"/>
        <v>2.3107600000000001</v>
      </c>
      <c r="G1128" s="2">
        <f t="shared" si="131"/>
        <v>2.4372400000000001</v>
      </c>
      <c r="H1128" s="2">
        <f t="shared" si="135"/>
        <v>2.4388469999999991</v>
      </c>
      <c r="I1128" s="2">
        <f t="array" ref="I1128">SUMPRODUCT(B1112:B1131, (ROW(B1112:B1131)-ROW(B1112)+1)) / (20*21/2)</f>
        <v>2.2760395238095237</v>
      </c>
      <c r="J1128" s="2">
        <f t="shared" si="138"/>
        <v>2.3139554303989804</v>
      </c>
      <c r="K1128" s="2">
        <f t="shared" si="132"/>
        <v>2.4180924440551363</v>
      </c>
    </row>
    <row r="1129" spans="1:11" ht="13.5" x14ac:dyDescent="0.25">
      <c r="A1129" s="3">
        <f>TITRES_STAT!B1132</f>
        <v>43956</v>
      </c>
      <c r="B1129" s="5">
        <f>TITRES_STAT!D1132</f>
        <v>2.2218</v>
      </c>
      <c r="C1129" s="2">
        <f t="shared" si="133"/>
        <v>-6.4000000000000057E-2</v>
      </c>
      <c r="D1129" s="2">
        <f t="shared" si="134"/>
        <v>2.2644799999999998</v>
      </c>
      <c r="E1129" s="2">
        <f t="shared" si="136"/>
        <v>2.26661</v>
      </c>
      <c r="F1129" s="2">
        <f t="shared" si="137"/>
        <v>2.3039950000000005</v>
      </c>
      <c r="G1129" s="2">
        <f t="shared" si="131"/>
        <v>2.4289800000000006</v>
      </c>
      <c r="H1129" s="2">
        <f t="shared" si="135"/>
        <v>2.4403769999999994</v>
      </c>
      <c r="I1129" s="2">
        <f t="array" ref="I1129">SUMPRODUCT(B1113:B1132, (ROW(B1113:B1132)-ROW(B1113)+1)) / (20*21/2)</f>
        <v>2.2752219047619047</v>
      </c>
      <c r="J1129" s="2">
        <f t="shared" si="138"/>
        <v>2.3051787227419345</v>
      </c>
      <c r="K1129" s="2">
        <f t="shared" si="132"/>
        <v>2.4103947011510134</v>
      </c>
    </row>
    <row r="1130" spans="1:11" ht="13.5" x14ac:dyDescent="0.25">
      <c r="A1130" s="3">
        <f>TITRES_STAT!B1133</f>
        <v>43957</v>
      </c>
      <c r="B1130" s="5">
        <f>TITRES_STAT!D1133</f>
        <v>2.2218</v>
      </c>
      <c r="C1130" s="2">
        <f t="shared" si="133"/>
        <v>0</v>
      </c>
      <c r="D1130" s="2">
        <f t="shared" si="134"/>
        <v>2.2545199999999999</v>
      </c>
      <c r="E1130" s="2">
        <f t="shared" si="136"/>
        <v>2.26661</v>
      </c>
      <c r="F1130" s="2">
        <f t="shared" si="137"/>
        <v>2.2975900000000005</v>
      </c>
      <c r="G1130" s="2">
        <f t="shared" si="131"/>
        <v>2.4185840000000005</v>
      </c>
      <c r="H1130" s="2">
        <f t="shared" si="135"/>
        <v>2.4418014999999991</v>
      </c>
      <c r="I1130" s="2">
        <f t="array" ref="I1130">SUMPRODUCT(B1114:B1133, (ROW(B1114:B1133)-ROW(B1114)+1)) / (20*21/2)</f>
        <v>2.2801042857142857</v>
      </c>
      <c r="J1130" s="2">
        <f t="shared" si="138"/>
        <v>2.297237892004607</v>
      </c>
      <c r="K1130" s="2">
        <f t="shared" si="132"/>
        <v>2.4029988305176406</v>
      </c>
    </row>
    <row r="1131" spans="1:11" ht="13.5" x14ac:dyDescent="0.25">
      <c r="A1131" s="3">
        <f>TITRES_STAT!B1134</f>
        <v>43958</v>
      </c>
      <c r="B1131" s="5">
        <f>TITRES_STAT!D1134</f>
        <v>2.2858000000000001</v>
      </c>
      <c r="C1131" s="2">
        <f t="shared" si="133"/>
        <v>6.4000000000000057E-2</v>
      </c>
      <c r="D1131" s="2">
        <f t="shared" si="134"/>
        <v>2.2573599999999998</v>
      </c>
      <c r="E1131" s="2">
        <f t="shared" si="136"/>
        <v>2.26661</v>
      </c>
      <c r="F1131" s="2">
        <f t="shared" si="137"/>
        <v>2.2943850000000006</v>
      </c>
      <c r="G1131" s="2">
        <f t="shared" si="131"/>
        <v>2.4101800000000004</v>
      </c>
      <c r="H1131" s="2">
        <f t="shared" si="135"/>
        <v>2.4434389999999993</v>
      </c>
      <c r="I1131" s="2">
        <f t="array" ref="I1131">SUMPRODUCT(B1115:B1134, (ROW(B1115:B1134)-ROW(B1115)+1)) / (20*21/2)</f>
        <v>2.2856628571428574</v>
      </c>
      <c r="J1131" s="2">
        <f t="shared" si="138"/>
        <v>2.2961485689565495</v>
      </c>
      <c r="K1131" s="2">
        <f t="shared" si="132"/>
        <v>2.3984027979483216</v>
      </c>
    </row>
    <row r="1132" spans="1:11" ht="13.5" x14ac:dyDescent="0.25">
      <c r="A1132" s="3">
        <f>TITRES_STAT!B1135</f>
        <v>43959</v>
      </c>
      <c r="B1132" s="5">
        <f>TITRES_STAT!D1135</f>
        <v>2.2858000000000001</v>
      </c>
      <c r="C1132" s="2">
        <f t="shared" si="133"/>
        <v>0</v>
      </c>
      <c r="D1132" s="2">
        <f t="shared" si="134"/>
        <v>2.2602000000000002</v>
      </c>
      <c r="E1132" s="2">
        <f t="shared" si="136"/>
        <v>2.26661</v>
      </c>
      <c r="F1132" s="2">
        <f t="shared" si="137"/>
        <v>2.2915350000000005</v>
      </c>
      <c r="G1132" s="2">
        <f t="shared" si="131"/>
        <v>2.4017760000000004</v>
      </c>
      <c r="H1132" s="2">
        <f t="shared" si="135"/>
        <v>2.4447914999999991</v>
      </c>
      <c r="I1132" s="2">
        <f t="array" ref="I1132">SUMPRODUCT(B1116:B1135, (ROW(B1116:B1135)-ROW(B1116)+1)) / (20*21/2)</f>
        <v>2.2964804761904758</v>
      </c>
      <c r="J1132" s="2">
        <f t="shared" si="138"/>
        <v>2.2951629909606877</v>
      </c>
      <c r="K1132" s="2">
        <f t="shared" si="132"/>
        <v>2.3939870019503484</v>
      </c>
    </row>
    <row r="1133" spans="1:11" ht="13.5" x14ac:dyDescent="0.25">
      <c r="A1133" s="3">
        <f>TITRES_STAT!B1136</f>
        <v>43962</v>
      </c>
      <c r="B1133" s="5">
        <f>TITRES_STAT!D1136</f>
        <v>2.3428</v>
      </c>
      <c r="C1133" s="2">
        <f t="shared" si="133"/>
        <v>5.699999999999994E-2</v>
      </c>
      <c r="D1133" s="2">
        <f t="shared" si="134"/>
        <v>2.2716000000000003</v>
      </c>
      <c r="E1133" s="2">
        <f t="shared" si="136"/>
        <v>2.2730199999999998</v>
      </c>
      <c r="F1133" s="2">
        <f t="shared" si="137"/>
        <v>2.2915350000000005</v>
      </c>
      <c r="G1133" s="2">
        <f t="shared" si="131"/>
        <v>2.3946540000000005</v>
      </c>
      <c r="H1133" s="2">
        <f t="shared" si="135"/>
        <v>2.4464289999999993</v>
      </c>
      <c r="I1133" s="2">
        <f t="array" ref="I1133">SUMPRODUCT(B1117:B1136, (ROW(B1117:B1136)-ROW(B1117)+1)) / (20*21/2)</f>
        <v>2.3084471428571431</v>
      </c>
      <c r="J1133" s="2">
        <f t="shared" si="138"/>
        <v>2.2996998489644316</v>
      </c>
      <c r="K1133" s="2">
        <f t="shared" si="132"/>
        <v>2.391979668540531</v>
      </c>
    </row>
    <row r="1134" spans="1:11" ht="13.5" x14ac:dyDescent="0.25">
      <c r="A1134" s="3">
        <f>TITRES_STAT!B1137</f>
        <v>43963</v>
      </c>
      <c r="B1134" s="5">
        <f>TITRES_STAT!D1137</f>
        <v>2.3498999999999999</v>
      </c>
      <c r="C1134" s="2">
        <f t="shared" si="133"/>
        <v>7.0999999999998842E-3</v>
      </c>
      <c r="D1134" s="2">
        <f t="shared" si="134"/>
        <v>2.2972200000000003</v>
      </c>
      <c r="E1134" s="2">
        <f t="shared" si="136"/>
        <v>2.28085</v>
      </c>
      <c r="F1134" s="2">
        <f t="shared" si="137"/>
        <v>2.2933150000000002</v>
      </c>
      <c r="G1134" s="2">
        <f t="shared" si="131"/>
        <v>2.3882440000000007</v>
      </c>
      <c r="H1134" s="2">
        <f t="shared" si="135"/>
        <v>2.4481019999999991</v>
      </c>
      <c r="I1134" s="2">
        <f t="array" ref="I1134">SUMPRODUCT(B1118:B1137, (ROW(B1118:B1137)-ROW(B1118)+1)) / (20*21/2)</f>
        <v>2.3201090476190473</v>
      </c>
      <c r="J1134" s="2">
        <f t="shared" si="138"/>
        <v>2.3044808157297236</v>
      </c>
      <c r="K1134" s="2">
        <f t="shared" si="132"/>
        <v>2.3903294854605104</v>
      </c>
    </row>
    <row r="1135" spans="1:11" ht="13.5" x14ac:dyDescent="0.25">
      <c r="A1135" s="3">
        <f>TITRES_STAT!B1138</f>
        <v>43964</v>
      </c>
      <c r="B1135" s="5">
        <f>TITRES_STAT!D1138</f>
        <v>2.4068999999999998</v>
      </c>
      <c r="C1135" s="2">
        <f t="shared" si="133"/>
        <v>5.699999999999994E-2</v>
      </c>
      <c r="D1135" s="2">
        <f t="shared" si="134"/>
        <v>2.3342400000000003</v>
      </c>
      <c r="E1135" s="2">
        <f t="shared" si="136"/>
        <v>2.2943799999999994</v>
      </c>
      <c r="F1135" s="2">
        <f t="shared" si="137"/>
        <v>2.2954499999999998</v>
      </c>
      <c r="G1135" s="2">
        <f t="shared" si="131"/>
        <v>2.3822620000000003</v>
      </c>
      <c r="H1135" s="2">
        <f t="shared" si="135"/>
        <v>2.4502024999999992</v>
      </c>
      <c r="I1135" s="2">
        <f t="array" ref="I1135">SUMPRODUCT(B1119:B1138, (ROW(B1119:B1138)-ROW(B1119)+1)) / (20*21/2)</f>
        <v>2.3314661904761902</v>
      </c>
      <c r="J1135" s="2">
        <f t="shared" si="138"/>
        <v>2.3142350237554643</v>
      </c>
      <c r="K1135" s="2">
        <f t="shared" si="132"/>
        <v>2.3909793095600982</v>
      </c>
    </row>
    <row r="1136" spans="1:11" ht="13.5" x14ac:dyDescent="0.25">
      <c r="A1136" s="3">
        <f>TITRES_STAT!B1139</f>
        <v>43965</v>
      </c>
      <c r="B1136" s="5">
        <f>TITRES_STAT!D1139</f>
        <v>2.4211</v>
      </c>
      <c r="C1136" s="2">
        <f t="shared" si="133"/>
        <v>1.4200000000000212E-2</v>
      </c>
      <c r="D1136" s="2">
        <f t="shared" si="134"/>
        <v>2.3613</v>
      </c>
      <c r="E1136" s="2">
        <f t="shared" si="136"/>
        <v>2.3093300000000001</v>
      </c>
      <c r="F1136" s="2">
        <f t="shared" si="137"/>
        <v>2.2986500000000003</v>
      </c>
      <c r="G1136" s="2">
        <f t="shared" si="131"/>
        <v>2.3759939999999999</v>
      </c>
      <c r="H1136" s="2">
        <f t="shared" si="135"/>
        <v>2.4522674999999992</v>
      </c>
      <c r="I1136" s="2">
        <f t="array" ref="I1136">SUMPRODUCT(B1120:B1139, (ROW(B1120:B1139)-ROW(B1120)+1)) / (20*21/2)</f>
        <v>2.3418080952380951</v>
      </c>
      <c r="J1136" s="2">
        <f t="shared" si="138"/>
        <v>2.3244126405406584</v>
      </c>
      <c r="K1136" s="2">
        <f t="shared" si="132"/>
        <v>2.3921605131067611</v>
      </c>
    </row>
    <row r="1137" spans="1:11" ht="13.5" x14ac:dyDescent="0.25">
      <c r="A1137" s="3">
        <f>TITRES_STAT!B1140</f>
        <v>43966</v>
      </c>
      <c r="B1137" s="5">
        <f>TITRES_STAT!D1140</f>
        <v>2.4211</v>
      </c>
      <c r="C1137" s="2">
        <f t="shared" si="133"/>
        <v>0</v>
      </c>
      <c r="D1137" s="2">
        <f t="shared" si="134"/>
        <v>2.38836</v>
      </c>
      <c r="E1137" s="2">
        <f t="shared" si="136"/>
        <v>2.3242799999999999</v>
      </c>
      <c r="F1137" s="2">
        <f t="shared" si="137"/>
        <v>2.3018500000000004</v>
      </c>
      <c r="G1137" s="2">
        <f t="shared" si="131"/>
        <v>2.369726</v>
      </c>
      <c r="H1137" s="2">
        <f t="shared" si="135"/>
        <v>2.4543324999999996</v>
      </c>
      <c r="I1137" s="2">
        <f t="array" ref="I1137">SUMPRODUCT(B1121:B1140, (ROW(B1121:B1140)-ROW(B1121)+1)) / (20*21/2)</f>
        <v>2.3508633333333333</v>
      </c>
      <c r="J1137" s="2">
        <f t="shared" si="138"/>
        <v>2.3336209604891676</v>
      </c>
      <c r="K1137" s="2">
        <f t="shared" si="132"/>
        <v>2.3932953949457119</v>
      </c>
    </row>
    <row r="1138" spans="1:11" ht="13.5" x14ac:dyDescent="0.25">
      <c r="A1138" s="3">
        <f>TITRES_STAT!B1141</f>
        <v>43969</v>
      </c>
      <c r="B1138" s="5">
        <f>TITRES_STAT!D1141</f>
        <v>2.4211</v>
      </c>
      <c r="C1138" s="2">
        <f t="shared" si="133"/>
        <v>0</v>
      </c>
      <c r="D1138" s="2">
        <f t="shared" si="134"/>
        <v>2.40402</v>
      </c>
      <c r="E1138" s="2">
        <f t="shared" si="136"/>
        <v>2.3378099999999997</v>
      </c>
      <c r="F1138" s="2">
        <f t="shared" si="137"/>
        <v>2.3054100000000006</v>
      </c>
      <c r="G1138" s="2">
        <f t="shared" ref="G1138:G1201" si="139">AVERAGE(B1089:B1138)</f>
        <v>2.3638859999999999</v>
      </c>
      <c r="H1138" s="2">
        <f t="shared" si="135"/>
        <v>2.4564684999999997</v>
      </c>
      <c r="I1138" s="2">
        <f t="array" ref="I1138">SUMPRODUCT(B1122:B1141, (ROW(B1122:B1141)-ROW(B1122)+1)) / (20*21/2)</f>
        <v>2.3590371428571424</v>
      </c>
      <c r="J1138" s="2">
        <f t="shared" si="138"/>
        <v>2.3419522975854377</v>
      </c>
      <c r="K1138" s="2">
        <f t="shared" si="132"/>
        <v>2.3943857716145072</v>
      </c>
    </row>
    <row r="1139" spans="1:11" ht="13.5" x14ac:dyDescent="0.25">
      <c r="A1139" s="3">
        <f>TITRES_STAT!B1142</f>
        <v>43970</v>
      </c>
      <c r="B1139" s="5">
        <f>TITRES_STAT!D1142</f>
        <v>2.4140000000000001</v>
      </c>
      <c r="C1139" s="2">
        <f t="shared" si="133"/>
        <v>-7.0999999999998842E-3</v>
      </c>
      <c r="D1139" s="2">
        <f t="shared" si="134"/>
        <v>2.4168399999999997</v>
      </c>
      <c r="E1139" s="2">
        <f t="shared" si="136"/>
        <v>2.35703</v>
      </c>
      <c r="F1139" s="2">
        <f t="shared" si="137"/>
        <v>2.3118200000000009</v>
      </c>
      <c r="G1139" s="2">
        <f t="shared" si="139"/>
        <v>2.3586159999999996</v>
      </c>
      <c r="H1139" s="2">
        <f t="shared" si="135"/>
        <v>2.4585689999999998</v>
      </c>
      <c r="I1139" s="2">
        <f t="array" ref="I1139">SUMPRODUCT(B1123:B1142, (ROW(B1123:B1142)-ROW(B1123)+1)) / (20*21/2)</f>
        <v>2.3666342857142859</v>
      </c>
      <c r="J1139" s="2">
        <f t="shared" si="138"/>
        <v>2.3488139835296815</v>
      </c>
      <c r="K1139" s="2">
        <f t="shared" ref="K1139:K1202" si="140">$K$4*B1139+(1-$K$4)*K1138</f>
        <v>2.395154957041389</v>
      </c>
    </row>
    <row r="1140" spans="1:11" ht="13.5" x14ac:dyDescent="0.25">
      <c r="A1140" s="3">
        <f>TITRES_STAT!B1143</f>
        <v>43971</v>
      </c>
      <c r="B1140" s="5">
        <f>TITRES_STAT!D1143</f>
        <v>2.4068999999999998</v>
      </c>
      <c r="C1140" s="2">
        <f t="shared" si="133"/>
        <v>-7.1000000000003283E-3</v>
      </c>
      <c r="D1140" s="2">
        <f t="shared" si="134"/>
        <v>2.4168400000000001</v>
      </c>
      <c r="E1140" s="2">
        <f t="shared" si="136"/>
        <v>2.37554</v>
      </c>
      <c r="F1140" s="2">
        <f t="shared" si="137"/>
        <v>2.3210750000000009</v>
      </c>
      <c r="G1140" s="2">
        <f t="shared" si="139"/>
        <v>2.3533459999999997</v>
      </c>
      <c r="H1140" s="2">
        <f t="shared" si="135"/>
        <v>2.4604559999999993</v>
      </c>
      <c r="I1140" s="2">
        <f t="array" ref="I1140">SUMPRODUCT(B1124:B1143, (ROW(B1124:B1143)-ROW(B1124)+1)) / (20*21/2)</f>
        <v>2.3736547619047621</v>
      </c>
      <c r="J1140" s="2">
        <f t="shared" si="138"/>
        <v>2.3543459850982833</v>
      </c>
      <c r="K1140" s="2">
        <f t="shared" si="140"/>
        <v>2.3956155469613343</v>
      </c>
    </row>
    <row r="1141" spans="1:11" ht="13.5" x14ac:dyDescent="0.25">
      <c r="A1141" s="3">
        <f>TITRES_STAT!B1144</f>
        <v>43972</v>
      </c>
      <c r="B1141" s="5">
        <f>TITRES_STAT!D1144</f>
        <v>2.4068999999999998</v>
      </c>
      <c r="C1141" s="2">
        <f t="shared" si="133"/>
        <v>0</v>
      </c>
      <c r="D1141" s="2">
        <f t="shared" si="134"/>
        <v>2.4140000000000001</v>
      </c>
      <c r="E1141" s="2">
        <f t="shared" si="136"/>
        <v>2.3876499999999998</v>
      </c>
      <c r="F1141" s="2">
        <f t="shared" si="137"/>
        <v>2.3271300000000008</v>
      </c>
      <c r="G1141" s="2">
        <f t="shared" si="139"/>
        <v>2.3482179999999993</v>
      </c>
      <c r="H1141" s="2">
        <f t="shared" si="135"/>
        <v>2.4623074999999996</v>
      </c>
      <c r="I1141" s="2">
        <f t="array" ref="I1141">SUMPRODUCT(B1125:B1144, (ROW(B1125:B1144)-ROW(B1125)+1)) / (20*21/2)</f>
        <v>2.3732838095238096</v>
      </c>
      <c r="J1141" s="2">
        <f t="shared" si="138"/>
        <v>2.3593511293746374</v>
      </c>
      <c r="K1141" s="2">
        <f t="shared" si="140"/>
        <v>2.3960580745314779</v>
      </c>
    </row>
    <row r="1142" spans="1:11" ht="13.5" x14ac:dyDescent="0.25">
      <c r="A1142" s="3">
        <f>TITRES_STAT!B1145</f>
        <v>43973</v>
      </c>
      <c r="B1142" s="5">
        <f>TITRES_STAT!D1145</f>
        <v>2.4068999999999998</v>
      </c>
      <c r="C1142" s="2">
        <f t="shared" si="133"/>
        <v>0</v>
      </c>
      <c r="D1142" s="2">
        <f t="shared" si="134"/>
        <v>2.4111600000000002</v>
      </c>
      <c r="E1142" s="2">
        <f t="shared" si="136"/>
        <v>2.3997600000000001</v>
      </c>
      <c r="F1142" s="2">
        <f t="shared" si="137"/>
        <v>2.3331850000000007</v>
      </c>
      <c r="G1142" s="2">
        <f t="shared" si="139"/>
        <v>2.344657999999999</v>
      </c>
      <c r="H1142" s="2">
        <f t="shared" si="135"/>
        <v>2.4641944999999996</v>
      </c>
      <c r="I1142" s="2">
        <f t="array" ref="I1142">SUMPRODUCT(B1126:B1145, (ROW(B1126:B1145)-ROW(B1126)+1)) / (20*21/2)</f>
        <v>2.3665028571428572</v>
      </c>
      <c r="J1142" s="2">
        <f t="shared" si="138"/>
        <v>2.3638795932437198</v>
      </c>
      <c r="K1142" s="2">
        <f t="shared" si="140"/>
        <v>2.3964832480792628</v>
      </c>
    </row>
    <row r="1143" spans="1:11" ht="13.5" x14ac:dyDescent="0.25">
      <c r="A1143" s="3">
        <f>TITRES_STAT!B1146</f>
        <v>43977</v>
      </c>
      <c r="B1143" s="5">
        <f>TITRES_STAT!D1146</f>
        <v>2.4068999999999998</v>
      </c>
      <c r="C1143" s="2">
        <f t="shared" si="133"/>
        <v>0</v>
      </c>
      <c r="D1143" s="2">
        <f t="shared" si="134"/>
        <v>2.4083200000000002</v>
      </c>
      <c r="E1143" s="2">
        <f t="shared" si="136"/>
        <v>2.4061699999999999</v>
      </c>
      <c r="F1143" s="2">
        <f t="shared" si="137"/>
        <v>2.3395950000000001</v>
      </c>
      <c r="G1143" s="2">
        <f t="shared" si="139"/>
        <v>2.343945999999999</v>
      </c>
      <c r="H1143" s="2">
        <f t="shared" si="135"/>
        <v>2.4660814999999996</v>
      </c>
      <c r="I1143" s="2">
        <f t="array" ref="I1143">SUMPRODUCT(B1127:B1146, (ROW(B1127:B1146)-ROW(B1127)+1)) / (20*21/2)</f>
        <v>2.3597219047619049</v>
      </c>
      <c r="J1143" s="2">
        <f t="shared" si="138"/>
        <v>2.3679767748395562</v>
      </c>
      <c r="K1143" s="2">
        <f t="shared" si="140"/>
        <v>2.3968917481545855</v>
      </c>
    </row>
    <row r="1144" spans="1:11" ht="13.5" x14ac:dyDescent="0.25">
      <c r="A1144" s="3">
        <f>TITRES_STAT!B1147</f>
        <v>43978</v>
      </c>
      <c r="B1144" s="5">
        <f>TITRES_STAT!D1147</f>
        <v>2.3357000000000001</v>
      </c>
      <c r="C1144" s="2">
        <f t="shared" si="133"/>
        <v>-7.1199999999999708E-2</v>
      </c>
      <c r="D1144" s="2">
        <f t="shared" si="134"/>
        <v>2.3926600000000002</v>
      </c>
      <c r="E1144" s="2">
        <f t="shared" si="136"/>
        <v>2.4047499999999999</v>
      </c>
      <c r="F1144" s="2">
        <f t="shared" si="137"/>
        <v>2.3428000000000004</v>
      </c>
      <c r="G1144" s="2">
        <f t="shared" si="139"/>
        <v>2.3389619999999995</v>
      </c>
      <c r="H1144" s="2">
        <f t="shared" si="135"/>
        <v>2.4675054999999997</v>
      </c>
      <c r="I1144" s="2">
        <f t="array" ref="I1144">SUMPRODUCT(B1128:B1147, (ROW(B1128:B1147)-ROW(B1128)+1)) / (20*21/2)</f>
        <v>2.3570076190476188</v>
      </c>
      <c r="J1144" s="2">
        <f t="shared" si="138"/>
        <v>2.3649027962834079</v>
      </c>
      <c r="K1144" s="2">
        <f t="shared" si="140"/>
        <v>2.3944920717563667</v>
      </c>
    </row>
    <row r="1145" spans="1:11" ht="13.5" x14ac:dyDescent="0.25">
      <c r="A1145" s="3">
        <f>TITRES_STAT!B1148</f>
        <v>43979</v>
      </c>
      <c r="B1145" s="5">
        <f>TITRES_STAT!D1148</f>
        <v>2.2715999999999998</v>
      </c>
      <c r="C1145" s="2">
        <f t="shared" si="133"/>
        <v>-6.4100000000000268E-2</v>
      </c>
      <c r="D1145" s="2">
        <f t="shared" si="134"/>
        <v>2.3655999999999997</v>
      </c>
      <c r="E1145" s="2">
        <f t="shared" si="136"/>
        <v>2.3912199999999997</v>
      </c>
      <c r="F1145" s="2">
        <f t="shared" si="137"/>
        <v>2.3427999999999995</v>
      </c>
      <c r="G1145" s="2">
        <f t="shared" si="139"/>
        <v>2.3328379999999997</v>
      </c>
      <c r="H1145" s="2">
        <f t="shared" si="135"/>
        <v>2.4686089999999994</v>
      </c>
      <c r="I1145" s="2">
        <f t="array" ref="I1145">SUMPRODUCT(B1129:B1148, (ROW(B1129:B1148)-ROW(B1129)+1)) / (20*21/2)</f>
        <v>2.3588423809523809</v>
      </c>
      <c r="J1145" s="2">
        <f t="shared" si="138"/>
        <v>2.3560168156849883</v>
      </c>
      <c r="K1145" s="2">
        <f t="shared" si="140"/>
        <v>2.3896727748247448</v>
      </c>
    </row>
    <row r="1146" spans="1:11" ht="13.5" x14ac:dyDescent="0.25">
      <c r="A1146" s="3">
        <f>TITRES_STAT!B1149</f>
        <v>43980</v>
      </c>
      <c r="B1146" s="5">
        <f>TITRES_STAT!D1149</f>
        <v>2.2715999999999998</v>
      </c>
      <c r="C1146" s="2">
        <f t="shared" si="133"/>
        <v>0</v>
      </c>
      <c r="D1146" s="2">
        <f t="shared" si="134"/>
        <v>2.3385399999999996</v>
      </c>
      <c r="E1146" s="2">
        <f t="shared" si="136"/>
        <v>2.3762699999999999</v>
      </c>
      <c r="F1146" s="2">
        <f t="shared" si="137"/>
        <v>2.3428</v>
      </c>
      <c r="G1146" s="2">
        <f t="shared" si="139"/>
        <v>2.329704</v>
      </c>
      <c r="H1146" s="2">
        <f t="shared" si="135"/>
        <v>2.4695344999999995</v>
      </c>
      <c r="I1146" s="2">
        <f t="array" ref="I1146">SUMPRODUCT(B1130:B1149, (ROW(B1130:B1149)-ROW(B1130)+1)) / (20*21/2)</f>
        <v>2.3596276190476191</v>
      </c>
      <c r="J1146" s="2">
        <f t="shared" si="138"/>
        <v>2.3479771189530849</v>
      </c>
      <c r="K1146" s="2">
        <f t="shared" si="140"/>
        <v>2.3850424699296568</v>
      </c>
    </row>
    <row r="1147" spans="1:11" ht="13.5" x14ac:dyDescent="0.25">
      <c r="A1147" s="3">
        <f>TITRES_STAT!B1150</f>
        <v>43983</v>
      </c>
      <c r="B1147" s="5">
        <f>TITRES_STAT!D1150</f>
        <v>2.3142999999999998</v>
      </c>
      <c r="C1147" s="2">
        <f t="shared" si="133"/>
        <v>4.269999999999996E-2</v>
      </c>
      <c r="D1147" s="2">
        <f t="shared" si="134"/>
        <v>2.3200199999999995</v>
      </c>
      <c r="E1147" s="2">
        <f t="shared" si="136"/>
        <v>2.3655900000000001</v>
      </c>
      <c r="F1147" s="2">
        <f t="shared" si="137"/>
        <v>2.3449350000000004</v>
      </c>
      <c r="G1147" s="2">
        <f t="shared" si="139"/>
        <v>2.3291339999999998</v>
      </c>
      <c r="H1147" s="2">
        <f t="shared" si="135"/>
        <v>2.4706734999999993</v>
      </c>
      <c r="I1147" s="2">
        <f t="array" ref="I1147">SUMPRODUCT(B1131:B1150, (ROW(B1131:B1150)-ROW(B1131)+1)) / (20*21/2)</f>
        <v>2.3617971428571427</v>
      </c>
      <c r="J1147" s="2">
        <f t="shared" si="138"/>
        <v>2.3447697742908864</v>
      </c>
      <c r="K1147" s="2">
        <f t="shared" si="140"/>
        <v>2.3822682554226113</v>
      </c>
    </row>
    <row r="1148" spans="1:11" ht="13.5" x14ac:dyDescent="0.25">
      <c r="A1148" s="3">
        <f>TITRES_STAT!B1151</f>
        <v>43984</v>
      </c>
      <c r="B1148" s="5">
        <f>TITRES_STAT!D1151</f>
        <v>2.3641999999999999</v>
      </c>
      <c r="C1148" s="2">
        <f t="shared" si="133"/>
        <v>4.9900000000000055E-2</v>
      </c>
      <c r="D1148" s="2">
        <f t="shared" si="134"/>
        <v>2.31148</v>
      </c>
      <c r="E1148" s="2">
        <f t="shared" si="136"/>
        <v>2.3599000000000001</v>
      </c>
      <c r="F1148" s="2">
        <f t="shared" si="137"/>
        <v>2.3488549999999999</v>
      </c>
      <c r="G1148" s="2">
        <f t="shared" si="139"/>
        <v>2.3315559999999995</v>
      </c>
      <c r="H1148" s="2">
        <f t="shared" si="135"/>
        <v>2.4720619999999993</v>
      </c>
      <c r="I1148" s="2">
        <f t="array" ref="I1148">SUMPRODUCT(B1132:B1151, (ROW(B1132:B1151)-ROW(B1132)+1)) / (20*21/2)</f>
        <v>2.3686495238095238</v>
      </c>
      <c r="J1148" s="2">
        <f t="shared" si="138"/>
        <v>2.3466202719774687</v>
      </c>
      <c r="K1148" s="2">
        <f t="shared" si="140"/>
        <v>2.3815596963864305</v>
      </c>
    </row>
    <row r="1149" spans="1:11" ht="13.5" x14ac:dyDescent="0.25">
      <c r="A1149" s="3">
        <f>TITRES_STAT!B1152</f>
        <v>43985</v>
      </c>
      <c r="B1149" s="5">
        <f>TITRES_STAT!D1152</f>
        <v>2.3571</v>
      </c>
      <c r="C1149" s="2">
        <f t="shared" si="133"/>
        <v>-7.0999999999998842E-3</v>
      </c>
      <c r="D1149" s="2">
        <f t="shared" si="134"/>
        <v>2.31576</v>
      </c>
      <c r="E1149" s="2">
        <f t="shared" si="136"/>
        <v>2.3542099999999997</v>
      </c>
      <c r="F1149" s="2">
        <f t="shared" si="137"/>
        <v>2.35562</v>
      </c>
      <c r="G1149" s="2">
        <f t="shared" si="139"/>
        <v>2.3325539999999996</v>
      </c>
      <c r="H1149" s="2">
        <f t="shared" si="135"/>
        <v>2.4734149999999997</v>
      </c>
      <c r="I1149" s="2">
        <f t="array" ref="I1149">SUMPRODUCT(B1133:B1152, (ROW(B1133:B1152)-ROW(B1133)+1)) / (20*21/2)</f>
        <v>2.3734276190476189</v>
      </c>
      <c r="J1149" s="2">
        <f t="shared" si="138"/>
        <v>2.3476183413129479</v>
      </c>
      <c r="K1149" s="2">
        <f t="shared" si="140"/>
        <v>2.3806004926065705</v>
      </c>
    </row>
    <row r="1150" spans="1:11" ht="13.5" x14ac:dyDescent="0.25">
      <c r="A1150" s="3">
        <f>TITRES_STAT!B1153</f>
        <v>43986</v>
      </c>
      <c r="B1150" s="5">
        <f>TITRES_STAT!D1153</f>
        <v>2.3784000000000001</v>
      </c>
      <c r="C1150" s="2">
        <f t="shared" si="133"/>
        <v>2.1300000000000097E-2</v>
      </c>
      <c r="D1150" s="2">
        <f t="shared" si="134"/>
        <v>2.3371199999999996</v>
      </c>
      <c r="E1150" s="2">
        <f t="shared" si="136"/>
        <v>2.3513599999999997</v>
      </c>
      <c r="F1150" s="2">
        <f t="shared" si="137"/>
        <v>2.3634500000000003</v>
      </c>
      <c r="G1150" s="2">
        <f t="shared" si="139"/>
        <v>2.3352599999999994</v>
      </c>
      <c r="H1150" s="2">
        <f t="shared" si="135"/>
        <v>2.4748034999999997</v>
      </c>
      <c r="I1150" s="2">
        <f t="array" ref="I1150">SUMPRODUCT(B1134:B1153, (ROW(B1134:B1153)-ROW(B1134)+1)) / (20*21/2)</f>
        <v>2.3755328571428569</v>
      </c>
      <c r="J1150" s="2">
        <f t="shared" si="138"/>
        <v>2.3505499278545723</v>
      </c>
      <c r="K1150" s="2">
        <f t="shared" si="140"/>
        <v>2.3805141987788621</v>
      </c>
    </row>
    <row r="1151" spans="1:11" ht="13.5" x14ac:dyDescent="0.25">
      <c r="A1151" s="3">
        <f>TITRES_STAT!B1154</f>
        <v>43987</v>
      </c>
      <c r="B1151" s="5">
        <f>TITRES_STAT!D1154</f>
        <v>2.4354</v>
      </c>
      <c r="C1151" s="2">
        <f t="shared" si="133"/>
        <v>5.699999999999994E-2</v>
      </c>
      <c r="D1151" s="2">
        <f t="shared" si="134"/>
        <v>2.3698799999999998</v>
      </c>
      <c r="E1151" s="2">
        <f t="shared" si="136"/>
        <v>2.3542099999999997</v>
      </c>
      <c r="F1151" s="2">
        <f t="shared" si="137"/>
        <v>2.3709300000000004</v>
      </c>
      <c r="G1151" s="2">
        <f t="shared" si="139"/>
        <v>2.3402439999999998</v>
      </c>
      <c r="H1151" s="2">
        <f t="shared" si="135"/>
        <v>2.4764414999999995</v>
      </c>
      <c r="I1151" s="2">
        <f t="array" ref="I1151">SUMPRODUCT(B1135:B1154, (ROW(B1135:B1154)-ROW(B1135)+1)) / (20*21/2)</f>
        <v>2.3793952380952375</v>
      </c>
      <c r="J1151" s="2">
        <f t="shared" si="138"/>
        <v>2.3586308871065178</v>
      </c>
      <c r="K1151" s="2">
        <f t="shared" si="140"/>
        <v>2.3826665831404754</v>
      </c>
    </row>
    <row r="1152" spans="1:11" ht="13.5" x14ac:dyDescent="0.25">
      <c r="A1152" s="3">
        <f>TITRES_STAT!B1155</f>
        <v>43990</v>
      </c>
      <c r="B1152" s="5">
        <f>TITRES_STAT!D1155</f>
        <v>2.4211</v>
      </c>
      <c r="C1152" s="2">
        <f t="shared" si="133"/>
        <v>-1.4299999999999979E-2</v>
      </c>
      <c r="D1152" s="2">
        <f t="shared" si="134"/>
        <v>2.3912399999999998</v>
      </c>
      <c r="E1152" s="2">
        <f t="shared" si="136"/>
        <v>2.3556299999999997</v>
      </c>
      <c r="F1152" s="2">
        <f t="shared" si="137"/>
        <v>2.3776950000000001</v>
      </c>
      <c r="G1152" s="2">
        <f t="shared" si="139"/>
        <v>2.3436619999999992</v>
      </c>
      <c r="H1152" s="2">
        <f t="shared" si="135"/>
        <v>2.4778654999999996</v>
      </c>
      <c r="I1152" s="2">
        <f t="array" ref="I1152">SUMPRODUCT(B1136:B1155, (ROW(B1136:B1155)-ROW(B1136)+1)) / (20*21/2)</f>
        <v>2.3829185714285717</v>
      </c>
      <c r="J1152" s="2">
        <f t="shared" si="138"/>
        <v>2.3645803264297069</v>
      </c>
      <c r="K1152" s="2">
        <f t="shared" si="140"/>
        <v>2.3841737759584962</v>
      </c>
    </row>
    <row r="1153" spans="1:11" ht="13.5" x14ac:dyDescent="0.25">
      <c r="A1153" s="3">
        <f>TITRES_STAT!B1156</f>
        <v>43991</v>
      </c>
      <c r="B1153" s="5">
        <f>TITRES_STAT!D1156</f>
        <v>2.3997999999999999</v>
      </c>
      <c r="C1153" s="2">
        <f t="shared" si="133"/>
        <v>-2.1300000000000097E-2</v>
      </c>
      <c r="D1153" s="2">
        <f t="shared" si="134"/>
        <v>2.3983599999999994</v>
      </c>
      <c r="E1153" s="2">
        <f t="shared" si="136"/>
        <v>2.3549199999999999</v>
      </c>
      <c r="F1153" s="2">
        <f t="shared" si="137"/>
        <v>2.3805450000000001</v>
      </c>
      <c r="G1153" s="2">
        <f t="shared" si="139"/>
        <v>2.3453719999999993</v>
      </c>
      <c r="H1153" s="2">
        <f t="shared" si="135"/>
        <v>2.4791829999999999</v>
      </c>
      <c r="I1153" s="2">
        <f t="array" ref="I1153">SUMPRODUCT(B1137:B1156, (ROW(B1137:B1156)-ROW(B1137)+1)) / (20*21/2)</f>
        <v>2.3863742857142856</v>
      </c>
      <c r="J1153" s="2">
        <f t="shared" si="138"/>
        <v>2.3679345810554491</v>
      </c>
      <c r="K1153" s="2">
        <f t="shared" si="140"/>
        <v>2.3847865690581629</v>
      </c>
    </row>
    <row r="1154" spans="1:11" ht="13.5" x14ac:dyDescent="0.25">
      <c r="A1154" s="3">
        <f>TITRES_STAT!B1157</f>
        <v>43992</v>
      </c>
      <c r="B1154" s="5">
        <f>TITRES_STAT!D1157</f>
        <v>2.4211</v>
      </c>
      <c r="C1154" s="2">
        <f t="shared" si="133"/>
        <v>2.1300000000000097E-2</v>
      </c>
      <c r="D1154" s="2">
        <f t="shared" si="134"/>
        <v>2.4111600000000002</v>
      </c>
      <c r="E1154" s="2">
        <f t="shared" si="136"/>
        <v>2.3634599999999999</v>
      </c>
      <c r="F1154" s="2">
        <f t="shared" si="137"/>
        <v>2.3841050000000004</v>
      </c>
      <c r="G1154" s="2">
        <f t="shared" si="139"/>
        <v>2.3466519999999993</v>
      </c>
      <c r="H1154" s="2">
        <f t="shared" si="135"/>
        <v>2.480785</v>
      </c>
      <c r="I1154" s="2">
        <f t="array" ref="I1154">SUMPRODUCT(B1138:B1157, (ROW(B1138:B1157)-ROW(B1138)+1)) / (20*21/2)</f>
        <v>2.3952585714285712</v>
      </c>
      <c r="J1154" s="2">
        <f t="shared" si="138"/>
        <v>2.3729979542882638</v>
      </c>
      <c r="K1154" s="2">
        <f t="shared" si="140"/>
        <v>2.3862106251735291</v>
      </c>
    </row>
    <row r="1155" spans="1:11" ht="13.5" x14ac:dyDescent="0.25">
      <c r="A1155" s="3">
        <f>TITRES_STAT!B1158</f>
        <v>43993</v>
      </c>
      <c r="B1155" s="5">
        <f>TITRES_STAT!D1158</f>
        <v>2.4211</v>
      </c>
      <c r="C1155" s="2">
        <f t="shared" si="133"/>
        <v>0</v>
      </c>
      <c r="D1155" s="2">
        <f t="shared" si="134"/>
        <v>2.4197000000000002</v>
      </c>
      <c r="E1155" s="2">
        <f t="shared" si="136"/>
        <v>2.3784099999999997</v>
      </c>
      <c r="F1155" s="2">
        <f t="shared" si="137"/>
        <v>2.3848150000000006</v>
      </c>
      <c r="G1155" s="2">
        <f t="shared" si="139"/>
        <v>2.3469359999999995</v>
      </c>
      <c r="H1155" s="2">
        <f t="shared" si="135"/>
        <v>2.4821020000000003</v>
      </c>
      <c r="I1155" s="2">
        <f t="array" ref="I1155">SUMPRODUCT(B1139:B1158, (ROW(B1139:B1158)-ROW(B1139)+1)) / (20*21/2)</f>
        <v>2.3970904761904759</v>
      </c>
      <c r="J1155" s="2">
        <f t="shared" si="138"/>
        <v>2.3775791014989056</v>
      </c>
      <c r="K1155" s="2">
        <f t="shared" si="140"/>
        <v>2.3875788359510377</v>
      </c>
    </row>
    <row r="1156" spans="1:11" ht="13.5" x14ac:dyDescent="0.25">
      <c r="A1156" s="3">
        <f>TITRES_STAT!B1159</f>
        <v>43994</v>
      </c>
      <c r="B1156" s="5">
        <f>TITRES_STAT!D1159</f>
        <v>2.4211</v>
      </c>
      <c r="C1156" s="2">
        <f t="shared" ref="C1156:C1219" si="141">B1156-B1155</f>
        <v>0</v>
      </c>
      <c r="D1156" s="2">
        <f t="shared" si="134"/>
        <v>2.4168399999999997</v>
      </c>
      <c r="E1156" s="2">
        <f t="shared" si="136"/>
        <v>2.3933599999999995</v>
      </c>
      <c r="F1156" s="2">
        <f t="shared" si="137"/>
        <v>2.3848150000000006</v>
      </c>
      <c r="G1156" s="2">
        <f t="shared" si="139"/>
        <v>2.3466499999999995</v>
      </c>
      <c r="H1156" s="2">
        <f t="shared" si="135"/>
        <v>2.4828495000000008</v>
      </c>
      <c r="I1156" s="2">
        <f t="array" ref="I1156">SUMPRODUCT(B1140:B1159, (ROW(B1140:B1159)-ROW(B1140)+1)) / (20*21/2)</f>
        <v>2.3935614285714286</v>
      </c>
      <c r="J1156" s="2">
        <f t="shared" si="138"/>
        <v>2.3817239489752007</v>
      </c>
      <c r="K1156" s="2">
        <f t="shared" si="140"/>
        <v>2.3888933914039381</v>
      </c>
    </row>
    <row r="1157" spans="1:11" ht="13.5" x14ac:dyDescent="0.25">
      <c r="A1157" s="3">
        <f>TITRES_STAT!B1160</f>
        <v>43997</v>
      </c>
      <c r="B1157" s="5">
        <f>TITRES_STAT!D1160</f>
        <v>2.4781</v>
      </c>
      <c r="C1157" s="2">
        <f t="shared" si="141"/>
        <v>5.699999999999994E-2</v>
      </c>
      <c r="D1157" s="2">
        <f t="shared" si="134"/>
        <v>2.4282399999999997</v>
      </c>
      <c r="E1157" s="2">
        <f t="shared" si="136"/>
        <v>2.4097399999999998</v>
      </c>
      <c r="F1157" s="2">
        <f t="shared" si="137"/>
        <v>2.3876650000000001</v>
      </c>
      <c r="G1157" s="2">
        <f t="shared" si="139"/>
        <v>2.3470759999999995</v>
      </c>
      <c r="H1157" s="2">
        <f t="shared" si="135"/>
        <v>2.4836685000000007</v>
      </c>
      <c r="I1157" s="2">
        <f t="array" ref="I1157">SUMPRODUCT(B1141:B1160, (ROW(B1141:B1160)-ROW(B1141)+1)) / (20*21/2)</f>
        <v>2.384232857142857</v>
      </c>
      <c r="J1157" s="2">
        <f t="shared" si="138"/>
        <v>2.3909026205013721</v>
      </c>
      <c r="K1157" s="2">
        <f t="shared" si="140"/>
        <v>2.3923916897802542</v>
      </c>
    </row>
    <row r="1158" spans="1:11" ht="13.5" x14ac:dyDescent="0.25">
      <c r="A1158" s="3">
        <f>TITRES_STAT!B1161</f>
        <v>43998</v>
      </c>
      <c r="B1158" s="5">
        <f>TITRES_STAT!D1161</f>
        <v>2.4068999999999998</v>
      </c>
      <c r="C1158" s="2">
        <f t="shared" si="141"/>
        <v>-7.1200000000000152E-2</v>
      </c>
      <c r="D1158" s="2">
        <f t="shared" ref="D1158:D1221" si="142">AVERAGE(B1154:B1158)</f>
        <v>2.4296600000000002</v>
      </c>
      <c r="E1158" s="2">
        <f t="shared" si="136"/>
        <v>2.4140099999999998</v>
      </c>
      <c r="F1158" s="2">
        <f t="shared" si="137"/>
        <v>2.3869550000000004</v>
      </c>
      <c r="G1158" s="2">
        <f t="shared" si="139"/>
        <v>2.3466479999999992</v>
      </c>
      <c r="H1158" s="2">
        <f t="shared" si="135"/>
        <v>2.4844160000000004</v>
      </c>
      <c r="I1158" s="2">
        <f t="array" ref="I1158">SUMPRODUCT(B1142:B1161, (ROW(B1142:B1161)-ROW(B1142)+1)) / (20*21/2)</f>
        <v>2.3802333333333334</v>
      </c>
      <c r="J1158" s="2">
        <f t="shared" si="138"/>
        <v>2.3924261804536227</v>
      </c>
      <c r="K1158" s="2">
        <f t="shared" si="140"/>
        <v>2.3929606431222048</v>
      </c>
    </row>
    <row r="1159" spans="1:11" ht="13.5" x14ac:dyDescent="0.25">
      <c r="A1159" s="3">
        <f>TITRES_STAT!B1162</f>
        <v>43999</v>
      </c>
      <c r="B1159" s="5">
        <f>TITRES_STAT!D1162</f>
        <v>2.3498999999999999</v>
      </c>
      <c r="C1159" s="2">
        <f t="shared" si="141"/>
        <v>-5.699999999999994E-2</v>
      </c>
      <c r="D1159" s="2">
        <f t="shared" si="142"/>
        <v>2.4154200000000001</v>
      </c>
      <c r="E1159" s="2">
        <f t="shared" si="136"/>
        <v>2.4132899999999999</v>
      </c>
      <c r="F1159" s="2">
        <f t="shared" si="137"/>
        <v>2.38375</v>
      </c>
      <c r="G1159" s="2">
        <f t="shared" si="139"/>
        <v>2.3465039999999995</v>
      </c>
      <c r="H1159" s="2">
        <f t="shared" si="135"/>
        <v>2.4850565000000007</v>
      </c>
      <c r="I1159" s="2">
        <f t="array" ref="I1159">SUMPRODUCT(B1143:B1162, (ROW(B1143:B1162)-ROW(B1143)+1)) / (20*21/2)</f>
        <v>2.3704680952380954</v>
      </c>
      <c r="J1159" s="2">
        <f t="shared" si="138"/>
        <v>2.3883760680294679</v>
      </c>
      <c r="K1159" s="2">
        <f t="shared" si="140"/>
        <v>2.391271990450746</v>
      </c>
    </row>
    <row r="1160" spans="1:11" ht="13.5" x14ac:dyDescent="0.25">
      <c r="A1160" s="3">
        <f>TITRES_STAT!B1163</f>
        <v>44000</v>
      </c>
      <c r="B1160" s="5">
        <f>TITRES_STAT!D1163</f>
        <v>2.2858000000000001</v>
      </c>
      <c r="C1160" s="2">
        <f t="shared" si="141"/>
        <v>-6.4099999999999824E-2</v>
      </c>
      <c r="D1160" s="2">
        <f t="shared" si="142"/>
        <v>2.38836</v>
      </c>
      <c r="E1160" s="2">
        <f t="shared" si="136"/>
        <v>2.4040300000000001</v>
      </c>
      <c r="F1160" s="2">
        <f t="shared" si="137"/>
        <v>2.3776950000000001</v>
      </c>
      <c r="G1160" s="2">
        <f t="shared" si="139"/>
        <v>2.3452219999999997</v>
      </c>
      <c r="H1160" s="2">
        <f t="shared" si="135"/>
        <v>2.4851275000000004</v>
      </c>
      <c r="I1160" s="2">
        <f t="array" ref="I1160">SUMPRODUCT(B1144:B1163, (ROW(B1144:B1163)-ROW(B1144)+1)) / (20*21/2)</f>
        <v>2.3606709523809521</v>
      </c>
      <c r="J1160" s="2">
        <f t="shared" si="138"/>
        <v>2.3786069186933281</v>
      </c>
      <c r="K1160" s="2">
        <f t="shared" si="140"/>
        <v>2.3871358339624815</v>
      </c>
    </row>
    <row r="1161" spans="1:11" ht="13.5" x14ac:dyDescent="0.25">
      <c r="A1161" s="3">
        <f>TITRES_STAT!B1164</f>
        <v>44001</v>
      </c>
      <c r="B1161" s="5">
        <f>TITRES_STAT!D1164</f>
        <v>2.3357000000000001</v>
      </c>
      <c r="C1161" s="2">
        <f t="shared" si="141"/>
        <v>4.9900000000000055E-2</v>
      </c>
      <c r="D1161" s="2">
        <f t="shared" si="142"/>
        <v>2.3712800000000001</v>
      </c>
      <c r="E1161" s="2">
        <f t="shared" si="136"/>
        <v>2.3940600000000001</v>
      </c>
      <c r="F1161" s="2">
        <f t="shared" si="137"/>
        <v>2.3741349999999999</v>
      </c>
      <c r="G1161" s="2">
        <f t="shared" si="139"/>
        <v>2.3449379999999995</v>
      </c>
      <c r="H1161" s="2">
        <f t="shared" si="135"/>
        <v>2.4855550000000006</v>
      </c>
      <c r="I1161" s="2">
        <f t="array" ref="I1161">SUMPRODUCT(B1145:B1164, (ROW(B1145:B1164)-ROW(B1145)+1)) / (20*21/2)</f>
        <v>2.3515519047619047</v>
      </c>
      <c r="J1161" s="2">
        <f t="shared" si="138"/>
        <v>2.3745205454844398</v>
      </c>
      <c r="K1161" s="2">
        <f t="shared" si="140"/>
        <v>2.3851187424345413</v>
      </c>
    </row>
    <row r="1162" spans="1:11" ht="13.5" x14ac:dyDescent="0.25">
      <c r="A1162" s="3">
        <f>TITRES_STAT!B1165</f>
        <v>44004</v>
      </c>
      <c r="B1162" s="5">
        <f>TITRES_STAT!D1165</f>
        <v>2.2715999999999998</v>
      </c>
      <c r="C1162" s="2">
        <f t="shared" si="141"/>
        <v>-6.4100000000000268E-2</v>
      </c>
      <c r="D1162" s="2">
        <f t="shared" si="142"/>
        <v>2.3299799999999999</v>
      </c>
      <c r="E1162" s="2">
        <f t="shared" si="136"/>
        <v>2.3791099999999998</v>
      </c>
      <c r="F1162" s="2">
        <f t="shared" si="137"/>
        <v>2.3673699999999998</v>
      </c>
      <c r="G1162" s="2">
        <f t="shared" si="139"/>
        <v>2.3435139999999999</v>
      </c>
      <c r="H1162" s="2">
        <f t="shared" ref="H1162:H1225" si="143">AVERAGE(B963:B1162)</f>
        <v>2.4858400000000005</v>
      </c>
      <c r="I1162" s="2">
        <f t="array" ref="I1162">SUMPRODUCT(B1146:B1165, (ROW(B1146:B1165)-ROW(B1146)+1)) / (20*21/2)</f>
        <v>2.3414099999999998</v>
      </c>
      <c r="J1162" s="2">
        <f t="shared" si="138"/>
        <v>2.3647185887716362</v>
      </c>
      <c r="K1162" s="2">
        <f t="shared" si="140"/>
        <v>2.3806670270449515</v>
      </c>
    </row>
    <row r="1163" spans="1:11" ht="13.5" x14ac:dyDescent="0.25">
      <c r="A1163" s="3">
        <f>TITRES_STAT!B1166</f>
        <v>44005</v>
      </c>
      <c r="B1163" s="5">
        <f>TITRES_STAT!D1166</f>
        <v>2.2645</v>
      </c>
      <c r="C1163" s="2">
        <f t="shared" si="141"/>
        <v>-7.0999999999998842E-3</v>
      </c>
      <c r="D1163" s="2">
        <f t="shared" si="142"/>
        <v>2.3014999999999999</v>
      </c>
      <c r="E1163" s="2">
        <f t="shared" si="136"/>
        <v>2.36558</v>
      </c>
      <c r="F1163" s="2">
        <f t="shared" si="137"/>
        <v>2.3602499999999997</v>
      </c>
      <c r="G1163" s="2">
        <f t="shared" si="139"/>
        <v>2.3419479999999999</v>
      </c>
      <c r="H1163" s="2">
        <f t="shared" si="143"/>
        <v>2.4858400000000005</v>
      </c>
      <c r="I1163" s="2">
        <f t="array" ref="I1163">SUMPRODUCT(B1147:B1166, (ROW(B1147:B1166)-ROW(B1147)+1)) / (20*21/2)</f>
        <v>2.3334080952380951</v>
      </c>
      <c r="J1163" s="2">
        <f t="shared" si="138"/>
        <v>2.3551739612695752</v>
      </c>
      <c r="K1163" s="2">
        <f t="shared" si="140"/>
        <v>2.3761114573569144</v>
      </c>
    </row>
    <row r="1164" spans="1:11" ht="13.5" x14ac:dyDescent="0.25">
      <c r="A1164" s="3">
        <f>TITRES_STAT!B1167</f>
        <v>44006</v>
      </c>
      <c r="B1164" s="5">
        <f>TITRES_STAT!D1167</f>
        <v>2.2645</v>
      </c>
      <c r="C1164" s="2">
        <f t="shared" si="141"/>
        <v>0</v>
      </c>
      <c r="D1164" s="2">
        <f t="shared" si="142"/>
        <v>2.2844199999999999</v>
      </c>
      <c r="E1164" s="2">
        <f t="shared" ref="E1164:E1227" si="144">AVERAGE(B1155:B1164)</f>
        <v>2.3499199999999996</v>
      </c>
      <c r="F1164" s="2">
        <f t="shared" si="137"/>
        <v>2.3566899999999995</v>
      </c>
      <c r="G1164" s="2">
        <f t="shared" si="139"/>
        <v>2.3409520000000001</v>
      </c>
      <c r="H1164" s="2">
        <f t="shared" si="143"/>
        <v>2.4858400000000005</v>
      </c>
      <c r="I1164" s="2">
        <f t="array" ref="I1164">SUMPRODUCT(B1148:B1167, (ROW(B1148:B1167)-ROW(B1148)+1)) / (20*21/2)</f>
        <v>2.3294728571428567</v>
      </c>
      <c r="J1164" s="2">
        <f t="shared" si="138"/>
        <v>2.346538345910568</v>
      </c>
      <c r="K1164" s="2">
        <f t="shared" si="140"/>
        <v>2.371734537460565</v>
      </c>
    </row>
    <row r="1165" spans="1:11" ht="13.5" x14ac:dyDescent="0.25">
      <c r="A1165" s="3">
        <f>TITRES_STAT!B1168</f>
        <v>44007</v>
      </c>
      <c r="B1165" s="5">
        <f>TITRES_STAT!D1168</f>
        <v>2.2502</v>
      </c>
      <c r="C1165" s="2">
        <f t="shared" si="141"/>
        <v>-1.4299999999999979E-2</v>
      </c>
      <c r="D1165" s="2">
        <f t="shared" si="142"/>
        <v>2.2772999999999999</v>
      </c>
      <c r="E1165" s="2">
        <f t="shared" si="144"/>
        <v>2.33283</v>
      </c>
      <c r="F1165" s="2">
        <f t="shared" si="137"/>
        <v>2.3556199999999996</v>
      </c>
      <c r="G1165" s="2">
        <f t="shared" si="139"/>
        <v>2.3386720000000003</v>
      </c>
      <c r="H1165" s="2">
        <f t="shared" si="143"/>
        <v>2.4858755000000001</v>
      </c>
      <c r="I1165" s="2">
        <f t="array" ref="I1165">SUMPRODUCT(B1149:B1168, (ROW(B1149:B1168)-ROW(B1149)+1)) / (20*21/2)</f>
        <v>2.3214709523809525</v>
      </c>
      <c r="J1165" s="2">
        <f t="shared" si="138"/>
        <v>2.3373632653476566</v>
      </c>
      <c r="K1165" s="2">
        <f t="shared" si="140"/>
        <v>2.366968477167994</v>
      </c>
    </row>
    <row r="1166" spans="1:11" ht="13.5" x14ac:dyDescent="0.25">
      <c r="A1166" s="3">
        <f>TITRES_STAT!B1169</f>
        <v>44008</v>
      </c>
      <c r="B1166" s="5">
        <f>TITRES_STAT!D1169</f>
        <v>2.2715999999999998</v>
      </c>
      <c r="C1166" s="2">
        <f t="shared" si="141"/>
        <v>2.1399999999999864E-2</v>
      </c>
      <c r="D1166" s="2">
        <f t="shared" si="142"/>
        <v>2.2644799999999998</v>
      </c>
      <c r="E1166" s="2">
        <f t="shared" si="144"/>
        <v>2.3178799999999997</v>
      </c>
      <c r="F1166" s="2">
        <f t="shared" si="137"/>
        <v>2.3556199999999996</v>
      </c>
      <c r="G1166" s="2">
        <f t="shared" si="139"/>
        <v>2.3369620000000002</v>
      </c>
      <c r="H1166" s="2">
        <f t="shared" si="143"/>
        <v>2.4863025000000003</v>
      </c>
      <c r="I1166" s="2">
        <f t="array" ref="I1166">SUMPRODUCT(B1150:B1169, (ROW(B1150:B1169)-ROW(B1150)+1)) / (20*21/2)</f>
        <v>2.3139099999999999</v>
      </c>
      <c r="J1166" s="2">
        <f t="shared" si="138"/>
        <v>2.3311000972193083</v>
      </c>
      <c r="K1166" s="2">
        <f t="shared" si="140"/>
        <v>2.3632285368868962</v>
      </c>
    </row>
    <row r="1167" spans="1:11" ht="13.5" x14ac:dyDescent="0.25">
      <c r="A1167" s="3">
        <f>TITRES_STAT!B1170</f>
        <v>44011</v>
      </c>
      <c r="B1167" s="5">
        <f>TITRES_STAT!D1170</f>
        <v>2.3142999999999998</v>
      </c>
      <c r="C1167" s="2">
        <f t="shared" si="141"/>
        <v>4.269999999999996E-2</v>
      </c>
      <c r="D1167" s="2">
        <f t="shared" si="142"/>
        <v>2.2730199999999998</v>
      </c>
      <c r="E1167" s="2">
        <f t="shared" si="144"/>
        <v>2.3014999999999999</v>
      </c>
      <c r="F1167" s="2">
        <f t="shared" si="137"/>
        <v>2.35562</v>
      </c>
      <c r="G1167" s="2">
        <f t="shared" si="139"/>
        <v>2.3361060000000005</v>
      </c>
      <c r="H1167" s="2">
        <f t="shared" si="143"/>
        <v>2.4869075</v>
      </c>
      <c r="I1167" s="2">
        <f t="array" ref="I1167">SUMPRODUCT(B1151:B1170, (ROW(B1151:B1170)-ROW(B1151)+1)) / (20*21/2)</f>
        <v>2.3060799999999997</v>
      </c>
      <c r="J1167" s="2">
        <f t="shared" si="138"/>
        <v>2.3295000879603265</v>
      </c>
      <c r="K1167" s="2">
        <f t="shared" si="140"/>
        <v>2.3613097707344686</v>
      </c>
    </row>
    <row r="1168" spans="1:11" ht="13.5" x14ac:dyDescent="0.25">
      <c r="A1168" s="3">
        <f>TITRES_STAT!B1171</f>
        <v>44012</v>
      </c>
      <c r="B1168" s="5">
        <f>TITRES_STAT!D1171</f>
        <v>2.2715999999999998</v>
      </c>
      <c r="C1168" s="2">
        <f t="shared" si="141"/>
        <v>-4.269999999999996E-2</v>
      </c>
      <c r="D1168" s="2">
        <f t="shared" si="142"/>
        <v>2.2744399999999994</v>
      </c>
      <c r="E1168" s="2">
        <f t="shared" si="144"/>
        <v>2.2879700000000001</v>
      </c>
      <c r="F1168" s="2">
        <f t="shared" si="137"/>
        <v>2.3509899999999999</v>
      </c>
      <c r="G1168" s="2">
        <f t="shared" si="139"/>
        <v>2.3345400000000005</v>
      </c>
      <c r="H1168" s="2">
        <f t="shared" si="143"/>
        <v>2.4872989999999997</v>
      </c>
      <c r="I1168" s="2">
        <f t="array" ref="I1168">SUMPRODUCT(B1152:B1171, (ROW(B1152:B1171)-ROW(B1152)+1)) / (20*21/2)</f>
        <v>2.3035352380952383</v>
      </c>
      <c r="J1168" s="2">
        <f t="shared" si="138"/>
        <v>2.3239857938688671</v>
      </c>
      <c r="K1168" s="2">
        <f t="shared" si="140"/>
        <v>2.3577917405095876</v>
      </c>
    </row>
    <row r="1169" spans="1:11" ht="13.5" x14ac:dyDescent="0.25">
      <c r="A1169" s="3">
        <f>TITRES_STAT!B1172</f>
        <v>44013</v>
      </c>
      <c r="B1169" s="5">
        <f>TITRES_STAT!D1172</f>
        <v>2.2715999999999998</v>
      </c>
      <c r="C1169" s="2">
        <f t="shared" si="141"/>
        <v>0</v>
      </c>
      <c r="D1169" s="2">
        <f t="shared" si="142"/>
        <v>2.2758599999999998</v>
      </c>
      <c r="E1169" s="2">
        <f t="shared" si="144"/>
        <v>2.2801399999999998</v>
      </c>
      <c r="F1169" s="2">
        <f t="shared" si="137"/>
        <v>2.3467150000000001</v>
      </c>
      <c r="G1169" s="2">
        <f t="shared" si="139"/>
        <v>2.3342560000000008</v>
      </c>
      <c r="H1169" s="2">
        <f t="shared" si="143"/>
        <v>2.4877259999999999</v>
      </c>
      <c r="I1169" s="2">
        <f t="array" ref="I1169">SUMPRODUCT(B1153:B1172, (ROW(B1153:B1172)-ROW(B1153)+1)) / (20*21/2)</f>
        <v>2.3008909523809522</v>
      </c>
      <c r="J1169" s="2">
        <f t="shared" si="138"/>
        <v>2.3189966706432608</v>
      </c>
      <c r="K1169" s="2">
        <f t="shared" si="140"/>
        <v>2.3544116722543098</v>
      </c>
    </row>
    <row r="1170" spans="1:11" ht="13.5" x14ac:dyDescent="0.25">
      <c r="A1170" s="3">
        <f>TITRES_STAT!B1173</f>
        <v>44014</v>
      </c>
      <c r="B1170" s="5">
        <f>TITRES_STAT!D1173</f>
        <v>2.2645</v>
      </c>
      <c r="C1170" s="2">
        <f t="shared" si="141"/>
        <v>-7.0999999999998842E-3</v>
      </c>
      <c r="D1170" s="2">
        <f t="shared" si="142"/>
        <v>2.2787199999999999</v>
      </c>
      <c r="E1170" s="2">
        <f t="shared" si="144"/>
        <v>2.2780099999999996</v>
      </c>
      <c r="F1170" s="2">
        <f t="shared" si="137"/>
        <v>2.3410199999999999</v>
      </c>
      <c r="G1170" s="2">
        <f t="shared" si="139"/>
        <v>2.3351100000000007</v>
      </c>
      <c r="H1170" s="2">
        <f t="shared" si="143"/>
        <v>2.4881174999999995</v>
      </c>
      <c r="I1170" s="2">
        <f t="array" ref="I1170">SUMPRODUCT(B1154:B1173, (ROW(B1154:B1173)-ROW(B1154)+1)) / (20*21/2)</f>
        <v>2.2987890476190476</v>
      </c>
      <c r="J1170" s="2">
        <f t="shared" si="138"/>
        <v>2.3138065115343784</v>
      </c>
      <c r="K1170" s="2">
        <f t="shared" si="140"/>
        <v>2.3508857243227683</v>
      </c>
    </row>
    <row r="1171" spans="1:11" ht="13.5" x14ac:dyDescent="0.25">
      <c r="A1171" s="3">
        <f>TITRES_STAT!B1174</f>
        <v>44015</v>
      </c>
      <c r="B1171" s="5">
        <f>TITRES_STAT!D1174</f>
        <v>2.3142999999999998</v>
      </c>
      <c r="C1171" s="2">
        <f t="shared" si="141"/>
        <v>4.9799999999999844E-2</v>
      </c>
      <c r="D1171" s="2">
        <f t="shared" si="142"/>
        <v>2.2872599999999998</v>
      </c>
      <c r="E1171" s="2">
        <f t="shared" si="144"/>
        <v>2.2758699999999994</v>
      </c>
      <c r="F1171" s="2">
        <f t="shared" si="137"/>
        <v>2.334965</v>
      </c>
      <c r="G1171" s="2">
        <f t="shared" si="139"/>
        <v>2.3356800000000004</v>
      </c>
      <c r="H1171" s="2">
        <f t="shared" si="143"/>
        <v>2.4888294999999996</v>
      </c>
      <c r="I1171" s="2">
        <f t="array" ref="I1171">SUMPRODUCT(B1155:B1174, (ROW(B1155:B1174)-ROW(B1155)+1)) / (20*21/2)</f>
        <v>2.3100138095238094</v>
      </c>
      <c r="J1171" s="2">
        <f t="shared" si="138"/>
        <v>2.3138535104358664</v>
      </c>
      <c r="K1171" s="2">
        <f t="shared" si="140"/>
        <v>2.3494509900356007</v>
      </c>
    </row>
    <row r="1172" spans="1:11" ht="13.5" x14ac:dyDescent="0.25">
      <c r="A1172" s="3">
        <f>TITRES_STAT!B1175</f>
        <v>44018</v>
      </c>
      <c r="B1172" s="5">
        <f>TITRES_STAT!D1175</f>
        <v>2.3071999999999999</v>
      </c>
      <c r="C1172" s="2">
        <f t="shared" si="141"/>
        <v>-7.0999999999998842E-3</v>
      </c>
      <c r="D1172" s="2">
        <f t="shared" si="142"/>
        <v>2.2858399999999999</v>
      </c>
      <c r="E1172" s="2">
        <f t="shared" si="144"/>
        <v>2.2794299999999992</v>
      </c>
      <c r="F1172" s="2">
        <f t="shared" ref="F1172:F1235" si="145">AVERAGE(B1153:B1172)</f>
        <v>2.3292700000000002</v>
      </c>
      <c r="G1172" s="2">
        <f t="shared" si="139"/>
        <v>2.3361080000000003</v>
      </c>
      <c r="H1172" s="2">
        <f t="shared" si="143"/>
        <v>2.4894704999999995</v>
      </c>
      <c r="I1172" s="2">
        <f t="array" ref="I1172">SUMPRODUCT(B1156:B1175, (ROW(B1156:B1175)-ROW(B1156)+1)) / (20*21/2)</f>
        <v>2.3258890476190479</v>
      </c>
      <c r="J1172" s="2">
        <f t="shared" si="138"/>
        <v>2.3132198427753075</v>
      </c>
      <c r="K1172" s="2">
        <f t="shared" si="140"/>
        <v>2.347794088465577</v>
      </c>
    </row>
    <row r="1173" spans="1:11" ht="13.5" x14ac:dyDescent="0.25">
      <c r="A1173" s="3">
        <f>TITRES_STAT!B1176</f>
        <v>44019</v>
      </c>
      <c r="B1173" s="5">
        <f>TITRES_STAT!D1176</f>
        <v>2.3071999999999999</v>
      </c>
      <c r="C1173" s="2">
        <f t="shared" si="141"/>
        <v>0</v>
      </c>
      <c r="D1173" s="2">
        <f t="shared" si="142"/>
        <v>2.2929599999999999</v>
      </c>
      <c r="E1173" s="2">
        <f t="shared" si="144"/>
        <v>2.2836999999999996</v>
      </c>
      <c r="F1173" s="2">
        <f t="shared" si="145"/>
        <v>2.32464</v>
      </c>
      <c r="G1173" s="2">
        <f t="shared" si="139"/>
        <v>2.336678</v>
      </c>
      <c r="H1173" s="2">
        <f t="shared" si="143"/>
        <v>2.4901824999999995</v>
      </c>
      <c r="I1173" s="2">
        <f t="array" ref="I1173">SUMPRODUCT(B1157:B1176, (ROW(B1157:B1176)-ROW(B1157)+1)) / (20*21/2)</f>
        <v>2.3407390476190471</v>
      </c>
      <c r="J1173" s="2">
        <f t="shared" ref="J1173:J1236" si="146">$J$4*B1173+J1172*(1-$J$4)</f>
        <v>2.3126465244157544</v>
      </c>
      <c r="K1173" s="2">
        <f t="shared" si="140"/>
        <v>2.3462021634277113</v>
      </c>
    </row>
    <row r="1174" spans="1:11" ht="13.5" x14ac:dyDescent="0.25">
      <c r="A1174" s="3">
        <f>TITRES_STAT!B1177</f>
        <v>44020</v>
      </c>
      <c r="B1174" s="5">
        <f>TITRES_STAT!D1177</f>
        <v>2.4424999999999999</v>
      </c>
      <c r="C1174" s="2">
        <f t="shared" si="141"/>
        <v>0.13529999999999998</v>
      </c>
      <c r="D1174" s="2">
        <f t="shared" si="142"/>
        <v>2.32714</v>
      </c>
      <c r="E1174" s="2">
        <f t="shared" si="144"/>
        <v>2.3014999999999999</v>
      </c>
      <c r="F1174" s="2">
        <f t="shared" si="145"/>
        <v>2.3257099999999999</v>
      </c>
      <c r="G1174" s="2">
        <f t="shared" si="139"/>
        <v>2.340096</v>
      </c>
      <c r="H1174" s="2">
        <f t="shared" si="143"/>
        <v>2.4915709999999995</v>
      </c>
      <c r="I1174" s="2">
        <f t="array" ref="I1174">SUMPRODUCT(B1158:B1177, (ROW(B1158:B1177)-ROW(B1158)+1)) / (20*21/2)</f>
        <v>2.3491790476190473</v>
      </c>
      <c r="J1174" s="2">
        <f t="shared" si="146"/>
        <v>2.3250135220904444</v>
      </c>
      <c r="K1174" s="2">
        <f t="shared" si="140"/>
        <v>2.3499785491756442</v>
      </c>
    </row>
    <row r="1175" spans="1:11" ht="13.5" x14ac:dyDescent="0.25">
      <c r="A1175" s="3">
        <f>TITRES_STAT!B1178</f>
        <v>44021</v>
      </c>
      <c r="B1175" s="5">
        <f>TITRES_STAT!D1178</f>
        <v>2.4923999999999999</v>
      </c>
      <c r="C1175" s="2">
        <f t="shared" si="141"/>
        <v>4.9900000000000055E-2</v>
      </c>
      <c r="D1175" s="2">
        <f t="shared" si="142"/>
        <v>2.3727199999999997</v>
      </c>
      <c r="E1175" s="2">
        <f t="shared" si="144"/>
        <v>2.3257199999999996</v>
      </c>
      <c r="F1175" s="2">
        <f t="shared" si="145"/>
        <v>2.3292750000000004</v>
      </c>
      <c r="G1175" s="2">
        <f t="shared" si="139"/>
        <v>2.3445119999999999</v>
      </c>
      <c r="H1175" s="2">
        <f t="shared" si="143"/>
        <v>2.4932089999999998</v>
      </c>
      <c r="I1175" s="2">
        <f t="array" ref="I1175">SUMPRODUCT(B1159:B1178, (ROW(B1159:B1178)-ROW(B1159)+1)) / (20*21/2)</f>
        <v>2.3544999999999998</v>
      </c>
      <c r="J1175" s="2">
        <f t="shared" si="146"/>
        <v>2.340955091415164</v>
      </c>
      <c r="K1175" s="2">
        <f t="shared" si="140"/>
        <v>2.3555637041099331</v>
      </c>
    </row>
    <row r="1176" spans="1:11" ht="13.5" x14ac:dyDescent="0.25">
      <c r="A1176" s="3">
        <f>TITRES_STAT!B1179</f>
        <v>44022</v>
      </c>
      <c r="B1176" s="5">
        <f>TITRES_STAT!D1179</f>
        <v>2.4851999999999999</v>
      </c>
      <c r="C1176" s="2">
        <f t="shared" si="141"/>
        <v>-7.2000000000000952E-3</v>
      </c>
      <c r="D1176" s="2">
        <f t="shared" si="142"/>
        <v>2.4068999999999994</v>
      </c>
      <c r="E1176" s="2">
        <f t="shared" si="144"/>
        <v>2.3470799999999996</v>
      </c>
      <c r="F1176" s="2">
        <f t="shared" si="145"/>
        <v>2.3324799999999999</v>
      </c>
      <c r="G1176" s="2">
        <f t="shared" si="139"/>
        <v>2.3487840000000002</v>
      </c>
      <c r="H1176" s="2">
        <f t="shared" si="143"/>
        <v>2.4948465</v>
      </c>
      <c r="I1176" s="2">
        <f t="array" ref="I1176">SUMPRODUCT(B1160:B1179, (ROW(B1160:B1179)-ROW(B1160)+1)) / (20*21/2)</f>
        <v>2.3599228571428568</v>
      </c>
      <c r="J1176" s="2">
        <f t="shared" si="146"/>
        <v>2.3546927017565769</v>
      </c>
      <c r="K1176" s="2">
        <f t="shared" si="140"/>
        <v>2.3606474804193476</v>
      </c>
    </row>
    <row r="1177" spans="1:11" ht="13.5" x14ac:dyDescent="0.25">
      <c r="A1177" s="3">
        <f>TITRES_STAT!B1180</f>
        <v>44025</v>
      </c>
      <c r="B1177" s="5">
        <f>TITRES_STAT!D1180</f>
        <v>2.4211</v>
      </c>
      <c r="C1177" s="2">
        <f t="shared" si="141"/>
        <v>-6.4099999999999824E-2</v>
      </c>
      <c r="D1177" s="2">
        <f t="shared" si="142"/>
        <v>2.4296799999999998</v>
      </c>
      <c r="E1177" s="2">
        <f t="shared" si="144"/>
        <v>2.3577599999999999</v>
      </c>
      <c r="F1177" s="2">
        <f t="shared" si="145"/>
        <v>2.3296300000000003</v>
      </c>
      <c r="G1177" s="2">
        <f t="shared" si="139"/>
        <v>2.3517740000000003</v>
      </c>
      <c r="H1177" s="2">
        <f t="shared" si="143"/>
        <v>2.4961994999999999</v>
      </c>
      <c r="I1177" s="2">
        <f t="array" ref="I1177">SUMPRODUCT(B1161:B1180, (ROW(B1161:B1180)-ROW(B1161)+1)) / (20*21/2)</f>
        <v>2.3746714285714288</v>
      </c>
      <c r="J1177" s="2">
        <f t="shared" si="146"/>
        <v>2.3610172063511889</v>
      </c>
      <c r="K1177" s="2">
        <f t="shared" si="140"/>
        <v>2.3630181674617265</v>
      </c>
    </row>
    <row r="1178" spans="1:11" ht="13.5" x14ac:dyDescent="0.25">
      <c r="A1178" s="3">
        <f>TITRES_STAT!B1181</f>
        <v>44026</v>
      </c>
      <c r="B1178" s="5">
        <f>TITRES_STAT!D1181</f>
        <v>2.3855</v>
      </c>
      <c r="C1178" s="2">
        <f t="shared" si="141"/>
        <v>-3.5600000000000076E-2</v>
      </c>
      <c r="D1178" s="2">
        <f t="shared" si="142"/>
        <v>2.4453400000000003</v>
      </c>
      <c r="E1178" s="2">
        <f t="shared" si="144"/>
        <v>2.3691499999999999</v>
      </c>
      <c r="F1178" s="2">
        <f t="shared" si="145"/>
        <v>2.32856</v>
      </c>
      <c r="G1178" s="2">
        <f t="shared" si="139"/>
        <v>2.3537680000000005</v>
      </c>
      <c r="H1178" s="2">
        <f t="shared" si="143"/>
        <v>2.4974454999999995</v>
      </c>
      <c r="I1178" s="2">
        <f t="array" ref="I1178">SUMPRODUCT(B1162:B1181, (ROW(B1162:B1181)-ROW(B1162)+1)) / (20*21/2)</f>
        <v>2.3891561904761907</v>
      </c>
      <c r="J1178" s="2">
        <f t="shared" si="146"/>
        <v>2.3633489009844091</v>
      </c>
      <c r="K1178" s="2">
        <f t="shared" si="140"/>
        <v>2.3638998079534237</v>
      </c>
    </row>
    <row r="1179" spans="1:11" ht="13.5" x14ac:dyDescent="0.25">
      <c r="A1179" s="3">
        <f>TITRES_STAT!B1182</f>
        <v>44027</v>
      </c>
      <c r="B1179" s="5">
        <f>TITRES_STAT!D1182</f>
        <v>2.3855</v>
      </c>
      <c r="C1179" s="2">
        <f t="shared" si="141"/>
        <v>0</v>
      </c>
      <c r="D1179" s="2">
        <f t="shared" si="142"/>
        <v>2.4339400000000002</v>
      </c>
      <c r="E1179" s="2">
        <f t="shared" si="144"/>
        <v>2.3805399999999999</v>
      </c>
      <c r="F1179" s="2">
        <f t="shared" si="145"/>
        <v>2.3303400000000005</v>
      </c>
      <c r="G1179" s="2">
        <f t="shared" si="139"/>
        <v>2.3570420000000003</v>
      </c>
      <c r="H1179" s="2">
        <f t="shared" si="143"/>
        <v>2.4986914999999996</v>
      </c>
      <c r="I1179" s="2">
        <f t="array" ref="I1179">SUMPRODUCT(B1163:B1182, (ROW(B1163:B1182)-ROW(B1163)+1)) / (20*21/2)</f>
        <v>2.4001804761904761</v>
      </c>
      <c r="J1179" s="2">
        <f t="shared" si="146"/>
        <v>2.3654585294620842</v>
      </c>
      <c r="K1179" s="2">
        <f t="shared" si="140"/>
        <v>2.3647468743081914</v>
      </c>
    </row>
    <row r="1180" spans="1:11" ht="13.5" x14ac:dyDescent="0.25">
      <c r="A1180" s="3">
        <f>TITRES_STAT!B1183</f>
        <v>44028</v>
      </c>
      <c r="B1180" s="5">
        <f>TITRES_STAT!D1183</f>
        <v>2.4851999999999999</v>
      </c>
      <c r="C1180" s="2">
        <f t="shared" si="141"/>
        <v>9.96999999999999E-2</v>
      </c>
      <c r="D1180" s="2">
        <f t="shared" si="142"/>
        <v>2.4325000000000001</v>
      </c>
      <c r="E1180" s="2">
        <f t="shared" si="144"/>
        <v>2.4026099999999997</v>
      </c>
      <c r="F1180" s="2">
        <f t="shared" si="145"/>
        <v>2.3403099999999997</v>
      </c>
      <c r="G1180" s="2">
        <f t="shared" si="139"/>
        <v>2.3623100000000004</v>
      </c>
      <c r="H1180" s="2">
        <f t="shared" si="143"/>
        <v>2.5004359999999997</v>
      </c>
      <c r="I1180" s="2">
        <f t="array" ref="I1180">SUMPRODUCT(B1164:B1183, (ROW(B1164:B1183)-ROW(B1164)+1)) / (20*21/2)</f>
        <v>2.4048604761904762</v>
      </c>
      <c r="J1180" s="2">
        <f t="shared" si="146"/>
        <v>2.3768624790371238</v>
      </c>
      <c r="K1180" s="2">
        <f t="shared" si="140"/>
        <v>2.3694705262961056</v>
      </c>
    </row>
    <row r="1181" spans="1:11" ht="13.5" x14ac:dyDescent="0.25">
      <c r="A1181" s="3">
        <f>TITRES_STAT!B1184</f>
        <v>44029</v>
      </c>
      <c r="B1181" s="5">
        <f>TITRES_STAT!D1184</f>
        <v>2.4923999999999999</v>
      </c>
      <c r="C1181" s="2">
        <f t="shared" si="141"/>
        <v>7.2000000000000952E-3</v>
      </c>
      <c r="D1181" s="2">
        <f t="shared" si="142"/>
        <v>2.4339399999999998</v>
      </c>
      <c r="E1181" s="2">
        <f t="shared" si="144"/>
        <v>2.4204199999999996</v>
      </c>
      <c r="F1181" s="2">
        <f t="shared" si="145"/>
        <v>2.3481449999999997</v>
      </c>
      <c r="G1181" s="2">
        <f t="shared" si="139"/>
        <v>2.3664420000000006</v>
      </c>
      <c r="H1181" s="2">
        <f t="shared" si="143"/>
        <v>2.5022164999999994</v>
      </c>
      <c r="I1181" s="2">
        <f t="array" ref="I1181">SUMPRODUCT(B1165:B1184, (ROW(B1165:B1184)-ROW(B1165)+1)) / (20*21/2)</f>
        <v>2.411576666666666</v>
      </c>
      <c r="J1181" s="2">
        <f t="shared" si="146"/>
        <v>2.3878660524621598</v>
      </c>
      <c r="K1181" s="2">
        <f t="shared" si="140"/>
        <v>2.3742912899707682</v>
      </c>
    </row>
    <row r="1182" spans="1:11" ht="13.5" x14ac:dyDescent="0.25">
      <c r="A1182" s="3">
        <f>TITRES_STAT!B1185</f>
        <v>44032</v>
      </c>
      <c r="B1182" s="5">
        <f>TITRES_STAT!D1185</f>
        <v>2.4639000000000002</v>
      </c>
      <c r="C1182" s="2">
        <f t="shared" si="141"/>
        <v>-2.8499999999999748E-2</v>
      </c>
      <c r="D1182" s="2">
        <f t="shared" si="142"/>
        <v>2.4424999999999999</v>
      </c>
      <c r="E1182" s="2">
        <f t="shared" si="144"/>
        <v>2.4360899999999996</v>
      </c>
      <c r="F1182" s="2">
        <f t="shared" si="145"/>
        <v>2.3577599999999999</v>
      </c>
      <c r="G1182" s="2">
        <f t="shared" si="139"/>
        <v>2.3700040000000002</v>
      </c>
      <c r="H1182" s="2">
        <f t="shared" si="143"/>
        <v>2.5038544999999996</v>
      </c>
      <c r="I1182" s="2">
        <f t="array" ref="I1182">SUMPRODUCT(B1166:B1185, (ROW(B1166:B1185)-ROW(B1166)+1)) / (20*21/2)</f>
        <v>2.4195171428571429</v>
      </c>
      <c r="J1182" s="2">
        <f t="shared" si="146"/>
        <v>2.395107380799097</v>
      </c>
      <c r="K1182" s="2">
        <f t="shared" si="140"/>
        <v>2.3778053570307383</v>
      </c>
    </row>
    <row r="1183" spans="1:11" ht="13.5" x14ac:dyDescent="0.25">
      <c r="A1183" s="3">
        <f>TITRES_STAT!B1186</f>
        <v>44033</v>
      </c>
      <c r="B1183" s="5">
        <f>TITRES_STAT!D1186</f>
        <v>2.4068999999999998</v>
      </c>
      <c r="C1183" s="2">
        <f t="shared" si="141"/>
        <v>-5.7000000000000384E-2</v>
      </c>
      <c r="D1183" s="2">
        <f t="shared" si="142"/>
        <v>2.44678</v>
      </c>
      <c r="E1183" s="2">
        <f t="shared" si="144"/>
        <v>2.4460600000000001</v>
      </c>
      <c r="F1183" s="2">
        <f t="shared" si="145"/>
        <v>2.3648800000000003</v>
      </c>
      <c r="G1183" s="2">
        <f t="shared" si="139"/>
        <v>2.3712860000000004</v>
      </c>
      <c r="H1183" s="2">
        <f t="shared" si="143"/>
        <v>2.5052074999999996</v>
      </c>
      <c r="I1183" s="2">
        <f t="array" ref="I1183">SUMPRODUCT(B1167:B1186, (ROW(B1167:B1186)-ROW(B1167)+1)) / (20*21/2)</f>
        <v>2.4190071428571427</v>
      </c>
      <c r="J1183" s="2">
        <f t="shared" si="146"/>
        <v>2.3962304873896594</v>
      </c>
      <c r="K1183" s="2">
        <f t="shared" si="140"/>
        <v>2.3789463234216894</v>
      </c>
    </row>
    <row r="1184" spans="1:11" ht="13.5" x14ac:dyDescent="0.25">
      <c r="A1184" s="3">
        <f>TITRES_STAT!B1187</f>
        <v>44034</v>
      </c>
      <c r="B1184" s="5">
        <f>TITRES_STAT!D1187</f>
        <v>2.4354</v>
      </c>
      <c r="C1184" s="2">
        <f t="shared" si="141"/>
        <v>2.8500000000000192E-2</v>
      </c>
      <c r="D1184" s="2">
        <f t="shared" si="142"/>
        <v>2.4567600000000001</v>
      </c>
      <c r="E1184" s="2">
        <f t="shared" si="144"/>
        <v>2.4453500000000004</v>
      </c>
      <c r="F1184" s="2">
        <f t="shared" si="145"/>
        <v>2.3734249999999997</v>
      </c>
      <c r="G1184" s="2">
        <f t="shared" si="139"/>
        <v>2.3729960000000001</v>
      </c>
      <c r="H1184" s="2">
        <f t="shared" si="143"/>
        <v>2.5067739999999996</v>
      </c>
      <c r="I1184" s="2">
        <f t="array" ref="I1184">SUMPRODUCT(B1168:B1187, (ROW(B1168:B1187)-ROW(B1168)+1)) / (20*21/2)</f>
        <v>2.4152742857142857</v>
      </c>
      <c r="J1184" s="2">
        <f t="shared" si="146"/>
        <v>2.399960917162073</v>
      </c>
      <c r="K1184" s="2">
        <f t="shared" si="140"/>
        <v>2.3811601930914272</v>
      </c>
    </row>
    <row r="1185" spans="1:11" ht="13.5" x14ac:dyDescent="0.25">
      <c r="A1185" s="3">
        <f>TITRES_STAT!B1188</f>
        <v>44035</v>
      </c>
      <c r="B1185" s="5">
        <f>TITRES_STAT!D1188</f>
        <v>2.4567999999999999</v>
      </c>
      <c r="C1185" s="2">
        <f t="shared" si="141"/>
        <v>2.1399999999999864E-2</v>
      </c>
      <c r="D1185" s="2">
        <f t="shared" si="142"/>
        <v>2.4510800000000001</v>
      </c>
      <c r="E1185" s="2">
        <f t="shared" si="144"/>
        <v>2.4417900000000001</v>
      </c>
      <c r="F1185" s="2">
        <f t="shared" si="145"/>
        <v>2.3837549999999998</v>
      </c>
      <c r="G1185" s="2">
        <f t="shared" si="139"/>
        <v>2.3739940000000006</v>
      </c>
      <c r="H1185" s="2">
        <f t="shared" si="143"/>
        <v>2.5085544999999994</v>
      </c>
      <c r="I1185" s="2">
        <f t="array" ref="I1185">SUMPRODUCT(B1169:B1188, (ROW(B1169:B1188)-ROW(B1169)+1)) / (20*21/2)</f>
        <v>2.4106957142857142</v>
      </c>
      <c r="J1185" s="2">
        <f t="shared" si="146"/>
        <v>2.4053741631466372</v>
      </c>
      <c r="K1185" s="2">
        <f t="shared" si="140"/>
        <v>2.3841264600290186</v>
      </c>
    </row>
    <row r="1186" spans="1:11" ht="13.5" x14ac:dyDescent="0.25">
      <c r="A1186" s="3">
        <f>TITRES_STAT!B1189</f>
        <v>44036</v>
      </c>
      <c r="B1186" s="5">
        <f>TITRES_STAT!D1189</f>
        <v>2.3784000000000001</v>
      </c>
      <c r="C1186" s="2">
        <f t="shared" si="141"/>
        <v>-7.8399999999999803E-2</v>
      </c>
      <c r="D1186" s="2">
        <f t="shared" si="142"/>
        <v>2.42828</v>
      </c>
      <c r="E1186" s="2">
        <f t="shared" si="144"/>
        <v>2.4311099999999999</v>
      </c>
      <c r="F1186" s="2">
        <f t="shared" si="145"/>
        <v>2.3890950000000002</v>
      </c>
      <c r="G1186" s="2">
        <f t="shared" si="139"/>
        <v>2.3731400000000002</v>
      </c>
      <c r="H1186" s="2">
        <f t="shared" si="143"/>
        <v>2.5097649999999994</v>
      </c>
      <c r="I1186" s="2">
        <f t="array" ref="I1186">SUMPRODUCT(B1170:B1189, (ROW(B1170:B1189)-ROW(B1170)+1)) / (20*21/2)</f>
        <v>2.4064542857142852</v>
      </c>
      <c r="J1186" s="2">
        <f t="shared" si="146"/>
        <v>2.4028051952279101</v>
      </c>
      <c r="K1186" s="2">
        <f t="shared" si="140"/>
        <v>2.3839018929690572</v>
      </c>
    </row>
    <row r="1187" spans="1:11" ht="13.5" x14ac:dyDescent="0.25">
      <c r="A1187" s="3">
        <f>TITRES_STAT!B1190</f>
        <v>44039</v>
      </c>
      <c r="B1187" s="5">
        <f>TITRES_STAT!D1190</f>
        <v>2.3498999999999999</v>
      </c>
      <c r="C1187" s="2">
        <f t="shared" si="141"/>
        <v>-2.8500000000000192E-2</v>
      </c>
      <c r="D1187" s="2">
        <f t="shared" si="142"/>
        <v>2.4054799999999998</v>
      </c>
      <c r="E1187" s="2">
        <f t="shared" si="144"/>
        <v>2.4239899999999999</v>
      </c>
      <c r="F1187" s="2">
        <f t="shared" si="145"/>
        <v>2.3908750000000003</v>
      </c>
      <c r="G1187" s="2">
        <f t="shared" si="139"/>
        <v>2.3717160000000002</v>
      </c>
      <c r="H1187" s="2">
        <f t="shared" si="143"/>
        <v>2.5108329999999994</v>
      </c>
      <c r="I1187" s="2">
        <f t="array" ref="I1187">SUMPRODUCT(B1171:B1190, (ROW(B1171:B1190)-ROW(B1171)+1)) / (20*21/2)</f>
        <v>2.404687619047619</v>
      </c>
      <c r="J1187" s="2">
        <f t="shared" si="146"/>
        <v>2.3977666052062041</v>
      </c>
      <c r="K1187" s="2">
        <f t="shared" si="140"/>
        <v>2.3825684854016433</v>
      </c>
    </row>
    <row r="1188" spans="1:11" ht="13.5" x14ac:dyDescent="0.25">
      <c r="A1188" s="3">
        <f>TITRES_STAT!B1191</f>
        <v>44040</v>
      </c>
      <c r="B1188" s="5">
        <f>TITRES_STAT!D1191</f>
        <v>2.3428</v>
      </c>
      <c r="C1188" s="2">
        <f t="shared" si="141"/>
        <v>-7.0999999999998842E-3</v>
      </c>
      <c r="D1188" s="2">
        <f t="shared" si="142"/>
        <v>2.3926600000000002</v>
      </c>
      <c r="E1188" s="2">
        <f t="shared" si="144"/>
        <v>2.4197199999999999</v>
      </c>
      <c r="F1188" s="2">
        <f t="shared" si="145"/>
        <v>2.3944349999999996</v>
      </c>
      <c r="G1188" s="2">
        <f t="shared" si="139"/>
        <v>2.3701500000000002</v>
      </c>
      <c r="H1188" s="2">
        <f t="shared" si="143"/>
        <v>2.5119009999999995</v>
      </c>
      <c r="I1188" s="2">
        <f t="array" ref="I1188">SUMPRODUCT(B1172:B1191, (ROW(B1172:B1191)-ROW(B1172)+1)) / (20*21/2)</f>
        <v>2.3960385714285719</v>
      </c>
      <c r="J1188" s="2">
        <f t="shared" si="146"/>
        <v>2.392531690424661</v>
      </c>
      <c r="K1188" s="2">
        <f t="shared" si="140"/>
        <v>2.3810089369545202</v>
      </c>
    </row>
    <row r="1189" spans="1:11" ht="13.5" x14ac:dyDescent="0.25">
      <c r="A1189" s="3">
        <f>TITRES_STAT!B1192</f>
        <v>44041</v>
      </c>
      <c r="B1189" s="5">
        <f>TITRES_STAT!D1192</f>
        <v>2.3498999999999999</v>
      </c>
      <c r="C1189" s="2">
        <f t="shared" si="141"/>
        <v>7.0999999999998842E-3</v>
      </c>
      <c r="D1189" s="2">
        <f t="shared" si="142"/>
        <v>2.3755600000000001</v>
      </c>
      <c r="E1189" s="2">
        <f t="shared" si="144"/>
        <v>2.4161600000000001</v>
      </c>
      <c r="F1189" s="2">
        <f t="shared" si="145"/>
        <v>2.3983499999999998</v>
      </c>
      <c r="G1189" s="2">
        <f t="shared" si="139"/>
        <v>2.368868</v>
      </c>
      <c r="H1189" s="2">
        <f t="shared" si="143"/>
        <v>2.5130399999999993</v>
      </c>
      <c r="I1189" s="2">
        <f t="array" ref="I1189">SUMPRODUCT(B1173:B1192, (ROW(B1173:B1192)-ROW(B1173)+1)) / (20*21/2)</f>
        <v>2.3930228571428569</v>
      </c>
      <c r="J1189" s="2">
        <f t="shared" si="146"/>
        <v>2.3884715294318357</v>
      </c>
      <c r="K1189" s="2">
        <f t="shared" si="140"/>
        <v>2.3797889786425781</v>
      </c>
    </row>
    <row r="1190" spans="1:11" ht="13.5" x14ac:dyDescent="0.25">
      <c r="A1190" s="3">
        <f>TITRES_STAT!B1193</f>
        <v>44042</v>
      </c>
      <c r="B1190" s="5">
        <f>TITRES_STAT!D1193</f>
        <v>2.3797999999999999</v>
      </c>
      <c r="C1190" s="2">
        <f t="shared" si="141"/>
        <v>2.9900000000000038E-2</v>
      </c>
      <c r="D1190" s="2">
        <f t="shared" si="142"/>
        <v>2.3601599999999996</v>
      </c>
      <c r="E1190" s="2">
        <f t="shared" si="144"/>
        <v>2.4056199999999999</v>
      </c>
      <c r="F1190" s="2">
        <f t="shared" si="145"/>
        <v>2.4041149999999996</v>
      </c>
      <c r="G1190" s="2">
        <f t="shared" si="139"/>
        <v>2.3683259999999997</v>
      </c>
      <c r="H1190" s="2">
        <f t="shared" si="143"/>
        <v>2.5143284999999991</v>
      </c>
      <c r="I1190" s="2">
        <f t="array" ref="I1190">SUMPRODUCT(B1174:B1193, (ROW(B1174:B1193)-ROW(B1174)+1)) / (20*21/2)</f>
        <v>2.3960395238095233</v>
      </c>
      <c r="J1190" s="2">
        <f t="shared" si="146"/>
        <v>2.3876456694859467</v>
      </c>
      <c r="K1190" s="2">
        <f t="shared" si="140"/>
        <v>2.3797894108526734</v>
      </c>
    </row>
    <row r="1191" spans="1:11" ht="13.5" x14ac:dyDescent="0.25">
      <c r="A1191" s="3">
        <f>TITRES_STAT!B1194</f>
        <v>44046</v>
      </c>
      <c r="B1191" s="5">
        <f>TITRES_STAT!D1194</f>
        <v>2.3132999999999999</v>
      </c>
      <c r="C1191" s="2">
        <f t="shared" si="141"/>
        <v>-6.6500000000000004E-2</v>
      </c>
      <c r="D1191" s="2">
        <f t="shared" si="142"/>
        <v>2.34714</v>
      </c>
      <c r="E1191" s="2">
        <f t="shared" si="144"/>
        <v>2.3877099999999998</v>
      </c>
      <c r="F1191" s="2">
        <f t="shared" si="145"/>
        <v>2.4040649999999997</v>
      </c>
      <c r="G1191" s="2">
        <f t="shared" si="139"/>
        <v>2.3664539999999996</v>
      </c>
      <c r="H1191" s="2">
        <f t="shared" si="143"/>
        <v>2.5152844999999995</v>
      </c>
      <c r="I1191" s="2">
        <f t="array" ref="I1191">SUMPRODUCT(B1175:B1194, (ROW(B1175:B1194)-ROW(B1175)+1)) / (20*21/2)</f>
        <v>2.3920857142857139</v>
      </c>
      <c r="J1191" s="2">
        <f t="shared" si="146"/>
        <v>2.380565129534904</v>
      </c>
      <c r="K1191" s="2">
        <f t="shared" si="140"/>
        <v>2.3771819829760981</v>
      </c>
    </row>
    <row r="1192" spans="1:11" ht="13.5" x14ac:dyDescent="0.25">
      <c r="A1192" s="3">
        <f>TITRES_STAT!B1195</f>
        <v>44047</v>
      </c>
      <c r="B1192" s="5">
        <f>TITRES_STAT!D1195</f>
        <v>2.3723999999999998</v>
      </c>
      <c r="C1192" s="2">
        <f t="shared" si="141"/>
        <v>5.909999999999993E-2</v>
      </c>
      <c r="D1192" s="2">
        <f t="shared" si="142"/>
        <v>2.3516399999999997</v>
      </c>
      <c r="E1192" s="2">
        <f t="shared" si="144"/>
        <v>2.3785599999999993</v>
      </c>
      <c r="F1192" s="2">
        <f t="shared" si="145"/>
        <v>2.4073249999999997</v>
      </c>
      <c r="G1192" s="2">
        <f t="shared" si="139"/>
        <v>2.3657639999999995</v>
      </c>
      <c r="H1192" s="2">
        <f t="shared" si="143"/>
        <v>2.5165719999999996</v>
      </c>
      <c r="I1192" s="2">
        <f t="array" ref="I1192">SUMPRODUCT(B1176:B1195, (ROW(B1176:B1195)-ROW(B1176)+1)) / (20*21/2)</f>
        <v>2.3919895238095239</v>
      </c>
      <c r="J1192" s="2">
        <f t="shared" si="146"/>
        <v>2.3797874981506273</v>
      </c>
      <c r="K1192" s="2">
        <f t="shared" si="140"/>
        <v>2.3769944542319377</v>
      </c>
    </row>
    <row r="1193" spans="1:11" ht="13.5" x14ac:dyDescent="0.25">
      <c r="A1193" s="3">
        <f>TITRES_STAT!B1196</f>
        <v>44048</v>
      </c>
      <c r="B1193" s="5">
        <f>TITRES_STAT!D1196</f>
        <v>2.4390000000000001</v>
      </c>
      <c r="C1193" s="2">
        <f t="shared" si="141"/>
        <v>6.6600000000000215E-2</v>
      </c>
      <c r="D1193" s="2">
        <f t="shared" si="142"/>
        <v>2.3708799999999997</v>
      </c>
      <c r="E1193" s="2">
        <f t="shared" si="144"/>
        <v>2.3817700000000004</v>
      </c>
      <c r="F1193" s="2">
        <f t="shared" si="145"/>
        <v>2.4139149999999998</v>
      </c>
      <c r="G1193" s="2">
        <f t="shared" si="139"/>
        <v>2.3664059999999996</v>
      </c>
      <c r="H1193" s="2">
        <f t="shared" si="143"/>
        <v>2.5179784999999995</v>
      </c>
      <c r="I1193" s="2">
        <f t="array" ref="I1193">SUMPRODUCT(B1177:B1196, (ROW(B1177:B1196)-ROW(B1177)+1)) / (20*21/2)</f>
        <v>2.3873647619047613</v>
      </c>
      <c r="J1193" s="2">
        <f t="shared" si="146"/>
        <v>2.3854267840410435</v>
      </c>
      <c r="K1193" s="2">
        <f t="shared" si="140"/>
        <v>2.3794260442620576</v>
      </c>
    </row>
    <row r="1194" spans="1:11" ht="13.5" x14ac:dyDescent="0.25">
      <c r="A1194" s="3">
        <f>TITRES_STAT!B1197</f>
        <v>44049</v>
      </c>
      <c r="B1194" s="5">
        <f>TITRES_STAT!D1197</f>
        <v>2.3723999999999998</v>
      </c>
      <c r="C1194" s="2">
        <f t="shared" si="141"/>
        <v>-6.6600000000000215E-2</v>
      </c>
      <c r="D1194" s="2">
        <f t="shared" si="142"/>
        <v>2.3753799999999998</v>
      </c>
      <c r="E1194" s="2">
        <f t="shared" si="144"/>
        <v>2.37547</v>
      </c>
      <c r="F1194" s="2">
        <f t="shared" si="145"/>
        <v>2.4104099999999997</v>
      </c>
      <c r="G1194" s="2">
        <f t="shared" si="139"/>
        <v>2.3671399999999996</v>
      </c>
      <c r="H1194" s="2">
        <f t="shared" si="143"/>
        <v>2.5184114999999996</v>
      </c>
      <c r="I1194" s="2">
        <f t="array" ref="I1194">SUMPRODUCT(B1178:B1197, (ROW(B1178:B1197)-ROW(B1178)+1)) / (20*21/2)</f>
        <v>2.3833471428571427</v>
      </c>
      <c r="J1194" s="2">
        <f t="shared" si="146"/>
        <v>2.3841861379418963</v>
      </c>
      <c r="K1194" s="2">
        <f t="shared" si="140"/>
        <v>2.3791505131145261</v>
      </c>
    </row>
    <row r="1195" spans="1:11" ht="13.5" x14ac:dyDescent="0.25">
      <c r="A1195" s="3">
        <f>TITRES_STAT!B1198</f>
        <v>44050</v>
      </c>
      <c r="B1195" s="5">
        <f>TITRES_STAT!D1198</f>
        <v>2.4094000000000002</v>
      </c>
      <c r="C1195" s="2">
        <f t="shared" si="141"/>
        <v>3.7000000000000366E-2</v>
      </c>
      <c r="D1195" s="2">
        <f t="shared" si="142"/>
        <v>2.3813</v>
      </c>
      <c r="E1195" s="2">
        <f t="shared" si="144"/>
        <v>2.37073</v>
      </c>
      <c r="F1195" s="2">
        <f t="shared" si="145"/>
        <v>2.4062600000000001</v>
      </c>
      <c r="G1195" s="2">
        <f t="shared" si="139"/>
        <v>2.3698959999999998</v>
      </c>
      <c r="H1195" s="2">
        <f t="shared" si="143"/>
        <v>2.519136</v>
      </c>
      <c r="I1195" s="2">
        <f t="array" ref="I1195">SUMPRODUCT(B1179:B1198, (ROW(B1179:B1198)-ROW(B1179)+1)) / (20*21/2)</f>
        <v>2.3859647619047619</v>
      </c>
      <c r="J1195" s="2">
        <f t="shared" si="146"/>
        <v>2.3865874581379063</v>
      </c>
      <c r="K1195" s="2">
        <f t="shared" si="140"/>
        <v>2.3803367675021918</v>
      </c>
    </row>
    <row r="1196" spans="1:11" ht="13.5" x14ac:dyDescent="0.25">
      <c r="A1196" s="3">
        <f>TITRES_STAT!B1199</f>
        <v>44053</v>
      </c>
      <c r="B1196" s="5">
        <f>TITRES_STAT!D1199</f>
        <v>2.3576999999999999</v>
      </c>
      <c r="C1196" s="2">
        <f t="shared" si="141"/>
        <v>-5.1700000000000301E-2</v>
      </c>
      <c r="D1196" s="2">
        <f t="shared" si="142"/>
        <v>2.39018</v>
      </c>
      <c r="E1196" s="2">
        <f t="shared" si="144"/>
        <v>2.3686600000000002</v>
      </c>
      <c r="F1196" s="2">
        <f t="shared" si="145"/>
        <v>2.3998850000000003</v>
      </c>
      <c r="G1196" s="2">
        <f t="shared" si="139"/>
        <v>2.3716179999999998</v>
      </c>
      <c r="H1196" s="2">
        <f t="shared" si="143"/>
        <v>2.5194955000000001</v>
      </c>
      <c r="I1196" s="2">
        <f t="array" ref="I1196">SUMPRODUCT(B1180:B1199, (ROW(B1180:B1199)-ROW(B1180)+1)) / (20*21/2)</f>
        <v>2.3883980952380952</v>
      </c>
      <c r="J1196" s="2">
        <f t="shared" si="146"/>
        <v>2.3838362716485819</v>
      </c>
      <c r="K1196" s="2">
        <f t="shared" si="140"/>
        <v>2.3794490511295572</v>
      </c>
    </row>
    <row r="1197" spans="1:11" ht="13.5" x14ac:dyDescent="0.25">
      <c r="A1197" s="3">
        <f>TITRES_STAT!B1200</f>
        <v>44054</v>
      </c>
      <c r="B1197" s="5">
        <f>TITRES_STAT!D1200</f>
        <v>2.3576999999999999</v>
      </c>
      <c r="C1197" s="2">
        <f t="shared" si="141"/>
        <v>0</v>
      </c>
      <c r="D1197" s="2">
        <f t="shared" si="142"/>
        <v>2.3872399999999998</v>
      </c>
      <c r="E1197" s="2">
        <f t="shared" si="144"/>
        <v>2.36944</v>
      </c>
      <c r="F1197" s="2">
        <f t="shared" si="145"/>
        <v>2.3967149999999999</v>
      </c>
      <c r="G1197" s="2">
        <f t="shared" si="139"/>
        <v>2.3724860000000003</v>
      </c>
      <c r="H1197" s="2">
        <f t="shared" si="143"/>
        <v>2.519997</v>
      </c>
      <c r="I1197" s="2">
        <f t="array" ref="I1197">SUMPRODUCT(B1181:B1200, (ROW(B1181:B1200)-ROW(B1181)+1)) / (20*21/2)</f>
        <v>2.3885328571428577</v>
      </c>
      <c r="J1197" s="2">
        <f t="shared" si="146"/>
        <v>2.3813471029201456</v>
      </c>
      <c r="K1197" s="2">
        <f t="shared" si="140"/>
        <v>2.3785961471636923</v>
      </c>
    </row>
    <row r="1198" spans="1:11" ht="13.5" x14ac:dyDescent="0.25">
      <c r="A1198" s="3">
        <f>TITRES_STAT!B1201</f>
        <v>44055</v>
      </c>
      <c r="B1198" s="5">
        <f>TITRES_STAT!D1201</f>
        <v>2.4241999999999999</v>
      </c>
      <c r="C1198" s="2">
        <f t="shared" si="141"/>
        <v>6.6500000000000004E-2</v>
      </c>
      <c r="D1198" s="2">
        <f t="shared" si="142"/>
        <v>2.3842799999999995</v>
      </c>
      <c r="E1198" s="2">
        <f t="shared" si="144"/>
        <v>2.37758</v>
      </c>
      <c r="F1198" s="2">
        <f t="shared" si="145"/>
        <v>2.3986499999999999</v>
      </c>
      <c r="G1198" s="2">
        <f t="shared" si="139"/>
        <v>2.3736859999999997</v>
      </c>
      <c r="H1198" s="2">
        <f t="shared" si="143"/>
        <v>2.5205465</v>
      </c>
      <c r="I1198" s="2">
        <f t="array" ref="I1198">SUMPRODUCT(B1182:B1201, (ROW(B1182:B1201)-ROW(B1182)+1)) / (20*21/2)</f>
        <v>2.3827304761904764</v>
      </c>
      <c r="J1198" s="2">
        <f t="shared" si="146"/>
        <v>2.3854283312134648</v>
      </c>
      <c r="K1198" s="2">
        <f t="shared" si="140"/>
        <v>2.3803845335494302</v>
      </c>
    </row>
    <row r="1199" spans="1:11" ht="13.5" x14ac:dyDescent="0.25">
      <c r="A1199" s="3">
        <f>TITRES_STAT!B1202</f>
        <v>44057</v>
      </c>
      <c r="B1199" s="5">
        <f>TITRES_STAT!D1202</f>
        <v>2.4241999999999999</v>
      </c>
      <c r="C1199" s="2">
        <f t="shared" si="141"/>
        <v>0</v>
      </c>
      <c r="D1199" s="2">
        <f t="shared" si="142"/>
        <v>2.3946399999999999</v>
      </c>
      <c r="E1199" s="2">
        <f t="shared" si="144"/>
        <v>2.3850099999999999</v>
      </c>
      <c r="F1199" s="2">
        <f t="shared" si="145"/>
        <v>2.400585</v>
      </c>
      <c r="G1199" s="2">
        <f t="shared" si="139"/>
        <v>2.3750279999999999</v>
      </c>
      <c r="H1199" s="2">
        <f t="shared" si="143"/>
        <v>2.5207755000000001</v>
      </c>
      <c r="I1199" s="2">
        <f t="array" ref="I1199">SUMPRODUCT(B1183:B1202, (ROW(B1183:B1202)-ROW(B1183)+1)) / (20*21/2)</f>
        <v>2.3776752380952382</v>
      </c>
      <c r="J1199" s="2">
        <f t="shared" si="146"/>
        <v>2.3891208710978971</v>
      </c>
      <c r="K1199" s="2">
        <f t="shared" si="140"/>
        <v>2.3821027871357274</v>
      </c>
    </row>
    <row r="1200" spans="1:11" ht="13.5" x14ac:dyDescent="0.25">
      <c r="A1200" s="3">
        <f>TITRES_STAT!B1203</f>
        <v>44060</v>
      </c>
      <c r="B1200" s="5">
        <f>TITRES_STAT!D1203</f>
        <v>2.4020000000000001</v>
      </c>
      <c r="C1200" s="2">
        <f t="shared" si="141"/>
        <v>-2.2199999999999775E-2</v>
      </c>
      <c r="D1200" s="2">
        <f t="shared" si="142"/>
        <v>2.3931600000000004</v>
      </c>
      <c r="E1200" s="2">
        <f t="shared" si="144"/>
        <v>2.3872299999999997</v>
      </c>
      <c r="F1200" s="2">
        <f t="shared" si="145"/>
        <v>2.3964249999999998</v>
      </c>
      <c r="G1200" s="2">
        <f t="shared" si="139"/>
        <v>2.3754999999999997</v>
      </c>
      <c r="H1200" s="2">
        <f t="shared" si="143"/>
        <v>2.5205375000000001</v>
      </c>
      <c r="I1200" s="2">
        <f t="array" ref="I1200">SUMPRODUCT(B1184:B1203, (ROW(B1184:B1203)-ROW(B1184)+1)) / (20*21/2)</f>
        <v>2.3760504761904762</v>
      </c>
      <c r="J1200" s="2">
        <f t="shared" si="146"/>
        <v>2.3903474548028596</v>
      </c>
      <c r="K1200" s="2">
        <f t="shared" si="140"/>
        <v>2.38288306999315</v>
      </c>
    </row>
    <row r="1201" spans="1:11" ht="13.5" x14ac:dyDescent="0.25">
      <c r="A1201" s="3">
        <f>TITRES_STAT!B1204</f>
        <v>44061</v>
      </c>
      <c r="B1201" s="5">
        <f>TITRES_STAT!D1204</f>
        <v>2.3355000000000001</v>
      </c>
      <c r="C1201" s="2">
        <f t="shared" si="141"/>
        <v>-6.6500000000000004E-2</v>
      </c>
      <c r="D1201" s="2">
        <f t="shared" si="142"/>
        <v>2.3887200000000002</v>
      </c>
      <c r="E1201" s="2">
        <f t="shared" si="144"/>
        <v>2.3894499999999996</v>
      </c>
      <c r="F1201" s="2">
        <f t="shared" si="145"/>
        <v>2.3885800000000001</v>
      </c>
      <c r="G1201" s="2">
        <f t="shared" si="139"/>
        <v>2.3735020000000002</v>
      </c>
      <c r="H1201" s="2">
        <f t="shared" si="143"/>
        <v>2.520216</v>
      </c>
      <c r="I1201" s="2">
        <f t="array" ref="I1201">SUMPRODUCT(B1185:B1204, (ROW(B1185:B1204)-ROW(B1185)+1)) / (20*21/2)</f>
        <v>2.3781390476190478</v>
      </c>
      <c r="J1201" s="2">
        <f t="shared" si="146"/>
        <v>2.3851238876787777</v>
      </c>
      <c r="K1201" s="2">
        <f t="shared" si="140"/>
        <v>2.3810249103855758</v>
      </c>
    </row>
    <row r="1202" spans="1:11" ht="13.5" x14ac:dyDescent="0.25">
      <c r="A1202" s="3">
        <f>TITRES_STAT!B1205</f>
        <v>44062</v>
      </c>
      <c r="B1202" s="5">
        <f>TITRES_STAT!D1205</f>
        <v>2.3355000000000001</v>
      </c>
      <c r="C1202" s="2">
        <f t="shared" si="141"/>
        <v>0</v>
      </c>
      <c r="D1202" s="2">
        <f t="shared" si="142"/>
        <v>2.38428</v>
      </c>
      <c r="E1202" s="2">
        <f t="shared" si="144"/>
        <v>2.3857599999999999</v>
      </c>
      <c r="F1202" s="2">
        <f t="shared" si="145"/>
        <v>2.3821599999999998</v>
      </c>
      <c r="G1202" s="2">
        <f t="shared" ref="G1202:G1265" si="147">AVERAGE(B1153:B1202)</f>
        <v>2.3717899999999998</v>
      </c>
      <c r="H1202" s="2">
        <f t="shared" si="143"/>
        <v>2.5197165000000004</v>
      </c>
      <c r="I1202" s="2">
        <f t="array" ref="I1202">SUMPRODUCT(B1186:B1205, (ROW(B1186:B1205)-ROW(B1186)+1)) / (20*21/2)</f>
        <v>2.3768723809523808</v>
      </c>
      <c r="J1202" s="2">
        <f t="shared" si="146"/>
        <v>2.3803978031379418</v>
      </c>
      <c r="K1202" s="2">
        <f t="shared" si="140"/>
        <v>2.3792396197822203</v>
      </c>
    </row>
    <row r="1203" spans="1:11" ht="13.5" x14ac:dyDescent="0.25">
      <c r="A1203" s="3">
        <f>TITRES_STAT!B1206</f>
        <v>44064</v>
      </c>
      <c r="B1203" s="5">
        <f>TITRES_STAT!D1206</f>
        <v>2.3651</v>
      </c>
      <c r="C1203" s="2">
        <f t="shared" si="141"/>
        <v>2.9599999999999849E-2</v>
      </c>
      <c r="D1203" s="2">
        <f t="shared" si="142"/>
        <v>2.3724599999999998</v>
      </c>
      <c r="E1203" s="2">
        <f t="shared" si="144"/>
        <v>2.3783699999999994</v>
      </c>
      <c r="F1203" s="2">
        <f t="shared" si="145"/>
        <v>2.3800700000000004</v>
      </c>
      <c r="G1203" s="2">
        <f t="shared" si="147"/>
        <v>2.3710959999999996</v>
      </c>
      <c r="H1203" s="2">
        <f t="shared" si="143"/>
        <v>2.5194365000000003</v>
      </c>
      <c r="I1203" s="2">
        <f t="array" ref="I1203">SUMPRODUCT(B1187:B1206, (ROW(B1187:B1206)-ROW(B1187)+1)) / (20*21/2)</f>
        <v>2.3746328571428568</v>
      </c>
      <c r="J1203" s="2">
        <f t="shared" si="146"/>
        <v>2.3789408695057568</v>
      </c>
      <c r="K1203" s="2">
        <f t="shared" ref="K1203:K1266" si="148">$K$4*B1203+(1-$K$4)*K1202</f>
        <v>2.3786851248888001</v>
      </c>
    </row>
    <row r="1204" spans="1:11" ht="13.5" x14ac:dyDescent="0.25">
      <c r="A1204" s="3">
        <f>TITRES_STAT!B1207</f>
        <v>44067</v>
      </c>
      <c r="B1204" s="5">
        <f>TITRES_STAT!D1207</f>
        <v>2.4020000000000001</v>
      </c>
      <c r="C1204" s="2">
        <f t="shared" si="141"/>
        <v>3.6900000000000155E-2</v>
      </c>
      <c r="D1204" s="2">
        <f t="shared" si="142"/>
        <v>2.36802</v>
      </c>
      <c r="E1204" s="2">
        <f t="shared" si="144"/>
        <v>2.3813299999999997</v>
      </c>
      <c r="F1204" s="2">
        <f t="shared" si="145"/>
        <v>2.3784000000000005</v>
      </c>
      <c r="G1204" s="2">
        <f t="shared" si="147"/>
        <v>2.3707139999999995</v>
      </c>
      <c r="H1204" s="2">
        <f t="shared" si="143"/>
        <v>2.5193409999999998</v>
      </c>
      <c r="I1204" s="2">
        <f t="array" ref="I1204">SUMPRODUCT(B1188:B1207, (ROW(B1188:B1207)-ROW(B1188)+1)) / (20*21/2)</f>
        <v>2.3725271428571428</v>
      </c>
      <c r="J1204" s="2">
        <f t="shared" si="146"/>
        <v>2.3811369771718756</v>
      </c>
      <c r="K1204" s="2">
        <f t="shared" si="148"/>
        <v>2.3795994337166904</v>
      </c>
    </row>
    <row r="1205" spans="1:11" ht="13.5" x14ac:dyDescent="0.25">
      <c r="A1205" s="3">
        <f>TITRES_STAT!B1208</f>
        <v>44068</v>
      </c>
      <c r="B1205" s="5">
        <f>TITRES_STAT!D1208</f>
        <v>2.3651</v>
      </c>
      <c r="C1205" s="2">
        <f t="shared" si="141"/>
        <v>-3.6900000000000155E-2</v>
      </c>
      <c r="D1205" s="2">
        <f t="shared" si="142"/>
        <v>2.3606400000000001</v>
      </c>
      <c r="E1205" s="2">
        <f t="shared" si="144"/>
        <v>2.3769</v>
      </c>
      <c r="F1205" s="2">
        <f t="shared" si="145"/>
        <v>2.3738150000000005</v>
      </c>
      <c r="G1205" s="2">
        <f t="shared" si="147"/>
        <v>2.3695940000000002</v>
      </c>
      <c r="H1205" s="2">
        <f t="shared" si="143"/>
        <v>2.5192029999999996</v>
      </c>
      <c r="I1205" s="2">
        <f t="array" ref="I1205">SUMPRODUCT(B1189:B1208, (ROW(B1189:B1208)-ROW(B1189)+1)) / (20*21/2)</f>
        <v>2.3683052380952381</v>
      </c>
      <c r="J1205" s="2">
        <f t="shared" si="146"/>
        <v>2.379609646012649</v>
      </c>
      <c r="K1205" s="2">
        <f t="shared" si="148"/>
        <v>2.3790308284728989</v>
      </c>
    </row>
    <row r="1206" spans="1:11" ht="13.5" x14ac:dyDescent="0.25">
      <c r="A1206" s="3">
        <f>TITRES_STAT!B1209</f>
        <v>44069</v>
      </c>
      <c r="B1206" s="5">
        <f>TITRES_STAT!D1209</f>
        <v>2.3502999999999998</v>
      </c>
      <c r="C1206" s="2">
        <f t="shared" si="141"/>
        <v>-1.4800000000000146E-2</v>
      </c>
      <c r="D1206" s="2">
        <f t="shared" si="142"/>
        <v>2.3636000000000004</v>
      </c>
      <c r="E1206" s="2">
        <f t="shared" si="144"/>
        <v>2.3761599999999996</v>
      </c>
      <c r="F1206" s="2">
        <f t="shared" si="145"/>
        <v>2.3724099999999999</v>
      </c>
      <c r="G1206" s="2">
        <f t="shared" si="147"/>
        <v>2.3681779999999999</v>
      </c>
      <c r="H1206" s="2">
        <f t="shared" si="143"/>
        <v>2.5193829999999995</v>
      </c>
      <c r="I1206" s="2">
        <f t="array" ref="I1206">SUMPRODUCT(B1190:B1209, (ROW(B1190:B1209)-ROW(B1190)+1)) / (20*21/2)</f>
        <v>2.3662676190476191</v>
      </c>
      <c r="J1206" s="2">
        <f t="shared" si="146"/>
        <v>2.3768182511543015</v>
      </c>
      <c r="K1206" s="2">
        <f t="shared" si="148"/>
        <v>2.3779041293170993</v>
      </c>
    </row>
    <row r="1207" spans="1:11" ht="13.5" x14ac:dyDescent="0.25">
      <c r="A1207" s="3">
        <f>TITRES_STAT!B1210</f>
        <v>44070</v>
      </c>
      <c r="B1207" s="5">
        <f>TITRES_STAT!D1210</f>
        <v>2.3502999999999998</v>
      </c>
      <c r="C1207" s="2">
        <f t="shared" si="141"/>
        <v>0</v>
      </c>
      <c r="D1207" s="2">
        <f t="shared" si="142"/>
        <v>2.3665599999999998</v>
      </c>
      <c r="E1207" s="2">
        <f t="shared" si="144"/>
        <v>2.3754200000000005</v>
      </c>
      <c r="F1207" s="2">
        <f t="shared" si="145"/>
        <v>2.37243</v>
      </c>
      <c r="G1207" s="2">
        <f t="shared" si="147"/>
        <v>2.3656220000000001</v>
      </c>
      <c r="H1207" s="2">
        <f t="shared" si="143"/>
        <v>2.5193849999999998</v>
      </c>
      <c r="I1207" s="2">
        <f t="array" ref="I1207">SUMPRODUCT(B1191:B1210, (ROW(B1191:B1210)-ROW(B1191)+1)) / (20*21/2)</f>
        <v>2.3628185714285714</v>
      </c>
      <c r="J1207" s="2">
        <f t="shared" si="146"/>
        <v>2.3742927034253207</v>
      </c>
      <c r="K1207" s="2">
        <f t="shared" si="148"/>
        <v>2.3768216144419192</v>
      </c>
    </row>
    <row r="1208" spans="1:11" ht="13.5" x14ac:dyDescent="0.25">
      <c r="A1208" s="3">
        <f>TITRES_STAT!B1211</f>
        <v>44071</v>
      </c>
      <c r="B1208" s="5">
        <f>TITRES_STAT!D1211</f>
        <v>2.3281000000000001</v>
      </c>
      <c r="C1208" s="2">
        <f t="shared" si="141"/>
        <v>-2.2199999999999775E-2</v>
      </c>
      <c r="D1208" s="2">
        <f t="shared" si="142"/>
        <v>2.3591600000000001</v>
      </c>
      <c r="E1208" s="2">
        <f t="shared" si="144"/>
        <v>2.3658099999999997</v>
      </c>
      <c r="F1208" s="2">
        <f t="shared" si="145"/>
        <v>2.3716949999999999</v>
      </c>
      <c r="G1208" s="2">
        <f t="shared" si="147"/>
        <v>2.3640460000000001</v>
      </c>
      <c r="H1208" s="2">
        <f t="shared" si="143"/>
        <v>2.5192759999999996</v>
      </c>
      <c r="I1208" s="2">
        <f t="array" ref="I1208">SUMPRODUCT(B1192:B1211, (ROW(B1192:B1211)-ROW(B1192)+1)) / (20*21/2)</f>
        <v>2.3602852380952379</v>
      </c>
      <c r="J1208" s="2">
        <f t="shared" si="146"/>
        <v>2.369893398337195</v>
      </c>
      <c r="K1208" s="2">
        <f t="shared" si="148"/>
        <v>2.3749109628951772</v>
      </c>
    </row>
    <row r="1209" spans="1:11" ht="13.5" x14ac:dyDescent="0.25">
      <c r="A1209" s="3">
        <f>TITRES_STAT!B1212</f>
        <v>44074</v>
      </c>
      <c r="B1209" s="5">
        <f>TITRES_STAT!D1212</f>
        <v>2.3502999999999998</v>
      </c>
      <c r="C1209" s="2">
        <f t="shared" si="141"/>
        <v>2.2199999999999775E-2</v>
      </c>
      <c r="D1209" s="2">
        <f t="shared" si="142"/>
        <v>2.3488199999999999</v>
      </c>
      <c r="E1209" s="2">
        <f t="shared" si="144"/>
        <v>2.3584199999999997</v>
      </c>
      <c r="F1209" s="2">
        <f t="shared" si="145"/>
        <v>2.3717149999999991</v>
      </c>
      <c r="G1209" s="2">
        <f t="shared" si="147"/>
        <v>2.3640540000000003</v>
      </c>
      <c r="H1209" s="2">
        <f t="shared" si="143"/>
        <v>2.5190284999999997</v>
      </c>
      <c r="I1209" s="2">
        <f t="array" ref="I1209">SUMPRODUCT(B1193:B1212, (ROW(B1193:B1212)-ROW(B1193)+1)) / (20*21/2)</f>
        <v>2.3519823809523808</v>
      </c>
      <c r="J1209" s="2">
        <f t="shared" si="146"/>
        <v>2.3680273604003195</v>
      </c>
      <c r="K1209" s="2">
        <f t="shared" si="148"/>
        <v>2.3739458270953664</v>
      </c>
    </row>
    <row r="1210" spans="1:11" ht="13.5" x14ac:dyDescent="0.25">
      <c r="A1210" s="3">
        <f>TITRES_STAT!B1213</f>
        <v>44075</v>
      </c>
      <c r="B1210" s="5">
        <f>TITRES_STAT!D1213</f>
        <v>2.3355000000000001</v>
      </c>
      <c r="C1210" s="2">
        <f t="shared" si="141"/>
        <v>-1.4799999999999702E-2</v>
      </c>
      <c r="D1210" s="2">
        <f t="shared" si="142"/>
        <v>2.3428999999999998</v>
      </c>
      <c r="E1210" s="2">
        <f t="shared" si="144"/>
        <v>2.3517700000000001</v>
      </c>
      <c r="F1210" s="2">
        <f t="shared" si="145"/>
        <v>2.3694999999999995</v>
      </c>
      <c r="G1210" s="2">
        <f t="shared" si="147"/>
        <v>2.3650479999999998</v>
      </c>
      <c r="H1210" s="2">
        <f t="shared" si="143"/>
        <v>2.5184219999999997</v>
      </c>
      <c r="I1210" s="2">
        <f t="array" ref="I1210">SUMPRODUCT(B1194:B1213, (ROW(B1194:B1213)-ROW(B1194)+1)) / (20*21/2)</f>
        <v>2.3441014285714288</v>
      </c>
      <c r="J1210" s="2">
        <f t="shared" si="146"/>
        <v>2.36492951655267</v>
      </c>
      <c r="K1210" s="2">
        <f t="shared" si="148"/>
        <v>2.3724381476014305</v>
      </c>
    </row>
    <row r="1211" spans="1:11" ht="13.5" x14ac:dyDescent="0.25">
      <c r="A1211" s="3">
        <f>TITRES_STAT!B1214</f>
        <v>44076</v>
      </c>
      <c r="B1211" s="5">
        <f>TITRES_STAT!D1214</f>
        <v>2.3429000000000002</v>
      </c>
      <c r="C1211" s="2">
        <f t="shared" si="141"/>
        <v>7.4000000000000732E-3</v>
      </c>
      <c r="D1211" s="2">
        <f t="shared" si="142"/>
        <v>2.3414200000000003</v>
      </c>
      <c r="E1211" s="2">
        <f t="shared" si="144"/>
        <v>2.3525100000000001</v>
      </c>
      <c r="F1211" s="2">
        <f t="shared" si="145"/>
        <v>2.3709799999999994</v>
      </c>
      <c r="G1211" s="2">
        <f t="shared" si="147"/>
        <v>2.365192</v>
      </c>
      <c r="H1211" s="2">
        <f t="shared" si="143"/>
        <v>2.5180664999999998</v>
      </c>
      <c r="I1211" s="2">
        <f t="array" ref="I1211">SUMPRODUCT(B1195:B1214, (ROW(B1195:B1214)-ROW(B1195)+1)) / (20*21/2)</f>
        <v>2.3383595238095238</v>
      </c>
      <c r="J1211" s="2">
        <f t="shared" si="146"/>
        <v>2.3628314673571773</v>
      </c>
      <c r="K1211" s="2">
        <f t="shared" si="148"/>
        <v>2.3712797888719628</v>
      </c>
    </row>
    <row r="1212" spans="1:11" ht="13.5" x14ac:dyDescent="0.25">
      <c r="A1212" s="3">
        <f>TITRES_STAT!B1215</f>
        <v>44077</v>
      </c>
      <c r="B1212" s="5">
        <f>TITRES_STAT!D1215</f>
        <v>2.2837999999999998</v>
      </c>
      <c r="C1212" s="2">
        <f t="shared" si="141"/>
        <v>-5.9100000000000374E-2</v>
      </c>
      <c r="D1212" s="2">
        <f t="shared" si="142"/>
        <v>2.3281199999999997</v>
      </c>
      <c r="E1212" s="2">
        <f t="shared" si="144"/>
        <v>2.34734</v>
      </c>
      <c r="F1212" s="2">
        <f t="shared" si="145"/>
        <v>2.3665499999999993</v>
      </c>
      <c r="G1212" s="2">
        <f t="shared" si="147"/>
        <v>2.3654359999999999</v>
      </c>
      <c r="H1212" s="2">
        <f t="shared" si="143"/>
        <v>2.5172014999999996</v>
      </c>
      <c r="I1212" s="2">
        <f t="array" ref="I1212">SUMPRODUCT(B1196:B1215, (ROW(B1196:B1215)-ROW(B1196)+1)) / (20*21/2)</f>
        <v>2.3322647619047618</v>
      </c>
      <c r="J1212" s="2">
        <f t="shared" si="146"/>
        <v>2.3553046609422079</v>
      </c>
      <c r="K1212" s="2">
        <f t="shared" si="148"/>
        <v>2.3678492089161995</v>
      </c>
    </row>
    <row r="1213" spans="1:11" ht="13.5" x14ac:dyDescent="0.25">
      <c r="A1213" s="3">
        <f>TITRES_STAT!B1216</f>
        <v>44078</v>
      </c>
      <c r="B1213" s="5">
        <f>TITRES_STAT!D1216</f>
        <v>2.2837999999999998</v>
      </c>
      <c r="C1213" s="2">
        <f t="shared" si="141"/>
        <v>0</v>
      </c>
      <c r="D1213" s="2">
        <f t="shared" si="142"/>
        <v>2.3192599999999999</v>
      </c>
      <c r="E1213" s="2">
        <f t="shared" si="144"/>
        <v>2.33921</v>
      </c>
      <c r="F1213" s="2">
        <f t="shared" si="145"/>
        <v>2.3587899999999999</v>
      </c>
      <c r="G1213" s="2">
        <f t="shared" si="147"/>
        <v>2.3658219999999996</v>
      </c>
      <c r="H1213" s="2">
        <f t="shared" si="143"/>
        <v>2.5155889999999999</v>
      </c>
      <c r="I1213" s="2">
        <f t="array" ref="I1213">SUMPRODUCT(B1197:B1216, (ROW(B1197:B1216)-ROW(B1197)+1)) / (20*21/2)</f>
        <v>2.3295523809523804</v>
      </c>
      <c r="J1213" s="2">
        <f t="shared" si="146"/>
        <v>2.3484946932334263</v>
      </c>
      <c r="K1213" s="2">
        <f t="shared" si="148"/>
        <v>2.3645531615077213</v>
      </c>
    </row>
    <row r="1214" spans="1:11" ht="13.5" x14ac:dyDescent="0.25">
      <c r="A1214" s="3">
        <f>TITRES_STAT!B1217</f>
        <v>44081</v>
      </c>
      <c r="B1214" s="5">
        <f>TITRES_STAT!D1217</f>
        <v>2.2985000000000002</v>
      </c>
      <c r="C1214" s="2">
        <f t="shared" si="141"/>
        <v>1.4700000000000379E-2</v>
      </c>
      <c r="D1214" s="2">
        <f t="shared" si="142"/>
        <v>2.3089</v>
      </c>
      <c r="E1214" s="2">
        <f t="shared" si="144"/>
        <v>2.3288599999999997</v>
      </c>
      <c r="F1214" s="2">
        <f t="shared" si="145"/>
        <v>2.3550949999999995</v>
      </c>
      <c r="G1214" s="2">
        <f t="shared" si="147"/>
        <v>2.3665019999999997</v>
      </c>
      <c r="H1214" s="2">
        <f t="shared" si="143"/>
        <v>2.5132664999999998</v>
      </c>
      <c r="I1214" s="2">
        <f t="array" ref="I1214">SUMPRODUCT(B1198:B1217, (ROW(B1198:B1217)-ROW(B1198)+1)) / (20*21/2)</f>
        <v>2.3277209523809526</v>
      </c>
      <c r="J1214" s="2">
        <f t="shared" si="146"/>
        <v>2.3437332938778619</v>
      </c>
      <c r="K1214" s="2">
        <f t="shared" si="148"/>
        <v>2.3619628414485949</v>
      </c>
    </row>
    <row r="1215" spans="1:11" ht="13.5" x14ac:dyDescent="0.25">
      <c r="A1215" s="3">
        <f>TITRES_STAT!B1218</f>
        <v>44082</v>
      </c>
      <c r="B1215" s="5">
        <f>TITRES_STAT!D1218</f>
        <v>2.2911000000000001</v>
      </c>
      <c r="C1215" s="2">
        <f t="shared" si="141"/>
        <v>-7.4000000000000732E-3</v>
      </c>
      <c r="D1215" s="2">
        <f t="shared" si="142"/>
        <v>2.30002</v>
      </c>
      <c r="E1215" s="2">
        <f t="shared" si="144"/>
        <v>2.3214600000000001</v>
      </c>
      <c r="F1215" s="2">
        <f t="shared" si="145"/>
        <v>2.3491799999999996</v>
      </c>
      <c r="G1215" s="2">
        <f t="shared" si="147"/>
        <v>2.3673199999999999</v>
      </c>
      <c r="H1215" s="2">
        <f t="shared" si="143"/>
        <v>2.5110494999999999</v>
      </c>
      <c r="I1215" s="2">
        <f t="array" ref="I1215">SUMPRODUCT(B1199:B1218, (ROW(B1199:B1218)-ROW(B1199)+1)) / (20*21/2)</f>
        <v>2.3274399999999997</v>
      </c>
      <c r="J1215" s="2">
        <f t="shared" si="146"/>
        <v>2.3387205992228273</v>
      </c>
      <c r="K1215" s="2">
        <f t="shared" si="148"/>
        <v>2.3591839064898266</v>
      </c>
    </row>
    <row r="1216" spans="1:11" ht="13.5" x14ac:dyDescent="0.25">
      <c r="A1216" s="3">
        <f>TITRES_STAT!B1219</f>
        <v>44083</v>
      </c>
      <c r="B1216" s="5">
        <f>TITRES_STAT!D1219</f>
        <v>2.3207</v>
      </c>
      <c r="C1216" s="2">
        <f t="shared" si="141"/>
        <v>2.9599999999999849E-2</v>
      </c>
      <c r="D1216" s="2">
        <f t="shared" si="142"/>
        <v>2.2955800000000002</v>
      </c>
      <c r="E1216" s="2">
        <f t="shared" si="144"/>
        <v>2.3184999999999998</v>
      </c>
      <c r="F1216" s="2">
        <f t="shared" si="145"/>
        <v>2.3473299999999999</v>
      </c>
      <c r="G1216" s="2">
        <f t="shared" si="147"/>
        <v>2.3683020000000004</v>
      </c>
      <c r="H1216" s="2">
        <f t="shared" si="143"/>
        <v>2.5091229999999998</v>
      </c>
      <c r="I1216" s="2">
        <f t="array" ref="I1216">SUMPRODUCT(B1200:B1219, (ROW(B1200:B1219)-ROW(B1200)+1)) / (20*21/2)</f>
        <v>2.3219176190476194</v>
      </c>
      <c r="J1216" s="2">
        <f t="shared" si="146"/>
        <v>2.3370043516777961</v>
      </c>
      <c r="K1216" s="2">
        <f t="shared" si="148"/>
        <v>2.357674733686304</v>
      </c>
    </row>
    <row r="1217" spans="1:11" ht="13.5" x14ac:dyDescent="0.25">
      <c r="A1217" s="3">
        <f>TITRES_STAT!B1220</f>
        <v>44084</v>
      </c>
      <c r="B1217" s="5">
        <f>TITRES_STAT!D1220</f>
        <v>2.3281000000000001</v>
      </c>
      <c r="C1217" s="2">
        <f t="shared" si="141"/>
        <v>7.4000000000000732E-3</v>
      </c>
      <c r="D1217" s="2">
        <f t="shared" si="142"/>
        <v>2.3044400000000005</v>
      </c>
      <c r="E1217" s="2">
        <f t="shared" si="144"/>
        <v>2.3162799999999999</v>
      </c>
      <c r="F1217" s="2">
        <f t="shared" si="145"/>
        <v>2.34585</v>
      </c>
      <c r="G1217" s="2">
        <f t="shared" si="147"/>
        <v>2.3685780000000003</v>
      </c>
      <c r="H1217" s="2">
        <f t="shared" si="143"/>
        <v>2.5073404999999993</v>
      </c>
      <c r="I1217" s="2">
        <f t="array" ref="I1217">SUMPRODUCT(B1201:B1220, (ROW(B1201:B1220)-ROW(B1201)+1)) / (20*21/2)</f>
        <v>2.3226923809523807</v>
      </c>
      <c r="J1217" s="2">
        <f t="shared" si="146"/>
        <v>2.3361563181846727</v>
      </c>
      <c r="K1217" s="2">
        <f t="shared" si="148"/>
        <v>2.35651494020841</v>
      </c>
    </row>
    <row r="1218" spans="1:11" ht="13.5" x14ac:dyDescent="0.25">
      <c r="A1218" s="3">
        <f>TITRES_STAT!B1221</f>
        <v>44085</v>
      </c>
      <c r="B1218" s="5">
        <f>TITRES_STAT!D1221</f>
        <v>2.3429000000000002</v>
      </c>
      <c r="C1218" s="2">
        <f t="shared" si="141"/>
        <v>1.4800000000000146E-2</v>
      </c>
      <c r="D1218" s="2">
        <f t="shared" si="142"/>
        <v>2.3162600000000007</v>
      </c>
      <c r="E1218" s="2">
        <f t="shared" si="144"/>
        <v>2.3177599999999998</v>
      </c>
      <c r="F1218" s="2">
        <f t="shared" si="145"/>
        <v>2.3417849999999998</v>
      </c>
      <c r="G1218" s="2">
        <f t="shared" si="147"/>
        <v>2.3700039999999998</v>
      </c>
      <c r="H1218" s="2">
        <f t="shared" si="143"/>
        <v>2.5052759999999994</v>
      </c>
      <c r="I1218" s="2">
        <f t="array" ref="I1218">SUMPRODUCT(B1202:B1221, (ROW(B1202:B1221)-ROW(B1202)+1)) / (20*21/2)</f>
        <v>2.3272628571428573</v>
      </c>
      <c r="J1218" s="2">
        <f t="shared" si="146"/>
        <v>2.3367985735956562</v>
      </c>
      <c r="K1218" s="2">
        <f t="shared" si="148"/>
        <v>2.3559810209845509</v>
      </c>
    </row>
    <row r="1219" spans="1:11" ht="13.5" x14ac:dyDescent="0.25">
      <c r="A1219" s="3">
        <f>TITRES_STAT!B1222</f>
        <v>44088</v>
      </c>
      <c r="B1219" s="5">
        <f>TITRES_STAT!D1222</f>
        <v>2.2837999999999998</v>
      </c>
      <c r="C1219" s="2">
        <f t="shared" si="141"/>
        <v>-5.9100000000000374E-2</v>
      </c>
      <c r="D1219" s="2">
        <f t="shared" si="142"/>
        <v>2.31332</v>
      </c>
      <c r="E1219" s="2">
        <f t="shared" si="144"/>
        <v>2.3111099999999998</v>
      </c>
      <c r="F1219" s="2">
        <f t="shared" si="145"/>
        <v>2.334765</v>
      </c>
      <c r="G1219" s="2">
        <f t="shared" si="147"/>
        <v>2.3702480000000001</v>
      </c>
      <c r="H1219" s="2">
        <f t="shared" si="143"/>
        <v>2.5029159999999995</v>
      </c>
      <c r="I1219" s="2">
        <f t="array" ref="I1219">SUMPRODUCT(B1203:B1222, (ROW(B1203:B1222)-ROW(B1203)+1)) / (20*21/2)</f>
        <v>2.3316223809523811</v>
      </c>
      <c r="J1219" s="2">
        <f t="shared" si="146"/>
        <v>2.3317510903960699</v>
      </c>
      <c r="K1219" s="2">
        <f t="shared" si="148"/>
        <v>2.353150392710647</v>
      </c>
    </row>
    <row r="1220" spans="1:11" ht="13.5" x14ac:dyDescent="0.25">
      <c r="A1220" s="3">
        <f>TITRES_STAT!B1223</f>
        <v>44089</v>
      </c>
      <c r="B1220" s="5">
        <f>TITRES_STAT!D1223</f>
        <v>2.3429000000000002</v>
      </c>
      <c r="C1220" s="2">
        <f t="shared" ref="C1220:C1283" si="149">B1220-B1219</f>
        <v>5.9100000000000374E-2</v>
      </c>
      <c r="D1220" s="2">
        <f t="shared" si="142"/>
        <v>2.32368</v>
      </c>
      <c r="E1220" s="2">
        <f t="shared" si="144"/>
        <v>2.3118500000000002</v>
      </c>
      <c r="F1220" s="2">
        <f t="shared" si="145"/>
        <v>2.3318099999999999</v>
      </c>
      <c r="G1220" s="2">
        <f t="shared" si="147"/>
        <v>2.3718159999999999</v>
      </c>
      <c r="H1220" s="2">
        <f t="shared" si="143"/>
        <v>2.5007444999999997</v>
      </c>
      <c r="I1220" s="2">
        <f t="array" ref="I1220">SUMPRODUCT(B1204:B1223, (ROW(B1204:B1223)-ROW(B1204)+1)) / (20*21/2)</f>
        <v>2.3329614285714286</v>
      </c>
      <c r="J1220" s="2">
        <f t="shared" si="146"/>
        <v>2.3328128913107298</v>
      </c>
      <c r="K1220" s="2">
        <f t="shared" si="148"/>
        <v>2.352748416525916</v>
      </c>
    </row>
    <row r="1221" spans="1:11" ht="13.5" x14ac:dyDescent="0.25">
      <c r="A1221" s="3">
        <f>TITRES_STAT!B1224</f>
        <v>44090</v>
      </c>
      <c r="B1221" s="5">
        <f>TITRES_STAT!D1224</f>
        <v>2.3797999999999999</v>
      </c>
      <c r="C1221" s="2">
        <f t="shared" si="149"/>
        <v>3.6899999999999711E-2</v>
      </c>
      <c r="D1221" s="2">
        <f t="shared" si="142"/>
        <v>2.3355000000000001</v>
      </c>
      <c r="E1221" s="2">
        <f t="shared" si="144"/>
        <v>2.3155399999999999</v>
      </c>
      <c r="F1221" s="2">
        <f t="shared" si="145"/>
        <v>2.334025</v>
      </c>
      <c r="G1221" s="2">
        <f t="shared" si="147"/>
        <v>2.3731260000000005</v>
      </c>
      <c r="H1221" s="2">
        <f t="shared" si="143"/>
        <v>2.4987574999999995</v>
      </c>
      <c r="I1221" s="2">
        <f t="array" ref="I1221">SUMPRODUCT(B1205:B1224, (ROW(B1205:B1224)-ROW(B1205)+1)) / (20*21/2)</f>
        <v>2.3350757142857144</v>
      </c>
      <c r="J1221" s="2">
        <f t="shared" si="146"/>
        <v>2.3372878540430415</v>
      </c>
      <c r="K1221" s="2">
        <f t="shared" si="148"/>
        <v>2.3538092629366645</v>
      </c>
    </row>
    <row r="1222" spans="1:11" ht="13.5" x14ac:dyDescent="0.25">
      <c r="A1222" s="3">
        <f>TITRES_STAT!B1225</f>
        <v>44091</v>
      </c>
      <c r="B1222" s="5">
        <f>TITRES_STAT!D1225</f>
        <v>2.3797999999999999</v>
      </c>
      <c r="C1222" s="2">
        <f t="shared" si="149"/>
        <v>0</v>
      </c>
      <c r="D1222" s="2">
        <f t="shared" ref="D1222:D1285" si="150">AVERAGE(B1218:B1222)</f>
        <v>2.3458399999999999</v>
      </c>
      <c r="E1222" s="2">
        <f t="shared" si="144"/>
        <v>2.3251400000000002</v>
      </c>
      <c r="F1222" s="2">
        <f t="shared" si="145"/>
        <v>2.3362400000000001</v>
      </c>
      <c r="G1222" s="2">
        <f t="shared" si="147"/>
        <v>2.3745780000000005</v>
      </c>
      <c r="H1222" s="2">
        <f t="shared" si="143"/>
        <v>2.4970909999999993</v>
      </c>
      <c r="I1222" s="2">
        <f t="array" ref="I1222">SUMPRODUCT(B1206:B1225, (ROW(B1206:B1225)-ROW(B1206)+1)) / (20*21/2)</f>
        <v>2.3345819047619045</v>
      </c>
      <c r="J1222" s="2">
        <f t="shared" si="146"/>
        <v>2.3413366298484664</v>
      </c>
      <c r="K1222" s="2">
        <f t="shared" si="148"/>
        <v>2.3548285075273836</v>
      </c>
    </row>
    <row r="1223" spans="1:11" ht="13.5" x14ac:dyDescent="0.25">
      <c r="A1223" s="3">
        <f>TITRES_STAT!B1226</f>
        <v>44092</v>
      </c>
      <c r="B1223" s="5">
        <f>TITRES_STAT!D1226</f>
        <v>2.3502999999999998</v>
      </c>
      <c r="C1223" s="2">
        <f t="shared" si="149"/>
        <v>-2.9500000000000082E-2</v>
      </c>
      <c r="D1223" s="2">
        <f t="shared" si="150"/>
        <v>2.3473199999999999</v>
      </c>
      <c r="E1223" s="2">
        <f t="shared" si="144"/>
        <v>2.3317900000000003</v>
      </c>
      <c r="F1223" s="2">
        <f t="shared" si="145"/>
        <v>2.3355000000000001</v>
      </c>
      <c r="G1223" s="2">
        <f t="shared" si="147"/>
        <v>2.3754400000000002</v>
      </c>
      <c r="H1223" s="2">
        <f t="shared" si="143"/>
        <v>2.4953479999999995</v>
      </c>
      <c r="I1223" s="2">
        <f t="array" ref="I1223">SUMPRODUCT(B1207:B1226, (ROW(B1207:B1226)-ROW(B1207)+1)) / (20*21/2)</f>
        <v>2.3335595238095239</v>
      </c>
      <c r="J1223" s="2">
        <f t="shared" si="146"/>
        <v>2.3421902841486126</v>
      </c>
      <c r="K1223" s="2">
        <f t="shared" si="148"/>
        <v>2.354650918996898</v>
      </c>
    </row>
    <row r="1224" spans="1:11" ht="13.5" x14ac:dyDescent="0.25">
      <c r="A1224" s="3">
        <f>TITRES_STAT!B1227</f>
        <v>44095</v>
      </c>
      <c r="B1224" s="5">
        <f>TITRES_STAT!D1227</f>
        <v>2.3576999999999999</v>
      </c>
      <c r="C1224" s="2">
        <f t="shared" si="149"/>
        <v>7.4000000000000732E-3</v>
      </c>
      <c r="D1224" s="2">
        <f t="shared" si="150"/>
        <v>2.3620999999999999</v>
      </c>
      <c r="E1224" s="2">
        <f t="shared" si="144"/>
        <v>2.3377100000000004</v>
      </c>
      <c r="F1224" s="2">
        <f t="shared" si="145"/>
        <v>2.3332850000000001</v>
      </c>
      <c r="G1224" s="2">
        <f t="shared" si="147"/>
        <v>2.3737440000000003</v>
      </c>
      <c r="H1224" s="2">
        <f t="shared" si="143"/>
        <v>2.4936419999999999</v>
      </c>
      <c r="I1224" s="2">
        <f t="array" ref="I1224">SUMPRODUCT(B1208:B1227, (ROW(B1208:B1227)-ROW(B1208)+1)) / (20*21/2)</f>
        <v>2.334792380952381</v>
      </c>
      <c r="J1224" s="2">
        <f t="shared" si="146"/>
        <v>2.3436673999439828</v>
      </c>
      <c r="K1224" s="2">
        <f t="shared" si="148"/>
        <v>2.3547704908009415</v>
      </c>
    </row>
    <row r="1225" spans="1:11" ht="13.5" x14ac:dyDescent="0.25">
      <c r="A1225" s="3">
        <f>TITRES_STAT!B1228</f>
        <v>44096</v>
      </c>
      <c r="B1225" s="5">
        <f>TITRES_STAT!D1228</f>
        <v>2.3281000000000001</v>
      </c>
      <c r="C1225" s="2">
        <f t="shared" si="149"/>
        <v>-2.9599999999999849E-2</v>
      </c>
      <c r="D1225" s="2">
        <f t="shared" si="150"/>
        <v>2.35914</v>
      </c>
      <c r="E1225" s="2">
        <f t="shared" si="144"/>
        <v>2.3414100000000002</v>
      </c>
      <c r="F1225" s="2">
        <f t="shared" si="145"/>
        <v>2.3314349999999999</v>
      </c>
      <c r="G1225" s="2">
        <f t="shared" si="147"/>
        <v>2.3704580000000006</v>
      </c>
      <c r="H1225" s="2">
        <f t="shared" si="143"/>
        <v>2.4913964999999996</v>
      </c>
      <c r="I1225" s="2">
        <f t="array" ref="I1225">SUMPRODUCT(B1209:B1228, (ROW(B1209:B1228)-ROW(B1209)+1)) / (20*21/2)</f>
        <v>2.3339461904761905</v>
      </c>
      <c r="J1225" s="2">
        <f t="shared" si="146"/>
        <v>2.3421847904255082</v>
      </c>
      <c r="K1225" s="2">
        <f t="shared" si="148"/>
        <v>2.3537245892009047</v>
      </c>
    </row>
    <row r="1226" spans="1:11" ht="13.5" x14ac:dyDescent="0.25">
      <c r="A1226" s="3">
        <f>TITRES_STAT!B1229</f>
        <v>44097</v>
      </c>
      <c r="B1226" s="5">
        <f>TITRES_STAT!D1229</f>
        <v>2.3207</v>
      </c>
      <c r="C1226" s="2">
        <f t="shared" si="149"/>
        <v>-7.4000000000000732E-3</v>
      </c>
      <c r="D1226" s="2">
        <f t="shared" si="150"/>
        <v>2.3473200000000003</v>
      </c>
      <c r="E1226" s="2">
        <f t="shared" si="144"/>
        <v>2.3414099999999998</v>
      </c>
      <c r="F1226" s="2">
        <f t="shared" si="145"/>
        <v>2.329955</v>
      </c>
      <c r="G1226" s="2">
        <f t="shared" si="147"/>
        <v>2.3671680000000008</v>
      </c>
      <c r="H1226" s="2">
        <f t="shared" ref="H1226:H1289" si="151">AVERAGE(B1027:B1226)</f>
        <v>2.4893274999999995</v>
      </c>
      <c r="I1226" s="2">
        <f t="array" ref="I1226">SUMPRODUCT(B1210:B1229, (ROW(B1210:B1229)-ROW(B1210)+1)) / (20*21/2)</f>
        <v>2.3324304761904764</v>
      </c>
      <c r="J1226" s="2">
        <f t="shared" si="146"/>
        <v>2.3401386199087928</v>
      </c>
      <c r="K1226" s="2">
        <f t="shared" si="148"/>
        <v>2.3524295072714576</v>
      </c>
    </row>
    <row r="1227" spans="1:11" ht="13.5" x14ac:dyDescent="0.25">
      <c r="A1227" s="3">
        <f>TITRES_STAT!B1230</f>
        <v>44098</v>
      </c>
      <c r="B1227" s="5">
        <f>TITRES_STAT!D1230</f>
        <v>2.3429000000000002</v>
      </c>
      <c r="C1227" s="2">
        <f t="shared" si="149"/>
        <v>2.220000000000022E-2</v>
      </c>
      <c r="D1227" s="2">
        <f t="shared" si="150"/>
        <v>2.3399399999999999</v>
      </c>
      <c r="E1227" s="2">
        <f t="shared" si="144"/>
        <v>2.3428899999999997</v>
      </c>
      <c r="F1227" s="2">
        <f t="shared" si="145"/>
        <v>2.3295850000000002</v>
      </c>
      <c r="G1227" s="2">
        <f t="shared" si="147"/>
        <v>2.3656040000000007</v>
      </c>
      <c r="H1227" s="2">
        <f t="shared" si="151"/>
        <v>2.4871914999999998</v>
      </c>
      <c r="I1227" s="2">
        <f t="array" ref="I1227">SUMPRODUCT(B1211:B1230, (ROW(B1211:B1230)-ROW(B1211)+1)) / (20*21/2)</f>
        <v>2.3310909523809524</v>
      </c>
      <c r="J1227" s="2">
        <f t="shared" si="146"/>
        <v>2.3404016084889077</v>
      </c>
      <c r="K1227" s="2">
        <f t="shared" si="148"/>
        <v>2.3520558011039499</v>
      </c>
    </row>
    <row r="1228" spans="1:11" ht="13.5" x14ac:dyDescent="0.25">
      <c r="A1228" s="3">
        <f>TITRES_STAT!B1231</f>
        <v>44099</v>
      </c>
      <c r="B1228" s="5">
        <f>TITRES_STAT!D1231</f>
        <v>2.3207</v>
      </c>
      <c r="C1228" s="2">
        <f t="shared" si="149"/>
        <v>-2.220000000000022E-2</v>
      </c>
      <c r="D1228" s="2">
        <f t="shared" si="150"/>
        <v>2.3340200000000002</v>
      </c>
      <c r="E1228" s="2">
        <f t="shared" ref="E1228:E1291" si="152">AVERAGE(B1219:B1228)</f>
        <v>2.3406699999999998</v>
      </c>
      <c r="F1228" s="2">
        <f t="shared" si="145"/>
        <v>2.329215</v>
      </c>
      <c r="G1228" s="2">
        <f t="shared" si="147"/>
        <v>2.3643080000000007</v>
      </c>
      <c r="H1228" s="2">
        <f t="shared" si="151"/>
        <v>2.4850869999999996</v>
      </c>
      <c r="I1228" s="2">
        <f t="array" ref="I1228">SUMPRODUCT(B1212:B1231, (ROW(B1212:B1231)-ROW(B1212)+1)) / (20*21/2)</f>
        <v>2.3298571428571426</v>
      </c>
      <c r="J1228" s="2">
        <f t="shared" si="146"/>
        <v>2.3385252648232973</v>
      </c>
      <c r="K1228" s="2">
        <f t="shared" si="148"/>
        <v>2.3508261618449717</v>
      </c>
    </row>
    <row r="1229" spans="1:11" ht="13.5" x14ac:dyDescent="0.25">
      <c r="A1229" s="3">
        <f>TITRES_STAT!B1232</f>
        <v>44102</v>
      </c>
      <c r="B1229" s="5">
        <f>TITRES_STAT!D1232</f>
        <v>2.3132999999999999</v>
      </c>
      <c r="C1229" s="2">
        <f t="shared" si="149"/>
        <v>-7.4000000000000732E-3</v>
      </c>
      <c r="D1229" s="2">
        <f t="shared" si="150"/>
        <v>2.3251400000000002</v>
      </c>
      <c r="E1229" s="2">
        <f t="shared" si="152"/>
        <v>2.34362</v>
      </c>
      <c r="F1229" s="2">
        <f t="shared" si="145"/>
        <v>2.3273649999999999</v>
      </c>
      <c r="G1229" s="2">
        <f t="shared" si="147"/>
        <v>2.3628640000000005</v>
      </c>
      <c r="H1229" s="2">
        <f t="shared" si="151"/>
        <v>2.4828030000000001</v>
      </c>
      <c r="I1229" s="2">
        <f t="array" ref="I1229">SUMPRODUCT(B1213:B1232, (ROW(B1213:B1232)-ROW(B1213)+1)) / (20*21/2)</f>
        <v>2.3252499999999996</v>
      </c>
      <c r="J1229" s="2">
        <f t="shared" si="146"/>
        <v>2.3361228586496501</v>
      </c>
      <c r="K1229" s="2">
        <f t="shared" si="148"/>
        <v>2.3493545476549729</v>
      </c>
    </row>
    <row r="1230" spans="1:11" ht="13.5" x14ac:dyDescent="0.25">
      <c r="A1230" s="3">
        <f>TITRES_STAT!B1233</f>
        <v>44103</v>
      </c>
      <c r="B1230" s="5">
        <f>TITRES_STAT!D1233</f>
        <v>2.3132999999999999</v>
      </c>
      <c r="C1230" s="2">
        <f t="shared" si="149"/>
        <v>0</v>
      </c>
      <c r="D1230" s="2">
        <f t="shared" si="150"/>
        <v>2.3221800000000004</v>
      </c>
      <c r="E1230" s="2">
        <f t="shared" si="152"/>
        <v>2.3406599999999997</v>
      </c>
      <c r="F1230" s="2">
        <f t="shared" si="145"/>
        <v>2.3262550000000002</v>
      </c>
      <c r="G1230" s="2">
        <f t="shared" si="147"/>
        <v>2.3594260000000005</v>
      </c>
      <c r="H1230" s="2">
        <f t="shared" si="151"/>
        <v>2.4806260000000004</v>
      </c>
      <c r="I1230" s="2">
        <f t="array" ref="I1230">SUMPRODUCT(B1214:B1233, (ROW(B1214:B1233)-ROW(B1214)+1)) / (20*21/2)</f>
        <v>2.3171542857142859</v>
      </c>
      <c r="J1230" s="2">
        <f t="shared" si="146"/>
        <v>2.3339492530639689</v>
      </c>
      <c r="K1230" s="2">
        <f t="shared" si="148"/>
        <v>2.3479406438253663</v>
      </c>
    </row>
    <row r="1231" spans="1:11" ht="13.5" x14ac:dyDescent="0.25">
      <c r="A1231" s="3">
        <f>TITRES_STAT!B1234</f>
        <v>44104</v>
      </c>
      <c r="B1231" s="5">
        <f>TITRES_STAT!D1234</f>
        <v>2.3132999999999999</v>
      </c>
      <c r="C1231" s="2">
        <f t="shared" si="149"/>
        <v>0</v>
      </c>
      <c r="D1231" s="2">
        <f t="shared" si="150"/>
        <v>2.3207</v>
      </c>
      <c r="E1231" s="2">
        <f t="shared" si="152"/>
        <v>2.3340100000000001</v>
      </c>
      <c r="F1231" s="2">
        <f t="shared" si="145"/>
        <v>2.3247749999999998</v>
      </c>
      <c r="G1231" s="2">
        <f t="shared" si="147"/>
        <v>2.3558440000000003</v>
      </c>
      <c r="H1231" s="2">
        <f t="shared" si="151"/>
        <v>2.4784845000000009</v>
      </c>
      <c r="I1231" s="2">
        <f t="array" ref="I1231">SUMPRODUCT(B1215:B1234, (ROW(B1215:B1234)-ROW(B1215)+1)) / (20*21/2)</f>
        <v>2.3148985714285715</v>
      </c>
      <c r="J1231" s="2">
        <f t="shared" si="146"/>
        <v>2.3319826575340672</v>
      </c>
      <c r="K1231" s="2">
        <f t="shared" si="148"/>
        <v>2.3465821872047639</v>
      </c>
    </row>
    <row r="1232" spans="1:11" ht="13.5" x14ac:dyDescent="0.25">
      <c r="A1232" s="3">
        <f>TITRES_STAT!B1235</f>
        <v>44105</v>
      </c>
      <c r="B1232" s="5">
        <f>TITRES_STAT!D1235</f>
        <v>2.2764000000000002</v>
      </c>
      <c r="C1232" s="2">
        <f t="shared" si="149"/>
        <v>-3.6899999999999711E-2</v>
      </c>
      <c r="D1232" s="2">
        <f t="shared" si="150"/>
        <v>2.3074000000000003</v>
      </c>
      <c r="E1232" s="2">
        <f t="shared" si="152"/>
        <v>2.3236699999999995</v>
      </c>
      <c r="F1232" s="2">
        <f t="shared" si="145"/>
        <v>2.3244050000000001</v>
      </c>
      <c r="G1232" s="2">
        <f t="shared" si="147"/>
        <v>2.3520940000000001</v>
      </c>
      <c r="H1232" s="2">
        <f t="shared" si="151"/>
        <v>2.4761940000000009</v>
      </c>
      <c r="I1232" s="2">
        <f t="array" ref="I1232">SUMPRODUCT(B1216:B1235, (ROW(B1216:B1235)-ROW(B1216)+1)) / (20*21/2)</f>
        <v>2.3147571428571427</v>
      </c>
      <c r="J1232" s="2">
        <f t="shared" si="146"/>
        <v>2.3266890711022512</v>
      </c>
      <c r="K1232" s="2">
        <f t="shared" si="148"/>
        <v>2.3438299445692832</v>
      </c>
    </row>
    <row r="1233" spans="1:11" ht="13.5" x14ac:dyDescent="0.25">
      <c r="A1233" s="3">
        <f>TITRES_STAT!B1236</f>
        <v>44106</v>
      </c>
      <c r="B1233" s="5">
        <f>TITRES_STAT!D1236</f>
        <v>2.2393999999999998</v>
      </c>
      <c r="C1233" s="2">
        <f t="shared" si="149"/>
        <v>-3.7000000000000366E-2</v>
      </c>
      <c r="D1233" s="2">
        <f t="shared" si="150"/>
        <v>2.29114</v>
      </c>
      <c r="E1233" s="2">
        <f t="shared" si="152"/>
        <v>2.3125799999999996</v>
      </c>
      <c r="F1233" s="2">
        <f t="shared" si="145"/>
        <v>2.3221849999999997</v>
      </c>
      <c r="G1233" s="2">
        <f t="shared" si="147"/>
        <v>2.3487440000000004</v>
      </c>
      <c r="H1233" s="2">
        <f t="shared" si="151"/>
        <v>2.4738255000000011</v>
      </c>
      <c r="I1233" s="2">
        <f t="array" ref="I1233">SUMPRODUCT(B1217:B1236, (ROW(B1217:B1236)-ROW(B1217)+1)) / (20*21/2)</f>
        <v>2.3151795238095234</v>
      </c>
      <c r="J1233" s="2">
        <f t="shared" si="146"/>
        <v>2.31837582623537</v>
      </c>
      <c r="K1233" s="2">
        <f t="shared" si="148"/>
        <v>2.3397346526253897</v>
      </c>
    </row>
    <row r="1234" spans="1:11" ht="13.5" x14ac:dyDescent="0.25">
      <c r="A1234" s="3">
        <f>TITRES_STAT!B1237</f>
        <v>44109</v>
      </c>
      <c r="B1234" s="5">
        <f>TITRES_STAT!D1237</f>
        <v>2.2985000000000002</v>
      </c>
      <c r="C1234" s="2">
        <f t="shared" si="149"/>
        <v>5.9100000000000374E-2</v>
      </c>
      <c r="D1234" s="2">
        <f t="shared" si="150"/>
        <v>2.2881800000000001</v>
      </c>
      <c r="E1234" s="2">
        <f t="shared" si="152"/>
        <v>2.3066599999999999</v>
      </c>
      <c r="F1234" s="2">
        <f t="shared" si="145"/>
        <v>2.3221850000000002</v>
      </c>
      <c r="G1234" s="2">
        <f t="shared" si="147"/>
        <v>2.3460060000000009</v>
      </c>
      <c r="H1234" s="2">
        <f t="shared" si="151"/>
        <v>2.4718595000000003</v>
      </c>
      <c r="I1234" s="2">
        <f t="array" ref="I1234">SUMPRODUCT(B1218:B1237, (ROW(B1218:B1237)-ROW(B1218)+1)) / (20*21/2)</f>
        <v>2.3155666666666668</v>
      </c>
      <c r="J1234" s="2">
        <f t="shared" si="146"/>
        <v>2.3164828904034298</v>
      </c>
      <c r="K1234" s="2">
        <f t="shared" si="148"/>
        <v>2.3381176074243939</v>
      </c>
    </row>
    <row r="1235" spans="1:11" ht="13.5" x14ac:dyDescent="0.25">
      <c r="A1235" s="3">
        <f>TITRES_STAT!B1238</f>
        <v>44110</v>
      </c>
      <c r="B1235" s="5">
        <f>TITRES_STAT!D1238</f>
        <v>2.3207</v>
      </c>
      <c r="C1235" s="2">
        <f t="shared" si="149"/>
        <v>2.2199999999999775E-2</v>
      </c>
      <c r="D1235" s="2">
        <f t="shared" si="150"/>
        <v>2.2896600000000005</v>
      </c>
      <c r="E1235" s="2">
        <f t="shared" si="152"/>
        <v>2.30592</v>
      </c>
      <c r="F1235" s="2">
        <f t="shared" si="145"/>
        <v>2.3236650000000001</v>
      </c>
      <c r="G1235" s="2">
        <f t="shared" si="147"/>
        <v>2.3432840000000006</v>
      </c>
      <c r="H1235" s="2">
        <f t="shared" si="151"/>
        <v>2.4702180000000005</v>
      </c>
      <c r="I1235" s="2">
        <f t="array" ref="I1235">SUMPRODUCT(B1219:B1238, (ROW(B1219:B1238)-ROW(B1219)+1)) / (20*21/2)</f>
        <v>2.3187728571428572</v>
      </c>
      <c r="J1235" s="2">
        <f t="shared" si="146"/>
        <v>2.3168845198888173</v>
      </c>
      <c r="K1235" s="2">
        <f t="shared" si="148"/>
        <v>2.3374345639959864</v>
      </c>
    </row>
    <row r="1236" spans="1:11" ht="13.5" x14ac:dyDescent="0.25">
      <c r="A1236" s="3">
        <f>TITRES_STAT!B1239</f>
        <v>44111</v>
      </c>
      <c r="B1236" s="5">
        <f>TITRES_STAT!D1239</f>
        <v>2.3281000000000001</v>
      </c>
      <c r="C1236" s="2">
        <f t="shared" si="149"/>
        <v>7.4000000000000732E-3</v>
      </c>
      <c r="D1236" s="2">
        <f t="shared" si="150"/>
        <v>2.2926200000000003</v>
      </c>
      <c r="E1236" s="2">
        <f t="shared" si="152"/>
        <v>2.3066599999999999</v>
      </c>
      <c r="F1236" s="2">
        <f t="shared" ref="F1236:F1299" si="153">AVERAGE(B1217:B1236)</f>
        <v>2.3240349999999999</v>
      </c>
      <c r="G1236" s="2">
        <f t="shared" si="147"/>
        <v>2.3422780000000007</v>
      </c>
      <c r="H1236" s="2">
        <f t="shared" si="151"/>
        <v>2.4686845000000006</v>
      </c>
      <c r="I1236" s="2">
        <f t="array" ref="I1236">SUMPRODUCT(B1220:B1239, (ROW(B1220:B1239)-ROW(B1220)+1)) / (20*21/2)</f>
        <v>2.3212038095238094</v>
      </c>
      <c r="J1236" s="2">
        <f t="shared" si="146"/>
        <v>2.3179526608517871</v>
      </c>
      <c r="K1236" s="2">
        <f t="shared" si="148"/>
        <v>2.3370685026628104</v>
      </c>
    </row>
    <row r="1237" spans="1:11" ht="13.5" x14ac:dyDescent="0.25">
      <c r="A1237" s="3">
        <f>TITRES_STAT!B1240</f>
        <v>44112</v>
      </c>
      <c r="B1237" s="5">
        <f>TITRES_STAT!D1240</f>
        <v>2.3281000000000001</v>
      </c>
      <c r="C1237" s="2">
        <f t="shared" si="149"/>
        <v>0</v>
      </c>
      <c r="D1237" s="2">
        <f t="shared" si="150"/>
        <v>2.3029600000000001</v>
      </c>
      <c r="E1237" s="2">
        <f t="shared" si="152"/>
        <v>2.3051799999999996</v>
      </c>
      <c r="F1237" s="2">
        <f t="shared" si="153"/>
        <v>2.3240349999999994</v>
      </c>
      <c r="G1237" s="2">
        <f t="shared" si="147"/>
        <v>2.3418420000000006</v>
      </c>
      <c r="H1237" s="2">
        <f t="shared" si="151"/>
        <v>2.4672580000000006</v>
      </c>
      <c r="I1237" s="2">
        <f t="array" ref="I1237">SUMPRODUCT(B1221:B1240, (ROW(B1221:B1240)-ROW(B1221)+1)) / (20*21/2)</f>
        <v>2.3233180952380952</v>
      </c>
      <c r="J1237" s="2">
        <f t="shared" ref="J1237:J1300" si="154">$J$4*B1237+J1236*(1-$J$4)</f>
        <v>2.3189190741039978</v>
      </c>
      <c r="K1237" s="2">
        <f t="shared" si="148"/>
        <v>2.3367167966760336</v>
      </c>
    </row>
    <row r="1238" spans="1:11" ht="13.5" x14ac:dyDescent="0.25">
      <c r="A1238" s="3">
        <f>TITRES_STAT!B1241</f>
        <v>44113</v>
      </c>
      <c r="B1238" s="5">
        <f>TITRES_STAT!D1241</f>
        <v>2.3576999999999999</v>
      </c>
      <c r="C1238" s="2">
        <f t="shared" si="149"/>
        <v>2.9599999999999849E-2</v>
      </c>
      <c r="D1238" s="2">
        <f t="shared" si="150"/>
        <v>2.3266200000000001</v>
      </c>
      <c r="E1238" s="2">
        <f t="shared" si="152"/>
        <v>2.3088799999999998</v>
      </c>
      <c r="F1238" s="2">
        <f t="shared" si="153"/>
        <v>2.3247749999999998</v>
      </c>
      <c r="G1238" s="2">
        <f t="shared" si="147"/>
        <v>2.3421400000000001</v>
      </c>
      <c r="H1238" s="2">
        <f t="shared" si="151"/>
        <v>2.4667625000000002</v>
      </c>
      <c r="I1238" s="2">
        <f t="array" ref="I1238">SUMPRODUCT(B1222:B1241, (ROW(B1222:B1241)-ROW(B1222)+1)) / (20*21/2)</f>
        <v>2.324692380952381</v>
      </c>
      <c r="J1238" s="2">
        <f t="shared" si="154"/>
        <v>2.3226124956179026</v>
      </c>
      <c r="K1238" s="2">
        <f t="shared" si="148"/>
        <v>2.3375396673946209</v>
      </c>
    </row>
    <row r="1239" spans="1:11" ht="13.5" x14ac:dyDescent="0.25">
      <c r="A1239" s="3">
        <f>TITRES_STAT!B1242</f>
        <v>44116</v>
      </c>
      <c r="B1239" s="5">
        <f>TITRES_STAT!D1242</f>
        <v>2.3502999999999998</v>
      </c>
      <c r="C1239" s="2">
        <f t="shared" si="149"/>
        <v>-7.4000000000000732E-3</v>
      </c>
      <c r="D1239" s="2">
        <f t="shared" si="150"/>
        <v>2.3369799999999996</v>
      </c>
      <c r="E1239" s="2">
        <f t="shared" si="152"/>
        <v>2.3125800000000001</v>
      </c>
      <c r="F1239" s="2">
        <f t="shared" si="153"/>
        <v>2.3280999999999996</v>
      </c>
      <c r="G1239" s="2">
        <f t="shared" si="147"/>
        <v>2.3421480000000003</v>
      </c>
      <c r="H1239" s="2">
        <f t="shared" si="151"/>
        <v>2.4659810000000006</v>
      </c>
      <c r="I1239" s="2">
        <f t="array" ref="I1239">SUMPRODUCT(B1223:B1242, (ROW(B1223:B1242)-ROW(B1223)+1)) / (20*21/2)</f>
        <v>2.3241280952380956</v>
      </c>
      <c r="J1239" s="2">
        <f t="shared" si="154"/>
        <v>2.32524940079715</v>
      </c>
      <c r="K1239" s="2">
        <f t="shared" si="148"/>
        <v>2.3380400725948323</v>
      </c>
    </row>
    <row r="1240" spans="1:11" ht="13.5" x14ac:dyDescent="0.25">
      <c r="A1240" s="3">
        <f>TITRES_STAT!B1243</f>
        <v>44117</v>
      </c>
      <c r="B1240" s="5">
        <f>TITRES_STAT!D1243</f>
        <v>2.3502999999999998</v>
      </c>
      <c r="C1240" s="2">
        <f t="shared" si="149"/>
        <v>0</v>
      </c>
      <c r="D1240" s="2">
        <f t="shared" si="150"/>
        <v>2.3429000000000002</v>
      </c>
      <c r="E1240" s="2">
        <f t="shared" si="152"/>
        <v>2.3162800000000003</v>
      </c>
      <c r="F1240" s="2">
        <f t="shared" si="153"/>
        <v>2.3284699999999994</v>
      </c>
      <c r="G1240" s="2">
        <f t="shared" si="147"/>
        <v>2.3415580000000005</v>
      </c>
      <c r="H1240" s="2">
        <f t="shared" si="151"/>
        <v>2.4645585000000008</v>
      </c>
      <c r="I1240" s="2">
        <f t="array" ref="I1240">SUMPRODUCT(B1224:B1243, (ROW(B1224:B1243)-ROW(B1224)+1)) / (20*21/2)</f>
        <v>2.3259595238095243</v>
      </c>
      <c r="J1240" s="2">
        <f t="shared" si="154"/>
        <v>2.3276351721498028</v>
      </c>
      <c r="K1240" s="2">
        <f t="shared" si="148"/>
        <v>2.3385208540617017</v>
      </c>
    </row>
    <row r="1241" spans="1:11" ht="13.5" x14ac:dyDescent="0.25">
      <c r="A1241" s="3">
        <f>TITRES_STAT!B1244</f>
        <v>44118</v>
      </c>
      <c r="B1241" s="5">
        <f>TITRES_STAT!D1244</f>
        <v>2.3429000000000002</v>
      </c>
      <c r="C1241" s="2">
        <f t="shared" si="149"/>
        <v>-7.3999999999996291E-3</v>
      </c>
      <c r="D1241" s="2">
        <f t="shared" si="150"/>
        <v>2.3458600000000001</v>
      </c>
      <c r="E1241" s="2">
        <f t="shared" si="152"/>
        <v>2.3192400000000002</v>
      </c>
      <c r="F1241" s="2">
        <f t="shared" si="153"/>
        <v>2.3266249999999995</v>
      </c>
      <c r="G1241" s="2">
        <f t="shared" si="147"/>
        <v>2.3421500000000002</v>
      </c>
      <c r="H1241" s="2">
        <f t="shared" si="151"/>
        <v>2.4626720000000004</v>
      </c>
      <c r="I1241" s="2">
        <f t="array" ref="I1241">SUMPRODUCT(B1225:B1244, (ROW(B1225:B1244)-ROW(B1225)+1)) / (20*21/2)</f>
        <v>2.3228928571428571</v>
      </c>
      <c r="J1241" s="2">
        <f t="shared" si="154"/>
        <v>2.3290889652783928</v>
      </c>
      <c r="K1241" s="2">
        <f t="shared" si="148"/>
        <v>2.3386925852749685</v>
      </c>
    </row>
    <row r="1242" spans="1:11" ht="13.5" x14ac:dyDescent="0.25">
      <c r="A1242" s="3">
        <f>TITRES_STAT!B1245</f>
        <v>44120</v>
      </c>
      <c r="B1242" s="5">
        <f>TITRES_STAT!D1245</f>
        <v>2.3207</v>
      </c>
      <c r="C1242" s="2">
        <f t="shared" si="149"/>
        <v>-2.220000000000022E-2</v>
      </c>
      <c r="D1242" s="2">
        <f t="shared" si="150"/>
        <v>2.3443800000000001</v>
      </c>
      <c r="E1242" s="2">
        <f t="shared" si="152"/>
        <v>2.3236699999999999</v>
      </c>
      <c r="F1242" s="2">
        <f t="shared" si="153"/>
        <v>2.3236699999999995</v>
      </c>
      <c r="G1242" s="2">
        <f t="shared" si="147"/>
        <v>2.3411160000000004</v>
      </c>
      <c r="H1242" s="2">
        <f t="shared" si="151"/>
        <v>2.4607100000000006</v>
      </c>
      <c r="I1242" s="2">
        <f t="array" ref="I1242">SUMPRODUCT(B1226:B1245, (ROW(B1226:B1245)-ROW(B1226)+1)) / (20*21/2)</f>
        <v>2.3229623809523807</v>
      </c>
      <c r="J1242" s="2">
        <f t="shared" si="154"/>
        <v>2.3282900162042601</v>
      </c>
      <c r="K1242" s="2">
        <f t="shared" si="148"/>
        <v>2.3379869936955582</v>
      </c>
    </row>
    <row r="1243" spans="1:11" ht="13.5" x14ac:dyDescent="0.25">
      <c r="A1243" s="3">
        <f>TITRES_STAT!B1246</f>
        <v>44123</v>
      </c>
      <c r="B1243" s="5">
        <f>TITRES_STAT!D1246</f>
        <v>2.3429000000000002</v>
      </c>
      <c r="C1243" s="2">
        <f t="shared" si="149"/>
        <v>2.220000000000022E-2</v>
      </c>
      <c r="D1243" s="2">
        <f t="shared" si="150"/>
        <v>2.3414200000000003</v>
      </c>
      <c r="E1243" s="2">
        <f t="shared" si="152"/>
        <v>2.3340199999999998</v>
      </c>
      <c r="F1243" s="2">
        <f t="shared" si="153"/>
        <v>2.3232999999999997</v>
      </c>
      <c r="G1243" s="2">
        <f t="shared" si="147"/>
        <v>2.3391940000000004</v>
      </c>
      <c r="H1243" s="2">
        <f t="shared" si="151"/>
        <v>2.4580755000000005</v>
      </c>
      <c r="I1243" s="2">
        <f t="array" ref="I1243">SUMPRODUCT(B1227:B1246, (ROW(B1227:B1246)-ROW(B1227)+1)) / (20*21/2)</f>
        <v>2.3230671428571426</v>
      </c>
      <c r="J1243" s="2">
        <f t="shared" si="154"/>
        <v>2.3296814432324258</v>
      </c>
      <c r="K1243" s="2">
        <f t="shared" si="148"/>
        <v>2.338179660609458</v>
      </c>
    </row>
    <row r="1244" spans="1:11" ht="13.5" x14ac:dyDescent="0.25">
      <c r="A1244" s="3">
        <f>TITRES_STAT!B1247</f>
        <v>44124</v>
      </c>
      <c r="B1244" s="5">
        <f>TITRES_STAT!D1247</f>
        <v>2.2911000000000001</v>
      </c>
      <c r="C1244" s="2">
        <f t="shared" si="149"/>
        <v>-5.1800000000000068E-2</v>
      </c>
      <c r="D1244" s="2">
        <f t="shared" si="150"/>
        <v>2.32958</v>
      </c>
      <c r="E1244" s="2">
        <f t="shared" si="152"/>
        <v>2.3332799999999998</v>
      </c>
      <c r="F1244" s="2">
        <f t="shared" si="153"/>
        <v>2.3199699999999996</v>
      </c>
      <c r="G1244" s="2">
        <f t="shared" si="147"/>
        <v>2.3375680000000005</v>
      </c>
      <c r="H1244" s="2">
        <f t="shared" si="151"/>
        <v>2.4551820000000011</v>
      </c>
      <c r="I1244" s="2">
        <f t="array" ref="I1244">SUMPRODUCT(B1228:B1247, (ROW(B1228:B1247)-ROW(B1228)+1)) / (20*21/2)</f>
        <v>2.3231719047619044</v>
      </c>
      <c r="J1244" s="2">
        <f t="shared" si="154"/>
        <v>2.3260070200674328</v>
      </c>
      <c r="K1244" s="2">
        <f t="shared" si="148"/>
        <v>2.3363333994090874</v>
      </c>
    </row>
    <row r="1245" spans="1:11" ht="13.5" x14ac:dyDescent="0.25">
      <c r="A1245" s="3">
        <f>TITRES_STAT!B1248</f>
        <v>44125</v>
      </c>
      <c r="B1245" s="5">
        <f>TITRES_STAT!D1248</f>
        <v>2.3207</v>
      </c>
      <c r="C1245" s="2">
        <f t="shared" si="149"/>
        <v>2.9599999999999849E-2</v>
      </c>
      <c r="D1245" s="2">
        <f t="shared" si="150"/>
        <v>2.3236600000000003</v>
      </c>
      <c r="E1245" s="2">
        <f t="shared" si="152"/>
        <v>2.3332799999999998</v>
      </c>
      <c r="F1245" s="2">
        <f t="shared" si="153"/>
        <v>2.3196000000000003</v>
      </c>
      <c r="G1245" s="2">
        <f t="shared" si="147"/>
        <v>2.3357940000000004</v>
      </c>
      <c r="H1245" s="2">
        <f t="shared" si="151"/>
        <v>2.4520805000000006</v>
      </c>
      <c r="I1245" s="2">
        <f t="array" ref="I1245">SUMPRODUCT(B1229:B1248, (ROW(B1229:B1248)-ROW(B1229)+1)) / (20*21/2)</f>
        <v>2.3177538095238095</v>
      </c>
      <c r="J1245" s="2">
        <f t="shared" si="154"/>
        <v>2.3255015895848201</v>
      </c>
      <c r="K1245" s="2">
        <f t="shared" si="148"/>
        <v>2.3357203249224567</v>
      </c>
    </row>
    <row r="1246" spans="1:11" ht="13.5" x14ac:dyDescent="0.25">
      <c r="A1246" s="3">
        <f>TITRES_STAT!B1249</f>
        <v>44126</v>
      </c>
      <c r="B1246" s="5">
        <f>TITRES_STAT!D1249</f>
        <v>2.3207</v>
      </c>
      <c r="C1246" s="2">
        <f t="shared" si="149"/>
        <v>0</v>
      </c>
      <c r="D1246" s="2">
        <f t="shared" si="150"/>
        <v>2.3192200000000005</v>
      </c>
      <c r="E1246" s="2">
        <f t="shared" si="152"/>
        <v>2.3325399999999998</v>
      </c>
      <c r="F1246" s="2">
        <f t="shared" si="153"/>
        <v>2.3196000000000003</v>
      </c>
      <c r="G1246" s="2">
        <f t="shared" si="147"/>
        <v>2.3350540000000009</v>
      </c>
      <c r="H1246" s="2">
        <f t="shared" si="151"/>
        <v>2.4492285000000011</v>
      </c>
      <c r="I1246" s="2">
        <f t="array" ref="I1246">SUMPRODUCT(B1230:B1249, (ROW(B1230:B1249)-ROW(B1230)+1)) / (20*21/2)</f>
        <v>2.3161314285714285</v>
      </c>
      <c r="J1246" s="2">
        <f t="shared" si="154"/>
        <v>2.3250442953386465</v>
      </c>
      <c r="K1246" s="2">
        <f t="shared" si="148"/>
        <v>2.3351312925725565</v>
      </c>
    </row>
    <row r="1247" spans="1:11" ht="13.5" x14ac:dyDescent="0.25">
      <c r="A1247" s="3">
        <f>TITRES_STAT!B1250</f>
        <v>44127</v>
      </c>
      <c r="B1247" s="5">
        <f>TITRES_STAT!D1250</f>
        <v>2.3207</v>
      </c>
      <c r="C1247" s="2">
        <f t="shared" si="149"/>
        <v>0</v>
      </c>
      <c r="D1247" s="2">
        <f t="shared" si="150"/>
        <v>2.3192200000000005</v>
      </c>
      <c r="E1247" s="2">
        <f t="shared" si="152"/>
        <v>2.3317999999999994</v>
      </c>
      <c r="F1247" s="2">
        <f t="shared" si="153"/>
        <v>2.3184900000000006</v>
      </c>
      <c r="G1247" s="2">
        <f t="shared" si="147"/>
        <v>2.3343140000000009</v>
      </c>
      <c r="H1247" s="2">
        <f t="shared" si="151"/>
        <v>2.4464120000000009</v>
      </c>
      <c r="I1247" s="2">
        <f t="array" ref="I1247">SUMPRODUCT(B1231:B1250, (ROW(B1231:B1250)-ROW(B1231)+1)) / (20*21/2)</f>
        <v>2.3138747619047617</v>
      </c>
      <c r="J1247" s="2">
        <f t="shared" si="154"/>
        <v>2.3246305529254419</v>
      </c>
      <c r="K1247" s="2">
        <f t="shared" si="148"/>
        <v>2.3345653595304956</v>
      </c>
    </row>
    <row r="1248" spans="1:11" ht="13.5" x14ac:dyDescent="0.25">
      <c r="A1248" s="3">
        <f>TITRES_STAT!B1251</f>
        <v>44130</v>
      </c>
      <c r="B1248" s="5">
        <f>TITRES_STAT!D1251</f>
        <v>2.2616000000000001</v>
      </c>
      <c r="C1248" s="2">
        <f t="shared" si="149"/>
        <v>-5.909999999999993E-2</v>
      </c>
      <c r="D1248" s="2">
        <f t="shared" si="150"/>
        <v>2.3029600000000001</v>
      </c>
      <c r="E1248" s="2">
        <f t="shared" si="152"/>
        <v>2.32219</v>
      </c>
      <c r="F1248" s="2">
        <f t="shared" si="153"/>
        <v>2.3155350000000006</v>
      </c>
      <c r="G1248" s="2">
        <f t="shared" si="147"/>
        <v>2.3310620000000006</v>
      </c>
      <c r="H1248" s="2">
        <f t="shared" si="151"/>
        <v>2.4431575000000012</v>
      </c>
      <c r="I1248" s="2">
        <f t="array" ref="I1248">SUMPRODUCT(B1232:B1251, (ROW(B1232:B1251)-ROW(B1232)+1)) / (20*21/2)</f>
        <v>2.315952380952381</v>
      </c>
      <c r="J1248" s="2">
        <f t="shared" si="154"/>
        <v>2.3186276431230186</v>
      </c>
      <c r="K1248" s="2">
        <f t="shared" si="148"/>
        <v>2.3317039728822411</v>
      </c>
    </row>
    <row r="1249" spans="1:11" ht="13.5" x14ac:dyDescent="0.25">
      <c r="A1249" s="3">
        <f>TITRES_STAT!B1252</f>
        <v>44131</v>
      </c>
      <c r="B1249" s="5">
        <f>TITRES_STAT!D1252</f>
        <v>2.2985000000000002</v>
      </c>
      <c r="C1249" s="2">
        <f t="shared" si="149"/>
        <v>3.6900000000000155E-2</v>
      </c>
      <c r="D1249" s="2">
        <f t="shared" si="150"/>
        <v>2.30444</v>
      </c>
      <c r="E1249" s="2">
        <f t="shared" si="152"/>
        <v>2.3170100000000002</v>
      </c>
      <c r="F1249" s="2">
        <f t="shared" si="153"/>
        <v>2.3147950000000006</v>
      </c>
      <c r="G1249" s="2">
        <f t="shared" si="147"/>
        <v>2.3285480000000005</v>
      </c>
      <c r="H1249" s="2">
        <f t="shared" si="151"/>
        <v>2.4405150000000004</v>
      </c>
      <c r="I1249" s="2">
        <f t="array" ref="I1249">SUMPRODUCT(B1233:B1252, (ROW(B1233:B1252)-ROW(B1233)+1)) / (20*21/2)</f>
        <v>2.3130004761904766</v>
      </c>
      <c r="J1249" s="2">
        <f t="shared" si="154"/>
        <v>2.31671072473035</v>
      </c>
      <c r="K1249" s="2">
        <f t="shared" si="148"/>
        <v>2.3304018562986237</v>
      </c>
    </row>
    <row r="1250" spans="1:11" ht="13.5" x14ac:dyDescent="0.25">
      <c r="A1250" s="3">
        <f>TITRES_STAT!B1253</f>
        <v>44132</v>
      </c>
      <c r="B1250" s="5">
        <f>TITRES_STAT!D1253</f>
        <v>2.2911000000000001</v>
      </c>
      <c r="C1250" s="2">
        <f t="shared" si="149"/>
        <v>-7.4000000000000732E-3</v>
      </c>
      <c r="D1250" s="2">
        <f t="shared" si="150"/>
        <v>2.2985200000000003</v>
      </c>
      <c r="E1250" s="2">
        <f t="shared" si="152"/>
        <v>2.3110900000000005</v>
      </c>
      <c r="F1250" s="2">
        <f t="shared" si="153"/>
        <v>2.3136850000000004</v>
      </c>
      <c r="G1250" s="2">
        <f t="shared" si="147"/>
        <v>2.3263300000000005</v>
      </c>
      <c r="H1250" s="2">
        <f t="shared" si="151"/>
        <v>2.4377640000000009</v>
      </c>
      <c r="I1250" s="2">
        <f t="array" ref="I1250">SUMPRODUCT(B1234:B1253, (ROW(B1234:B1253)-ROW(B1234)+1)) / (20*21/2)</f>
        <v>2.3191561904761904</v>
      </c>
      <c r="J1250" s="2">
        <f t="shared" si="154"/>
        <v>2.3142716080893644</v>
      </c>
      <c r="K1250" s="2">
        <f t="shared" si="148"/>
        <v>2.328860607032011</v>
      </c>
    </row>
    <row r="1251" spans="1:11" ht="13.5" x14ac:dyDescent="0.25">
      <c r="A1251" s="3">
        <f>TITRES_STAT!B1254</f>
        <v>44134</v>
      </c>
      <c r="B1251" s="5">
        <f>TITRES_STAT!D1254</f>
        <v>2.3355000000000001</v>
      </c>
      <c r="C1251" s="2">
        <f t="shared" si="149"/>
        <v>4.4399999999999995E-2</v>
      </c>
      <c r="D1251" s="2">
        <f t="shared" si="150"/>
        <v>2.3014800000000002</v>
      </c>
      <c r="E1251" s="2">
        <f t="shared" si="152"/>
        <v>2.3103500000000006</v>
      </c>
      <c r="F1251" s="2">
        <f t="shared" si="153"/>
        <v>2.3147950000000006</v>
      </c>
      <c r="G1251" s="2">
        <f t="shared" si="147"/>
        <v>2.3263300000000005</v>
      </c>
      <c r="H1251" s="2">
        <f t="shared" si="151"/>
        <v>2.4353065000000003</v>
      </c>
      <c r="I1251" s="2">
        <f t="array" ref="I1251">SUMPRODUCT(B1235:B1254, (ROW(B1235:B1254)-ROW(B1235)+1)) / (20*21/2)</f>
        <v>2.3302814285714293</v>
      </c>
      <c r="J1251" s="2">
        <f t="shared" si="154"/>
        <v>2.3162933596999009</v>
      </c>
      <c r="K1251" s="2">
        <f t="shared" si="148"/>
        <v>2.329120975383697</v>
      </c>
    </row>
    <row r="1252" spans="1:11" ht="13.5" x14ac:dyDescent="0.25">
      <c r="A1252" s="3">
        <f>TITRES_STAT!B1255</f>
        <v>44137</v>
      </c>
      <c r="B1252" s="5">
        <f>TITRES_STAT!D1255</f>
        <v>2.2837999999999998</v>
      </c>
      <c r="C1252" s="2">
        <f t="shared" si="149"/>
        <v>-5.1700000000000301E-2</v>
      </c>
      <c r="D1252" s="2">
        <f t="shared" si="150"/>
        <v>2.2940999999999998</v>
      </c>
      <c r="E1252" s="2">
        <f t="shared" si="152"/>
        <v>2.3066599999999999</v>
      </c>
      <c r="F1252" s="2">
        <f t="shared" si="153"/>
        <v>2.3151649999999999</v>
      </c>
      <c r="G1252" s="2">
        <f t="shared" si="147"/>
        <v>2.3252960000000007</v>
      </c>
      <c r="H1252" s="2">
        <f t="shared" si="151"/>
        <v>2.4328395000000005</v>
      </c>
      <c r="I1252" s="2">
        <f t="array" ref="I1252">SUMPRODUCT(B1236:B1255, (ROW(B1236:B1255)-ROW(B1236)+1)) / (20*21/2)</f>
        <v>2.3505852380952383</v>
      </c>
      <c r="J1252" s="2">
        <f t="shared" si="154"/>
        <v>2.3131987540141958</v>
      </c>
      <c r="K1252" s="2">
        <f t="shared" si="148"/>
        <v>2.3273436822313953</v>
      </c>
    </row>
    <row r="1253" spans="1:11" ht="13.5" x14ac:dyDescent="0.25">
      <c r="A1253" s="3">
        <f>TITRES_STAT!B1256</f>
        <v>44138</v>
      </c>
      <c r="B1253" s="5">
        <f>TITRES_STAT!D1256</f>
        <v>2.3797999999999999</v>
      </c>
      <c r="C1253" s="2">
        <f t="shared" si="149"/>
        <v>9.6000000000000085E-2</v>
      </c>
      <c r="D1253" s="2">
        <f t="shared" si="150"/>
        <v>2.3177399999999997</v>
      </c>
      <c r="E1253" s="2">
        <f t="shared" si="152"/>
        <v>2.3103500000000001</v>
      </c>
      <c r="F1253" s="2">
        <f t="shared" si="153"/>
        <v>2.3221850000000002</v>
      </c>
      <c r="G1253" s="2">
        <f t="shared" si="147"/>
        <v>2.3255900000000009</v>
      </c>
      <c r="H1253" s="2">
        <f t="shared" si="151"/>
        <v>2.4307099999999995</v>
      </c>
      <c r="I1253" s="2">
        <f t="array" ref="I1253">SUMPRODUCT(B1237:B1256, (ROW(B1237:B1256)-ROW(B1237)+1)) / (20*21/2)</f>
        <v>2.3726523809523812</v>
      </c>
      <c r="J1253" s="2">
        <f t="shared" si="154"/>
        <v>2.3195417298223679</v>
      </c>
      <c r="K1253" s="2">
        <f t="shared" si="148"/>
        <v>2.329400792732125</v>
      </c>
    </row>
    <row r="1254" spans="1:11" ht="13.5" x14ac:dyDescent="0.25">
      <c r="A1254" s="3">
        <f>TITRES_STAT!B1257</f>
        <v>44139</v>
      </c>
      <c r="B1254" s="5">
        <f>TITRES_STAT!D1257</f>
        <v>2.4390000000000001</v>
      </c>
      <c r="C1254" s="2">
        <f t="shared" si="149"/>
        <v>5.9200000000000141E-2</v>
      </c>
      <c r="D1254" s="2">
        <f t="shared" si="150"/>
        <v>2.3458399999999999</v>
      </c>
      <c r="E1254" s="2">
        <f t="shared" si="152"/>
        <v>2.3251400000000002</v>
      </c>
      <c r="F1254" s="2">
        <f t="shared" si="153"/>
        <v>2.3292099999999998</v>
      </c>
      <c r="G1254" s="2">
        <f t="shared" si="147"/>
        <v>2.3263300000000009</v>
      </c>
      <c r="H1254" s="2">
        <f t="shared" si="151"/>
        <v>2.4288410000000002</v>
      </c>
      <c r="I1254" s="2">
        <f t="array" ref="I1254">SUMPRODUCT(B1238:B1257, (ROW(B1238:B1257)-ROW(B1238)+1)) / (20*21/2)</f>
        <v>2.4048152380952383</v>
      </c>
      <c r="J1254" s="2">
        <f t="shared" si="154"/>
        <v>2.3309187079345235</v>
      </c>
      <c r="K1254" s="2">
        <f t="shared" si="148"/>
        <v>2.3336988008602768</v>
      </c>
    </row>
    <row r="1255" spans="1:11" ht="13.5" x14ac:dyDescent="0.25">
      <c r="A1255" s="3">
        <f>TITRES_STAT!B1258</f>
        <v>44140</v>
      </c>
      <c r="B1255" s="5">
        <f>TITRES_STAT!D1258</f>
        <v>2.5424000000000002</v>
      </c>
      <c r="C1255" s="2">
        <f t="shared" si="149"/>
        <v>0.10340000000000016</v>
      </c>
      <c r="D1255" s="2">
        <f t="shared" si="150"/>
        <v>2.3961000000000001</v>
      </c>
      <c r="E1255" s="2">
        <f t="shared" si="152"/>
        <v>2.3473100000000002</v>
      </c>
      <c r="F1255" s="2">
        <f t="shared" si="153"/>
        <v>2.3402950000000002</v>
      </c>
      <c r="G1255" s="2">
        <f t="shared" si="147"/>
        <v>2.3298760000000005</v>
      </c>
      <c r="H1255" s="2">
        <f t="shared" si="151"/>
        <v>2.4272039999999997</v>
      </c>
      <c r="I1255" s="2">
        <f t="array" ref="I1255">SUMPRODUCT(B1239:B1258, (ROW(B1239:B1258)-ROW(B1239)+1)) / (20*21/2)</f>
        <v>2.4338538095238094</v>
      </c>
      <c r="J1255" s="2">
        <f t="shared" si="154"/>
        <v>2.351059783369331</v>
      </c>
      <c r="K1255" s="2">
        <f t="shared" si="148"/>
        <v>2.3418831616108546</v>
      </c>
    </row>
    <row r="1256" spans="1:11" ht="13.5" x14ac:dyDescent="0.25">
      <c r="A1256" s="3">
        <f>TITRES_STAT!B1259</f>
        <v>44141</v>
      </c>
      <c r="B1256" s="5">
        <f>TITRES_STAT!D1259</f>
        <v>2.5720000000000001</v>
      </c>
      <c r="C1256" s="2">
        <f t="shared" si="149"/>
        <v>2.9599999999999849E-2</v>
      </c>
      <c r="D1256" s="2">
        <f t="shared" si="150"/>
        <v>2.4433999999999996</v>
      </c>
      <c r="E1256" s="2">
        <f t="shared" si="152"/>
        <v>2.3724400000000001</v>
      </c>
      <c r="F1256" s="2">
        <f t="shared" si="153"/>
        <v>2.3524900000000004</v>
      </c>
      <c r="G1256" s="2">
        <f t="shared" si="147"/>
        <v>2.3343100000000008</v>
      </c>
      <c r="H1256" s="2">
        <f t="shared" si="151"/>
        <v>2.4257864999999996</v>
      </c>
      <c r="I1256" s="2">
        <f t="array" ref="I1256">SUMPRODUCT(B1240:B1259, (ROW(B1240:B1259)-ROW(B1240)+1)) / (20*21/2)</f>
        <v>2.4634838095238094</v>
      </c>
      <c r="J1256" s="2">
        <f t="shared" si="154"/>
        <v>2.3721017087627279</v>
      </c>
      <c r="K1256" s="2">
        <f t="shared" si="148"/>
        <v>2.3509073513516054</v>
      </c>
    </row>
    <row r="1257" spans="1:11" ht="13.5" x14ac:dyDescent="0.25">
      <c r="A1257" s="3">
        <f>TITRES_STAT!B1260</f>
        <v>44144</v>
      </c>
      <c r="B1257" s="5">
        <f>TITRES_STAT!D1260</f>
        <v>2.6901999999999999</v>
      </c>
      <c r="C1257" s="2">
        <f t="shared" si="149"/>
        <v>0.11819999999999986</v>
      </c>
      <c r="D1257" s="2">
        <f t="shared" si="150"/>
        <v>2.52468</v>
      </c>
      <c r="E1257" s="2">
        <f t="shared" si="152"/>
        <v>2.4093899999999997</v>
      </c>
      <c r="F1257" s="2">
        <f t="shared" si="153"/>
        <v>2.3705950000000002</v>
      </c>
      <c r="G1257" s="2">
        <f t="shared" si="147"/>
        <v>2.3411080000000006</v>
      </c>
      <c r="H1257" s="2">
        <f t="shared" si="151"/>
        <v>2.4249955000000001</v>
      </c>
      <c r="I1257" s="2">
        <f t="array" ref="I1257">SUMPRODUCT(B1241:B1260, (ROW(B1241:B1260)-ROW(B1241)+1)) / (20*21/2)</f>
        <v>2.4900600000000002</v>
      </c>
      <c r="J1257" s="2">
        <f t="shared" si="154"/>
        <v>2.4023967841186584</v>
      </c>
      <c r="K1257" s="2">
        <f t="shared" si="148"/>
        <v>2.3642129454162482</v>
      </c>
    </row>
    <row r="1258" spans="1:11" ht="13.5" x14ac:dyDescent="0.25">
      <c r="A1258" s="3">
        <f>TITRES_STAT!B1261</f>
        <v>44145</v>
      </c>
      <c r="B1258" s="5">
        <f>TITRES_STAT!D1261</f>
        <v>2.6755</v>
      </c>
      <c r="C1258" s="2">
        <f t="shared" si="149"/>
        <v>-1.4699999999999935E-2</v>
      </c>
      <c r="D1258" s="2">
        <f t="shared" si="150"/>
        <v>2.5838200000000002</v>
      </c>
      <c r="E1258" s="2">
        <f t="shared" si="152"/>
        <v>2.45078</v>
      </c>
      <c r="F1258" s="2">
        <f t="shared" si="153"/>
        <v>2.386485</v>
      </c>
      <c r="G1258" s="2">
        <f t="shared" si="147"/>
        <v>2.3480560000000006</v>
      </c>
      <c r="H1258" s="2">
        <f t="shared" si="151"/>
        <v>2.4244515</v>
      </c>
      <c r="I1258" s="2">
        <f t="array" ref="I1258">SUMPRODUCT(B1242:B1261, (ROW(B1242:B1261)-ROW(B1242)+1)) / (20*21/2)</f>
        <v>2.5157476190476191</v>
      </c>
      <c r="J1258" s="2">
        <f t="shared" si="154"/>
        <v>2.4284066142025962</v>
      </c>
      <c r="K1258" s="2">
        <f t="shared" si="148"/>
        <v>2.3764202808901209</v>
      </c>
    </row>
    <row r="1259" spans="1:11" ht="13.5" x14ac:dyDescent="0.25">
      <c r="A1259" s="3">
        <f>TITRES_STAT!B1262</f>
        <v>44146</v>
      </c>
      <c r="B1259" s="5">
        <f>TITRES_STAT!D1262</f>
        <v>2.6976</v>
      </c>
      <c r="C1259" s="2">
        <f t="shared" si="149"/>
        <v>2.2100000000000009E-2</v>
      </c>
      <c r="D1259" s="2">
        <f t="shared" si="150"/>
        <v>2.6355399999999998</v>
      </c>
      <c r="E1259" s="2">
        <f t="shared" si="152"/>
        <v>2.4906899999999998</v>
      </c>
      <c r="F1259" s="2">
        <f t="shared" si="153"/>
        <v>2.4038500000000003</v>
      </c>
      <c r="G1259" s="2">
        <f t="shared" si="147"/>
        <v>2.3550020000000003</v>
      </c>
      <c r="H1259" s="2">
        <f t="shared" si="151"/>
        <v>2.4238755000000003</v>
      </c>
      <c r="I1259" s="2">
        <f t="array" ref="I1259">SUMPRODUCT(B1243:B1262, (ROW(B1243:B1262)-ROW(B1243)+1)) / (20*21/2)</f>
        <v>2.5369719047619039</v>
      </c>
      <c r="J1259" s="2">
        <f t="shared" si="154"/>
        <v>2.4540440795166347</v>
      </c>
      <c r="K1259" s="2">
        <f t="shared" si="148"/>
        <v>2.3890155639924688</v>
      </c>
    </row>
    <row r="1260" spans="1:11" ht="13.5" x14ac:dyDescent="0.25">
      <c r="A1260" s="3">
        <f>TITRES_STAT!B1263</f>
        <v>44147</v>
      </c>
      <c r="B1260" s="5">
        <f>TITRES_STAT!D1263</f>
        <v>2.6829000000000001</v>
      </c>
      <c r="C1260" s="2">
        <f t="shared" si="149"/>
        <v>-1.4699999999999935E-2</v>
      </c>
      <c r="D1260" s="2">
        <f t="shared" si="150"/>
        <v>2.66364</v>
      </c>
      <c r="E1260" s="2">
        <f t="shared" si="152"/>
        <v>2.5298700000000003</v>
      </c>
      <c r="F1260" s="2">
        <f t="shared" si="153"/>
        <v>2.4204800000000004</v>
      </c>
      <c r="G1260" s="2">
        <f t="shared" si="147"/>
        <v>2.3619500000000007</v>
      </c>
      <c r="H1260" s="2">
        <f t="shared" si="151"/>
        <v>2.4233685000000009</v>
      </c>
      <c r="I1260" s="2">
        <f t="array" ref="I1260">SUMPRODUCT(B1244:B1263, (ROW(B1244:B1263)-ROW(B1244)+1)) / (20*21/2)</f>
        <v>2.5615009523809524</v>
      </c>
      <c r="J1260" s="2">
        <f t="shared" si="154"/>
        <v>2.4758398814674316</v>
      </c>
      <c r="K1260" s="2">
        <f t="shared" si="148"/>
        <v>2.4005404438359017</v>
      </c>
    </row>
    <row r="1261" spans="1:11" ht="13.5" x14ac:dyDescent="0.25">
      <c r="A1261" s="3">
        <f>TITRES_STAT!B1264</f>
        <v>44148</v>
      </c>
      <c r="B1261" s="5">
        <f>TITRES_STAT!D1264</f>
        <v>2.6901999999999999</v>
      </c>
      <c r="C1261" s="2">
        <f t="shared" si="149"/>
        <v>7.2999999999998622E-3</v>
      </c>
      <c r="D1261" s="2">
        <f t="shared" si="150"/>
        <v>2.6872799999999999</v>
      </c>
      <c r="E1261" s="2">
        <f t="shared" si="152"/>
        <v>2.56534</v>
      </c>
      <c r="F1261" s="2">
        <f t="shared" si="153"/>
        <v>2.4378449999999998</v>
      </c>
      <c r="G1261" s="2">
        <f t="shared" si="147"/>
        <v>2.3688960000000008</v>
      </c>
      <c r="H1261" s="2">
        <f t="shared" si="151"/>
        <v>2.4227555000000005</v>
      </c>
      <c r="I1261" s="2">
        <f t="array" ref="I1261">SUMPRODUCT(B1245:B1264, (ROW(B1245:B1264)-ROW(B1245)+1)) / (20*21/2)</f>
        <v>2.5906038095238095</v>
      </c>
      <c r="J1261" s="2">
        <f t="shared" si="154"/>
        <v>2.4962551308514858</v>
      </c>
      <c r="K1261" s="2">
        <f t="shared" si="148"/>
        <v>2.4118996421168468</v>
      </c>
    </row>
    <row r="1262" spans="1:11" ht="13.5" x14ac:dyDescent="0.25">
      <c r="A1262" s="3">
        <f>TITRES_STAT!B1265</f>
        <v>44151</v>
      </c>
      <c r="B1262" s="5">
        <f>TITRES_STAT!D1265</f>
        <v>2.6606999999999998</v>
      </c>
      <c r="C1262" s="2">
        <f t="shared" si="149"/>
        <v>-2.9500000000000082E-2</v>
      </c>
      <c r="D1262" s="2">
        <f t="shared" si="150"/>
        <v>2.6813800000000003</v>
      </c>
      <c r="E1262" s="2">
        <f t="shared" si="152"/>
        <v>2.60303</v>
      </c>
      <c r="F1262" s="2">
        <f t="shared" si="153"/>
        <v>2.4548449999999997</v>
      </c>
      <c r="G1262" s="2">
        <f t="shared" si="147"/>
        <v>2.3764340000000006</v>
      </c>
      <c r="H1262" s="2">
        <f t="shared" si="151"/>
        <v>2.4214965000000008</v>
      </c>
      <c r="I1262" s="2">
        <f t="array" ref="I1262">SUMPRODUCT(B1246:B1265, (ROW(B1246:B1265)-ROW(B1246)+1)) / (20*21/2)</f>
        <v>2.6286504761904759</v>
      </c>
      <c r="J1262" s="2">
        <f t="shared" si="154"/>
        <v>2.511916546960868</v>
      </c>
      <c r="K1262" s="2">
        <f t="shared" si="148"/>
        <v>2.4216565188965782</v>
      </c>
    </row>
    <row r="1263" spans="1:11" ht="13.5" x14ac:dyDescent="0.25">
      <c r="A1263" s="3">
        <f>TITRES_STAT!B1266</f>
        <v>44152</v>
      </c>
      <c r="B1263" s="5">
        <f>TITRES_STAT!D1266</f>
        <v>2.7124000000000001</v>
      </c>
      <c r="C1263" s="2">
        <f t="shared" si="149"/>
        <v>5.1700000000000301E-2</v>
      </c>
      <c r="D1263" s="2">
        <f t="shared" si="150"/>
        <v>2.6887599999999998</v>
      </c>
      <c r="E1263" s="2">
        <f t="shared" si="152"/>
        <v>2.6362899999999998</v>
      </c>
      <c r="F1263" s="2">
        <f t="shared" si="153"/>
        <v>2.4733199999999997</v>
      </c>
      <c r="G1263" s="2">
        <f t="shared" si="147"/>
        <v>2.3850060000000006</v>
      </c>
      <c r="H1263" s="2">
        <f t="shared" si="151"/>
        <v>2.4204605000000008</v>
      </c>
      <c r="I1263" s="2">
        <f t="array" ref="I1263">SUMPRODUCT(B1247:B1266, (ROW(B1247:B1266)-ROW(B1247)+1)) / (20*21/2)</f>
        <v>2.6625423809523809</v>
      </c>
      <c r="J1263" s="2">
        <f t="shared" si="154"/>
        <v>2.5310102091550712</v>
      </c>
      <c r="K1263" s="2">
        <f t="shared" si="148"/>
        <v>2.4330582240378886</v>
      </c>
    </row>
    <row r="1264" spans="1:11" ht="13.5" x14ac:dyDescent="0.25">
      <c r="A1264" s="3">
        <f>TITRES_STAT!B1267</f>
        <v>44153</v>
      </c>
      <c r="B1264" s="5">
        <f>TITRES_STAT!D1267</f>
        <v>2.7789000000000001</v>
      </c>
      <c r="C1264" s="2">
        <f t="shared" si="149"/>
        <v>6.6500000000000004E-2</v>
      </c>
      <c r="D1264" s="2">
        <f t="shared" si="150"/>
        <v>2.7050200000000002</v>
      </c>
      <c r="E1264" s="2">
        <f t="shared" si="152"/>
        <v>2.6702799999999995</v>
      </c>
      <c r="F1264" s="2">
        <f t="shared" si="153"/>
        <v>2.4977100000000005</v>
      </c>
      <c r="G1264" s="2">
        <f t="shared" si="147"/>
        <v>2.3946140000000007</v>
      </c>
      <c r="H1264" s="2">
        <f t="shared" si="151"/>
        <v>2.4197570000000015</v>
      </c>
      <c r="I1264" s="2">
        <f t="array" ref="I1264">SUMPRODUCT(B1248:B1267, (ROW(B1248:B1267)-ROW(B1248)+1)) / (20*21/2)</f>
        <v>2.694464285714286</v>
      </c>
      <c r="J1264" s="2">
        <f t="shared" si="154"/>
        <v>2.5546187606641118</v>
      </c>
      <c r="K1264" s="2">
        <f t="shared" si="148"/>
        <v>2.4466206466246381</v>
      </c>
    </row>
    <row r="1265" spans="1:11" ht="13.5" x14ac:dyDescent="0.25">
      <c r="A1265" s="3">
        <f>TITRES_STAT!B1268</f>
        <v>44154</v>
      </c>
      <c r="B1265" s="5">
        <f>TITRES_STAT!D1268</f>
        <v>2.8972000000000002</v>
      </c>
      <c r="C1265" s="2">
        <f t="shared" si="149"/>
        <v>0.11830000000000007</v>
      </c>
      <c r="D1265" s="2">
        <f t="shared" si="150"/>
        <v>2.7478799999999999</v>
      </c>
      <c r="E1265" s="2">
        <f t="shared" si="152"/>
        <v>2.7057599999999997</v>
      </c>
      <c r="F1265" s="2">
        <f t="shared" si="153"/>
        <v>2.526535</v>
      </c>
      <c r="G1265" s="2">
        <f t="shared" si="147"/>
        <v>2.4067360000000009</v>
      </c>
      <c r="H1265" s="2">
        <f t="shared" si="151"/>
        <v>2.4198230000000014</v>
      </c>
      <c r="I1265" s="2">
        <f t="array" ref="I1265">SUMPRODUCT(B1249:B1268, (ROW(B1249:B1268)-ROW(B1249)+1)) / (20*21/2)</f>
        <v>2.7300095238095232</v>
      </c>
      <c r="J1265" s="2">
        <f t="shared" si="154"/>
        <v>2.5872455453627676</v>
      </c>
      <c r="K1265" s="2">
        <f t="shared" si="148"/>
        <v>2.4642904251883779</v>
      </c>
    </row>
    <row r="1266" spans="1:11" ht="13.5" x14ac:dyDescent="0.25">
      <c r="A1266" s="3">
        <f>TITRES_STAT!B1269</f>
        <v>44155</v>
      </c>
      <c r="B1266" s="5">
        <f>TITRES_STAT!D1269</f>
        <v>2.8824000000000001</v>
      </c>
      <c r="C1266" s="2">
        <f t="shared" si="149"/>
        <v>-1.4800000000000146E-2</v>
      </c>
      <c r="D1266" s="2">
        <f t="shared" si="150"/>
        <v>2.7863200000000004</v>
      </c>
      <c r="E1266" s="2">
        <f t="shared" si="152"/>
        <v>2.7367999999999997</v>
      </c>
      <c r="F1266" s="2">
        <f t="shared" si="153"/>
        <v>2.5546199999999999</v>
      </c>
      <c r="G1266" s="2">
        <f t="shared" ref="G1266:G1329" si="155">AVERAGE(B1217:B1266)</f>
        <v>2.4179700000000004</v>
      </c>
      <c r="H1266" s="2">
        <f t="shared" si="151"/>
        <v>2.4198860000000009</v>
      </c>
      <c r="I1266" s="2">
        <f t="array" ref="I1266">SUMPRODUCT(B1250:B1269, (ROW(B1250:B1269)-ROW(B1250)+1)) / (20*21/2)</f>
        <v>2.7636561904761905</v>
      </c>
      <c r="J1266" s="2">
        <f t="shared" si="154"/>
        <v>2.6153554934234569</v>
      </c>
      <c r="K1266" s="2">
        <f t="shared" si="148"/>
        <v>2.4806868791025591</v>
      </c>
    </row>
    <row r="1267" spans="1:11" ht="13.5" x14ac:dyDescent="0.25">
      <c r="A1267" s="3">
        <f>TITRES_STAT!B1270</f>
        <v>44158</v>
      </c>
      <c r="B1267" s="5">
        <f>TITRES_STAT!D1270</f>
        <v>2.8898000000000001</v>
      </c>
      <c r="C1267" s="2">
        <f t="shared" si="149"/>
        <v>7.4000000000000732E-3</v>
      </c>
      <c r="D1267" s="2">
        <f t="shared" si="150"/>
        <v>2.8321400000000003</v>
      </c>
      <c r="E1267" s="2">
        <f t="shared" si="152"/>
        <v>2.7567600000000008</v>
      </c>
      <c r="F1267" s="2">
        <f t="shared" si="153"/>
        <v>2.583075</v>
      </c>
      <c r="G1267" s="2">
        <f t="shared" si="155"/>
        <v>2.4292040000000004</v>
      </c>
      <c r="H1267" s="2">
        <f t="shared" si="151"/>
        <v>2.4199860000000006</v>
      </c>
      <c r="I1267" s="2">
        <f t="array" ref="I1267">SUMPRODUCT(B1251:B1270, (ROW(B1251:B1270)-ROW(B1251)+1)) / (20*21/2)</f>
        <v>2.787061904761905</v>
      </c>
      <c r="J1267" s="2">
        <f t="shared" si="154"/>
        <v>2.6414930654783659</v>
      </c>
      <c r="K1267" s="2">
        <f t="shared" ref="K1267:K1330" si="156">$K$4*B1267+(1-$K$4)*K1266</f>
        <v>2.4967305309024588</v>
      </c>
    </row>
    <row r="1268" spans="1:11" ht="13.5" x14ac:dyDescent="0.25">
      <c r="A1268" s="3">
        <f>TITRES_STAT!B1271</f>
        <v>44159</v>
      </c>
      <c r="B1268" s="5">
        <f>TITRES_STAT!D1271</f>
        <v>2.9563000000000001</v>
      </c>
      <c r="C1268" s="2">
        <f t="shared" si="149"/>
        <v>6.6500000000000004E-2</v>
      </c>
      <c r="D1268" s="2">
        <f t="shared" si="150"/>
        <v>2.8809200000000001</v>
      </c>
      <c r="E1268" s="2">
        <f t="shared" si="152"/>
        <v>2.78484</v>
      </c>
      <c r="F1268" s="2">
        <f t="shared" si="153"/>
        <v>2.6178099999999995</v>
      </c>
      <c r="G1268" s="2">
        <f t="shared" si="155"/>
        <v>2.4414720000000005</v>
      </c>
      <c r="H1268" s="2">
        <f t="shared" si="151"/>
        <v>2.4204540000000012</v>
      </c>
      <c r="I1268" s="2">
        <f t="array" ref="I1268">SUMPRODUCT(B1252:B1271, (ROW(B1252:B1271)-ROW(B1252)+1)) / (20*21/2)</f>
        <v>2.8089909523809524</v>
      </c>
      <c r="J1268" s="2">
        <f t="shared" si="154"/>
        <v>2.6714746782899499</v>
      </c>
      <c r="K1268" s="2">
        <f t="shared" si="156"/>
        <v>2.5147528630239311</v>
      </c>
    </row>
    <row r="1269" spans="1:11" ht="13.5" x14ac:dyDescent="0.25">
      <c r="A1269" s="3">
        <f>TITRES_STAT!B1272</f>
        <v>44160</v>
      </c>
      <c r="B1269" s="5">
        <f>TITRES_STAT!D1272</f>
        <v>2.9710999999999999</v>
      </c>
      <c r="C1269" s="2">
        <f t="shared" si="149"/>
        <v>1.4799999999999702E-2</v>
      </c>
      <c r="D1269" s="2">
        <f t="shared" si="150"/>
        <v>2.9193600000000002</v>
      </c>
      <c r="E1269" s="2">
        <f t="shared" si="152"/>
        <v>2.8121900000000002</v>
      </c>
      <c r="F1269" s="2">
        <f t="shared" si="153"/>
        <v>2.65144</v>
      </c>
      <c r="G1269" s="2">
        <f t="shared" si="155"/>
        <v>2.4552180000000003</v>
      </c>
      <c r="H1269" s="2">
        <f t="shared" si="151"/>
        <v>2.4212810000000009</v>
      </c>
      <c r="I1269" s="2">
        <f t="array" ref="I1269">SUMPRODUCT(B1253:B1272, (ROW(B1253:B1272)-ROW(B1253)+1)) / (20*21/2)</f>
        <v>2.8316890476190473</v>
      </c>
      <c r="J1269" s="2">
        <f t="shared" si="154"/>
        <v>2.7000104232147164</v>
      </c>
      <c r="K1269" s="2">
        <f t="shared" si="156"/>
        <v>2.5326488291798555</v>
      </c>
    </row>
    <row r="1270" spans="1:11" ht="13.5" x14ac:dyDescent="0.25">
      <c r="A1270" s="3">
        <f>TITRES_STAT!B1273</f>
        <v>44161</v>
      </c>
      <c r="B1270" s="5">
        <f>TITRES_STAT!D1273</f>
        <v>2.8972000000000002</v>
      </c>
      <c r="C1270" s="2">
        <f t="shared" si="149"/>
        <v>-7.3899999999999633E-2</v>
      </c>
      <c r="D1270" s="2">
        <f t="shared" si="150"/>
        <v>2.9193600000000002</v>
      </c>
      <c r="E1270" s="2">
        <f t="shared" si="152"/>
        <v>2.8336200000000002</v>
      </c>
      <c r="F1270" s="2">
        <f t="shared" si="153"/>
        <v>2.6817449999999998</v>
      </c>
      <c r="G1270" s="2">
        <f t="shared" si="155"/>
        <v>2.4663040000000005</v>
      </c>
      <c r="H1270" s="2">
        <f t="shared" si="151"/>
        <v>2.4218810000000004</v>
      </c>
      <c r="I1270" s="2">
        <f t="array" ref="I1270">SUMPRODUCT(B1254:B1273, (ROW(B1254:B1273)-ROW(B1254)+1)) / (20*21/2)</f>
        <v>2.8505152380952388</v>
      </c>
      <c r="J1270" s="2">
        <f t="shared" si="154"/>
        <v>2.7187903829085527</v>
      </c>
      <c r="K1270" s="2">
        <f t="shared" si="156"/>
        <v>2.5469449535257436</v>
      </c>
    </row>
    <row r="1271" spans="1:11" ht="13.5" x14ac:dyDescent="0.25">
      <c r="A1271" s="3">
        <f>TITRES_STAT!B1274</f>
        <v>44162</v>
      </c>
      <c r="B1271" s="5">
        <f>TITRES_STAT!D1274</f>
        <v>2.9119999999999999</v>
      </c>
      <c r="C1271" s="2">
        <f t="shared" si="149"/>
        <v>1.4799999999999702E-2</v>
      </c>
      <c r="D1271" s="2">
        <f t="shared" si="150"/>
        <v>2.9252799999999999</v>
      </c>
      <c r="E1271" s="2">
        <f t="shared" si="152"/>
        <v>2.8557999999999999</v>
      </c>
      <c r="F1271" s="2">
        <f t="shared" si="153"/>
        <v>2.7105699999999997</v>
      </c>
      <c r="G1271" s="2">
        <f t="shared" si="155"/>
        <v>2.4769480000000006</v>
      </c>
      <c r="H1271" s="2">
        <f t="shared" si="151"/>
        <v>2.4224480000000006</v>
      </c>
      <c r="I1271" s="2">
        <f t="array" ref="I1271">SUMPRODUCT(B1255:B1274, (ROW(B1255:B1274)-ROW(B1255)+1)) / (20*21/2)</f>
        <v>2.8624476190476194</v>
      </c>
      <c r="J1271" s="2">
        <f t="shared" si="154"/>
        <v>2.7371912988220242</v>
      </c>
      <c r="K1271" s="2">
        <f t="shared" si="156"/>
        <v>2.5612608377012047</v>
      </c>
    </row>
    <row r="1272" spans="1:11" ht="13.5" x14ac:dyDescent="0.25">
      <c r="A1272" s="3">
        <f>TITRES_STAT!B1275</f>
        <v>44165</v>
      </c>
      <c r="B1272" s="5">
        <f>TITRES_STAT!D1275</f>
        <v>2.9489000000000001</v>
      </c>
      <c r="C1272" s="2">
        <f t="shared" si="149"/>
        <v>3.6900000000000155E-2</v>
      </c>
      <c r="D1272" s="2">
        <f t="shared" si="150"/>
        <v>2.9371</v>
      </c>
      <c r="E1272" s="2">
        <f t="shared" si="152"/>
        <v>2.8846200000000004</v>
      </c>
      <c r="F1272" s="2">
        <f t="shared" si="153"/>
        <v>2.7438249999999997</v>
      </c>
      <c r="G1272" s="2">
        <f t="shared" si="155"/>
        <v>2.4883300000000004</v>
      </c>
      <c r="H1272" s="2">
        <f t="shared" si="151"/>
        <v>2.4231285000000002</v>
      </c>
      <c r="I1272" s="2">
        <f t="array" ref="I1272">SUMPRODUCT(B1256:B1275, (ROW(B1256:B1275)-ROW(B1256)+1)) / (20*21/2)</f>
        <v>2.8799409523809523</v>
      </c>
      <c r="J1272" s="2">
        <f t="shared" si="154"/>
        <v>2.7573540322675458</v>
      </c>
      <c r="K1272" s="2">
        <f t="shared" si="156"/>
        <v>2.5764623734776282</v>
      </c>
    </row>
    <row r="1273" spans="1:11" ht="13.5" x14ac:dyDescent="0.25">
      <c r="A1273" s="3">
        <f>TITRES_STAT!B1276</f>
        <v>44166</v>
      </c>
      <c r="B1273" s="5">
        <f>TITRES_STAT!D1276</f>
        <v>2.9415</v>
      </c>
      <c r="C1273" s="2">
        <f t="shared" si="149"/>
        <v>-7.4000000000000732E-3</v>
      </c>
      <c r="D1273" s="2">
        <f t="shared" si="150"/>
        <v>2.9341400000000002</v>
      </c>
      <c r="E1273" s="2">
        <f t="shared" si="152"/>
        <v>2.9075300000000004</v>
      </c>
      <c r="F1273" s="2">
        <f t="shared" si="153"/>
        <v>2.7719099999999992</v>
      </c>
      <c r="G1273" s="2">
        <f t="shared" si="155"/>
        <v>2.5001540000000007</v>
      </c>
      <c r="H1273" s="2">
        <f t="shared" si="151"/>
        <v>2.4237365000000004</v>
      </c>
      <c r="I1273" s="2">
        <f t="array" ref="I1273">SUMPRODUCT(B1257:B1276, (ROW(B1257:B1276)-ROW(B1257)+1)) / (20*21/2)</f>
        <v>2.90098619047619</v>
      </c>
      <c r="J1273" s="2">
        <f t="shared" si="154"/>
        <v>2.7748917434801608</v>
      </c>
      <c r="K1273" s="2">
        <f t="shared" si="156"/>
        <v>2.5907775745177215</v>
      </c>
    </row>
    <row r="1274" spans="1:11" ht="13.5" x14ac:dyDescent="0.25">
      <c r="A1274" s="3">
        <f>TITRES_STAT!B1277</f>
        <v>44167</v>
      </c>
      <c r="B1274" s="5">
        <f>TITRES_STAT!D1277</f>
        <v>2.8972000000000002</v>
      </c>
      <c r="C1274" s="2">
        <f t="shared" si="149"/>
        <v>-4.4299999999999784E-2</v>
      </c>
      <c r="D1274" s="2">
        <f t="shared" si="150"/>
        <v>2.9193600000000002</v>
      </c>
      <c r="E1274" s="2">
        <f t="shared" si="152"/>
        <v>2.9193600000000002</v>
      </c>
      <c r="F1274" s="2">
        <f t="shared" si="153"/>
        <v>2.7948199999999996</v>
      </c>
      <c r="G1274" s="2">
        <f t="shared" si="155"/>
        <v>2.5109440000000007</v>
      </c>
      <c r="H1274" s="2">
        <f t="shared" si="151"/>
        <v>2.4241585000000008</v>
      </c>
      <c r="I1274" s="2">
        <f t="array" ref="I1274">SUMPRODUCT(B1258:B1277, (ROW(B1258:B1277)-ROW(B1258)+1)) / (20*21/2)</f>
        <v>2.9261476190476188</v>
      </c>
      <c r="J1274" s="2">
        <f t="shared" si="154"/>
        <v>2.7865401488630024</v>
      </c>
      <c r="K1274" s="2">
        <f t="shared" si="156"/>
        <v>2.6027941402229091</v>
      </c>
    </row>
    <row r="1275" spans="1:11" ht="13.5" x14ac:dyDescent="0.25">
      <c r="A1275" s="3">
        <f>TITRES_STAT!B1278</f>
        <v>44168</v>
      </c>
      <c r="B1275" s="5">
        <f>TITRES_STAT!D1278</f>
        <v>2.9784999999999999</v>
      </c>
      <c r="C1275" s="2">
        <f t="shared" si="149"/>
        <v>8.1299999999999706E-2</v>
      </c>
      <c r="D1275" s="2">
        <f t="shared" si="150"/>
        <v>2.9356200000000001</v>
      </c>
      <c r="E1275" s="2">
        <f t="shared" si="152"/>
        <v>2.9274900000000006</v>
      </c>
      <c r="F1275" s="2">
        <f t="shared" si="153"/>
        <v>2.8166249999999993</v>
      </c>
      <c r="G1275" s="2">
        <f t="shared" si="155"/>
        <v>2.5239520000000004</v>
      </c>
      <c r="H1275" s="2">
        <f t="shared" si="151"/>
        <v>2.4252360000000008</v>
      </c>
      <c r="I1275" s="2">
        <f t="array" ref="I1275">SUMPRODUCT(B1259:B1278, (ROW(B1259:B1278)-ROW(B1259)+1)) / (20*21/2)</f>
        <v>2.9394904761904765</v>
      </c>
      <c r="J1275" s="2">
        <f t="shared" si="154"/>
        <v>2.8048220394474783</v>
      </c>
      <c r="K1275" s="2">
        <f t="shared" si="156"/>
        <v>2.6175277033514228</v>
      </c>
    </row>
    <row r="1276" spans="1:11" ht="13.5" x14ac:dyDescent="0.25">
      <c r="A1276" s="3">
        <f>TITRES_STAT!B1279</f>
        <v>44169</v>
      </c>
      <c r="B1276" s="5">
        <f>TITRES_STAT!D1279</f>
        <v>3.0375999999999999</v>
      </c>
      <c r="C1276" s="2">
        <f t="shared" si="149"/>
        <v>5.909999999999993E-2</v>
      </c>
      <c r="D1276" s="2">
        <f t="shared" si="150"/>
        <v>2.9607399999999999</v>
      </c>
      <c r="E1276" s="2">
        <f t="shared" si="152"/>
        <v>2.9430100000000001</v>
      </c>
      <c r="F1276" s="2">
        <f t="shared" si="153"/>
        <v>2.8399049999999995</v>
      </c>
      <c r="G1276" s="2">
        <f t="shared" si="155"/>
        <v>2.5382900000000008</v>
      </c>
      <c r="H1276" s="2">
        <f t="shared" si="151"/>
        <v>2.4268940000000008</v>
      </c>
      <c r="I1276" s="2">
        <f t="array" ref="I1276">SUMPRODUCT(B1260:B1279, (ROW(B1260:B1279)-ROW(B1260)+1)) / (20*21/2)</f>
        <v>2.9421323809523812</v>
      </c>
      <c r="J1276" s="2">
        <f t="shared" si="154"/>
        <v>2.8269913690239088</v>
      </c>
      <c r="K1276" s="2">
        <f t="shared" si="156"/>
        <v>2.6340011267494066</v>
      </c>
    </row>
    <row r="1277" spans="1:11" ht="13.5" x14ac:dyDescent="0.25">
      <c r="A1277" s="3">
        <f>TITRES_STAT!B1280</f>
        <v>44172</v>
      </c>
      <c r="B1277" s="5">
        <f>TITRES_STAT!D1280</f>
        <v>3.1040999999999999</v>
      </c>
      <c r="C1277" s="2">
        <f t="shared" si="149"/>
        <v>6.6500000000000004E-2</v>
      </c>
      <c r="D1277" s="2">
        <f t="shared" si="150"/>
        <v>2.9917799999999999</v>
      </c>
      <c r="E1277" s="2">
        <f t="shared" si="152"/>
        <v>2.9644400000000002</v>
      </c>
      <c r="F1277" s="2">
        <f t="shared" si="153"/>
        <v>2.8605999999999998</v>
      </c>
      <c r="G1277" s="2">
        <f t="shared" si="155"/>
        <v>2.5535140000000003</v>
      </c>
      <c r="H1277" s="2">
        <f t="shared" si="151"/>
        <v>2.4290270000000005</v>
      </c>
      <c r="I1277" s="2">
        <f t="array" ref="I1277">SUMPRODUCT(B1261:B1280, (ROW(B1261:B1280)-ROW(B1261)+1)) / (20*21/2)</f>
        <v>2.9451980952380961</v>
      </c>
      <c r="J1277" s="2">
        <f t="shared" si="154"/>
        <v>2.8533826672121081</v>
      </c>
      <c r="K1277" s="2">
        <f t="shared" si="156"/>
        <v>2.6524363766808028</v>
      </c>
    </row>
    <row r="1278" spans="1:11" ht="13.5" x14ac:dyDescent="0.25">
      <c r="A1278" s="3">
        <f>TITRES_STAT!B1281</f>
        <v>44173</v>
      </c>
      <c r="B1278" s="5">
        <f>TITRES_STAT!D1281</f>
        <v>3.0007000000000001</v>
      </c>
      <c r="C1278" s="2">
        <f t="shared" si="149"/>
        <v>-0.10339999999999971</v>
      </c>
      <c r="D1278" s="2">
        <f t="shared" si="150"/>
        <v>3.0036199999999997</v>
      </c>
      <c r="E1278" s="2">
        <f t="shared" si="152"/>
        <v>2.96888</v>
      </c>
      <c r="F1278" s="2">
        <f t="shared" si="153"/>
        <v>2.8768599999999998</v>
      </c>
      <c r="G1278" s="2">
        <f t="shared" si="155"/>
        <v>2.567114000000001</v>
      </c>
      <c r="H1278" s="2">
        <f t="shared" si="151"/>
        <v>2.4306075000000003</v>
      </c>
      <c r="I1278" s="2">
        <f t="array" ref="I1278">SUMPRODUCT(B1262:B1281, (ROW(B1262:B1281)-ROW(B1262)+1)) / (20*21/2)</f>
        <v>2.9478423809523813</v>
      </c>
      <c r="J1278" s="2">
        <f t="shared" si="154"/>
        <v>2.8674128893823836</v>
      </c>
      <c r="K1278" s="2">
        <f t="shared" si="156"/>
        <v>2.6660937736737127</v>
      </c>
    </row>
    <row r="1279" spans="1:11" ht="13.5" x14ac:dyDescent="0.25">
      <c r="A1279" s="3">
        <f>TITRES_STAT!B1282</f>
        <v>44174</v>
      </c>
      <c r="B1279" s="5">
        <f>TITRES_STAT!D1282</f>
        <v>2.9045999999999998</v>
      </c>
      <c r="C1279" s="2">
        <f t="shared" si="149"/>
        <v>-9.6100000000000296E-2</v>
      </c>
      <c r="D1279" s="2">
        <f t="shared" si="150"/>
        <v>3.0051000000000001</v>
      </c>
      <c r="E1279" s="2">
        <f t="shared" si="152"/>
        <v>2.9622299999999999</v>
      </c>
      <c r="F1279" s="2">
        <f t="shared" si="153"/>
        <v>2.8872100000000001</v>
      </c>
      <c r="G1279" s="2">
        <f t="shared" si="155"/>
        <v>2.5789400000000007</v>
      </c>
      <c r="H1279" s="2">
        <f t="shared" si="151"/>
        <v>2.431956500000001</v>
      </c>
      <c r="I1279" s="2">
        <f t="array" ref="I1279">SUMPRODUCT(B1263:B1282, (ROW(B1263:B1282)-ROW(B1263)+1)) / (20*21/2)</f>
        <v>2.9577980952380951</v>
      </c>
      <c r="J1279" s="2">
        <f t="shared" si="154"/>
        <v>2.8709545189650134</v>
      </c>
      <c r="K1279" s="2">
        <f t="shared" si="156"/>
        <v>2.6754469590198418</v>
      </c>
    </row>
    <row r="1280" spans="1:11" ht="13.5" x14ac:dyDescent="0.25">
      <c r="A1280" s="3">
        <f>TITRES_STAT!B1283</f>
        <v>44175</v>
      </c>
      <c r="B1280" s="5">
        <f>TITRES_STAT!D1283</f>
        <v>2.9194</v>
      </c>
      <c r="C1280" s="2">
        <f t="shared" si="149"/>
        <v>1.4800000000000146E-2</v>
      </c>
      <c r="D1280" s="2">
        <f t="shared" si="150"/>
        <v>2.9932799999999999</v>
      </c>
      <c r="E1280" s="2">
        <f t="shared" si="152"/>
        <v>2.9644500000000003</v>
      </c>
      <c r="F1280" s="2">
        <f t="shared" si="153"/>
        <v>2.899035</v>
      </c>
      <c r="G1280" s="2">
        <f t="shared" si="155"/>
        <v>2.5910620000000004</v>
      </c>
      <c r="H1280" s="2">
        <f t="shared" si="151"/>
        <v>2.4328455000000004</v>
      </c>
      <c r="I1280" s="2">
        <f t="array" ref="I1280">SUMPRODUCT(B1264:B1283, (ROW(B1264:B1283)-ROW(B1264)+1)) / (20*21/2)</f>
        <v>2.969588571428571</v>
      </c>
      <c r="J1280" s="2">
        <f t="shared" si="154"/>
        <v>2.8755683743016789</v>
      </c>
      <c r="K1280" s="2">
        <f t="shared" si="156"/>
        <v>2.6850137449406324</v>
      </c>
    </row>
    <row r="1281" spans="1:11" ht="13.5" x14ac:dyDescent="0.25">
      <c r="A1281" s="3">
        <f>TITRES_STAT!B1284</f>
        <v>44176</v>
      </c>
      <c r="B1281" s="5">
        <f>TITRES_STAT!D1284</f>
        <v>2.9268000000000001</v>
      </c>
      <c r="C1281" s="2">
        <f t="shared" si="149"/>
        <v>7.4000000000000732E-3</v>
      </c>
      <c r="D1281" s="2">
        <f t="shared" si="150"/>
        <v>2.97112</v>
      </c>
      <c r="E1281" s="2">
        <f t="shared" si="152"/>
        <v>2.9659299999999993</v>
      </c>
      <c r="F1281" s="2">
        <f t="shared" si="153"/>
        <v>2.9108650000000003</v>
      </c>
      <c r="G1281" s="2">
        <f t="shared" si="155"/>
        <v>2.6033320000000004</v>
      </c>
      <c r="H1281" s="2">
        <f t="shared" si="151"/>
        <v>2.4339495000000007</v>
      </c>
      <c r="I1281" s="2">
        <f t="array" ref="I1281">SUMPRODUCT(B1265:B1284, (ROW(B1265:B1284)-ROW(B1265)+1)) / (20*21/2)</f>
        <v>2.9776457142857145</v>
      </c>
      <c r="J1281" s="2">
        <f t="shared" si="154"/>
        <v>2.880447576749138</v>
      </c>
      <c r="K1281" s="2">
        <f t="shared" si="156"/>
        <v>2.6944955588645296</v>
      </c>
    </row>
    <row r="1282" spans="1:11" ht="13.5" x14ac:dyDescent="0.25">
      <c r="A1282" s="3">
        <f>TITRES_STAT!B1285</f>
        <v>44179</v>
      </c>
      <c r="B1282" s="5">
        <f>TITRES_STAT!D1285</f>
        <v>3.0154000000000001</v>
      </c>
      <c r="C1282" s="2">
        <f t="shared" si="149"/>
        <v>8.8600000000000012E-2</v>
      </c>
      <c r="D1282" s="2">
        <f t="shared" si="150"/>
        <v>2.9533800000000001</v>
      </c>
      <c r="E1282" s="2">
        <f t="shared" si="152"/>
        <v>2.9725799999999998</v>
      </c>
      <c r="F1282" s="2">
        <f t="shared" si="153"/>
        <v>2.9286000000000003</v>
      </c>
      <c r="G1282" s="2">
        <f t="shared" si="155"/>
        <v>2.6181120000000004</v>
      </c>
      <c r="H1282" s="2">
        <f t="shared" si="151"/>
        <v>2.4354965000000011</v>
      </c>
      <c r="I1282" s="2">
        <f t="array" ref="I1282">SUMPRODUCT(B1266:B1285, (ROW(B1266:B1285)-ROW(B1266)+1)) / (20*21/2)</f>
        <v>2.9774680952380952</v>
      </c>
      <c r="J1282" s="2">
        <f t="shared" si="154"/>
        <v>2.8933001884873155</v>
      </c>
      <c r="K1282" s="2">
        <f t="shared" si="156"/>
        <v>2.7070800467521954</v>
      </c>
    </row>
    <row r="1283" spans="1:11" ht="13.5" x14ac:dyDescent="0.25">
      <c r="A1283" s="3">
        <f>TITRES_STAT!B1286</f>
        <v>44180</v>
      </c>
      <c r="B1283" s="5">
        <f>TITRES_STAT!D1286</f>
        <v>3.0524</v>
      </c>
      <c r="C1283" s="2">
        <f t="shared" si="149"/>
        <v>3.6999999999999922E-2</v>
      </c>
      <c r="D1283" s="2">
        <f t="shared" si="150"/>
        <v>2.9637199999999999</v>
      </c>
      <c r="E1283" s="2">
        <f t="shared" si="152"/>
        <v>2.9836699999999996</v>
      </c>
      <c r="F1283" s="2">
        <f t="shared" si="153"/>
        <v>2.9456000000000002</v>
      </c>
      <c r="G1283" s="2">
        <f t="shared" si="155"/>
        <v>2.6343720000000008</v>
      </c>
      <c r="H1283" s="2">
        <f t="shared" si="151"/>
        <v>2.4372640000000003</v>
      </c>
      <c r="I1283" s="2">
        <f t="array" ref="I1283">SUMPRODUCT(B1267:B1286, (ROW(B1267:B1286)-ROW(B1267)+1)) / (20*21/2)</f>
        <v>2.9763042857142854</v>
      </c>
      <c r="J1283" s="2">
        <f t="shared" si="154"/>
        <v>2.9084525514885233</v>
      </c>
      <c r="K1283" s="2">
        <f t="shared" si="156"/>
        <v>2.7206220057030901</v>
      </c>
    </row>
    <row r="1284" spans="1:11" ht="13.5" x14ac:dyDescent="0.25">
      <c r="A1284" s="3">
        <f>TITRES_STAT!B1287</f>
        <v>44181</v>
      </c>
      <c r="B1284" s="5">
        <f>TITRES_STAT!D1287</f>
        <v>3.0301999999999998</v>
      </c>
      <c r="C1284" s="2">
        <f t="shared" ref="C1284:C1347" si="157">B1284-B1283</f>
        <v>-2.220000000000022E-2</v>
      </c>
      <c r="D1284" s="2">
        <f t="shared" si="150"/>
        <v>2.9888399999999997</v>
      </c>
      <c r="E1284" s="2">
        <f t="shared" si="152"/>
        <v>2.9969700000000001</v>
      </c>
      <c r="F1284" s="2">
        <f t="shared" si="153"/>
        <v>2.9581650000000002</v>
      </c>
      <c r="G1284" s="2">
        <f t="shared" si="155"/>
        <v>2.649006</v>
      </c>
      <c r="H1284" s="2">
        <f t="shared" si="151"/>
        <v>2.4390630000000004</v>
      </c>
      <c r="I1284" s="2">
        <f t="array" ref="I1284">SUMPRODUCT(B1268:B1287, (ROW(B1268:B1287)-ROW(B1268)+1)) / (20*21/2)</f>
        <v>2.9720142857142857</v>
      </c>
      <c r="J1284" s="2">
        <f t="shared" si="154"/>
        <v>2.9200475465848545</v>
      </c>
      <c r="K1284" s="2">
        <f t="shared" si="156"/>
        <v>2.7327623192049297</v>
      </c>
    </row>
    <row r="1285" spans="1:11" ht="13.5" x14ac:dyDescent="0.25">
      <c r="A1285" s="3">
        <f>TITRES_STAT!B1288</f>
        <v>44182</v>
      </c>
      <c r="B1285" s="5">
        <f>TITRES_STAT!D1288</f>
        <v>2.9563000000000001</v>
      </c>
      <c r="C1285" s="2">
        <f t="shared" si="157"/>
        <v>-7.3899999999999633E-2</v>
      </c>
      <c r="D1285" s="2">
        <f t="shared" si="150"/>
        <v>2.9962200000000001</v>
      </c>
      <c r="E1285" s="2">
        <f t="shared" si="152"/>
        <v>2.9947499999999998</v>
      </c>
      <c r="F1285" s="2">
        <f t="shared" si="153"/>
        <v>2.9611200000000006</v>
      </c>
      <c r="G1285" s="2">
        <f t="shared" si="155"/>
        <v>2.6617179999999996</v>
      </c>
      <c r="H1285" s="2">
        <f t="shared" si="151"/>
        <v>2.4403145000000004</v>
      </c>
      <c r="I1285" s="2">
        <f t="array" ref="I1285">SUMPRODUCT(B1269:B1288, (ROW(B1269:B1288)-ROW(B1269)+1)) / (20*21/2)</f>
        <v>2.9689833333333331</v>
      </c>
      <c r="J1285" s="2">
        <f t="shared" si="154"/>
        <v>2.9235001611958205</v>
      </c>
      <c r="K1285" s="2">
        <f t="shared" si="156"/>
        <v>2.741528502765521</v>
      </c>
    </row>
    <row r="1286" spans="1:11" ht="13.5" x14ac:dyDescent="0.25">
      <c r="A1286" s="3">
        <f>TITRES_STAT!B1289</f>
        <v>44183</v>
      </c>
      <c r="B1286" s="5">
        <f>TITRES_STAT!D1289</f>
        <v>2.9489000000000001</v>
      </c>
      <c r="C1286" s="2">
        <f t="shared" si="157"/>
        <v>-7.4000000000000732E-3</v>
      </c>
      <c r="D1286" s="2">
        <f t="shared" ref="D1286:D1349" si="158">AVERAGE(B1282:B1286)</f>
        <v>3.0006399999999998</v>
      </c>
      <c r="E1286" s="2">
        <f t="shared" si="152"/>
        <v>2.9858799999999994</v>
      </c>
      <c r="F1286" s="2">
        <f t="shared" si="153"/>
        <v>2.9644450000000004</v>
      </c>
      <c r="G1286" s="2">
        <f t="shared" si="155"/>
        <v>2.6741340000000005</v>
      </c>
      <c r="H1286" s="2">
        <f t="shared" si="151"/>
        <v>2.4413864999999997</v>
      </c>
      <c r="I1286" s="2">
        <f t="array" ref="I1286">SUMPRODUCT(B1270:B1289, (ROW(B1270:B1289)-ROW(B1270)+1)) / (20*21/2)</f>
        <v>2.9681723809523808</v>
      </c>
      <c r="J1286" s="2">
        <f t="shared" si="154"/>
        <v>2.9259191934628852</v>
      </c>
      <c r="K1286" s="2">
        <f t="shared" si="156"/>
        <v>2.7496607183433439</v>
      </c>
    </row>
    <row r="1287" spans="1:11" ht="13.5" x14ac:dyDescent="0.25">
      <c r="A1287" s="3">
        <f>TITRES_STAT!B1290</f>
        <v>44186</v>
      </c>
      <c r="B1287" s="5">
        <f>TITRES_STAT!D1290</f>
        <v>2.9194</v>
      </c>
      <c r="C1287" s="2">
        <f t="shared" si="157"/>
        <v>-2.9500000000000082E-2</v>
      </c>
      <c r="D1287" s="2">
        <f t="shared" si="158"/>
        <v>2.9814400000000001</v>
      </c>
      <c r="E1287" s="2">
        <f t="shared" si="152"/>
        <v>2.9674100000000001</v>
      </c>
      <c r="F1287" s="2">
        <f t="shared" si="153"/>
        <v>2.9659250000000004</v>
      </c>
      <c r="G1287" s="2">
        <f t="shared" si="155"/>
        <v>2.6859600000000001</v>
      </c>
      <c r="H1287" s="2">
        <f t="shared" si="151"/>
        <v>2.4423109999999992</v>
      </c>
      <c r="I1287" s="2">
        <f t="array" ref="I1287">SUMPRODUCT(B1271:B1290, (ROW(B1271:B1290)-ROW(B1271)+1)) / (20*21/2)</f>
        <v>2.9709557142857137</v>
      </c>
      <c r="J1287" s="2">
        <f t="shared" si="154"/>
        <v>2.9252983178949914</v>
      </c>
      <c r="K1287" s="2">
        <f t="shared" si="156"/>
        <v>2.7563171607612524</v>
      </c>
    </row>
    <row r="1288" spans="1:11" ht="13.5" x14ac:dyDescent="0.25">
      <c r="A1288" s="3">
        <f>TITRES_STAT!B1291</f>
        <v>44187</v>
      </c>
      <c r="B1288" s="5">
        <f>TITRES_STAT!D1291</f>
        <v>2.9340999999999999</v>
      </c>
      <c r="C1288" s="2">
        <f t="shared" si="157"/>
        <v>1.4699999999999935E-2</v>
      </c>
      <c r="D1288" s="2">
        <f t="shared" si="158"/>
        <v>2.9577799999999996</v>
      </c>
      <c r="E1288" s="2">
        <f t="shared" si="152"/>
        <v>2.96075</v>
      </c>
      <c r="F1288" s="2">
        <f t="shared" si="153"/>
        <v>2.9648150000000006</v>
      </c>
      <c r="G1288" s="2">
        <f t="shared" si="155"/>
        <v>2.6974880000000003</v>
      </c>
      <c r="H1288" s="2">
        <f t="shared" si="151"/>
        <v>2.4434159999999991</v>
      </c>
      <c r="I1288" s="2">
        <f t="array" ref="I1288">SUMPRODUCT(B1272:B1291, (ROW(B1272:B1291)-ROW(B1272)+1)) / (20*21/2)</f>
        <v>2.9697576190476189</v>
      </c>
      <c r="J1288" s="2">
        <f t="shared" si="154"/>
        <v>2.9261365733335634</v>
      </c>
      <c r="K1288" s="2">
        <f t="shared" si="156"/>
        <v>2.7632890368098311</v>
      </c>
    </row>
    <row r="1289" spans="1:11" ht="13.5" x14ac:dyDescent="0.25">
      <c r="A1289" s="3">
        <f>TITRES_STAT!B1292</f>
        <v>44188</v>
      </c>
      <c r="B1289" s="5">
        <f>TITRES_STAT!D1292</f>
        <v>2.9563000000000001</v>
      </c>
      <c r="C1289" s="2">
        <f t="shared" si="157"/>
        <v>2.220000000000022E-2</v>
      </c>
      <c r="D1289" s="2">
        <f t="shared" si="158"/>
        <v>2.9430000000000005</v>
      </c>
      <c r="E1289" s="2">
        <f t="shared" si="152"/>
        <v>2.9659199999999997</v>
      </c>
      <c r="F1289" s="2">
        <f t="shared" si="153"/>
        <v>2.9640750000000002</v>
      </c>
      <c r="G1289" s="2">
        <f t="shared" si="155"/>
        <v>2.7096080000000002</v>
      </c>
      <c r="H1289" s="2">
        <f t="shared" si="151"/>
        <v>2.444809999999999</v>
      </c>
      <c r="I1289" s="2">
        <f t="array" ref="I1289">SUMPRODUCT(B1273:B1292, (ROW(B1273:B1292)-ROW(B1273)+1)) / (20*21/2)</f>
        <v>2.9711676190476188</v>
      </c>
      <c r="J1289" s="2">
        <f t="shared" si="154"/>
        <v>2.9290092806351287</v>
      </c>
      <c r="K1289" s="2">
        <f t="shared" si="156"/>
        <v>2.7708580941898378</v>
      </c>
    </row>
    <row r="1290" spans="1:11" ht="13.5" x14ac:dyDescent="0.25">
      <c r="A1290" s="3">
        <f>TITRES_STAT!B1293</f>
        <v>44189</v>
      </c>
      <c r="B1290" s="5">
        <f>TITRES_STAT!D1293</f>
        <v>2.9933000000000001</v>
      </c>
      <c r="C1290" s="2">
        <f t="shared" si="157"/>
        <v>3.6999999999999922E-2</v>
      </c>
      <c r="D1290" s="2">
        <f t="shared" si="158"/>
        <v>2.9503999999999997</v>
      </c>
      <c r="E1290" s="2">
        <f t="shared" si="152"/>
        <v>2.9733100000000001</v>
      </c>
      <c r="F1290" s="2">
        <f t="shared" si="153"/>
        <v>2.96888</v>
      </c>
      <c r="G1290" s="2">
        <f t="shared" si="155"/>
        <v>2.7224679999999997</v>
      </c>
      <c r="H1290" s="2">
        <f t="shared" ref="H1290:H1353" si="159">AVERAGE(B1091:B1290)</f>
        <v>2.4464244999999991</v>
      </c>
      <c r="I1290" s="2">
        <f t="array" ref="I1290">SUMPRODUCT(B1274:B1293, (ROW(B1274:B1293)-ROW(B1274)+1)) / (20*21/2)</f>
        <v>2.9667728571428578</v>
      </c>
      <c r="J1290" s="2">
        <f t="shared" si="154"/>
        <v>2.9351322062889258</v>
      </c>
      <c r="K1290" s="2">
        <f t="shared" si="156"/>
        <v>2.7795813061823935</v>
      </c>
    </row>
    <row r="1291" spans="1:11" ht="13.5" x14ac:dyDescent="0.25">
      <c r="A1291" s="3">
        <f>TITRES_STAT!B1294</f>
        <v>44190</v>
      </c>
      <c r="B1291" s="5">
        <f>TITRES_STAT!D1294</f>
        <v>2.9563000000000001</v>
      </c>
      <c r="C1291" s="2">
        <f t="shared" si="157"/>
        <v>-3.6999999999999922E-2</v>
      </c>
      <c r="D1291" s="2">
        <f t="shared" si="158"/>
        <v>2.9518800000000001</v>
      </c>
      <c r="E1291" s="2">
        <f t="shared" si="152"/>
        <v>2.9762599999999999</v>
      </c>
      <c r="F1291" s="2">
        <f t="shared" si="153"/>
        <v>2.9710949999999996</v>
      </c>
      <c r="G1291" s="2">
        <f t="shared" si="155"/>
        <v>2.7347359999999998</v>
      </c>
      <c r="H1291" s="2">
        <f t="shared" si="159"/>
        <v>2.4478894999999996</v>
      </c>
      <c r="I1291" s="2">
        <f t="array" ref="I1291">SUMPRODUCT(B1275:B1294, (ROW(B1275:B1294)-ROW(B1275)+1)) / (20*21/2)</f>
        <v>2.9652576190476188</v>
      </c>
      <c r="J1291" s="2">
        <f t="shared" si="154"/>
        <v>2.9371481866423612</v>
      </c>
      <c r="K1291" s="2">
        <f t="shared" si="156"/>
        <v>2.786511451037986</v>
      </c>
    </row>
    <row r="1292" spans="1:11" ht="13.5" x14ac:dyDescent="0.25">
      <c r="A1292" s="3">
        <f>TITRES_STAT!B1295</f>
        <v>44193</v>
      </c>
      <c r="B1292" s="5">
        <f>TITRES_STAT!D1295</f>
        <v>2.9859</v>
      </c>
      <c r="C1292" s="2">
        <f t="shared" si="157"/>
        <v>2.9599999999999849E-2</v>
      </c>
      <c r="D1292" s="2">
        <f t="shared" si="158"/>
        <v>2.9651800000000001</v>
      </c>
      <c r="E1292" s="2">
        <f t="shared" ref="E1292:E1355" si="160">AVERAGE(B1283:B1292)</f>
        <v>2.9733100000000001</v>
      </c>
      <c r="F1292" s="2">
        <f t="shared" si="153"/>
        <v>2.9729450000000002</v>
      </c>
      <c r="G1292" s="2">
        <f t="shared" si="155"/>
        <v>2.7480399999999996</v>
      </c>
      <c r="H1292" s="2">
        <f t="shared" si="159"/>
        <v>2.4498944999999992</v>
      </c>
      <c r="I1292" s="2">
        <f t="array" ref="I1292">SUMPRODUCT(B1276:B1295, (ROW(B1276:B1295)-ROW(B1276)+1)) / (20*21/2)</f>
        <v>2.9697942857142863</v>
      </c>
      <c r="J1292" s="2">
        <f t="shared" si="154"/>
        <v>2.9417912164859459</v>
      </c>
      <c r="K1292" s="2">
        <f t="shared" si="156"/>
        <v>2.7943306098208103</v>
      </c>
    </row>
    <row r="1293" spans="1:11" ht="13.5" x14ac:dyDescent="0.25">
      <c r="A1293" s="3">
        <f>TITRES_STAT!B1296</f>
        <v>44194</v>
      </c>
      <c r="B1293" s="5">
        <f>TITRES_STAT!D1296</f>
        <v>2.9268000000000001</v>
      </c>
      <c r="C1293" s="2">
        <f t="shared" si="157"/>
        <v>-5.909999999999993E-2</v>
      </c>
      <c r="D1293" s="2">
        <f t="shared" si="158"/>
        <v>2.9637199999999999</v>
      </c>
      <c r="E1293" s="2">
        <f t="shared" si="160"/>
        <v>2.96075</v>
      </c>
      <c r="F1293" s="2">
        <f t="shared" si="153"/>
        <v>2.9722099999999996</v>
      </c>
      <c r="G1293" s="2">
        <f t="shared" si="155"/>
        <v>2.759717999999999</v>
      </c>
      <c r="H1293" s="2">
        <f t="shared" si="159"/>
        <v>2.4523159999999993</v>
      </c>
      <c r="I1293" s="2">
        <f t="array" ref="I1293">SUMPRODUCT(B1277:B1296, (ROW(B1277:B1296)-ROW(B1277)+1)) / (20*21/2)</f>
        <v>2.9713104761904763</v>
      </c>
      <c r="J1293" s="2">
        <f t="shared" si="154"/>
        <v>2.9403634815825224</v>
      </c>
      <c r="K1293" s="2">
        <f t="shared" si="156"/>
        <v>2.7995254878670535</v>
      </c>
    </row>
    <row r="1294" spans="1:11" ht="13.5" x14ac:dyDescent="0.25">
      <c r="A1294" s="3">
        <f>TITRES_STAT!B1297</f>
        <v>44195</v>
      </c>
      <c r="B1294" s="5">
        <f>TITRES_STAT!D1297</f>
        <v>2.9563000000000001</v>
      </c>
      <c r="C1294" s="2">
        <f t="shared" si="157"/>
        <v>2.9500000000000082E-2</v>
      </c>
      <c r="D1294" s="2">
        <f t="shared" si="158"/>
        <v>2.9637200000000004</v>
      </c>
      <c r="E1294" s="2">
        <f t="shared" si="160"/>
        <v>2.95336</v>
      </c>
      <c r="F1294" s="2">
        <f t="shared" si="153"/>
        <v>2.9751650000000001</v>
      </c>
      <c r="G1294" s="2">
        <f t="shared" si="155"/>
        <v>2.7730219999999997</v>
      </c>
      <c r="H1294" s="2">
        <f t="shared" si="159"/>
        <v>2.454172999999999</v>
      </c>
      <c r="I1294" s="2">
        <f t="array" ref="I1294">SUMPRODUCT(B1278:B1297, (ROW(B1278:B1297)-ROW(B1278)+1)) / (20*21/2)</f>
        <v>2.9709233333333329</v>
      </c>
      <c r="J1294" s="2">
        <f t="shared" si="154"/>
        <v>2.9418812452413294</v>
      </c>
      <c r="K1294" s="2">
        <f t="shared" si="156"/>
        <v>2.8056735079506985</v>
      </c>
    </row>
    <row r="1295" spans="1:11" ht="13.5" x14ac:dyDescent="0.25">
      <c r="A1295" s="3">
        <f>TITRES_STAT!B1298</f>
        <v>44196</v>
      </c>
      <c r="B1295" s="5">
        <f>TITRES_STAT!D1298</f>
        <v>3.0228000000000002</v>
      </c>
      <c r="C1295" s="2">
        <f t="shared" si="157"/>
        <v>6.6500000000000004E-2</v>
      </c>
      <c r="D1295" s="2">
        <f t="shared" si="158"/>
        <v>2.9696199999999999</v>
      </c>
      <c r="E1295" s="2">
        <f t="shared" si="160"/>
        <v>2.9600099999999996</v>
      </c>
      <c r="F1295" s="2">
        <f t="shared" si="153"/>
        <v>2.9773800000000001</v>
      </c>
      <c r="G1295" s="2">
        <f t="shared" si="155"/>
        <v>2.7870639999999995</v>
      </c>
      <c r="H1295" s="2">
        <f t="shared" si="159"/>
        <v>2.4563979999999996</v>
      </c>
      <c r="I1295" s="2">
        <f t="array" ref="I1295">SUMPRODUCT(B1279:B1298, (ROW(B1279:B1298)-ROW(B1279)+1)) / (20*21/2)</f>
        <v>2.9704647619047617</v>
      </c>
      <c r="J1295" s="2">
        <f t="shared" si="154"/>
        <v>2.9495877933135839</v>
      </c>
      <c r="K1295" s="2">
        <f t="shared" si="156"/>
        <v>2.8141882723447891</v>
      </c>
    </row>
    <row r="1296" spans="1:11" ht="13.5" x14ac:dyDescent="0.25">
      <c r="A1296" s="3">
        <f>TITRES_STAT!B1299</f>
        <v>44200</v>
      </c>
      <c r="B1296" s="5">
        <f>TITRES_STAT!D1299</f>
        <v>2.9933000000000001</v>
      </c>
      <c r="C1296" s="2">
        <f t="shared" si="157"/>
        <v>-2.9500000000000082E-2</v>
      </c>
      <c r="D1296" s="2">
        <f t="shared" si="158"/>
        <v>2.97702</v>
      </c>
      <c r="E1296" s="2">
        <f t="shared" si="160"/>
        <v>2.9644500000000003</v>
      </c>
      <c r="F1296" s="2">
        <f t="shared" si="153"/>
        <v>2.9751649999999996</v>
      </c>
      <c r="G1296" s="2">
        <f t="shared" si="155"/>
        <v>2.8005159999999991</v>
      </c>
      <c r="H1296" s="2">
        <f t="shared" si="159"/>
        <v>2.4592229999999993</v>
      </c>
      <c r="I1296" s="2">
        <f t="array" ref="I1296">SUMPRODUCT(B1280:B1299, (ROW(B1280:B1299)-ROW(B1280)+1)) / (20*21/2)</f>
        <v>2.9687728571428567</v>
      </c>
      <c r="J1296" s="2">
        <f t="shared" si="154"/>
        <v>2.9537508606170522</v>
      </c>
      <c r="K1296" s="2">
        <f t="shared" si="156"/>
        <v>2.8212122616646016</v>
      </c>
    </row>
    <row r="1297" spans="1:11" ht="13.5" x14ac:dyDescent="0.25">
      <c r="A1297" s="3">
        <f>TITRES_STAT!B1300</f>
        <v>44201</v>
      </c>
      <c r="B1297" s="5">
        <f>TITRES_STAT!D1300</f>
        <v>2.9710999999999999</v>
      </c>
      <c r="C1297" s="2">
        <f t="shared" si="157"/>
        <v>-2.220000000000022E-2</v>
      </c>
      <c r="D1297" s="2">
        <f t="shared" si="158"/>
        <v>2.9740600000000001</v>
      </c>
      <c r="E1297" s="2">
        <f t="shared" si="160"/>
        <v>2.9696199999999999</v>
      </c>
      <c r="F1297" s="2">
        <f t="shared" si="153"/>
        <v>2.9685149999999991</v>
      </c>
      <c r="G1297" s="2">
        <f t="shared" si="155"/>
        <v>2.8135239999999992</v>
      </c>
      <c r="H1297" s="2">
        <f t="shared" si="159"/>
        <v>2.4623644999999992</v>
      </c>
      <c r="I1297" s="2">
        <f t="array" ref="I1297">SUMPRODUCT(B1281:B1300, (ROW(B1281:B1300)-ROW(B1281)+1)) / (20*21/2)</f>
        <v>2.9682795238095232</v>
      </c>
      <c r="J1297" s="2">
        <f t="shared" si="154"/>
        <v>2.9554031596059045</v>
      </c>
      <c r="K1297" s="2">
        <f t="shared" si="156"/>
        <v>2.8270902121875587</v>
      </c>
    </row>
    <row r="1298" spans="1:11" ht="13.5" x14ac:dyDescent="0.25">
      <c r="A1298" s="3">
        <f>TITRES_STAT!B1301</f>
        <v>44202</v>
      </c>
      <c r="B1298" s="5">
        <f>TITRES_STAT!D1301</f>
        <v>2.9636999999999998</v>
      </c>
      <c r="C1298" s="2">
        <f t="shared" si="157"/>
        <v>-7.4000000000000732E-3</v>
      </c>
      <c r="D1298" s="2">
        <f t="shared" si="158"/>
        <v>2.9814400000000001</v>
      </c>
      <c r="E1298" s="2">
        <f t="shared" si="160"/>
        <v>2.9725799999999998</v>
      </c>
      <c r="F1298" s="2">
        <f t="shared" si="153"/>
        <v>2.9666649999999999</v>
      </c>
      <c r="G1298" s="2">
        <f t="shared" si="155"/>
        <v>2.8275659999999991</v>
      </c>
      <c r="H1298" s="2">
        <f t="shared" si="159"/>
        <v>2.4659674999999996</v>
      </c>
      <c r="I1298" s="2">
        <f t="array" ref="I1298">SUMPRODUCT(B1282:B1301, (ROW(B1282:B1301)-ROW(B1282)+1)) / (20*21/2)</f>
        <v>2.9696895238095236</v>
      </c>
      <c r="J1298" s="2">
        <f t="shared" si="154"/>
        <v>2.9561933348815326</v>
      </c>
      <c r="K1298" s="2">
        <f t="shared" si="156"/>
        <v>2.832447458768439</v>
      </c>
    </row>
    <row r="1299" spans="1:11" ht="13.5" x14ac:dyDescent="0.25">
      <c r="A1299" s="3">
        <f>TITRES_STAT!B1302</f>
        <v>44203</v>
      </c>
      <c r="B1299" s="5">
        <f>TITRES_STAT!D1302</f>
        <v>2.9489000000000001</v>
      </c>
      <c r="C1299" s="2">
        <f t="shared" si="157"/>
        <v>-1.4799999999999702E-2</v>
      </c>
      <c r="D1299" s="2">
        <f t="shared" si="158"/>
        <v>2.9799599999999997</v>
      </c>
      <c r="E1299" s="2">
        <f t="shared" si="160"/>
        <v>2.9718400000000003</v>
      </c>
      <c r="F1299" s="2">
        <f t="shared" si="153"/>
        <v>2.9688799999999995</v>
      </c>
      <c r="G1299" s="2">
        <f t="shared" si="155"/>
        <v>2.8405739999999997</v>
      </c>
      <c r="H1299" s="2">
        <f t="shared" si="159"/>
        <v>2.4691759999999991</v>
      </c>
      <c r="I1299" s="2">
        <f t="array" ref="I1299">SUMPRODUCT(B1283:B1302, (ROW(B1283:B1302)-ROW(B1283)+1)) / (20*21/2)</f>
        <v>2.9679990476190476</v>
      </c>
      <c r="J1299" s="2">
        <f t="shared" si="154"/>
        <v>2.9554987315594818</v>
      </c>
      <c r="K1299" s="2">
        <f t="shared" si="156"/>
        <v>2.8370142250912456</v>
      </c>
    </row>
    <row r="1300" spans="1:11" ht="13.5" x14ac:dyDescent="0.25">
      <c r="A1300" s="3">
        <f>TITRES_STAT!B1303</f>
        <v>44204</v>
      </c>
      <c r="B1300" s="5">
        <f>TITRES_STAT!D1303</f>
        <v>2.9636999999999998</v>
      </c>
      <c r="C1300" s="2">
        <f t="shared" si="157"/>
        <v>1.4799999999999702E-2</v>
      </c>
      <c r="D1300" s="2">
        <f t="shared" si="158"/>
        <v>2.9681399999999996</v>
      </c>
      <c r="E1300" s="2">
        <f t="shared" si="160"/>
        <v>2.9688799999999995</v>
      </c>
      <c r="F1300" s="2">
        <f t="shared" ref="F1300:F1363" si="161">AVERAGE(B1281:B1300)</f>
        <v>2.971095</v>
      </c>
      <c r="G1300" s="2">
        <f t="shared" si="155"/>
        <v>2.8540259999999993</v>
      </c>
      <c r="H1300" s="2">
        <f t="shared" si="159"/>
        <v>2.4727789999999996</v>
      </c>
      <c r="I1300" s="2">
        <f t="array" ref="I1300">SUMPRODUCT(B1284:B1303, (ROW(B1284:B1303)-ROW(B1284)+1)) / (20*21/2)</f>
        <v>2.9651804761904761</v>
      </c>
      <c r="J1300" s="2">
        <f t="shared" si="154"/>
        <v>2.9562798047442933</v>
      </c>
      <c r="K1300" s="2">
        <f t="shared" si="156"/>
        <v>2.8419822946955104</v>
      </c>
    </row>
    <row r="1301" spans="1:11" ht="13.5" x14ac:dyDescent="0.25">
      <c r="A1301" s="3">
        <f>TITRES_STAT!B1304</f>
        <v>44207</v>
      </c>
      <c r="B1301" s="5">
        <f>TITRES_STAT!D1304</f>
        <v>2.9859</v>
      </c>
      <c r="C1301" s="2">
        <f t="shared" si="157"/>
        <v>2.220000000000022E-2</v>
      </c>
      <c r="D1301" s="2">
        <f t="shared" si="158"/>
        <v>2.9666599999999996</v>
      </c>
      <c r="E1301" s="2">
        <f t="shared" si="160"/>
        <v>2.9718399999999998</v>
      </c>
      <c r="F1301" s="2">
        <f t="shared" si="161"/>
        <v>2.9740500000000001</v>
      </c>
      <c r="G1301" s="2">
        <f t="shared" si="155"/>
        <v>2.8670339999999994</v>
      </c>
      <c r="H1301" s="2">
        <f t="shared" si="159"/>
        <v>2.476777499999999</v>
      </c>
      <c r="I1301" s="2">
        <f t="array" ref="I1301">SUMPRODUCT(B1285:B1304, (ROW(B1285:B1304)-ROW(B1285)+1)) / (20*21/2)</f>
        <v>2.9628900000000002</v>
      </c>
      <c r="J1301" s="2">
        <f t="shared" ref="J1301:J1364" si="162">$J$4*B1301+J1300*(1-$J$4)</f>
        <v>2.9591007757210273</v>
      </c>
      <c r="K1301" s="2">
        <f t="shared" si="156"/>
        <v>2.8476261262760789</v>
      </c>
    </row>
    <row r="1302" spans="1:11" ht="13.5" x14ac:dyDescent="0.25">
      <c r="A1302" s="3">
        <f>TITRES_STAT!B1305</f>
        <v>44208</v>
      </c>
      <c r="B1302" s="5">
        <f>TITRES_STAT!D1305</f>
        <v>2.9563000000000001</v>
      </c>
      <c r="C1302" s="2">
        <f t="shared" si="157"/>
        <v>-2.9599999999999849E-2</v>
      </c>
      <c r="D1302" s="2">
        <f t="shared" si="158"/>
        <v>2.9636999999999998</v>
      </c>
      <c r="E1302" s="2">
        <f t="shared" si="160"/>
        <v>2.9688799999999995</v>
      </c>
      <c r="F1302" s="2">
        <f t="shared" si="161"/>
        <v>2.971095</v>
      </c>
      <c r="G1302" s="2">
        <f t="shared" si="155"/>
        <v>2.8804839999999992</v>
      </c>
      <c r="H1302" s="2">
        <f t="shared" si="159"/>
        <v>2.4803079999999995</v>
      </c>
      <c r="I1302" s="2">
        <f t="array" ref="I1302">SUMPRODUCT(B1286:B1305, (ROW(B1286:B1305)-ROW(B1286)+1)) / (20*21/2)</f>
        <v>2.9631361904761904</v>
      </c>
      <c r="J1302" s="2">
        <f t="shared" si="162"/>
        <v>2.9588340351761673</v>
      </c>
      <c r="K1302" s="2">
        <f t="shared" si="156"/>
        <v>2.8518878468142721</v>
      </c>
    </row>
    <row r="1303" spans="1:11" ht="13.5" x14ac:dyDescent="0.25">
      <c r="A1303" s="3">
        <f>TITRES_STAT!B1306</f>
        <v>44209</v>
      </c>
      <c r="B1303" s="5">
        <f>TITRES_STAT!D1306</f>
        <v>2.9415</v>
      </c>
      <c r="C1303" s="2">
        <f t="shared" si="157"/>
        <v>-1.4800000000000146E-2</v>
      </c>
      <c r="D1303" s="2">
        <f t="shared" si="158"/>
        <v>2.9592599999999996</v>
      </c>
      <c r="E1303" s="2">
        <f t="shared" si="160"/>
        <v>2.9703499999999998</v>
      </c>
      <c r="F1303" s="2">
        <f t="shared" si="161"/>
        <v>2.9655500000000004</v>
      </c>
      <c r="G1303" s="2">
        <f t="shared" si="155"/>
        <v>2.8917179999999991</v>
      </c>
      <c r="H1303" s="2">
        <f t="shared" si="159"/>
        <v>2.4834439999999995</v>
      </c>
      <c r="I1303" s="2">
        <f t="array" ref="I1303">SUMPRODUCT(B1287:B1306, (ROW(B1287:B1306)-ROW(B1287)+1)) / (20*21/2)</f>
        <v>2.971794761904762</v>
      </c>
      <c r="J1303" s="2">
        <f t="shared" si="162"/>
        <v>2.9571831746831991</v>
      </c>
      <c r="K1303" s="2">
        <f t="shared" si="156"/>
        <v>2.8554020488999869</v>
      </c>
    </row>
    <row r="1304" spans="1:11" ht="13.5" x14ac:dyDescent="0.25">
      <c r="A1304" s="3">
        <f>TITRES_STAT!B1307</f>
        <v>44211</v>
      </c>
      <c r="B1304" s="5">
        <f>TITRES_STAT!D1307</f>
        <v>2.9415</v>
      </c>
      <c r="C1304" s="2">
        <f t="shared" si="157"/>
        <v>0</v>
      </c>
      <c r="D1304" s="2">
        <f t="shared" si="158"/>
        <v>2.9577800000000001</v>
      </c>
      <c r="E1304" s="2">
        <f t="shared" si="160"/>
        <v>2.9688699999999999</v>
      </c>
      <c r="F1304" s="2">
        <f t="shared" si="161"/>
        <v>2.9611149999999999</v>
      </c>
      <c r="G1304" s="2">
        <f t="shared" si="155"/>
        <v>2.9017679999999983</v>
      </c>
      <c r="H1304" s="2">
        <f t="shared" si="159"/>
        <v>2.4863659999999999</v>
      </c>
      <c r="I1304" s="2">
        <f t="array" ref="I1304">SUMPRODUCT(B1288:B1307, (ROW(B1288:B1307)-ROW(B1288)+1)) / (20*21/2)</f>
        <v>2.9799604761904757</v>
      </c>
      <c r="J1304" s="2">
        <f t="shared" si="162"/>
        <v>2.9556895389990849</v>
      </c>
      <c r="K1304" s="2">
        <f t="shared" si="156"/>
        <v>2.8587784391392033</v>
      </c>
    </row>
    <row r="1305" spans="1:11" ht="13.5" x14ac:dyDescent="0.25">
      <c r="A1305" s="3">
        <f>TITRES_STAT!B1308</f>
        <v>44214</v>
      </c>
      <c r="B1305" s="5">
        <f>TITRES_STAT!D1308</f>
        <v>2.9636999999999998</v>
      </c>
      <c r="C1305" s="2">
        <f t="shared" si="157"/>
        <v>2.2199999999999775E-2</v>
      </c>
      <c r="D1305" s="2">
        <f t="shared" si="158"/>
        <v>2.9577799999999996</v>
      </c>
      <c r="E1305" s="2">
        <f t="shared" si="160"/>
        <v>2.9629599999999998</v>
      </c>
      <c r="F1305" s="2">
        <f t="shared" si="161"/>
        <v>2.9614850000000001</v>
      </c>
      <c r="G1305" s="2">
        <f t="shared" si="155"/>
        <v>2.9101939999999984</v>
      </c>
      <c r="H1305" s="2">
        <f t="shared" si="159"/>
        <v>2.4891500000000004</v>
      </c>
      <c r="I1305" s="2">
        <f t="array" ref="I1305">SUMPRODUCT(B1289:B1308, (ROW(B1289:B1308)-ROW(B1289)+1)) / (20*21/2)</f>
        <v>2.9832738095238098</v>
      </c>
      <c r="J1305" s="2">
        <f t="shared" si="162"/>
        <v>2.9564524400467911</v>
      </c>
      <c r="K1305" s="2">
        <f t="shared" si="156"/>
        <v>2.8628930101533525</v>
      </c>
    </row>
    <row r="1306" spans="1:11" ht="13.5" x14ac:dyDescent="0.25">
      <c r="A1306" s="3">
        <f>TITRES_STAT!B1309</f>
        <v>44215</v>
      </c>
      <c r="B1306" s="5">
        <f>TITRES_STAT!D1309</f>
        <v>3.0524</v>
      </c>
      <c r="C1306" s="2">
        <f t="shared" si="157"/>
        <v>8.8700000000000223E-2</v>
      </c>
      <c r="D1306" s="2">
        <f t="shared" si="158"/>
        <v>2.9710799999999997</v>
      </c>
      <c r="E1306" s="2">
        <f t="shared" si="160"/>
        <v>2.9688699999999999</v>
      </c>
      <c r="F1306" s="2">
        <f t="shared" si="161"/>
        <v>2.9666600000000001</v>
      </c>
      <c r="G1306" s="2">
        <f t="shared" si="155"/>
        <v>2.9198019999999985</v>
      </c>
      <c r="H1306" s="2">
        <f t="shared" si="159"/>
        <v>2.4922349999999995</v>
      </c>
      <c r="I1306" s="2">
        <f t="array" ref="I1306">SUMPRODUCT(B1290:B1309, (ROW(B1290:B1309)-ROW(B1290)+1)) / (20*21/2)</f>
        <v>2.9848252380952376</v>
      </c>
      <c r="J1306" s="2">
        <f t="shared" si="162"/>
        <v>2.9655903028994777</v>
      </c>
      <c r="K1306" s="2">
        <f t="shared" si="156"/>
        <v>2.8703246568140051</v>
      </c>
    </row>
    <row r="1307" spans="1:11" ht="13.5" x14ac:dyDescent="0.25">
      <c r="A1307" s="3">
        <f>TITRES_STAT!B1310</f>
        <v>44216</v>
      </c>
      <c r="B1307" s="5">
        <f>TITRES_STAT!D1310</f>
        <v>3.0524</v>
      </c>
      <c r="C1307" s="2">
        <f t="shared" si="157"/>
        <v>0</v>
      </c>
      <c r="D1307" s="2">
        <f t="shared" si="158"/>
        <v>2.9903000000000004</v>
      </c>
      <c r="E1307" s="2">
        <f t="shared" si="160"/>
        <v>2.9769999999999994</v>
      </c>
      <c r="F1307" s="2">
        <f t="shared" si="161"/>
        <v>2.9733100000000001</v>
      </c>
      <c r="G1307" s="2">
        <f t="shared" si="155"/>
        <v>2.9270459999999998</v>
      </c>
      <c r="H1307" s="2">
        <f t="shared" si="159"/>
        <v>2.4952129999999992</v>
      </c>
      <c r="I1307" s="2">
        <f t="array" ref="I1307">SUMPRODUCT(B1291:B1310, (ROW(B1291:B1310)-ROW(B1291)+1)) / (20*21/2)</f>
        <v>2.9840861904761904</v>
      </c>
      <c r="J1307" s="2">
        <f t="shared" si="162"/>
        <v>2.9738578930995274</v>
      </c>
      <c r="K1307" s="2">
        <f t="shared" si="156"/>
        <v>2.877464866350711</v>
      </c>
    </row>
    <row r="1308" spans="1:11" ht="13.5" x14ac:dyDescent="0.25">
      <c r="A1308" s="3">
        <f>TITRES_STAT!B1311</f>
        <v>44217</v>
      </c>
      <c r="B1308" s="5">
        <f>TITRES_STAT!D1311</f>
        <v>3.0081000000000002</v>
      </c>
      <c r="C1308" s="2">
        <f t="shared" si="157"/>
        <v>-4.4299999999999784E-2</v>
      </c>
      <c r="D1308" s="2">
        <f t="shared" si="158"/>
        <v>3.0036200000000002</v>
      </c>
      <c r="E1308" s="2">
        <f t="shared" si="160"/>
        <v>2.9814399999999996</v>
      </c>
      <c r="F1308" s="2">
        <f t="shared" si="161"/>
        <v>2.9770099999999999</v>
      </c>
      <c r="G1308" s="2">
        <f t="shared" si="155"/>
        <v>2.9336980000000001</v>
      </c>
      <c r="H1308" s="2">
        <f t="shared" si="159"/>
        <v>2.4981119999999994</v>
      </c>
      <c r="I1308" s="2">
        <f t="array" ref="I1308">SUMPRODUCT(B1292:B1311, (ROW(B1292:B1311)-ROW(B1292)+1)) / (20*21/2)</f>
        <v>2.97923380952381</v>
      </c>
      <c r="J1308" s="2">
        <f t="shared" si="162"/>
        <v>2.977119046137668</v>
      </c>
      <c r="K1308" s="2">
        <f t="shared" si="156"/>
        <v>2.88258781276833</v>
      </c>
    </row>
    <row r="1309" spans="1:11" ht="13.5" x14ac:dyDescent="0.25">
      <c r="A1309" s="3">
        <f>TITRES_STAT!B1312</f>
        <v>44218</v>
      </c>
      <c r="B1309" s="5">
        <f>TITRES_STAT!D1312</f>
        <v>2.9933000000000001</v>
      </c>
      <c r="C1309" s="2">
        <f t="shared" si="157"/>
        <v>-1.4800000000000146E-2</v>
      </c>
      <c r="D1309" s="2">
        <f t="shared" si="158"/>
        <v>3.0139800000000001</v>
      </c>
      <c r="E1309" s="2">
        <f t="shared" si="160"/>
        <v>2.9858799999999999</v>
      </c>
      <c r="F1309" s="2">
        <f t="shared" si="161"/>
        <v>2.9788600000000001</v>
      </c>
      <c r="G1309" s="2">
        <f t="shared" si="155"/>
        <v>2.9396120000000003</v>
      </c>
      <c r="H1309" s="2">
        <f t="shared" si="159"/>
        <v>2.501293</v>
      </c>
      <c r="I1309" s="2">
        <f t="array" ref="I1309">SUMPRODUCT(B1293:B1312, (ROW(B1293:B1312)-ROW(B1293)+1)) / (20*21/2)</f>
        <v>2.9766266666666663</v>
      </c>
      <c r="J1309" s="2">
        <f t="shared" si="162"/>
        <v>2.978660089362652</v>
      </c>
      <c r="K1309" s="2">
        <f t="shared" si="156"/>
        <v>2.8869294671695722</v>
      </c>
    </row>
    <row r="1310" spans="1:11" ht="13.5" x14ac:dyDescent="0.25">
      <c r="A1310" s="3">
        <f>TITRES_STAT!B1313</f>
        <v>44221</v>
      </c>
      <c r="B1310" s="5">
        <f>TITRES_STAT!D1313</f>
        <v>2.9710999999999999</v>
      </c>
      <c r="C1310" s="2">
        <f t="shared" si="157"/>
        <v>-2.220000000000022E-2</v>
      </c>
      <c r="D1310" s="2">
        <f t="shared" si="158"/>
        <v>3.01546</v>
      </c>
      <c r="E1310" s="2">
        <f t="shared" si="160"/>
        <v>2.9866199999999994</v>
      </c>
      <c r="F1310" s="2">
        <f t="shared" si="161"/>
        <v>2.9777499999999995</v>
      </c>
      <c r="G1310" s="2">
        <f t="shared" si="155"/>
        <v>2.9453760000000004</v>
      </c>
      <c r="H1310" s="2">
        <f t="shared" si="159"/>
        <v>2.5043989999999998</v>
      </c>
      <c r="I1310" s="2">
        <f t="array" ref="I1310">SUMPRODUCT(B1294:B1313, (ROW(B1294:B1313)-ROW(B1294)+1)) / (20*21/2)</f>
        <v>2.9734909523809527</v>
      </c>
      <c r="J1310" s="2">
        <f t="shared" si="162"/>
        <v>2.9779400808519232</v>
      </c>
      <c r="K1310" s="2">
        <f t="shared" si="156"/>
        <v>2.8902302723786089</v>
      </c>
    </row>
    <row r="1311" spans="1:11" ht="13.5" x14ac:dyDescent="0.25">
      <c r="A1311" s="3">
        <f>TITRES_STAT!B1314</f>
        <v>44222</v>
      </c>
      <c r="B1311" s="5">
        <f>TITRES_STAT!D1314</f>
        <v>2.9268000000000001</v>
      </c>
      <c r="C1311" s="2">
        <f t="shared" si="157"/>
        <v>-4.4299999999999784E-2</v>
      </c>
      <c r="D1311" s="2">
        <f t="shared" si="158"/>
        <v>2.9903400000000002</v>
      </c>
      <c r="E1311" s="2">
        <f t="shared" si="160"/>
        <v>2.9807099999999997</v>
      </c>
      <c r="F1311" s="2">
        <f t="shared" si="161"/>
        <v>2.9762749999999998</v>
      </c>
      <c r="G1311" s="2">
        <f t="shared" si="155"/>
        <v>2.9501080000000002</v>
      </c>
      <c r="H1311" s="2">
        <f t="shared" si="159"/>
        <v>2.5072835000000002</v>
      </c>
      <c r="I1311" s="2">
        <f t="array" ref="I1311">SUMPRODUCT(B1295:B1314, (ROW(B1295:B1314)-ROW(B1295)+1)) / (20*21/2)</f>
        <v>2.9681804761904762</v>
      </c>
      <c r="J1311" s="2">
        <f t="shared" si="162"/>
        <v>2.9730695969612637</v>
      </c>
      <c r="K1311" s="2">
        <f t="shared" si="156"/>
        <v>2.8916643793441539</v>
      </c>
    </row>
    <row r="1312" spans="1:11" ht="13.5" x14ac:dyDescent="0.25">
      <c r="A1312" s="3">
        <f>TITRES_STAT!B1315</f>
        <v>44223</v>
      </c>
      <c r="B1312" s="5">
        <f>TITRES_STAT!D1315</f>
        <v>2.9489000000000001</v>
      </c>
      <c r="C1312" s="2">
        <f t="shared" si="157"/>
        <v>2.2100000000000009E-2</v>
      </c>
      <c r="D1312" s="2">
        <f t="shared" si="158"/>
        <v>2.9696400000000001</v>
      </c>
      <c r="E1312" s="2">
        <f t="shared" si="160"/>
        <v>2.9799700000000002</v>
      </c>
      <c r="F1312" s="2">
        <f t="shared" si="161"/>
        <v>2.9744249999999997</v>
      </c>
      <c r="G1312" s="2">
        <f t="shared" si="155"/>
        <v>2.9558720000000012</v>
      </c>
      <c r="H1312" s="2">
        <f t="shared" si="159"/>
        <v>2.5103139999999997</v>
      </c>
      <c r="I1312" s="2">
        <f t="array" ref="I1312">SUMPRODUCT(B1296:B1315, (ROW(B1296:B1315)-ROW(B1296)+1)) / (20*21/2)</f>
        <v>2.9665600000000003</v>
      </c>
      <c r="J1312" s="2">
        <f t="shared" si="162"/>
        <v>2.9707677305840003</v>
      </c>
      <c r="K1312" s="2">
        <f t="shared" si="156"/>
        <v>2.8939089134875204</v>
      </c>
    </row>
    <row r="1313" spans="1:11" ht="13.5" x14ac:dyDescent="0.25">
      <c r="A1313" s="3">
        <f>TITRES_STAT!B1316</f>
        <v>44224</v>
      </c>
      <c r="B1313" s="5">
        <f>TITRES_STAT!D1316</f>
        <v>2.9415</v>
      </c>
      <c r="C1313" s="2">
        <f t="shared" si="157"/>
        <v>-7.4000000000000732E-3</v>
      </c>
      <c r="D1313" s="2">
        <f t="shared" si="158"/>
        <v>2.9563199999999998</v>
      </c>
      <c r="E1313" s="2">
        <f t="shared" si="160"/>
        <v>2.9799700000000007</v>
      </c>
      <c r="F1313" s="2">
        <f t="shared" si="161"/>
        <v>2.9751599999999998</v>
      </c>
      <c r="G1313" s="2">
        <f t="shared" si="155"/>
        <v>2.9604540000000008</v>
      </c>
      <c r="H1313" s="2">
        <f t="shared" si="159"/>
        <v>2.5133074999999998</v>
      </c>
      <c r="I1313" s="2">
        <f t="array" ref="I1313">SUMPRODUCT(B1297:B1316, (ROW(B1297:B1316)-ROW(B1297)+1)) / (20*21/2)</f>
        <v>2.966665714285714</v>
      </c>
      <c r="J1313" s="2">
        <f t="shared" si="162"/>
        <v>2.9679803276712384</v>
      </c>
      <c r="K1313" s="2">
        <f t="shared" si="156"/>
        <v>2.8957752306056572</v>
      </c>
    </row>
    <row r="1314" spans="1:11" ht="13.5" x14ac:dyDescent="0.25">
      <c r="A1314" s="3">
        <f>TITRES_STAT!B1317</f>
        <v>44225</v>
      </c>
      <c r="B1314" s="5">
        <f>TITRES_STAT!D1317</f>
        <v>2.9194</v>
      </c>
      <c r="C1314" s="2">
        <f t="shared" si="157"/>
        <v>-2.2100000000000009E-2</v>
      </c>
      <c r="D1314" s="2">
        <f t="shared" si="158"/>
        <v>2.9415399999999998</v>
      </c>
      <c r="E1314" s="2">
        <f t="shared" si="160"/>
        <v>2.97776</v>
      </c>
      <c r="F1314" s="2">
        <f t="shared" si="161"/>
        <v>2.9733149999999999</v>
      </c>
      <c r="G1314" s="2">
        <f t="shared" si="155"/>
        <v>2.9632640000000006</v>
      </c>
      <c r="H1314" s="2">
        <f t="shared" si="159"/>
        <v>2.5163329999999999</v>
      </c>
      <c r="I1314" s="2">
        <f t="array" ref="I1314">SUMPRODUCT(B1298:B1317, (ROW(B1298:B1317)-ROW(B1298)+1)) / (20*21/2)</f>
        <v>2.9654676190476184</v>
      </c>
      <c r="J1314" s="2">
        <f t="shared" si="162"/>
        <v>2.9633536297977869</v>
      </c>
      <c r="K1314" s="2">
        <f t="shared" si="156"/>
        <v>2.8967016921505335</v>
      </c>
    </row>
    <row r="1315" spans="1:11" ht="13.5" x14ac:dyDescent="0.25">
      <c r="A1315" s="3">
        <f>TITRES_STAT!B1318</f>
        <v>44228</v>
      </c>
      <c r="B1315" s="5">
        <f>TITRES_STAT!D1318</f>
        <v>2.9563000000000001</v>
      </c>
      <c r="C1315" s="2">
        <f t="shared" si="157"/>
        <v>3.6900000000000155E-2</v>
      </c>
      <c r="D1315" s="2">
        <f t="shared" si="158"/>
        <v>2.93858</v>
      </c>
      <c r="E1315" s="2">
        <f t="shared" si="160"/>
        <v>2.9770200000000004</v>
      </c>
      <c r="F1315" s="2">
        <f t="shared" si="161"/>
        <v>2.9699900000000001</v>
      </c>
      <c r="G1315" s="2">
        <f t="shared" si="155"/>
        <v>2.9644460000000015</v>
      </c>
      <c r="H1315" s="2">
        <f t="shared" si="159"/>
        <v>2.5192934999999999</v>
      </c>
      <c r="I1315" s="2">
        <f t="array" ref="I1315">SUMPRODUCT(B1299:B1318, (ROW(B1299:B1318)-ROW(B1299)+1)) / (20*21/2)</f>
        <v>2.9622257142857142</v>
      </c>
      <c r="J1315" s="2">
        <f t="shared" si="162"/>
        <v>2.962681855531331</v>
      </c>
      <c r="K1315" s="2">
        <f t="shared" si="156"/>
        <v>2.89903888069365</v>
      </c>
    </row>
    <row r="1316" spans="1:11" ht="13.5" x14ac:dyDescent="0.25">
      <c r="A1316" s="3">
        <f>TITRES_STAT!B1319</f>
        <v>44229</v>
      </c>
      <c r="B1316" s="5">
        <f>TITRES_STAT!D1319</f>
        <v>2.9710999999999999</v>
      </c>
      <c r="C1316" s="2">
        <f t="shared" si="157"/>
        <v>1.4799999999999702E-2</v>
      </c>
      <c r="D1316" s="2">
        <f t="shared" si="158"/>
        <v>2.9474399999999998</v>
      </c>
      <c r="E1316" s="2">
        <f t="shared" si="160"/>
        <v>2.96889</v>
      </c>
      <c r="F1316" s="2">
        <f t="shared" si="161"/>
        <v>2.9688799999999995</v>
      </c>
      <c r="G1316" s="2">
        <f t="shared" si="155"/>
        <v>2.9662200000000012</v>
      </c>
      <c r="H1316" s="2">
        <f t="shared" si="159"/>
        <v>2.5223634999999995</v>
      </c>
      <c r="I1316" s="2">
        <f t="array" ref="I1316">SUMPRODUCT(B1300:B1319, (ROW(B1300:B1319)-ROW(B1300)+1)) / (20*21/2)</f>
        <v>2.9577247619047613</v>
      </c>
      <c r="J1316" s="2">
        <f t="shared" si="162"/>
        <v>2.9634835835759663</v>
      </c>
      <c r="K1316" s="2">
        <f t="shared" si="156"/>
        <v>2.9018648069409583</v>
      </c>
    </row>
    <row r="1317" spans="1:11" ht="13.5" x14ac:dyDescent="0.25">
      <c r="A1317" s="3">
        <f>TITRES_STAT!B1320</f>
        <v>44230</v>
      </c>
      <c r="B1317" s="5">
        <f>TITRES_STAT!D1320</f>
        <v>2.9563000000000001</v>
      </c>
      <c r="C1317" s="2">
        <f t="shared" si="157"/>
        <v>-1.4799999999999702E-2</v>
      </c>
      <c r="D1317" s="2">
        <f t="shared" si="158"/>
        <v>2.9489200000000002</v>
      </c>
      <c r="E1317" s="2">
        <f t="shared" si="160"/>
        <v>2.9592799999999997</v>
      </c>
      <c r="F1317" s="2">
        <f t="shared" si="161"/>
        <v>2.9681399999999996</v>
      </c>
      <c r="G1317" s="2">
        <f t="shared" si="155"/>
        <v>2.9675500000000015</v>
      </c>
      <c r="H1317" s="2">
        <f t="shared" si="159"/>
        <v>2.5253595</v>
      </c>
      <c r="I1317" s="2">
        <f t="array" ref="I1317">SUMPRODUCT(B1301:B1320, (ROW(B1301:B1320)-ROW(B1301)+1)) / (20*21/2)</f>
        <v>2.956173809523809</v>
      </c>
      <c r="J1317" s="2">
        <f t="shared" si="162"/>
        <v>2.9627994327592075</v>
      </c>
      <c r="K1317" s="2">
        <f t="shared" si="156"/>
        <v>2.9039995203942541</v>
      </c>
    </row>
    <row r="1318" spans="1:11" ht="13.5" x14ac:dyDescent="0.25">
      <c r="A1318" s="3">
        <f>TITRES_STAT!B1321</f>
        <v>44231</v>
      </c>
      <c r="B1318" s="5">
        <f>TITRES_STAT!D1321</f>
        <v>2.9340999999999999</v>
      </c>
      <c r="C1318" s="2">
        <f t="shared" si="157"/>
        <v>-2.220000000000022E-2</v>
      </c>
      <c r="D1318" s="2">
        <f t="shared" si="158"/>
        <v>2.9474400000000003</v>
      </c>
      <c r="E1318" s="2">
        <f t="shared" si="160"/>
        <v>2.9518800000000001</v>
      </c>
      <c r="F1318" s="2">
        <f t="shared" si="161"/>
        <v>2.9666600000000001</v>
      </c>
      <c r="G1318" s="2">
        <f t="shared" si="155"/>
        <v>2.9671060000000007</v>
      </c>
      <c r="H1318" s="2">
        <f t="shared" si="159"/>
        <v>2.5282805000000002</v>
      </c>
      <c r="I1318" s="2">
        <f t="array" ref="I1318">SUMPRODUCT(B1302:B1321, (ROW(B1302:B1321)-ROW(B1302)+1)) / (20*21/2)</f>
        <v>2.9546933333333332</v>
      </c>
      <c r="J1318" s="2">
        <f t="shared" si="162"/>
        <v>2.9600661534488069</v>
      </c>
      <c r="K1318" s="2">
        <f t="shared" si="156"/>
        <v>2.9051799313591853</v>
      </c>
    </row>
    <row r="1319" spans="1:11" ht="13.5" x14ac:dyDescent="0.25">
      <c r="A1319" s="3">
        <f>TITRES_STAT!B1322</f>
        <v>44232</v>
      </c>
      <c r="B1319" s="5">
        <f>TITRES_STAT!D1322</f>
        <v>2.9194</v>
      </c>
      <c r="C1319" s="2">
        <f t="shared" si="157"/>
        <v>-1.4699999999999935E-2</v>
      </c>
      <c r="D1319" s="2">
        <f t="shared" si="158"/>
        <v>2.9474400000000003</v>
      </c>
      <c r="E1319" s="2">
        <f t="shared" si="160"/>
        <v>2.9444899999999996</v>
      </c>
      <c r="F1319" s="2">
        <f t="shared" si="161"/>
        <v>2.965185</v>
      </c>
      <c r="G1319" s="2">
        <f t="shared" si="155"/>
        <v>2.9660720000000005</v>
      </c>
      <c r="H1319" s="2">
        <f t="shared" si="159"/>
        <v>2.5314485000000002</v>
      </c>
      <c r="I1319" s="2">
        <f t="array" ref="I1319">SUMPRODUCT(B1303:B1322, (ROW(B1303:B1322)-ROW(B1303)+1)) / (20*21/2)</f>
        <v>2.950579523809524</v>
      </c>
      <c r="J1319" s="2">
        <f t="shared" si="162"/>
        <v>2.9561931864536826</v>
      </c>
      <c r="K1319" s="2">
        <f t="shared" si="156"/>
        <v>2.9057375811098058</v>
      </c>
    </row>
    <row r="1320" spans="1:11" ht="13.5" x14ac:dyDescent="0.25">
      <c r="A1320" s="3">
        <f>TITRES_STAT!B1323</f>
        <v>44235</v>
      </c>
      <c r="B1320" s="5">
        <f>TITRES_STAT!D1323</f>
        <v>2.9489000000000001</v>
      </c>
      <c r="C1320" s="2">
        <f t="shared" si="157"/>
        <v>2.9500000000000082E-2</v>
      </c>
      <c r="D1320" s="2">
        <f t="shared" si="158"/>
        <v>2.9459599999999999</v>
      </c>
      <c r="E1320" s="2">
        <f t="shared" si="160"/>
        <v>2.9422699999999997</v>
      </c>
      <c r="F1320" s="2">
        <f t="shared" si="161"/>
        <v>2.964445</v>
      </c>
      <c r="G1320" s="2">
        <f t="shared" si="155"/>
        <v>2.9671060000000011</v>
      </c>
      <c r="H1320" s="2">
        <f t="shared" si="159"/>
        <v>2.5350839999999999</v>
      </c>
      <c r="I1320" s="2">
        <f t="array" ref="I1320">SUMPRODUCT(B1304:B1323, (ROW(B1304:B1323)-ROW(B1304)+1)) / (20*21/2)</f>
        <v>2.9459366666666669</v>
      </c>
      <c r="J1320" s="2">
        <f t="shared" si="162"/>
        <v>2.9554985972676175</v>
      </c>
      <c r="K1320" s="2">
        <f t="shared" si="156"/>
        <v>2.907430224987853</v>
      </c>
    </row>
    <row r="1321" spans="1:11" ht="13.5" x14ac:dyDescent="0.25">
      <c r="A1321" s="3">
        <f>TITRES_STAT!B1324</f>
        <v>44236</v>
      </c>
      <c r="B1321" s="5">
        <f>TITRES_STAT!D1324</f>
        <v>2.9489000000000001</v>
      </c>
      <c r="C1321" s="2">
        <f t="shared" si="157"/>
        <v>0</v>
      </c>
      <c r="D1321" s="2">
        <f t="shared" si="158"/>
        <v>2.9415199999999997</v>
      </c>
      <c r="E1321" s="2">
        <f t="shared" si="160"/>
        <v>2.94448</v>
      </c>
      <c r="F1321" s="2">
        <f t="shared" si="161"/>
        <v>2.9625950000000003</v>
      </c>
      <c r="G1321" s="2">
        <f t="shared" si="155"/>
        <v>2.9678440000000013</v>
      </c>
      <c r="H1321" s="2">
        <f t="shared" si="159"/>
        <v>2.5383994999999993</v>
      </c>
      <c r="I1321" s="2">
        <f t="array" ref="I1321">SUMPRODUCT(B1305:B1324, (ROW(B1305:B1324)-ROW(B1305)+1)) / (20*21/2)</f>
        <v>2.9491771428571432</v>
      </c>
      <c r="J1321" s="2">
        <f t="shared" si="162"/>
        <v>2.9548701594326063</v>
      </c>
      <c r="K1321" s="2">
        <f t="shared" si="156"/>
        <v>2.9090564906746041</v>
      </c>
    </row>
    <row r="1322" spans="1:11" ht="13.5" x14ac:dyDescent="0.25">
      <c r="A1322" s="3">
        <f>TITRES_STAT!B1325</f>
        <v>44237</v>
      </c>
      <c r="B1322" s="5">
        <f>TITRES_STAT!D1325</f>
        <v>2.9194</v>
      </c>
      <c r="C1322" s="2">
        <f t="shared" si="157"/>
        <v>-2.9500000000000082E-2</v>
      </c>
      <c r="D1322" s="2">
        <f t="shared" si="158"/>
        <v>2.9341400000000002</v>
      </c>
      <c r="E1322" s="2">
        <f t="shared" si="160"/>
        <v>2.9415299999999998</v>
      </c>
      <c r="F1322" s="2">
        <f t="shared" si="161"/>
        <v>2.9607500000000004</v>
      </c>
      <c r="G1322" s="2">
        <f t="shared" si="155"/>
        <v>2.9672540000000009</v>
      </c>
      <c r="H1322" s="2">
        <f t="shared" si="159"/>
        <v>2.5415674999999993</v>
      </c>
      <c r="I1322" s="2">
        <f t="array" ref="I1322">SUMPRODUCT(B1306:B1325, (ROW(B1306:B1325)-ROW(B1306)+1)) / (20*21/2)</f>
        <v>2.9514661904761899</v>
      </c>
      <c r="J1322" s="2">
        <f t="shared" si="162"/>
        <v>2.9514920490104535</v>
      </c>
      <c r="K1322" s="2">
        <f t="shared" si="156"/>
        <v>2.9094621184912866</v>
      </c>
    </row>
    <row r="1323" spans="1:11" ht="13.5" x14ac:dyDescent="0.25">
      <c r="A1323" s="3">
        <f>TITRES_STAT!B1326</f>
        <v>44238</v>
      </c>
      <c r="B1323" s="5">
        <f>TITRES_STAT!D1326</f>
        <v>2.9119999999999999</v>
      </c>
      <c r="C1323" s="2">
        <f t="shared" si="157"/>
        <v>-7.4000000000000732E-3</v>
      </c>
      <c r="D1323" s="2">
        <f t="shared" si="158"/>
        <v>2.9297199999999997</v>
      </c>
      <c r="E1323" s="2">
        <f t="shared" si="160"/>
        <v>2.93858</v>
      </c>
      <c r="F1323" s="2">
        <f t="shared" si="161"/>
        <v>2.9592750000000008</v>
      </c>
      <c r="G1323" s="2">
        <f t="shared" si="155"/>
        <v>2.9666640000000006</v>
      </c>
      <c r="H1323" s="2">
        <f t="shared" si="159"/>
        <v>2.5447339999999987</v>
      </c>
      <c r="I1323" s="2">
        <f t="array" ref="I1323">SUMPRODUCT(B1307:B1326, (ROW(B1307:B1326)-ROW(B1307)+1)) / (20*21/2)</f>
        <v>2.9585733333333328</v>
      </c>
      <c r="J1323" s="2">
        <f t="shared" si="162"/>
        <v>2.9477309014856483</v>
      </c>
      <c r="K1323" s="2">
        <f t="shared" si="156"/>
        <v>2.9095616432563345</v>
      </c>
    </row>
    <row r="1324" spans="1:11" ht="13.5" x14ac:dyDescent="0.25">
      <c r="A1324" s="3">
        <f>TITRES_STAT!B1327</f>
        <v>44239</v>
      </c>
      <c r="B1324" s="5">
        <f>TITRES_STAT!D1327</f>
        <v>2.9933000000000001</v>
      </c>
      <c r="C1324" s="2">
        <f t="shared" si="157"/>
        <v>8.130000000000015E-2</v>
      </c>
      <c r="D1324" s="2">
        <f t="shared" si="158"/>
        <v>2.9444999999999997</v>
      </c>
      <c r="E1324" s="2">
        <f t="shared" si="160"/>
        <v>2.9459700000000004</v>
      </c>
      <c r="F1324" s="2">
        <f t="shared" si="161"/>
        <v>2.9618650000000004</v>
      </c>
      <c r="G1324" s="2">
        <f t="shared" si="155"/>
        <v>2.9685860000000006</v>
      </c>
      <c r="H1324" s="2">
        <f t="shared" si="159"/>
        <v>2.5483424999999986</v>
      </c>
      <c r="I1324" s="2">
        <f t="array" ref="I1324">SUMPRODUCT(B1308:B1327, (ROW(B1308:B1327)-ROW(B1308)+1)) / (20*21/2)</f>
        <v>2.9720842857142857</v>
      </c>
      <c r="J1324" s="2">
        <f t="shared" si="162"/>
        <v>2.9520708156298725</v>
      </c>
      <c r="K1324" s="2">
        <f t="shared" si="156"/>
        <v>2.9128455003835372</v>
      </c>
    </row>
    <row r="1325" spans="1:11" ht="13.5" x14ac:dyDescent="0.25">
      <c r="A1325" s="3">
        <f>TITRES_STAT!B1328</f>
        <v>44242</v>
      </c>
      <c r="B1325" s="5">
        <f>TITRES_STAT!D1328</f>
        <v>2.9859</v>
      </c>
      <c r="C1325" s="2">
        <f t="shared" si="157"/>
        <v>-7.4000000000000732E-3</v>
      </c>
      <c r="D1325" s="2">
        <f t="shared" si="158"/>
        <v>2.9518999999999997</v>
      </c>
      <c r="E1325" s="2">
        <f t="shared" si="160"/>
        <v>2.9489299999999998</v>
      </c>
      <c r="F1325" s="2">
        <f t="shared" si="161"/>
        <v>2.9629750000000006</v>
      </c>
      <c r="G1325" s="2">
        <f t="shared" si="155"/>
        <v>2.9687340000000004</v>
      </c>
      <c r="H1325" s="2">
        <f t="shared" si="159"/>
        <v>2.5519139999999991</v>
      </c>
      <c r="I1325" s="2">
        <f t="array" ref="I1325">SUMPRODUCT(B1309:B1328, (ROW(B1309:B1328)-ROW(B1309)+1)) / (20*21/2)</f>
        <v>2.9839490476190478</v>
      </c>
      <c r="J1325" s="2">
        <f t="shared" si="162"/>
        <v>2.9552926427127422</v>
      </c>
      <c r="K1325" s="2">
        <f t="shared" si="156"/>
        <v>2.9157103827214379</v>
      </c>
    </row>
    <row r="1326" spans="1:11" ht="13.5" x14ac:dyDescent="0.25">
      <c r="A1326" s="3">
        <f>TITRES_STAT!B1329</f>
        <v>44243</v>
      </c>
      <c r="B1326" s="5">
        <f>TITRES_STAT!D1329</f>
        <v>3.0375999999999999</v>
      </c>
      <c r="C1326" s="2">
        <f t="shared" si="157"/>
        <v>5.1699999999999857E-2</v>
      </c>
      <c r="D1326" s="2">
        <f t="shared" si="158"/>
        <v>2.9696400000000001</v>
      </c>
      <c r="E1326" s="2">
        <f t="shared" si="160"/>
        <v>2.9555800000000003</v>
      </c>
      <c r="F1326" s="2">
        <f t="shared" si="161"/>
        <v>2.9622350000000006</v>
      </c>
      <c r="G1326" s="2">
        <f t="shared" si="155"/>
        <v>2.968734</v>
      </c>
      <c r="H1326" s="2">
        <f t="shared" si="159"/>
        <v>2.5557439999999989</v>
      </c>
      <c r="I1326" s="2">
        <f t="array" ref="I1326">SUMPRODUCT(B1310:B1329, (ROW(B1310:B1329)-ROW(B1310)+1)) / (20*21/2)</f>
        <v>2.997531428571429</v>
      </c>
      <c r="J1326" s="2">
        <f t="shared" si="162"/>
        <v>2.9631314386448615</v>
      </c>
      <c r="K1326" s="2">
        <f t="shared" si="156"/>
        <v>2.9204903677127545</v>
      </c>
    </row>
    <row r="1327" spans="1:11" ht="13.5" x14ac:dyDescent="0.25">
      <c r="A1327" s="3">
        <f>TITRES_STAT!B1330</f>
        <v>44244</v>
      </c>
      <c r="B1327" s="5">
        <f>TITRES_STAT!D1330</f>
        <v>3.1040999999999999</v>
      </c>
      <c r="C1327" s="2">
        <f t="shared" si="157"/>
        <v>6.6500000000000004E-2</v>
      </c>
      <c r="D1327" s="2">
        <f t="shared" si="158"/>
        <v>3.0065800000000005</v>
      </c>
      <c r="E1327" s="2">
        <f t="shared" si="160"/>
        <v>2.9703600000000003</v>
      </c>
      <c r="F1327" s="2">
        <f t="shared" si="161"/>
        <v>2.9648200000000005</v>
      </c>
      <c r="G1327" s="2">
        <f t="shared" si="155"/>
        <v>2.9687339999999995</v>
      </c>
      <c r="H1327" s="2">
        <f t="shared" si="159"/>
        <v>2.5599064999999994</v>
      </c>
      <c r="I1327" s="2">
        <f t="array" ref="I1327">SUMPRODUCT(B1311:B1330, (ROW(B1311:B1330)-ROW(B1311)+1)) / (20*21/2)</f>
        <v>3.0063319047619053</v>
      </c>
      <c r="J1327" s="2">
        <f t="shared" si="162"/>
        <v>2.9765570159167796</v>
      </c>
      <c r="K1327" s="2">
        <f t="shared" si="156"/>
        <v>2.9276907454495094</v>
      </c>
    </row>
    <row r="1328" spans="1:11" ht="13.5" x14ac:dyDescent="0.25">
      <c r="A1328" s="3">
        <f>TITRES_STAT!B1331</f>
        <v>44245</v>
      </c>
      <c r="B1328" s="5">
        <f>TITRES_STAT!D1331</f>
        <v>3.0893999999999999</v>
      </c>
      <c r="C1328" s="2">
        <f t="shared" si="157"/>
        <v>-1.4699999999999935E-2</v>
      </c>
      <c r="D1328" s="2">
        <f t="shared" si="158"/>
        <v>3.0420599999999998</v>
      </c>
      <c r="E1328" s="2">
        <f t="shared" si="160"/>
        <v>2.9858900000000004</v>
      </c>
      <c r="F1328" s="2">
        <f t="shared" si="161"/>
        <v>2.9688850000000002</v>
      </c>
      <c r="G1328" s="2">
        <f t="shared" si="155"/>
        <v>2.9705079999999997</v>
      </c>
      <c r="H1328" s="2">
        <f t="shared" si="159"/>
        <v>2.5639244999999988</v>
      </c>
      <c r="I1328" s="2">
        <f t="array" ref="I1328">SUMPRODUCT(B1312:B1331, (ROW(B1312:B1331)-ROW(B1312)+1)) / (20*21/2)</f>
        <v>3.0146747619047618</v>
      </c>
      <c r="J1328" s="2">
        <f t="shared" si="162"/>
        <v>2.9873039667818482</v>
      </c>
      <c r="K1328" s="2">
        <f t="shared" si="156"/>
        <v>2.9340322848436462</v>
      </c>
    </row>
    <row r="1329" spans="1:11" ht="13.5" x14ac:dyDescent="0.25">
      <c r="A1329" s="3">
        <f>TITRES_STAT!B1332</f>
        <v>44246</v>
      </c>
      <c r="B1329" s="5">
        <f>TITRES_STAT!D1332</f>
        <v>3.1114999999999999</v>
      </c>
      <c r="C1329" s="2">
        <f t="shared" si="157"/>
        <v>2.2100000000000009E-2</v>
      </c>
      <c r="D1329" s="2">
        <f t="shared" si="158"/>
        <v>3.0657000000000001</v>
      </c>
      <c r="E1329" s="2">
        <f t="shared" si="160"/>
        <v>3.0050999999999997</v>
      </c>
      <c r="F1329" s="2">
        <f t="shared" si="161"/>
        <v>2.9747949999999999</v>
      </c>
      <c r="G1329" s="2">
        <f t="shared" si="155"/>
        <v>2.9746459999999995</v>
      </c>
      <c r="H1329" s="2">
        <f t="shared" si="159"/>
        <v>2.5683729999999994</v>
      </c>
      <c r="I1329" s="2">
        <f t="array" ref="I1329">SUMPRODUCT(B1313:B1332, (ROW(B1313:B1332)-ROW(B1313)+1)) / (20*21/2)</f>
        <v>3.023758571428572</v>
      </c>
      <c r="J1329" s="2">
        <f t="shared" si="162"/>
        <v>2.9991321604216719</v>
      </c>
      <c r="K1329" s="2">
        <f t="shared" si="156"/>
        <v>2.9409918030850717</v>
      </c>
    </row>
    <row r="1330" spans="1:11" ht="13.5" x14ac:dyDescent="0.25">
      <c r="A1330" s="3">
        <f>TITRES_STAT!B1333</f>
        <v>44249</v>
      </c>
      <c r="B1330" s="5">
        <f>TITRES_STAT!D1333</f>
        <v>3.0672000000000001</v>
      </c>
      <c r="C1330" s="2">
        <f t="shared" si="157"/>
        <v>-4.4299999999999784E-2</v>
      </c>
      <c r="D1330" s="2">
        <f t="shared" si="158"/>
        <v>3.0819599999999996</v>
      </c>
      <c r="E1330" s="2">
        <f t="shared" si="160"/>
        <v>3.0169299999999999</v>
      </c>
      <c r="F1330" s="2">
        <f t="shared" si="161"/>
        <v>2.9796</v>
      </c>
      <c r="G1330" s="2">
        <f t="shared" ref="G1330:G1393" si="163">AVERAGE(B1281:B1330)</f>
        <v>2.9776020000000005</v>
      </c>
      <c r="H1330" s="2">
        <f t="shared" si="159"/>
        <v>2.5725999999999987</v>
      </c>
      <c r="I1330" s="2">
        <f t="array" ref="I1330">SUMPRODUCT(B1314:B1333, (ROW(B1314:B1333)-ROW(B1314)+1)) / (20*21/2)</f>
        <v>3.0237609523809521</v>
      </c>
      <c r="J1330" s="2">
        <f t="shared" si="162"/>
        <v>3.0056148118100841</v>
      </c>
      <c r="K1330" s="2">
        <f t="shared" si="156"/>
        <v>2.945941144140559</v>
      </c>
    </row>
    <row r="1331" spans="1:11" ht="13.5" x14ac:dyDescent="0.25">
      <c r="A1331" s="3">
        <f>TITRES_STAT!B1334</f>
        <v>44250</v>
      </c>
      <c r="B1331" s="5">
        <f>TITRES_STAT!D1334</f>
        <v>3.0672000000000001</v>
      </c>
      <c r="C1331" s="2">
        <f t="shared" si="157"/>
        <v>0</v>
      </c>
      <c r="D1331" s="2">
        <f t="shared" si="158"/>
        <v>3.0878799999999997</v>
      </c>
      <c r="E1331" s="2">
        <f t="shared" si="160"/>
        <v>3.0287600000000001</v>
      </c>
      <c r="F1331" s="2">
        <f t="shared" si="161"/>
        <v>2.9866199999999998</v>
      </c>
      <c r="G1331" s="2">
        <f t="shared" si="163"/>
        <v>2.9804100000000004</v>
      </c>
      <c r="H1331" s="2">
        <f t="shared" si="159"/>
        <v>2.5765069999999985</v>
      </c>
      <c r="I1331" s="2">
        <f t="array" ref="I1331">SUMPRODUCT(B1315:B1334, (ROW(B1315:B1334)-ROW(B1315)+1)) / (20*21/2)</f>
        <v>3.0206976190476191</v>
      </c>
      <c r="J1331" s="2">
        <f t="shared" si="162"/>
        <v>3.0114800678281712</v>
      </c>
      <c r="K1331" s="2">
        <f t="shared" ref="K1331:K1394" si="164">$K$4*B1331+(1-$K$4)*K1330</f>
        <v>2.9506963933899488</v>
      </c>
    </row>
    <row r="1332" spans="1:11" ht="13.5" x14ac:dyDescent="0.25">
      <c r="A1332" s="3">
        <f>TITRES_STAT!B1335</f>
        <v>44251</v>
      </c>
      <c r="B1332" s="5">
        <f>TITRES_STAT!D1335</f>
        <v>3.0819999999999999</v>
      </c>
      <c r="C1332" s="2">
        <f t="shared" si="157"/>
        <v>1.4799999999999702E-2</v>
      </c>
      <c r="D1332" s="2">
        <f t="shared" si="158"/>
        <v>3.0834600000000001</v>
      </c>
      <c r="E1332" s="2">
        <f t="shared" si="160"/>
        <v>3.0450200000000001</v>
      </c>
      <c r="F1332" s="2">
        <f t="shared" si="161"/>
        <v>2.9932749999999997</v>
      </c>
      <c r="G1332" s="2">
        <f t="shared" si="163"/>
        <v>2.981742000000001</v>
      </c>
      <c r="H1332" s="2">
        <f t="shared" si="159"/>
        <v>2.580487999999999</v>
      </c>
      <c r="I1332" s="2">
        <f t="array" ref="I1332">SUMPRODUCT(B1316:B1335, (ROW(B1316:B1335)-ROW(B1316)+1)) / (20*21/2)</f>
        <v>3.0251661904761904</v>
      </c>
      <c r="J1332" s="2">
        <f t="shared" si="162"/>
        <v>3.018196251844536</v>
      </c>
      <c r="K1332" s="2">
        <f t="shared" si="164"/>
        <v>2.9558455544334801</v>
      </c>
    </row>
    <row r="1333" spans="1:11" ht="13.5" x14ac:dyDescent="0.25">
      <c r="A1333" s="3">
        <f>TITRES_STAT!B1336</f>
        <v>44252</v>
      </c>
      <c r="B1333" s="5">
        <f>TITRES_STAT!D1336</f>
        <v>2.9933000000000001</v>
      </c>
      <c r="C1333" s="2">
        <f t="shared" si="157"/>
        <v>-8.8699999999999779E-2</v>
      </c>
      <c r="D1333" s="2">
        <f t="shared" si="158"/>
        <v>3.0642399999999999</v>
      </c>
      <c r="E1333" s="2">
        <f t="shared" si="160"/>
        <v>3.05315</v>
      </c>
      <c r="F1333" s="2">
        <f t="shared" si="161"/>
        <v>2.9958649999999998</v>
      </c>
      <c r="G1333" s="2">
        <f t="shared" si="163"/>
        <v>2.980560000000001</v>
      </c>
      <c r="H1333" s="2">
        <f t="shared" si="159"/>
        <v>2.5837404999999989</v>
      </c>
      <c r="I1333" s="2">
        <f t="array" ref="I1333">SUMPRODUCT(B1317:B1336, (ROW(B1317:B1336)-ROW(B1317)+1)) / (20*21/2)</f>
        <v>3.0270980952380957</v>
      </c>
      <c r="J1333" s="2">
        <f t="shared" si="162"/>
        <v>3.0158251802402947</v>
      </c>
      <c r="K1333" s="2">
        <f t="shared" si="164"/>
        <v>2.9573143562204027</v>
      </c>
    </row>
    <row r="1334" spans="1:11" ht="13.5" x14ac:dyDescent="0.25">
      <c r="A1334" s="3">
        <f>TITRES_STAT!B1337</f>
        <v>44253</v>
      </c>
      <c r="B1334" s="5">
        <f>TITRES_STAT!D1337</f>
        <v>2.9636999999999998</v>
      </c>
      <c r="C1334" s="2">
        <f t="shared" si="157"/>
        <v>-2.9600000000000293E-2</v>
      </c>
      <c r="D1334" s="2">
        <f t="shared" si="158"/>
        <v>3.0346799999999998</v>
      </c>
      <c r="E1334" s="2">
        <f t="shared" si="160"/>
        <v>3.0501900000000002</v>
      </c>
      <c r="F1334" s="2">
        <f t="shared" si="161"/>
        <v>2.9980800000000003</v>
      </c>
      <c r="G1334" s="2">
        <f t="shared" si="163"/>
        <v>2.9792300000000007</v>
      </c>
      <c r="H1334" s="2">
        <f t="shared" si="159"/>
        <v>2.5868094999999993</v>
      </c>
      <c r="I1334" s="2">
        <f t="array" ref="I1334">SUMPRODUCT(B1318:B1337, (ROW(B1318:B1337)-ROW(B1318)+1)) / (20*21/2)</f>
        <v>3.0294885714285718</v>
      </c>
      <c r="J1334" s="2">
        <f t="shared" si="162"/>
        <v>3.0108608773602668</v>
      </c>
      <c r="K1334" s="2">
        <f t="shared" si="164"/>
        <v>2.9575647736235244</v>
      </c>
    </row>
    <row r="1335" spans="1:11" ht="13.5" x14ac:dyDescent="0.25">
      <c r="A1335" s="3">
        <f>TITRES_STAT!B1338</f>
        <v>44256</v>
      </c>
      <c r="B1335" s="5">
        <f>TITRES_STAT!D1338</f>
        <v>3.0449999999999999</v>
      </c>
      <c r="C1335" s="2">
        <f t="shared" si="157"/>
        <v>8.130000000000015E-2</v>
      </c>
      <c r="D1335" s="2">
        <f t="shared" si="158"/>
        <v>3.03024</v>
      </c>
      <c r="E1335" s="2">
        <f t="shared" si="160"/>
        <v>3.0560999999999998</v>
      </c>
      <c r="F1335" s="2">
        <f t="shared" si="161"/>
        <v>3.0025149999999998</v>
      </c>
      <c r="G1335" s="2">
        <f t="shared" si="163"/>
        <v>2.981004</v>
      </c>
      <c r="H1335" s="2">
        <f t="shared" si="159"/>
        <v>2.589999999999999</v>
      </c>
      <c r="I1335" s="2">
        <f t="array" ref="I1335">SUMPRODUCT(B1319:B1338, (ROW(B1319:B1338)-ROW(B1319)+1)) / (20*21/2)</f>
        <v>3.0301176190476191</v>
      </c>
      <c r="J1335" s="2">
        <f t="shared" si="162"/>
        <v>3.0141122223735746</v>
      </c>
      <c r="K1335" s="2">
        <f t="shared" si="164"/>
        <v>2.9609936060304451</v>
      </c>
    </row>
    <row r="1336" spans="1:11" ht="13.5" x14ac:dyDescent="0.25">
      <c r="A1336" s="3">
        <f>TITRES_STAT!B1339</f>
        <v>44257</v>
      </c>
      <c r="B1336" s="5">
        <f>TITRES_STAT!D1339</f>
        <v>3.0228000000000002</v>
      </c>
      <c r="C1336" s="2">
        <f t="shared" si="157"/>
        <v>-2.2199999999999775E-2</v>
      </c>
      <c r="D1336" s="2">
        <f t="shared" si="158"/>
        <v>3.02136</v>
      </c>
      <c r="E1336" s="2">
        <f t="shared" si="160"/>
        <v>3.0546200000000003</v>
      </c>
      <c r="F1336" s="2">
        <f t="shared" si="161"/>
        <v>3.0051000000000001</v>
      </c>
      <c r="G1336" s="2">
        <f t="shared" si="163"/>
        <v>2.9824819999999992</v>
      </c>
      <c r="H1336" s="2">
        <f t="shared" si="159"/>
        <v>2.5930084999999989</v>
      </c>
      <c r="I1336" s="2">
        <f t="array" ref="I1336">SUMPRODUCT(B1320:B1339, (ROW(B1320:B1339)-ROW(B1320)+1)) / (20*21/2)</f>
        <v>3.0247309523809522</v>
      </c>
      <c r="J1336" s="2">
        <f t="shared" si="162"/>
        <v>3.0149396297665674</v>
      </c>
      <c r="K1336" s="2">
        <f t="shared" si="164"/>
        <v>2.9634173861861144</v>
      </c>
    </row>
    <row r="1337" spans="1:11" ht="13.5" x14ac:dyDescent="0.25">
      <c r="A1337" s="3">
        <f>TITRES_STAT!B1340</f>
        <v>44258</v>
      </c>
      <c r="B1337" s="5">
        <f>TITRES_STAT!D1340</f>
        <v>3.0301999999999998</v>
      </c>
      <c r="C1337" s="2">
        <f t="shared" si="157"/>
        <v>7.3999999999996291E-3</v>
      </c>
      <c r="D1337" s="2">
        <f t="shared" si="158"/>
        <v>3.0110000000000001</v>
      </c>
      <c r="E1337" s="2">
        <f t="shared" si="160"/>
        <v>3.0472299999999999</v>
      </c>
      <c r="F1337" s="2">
        <f t="shared" si="161"/>
        <v>3.0087950000000001</v>
      </c>
      <c r="G1337" s="2">
        <f t="shared" si="163"/>
        <v>2.9846979999999999</v>
      </c>
      <c r="H1337" s="2">
        <f t="shared" si="159"/>
        <v>2.5960539999999992</v>
      </c>
      <c r="I1337" s="2">
        <f t="array" ref="I1337">SUMPRODUCT(B1321:B1340, (ROW(B1321:B1340)-ROW(B1321)+1)) / (20*21/2)</f>
        <v>3.0255019047619047</v>
      </c>
      <c r="J1337" s="2">
        <f t="shared" si="162"/>
        <v>3.0163929983602276</v>
      </c>
      <c r="K1337" s="2">
        <f t="shared" si="164"/>
        <v>2.9660363122180318</v>
      </c>
    </row>
    <row r="1338" spans="1:11" ht="13.5" x14ac:dyDescent="0.25">
      <c r="A1338" s="3">
        <f>TITRES_STAT!B1341</f>
        <v>44259</v>
      </c>
      <c r="B1338" s="5">
        <f>TITRES_STAT!D1341</f>
        <v>3.0154000000000001</v>
      </c>
      <c r="C1338" s="2">
        <f t="shared" si="157"/>
        <v>-1.4799999999999702E-2</v>
      </c>
      <c r="D1338" s="2">
        <f t="shared" si="158"/>
        <v>3.0154199999999998</v>
      </c>
      <c r="E1338" s="2">
        <f t="shared" si="160"/>
        <v>3.0398300000000003</v>
      </c>
      <c r="F1338" s="2">
        <f t="shared" si="161"/>
        <v>3.0128600000000003</v>
      </c>
      <c r="G1338" s="2">
        <f t="shared" si="163"/>
        <v>2.9863239999999998</v>
      </c>
      <c r="H1338" s="2">
        <f t="shared" si="159"/>
        <v>2.5990255000000002</v>
      </c>
      <c r="I1338" s="2">
        <f t="array" ref="I1338">SUMPRODUCT(B1322:B1341, (ROW(B1322:B1341)-ROW(B1322)+1)) / (20*21/2)</f>
        <v>3.0259209523809525</v>
      </c>
      <c r="J1338" s="2">
        <f t="shared" si="162"/>
        <v>3.016298427087825</v>
      </c>
      <c r="K1338" s="2">
        <f t="shared" si="164"/>
        <v>2.9679721431114423</v>
      </c>
    </row>
    <row r="1339" spans="1:11" ht="13.5" x14ac:dyDescent="0.25">
      <c r="A1339" s="3">
        <f>TITRES_STAT!B1342</f>
        <v>44260</v>
      </c>
      <c r="B1339" s="5">
        <f>TITRES_STAT!D1342</f>
        <v>2.9563000000000001</v>
      </c>
      <c r="C1339" s="2">
        <f t="shared" si="157"/>
        <v>-5.909999999999993E-2</v>
      </c>
      <c r="D1339" s="2">
        <f t="shared" si="158"/>
        <v>3.0139399999999998</v>
      </c>
      <c r="E1339" s="2">
        <f t="shared" si="160"/>
        <v>3.0243099999999998</v>
      </c>
      <c r="F1339" s="2">
        <f t="shared" si="161"/>
        <v>3.0147050000000002</v>
      </c>
      <c r="G1339" s="2">
        <f t="shared" si="163"/>
        <v>2.9863239999999998</v>
      </c>
      <c r="H1339" s="2">
        <f t="shared" si="159"/>
        <v>2.601737</v>
      </c>
      <c r="I1339" s="2">
        <f t="array" ref="I1339">SUMPRODUCT(B1323:B1342, (ROW(B1323:B1342)-ROW(B1323)+1)) / (20*21/2)</f>
        <v>3.0428833333333336</v>
      </c>
      <c r="J1339" s="2">
        <f t="shared" si="162"/>
        <v>3.0105842911746987</v>
      </c>
      <c r="K1339" s="2">
        <f t="shared" si="164"/>
        <v>2.9675144120090331</v>
      </c>
    </row>
    <row r="1340" spans="1:11" ht="13.5" x14ac:dyDescent="0.25">
      <c r="A1340" s="3">
        <f>TITRES_STAT!B1343</f>
        <v>44263</v>
      </c>
      <c r="B1340" s="5">
        <f>TITRES_STAT!D1343</f>
        <v>3.0228000000000002</v>
      </c>
      <c r="C1340" s="2">
        <f t="shared" si="157"/>
        <v>6.6500000000000004E-2</v>
      </c>
      <c r="D1340" s="2">
        <f t="shared" si="158"/>
        <v>3.0095000000000001</v>
      </c>
      <c r="E1340" s="2">
        <f t="shared" si="160"/>
        <v>3.0198700000000001</v>
      </c>
      <c r="F1340" s="2">
        <f t="shared" si="161"/>
        <v>3.0183999999999997</v>
      </c>
      <c r="G1340" s="2">
        <f t="shared" si="163"/>
        <v>2.9869139999999987</v>
      </c>
      <c r="H1340" s="2">
        <f t="shared" si="159"/>
        <v>2.6048165000000001</v>
      </c>
      <c r="I1340" s="2">
        <f t="array" ref="I1340">SUMPRODUCT(B1324:B1343, (ROW(B1324:B1343)-ROW(B1324)+1)) / (20*21/2)</f>
        <v>3.0556895238095239</v>
      </c>
      <c r="J1340" s="2">
        <f t="shared" si="162"/>
        <v>3.0117476920152035</v>
      </c>
      <c r="K1340" s="2">
        <f t="shared" si="164"/>
        <v>2.9696824742831889</v>
      </c>
    </row>
    <row r="1341" spans="1:11" ht="13.5" x14ac:dyDescent="0.25">
      <c r="A1341" s="3">
        <f>TITRES_STAT!B1344</f>
        <v>44264</v>
      </c>
      <c r="B1341" s="5">
        <f>TITRES_STAT!D1344</f>
        <v>3.0228000000000002</v>
      </c>
      <c r="C1341" s="2">
        <f t="shared" si="157"/>
        <v>0</v>
      </c>
      <c r="D1341" s="2">
        <f t="shared" si="158"/>
        <v>3.0095000000000001</v>
      </c>
      <c r="E1341" s="2">
        <f t="shared" si="160"/>
        <v>3.0154299999999998</v>
      </c>
      <c r="F1341" s="2">
        <f t="shared" si="161"/>
        <v>3.0220950000000002</v>
      </c>
      <c r="G1341" s="2">
        <f t="shared" si="163"/>
        <v>2.988243999999999</v>
      </c>
      <c r="H1341" s="2">
        <f t="shared" si="159"/>
        <v>2.6078959999999993</v>
      </c>
      <c r="I1341" s="2">
        <f t="array" ref="I1341">SUMPRODUCT(B1325:B1344, (ROW(B1325:B1344)-ROW(B1325)+1)) / (20*21/2)</f>
        <v>3.06022619047619</v>
      </c>
      <c r="J1341" s="2">
        <f t="shared" si="162"/>
        <v>3.0128002927756605</v>
      </c>
      <c r="K1341" s="2">
        <f t="shared" si="164"/>
        <v>2.9717655145073776</v>
      </c>
    </row>
    <row r="1342" spans="1:11" ht="13.5" x14ac:dyDescent="0.25">
      <c r="A1342" s="3">
        <f>TITRES_STAT!B1345</f>
        <v>44265</v>
      </c>
      <c r="B1342" s="5">
        <f>TITRES_STAT!D1345</f>
        <v>3.2002000000000002</v>
      </c>
      <c r="C1342" s="2">
        <f t="shared" si="157"/>
        <v>0.1774</v>
      </c>
      <c r="D1342" s="2">
        <f t="shared" si="158"/>
        <v>3.0435000000000003</v>
      </c>
      <c r="E1342" s="2">
        <f t="shared" si="160"/>
        <v>3.0272499999999996</v>
      </c>
      <c r="F1342" s="2">
        <f t="shared" si="161"/>
        <v>3.0361350000000007</v>
      </c>
      <c r="G1342" s="2">
        <f t="shared" si="163"/>
        <v>2.9925299999999986</v>
      </c>
      <c r="H1342" s="2">
        <f t="shared" si="159"/>
        <v>2.6118624999999991</v>
      </c>
      <c r="I1342" s="2">
        <f t="array" ref="I1342">SUMPRODUCT(B1326:B1345, (ROW(B1326:B1345)-ROW(B1326)+1)) / (20*21/2)</f>
        <v>3.0621657142857139</v>
      </c>
      <c r="J1342" s="2">
        <f t="shared" si="162"/>
        <v>3.0306478839398832</v>
      </c>
      <c r="K1342" s="2">
        <f t="shared" si="164"/>
        <v>2.9807237296247351</v>
      </c>
    </row>
    <row r="1343" spans="1:11" ht="13.5" x14ac:dyDescent="0.25">
      <c r="A1343" s="3">
        <f>TITRES_STAT!B1346</f>
        <v>44266</v>
      </c>
      <c r="B1343" s="5">
        <f>TITRES_STAT!D1346</f>
        <v>3.1705999999999999</v>
      </c>
      <c r="C1343" s="2">
        <f t="shared" si="157"/>
        <v>-2.9600000000000293E-2</v>
      </c>
      <c r="D1343" s="2">
        <f t="shared" si="158"/>
        <v>3.0745400000000003</v>
      </c>
      <c r="E1343" s="2">
        <f t="shared" si="160"/>
        <v>3.0449799999999998</v>
      </c>
      <c r="F1343" s="2">
        <f t="shared" si="161"/>
        <v>3.0490650000000001</v>
      </c>
      <c r="G1343" s="2">
        <f t="shared" si="163"/>
        <v>2.9974059999999998</v>
      </c>
      <c r="H1343" s="2">
        <f t="shared" si="159"/>
        <v>2.615680999999999</v>
      </c>
      <c r="I1343" s="2">
        <f t="array" ref="I1343">SUMPRODUCT(B1327:B1346, (ROW(B1327:B1346)-ROW(B1327)+1)) / (20*21/2)</f>
        <v>3.0686066666666663</v>
      </c>
      <c r="J1343" s="2">
        <f t="shared" si="162"/>
        <v>3.0439766568979896</v>
      </c>
      <c r="K1343" s="2">
        <f t="shared" si="164"/>
        <v>2.9881698578747455</v>
      </c>
    </row>
    <row r="1344" spans="1:11" ht="13.5" x14ac:dyDescent="0.25">
      <c r="A1344" s="3">
        <f>TITRES_STAT!B1347</f>
        <v>44267</v>
      </c>
      <c r="B1344" s="5">
        <f>TITRES_STAT!D1347</f>
        <v>3.0966999999999998</v>
      </c>
      <c r="C1344" s="2">
        <f t="shared" si="157"/>
        <v>-7.3900000000000077E-2</v>
      </c>
      <c r="D1344" s="2">
        <f t="shared" si="158"/>
        <v>3.1026200000000004</v>
      </c>
      <c r="E1344" s="2">
        <f t="shared" si="160"/>
        <v>3.0582799999999999</v>
      </c>
      <c r="F1344" s="2">
        <f t="shared" si="161"/>
        <v>3.0542349999999998</v>
      </c>
      <c r="G1344" s="2">
        <f t="shared" si="163"/>
        <v>3.0002139999999997</v>
      </c>
      <c r="H1344" s="2">
        <f t="shared" si="159"/>
        <v>2.6194859999999993</v>
      </c>
      <c r="I1344" s="2">
        <f t="array" ref="I1344">SUMPRODUCT(B1328:B1347, (ROW(B1328:B1347)-ROW(B1328)+1)) / (20*21/2)</f>
        <v>3.068996666666667</v>
      </c>
      <c r="J1344" s="2">
        <f t="shared" si="162"/>
        <v>3.0489979276696095</v>
      </c>
      <c r="K1344" s="2">
        <f t="shared" si="164"/>
        <v>2.9924259418796577</v>
      </c>
    </row>
    <row r="1345" spans="1:11" ht="13.5" x14ac:dyDescent="0.25">
      <c r="A1345" s="3">
        <f>TITRES_STAT!B1348</f>
        <v>44270</v>
      </c>
      <c r="B1345" s="5">
        <f>TITRES_STAT!D1348</f>
        <v>3.0746000000000002</v>
      </c>
      <c r="C1345" s="2">
        <f t="shared" si="157"/>
        <v>-2.2099999999999564E-2</v>
      </c>
      <c r="D1345" s="2">
        <f t="shared" si="158"/>
        <v>3.1129800000000003</v>
      </c>
      <c r="E1345" s="2">
        <f t="shared" si="160"/>
        <v>3.0612400000000002</v>
      </c>
      <c r="F1345" s="2">
        <f t="shared" si="161"/>
        <v>3.0586700000000002</v>
      </c>
      <c r="G1345" s="2">
        <f t="shared" si="163"/>
        <v>3.0012500000000002</v>
      </c>
      <c r="H1345" s="2">
        <f t="shared" si="159"/>
        <v>2.6235010000000001</v>
      </c>
      <c r="I1345" s="2">
        <f t="array" ref="I1345">SUMPRODUCT(B1329:B1348, (ROW(B1329:B1348)-ROW(B1329)+1)) / (20*21/2)</f>
        <v>3.0723719047619045</v>
      </c>
      <c r="J1345" s="2">
        <f t="shared" si="162"/>
        <v>3.0514362202725036</v>
      </c>
      <c r="K1345" s="2">
        <f t="shared" si="164"/>
        <v>2.9956484539628083</v>
      </c>
    </row>
    <row r="1346" spans="1:11" ht="13.5" x14ac:dyDescent="0.25">
      <c r="A1346" s="3">
        <f>TITRES_STAT!B1349</f>
        <v>44271</v>
      </c>
      <c r="B1346" s="5">
        <f>TITRES_STAT!D1349</f>
        <v>3.1263000000000001</v>
      </c>
      <c r="C1346" s="2">
        <f t="shared" si="157"/>
        <v>5.1699999999999857E-2</v>
      </c>
      <c r="D1346" s="2">
        <f t="shared" si="158"/>
        <v>3.13368</v>
      </c>
      <c r="E1346" s="2">
        <f t="shared" si="160"/>
        <v>3.07159</v>
      </c>
      <c r="F1346" s="2">
        <f t="shared" si="161"/>
        <v>3.0631050000000002</v>
      </c>
      <c r="G1346" s="2">
        <f t="shared" si="163"/>
        <v>3.003909999999999</v>
      </c>
      <c r="H1346" s="2">
        <f t="shared" si="159"/>
        <v>2.6277745000000006</v>
      </c>
      <c r="I1346" s="2">
        <f t="array" ref="I1346">SUMPRODUCT(B1330:B1349, (ROW(B1330:B1349)-ROW(B1330)+1)) / (20*21/2)</f>
        <v>3.0721980952380954</v>
      </c>
      <c r="J1346" s="2">
        <f t="shared" si="162"/>
        <v>3.0585661040560748</v>
      </c>
      <c r="K1346" s="2">
        <f t="shared" si="164"/>
        <v>3.0007720440034826</v>
      </c>
    </row>
    <row r="1347" spans="1:11" ht="13.5" x14ac:dyDescent="0.25">
      <c r="A1347" s="3">
        <f>TITRES_STAT!B1350</f>
        <v>44272</v>
      </c>
      <c r="B1347" s="5">
        <f>TITRES_STAT!D1350</f>
        <v>3.0672000000000001</v>
      </c>
      <c r="C1347" s="2">
        <f t="shared" si="157"/>
        <v>-5.909999999999993E-2</v>
      </c>
      <c r="D1347" s="2">
        <f t="shared" si="158"/>
        <v>3.1070799999999998</v>
      </c>
      <c r="E1347" s="2">
        <f t="shared" si="160"/>
        <v>3.0752899999999999</v>
      </c>
      <c r="F1347" s="2">
        <f t="shared" si="161"/>
        <v>3.0612600000000008</v>
      </c>
      <c r="G1347" s="2">
        <f t="shared" si="163"/>
        <v>3.0058319999999998</v>
      </c>
      <c r="H1347" s="2">
        <f t="shared" si="159"/>
        <v>2.6315389999999996</v>
      </c>
      <c r="I1347" s="2">
        <f t="array" ref="I1347">SUMPRODUCT(B1331:B1350, (ROW(B1331:B1350)-ROW(B1331)+1)) / (20*21/2)</f>
        <v>3.0722704761904764</v>
      </c>
      <c r="J1347" s="2">
        <f t="shared" si="162"/>
        <v>3.0593883798602581</v>
      </c>
      <c r="K1347" s="2">
        <f t="shared" si="164"/>
        <v>3.0033770618856988</v>
      </c>
    </row>
    <row r="1348" spans="1:11" ht="13.5" x14ac:dyDescent="0.25">
      <c r="A1348" s="3">
        <f>TITRES_STAT!B1351</f>
        <v>44273</v>
      </c>
      <c r="B1348" s="5">
        <f>TITRES_STAT!D1351</f>
        <v>3.0966999999999998</v>
      </c>
      <c r="C1348" s="2">
        <f t="shared" ref="C1348:C1411" si="165">B1348-B1347</f>
        <v>2.9499999999999638E-2</v>
      </c>
      <c r="D1348" s="2">
        <f t="shared" si="158"/>
        <v>3.0923000000000003</v>
      </c>
      <c r="E1348" s="2">
        <f t="shared" si="160"/>
        <v>3.0834199999999998</v>
      </c>
      <c r="F1348" s="2">
        <f t="shared" si="161"/>
        <v>3.0616250000000007</v>
      </c>
      <c r="G1348" s="2">
        <f t="shared" si="163"/>
        <v>3.0084919999999999</v>
      </c>
      <c r="H1348" s="2">
        <f t="shared" si="159"/>
        <v>2.6352014999999995</v>
      </c>
      <c r="I1348" s="2">
        <f t="array" ref="I1348">SUMPRODUCT(B1332:B1351, (ROW(B1332:B1351)-ROW(B1332)+1)) / (20*21/2)</f>
        <v>3.0667495238095239</v>
      </c>
      <c r="J1348" s="2">
        <f t="shared" si="162"/>
        <v>3.0629418674926145</v>
      </c>
      <c r="K1348" s="2">
        <f t="shared" si="164"/>
        <v>3.0070367849490052</v>
      </c>
    </row>
    <row r="1349" spans="1:11" ht="13.5" x14ac:dyDescent="0.25">
      <c r="A1349" s="3">
        <f>TITRES_STAT!B1352</f>
        <v>44274</v>
      </c>
      <c r="B1349" s="5">
        <f>TITRES_STAT!D1352</f>
        <v>3.0598000000000001</v>
      </c>
      <c r="C1349" s="2">
        <f t="shared" si="165"/>
        <v>-3.6899999999999711E-2</v>
      </c>
      <c r="D1349" s="2">
        <f t="shared" si="158"/>
        <v>3.0849200000000003</v>
      </c>
      <c r="E1349" s="2">
        <f t="shared" si="160"/>
        <v>3.0937700000000001</v>
      </c>
      <c r="F1349" s="2">
        <f t="shared" si="161"/>
        <v>3.0590400000000004</v>
      </c>
      <c r="G1349" s="2">
        <f t="shared" si="163"/>
        <v>3.0107100000000004</v>
      </c>
      <c r="H1349" s="2">
        <f t="shared" si="159"/>
        <v>2.6387149999999995</v>
      </c>
      <c r="I1349" s="2">
        <f t="array" ref="I1349">SUMPRODUCT(B1333:B1352, (ROW(B1333:B1352)-ROW(B1333)+1)) / (20*21/2)</f>
        <v>3.0643547619047617</v>
      </c>
      <c r="J1349" s="2">
        <f t="shared" si="162"/>
        <v>3.0626426420171278</v>
      </c>
      <c r="K1349" s="2">
        <f t="shared" si="164"/>
        <v>3.0091059306372792</v>
      </c>
    </row>
    <row r="1350" spans="1:11" ht="13.5" x14ac:dyDescent="0.25">
      <c r="A1350" s="3">
        <f>TITRES_STAT!B1353</f>
        <v>44277</v>
      </c>
      <c r="B1350" s="5">
        <f>TITRES_STAT!D1353</f>
        <v>3.0598000000000001</v>
      </c>
      <c r="C1350" s="2">
        <f t="shared" si="165"/>
        <v>0</v>
      </c>
      <c r="D1350" s="2">
        <f t="shared" ref="D1350:D1413" si="166">AVERAGE(B1346:B1350)</f>
        <v>3.08196</v>
      </c>
      <c r="E1350" s="2">
        <f t="shared" si="160"/>
        <v>3.0974699999999999</v>
      </c>
      <c r="F1350" s="2">
        <f t="shared" si="161"/>
        <v>3.0586700000000002</v>
      </c>
      <c r="G1350" s="2">
        <f t="shared" si="163"/>
        <v>3.0126320000000004</v>
      </c>
      <c r="H1350" s="2">
        <f t="shared" si="159"/>
        <v>2.6421219999999992</v>
      </c>
      <c r="I1350" s="2">
        <f t="array" ref="I1350">SUMPRODUCT(B1334:B1353, (ROW(B1334:B1353)-ROW(B1334)+1)) / (20*21/2)</f>
        <v>3.0622066666666665</v>
      </c>
      <c r="J1350" s="2">
        <f t="shared" si="162"/>
        <v>3.0623719142059729</v>
      </c>
      <c r="K1350" s="2">
        <f t="shared" si="164"/>
        <v>3.0110939333573858</v>
      </c>
    </row>
    <row r="1351" spans="1:11" ht="13.5" x14ac:dyDescent="0.25">
      <c r="A1351" s="3">
        <f>TITRES_STAT!B1354</f>
        <v>44278</v>
      </c>
      <c r="B1351" s="5">
        <f>TITRES_STAT!D1354</f>
        <v>3.0007000000000001</v>
      </c>
      <c r="C1351" s="2">
        <f t="shared" si="165"/>
        <v>-5.909999999999993E-2</v>
      </c>
      <c r="D1351" s="2">
        <f t="shared" si="166"/>
        <v>3.0568400000000002</v>
      </c>
      <c r="E1351" s="2">
        <f t="shared" si="160"/>
        <v>3.0952599999999997</v>
      </c>
      <c r="F1351" s="2">
        <f t="shared" si="161"/>
        <v>3.055345</v>
      </c>
      <c r="G1351" s="2">
        <f t="shared" si="163"/>
        <v>3.0129280000000001</v>
      </c>
      <c r="H1351" s="2">
        <f t="shared" si="159"/>
        <v>2.6449484999999995</v>
      </c>
      <c r="I1351" s="2">
        <f t="array" ref="I1351">SUMPRODUCT(B1335:B1354, (ROW(B1335:B1354)-ROW(B1335)+1)) / (20*21/2)</f>
        <v>3.0655209523809526</v>
      </c>
      <c r="J1351" s="2">
        <f t="shared" si="162"/>
        <v>3.0564983985673089</v>
      </c>
      <c r="K1351" s="2">
        <f t="shared" si="164"/>
        <v>3.0106863281276848</v>
      </c>
    </row>
    <row r="1352" spans="1:11" ht="13.5" x14ac:dyDescent="0.25">
      <c r="A1352" s="3">
        <f>TITRES_STAT!B1355</f>
        <v>44279</v>
      </c>
      <c r="B1352" s="5">
        <f>TITRES_STAT!D1355</f>
        <v>3.0301999999999998</v>
      </c>
      <c r="C1352" s="2">
        <f t="shared" si="165"/>
        <v>2.9499999999999638E-2</v>
      </c>
      <c r="D1352" s="2">
        <f t="shared" si="166"/>
        <v>3.0494399999999997</v>
      </c>
      <c r="E1352" s="2">
        <f t="shared" si="160"/>
        <v>3.0782599999999993</v>
      </c>
      <c r="F1352" s="2">
        <f t="shared" si="161"/>
        <v>3.0527549999999999</v>
      </c>
      <c r="G1352" s="2">
        <f t="shared" si="163"/>
        <v>3.0144060000000001</v>
      </c>
      <c r="H1352" s="2">
        <f t="shared" si="159"/>
        <v>2.6479939999999993</v>
      </c>
      <c r="I1352" s="2">
        <f t="array" ref="I1352">SUMPRODUCT(B1336:B1355, (ROW(B1336:B1355)-ROW(B1336)+1)) / (20*21/2)</f>
        <v>3.0668271428571425</v>
      </c>
      <c r="J1352" s="2">
        <f t="shared" si="162"/>
        <v>3.053993789179946</v>
      </c>
      <c r="K1352" s="2">
        <f t="shared" si="164"/>
        <v>3.0114515701618934</v>
      </c>
    </row>
    <row r="1353" spans="1:11" ht="13.5" x14ac:dyDescent="0.25">
      <c r="A1353" s="3">
        <f>TITRES_STAT!B1356</f>
        <v>44280</v>
      </c>
      <c r="B1353" s="5">
        <f>TITRES_STAT!D1356</f>
        <v>3.0301999999999998</v>
      </c>
      <c r="C1353" s="2">
        <f t="shared" si="165"/>
        <v>0</v>
      </c>
      <c r="D1353" s="2">
        <f t="shared" si="166"/>
        <v>3.0361400000000005</v>
      </c>
      <c r="E1353" s="2">
        <f t="shared" si="160"/>
        <v>3.0642200000000002</v>
      </c>
      <c r="F1353" s="2">
        <f t="shared" si="161"/>
        <v>3.0546000000000002</v>
      </c>
      <c r="G1353" s="2">
        <f t="shared" si="163"/>
        <v>3.0161800000000003</v>
      </c>
      <c r="H1353" s="2">
        <f t="shared" si="159"/>
        <v>2.6511459999999993</v>
      </c>
      <c r="I1353" s="2">
        <f t="array" ref="I1353">SUMPRODUCT(B1337:B1356, (ROW(B1337:B1356)-ROW(B1337)+1)) / (20*21/2)</f>
        <v>3.0708019047619053</v>
      </c>
      <c r="J1353" s="2">
        <f t="shared" si="162"/>
        <v>3.0517277140199512</v>
      </c>
      <c r="K1353" s="2">
        <f t="shared" si="164"/>
        <v>3.0121868027045644</v>
      </c>
    </row>
    <row r="1354" spans="1:11" ht="13.5" x14ac:dyDescent="0.25">
      <c r="A1354" s="3">
        <f>TITRES_STAT!B1357</f>
        <v>44281</v>
      </c>
      <c r="B1354" s="5">
        <f>TITRES_STAT!D1357</f>
        <v>3.0893999999999999</v>
      </c>
      <c r="C1354" s="2">
        <f t="shared" si="165"/>
        <v>5.9200000000000141E-2</v>
      </c>
      <c r="D1354" s="2">
        <f t="shared" si="166"/>
        <v>3.0420599999999998</v>
      </c>
      <c r="E1354" s="2">
        <f t="shared" si="160"/>
        <v>3.0634900000000007</v>
      </c>
      <c r="F1354" s="2">
        <f t="shared" si="161"/>
        <v>3.0608849999999999</v>
      </c>
      <c r="G1354" s="2">
        <f t="shared" si="163"/>
        <v>3.0191380000000003</v>
      </c>
      <c r="H1354" s="2">
        <f t="shared" ref="H1354:H1417" si="167">AVERAGE(B1155:B1354)</f>
        <v>2.6544874999999992</v>
      </c>
      <c r="I1354" s="2">
        <f t="array" ref="I1354">SUMPRODUCT(B1338:B1357, (ROW(B1338:B1357)-ROW(B1338)+1)) / (20*21/2)</f>
        <v>3.0743895238095234</v>
      </c>
      <c r="J1354" s="2">
        <f t="shared" si="162"/>
        <v>3.0553155507799561</v>
      </c>
      <c r="K1354" s="2">
        <f t="shared" si="164"/>
        <v>3.015214771225954</v>
      </c>
    </row>
    <row r="1355" spans="1:11" ht="13.5" x14ac:dyDescent="0.25">
      <c r="A1355" s="3">
        <f>TITRES_STAT!B1358</f>
        <v>44284</v>
      </c>
      <c r="B1355" s="5">
        <f>TITRES_STAT!D1358</f>
        <v>3.0746000000000002</v>
      </c>
      <c r="C1355" s="2">
        <f t="shared" si="165"/>
        <v>-1.4799999999999702E-2</v>
      </c>
      <c r="D1355" s="2">
        <f t="shared" si="166"/>
        <v>3.0450200000000001</v>
      </c>
      <c r="E1355" s="2">
        <f t="shared" si="160"/>
        <v>3.0634900000000003</v>
      </c>
      <c r="F1355" s="2">
        <f t="shared" si="161"/>
        <v>3.0623650000000007</v>
      </c>
      <c r="G1355" s="2">
        <f t="shared" si="163"/>
        <v>3.0213560000000008</v>
      </c>
      <c r="H1355" s="2">
        <f t="shared" si="167"/>
        <v>2.6577549999999999</v>
      </c>
      <c r="I1355" s="2">
        <f t="array" ref="I1355">SUMPRODUCT(B1339:B1358, (ROW(B1339:B1358)-ROW(B1339)+1)) / (20*21/2)</f>
        <v>3.0734061904761907</v>
      </c>
      <c r="J1355" s="2">
        <f t="shared" si="162"/>
        <v>3.0571521649913889</v>
      </c>
      <c r="K1355" s="2">
        <f t="shared" si="164"/>
        <v>3.0175436037268968</v>
      </c>
    </row>
    <row r="1356" spans="1:11" ht="13.5" x14ac:dyDescent="0.25">
      <c r="A1356" s="3">
        <f>TITRES_STAT!B1359</f>
        <v>44285</v>
      </c>
      <c r="B1356" s="5">
        <f>TITRES_STAT!D1359</f>
        <v>3.1040999999999999</v>
      </c>
      <c r="C1356" s="2">
        <f t="shared" si="165"/>
        <v>2.9499999999999638E-2</v>
      </c>
      <c r="D1356" s="2">
        <f t="shared" si="166"/>
        <v>3.0656999999999996</v>
      </c>
      <c r="E1356" s="2">
        <f t="shared" ref="E1356:E1419" si="168">AVERAGE(B1347:B1356)</f>
        <v>3.0612699999999999</v>
      </c>
      <c r="F1356" s="2">
        <f t="shared" si="161"/>
        <v>3.0664300000000004</v>
      </c>
      <c r="G1356" s="2">
        <f t="shared" si="163"/>
        <v>3.0223900000000001</v>
      </c>
      <c r="H1356" s="2">
        <f t="shared" si="167"/>
        <v>2.6611699999999998</v>
      </c>
      <c r="I1356" s="2">
        <f t="array" ref="I1356">SUMPRODUCT(B1340:B1359, (ROW(B1340:B1359)-ROW(B1340)+1)) / (20*21/2)</f>
        <v>3.072916190476191</v>
      </c>
      <c r="J1356" s="2">
        <f t="shared" si="162"/>
        <v>3.0616233873731611</v>
      </c>
      <c r="K1356" s="2">
        <f t="shared" si="164"/>
        <v>3.0209379722081953</v>
      </c>
    </row>
    <row r="1357" spans="1:11" ht="13.5" x14ac:dyDescent="0.25">
      <c r="A1357" s="3">
        <f>TITRES_STAT!B1360</f>
        <v>44286</v>
      </c>
      <c r="B1357" s="5">
        <f>TITRES_STAT!D1360</f>
        <v>3.1040999999999999</v>
      </c>
      <c r="C1357" s="2">
        <f t="shared" si="165"/>
        <v>0</v>
      </c>
      <c r="D1357" s="2">
        <f t="shared" si="166"/>
        <v>3.0804800000000001</v>
      </c>
      <c r="E1357" s="2">
        <f t="shared" si="168"/>
        <v>3.0649600000000001</v>
      </c>
      <c r="F1357" s="2">
        <f t="shared" si="161"/>
        <v>3.0701250000000009</v>
      </c>
      <c r="G1357" s="2">
        <f t="shared" si="163"/>
        <v>3.0234239999999999</v>
      </c>
      <c r="H1357" s="2">
        <f t="shared" si="167"/>
        <v>2.6642999999999994</v>
      </c>
      <c r="I1357" s="2">
        <f t="array" ref="I1357">SUMPRODUCT(B1341:B1360, (ROW(B1341:B1360)-ROW(B1341)+1)) / (20*21/2)</f>
        <v>3.0718980952380952</v>
      </c>
      <c r="J1357" s="2">
        <f t="shared" si="162"/>
        <v>3.0656687790519075</v>
      </c>
      <c r="K1357" s="2">
        <f t="shared" si="164"/>
        <v>3.0241992282000312</v>
      </c>
    </row>
    <row r="1358" spans="1:11" ht="13.5" x14ac:dyDescent="0.25">
      <c r="A1358" s="3">
        <f>TITRES_STAT!B1361</f>
        <v>44287</v>
      </c>
      <c r="B1358" s="5">
        <f>TITRES_STAT!D1361</f>
        <v>3.0598000000000001</v>
      </c>
      <c r="C1358" s="2">
        <f t="shared" si="165"/>
        <v>-4.4299999999999784E-2</v>
      </c>
      <c r="D1358" s="2">
        <f t="shared" si="166"/>
        <v>3.0863999999999998</v>
      </c>
      <c r="E1358" s="2">
        <f t="shared" si="168"/>
        <v>3.0612699999999999</v>
      </c>
      <c r="F1358" s="2">
        <f t="shared" si="161"/>
        <v>3.0723450000000003</v>
      </c>
      <c r="G1358" s="2">
        <f t="shared" si="163"/>
        <v>3.0244580000000001</v>
      </c>
      <c r="H1358" s="2">
        <f t="shared" si="167"/>
        <v>2.6675644999999992</v>
      </c>
      <c r="I1358" s="2">
        <f t="array" ref="I1358">SUMPRODUCT(B1342:B1361, (ROW(B1342:B1361)-ROW(B1342)+1)) / (20*21/2)</f>
        <v>3.0671447619047623</v>
      </c>
      <c r="J1358" s="2">
        <f t="shared" si="162"/>
        <v>3.0651098477136305</v>
      </c>
      <c r="K1358" s="2">
        <f t="shared" si="164"/>
        <v>3.025595336898069</v>
      </c>
    </row>
    <row r="1359" spans="1:11" ht="13.5" x14ac:dyDescent="0.25">
      <c r="A1359" s="3">
        <f>TITRES_STAT!B1362</f>
        <v>44288</v>
      </c>
      <c r="B1359" s="5">
        <f>TITRES_STAT!D1362</f>
        <v>3.0672000000000001</v>
      </c>
      <c r="C1359" s="2">
        <f t="shared" si="165"/>
        <v>7.4000000000000732E-3</v>
      </c>
      <c r="D1359" s="2">
        <f t="shared" si="166"/>
        <v>3.08196</v>
      </c>
      <c r="E1359" s="2">
        <f t="shared" si="168"/>
        <v>3.0620099999999999</v>
      </c>
      <c r="F1359" s="2">
        <f t="shared" si="161"/>
        <v>3.0778900000000005</v>
      </c>
      <c r="G1359" s="2">
        <f t="shared" si="163"/>
        <v>3.0259359999999997</v>
      </c>
      <c r="H1359" s="2">
        <f t="shared" si="167"/>
        <v>2.6711509999999987</v>
      </c>
      <c r="I1359" s="2">
        <f t="array" ref="I1359">SUMPRODUCT(B1343:B1362, (ROW(B1343:B1362)-ROW(B1343)+1)) / (20*21/2)</f>
        <v>3.0616514285714289</v>
      </c>
      <c r="J1359" s="2">
        <f t="shared" si="162"/>
        <v>3.0653089098361419</v>
      </c>
      <c r="K1359" s="2">
        <f t="shared" si="164"/>
        <v>3.027226892313831</v>
      </c>
    </row>
    <row r="1360" spans="1:11" ht="13.5" x14ac:dyDescent="0.25">
      <c r="A1360" s="3">
        <f>TITRES_STAT!B1363</f>
        <v>44291</v>
      </c>
      <c r="B1360" s="5">
        <f>TITRES_STAT!D1363</f>
        <v>3.0672000000000001</v>
      </c>
      <c r="C1360" s="2">
        <f t="shared" si="165"/>
        <v>0</v>
      </c>
      <c r="D1360" s="2">
        <f t="shared" si="166"/>
        <v>3.0804800000000001</v>
      </c>
      <c r="E1360" s="2">
        <f t="shared" si="168"/>
        <v>3.0627499999999999</v>
      </c>
      <c r="F1360" s="2">
        <f t="shared" si="161"/>
        <v>3.0801100000000003</v>
      </c>
      <c r="G1360" s="2">
        <f t="shared" si="163"/>
        <v>3.0278580000000002</v>
      </c>
      <c r="H1360" s="2">
        <f t="shared" si="167"/>
        <v>2.6750579999999982</v>
      </c>
      <c r="I1360" s="2">
        <f t="array" ref="I1360">SUMPRODUCT(B1344:B1363, (ROW(B1344:B1363)-ROW(B1344)+1)) / (20*21/2)</f>
        <v>3.0570028571428569</v>
      </c>
      <c r="J1360" s="2">
        <f t="shared" si="162"/>
        <v>3.0654890136612711</v>
      </c>
      <c r="K1360" s="2">
        <f t="shared" si="164"/>
        <v>3.0287944651642689</v>
      </c>
    </row>
    <row r="1361" spans="1:11" ht="13.5" x14ac:dyDescent="0.25">
      <c r="A1361" s="3">
        <f>TITRES_STAT!B1364</f>
        <v>44292</v>
      </c>
      <c r="B1361" s="5">
        <f>TITRES_STAT!D1364</f>
        <v>3.0301999999999998</v>
      </c>
      <c r="C1361" s="2">
        <f t="shared" si="165"/>
        <v>-3.7000000000000366E-2</v>
      </c>
      <c r="D1361" s="2">
        <f t="shared" si="166"/>
        <v>3.0656999999999996</v>
      </c>
      <c r="E1361" s="2">
        <f t="shared" si="168"/>
        <v>3.0656999999999996</v>
      </c>
      <c r="F1361" s="2">
        <f t="shared" si="161"/>
        <v>3.0804800000000001</v>
      </c>
      <c r="G1361" s="2">
        <f t="shared" si="163"/>
        <v>3.0299259999999997</v>
      </c>
      <c r="H1361" s="2">
        <f t="shared" si="167"/>
        <v>2.6785304999999981</v>
      </c>
      <c r="I1361" s="2">
        <f t="array" ref="I1361">SUMPRODUCT(B1345:B1364, (ROW(B1345:B1364)-ROW(B1345)+1)) / (20*21/2)</f>
        <v>3.0516580952380958</v>
      </c>
      <c r="J1361" s="2">
        <f t="shared" si="162"/>
        <v>3.0621281552173403</v>
      </c>
      <c r="K1361" s="2">
        <f t="shared" si="164"/>
        <v>3.028849584177435</v>
      </c>
    </row>
    <row r="1362" spans="1:11" ht="13.5" x14ac:dyDescent="0.25">
      <c r="A1362" s="3">
        <f>TITRES_STAT!B1365</f>
        <v>44293</v>
      </c>
      <c r="B1362" s="5">
        <f>TITRES_STAT!D1365</f>
        <v>3.0228000000000002</v>
      </c>
      <c r="C1362" s="2">
        <f t="shared" si="165"/>
        <v>-7.3999999999996291E-3</v>
      </c>
      <c r="D1362" s="2">
        <f t="shared" si="166"/>
        <v>3.0494399999999997</v>
      </c>
      <c r="E1362" s="2">
        <f t="shared" si="168"/>
        <v>3.0649600000000001</v>
      </c>
      <c r="F1362" s="2">
        <f t="shared" si="161"/>
        <v>3.0716100000000006</v>
      </c>
      <c r="G1362" s="2">
        <f t="shared" si="163"/>
        <v>3.0314039999999989</v>
      </c>
      <c r="H1362" s="2">
        <f t="shared" si="167"/>
        <v>2.6822864999999978</v>
      </c>
      <c r="I1362" s="2">
        <f t="array" ref="I1362">SUMPRODUCT(B1346:B1365, (ROW(B1346:B1365)-ROW(B1346)+1)) / (20*21/2)</f>
        <v>3.0558780952380955</v>
      </c>
      <c r="J1362" s="2">
        <f t="shared" si="162"/>
        <v>3.0583826166252126</v>
      </c>
      <c r="K1362" s="2">
        <f t="shared" si="164"/>
        <v>3.0286123455822418</v>
      </c>
    </row>
    <row r="1363" spans="1:11" ht="13.5" x14ac:dyDescent="0.25">
      <c r="A1363" s="3">
        <f>TITRES_STAT!B1366</f>
        <v>44294</v>
      </c>
      <c r="B1363" s="5">
        <f>TITRES_STAT!D1366</f>
        <v>3.0228000000000002</v>
      </c>
      <c r="C1363" s="2">
        <f t="shared" si="165"/>
        <v>0</v>
      </c>
      <c r="D1363" s="2">
        <f t="shared" si="166"/>
        <v>3.0420400000000001</v>
      </c>
      <c r="E1363" s="2">
        <f t="shared" si="168"/>
        <v>3.0642199999999997</v>
      </c>
      <c r="F1363" s="2">
        <f t="shared" si="161"/>
        <v>3.0642200000000011</v>
      </c>
      <c r="G1363" s="2">
        <f t="shared" si="163"/>
        <v>3.0330299999999992</v>
      </c>
      <c r="H1363" s="2">
        <f t="shared" si="167"/>
        <v>2.6860779999999975</v>
      </c>
      <c r="I1363" s="2">
        <f t="array" ref="I1363">SUMPRODUCT(B1347:B1366, (ROW(B1347:B1366)-ROW(B1347)+1)) / (20*21/2)</f>
        <v>3.064890952380952</v>
      </c>
      <c r="J1363" s="2">
        <f t="shared" si="162"/>
        <v>3.0549937959942399</v>
      </c>
      <c r="K1363" s="2">
        <f t="shared" si="164"/>
        <v>3.0283844104613697</v>
      </c>
    </row>
    <row r="1364" spans="1:11" ht="13.5" x14ac:dyDescent="0.25">
      <c r="A1364" s="3">
        <f>TITRES_STAT!B1367</f>
        <v>44298</v>
      </c>
      <c r="B1364" s="5">
        <f>TITRES_STAT!D1367</f>
        <v>3.0081000000000002</v>
      </c>
      <c r="C1364" s="2">
        <f t="shared" si="165"/>
        <v>-1.4699999999999935E-2</v>
      </c>
      <c r="D1364" s="2">
        <f t="shared" si="166"/>
        <v>3.0302200000000004</v>
      </c>
      <c r="E1364" s="2">
        <f t="shared" si="168"/>
        <v>3.0560900000000002</v>
      </c>
      <c r="F1364" s="2">
        <f t="shared" ref="F1364:F1427" si="169">AVERAGE(B1345:B1364)</f>
        <v>3.0597900000000009</v>
      </c>
      <c r="G1364" s="2">
        <f t="shared" si="163"/>
        <v>3.0348039999999998</v>
      </c>
      <c r="H1364" s="2">
        <f t="shared" si="167"/>
        <v>2.6897959999999976</v>
      </c>
      <c r="I1364" s="2">
        <f t="array" ref="I1364">SUMPRODUCT(B1348:B1367, (ROW(B1348:B1367)-ROW(B1348)+1)) / (20*21/2)</f>
        <v>3.0716485714285708</v>
      </c>
      <c r="J1364" s="2">
        <f t="shared" si="162"/>
        <v>3.050527720185265</v>
      </c>
      <c r="K1364" s="2">
        <f t="shared" si="164"/>
        <v>3.0275889433844534</v>
      </c>
    </row>
    <row r="1365" spans="1:11" ht="13.5" x14ac:dyDescent="0.25">
      <c r="A1365" s="3">
        <f>TITRES_STAT!B1368</f>
        <v>44299</v>
      </c>
      <c r="B1365" s="5">
        <f>TITRES_STAT!D1368</f>
        <v>3.1040999999999999</v>
      </c>
      <c r="C1365" s="2">
        <f t="shared" si="165"/>
        <v>9.5999999999999641E-2</v>
      </c>
      <c r="D1365" s="2">
        <f t="shared" si="166"/>
        <v>3.0376000000000003</v>
      </c>
      <c r="E1365" s="2">
        <f t="shared" si="168"/>
        <v>3.05904</v>
      </c>
      <c r="F1365" s="2">
        <f t="shared" si="169"/>
        <v>3.061265000000001</v>
      </c>
      <c r="G1365" s="2">
        <f t="shared" si="163"/>
        <v>3.0377599999999996</v>
      </c>
      <c r="H1365" s="2">
        <f t="shared" si="167"/>
        <v>2.6940654999999976</v>
      </c>
      <c r="I1365" s="2">
        <f t="array" ref="I1365">SUMPRODUCT(B1349:B1368, (ROW(B1349:B1368)-ROW(B1349)+1)) / (20*21/2)</f>
        <v>3.0773847619047614</v>
      </c>
      <c r="J1365" s="2">
        <f t="shared" ref="J1365:J1428" si="170">$J$4*B1365+J1364*(1-$J$4)</f>
        <v>3.0556298420723826</v>
      </c>
      <c r="K1365" s="2">
        <f t="shared" si="164"/>
        <v>3.0305893769772201</v>
      </c>
    </row>
    <row r="1366" spans="1:11" ht="13.5" x14ac:dyDescent="0.25">
      <c r="A1366" s="3">
        <f>TITRES_STAT!B1369</f>
        <v>44300</v>
      </c>
      <c r="B1366" s="5">
        <f>TITRES_STAT!D1369</f>
        <v>3.1558999999999999</v>
      </c>
      <c r="C1366" s="2">
        <f t="shared" si="165"/>
        <v>5.1800000000000068E-2</v>
      </c>
      <c r="D1366" s="2">
        <f t="shared" si="166"/>
        <v>3.0627400000000002</v>
      </c>
      <c r="E1366" s="2">
        <f t="shared" si="168"/>
        <v>3.0642199999999997</v>
      </c>
      <c r="F1366" s="2">
        <f t="shared" si="169"/>
        <v>3.0627450000000005</v>
      </c>
      <c r="G1366" s="2">
        <f t="shared" si="163"/>
        <v>3.0414560000000002</v>
      </c>
      <c r="H1366" s="2">
        <f t="shared" si="167"/>
        <v>2.6984869999999979</v>
      </c>
      <c r="I1366" s="2">
        <f t="array" ref="I1366">SUMPRODUCT(B1350:B1369, (ROW(B1350:B1369)-ROW(B1350)+1)) / (20*21/2)</f>
        <v>3.0829800000000005</v>
      </c>
      <c r="J1366" s="2">
        <f t="shared" si="170"/>
        <v>3.0651793809226318</v>
      </c>
      <c r="K1366" s="2">
        <f t="shared" si="164"/>
        <v>3.0355035190565447</v>
      </c>
    </row>
    <row r="1367" spans="1:11" ht="13.5" x14ac:dyDescent="0.25">
      <c r="A1367" s="3">
        <f>TITRES_STAT!B1370</f>
        <v>44301</v>
      </c>
      <c r="B1367" s="5">
        <f>TITRES_STAT!D1370</f>
        <v>3.1337000000000002</v>
      </c>
      <c r="C1367" s="2">
        <f t="shared" si="165"/>
        <v>-2.2199999999999775E-2</v>
      </c>
      <c r="D1367" s="2">
        <f t="shared" si="166"/>
        <v>3.0849200000000003</v>
      </c>
      <c r="E1367" s="2">
        <f t="shared" si="168"/>
        <v>3.0671799999999996</v>
      </c>
      <c r="F1367" s="2">
        <f t="shared" si="169"/>
        <v>3.0660700000000003</v>
      </c>
      <c r="G1367" s="2">
        <f t="shared" si="163"/>
        <v>3.0450039999999996</v>
      </c>
      <c r="H1367" s="2">
        <f t="shared" si="167"/>
        <v>2.7025839999999981</v>
      </c>
      <c r="I1367" s="2">
        <f t="array" ref="I1367">SUMPRODUCT(B1351:B1370, (ROW(B1351:B1370)-ROW(B1351)+1)) / (20*21/2)</f>
        <v>3.095296666666667</v>
      </c>
      <c r="J1367" s="2">
        <f t="shared" si="170"/>
        <v>3.0717051541680958</v>
      </c>
      <c r="K1367" s="2">
        <f t="shared" si="164"/>
        <v>3.0393543614464842</v>
      </c>
    </row>
    <row r="1368" spans="1:11" ht="13.5" x14ac:dyDescent="0.25">
      <c r="A1368" s="3">
        <f>TITRES_STAT!B1371</f>
        <v>44302</v>
      </c>
      <c r="B1368" s="5">
        <f>TITRES_STAT!D1371</f>
        <v>3.1263000000000001</v>
      </c>
      <c r="C1368" s="2">
        <f t="shared" si="165"/>
        <v>-7.4000000000000732E-3</v>
      </c>
      <c r="D1368" s="2">
        <f t="shared" si="166"/>
        <v>3.1056200000000005</v>
      </c>
      <c r="E1368" s="2">
        <f t="shared" si="168"/>
        <v>3.0738300000000001</v>
      </c>
      <c r="F1368" s="2">
        <f t="shared" si="169"/>
        <v>3.0675500000000002</v>
      </c>
      <c r="G1368" s="2">
        <f t="shared" si="163"/>
        <v>3.0488479999999987</v>
      </c>
      <c r="H1368" s="2">
        <f t="shared" si="167"/>
        <v>2.7068574999999981</v>
      </c>
      <c r="I1368" s="2">
        <f t="array" ref="I1368">SUMPRODUCT(B1352:B1371, (ROW(B1352:B1371)-ROW(B1352)+1)) / (20*21/2)</f>
        <v>3.1048304761904761</v>
      </c>
      <c r="J1368" s="2">
        <f t="shared" si="170"/>
        <v>3.0769046632949437</v>
      </c>
      <c r="K1368" s="2">
        <f t="shared" si="164"/>
        <v>3.0427639943309357</v>
      </c>
    </row>
    <row r="1369" spans="1:11" ht="13.5" x14ac:dyDescent="0.25">
      <c r="A1369" s="3">
        <f>TITRES_STAT!B1372</f>
        <v>44305</v>
      </c>
      <c r="B1369" s="5">
        <f>TITRES_STAT!D1372</f>
        <v>3.1263000000000001</v>
      </c>
      <c r="C1369" s="2">
        <f t="shared" si="165"/>
        <v>0</v>
      </c>
      <c r="D1369" s="2">
        <f t="shared" si="166"/>
        <v>3.1292599999999999</v>
      </c>
      <c r="E1369" s="2">
        <f t="shared" si="168"/>
        <v>3.0797400000000001</v>
      </c>
      <c r="F1369" s="2">
        <f t="shared" si="169"/>
        <v>3.0708750000000005</v>
      </c>
      <c r="G1369" s="2">
        <f t="shared" si="163"/>
        <v>3.0529859999999984</v>
      </c>
      <c r="H1369" s="2">
        <f t="shared" si="167"/>
        <v>2.7111309999999986</v>
      </c>
      <c r="I1369" s="2">
        <f t="array" ref="I1369">SUMPRODUCT(B1353:B1372, (ROW(B1353:B1372)-ROW(B1353)+1)) / (20*21/2)</f>
        <v>3.1114152380952373</v>
      </c>
      <c r="J1369" s="2">
        <f t="shared" si="170"/>
        <v>3.0816089810763776</v>
      </c>
      <c r="K1369" s="2">
        <f t="shared" si="164"/>
        <v>3.0460399161218792</v>
      </c>
    </row>
    <row r="1370" spans="1:11" ht="13.5" x14ac:dyDescent="0.25">
      <c r="A1370" s="3">
        <f>TITRES_STAT!B1373</f>
        <v>44306</v>
      </c>
      <c r="B1370" s="5">
        <f>TITRES_STAT!D1373</f>
        <v>3.2002000000000002</v>
      </c>
      <c r="C1370" s="2">
        <f t="shared" si="165"/>
        <v>7.3900000000000077E-2</v>
      </c>
      <c r="D1370" s="2">
        <f t="shared" si="166"/>
        <v>3.1484800000000002</v>
      </c>
      <c r="E1370" s="2">
        <f t="shared" si="168"/>
        <v>3.0930400000000002</v>
      </c>
      <c r="F1370" s="2">
        <f t="shared" si="169"/>
        <v>3.0778950000000003</v>
      </c>
      <c r="G1370" s="2">
        <f t="shared" si="163"/>
        <v>3.0580119999999984</v>
      </c>
      <c r="H1370" s="2">
        <f t="shared" si="167"/>
        <v>2.7158094999999984</v>
      </c>
      <c r="I1370" s="2">
        <f t="array" ref="I1370">SUMPRODUCT(B1354:B1373, (ROW(B1354:B1373)-ROW(B1354)+1)) / (20*21/2)</f>
        <v>3.1202109523809516</v>
      </c>
      <c r="J1370" s="2">
        <f t="shared" si="170"/>
        <v>3.0929033638310082</v>
      </c>
      <c r="K1370" s="2">
        <f t="shared" si="164"/>
        <v>3.0520854096072956</v>
      </c>
    </row>
    <row r="1371" spans="1:11" ht="13.5" x14ac:dyDescent="0.25">
      <c r="A1371" s="3">
        <f>TITRES_STAT!B1374</f>
        <v>44307</v>
      </c>
      <c r="B1371" s="5">
        <f>TITRES_STAT!D1374</f>
        <v>3.1779999999999999</v>
      </c>
      <c r="C1371" s="2">
        <f t="shared" si="165"/>
        <v>-2.220000000000022E-2</v>
      </c>
      <c r="D1371" s="2">
        <f t="shared" si="166"/>
        <v>3.1529000000000003</v>
      </c>
      <c r="E1371" s="2">
        <f t="shared" si="168"/>
        <v>3.1078200000000002</v>
      </c>
      <c r="F1371" s="2">
        <f t="shared" si="169"/>
        <v>3.0867600000000004</v>
      </c>
      <c r="G1371" s="2">
        <f t="shared" si="163"/>
        <v>3.0625939999999989</v>
      </c>
      <c r="H1371" s="2">
        <f t="shared" si="167"/>
        <v>2.7201279999999985</v>
      </c>
      <c r="I1371" s="2">
        <f t="array" ref="I1371">SUMPRODUCT(B1355:B1374, (ROW(B1355:B1374)-ROW(B1355)+1)) / (20*21/2)</f>
        <v>3.1275628571428569</v>
      </c>
      <c r="J1371" s="2">
        <f t="shared" si="170"/>
        <v>3.1010078053709123</v>
      </c>
      <c r="K1371" s="2">
        <f t="shared" si="164"/>
        <v>3.0570232366815193</v>
      </c>
    </row>
    <row r="1372" spans="1:11" ht="13.5" x14ac:dyDescent="0.25">
      <c r="A1372" s="3">
        <f>TITRES_STAT!B1375</f>
        <v>44308</v>
      </c>
      <c r="B1372" s="5">
        <f>TITRES_STAT!D1375</f>
        <v>3.1558999999999999</v>
      </c>
      <c r="C1372" s="2">
        <f t="shared" si="165"/>
        <v>-2.2100000000000009E-2</v>
      </c>
      <c r="D1372" s="2">
        <f t="shared" si="166"/>
        <v>3.15734</v>
      </c>
      <c r="E1372" s="2">
        <f t="shared" si="168"/>
        <v>3.12113</v>
      </c>
      <c r="F1372" s="2">
        <f t="shared" si="169"/>
        <v>3.093045</v>
      </c>
      <c r="G1372" s="2">
        <f t="shared" si="163"/>
        <v>3.0673239999999993</v>
      </c>
      <c r="H1372" s="2">
        <f t="shared" si="167"/>
        <v>2.7243714999999979</v>
      </c>
      <c r="I1372" s="2">
        <f t="array" ref="I1372">SUMPRODUCT(B1356:B1375, (ROW(B1356:B1375)-ROW(B1356)+1)) / (20*21/2)</f>
        <v>3.1344928571428574</v>
      </c>
      <c r="J1372" s="2">
        <f t="shared" si="170"/>
        <v>3.1062356334308254</v>
      </c>
      <c r="K1372" s="2">
        <f t="shared" si="164"/>
        <v>3.0609007568116557</v>
      </c>
    </row>
    <row r="1373" spans="1:11" ht="13.5" x14ac:dyDescent="0.25">
      <c r="A1373" s="3">
        <f>TITRES_STAT!B1376</f>
        <v>44309</v>
      </c>
      <c r="B1373" s="5">
        <f>TITRES_STAT!D1376</f>
        <v>3.1854</v>
      </c>
      <c r="C1373" s="2">
        <f t="shared" si="165"/>
        <v>2.9500000000000082E-2</v>
      </c>
      <c r="D1373" s="2">
        <f t="shared" si="166"/>
        <v>3.1691599999999998</v>
      </c>
      <c r="E1373" s="2">
        <f t="shared" si="168"/>
        <v>3.1373900000000003</v>
      </c>
      <c r="F1373" s="2">
        <f t="shared" si="169"/>
        <v>3.1008050000000003</v>
      </c>
      <c r="G1373" s="2">
        <f t="shared" si="163"/>
        <v>3.0727919999999989</v>
      </c>
      <c r="H1373" s="2">
        <f t="shared" si="167"/>
        <v>2.728762499999998</v>
      </c>
      <c r="I1373" s="2">
        <f t="array" ref="I1373">SUMPRODUCT(B1357:B1376, (ROW(B1357:B1376)-ROW(B1357)+1)) / (20*21/2)</f>
        <v>3.1388257142857139</v>
      </c>
      <c r="J1373" s="2">
        <f t="shared" si="170"/>
        <v>3.1137750969136038</v>
      </c>
      <c r="K1373" s="2">
        <f t="shared" si="164"/>
        <v>3.0657830800739436</v>
      </c>
    </row>
    <row r="1374" spans="1:11" ht="13.5" x14ac:dyDescent="0.25">
      <c r="A1374" s="3">
        <f>TITRES_STAT!B1377</f>
        <v>44312</v>
      </c>
      <c r="B1374" s="5">
        <f>TITRES_STAT!D1377</f>
        <v>3.1779999999999999</v>
      </c>
      <c r="C1374" s="2">
        <f t="shared" si="165"/>
        <v>-7.4000000000000732E-3</v>
      </c>
      <c r="D1374" s="2">
        <f t="shared" si="166"/>
        <v>3.1794999999999995</v>
      </c>
      <c r="E1374" s="2">
        <f t="shared" si="168"/>
        <v>3.1543800000000002</v>
      </c>
      <c r="F1374" s="2">
        <f t="shared" si="169"/>
        <v>3.105235</v>
      </c>
      <c r="G1374" s="2">
        <f t="shared" si="163"/>
        <v>3.0764859999999987</v>
      </c>
      <c r="H1374" s="2">
        <f t="shared" si="167"/>
        <v>2.7324399999999986</v>
      </c>
      <c r="I1374" s="2">
        <f t="array" ref="I1374">SUMPRODUCT(B1358:B1377, (ROW(B1358:B1377)-ROW(B1358)+1)) / (20*21/2)</f>
        <v>3.140797619047619</v>
      </c>
      <c r="J1374" s="2">
        <f t="shared" si="170"/>
        <v>3.1198917543504034</v>
      </c>
      <c r="K1374" s="2">
        <f t="shared" si="164"/>
        <v>3.0701837436004555</v>
      </c>
    </row>
    <row r="1375" spans="1:11" ht="13.5" x14ac:dyDescent="0.25">
      <c r="A1375" s="3">
        <f>TITRES_STAT!B1378</f>
        <v>44313</v>
      </c>
      <c r="B1375" s="5">
        <f>TITRES_STAT!D1378</f>
        <v>3.1779999999999999</v>
      </c>
      <c r="C1375" s="2">
        <f t="shared" si="165"/>
        <v>0</v>
      </c>
      <c r="D1375" s="2">
        <f t="shared" si="166"/>
        <v>3.1750599999999998</v>
      </c>
      <c r="E1375" s="2">
        <f t="shared" si="168"/>
        <v>3.1617700000000002</v>
      </c>
      <c r="F1375" s="2">
        <f t="shared" si="169"/>
        <v>3.1104049999999996</v>
      </c>
      <c r="G1375" s="2">
        <f t="shared" si="163"/>
        <v>3.0803279999999984</v>
      </c>
      <c r="H1375" s="2">
        <f t="shared" si="167"/>
        <v>2.7358679999999982</v>
      </c>
      <c r="I1375" s="2">
        <f t="array" ref="I1375">SUMPRODUCT(B1359:B1378, (ROW(B1359:B1378)-ROW(B1359)+1)) / (20*21/2)</f>
        <v>3.1426285714285713</v>
      </c>
      <c r="J1375" s="2">
        <f t="shared" si="170"/>
        <v>3.1254258729836986</v>
      </c>
      <c r="K1375" s="2">
        <f t="shared" si="164"/>
        <v>3.074411832086712</v>
      </c>
    </row>
    <row r="1376" spans="1:11" ht="13.5" x14ac:dyDescent="0.25">
      <c r="A1376" s="3">
        <f>TITRES_STAT!B1379</f>
        <v>44314</v>
      </c>
      <c r="B1376" s="5">
        <f>TITRES_STAT!D1379</f>
        <v>3.1558999999999999</v>
      </c>
      <c r="C1376" s="2">
        <f t="shared" si="165"/>
        <v>-2.2100000000000009E-2</v>
      </c>
      <c r="D1376" s="2">
        <f t="shared" si="166"/>
        <v>3.1706400000000001</v>
      </c>
      <c r="E1376" s="2">
        <f t="shared" si="168"/>
        <v>3.1617700000000002</v>
      </c>
      <c r="F1376" s="2">
        <f t="shared" si="169"/>
        <v>3.1129949999999997</v>
      </c>
      <c r="G1376" s="2">
        <f t="shared" si="163"/>
        <v>3.0826939999999992</v>
      </c>
      <c r="H1376" s="2">
        <f t="shared" si="167"/>
        <v>2.739221499999998</v>
      </c>
      <c r="I1376" s="2">
        <f t="array" ref="I1376">SUMPRODUCT(B1360:B1379, (ROW(B1360:B1379)-ROW(B1360)+1)) / (20*21/2)</f>
        <v>3.1448123809523811</v>
      </c>
      <c r="J1376" s="2">
        <f t="shared" si="170"/>
        <v>3.1283281707947745</v>
      </c>
      <c r="K1376" s="2">
        <f t="shared" si="164"/>
        <v>3.0776074465146839</v>
      </c>
    </row>
    <row r="1377" spans="1:11" ht="13.5" x14ac:dyDescent="0.25">
      <c r="A1377" s="3">
        <f>TITRES_STAT!B1380</f>
        <v>44315</v>
      </c>
      <c r="B1377" s="5">
        <f>TITRES_STAT!D1380</f>
        <v>3.1337000000000002</v>
      </c>
      <c r="C1377" s="2">
        <f t="shared" si="165"/>
        <v>-2.2199999999999775E-2</v>
      </c>
      <c r="D1377" s="2">
        <f t="shared" si="166"/>
        <v>3.1661999999999999</v>
      </c>
      <c r="E1377" s="2">
        <f t="shared" si="168"/>
        <v>3.1617700000000002</v>
      </c>
      <c r="F1377" s="2">
        <f t="shared" si="169"/>
        <v>3.1144749999999997</v>
      </c>
      <c r="G1377" s="2">
        <f t="shared" si="163"/>
        <v>3.0832859999999993</v>
      </c>
      <c r="H1377" s="2">
        <f t="shared" si="167"/>
        <v>2.7427844999999977</v>
      </c>
      <c r="I1377" s="2">
        <f t="array" ref="I1377">SUMPRODUCT(B1361:B1380, (ROW(B1361:B1380)-ROW(B1361)+1)) / (20*21/2)</f>
        <v>3.1459395238095236</v>
      </c>
      <c r="J1377" s="2">
        <f t="shared" si="170"/>
        <v>3.1288397735762246</v>
      </c>
      <c r="K1377" s="2">
        <f t="shared" si="164"/>
        <v>3.0798071544945</v>
      </c>
    </row>
    <row r="1378" spans="1:11" ht="13.5" x14ac:dyDescent="0.25">
      <c r="A1378" s="3">
        <f>TITRES_STAT!B1381</f>
        <v>44316</v>
      </c>
      <c r="B1378" s="5">
        <f>TITRES_STAT!D1381</f>
        <v>3.1337000000000002</v>
      </c>
      <c r="C1378" s="2">
        <f t="shared" si="165"/>
        <v>0</v>
      </c>
      <c r="D1378" s="2">
        <f t="shared" si="166"/>
        <v>3.1558600000000006</v>
      </c>
      <c r="E1378" s="2">
        <f t="shared" si="168"/>
        <v>3.1625100000000002</v>
      </c>
      <c r="F1378" s="2">
        <f t="shared" si="169"/>
        <v>3.1181699999999997</v>
      </c>
      <c r="G1378" s="2">
        <f t="shared" si="163"/>
        <v>3.0841719999999997</v>
      </c>
      <c r="H1378" s="2">
        <f t="shared" si="167"/>
        <v>2.746525499999998</v>
      </c>
      <c r="I1378" s="2">
        <f t="array" ref="I1378">SUMPRODUCT(B1362:B1381, (ROW(B1362:B1381)-ROW(B1362)+1)) / (20*21/2)</f>
        <v>3.158007142857143</v>
      </c>
      <c r="J1378" s="2">
        <f t="shared" si="170"/>
        <v>3.1293026522832506</v>
      </c>
      <c r="K1378" s="2">
        <f t="shared" si="164"/>
        <v>3.0819205994162844</v>
      </c>
    </row>
    <row r="1379" spans="1:11" ht="13.5" x14ac:dyDescent="0.25">
      <c r="A1379" s="3">
        <f>TITRES_STAT!B1382</f>
        <v>44319</v>
      </c>
      <c r="B1379" s="5">
        <f>TITRES_STAT!D1382</f>
        <v>3.1410999999999998</v>
      </c>
      <c r="C1379" s="2">
        <f t="shared" si="165"/>
        <v>7.3999999999996291E-3</v>
      </c>
      <c r="D1379" s="2">
        <f t="shared" si="166"/>
        <v>3.1484800000000002</v>
      </c>
      <c r="E1379" s="2">
        <f t="shared" si="168"/>
        <v>3.1639899999999996</v>
      </c>
      <c r="F1379" s="2">
        <f t="shared" si="169"/>
        <v>3.1218650000000001</v>
      </c>
      <c r="G1379" s="2">
        <f t="shared" si="163"/>
        <v>3.0847640000000003</v>
      </c>
      <c r="H1379" s="2">
        <f t="shared" si="167"/>
        <v>2.7503034999999985</v>
      </c>
      <c r="I1379" s="2">
        <f t="array" ref="I1379">SUMPRODUCT(B1363:B1382, (ROW(B1363:B1382)-ROW(B1363)+1)) / (20*21/2)</f>
        <v>3.1690190476190478</v>
      </c>
      <c r="J1379" s="2">
        <f t="shared" si="170"/>
        <v>3.1304262092086552</v>
      </c>
      <c r="K1379" s="2">
        <f t="shared" si="164"/>
        <v>3.0842413602234888</v>
      </c>
    </row>
    <row r="1380" spans="1:11" ht="13.5" x14ac:dyDescent="0.25">
      <c r="A1380" s="3">
        <f>TITRES_STAT!B1383</f>
        <v>44320</v>
      </c>
      <c r="B1380" s="5">
        <f>TITRES_STAT!D1383</f>
        <v>3.1337000000000002</v>
      </c>
      <c r="C1380" s="2">
        <f t="shared" si="165"/>
        <v>-7.3999999999996291E-3</v>
      </c>
      <c r="D1380" s="2">
        <f t="shared" si="166"/>
        <v>3.1396199999999999</v>
      </c>
      <c r="E1380" s="2">
        <f t="shared" si="168"/>
        <v>3.1573400000000005</v>
      </c>
      <c r="F1380" s="2">
        <f t="shared" si="169"/>
        <v>3.1251899999999999</v>
      </c>
      <c r="G1380" s="2">
        <f t="shared" si="163"/>
        <v>3.0860939999999992</v>
      </c>
      <c r="H1380" s="2">
        <f t="shared" si="167"/>
        <v>2.7535459999999978</v>
      </c>
      <c r="I1380" s="2">
        <f t="array" ref="I1380">SUMPRODUCT(B1364:B1383, (ROW(B1364:B1383)-ROW(B1364)+1)) / (20*21/2)</f>
        <v>3.1754257142857139</v>
      </c>
      <c r="J1380" s="2">
        <f t="shared" si="170"/>
        <v>3.130737998807831</v>
      </c>
      <c r="K1380" s="2">
        <f t="shared" si="164"/>
        <v>3.0861809147245283</v>
      </c>
    </row>
    <row r="1381" spans="1:11" ht="13.5" x14ac:dyDescent="0.25">
      <c r="A1381" s="3">
        <f>TITRES_STAT!B1384</f>
        <v>44321</v>
      </c>
      <c r="B1381" s="5">
        <f>TITRES_STAT!D1384</f>
        <v>3.2519</v>
      </c>
      <c r="C1381" s="2">
        <f t="shared" si="165"/>
        <v>0.11819999999999986</v>
      </c>
      <c r="D1381" s="2">
        <f t="shared" si="166"/>
        <v>3.15882</v>
      </c>
      <c r="E1381" s="2">
        <f t="shared" si="168"/>
        <v>3.1647300000000005</v>
      </c>
      <c r="F1381" s="2">
        <f t="shared" si="169"/>
        <v>3.1362749999999999</v>
      </c>
      <c r="G1381" s="2">
        <f t="shared" si="163"/>
        <v>3.0897880000000004</v>
      </c>
      <c r="H1381" s="2">
        <f t="shared" si="167"/>
        <v>2.7573434999999984</v>
      </c>
      <c r="I1381" s="2">
        <f t="array" ref="I1381">SUMPRODUCT(B1365:B1384, (ROW(B1365:B1384)-ROW(B1365)+1)) / (20*21/2)</f>
        <v>3.1795076190476195</v>
      </c>
      <c r="J1381" s="2">
        <f t="shared" si="170"/>
        <v>3.142277237016609</v>
      </c>
      <c r="K1381" s="2">
        <f t="shared" si="164"/>
        <v>3.09267970238239</v>
      </c>
    </row>
    <row r="1382" spans="1:11" ht="13.5" x14ac:dyDescent="0.25">
      <c r="A1382" s="3">
        <f>TITRES_STAT!B1385</f>
        <v>44322</v>
      </c>
      <c r="B1382" s="5">
        <f>TITRES_STAT!D1385</f>
        <v>3.2519</v>
      </c>
      <c r="C1382" s="2">
        <f t="shared" si="165"/>
        <v>0</v>
      </c>
      <c r="D1382" s="2">
        <f t="shared" si="166"/>
        <v>3.1824599999999998</v>
      </c>
      <c r="E1382" s="2">
        <f t="shared" si="168"/>
        <v>3.1743300000000003</v>
      </c>
      <c r="F1382" s="2">
        <f t="shared" si="169"/>
        <v>3.1477299999999997</v>
      </c>
      <c r="G1382" s="2">
        <f t="shared" si="163"/>
        <v>3.0931860000000007</v>
      </c>
      <c r="H1382" s="2">
        <f t="shared" si="167"/>
        <v>2.7612834999999984</v>
      </c>
      <c r="I1382" s="2">
        <f t="array" ref="I1382">SUMPRODUCT(B1366:B1385, (ROW(B1366:B1385)-ROW(B1366)+1)) / (20*21/2)</f>
        <v>3.182674761904762</v>
      </c>
      <c r="J1382" s="2">
        <f t="shared" si="170"/>
        <v>3.1527175001578844</v>
      </c>
      <c r="K1382" s="2">
        <f t="shared" si="164"/>
        <v>3.0989236356222962</v>
      </c>
    </row>
    <row r="1383" spans="1:11" ht="13.5" x14ac:dyDescent="0.25">
      <c r="A1383" s="3">
        <f>TITRES_STAT!B1386</f>
        <v>44323</v>
      </c>
      <c r="B1383" s="5">
        <f>TITRES_STAT!D1386</f>
        <v>3.2149999999999999</v>
      </c>
      <c r="C1383" s="2">
        <f t="shared" si="165"/>
        <v>-3.6900000000000155E-2</v>
      </c>
      <c r="D1383" s="2">
        <f t="shared" si="166"/>
        <v>3.1987200000000002</v>
      </c>
      <c r="E1383" s="2">
        <f t="shared" si="168"/>
        <v>3.1772900000000002</v>
      </c>
      <c r="F1383" s="2">
        <f t="shared" si="169"/>
        <v>3.15734</v>
      </c>
      <c r="G1383" s="2">
        <f t="shared" si="163"/>
        <v>3.0976200000000009</v>
      </c>
      <c r="H1383" s="2">
        <f t="shared" si="167"/>
        <v>2.7653239999999983</v>
      </c>
      <c r="I1383" s="2">
        <f t="array" ref="I1383">SUMPRODUCT(B1367:B1386, (ROW(B1367:B1386)-ROW(B1367)+1)) / (20*21/2)</f>
        <v>3.1846795238095242</v>
      </c>
      <c r="J1383" s="2">
        <f t="shared" si="170"/>
        <v>3.1586491668095147</v>
      </c>
      <c r="K1383" s="2">
        <f t="shared" si="164"/>
        <v>3.1034756499116178</v>
      </c>
    </row>
    <row r="1384" spans="1:11" ht="13.5" x14ac:dyDescent="0.25">
      <c r="A1384" s="3">
        <f>TITRES_STAT!B1387</f>
        <v>44326</v>
      </c>
      <c r="B1384" s="5">
        <f>TITRES_STAT!D1387</f>
        <v>3.2002000000000002</v>
      </c>
      <c r="C1384" s="2">
        <f t="shared" si="165"/>
        <v>-1.4799999999999702E-2</v>
      </c>
      <c r="D1384" s="2">
        <f t="shared" si="166"/>
        <v>3.2105399999999995</v>
      </c>
      <c r="E1384" s="2">
        <f t="shared" si="168"/>
        <v>3.1795099999999996</v>
      </c>
      <c r="F1384" s="2">
        <f t="shared" si="169"/>
        <v>3.1669450000000001</v>
      </c>
      <c r="G1384" s="2">
        <f t="shared" si="163"/>
        <v>3.1023499999999999</v>
      </c>
      <c r="H1384" s="2">
        <f t="shared" si="167"/>
        <v>2.7691479999999991</v>
      </c>
      <c r="I1384" s="2">
        <f t="array" ref="I1384">SUMPRODUCT(B1368:B1387, (ROW(B1368:B1387)-ROW(B1368)+1)) / (20*21/2)</f>
        <v>3.1858038095238093</v>
      </c>
      <c r="J1384" s="2">
        <f t="shared" si="170"/>
        <v>3.1626063890181322</v>
      </c>
      <c r="K1384" s="2">
        <f t="shared" si="164"/>
        <v>3.1072687616797898</v>
      </c>
    </row>
    <row r="1385" spans="1:11" ht="13.5" x14ac:dyDescent="0.25">
      <c r="A1385" s="3">
        <f>TITRES_STAT!B1388</f>
        <v>44327</v>
      </c>
      <c r="B1385" s="5">
        <f>TITRES_STAT!D1388</f>
        <v>3.2002000000000002</v>
      </c>
      <c r="C1385" s="2">
        <f t="shared" si="165"/>
        <v>0</v>
      </c>
      <c r="D1385" s="2">
        <f t="shared" si="166"/>
        <v>3.22384</v>
      </c>
      <c r="E1385" s="2">
        <f t="shared" si="168"/>
        <v>3.1817299999999995</v>
      </c>
      <c r="F1385" s="2">
        <f t="shared" si="169"/>
        <v>3.1717500000000003</v>
      </c>
      <c r="G1385" s="2">
        <f t="shared" si="163"/>
        <v>3.1054540000000004</v>
      </c>
      <c r="H1385" s="2">
        <f t="shared" si="167"/>
        <v>2.7728649999999986</v>
      </c>
      <c r="I1385" s="2">
        <f t="array" ref="I1385">SUMPRODUCT(B1369:B1388, (ROW(B1369:B1388)-ROW(B1369)+1)) / (20*21/2)</f>
        <v>3.1916152380952387</v>
      </c>
      <c r="J1385" s="2">
        <f t="shared" si="170"/>
        <v>3.166186732921167</v>
      </c>
      <c r="K1385" s="2">
        <f t="shared" si="164"/>
        <v>3.1109131239668568</v>
      </c>
    </row>
    <row r="1386" spans="1:11" ht="13.5" x14ac:dyDescent="0.25">
      <c r="A1386" s="3">
        <f>TITRES_STAT!B1389</f>
        <v>44333</v>
      </c>
      <c r="B1386" s="5">
        <f>TITRES_STAT!D1389</f>
        <v>3.1928000000000001</v>
      </c>
      <c r="C1386" s="2">
        <f t="shared" si="165"/>
        <v>-7.4000000000000732E-3</v>
      </c>
      <c r="D1386" s="2">
        <f t="shared" si="166"/>
        <v>3.2120199999999999</v>
      </c>
      <c r="E1386" s="2">
        <f t="shared" si="168"/>
        <v>3.1854199999999997</v>
      </c>
      <c r="F1386" s="2">
        <f t="shared" si="169"/>
        <v>3.1735949999999997</v>
      </c>
      <c r="G1386" s="2">
        <f t="shared" si="163"/>
        <v>3.1088540000000005</v>
      </c>
      <c r="H1386" s="2">
        <f t="shared" si="167"/>
        <v>2.7769369999999984</v>
      </c>
      <c r="I1386" s="2">
        <f t="array" ref="I1386">SUMPRODUCT(B1370:B1389, (ROW(B1370:B1389)-ROW(B1370)+1)) / (20*21/2)</f>
        <v>3.1976033333333329</v>
      </c>
      <c r="J1386" s="2">
        <f t="shared" si="170"/>
        <v>3.1687213297858179</v>
      </c>
      <c r="K1386" s="2">
        <f t="shared" si="164"/>
        <v>3.1141243740073721</v>
      </c>
    </row>
    <row r="1387" spans="1:11" ht="13.5" x14ac:dyDescent="0.25">
      <c r="A1387" s="3">
        <f>TITRES_STAT!B1390</f>
        <v>44334</v>
      </c>
      <c r="B1387" s="5">
        <f>TITRES_STAT!D1390</f>
        <v>3.1854</v>
      </c>
      <c r="C1387" s="2">
        <f t="shared" si="165"/>
        <v>-7.4000000000000732E-3</v>
      </c>
      <c r="D1387" s="2">
        <f t="shared" si="166"/>
        <v>3.1987200000000002</v>
      </c>
      <c r="E1387" s="2">
        <f t="shared" si="168"/>
        <v>3.1905899999999994</v>
      </c>
      <c r="F1387" s="2">
        <f t="shared" si="169"/>
        <v>3.1761800000000004</v>
      </c>
      <c r="G1387" s="2">
        <f t="shared" si="163"/>
        <v>3.1119580000000009</v>
      </c>
      <c r="H1387" s="2">
        <f t="shared" si="167"/>
        <v>2.7811144999999988</v>
      </c>
      <c r="I1387" s="2">
        <f t="array" ref="I1387">SUMPRODUCT(B1371:B1390, (ROW(B1371:B1390)-ROW(B1371)+1)) / (20*21/2)</f>
        <v>3.2030280952380954</v>
      </c>
      <c r="J1387" s="2">
        <f t="shared" si="170"/>
        <v>3.1703097745681208</v>
      </c>
      <c r="K1387" s="2">
        <f t="shared" si="164"/>
        <v>3.116919496595318</v>
      </c>
    </row>
    <row r="1388" spans="1:11" ht="13.5" x14ac:dyDescent="0.25">
      <c r="A1388" s="3">
        <f>TITRES_STAT!B1391</f>
        <v>44335</v>
      </c>
      <c r="B1388" s="5">
        <f>TITRES_STAT!D1391</f>
        <v>3.2372000000000001</v>
      </c>
      <c r="C1388" s="2">
        <f t="shared" si="165"/>
        <v>5.1800000000000068E-2</v>
      </c>
      <c r="D1388" s="2">
        <f t="shared" si="166"/>
        <v>3.2031599999999996</v>
      </c>
      <c r="E1388" s="2">
        <f t="shared" si="168"/>
        <v>3.2009400000000001</v>
      </c>
      <c r="F1388" s="2">
        <f t="shared" si="169"/>
        <v>3.1817249999999997</v>
      </c>
      <c r="G1388" s="2">
        <f t="shared" si="163"/>
        <v>3.1163940000000001</v>
      </c>
      <c r="H1388" s="2">
        <f t="shared" si="167"/>
        <v>2.7855864999999995</v>
      </c>
      <c r="I1388" s="2">
        <f t="array" ref="I1388">SUMPRODUCT(B1372:B1391, (ROW(B1372:B1391)-ROW(B1372)+1)) / (20*21/2)</f>
        <v>3.2082414285714287</v>
      </c>
      <c r="J1388" s="2">
        <f t="shared" si="170"/>
        <v>3.1766802722283001</v>
      </c>
      <c r="K1388" s="2">
        <f t="shared" si="164"/>
        <v>3.1216363790817763</v>
      </c>
    </row>
    <row r="1389" spans="1:11" ht="13.5" x14ac:dyDescent="0.25">
      <c r="A1389" s="3">
        <f>TITRES_STAT!B1392</f>
        <v>44336</v>
      </c>
      <c r="B1389" s="5">
        <f>TITRES_STAT!D1392</f>
        <v>3.2446000000000002</v>
      </c>
      <c r="C1389" s="2">
        <f t="shared" si="165"/>
        <v>7.4000000000000732E-3</v>
      </c>
      <c r="D1389" s="2">
        <f t="shared" si="166"/>
        <v>3.2120400000000005</v>
      </c>
      <c r="E1389" s="2">
        <f t="shared" si="168"/>
        <v>3.2112899999999995</v>
      </c>
      <c r="F1389" s="2">
        <f t="shared" si="169"/>
        <v>3.1876399999999996</v>
      </c>
      <c r="G1389" s="2">
        <f t="shared" si="163"/>
        <v>3.12216</v>
      </c>
      <c r="H1389" s="2">
        <f t="shared" si="167"/>
        <v>2.7900599999999991</v>
      </c>
      <c r="I1389" s="2">
        <f t="array" ref="I1389">SUMPRODUCT(B1373:B1392, (ROW(B1373:B1392)-ROW(B1373)+1)) / (20*21/2)</f>
        <v>3.2131376190476191</v>
      </c>
      <c r="J1389" s="2">
        <f t="shared" si="170"/>
        <v>3.1831488177303666</v>
      </c>
      <c r="K1389" s="2">
        <f t="shared" si="164"/>
        <v>3.1264584818628833</v>
      </c>
    </row>
    <row r="1390" spans="1:11" ht="13.5" x14ac:dyDescent="0.25">
      <c r="A1390" s="3">
        <f>TITRES_STAT!B1393</f>
        <v>44337</v>
      </c>
      <c r="B1390" s="5">
        <f>TITRES_STAT!D1393</f>
        <v>3.2446000000000002</v>
      </c>
      <c r="C1390" s="2">
        <f t="shared" si="165"/>
        <v>0</v>
      </c>
      <c r="D1390" s="2">
        <f t="shared" si="166"/>
        <v>3.2209199999999996</v>
      </c>
      <c r="E1390" s="2">
        <f t="shared" si="168"/>
        <v>3.2223799999999998</v>
      </c>
      <c r="F1390" s="2">
        <f t="shared" si="169"/>
        <v>3.1898600000000004</v>
      </c>
      <c r="G1390" s="2">
        <f t="shared" si="163"/>
        <v>3.1265960000000002</v>
      </c>
      <c r="H1390" s="2">
        <f t="shared" si="167"/>
        <v>2.7943839999999995</v>
      </c>
      <c r="I1390" s="2">
        <f t="array" ref="I1390">SUMPRODUCT(B1374:B1393, (ROW(B1374:B1393)-ROW(B1374)+1)) / (20*21/2)</f>
        <v>3.2253542857142854</v>
      </c>
      <c r="J1390" s="2">
        <f t="shared" si="170"/>
        <v>3.1890013112798554</v>
      </c>
      <c r="K1390" s="2">
        <f t="shared" si="164"/>
        <v>3.1310914825741429</v>
      </c>
    </row>
    <row r="1391" spans="1:11" ht="13.5" x14ac:dyDescent="0.25">
      <c r="A1391" s="3">
        <f>TITRES_STAT!B1394</f>
        <v>44340</v>
      </c>
      <c r="B1391" s="5">
        <f>TITRES_STAT!D1394</f>
        <v>3.2446000000000002</v>
      </c>
      <c r="C1391" s="2">
        <f t="shared" si="165"/>
        <v>0</v>
      </c>
      <c r="D1391" s="2">
        <f t="shared" si="166"/>
        <v>3.2312800000000004</v>
      </c>
      <c r="E1391" s="2">
        <f t="shared" si="168"/>
        <v>3.2216499999999995</v>
      </c>
      <c r="F1391" s="2">
        <f t="shared" si="169"/>
        <v>3.1931900000000004</v>
      </c>
      <c r="G1391" s="2">
        <f t="shared" si="163"/>
        <v>3.1310319999999994</v>
      </c>
      <c r="H1391" s="2">
        <f t="shared" si="167"/>
        <v>2.7990404999999994</v>
      </c>
      <c r="I1391" s="2">
        <f t="array" ref="I1391">SUMPRODUCT(B1375:B1394, (ROW(B1375:B1394)-ROW(B1375)+1)) / (20*21/2)</f>
        <v>3.2312638095238104</v>
      </c>
      <c r="J1391" s="2">
        <f t="shared" si="170"/>
        <v>3.1942964244912977</v>
      </c>
      <c r="K1391" s="2">
        <f t="shared" si="164"/>
        <v>3.1355427969830001</v>
      </c>
    </row>
    <row r="1392" spans="1:11" ht="13.5" x14ac:dyDescent="0.25">
      <c r="A1392" s="3">
        <f>TITRES_STAT!B1395</f>
        <v>44341</v>
      </c>
      <c r="B1392" s="5">
        <f>TITRES_STAT!D1395</f>
        <v>3.2446000000000002</v>
      </c>
      <c r="C1392" s="2">
        <f t="shared" si="165"/>
        <v>0</v>
      </c>
      <c r="D1392" s="2">
        <f t="shared" si="166"/>
        <v>3.2431200000000002</v>
      </c>
      <c r="E1392" s="2">
        <f t="shared" si="168"/>
        <v>3.2209199999999996</v>
      </c>
      <c r="F1392" s="2">
        <f t="shared" si="169"/>
        <v>3.1976249999999999</v>
      </c>
      <c r="G1392" s="2">
        <f t="shared" si="163"/>
        <v>3.13192</v>
      </c>
      <c r="H1392" s="2">
        <f t="shared" si="167"/>
        <v>2.8034014999999988</v>
      </c>
      <c r="I1392" s="2">
        <f t="array" ref="I1392">SUMPRODUCT(B1376:B1395, (ROW(B1376:B1395)-ROW(B1376)+1)) / (20*21/2)</f>
        <v>3.2388652380952387</v>
      </c>
      <c r="J1392" s="2">
        <f t="shared" si="170"/>
        <v>3.1990872412064122</v>
      </c>
      <c r="K1392" s="2">
        <f t="shared" si="164"/>
        <v>3.1398195500424904</v>
      </c>
    </row>
    <row r="1393" spans="1:11" ht="13.5" x14ac:dyDescent="0.25">
      <c r="A1393" s="3">
        <f>TITRES_STAT!B1396</f>
        <v>44342</v>
      </c>
      <c r="B1393" s="5">
        <f>TITRES_STAT!D1396</f>
        <v>3.3258999999999999</v>
      </c>
      <c r="C1393" s="2">
        <f t="shared" si="165"/>
        <v>8.1299999999999706E-2</v>
      </c>
      <c r="D1393" s="2">
        <f t="shared" si="166"/>
        <v>3.2608600000000001</v>
      </c>
      <c r="E1393" s="2">
        <f t="shared" si="168"/>
        <v>3.2320099999999989</v>
      </c>
      <c r="F1393" s="2">
        <f t="shared" si="169"/>
        <v>3.20465</v>
      </c>
      <c r="G1393" s="2">
        <f t="shared" si="163"/>
        <v>3.1350259999999999</v>
      </c>
      <c r="H1393" s="2">
        <f t="shared" si="167"/>
        <v>2.8078359999999991</v>
      </c>
      <c r="I1393" s="2">
        <f t="array" ref="I1393">SUMPRODUCT(B1377:B1396, (ROW(B1377:B1396)-ROW(B1377)+1)) / (20*21/2)</f>
        <v>3.2459385714285713</v>
      </c>
      <c r="J1393" s="2">
        <f t="shared" si="170"/>
        <v>3.2111646468058015</v>
      </c>
      <c r="K1393" s="2">
        <f t="shared" si="164"/>
        <v>3.1471168225898438</v>
      </c>
    </row>
    <row r="1394" spans="1:11" ht="13.5" x14ac:dyDescent="0.25">
      <c r="A1394" s="3">
        <f>TITRES_STAT!B1397</f>
        <v>44343</v>
      </c>
      <c r="B1394" s="5">
        <f>TITRES_STAT!D1397</f>
        <v>3.2667000000000002</v>
      </c>
      <c r="C1394" s="2">
        <f t="shared" si="165"/>
        <v>-5.9199999999999697E-2</v>
      </c>
      <c r="D1394" s="2">
        <f t="shared" si="166"/>
        <v>3.2652799999999997</v>
      </c>
      <c r="E1394" s="2">
        <f t="shared" si="168"/>
        <v>3.2386600000000003</v>
      </c>
      <c r="F1394" s="2">
        <f t="shared" si="169"/>
        <v>3.2090849999999995</v>
      </c>
      <c r="G1394" s="2">
        <f t="shared" ref="G1394:G1457" si="171">AVERAGE(B1345:B1394)</f>
        <v>3.1384259999999995</v>
      </c>
      <c r="H1394" s="2">
        <f t="shared" si="167"/>
        <v>2.8123074999999988</v>
      </c>
      <c r="I1394" s="2">
        <f t="array" ref="I1394">SUMPRODUCT(B1378:B1397, (ROW(B1378:B1397)-ROW(B1378)+1)) / (20*21/2)</f>
        <v>3.2446357142857143</v>
      </c>
      <c r="J1394" s="2">
        <f t="shared" si="170"/>
        <v>3.2164537280623922</v>
      </c>
      <c r="K1394" s="2">
        <f t="shared" si="164"/>
        <v>3.1518063589588694</v>
      </c>
    </row>
    <row r="1395" spans="1:11" ht="13.5" x14ac:dyDescent="0.25">
      <c r="A1395" s="3">
        <f>TITRES_STAT!B1398</f>
        <v>44344</v>
      </c>
      <c r="B1395" s="5">
        <f>TITRES_STAT!D1398</f>
        <v>3.2888999999999999</v>
      </c>
      <c r="C1395" s="2">
        <f t="shared" si="165"/>
        <v>2.2199999999999775E-2</v>
      </c>
      <c r="D1395" s="2">
        <f t="shared" si="166"/>
        <v>3.2741400000000001</v>
      </c>
      <c r="E1395" s="2">
        <f t="shared" si="168"/>
        <v>3.2475299999999998</v>
      </c>
      <c r="F1395" s="2">
        <f t="shared" si="169"/>
        <v>3.2146299999999997</v>
      </c>
      <c r="G1395" s="2">
        <f t="shared" si="171"/>
        <v>3.1427120000000004</v>
      </c>
      <c r="H1395" s="2">
        <f t="shared" si="167"/>
        <v>2.8167049999999989</v>
      </c>
      <c r="I1395" s="2">
        <f t="array" ref="I1395">SUMPRODUCT(B1379:B1398, (ROW(B1379:B1398)-ROW(B1379)+1)) / (20*21/2)</f>
        <v>3.2486095238095243</v>
      </c>
      <c r="J1395" s="2">
        <f t="shared" si="170"/>
        <v>3.2233533730088313</v>
      </c>
      <c r="K1395" s="2">
        <f t="shared" ref="K1395:K1458" si="172">$K$4*B1395+(1-$K$4)*K1394</f>
        <v>3.1571825801761686</v>
      </c>
    </row>
    <row r="1396" spans="1:11" ht="13.5" x14ac:dyDescent="0.25">
      <c r="A1396" s="3">
        <f>TITRES_STAT!B1399</f>
        <v>44347</v>
      </c>
      <c r="B1396" s="5">
        <f>TITRES_STAT!D1399</f>
        <v>3.2888999999999999</v>
      </c>
      <c r="C1396" s="2">
        <f t="shared" si="165"/>
        <v>0</v>
      </c>
      <c r="D1396" s="2">
        <f t="shared" si="166"/>
        <v>3.2829999999999999</v>
      </c>
      <c r="E1396" s="2">
        <f t="shared" si="168"/>
        <v>3.2571400000000006</v>
      </c>
      <c r="F1396" s="2">
        <f t="shared" si="169"/>
        <v>3.2212799999999993</v>
      </c>
      <c r="G1396" s="2">
        <f t="shared" si="171"/>
        <v>3.1459640000000002</v>
      </c>
      <c r="H1396" s="2">
        <f t="shared" si="167"/>
        <v>2.8213609999999996</v>
      </c>
      <c r="I1396" s="2">
        <f t="array" ref="I1396">SUMPRODUCT(B1380:B1399, (ROW(B1380:B1399)-ROW(B1380)+1)) / (20*21/2)</f>
        <v>3.2477309523809526</v>
      </c>
      <c r="J1396" s="2">
        <f t="shared" si="170"/>
        <v>3.2295959089127519</v>
      </c>
      <c r="K1396" s="2">
        <f t="shared" si="172"/>
        <v>3.1623479691888678</v>
      </c>
    </row>
    <row r="1397" spans="1:11" ht="13.5" x14ac:dyDescent="0.25">
      <c r="A1397" s="3">
        <f>TITRES_STAT!B1400</f>
        <v>44348</v>
      </c>
      <c r="B1397" s="5">
        <f>TITRES_STAT!D1400</f>
        <v>3.2075999999999998</v>
      </c>
      <c r="C1397" s="2">
        <f t="shared" si="165"/>
        <v>-8.130000000000015E-2</v>
      </c>
      <c r="D1397" s="2">
        <f t="shared" si="166"/>
        <v>3.2755999999999998</v>
      </c>
      <c r="E1397" s="2">
        <f t="shared" si="168"/>
        <v>3.25936</v>
      </c>
      <c r="F1397" s="2">
        <f t="shared" si="169"/>
        <v>3.2249749999999993</v>
      </c>
      <c r="G1397" s="2">
        <f t="shared" si="171"/>
        <v>3.1487720000000001</v>
      </c>
      <c r="H1397" s="2">
        <f t="shared" si="167"/>
        <v>2.8256104999999989</v>
      </c>
      <c r="I1397" s="2">
        <f t="array" ref="I1397">SUMPRODUCT(B1381:B1400, (ROW(B1381:B1400)-ROW(B1381)+1)) / (20*21/2)</f>
        <v>3.2450557142857144</v>
      </c>
      <c r="J1397" s="2">
        <f t="shared" si="170"/>
        <v>3.2275010604448706</v>
      </c>
      <c r="K1397" s="2">
        <f t="shared" si="172"/>
        <v>3.1641225586324415</v>
      </c>
    </row>
    <row r="1398" spans="1:11" ht="13.5" x14ac:dyDescent="0.25">
      <c r="A1398" s="3">
        <f>TITRES_STAT!B1401</f>
        <v>44349</v>
      </c>
      <c r="B1398" s="5">
        <f>TITRES_STAT!D1401</f>
        <v>3.2667000000000002</v>
      </c>
      <c r="C1398" s="2">
        <f t="shared" si="165"/>
        <v>5.9100000000000374E-2</v>
      </c>
      <c r="D1398" s="2">
        <f t="shared" si="166"/>
        <v>3.26376</v>
      </c>
      <c r="E1398" s="2">
        <f t="shared" si="168"/>
        <v>3.2623100000000003</v>
      </c>
      <c r="F1398" s="2">
        <f t="shared" si="169"/>
        <v>3.2316249999999997</v>
      </c>
      <c r="G1398" s="2">
        <f t="shared" si="171"/>
        <v>3.1521720000000006</v>
      </c>
      <c r="H1398" s="2">
        <f t="shared" si="167"/>
        <v>2.8298229999999989</v>
      </c>
      <c r="I1398" s="2">
        <f t="array" ref="I1398">SUMPRODUCT(B1382:B1401, (ROW(B1382:B1401)-ROW(B1382)+1)) / (20*21/2)</f>
        <v>3.2385047619047618</v>
      </c>
      <c r="J1398" s="2">
        <f t="shared" si="170"/>
        <v>3.2312342927834545</v>
      </c>
      <c r="K1398" s="2">
        <f t="shared" si="172"/>
        <v>3.1681452033919535</v>
      </c>
    </row>
    <row r="1399" spans="1:11" ht="13.5" x14ac:dyDescent="0.25">
      <c r="A1399" s="3">
        <f>TITRES_STAT!B1402</f>
        <v>44350</v>
      </c>
      <c r="B1399" s="5">
        <f>TITRES_STAT!D1402</f>
        <v>3.2223999999999999</v>
      </c>
      <c r="C1399" s="2">
        <f t="shared" si="165"/>
        <v>-4.4300000000000228E-2</v>
      </c>
      <c r="D1399" s="2">
        <f t="shared" si="166"/>
        <v>3.2549000000000001</v>
      </c>
      <c r="E1399" s="2">
        <f t="shared" si="168"/>
        <v>3.2600899999999995</v>
      </c>
      <c r="F1399" s="2">
        <f t="shared" si="169"/>
        <v>3.2356899999999991</v>
      </c>
      <c r="G1399" s="2">
        <f t="shared" si="171"/>
        <v>3.1554240000000018</v>
      </c>
      <c r="H1399" s="2">
        <f t="shared" si="167"/>
        <v>2.8338139999999985</v>
      </c>
      <c r="I1399" s="2">
        <f t="array" ref="I1399">SUMPRODUCT(B1383:B1402, (ROW(B1383:B1402)-ROW(B1383)+1)) / (20*21/2)</f>
        <v>3.2323409523809525</v>
      </c>
      <c r="J1399" s="2">
        <f t="shared" si="170"/>
        <v>3.2303929315659827</v>
      </c>
      <c r="K1399" s="2">
        <f t="shared" si="172"/>
        <v>3.1702728424746218</v>
      </c>
    </row>
    <row r="1400" spans="1:11" ht="13.5" x14ac:dyDescent="0.25">
      <c r="A1400" s="3">
        <f>TITRES_STAT!B1403</f>
        <v>44351</v>
      </c>
      <c r="B1400" s="5">
        <f>TITRES_STAT!D1403</f>
        <v>3.2075999999999998</v>
      </c>
      <c r="C1400" s="2">
        <f t="shared" si="165"/>
        <v>-1.4800000000000146E-2</v>
      </c>
      <c r="D1400" s="2">
        <f t="shared" si="166"/>
        <v>3.2386400000000002</v>
      </c>
      <c r="E1400" s="2">
        <f t="shared" si="168"/>
        <v>3.2563899999999997</v>
      </c>
      <c r="F1400" s="2">
        <f t="shared" si="169"/>
        <v>3.2393849999999995</v>
      </c>
      <c r="G1400" s="2">
        <f t="shared" si="171"/>
        <v>3.158380000000002</v>
      </c>
      <c r="H1400" s="2">
        <f t="shared" si="167"/>
        <v>2.8378419999999989</v>
      </c>
      <c r="I1400" s="2">
        <f t="array" ref="I1400">SUMPRODUCT(B1384:B1403, (ROW(B1384:B1403)-ROW(B1384)+1)) / (20*21/2)</f>
        <v>3.2265642857142862</v>
      </c>
      <c r="J1400" s="2">
        <f t="shared" si="170"/>
        <v>3.228222176178746</v>
      </c>
      <c r="K1400" s="2">
        <f t="shared" si="172"/>
        <v>3.1717366525736561</v>
      </c>
    </row>
    <row r="1401" spans="1:11" ht="13.5" x14ac:dyDescent="0.25">
      <c r="A1401" s="3">
        <f>TITRES_STAT!B1404</f>
        <v>44354</v>
      </c>
      <c r="B1401" s="5">
        <f>TITRES_STAT!D1404</f>
        <v>3.1705999999999999</v>
      </c>
      <c r="C1401" s="2">
        <f t="shared" si="165"/>
        <v>-3.6999999999999922E-2</v>
      </c>
      <c r="D1401" s="2">
        <f t="shared" si="166"/>
        <v>3.2149799999999997</v>
      </c>
      <c r="E1401" s="2">
        <f t="shared" si="168"/>
        <v>3.24899</v>
      </c>
      <c r="F1401" s="2">
        <f t="shared" si="169"/>
        <v>3.2353199999999993</v>
      </c>
      <c r="G1401" s="2">
        <f t="shared" si="171"/>
        <v>3.1617780000000022</v>
      </c>
      <c r="H1401" s="2">
        <f t="shared" si="167"/>
        <v>2.842017499999999</v>
      </c>
      <c r="I1401" s="2">
        <f t="array" ref="I1401">SUMPRODUCT(B1385:B1404, (ROW(B1385:B1404)-ROW(B1385)+1)) / (20*21/2)</f>
        <v>3.2224085714285713</v>
      </c>
      <c r="J1401" s="2">
        <f t="shared" si="170"/>
        <v>3.2227343498760086</v>
      </c>
      <c r="K1401" s="2">
        <f t="shared" si="172"/>
        <v>3.1716920779629243</v>
      </c>
    </row>
    <row r="1402" spans="1:11" ht="13.5" x14ac:dyDescent="0.25">
      <c r="A1402" s="3">
        <f>TITRES_STAT!B1405</f>
        <v>44355</v>
      </c>
      <c r="B1402" s="5">
        <f>TITRES_STAT!D1405</f>
        <v>3.1705999999999999</v>
      </c>
      <c r="C1402" s="2">
        <f t="shared" si="165"/>
        <v>0</v>
      </c>
      <c r="D1402" s="2">
        <f t="shared" si="166"/>
        <v>3.2075800000000001</v>
      </c>
      <c r="E1402" s="2">
        <f t="shared" si="168"/>
        <v>3.24159</v>
      </c>
      <c r="F1402" s="2">
        <f t="shared" si="169"/>
        <v>3.2312549999999995</v>
      </c>
      <c r="G1402" s="2">
        <f t="shared" si="171"/>
        <v>3.1645860000000026</v>
      </c>
      <c r="H1402" s="2">
        <f t="shared" si="167"/>
        <v>2.8461929999999991</v>
      </c>
      <c r="I1402" s="2">
        <f t="array" ref="I1402">SUMPRODUCT(B1386:B1405, (ROW(B1386:B1405)-ROW(B1386)+1)) / (20*21/2)</f>
        <v>3.2183233333333332</v>
      </c>
      <c r="J1402" s="2">
        <f t="shared" si="170"/>
        <v>3.2177691736973411</v>
      </c>
      <c r="K1402" s="2">
        <f t="shared" si="172"/>
        <v>3.171649251376143</v>
      </c>
    </row>
    <row r="1403" spans="1:11" ht="13.5" x14ac:dyDescent="0.25">
      <c r="A1403" s="3">
        <f>TITRES_STAT!B1406</f>
        <v>44356</v>
      </c>
      <c r="B1403" s="5">
        <f>TITRES_STAT!D1406</f>
        <v>3.1705999999999999</v>
      </c>
      <c r="C1403" s="2">
        <f t="shared" si="165"/>
        <v>0</v>
      </c>
      <c r="D1403" s="2">
        <f t="shared" si="166"/>
        <v>3.1883600000000003</v>
      </c>
      <c r="E1403" s="2">
        <f t="shared" si="168"/>
        <v>3.2260599999999995</v>
      </c>
      <c r="F1403" s="2">
        <f t="shared" si="169"/>
        <v>3.2290349999999988</v>
      </c>
      <c r="G1403" s="2">
        <f t="shared" si="171"/>
        <v>3.167394000000002</v>
      </c>
      <c r="H1403" s="2">
        <f t="shared" si="167"/>
        <v>2.8502204999999994</v>
      </c>
      <c r="I1403" s="2">
        <f t="array" ref="I1403">SUMPRODUCT(B1387:B1406, (ROW(B1387:B1406)-ROW(B1387)+1)) / (20*21/2)</f>
        <v>3.2143085714285715</v>
      </c>
      <c r="J1403" s="2">
        <f t="shared" si="170"/>
        <v>3.2132768714404514</v>
      </c>
      <c r="K1403" s="2">
        <f t="shared" si="172"/>
        <v>3.171608104263353</v>
      </c>
    </row>
    <row r="1404" spans="1:11" ht="13.5" x14ac:dyDescent="0.25">
      <c r="A1404" s="3">
        <f>TITRES_STAT!B1407</f>
        <v>44357</v>
      </c>
      <c r="B1404" s="5">
        <f>TITRES_STAT!D1407</f>
        <v>3.1854</v>
      </c>
      <c r="C1404" s="2">
        <f t="shared" si="165"/>
        <v>1.4800000000000146E-2</v>
      </c>
      <c r="D1404" s="2">
        <f t="shared" si="166"/>
        <v>3.1809599999999998</v>
      </c>
      <c r="E1404" s="2">
        <f t="shared" si="168"/>
        <v>3.21793</v>
      </c>
      <c r="F1404" s="2">
        <f t="shared" si="169"/>
        <v>3.2282950000000001</v>
      </c>
      <c r="G1404" s="2">
        <f t="shared" si="171"/>
        <v>3.1693140000000017</v>
      </c>
      <c r="H1404" s="2">
        <f t="shared" si="167"/>
        <v>2.8541374999999989</v>
      </c>
      <c r="I1404" s="2">
        <f t="array" ref="I1404">SUMPRODUCT(B1388:B1407, (ROW(B1388:B1407)-ROW(B1388)+1)) / (20*21/2)</f>
        <v>3.2096242857142854</v>
      </c>
      <c r="J1404" s="2">
        <f t="shared" si="170"/>
        <v>3.2106219313032653</v>
      </c>
      <c r="K1404" s="2">
        <f t="shared" si="172"/>
        <v>3.172148962919692</v>
      </c>
    </row>
    <row r="1405" spans="1:11" ht="13.5" x14ac:dyDescent="0.25">
      <c r="A1405" s="3">
        <f>TITRES_STAT!B1408</f>
        <v>44358</v>
      </c>
      <c r="B1405" s="5">
        <f>TITRES_STAT!D1408</f>
        <v>3.1854</v>
      </c>
      <c r="C1405" s="2">
        <f t="shared" si="165"/>
        <v>0</v>
      </c>
      <c r="D1405" s="2">
        <f t="shared" si="166"/>
        <v>3.1765199999999996</v>
      </c>
      <c r="E1405" s="2">
        <f t="shared" si="168"/>
        <v>3.2075800000000001</v>
      </c>
      <c r="F1405" s="2">
        <f t="shared" si="169"/>
        <v>3.2275549999999997</v>
      </c>
      <c r="G1405" s="2">
        <f t="shared" si="171"/>
        <v>3.1715300000000006</v>
      </c>
      <c r="H1405" s="2">
        <f t="shared" si="167"/>
        <v>2.858238999999998</v>
      </c>
      <c r="I1405" s="2">
        <f t="array" ref="I1405">SUMPRODUCT(B1389:B1408, (ROW(B1389:B1408)-ROW(B1389)+1)) / (20*21/2)</f>
        <v>3.2049752380952374</v>
      </c>
      <c r="J1405" s="2">
        <f t="shared" si="170"/>
        <v>3.2082198426077162</v>
      </c>
      <c r="K1405" s="2">
        <f t="shared" si="172"/>
        <v>3.1726686114326452</v>
      </c>
    </row>
    <row r="1406" spans="1:11" ht="13.5" x14ac:dyDescent="0.25">
      <c r="A1406" s="3">
        <f>TITRES_STAT!B1409</f>
        <v>44361</v>
      </c>
      <c r="B1406" s="5">
        <f>TITRES_STAT!D1409</f>
        <v>3.1854</v>
      </c>
      <c r="C1406" s="2">
        <f t="shared" si="165"/>
        <v>0</v>
      </c>
      <c r="D1406" s="2">
        <f t="shared" si="166"/>
        <v>3.1794799999999999</v>
      </c>
      <c r="E1406" s="2">
        <f t="shared" si="168"/>
        <v>3.1972300000000002</v>
      </c>
      <c r="F1406" s="2">
        <f t="shared" si="169"/>
        <v>3.227185</v>
      </c>
      <c r="G1406" s="2">
        <f t="shared" si="171"/>
        <v>3.1731560000000001</v>
      </c>
      <c r="H1406" s="2">
        <f t="shared" si="167"/>
        <v>2.8624144999999981</v>
      </c>
      <c r="I1406" s="2">
        <f t="array" ref="I1406">SUMPRODUCT(B1390:B1409, (ROW(B1390:B1409)-ROW(B1390)+1)) / (20*21/2)</f>
        <v>3.2006080952380951</v>
      </c>
      <c r="J1406" s="2">
        <f t="shared" si="170"/>
        <v>3.2060465242641238</v>
      </c>
      <c r="K1406" s="2">
        <f t="shared" si="172"/>
        <v>3.1731678815725415</v>
      </c>
    </row>
    <row r="1407" spans="1:11" ht="13.5" x14ac:dyDescent="0.25">
      <c r="A1407" s="3">
        <f>TITRES_STAT!B1410</f>
        <v>44362</v>
      </c>
      <c r="B1407" s="5">
        <f>TITRES_STAT!D1410</f>
        <v>3.1779999999999999</v>
      </c>
      <c r="C1407" s="2">
        <f t="shared" si="165"/>
        <v>-7.4000000000000732E-3</v>
      </c>
      <c r="D1407" s="2">
        <f t="shared" si="166"/>
        <v>3.1809599999999998</v>
      </c>
      <c r="E1407" s="2">
        <f t="shared" si="168"/>
        <v>3.1942700000000004</v>
      </c>
      <c r="F1407" s="2">
        <f t="shared" si="169"/>
        <v>3.2268150000000007</v>
      </c>
      <c r="G1407" s="2">
        <f t="shared" si="171"/>
        <v>3.1746340000000002</v>
      </c>
      <c r="H1407" s="2">
        <f t="shared" si="167"/>
        <v>2.8665529999999979</v>
      </c>
      <c r="I1407" s="2">
        <f t="array" ref="I1407">SUMPRODUCT(B1391:B1410, (ROW(B1391:B1410)-ROW(B1391)+1)) / (20*21/2)</f>
        <v>3.1944533333333331</v>
      </c>
      <c r="J1407" s="2">
        <f t="shared" si="170"/>
        <v>3.2033754267151595</v>
      </c>
      <c r="K1407" s="2">
        <f t="shared" si="172"/>
        <v>3.173357376412834</v>
      </c>
    </row>
    <row r="1408" spans="1:11" ht="13.5" x14ac:dyDescent="0.25">
      <c r="A1408" s="3">
        <f>TITRES_STAT!B1411</f>
        <v>44363</v>
      </c>
      <c r="B1408" s="5">
        <f>TITRES_STAT!D1411</f>
        <v>3.1779999999999999</v>
      </c>
      <c r="C1408" s="2">
        <f t="shared" si="165"/>
        <v>0</v>
      </c>
      <c r="D1408" s="2">
        <f t="shared" si="166"/>
        <v>3.1824400000000006</v>
      </c>
      <c r="E1408" s="2">
        <f t="shared" si="168"/>
        <v>3.1854000000000005</v>
      </c>
      <c r="F1408" s="2">
        <f t="shared" si="169"/>
        <v>3.2238550000000004</v>
      </c>
      <c r="G1408" s="2">
        <f t="shared" si="171"/>
        <v>3.1769980000000002</v>
      </c>
      <c r="H1408" s="2">
        <f t="shared" si="167"/>
        <v>2.8708024999999977</v>
      </c>
      <c r="I1408" s="2">
        <f t="array" ref="I1408">SUMPRODUCT(B1392:B1411, (ROW(B1392:B1411)-ROW(B1392)+1)) / (20*21/2)</f>
        <v>3.1809780952380948</v>
      </c>
      <c r="J1408" s="2">
        <f t="shared" si="170"/>
        <v>3.2009587194089537</v>
      </c>
      <c r="K1408" s="2">
        <f t="shared" si="172"/>
        <v>3.1735394400829189</v>
      </c>
    </row>
    <row r="1409" spans="1:11" ht="13.5" x14ac:dyDescent="0.25">
      <c r="A1409" s="3">
        <f>TITRES_STAT!B1412</f>
        <v>44364</v>
      </c>
      <c r="B1409" s="5">
        <f>TITRES_STAT!D1412</f>
        <v>3.1779999999999999</v>
      </c>
      <c r="C1409" s="2">
        <f t="shared" si="165"/>
        <v>0</v>
      </c>
      <c r="D1409" s="2">
        <f t="shared" si="166"/>
        <v>3.1809600000000002</v>
      </c>
      <c r="E1409" s="2">
        <f t="shared" si="168"/>
        <v>3.1809600000000002</v>
      </c>
      <c r="F1409" s="2">
        <f t="shared" si="169"/>
        <v>3.2205249999999999</v>
      </c>
      <c r="G1409" s="2">
        <f t="shared" si="171"/>
        <v>3.179214</v>
      </c>
      <c r="H1409" s="2">
        <f t="shared" si="167"/>
        <v>2.874940999999998</v>
      </c>
      <c r="I1409" s="2">
        <f t="array" ref="I1409">SUMPRODUCT(B1393:B1412, (ROW(B1393:B1412)-ROW(B1393)+1)) / (20*21/2)</f>
        <v>3.174645714285715</v>
      </c>
      <c r="J1409" s="2">
        <f t="shared" si="170"/>
        <v>3.1987721747033389</v>
      </c>
      <c r="K1409" s="2">
        <f t="shared" si="172"/>
        <v>3.1737143640012357</v>
      </c>
    </row>
    <row r="1410" spans="1:11" ht="13.5" x14ac:dyDescent="0.25">
      <c r="A1410" s="3">
        <f>TITRES_STAT!B1413</f>
        <v>44365</v>
      </c>
      <c r="B1410" s="5">
        <f>TITRES_STAT!D1413</f>
        <v>3.1558999999999999</v>
      </c>
      <c r="C1410" s="2">
        <f t="shared" si="165"/>
        <v>-2.2100000000000009E-2</v>
      </c>
      <c r="D1410" s="2">
        <f t="shared" si="166"/>
        <v>3.1750599999999998</v>
      </c>
      <c r="E1410" s="2">
        <f t="shared" si="168"/>
        <v>3.1757900000000001</v>
      </c>
      <c r="F1410" s="2">
        <f t="shared" si="169"/>
        <v>3.2160899999999999</v>
      </c>
      <c r="G1410" s="2">
        <f t="shared" si="171"/>
        <v>3.1809879999999997</v>
      </c>
      <c r="H1410" s="2">
        <f t="shared" si="167"/>
        <v>2.879042999999998</v>
      </c>
      <c r="I1410" s="2">
        <f t="array" ref="I1410">SUMPRODUCT(B1394:B1413, (ROW(B1394:B1413)-ROW(B1394)+1)) / (20*21/2)</f>
        <v>3.1645776190476189</v>
      </c>
      <c r="J1410" s="2">
        <f t="shared" si="170"/>
        <v>3.1946891104458777</v>
      </c>
      <c r="K1410" s="2">
        <f t="shared" si="172"/>
        <v>3.1730157614913832</v>
      </c>
    </row>
    <row r="1411" spans="1:11" ht="13.5" x14ac:dyDescent="0.25">
      <c r="A1411" s="3">
        <f>TITRES_STAT!B1414</f>
        <v>44368</v>
      </c>
      <c r="B1411" s="5">
        <f>TITRES_STAT!D1414</f>
        <v>3.0746000000000002</v>
      </c>
      <c r="C1411" s="2">
        <f t="shared" si="165"/>
        <v>-8.1299999999999706E-2</v>
      </c>
      <c r="D1411" s="2">
        <f t="shared" si="166"/>
        <v>3.1528999999999998</v>
      </c>
      <c r="E1411" s="2">
        <f t="shared" si="168"/>
        <v>3.1661899999999998</v>
      </c>
      <c r="F1411" s="2">
        <f t="shared" si="169"/>
        <v>3.2075899999999997</v>
      </c>
      <c r="G1411" s="2">
        <f t="shared" si="171"/>
        <v>3.1818759999999999</v>
      </c>
      <c r="H1411" s="2">
        <f t="shared" si="167"/>
        <v>2.8827014999999983</v>
      </c>
      <c r="I1411" s="2">
        <f t="array" ref="I1411">SUMPRODUCT(B1395:B1414, (ROW(B1395:B1414)-ROW(B1395)+1)) / (20*21/2)</f>
        <v>3.155600952380953</v>
      </c>
      <c r="J1411" s="2">
        <f t="shared" si="170"/>
        <v>3.1832520523081751</v>
      </c>
      <c r="K1411" s="2">
        <f t="shared" si="172"/>
        <v>3.1691563198642703</v>
      </c>
    </row>
    <row r="1412" spans="1:11" ht="13.5" x14ac:dyDescent="0.25">
      <c r="A1412" s="3">
        <f>TITRES_STAT!B1415</f>
        <v>44369</v>
      </c>
      <c r="B1412" s="5">
        <f>TITRES_STAT!D1415</f>
        <v>3.1410999999999998</v>
      </c>
      <c r="C1412" s="2">
        <f t="shared" ref="C1412:C1475" si="173">B1412-B1411</f>
        <v>6.6499999999999559E-2</v>
      </c>
      <c r="D1412" s="2">
        <f t="shared" si="166"/>
        <v>3.1455200000000003</v>
      </c>
      <c r="E1412" s="2">
        <f t="shared" si="168"/>
        <v>3.1632399999999996</v>
      </c>
      <c r="F1412" s="2">
        <f t="shared" si="169"/>
        <v>3.2024149999999998</v>
      </c>
      <c r="G1412" s="2">
        <f t="shared" si="171"/>
        <v>3.1842419999999989</v>
      </c>
      <c r="H1412" s="2">
        <f t="shared" si="167"/>
        <v>2.8869879999999983</v>
      </c>
      <c r="I1412" s="2">
        <f t="array" ref="I1412">SUMPRODUCT(B1396:B1415, (ROW(B1396:B1415)-ROW(B1396)+1)) / (20*21/2)</f>
        <v>3.1530719047619047</v>
      </c>
      <c r="J1412" s="2">
        <f t="shared" si="170"/>
        <v>3.1792375711359679</v>
      </c>
      <c r="K1412" s="2">
        <f t="shared" si="172"/>
        <v>3.1680560720264559</v>
      </c>
    </row>
    <row r="1413" spans="1:11" ht="13.5" x14ac:dyDescent="0.25">
      <c r="A1413" s="3">
        <f>TITRES_STAT!B1416</f>
        <v>44370</v>
      </c>
      <c r="B1413" s="5">
        <f>TITRES_STAT!D1416</f>
        <v>3.0966999999999998</v>
      </c>
      <c r="C1413" s="2">
        <f t="shared" si="173"/>
        <v>-4.4399999999999995E-2</v>
      </c>
      <c r="D1413" s="2">
        <f t="shared" si="166"/>
        <v>3.1292599999999999</v>
      </c>
      <c r="E1413" s="2">
        <f t="shared" si="168"/>
        <v>3.15585</v>
      </c>
      <c r="F1413" s="2">
        <f t="shared" si="169"/>
        <v>3.1909549999999998</v>
      </c>
      <c r="G1413" s="2">
        <f t="shared" si="171"/>
        <v>3.185719999999999</v>
      </c>
      <c r="H1413" s="2">
        <f t="shared" si="167"/>
        <v>2.8910524999999985</v>
      </c>
      <c r="I1413" s="2">
        <f t="array" ref="I1413">SUMPRODUCT(B1397:B1416, (ROW(B1397:B1416)-ROW(B1397)+1)) / (20*21/2)</f>
        <v>3.1490619047619046</v>
      </c>
      <c r="J1413" s="2">
        <f t="shared" si="170"/>
        <v>3.1713768500753998</v>
      </c>
      <c r="K1413" s="2">
        <f t="shared" si="172"/>
        <v>3.1652577946920855</v>
      </c>
    </row>
    <row r="1414" spans="1:11" ht="13.5" x14ac:dyDescent="0.25">
      <c r="A1414" s="3">
        <f>TITRES_STAT!B1417</f>
        <v>44371</v>
      </c>
      <c r="B1414" s="5">
        <f>TITRES_STAT!D1417</f>
        <v>3.0966999999999998</v>
      </c>
      <c r="C1414" s="2">
        <f t="shared" si="173"/>
        <v>0</v>
      </c>
      <c r="D1414" s="2">
        <f t="shared" ref="D1414:D1477" si="174">AVERAGE(B1410:B1414)</f>
        <v>3.1130000000000004</v>
      </c>
      <c r="E1414" s="2">
        <f t="shared" si="168"/>
        <v>3.1469800000000001</v>
      </c>
      <c r="F1414" s="2">
        <f t="shared" si="169"/>
        <v>3.182455</v>
      </c>
      <c r="G1414" s="2">
        <f t="shared" si="171"/>
        <v>3.1874919999999998</v>
      </c>
      <c r="H1414" s="2">
        <f t="shared" si="167"/>
        <v>2.8950434999999985</v>
      </c>
      <c r="I1414" s="2">
        <f t="array" ref="I1414">SUMPRODUCT(B1398:B1417, (ROW(B1398:B1417)-ROW(B1398)+1)) / (20*21/2)</f>
        <v>3.1479052380952379</v>
      </c>
      <c r="J1414" s="2">
        <f t="shared" si="170"/>
        <v>3.1642647691158379</v>
      </c>
      <c r="K1414" s="2">
        <f t="shared" si="172"/>
        <v>3.1625692537237686</v>
      </c>
    </row>
    <row r="1415" spans="1:11" ht="13.5" x14ac:dyDescent="0.25">
      <c r="A1415" s="3">
        <f>TITRES_STAT!B1418</f>
        <v>44372</v>
      </c>
      <c r="B1415" s="5">
        <f>TITRES_STAT!D1418</f>
        <v>3.1558999999999999</v>
      </c>
      <c r="C1415" s="2">
        <f t="shared" si="173"/>
        <v>5.9200000000000141E-2</v>
      </c>
      <c r="D1415" s="2">
        <f t="shared" si="174"/>
        <v>3.1130000000000004</v>
      </c>
      <c r="E1415" s="2">
        <f t="shared" si="168"/>
        <v>3.1440299999999999</v>
      </c>
      <c r="F1415" s="2">
        <f t="shared" si="169"/>
        <v>3.175805</v>
      </c>
      <c r="G1415" s="2">
        <f t="shared" si="171"/>
        <v>3.1885279999999998</v>
      </c>
      <c r="H1415" s="2">
        <f t="shared" si="167"/>
        <v>2.8993674999999985</v>
      </c>
      <c r="I1415" s="2">
        <f t="array" ref="I1415">SUMPRODUCT(B1399:B1418, (ROW(B1399:B1418)-ROW(B1399)+1)) / (20*21/2)</f>
        <v>3.1455852380952374</v>
      </c>
      <c r="J1415" s="2">
        <f t="shared" si="170"/>
        <v>3.1634681244381389</v>
      </c>
      <c r="K1415" s="2">
        <f t="shared" si="172"/>
        <v>3.1623077143620524</v>
      </c>
    </row>
    <row r="1416" spans="1:11" ht="13.5" x14ac:dyDescent="0.25">
      <c r="A1416" s="3">
        <f>TITRES_STAT!B1419</f>
        <v>44375</v>
      </c>
      <c r="B1416" s="5">
        <f>TITRES_STAT!D1419</f>
        <v>3.1337000000000002</v>
      </c>
      <c r="C1416" s="2">
        <f t="shared" si="173"/>
        <v>-2.2199999999999775E-2</v>
      </c>
      <c r="D1416" s="2">
        <f t="shared" si="174"/>
        <v>3.1248200000000006</v>
      </c>
      <c r="E1416" s="2">
        <f t="shared" si="168"/>
        <v>3.1388599999999998</v>
      </c>
      <c r="F1416" s="2">
        <f t="shared" si="169"/>
        <v>3.1680450000000002</v>
      </c>
      <c r="G1416" s="2">
        <f t="shared" si="171"/>
        <v>3.1880839999999995</v>
      </c>
      <c r="H1416" s="2">
        <f t="shared" si="167"/>
        <v>2.9034324999999983</v>
      </c>
      <c r="I1416" s="2">
        <f t="array" ref="I1416">SUMPRODUCT(B1400:B1419, (ROW(B1400:B1419)-ROW(B1400)+1)) / (20*21/2)</f>
        <v>3.142453809523809</v>
      </c>
      <c r="J1416" s="2">
        <f t="shared" si="170"/>
        <v>3.1606330649678398</v>
      </c>
      <c r="K1416" s="2">
        <f t="shared" si="172"/>
        <v>3.1611858432105993</v>
      </c>
    </row>
    <row r="1417" spans="1:11" ht="13.5" x14ac:dyDescent="0.25">
      <c r="A1417" s="3">
        <f>TITRES_STAT!B1420</f>
        <v>44376</v>
      </c>
      <c r="B1417" s="5">
        <f>TITRES_STAT!D1420</f>
        <v>3.1558999999999999</v>
      </c>
      <c r="C1417" s="2">
        <f t="shared" si="173"/>
        <v>2.2199999999999775E-2</v>
      </c>
      <c r="D1417" s="2">
        <f t="shared" si="174"/>
        <v>3.12778</v>
      </c>
      <c r="E1417" s="2">
        <f t="shared" si="168"/>
        <v>3.1366499999999999</v>
      </c>
      <c r="F1417" s="2">
        <f t="shared" si="169"/>
        <v>3.1654600000000004</v>
      </c>
      <c r="G1417" s="2">
        <f t="shared" si="171"/>
        <v>3.1885279999999998</v>
      </c>
      <c r="H1417" s="2">
        <f t="shared" si="167"/>
        <v>2.9075714999999978</v>
      </c>
      <c r="I1417" s="2">
        <f t="array" ref="I1417">SUMPRODUCT(B1401:B1420, (ROW(B1401:B1420)-ROW(B1401)+1)) / (20*21/2)</f>
        <v>3.1439990476190478</v>
      </c>
      <c r="J1417" s="2">
        <f t="shared" si="170"/>
        <v>3.1601822968756643</v>
      </c>
      <c r="K1417" s="2">
        <f t="shared" si="172"/>
        <v>3.1609785552415564</v>
      </c>
    </row>
    <row r="1418" spans="1:11" ht="13.5" x14ac:dyDescent="0.25">
      <c r="A1418" s="3">
        <f>TITRES_STAT!B1421</f>
        <v>44377</v>
      </c>
      <c r="B1418" s="5">
        <f>TITRES_STAT!D1421</f>
        <v>3.1410999999999998</v>
      </c>
      <c r="C1418" s="2">
        <f t="shared" si="173"/>
        <v>-1.4800000000000146E-2</v>
      </c>
      <c r="D1418" s="2">
        <f t="shared" si="174"/>
        <v>3.1366599999999996</v>
      </c>
      <c r="E1418" s="2">
        <f t="shared" si="168"/>
        <v>3.1329599999999997</v>
      </c>
      <c r="F1418" s="2">
        <f t="shared" si="169"/>
        <v>3.1591800000000001</v>
      </c>
      <c r="G1418" s="2">
        <f t="shared" si="171"/>
        <v>3.1888239999999994</v>
      </c>
      <c r="H1418" s="2">
        <f t="shared" ref="H1418:H1481" si="175">AVERAGE(B1219:B1418)</f>
        <v>2.9115624999999983</v>
      </c>
      <c r="I1418" s="2">
        <f t="array" ref="I1418">SUMPRODUCT(B1402:B1421, (ROW(B1402:B1421)-ROW(B1402)+1)) / (20*21/2)</f>
        <v>3.146425238095238</v>
      </c>
      <c r="J1418" s="2">
        <f t="shared" si="170"/>
        <v>3.1583649352684584</v>
      </c>
      <c r="K1418" s="2">
        <f t="shared" si="172"/>
        <v>3.1601990040556127</v>
      </c>
    </row>
    <row r="1419" spans="1:11" ht="13.5" x14ac:dyDescent="0.25">
      <c r="A1419" s="3">
        <f>TITRES_STAT!B1422</f>
        <v>44378</v>
      </c>
      <c r="B1419" s="5">
        <f>TITRES_STAT!D1422</f>
        <v>3.1263000000000001</v>
      </c>
      <c r="C1419" s="2">
        <f t="shared" si="173"/>
        <v>-1.4799999999999702E-2</v>
      </c>
      <c r="D1419" s="2">
        <f t="shared" si="174"/>
        <v>3.1425799999999997</v>
      </c>
      <c r="E1419" s="2">
        <f t="shared" si="168"/>
        <v>3.1277900000000001</v>
      </c>
      <c r="F1419" s="2">
        <f t="shared" si="169"/>
        <v>3.1543750000000008</v>
      </c>
      <c r="G1419" s="2">
        <f t="shared" si="171"/>
        <v>3.1888239999999994</v>
      </c>
      <c r="H1419" s="2">
        <f t="shared" si="175"/>
        <v>2.9157749999999987</v>
      </c>
      <c r="I1419" s="2">
        <f t="array" ref="I1419">SUMPRODUCT(B1403:B1422, (ROW(B1403:B1422)-ROW(B1403)+1)) / (20*21/2)</f>
        <v>3.1481114285714282</v>
      </c>
      <c r="J1419" s="2">
        <f t="shared" si="170"/>
        <v>3.1553111319095577</v>
      </c>
      <c r="K1419" s="2">
        <f t="shared" si="172"/>
        <v>3.1588696313475495</v>
      </c>
    </row>
    <row r="1420" spans="1:11" ht="13.5" x14ac:dyDescent="0.25">
      <c r="A1420" s="3">
        <f>TITRES_STAT!B1423</f>
        <v>44379</v>
      </c>
      <c r="B1420" s="5">
        <f>TITRES_STAT!D1423</f>
        <v>3.1705999999999999</v>
      </c>
      <c r="C1420" s="2">
        <f t="shared" si="173"/>
        <v>4.4299999999999784E-2</v>
      </c>
      <c r="D1420" s="2">
        <f t="shared" si="174"/>
        <v>3.1455200000000003</v>
      </c>
      <c r="E1420" s="2">
        <f t="shared" ref="E1420:E1483" si="176">AVERAGE(B1411:B1420)</f>
        <v>3.1292599999999999</v>
      </c>
      <c r="F1420" s="2">
        <f t="shared" si="169"/>
        <v>3.1525249999999998</v>
      </c>
      <c r="G1420" s="2">
        <f t="shared" si="171"/>
        <v>3.1882319999999993</v>
      </c>
      <c r="H1420" s="2">
        <f t="shared" si="175"/>
        <v>2.9199134999999989</v>
      </c>
      <c r="I1420" s="2">
        <f t="array" ref="I1420">SUMPRODUCT(B1404:B1423, (ROW(B1404:B1423)-ROW(B1404)+1)) / (20*21/2)</f>
        <v>3.1469880952380951</v>
      </c>
      <c r="J1420" s="2">
        <f t="shared" si="170"/>
        <v>3.1567672145848382</v>
      </c>
      <c r="K1420" s="2">
        <f t="shared" si="172"/>
        <v>3.1593296458045081</v>
      </c>
    </row>
    <row r="1421" spans="1:11" ht="13.5" x14ac:dyDescent="0.25">
      <c r="A1421" s="3">
        <f>TITRES_STAT!B1424</f>
        <v>44382</v>
      </c>
      <c r="B1421" s="5">
        <f>TITRES_STAT!D1424</f>
        <v>3.1779999999999999</v>
      </c>
      <c r="C1421" s="2">
        <f t="shared" si="173"/>
        <v>7.4000000000000732E-3</v>
      </c>
      <c r="D1421" s="2">
        <f t="shared" si="174"/>
        <v>3.1543799999999997</v>
      </c>
      <c r="E1421" s="2">
        <f t="shared" si="176"/>
        <v>3.1396000000000006</v>
      </c>
      <c r="F1421" s="2">
        <f t="shared" si="169"/>
        <v>3.152895</v>
      </c>
      <c r="G1421" s="2">
        <f t="shared" si="171"/>
        <v>3.1882319999999993</v>
      </c>
      <c r="H1421" s="2">
        <f t="shared" si="175"/>
        <v>2.9239044999999986</v>
      </c>
      <c r="I1421" s="2">
        <f t="array" ref="I1421">SUMPRODUCT(B1405:B1424, (ROW(B1405:B1424)-ROW(B1405)+1)) / (20*21/2)</f>
        <v>3.149519523809523</v>
      </c>
      <c r="J1421" s="2">
        <f t="shared" si="170"/>
        <v>3.1587893846243773</v>
      </c>
      <c r="K1421" s="2">
        <f t="shared" si="172"/>
        <v>3.1600618165572723</v>
      </c>
    </row>
    <row r="1422" spans="1:11" ht="13.5" x14ac:dyDescent="0.25">
      <c r="A1422" s="3">
        <f>TITRES_STAT!B1425</f>
        <v>44383</v>
      </c>
      <c r="B1422" s="5">
        <f>TITRES_STAT!D1425</f>
        <v>3.1705999999999999</v>
      </c>
      <c r="C1422" s="2">
        <f t="shared" si="173"/>
        <v>-7.4000000000000732E-3</v>
      </c>
      <c r="D1422" s="2">
        <f t="shared" si="174"/>
        <v>3.1573199999999999</v>
      </c>
      <c r="E1422" s="2">
        <f t="shared" si="176"/>
        <v>3.1425500000000004</v>
      </c>
      <c r="F1422" s="2">
        <f t="shared" si="169"/>
        <v>3.152895</v>
      </c>
      <c r="G1422" s="2">
        <f t="shared" si="171"/>
        <v>3.1885259999999995</v>
      </c>
      <c r="H1422" s="2">
        <f t="shared" si="175"/>
        <v>2.9278584999999997</v>
      </c>
      <c r="I1422" s="2">
        <f t="array" ref="I1422">SUMPRODUCT(B1406:B1425, (ROW(B1406:B1425)-ROW(B1406)+1)) / (20*21/2)</f>
        <v>3.1506861904761898</v>
      </c>
      <c r="J1422" s="2">
        <f t="shared" si="170"/>
        <v>3.1599142051363414</v>
      </c>
      <c r="K1422" s="2">
        <f t="shared" si="172"/>
        <v>3.1604750786530653</v>
      </c>
    </row>
    <row r="1423" spans="1:11" ht="13.5" x14ac:dyDescent="0.25">
      <c r="A1423" s="3">
        <f>TITRES_STAT!B1426</f>
        <v>44384</v>
      </c>
      <c r="B1423" s="5">
        <f>TITRES_STAT!D1426</f>
        <v>3.1410999999999998</v>
      </c>
      <c r="C1423" s="2">
        <f t="shared" si="173"/>
        <v>-2.9500000000000082E-2</v>
      </c>
      <c r="D1423" s="2">
        <f t="shared" si="174"/>
        <v>3.1573199999999999</v>
      </c>
      <c r="E1423" s="2">
        <f t="shared" si="176"/>
        <v>3.1469899999999997</v>
      </c>
      <c r="F1423" s="2">
        <f t="shared" si="169"/>
        <v>3.1514200000000003</v>
      </c>
      <c r="G1423" s="2">
        <f t="shared" si="171"/>
        <v>3.1876399999999996</v>
      </c>
      <c r="H1423" s="2">
        <f t="shared" si="175"/>
        <v>2.9318124999999999</v>
      </c>
      <c r="I1423" s="2">
        <f t="array" ref="I1423">SUMPRODUCT(B1407:B1426, (ROW(B1407:B1426)-ROW(B1407)+1)) / (20*21/2)</f>
        <v>3.1533580952380955</v>
      </c>
      <c r="J1423" s="2">
        <f t="shared" si="170"/>
        <v>3.1581223760757378</v>
      </c>
      <c r="K1423" s="2">
        <f t="shared" si="172"/>
        <v>3.1597152716470629</v>
      </c>
    </row>
    <row r="1424" spans="1:11" ht="13.5" x14ac:dyDescent="0.25">
      <c r="A1424" s="3">
        <f>TITRES_STAT!B1427</f>
        <v>44385</v>
      </c>
      <c r="B1424" s="5">
        <f>TITRES_STAT!D1427</f>
        <v>3.1779999999999999</v>
      </c>
      <c r="C1424" s="2">
        <f t="shared" si="173"/>
        <v>3.6900000000000155E-2</v>
      </c>
      <c r="D1424" s="2">
        <f t="shared" si="174"/>
        <v>3.1676600000000001</v>
      </c>
      <c r="E1424" s="2">
        <f t="shared" si="176"/>
        <v>3.1551199999999997</v>
      </c>
      <c r="F1424" s="2">
        <f t="shared" si="169"/>
        <v>3.1510500000000001</v>
      </c>
      <c r="G1424" s="2">
        <f t="shared" si="171"/>
        <v>3.1876399999999991</v>
      </c>
      <c r="H1424" s="2">
        <f t="shared" si="175"/>
        <v>2.9359139999999995</v>
      </c>
      <c r="I1424" s="2">
        <f t="array" ref="I1424">SUMPRODUCT(B1408:B1427, (ROW(B1408:B1427)-ROW(B1408)+1)) / (20*21/2)</f>
        <v>3.1560652380952381</v>
      </c>
      <c r="J1424" s="2">
        <f t="shared" si="170"/>
        <v>3.1600154831161436</v>
      </c>
      <c r="K1424" s="2">
        <f t="shared" si="172"/>
        <v>3.1604323198177662</v>
      </c>
    </row>
    <row r="1425" spans="1:11" ht="13.5" x14ac:dyDescent="0.25">
      <c r="A1425" s="3">
        <f>TITRES_STAT!B1428</f>
        <v>44386</v>
      </c>
      <c r="B1425" s="5">
        <f>TITRES_STAT!D1428</f>
        <v>3.1633</v>
      </c>
      <c r="C1425" s="2">
        <f t="shared" si="173"/>
        <v>-1.4699999999999935E-2</v>
      </c>
      <c r="D1425" s="2">
        <f t="shared" si="174"/>
        <v>3.1661999999999999</v>
      </c>
      <c r="E1425" s="2">
        <f t="shared" si="176"/>
        <v>3.1558600000000001</v>
      </c>
      <c r="F1425" s="2">
        <f t="shared" si="169"/>
        <v>3.1499449999999998</v>
      </c>
      <c r="G1425" s="2">
        <f t="shared" si="171"/>
        <v>3.1873459999999989</v>
      </c>
      <c r="H1425" s="2">
        <f t="shared" si="175"/>
        <v>2.9400900000000001</v>
      </c>
      <c r="I1425" s="2">
        <f t="array" ref="I1425">SUMPRODUCT(B1409:B1428, (ROW(B1409:B1428)-ROW(B1409)+1)) / (20*21/2)</f>
        <v>3.1615914285714282</v>
      </c>
      <c r="J1425" s="2">
        <f t="shared" si="170"/>
        <v>3.1603282942479396</v>
      </c>
      <c r="K1425" s="2">
        <f t="shared" si="172"/>
        <v>3.1605447778641285</v>
      </c>
    </row>
    <row r="1426" spans="1:11" ht="13.5" x14ac:dyDescent="0.25">
      <c r="A1426" s="3">
        <f>TITRES_STAT!B1429</f>
        <v>44389</v>
      </c>
      <c r="B1426" s="5">
        <f>TITRES_STAT!D1429</f>
        <v>3.1779999999999999</v>
      </c>
      <c r="C1426" s="2">
        <f t="shared" si="173"/>
        <v>1.4699999999999935E-2</v>
      </c>
      <c r="D1426" s="2">
        <f t="shared" si="174"/>
        <v>3.1661999999999999</v>
      </c>
      <c r="E1426" s="2">
        <f t="shared" si="176"/>
        <v>3.1602899999999998</v>
      </c>
      <c r="F1426" s="2">
        <f t="shared" si="169"/>
        <v>3.1495749999999996</v>
      </c>
      <c r="G1426" s="2">
        <f t="shared" si="171"/>
        <v>3.187787999999999</v>
      </c>
      <c r="H1426" s="2">
        <f t="shared" si="175"/>
        <v>2.9443765000000002</v>
      </c>
      <c r="I1426" s="2">
        <f t="array" ref="I1426">SUMPRODUCT(B1410:B1429, (ROW(B1410:B1429)-ROW(B1410)+1)) / (20*21/2)</f>
        <v>3.1801195238095241</v>
      </c>
      <c r="J1426" s="2">
        <f t="shared" si="170"/>
        <v>3.1620113138433741</v>
      </c>
      <c r="K1426" s="2">
        <f t="shared" si="172"/>
        <v>3.1612292963792608</v>
      </c>
    </row>
    <row r="1427" spans="1:11" ht="13.5" x14ac:dyDescent="0.25">
      <c r="A1427" s="3">
        <f>TITRES_STAT!B1430</f>
        <v>44390</v>
      </c>
      <c r="B1427" s="5">
        <f>TITRES_STAT!D1430</f>
        <v>3.1779999999999999</v>
      </c>
      <c r="C1427" s="2">
        <f t="shared" si="173"/>
        <v>0</v>
      </c>
      <c r="D1427" s="2">
        <f t="shared" si="174"/>
        <v>3.1676799999999998</v>
      </c>
      <c r="E1427" s="2">
        <f t="shared" si="176"/>
        <v>3.1625000000000005</v>
      </c>
      <c r="F1427" s="2">
        <f t="shared" si="169"/>
        <v>3.1495749999999996</v>
      </c>
      <c r="G1427" s="2">
        <f t="shared" si="171"/>
        <v>3.1886739999999985</v>
      </c>
      <c r="H1427" s="2">
        <f t="shared" si="175"/>
        <v>2.9485519999999998</v>
      </c>
      <c r="I1427" s="2">
        <f t="array" ref="I1427">SUMPRODUCT(B1411:B1430, (ROW(B1411:B1430)-ROW(B1411)+1)) / (20*21/2)</f>
        <v>3.2054876190476191</v>
      </c>
      <c r="J1427" s="2">
        <f t="shared" si="170"/>
        <v>3.1635340458582908</v>
      </c>
      <c r="K1427" s="2">
        <f t="shared" si="172"/>
        <v>3.1618869710310542</v>
      </c>
    </row>
    <row r="1428" spans="1:11" ht="13.5" x14ac:dyDescent="0.25">
      <c r="A1428" s="3">
        <f>TITRES_STAT!B1431</f>
        <v>44391</v>
      </c>
      <c r="B1428" s="5">
        <f>TITRES_STAT!D1431</f>
        <v>3.2075999999999998</v>
      </c>
      <c r="C1428" s="2">
        <f t="shared" si="173"/>
        <v>2.9599999999999849E-2</v>
      </c>
      <c r="D1428" s="2">
        <f t="shared" si="174"/>
        <v>3.1809800000000004</v>
      </c>
      <c r="E1428" s="2">
        <f t="shared" si="176"/>
        <v>3.1691500000000001</v>
      </c>
      <c r="F1428" s="2">
        <f t="shared" ref="F1428:F1491" si="177">AVERAGE(B1409:B1428)</f>
        <v>3.1510549999999995</v>
      </c>
      <c r="G1428" s="2">
        <f t="shared" si="171"/>
        <v>3.1901519999999994</v>
      </c>
      <c r="H1428" s="2">
        <f t="shared" si="175"/>
        <v>2.9529865000000002</v>
      </c>
      <c r="I1428" s="2">
        <f t="array" ref="I1428">SUMPRODUCT(B1412:B1431, (ROW(B1412:B1431)-ROW(B1412)+1)) / (20*21/2)</f>
        <v>3.2287704761904759</v>
      </c>
      <c r="J1428" s="2">
        <f t="shared" si="170"/>
        <v>3.1677308033955964</v>
      </c>
      <c r="K1428" s="2">
        <f t="shared" si="172"/>
        <v>3.163679638833758</v>
      </c>
    </row>
    <row r="1429" spans="1:11" ht="13.5" x14ac:dyDescent="0.25">
      <c r="A1429" s="3">
        <f>TITRES_STAT!B1432</f>
        <v>44392</v>
      </c>
      <c r="B1429" s="5">
        <f>TITRES_STAT!D1432</f>
        <v>3.3456000000000001</v>
      </c>
      <c r="C1429" s="2">
        <f t="shared" si="173"/>
        <v>0.13800000000000034</v>
      </c>
      <c r="D1429" s="2">
        <f t="shared" si="174"/>
        <v>3.2145000000000001</v>
      </c>
      <c r="E1429" s="2">
        <f t="shared" si="176"/>
        <v>3.1910800000000004</v>
      </c>
      <c r="F1429" s="2">
        <f t="shared" si="177"/>
        <v>3.1594349999999993</v>
      </c>
      <c r="G1429" s="2">
        <f t="shared" si="171"/>
        <v>3.1942419999999987</v>
      </c>
      <c r="H1429" s="2">
        <f t="shared" si="175"/>
        <v>2.958148</v>
      </c>
      <c r="I1429" s="2">
        <f t="array" ref="I1429">SUMPRODUCT(B1413:B1432, (ROW(B1413:B1432)-ROW(B1413)+1)) / (20*21/2)</f>
        <v>3.2432400000000001</v>
      </c>
      <c r="J1429" s="2">
        <f t="shared" ref="J1429:J1492" si="178">$J$4*B1429+J1428*(1-$J$4)</f>
        <v>3.18467072688173</v>
      </c>
      <c r="K1429" s="2">
        <f t="shared" si="172"/>
        <v>3.170813770644199</v>
      </c>
    </row>
    <row r="1430" spans="1:11" ht="13.5" x14ac:dyDescent="0.25">
      <c r="A1430" s="3">
        <f>TITRES_STAT!B1433</f>
        <v>44393</v>
      </c>
      <c r="B1430" s="5">
        <f>TITRES_STAT!D1433</f>
        <v>3.4258000000000002</v>
      </c>
      <c r="C1430" s="2">
        <f t="shared" si="173"/>
        <v>8.0200000000000049E-2</v>
      </c>
      <c r="D1430" s="2">
        <f t="shared" si="174"/>
        <v>3.2669999999999995</v>
      </c>
      <c r="E1430" s="2">
        <f t="shared" si="176"/>
        <v>3.2166000000000006</v>
      </c>
      <c r="F1430" s="2">
        <f t="shared" si="177"/>
        <v>3.1729299999999996</v>
      </c>
      <c r="G1430" s="2">
        <f t="shared" si="171"/>
        <v>3.2000839999999995</v>
      </c>
      <c r="H1430" s="2">
        <f t="shared" si="175"/>
        <v>2.9637105000000004</v>
      </c>
      <c r="I1430" s="2">
        <f t="array" ref="I1430">SUMPRODUCT(B1414:B1433, (ROW(B1414:B1433)-ROW(B1414)+1)) / (20*21/2)</f>
        <v>3.2607433333333335</v>
      </c>
      <c r="J1430" s="2">
        <f t="shared" si="178"/>
        <v>3.2076354195596606</v>
      </c>
      <c r="K1430" s="2">
        <f t="shared" si="172"/>
        <v>3.1808132306189361</v>
      </c>
    </row>
    <row r="1431" spans="1:11" ht="13.5" x14ac:dyDescent="0.25">
      <c r="A1431" s="3">
        <f>TITRES_STAT!B1434</f>
        <v>44396</v>
      </c>
      <c r="B1431" s="5">
        <f>TITRES_STAT!D1434</f>
        <v>3.4174000000000002</v>
      </c>
      <c r="C1431" s="2">
        <f t="shared" si="173"/>
        <v>-8.3999999999999631E-3</v>
      </c>
      <c r="D1431" s="2">
        <f t="shared" si="174"/>
        <v>3.31488</v>
      </c>
      <c r="E1431" s="2">
        <f t="shared" si="176"/>
        <v>3.2405400000000002</v>
      </c>
      <c r="F1431" s="2">
        <f t="shared" si="177"/>
        <v>3.1900699999999995</v>
      </c>
      <c r="G1431" s="2">
        <f t="shared" si="171"/>
        <v>3.203393999999999</v>
      </c>
      <c r="H1431" s="2">
        <f t="shared" si="175"/>
        <v>2.9692310000000002</v>
      </c>
      <c r="I1431" s="2">
        <f t="array" ref="I1431">SUMPRODUCT(B1415:B1434, (ROW(B1415:B1434)-ROW(B1415)+1)) / (20*21/2)</f>
        <v>3.2720885714285712</v>
      </c>
      <c r="J1431" s="2">
        <f t="shared" si="178"/>
        <v>3.2276129986492168</v>
      </c>
      <c r="K1431" s="2">
        <f t="shared" si="172"/>
        <v>3.1900911431436838</v>
      </c>
    </row>
    <row r="1432" spans="1:11" ht="13.5" x14ac:dyDescent="0.25">
      <c r="A1432" s="3">
        <f>TITRES_STAT!B1435</f>
        <v>44399</v>
      </c>
      <c r="B1432" s="5">
        <f>TITRES_STAT!D1435</f>
        <v>3.3420000000000001</v>
      </c>
      <c r="C1432" s="2">
        <f t="shared" si="173"/>
        <v>-7.5400000000000134E-2</v>
      </c>
      <c r="D1432" s="2">
        <f t="shared" si="174"/>
        <v>3.3476800000000004</v>
      </c>
      <c r="E1432" s="2">
        <f t="shared" si="176"/>
        <v>3.2576799999999997</v>
      </c>
      <c r="F1432" s="2">
        <f t="shared" si="177"/>
        <v>3.2001149999999994</v>
      </c>
      <c r="G1432" s="2">
        <f t="shared" si="171"/>
        <v>3.205195999999999</v>
      </c>
      <c r="H1432" s="2">
        <f t="shared" si="175"/>
        <v>2.9745590000000006</v>
      </c>
      <c r="I1432" s="2">
        <f t="array" ref="I1432">SUMPRODUCT(B1416:B1435, (ROW(B1416:B1435)-ROW(B1416)+1)) / (20*21/2)</f>
        <v>3.2815152380952379</v>
      </c>
      <c r="J1432" s="2">
        <f t="shared" si="178"/>
        <v>3.2385069987778632</v>
      </c>
      <c r="K1432" s="2">
        <f t="shared" si="172"/>
        <v>3.1960483532164807</v>
      </c>
    </row>
    <row r="1433" spans="1:11" ht="13.5" x14ac:dyDescent="0.25">
      <c r="A1433" s="3">
        <f>TITRES_STAT!B1436</f>
        <v>44400</v>
      </c>
      <c r="B1433" s="5">
        <f>TITRES_STAT!D1436</f>
        <v>3.3839000000000001</v>
      </c>
      <c r="C1433" s="2">
        <f t="shared" si="173"/>
        <v>4.1900000000000048E-2</v>
      </c>
      <c r="D1433" s="2">
        <f t="shared" si="174"/>
        <v>3.3829400000000001</v>
      </c>
      <c r="E1433" s="2">
        <f t="shared" si="176"/>
        <v>3.2819600000000002</v>
      </c>
      <c r="F1433" s="2">
        <f t="shared" si="177"/>
        <v>3.2144749999999993</v>
      </c>
      <c r="G1433" s="2">
        <f t="shared" si="171"/>
        <v>3.2085739999999991</v>
      </c>
      <c r="H1433" s="2">
        <f t="shared" si="175"/>
        <v>2.9802815000000011</v>
      </c>
      <c r="I1433" s="2">
        <f t="array" ref="I1433">SUMPRODUCT(B1417:B1436, (ROW(B1417:B1436)-ROW(B1417)+1)) / (20*21/2)</f>
        <v>3.2893352380952381</v>
      </c>
      <c r="J1433" s="2">
        <f t="shared" si="178"/>
        <v>3.2523539512752095</v>
      </c>
      <c r="K1433" s="2">
        <f t="shared" si="172"/>
        <v>3.2034150844628932</v>
      </c>
    </row>
    <row r="1434" spans="1:11" ht="13.5" x14ac:dyDescent="0.25">
      <c r="A1434" s="3">
        <f>TITRES_STAT!B1437</f>
        <v>44403</v>
      </c>
      <c r="B1434" s="5">
        <f>TITRES_STAT!D1437</f>
        <v>3.3336000000000001</v>
      </c>
      <c r="C1434" s="2">
        <f t="shared" si="173"/>
        <v>-5.0300000000000011E-2</v>
      </c>
      <c r="D1434" s="2">
        <f t="shared" si="174"/>
        <v>3.3805399999999999</v>
      </c>
      <c r="E1434" s="2">
        <f t="shared" si="176"/>
        <v>3.29752</v>
      </c>
      <c r="F1434" s="2">
        <f t="shared" si="177"/>
        <v>3.2263199999999999</v>
      </c>
      <c r="G1434" s="2">
        <f t="shared" si="171"/>
        <v>3.2112419999999999</v>
      </c>
      <c r="H1434" s="2">
        <f t="shared" si="175"/>
        <v>2.9854570000000011</v>
      </c>
      <c r="I1434" s="2">
        <f t="array" ref="I1434">SUMPRODUCT(B1418:B1437, (ROW(B1418:B1437)-ROW(B1418)+1)) / (20*21/2)</f>
        <v>3.2986733333333333</v>
      </c>
      <c r="J1434" s="2">
        <f t="shared" si="178"/>
        <v>3.2600916702013798</v>
      </c>
      <c r="K1434" s="2">
        <f t="shared" si="172"/>
        <v>3.2085203752682703</v>
      </c>
    </row>
    <row r="1435" spans="1:11" ht="13.5" x14ac:dyDescent="0.25">
      <c r="A1435" s="3">
        <f>TITRES_STAT!B1438</f>
        <v>44404</v>
      </c>
      <c r="B1435" s="5">
        <f>TITRES_STAT!D1438</f>
        <v>3.3252999999999999</v>
      </c>
      <c r="C1435" s="2">
        <f t="shared" si="173"/>
        <v>-8.3000000000001961E-3</v>
      </c>
      <c r="D1435" s="2">
        <f t="shared" si="174"/>
        <v>3.3604399999999996</v>
      </c>
      <c r="E1435" s="2">
        <f t="shared" si="176"/>
        <v>3.31372</v>
      </c>
      <c r="F1435" s="2">
        <f t="shared" si="177"/>
        <v>3.2347899999999994</v>
      </c>
      <c r="G1435" s="2">
        <f t="shared" si="171"/>
        <v>3.2137439999999997</v>
      </c>
      <c r="H1435" s="2">
        <f t="shared" si="175"/>
        <v>2.9904800000000007</v>
      </c>
      <c r="I1435" s="2">
        <f t="array" ref="I1435">SUMPRODUCT(B1419:B1438, (ROW(B1419:B1438)-ROW(B1419)+1)) / (20*21/2)</f>
        <v>3.3071252380952387</v>
      </c>
      <c r="J1435" s="2">
        <f t="shared" si="178"/>
        <v>3.2663019873250576</v>
      </c>
      <c r="K1435" s="2">
        <f t="shared" si="172"/>
        <v>3.2130999683950048</v>
      </c>
    </row>
    <row r="1436" spans="1:11" ht="13.5" x14ac:dyDescent="0.25">
      <c r="A1436" s="3">
        <f>TITRES_STAT!B1439</f>
        <v>44405</v>
      </c>
      <c r="B1436" s="5">
        <f>TITRES_STAT!D1439</f>
        <v>3.3169</v>
      </c>
      <c r="C1436" s="2">
        <f t="shared" si="173"/>
        <v>-8.3999999999999631E-3</v>
      </c>
      <c r="D1436" s="2">
        <f t="shared" si="174"/>
        <v>3.3403399999999999</v>
      </c>
      <c r="E1436" s="2">
        <f t="shared" si="176"/>
        <v>3.32761</v>
      </c>
      <c r="F1436" s="2">
        <f t="shared" si="177"/>
        <v>3.2439499999999994</v>
      </c>
      <c r="G1436" s="2">
        <f t="shared" si="171"/>
        <v>3.2162259999999998</v>
      </c>
      <c r="H1436" s="2">
        <f t="shared" si="175"/>
        <v>2.9954240000000012</v>
      </c>
      <c r="I1436" s="2">
        <f t="array" ref="I1436">SUMPRODUCT(B1420:B1439, (ROW(B1420:B1439)-ROW(B1420)+1)) / (20*21/2)</f>
        <v>3.3146204761904761</v>
      </c>
      <c r="J1436" s="2">
        <f t="shared" si="178"/>
        <v>3.271120845675052</v>
      </c>
      <c r="K1436" s="2">
        <f t="shared" si="172"/>
        <v>3.2171705578697107</v>
      </c>
    </row>
    <row r="1437" spans="1:11" ht="13.5" x14ac:dyDescent="0.25">
      <c r="A1437" s="3">
        <f>TITRES_STAT!B1440</f>
        <v>44406</v>
      </c>
      <c r="B1437" s="5">
        <f>TITRES_STAT!D1440</f>
        <v>3.3420000000000001</v>
      </c>
      <c r="C1437" s="2">
        <f t="shared" si="173"/>
        <v>2.5100000000000122E-2</v>
      </c>
      <c r="D1437" s="2">
        <f t="shared" si="174"/>
        <v>3.3403399999999999</v>
      </c>
      <c r="E1437" s="2">
        <f t="shared" si="176"/>
        <v>3.3440099999999999</v>
      </c>
      <c r="F1437" s="2">
        <f t="shared" si="177"/>
        <v>3.2532550000000002</v>
      </c>
      <c r="G1437" s="2">
        <f t="shared" si="171"/>
        <v>3.2193580000000002</v>
      </c>
      <c r="H1437" s="2">
        <f t="shared" si="175"/>
        <v>3.0004935000000006</v>
      </c>
      <c r="I1437" s="2">
        <f t="array" ref="I1437">SUMPRODUCT(B1421:B1440, (ROW(B1421:B1440)-ROW(B1421)+1)) / (20*21/2)</f>
        <v>3.3202885714285717</v>
      </c>
      <c r="J1437" s="2">
        <f t="shared" si="178"/>
        <v>3.2778712413250473</v>
      </c>
      <c r="K1437" s="2">
        <f t="shared" si="172"/>
        <v>3.2220658301101142</v>
      </c>
    </row>
    <row r="1438" spans="1:11" ht="13.5" x14ac:dyDescent="0.25">
      <c r="A1438" s="3">
        <f>TITRES_STAT!B1441</f>
        <v>44407</v>
      </c>
      <c r="B1438" s="5">
        <f>TITRES_STAT!D1441</f>
        <v>3.3420000000000001</v>
      </c>
      <c r="C1438" s="2">
        <f t="shared" si="173"/>
        <v>0</v>
      </c>
      <c r="D1438" s="2">
        <f t="shared" si="174"/>
        <v>3.33196</v>
      </c>
      <c r="E1438" s="2">
        <f t="shared" si="176"/>
        <v>3.35745</v>
      </c>
      <c r="F1438" s="2">
        <f t="shared" si="177"/>
        <v>3.2632999999999996</v>
      </c>
      <c r="G1438" s="2">
        <f t="shared" si="171"/>
        <v>3.2214540000000005</v>
      </c>
      <c r="H1438" s="2">
        <f t="shared" si="175"/>
        <v>3.0054150000000006</v>
      </c>
      <c r="I1438" s="2">
        <f t="array" ref="I1438">SUMPRODUCT(B1422:B1441, (ROW(B1422:B1441)-ROW(B1422)+1)) / (20*21/2)</f>
        <v>3.3227899999999999</v>
      </c>
      <c r="J1438" s="2">
        <f t="shared" si="178"/>
        <v>3.2839787421512332</v>
      </c>
      <c r="K1438" s="2">
        <f t="shared" si="172"/>
        <v>3.2267691308901099</v>
      </c>
    </row>
    <row r="1439" spans="1:11" ht="13.5" x14ac:dyDescent="0.25">
      <c r="A1439" s="3">
        <f>TITRES_STAT!B1442</f>
        <v>44410</v>
      </c>
      <c r="B1439" s="5">
        <f>TITRES_STAT!D1442</f>
        <v>3.3420000000000001</v>
      </c>
      <c r="C1439" s="2">
        <f t="shared" si="173"/>
        <v>0</v>
      </c>
      <c r="D1439" s="2">
        <f t="shared" si="174"/>
        <v>3.3336399999999999</v>
      </c>
      <c r="E1439" s="2">
        <f t="shared" si="176"/>
        <v>3.3570899999999995</v>
      </c>
      <c r="F1439" s="2">
        <f t="shared" si="177"/>
        <v>3.2740849999999995</v>
      </c>
      <c r="G1439" s="2">
        <f t="shared" si="171"/>
        <v>3.2234020000000005</v>
      </c>
      <c r="H1439" s="2">
        <f t="shared" si="175"/>
        <v>3.0103735</v>
      </c>
      <c r="I1439" s="2">
        <f t="array" ref="I1439">SUMPRODUCT(B1423:B1442, (ROW(B1423:B1442)-ROW(B1423)+1)) / (20*21/2)</f>
        <v>3.3238699999999999</v>
      </c>
      <c r="J1439" s="2">
        <f t="shared" si="178"/>
        <v>3.2895045762320683</v>
      </c>
      <c r="K1439" s="2">
        <f t="shared" si="172"/>
        <v>3.2312879885022623</v>
      </c>
    </row>
    <row r="1440" spans="1:11" ht="13.5" x14ac:dyDescent="0.25">
      <c r="A1440" s="3">
        <f>TITRES_STAT!B1443</f>
        <v>44411</v>
      </c>
      <c r="B1440" s="5">
        <f>TITRES_STAT!D1443</f>
        <v>3.3336000000000001</v>
      </c>
      <c r="C1440" s="2">
        <f t="shared" si="173"/>
        <v>-8.3999999999999631E-3</v>
      </c>
      <c r="D1440" s="2">
        <f t="shared" si="174"/>
        <v>3.3353000000000002</v>
      </c>
      <c r="E1440" s="2">
        <f t="shared" si="176"/>
        <v>3.3478699999999995</v>
      </c>
      <c r="F1440" s="2">
        <f t="shared" si="177"/>
        <v>3.2822349999999991</v>
      </c>
      <c r="G1440" s="2">
        <f t="shared" si="171"/>
        <v>3.2251820000000002</v>
      </c>
      <c r="H1440" s="2">
        <f t="shared" si="175"/>
        <v>3.0152900000000007</v>
      </c>
      <c r="I1440" s="2">
        <f t="array" ref="I1440">SUMPRODUCT(B1424:B1443, (ROW(B1424:B1443)-ROW(B1424)+1)) / (20*21/2)</f>
        <v>3.3251333333333335</v>
      </c>
      <c r="J1440" s="2">
        <f t="shared" si="178"/>
        <v>3.2937041404004428</v>
      </c>
      <c r="K1440" s="2">
        <f t="shared" si="172"/>
        <v>3.2353002242472719</v>
      </c>
    </row>
    <row r="1441" spans="1:11" ht="13.5" x14ac:dyDescent="0.25">
      <c r="A1441" s="3">
        <f>TITRES_STAT!B1444</f>
        <v>44412</v>
      </c>
      <c r="B1441" s="5">
        <f>TITRES_STAT!D1444</f>
        <v>3.3085</v>
      </c>
      <c r="C1441" s="2">
        <f t="shared" si="173"/>
        <v>-2.5100000000000122E-2</v>
      </c>
      <c r="D1441" s="2">
        <f t="shared" si="174"/>
        <v>3.3336199999999998</v>
      </c>
      <c r="E1441" s="2">
        <f t="shared" si="176"/>
        <v>3.3369799999999996</v>
      </c>
      <c r="F1441" s="2">
        <f t="shared" si="177"/>
        <v>3.288759999999999</v>
      </c>
      <c r="G1441" s="2">
        <f t="shared" si="171"/>
        <v>3.2264600000000003</v>
      </c>
      <c r="H1441" s="2">
        <f t="shared" si="175"/>
        <v>3.0201180000000001</v>
      </c>
      <c r="I1441" s="2">
        <f t="array" ref="I1441">SUMPRODUCT(B1425:B1444, (ROW(B1425:B1444)-ROW(B1425)+1)) / (20*21/2)</f>
        <v>3.3255995238095237</v>
      </c>
      <c r="J1441" s="2">
        <f t="shared" si="178"/>
        <v>3.295113269886115</v>
      </c>
      <c r="K1441" s="2">
        <f t="shared" si="172"/>
        <v>3.2381708036885555</v>
      </c>
    </row>
    <row r="1442" spans="1:11" ht="13.5" x14ac:dyDescent="0.25">
      <c r="A1442" s="3">
        <f>TITRES_STAT!B1445</f>
        <v>44413</v>
      </c>
      <c r="B1442" s="5">
        <f>TITRES_STAT!D1445</f>
        <v>3.3001</v>
      </c>
      <c r="C1442" s="2">
        <f t="shared" si="173"/>
        <v>-8.3999999999999631E-3</v>
      </c>
      <c r="D1442" s="2">
        <f t="shared" si="174"/>
        <v>3.32524</v>
      </c>
      <c r="E1442" s="2">
        <f t="shared" si="176"/>
        <v>3.3327899999999993</v>
      </c>
      <c r="F1442" s="2">
        <f t="shared" si="177"/>
        <v>3.295234999999999</v>
      </c>
      <c r="G1442" s="2">
        <f t="shared" si="171"/>
        <v>3.2275700000000001</v>
      </c>
      <c r="H1442" s="2">
        <f t="shared" si="175"/>
        <v>3.0250150000000002</v>
      </c>
      <c r="I1442" s="2">
        <f t="array" ref="I1442">SUMPRODUCT(B1426:B1445, (ROW(B1426:B1445)-ROW(B1426)+1)) / (20*21/2)</f>
        <v>3.3262442857142855</v>
      </c>
      <c r="J1442" s="2">
        <f t="shared" si="178"/>
        <v>3.295588196563628</v>
      </c>
      <c r="K1442" s="2">
        <f t="shared" si="172"/>
        <v>3.2405993996223379</v>
      </c>
    </row>
    <row r="1443" spans="1:11" ht="13.5" x14ac:dyDescent="0.25">
      <c r="A1443" s="3">
        <f>TITRES_STAT!B1446</f>
        <v>44414</v>
      </c>
      <c r="B1443" s="5">
        <f>TITRES_STAT!D1446</f>
        <v>3.3085</v>
      </c>
      <c r="C1443" s="2">
        <f t="shared" si="173"/>
        <v>8.3999999999999631E-3</v>
      </c>
      <c r="D1443" s="2">
        <f t="shared" si="174"/>
        <v>3.31854</v>
      </c>
      <c r="E1443" s="2">
        <f t="shared" si="176"/>
        <v>3.3252499999999996</v>
      </c>
      <c r="F1443" s="2">
        <f t="shared" si="177"/>
        <v>3.3036049999999997</v>
      </c>
      <c r="G1443" s="2">
        <f t="shared" si="171"/>
        <v>3.2272220000000003</v>
      </c>
      <c r="H1443" s="2">
        <f t="shared" si="175"/>
        <v>3.0298429999999996</v>
      </c>
      <c r="I1443" s="2">
        <f t="array" ref="I1443">SUMPRODUCT(B1427:B1446, (ROW(B1427:B1446)-ROW(B1427)+1)) / (20*21/2)</f>
        <v>3.3261576190476192</v>
      </c>
      <c r="J1443" s="2">
        <f t="shared" si="178"/>
        <v>3.2968178921289968</v>
      </c>
      <c r="K1443" s="2">
        <f t="shared" si="172"/>
        <v>3.2432621682645992</v>
      </c>
    </row>
    <row r="1444" spans="1:11" ht="13.5" x14ac:dyDescent="0.25">
      <c r="A1444" s="3">
        <f>TITRES_STAT!B1447</f>
        <v>44417</v>
      </c>
      <c r="B1444" s="5">
        <f>TITRES_STAT!D1447</f>
        <v>3.3085</v>
      </c>
      <c r="C1444" s="2">
        <f t="shared" si="173"/>
        <v>0</v>
      </c>
      <c r="D1444" s="2">
        <f t="shared" si="174"/>
        <v>3.3118400000000001</v>
      </c>
      <c r="E1444" s="2">
        <f t="shared" si="176"/>
        <v>3.3227399999999996</v>
      </c>
      <c r="F1444" s="2">
        <f t="shared" si="177"/>
        <v>3.3101299999999996</v>
      </c>
      <c r="G1444" s="2">
        <f t="shared" si="171"/>
        <v>3.2280580000000003</v>
      </c>
      <c r="H1444" s="2">
        <f t="shared" si="175"/>
        <v>3.0349300000000001</v>
      </c>
      <c r="I1444" s="2">
        <f t="array" ref="I1444">SUMPRODUCT(B1428:B1447, (ROW(B1428:B1447)-ROW(B1428)+1)) / (20*21/2)</f>
        <v>3.3254095238095238</v>
      </c>
      <c r="J1444" s="2">
        <f t="shared" si="178"/>
        <v>3.2979304738309971</v>
      </c>
      <c r="K1444" s="2">
        <f t="shared" si="172"/>
        <v>3.2458205146071641</v>
      </c>
    </row>
    <row r="1445" spans="1:11" ht="13.5" x14ac:dyDescent="0.25">
      <c r="A1445" s="3">
        <f>TITRES_STAT!B1448</f>
        <v>44419</v>
      </c>
      <c r="B1445" s="5">
        <f>TITRES_STAT!D1448</f>
        <v>3.3169</v>
      </c>
      <c r="C1445" s="2">
        <f t="shared" si="173"/>
        <v>8.3999999999999631E-3</v>
      </c>
      <c r="D1445" s="2">
        <f t="shared" si="174"/>
        <v>3.3085</v>
      </c>
      <c r="E1445" s="2">
        <f t="shared" si="176"/>
        <v>3.3218999999999994</v>
      </c>
      <c r="F1445" s="2">
        <f t="shared" si="177"/>
        <v>3.3178100000000001</v>
      </c>
      <c r="G1445" s="2">
        <f t="shared" si="171"/>
        <v>3.2286180000000009</v>
      </c>
      <c r="H1445" s="2">
        <f t="shared" si="175"/>
        <v>3.039911</v>
      </c>
      <c r="I1445" s="2">
        <f t="array" ref="I1445">SUMPRODUCT(B1429:B1448, (ROW(B1429:B1448)-ROW(B1429)+1)) / (20*21/2)</f>
        <v>3.3216095238095238</v>
      </c>
      <c r="J1445" s="2">
        <f t="shared" si="178"/>
        <v>3.2997370953709022</v>
      </c>
      <c r="K1445" s="2">
        <f t="shared" si="172"/>
        <v>3.2486079454068837</v>
      </c>
    </row>
    <row r="1446" spans="1:11" ht="13.5" x14ac:dyDescent="0.25">
      <c r="A1446" s="3">
        <f>TITRES_STAT!B1449</f>
        <v>44420</v>
      </c>
      <c r="B1446" s="5">
        <f>TITRES_STAT!D1449</f>
        <v>3.3169</v>
      </c>
      <c r="C1446" s="2">
        <f t="shared" si="173"/>
        <v>0</v>
      </c>
      <c r="D1446" s="2">
        <f t="shared" si="174"/>
        <v>3.3101799999999999</v>
      </c>
      <c r="E1446" s="2">
        <f t="shared" si="176"/>
        <v>3.3218999999999994</v>
      </c>
      <c r="F1446" s="2">
        <f t="shared" si="177"/>
        <v>3.3247549999999997</v>
      </c>
      <c r="G1446" s="2">
        <f t="shared" si="171"/>
        <v>3.2291780000000005</v>
      </c>
      <c r="H1446" s="2">
        <f t="shared" si="175"/>
        <v>3.0448919999999999</v>
      </c>
      <c r="I1446" s="2">
        <f t="array" ref="I1446">SUMPRODUCT(B1430:B1449, (ROW(B1430:B1449)-ROW(B1430)+1)) / (20*21/2)</f>
        <v>3.3213895238095237</v>
      </c>
      <c r="J1446" s="2">
        <f t="shared" si="178"/>
        <v>3.3013716577165306</v>
      </c>
      <c r="K1446" s="2">
        <f t="shared" si="172"/>
        <v>3.2512860651948494</v>
      </c>
    </row>
    <row r="1447" spans="1:11" ht="13.5" x14ac:dyDescent="0.25">
      <c r="A1447" s="3">
        <f>TITRES_STAT!B1450</f>
        <v>44424</v>
      </c>
      <c r="B1447" s="5">
        <f>TITRES_STAT!D1450</f>
        <v>3.3169</v>
      </c>
      <c r="C1447" s="2">
        <f t="shared" si="173"/>
        <v>0</v>
      </c>
      <c r="D1447" s="2">
        <f t="shared" si="174"/>
        <v>3.3135399999999997</v>
      </c>
      <c r="E1447" s="2">
        <f t="shared" si="176"/>
        <v>3.3193899999999998</v>
      </c>
      <c r="F1447" s="2">
        <f t="shared" si="177"/>
        <v>3.3317000000000001</v>
      </c>
      <c r="G1447" s="2">
        <f t="shared" si="171"/>
        <v>3.2313640000000006</v>
      </c>
      <c r="H1447" s="2">
        <f t="shared" si="175"/>
        <v>3.0498729999999994</v>
      </c>
      <c r="I1447" s="2">
        <f t="array" ref="I1447">SUMPRODUCT(B1431:B1450, (ROW(B1431:B1450)-ROW(B1431)+1)) / (20*21/2)</f>
        <v>3.321226666666667</v>
      </c>
      <c r="J1447" s="2">
        <f t="shared" si="178"/>
        <v>3.3028505474578131</v>
      </c>
      <c r="K1447" s="2">
        <f t="shared" si="172"/>
        <v>3.2538591606774045</v>
      </c>
    </row>
    <row r="1448" spans="1:11" ht="13.5" x14ac:dyDescent="0.25">
      <c r="A1448" s="3">
        <f>TITRES_STAT!B1451</f>
        <v>44425</v>
      </c>
      <c r="B1448" s="5">
        <f>TITRES_STAT!D1451</f>
        <v>3.2917999999999998</v>
      </c>
      <c r="C1448" s="2">
        <f t="shared" si="173"/>
        <v>-2.5100000000000122E-2</v>
      </c>
      <c r="D1448" s="2">
        <f t="shared" si="174"/>
        <v>3.3101999999999996</v>
      </c>
      <c r="E1448" s="2">
        <f t="shared" si="176"/>
        <v>3.3143700000000003</v>
      </c>
      <c r="F1448" s="2">
        <f t="shared" si="177"/>
        <v>3.3359099999999997</v>
      </c>
      <c r="G1448" s="2">
        <f t="shared" si="171"/>
        <v>3.2318660000000001</v>
      </c>
      <c r="H1448" s="2">
        <f t="shared" si="175"/>
        <v>3.0550239999999995</v>
      </c>
      <c r="I1448" s="2">
        <f t="array" ref="I1448">SUMPRODUCT(B1432:B1451, (ROW(B1432:B1451)-ROW(B1432)+1)) / (20*21/2)</f>
        <v>3.3159219047619044</v>
      </c>
      <c r="J1448" s="2">
        <f t="shared" si="178"/>
        <v>3.3017981143665929</v>
      </c>
      <c r="K1448" s="2">
        <f t="shared" si="172"/>
        <v>3.2553470367292712</v>
      </c>
    </row>
    <row r="1449" spans="1:11" ht="13.5" x14ac:dyDescent="0.25">
      <c r="A1449" s="3">
        <f>TITRES_STAT!B1452</f>
        <v>44426</v>
      </c>
      <c r="B1449" s="5">
        <f>TITRES_STAT!D1452</f>
        <v>3.3336000000000001</v>
      </c>
      <c r="C1449" s="2">
        <f t="shared" si="173"/>
        <v>4.1800000000000281E-2</v>
      </c>
      <c r="D1449" s="2">
        <f t="shared" si="174"/>
        <v>3.3152200000000001</v>
      </c>
      <c r="E1449" s="2">
        <f t="shared" si="176"/>
        <v>3.3135300000000001</v>
      </c>
      <c r="F1449" s="2">
        <f t="shared" si="177"/>
        <v>3.3353099999999998</v>
      </c>
      <c r="G1449" s="2">
        <f t="shared" si="171"/>
        <v>3.2340900000000001</v>
      </c>
      <c r="H1449" s="2">
        <f t="shared" si="175"/>
        <v>3.0601995</v>
      </c>
      <c r="I1449" s="2">
        <f t="array" ref="I1449">SUMPRODUCT(B1433:B1452, (ROW(B1433:B1452)-ROW(B1433)+1)) / (20*21/2)</f>
        <v>3.3104952380952386</v>
      </c>
      <c r="J1449" s="2">
        <f t="shared" si="178"/>
        <v>3.3048268653792983</v>
      </c>
      <c r="K1449" s="2">
        <f t="shared" si="172"/>
        <v>3.2584157803869469</v>
      </c>
    </row>
    <row r="1450" spans="1:11" ht="13.5" x14ac:dyDescent="0.25">
      <c r="A1450" s="3">
        <f>TITRES_STAT!B1453</f>
        <v>44427</v>
      </c>
      <c r="B1450" s="5">
        <f>TITRES_STAT!D1453</f>
        <v>3.3336000000000001</v>
      </c>
      <c r="C1450" s="2">
        <f t="shared" si="173"/>
        <v>0</v>
      </c>
      <c r="D1450" s="2">
        <f t="shared" si="174"/>
        <v>3.3185600000000002</v>
      </c>
      <c r="E1450" s="2">
        <f t="shared" si="176"/>
        <v>3.3135300000000001</v>
      </c>
      <c r="F1450" s="2">
        <f t="shared" si="177"/>
        <v>3.3306999999999993</v>
      </c>
      <c r="G1450" s="2">
        <f t="shared" si="171"/>
        <v>3.2366099999999993</v>
      </c>
      <c r="H1450" s="2">
        <f t="shared" si="175"/>
        <v>3.0654120000000002</v>
      </c>
      <c r="I1450" s="2">
        <f t="array" ref="I1450">SUMPRODUCT(B1434:B1453, (ROW(B1434:B1453)-ROW(B1434)+1)) / (20*21/2)</f>
        <v>3.3149990476190476</v>
      </c>
      <c r="J1450" s="2">
        <f t="shared" si="178"/>
        <v>3.3075671639146029</v>
      </c>
      <c r="K1450" s="2">
        <f t="shared" si="172"/>
        <v>3.2613641811560865</v>
      </c>
    </row>
    <row r="1451" spans="1:11" ht="13.5" x14ac:dyDescent="0.25">
      <c r="A1451" s="3">
        <f>TITRES_STAT!B1454</f>
        <v>44428</v>
      </c>
      <c r="B1451" s="5">
        <f>TITRES_STAT!D1454</f>
        <v>3.2749999999999999</v>
      </c>
      <c r="C1451" s="2">
        <f t="shared" si="173"/>
        <v>-5.8600000000000207E-2</v>
      </c>
      <c r="D1451" s="2">
        <f t="shared" si="174"/>
        <v>3.3101799999999999</v>
      </c>
      <c r="E1451" s="2">
        <f t="shared" si="176"/>
        <v>3.3101799999999999</v>
      </c>
      <c r="F1451" s="2">
        <f t="shared" si="177"/>
        <v>3.3235799999999998</v>
      </c>
      <c r="G1451" s="2">
        <f t="shared" si="171"/>
        <v>3.2386979999999999</v>
      </c>
      <c r="H1451" s="2">
        <f t="shared" si="175"/>
        <v>3.0701094999999996</v>
      </c>
      <c r="I1451" s="2">
        <f t="array" ref="I1451">SUMPRODUCT(B1435:B1454, (ROW(B1435:B1454)-ROW(B1435)+1)) / (20*21/2)</f>
        <v>3.329154285714286</v>
      </c>
      <c r="J1451" s="2">
        <f t="shared" si="178"/>
        <v>3.3044655292560692</v>
      </c>
      <c r="K1451" s="2">
        <f t="shared" si="172"/>
        <v>3.2618989191499654</v>
      </c>
    </row>
    <row r="1452" spans="1:11" ht="13.5" x14ac:dyDescent="0.25">
      <c r="A1452" s="3">
        <f>TITRES_STAT!B1455</f>
        <v>44431</v>
      </c>
      <c r="B1452" s="5">
        <f>TITRES_STAT!D1455</f>
        <v>3.2665999999999999</v>
      </c>
      <c r="C1452" s="2">
        <f t="shared" si="173"/>
        <v>-8.3999999999999631E-3</v>
      </c>
      <c r="D1452" s="2">
        <f t="shared" si="174"/>
        <v>3.3001199999999997</v>
      </c>
      <c r="E1452" s="2">
        <f t="shared" si="176"/>
        <v>3.3068299999999993</v>
      </c>
      <c r="F1452" s="2">
        <f t="shared" si="177"/>
        <v>3.319809999999999</v>
      </c>
      <c r="G1452" s="2">
        <f t="shared" si="171"/>
        <v>3.240618</v>
      </c>
      <c r="H1452" s="2">
        <f t="shared" si="175"/>
        <v>3.0750234999999999</v>
      </c>
      <c r="I1452" s="2">
        <f t="array" ref="I1452">SUMPRODUCT(B1436:B1455, (ROW(B1436:B1455)-ROW(B1436)+1)) / (20*21/2)</f>
        <v>3.3394809523809528</v>
      </c>
      <c r="J1452" s="2">
        <f t="shared" si="178"/>
        <v>3.3008592883745385</v>
      </c>
      <c r="K1452" s="2">
        <f t="shared" si="172"/>
        <v>3.2620832752617317</v>
      </c>
    </row>
    <row r="1453" spans="1:11" ht="13.5" x14ac:dyDescent="0.25">
      <c r="A1453" s="3">
        <f>TITRES_STAT!B1456</f>
        <v>44432</v>
      </c>
      <c r="B1453" s="5">
        <f>TITRES_STAT!D1456</f>
        <v>3.3671000000000002</v>
      </c>
      <c r="C1453" s="2">
        <f t="shared" si="173"/>
        <v>0.10050000000000026</v>
      </c>
      <c r="D1453" s="2">
        <f t="shared" si="174"/>
        <v>3.3151800000000002</v>
      </c>
      <c r="E1453" s="2">
        <f t="shared" si="176"/>
        <v>3.3126899999999999</v>
      </c>
      <c r="F1453" s="2">
        <f t="shared" si="177"/>
        <v>3.3189699999999989</v>
      </c>
      <c r="G1453" s="2">
        <f t="shared" si="171"/>
        <v>3.2445480000000004</v>
      </c>
      <c r="H1453" s="2">
        <f t="shared" si="175"/>
        <v>3.0799599999999998</v>
      </c>
      <c r="I1453" s="2">
        <f t="array" ref="I1453">SUMPRODUCT(B1437:B1456, (ROW(B1437:B1456)-ROW(B1437)+1)) / (20*21/2)</f>
        <v>3.3476990476190469</v>
      </c>
      <c r="J1453" s="2">
        <f t="shared" si="178"/>
        <v>3.3071679275769634</v>
      </c>
      <c r="K1453" s="2">
        <f t="shared" si="172"/>
        <v>3.2662015781926441</v>
      </c>
    </row>
    <row r="1454" spans="1:11" ht="13.5" x14ac:dyDescent="0.25">
      <c r="A1454" s="3">
        <f>TITRES_STAT!B1457</f>
        <v>44433</v>
      </c>
      <c r="B1454" s="5">
        <f>TITRES_STAT!D1457</f>
        <v>3.4676</v>
      </c>
      <c r="C1454" s="2">
        <f t="shared" si="173"/>
        <v>0.10049999999999981</v>
      </c>
      <c r="D1454" s="2">
        <f t="shared" si="174"/>
        <v>3.3419800000000004</v>
      </c>
      <c r="E1454" s="2">
        <f t="shared" si="176"/>
        <v>3.3286000000000002</v>
      </c>
      <c r="F1454" s="2">
        <f t="shared" si="177"/>
        <v>3.3256699999999988</v>
      </c>
      <c r="G1454" s="2">
        <f t="shared" si="171"/>
        <v>3.2501920000000002</v>
      </c>
      <c r="H1454" s="2">
        <f t="shared" si="175"/>
        <v>3.0851029999999993</v>
      </c>
      <c r="I1454" s="2">
        <f t="array" ref="I1454">SUMPRODUCT(B1438:B1457, (ROW(B1438:B1457)-ROW(B1438)+1)) / (20*21/2)</f>
        <v>3.3554385714285715</v>
      </c>
      <c r="J1454" s="2">
        <f t="shared" si="178"/>
        <v>3.3224471725696336</v>
      </c>
      <c r="K1454" s="2">
        <f t="shared" si="172"/>
        <v>3.2740995555184229</v>
      </c>
    </row>
    <row r="1455" spans="1:11" ht="13.5" x14ac:dyDescent="0.25">
      <c r="A1455" s="3">
        <f>TITRES_STAT!B1458</f>
        <v>44434</v>
      </c>
      <c r="B1455" s="5">
        <f>TITRES_STAT!D1458</f>
        <v>3.4340999999999999</v>
      </c>
      <c r="C1455" s="2">
        <f t="shared" si="173"/>
        <v>-3.3500000000000085E-2</v>
      </c>
      <c r="D1455" s="2">
        <f t="shared" si="174"/>
        <v>3.3620800000000002</v>
      </c>
      <c r="E1455" s="2">
        <f t="shared" si="176"/>
        <v>3.3403199999999997</v>
      </c>
      <c r="F1455" s="2">
        <f t="shared" si="177"/>
        <v>3.3311099999999989</v>
      </c>
      <c r="G1455" s="2">
        <f t="shared" si="171"/>
        <v>3.255166</v>
      </c>
      <c r="H1455" s="2">
        <f t="shared" si="175"/>
        <v>3.0895614999999985</v>
      </c>
      <c r="I1455" s="2">
        <f t="array" ref="I1455">SUMPRODUCT(B1439:B1458, (ROW(B1439:B1458)-ROW(B1439)+1)) / (20*21/2)</f>
        <v>3.3636190476190477</v>
      </c>
      <c r="J1455" s="2">
        <f t="shared" si="178"/>
        <v>3.3330807751820495</v>
      </c>
      <c r="K1455" s="2">
        <f t="shared" si="172"/>
        <v>3.2803740827529948</v>
      </c>
    </row>
    <row r="1456" spans="1:11" ht="13.5" x14ac:dyDescent="0.25">
      <c r="A1456" s="3">
        <f>TITRES_STAT!B1459</f>
        <v>44435</v>
      </c>
      <c r="B1456" s="5">
        <f>TITRES_STAT!D1459</f>
        <v>3.4174000000000002</v>
      </c>
      <c r="C1456" s="2">
        <f t="shared" si="173"/>
        <v>-1.6699999999999715E-2</v>
      </c>
      <c r="D1456" s="2">
        <f t="shared" si="174"/>
        <v>3.3905599999999998</v>
      </c>
      <c r="E1456" s="2">
        <f t="shared" si="176"/>
        <v>3.3503700000000003</v>
      </c>
      <c r="F1456" s="2">
        <f t="shared" si="177"/>
        <v>3.3361349999999987</v>
      </c>
      <c r="G1456" s="2">
        <f t="shared" si="171"/>
        <v>3.2598059999999993</v>
      </c>
      <c r="H1456" s="2">
        <f t="shared" si="175"/>
        <v>3.0937884999999987</v>
      </c>
      <c r="I1456" s="2">
        <f t="array" ref="I1456">SUMPRODUCT(B1440:B1459, (ROW(B1440:B1459)-ROW(B1440)+1)) / (20*21/2)</f>
        <v>3.3682100000000004</v>
      </c>
      <c r="J1456" s="2">
        <f t="shared" si="178"/>
        <v>3.3411111775456641</v>
      </c>
      <c r="K1456" s="2">
        <f t="shared" si="172"/>
        <v>3.2857476481352306</v>
      </c>
    </row>
    <row r="1457" spans="1:11" ht="13.5" x14ac:dyDescent="0.25">
      <c r="A1457" s="3">
        <f>TITRES_STAT!B1460</f>
        <v>44438</v>
      </c>
      <c r="B1457" s="5">
        <f>TITRES_STAT!D1460</f>
        <v>3.4174000000000002</v>
      </c>
      <c r="C1457" s="2">
        <f t="shared" si="173"/>
        <v>0</v>
      </c>
      <c r="D1457" s="2">
        <f t="shared" si="174"/>
        <v>3.4207200000000002</v>
      </c>
      <c r="E1457" s="2">
        <f t="shared" si="176"/>
        <v>3.36042</v>
      </c>
      <c r="F1457" s="2">
        <f t="shared" si="177"/>
        <v>3.3399049999999995</v>
      </c>
      <c r="G1457" s="2">
        <f t="shared" si="171"/>
        <v>3.2645939999999989</v>
      </c>
      <c r="H1457" s="2">
        <f t="shared" si="175"/>
        <v>3.0974244999999989</v>
      </c>
      <c r="I1457" s="2">
        <f t="array" ref="I1457">SUMPRODUCT(B1441:B1460, (ROW(B1441:B1460)-ROW(B1441)+1)) / (20*21/2)</f>
        <v>3.3781423809523816</v>
      </c>
      <c r="J1457" s="2">
        <f t="shared" si="178"/>
        <v>3.3483767796841724</v>
      </c>
      <c r="K1457" s="2">
        <f t="shared" si="172"/>
        <v>3.2909104854632609</v>
      </c>
    </row>
    <row r="1458" spans="1:11" ht="13.5" x14ac:dyDescent="0.25">
      <c r="A1458" s="3">
        <f>TITRES_STAT!B1461</f>
        <v>44439</v>
      </c>
      <c r="B1458" s="5">
        <f>TITRES_STAT!D1461</f>
        <v>3.4258000000000002</v>
      </c>
      <c r="C1458" s="2">
        <f t="shared" si="173"/>
        <v>8.3999999999999631E-3</v>
      </c>
      <c r="D1458" s="2">
        <f t="shared" si="174"/>
        <v>3.4324600000000003</v>
      </c>
      <c r="E1458" s="2">
        <f t="shared" si="176"/>
        <v>3.3738200000000007</v>
      </c>
      <c r="F1458" s="2">
        <f t="shared" si="177"/>
        <v>3.3440949999999994</v>
      </c>
      <c r="G1458" s="2">
        <f t="shared" ref="G1458:G1521" si="179">AVERAGE(B1409:B1458)</f>
        <v>3.2695499999999993</v>
      </c>
      <c r="H1458" s="2">
        <f t="shared" si="175"/>
        <v>3.1011759999999993</v>
      </c>
      <c r="I1458" s="2">
        <f t="array" ref="I1458">SUMPRODUCT(B1442:B1461, (ROW(B1442:B1461)-ROW(B1442)+1)) / (20*21/2)</f>
        <v>3.3891066666666667</v>
      </c>
      <c r="J1458" s="2">
        <f t="shared" si="178"/>
        <v>3.3557504197142514</v>
      </c>
      <c r="K1458" s="2">
        <f t="shared" si="172"/>
        <v>3.2962002703470548</v>
      </c>
    </row>
    <row r="1459" spans="1:11" ht="13.5" x14ac:dyDescent="0.25">
      <c r="A1459" s="3">
        <f>TITRES_STAT!B1462</f>
        <v>44440</v>
      </c>
      <c r="B1459" s="5">
        <f>TITRES_STAT!D1462</f>
        <v>3.3923000000000001</v>
      </c>
      <c r="C1459" s="2">
        <f t="shared" si="173"/>
        <v>-3.3500000000000085E-2</v>
      </c>
      <c r="D1459" s="2">
        <f t="shared" si="174"/>
        <v>3.4173999999999998</v>
      </c>
      <c r="E1459" s="2">
        <f t="shared" si="176"/>
        <v>3.3796900000000001</v>
      </c>
      <c r="F1459" s="2">
        <f t="shared" si="177"/>
        <v>3.3466099999999996</v>
      </c>
      <c r="G1459" s="2">
        <f t="shared" si="179"/>
        <v>3.2738359999999993</v>
      </c>
      <c r="H1459" s="2">
        <f t="shared" si="175"/>
        <v>3.1046494999999994</v>
      </c>
      <c r="I1459" s="2">
        <f t="array" ref="I1459">SUMPRODUCT(B1443:B1462, (ROW(B1443:B1462)-ROW(B1443)+1)) / (20*21/2)</f>
        <v>3.3961228571428577</v>
      </c>
      <c r="J1459" s="2">
        <f t="shared" si="178"/>
        <v>3.3592313321224179</v>
      </c>
      <c r="K1459" s="2">
        <f t="shared" ref="K1459:K1522" si="180">$K$4*B1459+(1-$K$4)*K1458</f>
        <v>3.2999688871961901</v>
      </c>
    </row>
    <row r="1460" spans="1:11" ht="13.5" x14ac:dyDescent="0.25">
      <c r="A1460" s="3">
        <f>TITRES_STAT!B1463</f>
        <v>44441</v>
      </c>
      <c r="B1460" s="5">
        <f>TITRES_STAT!D1463</f>
        <v>3.4508999999999999</v>
      </c>
      <c r="C1460" s="2">
        <f t="shared" si="173"/>
        <v>5.8599999999999763E-2</v>
      </c>
      <c r="D1460" s="2">
        <f t="shared" si="174"/>
        <v>3.42076</v>
      </c>
      <c r="E1460" s="2">
        <f t="shared" si="176"/>
        <v>3.3914200000000001</v>
      </c>
      <c r="F1460" s="2">
        <f t="shared" si="177"/>
        <v>3.3524749999999996</v>
      </c>
      <c r="G1460" s="2">
        <f t="shared" si="179"/>
        <v>3.2797359999999998</v>
      </c>
      <c r="H1460" s="2">
        <f t="shared" si="175"/>
        <v>3.1084894999999992</v>
      </c>
      <c r="I1460" s="2">
        <f t="array" ref="I1460">SUMPRODUCT(B1444:B1463, (ROW(B1444:B1463)-ROW(B1444)+1)) / (20*21/2)</f>
        <v>3.4041009523809516</v>
      </c>
      <c r="J1460" s="2">
        <f t="shared" si="178"/>
        <v>3.3679616814440925</v>
      </c>
      <c r="K1460" s="2">
        <f t="shared" si="180"/>
        <v>3.3058877543649672</v>
      </c>
    </row>
    <row r="1461" spans="1:11" ht="13.5" x14ac:dyDescent="0.25">
      <c r="A1461" s="3">
        <f>TITRES_STAT!B1464</f>
        <v>44442</v>
      </c>
      <c r="B1461" s="5">
        <f>TITRES_STAT!D1464</f>
        <v>3.4676</v>
      </c>
      <c r="C1461" s="2">
        <f t="shared" si="173"/>
        <v>1.6700000000000159E-2</v>
      </c>
      <c r="D1461" s="2">
        <f t="shared" si="174"/>
        <v>3.4308000000000001</v>
      </c>
      <c r="E1461" s="2">
        <f t="shared" si="176"/>
        <v>3.4106800000000002</v>
      </c>
      <c r="F1461" s="2">
        <f t="shared" si="177"/>
        <v>3.3604299999999996</v>
      </c>
      <c r="G1461" s="2">
        <f t="shared" si="179"/>
        <v>3.2875959999999997</v>
      </c>
      <c r="H1461" s="2">
        <f t="shared" si="175"/>
        <v>3.112376499999999</v>
      </c>
      <c r="I1461" s="2">
        <f t="array" ref="I1461">SUMPRODUCT(B1445:B1464, (ROW(B1445:B1464)-ROW(B1445)+1)) / (20*21/2)</f>
        <v>3.4034200000000001</v>
      </c>
      <c r="J1461" s="2">
        <f t="shared" si="178"/>
        <v>3.3774510451160835</v>
      </c>
      <c r="K1461" s="2">
        <f t="shared" si="180"/>
        <v>3.3122294110565371</v>
      </c>
    </row>
    <row r="1462" spans="1:11" ht="13.5" x14ac:dyDescent="0.25">
      <c r="A1462" s="3">
        <f>TITRES_STAT!B1465</f>
        <v>44445</v>
      </c>
      <c r="B1462" s="5">
        <f>TITRES_STAT!D1465</f>
        <v>3.4340999999999999</v>
      </c>
      <c r="C1462" s="2">
        <f t="shared" si="173"/>
        <v>-3.3500000000000085E-2</v>
      </c>
      <c r="D1462" s="2">
        <f t="shared" si="174"/>
        <v>3.4341400000000002</v>
      </c>
      <c r="E1462" s="2">
        <f t="shared" si="176"/>
        <v>3.4274299999999998</v>
      </c>
      <c r="F1462" s="2">
        <f t="shared" si="177"/>
        <v>3.3671299999999995</v>
      </c>
      <c r="G1462" s="2">
        <f t="shared" si="179"/>
        <v>3.2934559999999999</v>
      </c>
      <c r="H1462" s="2">
        <f t="shared" si="175"/>
        <v>3.1162434999999995</v>
      </c>
      <c r="I1462" s="2">
        <f t="array" ref="I1462">SUMPRODUCT(B1446:B1465, (ROW(B1446:B1465)-ROW(B1446)+1)) / (20*21/2)</f>
        <v>3.4072504761904767</v>
      </c>
      <c r="J1462" s="2">
        <f t="shared" si="178"/>
        <v>3.3828461836764565</v>
      </c>
      <c r="K1462" s="2">
        <f t="shared" si="180"/>
        <v>3.317008649838634</v>
      </c>
    </row>
    <row r="1463" spans="1:11" ht="13.5" x14ac:dyDescent="0.25">
      <c r="A1463" s="3">
        <f>TITRES_STAT!B1466</f>
        <v>44446</v>
      </c>
      <c r="B1463" s="5">
        <f>TITRES_STAT!D1466</f>
        <v>3.4508999999999999</v>
      </c>
      <c r="C1463" s="2">
        <f t="shared" si="173"/>
        <v>1.6799999999999926E-2</v>
      </c>
      <c r="D1463" s="2">
        <f t="shared" si="174"/>
        <v>3.4391600000000002</v>
      </c>
      <c r="E1463" s="2">
        <f t="shared" si="176"/>
        <v>3.43581</v>
      </c>
      <c r="F1463" s="2">
        <f t="shared" si="177"/>
        <v>3.37425</v>
      </c>
      <c r="G1463" s="2">
        <f t="shared" si="179"/>
        <v>3.3005399999999998</v>
      </c>
      <c r="H1463" s="2">
        <f t="shared" si="175"/>
        <v>3.1199359999999996</v>
      </c>
      <c r="I1463" s="2">
        <f t="array" ref="I1463">SUMPRODUCT(B1447:B1466, (ROW(B1447:B1466)-ROW(B1447)+1)) / (20*21/2)</f>
        <v>3.4129928571428576</v>
      </c>
      <c r="J1463" s="2">
        <f t="shared" si="178"/>
        <v>3.3893274995167939</v>
      </c>
      <c r="K1463" s="2">
        <f t="shared" si="180"/>
        <v>3.3222592910214326</v>
      </c>
    </row>
    <row r="1464" spans="1:11" ht="13.5" x14ac:dyDescent="0.25">
      <c r="A1464" s="3">
        <f>TITRES_STAT!B1467</f>
        <v>44447</v>
      </c>
      <c r="B1464" s="5">
        <f>TITRES_STAT!D1467</f>
        <v>3.3671000000000002</v>
      </c>
      <c r="C1464" s="2">
        <f t="shared" si="173"/>
        <v>-8.3799999999999653E-2</v>
      </c>
      <c r="D1464" s="2">
        <f t="shared" si="174"/>
        <v>3.4341200000000001</v>
      </c>
      <c r="E1464" s="2">
        <f t="shared" si="176"/>
        <v>3.4257600000000004</v>
      </c>
      <c r="F1464" s="2">
        <f t="shared" si="177"/>
        <v>3.3771800000000001</v>
      </c>
      <c r="G1464" s="2">
        <f t="shared" si="179"/>
        <v>3.305947999999999</v>
      </c>
      <c r="H1464" s="2">
        <f t="shared" si="175"/>
        <v>3.122876999999999</v>
      </c>
      <c r="I1464" s="2">
        <f t="array" ref="I1464">SUMPRODUCT(B1448:B1467, (ROW(B1448:B1467)-ROW(B1448)+1)) / (20*21/2)</f>
        <v>3.4189371428571431</v>
      </c>
      <c r="J1464" s="2">
        <f t="shared" si="178"/>
        <v>3.387210594800909</v>
      </c>
      <c r="K1464" s="2">
        <f t="shared" si="180"/>
        <v>3.3240177501970627</v>
      </c>
    </row>
    <row r="1465" spans="1:11" ht="13.5" x14ac:dyDescent="0.25">
      <c r="A1465" s="3">
        <f>TITRES_STAT!B1468</f>
        <v>44448</v>
      </c>
      <c r="B1465" s="5">
        <f>TITRES_STAT!D1468</f>
        <v>3.4174000000000002</v>
      </c>
      <c r="C1465" s="2">
        <f t="shared" si="173"/>
        <v>5.0300000000000011E-2</v>
      </c>
      <c r="D1465" s="2">
        <f t="shared" si="174"/>
        <v>3.4274200000000001</v>
      </c>
      <c r="E1465" s="2">
        <f t="shared" si="176"/>
        <v>3.4240900000000005</v>
      </c>
      <c r="F1465" s="2">
        <f t="shared" si="177"/>
        <v>3.3822049999999999</v>
      </c>
      <c r="G1465" s="2">
        <f t="shared" si="179"/>
        <v>3.3111779999999986</v>
      </c>
      <c r="H1465" s="2">
        <f t="shared" si="175"/>
        <v>3.1254779999999998</v>
      </c>
      <c r="I1465" s="2">
        <f t="array" ref="I1465">SUMPRODUCT(B1449:B1468, (ROW(B1449:B1468)-ROW(B1449)+1)) / (20*21/2)</f>
        <v>3.424243333333334</v>
      </c>
      <c r="J1465" s="2">
        <f t="shared" si="178"/>
        <v>3.3900857762484415</v>
      </c>
      <c r="K1465" s="2">
        <f t="shared" si="180"/>
        <v>3.3276797992089429</v>
      </c>
    </row>
    <row r="1466" spans="1:11" ht="13.5" x14ac:dyDescent="0.25">
      <c r="A1466" s="3">
        <f>TITRES_STAT!B1469</f>
        <v>44449</v>
      </c>
      <c r="B1466" s="5">
        <f>TITRES_STAT!D1469</f>
        <v>3.4424999999999999</v>
      </c>
      <c r="C1466" s="2">
        <f t="shared" si="173"/>
        <v>2.5099999999999678E-2</v>
      </c>
      <c r="D1466" s="2">
        <f t="shared" si="174"/>
        <v>3.4224000000000006</v>
      </c>
      <c r="E1466" s="2">
        <f t="shared" si="176"/>
        <v>3.4266000000000005</v>
      </c>
      <c r="F1466" s="2">
        <f t="shared" si="177"/>
        <v>3.3884849999999993</v>
      </c>
      <c r="G1466" s="2">
        <f t="shared" si="179"/>
        <v>3.3173539999999986</v>
      </c>
      <c r="H1466" s="2">
        <f t="shared" si="175"/>
        <v>3.1282784999999995</v>
      </c>
      <c r="I1466" s="2">
        <f t="array" ref="I1466">SUMPRODUCT(B1450:B1469, (ROW(B1450:B1469)-ROW(B1450)+1)) / (20*21/2)</f>
        <v>3.4256014285714285</v>
      </c>
      <c r="J1466" s="2">
        <f t="shared" si="178"/>
        <v>3.3950776070819235</v>
      </c>
      <c r="K1466" s="2">
        <f t="shared" si="180"/>
        <v>3.3321825521811412</v>
      </c>
    </row>
    <row r="1467" spans="1:11" ht="13.5" x14ac:dyDescent="0.25">
      <c r="A1467" s="3">
        <f>TITRES_STAT!B1470</f>
        <v>44452</v>
      </c>
      <c r="B1467" s="5">
        <f>TITRES_STAT!D1470</f>
        <v>3.4508999999999999</v>
      </c>
      <c r="C1467" s="2">
        <f t="shared" si="173"/>
        <v>8.3999999999999631E-3</v>
      </c>
      <c r="D1467" s="2">
        <f t="shared" si="174"/>
        <v>3.4257600000000004</v>
      </c>
      <c r="E1467" s="2">
        <f t="shared" si="176"/>
        <v>3.4299500000000003</v>
      </c>
      <c r="F1467" s="2">
        <f t="shared" si="177"/>
        <v>3.3951850000000001</v>
      </c>
      <c r="G1467" s="2">
        <f t="shared" si="179"/>
        <v>3.323253999999999</v>
      </c>
      <c r="H1467" s="2">
        <f t="shared" si="175"/>
        <v>3.1310839999999995</v>
      </c>
      <c r="I1467" s="2">
        <f t="array" ref="I1467">SUMPRODUCT(B1451:B1470, (ROW(B1451:B1470)-ROW(B1451)+1)) / (20*21/2)</f>
        <v>3.4265604761904762</v>
      </c>
      <c r="J1467" s="2">
        <f t="shared" si="178"/>
        <v>3.4003940254550735</v>
      </c>
      <c r="K1467" s="2">
        <f t="shared" si="180"/>
        <v>3.336838138370116</v>
      </c>
    </row>
    <row r="1468" spans="1:11" ht="13.5" x14ac:dyDescent="0.25">
      <c r="A1468" s="3">
        <f>TITRES_STAT!B1471</f>
        <v>44453</v>
      </c>
      <c r="B1468" s="5">
        <f>TITRES_STAT!D1471</f>
        <v>3.4508999999999999</v>
      </c>
      <c r="C1468" s="2">
        <f t="shared" si="173"/>
        <v>0</v>
      </c>
      <c r="D1468" s="2">
        <f t="shared" si="174"/>
        <v>3.4257600000000004</v>
      </c>
      <c r="E1468" s="2">
        <f t="shared" si="176"/>
        <v>3.4324600000000003</v>
      </c>
      <c r="F1468" s="2">
        <f t="shared" si="177"/>
        <v>3.4031400000000005</v>
      </c>
      <c r="G1468" s="2">
        <f t="shared" si="179"/>
        <v>3.3294499999999987</v>
      </c>
      <c r="H1468" s="2">
        <f t="shared" si="175"/>
        <v>3.1335569999999997</v>
      </c>
      <c r="I1468" s="2">
        <f t="array" ref="I1468">SUMPRODUCT(B1452:B1471, (ROW(B1452:B1471)-ROW(B1452)+1)) / (20*21/2)</f>
        <v>3.420739523809524</v>
      </c>
      <c r="J1468" s="2">
        <f t="shared" si="178"/>
        <v>3.4052041182688759</v>
      </c>
      <c r="K1468" s="2">
        <f t="shared" si="180"/>
        <v>3.3413111525516803</v>
      </c>
    </row>
    <row r="1469" spans="1:11" ht="13.5" x14ac:dyDescent="0.25">
      <c r="A1469" s="3">
        <f>TITRES_STAT!B1472</f>
        <v>44454</v>
      </c>
      <c r="B1469" s="5">
        <f>TITRES_STAT!D1472</f>
        <v>3.4174000000000002</v>
      </c>
      <c r="C1469" s="2">
        <f t="shared" si="173"/>
        <v>-3.3499999999999641E-2</v>
      </c>
      <c r="D1469" s="2">
        <f t="shared" si="174"/>
        <v>3.4358200000000005</v>
      </c>
      <c r="E1469" s="2">
        <f t="shared" si="176"/>
        <v>3.4349699999999999</v>
      </c>
      <c r="F1469" s="2">
        <f t="shared" si="177"/>
        <v>3.4073299999999995</v>
      </c>
      <c r="G1469" s="2">
        <f t="shared" si="179"/>
        <v>3.3352719999999989</v>
      </c>
      <c r="H1469" s="2">
        <f t="shared" si="175"/>
        <v>3.1357884999999999</v>
      </c>
      <c r="I1469" s="2">
        <f t="array" ref="I1469">SUMPRODUCT(B1453:B1472, (ROW(B1453:B1472)-ROW(B1453)+1)) / (20*21/2)</f>
        <v>3.4201404761904763</v>
      </c>
      <c r="J1469" s="2">
        <f t="shared" si="178"/>
        <v>3.4063656308146975</v>
      </c>
      <c r="K1469" s="2">
        <f t="shared" si="180"/>
        <v>3.3442950289222027</v>
      </c>
    </row>
    <row r="1470" spans="1:11" ht="13.5" x14ac:dyDescent="0.25">
      <c r="A1470" s="3">
        <f>TITRES_STAT!B1473</f>
        <v>44455</v>
      </c>
      <c r="B1470" s="5">
        <f>TITRES_STAT!D1473</f>
        <v>3.4174000000000002</v>
      </c>
      <c r="C1470" s="2">
        <f t="shared" si="173"/>
        <v>0</v>
      </c>
      <c r="D1470" s="2">
        <f t="shared" si="174"/>
        <v>3.4358200000000005</v>
      </c>
      <c r="E1470" s="2">
        <f t="shared" si="176"/>
        <v>3.4316200000000001</v>
      </c>
      <c r="F1470" s="2">
        <f t="shared" si="177"/>
        <v>3.4115199999999994</v>
      </c>
      <c r="G1470" s="2">
        <f t="shared" si="179"/>
        <v>3.3402079999999978</v>
      </c>
      <c r="H1470" s="2">
        <f t="shared" si="175"/>
        <v>3.1383895000000002</v>
      </c>
      <c r="I1470" s="2">
        <f t="array" ref="I1470">SUMPRODUCT(B1454:B1473, (ROW(B1454:B1473)-ROW(B1454)+1)) / (20*21/2)</f>
        <v>3.4172728571428572</v>
      </c>
      <c r="J1470" s="2">
        <f t="shared" si="178"/>
        <v>3.4074165231180595</v>
      </c>
      <c r="K1470" s="2">
        <f t="shared" si="180"/>
        <v>3.3471618905330969</v>
      </c>
    </row>
    <row r="1471" spans="1:11" ht="13.5" x14ac:dyDescent="0.25">
      <c r="A1471" s="3">
        <f>TITRES_STAT!B1474</f>
        <v>44456</v>
      </c>
      <c r="B1471" s="5">
        <f>TITRES_STAT!D1474</f>
        <v>3.3504</v>
      </c>
      <c r="C1471" s="2">
        <f t="shared" si="173"/>
        <v>-6.7000000000000171E-2</v>
      </c>
      <c r="D1471" s="2">
        <f t="shared" si="174"/>
        <v>3.4173999999999998</v>
      </c>
      <c r="E1471" s="2">
        <f t="shared" si="176"/>
        <v>3.4199000000000006</v>
      </c>
      <c r="F1471" s="2">
        <f t="shared" si="177"/>
        <v>3.4152899999999997</v>
      </c>
      <c r="G1471" s="2">
        <f t="shared" si="179"/>
        <v>3.3436559999999984</v>
      </c>
      <c r="H1471" s="2">
        <f t="shared" si="175"/>
        <v>3.1405815000000001</v>
      </c>
      <c r="I1471" s="2">
        <f t="array" ref="I1471">SUMPRODUCT(B1455:B1474, (ROW(B1455:B1474)-ROW(B1455)+1)) / (20*21/2)</f>
        <v>3.4134852380952383</v>
      </c>
      <c r="J1471" s="2">
        <f t="shared" si="178"/>
        <v>3.4019863780591968</v>
      </c>
      <c r="K1471" s="2">
        <f t="shared" si="180"/>
        <v>3.3472888752180738</v>
      </c>
    </row>
    <row r="1472" spans="1:11" ht="13.5" x14ac:dyDescent="0.25">
      <c r="A1472" s="3">
        <f>TITRES_STAT!B1475</f>
        <v>44459</v>
      </c>
      <c r="B1472" s="5">
        <f>TITRES_STAT!D1475</f>
        <v>3.4089999999999998</v>
      </c>
      <c r="C1472" s="2">
        <f t="shared" si="173"/>
        <v>5.8599999999999763E-2</v>
      </c>
      <c r="D1472" s="2">
        <f t="shared" si="174"/>
        <v>3.4090200000000004</v>
      </c>
      <c r="E1472" s="2">
        <f t="shared" si="176"/>
        <v>3.4173900000000001</v>
      </c>
      <c r="F1472" s="2">
        <f t="shared" si="177"/>
        <v>3.4224100000000002</v>
      </c>
      <c r="G1472" s="2">
        <f t="shared" si="179"/>
        <v>3.3484239999999983</v>
      </c>
      <c r="H1472" s="2">
        <f t="shared" si="175"/>
        <v>3.1428820000000002</v>
      </c>
      <c r="I1472" s="2">
        <f t="array" ref="I1472">SUMPRODUCT(B1456:B1475, (ROW(B1456:B1475)-ROW(B1456)+1)) / (20*21/2)</f>
        <v>3.410896190476191</v>
      </c>
      <c r="J1472" s="2">
        <f t="shared" si="178"/>
        <v>3.4026543420535589</v>
      </c>
      <c r="K1472" s="2">
        <f t="shared" si="180"/>
        <v>3.3497089193271687</v>
      </c>
    </row>
    <row r="1473" spans="1:11" ht="13.5" x14ac:dyDescent="0.25">
      <c r="A1473" s="3">
        <f>TITRES_STAT!B1476</f>
        <v>44460</v>
      </c>
      <c r="B1473" s="5">
        <f>TITRES_STAT!D1476</f>
        <v>3.3923000000000001</v>
      </c>
      <c r="C1473" s="2">
        <f t="shared" si="173"/>
        <v>-1.6699999999999715E-2</v>
      </c>
      <c r="D1473" s="2">
        <f t="shared" si="174"/>
        <v>3.3973</v>
      </c>
      <c r="E1473" s="2">
        <f t="shared" si="176"/>
        <v>3.4115300000000004</v>
      </c>
      <c r="F1473" s="2">
        <f t="shared" si="177"/>
        <v>3.4236700000000004</v>
      </c>
      <c r="G1473" s="2">
        <f t="shared" si="179"/>
        <v>3.3534479999999984</v>
      </c>
      <c r="H1473" s="2">
        <f t="shared" si="175"/>
        <v>3.1451359999999999</v>
      </c>
      <c r="I1473" s="2">
        <f t="array" ref="I1473">SUMPRODUCT(B1457:B1476, (ROW(B1457:B1476)-ROW(B1457)+1)) / (20*21/2)</f>
        <v>3.4069061904761901</v>
      </c>
      <c r="J1473" s="2">
        <f t="shared" si="178"/>
        <v>3.4016682142389341</v>
      </c>
      <c r="K1473" s="2">
        <f t="shared" si="180"/>
        <v>3.351379157784927</v>
      </c>
    </row>
    <row r="1474" spans="1:11" ht="13.5" x14ac:dyDescent="0.25">
      <c r="A1474" s="3">
        <f>TITRES_STAT!B1477</f>
        <v>44461</v>
      </c>
      <c r="B1474" s="5">
        <f>TITRES_STAT!D1477</f>
        <v>3.3839000000000001</v>
      </c>
      <c r="C1474" s="2">
        <f t="shared" si="173"/>
        <v>-8.3999999999999631E-3</v>
      </c>
      <c r="D1474" s="2">
        <f t="shared" si="174"/>
        <v>3.3906000000000001</v>
      </c>
      <c r="E1474" s="2">
        <f t="shared" si="176"/>
        <v>3.4132100000000003</v>
      </c>
      <c r="F1474" s="2">
        <f t="shared" si="177"/>
        <v>3.4194850000000003</v>
      </c>
      <c r="G1474" s="2">
        <f t="shared" si="179"/>
        <v>3.3575659999999994</v>
      </c>
      <c r="H1474" s="2">
        <f t="shared" si="175"/>
        <v>3.1475694999999995</v>
      </c>
      <c r="I1474" s="2">
        <f t="array" ref="I1474">SUMPRODUCT(B1458:B1477, (ROW(B1458:B1477)-ROW(B1458)+1)) / (20*21/2)</f>
        <v>3.4023157142857143</v>
      </c>
      <c r="J1474" s="2">
        <f t="shared" si="178"/>
        <v>3.3999760033590354</v>
      </c>
      <c r="K1474" s="2">
        <f t="shared" si="180"/>
        <v>3.3526544849306164</v>
      </c>
    </row>
    <row r="1475" spans="1:11" ht="13.5" x14ac:dyDescent="0.25">
      <c r="A1475" s="3">
        <f>TITRES_STAT!B1478</f>
        <v>44462</v>
      </c>
      <c r="B1475" s="5">
        <f>TITRES_STAT!D1478</f>
        <v>3.3923000000000001</v>
      </c>
      <c r="C1475" s="2">
        <f t="shared" si="173"/>
        <v>8.3999999999999631E-3</v>
      </c>
      <c r="D1475" s="2">
        <f t="shared" si="174"/>
        <v>3.38558</v>
      </c>
      <c r="E1475" s="2">
        <f t="shared" si="176"/>
        <v>3.4106999999999998</v>
      </c>
      <c r="F1475" s="2">
        <f t="shared" si="177"/>
        <v>3.4173950000000004</v>
      </c>
      <c r="G1475" s="2">
        <f t="shared" si="179"/>
        <v>3.3621459999999996</v>
      </c>
      <c r="H1475" s="2">
        <f t="shared" si="175"/>
        <v>3.1496385</v>
      </c>
      <c r="I1475" s="2">
        <f t="array" ref="I1475">SUMPRODUCT(B1459:B1478, (ROW(B1459:B1478)-ROW(B1459)+1)) / (20*21/2)</f>
        <v>3.3947742857142864</v>
      </c>
      <c r="J1475" s="2">
        <f t="shared" si="178"/>
        <v>3.3992449554200794</v>
      </c>
      <c r="K1475" s="2">
        <f t="shared" si="180"/>
        <v>3.3542092110117685</v>
      </c>
    </row>
    <row r="1476" spans="1:11" ht="13.5" x14ac:dyDescent="0.25">
      <c r="A1476" s="3">
        <f>TITRES_STAT!B1479</f>
        <v>44463</v>
      </c>
      <c r="B1476" s="5">
        <f>TITRES_STAT!D1479</f>
        <v>3.3755000000000002</v>
      </c>
      <c r="C1476" s="2">
        <f t="shared" ref="C1476:C1539" si="181">B1476-B1475</f>
        <v>-1.6799999999999926E-2</v>
      </c>
      <c r="D1476" s="2">
        <f t="shared" si="174"/>
        <v>3.3906000000000001</v>
      </c>
      <c r="E1476" s="2">
        <f t="shared" si="176"/>
        <v>3.4039999999999999</v>
      </c>
      <c r="F1476" s="2">
        <f t="shared" si="177"/>
        <v>3.4152999999999998</v>
      </c>
      <c r="G1476" s="2">
        <f t="shared" si="179"/>
        <v>3.3660959999999993</v>
      </c>
      <c r="H1476" s="2">
        <f t="shared" si="175"/>
        <v>3.151327999999999</v>
      </c>
      <c r="I1476" s="2">
        <f t="array" ref="I1476">SUMPRODUCT(B1460:B1479, (ROW(B1460:B1479)-ROW(B1460)+1)) / (20*21/2)</f>
        <v>3.3892719047619049</v>
      </c>
      <c r="J1476" s="2">
        <f t="shared" si="178"/>
        <v>3.3969835310943575</v>
      </c>
      <c r="K1476" s="2">
        <f t="shared" si="180"/>
        <v>3.3550441439132679</v>
      </c>
    </row>
    <row r="1477" spans="1:11" ht="13.5" x14ac:dyDescent="0.25">
      <c r="A1477" s="3">
        <f>TITRES_STAT!B1480</f>
        <v>44466</v>
      </c>
      <c r="B1477" s="5">
        <f>TITRES_STAT!D1480</f>
        <v>3.3671000000000002</v>
      </c>
      <c r="C1477" s="2">
        <f t="shared" si="181"/>
        <v>-8.3999999999999631E-3</v>
      </c>
      <c r="D1477" s="2">
        <f t="shared" si="174"/>
        <v>3.3822200000000002</v>
      </c>
      <c r="E1477" s="2">
        <f t="shared" si="176"/>
        <v>3.3956199999999996</v>
      </c>
      <c r="F1477" s="2">
        <f t="shared" si="177"/>
        <v>3.4127849999999995</v>
      </c>
      <c r="G1477" s="2">
        <f t="shared" si="179"/>
        <v>3.3698779999999995</v>
      </c>
      <c r="H1477" s="2">
        <f t="shared" si="175"/>
        <v>3.1526429999999994</v>
      </c>
      <c r="I1477" s="2">
        <f t="array" ref="I1477">SUMPRODUCT(B1461:B1480, (ROW(B1461:B1480)-ROW(B1461)+1)) / (20*21/2)</f>
        <v>3.3919404761904763</v>
      </c>
      <c r="J1477" s="2">
        <f t="shared" si="178"/>
        <v>3.3941374805139426</v>
      </c>
      <c r="K1477" s="2">
        <f t="shared" si="180"/>
        <v>3.3555169225833361</v>
      </c>
    </row>
    <row r="1478" spans="1:11" ht="13.5" x14ac:dyDescent="0.25">
      <c r="A1478" s="3">
        <f>TITRES_STAT!B1481</f>
        <v>44467</v>
      </c>
      <c r="B1478" s="5">
        <f>TITRES_STAT!D1481</f>
        <v>3.3336000000000001</v>
      </c>
      <c r="C1478" s="2">
        <f t="shared" si="181"/>
        <v>-3.3500000000000085E-2</v>
      </c>
      <c r="D1478" s="2">
        <f t="shared" ref="D1478:D1541" si="182">AVERAGE(B1474:B1478)</f>
        <v>3.3704799999999997</v>
      </c>
      <c r="E1478" s="2">
        <f t="shared" si="176"/>
        <v>3.3838899999999996</v>
      </c>
      <c r="F1478" s="2">
        <f t="shared" si="177"/>
        <v>3.408175</v>
      </c>
      <c r="G1478" s="2">
        <f t="shared" si="179"/>
        <v>3.3723979999999996</v>
      </c>
      <c r="H1478" s="2">
        <f t="shared" si="175"/>
        <v>3.1543074999999994</v>
      </c>
      <c r="I1478" s="2">
        <f t="array" ref="I1478">SUMPRODUCT(B1462:B1481, (ROW(B1462:B1481)-ROW(B1462)+1)) / (20*21/2)</f>
        <v>3.3970890476190476</v>
      </c>
      <c r="J1478" s="2">
        <f t="shared" si="178"/>
        <v>3.3883720061792815</v>
      </c>
      <c r="K1478" s="2">
        <f t="shared" si="180"/>
        <v>3.3546574354232055</v>
      </c>
    </row>
    <row r="1479" spans="1:11" ht="13.5" x14ac:dyDescent="0.25">
      <c r="A1479" s="3">
        <f>TITRES_STAT!B1482</f>
        <v>44468</v>
      </c>
      <c r="B1479" s="5">
        <f>TITRES_STAT!D1482</f>
        <v>3.3504</v>
      </c>
      <c r="C1479" s="2">
        <f t="shared" si="181"/>
        <v>1.6799999999999926E-2</v>
      </c>
      <c r="D1479" s="2">
        <f t="shared" si="182"/>
        <v>3.3637799999999998</v>
      </c>
      <c r="E1479" s="2">
        <f t="shared" si="176"/>
        <v>3.3771899999999997</v>
      </c>
      <c r="F1479" s="2">
        <f t="shared" si="177"/>
        <v>3.4060799999999993</v>
      </c>
      <c r="G1479" s="2">
        <f t="shared" si="179"/>
        <v>3.3724939999999997</v>
      </c>
      <c r="H1479" s="2">
        <f t="shared" si="175"/>
        <v>3.1565364999999996</v>
      </c>
      <c r="I1479" s="2">
        <f t="array" ref="I1479">SUMPRODUCT(B1463:B1482, (ROW(B1463:B1482)-ROW(B1463)+1)) / (20*21/2)</f>
        <v>3.4062580952380959</v>
      </c>
      <c r="J1479" s="2">
        <f t="shared" si="178"/>
        <v>3.3847556246383976</v>
      </c>
      <c r="K1479" s="2">
        <f t="shared" si="180"/>
        <v>3.3544904771713155</v>
      </c>
    </row>
    <row r="1480" spans="1:11" ht="13.5" x14ac:dyDescent="0.25">
      <c r="A1480" s="3">
        <f>TITRES_STAT!B1483</f>
        <v>44469</v>
      </c>
      <c r="B1480" s="5">
        <f>TITRES_STAT!D1483</f>
        <v>3.4340999999999999</v>
      </c>
      <c r="C1480" s="2">
        <f t="shared" si="181"/>
        <v>8.3699999999999886E-2</v>
      </c>
      <c r="D1480" s="2">
        <f t="shared" si="182"/>
        <v>3.3721400000000004</v>
      </c>
      <c r="E1480" s="2">
        <f t="shared" si="176"/>
        <v>3.3788600000000004</v>
      </c>
      <c r="F1480" s="2">
        <f t="shared" si="177"/>
        <v>3.40524</v>
      </c>
      <c r="G1480" s="2">
        <f t="shared" si="179"/>
        <v>3.3726599999999998</v>
      </c>
      <c r="H1480" s="2">
        <f t="shared" si="175"/>
        <v>3.1591099999999996</v>
      </c>
      <c r="I1480" s="2">
        <f t="array" ref="I1480">SUMPRODUCT(B1464:B1483, (ROW(B1464:B1483)-ROW(B1464)+1)) / (20*21/2)</f>
        <v>3.417508095238095</v>
      </c>
      <c r="J1480" s="2">
        <f t="shared" si="178"/>
        <v>3.3894550889585502</v>
      </c>
      <c r="K1480" s="2">
        <f t="shared" si="180"/>
        <v>3.3576124192430288</v>
      </c>
    </row>
    <row r="1481" spans="1:11" ht="13.5" x14ac:dyDescent="0.25">
      <c r="A1481" s="3">
        <f>TITRES_STAT!B1484</f>
        <v>44470</v>
      </c>
      <c r="B1481" s="5">
        <f>TITRES_STAT!D1484</f>
        <v>3.4592999999999998</v>
      </c>
      <c r="C1481" s="2">
        <f t="shared" si="181"/>
        <v>2.5199999999999889E-2</v>
      </c>
      <c r="D1481" s="2">
        <f t="shared" si="182"/>
        <v>3.3888999999999996</v>
      </c>
      <c r="E1481" s="2">
        <f t="shared" si="176"/>
        <v>3.3897500000000003</v>
      </c>
      <c r="F1481" s="2">
        <f t="shared" si="177"/>
        <v>3.4048249999999998</v>
      </c>
      <c r="G1481" s="2">
        <f t="shared" si="179"/>
        <v>3.3734980000000001</v>
      </c>
      <c r="H1481" s="2">
        <f t="shared" si="175"/>
        <v>3.1617724999999992</v>
      </c>
      <c r="I1481" s="2">
        <f t="array" ref="I1481">SUMPRODUCT(B1465:B1484, (ROW(B1465:B1484)-ROW(B1465)+1)) / (20*21/2)</f>
        <v>3.4220180952380952</v>
      </c>
      <c r="J1481" s="2">
        <f t="shared" si="178"/>
        <v>3.396106985248212</v>
      </c>
      <c r="K1481" s="2">
        <f t="shared" si="180"/>
        <v>3.3616001675080081</v>
      </c>
    </row>
    <row r="1482" spans="1:11" ht="13.5" x14ac:dyDescent="0.25">
      <c r="A1482" s="3">
        <f>TITRES_STAT!B1485</f>
        <v>44473</v>
      </c>
      <c r="B1482" s="5">
        <f>TITRES_STAT!D1485</f>
        <v>3.5011000000000001</v>
      </c>
      <c r="C1482" s="2">
        <f t="shared" si="181"/>
        <v>4.1800000000000281E-2</v>
      </c>
      <c r="D1482" s="2">
        <f t="shared" si="182"/>
        <v>3.4157000000000002</v>
      </c>
      <c r="E1482" s="2">
        <f t="shared" si="176"/>
        <v>3.3989600000000002</v>
      </c>
      <c r="F1482" s="2">
        <f t="shared" si="177"/>
        <v>3.408175</v>
      </c>
      <c r="G1482" s="2">
        <f t="shared" si="179"/>
        <v>3.3766799999999999</v>
      </c>
      <c r="H1482" s="2">
        <f t="shared" ref="H1482:H1545" si="183">AVERAGE(B1283:B1482)</f>
        <v>3.1642009999999989</v>
      </c>
      <c r="I1482" s="2">
        <f t="array" ref="I1482">SUMPRODUCT(B1466:B1485, (ROW(B1466:B1485)-ROW(B1466)+1)) / (20*21/2)</f>
        <v>3.4276795238095237</v>
      </c>
      <c r="J1482" s="2">
        <f t="shared" si="178"/>
        <v>3.4061063199864776</v>
      </c>
      <c r="K1482" s="2">
        <f t="shared" si="180"/>
        <v>3.3670707491743608</v>
      </c>
    </row>
    <row r="1483" spans="1:11" ht="13.5" x14ac:dyDescent="0.25">
      <c r="A1483" s="3">
        <f>TITRES_STAT!B1486</f>
        <v>44474</v>
      </c>
      <c r="B1483" s="5">
        <f>TITRES_STAT!D1486</f>
        <v>3.5263</v>
      </c>
      <c r="C1483" s="2">
        <f t="shared" si="181"/>
        <v>2.5199999999999889E-2</v>
      </c>
      <c r="D1483" s="2">
        <f t="shared" si="182"/>
        <v>3.45424</v>
      </c>
      <c r="E1483" s="2">
        <f t="shared" si="176"/>
        <v>3.4123600000000005</v>
      </c>
      <c r="F1483" s="2">
        <f t="shared" si="177"/>
        <v>3.4119450000000002</v>
      </c>
      <c r="G1483" s="2">
        <f t="shared" si="179"/>
        <v>3.3795280000000001</v>
      </c>
      <c r="H1483" s="2">
        <f t="shared" si="183"/>
        <v>3.1665704999999984</v>
      </c>
      <c r="I1483" s="2">
        <f t="array" ref="I1483">SUMPRODUCT(B1467:B1486, (ROW(B1467:B1486)-ROW(B1467)+1)) / (20*21/2)</f>
        <v>3.4306714285714288</v>
      </c>
      <c r="J1483" s="2">
        <f t="shared" si="178"/>
        <v>3.4175533371306224</v>
      </c>
      <c r="K1483" s="2">
        <f t="shared" si="180"/>
        <v>3.3733150335204645</v>
      </c>
    </row>
    <row r="1484" spans="1:11" ht="13.5" x14ac:dyDescent="0.25">
      <c r="A1484" s="3">
        <f>TITRES_STAT!B1487</f>
        <v>44475</v>
      </c>
      <c r="B1484" s="5">
        <f>TITRES_STAT!D1487</f>
        <v>3.4592999999999998</v>
      </c>
      <c r="C1484" s="2">
        <f t="shared" si="181"/>
        <v>-6.7000000000000171E-2</v>
      </c>
      <c r="D1484" s="2">
        <f t="shared" si="182"/>
        <v>3.4760199999999997</v>
      </c>
      <c r="E1484" s="2">
        <f t="shared" ref="E1484:E1547" si="184">AVERAGE(B1475:B1484)</f>
        <v>3.4198999999999997</v>
      </c>
      <c r="F1484" s="2">
        <f t="shared" si="177"/>
        <v>3.4165550000000002</v>
      </c>
      <c r="G1484" s="2">
        <f t="shared" si="179"/>
        <v>3.3820420000000002</v>
      </c>
      <c r="H1484" s="2">
        <f t="shared" si="183"/>
        <v>3.1687159999999981</v>
      </c>
      <c r="I1484" s="2">
        <f t="array" ref="I1484">SUMPRODUCT(B1468:B1487, (ROW(B1468:B1487)-ROW(B1468)+1)) / (20*21/2)</f>
        <v>3.4312328571428568</v>
      </c>
      <c r="J1484" s="2">
        <f t="shared" si="178"/>
        <v>3.4215292097848486</v>
      </c>
      <c r="K1484" s="2">
        <f t="shared" si="180"/>
        <v>3.3766869929902503</v>
      </c>
    </row>
    <row r="1485" spans="1:11" ht="13.5" x14ac:dyDescent="0.25">
      <c r="A1485" s="3">
        <f>TITRES_STAT!B1488</f>
        <v>44476</v>
      </c>
      <c r="B1485" s="5">
        <f>TITRES_STAT!D1488</f>
        <v>3.476</v>
      </c>
      <c r="C1485" s="2">
        <f t="shared" si="181"/>
        <v>1.6700000000000159E-2</v>
      </c>
      <c r="D1485" s="2">
        <f t="shared" si="182"/>
        <v>3.4843999999999995</v>
      </c>
      <c r="E1485" s="2">
        <f t="shared" si="184"/>
        <v>3.4282699999999999</v>
      </c>
      <c r="F1485" s="2">
        <f t="shared" si="177"/>
        <v>3.4194850000000003</v>
      </c>
      <c r="G1485" s="2">
        <f t="shared" si="179"/>
        <v>3.3850560000000001</v>
      </c>
      <c r="H1485" s="2">
        <f t="shared" si="183"/>
        <v>3.171314499999998</v>
      </c>
      <c r="I1485" s="2">
        <f t="array" ref="I1485">SUMPRODUCT(B1469:B1488, (ROW(B1469:B1488)-ROW(B1469)+1)) / (20*21/2)</f>
        <v>3.4398852380952381</v>
      </c>
      <c r="J1485" s="2">
        <f t="shared" si="178"/>
        <v>3.4267169040910535</v>
      </c>
      <c r="K1485" s="2">
        <f t="shared" si="180"/>
        <v>3.3805816207161232</v>
      </c>
    </row>
    <row r="1486" spans="1:11" ht="13.5" x14ac:dyDescent="0.25">
      <c r="A1486" s="3">
        <f>TITRES_STAT!B1489</f>
        <v>44477</v>
      </c>
      <c r="B1486" s="5">
        <f>TITRES_STAT!D1489</f>
        <v>3.4508999999999999</v>
      </c>
      <c r="C1486" s="2">
        <f t="shared" si="181"/>
        <v>-2.5100000000000122E-2</v>
      </c>
      <c r="D1486" s="2">
        <f t="shared" si="182"/>
        <v>3.4827199999999996</v>
      </c>
      <c r="E1486" s="2">
        <f t="shared" si="184"/>
        <v>3.4358099999999991</v>
      </c>
      <c r="F1486" s="2">
        <f t="shared" si="177"/>
        <v>3.419905</v>
      </c>
      <c r="G1486" s="2">
        <f t="shared" si="179"/>
        <v>3.3877359999999999</v>
      </c>
      <c r="H1486" s="2">
        <f t="shared" si="183"/>
        <v>3.1738244999999976</v>
      </c>
      <c r="I1486" s="2">
        <f t="array" ref="I1486">SUMPRODUCT(B1470:B1489, (ROW(B1470:B1489)-ROW(B1470)+1)) / (20*21/2)</f>
        <v>3.4434776190476186</v>
      </c>
      <c r="J1486" s="2">
        <f t="shared" si="178"/>
        <v>3.4290200560823818</v>
      </c>
      <c r="K1486" s="2">
        <f t="shared" si="180"/>
        <v>3.3833392042174517</v>
      </c>
    </row>
    <row r="1487" spans="1:11" ht="13.5" x14ac:dyDescent="0.25">
      <c r="A1487" s="3">
        <f>TITRES_STAT!B1490</f>
        <v>44480</v>
      </c>
      <c r="B1487" s="5">
        <f>TITRES_STAT!D1490</f>
        <v>3.4258000000000002</v>
      </c>
      <c r="C1487" s="2">
        <f t="shared" si="181"/>
        <v>-2.5099999999999678E-2</v>
      </c>
      <c r="D1487" s="2">
        <f t="shared" si="182"/>
        <v>3.46766</v>
      </c>
      <c r="E1487" s="2">
        <f t="shared" si="184"/>
        <v>3.4416800000000003</v>
      </c>
      <c r="F1487" s="2">
        <f t="shared" si="177"/>
        <v>3.4186499999999995</v>
      </c>
      <c r="G1487" s="2">
        <f t="shared" si="179"/>
        <v>3.3894120000000005</v>
      </c>
      <c r="H1487" s="2">
        <f t="shared" si="183"/>
        <v>3.1763564999999976</v>
      </c>
      <c r="I1487" s="2">
        <f t="array" ref="I1487">SUMPRODUCT(B1471:B1490, (ROW(B1471:B1490)-ROW(B1471)+1)) / (20*21/2)</f>
        <v>3.4492609523809521</v>
      </c>
      <c r="J1487" s="2">
        <f t="shared" si="178"/>
        <v>3.4287133840745359</v>
      </c>
      <c r="K1487" s="2">
        <f t="shared" si="180"/>
        <v>3.3850043334638262</v>
      </c>
    </row>
    <row r="1488" spans="1:11" ht="13.5" x14ac:dyDescent="0.25">
      <c r="A1488" s="3">
        <f>TITRES_STAT!B1491</f>
        <v>44481</v>
      </c>
      <c r="B1488" s="5">
        <f>TITRES_STAT!D1491</f>
        <v>3.5095000000000001</v>
      </c>
      <c r="C1488" s="2">
        <f t="shared" si="181"/>
        <v>8.3699999999999886E-2</v>
      </c>
      <c r="D1488" s="2">
        <f t="shared" si="182"/>
        <v>3.4643000000000002</v>
      </c>
      <c r="E1488" s="2">
        <f t="shared" si="184"/>
        <v>3.4592700000000001</v>
      </c>
      <c r="F1488" s="2">
        <f t="shared" si="177"/>
        <v>3.4215799999999996</v>
      </c>
      <c r="G1488" s="2">
        <f t="shared" si="179"/>
        <v>3.3927620000000007</v>
      </c>
      <c r="H1488" s="2">
        <f t="shared" si="183"/>
        <v>3.1792334999999974</v>
      </c>
      <c r="I1488" s="2">
        <f t="array" ref="I1488">SUMPRODUCT(B1472:B1491, (ROW(B1472:B1491)-ROW(B1472)+1)) / (20*21/2)</f>
        <v>3.4531252380952382</v>
      </c>
      <c r="J1488" s="2">
        <f t="shared" si="178"/>
        <v>3.4364073474960088</v>
      </c>
      <c r="K1488" s="2">
        <f t="shared" si="180"/>
        <v>3.389886516465245</v>
      </c>
    </row>
    <row r="1489" spans="1:11" ht="13.5" x14ac:dyDescent="0.25">
      <c r="A1489" s="3">
        <f>TITRES_STAT!B1492</f>
        <v>44482</v>
      </c>
      <c r="B1489" s="5">
        <f>TITRES_STAT!D1492</f>
        <v>3.4592999999999998</v>
      </c>
      <c r="C1489" s="2">
        <f t="shared" si="181"/>
        <v>-5.0200000000000244E-2</v>
      </c>
      <c r="D1489" s="2">
        <f t="shared" si="182"/>
        <v>3.4643000000000002</v>
      </c>
      <c r="E1489" s="2">
        <f t="shared" si="184"/>
        <v>3.4701599999999999</v>
      </c>
      <c r="F1489" s="2">
        <f t="shared" si="177"/>
        <v>3.4236749999999994</v>
      </c>
      <c r="G1489" s="2">
        <f t="shared" si="179"/>
        <v>3.3951080000000013</v>
      </c>
      <c r="H1489" s="2">
        <f t="shared" si="183"/>
        <v>3.1817484999999972</v>
      </c>
      <c r="I1489" s="2">
        <f t="array" ref="I1489">SUMPRODUCT(B1473:B1492, (ROW(B1473:B1492)-ROW(B1473)+1)) / (20*21/2)</f>
        <v>3.464412380952381</v>
      </c>
      <c r="J1489" s="2">
        <f t="shared" si="178"/>
        <v>3.4385876001154365</v>
      </c>
      <c r="K1489" s="2">
        <f t="shared" si="180"/>
        <v>3.3926086138587648</v>
      </c>
    </row>
    <row r="1490" spans="1:11" ht="13.5" x14ac:dyDescent="0.25">
      <c r="A1490" s="3">
        <f>TITRES_STAT!B1493</f>
        <v>44483</v>
      </c>
      <c r="B1490" s="5">
        <f>TITRES_STAT!D1493</f>
        <v>3.4843999999999999</v>
      </c>
      <c r="C1490" s="2">
        <f t="shared" si="181"/>
        <v>2.5100000000000122E-2</v>
      </c>
      <c r="D1490" s="2">
        <f t="shared" si="182"/>
        <v>3.4659799999999996</v>
      </c>
      <c r="E1490" s="2">
        <f t="shared" si="184"/>
        <v>3.4751899999999991</v>
      </c>
      <c r="F1490" s="2">
        <f t="shared" si="177"/>
        <v>3.4270249999999995</v>
      </c>
      <c r="G1490" s="2">
        <f t="shared" si="179"/>
        <v>3.398124000000001</v>
      </c>
      <c r="H1490" s="2">
        <f t="shared" si="183"/>
        <v>3.1842039999999976</v>
      </c>
      <c r="I1490" s="2">
        <f t="array" ref="I1490">SUMPRODUCT(B1474:B1493, (ROW(B1474:B1493)-ROW(B1474)+1)) / (20*21/2)</f>
        <v>3.4933738095238085</v>
      </c>
      <c r="J1490" s="2">
        <f t="shared" si="178"/>
        <v>3.4429506858187282</v>
      </c>
      <c r="K1490" s="2">
        <f t="shared" si="180"/>
        <v>3.3962082760603818</v>
      </c>
    </row>
    <row r="1491" spans="1:11" ht="13.5" x14ac:dyDescent="0.25">
      <c r="A1491" s="3">
        <f>TITRES_STAT!B1494</f>
        <v>44488</v>
      </c>
      <c r="B1491" s="5">
        <f>TITRES_STAT!D1494</f>
        <v>3.4676</v>
      </c>
      <c r="C1491" s="2">
        <f t="shared" si="181"/>
        <v>-1.6799999999999926E-2</v>
      </c>
      <c r="D1491" s="2">
        <f t="shared" si="182"/>
        <v>3.4693200000000006</v>
      </c>
      <c r="E1491" s="2">
        <f t="shared" si="184"/>
        <v>3.4760199999999997</v>
      </c>
      <c r="F1491" s="2">
        <f t="shared" si="177"/>
        <v>3.4328850000000002</v>
      </c>
      <c r="G1491" s="2">
        <f t="shared" si="179"/>
        <v>3.4013060000000008</v>
      </c>
      <c r="H1491" s="2">
        <f t="shared" si="183"/>
        <v>3.1867604999999974</v>
      </c>
      <c r="I1491" s="2">
        <f t="array" ref="I1491">SUMPRODUCT(B1475:B1494, (ROW(B1475:B1494)-ROW(B1475)+1)) / (20*21/2)</f>
        <v>3.5086885714285709</v>
      </c>
      <c r="J1491" s="2">
        <f t="shared" si="178"/>
        <v>3.4452982395502776</v>
      </c>
      <c r="K1491" s="2">
        <f t="shared" si="180"/>
        <v>3.3990079515089944</v>
      </c>
    </row>
    <row r="1492" spans="1:11" ht="13.5" x14ac:dyDescent="0.25">
      <c r="A1492" s="3">
        <f>TITRES_STAT!B1495</f>
        <v>44489</v>
      </c>
      <c r="B1492" s="5">
        <f>TITRES_STAT!D1495</f>
        <v>3.5514000000000001</v>
      </c>
      <c r="C1492" s="2">
        <f t="shared" si="181"/>
        <v>8.3800000000000097E-2</v>
      </c>
      <c r="D1492" s="2">
        <f t="shared" si="182"/>
        <v>3.49444</v>
      </c>
      <c r="E1492" s="2">
        <f t="shared" si="184"/>
        <v>3.4810499999999998</v>
      </c>
      <c r="F1492" s="2">
        <f t="shared" ref="F1492:F1555" si="185">AVERAGE(B1473:B1492)</f>
        <v>3.4400050000000002</v>
      </c>
      <c r="G1492" s="2">
        <f t="shared" si="179"/>
        <v>3.4063320000000004</v>
      </c>
      <c r="H1492" s="2">
        <f t="shared" si="183"/>
        <v>3.189587999999997</v>
      </c>
      <c r="I1492" s="2">
        <f t="array" ref="I1492">SUMPRODUCT(B1476:B1495, (ROW(B1476:B1495)-ROW(B1476)+1)) / (20*21/2)</f>
        <v>3.5252771428571426</v>
      </c>
      <c r="J1492" s="2">
        <f t="shared" si="178"/>
        <v>3.4554031691169178</v>
      </c>
      <c r="K1492" s="2">
        <f t="shared" si="180"/>
        <v>3.4049841102733476</v>
      </c>
    </row>
    <row r="1493" spans="1:11" ht="13.5" x14ac:dyDescent="0.25">
      <c r="A1493" s="3">
        <f>TITRES_STAT!B1496</f>
        <v>44490</v>
      </c>
      <c r="B1493" s="5">
        <f>TITRES_STAT!D1496</f>
        <v>3.7441</v>
      </c>
      <c r="C1493" s="2">
        <f t="shared" si="181"/>
        <v>0.19269999999999987</v>
      </c>
      <c r="D1493" s="2">
        <f t="shared" si="182"/>
        <v>3.5413600000000001</v>
      </c>
      <c r="E1493" s="2">
        <f t="shared" si="184"/>
        <v>3.5028300000000003</v>
      </c>
      <c r="F1493" s="2">
        <f t="shared" si="185"/>
        <v>3.457595</v>
      </c>
      <c r="G1493" s="2">
        <f t="shared" si="179"/>
        <v>3.4150440000000009</v>
      </c>
      <c r="H1493" s="2">
        <f t="shared" si="183"/>
        <v>3.1936744999999975</v>
      </c>
      <c r="I1493" s="2">
        <f t="array" ref="I1493">SUMPRODUCT(B1477:B1496, (ROW(B1477:B1496)-ROW(B1477)+1)) / (20*21/2)</f>
        <v>3.5366885714285723</v>
      </c>
      <c r="J1493" s="2">
        <f t="shared" ref="J1493:J1556" si="186">$J$4*B1493+J1492*(1-$J$4)</f>
        <v>3.4828981053914974</v>
      </c>
      <c r="K1493" s="2">
        <f t="shared" si="180"/>
        <v>3.4182827726155693</v>
      </c>
    </row>
    <row r="1494" spans="1:11" ht="13.5" x14ac:dyDescent="0.25">
      <c r="A1494" s="3">
        <f>TITRES_STAT!B1497</f>
        <v>44491</v>
      </c>
      <c r="B1494" s="5">
        <f>TITRES_STAT!D1497</f>
        <v>3.6183999999999998</v>
      </c>
      <c r="C1494" s="2">
        <f t="shared" si="181"/>
        <v>-0.12570000000000014</v>
      </c>
      <c r="D1494" s="2">
        <f t="shared" si="182"/>
        <v>3.5731799999999998</v>
      </c>
      <c r="E1494" s="2">
        <f t="shared" si="184"/>
        <v>3.5187400000000002</v>
      </c>
      <c r="F1494" s="2">
        <f t="shared" si="185"/>
        <v>3.4693199999999997</v>
      </c>
      <c r="G1494" s="2">
        <f t="shared" si="179"/>
        <v>3.4212420000000008</v>
      </c>
      <c r="H1494" s="2">
        <f t="shared" si="183"/>
        <v>3.1969849999999975</v>
      </c>
      <c r="I1494" s="2">
        <f t="array" ref="I1494">SUMPRODUCT(B1478:B1497, (ROW(B1478:B1497)-ROW(B1478)+1)) / (20*21/2)</f>
        <v>3.5470228571428568</v>
      </c>
      <c r="J1494" s="2">
        <f t="shared" si="186"/>
        <v>3.4958030477351643</v>
      </c>
      <c r="K1494" s="2">
        <f t="shared" si="180"/>
        <v>3.4261305070228016</v>
      </c>
    </row>
    <row r="1495" spans="1:11" ht="13.5" x14ac:dyDescent="0.25">
      <c r="A1495" s="3">
        <f>TITRES_STAT!B1498</f>
        <v>44494</v>
      </c>
      <c r="B1495" s="5">
        <f>TITRES_STAT!D1498</f>
        <v>3.6435</v>
      </c>
      <c r="C1495" s="2">
        <f t="shared" si="181"/>
        <v>2.5100000000000122E-2</v>
      </c>
      <c r="D1495" s="2">
        <f t="shared" si="182"/>
        <v>3.6049999999999995</v>
      </c>
      <c r="E1495" s="2">
        <f t="shared" si="184"/>
        <v>3.5354900000000002</v>
      </c>
      <c r="F1495" s="2">
        <f t="shared" si="185"/>
        <v>3.4818800000000003</v>
      </c>
      <c r="G1495" s="2">
        <f t="shared" si="179"/>
        <v>3.4277740000000008</v>
      </c>
      <c r="H1495" s="2">
        <f t="shared" si="183"/>
        <v>3.2000884999999979</v>
      </c>
      <c r="I1495" s="2">
        <f t="array" ref="I1495">SUMPRODUCT(B1479:B1498, (ROW(B1479:B1498)-ROW(B1479)+1)) / (20*21/2)</f>
        <v>3.5562399999999998</v>
      </c>
      <c r="J1495" s="2">
        <f t="shared" si="186"/>
        <v>3.5098694241413391</v>
      </c>
      <c r="K1495" s="2">
        <f t="shared" si="180"/>
        <v>3.4346548008650446</v>
      </c>
    </row>
    <row r="1496" spans="1:11" ht="13.5" x14ac:dyDescent="0.25">
      <c r="A1496" s="3">
        <f>TITRES_STAT!B1499</f>
        <v>44495</v>
      </c>
      <c r="B1496" s="5">
        <f>TITRES_STAT!D1499</f>
        <v>3.6017000000000001</v>
      </c>
      <c r="C1496" s="2">
        <f t="shared" si="181"/>
        <v>-4.1799999999999837E-2</v>
      </c>
      <c r="D1496" s="2">
        <f t="shared" si="182"/>
        <v>3.6318199999999998</v>
      </c>
      <c r="E1496" s="2">
        <f t="shared" si="184"/>
        <v>3.5505700000000004</v>
      </c>
      <c r="F1496" s="2">
        <f t="shared" si="185"/>
        <v>3.4931899999999998</v>
      </c>
      <c r="G1496" s="2">
        <f t="shared" si="179"/>
        <v>3.4334700000000002</v>
      </c>
      <c r="H1496" s="2">
        <f t="shared" si="183"/>
        <v>3.2031304999999977</v>
      </c>
      <c r="I1496" s="2">
        <f t="array" ref="I1496">SUMPRODUCT(B1480:B1499, (ROW(B1480:B1499)-ROW(B1480)+1)) / (20*21/2)</f>
        <v>3.5641804761904763</v>
      </c>
      <c r="J1496" s="2">
        <f t="shared" si="186"/>
        <v>3.5186151932707355</v>
      </c>
      <c r="K1496" s="2">
        <f t="shared" si="180"/>
        <v>3.4412055929879841</v>
      </c>
    </row>
    <row r="1497" spans="1:11" ht="13.5" x14ac:dyDescent="0.25">
      <c r="A1497" s="3">
        <f>TITRES_STAT!B1500</f>
        <v>44496</v>
      </c>
      <c r="B1497" s="5">
        <f>TITRES_STAT!D1500</f>
        <v>3.6017000000000001</v>
      </c>
      <c r="C1497" s="2">
        <f t="shared" si="181"/>
        <v>0</v>
      </c>
      <c r="D1497" s="2">
        <f t="shared" si="182"/>
        <v>3.6418800000000005</v>
      </c>
      <c r="E1497" s="2">
        <f t="shared" si="184"/>
        <v>3.5681600000000002</v>
      </c>
      <c r="F1497" s="2">
        <f t="shared" si="185"/>
        <v>3.5049199999999998</v>
      </c>
      <c r="G1497" s="2">
        <f t="shared" si="179"/>
        <v>3.4391660000000002</v>
      </c>
      <c r="H1497" s="2">
        <f t="shared" si="183"/>
        <v>3.2062834999999978</v>
      </c>
      <c r="I1497" s="2">
        <f t="array" ref="I1497">SUMPRODUCT(B1481:B1500, (ROW(B1481:B1500)-ROW(B1481)+1)) / (20*21/2)</f>
        <v>3.570124285714285</v>
      </c>
      <c r="J1497" s="2">
        <f t="shared" si="186"/>
        <v>3.5265280320068562</v>
      </c>
      <c r="K1497" s="2">
        <f t="shared" si="180"/>
        <v>3.4474994913021808</v>
      </c>
    </row>
    <row r="1498" spans="1:11" ht="13.5" x14ac:dyDescent="0.25">
      <c r="A1498" s="3">
        <f>TITRES_STAT!B1501</f>
        <v>44497</v>
      </c>
      <c r="B1498" s="5">
        <f>TITRES_STAT!D1501</f>
        <v>3.6017000000000001</v>
      </c>
      <c r="C1498" s="2">
        <f t="shared" si="181"/>
        <v>0</v>
      </c>
      <c r="D1498" s="2">
        <f t="shared" si="182"/>
        <v>3.6133999999999999</v>
      </c>
      <c r="E1498" s="2">
        <f t="shared" si="184"/>
        <v>3.5773800000000002</v>
      </c>
      <c r="F1498" s="2">
        <f t="shared" si="185"/>
        <v>3.5183249999999999</v>
      </c>
      <c r="G1498" s="2">
        <f t="shared" si="179"/>
        <v>3.4453640000000001</v>
      </c>
      <c r="H1498" s="2">
        <f t="shared" si="183"/>
        <v>3.2094734999999979</v>
      </c>
      <c r="I1498" s="2">
        <f t="array" ref="I1498">SUMPRODUCT(B1482:B1501, (ROW(B1482:B1501)-ROW(B1482)+1)) / (20*21/2)</f>
        <v>3.57531</v>
      </c>
      <c r="J1498" s="2">
        <f t="shared" si="186"/>
        <v>3.5336872670538226</v>
      </c>
      <c r="K1498" s="2">
        <f t="shared" si="180"/>
        <v>3.4535465700746442</v>
      </c>
    </row>
    <row r="1499" spans="1:11" ht="13.5" x14ac:dyDescent="0.25">
      <c r="A1499" s="3">
        <f>TITRES_STAT!B1502</f>
        <v>44498</v>
      </c>
      <c r="B1499" s="5">
        <f>TITRES_STAT!D1502</f>
        <v>3.6017000000000001</v>
      </c>
      <c r="C1499" s="2">
        <f t="shared" si="181"/>
        <v>0</v>
      </c>
      <c r="D1499" s="2">
        <f t="shared" si="182"/>
        <v>3.6100600000000007</v>
      </c>
      <c r="E1499" s="2">
        <f t="shared" si="184"/>
        <v>3.5916200000000003</v>
      </c>
      <c r="F1499" s="2">
        <f t="shared" si="185"/>
        <v>3.5308900000000003</v>
      </c>
      <c r="G1499" s="2">
        <f t="shared" si="179"/>
        <v>3.4507259999999995</v>
      </c>
      <c r="H1499" s="2">
        <f t="shared" si="183"/>
        <v>3.2127374999999989</v>
      </c>
      <c r="I1499" s="2">
        <f t="array" ref="I1499">SUMPRODUCT(B1483:B1502, (ROW(B1483:B1502)-ROW(B1483)+1)) / (20*21/2)</f>
        <v>3.5798576190476195</v>
      </c>
      <c r="J1499" s="2">
        <f t="shared" si="186"/>
        <v>3.5401646701915541</v>
      </c>
      <c r="K1499" s="2">
        <f t="shared" si="180"/>
        <v>3.4593565085030895</v>
      </c>
    </row>
    <row r="1500" spans="1:11" ht="13.5" x14ac:dyDescent="0.25">
      <c r="A1500" s="3">
        <f>TITRES_STAT!B1503</f>
        <v>44501</v>
      </c>
      <c r="B1500" s="5">
        <f>TITRES_STAT!D1503</f>
        <v>3.5933000000000002</v>
      </c>
      <c r="C1500" s="2">
        <f t="shared" si="181"/>
        <v>-8.3999999999999631E-3</v>
      </c>
      <c r="D1500" s="2">
        <f t="shared" si="182"/>
        <v>3.6000199999999998</v>
      </c>
      <c r="E1500" s="2">
        <f t="shared" si="184"/>
        <v>3.6025100000000001</v>
      </c>
      <c r="F1500" s="2">
        <f t="shared" si="185"/>
        <v>3.5388500000000001</v>
      </c>
      <c r="G1500" s="2">
        <f t="shared" si="179"/>
        <v>3.4559199999999994</v>
      </c>
      <c r="H1500" s="2">
        <f t="shared" si="183"/>
        <v>3.2158854999999993</v>
      </c>
      <c r="I1500" s="2">
        <f t="array" ref="I1500">SUMPRODUCT(B1484:B1503, (ROW(B1484:B1503)-ROW(B1484)+1)) / (20*21/2)</f>
        <v>3.581575714285715</v>
      </c>
      <c r="J1500" s="2">
        <f t="shared" si="186"/>
        <v>3.5452251777923585</v>
      </c>
      <c r="K1500" s="2">
        <f t="shared" si="180"/>
        <v>3.4646091944441451</v>
      </c>
    </row>
    <row r="1501" spans="1:11" ht="13.5" x14ac:dyDescent="0.25">
      <c r="A1501" s="3">
        <f>TITRES_STAT!B1504</f>
        <v>44502</v>
      </c>
      <c r="B1501" s="5">
        <f>TITRES_STAT!D1504</f>
        <v>3.5933000000000002</v>
      </c>
      <c r="C1501" s="2">
        <f t="shared" si="181"/>
        <v>0</v>
      </c>
      <c r="D1501" s="2">
        <f t="shared" si="182"/>
        <v>3.5983399999999994</v>
      </c>
      <c r="E1501" s="2">
        <f t="shared" si="184"/>
        <v>3.6150800000000003</v>
      </c>
      <c r="F1501" s="2">
        <f t="shared" si="185"/>
        <v>3.5455500000000009</v>
      </c>
      <c r="G1501" s="2">
        <f t="shared" si="179"/>
        <v>3.4622859999999998</v>
      </c>
      <c r="H1501" s="2">
        <f t="shared" si="183"/>
        <v>3.2189224999999988</v>
      </c>
      <c r="I1501" s="2">
        <f t="array" ref="I1501">SUMPRODUCT(B1485:B1504, (ROW(B1485:B1504)-ROW(B1485)+1)) / (20*21/2)</f>
        <v>3.5783038095238098</v>
      </c>
      <c r="J1501" s="2">
        <f t="shared" si="186"/>
        <v>3.549803732288324</v>
      </c>
      <c r="K1501" s="2">
        <f t="shared" si="180"/>
        <v>3.4696558927012378</v>
      </c>
    </row>
    <row r="1502" spans="1:11" ht="13.5" x14ac:dyDescent="0.25">
      <c r="A1502" s="3">
        <f>TITRES_STAT!B1505</f>
        <v>44503</v>
      </c>
      <c r="B1502" s="5">
        <f>TITRES_STAT!D1505</f>
        <v>3.5933000000000002</v>
      </c>
      <c r="C1502" s="2">
        <f t="shared" si="181"/>
        <v>0</v>
      </c>
      <c r="D1502" s="2">
        <f t="shared" si="182"/>
        <v>3.59666</v>
      </c>
      <c r="E1502" s="2">
        <f t="shared" si="184"/>
        <v>3.6192700000000002</v>
      </c>
      <c r="F1502" s="2">
        <f t="shared" si="185"/>
        <v>3.5501600000000004</v>
      </c>
      <c r="G1502" s="2">
        <f t="shared" si="179"/>
        <v>3.4688199999999996</v>
      </c>
      <c r="H1502" s="2">
        <f t="shared" si="183"/>
        <v>3.222107499999999</v>
      </c>
      <c r="I1502" s="2">
        <f t="array" ref="I1502">SUMPRODUCT(B1486:B1505, (ROW(B1486:B1505)-ROW(B1486)+1)) / (20*21/2)</f>
        <v>3.5787433333333336</v>
      </c>
      <c r="J1502" s="2">
        <f t="shared" si="186"/>
        <v>3.5539462339751502</v>
      </c>
      <c r="K1502" s="2">
        <f t="shared" si="180"/>
        <v>3.4745046812227582</v>
      </c>
    </row>
    <row r="1503" spans="1:11" ht="13.5" x14ac:dyDescent="0.25">
      <c r="A1503" s="3">
        <f>TITRES_STAT!B1506</f>
        <v>44504</v>
      </c>
      <c r="B1503" s="5">
        <f>TITRES_STAT!D1506</f>
        <v>3.5682</v>
      </c>
      <c r="C1503" s="2">
        <f t="shared" si="181"/>
        <v>-2.5100000000000122E-2</v>
      </c>
      <c r="D1503" s="2">
        <f t="shared" si="182"/>
        <v>3.58996</v>
      </c>
      <c r="E1503" s="2">
        <f t="shared" si="184"/>
        <v>3.6016799999999995</v>
      </c>
      <c r="F1503" s="2">
        <f t="shared" si="185"/>
        <v>3.5522550000000011</v>
      </c>
      <c r="G1503" s="2">
        <f t="shared" si="179"/>
        <v>3.4728419999999995</v>
      </c>
      <c r="H1503" s="2">
        <f t="shared" si="183"/>
        <v>3.2252409999999987</v>
      </c>
      <c r="I1503" s="2">
        <f t="array" ref="I1503">SUMPRODUCT(B1487:B1506, (ROW(B1487:B1506)-ROW(B1487)+1)) / (20*21/2)</f>
        <v>3.5779838095238095</v>
      </c>
      <c r="J1503" s="2">
        <f t="shared" si="186"/>
        <v>3.5553037355013264</v>
      </c>
      <c r="K1503" s="2">
        <f t="shared" si="180"/>
        <v>3.4781790074493166</v>
      </c>
    </row>
    <row r="1504" spans="1:11" ht="13.5" x14ac:dyDescent="0.25">
      <c r="A1504" s="3">
        <f>TITRES_STAT!B1507</f>
        <v>44505</v>
      </c>
      <c r="B1504" s="5">
        <f>TITRES_STAT!D1507</f>
        <v>3.5179</v>
      </c>
      <c r="C1504" s="2">
        <f t="shared" si="181"/>
        <v>-5.0300000000000011E-2</v>
      </c>
      <c r="D1504" s="2">
        <f t="shared" si="182"/>
        <v>3.5732000000000008</v>
      </c>
      <c r="E1504" s="2">
        <f t="shared" si="184"/>
        <v>3.5916299999999999</v>
      </c>
      <c r="F1504" s="2">
        <f t="shared" si="185"/>
        <v>3.5551850000000007</v>
      </c>
      <c r="G1504" s="2">
        <f t="shared" si="179"/>
        <v>3.4738479999999994</v>
      </c>
      <c r="H1504" s="2">
        <f t="shared" si="183"/>
        <v>3.2281229999999987</v>
      </c>
      <c r="I1504" s="2">
        <f t="array" ref="I1504">SUMPRODUCT(B1488:B1507, (ROW(B1488:B1507)-ROW(B1488)+1)) / (20*21/2)</f>
        <v>3.576745714285714</v>
      </c>
      <c r="J1504" s="2">
        <f t="shared" si="186"/>
        <v>3.5517414749773906</v>
      </c>
      <c r="K1504" s="2">
        <f t="shared" si="180"/>
        <v>3.4797366934316964</v>
      </c>
    </row>
    <row r="1505" spans="1:11" ht="13.5" x14ac:dyDescent="0.25">
      <c r="A1505" s="3">
        <f>TITRES_STAT!B1508</f>
        <v>44508</v>
      </c>
      <c r="B1505" s="5">
        <f>TITRES_STAT!D1508</f>
        <v>3.5598000000000001</v>
      </c>
      <c r="C1505" s="2">
        <f t="shared" si="181"/>
        <v>4.1900000000000048E-2</v>
      </c>
      <c r="D1505" s="2">
        <f t="shared" si="182"/>
        <v>3.5665</v>
      </c>
      <c r="E1505" s="2">
        <f t="shared" si="184"/>
        <v>3.5832600000000001</v>
      </c>
      <c r="F1505" s="2">
        <f t="shared" si="185"/>
        <v>3.5593750000000002</v>
      </c>
      <c r="G1505" s="2">
        <f t="shared" si="179"/>
        <v>3.4763619999999991</v>
      </c>
      <c r="H1505" s="2">
        <f t="shared" si="183"/>
        <v>3.2311034999999988</v>
      </c>
      <c r="I1505" s="2">
        <f t="array" ref="I1505">SUMPRODUCT(B1489:B1508, (ROW(B1489:B1508)-ROW(B1489)+1)) / (20*21/2)</f>
        <v>3.5749095238095236</v>
      </c>
      <c r="J1505" s="2">
        <f t="shared" si="186"/>
        <v>3.5525089535509724</v>
      </c>
      <c r="K1505" s="2">
        <f t="shared" si="180"/>
        <v>3.4828764309441791</v>
      </c>
    </row>
    <row r="1506" spans="1:11" ht="13.5" x14ac:dyDescent="0.25">
      <c r="A1506" s="3">
        <f>TITRES_STAT!B1509</f>
        <v>44509</v>
      </c>
      <c r="B1506" s="5">
        <f>TITRES_STAT!D1509</f>
        <v>3.5514000000000001</v>
      </c>
      <c r="C1506" s="2">
        <f t="shared" si="181"/>
        <v>-8.3999999999999631E-3</v>
      </c>
      <c r="D1506" s="2">
        <f t="shared" si="182"/>
        <v>3.5581200000000002</v>
      </c>
      <c r="E1506" s="2">
        <f t="shared" si="184"/>
        <v>3.57823</v>
      </c>
      <c r="F1506" s="2">
        <f t="shared" si="185"/>
        <v>3.5644</v>
      </c>
      <c r="G1506" s="2">
        <f t="shared" si="179"/>
        <v>3.4790419999999989</v>
      </c>
      <c r="H1506" s="2">
        <f t="shared" si="183"/>
        <v>3.233598499999998</v>
      </c>
      <c r="I1506" s="2">
        <f t="array" ref="I1506">SUMPRODUCT(B1490:B1509, (ROW(B1490:B1509)-ROW(B1490)+1)) / (20*21/2)</f>
        <v>3.5720738095238094</v>
      </c>
      <c r="J1506" s="2">
        <f t="shared" si="186"/>
        <v>3.5524033389270704</v>
      </c>
      <c r="K1506" s="2">
        <f t="shared" si="180"/>
        <v>3.4855636297306818</v>
      </c>
    </row>
    <row r="1507" spans="1:11" ht="13.5" x14ac:dyDescent="0.25">
      <c r="A1507" s="3">
        <f>TITRES_STAT!B1510</f>
        <v>44510</v>
      </c>
      <c r="B1507" s="5">
        <f>TITRES_STAT!D1510</f>
        <v>3.5514000000000001</v>
      </c>
      <c r="C1507" s="2">
        <f t="shared" si="181"/>
        <v>0</v>
      </c>
      <c r="D1507" s="2">
        <f t="shared" si="182"/>
        <v>3.5497400000000008</v>
      </c>
      <c r="E1507" s="2">
        <f t="shared" si="184"/>
        <v>3.5731999999999999</v>
      </c>
      <c r="F1507" s="2">
        <f t="shared" si="185"/>
        <v>3.5706800000000003</v>
      </c>
      <c r="G1507" s="2">
        <f t="shared" si="179"/>
        <v>3.4817219999999987</v>
      </c>
      <c r="H1507" s="2">
        <f t="shared" si="183"/>
        <v>3.2360934999999977</v>
      </c>
      <c r="I1507" s="2">
        <f t="array" ref="I1507">SUMPRODUCT(B1491:B1510, (ROW(B1491:B1510)-ROW(B1491)+1)) / (20*21/2)</f>
        <v>3.5688395238095243</v>
      </c>
      <c r="J1507" s="2">
        <f t="shared" si="186"/>
        <v>3.5523077828387781</v>
      </c>
      <c r="K1507" s="2">
        <f t="shared" si="180"/>
        <v>3.4881454481726157</v>
      </c>
    </row>
    <row r="1508" spans="1:11" ht="13.5" x14ac:dyDescent="0.25">
      <c r="A1508" s="3">
        <f>TITRES_STAT!B1511</f>
        <v>44511</v>
      </c>
      <c r="B1508" s="5">
        <f>TITRES_STAT!D1511</f>
        <v>3.5514000000000001</v>
      </c>
      <c r="C1508" s="2">
        <f t="shared" si="181"/>
        <v>0</v>
      </c>
      <c r="D1508" s="2">
        <f t="shared" si="182"/>
        <v>3.5463800000000005</v>
      </c>
      <c r="E1508" s="2">
        <f t="shared" si="184"/>
        <v>3.5681699999999998</v>
      </c>
      <c r="F1508" s="2">
        <f t="shared" si="185"/>
        <v>3.572775</v>
      </c>
      <c r="G1508" s="2">
        <f t="shared" si="179"/>
        <v>3.4842339999999989</v>
      </c>
      <c r="H1508" s="2">
        <f t="shared" si="183"/>
        <v>3.2388099999999973</v>
      </c>
      <c r="I1508" s="2">
        <f t="array" ref="I1508">SUMPRODUCT(B1492:B1511, (ROW(B1492:B1511)-ROW(B1492)+1)) / (20*21/2)</f>
        <v>3.5653261904761906</v>
      </c>
      <c r="J1508" s="2">
        <f t="shared" si="186"/>
        <v>3.5522213273303231</v>
      </c>
      <c r="K1508" s="2">
        <f t="shared" si="180"/>
        <v>3.4906260188325131</v>
      </c>
    </row>
    <row r="1509" spans="1:11" ht="13.5" x14ac:dyDescent="0.25">
      <c r="A1509" s="3">
        <f>TITRES_STAT!B1512</f>
        <v>44512</v>
      </c>
      <c r="B1509" s="5">
        <f>TITRES_STAT!D1512</f>
        <v>3.5430000000000001</v>
      </c>
      <c r="C1509" s="2">
        <f t="shared" si="181"/>
        <v>-8.3999999999999631E-3</v>
      </c>
      <c r="D1509" s="2">
        <f t="shared" si="182"/>
        <v>3.5514000000000001</v>
      </c>
      <c r="E1509" s="2">
        <f t="shared" si="184"/>
        <v>3.5623000000000005</v>
      </c>
      <c r="F1509" s="2">
        <f t="shared" si="185"/>
        <v>3.5769600000000006</v>
      </c>
      <c r="G1509" s="2">
        <f t="shared" si="179"/>
        <v>3.4872479999999992</v>
      </c>
      <c r="H1509" s="2">
        <f t="shared" si="183"/>
        <v>3.2415584999999969</v>
      </c>
      <c r="I1509" s="2">
        <f t="array" ref="I1509">SUMPRODUCT(B1493:B1512, (ROW(B1493:B1512)-ROW(B1493)+1)) / (20*21/2)</f>
        <v>3.56145380952381</v>
      </c>
      <c r="J1509" s="2">
        <f t="shared" si="186"/>
        <v>3.5513431056798161</v>
      </c>
      <c r="K1509" s="2">
        <f t="shared" si="180"/>
        <v>3.4926799004469244</v>
      </c>
    </row>
    <row r="1510" spans="1:11" ht="13.5" x14ac:dyDescent="0.25">
      <c r="A1510" s="3">
        <f>TITRES_STAT!B1513</f>
        <v>44515</v>
      </c>
      <c r="B1510" s="5">
        <f>TITRES_STAT!D1513</f>
        <v>3.5430000000000001</v>
      </c>
      <c r="C1510" s="2">
        <f t="shared" si="181"/>
        <v>0</v>
      </c>
      <c r="D1510" s="2">
        <f t="shared" si="182"/>
        <v>3.5480399999999994</v>
      </c>
      <c r="E1510" s="2">
        <f t="shared" si="184"/>
        <v>3.5572700000000004</v>
      </c>
      <c r="F1510" s="2">
        <f t="shared" si="185"/>
        <v>3.5798900000000002</v>
      </c>
      <c r="G1510" s="2">
        <f t="shared" si="179"/>
        <v>3.4890899999999991</v>
      </c>
      <c r="H1510" s="2">
        <f t="shared" si="183"/>
        <v>3.2444179999999965</v>
      </c>
      <c r="I1510" s="2">
        <f t="array" ref="I1510">SUMPRODUCT(B1494:B1513, (ROW(B1494:B1513)-ROW(B1494)+1)) / (20*21/2)</f>
        <v>3.5576214285714287</v>
      </c>
      <c r="J1510" s="2">
        <f t="shared" si="186"/>
        <v>3.5505485241865005</v>
      </c>
      <c r="K1510" s="2">
        <f t="shared" si="180"/>
        <v>3.4946532376843003</v>
      </c>
    </row>
    <row r="1511" spans="1:11" ht="13.5" x14ac:dyDescent="0.25">
      <c r="A1511" s="3">
        <f>TITRES_STAT!B1514</f>
        <v>44516</v>
      </c>
      <c r="B1511" s="5">
        <f>TITRES_STAT!D1514</f>
        <v>3.5430000000000001</v>
      </c>
      <c r="C1511" s="2">
        <f t="shared" si="181"/>
        <v>0</v>
      </c>
      <c r="D1511" s="2">
        <f t="shared" si="182"/>
        <v>3.54636</v>
      </c>
      <c r="E1511" s="2">
        <f t="shared" si="184"/>
        <v>3.5522400000000003</v>
      </c>
      <c r="F1511" s="2">
        <f t="shared" si="185"/>
        <v>3.583660000000001</v>
      </c>
      <c r="G1511" s="2">
        <f t="shared" si="179"/>
        <v>3.4905979999999994</v>
      </c>
      <c r="H1511" s="2">
        <f t="shared" si="183"/>
        <v>3.2474989999999968</v>
      </c>
      <c r="I1511" s="2">
        <f t="array" ref="I1511">SUMPRODUCT(B1495:B1514, (ROW(B1495:B1514)-ROW(B1495)+1)) / (20*21/2)</f>
        <v>3.5547466666666665</v>
      </c>
      <c r="J1511" s="2">
        <f t="shared" si="186"/>
        <v>3.5498296171211194</v>
      </c>
      <c r="K1511" s="2">
        <f t="shared" si="180"/>
        <v>3.4965491891476614</v>
      </c>
    </row>
    <row r="1512" spans="1:11" ht="13.5" x14ac:dyDescent="0.25">
      <c r="A1512" s="3">
        <f>TITRES_STAT!B1515</f>
        <v>44517</v>
      </c>
      <c r="B1512" s="5">
        <f>TITRES_STAT!D1515</f>
        <v>3.5430000000000001</v>
      </c>
      <c r="C1512" s="2">
        <f t="shared" si="181"/>
        <v>0</v>
      </c>
      <c r="D1512" s="2">
        <f t="shared" si="182"/>
        <v>3.5446799999999996</v>
      </c>
      <c r="E1512" s="2">
        <f t="shared" si="184"/>
        <v>3.5472100000000006</v>
      </c>
      <c r="F1512" s="2">
        <f t="shared" si="185"/>
        <v>3.5832400000000009</v>
      </c>
      <c r="G1512" s="2">
        <f t="shared" si="179"/>
        <v>3.4927760000000001</v>
      </c>
      <c r="H1512" s="2">
        <f t="shared" si="183"/>
        <v>3.2504694999999963</v>
      </c>
      <c r="I1512" s="2">
        <f t="array" ref="I1512">SUMPRODUCT(B1496:B1515, (ROW(B1496:B1515)-ROW(B1496)+1)) / (20*21/2)</f>
        <v>3.5514404761904763</v>
      </c>
      <c r="J1512" s="2">
        <f t="shared" si="186"/>
        <v>3.549179177395299</v>
      </c>
      <c r="K1512" s="2">
        <f t="shared" si="180"/>
        <v>3.4983707895732437</v>
      </c>
    </row>
    <row r="1513" spans="1:11" ht="13.5" x14ac:dyDescent="0.25">
      <c r="A1513" s="3">
        <f>TITRES_STAT!B1516</f>
        <v>44518</v>
      </c>
      <c r="B1513" s="5">
        <f>TITRES_STAT!D1516</f>
        <v>3.5430000000000001</v>
      </c>
      <c r="C1513" s="2">
        <f t="shared" si="181"/>
        <v>0</v>
      </c>
      <c r="D1513" s="2">
        <f t="shared" si="182"/>
        <v>3.5430000000000001</v>
      </c>
      <c r="E1513" s="2">
        <f t="shared" si="184"/>
        <v>3.5446900000000001</v>
      </c>
      <c r="F1513" s="2">
        <f t="shared" si="185"/>
        <v>3.5731850000000009</v>
      </c>
      <c r="G1513" s="2">
        <f t="shared" si="179"/>
        <v>3.494618</v>
      </c>
      <c r="H1513" s="2">
        <f t="shared" si="183"/>
        <v>3.2534769999999962</v>
      </c>
      <c r="I1513" s="2">
        <f t="array" ref="I1513">SUMPRODUCT(B1497:B1516, (ROW(B1497:B1516)-ROW(B1497)+1)) / (20*21/2)</f>
        <v>3.5494428571428571</v>
      </c>
      <c r="J1513" s="2">
        <f t="shared" si="186"/>
        <v>3.5485906843100326</v>
      </c>
      <c r="K1513" s="2">
        <f t="shared" si="180"/>
        <v>3.5001209546880188</v>
      </c>
    </row>
    <row r="1514" spans="1:11" ht="13.5" x14ac:dyDescent="0.25">
      <c r="A1514" s="3">
        <f>TITRES_STAT!B1517</f>
        <v>44519</v>
      </c>
      <c r="B1514" s="5">
        <f>TITRES_STAT!D1517</f>
        <v>3.5430000000000001</v>
      </c>
      <c r="C1514" s="2">
        <f t="shared" si="181"/>
        <v>0</v>
      </c>
      <c r="D1514" s="2">
        <f t="shared" si="182"/>
        <v>3.5430000000000001</v>
      </c>
      <c r="E1514" s="2">
        <f t="shared" si="184"/>
        <v>3.5472000000000001</v>
      </c>
      <c r="F1514" s="2">
        <f t="shared" si="185"/>
        <v>3.5694150000000007</v>
      </c>
      <c r="G1514" s="2">
        <f t="shared" si="179"/>
        <v>3.4981360000000001</v>
      </c>
      <c r="H1514" s="2">
        <f t="shared" si="183"/>
        <v>3.2565949999999964</v>
      </c>
      <c r="I1514" s="2">
        <f t="array" ref="I1514">SUMPRODUCT(B1498:B1517, (ROW(B1498:B1517)-ROW(B1498)+1)) / (20*21/2)</f>
        <v>3.547724761904762</v>
      </c>
      <c r="J1514" s="2">
        <f t="shared" si="186"/>
        <v>3.5480582381852672</v>
      </c>
      <c r="K1514" s="2">
        <f t="shared" si="180"/>
        <v>3.5018024858767243</v>
      </c>
    </row>
    <row r="1515" spans="1:11" ht="13.5" x14ac:dyDescent="0.25">
      <c r="A1515" s="3">
        <f>TITRES_STAT!B1518</f>
        <v>44522</v>
      </c>
      <c r="B1515" s="5">
        <f>TITRES_STAT!D1518</f>
        <v>3.5347</v>
      </c>
      <c r="C1515" s="2">
        <f t="shared" si="181"/>
        <v>-8.3000000000001961E-3</v>
      </c>
      <c r="D1515" s="2">
        <f t="shared" si="182"/>
        <v>3.5413400000000004</v>
      </c>
      <c r="E1515" s="2">
        <f t="shared" si="184"/>
        <v>3.5446899999999992</v>
      </c>
      <c r="F1515" s="2">
        <f t="shared" si="185"/>
        <v>3.5639750000000006</v>
      </c>
      <c r="G1515" s="2">
        <f t="shared" si="179"/>
        <v>3.5004819999999999</v>
      </c>
      <c r="H1515" s="2">
        <f t="shared" si="183"/>
        <v>3.2594869999999969</v>
      </c>
      <c r="I1515" s="2">
        <f t="array" ref="I1515">SUMPRODUCT(B1499:B1518, (ROW(B1499:B1518)-ROW(B1499)+1)) / (20*21/2)</f>
        <v>3.5462861904761906</v>
      </c>
      <c r="J1515" s="2">
        <f t="shared" si="186"/>
        <v>3.5467860250247658</v>
      </c>
      <c r="K1515" s="2">
        <f t="shared" si="180"/>
        <v>3.503092584469794</v>
      </c>
    </row>
    <row r="1516" spans="1:11" ht="13.5" x14ac:dyDescent="0.25">
      <c r="A1516" s="3">
        <f>TITRES_STAT!B1519</f>
        <v>44523</v>
      </c>
      <c r="B1516" s="5">
        <f>TITRES_STAT!D1519</f>
        <v>3.5430000000000001</v>
      </c>
      <c r="C1516" s="2">
        <f t="shared" si="181"/>
        <v>8.3000000000001961E-3</v>
      </c>
      <c r="D1516" s="2">
        <f t="shared" si="182"/>
        <v>3.5413400000000004</v>
      </c>
      <c r="E1516" s="2">
        <f t="shared" si="184"/>
        <v>3.5438499999999999</v>
      </c>
      <c r="F1516" s="2">
        <f t="shared" si="185"/>
        <v>3.5610400000000006</v>
      </c>
      <c r="G1516" s="2">
        <f t="shared" si="179"/>
        <v>3.5024919999999997</v>
      </c>
      <c r="H1516" s="2">
        <f t="shared" si="183"/>
        <v>3.2623464999999965</v>
      </c>
      <c r="I1516" s="2">
        <f t="array" ref="I1516">SUMPRODUCT(B1500:B1519, (ROW(B1500:B1519)-ROW(B1500)+1)) / (20*21/2)</f>
        <v>3.5451271428571429</v>
      </c>
      <c r="J1516" s="2">
        <f t="shared" si="186"/>
        <v>3.5464254512128832</v>
      </c>
      <c r="K1516" s="2">
        <f t="shared" si="180"/>
        <v>3.5046575811572533</v>
      </c>
    </row>
    <row r="1517" spans="1:11" ht="13.5" x14ac:dyDescent="0.25">
      <c r="A1517" s="3">
        <f>TITRES_STAT!B1520</f>
        <v>44524</v>
      </c>
      <c r="B1517" s="5">
        <f>TITRES_STAT!D1520</f>
        <v>3.5430000000000001</v>
      </c>
      <c r="C1517" s="2">
        <f t="shared" si="181"/>
        <v>0</v>
      </c>
      <c r="D1517" s="2">
        <f t="shared" si="182"/>
        <v>3.5413399999999995</v>
      </c>
      <c r="E1517" s="2">
        <f t="shared" si="184"/>
        <v>3.5430099999999998</v>
      </c>
      <c r="F1517" s="2">
        <f t="shared" si="185"/>
        <v>3.5581050000000003</v>
      </c>
      <c r="G1517" s="2">
        <f t="shared" si="179"/>
        <v>3.5043340000000001</v>
      </c>
      <c r="H1517" s="2">
        <f t="shared" si="183"/>
        <v>3.2652799999999962</v>
      </c>
      <c r="I1517" s="2">
        <f t="array" ref="I1517">SUMPRODUCT(B1501:B1520, (ROW(B1501:B1520)-ROW(B1501)+1)) / (20*21/2)</f>
        <v>3.5426571428571427</v>
      </c>
      <c r="J1517" s="2">
        <f t="shared" si="186"/>
        <v>3.5460992177640369</v>
      </c>
      <c r="K1517" s="2">
        <f t="shared" si="180"/>
        <v>3.5061612054255966</v>
      </c>
    </row>
    <row r="1518" spans="1:11" ht="13.5" x14ac:dyDescent="0.25">
      <c r="A1518" s="3">
        <f>TITRES_STAT!B1521</f>
        <v>44525</v>
      </c>
      <c r="B1518" s="5">
        <f>TITRES_STAT!D1521</f>
        <v>3.5430000000000001</v>
      </c>
      <c r="C1518" s="2">
        <f t="shared" si="181"/>
        <v>0</v>
      </c>
      <c r="D1518" s="2">
        <f t="shared" si="182"/>
        <v>3.5413399999999995</v>
      </c>
      <c r="E1518" s="2">
        <f t="shared" si="184"/>
        <v>3.54217</v>
      </c>
      <c r="F1518" s="2">
        <f t="shared" si="185"/>
        <v>3.5551700000000004</v>
      </c>
      <c r="G1518" s="2">
        <f t="shared" si="179"/>
        <v>3.5061760000000004</v>
      </c>
      <c r="H1518" s="2">
        <f t="shared" si="183"/>
        <v>3.2683244999999959</v>
      </c>
      <c r="I1518" s="2">
        <f t="array" ref="I1518">SUMPRODUCT(B1502:B1521, (ROW(B1502:B1521)-ROW(B1502)+1)) / (20*21/2)</f>
        <v>3.5397061904761902</v>
      </c>
      <c r="J1518" s="2">
        <f t="shared" si="186"/>
        <v>3.545804054167462</v>
      </c>
      <c r="K1518" s="2">
        <f t="shared" si="180"/>
        <v>3.5076058640363579</v>
      </c>
    </row>
    <row r="1519" spans="1:11" ht="13.5" x14ac:dyDescent="0.25">
      <c r="A1519" s="3">
        <f>TITRES_STAT!B1522</f>
        <v>44526</v>
      </c>
      <c r="B1519" s="5">
        <f>TITRES_STAT!D1522</f>
        <v>3.5430000000000001</v>
      </c>
      <c r="C1519" s="2">
        <f t="shared" si="181"/>
        <v>0</v>
      </c>
      <c r="D1519" s="2">
        <f t="shared" si="182"/>
        <v>3.5413399999999995</v>
      </c>
      <c r="E1519" s="2">
        <f t="shared" si="184"/>
        <v>3.54217</v>
      </c>
      <c r="F1519" s="2">
        <f t="shared" si="185"/>
        <v>3.5522350000000005</v>
      </c>
      <c r="G1519" s="2">
        <f t="shared" si="179"/>
        <v>3.5086880000000003</v>
      </c>
      <c r="H1519" s="2">
        <f t="shared" si="183"/>
        <v>3.271442499999996</v>
      </c>
      <c r="I1519" s="2">
        <f t="array" ref="I1519">SUMPRODUCT(B1503:B1522, (ROW(B1503:B1522)-ROW(B1503)+1)) / (20*21/2)</f>
        <v>3.5371142857142863</v>
      </c>
      <c r="J1519" s="2">
        <f t="shared" si="186"/>
        <v>3.5455370013896088</v>
      </c>
      <c r="K1519" s="2">
        <f t="shared" si="180"/>
        <v>3.5089938693682656</v>
      </c>
    </row>
    <row r="1520" spans="1:11" ht="13.5" x14ac:dyDescent="0.25">
      <c r="A1520" s="3">
        <f>TITRES_STAT!B1523</f>
        <v>44529</v>
      </c>
      <c r="B1520" s="5">
        <f>TITRES_STAT!D1523</f>
        <v>3.5263</v>
      </c>
      <c r="C1520" s="2">
        <f t="shared" si="181"/>
        <v>-1.6700000000000159E-2</v>
      </c>
      <c r="D1520" s="2">
        <f t="shared" si="182"/>
        <v>3.53966</v>
      </c>
      <c r="E1520" s="2">
        <f t="shared" si="184"/>
        <v>3.5405000000000002</v>
      </c>
      <c r="F1520" s="2">
        <f t="shared" si="185"/>
        <v>3.5488850000000007</v>
      </c>
      <c r="G1520" s="2">
        <f t="shared" si="179"/>
        <v>3.5108660000000005</v>
      </c>
      <c r="H1520" s="2">
        <f t="shared" si="183"/>
        <v>3.2743294999999959</v>
      </c>
      <c r="I1520" s="2">
        <f t="array" ref="I1520">SUMPRODUCT(B1504:B1523, (ROW(B1504:B1523)-ROW(B1504)+1)) / (20*21/2)</f>
        <v>3.5332814285714287</v>
      </c>
      <c r="J1520" s="2">
        <f t="shared" si="186"/>
        <v>3.5437049060191699</v>
      </c>
      <c r="K1520" s="2">
        <f t="shared" si="180"/>
        <v>3.5096725411577454</v>
      </c>
    </row>
    <row r="1521" spans="1:11" ht="13.5" x14ac:dyDescent="0.25">
      <c r="A1521" s="3">
        <f>TITRES_STAT!B1524</f>
        <v>44530</v>
      </c>
      <c r="B1521" s="5">
        <f>TITRES_STAT!D1524</f>
        <v>3.5179</v>
      </c>
      <c r="C1521" s="2">
        <f t="shared" si="181"/>
        <v>-8.3999999999999631E-3</v>
      </c>
      <c r="D1521" s="2">
        <f t="shared" si="182"/>
        <v>3.5346400000000004</v>
      </c>
      <c r="E1521" s="2">
        <f t="shared" si="184"/>
        <v>3.5379899999999997</v>
      </c>
      <c r="F1521" s="2">
        <f t="shared" si="185"/>
        <v>3.545115</v>
      </c>
      <c r="G1521" s="2">
        <f t="shared" si="179"/>
        <v>3.5142160000000002</v>
      </c>
      <c r="H1521" s="2">
        <f t="shared" si="183"/>
        <v>3.277174499999997</v>
      </c>
      <c r="I1521" s="2">
        <f t="array" ref="I1521">SUMPRODUCT(B1505:B1524, (ROW(B1505:B1524)-ROW(B1505)+1)) / (20*21/2)</f>
        <v>3.5297680952380954</v>
      </c>
      <c r="J1521" s="2">
        <f t="shared" si="186"/>
        <v>3.5412472959221062</v>
      </c>
      <c r="K1521" s="2">
        <f t="shared" si="180"/>
        <v>3.5099951866025396</v>
      </c>
    </row>
    <row r="1522" spans="1:11" ht="13.5" x14ac:dyDescent="0.25">
      <c r="A1522" s="3">
        <f>TITRES_STAT!B1525</f>
        <v>44531</v>
      </c>
      <c r="B1522" s="5">
        <f>TITRES_STAT!D1525</f>
        <v>3.5179</v>
      </c>
      <c r="C1522" s="2">
        <f t="shared" si="181"/>
        <v>0</v>
      </c>
      <c r="D1522" s="2">
        <f t="shared" si="182"/>
        <v>3.5296200000000004</v>
      </c>
      <c r="E1522" s="2">
        <f t="shared" si="184"/>
        <v>3.5354799999999997</v>
      </c>
      <c r="F1522" s="2">
        <f t="shared" si="185"/>
        <v>3.5413449999999997</v>
      </c>
      <c r="G1522" s="2">
        <f t="shared" ref="G1522:G1585" si="187">AVERAGE(B1473:B1522)</f>
        <v>3.516394</v>
      </c>
      <c r="H1522" s="2">
        <f t="shared" si="183"/>
        <v>3.2801669999999974</v>
      </c>
      <c r="I1522" s="2">
        <f t="array" ref="I1522">SUMPRODUCT(B1506:B1525, (ROW(B1506:B1525)-ROW(B1506)+1)) / (20*21/2)</f>
        <v>3.5239442857142862</v>
      </c>
      <c r="J1522" s="2">
        <f t="shared" si="186"/>
        <v>3.5390237439295245</v>
      </c>
      <c r="K1522" s="2">
        <f t="shared" si="180"/>
        <v>3.510305179284793</v>
      </c>
    </row>
    <row r="1523" spans="1:11" ht="13.5" x14ac:dyDescent="0.25">
      <c r="A1523" s="3">
        <f>TITRES_STAT!B1526</f>
        <v>44532</v>
      </c>
      <c r="B1523" s="5">
        <f>TITRES_STAT!D1526</f>
        <v>3.5011000000000001</v>
      </c>
      <c r="C1523" s="2">
        <f t="shared" si="181"/>
        <v>-1.6799999999999926E-2</v>
      </c>
      <c r="D1523" s="2">
        <f t="shared" si="182"/>
        <v>3.5212400000000001</v>
      </c>
      <c r="E1523" s="2">
        <f t="shared" si="184"/>
        <v>3.5312899999999998</v>
      </c>
      <c r="F1523" s="2">
        <f t="shared" si="185"/>
        <v>3.5379899999999993</v>
      </c>
      <c r="G1523" s="2">
        <f t="shared" si="187"/>
        <v>3.5185700000000004</v>
      </c>
      <c r="H1523" s="2">
        <f t="shared" si="183"/>
        <v>3.283112499999997</v>
      </c>
      <c r="I1523" s="2">
        <f t="array" ref="I1523">SUMPRODUCT(B1507:B1526, (ROW(B1507:B1526)-ROW(B1507)+1)) / (20*21/2)</f>
        <v>3.5169290476190485</v>
      </c>
      <c r="J1523" s="2">
        <f t="shared" si="186"/>
        <v>3.5354119587933792</v>
      </c>
      <c r="K1523" s="2">
        <f t="shared" ref="K1523:K1586" si="188">$K$4*B1523+(1-$K$4)*K1522</f>
        <v>3.5099441918618601</v>
      </c>
    </row>
    <row r="1524" spans="1:11" ht="13.5" x14ac:dyDescent="0.25">
      <c r="A1524" s="3">
        <f>TITRES_STAT!B1527</f>
        <v>44533</v>
      </c>
      <c r="B1524" s="5">
        <f>TITRES_STAT!D1527</f>
        <v>3.5011000000000001</v>
      </c>
      <c r="C1524" s="2">
        <f t="shared" si="181"/>
        <v>0</v>
      </c>
      <c r="D1524" s="2">
        <f t="shared" si="182"/>
        <v>3.5128600000000008</v>
      </c>
      <c r="E1524" s="2">
        <f t="shared" si="184"/>
        <v>3.5270999999999999</v>
      </c>
      <c r="F1524" s="2">
        <f t="shared" si="185"/>
        <v>3.5371499999999991</v>
      </c>
      <c r="G1524" s="2">
        <f t="shared" si="187"/>
        <v>3.5209140000000003</v>
      </c>
      <c r="H1524" s="2">
        <f t="shared" si="183"/>
        <v>3.2856514999999966</v>
      </c>
      <c r="I1524" s="2">
        <f t="array" ref="I1524">SUMPRODUCT(B1508:B1527, (ROW(B1508:B1527)-ROW(B1508)+1)) / (20*21/2)</f>
        <v>3.5111428571428571</v>
      </c>
      <c r="J1524" s="2">
        <f t="shared" si="186"/>
        <v>3.5321441531940097</v>
      </c>
      <c r="K1524" s="2">
        <f t="shared" si="188"/>
        <v>3.5095973608084536</v>
      </c>
    </row>
    <row r="1525" spans="1:11" ht="13.5" x14ac:dyDescent="0.25">
      <c r="A1525" s="3">
        <f>TITRES_STAT!B1528</f>
        <v>44536</v>
      </c>
      <c r="B1525" s="5">
        <f>TITRES_STAT!D1528</f>
        <v>3.476</v>
      </c>
      <c r="C1525" s="2">
        <f t="shared" si="181"/>
        <v>-2.5100000000000122E-2</v>
      </c>
      <c r="D1525" s="2">
        <f t="shared" si="182"/>
        <v>3.5027999999999997</v>
      </c>
      <c r="E1525" s="2">
        <f t="shared" si="184"/>
        <v>3.5212300000000005</v>
      </c>
      <c r="F1525" s="2">
        <f t="shared" si="185"/>
        <v>3.5329599999999992</v>
      </c>
      <c r="G1525" s="2">
        <f t="shared" si="187"/>
        <v>3.5225880000000007</v>
      </c>
      <c r="H1525" s="2">
        <f t="shared" si="183"/>
        <v>3.2881019999999967</v>
      </c>
      <c r="I1525" s="2">
        <f t="array" ref="I1525">SUMPRODUCT(B1509:B1528, (ROW(B1509:B1528)-ROW(B1509)+1)) / (20*21/2)</f>
        <v>3.5073557142857146</v>
      </c>
      <c r="J1525" s="2">
        <f t="shared" si="186"/>
        <v>3.5267970909850561</v>
      </c>
      <c r="K1525" s="2">
        <f t="shared" si="188"/>
        <v>3.5082798172473382</v>
      </c>
    </row>
    <row r="1526" spans="1:11" ht="13.5" x14ac:dyDescent="0.25">
      <c r="A1526" s="3">
        <f>TITRES_STAT!B1529</f>
        <v>44537</v>
      </c>
      <c r="B1526" s="5">
        <f>TITRES_STAT!D1529</f>
        <v>3.4592999999999998</v>
      </c>
      <c r="C1526" s="2">
        <f t="shared" si="181"/>
        <v>-1.6700000000000159E-2</v>
      </c>
      <c r="D1526" s="2">
        <f t="shared" si="182"/>
        <v>3.4910799999999993</v>
      </c>
      <c r="E1526" s="2">
        <f t="shared" si="184"/>
        <v>3.5128600000000008</v>
      </c>
      <c r="F1526" s="2">
        <f t="shared" si="185"/>
        <v>3.5283549999999999</v>
      </c>
      <c r="G1526" s="2">
        <f t="shared" si="187"/>
        <v>3.5242640000000005</v>
      </c>
      <c r="H1526" s="2">
        <f t="shared" si="183"/>
        <v>3.2902104999999966</v>
      </c>
      <c r="I1526" s="2">
        <f t="array" ref="I1526">SUMPRODUCT(B1510:B1529, (ROW(B1510:B1529)-ROW(B1510)+1)) / (20*21/2)</f>
        <v>3.5070780952380951</v>
      </c>
      <c r="J1526" s="2">
        <f t="shared" si="186"/>
        <v>3.5203687966055268</v>
      </c>
      <c r="K1526" s="2">
        <f t="shared" si="188"/>
        <v>3.5063590401003837</v>
      </c>
    </row>
    <row r="1527" spans="1:11" ht="13.5" x14ac:dyDescent="0.25">
      <c r="A1527" s="3">
        <f>TITRES_STAT!B1530</f>
        <v>44538</v>
      </c>
      <c r="B1527" s="5">
        <f>TITRES_STAT!D1530</f>
        <v>3.4676</v>
      </c>
      <c r="C1527" s="2">
        <f t="shared" si="181"/>
        <v>8.3000000000001961E-3</v>
      </c>
      <c r="D1527" s="2">
        <f t="shared" si="182"/>
        <v>3.48102</v>
      </c>
      <c r="E1527" s="2">
        <f t="shared" si="184"/>
        <v>3.5053200000000002</v>
      </c>
      <c r="F1527" s="2">
        <f t="shared" si="185"/>
        <v>3.524165</v>
      </c>
      <c r="G1527" s="2">
        <f t="shared" si="187"/>
        <v>3.5262740000000008</v>
      </c>
      <c r="H1527" s="2">
        <f t="shared" si="183"/>
        <v>3.2920279999999962</v>
      </c>
      <c r="I1527" s="2">
        <f t="array" ref="I1527">SUMPRODUCT(B1511:B1530, (ROW(B1511:B1530)-ROW(B1511)+1)) / (20*21/2)</f>
        <v>3.510110476190476</v>
      </c>
      <c r="J1527" s="2">
        <f t="shared" si="186"/>
        <v>3.5153431969288098</v>
      </c>
      <c r="K1527" s="2">
        <f t="shared" si="188"/>
        <v>3.5048390777435059</v>
      </c>
    </row>
    <row r="1528" spans="1:11" ht="13.5" x14ac:dyDescent="0.25">
      <c r="A1528" s="3">
        <f>TITRES_STAT!B1531</f>
        <v>44539</v>
      </c>
      <c r="B1528" s="5">
        <f>TITRES_STAT!D1531</f>
        <v>3.4843999999999999</v>
      </c>
      <c r="C1528" s="2">
        <f t="shared" si="181"/>
        <v>1.6799999999999926E-2</v>
      </c>
      <c r="D1528" s="2">
        <f t="shared" si="182"/>
        <v>3.4776800000000003</v>
      </c>
      <c r="E1528" s="2">
        <f t="shared" si="184"/>
        <v>3.49946</v>
      </c>
      <c r="F1528" s="2">
        <f t="shared" si="185"/>
        <v>3.5208149999999998</v>
      </c>
      <c r="G1528" s="2">
        <f t="shared" si="187"/>
        <v>3.5292900000000014</v>
      </c>
      <c r="H1528" s="2">
        <f t="shared" si="183"/>
        <v>3.294002999999996</v>
      </c>
      <c r="I1528" s="2">
        <f t="array" ref="I1528">SUMPRODUCT(B1512:B1531, (ROW(B1512:B1531)-ROW(B1512)+1)) / (20*21/2)</f>
        <v>3.5131028571428566</v>
      </c>
      <c r="J1528" s="2">
        <f t="shared" si="186"/>
        <v>3.5123962257927328</v>
      </c>
      <c r="K1528" s="2">
        <f t="shared" si="188"/>
        <v>3.5040375452829764</v>
      </c>
    </row>
    <row r="1529" spans="1:11" ht="13.5" x14ac:dyDescent="0.25">
      <c r="A1529" s="3">
        <f>TITRES_STAT!B1532</f>
        <v>44540</v>
      </c>
      <c r="B1529" s="5">
        <f>TITRES_STAT!D1532</f>
        <v>3.5179</v>
      </c>
      <c r="C1529" s="2">
        <f t="shared" si="181"/>
        <v>3.3500000000000085E-2</v>
      </c>
      <c r="D1529" s="2">
        <f t="shared" si="182"/>
        <v>3.4810400000000001</v>
      </c>
      <c r="E1529" s="2">
        <f t="shared" si="184"/>
        <v>3.4969500000000004</v>
      </c>
      <c r="F1529" s="2">
        <f t="shared" si="185"/>
        <v>3.5195599999999994</v>
      </c>
      <c r="G1529" s="2">
        <f t="shared" si="187"/>
        <v>3.5326400000000011</v>
      </c>
      <c r="H1529" s="2">
        <f t="shared" si="183"/>
        <v>3.2960349999999967</v>
      </c>
      <c r="I1529" s="2">
        <f t="array" ref="I1529">SUMPRODUCT(B1513:B1532, (ROW(B1513:B1532)-ROW(B1513)+1)) / (20*21/2)</f>
        <v>3.5160552380952383</v>
      </c>
      <c r="J1529" s="2">
        <f t="shared" si="186"/>
        <v>3.5129203947648535</v>
      </c>
      <c r="K1529" s="2">
        <f t="shared" si="188"/>
        <v>3.5045811709581538</v>
      </c>
    </row>
    <row r="1530" spans="1:11" ht="13.5" x14ac:dyDescent="0.25">
      <c r="A1530" s="3">
        <f>TITRES_STAT!B1533</f>
        <v>44543</v>
      </c>
      <c r="B1530" s="5">
        <f>TITRES_STAT!D1533</f>
        <v>3.5514000000000001</v>
      </c>
      <c r="C1530" s="2">
        <f t="shared" si="181"/>
        <v>3.3500000000000085E-2</v>
      </c>
      <c r="D1530" s="2">
        <f t="shared" si="182"/>
        <v>3.4961200000000003</v>
      </c>
      <c r="E1530" s="2">
        <f t="shared" si="184"/>
        <v>3.49946</v>
      </c>
      <c r="F1530" s="2">
        <f t="shared" si="185"/>
        <v>3.5199799999999994</v>
      </c>
      <c r="G1530" s="2">
        <f t="shared" si="187"/>
        <v>3.5349860000000013</v>
      </c>
      <c r="H1530" s="2">
        <f t="shared" si="183"/>
        <v>3.2984559999999963</v>
      </c>
      <c r="I1530" s="2">
        <f t="array" ref="I1530">SUMPRODUCT(B1514:B1533, (ROW(B1514:B1533)-ROW(B1514)+1)) / (20*21/2)</f>
        <v>3.5173771428571432</v>
      </c>
      <c r="J1530" s="2">
        <f t="shared" si="186"/>
        <v>3.5165851190729627</v>
      </c>
      <c r="K1530" s="2">
        <f t="shared" si="188"/>
        <v>3.5064172034695988</v>
      </c>
    </row>
    <row r="1531" spans="1:11" ht="13.5" x14ac:dyDescent="0.25">
      <c r="A1531" s="3">
        <f>TITRES_STAT!B1534</f>
        <v>44544</v>
      </c>
      <c r="B1531" s="5">
        <f>TITRES_STAT!D1534</f>
        <v>3.5514000000000001</v>
      </c>
      <c r="C1531" s="2">
        <f t="shared" si="181"/>
        <v>0</v>
      </c>
      <c r="D1531" s="2">
        <f t="shared" si="182"/>
        <v>3.5145400000000002</v>
      </c>
      <c r="E1531" s="2">
        <f t="shared" si="184"/>
        <v>3.5028100000000002</v>
      </c>
      <c r="F1531" s="2">
        <f t="shared" si="185"/>
        <v>3.5203999999999995</v>
      </c>
      <c r="G1531" s="2">
        <f t="shared" si="187"/>
        <v>3.5368280000000016</v>
      </c>
      <c r="H1531" s="2">
        <f t="shared" si="183"/>
        <v>3.3008769999999963</v>
      </c>
      <c r="I1531" s="2">
        <f t="array" ref="I1531">SUMPRODUCT(B1515:B1534, (ROW(B1515:B1534)-ROW(B1515)+1)) / (20*21/2)</f>
        <v>3.5171385714285721</v>
      </c>
      <c r="J1531" s="2">
        <f t="shared" si="186"/>
        <v>3.5199008220183949</v>
      </c>
      <c r="K1531" s="2">
        <f t="shared" si="188"/>
        <v>3.5081812347060852</v>
      </c>
    </row>
    <row r="1532" spans="1:11" ht="13.5" x14ac:dyDescent="0.25">
      <c r="A1532" s="3">
        <f>TITRES_STAT!B1535</f>
        <v>44545</v>
      </c>
      <c r="B1532" s="5">
        <f>TITRES_STAT!D1535</f>
        <v>3.5514000000000001</v>
      </c>
      <c r="C1532" s="2">
        <f t="shared" si="181"/>
        <v>0</v>
      </c>
      <c r="D1532" s="2">
        <f t="shared" si="182"/>
        <v>3.5313000000000003</v>
      </c>
      <c r="E1532" s="2">
        <f t="shared" si="184"/>
        <v>3.5061600000000004</v>
      </c>
      <c r="F1532" s="2">
        <f t="shared" si="185"/>
        <v>3.5208199999999996</v>
      </c>
      <c r="G1532" s="2">
        <f t="shared" si="187"/>
        <v>3.5378340000000015</v>
      </c>
      <c r="H1532" s="2">
        <f t="shared" si="183"/>
        <v>3.3032239999999962</v>
      </c>
      <c r="I1532" s="2">
        <f t="array" ref="I1532">SUMPRODUCT(B1516:B1535, (ROW(B1516:B1535)-ROW(B1516)+1)) / (20*21/2)</f>
        <v>3.5154195238095238</v>
      </c>
      <c r="J1532" s="2">
        <f t="shared" si="186"/>
        <v>3.5229007437309288</v>
      </c>
      <c r="K1532" s="2">
        <f t="shared" si="188"/>
        <v>3.5098760882470232</v>
      </c>
    </row>
    <row r="1533" spans="1:11" ht="13.5" x14ac:dyDescent="0.25">
      <c r="A1533" s="3">
        <f>TITRES_STAT!B1536</f>
        <v>44546</v>
      </c>
      <c r="B1533" s="5">
        <f>TITRES_STAT!D1536</f>
        <v>3.5347</v>
      </c>
      <c r="C1533" s="2">
        <f t="shared" si="181"/>
        <v>-1.6700000000000159E-2</v>
      </c>
      <c r="D1533" s="2">
        <f t="shared" si="182"/>
        <v>3.5413600000000001</v>
      </c>
      <c r="E1533" s="2">
        <f t="shared" si="184"/>
        <v>3.5095200000000006</v>
      </c>
      <c r="F1533" s="2">
        <f t="shared" si="185"/>
        <v>3.5204049999999993</v>
      </c>
      <c r="G1533" s="2">
        <f t="shared" si="187"/>
        <v>3.5380020000000019</v>
      </c>
      <c r="H1533" s="2">
        <f t="shared" si="183"/>
        <v>3.3059309999999966</v>
      </c>
      <c r="I1533" s="2">
        <f t="array" ref="I1533">SUMPRODUCT(B1517:B1536, (ROW(B1517:B1536)-ROW(B1517)+1)) / (20*21/2)</f>
        <v>3.5098795238095239</v>
      </c>
      <c r="J1533" s="2">
        <f t="shared" si="186"/>
        <v>3.5240244824232216</v>
      </c>
      <c r="K1533" s="2">
        <f t="shared" si="188"/>
        <v>3.510849574982434</v>
      </c>
    </row>
    <row r="1534" spans="1:11" ht="13.5" x14ac:dyDescent="0.25">
      <c r="A1534" s="3">
        <f>TITRES_STAT!B1537</f>
        <v>44550</v>
      </c>
      <c r="B1534" s="5">
        <f>TITRES_STAT!D1537</f>
        <v>3.5179</v>
      </c>
      <c r="C1534" s="2">
        <f t="shared" si="181"/>
        <v>-1.6799999999999926E-2</v>
      </c>
      <c r="D1534" s="2">
        <f t="shared" si="182"/>
        <v>3.5413600000000001</v>
      </c>
      <c r="E1534" s="2">
        <f t="shared" si="184"/>
        <v>3.5112000000000001</v>
      </c>
      <c r="F1534" s="2">
        <f t="shared" si="185"/>
        <v>3.5191499999999998</v>
      </c>
      <c r="G1534" s="2">
        <f t="shared" si="187"/>
        <v>3.5391740000000023</v>
      </c>
      <c r="H1534" s="2">
        <f t="shared" si="183"/>
        <v>3.3087019999999967</v>
      </c>
      <c r="I1534" s="2">
        <f t="array" ref="I1534">SUMPRODUCT(B1518:B1537, (ROW(B1518:B1537)-ROW(B1518)+1)) / (20*21/2)</f>
        <v>3.5047380952380953</v>
      </c>
      <c r="J1534" s="2">
        <f t="shared" si="186"/>
        <v>3.5234411983829146</v>
      </c>
      <c r="K1534" s="2">
        <f t="shared" si="188"/>
        <v>3.5111260622380249</v>
      </c>
    </row>
    <row r="1535" spans="1:11" ht="13.5" x14ac:dyDescent="0.25">
      <c r="A1535" s="3">
        <f>TITRES_STAT!B1538</f>
        <v>44551</v>
      </c>
      <c r="B1535" s="5">
        <f>TITRES_STAT!D1538</f>
        <v>3.5011000000000001</v>
      </c>
      <c r="C1535" s="2">
        <f t="shared" si="181"/>
        <v>-1.6799999999999926E-2</v>
      </c>
      <c r="D1535" s="2">
        <f t="shared" si="182"/>
        <v>3.5313000000000003</v>
      </c>
      <c r="E1535" s="2">
        <f t="shared" si="184"/>
        <v>3.5137100000000006</v>
      </c>
      <c r="F1535" s="2">
        <f t="shared" si="185"/>
        <v>3.5174700000000003</v>
      </c>
      <c r="G1535" s="2">
        <f t="shared" si="187"/>
        <v>3.5396760000000018</v>
      </c>
      <c r="H1535" s="2">
        <f t="shared" si="183"/>
        <v>3.3109824999999966</v>
      </c>
      <c r="I1535" s="2">
        <f t="array" ref="I1535">SUMPRODUCT(B1519:B1538, (ROW(B1519:B1538)-ROW(B1519)+1)) / (20*21/2)</f>
        <v>3.5015857142857145</v>
      </c>
      <c r="J1535" s="2">
        <f t="shared" si="186"/>
        <v>3.5213134652035896</v>
      </c>
      <c r="K1535" s="2">
        <f t="shared" si="188"/>
        <v>3.5107328833267299</v>
      </c>
    </row>
    <row r="1536" spans="1:11" ht="13.5" x14ac:dyDescent="0.25">
      <c r="A1536" s="3">
        <f>TITRES_STAT!B1539</f>
        <v>44552</v>
      </c>
      <c r="B1536" s="5">
        <f>TITRES_STAT!D1539</f>
        <v>3.4592999999999998</v>
      </c>
      <c r="C1536" s="2">
        <f t="shared" si="181"/>
        <v>-4.1800000000000281E-2</v>
      </c>
      <c r="D1536" s="2">
        <f t="shared" si="182"/>
        <v>3.51288</v>
      </c>
      <c r="E1536" s="2">
        <f t="shared" si="184"/>
        <v>3.5137100000000006</v>
      </c>
      <c r="F1536" s="2">
        <f t="shared" si="185"/>
        <v>3.5132849999999998</v>
      </c>
      <c r="G1536" s="2">
        <f t="shared" si="187"/>
        <v>3.5398440000000018</v>
      </c>
      <c r="H1536" s="2">
        <f t="shared" si="183"/>
        <v>3.3131649999999975</v>
      </c>
      <c r="I1536" s="2">
        <f t="array" ref="I1536">SUMPRODUCT(B1520:B1539, (ROW(B1520:B1539)-ROW(B1520)+1)) / (20*21/2)</f>
        <v>3.4979523809523805</v>
      </c>
      <c r="J1536" s="2">
        <f t="shared" si="186"/>
        <v>3.5154074208984856</v>
      </c>
      <c r="K1536" s="2">
        <f t="shared" si="188"/>
        <v>3.5087159075099952</v>
      </c>
    </row>
    <row r="1537" spans="1:11" ht="13.5" x14ac:dyDescent="0.25">
      <c r="A1537" s="3">
        <f>TITRES_STAT!B1540</f>
        <v>44553</v>
      </c>
      <c r="B1537" s="5">
        <f>TITRES_STAT!D1540</f>
        <v>3.4592999999999998</v>
      </c>
      <c r="C1537" s="2">
        <f t="shared" si="181"/>
        <v>0</v>
      </c>
      <c r="D1537" s="2">
        <f t="shared" si="182"/>
        <v>3.4944599999999992</v>
      </c>
      <c r="E1537" s="2">
        <f t="shared" si="184"/>
        <v>3.5128800000000004</v>
      </c>
      <c r="F1537" s="2">
        <f t="shared" si="185"/>
        <v>3.5091000000000001</v>
      </c>
      <c r="G1537" s="2">
        <f t="shared" si="187"/>
        <v>3.5405140000000017</v>
      </c>
      <c r="H1537" s="2">
        <f t="shared" si="183"/>
        <v>3.3153104999999972</v>
      </c>
      <c r="I1537" s="2">
        <f t="array" ref="I1537">SUMPRODUCT(B1521:B1540, (ROW(B1521:B1540)-ROW(B1521)+1)) / (20*21/2)</f>
        <v>3.5050495238095243</v>
      </c>
      <c r="J1537" s="2">
        <f t="shared" si="186"/>
        <v>3.5100638570033915</v>
      </c>
      <c r="K1537" s="2">
        <f t="shared" si="188"/>
        <v>3.506778028784113</v>
      </c>
    </row>
    <row r="1538" spans="1:11" ht="13.5" x14ac:dyDescent="0.25">
      <c r="A1538" s="3">
        <f>TITRES_STAT!B1541</f>
        <v>44554</v>
      </c>
      <c r="B1538" s="5">
        <f>TITRES_STAT!D1541</f>
        <v>3.476</v>
      </c>
      <c r="C1538" s="2">
        <f t="shared" si="181"/>
        <v>1.6700000000000159E-2</v>
      </c>
      <c r="D1538" s="2">
        <f t="shared" si="182"/>
        <v>3.4827199999999996</v>
      </c>
      <c r="E1538" s="2">
        <f t="shared" si="184"/>
        <v>3.5120400000000003</v>
      </c>
      <c r="F1538" s="2">
        <f t="shared" si="185"/>
        <v>3.5057499999999999</v>
      </c>
      <c r="G1538" s="2">
        <f t="shared" si="187"/>
        <v>3.5398440000000018</v>
      </c>
      <c r="H1538" s="2">
        <f t="shared" si="183"/>
        <v>3.3176134999999971</v>
      </c>
      <c r="I1538" s="2">
        <f t="array" ref="I1538">SUMPRODUCT(B1522:B1541, (ROW(B1522:B1541)-ROW(B1522)+1)) / (20*21/2)</f>
        <v>3.5127076190476187</v>
      </c>
      <c r="J1538" s="2">
        <f t="shared" si="186"/>
        <v>3.5068196801459255</v>
      </c>
      <c r="K1538" s="2">
        <f t="shared" si="188"/>
        <v>3.5055710472631678</v>
      </c>
    </row>
    <row r="1539" spans="1:11" ht="13.5" x14ac:dyDescent="0.25">
      <c r="A1539" s="3">
        <f>TITRES_STAT!B1542</f>
        <v>44557</v>
      </c>
      <c r="B1539" s="5">
        <f>TITRES_STAT!D1542</f>
        <v>3.4676</v>
      </c>
      <c r="C1539" s="2">
        <f t="shared" si="181"/>
        <v>-8.3999999999999631E-3</v>
      </c>
      <c r="D1539" s="2">
        <f t="shared" si="182"/>
        <v>3.4726599999999999</v>
      </c>
      <c r="E1539" s="2">
        <f t="shared" si="184"/>
        <v>3.5070099999999997</v>
      </c>
      <c r="F1539" s="2">
        <f t="shared" si="185"/>
        <v>3.5019800000000005</v>
      </c>
      <c r="G1539" s="2">
        <f t="shared" si="187"/>
        <v>3.5400100000000019</v>
      </c>
      <c r="H1539" s="2">
        <f t="shared" si="183"/>
        <v>3.320169999999997</v>
      </c>
      <c r="I1539" s="2">
        <f t="array" ref="I1539">SUMPRODUCT(B1523:B1542, (ROW(B1523:B1542)-ROW(B1523)+1)) / (20*21/2)</f>
        <v>3.5192466666666666</v>
      </c>
      <c r="J1539" s="2">
        <f t="shared" si="186"/>
        <v>3.5030844725129802</v>
      </c>
      <c r="K1539" s="2">
        <f t="shared" si="188"/>
        <v>3.504081986586181</v>
      </c>
    </row>
    <row r="1540" spans="1:11" ht="13.5" x14ac:dyDescent="0.25">
      <c r="A1540" s="3">
        <f>TITRES_STAT!B1543</f>
        <v>44558</v>
      </c>
      <c r="B1540" s="5">
        <f>TITRES_STAT!D1543</f>
        <v>3.5764999999999998</v>
      </c>
      <c r="C1540" s="2">
        <f t="shared" ref="C1540:C1603" si="189">B1540-B1539</f>
        <v>0.10889999999999977</v>
      </c>
      <c r="D1540" s="2">
        <f t="shared" si="182"/>
        <v>3.4877400000000001</v>
      </c>
      <c r="E1540" s="2">
        <f t="shared" si="184"/>
        <v>3.5095199999999998</v>
      </c>
      <c r="F1540" s="2">
        <f t="shared" si="185"/>
        <v>3.5044899999999997</v>
      </c>
      <c r="G1540" s="2">
        <f t="shared" si="187"/>
        <v>3.5418520000000013</v>
      </c>
      <c r="H1540" s="2">
        <f t="shared" si="183"/>
        <v>3.3229384999999967</v>
      </c>
      <c r="I1540" s="2">
        <f t="array" ref="I1540">SUMPRODUCT(B1524:B1543, (ROW(B1524:B1543)-ROW(B1524)+1)) / (20*21/2)</f>
        <v>3.5286971428571428</v>
      </c>
      <c r="J1540" s="2">
        <f t="shared" si="186"/>
        <v>3.510076427511744</v>
      </c>
      <c r="K1540" s="2">
        <f t="shared" si="188"/>
        <v>3.5069219086808405</v>
      </c>
    </row>
    <row r="1541" spans="1:11" ht="13.5" x14ac:dyDescent="0.25">
      <c r="A1541" s="3">
        <f>TITRES_STAT!B1544</f>
        <v>44559</v>
      </c>
      <c r="B1541" s="5">
        <f>TITRES_STAT!D1544</f>
        <v>3.5849000000000002</v>
      </c>
      <c r="C1541" s="2">
        <f t="shared" si="189"/>
        <v>8.4000000000004071E-3</v>
      </c>
      <c r="D1541" s="2">
        <f t="shared" si="182"/>
        <v>3.5128599999999999</v>
      </c>
      <c r="E1541" s="2">
        <f t="shared" si="184"/>
        <v>3.5128699999999995</v>
      </c>
      <c r="F1541" s="2">
        <f t="shared" si="185"/>
        <v>3.5078400000000003</v>
      </c>
      <c r="G1541" s="2">
        <f t="shared" si="187"/>
        <v>3.544198000000002</v>
      </c>
      <c r="H1541" s="2">
        <f t="shared" si="183"/>
        <v>3.3257489999999961</v>
      </c>
      <c r="I1541" s="2">
        <f t="array" ref="I1541">SUMPRODUCT(B1525:B1544, (ROW(B1525:B1544)-ROW(B1525)+1)) / (20*21/2)</f>
        <v>3.5352385714285712</v>
      </c>
      <c r="J1541" s="2">
        <f t="shared" si="186"/>
        <v>3.5172024820344348</v>
      </c>
      <c r="K1541" s="2">
        <f t="shared" si="188"/>
        <v>3.5099798730462979</v>
      </c>
    </row>
    <row r="1542" spans="1:11" ht="13.5" x14ac:dyDescent="0.25">
      <c r="A1542" s="3">
        <f>TITRES_STAT!B1545</f>
        <v>44560</v>
      </c>
      <c r="B1542" s="5">
        <f>TITRES_STAT!D1545</f>
        <v>3.5764999999999998</v>
      </c>
      <c r="C1542" s="2">
        <f t="shared" si="189"/>
        <v>-8.4000000000004071E-3</v>
      </c>
      <c r="D1542" s="2">
        <f t="shared" ref="D1542:D1605" si="190">AVERAGE(B1538:B1542)</f>
        <v>3.5362999999999998</v>
      </c>
      <c r="E1542" s="2">
        <f t="shared" si="184"/>
        <v>3.5153799999999995</v>
      </c>
      <c r="F1542" s="2">
        <f t="shared" si="185"/>
        <v>3.5107699999999999</v>
      </c>
      <c r="G1542" s="2">
        <f t="shared" si="187"/>
        <v>3.544700000000002</v>
      </c>
      <c r="H1542" s="2">
        <f t="shared" si="183"/>
        <v>3.3276304999999962</v>
      </c>
      <c r="I1542" s="2">
        <f t="array" ref="I1542">SUMPRODUCT(B1526:B1545, (ROW(B1526:B1545)-ROW(B1526)+1)) / (20*21/2)</f>
        <v>3.5358000000000001</v>
      </c>
      <c r="J1542" s="2">
        <f t="shared" si="186"/>
        <v>3.5228498646978221</v>
      </c>
      <c r="K1542" s="2">
        <f t="shared" si="188"/>
        <v>3.512588505475855</v>
      </c>
    </row>
    <row r="1543" spans="1:11" ht="13.5" x14ac:dyDescent="0.25">
      <c r="A1543" s="3">
        <f>TITRES_STAT!B1546</f>
        <v>44561</v>
      </c>
      <c r="B1543" s="5">
        <f>TITRES_STAT!D1546</f>
        <v>3.61</v>
      </c>
      <c r="C1543" s="2">
        <f t="shared" si="189"/>
        <v>3.3500000000000085E-2</v>
      </c>
      <c r="D1543" s="2">
        <f t="shared" si="190"/>
        <v>3.5630999999999999</v>
      </c>
      <c r="E1543" s="2">
        <f t="shared" si="184"/>
        <v>3.5229100000000004</v>
      </c>
      <c r="F1543" s="2">
        <f t="shared" si="185"/>
        <v>3.5162149999999999</v>
      </c>
      <c r="G1543" s="2">
        <f t="shared" si="187"/>
        <v>3.5420180000000014</v>
      </c>
      <c r="H1543" s="2">
        <f t="shared" si="183"/>
        <v>3.3298274999999959</v>
      </c>
      <c r="I1543" s="2">
        <f t="array" ref="I1543">SUMPRODUCT(B1527:B1546, (ROW(B1527:B1546)-ROW(B1527)+1)) / (20*21/2)</f>
        <v>3.5353219047619047</v>
      </c>
      <c r="J1543" s="2">
        <f t="shared" si="186"/>
        <v>3.5311498775837435</v>
      </c>
      <c r="K1543" s="2">
        <f t="shared" si="188"/>
        <v>3.516408564084645</v>
      </c>
    </row>
    <row r="1544" spans="1:11" ht="13.5" x14ac:dyDescent="0.25">
      <c r="A1544" s="3">
        <f>TITRES_STAT!B1547</f>
        <v>44564</v>
      </c>
      <c r="B1544" s="5">
        <f>TITRES_STAT!D1547</f>
        <v>3.5849000000000002</v>
      </c>
      <c r="C1544" s="2">
        <f t="shared" si="189"/>
        <v>-2.5099999999999678E-2</v>
      </c>
      <c r="D1544" s="2">
        <f t="shared" si="190"/>
        <v>3.58656</v>
      </c>
      <c r="E1544" s="2">
        <f t="shared" si="184"/>
        <v>3.5296099999999995</v>
      </c>
      <c r="F1544" s="2">
        <f t="shared" si="185"/>
        <v>3.5204050000000002</v>
      </c>
      <c r="G1544" s="2">
        <f t="shared" si="187"/>
        <v>3.5413480000000015</v>
      </c>
      <c r="H1544" s="2">
        <f t="shared" si="183"/>
        <v>3.3322684999999956</v>
      </c>
      <c r="I1544" s="2">
        <f t="array" ref="I1544">SUMPRODUCT(B1528:B1547, (ROW(B1528:B1547)-ROW(B1528)+1)) / (20*21/2)</f>
        <v>3.5385552380952379</v>
      </c>
      <c r="J1544" s="2">
        <f t="shared" si="186"/>
        <v>3.5362689368614824</v>
      </c>
      <c r="K1544" s="2">
        <f t="shared" si="188"/>
        <v>3.5190945027479921</v>
      </c>
    </row>
    <row r="1545" spans="1:11" ht="13.5" x14ac:dyDescent="0.25">
      <c r="A1545" s="3">
        <f>TITRES_STAT!B1548</f>
        <v>44565</v>
      </c>
      <c r="B1545" s="5">
        <f>TITRES_STAT!D1548</f>
        <v>3.5263</v>
      </c>
      <c r="C1545" s="2">
        <f t="shared" si="189"/>
        <v>-5.8600000000000207E-2</v>
      </c>
      <c r="D1545" s="2">
        <f t="shared" si="190"/>
        <v>3.5765199999999999</v>
      </c>
      <c r="E1545" s="2">
        <f t="shared" si="184"/>
        <v>3.53213</v>
      </c>
      <c r="F1545" s="2">
        <f t="shared" si="185"/>
        <v>3.5229200000000005</v>
      </c>
      <c r="G1545" s="2">
        <f t="shared" si="187"/>
        <v>3.5390040000000016</v>
      </c>
      <c r="H1545" s="2">
        <f t="shared" si="183"/>
        <v>3.334526999999996</v>
      </c>
      <c r="I1545" s="2">
        <f t="array" ref="I1545">SUMPRODUCT(B1529:B1548, (ROW(B1529:B1548)-ROW(B1529)+1)) / (20*21/2)</f>
        <v>3.5429399999999998</v>
      </c>
      <c r="J1545" s="2">
        <f t="shared" si="186"/>
        <v>3.5353195143032456</v>
      </c>
      <c r="K1545" s="2">
        <f t="shared" si="188"/>
        <v>3.5193770712676784</v>
      </c>
    </row>
    <row r="1546" spans="1:11" ht="13.5" x14ac:dyDescent="0.25">
      <c r="A1546" s="3">
        <f>TITRES_STAT!B1549</f>
        <v>44566</v>
      </c>
      <c r="B1546" s="5">
        <f>TITRES_STAT!D1549</f>
        <v>3.5179</v>
      </c>
      <c r="C1546" s="2">
        <f t="shared" si="189"/>
        <v>-8.3999999999999631E-3</v>
      </c>
      <c r="D1546" s="2">
        <f t="shared" si="190"/>
        <v>3.5631200000000001</v>
      </c>
      <c r="E1546" s="2">
        <f t="shared" si="184"/>
        <v>3.5379899999999997</v>
      </c>
      <c r="F1546" s="2">
        <f t="shared" si="185"/>
        <v>3.5258499999999997</v>
      </c>
      <c r="G1546" s="2">
        <f t="shared" si="187"/>
        <v>3.5373280000000018</v>
      </c>
      <c r="H1546" s="2">
        <f t="shared" ref="H1546:H1609" si="191">AVERAGE(B1347:B1546)</f>
        <v>3.3364849999999961</v>
      </c>
      <c r="I1546" s="2">
        <f t="array" ref="I1546">SUMPRODUCT(B1530:B1549, (ROW(B1530:B1549)-ROW(B1530)+1)) / (20*21/2)</f>
        <v>3.5452957142857144</v>
      </c>
      <c r="J1546" s="2">
        <f t="shared" si="186"/>
        <v>3.5336605129410317</v>
      </c>
      <c r="K1546" s="2">
        <f t="shared" si="188"/>
        <v>3.5193191469042402</v>
      </c>
    </row>
    <row r="1547" spans="1:11" ht="13.5" x14ac:dyDescent="0.25">
      <c r="A1547" s="3">
        <f>TITRES_STAT!B1550</f>
        <v>44567</v>
      </c>
      <c r="B1547" s="5">
        <f>TITRES_STAT!D1550</f>
        <v>3.5598000000000001</v>
      </c>
      <c r="C1547" s="2">
        <f t="shared" si="189"/>
        <v>4.1900000000000048E-2</v>
      </c>
      <c r="D1547" s="2">
        <f t="shared" si="190"/>
        <v>3.5597799999999999</v>
      </c>
      <c r="E1547" s="2">
        <f t="shared" si="184"/>
        <v>3.5480400000000003</v>
      </c>
      <c r="F1547" s="2">
        <f t="shared" si="185"/>
        <v>3.5304600000000002</v>
      </c>
      <c r="G1547" s="2">
        <f t="shared" si="187"/>
        <v>3.5364900000000019</v>
      </c>
      <c r="H1547" s="2">
        <f t="shared" si="191"/>
        <v>3.3389479999999958</v>
      </c>
      <c r="I1547" s="2">
        <f t="array" ref="I1547">SUMPRODUCT(B1531:B1550, (ROW(B1531:B1550)-ROW(B1531)+1)) / (20*21/2)</f>
        <v>3.5466519047619052</v>
      </c>
      <c r="J1547" s="2">
        <f t="shared" si="186"/>
        <v>3.5361499878990288</v>
      </c>
      <c r="K1547" s="2">
        <f t="shared" si="188"/>
        <v>3.5209066313393684</v>
      </c>
    </row>
    <row r="1548" spans="1:11" ht="13.5" x14ac:dyDescent="0.25">
      <c r="A1548" s="3">
        <f>TITRES_STAT!B1551</f>
        <v>44568</v>
      </c>
      <c r="B1548" s="5">
        <f>TITRES_STAT!D1551</f>
        <v>3.5764999999999998</v>
      </c>
      <c r="C1548" s="2">
        <f t="shared" si="189"/>
        <v>1.6699999999999715E-2</v>
      </c>
      <c r="D1548" s="2">
        <f t="shared" si="190"/>
        <v>3.55308</v>
      </c>
      <c r="E1548" s="2">
        <f t="shared" ref="E1548:E1611" si="192">AVERAGE(B1539:B1548)</f>
        <v>3.5580900000000009</v>
      </c>
      <c r="F1548" s="2">
        <f t="shared" si="185"/>
        <v>3.5350649999999995</v>
      </c>
      <c r="G1548" s="2">
        <f t="shared" si="187"/>
        <v>3.5359860000000016</v>
      </c>
      <c r="H1548" s="2">
        <f t="shared" si="191"/>
        <v>3.3413469999999954</v>
      </c>
      <c r="I1548" s="2">
        <f t="array" ref="I1548">SUMPRODUCT(B1532:B1551, (ROW(B1532:B1551)-ROW(B1532)+1)) / (20*21/2)</f>
        <v>3.5416271428571431</v>
      </c>
      <c r="J1548" s="2">
        <f t="shared" si="186"/>
        <v>3.5399928461943593</v>
      </c>
      <c r="K1548" s="2">
        <f t="shared" si="188"/>
        <v>3.5230867634437071</v>
      </c>
    </row>
    <row r="1549" spans="1:11" ht="13.5" x14ac:dyDescent="0.25">
      <c r="A1549" s="3">
        <f>TITRES_STAT!B1552</f>
        <v>44571</v>
      </c>
      <c r="B1549" s="5">
        <f>TITRES_STAT!D1552</f>
        <v>3.5598000000000001</v>
      </c>
      <c r="C1549" s="2">
        <f t="shared" si="189"/>
        <v>-1.6699999999999715E-2</v>
      </c>
      <c r="D1549" s="2">
        <f t="shared" si="190"/>
        <v>3.5480599999999995</v>
      </c>
      <c r="E1549" s="2">
        <f t="shared" si="192"/>
        <v>3.5673100000000004</v>
      </c>
      <c r="F1549" s="2">
        <f t="shared" si="185"/>
        <v>3.5371599999999992</v>
      </c>
      <c r="G1549" s="2">
        <f t="shared" si="187"/>
        <v>3.5351480000000008</v>
      </c>
      <c r="H1549" s="2">
        <f t="shared" si="191"/>
        <v>3.3438469999999954</v>
      </c>
      <c r="I1549" s="2">
        <f t="array" ref="I1549">SUMPRODUCT(B1533:B1552, (ROW(B1533:B1552)-ROW(B1533)+1)) / (20*21/2)</f>
        <v>3.5401119047619041</v>
      </c>
      <c r="J1549" s="2">
        <f t="shared" si="186"/>
        <v>3.5418792417948963</v>
      </c>
      <c r="K1549" s="2">
        <f t="shared" si="188"/>
        <v>3.5245264982106206</v>
      </c>
    </row>
    <row r="1550" spans="1:11" ht="13.5" x14ac:dyDescent="0.25">
      <c r="A1550" s="3">
        <f>TITRES_STAT!B1553</f>
        <v>44572</v>
      </c>
      <c r="B1550" s="5">
        <f>TITRES_STAT!D1553</f>
        <v>3.5514000000000001</v>
      </c>
      <c r="C1550" s="2">
        <f t="shared" si="189"/>
        <v>-8.3999999999999631E-3</v>
      </c>
      <c r="D1550" s="2">
        <f t="shared" si="190"/>
        <v>3.55308</v>
      </c>
      <c r="E1550" s="2">
        <f t="shared" si="192"/>
        <v>3.5648000000000004</v>
      </c>
      <c r="F1550" s="2">
        <f t="shared" si="185"/>
        <v>3.5371600000000001</v>
      </c>
      <c r="G1550" s="2">
        <f t="shared" si="187"/>
        <v>3.5343100000000005</v>
      </c>
      <c r="H1550" s="2">
        <f t="shared" si="191"/>
        <v>3.3463049999999956</v>
      </c>
      <c r="I1550" s="2">
        <f t="array" ref="I1550">SUMPRODUCT(B1534:B1553, (ROW(B1534:B1553)-ROW(B1534)+1)) / (20*21/2)</f>
        <v>3.5467371428571428</v>
      </c>
      <c r="J1550" s="2">
        <f t="shared" si="186"/>
        <v>3.5427859806715731</v>
      </c>
      <c r="K1550" s="2">
        <f t="shared" si="188"/>
        <v>3.5255803610258902</v>
      </c>
    </row>
    <row r="1551" spans="1:11" ht="13.5" x14ac:dyDescent="0.25">
      <c r="A1551" s="3">
        <f>TITRES_STAT!B1554</f>
        <v>44573</v>
      </c>
      <c r="B1551" s="5">
        <f>TITRES_STAT!D1554</f>
        <v>3.4843999999999999</v>
      </c>
      <c r="C1551" s="2">
        <f t="shared" si="189"/>
        <v>-6.7000000000000171E-2</v>
      </c>
      <c r="D1551" s="2">
        <f t="shared" si="190"/>
        <v>3.5463800000000005</v>
      </c>
      <c r="E1551" s="2">
        <f t="shared" si="192"/>
        <v>3.5547499999999999</v>
      </c>
      <c r="F1551" s="2">
        <f t="shared" si="185"/>
        <v>3.5338099999999999</v>
      </c>
      <c r="G1551" s="2">
        <f t="shared" si="187"/>
        <v>3.5321320000000003</v>
      </c>
      <c r="H1551" s="2">
        <f t="shared" si="191"/>
        <v>3.3487234999999966</v>
      </c>
      <c r="I1551" s="2">
        <f t="array" ref="I1551">SUMPRODUCT(B1535:B1554, (ROW(B1535:B1554)-ROW(B1535)+1)) / (20*21/2)</f>
        <v>3.5530433333333331</v>
      </c>
      <c r="J1551" s="2">
        <f t="shared" si="186"/>
        <v>3.5372254110838046</v>
      </c>
      <c r="K1551" s="2">
        <f t="shared" si="188"/>
        <v>3.523965444907228</v>
      </c>
    </row>
    <row r="1552" spans="1:11" ht="13.5" x14ac:dyDescent="0.25">
      <c r="A1552" s="3">
        <f>TITRES_STAT!B1555</f>
        <v>44574</v>
      </c>
      <c r="B1552" s="5">
        <f>TITRES_STAT!D1555</f>
        <v>3.5179</v>
      </c>
      <c r="C1552" s="2">
        <f t="shared" si="189"/>
        <v>3.3500000000000085E-2</v>
      </c>
      <c r="D1552" s="2">
        <f t="shared" si="190"/>
        <v>3.5380000000000003</v>
      </c>
      <c r="E1552" s="2">
        <f t="shared" si="192"/>
        <v>3.5488900000000001</v>
      </c>
      <c r="F1552" s="2">
        <f t="shared" si="185"/>
        <v>3.5321349999999994</v>
      </c>
      <c r="G1552" s="2">
        <f t="shared" si="187"/>
        <v>3.5306239999999995</v>
      </c>
      <c r="H1552" s="2">
        <f t="shared" si="191"/>
        <v>3.3511619999999969</v>
      </c>
      <c r="I1552" s="2">
        <f t="array" ref="I1552">SUMPRODUCT(B1536:B1555, (ROW(B1536:B1555)-ROW(B1536)+1)) / (20*21/2)</f>
        <v>3.5581504761904768</v>
      </c>
      <c r="J1552" s="2">
        <f t="shared" si="186"/>
        <v>3.5353848957424896</v>
      </c>
      <c r="K1552" s="2">
        <f t="shared" si="188"/>
        <v>3.5237275843226308</v>
      </c>
    </row>
    <row r="1553" spans="1:11" ht="13.5" x14ac:dyDescent="0.25">
      <c r="A1553" s="3">
        <f>TITRES_STAT!B1556</f>
        <v>44575</v>
      </c>
      <c r="B1553" s="5">
        <f>TITRES_STAT!D1556</f>
        <v>3.6017000000000001</v>
      </c>
      <c r="C1553" s="2">
        <f t="shared" si="189"/>
        <v>8.3800000000000097E-2</v>
      </c>
      <c r="D1553" s="2">
        <f t="shared" si="190"/>
        <v>3.5430400000000004</v>
      </c>
      <c r="E1553" s="2">
        <f t="shared" si="192"/>
        <v>3.5480600000000004</v>
      </c>
      <c r="F1553" s="2">
        <f t="shared" si="185"/>
        <v>3.535485</v>
      </c>
      <c r="G1553" s="2">
        <f t="shared" si="187"/>
        <v>3.5312939999999999</v>
      </c>
      <c r="H1553" s="2">
        <f t="shared" si="191"/>
        <v>3.354019499999997</v>
      </c>
      <c r="I1553" s="2">
        <f t="array" ref="I1553">SUMPRODUCT(B1537:B1556, (ROW(B1537:B1556)-ROW(B1537)+1)) / (20*21/2)</f>
        <v>3.5628185714285716</v>
      </c>
      <c r="J1553" s="2">
        <f t="shared" si="186"/>
        <v>3.5417006199574907</v>
      </c>
      <c r="K1553" s="2">
        <f t="shared" si="188"/>
        <v>3.5267853261139002</v>
      </c>
    </row>
    <row r="1554" spans="1:11" ht="13.5" x14ac:dyDescent="0.25">
      <c r="A1554" s="3">
        <f>TITRES_STAT!B1557</f>
        <v>44578</v>
      </c>
      <c r="B1554" s="5">
        <f>TITRES_STAT!D1557</f>
        <v>3.6017000000000001</v>
      </c>
      <c r="C1554" s="2">
        <f t="shared" si="189"/>
        <v>0</v>
      </c>
      <c r="D1554" s="2">
        <f t="shared" si="190"/>
        <v>3.5514200000000002</v>
      </c>
      <c r="E1554" s="2">
        <f t="shared" si="192"/>
        <v>3.5497399999999999</v>
      </c>
      <c r="F1554" s="2">
        <f t="shared" si="185"/>
        <v>3.5396749999999999</v>
      </c>
      <c r="G1554" s="2">
        <f t="shared" si="187"/>
        <v>3.5329699999999993</v>
      </c>
      <c r="H1554" s="2">
        <f t="shared" si="191"/>
        <v>3.3565809999999972</v>
      </c>
      <c r="I1554" s="2">
        <f t="array" ref="I1554">SUMPRODUCT(B1538:B1557, (ROW(B1538:B1557)-ROW(B1538)+1)) / (20*21/2)</f>
        <v>3.5564771428571427</v>
      </c>
      <c r="J1554" s="2">
        <f t="shared" si="186"/>
        <v>3.5474148466282061</v>
      </c>
      <c r="K1554" s="2">
        <f t="shared" si="188"/>
        <v>3.5297231564623748</v>
      </c>
    </row>
    <row r="1555" spans="1:11" ht="13.5" x14ac:dyDescent="0.25">
      <c r="A1555" s="3">
        <f>TITRES_STAT!B1558</f>
        <v>44579</v>
      </c>
      <c r="B1555" s="5">
        <f>TITRES_STAT!D1558</f>
        <v>3.5933000000000002</v>
      </c>
      <c r="C1555" s="2">
        <f t="shared" si="189"/>
        <v>-8.3999999999999631E-3</v>
      </c>
      <c r="D1555" s="2">
        <f t="shared" si="190"/>
        <v>3.5598000000000001</v>
      </c>
      <c r="E1555" s="2">
        <f t="shared" si="192"/>
        <v>3.5564400000000007</v>
      </c>
      <c r="F1555" s="2">
        <f t="shared" si="185"/>
        <v>3.5442849999999999</v>
      </c>
      <c r="G1555" s="2">
        <f t="shared" si="187"/>
        <v>3.5336399999999992</v>
      </c>
      <c r="H1555" s="2">
        <f t="shared" si="191"/>
        <v>3.3591744999999968</v>
      </c>
      <c r="I1555" s="2">
        <f t="array" ref="I1555">SUMPRODUCT(B1539:B1558, (ROW(B1539:B1558)-ROW(B1539)+1)) / (20*21/2)</f>
        <v>3.5587876190476186</v>
      </c>
      <c r="J1555" s="2">
        <f t="shared" si="186"/>
        <v>3.5517848612350433</v>
      </c>
      <c r="K1555" s="2">
        <f t="shared" si="188"/>
        <v>3.5322163660128703</v>
      </c>
    </row>
    <row r="1556" spans="1:11" ht="13.5" x14ac:dyDescent="0.25">
      <c r="A1556" s="3">
        <f>TITRES_STAT!B1559</f>
        <v>44580</v>
      </c>
      <c r="B1556" s="5">
        <f>TITRES_STAT!D1559</f>
        <v>3.5933000000000002</v>
      </c>
      <c r="C1556" s="2">
        <f t="shared" si="189"/>
        <v>0</v>
      </c>
      <c r="D1556" s="2">
        <f t="shared" si="190"/>
        <v>3.5815799999999998</v>
      </c>
      <c r="E1556" s="2">
        <f t="shared" si="192"/>
        <v>3.5639800000000008</v>
      </c>
      <c r="F1556" s="2">
        <f t="shared" ref="F1556:F1619" si="193">AVERAGE(B1537:B1556)</f>
        <v>3.5509850000000007</v>
      </c>
      <c r="G1556" s="2">
        <f t="shared" si="187"/>
        <v>3.5344779999999991</v>
      </c>
      <c r="H1556" s="2">
        <f t="shared" si="191"/>
        <v>3.3616204999999972</v>
      </c>
      <c r="I1556" s="2">
        <f t="array" ref="I1556">SUMPRODUCT(B1540:B1559, (ROW(B1540:B1559)-ROW(B1540)+1)) / (20*21/2)</f>
        <v>3.5606195238095237</v>
      </c>
      <c r="J1556" s="2">
        <f t="shared" si="186"/>
        <v>3.5557386839745631</v>
      </c>
      <c r="K1556" s="2">
        <f t="shared" si="188"/>
        <v>3.5346118026398168</v>
      </c>
    </row>
    <row r="1557" spans="1:11" ht="13.5" x14ac:dyDescent="0.25">
      <c r="A1557" s="3">
        <f>TITRES_STAT!B1560</f>
        <v>44581</v>
      </c>
      <c r="B1557" s="5">
        <f>TITRES_STAT!D1560</f>
        <v>3.4843999999999999</v>
      </c>
      <c r="C1557" s="2">
        <f t="shared" si="189"/>
        <v>-0.10890000000000022</v>
      </c>
      <c r="D1557" s="2">
        <f t="shared" si="190"/>
        <v>3.5748800000000003</v>
      </c>
      <c r="E1557" s="2">
        <f t="shared" si="192"/>
        <v>3.5564400000000007</v>
      </c>
      <c r="F1557" s="2">
        <f t="shared" si="193"/>
        <v>3.5522400000000003</v>
      </c>
      <c r="G1557" s="2">
        <f t="shared" si="187"/>
        <v>3.5331379999999992</v>
      </c>
      <c r="H1557" s="2">
        <f t="shared" si="191"/>
        <v>3.3635219999999975</v>
      </c>
      <c r="I1557" s="2">
        <f t="array" ref="I1557">SUMPRODUCT(B1541:B1560, (ROW(B1541:B1560)-ROW(B1541)+1)) / (20*21/2)</f>
        <v>3.5619328571428559</v>
      </c>
      <c r="J1557" s="2">
        <f t="shared" ref="J1557:J1620" si="194">$J$4*B1557+J1556*(1-$J$4)</f>
        <v>3.5489445235960333</v>
      </c>
      <c r="K1557" s="2">
        <f t="shared" si="188"/>
        <v>3.5326427123402162</v>
      </c>
    </row>
    <row r="1558" spans="1:11" ht="13.5" x14ac:dyDescent="0.25">
      <c r="A1558" s="3">
        <f>TITRES_STAT!B1561</f>
        <v>44582</v>
      </c>
      <c r="B1558" s="5">
        <f>TITRES_STAT!D1561</f>
        <v>3.5764999999999998</v>
      </c>
      <c r="C1558" s="2">
        <f t="shared" si="189"/>
        <v>9.2099999999999849E-2</v>
      </c>
      <c r="D1558" s="2">
        <f t="shared" si="190"/>
        <v>3.5698400000000001</v>
      </c>
      <c r="E1558" s="2">
        <f t="shared" si="192"/>
        <v>3.5564400000000007</v>
      </c>
      <c r="F1558" s="2">
        <f t="shared" si="193"/>
        <v>3.5572650000000001</v>
      </c>
      <c r="G1558" s="2">
        <f t="shared" si="187"/>
        <v>3.5336399999999992</v>
      </c>
      <c r="H1558" s="2">
        <f t="shared" si="191"/>
        <v>3.3661054999999975</v>
      </c>
      <c r="I1558" s="2">
        <f t="array" ref="I1558">SUMPRODUCT(B1542:B1561, (ROW(B1542:B1561)-ROW(B1542)+1)) / (20*21/2)</f>
        <v>3.5616557142857141</v>
      </c>
      <c r="J1558" s="2">
        <f t="shared" si="194"/>
        <v>3.5515688546821256</v>
      </c>
      <c r="K1558" s="2">
        <f t="shared" si="188"/>
        <v>3.5343626059739335</v>
      </c>
    </row>
    <row r="1559" spans="1:11" ht="13.5" x14ac:dyDescent="0.25">
      <c r="A1559" s="3">
        <f>TITRES_STAT!B1562</f>
        <v>44585</v>
      </c>
      <c r="B1559" s="5">
        <f>TITRES_STAT!D1562</f>
        <v>3.5764999999999998</v>
      </c>
      <c r="C1559" s="2">
        <f t="shared" si="189"/>
        <v>0</v>
      </c>
      <c r="D1559" s="2">
        <f t="shared" si="190"/>
        <v>3.5647999999999995</v>
      </c>
      <c r="E1559" s="2">
        <f t="shared" si="192"/>
        <v>3.5581100000000006</v>
      </c>
      <c r="F1559" s="2">
        <f t="shared" si="193"/>
        <v>3.56271</v>
      </c>
      <c r="G1559" s="2">
        <f t="shared" si="187"/>
        <v>3.5343099999999996</v>
      </c>
      <c r="H1559" s="2">
        <f t="shared" si="191"/>
        <v>3.3686519999999978</v>
      </c>
      <c r="I1559" s="2">
        <f t="array" ref="I1559">SUMPRODUCT(B1543:B1562, (ROW(B1543:B1562)-ROW(B1543)+1)) / (20*21/2)</f>
        <v>3.5575076190476196</v>
      </c>
      <c r="J1559" s="2">
        <f t="shared" si="194"/>
        <v>3.5539432494743042</v>
      </c>
      <c r="K1559" s="2">
        <f t="shared" si="188"/>
        <v>3.5360150527984855</v>
      </c>
    </row>
    <row r="1560" spans="1:11" ht="13.5" x14ac:dyDescent="0.25">
      <c r="A1560" s="3">
        <f>TITRES_STAT!B1563</f>
        <v>44586</v>
      </c>
      <c r="B1560" s="5">
        <f>TITRES_STAT!D1563</f>
        <v>3.5764999999999998</v>
      </c>
      <c r="C1560" s="2">
        <f t="shared" si="189"/>
        <v>0</v>
      </c>
      <c r="D1560" s="2">
        <f t="shared" si="190"/>
        <v>3.5614399999999997</v>
      </c>
      <c r="E1560" s="2">
        <f t="shared" si="192"/>
        <v>3.5606200000000001</v>
      </c>
      <c r="F1560" s="2">
        <f t="shared" si="193"/>
        <v>3.56271</v>
      </c>
      <c r="G1560" s="2">
        <f t="shared" si="187"/>
        <v>3.53498</v>
      </c>
      <c r="H1560" s="2">
        <f t="shared" si="191"/>
        <v>3.371198499999998</v>
      </c>
      <c r="I1560" s="2">
        <f t="array" ref="I1560">SUMPRODUCT(B1544:B1563, (ROW(B1544:B1563)-ROW(B1544)+1)) / (20*21/2)</f>
        <v>3.553638571428571</v>
      </c>
      <c r="J1560" s="2">
        <f t="shared" si="194"/>
        <v>3.5560915114291323</v>
      </c>
      <c r="K1560" s="2">
        <f t="shared" si="188"/>
        <v>3.5376026977867805</v>
      </c>
    </row>
    <row r="1561" spans="1:11" ht="13.5" x14ac:dyDescent="0.25">
      <c r="A1561" s="3">
        <f>TITRES_STAT!B1564</f>
        <v>44587</v>
      </c>
      <c r="B1561" s="5">
        <f>TITRES_STAT!D1564</f>
        <v>3.5598000000000001</v>
      </c>
      <c r="C1561" s="2">
        <f t="shared" si="189"/>
        <v>-1.6699999999999715E-2</v>
      </c>
      <c r="D1561" s="2">
        <f t="shared" si="190"/>
        <v>3.5547399999999998</v>
      </c>
      <c r="E1561" s="2">
        <f t="shared" si="192"/>
        <v>3.5681600000000002</v>
      </c>
      <c r="F1561" s="2">
        <f t="shared" si="193"/>
        <v>3.5614549999999996</v>
      </c>
      <c r="G1561" s="2">
        <f t="shared" si="187"/>
        <v>3.5353159999999999</v>
      </c>
      <c r="H1561" s="2">
        <f t="shared" si="191"/>
        <v>3.3738464999999978</v>
      </c>
      <c r="I1561" s="2">
        <f t="array" ref="I1561">SUMPRODUCT(B1545:B1564, (ROW(B1545:B1564)-ROW(B1545)+1)) / (20*21/2)</f>
        <v>3.5502080952380948</v>
      </c>
      <c r="J1561" s="2">
        <f t="shared" si="194"/>
        <v>3.5564447008168338</v>
      </c>
      <c r="K1561" s="2">
        <f t="shared" si="188"/>
        <v>3.5384731802265148</v>
      </c>
    </row>
    <row r="1562" spans="1:11" ht="13.5" x14ac:dyDescent="0.25">
      <c r="A1562" s="3">
        <f>TITRES_STAT!B1565</f>
        <v>44588</v>
      </c>
      <c r="B1562" s="5">
        <f>TITRES_STAT!D1565</f>
        <v>3.5179</v>
      </c>
      <c r="C1562" s="2">
        <f t="shared" si="189"/>
        <v>-4.1900000000000048E-2</v>
      </c>
      <c r="D1562" s="2">
        <f t="shared" si="190"/>
        <v>3.5614400000000002</v>
      </c>
      <c r="E1562" s="2">
        <f t="shared" si="192"/>
        <v>3.5681599999999998</v>
      </c>
      <c r="F1562" s="2">
        <f t="shared" si="193"/>
        <v>3.5585250000000004</v>
      </c>
      <c r="G1562" s="2">
        <f t="shared" si="187"/>
        <v>3.5348139999999995</v>
      </c>
      <c r="H1562" s="2">
        <f t="shared" si="191"/>
        <v>3.3763219999999978</v>
      </c>
      <c r="I1562" s="2">
        <f t="array" ref="I1562">SUMPRODUCT(B1546:B1565, (ROW(B1546:B1565)-ROW(B1546)+1)) / (20*21/2)</f>
        <v>3.5470966666666666</v>
      </c>
      <c r="J1562" s="2">
        <f t="shared" si="194"/>
        <v>3.5527737769295165</v>
      </c>
      <c r="K1562" s="2">
        <f t="shared" si="188"/>
        <v>3.537666388845083</v>
      </c>
    </row>
    <row r="1563" spans="1:11" ht="13.5" x14ac:dyDescent="0.25">
      <c r="A1563" s="3">
        <f>TITRES_STAT!B1566</f>
        <v>44589</v>
      </c>
      <c r="B1563" s="5">
        <f>TITRES_STAT!D1566</f>
        <v>3.5179</v>
      </c>
      <c r="C1563" s="2">
        <f t="shared" si="189"/>
        <v>0</v>
      </c>
      <c r="D1563" s="2">
        <f t="shared" si="190"/>
        <v>3.5497199999999998</v>
      </c>
      <c r="E1563" s="2">
        <f t="shared" si="192"/>
        <v>3.5597799999999991</v>
      </c>
      <c r="F1563" s="2">
        <f t="shared" si="193"/>
        <v>3.5539200000000002</v>
      </c>
      <c r="G1563" s="2">
        <f t="shared" si="187"/>
        <v>3.5343119999999995</v>
      </c>
      <c r="H1563" s="2">
        <f t="shared" si="191"/>
        <v>3.3787974999999983</v>
      </c>
      <c r="I1563" s="2">
        <f t="array" ref="I1563">SUMPRODUCT(B1547:B1566, (ROW(B1547:B1566)-ROW(B1547)+1)) / (20*21/2)</f>
        <v>3.5432252380952378</v>
      </c>
      <c r="J1563" s="2">
        <f t="shared" si="194"/>
        <v>3.5494524648409911</v>
      </c>
      <c r="K1563" s="2">
        <f t="shared" si="188"/>
        <v>3.5368912363413543</v>
      </c>
    </row>
    <row r="1564" spans="1:11" ht="13.5" x14ac:dyDescent="0.25">
      <c r="A1564" s="3">
        <f>TITRES_STAT!B1567</f>
        <v>44592</v>
      </c>
      <c r="B1564" s="5">
        <f>TITRES_STAT!D1567</f>
        <v>3.5179</v>
      </c>
      <c r="C1564" s="2">
        <f t="shared" si="189"/>
        <v>0</v>
      </c>
      <c r="D1564" s="2">
        <f t="shared" si="190"/>
        <v>3.5380000000000003</v>
      </c>
      <c r="E1564" s="2">
        <f t="shared" si="192"/>
        <v>3.5513999999999997</v>
      </c>
      <c r="F1564" s="2">
        <f t="shared" si="193"/>
        <v>3.5505700000000004</v>
      </c>
      <c r="G1564" s="2">
        <f t="shared" si="187"/>
        <v>3.5338099999999999</v>
      </c>
      <c r="H1564" s="2">
        <f t="shared" si="191"/>
        <v>3.3813464999999985</v>
      </c>
      <c r="I1564" s="2">
        <f t="array" ref="I1564">SUMPRODUCT(B1548:B1567, (ROW(B1548:B1567)-ROW(B1548)+1)) / (20*21/2)</f>
        <v>3.5378033333333332</v>
      </c>
      <c r="J1564" s="2">
        <f t="shared" si="194"/>
        <v>3.5464474681894682</v>
      </c>
      <c r="K1564" s="2">
        <f t="shared" si="188"/>
        <v>3.5361464819750266</v>
      </c>
    </row>
    <row r="1565" spans="1:11" ht="13.5" x14ac:dyDescent="0.25">
      <c r="A1565" s="3">
        <f>TITRES_STAT!B1568</f>
        <v>44593</v>
      </c>
      <c r="B1565" s="5">
        <f>TITRES_STAT!D1568</f>
        <v>3.5179</v>
      </c>
      <c r="C1565" s="2">
        <f t="shared" si="189"/>
        <v>0</v>
      </c>
      <c r="D1565" s="2">
        <f t="shared" si="190"/>
        <v>3.5262800000000007</v>
      </c>
      <c r="E1565" s="2">
        <f t="shared" si="192"/>
        <v>3.54386</v>
      </c>
      <c r="F1565" s="2">
        <f t="shared" si="193"/>
        <v>3.5501500000000008</v>
      </c>
      <c r="G1565" s="2">
        <f t="shared" si="187"/>
        <v>3.533474</v>
      </c>
      <c r="H1565" s="2">
        <f t="shared" si="191"/>
        <v>3.3834154999999995</v>
      </c>
      <c r="I1565" s="2">
        <f t="array" ref="I1565">SUMPRODUCT(B1549:B1568, (ROW(B1549:B1568)-ROW(B1549)+1)) / (20*21/2)</f>
        <v>3.5287100000000002</v>
      </c>
      <c r="J1565" s="2">
        <f t="shared" si="194"/>
        <v>3.543728661695233</v>
      </c>
      <c r="K1565" s="2">
        <f t="shared" si="188"/>
        <v>3.5354309336622807</v>
      </c>
    </row>
    <row r="1566" spans="1:11" ht="13.5" x14ac:dyDescent="0.25">
      <c r="A1566" s="3">
        <f>TITRES_STAT!B1569</f>
        <v>44594</v>
      </c>
      <c r="B1566" s="5">
        <f>TITRES_STAT!D1569</f>
        <v>3.5095000000000001</v>
      </c>
      <c r="C1566" s="2">
        <f t="shared" si="189"/>
        <v>-8.3999999999999631E-3</v>
      </c>
      <c r="D1566" s="2">
        <f t="shared" si="190"/>
        <v>3.5162199999999997</v>
      </c>
      <c r="E1566" s="2">
        <f t="shared" si="192"/>
        <v>3.5354800000000006</v>
      </c>
      <c r="F1566" s="2">
        <f t="shared" si="193"/>
        <v>3.5497300000000012</v>
      </c>
      <c r="G1566" s="2">
        <f t="shared" si="187"/>
        <v>3.5328040000000001</v>
      </c>
      <c r="H1566" s="2">
        <f t="shared" si="191"/>
        <v>3.3851834999999992</v>
      </c>
      <c r="I1566" s="2">
        <f t="array" ref="I1566">SUMPRODUCT(B1550:B1569, (ROW(B1550:B1569)-ROW(B1550)+1)) / (20*21/2)</f>
        <v>3.5226052380952382</v>
      </c>
      <c r="J1566" s="2">
        <f t="shared" si="194"/>
        <v>3.5404687891528299</v>
      </c>
      <c r="K1566" s="2">
        <f t="shared" si="188"/>
        <v>3.534414034302976</v>
      </c>
    </row>
    <row r="1567" spans="1:11" ht="13.5" x14ac:dyDescent="0.25">
      <c r="A1567" s="3">
        <f>TITRES_STAT!B1570</f>
        <v>44595</v>
      </c>
      <c r="B1567" s="5">
        <f>TITRES_STAT!D1570</f>
        <v>3.4927999999999999</v>
      </c>
      <c r="C1567" s="2">
        <f t="shared" si="189"/>
        <v>-1.6700000000000159E-2</v>
      </c>
      <c r="D1567" s="2">
        <f t="shared" si="190"/>
        <v>3.5111999999999997</v>
      </c>
      <c r="E1567" s="2">
        <f t="shared" si="192"/>
        <v>3.5363200000000008</v>
      </c>
      <c r="F1567" s="2">
        <f t="shared" si="193"/>
        <v>3.5463800000000005</v>
      </c>
      <c r="G1567" s="2">
        <f t="shared" si="187"/>
        <v>3.5317999999999996</v>
      </c>
      <c r="H1567" s="2">
        <f t="shared" si="191"/>
        <v>3.3869789999999993</v>
      </c>
      <c r="I1567" s="2">
        <f t="array" ref="I1567">SUMPRODUCT(B1551:B1570, (ROW(B1551:B1570)-ROW(B1551)+1)) / (20*21/2)</f>
        <v>3.5168995238095242</v>
      </c>
      <c r="J1567" s="2">
        <f t="shared" si="194"/>
        <v>3.535928904471608</v>
      </c>
      <c r="K1567" s="2">
        <f t="shared" si="188"/>
        <v>3.5327821113891336</v>
      </c>
    </row>
    <row r="1568" spans="1:11" ht="13.5" x14ac:dyDescent="0.25">
      <c r="A1568" s="3">
        <f>TITRES_STAT!B1571</f>
        <v>44596</v>
      </c>
      <c r="B1568" s="5">
        <f>TITRES_STAT!D1571</f>
        <v>3.4508999999999999</v>
      </c>
      <c r="C1568" s="2">
        <f t="shared" si="189"/>
        <v>-4.1900000000000048E-2</v>
      </c>
      <c r="D1568" s="2">
        <f t="shared" si="190"/>
        <v>3.4978000000000002</v>
      </c>
      <c r="E1568" s="2">
        <f t="shared" si="192"/>
        <v>3.5237600000000002</v>
      </c>
      <c r="F1568" s="2">
        <f t="shared" si="193"/>
        <v>3.5401000000000002</v>
      </c>
      <c r="G1568" s="2">
        <f t="shared" si="187"/>
        <v>3.5299579999999993</v>
      </c>
      <c r="H1568" s="2">
        <f t="shared" si="191"/>
        <v>3.3886019999999992</v>
      </c>
      <c r="I1568" s="2">
        <f t="array" ref="I1568">SUMPRODUCT(B1552:B1571, (ROW(B1552:B1571)-ROW(B1552)+1)) / (20*21/2)</f>
        <v>3.513152857142857</v>
      </c>
      <c r="J1568" s="2">
        <f t="shared" si="194"/>
        <v>3.52783091356955</v>
      </c>
      <c r="K1568" s="2">
        <f t="shared" si="188"/>
        <v>3.5295710481974027</v>
      </c>
    </row>
    <row r="1569" spans="1:11" ht="13.5" x14ac:dyDescent="0.25">
      <c r="A1569" s="3">
        <f>TITRES_STAT!B1572</f>
        <v>44599</v>
      </c>
      <c r="B1569" s="5">
        <f>TITRES_STAT!D1572</f>
        <v>3.476</v>
      </c>
      <c r="C1569" s="2">
        <f t="shared" si="189"/>
        <v>2.5100000000000122E-2</v>
      </c>
      <c r="D1569" s="2">
        <f t="shared" si="190"/>
        <v>3.48942</v>
      </c>
      <c r="E1569" s="2">
        <f t="shared" si="192"/>
        <v>3.5137100000000006</v>
      </c>
      <c r="F1569" s="2">
        <f t="shared" si="193"/>
        <v>3.5359100000000003</v>
      </c>
      <c r="G1569" s="2">
        <f t="shared" si="187"/>
        <v>3.5286179999999998</v>
      </c>
      <c r="H1569" s="2">
        <f t="shared" si="191"/>
        <v>3.3903504999999994</v>
      </c>
      <c r="I1569" s="2">
        <f t="array" ref="I1569">SUMPRODUCT(B1553:B1572, (ROW(B1553:B1572)-ROW(B1553)+1)) / (20*21/2)</f>
        <v>3.5093661904761904</v>
      </c>
      <c r="J1569" s="2">
        <f t="shared" si="194"/>
        <v>3.5228946360867361</v>
      </c>
      <c r="K1569" s="2">
        <f t="shared" si="188"/>
        <v>3.5274702227778971</v>
      </c>
    </row>
    <row r="1570" spans="1:11" ht="13.5" x14ac:dyDescent="0.25">
      <c r="A1570" s="3">
        <f>TITRES_STAT!B1573</f>
        <v>44600</v>
      </c>
      <c r="B1570" s="5">
        <f>TITRES_STAT!D1573</f>
        <v>3.476</v>
      </c>
      <c r="C1570" s="2">
        <f t="shared" si="189"/>
        <v>0</v>
      </c>
      <c r="D1570" s="2">
        <f t="shared" si="190"/>
        <v>3.4810399999999992</v>
      </c>
      <c r="E1570" s="2">
        <f t="shared" si="192"/>
        <v>3.50366</v>
      </c>
      <c r="F1570" s="2">
        <f t="shared" si="193"/>
        <v>3.5321399999999996</v>
      </c>
      <c r="G1570" s="2">
        <f t="shared" si="187"/>
        <v>3.5276119999999991</v>
      </c>
      <c r="H1570" s="2">
        <f t="shared" si="191"/>
        <v>3.391729499999999</v>
      </c>
      <c r="I1570" s="2">
        <f t="array" ref="I1570">SUMPRODUCT(B1554:B1573, (ROW(B1554:B1573)-ROW(B1554)+1)) / (20*21/2)</f>
        <v>3.5064895238095244</v>
      </c>
      <c r="J1570" s="2">
        <f t="shared" si="194"/>
        <v>3.5184284802689518</v>
      </c>
      <c r="K1570" s="2">
        <f t="shared" si="188"/>
        <v>3.5254517826689602</v>
      </c>
    </row>
    <row r="1571" spans="1:11" ht="13.5" x14ac:dyDescent="0.25">
      <c r="A1571" s="3">
        <f>TITRES_STAT!B1574</f>
        <v>44601</v>
      </c>
      <c r="B1571" s="5">
        <f>TITRES_STAT!D1574</f>
        <v>3.4927999999999999</v>
      </c>
      <c r="C1571" s="2">
        <f t="shared" si="189"/>
        <v>1.6799999999999926E-2</v>
      </c>
      <c r="D1571" s="2">
        <f t="shared" si="190"/>
        <v>3.4776999999999996</v>
      </c>
      <c r="E1571" s="2">
        <f t="shared" si="192"/>
        <v>3.4969600000000001</v>
      </c>
      <c r="F1571" s="2">
        <f t="shared" si="193"/>
        <v>3.5325600000000001</v>
      </c>
      <c r="G1571" s="2">
        <f t="shared" si="187"/>
        <v>3.5271099999999991</v>
      </c>
      <c r="H1571" s="2">
        <f t="shared" si="191"/>
        <v>3.3933034999999996</v>
      </c>
      <c r="I1571" s="2">
        <f t="array" ref="I1571">SUMPRODUCT(B1555:B1574, (ROW(B1555:B1574)-ROW(B1555)+1)) / (20*21/2)</f>
        <v>3.5033014285714281</v>
      </c>
      <c r="J1571" s="2">
        <f t="shared" si="194"/>
        <v>3.51598767262429</v>
      </c>
      <c r="K1571" s="2">
        <f t="shared" si="188"/>
        <v>3.5241713206035108</v>
      </c>
    </row>
    <row r="1572" spans="1:11" ht="13.5" x14ac:dyDescent="0.25">
      <c r="A1572" s="3">
        <f>TITRES_STAT!B1575</f>
        <v>44602</v>
      </c>
      <c r="B1572" s="5">
        <f>TITRES_STAT!D1575</f>
        <v>3.4927999999999999</v>
      </c>
      <c r="C1572" s="2">
        <f t="shared" si="189"/>
        <v>0</v>
      </c>
      <c r="D1572" s="2">
        <f t="shared" si="190"/>
        <v>3.4776999999999996</v>
      </c>
      <c r="E1572" s="2">
        <f t="shared" si="192"/>
        <v>3.4944499999999996</v>
      </c>
      <c r="F1572" s="2">
        <f t="shared" si="193"/>
        <v>3.5313049999999997</v>
      </c>
      <c r="G1572" s="2">
        <f t="shared" si="187"/>
        <v>3.5266079999999982</v>
      </c>
      <c r="H1572" s="2">
        <f t="shared" si="191"/>
        <v>3.3949879999999997</v>
      </c>
      <c r="I1572" s="2">
        <f t="array" ref="I1572">SUMPRODUCT(B1556:B1575, (ROW(B1556:B1575)-ROW(B1556)+1)) / (20*21/2)</f>
        <v>3.5006319047619048</v>
      </c>
      <c r="J1572" s="2">
        <f t="shared" si="194"/>
        <v>3.5137793228505481</v>
      </c>
      <c r="K1572" s="2">
        <f t="shared" si="188"/>
        <v>3.5229410727367063</v>
      </c>
    </row>
    <row r="1573" spans="1:11" ht="13.5" x14ac:dyDescent="0.25">
      <c r="A1573" s="3">
        <f>TITRES_STAT!B1576</f>
        <v>44603</v>
      </c>
      <c r="B1573" s="5">
        <f>TITRES_STAT!D1576</f>
        <v>3.5011000000000001</v>
      </c>
      <c r="C1573" s="2">
        <f t="shared" si="189"/>
        <v>8.3000000000001961E-3</v>
      </c>
      <c r="D1573" s="2">
        <f t="shared" si="190"/>
        <v>3.4877400000000001</v>
      </c>
      <c r="E1573" s="2">
        <f t="shared" si="192"/>
        <v>3.4927699999999993</v>
      </c>
      <c r="F1573" s="2">
        <f t="shared" si="193"/>
        <v>3.5262749999999992</v>
      </c>
      <c r="G1573" s="2">
        <f t="shared" si="187"/>
        <v>3.5266079999999982</v>
      </c>
      <c r="H1573" s="2">
        <f t="shared" si="191"/>
        <v>3.3965664999999996</v>
      </c>
      <c r="I1573" s="2">
        <f t="array" ref="I1573">SUMPRODUCT(B1557:B1576, (ROW(B1557:B1576)-ROW(B1557)+1)) / (20*21/2)</f>
        <v>3.4920599999999999</v>
      </c>
      <c r="J1573" s="2">
        <f t="shared" si="194"/>
        <v>3.5125717682933533</v>
      </c>
      <c r="K1573" s="2">
        <f t="shared" si="188"/>
        <v>3.5220845600803647</v>
      </c>
    </row>
    <row r="1574" spans="1:11" ht="13.5" x14ac:dyDescent="0.25">
      <c r="A1574" s="3">
        <f>TITRES_STAT!B1577</f>
        <v>44606</v>
      </c>
      <c r="B1574" s="5">
        <f>TITRES_STAT!D1577</f>
        <v>3.4927999999999999</v>
      </c>
      <c r="C1574" s="2">
        <f t="shared" si="189"/>
        <v>-8.3000000000001961E-3</v>
      </c>
      <c r="D1574" s="2">
        <f t="shared" si="190"/>
        <v>3.4911000000000003</v>
      </c>
      <c r="E1574" s="2">
        <f t="shared" si="192"/>
        <v>3.4902600000000001</v>
      </c>
      <c r="F1574" s="2">
        <f t="shared" si="193"/>
        <v>3.5208300000000001</v>
      </c>
      <c r="G1574" s="2">
        <f t="shared" si="187"/>
        <v>3.5264419999999976</v>
      </c>
      <c r="H1574" s="2">
        <f t="shared" si="191"/>
        <v>3.3981404999999993</v>
      </c>
      <c r="I1574" s="2">
        <f t="array" ref="I1574">SUMPRODUCT(B1558:B1577, (ROW(B1558:B1577)-ROW(B1558)+1)) / (20*21/2)</f>
        <v>3.4826857142857137</v>
      </c>
      <c r="J1574" s="2">
        <f t="shared" si="194"/>
        <v>3.5106887427416056</v>
      </c>
      <c r="K1574" s="2">
        <f t="shared" si="188"/>
        <v>3.5209361459595661</v>
      </c>
    </row>
    <row r="1575" spans="1:11" ht="13.5" x14ac:dyDescent="0.25">
      <c r="A1575" s="3">
        <f>TITRES_STAT!B1578</f>
        <v>44607</v>
      </c>
      <c r="B1575" s="5">
        <f>TITRES_STAT!D1578</f>
        <v>3.4927999999999999</v>
      </c>
      <c r="C1575" s="2">
        <f t="shared" si="189"/>
        <v>0</v>
      </c>
      <c r="D1575" s="2">
        <f t="shared" si="190"/>
        <v>3.4944599999999992</v>
      </c>
      <c r="E1575" s="2">
        <f t="shared" si="192"/>
        <v>3.4877499999999997</v>
      </c>
      <c r="F1575" s="2">
        <f t="shared" si="193"/>
        <v>3.5158050000000003</v>
      </c>
      <c r="G1575" s="2">
        <f t="shared" si="187"/>
        <v>3.5267779999999975</v>
      </c>
      <c r="H1575" s="2">
        <f t="shared" si="191"/>
        <v>3.3997144999999995</v>
      </c>
      <c r="I1575" s="2">
        <f t="array" ref="I1575">SUMPRODUCT(B1559:B1578, (ROW(B1559:B1578)-ROW(B1559)+1)) / (20*21/2)</f>
        <v>3.4744704761904761</v>
      </c>
      <c r="J1575" s="2">
        <f t="shared" si="194"/>
        <v>3.5089850529566906</v>
      </c>
      <c r="K1575" s="2">
        <f t="shared" si="188"/>
        <v>3.5198327676866419</v>
      </c>
    </row>
    <row r="1576" spans="1:11" ht="13.5" x14ac:dyDescent="0.25">
      <c r="A1576" s="3">
        <f>TITRES_STAT!B1579</f>
        <v>44608</v>
      </c>
      <c r="B1576" s="5">
        <f>TITRES_STAT!D1579</f>
        <v>3.4258000000000002</v>
      </c>
      <c r="C1576" s="2">
        <f t="shared" si="189"/>
        <v>-6.6999999999999726E-2</v>
      </c>
      <c r="D1576" s="2">
        <f t="shared" si="190"/>
        <v>3.4810599999999994</v>
      </c>
      <c r="E1576" s="2">
        <f t="shared" si="192"/>
        <v>3.4793799999999999</v>
      </c>
      <c r="F1576" s="2">
        <f t="shared" si="193"/>
        <v>3.5074300000000003</v>
      </c>
      <c r="G1576" s="2">
        <f t="shared" si="187"/>
        <v>3.5261079999999976</v>
      </c>
      <c r="H1576" s="2">
        <f t="shared" si="191"/>
        <v>3.401063999999999</v>
      </c>
      <c r="I1576" s="2">
        <f t="array" ref="I1576">SUMPRODUCT(B1560:B1579, (ROW(B1560:B1579)-ROW(B1560)+1)) / (20*21/2)</f>
        <v>3.4670128571428567</v>
      </c>
      <c r="J1576" s="2">
        <f t="shared" si="194"/>
        <v>3.5010626669608156</v>
      </c>
      <c r="K1576" s="2">
        <f t="shared" si="188"/>
        <v>3.5161452081695188</v>
      </c>
    </row>
    <row r="1577" spans="1:11" ht="13.5" x14ac:dyDescent="0.25">
      <c r="A1577" s="3">
        <f>TITRES_STAT!B1580</f>
        <v>44609</v>
      </c>
      <c r="B1577" s="5">
        <f>TITRES_STAT!D1580</f>
        <v>3.4089999999999998</v>
      </c>
      <c r="C1577" s="2">
        <f t="shared" si="189"/>
        <v>-1.680000000000037E-2</v>
      </c>
      <c r="D1577" s="2">
        <f t="shared" si="190"/>
        <v>3.4643000000000002</v>
      </c>
      <c r="E1577" s="2">
        <f t="shared" si="192"/>
        <v>3.4709999999999992</v>
      </c>
      <c r="F1577" s="2">
        <f t="shared" si="193"/>
        <v>3.5036600000000009</v>
      </c>
      <c r="G1577" s="2">
        <f t="shared" si="187"/>
        <v>3.5249359999999981</v>
      </c>
      <c r="H1577" s="2">
        <f t="shared" si="191"/>
        <v>3.4024404999999991</v>
      </c>
      <c r="I1577" s="2">
        <f t="array" ref="I1577">SUMPRODUCT(B1561:B1580, (ROW(B1561:B1580)-ROW(B1561)+1)) / (20*21/2)</f>
        <v>3.4595128571428568</v>
      </c>
      <c r="J1577" s="2">
        <f t="shared" si="194"/>
        <v>3.492294793916928</v>
      </c>
      <c r="K1577" s="2">
        <f t="shared" si="188"/>
        <v>3.5119434353001258</v>
      </c>
    </row>
    <row r="1578" spans="1:11" ht="13.5" x14ac:dyDescent="0.25">
      <c r="A1578" s="3">
        <f>TITRES_STAT!B1581</f>
        <v>44610</v>
      </c>
      <c r="B1578" s="5">
        <f>TITRES_STAT!D1581</f>
        <v>3.4174000000000002</v>
      </c>
      <c r="C1578" s="2">
        <f t="shared" si="189"/>
        <v>8.4000000000004071E-3</v>
      </c>
      <c r="D1578" s="2">
        <f t="shared" si="190"/>
        <v>3.4475600000000002</v>
      </c>
      <c r="E1578" s="2">
        <f t="shared" si="192"/>
        <v>3.4676499999999999</v>
      </c>
      <c r="F1578" s="2">
        <f t="shared" si="193"/>
        <v>3.495705000000001</v>
      </c>
      <c r="G1578" s="2">
        <f t="shared" si="187"/>
        <v>3.5235959999999973</v>
      </c>
      <c r="H1578" s="2">
        <f t="shared" si="191"/>
        <v>3.4038589999999997</v>
      </c>
      <c r="I1578" s="2">
        <f t="array" ref="I1578">SUMPRODUCT(B1562:B1581, (ROW(B1562:B1581)-ROW(B1562)+1)) / (20*21/2)</f>
        <v>3.4536104761904758</v>
      </c>
      <c r="J1578" s="2">
        <f t="shared" si="194"/>
        <v>3.4851619564010301</v>
      </c>
      <c r="K1578" s="2">
        <f t="shared" si="188"/>
        <v>3.5082358496020816</v>
      </c>
    </row>
    <row r="1579" spans="1:11" ht="13.5" x14ac:dyDescent="0.25">
      <c r="A1579" s="3">
        <f>TITRES_STAT!B1582</f>
        <v>44613</v>
      </c>
      <c r="B1579" s="5">
        <f>TITRES_STAT!D1582</f>
        <v>3.4174000000000002</v>
      </c>
      <c r="C1579" s="2">
        <f t="shared" si="189"/>
        <v>0</v>
      </c>
      <c r="D1579" s="2">
        <f t="shared" si="190"/>
        <v>3.4324800000000004</v>
      </c>
      <c r="E1579" s="2">
        <f t="shared" si="192"/>
        <v>3.4617899999999997</v>
      </c>
      <c r="F1579" s="2">
        <f t="shared" si="193"/>
        <v>3.4877500000000006</v>
      </c>
      <c r="G1579" s="2">
        <f t="shared" si="187"/>
        <v>3.521585999999997</v>
      </c>
      <c r="H1579" s="2">
        <f t="shared" si="191"/>
        <v>3.4052404999999997</v>
      </c>
      <c r="I1579" s="2">
        <f t="array" ref="I1579">SUMPRODUCT(B1563:B1582, (ROW(B1563:B1582)-ROW(B1563)+1)) / (20*21/2)</f>
        <v>3.4475861904761906</v>
      </c>
      <c r="J1579" s="2">
        <f t="shared" si="194"/>
        <v>3.4787084367437893</v>
      </c>
      <c r="K1579" s="2">
        <f t="shared" si="188"/>
        <v>3.5046736594216079</v>
      </c>
    </row>
    <row r="1580" spans="1:11" ht="13.5" x14ac:dyDescent="0.25">
      <c r="A1580" s="3">
        <f>TITRES_STAT!B1583</f>
        <v>44614</v>
      </c>
      <c r="B1580" s="5">
        <f>TITRES_STAT!D1583</f>
        <v>3.4089999999999998</v>
      </c>
      <c r="C1580" s="2">
        <f t="shared" si="189"/>
        <v>-8.4000000000004071E-3</v>
      </c>
      <c r="D1580" s="2">
        <f t="shared" si="190"/>
        <v>3.4157200000000003</v>
      </c>
      <c r="E1580" s="2">
        <f t="shared" si="192"/>
        <v>3.4550899999999998</v>
      </c>
      <c r="F1580" s="2">
        <f t="shared" si="193"/>
        <v>3.479375000000001</v>
      </c>
      <c r="G1580" s="2">
        <f t="shared" si="187"/>
        <v>3.5187379999999973</v>
      </c>
      <c r="H1580" s="2">
        <f t="shared" si="191"/>
        <v>3.4066170000000007</v>
      </c>
      <c r="I1580" s="2">
        <f t="array" ref="I1580">SUMPRODUCT(B1564:B1583, (ROW(B1564:B1583)-ROW(B1564)+1)) / (20*21/2)</f>
        <v>3.4404899999999996</v>
      </c>
      <c r="J1580" s="2">
        <f t="shared" si="194"/>
        <v>3.4720695380062851</v>
      </c>
      <c r="K1580" s="2">
        <f t="shared" si="188"/>
        <v>3.5009217512089958</v>
      </c>
    </row>
    <row r="1581" spans="1:11" ht="13.5" x14ac:dyDescent="0.25">
      <c r="A1581" s="3">
        <f>TITRES_STAT!B1584</f>
        <v>44615</v>
      </c>
      <c r="B1581" s="5">
        <f>TITRES_STAT!D1584</f>
        <v>3.4174000000000002</v>
      </c>
      <c r="C1581" s="2">
        <f t="shared" si="189"/>
        <v>8.4000000000004071E-3</v>
      </c>
      <c r="D1581" s="2">
        <f t="shared" si="190"/>
        <v>3.41404</v>
      </c>
      <c r="E1581" s="2">
        <f t="shared" si="192"/>
        <v>3.4475499999999997</v>
      </c>
      <c r="F1581" s="2">
        <f t="shared" si="193"/>
        <v>3.4722550000000005</v>
      </c>
      <c r="G1581" s="2">
        <f t="shared" si="187"/>
        <v>3.516057999999997</v>
      </c>
      <c r="H1581" s="2">
        <f t="shared" si="191"/>
        <v>3.4074445000000009</v>
      </c>
      <c r="I1581" s="2">
        <f t="array" ref="I1581">SUMPRODUCT(B1565:B1584, (ROW(B1565:B1584)-ROW(B1565)+1)) / (20*21/2)</f>
        <v>3.4323919047619045</v>
      </c>
      <c r="J1581" s="2">
        <f t="shared" si="194"/>
        <v>3.46686291533902</v>
      </c>
      <c r="K1581" s="2">
        <f t="shared" si="188"/>
        <v>3.4976463884164866</v>
      </c>
    </row>
    <row r="1582" spans="1:11" ht="13.5" x14ac:dyDescent="0.25">
      <c r="A1582" s="3">
        <f>TITRES_STAT!B1585</f>
        <v>44616</v>
      </c>
      <c r="B1582" s="5">
        <f>TITRES_STAT!D1585</f>
        <v>3.4089999999999998</v>
      </c>
      <c r="C1582" s="2">
        <f t="shared" si="189"/>
        <v>-8.4000000000004071E-3</v>
      </c>
      <c r="D1582" s="2">
        <f t="shared" si="190"/>
        <v>3.41404</v>
      </c>
      <c r="E1582" s="2">
        <f t="shared" si="192"/>
        <v>3.4391699999999998</v>
      </c>
      <c r="F1582" s="2">
        <f t="shared" si="193"/>
        <v>3.4668100000000002</v>
      </c>
      <c r="G1582" s="2">
        <f t="shared" si="187"/>
        <v>3.5132099999999973</v>
      </c>
      <c r="H1582" s="2">
        <f t="shared" si="191"/>
        <v>3.4082300000000005</v>
      </c>
      <c r="I1582" s="2">
        <f t="array" ref="I1582">SUMPRODUCT(B1566:B1585, (ROW(B1566:B1585)-ROW(B1566)+1)) / (20*21/2)</f>
        <v>3.426571904761905</v>
      </c>
      <c r="J1582" s="2">
        <f t="shared" si="194"/>
        <v>3.4613521614972083</v>
      </c>
      <c r="K1582" s="2">
        <f t="shared" si="188"/>
        <v>3.4941700594589773</v>
      </c>
    </row>
    <row r="1583" spans="1:11" ht="13.5" x14ac:dyDescent="0.25">
      <c r="A1583" s="3">
        <f>TITRES_STAT!B1586</f>
        <v>44617</v>
      </c>
      <c r="B1583" s="5">
        <f>TITRES_STAT!D1586</f>
        <v>3.3923000000000001</v>
      </c>
      <c r="C1583" s="2">
        <f t="shared" si="189"/>
        <v>-1.6699999999999715E-2</v>
      </c>
      <c r="D1583" s="2">
        <f t="shared" si="190"/>
        <v>3.4090199999999995</v>
      </c>
      <c r="E1583" s="2">
        <f t="shared" si="192"/>
        <v>3.4282899999999996</v>
      </c>
      <c r="F1583" s="2">
        <f t="shared" si="193"/>
        <v>3.4605300000000008</v>
      </c>
      <c r="G1583" s="2">
        <f t="shared" si="187"/>
        <v>3.510361999999998</v>
      </c>
      <c r="H1583" s="2">
        <f t="shared" si="191"/>
        <v>3.4091165000000001</v>
      </c>
      <c r="I1583" s="2">
        <f t="array" ref="I1583">SUMPRODUCT(B1567:B1586, (ROW(B1567:B1586)-ROW(B1567)+1)) / (20*21/2)</f>
        <v>3.417359523809524</v>
      </c>
      <c r="J1583" s="2">
        <f t="shared" si="194"/>
        <v>3.4547757651641406</v>
      </c>
      <c r="K1583" s="2">
        <f t="shared" si="188"/>
        <v>3.4901751551664684</v>
      </c>
    </row>
    <row r="1584" spans="1:11" ht="13.5" x14ac:dyDescent="0.25">
      <c r="A1584" s="3">
        <f>TITRES_STAT!B1587</f>
        <v>44620</v>
      </c>
      <c r="B1584" s="5">
        <f>TITRES_STAT!D1587</f>
        <v>3.3755000000000002</v>
      </c>
      <c r="C1584" s="2">
        <f t="shared" si="189"/>
        <v>-1.6799999999999926E-2</v>
      </c>
      <c r="D1584" s="2">
        <f t="shared" si="190"/>
        <v>3.4006400000000001</v>
      </c>
      <c r="E1584" s="2">
        <f t="shared" si="192"/>
        <v>3.4165599999999996</v>
      </c>
      <c r="F1584" s="2">
        <f t="shared" si="193"/>
        <v>3.4534100000000003</v>
      </c>
      <c r="G1584" s="2">
        <f t="shared" si="187"/>
        <v>3.5075139999999978</v>
      </c>
      <c r="H1584" s="2">
        <f t="shared" si="191"/>
        <v>3.4099930000000005</v>
      </c>
      <c r="I1584" s="2">
        <f t="array" ref="I1584">SUMPRODUCT(B1568:B1587, (ROW(B1568:B1587)-ROW(B1568)+1)) / (20*21/2)</f>
        <v>3.4089047619047621</v>
      </c>
      <c r="J1584" s="2">
        <f t="shared" si="194"/>
        <v>3.4472256922913656</v>
      </c>
      <c r="K1584" s="2">
        <f t="shared" si="188"/>
        <v>3.4856780902579794</v>
      </c>
    </row>
    <row r="1585" spans="1:11" ht="13.5" x14ac:dyDescent="0.25">
      <c r="A1585" s="3">
        <f>TITRES_STAT!B1588</f>
        <v>44621</v>
      </c>
      <c r="B1585" s="5">
        <f>TITRES_STAT!D1588</f>
        <v>3.3923000000000001</v>
      </c>
      <c r="C1585" s="2">
        <f t="shared" si="189"/>
        <v>1.6799999999999926E-2</v>
      </c>
      <c r="D1585" s="2">
        <f t="shared" si="190"/>
        <v>3.3973</v>
      </c>
      <c r="E1585" s="2">
        <f t="shared" si="192"/>
        <v>3.4065099999999999</v>
      </c>
      <c r="F1585" s="2">
        <f t="shared" si="193"/>
        <v>3.44713</v>
      </c>
      <c r="G1585" s="2">
        <f t="shared" si="187"/>
        <v>3.5053379999999983</v>
      </c>
      <c r="H1585" s="2">
        <f t="shared" si="191"/>
        <v>3.4109535000000006</v>
      </c>
      <c r="I1585" s="2">
        <f t="array" ref="I1585">SUMPRODUCT(B1569:B1588, (ROW(B1569:B1588)-ROW(B1569)+1)) / (20*21/2)</f>
        <v>3.4011280952380951</v>
      </c>
      <c r="J1585" s="2">
        <f t="shared" si="194"/>
        <v>3.4419946739779022</v>
      </c>
      <c r="K1585" s="2">
        <f t="shared" si="188"/>
        <v>3.4820162043655096</v>
      </c>
    </row>
    <row r="1586" spans="1:11" ht="13.5" x14ac:dyDescent="0.25">
      <c r="A1586" s="3">
        <f>TITRES_STAT!B1589</f>
        <v>44622</v>
      </c>
      <c r="B1586" s="5">
        <f>TITRES_STAT!D1589</f>
        <v>3.3504</v>
      </c>
      <c r="C1586" s="2">
        <f t="shared" si="189"/>
        <v>-4.1900000000000048E-2</v>
      </c>
      <c r="D1586" s="2">
        <f t="shared" si="190"/>
        <v>3.3838999999999997</v>
      </c>
      <c r="E1586" s="2">
        <f t="shared" si="192"/>
        <v>3.3989699999999994</v>
      </c>
      <c r="F1586" s="2">
        <f t="shared" si="193"/>
        <v>3.4391749999999996</v>
      </c>
      <c r="G1586" s="2">
        <f t="shared" ref="G1586:G1649" si="195">AVERAGE(B1537:B1586)</f>
        <v>3.5031599999999985</v>
      </c>
      <c r="H1586" s="2">
        <f t="shared" si="191"/>
        <v>3.4117415000000006</v>
      </c>
      <c r="I1586" s="2">
        <f t="array" ref="I1586">SUMPRODUCT(B1570:B1589, (ROW(B1570:B1589)-ROW(B1570)+1)) / (20*21/2)</f>
        <v>3.3994109523809519</v>
      </c>
      <c r="J1586" s="2">
        <f t="shared" si="194"/>
        <v>3.4332713716942926</v>
      </c>
      <c r="K1586" s="2">
        <f t="shared" si="188"/>
        <v>3.4768547845864703</v>
      </c>
    </row>
    <row r="1587" spans="1:11" ht="13.5" x14ac:dyDescent="0.25">
      <c r="A1587" s="3">
        <f>TITRES_STAT!B1590</f>
        <v>44623</v>
      </c>
      <c r="B1587" s="5">
        <f>TITRES_STAT!D1590</f>
        <v>3.3504</v>
      </c>
      <c r="C1587" s="2">
        <f t="shared" si="189"/>
        <v>0</v>
      </c>
      <c r="D1587" s="2">
        <f t="shared" si="190"/>
        <v>3.3721800000000002</v>
      </c>
      <c r="E1587" s="2">
        <f t="shared" si="192"/>
        <v>3.3931099999999992</v>
      </c>
      <c r="F1587" s="2">
        <f t="shared" si="193"/>
        <v>3.4320549999999992</v>
      </c>
      <c r="G1587" s="2">
        <f t="shared" si="195"/>
        <v>3.5009819999999987</v>
      </c>
      <c r="H1587" s="2">
        <f t="shared" si="191"/>
        <v>3.4125665000000009</v>
      </c>
      <c r="I1587" s="2">
        <f t="array" ref="I1587">SUMPRODUCT(B1571:B1590, (ROW(B1571:B1590)-ROW(B1571)+1)) / (20*21/2)</f>
        <v>3.396422380952381</v>
      </c>
      <c r="J1587" s="2">
        <f t="shared" si="194"/>
        <v>3.42537886010436</v>
      </c>
      <c r="K1587" s="2">
        <f t="shared" ref="K1587:K1650" si="196">$K$4*B1587+(1-$K$4)*K1586</f>
        <v>3.4718957734262168</v>
      </c>
    </row>
    <row r="1588" spans="1:11" ht="13.5" x14ac:dyDescent="0.25">
      <c r="A1588" s="3">
        <f>TITRES_STAT!B1591</f>
        <v>44624</v>
      </c>
      <c r="B1588" s="5">
        <f>TITRES_STAT!D1591</f>
        <v>3.3504</v>
      </c>
      <c r="C1588" s="2">
        <f t="shared" si="189"/>
        <v>0</v>
      </c>
      <c r="D1588" s="2">
        <f t="shared" si="190"/>
        <v>3.3637999999999999</v>
      </c>
      <c r="E1588" s="2">
        <f t="shared" si="192"/>
        <v>3.3864099999999993</v>
      </c>
      <c r="F1588" s="2">
        <f t="shared" si="193"/>
        <v>3.4270299999999994</v>
      </c>
      <c r="G1588" s="2">
        <f t="shared" si="195"/>
        <v>3.4984699999999993</v>
      </c>
      <c r="H1588" s="2">
        <f t="shared" si="191"/>
        <v>3.413132500000001</v>
      </c>
      <c r="I1588" s="2">
        <f t="array" ref="I1588">SUMPRODUCT(B1572:B1591, (ROW(B1572:B1591)-ROW(B1572)+1)) / (20*21/2)</f>
        <v>3.3898419047619055</v>
      </c>
      <c r="J1588" s="2">
        <f t="shared" si="194"/>
        <v>3.4182380162848971</v>
      </c>
      <c r="K1588" s="2">
        <f t="shared" si="196"/>
        <v>3.4671312332918558</v>
      </c>
    </row>
    <row r="1589" spans="1:11" ht="13.5" x14ac:dyDescent="0.25">
      <c r="A1589" s="3">
        <f>TITRES_STAT!B1592</f>
        <v>44627</v>
      </c>
      <c r="B1589" s="5">
        <f>TITRES_STAT!D1592</f>
        <v>3.4089999999999998</v>
      </c>
      <c r="C1589" s="2">
        <f t="shared" si="189"/>
        <v>5.8599999999999763E-2</v>
      </c>
      <c r="D1589" s="2">
        <f t="shared" si="190"/>
        <v>3.3704999999999998</v>
      </c>
      <c r="E1589" s="2">
        <f t="shared" si="192"/>
        <v>3.38557</v>
      </c>
      <c r="F1589" s="2">
        <f t="shared" si="193"/>
        <v>3.4236800000000001</v>
      </c>
      <c r="G1589" s="2">
        <f t="shared" si="195"/>
        <v>3.4972979999999989</v>
      </c>
      <c r="H1589" s="2">
        <f t="shared" si="191"/>
        <v>3.4139545000000009</v>
      </c>
      <c r="I1589" s="2">
        <f t="array" ref="I1589">SUMPRODUCT(B1573:B1592, (ROW(B1573:B1592)-ROW(B1573)+1)) / (20*21/2)</f>
        <v>3.3807490476190476</v>
      </c>
      <c r="J1589" s="2">
        <f t="shared" si="194"/>
        <v>3.417358205210145</v>
      </c>
      <c r="K1589" s="2">
        <f t="shared" si="196"/>
        <v>3.4648515770843318</v>
      </c>
    </row>
    <row r="1590" spans="1:11" ht="13.5" x14ac:dyDescent="0.25">
      <c r="A1590" s="3">
        <f>TITRES_STAT!B1593</f>
        <v>44628</v>
      </c>
      <c r="B1590" s="5">
        <f>TITRES_STAT!D1593</f>
        <v>3.3923000000000001</v>
      </c>
      <c r="C1590" s="2">
        <f t="shared" si="189"/>
        <v>-1.6699999999999715E-2</v>
      </c>
      <c r="D1590" s="2">
        <f t="shared" si="190"/>
        <v>3.3704999999999998</v>
      </c>
      <c r="E1590" s="2">
        <f t="shared" si="192"/>
        <v>3.3838999999999997</v>
      </c>
      <c r="F1590" s="2">
        <f t="shared" si="193"/>
        <v>3.4194950000000004</v>
      </c>
      <c r="G1590" s="2">
        <f t="shared" si="195"/>
        <v>3.4936139999999991</v>
      </c>
      <c r="H1590" s="2">
        <f t="shared" si="191"/>
        <v>3.4146930000000011</v>
      </c>
      <c r="I1590" s="2">
        <f t="array" ref="I1590">SUMPRODUCT(B1574:B1593, (ROW(B1574:B1593)-ROW(B1574)+1)) / (20*21/2)</f>
        <v>3.3637128571428567</v>
      </c>
      <c r="J1590" s="2">
        <f t="shared" si="194"/>
        <v>3.4149717094758452</v>
      </c>
      <c r="K1590" s="2">
        <f t="shared" si="196"/>
        <v>3.4620064171986717</v>
      </c>
    </row>
    <row r="1591" spans="1:11" ht="13.5" x14ac:dyDescent="0.25">
      <c r="A1591" s="3">
        <f>TITRES_STAT!B1594</f>
        <v>44629</v>
      </c>
      <c r="B1591" s="5">
        <f>TITRES_STAT!D1594</f>
        <v>3.3504</v>
      </c>
      <c r="C1591" s="2">
        <f t="shared" si="189"/>
        <v>-4.1900000000000048E-2</v>
      </c>
      <c r="D1591" s="2">
        <f t="shared" si="190"/>
        <v>3.3704999999999998</v>
      </c>
      <c r="E1591" s="2">
        <f t="shared" si="192"/>
        <v>3.3771999999999998</v>
      </c>
      <c r="F1591" s="2">
        <f t="shared" si="193"/>
        <v>3.4123749999999995</v>
      </c>
      <c r="G1591" s="2">
        <f t="shared" si="195"/>
        <v>3.4889239999999995</v>
      </c>
      <c r="H1591" s="2">
        <f t="shared" si="191"/>
        <v>3.4152220000000013</v>
      </c>
      <c r="I1591" s="2">
        <f t="array" ref="I1591">SUMPRODUCT(B1575:B1594, (ROW(B1575:B1594)-ROW(B1575)+1)) / (20*21/2)</f>
        <v>3.3599642857142862</v>
      </c>
      <c r="J1591" s="2">
        <f t="shared" si="194"/>
        <v>3.408822022859098</v>
      </c>
      <c r="K1591" s="2">
        <f t="shared" si="196"/>
        <v>3.4576296949555867</v>
      </c>
    </row>
    <row r="1592" spans="1:11" ht="13.5" x14ac:dyDescent="0.25">
      <c r="A1592" s="3">
        <f>TITRES_STAT!B1595</f>
        <v>44630</v>
      </c>
      <c r="B1592" s="5">
        <f>TITRES_STAT!D1595</f>
        <v>3.3169</v>
      </c>
      <c r="C1592" s="2">
        <f t="shared" si="189"/>
        <v>-3.3500000000000085E-2</v>
      </c>
      <c r="D1592" s="2">
        <f t="shared" si="190"/>
        <v>3.3637999999999999</v>
      </c>
      <c r="E1592" s="2">
        <f t="shared" si="192"/>
        <v>3.3679899999999998</v>
      </c>
      <c r="F1592" s="2">
        <f t="shared" si="193"/>
        <v>3.4035800000000003</v>
      </c>
      <c r="G1592" s="2">
        <f t="shared" si="195"/>
        <v>3.4837319999999998</v>
      </c>
      <c r="H1592" s="2">
        <f t="shared" si="191"/>
        <v>3.4155835000000012</v>
      </c>
      <c r="I1592" s="2">
        <f t="array" ref="I1592">SUMPRODUCT(B1576:B1595, (ROW(B1576:B1595)-ROW(B1576)+1)) / (20*21/2)</f>
        <v>3.348912857142857</v>
      </c>
      <c r="J1592" s="2">
        <f t="shared" si="194"/>
        <v>3.4000675444915647</v>
      </c>
      <c r="K1592" s="2">
        <f t="shared" si="196"/>
        <v>3.4521108833887011</v>
      </c>
    </row>
    <row r="1593" spans="1:11" ht="13.5" x14ac:dyDescent="0.25">
      <c r="A1593" s="3">
        <f>TITRES_STAT!B1596</f>
        <v>44631</v>
      </c>
      <c r="B1593" s="5">
        <f>TITRES_STAT!D1596</f>
        <v>3.2246999999999999</v>
      </c>
      <c r="C1593" s="2">
        <f t="shared" si="189"/>
        <v>-9.220000000000006E-2</v>
      </c>
      <c r="D1593" s="2">
        <f t="shared" si="190"/>
        <v>3.33866</v>
      </c>
      <c r="E1593" s="2">
        <f t="shared" si="192"/>
        <v>3.3512299999999997</v>
      </c>
      <c r="F1593" s="2">
        <f t="shared" si="193"/>
        <v>3.3897599999999999</v>
      </c>
      <c r="G1593" s="2">
        <f t="shared" si="195"/>
        <v>3.4760260000000005</v>
      </c>
      <c r="H1593" s="2">
        <f t="shared" si="191"/>
        <v>3.4150775000000015</v>
      </c>
      <c r="I1593" s="2">
        <f t="array" ref="I1593">SUMPRODUCT(B1577:B1596, (ROW(B1577:B1596)-ROW(B1577)+1)) / (20*21/2)</f>
        <v>3.3349480952380954</v>
      </c>
      <c r="J1593" s="2">
        <f t="shared" si="194"/>
        <v>3.3833658735876062</v>
      </c>
      <c r="K1593" s="2">
        <f t="shared" si="196"/>
        <v>3.4431928095303208</v>
      </c>
    </row>
    <row r="1594" spans="1:11" ht="13.5" x14ac:dyDescent="0.25">
      <c r="A1594" s="3">
        <f>TITRES_STAT!B1597</f>
        <v>44634</v>
      </c>
      <c r="B1594" s="5">
        <f>TITRES_STAT!D1597</f>
        <v>3.3504</v>
      </c>
      <c r="C1594" s="2">
        <f t="shared" si="189"/>
        <v>0.12570000000000014</v>
      </c>
      <c r="D1594" s="2">
        <f t="shared" si="190"/>
        <v>3.3269399999999996</v>
      </c>
      <c r="E1594" s="2">
        <f t="shared" si="192"/>
        <v>3.3487199999999993</v>
      </c>
      <c r="F1594" s="2">
        <f t="shared" si="193"/>
        <v>3.3826399999999994</v>
      </c>
      <c r="G1594" s="2">
        <f t="shared" si="195"/>
        <v>3.4713360000000013</v>
      </c>
      <c r="H1594" s="2">
        <f t="shared" si="191"/>
        <v>3.4154960000000023</v>
      </c>
      <c r="I1594" s="2">
        <f t="array" ref="I1594">SUMPRODUCT(B1578:B1597, (ROW(B1578:B1597)-ROW(B1578)+1)) / (20*21/2)</f>
        <v>3.3315219047619049</v>
      </c>
      <c r="J1594" s="2">
        <f t="shared" si="194"/>
        <v>3.3802262665792631</v>
      </c>
      <c r="K1594" s="2">
        <f t="shared" si="196"/>
        <v>3.4395538758232496</v>
      </c>
    </row>
    <row r="1595" spans="1:11" ht="13.5" x14ac:dyDescent="0.25">
      <c r="A1595" s="3">
        <f>TITRES_STAT!B1598</f>
        <v>44635</v>
      </c>
      <c r="B1595" s="5">
        <f>TITRES_STAT!D1598</f>
        <v>3.2665999999999999</v>
      </c>
      <c r="C1595" s="2">
        <f t="shared" si="189"/>
        <v>-8.3800000000000097E-2</v>
      </c>
      <c r="D1595" s="2">
        <f t="shared" si="190"/>
        <v>3.3018000000000001</v>
      </c>
      <c r="E1595" s="2">
        <f t="shared" si="192"/>
        <v>3.3361499999999999</v>
      </c>
      <c r="F1595" s="2">
        <f t="shared" si="193"/>
        <v>3.3713299999999995</v>
      </c>
      <c r="G1595" s="2">
        <f t="shared" si="195"/>
        <v>3.4661420000000023</v>
      </c>
      <c r="H1595" s="2">
        <f t="shared" si="191"/>
        <v>3.4153845000000023</v>
      </c>
      <c r="I1595" s="2">
        <f t="array" ref="I1595">SUMPRODUCT(B1579:B1598, (ROW(B1579:B1598)-ROW(B1579)+1)) / (20*21/2)</f>
        <v>3.3268942857142854</v>
      </c>
      <c r="J1595" s="2">
        <f t="shared" si="194"/>
        <v>3.3694047173812378</v>
      </c>
      <c r="K1595" s="2">
        <f t="shared" si="196"/>
        <v>3.4327713708890046</v>
      </c>
    </row>
    <row r="1596" spans="1:11" ht="13.5" x14ac:dyDescent="0.25">
      <c r="A1596" s="3">
        <f>TITRES_STAT!B1599</f>
        <v>44636</v>
      </c>
      <c r="B1596" s="5">
        <f>TITRES_STAT!D1599</f>
        <v>3.2246999999999999</v>
      </c>
      <c r="C1596" s="2">
        <f t="shared" si="189"/>
        <v>-4.1900000000000048E-2</v>
      </c>
      <c r="D1596" s="2">
        <f t="shared" si="190"/>
        <v>3.2766599999999997</v>
      </c>
      <c r="E1596" s="2">
        <f t="shared" si="192"/>
        <v>3.3235799999999998</v>
      </c>
      <c r="F1596" s="2">
        <f t="shared" si="193"/>
        <v>3.3612749999999991</v>
      </c>
      <c r="G1596" s="2">
        <f t="shared" si="195"/>
        <v>3.4602780000000024</v>
      </c>
      <c r="H1596" s="2">
        <f t="shared" si="191"/>
        <v>3.4150635000000023</v>
      </c>
      <c r="I1596" s="2">
        <f t="array" ref="I1596">SUMPRODUCT(B1580:B1599, (ROW(B1580:B1599)-ROW(B1580)+1)) / (20*21/2)</f>
        <v>3.3323566666666666</v>
      </c>
      <c r="J1596" s="2">
        <f t="shared" si="194"/>
        <v>3.3556233157258815</v>
      </c>
      <c r="K1596" s="2">
        <f t="shared" si="196"/>
        <v>3.4246117092855144</v>
      </c>
    </row>
    <row r="1597" spans="1:11" ht="13.5" x14ac:dyDescent="0.25">
      <c r="A1597" s="3">
        <f>TITRES_STAT!B1600</f>
        <v>44637</v>
      </c>
      <c r="B1597" s="5">
        <f>TITRES_STAT!D1600</f>
        <v>3.3252999999999999</v>
      </c>
      <c r="C1597" s="2">
        <f t="shared" si="189"/>
        <v>0.10060000000000002</v>
      </c>
      <c r="D1597" s="2">
        <f t="shared" si="190"/>
        <v>3.27834</v>
      </c>
      <c r="E1597" s="2">
        <f t="shared" si="192"/>
        <v>3.3210699999999997</v>
      </c>
      <c r="F1597" s="2">
        <f t="shared" si="193"/>
        <v>3.3570899999999995</v>
      </c>
      <c r="G1597" s="2">
        <f t="shared" si="195"/>
        <v>3.4555880000000023</v>
      </c>
      <c r="H1597" s="2">
        <f t="shared" si="191"/>
        <v>3.4156520000000019</v>
      </c>
      <c r="I1597" s="2">
        <f t="array" ref="I1597">SUMPRODUCT(B1581:B1600, (ROW(B1581:B1600)-ROW(B1581)+1)) / (20*21/2)</f>
        <v>3.3314780952380953</v>
      </c>
      <c r="J1597" s="2">
        <f t="shared" si="194"/>
        <v>3.352735380894845</v>
      </c>
      <c r="K1597" s="2">
        <f t="shared" si="196"/>
        <v>3.4207171324507883</v>
      </c>
    </row>
    <row r="1598" spans="1:11" ht="13.5" x14ac:dyDescent="0.25">
      <c r="A1598" s="3">
        <f>TITRES_STAT!B1601</f>
        <v>44638</v>
      </c>
      <c r="B1598" s="5">
        <f>TITRES_STAT!D1601</f>
        <v>3.3085</v>
      </c>
      <c r="C1598" s="2">
        <f t="shared" si="189"/>
        <v>-1.6799999999999926E-2</v>
      </c>
      <c r="D1598" s="2">
        <f t="shared" si="190"/>
        <v>3.2951000000000001</v>
      </c>
      <c r="E1598" s="2">
        <f t="shared" si="192"/>
        <v>3.3168799999999998</v>
      </c>
      <c r="F1598" s="2">
        <f t="shared" si="193"/>
        <v>3.3516449999999991</v>
      </c>
      <c r="G1598" s="2">
        <f t="shared" si="195"/>
        <v>3.4502280000000023</v>
      </c>
      <c r="H1598" s="2">
        <f t="shared" si="191"/>
        <v>3.4158610000000023</v>
      </c>
      <c r="I1598" s="2">
        <f t="array" ref="I1598">SUMPRODUCT(B1582:B1601, (ROW(B1582:B1601)-ROW(B1582)+1)) / (20*21/2)</f>
        <v>3.331718571428572</v>
      </c>
      <c r="J1598" s="2">
        <f t="shared" si="194"/>
        <v>3.3485224874762882</v>
      </c>
      <c r="K1598" s="2">
        <f t="shared" si="196"/>
        <v>3.416316460589973</v>
      </c>
    </row>
    <row r="1599" spans="1:11" ht="13.5" x14ac:dyDescent="0.25">
      <c r="A1599" s="3">
        <f>TITRES_STAT!B1602</f>
        <v>44641</v>
      </c>
      <c r="B1599" s="5">
        <f>TITRES_STAT!D1602</f>
        <v>3.4089999999999998</v>
      </c>
      <c r="C1599" s="2">
        <f t="shared" si="189"/>
        <v>0.10049999999999981</v>
      </c>
      <c r="D1599" s="2">
        <f t="shared" si="190"/>
        <v>3.3068199999999996</v>
      </c>
      <c r="E1599" s="2">
        <f t="shared" si="192"/>
        <v>3.3168799999999998</v>
      </c>
      <c r="F1599" s="2">
        <f t="shared" si="193"/>
        <v>3.3512249999999995</v>
      </c>
      <c r="G1599" s="2">
        <f t="shared" si="195"/>
        <v>3.4472120000000022</v>
      </c>
      <c r="H1599" s="2">
        <f t="shared" si="191"/>
        <v>3.4167940000000021</v>
      </c>
      <c r="I1599" s="2">
        <f t="array" ref="I1599">SUMPRODUCT(B1583:B1602, (ROW(B1583:B1602)-ROW(B1583)+1)) / (20*21/2)</f>
        <v>3.3314780952380949</v>
      </c>
      <c r="J1599" s="2">
        <f t="shared" si="194"/>
        <v>3.3542822505737844</v>
      </c>
      <c r="K1599" s="2">
        <f t="shared" si="196"/>
        <v>3.4160295405668366</v>
      </c>
    </row>
    <row r="1600" spans="1:11" ht="13.5" x14ac:dyDescent="0.25">
      <c r="A1600" s="3">
        <f>TITRES_STAT!B1603</f>
        <v>44642</v>
      </c>
      <c r="B1600" s="5">
        <f>TITRES_STAT!D1603</f>
        <v>3.3420000000000001</v>
      </c>
      <c r="C1600" s="2">
        <f t="shared" si="189"/>
        <v>-6.6999999999999726E-2</v>
      </c>
      <c r="D1600" s="2">
        <f t="shared" si="190"/>
        <v>3.3218999999999994</v>
      </c>
      <c r="E1600" s="2">
        <f t="shared" si="192"/>
        <v>3.3118499999999997</v>
      </c>
      <c r="F1600" s="2">
        <f t="shared" si="193"/>
        <v>3.3478749999999997</v>
      </c>
      <c r="G1600" s="2">
        <f t="shared" si="195"/>
        <v>3.4430240000000021</v>
      </c>
      <c r="H1600" s="2">
        <f t="shared" si="191"/>
        <v>3.4174660000000019</v>
      </c>
      <c r="I1600" s="2">
        <f t="array" ref="I1600">SUMPRODUCT(B1584:B1603, (ROW(B1584:B1603)-ROW(B1584)+1)) / (20*21/2)</f>
        <v>3.3283661904761908</v>
      </c>
      <c r="J1600" s="2">
        <f t="shared" si="194"/>
        <v>3.3531125124239001</v>
      </c>
      <c r="K1600" s="2">
        <f t="shared" si="196"/>
        <v>3.4131264213289216</v>
      </c>
    </row>
    <row r="1601" spans="1:11" ht="13.5" x14ac:dyDescent="0.25">
      <c r="A1601" s="3">
        <f>TITRES_STAT!B1604</f>
        <v>44643</v>
      </c>
      <c r="B1601" s="5">
        <f>TITRES_STAT!D1604</f>
        <v>3.3504</v>
      </c>
      <c r="C1601" s="2">
        <f t="shared" si="189"/>
        <v>8.3999999999999631E-3</v>
      </c>
      <c r="D1601" s="2">
        <f t="shared" si="190"/>
        <v>3.3470399999999998</v>
      </c>
      <c r="E1601" s="2">
        <f t="shared" si="192"/>
        <v>3.3118499999999989</v>
      </c>
      <c r="F1601" s="2">
        <f t="shared" si="193"/>
        <v>3.3445249999999995</v>
      </c>
      <c r="G1601" s="2">
        <f t="shared" si="195"/>
        <v>3.4403440000000018</v>
      </c>
      <c r="H1601" s="2">
        <f t="shared" si="191"/>
        <v>3.4183650000000019</v>
      </c>
      <c r="I1601" s="2">
        <f t="array" ref="I1601">SUMPRODUCT(B1585:B1604, (ROW(B1585:B1604)-ROW(B1585)+1)) / (20*21/2)</f>
        <v>3.3280438095238094</v>
      </c>
      <c r="J1601" s="2">
        <f t="shared" si="194"/>
        <v>3.3528541779073384</v>
      </c>
      <c r="K1601" s="2">
        <f t="shared" si="196"/>
        <v>3.4106665616689642</v>
      </c>
    </row>
    <row r="1602" spans="1:11" ht="13.5" x14ac:dyDescent="0.25">
      <c r="A1602" s="3">
        <f>TITRES_STAT!B1605</f>
        <v>44644</v>
      </c>
      <c r="B1602" s="5">
        <f>TITRES_STAT!D1605</f>
        <v>3.3420000000000001</v>
      </c>
      <c r="C1602" s="2">
        <f t="shared" si="189"/>
        <v>-8.3999999999999631E-3</v>
      </c>
      <c r="D1602" s="2">
        <f t="shared" si="190"/>
        <v>3.3503799999999999</v>
      </c>
      <c r="E1602" s="2">
        <f t="shared" si="192"/>
        <v>3.3143599999999998</v>
      </c>
      <c r="F1602" s="2">
        <f t="shared" si="193"/>
        <v>3.3411749999999998</v>
      </c>
      <c r="G1602" s="2">
        <f t="shared" si="195"/>
        <v>3.4368260000000022</v>
      </c>
      <c r="H1602" s="2">
        <f t="shared" si="191"/>
        <v>3.4192220000000022</v>
      </c>
      <c r="I1602" s="2">
        <f t="array" ref="I1602">SUMPRODUCT(B1586:B1605, (ROW(B1586:B1605)-ROW(B1586)+1)) / (20*21/2)</f>
        <v>3.3271304761904763</v>
      </c>
      <c r="J1602" s="2">
        <f t="shared" si="194"/>
        <v>3.3518204466780679</v>
      </c>
      <c r="K1602" s="2">
        <f t="shared" si="196"/>
        <v>3.4079737553290048</v>
      </c>
    </row>
    <row r="1603" spans="1:11" ht="13.5" x14ac:dyDescent="0.25">
      <c r="A1603" s="3">
        <f>TITRES_STAT!B1606</f>
        <v>44645</v>
      </c>
      <c r="B1603" s="5">
        <f>TITRES_STAT!D1606</f>
        <v>3.3085</v>
      </c>
      <c r="C1603" s="2">
        <f t="shared" si="189"/>
        <v>-3.3500000000000085E-2</v>
      </c>
      <c r="D1603" s="2">
        <f t="shared" si="190"/>
        <v>3.3503799999999999</v>
      </c>
      <c r="E1603" s="2">
        <f t="shared" si="192"/>
        <v>3.3227399999999996</v>
      </c>
      <c r="F1603" s="2">
        <f t="shared" si="193"/>
        <v>3.3369849999999994</v>
      </c>
      <c r="G1603" s="2">
        <f t="shared" si="195"/>
        <v>3.4309620000000018</v>
      </c>
      <c r="H1603" s="2">
        <f t="shared" si="191"/>
        <v>3.4199115000000018</v>
      </c>
      <c r="I1603" s="2">
        <f t="array" ref="I1603">SUMPRODUCT(B1587:B1606, (ROW(B1587:B1606)-ROW(B1587)+1)) / (20*21/2)</f>
        <v>3.3241361904761906</v>
      </c>
      <c r="J1603" s="2">
        <f t="shared" si="194"/>
        <v>3.3476946898515854</v>
      </c>
      <c r="K1603" s="2">
        <f t="shared" si="196"/>
        <v>3.4040728237474753</v>
      </c>
    </row>
    <row r="1604" spans="1:11" ht="13.5" x14ac:dyDescent="0.25">
      <c r="A1604" s="3">
        <f>TITRES_STAT!B1607</f>
        <v>44648</v>
      </c>
      <c r="B1604" s="5">
        <f>TITRES_STAT!D1607</f>
        <v>3.3336000000000001</v>
      </c>
      <c r="C1604" s="2">
        <f t="shared" ref="C1604:C1667" si="197">B1604-B1603</f>
        <v>2.5100000000000122E-2</v>
      </c>
      <c r="D1604" s="2">
        <f t="shared" si="190"/>
        <v>3.3353000000000002</v>
      </c>
      <c r="E1604" s="2">
        <f t="shared" si="192"/>
        <v>3.3210599999999992</v>
      </c>
      <c r="F1604" s="2">
        <f t="shared" si="193"/>
        <v>3.3348899999999992</v>
      </c>
      <c r="G1604" s="2">
        <f t="shared" si="195"/>
        <v>3.4256000000000024</v>
      </c>
      <c r="H1604" s="2">
        <f t="shared" si="191"/>
        <v>3.4206525000000014</v>
      </c>
      <c r="I1604" s="2">
        <f t="array" ref="I1604">SUMPRODUCT(B1588:B1607, (ROW(B1588:B1607)-ROW(B1588)+1)) / (20*21/2)</f>
        <v>3.3181909523809523</v>
      </c>
      <c r="J1604" s="2">
        <f t="shared" si="194"/>
        <v>3.3463523384371485</v>
      </c>
      <c r="K1604" s="2">
        <f t="shared" si="196"/>
        <v>3.4013091836005156</v>
      </c>
    </row>
    <row r="1605" spans="1:11" ht="13.5" x14ac:dyDescent="0.25">
      <c r="A1605" s="3">
        <f>TITRES_STAT!B1608</f>
        <v>44649</v>
      </c>
      <c r="B1605" s="5">
        <f>TITRES_STAT!D1608</f>
        <v>3.3252999999999999</v>
      </c>
      <c r="C1605" s="2">
        <f t="shared" si="197"/>
        <v>-8.3000000000001961E-3</v>
      </c>
      <c r="D1605" s="2">
        <f t="shared" si="190"/>
        <v>3.33196</v>
      </c>
      <c r="E1605" s="2">
        <f t="shared" si="192"/>
        <v>3.3269299999999995</v>
      </c>
      <c r="F1605" s="2">
        <f t="shared" si="193"/>
        <v>3.3315399999999995</v>
      </c>
      <c r="G1605" s="2">
        <f t="shared" si="195"/>
        <v>3.4202400000000015</v>
      </c>
      <c r="H1605" s="2">
        <f t="shared" si="191"/>
        <v>3.4213520000000015</v>
      </c>
      <c r="I1605" s="2">
        <f t="array" ref="I1605">SUMPRODUCT(B1589:B1608, (ROW(B1589:B1608)-ROW(B1589)+1)) / (20*21/2)</f>
        <v>3.3126447619047616</v>
      </c>
      <c r="J1605" s="2">
        <f t="shared" si="194"/>
        <v>3.3443473538240864</v>
      </c>
      <c r="K1605" s="2">
        <f t="shared" si="196"/>
        <v>3.3983284313024562</v>
      </c>
    </row>
    <row r="1606" spans="1:11" ht="13.5" x14ac:dyDescent="0.25">
      <c r="A1606" s="3">
        <f>TITRES_STAT!B1609</f>
        <v>44650</v>
      </c>
      <c r="B1606" s="5">
        <f>TITRES_STAT!D1609</f>
        <v>3.3001</v>
      </c>
      <c r="C1606" s="2">
        <f t="shared" si="197"/>
        <v>-2.5199999999999889E-2</v>
      </c>
      <c r="D1606" s="2">
        <f t="shared" ref="D1606:D1669" si="198">AVERAGE(B1602:B1606)</f>
        <v>3.3219000000000003</v>
      </c>
      <c r="E1606" s="2">
        <f t="shared" si="192"/>
        <v>3.3344699999999996</v>
      </c>
      <c r="F1606" s="2">
        <f t="shared" si="193"/>
        <v>3.3290249999999992</v>
      </c>
      <c r="G1606" s="2">
        <f t="shared" si="195"/>
        <v>3.4143760000000016</v>
      </c>
      <c r="H1606" s="2">
        <f t="shared" si="191"/>
        <v>3.4219255000000017</v>
      </c>
      <c r="I1606" s="2">
        <f t="array" ref="I1606">SUMPRODUCT(B1590:B1609, (ROW(B1590:B1609)-ROW(B1590)+1)) / (20*21/2)</f>
        <v>3.2955357142857142</v>
      </c>
      <c r="J1606" s="2">
        <f t="shared" si="194"/>
        <v>3.3401333201265544</v>
      </c>
      <c r="K1606" s="2">
        <f t="shared" si="196"/>
        <v>3.3944763359572621</v>
      </c>
    </row>
    <row r="1607" spans="1:11" ht="13.5" x14ac:dyDescent="0.25">
      <c r="A1607" s="3">
        <f>TITRES_STAT!B1610</f>
        <v>44651</v>
      </c>
      <c r="B1607" s="5">
        <f>TITRES_STAT!D1610</f>
        <v>3.2665999999999999</v>
      </c>
      <c r="C1607" s="2">
        <f t="shared" si="197"/>
        <v>-3.3500000000000085E-2</v>
      </c>
      <c r="D1607" s="2">
        <f t="shared" si="198"/>
        <v>3.3068199999999996</v>
      </c>
      <c r="E1607" s="2">
        <f t="shared" si="192"/>
        <v>3.3285999999999993</v>
      </c>
      <c r="F1607" s="2">
        <f t="shared" si="193"/>
        <v>3.3248349999999993</v>
      </c>
      <c r="G1607" s="2">
        <f t="shared" si="195"/>
        <v>3.4100200000000012</v>
      </c>
      <c r="H1607" s="2">
        <f t="shared" si="191"/>
        <v>3.4223685000000019</v>
      </c>
      <c r="I1607" s="2">
        <f t="array" ref="I1607">SUMPRODUCT(B1591:B1610, (ROW(B1591:B1610)-ROW(B1591)+1)) / (20*21/2)</f>
        <v>3.2789028571428571</v>
      </c>
      <c r="J1607" s="2">
        <f t="shared" si="194"/>
        <v>3.3331301467811683</v>
      </c>
      <c r="K1607" s="2">
        <f t="shared" si="196"/>
        <v>3.3894615776844286</v>
      </c>
    </row>
    <row r="1608" spans="1:11" ht="13.5" x14ac:dyDescent="0.25">
      <c r="A1608" s="3">
        <f>TITRES_STAT!B1611</f>
        <v>44652</v>
      </c>
      <c r="B1608" s="5">
        <f>TITRES_STAT!D1611</f>
        <v>3.2665999999999999</v>
      </c>
      <c r="C1608" s="2">
        <f t="shared" si="197"/>
        <v>0</v>
      </c>
      <c r="D1608" s="2">
        <f t="shared" si="198"/>
        <v>3.2984400000000003</v>
      </c>
      <c r="E1608" s="2">
        <f t="shared" si="192"/>
        <v>3.3244099999999994</v>
      </c>
      <c r="F1608" s="2">
        <f t="shared" si="193"/>
        <v>3.3206449999999998</v>
      </c>
      <c r="G1608" s="2">
        <f t="shared" si="195"/>
        <v>3.4038220000000012</v>
      </c>
      <c r="H1608" s="2">
        <f t="shared" si="191"/>
        <v>3.4228115000000012</v>
      </c>
      <c r="I1608" s="2">
        <f t="array" ref="I1608">SUMPRODUCT(B1592:B1611, (ROW(B1592:B1611)-ROW(B1592)+1)) / (20*21/2)</f>
        <v>3.2746780952380949</v>
      </c>
      <c r="J1608" s="2">
        <f t="shared" si="194"/>
        <v>3.3267939423258186</v>
      </c>
      <c r="K1608" s="2">
        <f t="shared" si="196"/>
        <v>3.384643476598765</v>
      </c>
    </row>
    <row r="1609" spans="1:11" ht="13.5" x14ac:dyDescent="0.25">
      <c r="A1609" s="3">
        <f>TITRES_STAT!B1612</f>
        <v>44655</v>
      </c>
      <c r="B1609" s="5">
        <f>TITRES_STAT!D1612</f>
        <v>3.141</v>
      </c>
      <c r="C1609" s="2">
        <f t="shared" si="197"/>
        <v>-0.12559999999999993</v>
      </c>
      <c r="D1609" s="2">
        <f t="shared" si="198"/>
        <v>3.2599199999999997</v>
      </c>
      <c r="E1609" s="2">
        <f t="shared" si="192"/>
        <v>3.2976100000000002</v>
      </c>
      <c r="F1609" s="2">
        <f t="shared" si="193"/>
        <v>3.3072449999999995</v>
      </c>
      <c r="G1609" s="2">
        <f t="shared" si="195"/>
        <v>3.395112000000001</v>
      </c>
      <c r="H1609" s="2">
        <f t="shared" si="191"/>
        <v>3.4226265000000011</v>
      </c>
      <c r="I1609" s="2">
        <f t="array" ref="I1609">SUMPRODUCT(B1593:B1612, (ROW(B1593:B1612)-ROW(B1593)+1)) / (20*21/2)</f>
        <v>3.2653414285714288</v>
      </c>
      <c r="J1609" s="2">
        <f t="shared" si="194"/>
        <v>3.3090992811519309</v>
      </c>
      <c r="K1609" s="2">
        <f t="shared" si="196"/>
        <v>3.3750888304576372</v>
      </c>
    </row>
    <row r="1610" spans="1:11" ht="13.5" x14ac:dyDescent="0.25">
      <c r="A1610" s="3">
        <f>TITRES_STAT!B1613</f>
        <v>44656</v>
      </c>
      <c r="B1610" s="5">
        <f>TITRES_STAT!D1613</f>
        <v>3.1326000000000001</v>
      </c>
      <c r="C1610" s="2">
        <f t="shared" si="197"/>
        <v>-8.3999999999999631E-3</v>
      </c>
      <c r="D1610" s="2">
        <f t="shared" si="198"/>
        <v>3.2213799999999999</v>
      </c>
      <c r="E1610" s="2">
        <f t="shared" si="192"/>
        <v>3.2766700000000002</v>
      </c>
      <c r="F1610" s="2">
        <f t="shared" si="193"/>
        <v>3.2942599999999991</v>
      </c>
      <c r="G1610" s="2">
        <f t="shared" si="195"/>
        <v>3.3862340000000004</v>
      </c>
      <c r="H1610" s="2">
        <f t="shared" ref="H1610:H1673" si="199">AVERAGE(B1411:B1610)</f>
        <v>3.4225100000000013</v>
      </c>
      <c r="I1610" s="2">
        <f t="array" ref="I1610">SUMPRODUCT(B1594:B1613, (ROW(B1594:B1613)-ROW(B1594)+1)) / (20*21/2)</f>
        <v>3.2605938095238094</v>
      </c>
      <c r="J1610" s="2">
        <f t="shared" si="194"/>
        <v>3.292289825804128</v>
      </c>
      <c r="K1610" s="2">
        <f t="shared" si="196"/>
        <v>3.3655794645573378</v>
      </c>
    </row>
    <row r="1611" spans="1:11" ht="13.5" x14ac:dyDescent="0.25">
      <c r="A1611" s="3">
        <f>TITRES_STAT!B1614</f>
        <v>44657</v>
      </c>
      <c r="B1611" s="5">
        <f>TITRES_STAT!D1614</f>
        <v>3.2498999999999998</v>
      </c>
      <c r="C1611" s="2">
        <f t="shared" si="197"/>
        <v>0.11729999999999974</v>
      </c>
      <c r="D1611" s="2">
        <f t="shared" si="198"/>
        <v>3.2113399999999999</v>
      </c>
      <c r="E1611" s="2">
        <f t="shared" si="192"/>
        <v>3.2666200000000005</v>
      </c>
      <c r="F1611" s="2">
        <f t="shared" si="193"/>
        <v>3.2892349999999988</v>
      </c>
      <c r="G1611" s="2">
        <f t="shared" si="195"/>
        <v>3.3800360000000005</v>
      </c>
      <c r="H1611" s="2">
        <f t="shared" si="199"/>
        <v>3.4233865000000021</v>
      </c>
      <c r="I1611" s="2">
        <f t="array" ref="I1611">SUMPRODUCT(B1595:B1614, (ROW(B1595:B1614)-ROW(B1595)+1)) / (20*21/2)</f>
        <v>3.258996666666667</v>
      </c>
      <c r="J1611" s="2">
        <f t="shared" si="194"/>
        <v>3.2882526995370682</v>
      </c>
      <c r="K1611" s="2">
        <f t="shared" si="196"/>
        <v>3.361043014966854</v>
      </c>
    </row>
    <row r="1612" spans="1:11" ht="13.5" x14ac:dyDescent="0.25">
      <c r="A1612" s="3">
        <f>TITRES_STAT!B1615</f>
        <v>44658</v>
      </c>
      <c r="B1612" s="5">
        <f>TITRES_STAT!D1615</f>
        <v>3.1911999999999998</v>
      </c>
      <c r="C1612" s="2">
        <f t="shared" si="197"/>
        <v>-5.8699999999999974E-2</v>
      </c>
      <c r="D1612" s="2">
        <f t="shared" si="198"/>
        <v>3.1962600000000001</v>
      </c>
      <c r="E1612" s="2">
        <f t="shared" ref="E1612:E1675" si="200">AVERAGE(B1603:B1612)</f>
        <v>3.2515399999999999</v>
      </c>
      <c r="F1612" s="2">
        <f t="shared" si="193"/>
        <v>3.2829499999999987</v>
      </c>
      <c r="G1612" s="2">
        <f t="shared" si="195"/>
        <v>3.3735020000000002</v>
      </c>
      <c r="H1612" s="2">
        <f t="shared" si="199"/>
        <v>3.423637000000002</v>
      </c>
      <c r="I1612" s="2">
        <f t="array" ref="I1612">SUMPRODUCT(B1596:B1615, (ROW(B1596:B1615)-ROW(B1596)+1)) / (20*21/2)</f>
        <v>3.2538080952380954</v>
      </c>
      <c r="J1612" s="2">
        <f t="shared" si="194"/>
        <v>3.2790095852954426</v>
      </c>
      <c r="K1612" s="2">
        <f t="shared" si="196"/>
        <v>3.3543825045759972</v>
      </c>
    </row>
    <row r="1613" spans="1:11" ht="13.5" x14ac:dyDescent="0.25">
      <c r="A1613" s="3">
        <f>TITRES_STAT!B1616</f>
        <v>44659</v>
      </c>
      <c r="B1613" s="5">
        <f>TITRES_STAT!D1616</f>
        <v>3.2330999999999999</v>
      </c>
      <c r="C1613" s="2">
        <f t="shared" si="197"/>
        <v>4.1900000000000048E-2</v>
      </c>
      <c r="D1613" s="2">
        <f t="shared" si="198"/>
        <v>3.1895600000000002</v>
      </c>
      <c r="E1613" s="2">
        <f t="shared" si="200"/>
        <v>3.2439999999999998</v>
      </c>
      <c r="F1613" s="2">
        <f t="shared" si="193"/>
        <v>3.2833699999999992</v>
      </c>
      <c r="G1613" s="2">
        <f t="shared" si="195"/>
        <v>3.3678060000000003</v>
      </c>
      <c r="H1613" s="2">
        <f t="shared" si="199"/>
        <v>3.4243190000000023</v>
      </c>
      <c r="I1613" s="2">
        <f t="array" ref="I1613">SUMPRODUCT(B1597:B1616, (ROW(B1597:B1616)-ROW(B1597)+1)) / (20*21/2)</f>
        <v>3.2472285714285709</v>
      </c>
      <c r="J1613" s="2">
        <f t="shared" si="194"/>
        <v>3.2746372438387339</v>
      </c>
      <c r="K1613" s="2">
        <f t="shared" si="196"/>
        <v>3.3496263279259582</v>
      </c>
    </row>
    <row r="1614" spans="1:11" ht="13.5" x14ac:dyDescent="0.25">
      <c r="A1614" s="3">
        <f>TITRES_STAT!B1617</f>
        <v>44662</v>
      </c>
      <c r="B1614" s="5">
        <f>TITRES_STAT!D1617</f>
        <v>3.2665999999999999</v>
      </c>
      <c r="C1614" s="2">
        <f t="shared" si="197"/>
        <v>3.3500000000000085E-2</v>
      </c>
      <c r="D1614" s="2">
        <f t="shared" si="198"/>
        <v>3.21468</v>
      </c>
      <c r="E1614" s="2">
        <f t="shared" si="200"/>
        <v>3.2372999999999998</v>
      </c>
      <c r="F1614" s="2">
        <f t="shared" si="193"/>
        <v>3.2791799999999989</v>
      </c>
      <c r="G1614" s="2">
        <f t="shared" si="195"/>
        <v>3.3627800000000003</v>
      </c>
      <c r="H1614" s="2">
        <f t="shared" si="199"/>
        <v>3.4251685000000021</v>
      </c>
      <c r="I1614" s="2">
        <f t="array" ref="I1614">SUMPRODUCT(B1598:B1617, (ROW(B1598:B1617)-ROW(B1598)+1)) / (20*21/2)</f>
        <v>3.240728571428571</v>
      </c>
      <c r="J1614" s="2">
        <f t="shared" si="194"/>
        <v>3.2738717920445688</v>
      </c>
      <c r="K1614" s="2">
        <f t="shared" si="196"/>
        <v>3.3463703934974895</v>
      </c>
    </row>
    <row r="1615" spans="1:11" ht="13.5" x14ac:dyDescent="0.25">
      <c r="A1615" s="3">
        <f>TITRES_STAT!B1618</f>
        <v>44663</v>
      </c>
      <c r="B1615" s="5">
        <f>TITRES_STAT!D1618</f>
        <v>3.2246999999999999</v>
      </c>
      <c r="C1615" s="2">
        <f t="shared" si="197"/>
        <v>-4.1900000000000048E-2</v>
      </c>
      <c r="D1615" s="2">
        <f t="shared" si="198"/>
        <v>3.2330999999999994</v>
      </c>
      <c r="E1615" s="2">
        <f t="shared" si="200"/>
        <v>3.2272399999999997</v>
      </c>
      <c r="F1615" s="2">
        <f t="shared" si="193"/>
        <v>3.2770849999999987</v>
      </c>
      <c r="G1615" s="2">
        <f t="shared" si="195"/>
        <v>3.356916</v>
      </c>
      <c r="H1615" s="2">
        <f t="shared" si="199"/>
        <v>3.4255125000000017</v>
      </c>
      <c r="I1615" s="2">
        <f t="array" ref="I1615">SUMPRODUCT(B1599:B1618, (ROW(B1599:B1618)-ROW(B1599)+1)) / (20*21/2)</f>
        <v>3.2331871428571426</v>
      </c>
      <c r="J1615" s="2">
        <f t="shared" si="194"/>
        <v>3.2691887642308002</v>
      </c>
      <c r="K1615" s="2">
        <f t="shared" si="196"/>
        <v>3.341599005517196</v>
      </c>
    </row>
    <row r="1616" spans="1:11" ht="13.5" x14ac:dyDescent="0.25">
      <c r="A1616" s="3">
        <f>TITRES_STAT!B1619</f>
        <v>44664</v>
      </c>
      <c r="B1616" s="5">
        <f>TITRES_STAT!D1619</f>
        <v>3.2080000000000002</v>
      </c>
      <c r="C1616" s="2">
        <f t="shared" si="197"/>
        <v>-1.6699999999999715E-2</v>
      </c>
      <c r="D1616" s="2">
        <f t="shared" si="198"/>
        <v>3.22472</v>
      </c>
      <c r="E1616" s="2">
        <f t="shared" si="200"/>
        <v>3.2180299999999997</v>
      </c>
      <c r="F1616" s="2">
        <f t="shared" si="193"/>
        <v>3.2762499999999988</v>
      </c>
      <c r="G1616" s="2">
        <f t="shared" si="195"/>
        <v>3.350886</v>
      </c>
      <c r="H1616" s="2">
        <f t="shared" si="199"/>
        <v>3.4258840000000008</v>
      </c>
      <c r="I1616" s="2">
        <f t="array" ref="I1616">SUMPRODUCT(B1600:B1619, (ROW(B1600:B1619)-ROW(B1600)+1)) / (20*21/2)</f>
        <v>3.232585238095238</v>
      </c>
      <c r="J1616" s="2">
        <f t="shared" si="194"/>
        <v>3.2633612628754856</v>
      </c>
      <c r="K1616" s="2">
        <f t="shared" si="196"/>
        <v>3.3363598288302474</v>
      </c>
    </row>
    <row r="1617" spans="1:11" ht="13.5" x14ac:dyDescent="0.25">
      <c r="A1617" s="3">
        <f>TITRES_STAT!B1620</f>
        <v>44665</v>
      </c>
      <c r="B1617" s="5">
        <f>TITRES_STAT!D1620</f>
        <v>3.2080000000000002</v>
      </c>
      <c r="C1617" s="2">
        <f t="shared" si="197"/>
        <v>0</v>
      </c>
      <c r="D1617" s="2">
        <f t="shared" si="198"/>
        <v>3.2280799999999998</v>
      </c>
      <c r="E1617" s="2">
        <f t="shared" si="200"/>
        <v>3.2121699999999995</v>
      </c>
      <c r="F1617" s="2">
        <f t="shared" si="193"/>
        <v>3.2703849999999988</v>
      </c>
      <c r="G1617" s="2">
        <f t="shared" si="195"/>
        <v>3.3451900000000001</v>
      </c>
      <c r="H1617" s="2">
        <f t="shared" si="199"/>
        <v>3.4261445000000008</v>
      </c>
      <c r="I1617" s="2">
        <f t="array" ref="I1617">SUMPRODUCT(B1601:B1620, (ROW(B1601:B1620)-ROW(B1601)+1)) / (20*21/2)</f>
        <v>3.2319109523809519</v>
      </c>
      <c r="J1617" s="2">
        <f t="shared" si="194"/>
        <v>3.2580887616492484</v>
      </c>
      <c r="K1617" s="2">
        <f t="shared" si="196"/>
        <v>3.3313261100525908</v>
      </c>
    </row>
    <row r="1618" spans="1:11" ht="13.5" x14ac:dyDescent="0.25">
      <c r="A1618" s="3">
        <f>TITRES_STAT!B1621</f>
        <v>44666</v>
      </c>
      <c r="B1618" s="5">
        <f>TITRES_STAT!D1621</f>
        <v>3.1911999999999998</v>
      </c>
      <c r="C1618" s="2">
        <f t="shared" si="197"/>
        <v>-1.680000000000037E-2</v>
      </c>
      <c r="D1618" s="2">
        <f t="shared" si="198"/>
        <v>3.2197000000000005</v>
      </c>
      <c r="E1618" s="2">
        <f t="shared" si="200"/>
        <v>3.2046300000000003</v>
      </c>
      <c r="F1618" s="2">
        <f t="shared" si="193"/>
        <v>3.2645199999999988</v>
      </c>
      <c r="G1618" s="2">
        <f t="shared" si="195"/>
        <v>3.3399960000000006</v>
      </c>
      <c r="H1618" s="2">
        <f t="shared" si="199"/>
        <v>3.4263950000000012</v>
      </c>
      <c r="I1618" s="2">
        <f t="array" ref="I1618">SUMPRODUCT(B1602:B1621, (ROW(B1602:B1621)-ROW(B1602)+1)) / (20*21/2)</f>
        <v>3.2308752380952384</v>
      </c>
      <c r="J1618" s="2">
        <f t="shared" si="194"/>
        <v>3.2517184033969389</v>
      </c>
      <c r="K1618" s="2">
        <f t="shared" si="196"/>
        <v>3.3258309684819012</v>
      </c>
    </row>
    <row r="1619" spans="1:11" ht="13.5" x14ac:dyDescent="0.25">
      <c r="A1619" s="3">
        <f>TITRES_STAT!B1622</f>
        <v>44669</v>
      </c>
      <c r="B1619" s="5">
        <f>TITRES_STAT!D1622</f>
        <v>3.2582</v>
      </c>
      <c r="C1619" s="2">
        <f t="shared" si="197"/>
        <v>6.7000000000000171E-2</v>
      </c>
      <c r="D1619" s="2">
        <f t="shared" si="198"/>
        <v>3.2180200000000001</v>
      </c>
      <c r="E1619" s="2">
        <f t="shared" si="200"/>
        <v>3.2163499999999994</v>
      </c>
      <c r="F1619" s="2">
        <f t="shared" si="193"/>
        <v>3.2569799999999995</v>
      </c>
      <c r="G1619" s="2">
        <f t="shared" si="195"/>
        <v>3.3356400000000002</v>
      </c>
      <c r="H1619" s="2">
        <f t="shared" si="199"/>
        <v>3.4270545000000006</v>
      </c>
      <c r="I1619" s="2">
        <f t="array" ref="I1619">SUMPRODUCT(B1603:B1622, (ROW(B1603:B1622)-ROW(B1603)+1)) / (20*21/2)</f>
        <v>3.2295580952380951</v>
      </c>
      <c r="J1619" s="2">
        <f t="shared" si="194"/>
        <v>3.2523356983115161</v>
      </c>
      <c r="K1619" s="2">
        <f t="shared" si="196"/>
        <v>3.3231787736394738</v>
      </c>
    </row>
    <row r="1620" spans="1:11" ht="13.5" x14ac:dyDescent="0.25">
      <c r="A1620" s="3">
        <f>TITRES_STAT!B1623</f>
        <v>44670</v>
      </c>
      <c r="B1620" s="5">
        <f>TITRES_STAT!D1623</f>
        <v>3.2498999999999998</v>
      </c>
      <c r="C1620" s="2">
        <f t="shared" si="197"/>
        <v>-8.3000000000001961E-3</v>
      </c>
      <c r="D1620" s="2">
        <f t="shared" si="198"/>
        <v>3.2230600000000003</v>
      </c>
      <c r="E1620" s="2">
        <f t="shared" si="200"/>
        <v>3.2280799999999994</v>
      </c>
      <c r="F1620" s="2">
        <f t="shared" ref="F1620:F1683" si="201">AVERAGE(B1601:B1620)</f>
        <v>3.2523749999999998</v>
      </c>
      <c r="G1620" s="2">
        <f t="shared" si="195"/>
        <v>3.331118</v>
      </c>
      <c r="H1620" s="2">
        <f t="shared" si="199"/>
        <v>3.4274510000000005</v>
      </c>
      <c r="I1620" s="2">
        <f t="array" ref="I1620">SUMPRODUCT(B1604:B1623, (ROW(B1604:B1623)-ROW(B1604)+1)) / (20*21/2)</f>
        <v>3.223178571428571</v>
      </c>
      <c r="J1620" s="2">
        <f t="shared" si="194"/>
        <v>3.2521037270437527</v>
      </c>
      <c r="K1620" s="2">
        <f t="shared" si="196"/>
        <v>3.3203050962418472</v>
      </c>
    </row>
    <row r="1621" spans="1:11" ht="13.5" x14ac:dyDescent="0.25">
      <c r="A1621" s="3">
        <f>TITRES_STAT!B1624</f>
        <v>44671</v>
      </c>
      <c r="B1621" s="5">
        <f>TITRES_STAT!D1624</f>
        <v>3.2414999999999998</v>
      </c>
      <c r="C1621" s="2">
        <f t="shared" si="197"/>
        <v>-8.3999999999999631E-3</v>
      </c>
      <c r="D1621" s="2">
        <f t="shared" si="198"/>
        <v>3.2297600000000002</v>
      </c>
      <c r="E1621" s="2">
        <f t="shared" si="200"/>
        <v>3.2272399999999997</v>
      </c>
      <c r="F1621" s="2">
        <f t="shared" si="201"/>
        <v>3.2469299999999999</v>
      </c>
      <c r="G1621" s="2">
        <f t="shared" si="195"/>
        <v>3.326092</v>
      </c>
      <c r="H1621" s="2">
        <f t="shared" si="199"/>
        <v>3.4277685000000009</v>
      </c>
      <c r="I1621" s="2">
        <f t="array" ref="I1621">SUMPRODUCT(B1605:B1624, (ROW(B1605:B1624)-ROW(B1605)+1)) / (20*21/2)</f>
        <v>3.2174371428571433</v>
      </c>
      <c r="J1621" s="2">
        <f t="shared" ref="J1621:J1684" si="202">$J$4*B1621+J1620*(1-$J$4)</f>
        <v>3.251093848277681</v>
      </c>
      <c r="K1621" s="2">
        <f t="shared" si="196"/>
        <v>3.3172147003107946</v>
      </c>
    </row>
    <row r="1622" spans="1:11" ht="13.5" x14ac:dyDescent="0.25">
      <c r="A1622" s="3">
        <f>TITRES_STAT!B1625</f>
        <v>44672</v>
      </c>
      <c r="B1622" s="5">
        <f>TITRES_STAT!D1625</f>
        <v>3.2330999999999999</v>
      </c>
      <c r="C1622" s="2">
        <f t="shared" si="197"/>
        <v>-8.3999999999999631E-3</v>
      </c>
      <c r="D1622" s="2">
        <f t="shared" si="198"/>
        <v>3.2347799999999998</v>
      </c>
      <c r="E1622" s="2">
        <f t="shared" si="200"/>
        <v>3.2314299999999996</v>
      </c>
      <c r="F1622" s="2">
        <f t="shared" si="201"/>
        <v>3.2414849999999995</v>
      </c>
      <c r="G1622" s="2">
        <f t="shared" si="195"/>
        <v>3.3208980000000001</v>
      </c>
      <c r="H1622" s="2">
        <f t="shared" si="199"/>
        <v>3.4280810000000006</v>
      </c>
      <c r="I1622" s="2">
        <f t="array" ref="I1622">SUMPRODUCT(B1606:B1625, (ROW(B1606:B1625)-ROW(B1606)+1)) / (20*21/2)</f>
        <v>3.2116533333333335</v>
      </c>
      <c r="J1622" s="2">
        <f t="shared" si="202"/>
        <v>3.2493801484417113</v>
      </c>
      <c r="K1622" s="2">
        <f t="shared" si="196"/>
        <v>3.3139160846123321</v>
      </c>
    </row>
    <row r="1623" spans="1:11" ht="13.5" x14ac:dyDescent="0.25">
      <c r="A1623" s="3">
        <f>TITRES_STAT!B1626</f>
        <v>44673</v>
      </c>
      <c r="B1623" s="5">
        <f>TITRES_STAT!D1626</f>
        <v>3.1745000000000001</v>
      </c>
      <c r="C1623" s="2">
        <f t="shared" si="197"/>
        <v>-5.8599999999999763E-2</v>
      </c>
      <c r="D1623" s="2">
        <f t="shared" si="198"/>
        <v>3.2314400000000001</v>
      </c>
      <c r="E1623" s="2">
        <f t="shared" si="200"/>
        <v>3.2255699999999998</v>
      </c>
      <c r="F1623" s="2">
        <f t="shared" si="201"/>
        <v>3.2347849999999996</v>
      </c>
      <c r="G1623" s="2">
        <f t="shared" si="195"/>
        <v>3.3143660000000001</v>
      </c>
      <c r="H1623" s="2">
        <f t="shared" si="199"/>
        <v>3.4282480000000004</v>
      </c>
      <c r="I1623" s="2">
        <f t="array" ref="I1623">SUMPRODUCT(B1607:B1626, (ROW(B1607:B1626)-ROW(B1607)+1)) / (20*21/2)</f>
        <v>3.204237142857143</v>
      </c>
      <c r="J1623" s="2">
        <f t="shared" si="202"/>
        <v>3.242248705732977</v>
      </c>
      <c r="K1623" s="2">
        <f t="shared" si="196"/>
        <v>3.3084487871765544</v>
      </c>
    </row>
    <row r="1624" spans="1:11" ht="13.5" x14ac:dyDescent="0.25">
      <c r="A1624" s="3">
        <f>TITRES_STAT!B1627</f>
        <v>44676</v>
      </c>
      <c r="B1624" s="5">
        <f>TITRES_STAT!D1627</f>
        <v>3.1745000000000001</v>
      </c>
      <c r="C1624" s="2">
        <f t="shared" si="197"/>
        <v>0</v>
      </c>
      <c r="D1624" s="2">
        <f t="shared" si="198"/>
        <v>3.2146999999999997</v>
      </c>
      <c r="E1624" s="2">
        <f t="shared" si="200"/>
        <v>3.2163600000000003</v>
      </c>
      <c r="F1624" s="2">
        <f t="shared" si="201"/>
        <v>3.2268299999999996</v>
      </c>
      <c r="G1624" s="2">
        <f t="shared" si="195"/>
        <v>3.3079999999999994</v>
      </c>
      <c r="H1624" s="2">
        <f t="shared" si="199"/>
        <v>3.4282305000000006</v>
      </c>
      <c r="I1624" s="2">
        <f t="array" ref="I1624">SUMPRODUCT(B1608:B1627, (ROW(B1608:B1627)-ROW(B1608)+1)) / (20*21/2)</f>
        <v>3.197578571428572</v>
      </c>
      <c r="J1624" s="2">
        <f t="shared" si="202"/>
        <v>3.2357964480441219</v>
      </c>
      <c r="K1624" s="2">
        <f t="shared" si="196"/>
        <v>3.3031958935617878</v>
      </c>
    </row>
    <row r="1625" spans="1:11" ht="13.5" x14ac:dyDescent="0.25">
      <c r="A1625" s="3">
        <f>TITRES_STAT!B1628</f>
        <v>44677</v>
      </c>
      <c r="B1625" s="5">
        <f>TITRES_STAT!D1628</f>
        <v>3.1661000000000001</v>
      </c>
      <c r="C1625" s="2">
        <f t="shared" si="197"/>
        <v>-8.3999999999999631E-3</v>
      </c>
      <c r="D1625" s="2">
        <f t="shared" si="198"/>
        <v>3.19794</v>
      </c>
      <c r="E1625" s="2">
        <f t="shared" si="200"/>
        <v>3.2105000000000006</v>
      </c>
      <c r="F1625" s="2">
        <f t="shared" si="201"/>
        <v>3.2188699999999999</v>
      </c>
      <c r="G1625" s="2">
        <f t="shared" si="195"/>
        <v>3.3014659999999991</v>
      </c>
      <c r="H1625" s="2">
        <f t="shared" si="199"/>
        <v>3.4282445000000008</v>
      </c>
      <c r="I1625" s="2">
        <f t="array" ref="I1625">SUMPRODUCT(B1609:B1628, (ROW(B1609:B1628)-ROW(B1609)+1)) / (20*21/2)</f>
        <v>3.1875276190476192</v>
      </c>
      <c r="J1625" s="2">
        <f t="shared" si="202"/>
        <v>3.2291586910875392</v>
      </c>
      <c r="K1625" s="2">
        <f t="shared" si="196"/>
        <v>3.297819584010345</v>
      </c>
    </row>
    <row r="1626" spans="1:11" ht="13.5" x14ac:dyDescent="0.25">
      <c r="A1626" s="3">
        <f>TITRES_STAT!B1629</f>
        <v>44678</v>
      </c>
      <c r="B1626" s="5">
        <f>TITRES_STAT!D1629</f>
        <v>3.141</v>
      </c>
      <c r="C1626" s="2">
        <f t="shared" si="197"/>
        <v>-2.5100000000000122E-2</v>
      </c>
      <c r="D1626" s="2">
        <f t="shared" si="198"/>
        <v>3.1778400000000002</v>
      </c>
      <c r="E1626" s="2">
        <f t="shared" si="200"/>
        <v>3.2038000000000002</v>
      </c>
      <c r="F1626" s="2">
        <f t="shared" si="201"/>
        <v>3.210915</v>
      </c>
      <c r="G1626" s="2">
        <f t="shared" si="195"/>
        <v>3.2957699999999988</v>
      </c>
      <c r="H1626" s="2">
        <f t="shared" si="199"/>
        <v>3.4280595000000011</v>
      </c>
      <c r="I1626" s="2">
        <f t="array" ref="I1626">SUMPRODUCT(B1610:B1629, (ROW(B1610:B1629)-ROW(B1610)+1)) / (20*21/2)</f>
        <v>3.1782742857142852</v>
      </c>
      <c r="J1626" s="2">
        <f t="shared" si="202"/>
        <v>3.2207626252696784</v>
      </c>
      <c r="K1626" s="2">
        <f t="shared" si="196"/>
        <v>3.2916697964020964</v>
      </c>
    </row>
    <row r="1627" spans="1:11" ht="13.5" x14ac:dyDescent="0.25">
      <c r="A1627" s="3">
        <f>TITRES_STAT!B1630</f>
        <v>44679</v>
      </c>
      <c r="B1627" s="5">
        <f>TITRES_STAT!D1630</f>
        <v>3.141</v>
      </c>
      <c r="C1627" s="2">
        <f t="shared" si="197"/>
        <v>0</v>
      </c>
      <c r="D1627" s="2">
        <f t="shared" si="198"/>
        <v>3.1594199999999999</v>
      </c>
      <c r="E1627" s="2">
        <f t="shared" si="200"/>
        <v>3.1970999999999998</v>
      </c>
      <c r="F1627" s="2">
        <f t="shared" si="201"/>
        <v>3.2046350000000006</v>
      </c>
      <c r="G1627" s="2">
        <f t="shared" si="195"/>
        <v>3.2904099999999987</v>
      </c>
      <c r="H1627" s="2">
        <f t="shared" si="199"/>
        <v>3.427874500000001</v>
      </c>
      <c r="I1627" s="2">
        <f t="array" ref="I1627">SUMPRODUCT(B1611:B1630, (ROW(B1611:B1630)-ROW(B1611)+1)) / (20*21/2)</f>
        <v>3.1692204761904756</v>
      </c>
      <c r="J1627" s="2">
        <f t="shared" si="202"/>
        <v>3.2131661847678039</v>
      </c>
      <c r="K1627" s="2">
        <f t="shared" si="196"/>
        <v>3.2857611769353476</v>
      </c>
    </row>
    <row r="1628" spans="1:11" ht="13.5" x14ac:dyDescent="0.25">
      <c r="A1628" s="3">
        <f>TITRES_STAT!B1631</f>
        <v>44680</v>
      </c>
      <c r="B1628" s="5">
        <f>TITRES_STAT!D1631</f>
        <v>3.0991</v>
      </c>
      <c r="C1628" s="2">
        <f t="shared" si="197"/>
        <v>-4.1900000000000048E-2</v>
      </c>
      <c r="D1628" s="2">
        <f t="shared" si="198"/>
        <v>3.1443400000000001</v>
      </c>
      <c r="E1628" s="2">
        <f t="shared" si="200"/>
        <v>3.1878899999999994</v>
      </c>
      <c r="F1628" s="2">
        <f t="shared" si="201"/>
        <v>3.1962600000000001</v>
      </c>
      <c r="G1628" s="2">
        <f t="shared" si="195"/>
        <v>3.2840439999999984</v>
      </c>
      <c r="H1628" s="2">
        <f t="shared" si="199"/>
        <v>3.4273320000000007</v>
      </c>
      <c r="I1628" s="2">
        <f t="array" ref="I1628">SUMPRODUCT(B1612:B1631, (ROW(B1612:B1631)-ROW(B1612)+1)) / (20*21/2)</f>
        <v>3.1571357142857144</v>
      </c>
      <c r="J1628" s="2">
        <f t="shared" si="202"/>
        <v>3.2023027385994416</v>
      </c>
      <c r="K1628" s="2">
        <f t="shared" si="196"/>
        <v>3.2784411307810202</v>
      </c>
    </row>
    <row r="1629" spans="1:11" ht="13.5" x14ac:dyDescent="0.25">
      <c r="A1629" s="3">
        <f>TITRES_STAT!B1632</f>
        <v>44685</v>
      </c>
      <c r="B1629" s="5">
        <f>TITRES_STAT!D1632</f>
        <v>3.0991</v>
      </c>
      <c r="C1629" s="2">
        <f t="shared" si="197"/>
        <v>0</v>
      </c>
      <c r="D1629" s="2">
        <f t="shared" si="198"/>
        <v>3.1292599999999999</v>
      </c>
      <c r="E1629" s="2">
        <f t="shared" si="200"/>
        <v>3.17198</v>
      </c>
      <c r="F1629" s="2">
        <f t="shared" si="201"/>
        <v>3.1941649999999995</v>
      </c>
      <c r="G1629" s="2">
        <f t="shared" si="195"/>
        <v>3.2776779999999981</v>
      </c>
      <c r="H1629" s="2">
        <f t="shared" si="199"/>
        <v>3.4260995000000007</v>
      </c>
      <c r="I1629" s="2">
        <f t="array" ref="I1629">SUMPRODUCT(B1613:B1632, (ROW(B1613:B1632)-ROW(B1613)+1)) / (20*21/2)</f>
        <v>3.1403476190476187</v>
      </c>
      <c r="J1629" s="2">
        <f t="shared" si="202"/>
        <v>3.1924739063518759</v>
      </c>
      <c r="K1629" s="2">
        <f t="shared" si="196"/>
        <v>3.271408145260196</v>
      </c>
    </row>
    <row r="1630" spans="1:11" ht="13.5" x14ac:dyDescent="0.25">
      <c r="A1630" s="3">
        <f>TITRES_STAT!B1633</f>
        <v>44686</v>
      </c>
      <c r="B1630" s="5">
        <f>TITRES_STAT!D1633</f>
        <v>3.0991</v>
      </c>
      <c r="C1630" s="2">
        <f t="shared" si="197"/>
        <v>0</v>
      </c>
      <c r="D1630" s="2">
        <f t="shared" si="198"/>
        <v>3.1158600000000001</v>
      </c>
      <c r="E1630" s="2">
        <f t="shared" si="200"/>
        <v>3.1569000000000003</v>
      </c>
      <c r="F1630" s="2">
        <f t="shared" si="201"/>
        <v>3.1924899999999998</v>
      </c>
      <c r="G1630" s="2">
        <f t="shared" si="195"/>
        <v>3.2714799999999982</v>
      </c>
      <c r="H1630" s="2">
        <f t="shared" si="199"/>
        <v>3.4244660000000011</v>
      </c>
      <c r="I1630" s="2">
        <f t="array" ref="I1630">SUMPRODUCT(B1614:B1633, (ROW(B1614:B1633)-ROW(B1614)+1)) / (20*21/2)</f>
        <v>3.1220366666666668</v>
      </c>
      <c r="J1630" s="2">
        <f t="shared" si="202"/>
        <v>3.1835811533659832</v>
      </c>
      <c r="K1630" s="2">
        <f t="shared" si="196"/>
        <v>3.2646509630931293</v>
      </c>
    </row>
    <row r="1631" spans="1:11" ht="13.5" x14ac:dyDescent="0.25">
      <c r="A1631" s="3">
        <f>TITRES_STAT!B1634</f>
        <v>44687</v>
      </c>
      <c r="B1631" s="5">
        <f>TITRES_STAT!D1634</f>
        <v>3.0655999999999999</v>
      </c>
      <c r="C1631" s="2">
        <f t="shared" si="197"/>
        <v>-3.3500000000000085E-2</v>
      </c>
      <c r="D1631" s="2">
        <f t="shared" si="198"/>
        <v>3.1007799999999999</v>
      </c>
      <c r="E1631" s="2">
        <f t="shared" si="200"/>
        <v>3.13931</v>
      </c>
      <c r="F1631" s="2">
        <f t="shared" si="201"/>
        <v>3.1832749999999996</v>
      </c>
      <c r="G1631" s="2">
        <f t="shared" si="195"/>
        <v>3.2644439999999979</v>
      </c>
      <c r="H1631" s="2">
        <f t="shared" si="199"/>
        <v>3.4227070000000004</v>
      </c>
      <c r="I1631" s="2">
        <f t="array" ref="I1631">SUMPRODUCT(B1615:B1634, (ROW(B1615:B1634)-ROW(B1615)+1)) / (20*21/2)</f>
        <v>3.1105128571428566</v>
      </c>
      <c r="J1631" s="2">
        <f t="shared" si="202"/>
        <v>3.1723448530454132</v>
      </c>
      <c r="K1631" s="2">
        <f t="shared" si="196"/>
        <v>3.2568450429718303</v>
      </c>
    </row>
    <row r="1632" spans="1:11" ht="13.5" x14ac:dyDescent="0.25">
      <c r="A1632" s="3">
        <f>TITRES_STAT!B1635</f>
        <v>44690</v>
      </c>
      <c r="B1632" s="5">
        <f>TITRES_STAT!D1635</f>
        <v>3.0070000000000001</v>
      </c>
      <c r="C1632" s="2">
        <f t="shared" si="197"/>
        <v>-5.8599999999999763E-2</v>
      </c>
      <c r="D1632" s="2">
        <f t="shared" si="198"/>
        <v>3.0739799999999997</v>
      </c>
      <c r="E1632" s="2">
        <f t="shared" si="200"/>
        <v>3.1167000000000002</v>
      </c>
      <c r="F1632" s="2">
        <f t="shared" si="201"/>
        <v>3.1740649999999997</v>
      </c>
      <c r="G1632" s="2">
        <f t="shared" si="195"/>
        <v>3.2564039999999981</v>
      </c>
      <c r="H1632" s="2">
        <f t="shared" si="199"/>
        <v>3.4210320000000003</v>
      </c>
      <c r="I1632" s="2">
        <f t="array" ref="I1632">SUMPRODUCT(B1616:B1635, (ROW(B1616:B1635)-ROW(B1616)+1)) / (20*21/2)</f>
        <v>3.1016561904761906</v>
      </c>
      <c r="J1632" s="2">
        <f t="shared" si="202"/>
        <v>3.1565977241839454</v>
      </c>
      <c r="K1632" s="2">
        <f t="shared" si="196"/>
        <v>3.2470471981494056</v>
      </c>
    </row>
    <row r="1633" spans="1:11" ht="13.5" x14ac:dyDescent="0.25">
      <c r="A1633" s="3">
        <f>TITRES_STAT!B1636</f>
        <v>44691</v>
      </c>
      <c r="B1633" s="5">
        <f>TITRES_STAT!D1636</f>
        <v>2.9817999999999998</v>
      </c>
      <c r="C1633" s="2">
        <f t="shared" si="197"/>
        <v>-2.5200000000000333E-2</v>
      </c>
      <c r="D1633" s="2">
        <f t="shared" si="198"/>
        <v>3.0505199999999997</v>
      </c>
      <c r="E1633" s="2">
        <f t="shared" si="200"/>
        <v>3.0974300000000001</v>
      </c>
      <c r="F1633" s="2">
        <f t="shared" si="201"/>
        <v>3.1614999999999993</v>
      </c>
      <c r="G1633" s="2">
        <f t="shared" si="195"/>
        <v>3.248193999999998</v>
      </c>
      <c r="H1633" s="2">
        <f t="shared" si="199"/>
        <v>3.4190214999999999</v>
      </c>
      <c r="I1633" s="2">
        <f t="array" ref="I1633">SUMPRODUCT(B1617:B1636, (ROW(B1617:B1636)-ROW(B1617)+1)) / (20*21/2)</f>
        <v>3.0896066666666675</v>
      </c>
      <c r="J1633" s="2">
        <f t="shared" si="202"/>
        <v>3.1399503218807125</v>
      </c>
      <c r="K1633" s="2">
        <f t="shared" si="196"/>
        <v>3.2366453472415859</v>
      </c>
    </row>
    <row r="1634" spans="1:11" ht="13.5" x14ac:dyDescent="0.25">
      <c r="A1634" s="3">
        <f>TITRES_STAT!B1637</f>
        <v>44692</v>
      </c>
      <c r="B1634" s="5">
        <f>TITRES_STAT!D1637</f>
        <v>3.0405000000000002</v>
      </c>
      <c r="C1634" s="2">
        <f t="shared" si="197"/>
        <v>5.8700000000000419E-2</v>
      </c>
      <c r="D1634" s="2">
        <f t="shared" si="198"/>
        <v>3.0387999999999997</v>
      </c>
      <c r="E1634" s="2">
        <f t="shared" si="200"/>
        <v>3.0840300000000003</v>
      </c>
      <c r="F1634" s="2">
        <f t="shared" si="201"/>
        <v>3.1501949999999996</v>
      </c>
      <c r="G1634" s="2">
        <f t="shared" si="195"/>
        <v>3.2414939999999977</v>
      </c>
      <c r="H1634" s="2">
        <f t="shared" si="199"/>
        <v>3.4175559999999994</v>
      </c>
      <c r="I1634" s="2">
        <f t="array" ref="I1634">SUMPRODUCT(B1618:B1637, (ROW(B1618:B1637)-ROW(B1618)+1)) / (20*21/2)</f>
        <v>3.0784747619047623</v>
      </c>
      <c r="J1634" s="2">
        <f t="shared" si="202"/>
        <v>3.1304788626539781</v>
      </c>
      <c r="K1634" s="2">
        <f t="shared" si="196"/>
        <v>3.2289533728399551</v>
      </c>
    </row>
    <row r="1635" spans="1:11" ht="13.5" x14ac:dyDescent="0.25">
      <c r="A1635" s="3">
        <f>TITRES_STAT!B1638</f>
        <v>44693</v>
      </c>
      <c r="B1635" s="5">
        <f>TITRES_STAT!D1638</f>
        <v>3.0571999999999999</v>
      </c>
      <c r="C1635" s="2">
        <f t="shared" si="197"/>
        <v>1.6699999999999715E-2</v>
      </c>
      <c r="D1635" s="2">
        <f t="shared" si="198"/>
        <v>3.0304199999999999</v>
      </c>
      <c r="E1635" s="2">
        <f t="shared" si="200"/>
        <v>3.07314</v>
      </c>
      <c r="F1635" s="2">
        <f t="shared" si="201"/>
        <v>3.1418200000000001</v>
      </c>
      <c r="G1635" s="2">
        <f t="shared" si="195"/>
        <v>3.2347919999999974</v>
      </c>
      <c r="H1635" s="2">
        <f t="shared" si="199"/>
        <v>3.4162154999999994</v>
      </c>
      <c r="I1635" s="2">
        <f t="array" ref="I1635">SUMPRODUCT(B1619:B1638, (ROW(B1619:B1638)-ROW(B1619)+1)) / (20*21/2)</f>
        <v>3.0682604761904768</v>
      </c>
      <c r="J1635" s="2">
        <f t="shared" si="202"/>
        <v>3.1234999233535992</v>
      </c>
      <c r="K1635" s="2">
        <f t="shared" si="196"/>
        <v>3.2222179464540748</v>
      </c>
    </row>
    <row r="1636" spans="1:11" ht="13.5" x14ac:dyDescent="0.25">
      <c r="A1636" s="3">
        <f>TITRES_STAT!B1639</f>
        <v>44694</v>
      </c>
      <c r="B1636" s="5">
        <f>TITRES_STAT!D1639</f>
        <v>3.0152999999999999</v>
      </c>
      <c r="C1636" s="2">
        <f t="shared" si="197"/>
        <v>-4.1900000000000048E-2</v>
      </c>
      <c r="D1636" s="2">
        <f t="shared" si="198"/>
        <v>3.0203599999999997</v>
      </c>
      <c r="E1636" s="2">
        <f t="shared" si="200"/>
        <v>3.0605700000000002</v>
      </c>
      <c r="F1636" s="2">
        <f t="shared" si="201"/>
        <v>3.1321849999999998</v>
      </c>
      <c r="G1636" s="2">
        <f t="shared" si="195"/>
        <v>3.2280899999999981</v>
      </c>
      <c r="H1636" s="2">
        <f t="shared" si="199"/>
        <v>3.4147074999999996</v>
      </c>
      <c r="I1636" s="2">
        <f t="array" ref="I1636">SUMPRODUCT(B1620:B1639, (ROW(B1620:B1639)-ROW(B1620)+1)) / (20*21/2)</f>
        <v>3.0549028571428574</v>
      </c>
      <c r="J1636" s="2">
        <f t="shared" si="202"/>
        <v>3.1131951687484944</v>
      </c>
      <c r="K1636" s="2">
        <f t="shared" si="196"/>
        <v>3.2141035171813659</v>
      </c>
    </row>
    <row r="1637" spans="1:11" ht="13.5" x14ac:dyDescent="0.25">
      <c r="A1637" s="3">
        <f>TITRES_STAT!B1640</f>
        <v>44697</v>
      </c>
      <c r="B1637" s="5">
        <f>TITRES_STAT!D1640</f>
        <v>3.0152999999999999</v>
      </c>
      <c r="C1637" s="2">
        <f t="shared" si="197"/>
        <v>0</v>
      </c>
      <c r="D1637" s="2">
        <f t="shared" si="198"/>
        <v>3.0220199999999999</v>
      </c>
      <c r="E1637" s="2">
        <f t="shared" si="200"/>
        <v>3.0480000000000005</v>
      </c>
      <c r="F1637" s="2">
        <f t="shared" si="201"/>
        <v>3.1225499999999995</v>
      </c>
      <c r="G1637" s="2">
        <f t="shared" si="195"/>
        <v>3.2213879999999984</v>
      </c>
      <c r="H1637" s="2">
        <f t="shared" si="199"/>
        <v>3.4130739999999999</v>
      </c>
      <c r="I1637" s="2">
        <f t="array" ref="I1637">SUMPRODUCT(B1621:B1640, (ROW(B1621:B1640)-ROW(B1621)+1)) / (20*21/2)</f>
        <v>3.0365199999999999</v>
      </c>
      <c r="J1637" s="2">
        <f t="shared" si="202"/>
        <v>3.1038718193438757</v>
      </c>
      <c r="K1637" s="2">
        <f t="shared" si="196"/>
        <v>3.2063073008213125</v>
      </c>
    </row>
    <row r="1638" spans="1:11" ht="13.5" x14ac:dyDescent="0.25">
      <c r="A1638" s="3">
        <f>TITRES_STAT!B1641</f>
        <v>44698</v>
      </c>
      <c r="B1638" s="5">
        <f>TITRES_STAT!D1641</f>
        <v>3.0152999999999999</v>
      </c>
      <c r="C1638" s="2">
        <f t="shared" si="197"/>
        <v>0</v>
      </c>
      <c r="D1638" s="2">
        <f t="shared" si="198"/>
        <v>3.0287199999999999</v>
      </c>
      <c r="E1638" s="2">
        <f t="shared" si="200"/>
        <v>3.0396199999999998</v>
      </c>
      <c r="F1638" s="2">
        <f t="shared" si="201"/>
        <v>3.1137549999999989</v>
      </c>
      <c r="G1638" s="2">
        <f t="shared" si="195"/>
        <v>3.2146859999999986</v>
      </c>
      <c r="H1638" s="2">
        <f t="shared" si="199"/>
        <v>3.4114404999999999</v>
      </c>
      <c r="I1638" s="2">
        <f t="array" ref="I1638">SUMPRODUCT(B1622:B1641, (ROW(B1622:B1641)-ROW(B1622)+1)) / (20*21/2)</f>
        <v>3.0301342857142859</v>
      </c>
      <c r="J1638" s="2">
        <f t="shared" si="202"/>
        <v>3.0954364079777923</v>
      </c>
      <c r="K1638" s="2">
        <f t="shared" si="196"/>
        <v>3.1988168184361632</v>
      </c>
    </row>
    <row r="1639" spans="1:11" ht="13.5" x14ac:dyDescent="0.25">
      <c r="A1639" s="3">
        <f>TITRES_STAT!B1642</f>
        <v>44699</v>
      </c>
      <c r="B1639" s="5">
        <f>TITRES_STAT!D1642</f>
        <v>2.9735</v>
      </c>
      <c r="C1639" s="2">
        <f t="shared" si="197"/>
        <v>-4.1799999999999837E-2</v>
      </c>
      <c r="D1639" s="2">
        <f t="shared" si="198"/>
        <v>3.01532</v>
      </c>
      <c r="E1639" s="2">
        <f t="shared" si="200"/>
        <v>3.0270599999999996</v>
      </c>
      <c r="F1639" s="2">
        <f t="shared" si="201"/>
        <v>3.0995199999999996</v>
      </c>
      <c r="G1639" s="2">
        <f t="shared" si="195"/>
        <v>3.2059759999999984</v>
      </c>
      <c r="H1639" s="2">
        <f t="shared" si="199"/>
        <v>3.409597999999999</v>
      </c>
      <c r="I1639" s="2">
        <f t="array" ref="I1639">SUMPRODUCT(B1623:B1642, (ROW(B1623:B1642)-ROW(B1623)+1)) / (20*21/2)</f>
        <v>3.0248257142857149</v>
      </c>
      <c r="J1639" s="2">
        <f t="shared" si="202"/>
        <v>3.0838234167418119</v>
      </c>
      <c r="K1639" s="2">
        <f t="shared" si="196"/>
        <v>3.189980864772</v>
      </c>
    </row>
    <row r="1640" spans="1:11" ht="13.5" x14ac:dyDescent="0.25">
      <c r="A1640" s="3">
        <f>TITRES_STAT!B1643</f>
        <v>44700</v>
      </c>
      <c r="B1640" s="5">
        <f>TITRES_STAT!D1643</f>
        <v>2.9064999999999999</v>
      </c>
      <c r="C1640" s="2">
        <f t="shared" si="197"/>
        <v>-6.7000000000000171E-2</v>
      </c>
      <c r="D1640" s="2">
        <f t="shared" si="198"/>
        <v>2.9851799999999997</v>
      </c>
      <c r="E1640" s="2">
        <f t="shared" si="200"/>
        <v>3.0078000000000005</v>
      </c>
      <c r="F1640" s="2">
        <f t="shared" si="201"/>
        <v>3.0823499999999999</v>
      </c>
      <c r="G1640" s="2">
        <f t="shared" si="195"/>
        <v>3.1962599999999979</v>
      </c>
      <c r="H1640" s="2">
        <f t="shared" si="199"/>
        <v>3.4074624999999994</v>
      </c>
      <c r="I1640" s="2">
        <f t="array" ref="I1640">SUMPRODUCT(B1624:B1643, (ROW(B1624:B1643)-ROW(B1624)+1)) / (20*21/2)</f>
        <v>3.036516190476191</v>
      </c>
      <c r="J1640" s="2">
        <f t="shared" si="202"/>
        <v>3.0669354722902109</v>
      </c>
      <c r="K1640" s="2">
        <f t="shared" si="196"/>
        <v>3.1788639681142747</v>
      </c>
    </row>
    <row r="1641" spans="1:11" ht="13.5" x14ac:dyDescent="0.25">
      <c r="A1641" s="3">
        <f>TITRES_STAT!B1644</f>
        <v>44701</v>
      </c>
      <c r="B1641" s="5">
        <f>TITRES_STAT!D1644</f>
        <v>3.0152999999999999</v>
      </c>
      <c r="C1641" s="2">
        <f t="shared" si="197"/>
        <v>0.10880000000000001</v>
      </c>
      <c r="D1641" s="2">
        <f t="shared" si="198"/>
        <v>2.9851799999999997</v>
      </c>
      <c r="E1641" s="2">
        <f t="shared" si="200"/>
        <v>3.0027700000000004</v>
      </c>
      <c r="F1641" s="2">
        <f t="shared" si="201"/>
        <v>3.07104</v>
      </c>
      <c r="G1641" s="2">
        <f t="shared" si="195"/>
        <v>3.1895579999999977</v>
      </c>
      <c r="H1641" s="2">
        <f t="shared" si="199"/>
        <v>3.4059964999999992</v>
      </c>
      <c r="I1641" s="2">
        <f t="array" ref="I1641">SUMPRODUCT(B1625:B1644, (ROW(B1625:B1644)-ROW(B1625)+1)) / (20*21/2)</f>
        <v>3.0465666666666666</v>
      </c>
      <c r="J1641" s="2">
        <f t="shared" si="202"/>
        <v>3.0620178082625715</v>
      </c>
      <c r="K1641" s="2">
        <f t="shared" si="196"/>
        <v>3.1724496948548913</v>
      </c>
    </row>
    <row r="1642" spans="1:11" ht="13.5" x14ac:dyDescent="0.25">
      <c r="A1642" s="3">
        <f>TITRES_STAT!B1645</f>
        <v>44704</v>
      </c>
      <c r="B1642" s="5">
        <f>TITRES_STAT!D1645</f>
        <v>3.0152999999999999</v>
      </c>
      <c r="C1642" s="2">
        <f t="shared" si="197"/>
        <v>0</v>
      </c>
      <c r="D1642" s="2">
        <f t="shared" si="198"/>
        <v>2.9851799999999997</v>
      </c>
      <c r="E1642" s="2">
        <f t="shared" si="200"/>
        <v>3.0036</v>
      </c>
      <c r="F1642" s="2">
        <f t="shared" si="201"/>
        <v>3.0601500000000001</v>
      </c>
      <c r="G1642" s="2">
        <f t="shared" si="195"/>
        <v>3.1835259999999983</v>
      </c>
      <c r="H1642" s="2">
        <f t="shared" si="199"/>
        <v>3.4045724999999991</v>
      </c>
      <c r="I1642" s="2">
        <f t="array" ref="I1642">SUMPRODUCT(B1626:B1645, (ROW(B1626:B1645)-ROW(B1626)+1)) / (20*21/2)</f>
        <v>3.0550666666666668</v>
      </c>
      <c r="J1642" s="2">
        <f t="shared" si="202"/>
        <v>3.0575684931899456</v>
      </c>
      <c r="K1642" s="2">
        <f t="shared" si="196"/>
        <v>3.1662869617233271</v>
      </c>
    </row>
    <row r="1643" spans="1:11" ht="13.5" x14ac:dyDescent="0.25">
      <c r="A1643" s="3">
        <f>TITRES_STAT!B1646</f>
        <v>44705</v>
      </c>
      <c r="B1643" s="5">
        <f>TITRES_STAT!D1646</f>
        <v>3.1829000000000001</v>
      </c>
      <c r="C1643" s="2">
        <f t="shared" si="197"/>
        <v>0.16760000000000019</v>
      </c>
      <c r="D1643" s="2">
        <f t="shared" si="198"/>
        <v>3.0186999999999999</v>
      </c>
      <c r="E1643" s="2">
        <f t="shared" si="200"/>
        <v>3.0237100000000003</v>
      </c>
      <c r="F1643" s="2">
        <f t="shared" si="201"/>
        <v>3.0605699999999998</v>
      </c>
      <c r="G1643" s="2">
        <f t="shared" si="195"/>
        <v>3.1826899999999991</v>
      </c>
      <c r="H1643" s="2">
        <f t="shared" si="199"/>
        <v>3.4039444999999997</v>
      </c>
      <c r="I1643" s="2">
        <f t="array" ref="I1643">SUMPRODUCT(B1627:B1646, (ROW(B1627:B1646)-ROW(B1627)+1)) / (20*21/2)</f>
        <v>3.0628461904761908</v>
      </c>
      <c r="J1643" s="2">
        <f t="shared" si="202"/>
        <v>3.0695048271718557</v>
      </c>
      <c r="K1643" s="2">
        <f t="shared" si="196"/>
        <v>3.1669384534204514</v>
      </c>
    </row>
    <row r="1644" spans="1:11" ht="13.5" x14ac:dyDescent="0.25">
      <c r="A1644" s="3">
        <f>TITRES_STAT!B1647</f>
        <v>44706</v>
      </c>
      <c r="B1644" s="5">
        <f>TITRES_STAT!D1647</f>
        <v>3.1661000000000001</v>
      </c>
      <c r="C1644" s="2">
        <f t="shared" si="197"/>
        <v>-1.6799999999999926E-2</v>
      </c>
      <c r="D1644" s="2">
        <f t="shared" si="198"/>
        <v>3.05722</v>
      </c>
      <c r="E1644" s="2">
        <f t="shared" si="200"/>
        <v>3.03627</v>
      </c>
      <c r="F1644" s="2">
        <f t="shared" si="201"/>
        <v>3.0601500000000001</v>
      </c>
      <c r="G1644" s="2">
        <f t="shared" si="195"/>
        <v>3.1790039999999986</v>
      </c>
      <c r="H1644" s="2">
        <f t="shared" si="199"/>
        <v>3.4032324999999992</v>
      </c>
      <c r="I1644" s="2">
        <f t="array" ref="I1644">SUMPRODUCT(B1628:B1647, (ROW(B1628:B1647)-ROW(B1628)+1)) / (20*21/2)</f>
        <v>3.0738161904761903</v>
      </c>
      <c r="J1644" s="2">
        <f t="shared" si="202"/>
        <v>3.0787043674412029</v>
      </c>
      <c r="K1644" s="2">
        <f t="shared" si="196"/>
        <v>3.1669055728941591</v>
      </c>
    </row>
    <row r="1645" spans="1:11" ht="13.5" x14ac:dyDescent="0.25">
      <c r="A1645" s="3">
        <f>TITRES_STAT!B1648</f>
        <v>44707</v>
      </c>
      <c r="B1645" s="5">
        <f>TITRES_STAT!D1648</f>
        <v>3.1494</v>
      </c>
      <c r="C1645" s="2">
        <f t="shared" si="197"/>
        <v>-1.6700000000000159E-2</v>
      </c>
      <c r="D1645" s="2">
        <f t="shared" si="198"/>
        <v>3.1057999999999999</v>
      </c>
      <c r="E1645" s="2">
        <f t="shared" si="200"/>
        <v>3.04549</v>
      </c>
      <c r="F1645" s="2">
        <f t="shared" si="201"/>
        <v>3.0593150000000002</v>
      </c>
      <c r="G1645" s="2">
        <f t="shared" si="195"/>
        <v>3.1766599999999983</v>
      </c>
      <c r="H1645" s="2">
        <f t="shared" si="199"/>
        <v>3.4023949999999989</v>
      </c>
      <c r="I1645" s="2">
        <f t="array" ref="I1645">SUMPRODUCT(B1629:B1648, (ROW(B1629:B1648)-ROW(B1629)+1)) / (20*21/2)</f>
        <v>3.0854266666666668</v>
      </c>
      <c r="J1645" s="2">
        <f t="shared" si="202"/>
        <v>3.0854372848277554</v>
      </c>
      <c r="K1645" s="2">
        <f t="shared" si="196"/>
        <v>3.166219079839486</v>
      </c>
    </row>
    <row r="1646" spans="1:11" ht="13.5" x14ac:dyDescent="0.25">
      <c r="A1646" s="3">
        <f>TITRES_STAT!B1649</f>
        <v>44708</v>
      </c>
      <c r="B1646" s="5">
        <f>TITRES_STAT!D1649</f>
        <v>3.141</v>
      </c>
      <c r="C1646" s="2">
        <f t="shared" si="197"/>
        <v>-8.3999999999999631E-3</v>
      </c>
      <c r="D1646" s="2">
        <f t="shared" si="198"/>
        <v>3.1309399999999998</v>
      </c>
      <c r="E1646" s="2">
        <f t="shared" si="200"/>
        <v>3.0580599999999998</v>
      </c>
      <c r="F1646" s="2">
        <f t="shared" si="201"/>
        <v>3.0593150000000007</v>
      </c>
      <c r="G1646" s="2">
        <f t="shared" si="195"/>
        <v>3.1749859999999983</v>
      </c>
      <c r="H1646" s="2">
        <f t="shared" si="199"/>
        <v>3.4015154999999986</v>
      </c>
      <c r="I1646" s="2">
        <f t="array" ref="I1646">SUMPRODUCT(B1630:B1649, (ROW(B1630:B1649)-ROW(B1630)+1)) / (20*21/2)</f>
        <v>3.0966380952380952</v>
      </c>
      <c r="J1646" s="2">
        <f t="shared" si="202"/>
        <v>3.0907289719870166</v>
      </c>
      <c r="K1646" s="2">
        <f t="shared" si="196"/>
        <v>3.1652300963163693</v>
      </c>
    </row>
    <row r="1647" spans="1:11" ht="13.5" x14ac:dyDescent="0.25">
      <c r="A1647" s="3">
        <f>TITRES_STAT!B1650</f>
        <v>44711</v>
      </c>
      <c r="B1647" s="5">
        <f>TITRES_STAT!D1650</f>
        <v>3.1745000000000001</v>
      </c>
      <c r="C1647" s="2">
        <f t="shared" si="197"/>
        <v>3.3500000000000085E-2</v>
      </c>
      <c r="D1647" s="2">
        <f t="shared" si="198"/>
        <v>3.1627800000000001</v>
      </c>
      <c r="E1647" s="2">
        <f t="shared" si="200"/>
        <v>3.0739800000000002</v>
      </c>
      <c r="F1647" s="2">
        <f t="shared" si="201"/>
        <v>3.0609900000000003</v>
      </c>
      <c r="G1647" s="2">
        <f t="shared" si="195"/>
        <v>3.1719699999999991</v>
      </c>
      <c r="H1647" s="2">
        <f t="shared" si="199"/>
        <v>3.4008034999999985</v>
      </c>
      <c r="I1647" s="2">
        <f t="array" ref="I1647">SUMPRODUCT(B1631:B1650, (ROW(B1631:B1650)-ROW(B1631)+1)) / (20*21/2)</f>
        <v>3.1074504761904764</v>
      </c>
      <c r="J1647" s="2">
        <f t="shared" si="202"/>
        <v>3.0987071651311102</v>
      </c>
      <c r="K1647" s="2">
        <f t="shared" si="196"/>
        <v>3.1655936219510217</v>
      </c>
    </row>
    <row r="1648" spans="1:11" ht="13.5" x14ac:dyDescent="0.25">
      <c r="A1648" s="3">
        <f>TITRES_STAT!B1651</f>
        <v>44712</v>
      </c>
      <c r="B1648" s="5">
        <f>TITRES_STAT!D1651</f>
        <v>3.1829000000000001</v>
      </c>
      <c r="C1648" s="2">
        <f t="shared" si="197"/>
        <v>8.3999999999999631E-3</v>
      </c>
      <c r="D1648" s="2">
        <f t="shared" si="198"/>
        <v>3.1627800000000001</v>
      </c>
      <c r="E1648" s="2">
        <f t="shared" si="200"/>
        <v>3.0907399999999998</v>
      </c>
      <c r="F1648" s="2">
        <f t="shared" si="201"/>
        <v>3.0651800000000002</v>
      </c>
      <c r="G1648" s="2">
        <f t="shared" si="195"/>
        <v>3.1694579999999979</v>
      </c>
      <c r="H1648" s="2">
        <f t="shared" si="199"/>
        <v>3.4002589999999988</v>
      </c>
      <c r="I1648" s="2">
        <f t="array" ref="I1648">SUMPRODUCT(B1632:B1651, (ROW(B1632:B1651)-ROW(B1632)+1)) / (20*21/2)</f>
        <v>3.11786380952381</v>
      </c>
      <c r="J1648" s="2">
        <f t="shared" si="202"/>
        <v>3.1067255303567185</v>
      </c>
      <c r="K1648" s="2">
        <f t="shared" si="196"/>
        <v>3.1662723034431384</v>
      </c>
    </row>
    <row r="1649" spans="1:11" ht="13.5" x14ac:dyDescent="0.25">
      <c r="A1649" s="3">
        <f>TITRES_STAT!B1652</f>
        <v>44713</v>
      </c>
      <c r="B1649" s="5">
        <f>TITRES_STAT!D1652</f>
        <v>3.1829000000000001</v>
      </c>
      <c r="C1649" s="2">
        <f t="shared" si="197"/>
        <v>0</v>
      </c>
      <c r="D1649" s="2">
        <f t="shared" si="198"/>
        <v>3.16614</v>
      </c>
      <c r="E1649" s="2">
        <f t="shared" si="200"/>
        <v>3.1116799999999998</v>
      </c>
      <c r="F1649" s="2">
        <f t="shared" si="201"/>
        <v>3.0693700000000002</v>
      </c>
      <c r="G1649" s="2">
        <f t="shared" si="195"/>
        <v>3.1649359999999978</v>
      </c>
      <c r="H1649" s="2">
        <f t="shared" si="199"/>
        <v>3.3995054999999983</v>
      </c>
      <c r="I1649" s="2">
        <f t="array" ref="I1649">SUMPRODUCT(B1633:B1652, (ROW(B1633:B1652)-ROW(B1633)+1)) / (20*21/2)</f>
        <v>3.1269185714285714</v>
      </c>
      <c r="J1649" s="2">
        <f t="shared" si="202"/>
        <v>3.1139802417513165</v>
      </c>
      <c r="K1649" s="2">
        <f t="shared" si="196"/>
        <v>3.16692436997478</v>
      </c>
    </row>
    <row r="1650" spans="1:11" ht="13.5" x14ac:dyDescent="0.25">
      <c r="A1650" s="3">
        <f>TITRES_STAT!B1653</f>
        <v>44714</v>
      </c>
      <c r="B1650" s="5">
        <f>TITRES_STAT!D1653</f>
        <v>3.1829000000000001</v>
      </c>
      <c r="C1650" s="2">
        <f t="shared" si="197"/>
        <v>0</v>
      </c>
      <c r="D1650" s="2">
        <f t="shared" si="198"/>
        <v>3.1728399999999999</v>
      </c>
      <c r="E1650" s="2">
        <f t="shared" si="200"/>
        <v>3.1393200000000006</v>
      </c>
      <c r="F1650" s="2">
        <f t="shared" si="201"/>
        <v>3.0735600000000005</v>
      </c>
      <c r="G1650" s="2">
        <f t="shared" ref="G1650:G1713" si="203">AVERAGE(B1601:B1650)</f>
        <v>3.161753999999998</v>
      </c>
      <c r="H1650" s="2">
        <f t="shared" si="199"/>
        <v>3.3987519999999982</v>
      </c>
      <c r="I1650" s="2">
        <f t="array" ref="I1650">SUMPRODUCT(B1634:B1653, (ROW(B1634:B1653)-ROW(B1634)+1)) / (20*21/2)</f>
        <v>3.1335757142857146</v>
      </c>
      <c r="J1650" s="2">
        <f t="shared" si="202"/>
        <v>3.1205440282511909</v>
      </c>
      <c r="K1650" s="2">
        <f t="shared" si="196"/>
        <v>3.1675508652698867</v>
      </c>
    </row>
    <row r="1651" spans="1:11" ht="13.5" x14ac:dyDescent="0.25">
      <c r="A1651" s="3">
        <f>TITRES_STAT!B1654</f>
        <v>44715</v>
      </c>
      <c r="B1651" s="5">
        <f>TITRES_STAT!D1654</f>
        <v>3.1829000000000001</v>
      </c>
      <c r="C1651" s="2">
        <f t="shared" si="197"/>
        <v>0</v>
      </c>
      <c r="D1651" s="2">
        <f t="shared" si="198"/>
        <v>3.1812200000000002</v>
      </c>
      <c r="E1651" s="2">
        <f t="shared" si="200"/>
        <v>3.1560800000000002</v>
      </c>
      <c r="F1651" s="2">
        <f t="shared" si="201"/>
        <v>3.0794250000000014</v>
      </c>
      <c r="G1651" s="2">
        <f t="shared" si="203"/>
        <v>3.1584039999999982</v>
      </c>
      <c r="H1651" s="2">
        <f t="shared" si="199"/>
        <v>3.3982914999999991</v>
      </c>
      <c r="I1651" s="2">
        <f t="array" ref="I1651">SUMPRODUCT(B1635:B1654, (ROW(B1635:B1654)-ROW(B1635)+1)) / (20*21/2)</f>
        <v>3.1393952380952381</v>
      </c>
      <c r="J1651" s="2">
        <f t="shared" si="202"/>
        <v>3.1264826922272677</v>
      </c>
      <c r="K1651" s="2">
        <f t="shared" ref="K1651:K1714" si="204">$K$4*B1651+(1-$K$4)*K1650</f>
        <v>3.168152792122048</v>
      </c>
    </row>
    <row r="1652" spans="1:11" ht="13.5" x14ac:dyDescent="0.25">
      <c r="A1652" s="3">
        <f>TITRES_STAT!B1655</f>
        <v>44718</v>
      </c>
      <c r="B1652" s="5">
        <f>TITRES_STAT!D1655</f>
        <v>3.1745000000000001</v>
      </c>
      <c r="C1652" s="2">
        <f t="shared" si="197"/>
        <v>-8.3999999999999631E-3</v>
      </c>
      <c r="D1652" s="2">
        <f t="shared" si="198"/>
        <v>3.1812200000000002</v>
      </c>
      <c r="E1652" s="2">
        <f t="shared" si="200"/>
        <v>3.1719999999999997</v>
      </c>
      <c r="F1652" s="2">
        <f t="shared" si="201"/>
        <v>3.087800000000001</v>
      </c>
      <c r="G1652" s="2">
        <f t="shared" si="203"/>
        <v>3.1550539999999985</v>
      </c>
      <c r="H1652" s="2">
        <f t="shared" si="199"/>
        <v>3.3978309999999987</v>
      </c>
      <c r="I1652" s="2">
        <f t="array" ref="I1652">SUMPRODUCT(B1636:B1655, (ROW(B1636:B1655)-ROW(B1636)+1)) / (20*21/2)</f>
        <v>3.143066190476191</v>
      </c>
      <c r="J1652" s="2">
        <f t="shared" si="202"/>
        <v>3.1310557691580043</v>
      </c>
      <c r="K1652" s="2">
        <f t="shared" si="204"/>
        <v>3.1684017022349091</v>
      </c>
    </row>
    <row r="1653" spans="1:11" ht="13.5" x14ac:dyDescent="0.25">
      <c r="A1653" s="3">
        <f>TITRES_STAT!B1656</f>
        <v>44719</v>
      </c>
      <c r="B1653" s="5">
        <f>TITRES_STAT!D1656</f>
        <v>3.1577000000000002</v>
      </c>
      <c r="C1653" s="2">
        <f t="shared" si="197"/>
        <v>-1.6799999999999926E-2</v>
      </c>
      <c r="D1653" s="2">
        <f t="shared" si="198"/>
        <v>3.17618</v>
      </c>
      <c r="E1653" s="2">
        <f t="shared" si="200"/>
        <v>3.1694800000000001</v>
      </c>
      <c r="F1653" s="2">
        <f t="shared" si="201"/>
        <v>3.0965950000000007</v>
      </c>
      <c r="G1653" s="2">
        <f t="shared" si="203"/>
        <v>3.1520379999999979</v>
      </c>
      <c r="H1653" s="2">
        <f t="shared" si="199"/>
        <v>3.3967839999999985</v>
      </c>
      <c r="I1653" s="2">
        <f t="array" ref="I1653">SUMPRODUCT(B1637:B1656, (ROW(B1637:B1656)-ROW(B1637)+1)) / (20*21/2)</f>
        <v>3.1463380952380953</v>
      </c>
      <c r="J1653" s="2">
        <f t="shared" si="202"/>
        <v>3.1335933149524804</v>
      </c>
      <c r="K1653" s="2">
        <f t="shared" si="204"/>
        <v>3.167982027637462</v>
      </c>
    </row>
    <row r="1654" spans="1:11" ht="13.5" x14ac:dyDescent="0.25">
      <c r="A1654" s="3">
        <f>TITRES_STAT!B1657</f>
        <v>44720</v>
      </c>
      <c r="B1654" s="5">
        <f>TITRES_STAT!D1657</f>
        <v>3.1577000000000002</v>
      </c>
      <c r="C1654" s="2">
        <f t="shared" si="197"/>
        <v>0</v>
      </c>
      <c r="D1654" s="2">
        <f t="shared" si="198"/>
        <v>3.1711400000000003</v>
      </c>
      <c r="E1654" s="2">
        <f t="shared" si="200"/>
        <v>3.1686399999999999</v>
      </c>
      <c r="F1654" s="2">
        <f t="shared" si="201"/>
        <v>3.1024550000000009</v>
      </c>
      <c r="G1654" s="2">
        <f t="shared" si="203"/>
        <v>3.1485199999999982</v>
      </c>
      <c r="H1654" s="2">
        <f t="shared" si="199"/>
        <v>3.3952344999999986</v>
      </c>
      <c r="I1654" s="2">
        <f t="array" ref="I1654">SUMPRODUCT(B1638:B1657, (ROW(B1638:B1657)-ROW(B1638)+1)) / (20*21/2)</f>
        <v>3.1482114285714289</v>
      </c>
      <c r="J1654" s="2">
        <f t="shared" si="202"/>
        <v>3.135889189718911</v>
      </c>
      <c r="K1654" s="2">
        <f t="shared" si="204"/>
        <v>3.1675788108673655</v>
      </c>
    </row>
    <row r="1655" spans="1:11" ht="13.5" x14ac:dyDescent="0.25">
      <c r="A1655" s="3">
        <f>TITRES_STAT!B1658</f>
        <v>44721</v>
      </c>
      <c r="B1655" s="5">
        <f>TITRES_STAT!D1658</f>
        <v>3.141</v>
      </c>
      <c r="C1655" s="2">
        <f t="shared" si="197"/>
        <v>-1.6700000000000159E-2</v>
      </c>
      <c r="D1655" s="2">
        <f t="shared" si="198"/>
        <v>3.16276</v>
      </c>
      <c r="E1655" s="2">
        <f t="shared" si="200"/>
        <v>3.1677999999999997</v>
      </c>
      <c r="F1655" s="2">
        <f t="shared" si="201"/>
        <v>3.1066450000000003</v>
      </c>
      <c r="G1655" s="2">
        <f t="shared" si="203"/>
        <v>3.1448339999999986</v>
      </c>
      <c r="H1655" s="2">
        <f t="shared" si="199"/>
        <v>3.393768999999998</v>
      </c>
      <c r="I1655" s="2">
        <f t="array" ref="I1655">SUMPRODUCT(B1639:B1658, (ROW(B1639:B1658)-ROW(B1639)+1)) / (20*21/2)</f>
        <v>3.1463357142857138</v>
      </c>
      <c r="J1655" s="2">
        <f t="shared" si="202"/>
        <v>3.1363759335552048</v>
      </c>
      <c r="K1655" s="2">
        <f t="shared" si="204"/>
        <v>3.1665365045588416</v>
      </c>
    </row>
    <row r="1656" spans="1:11" ht="13.5" x14ac:dyDescent="0.25">
      <c r="A1656" s="3">
        <f>TITRES_STAT!B1659</f>
        <v>44722</v>
      </c>
      <c r="B1656" s="5">
        <f>TITRES_STAT!D1659</f>
        <v>3.141</v>
      </c>
      <c r="C1656" s="2">
        <f t="shared" si="197"/>
        <v>0</v>
      </c>
      <c r="D1656" s="2">
        <f t="shared" si="198"/>
        <v>3.1543800000000002</v>
      </c>
      <c r="E1656" s="2">
        <f t="shared" si="200"/>
        <v>3.1677999999999997</v>
      </c>
      <c r="F1656" s="2">
        <f t="shared" si="201"/>
        <v>3.1129300000000004</v>
      </c>
      <c r="G1656" s="2">
        <f t="shared" si="203"/>
        <v>3.1416519999999988</v>
      </c>
      <c r="H1656" s="2">
        <f t="shared" si="199"/>
        <v>3.3923869999999976</v>
      </c>
      <c r="I1656" s="2">
        <f t="array" ref="I1656">SUMPRODUCT(B1640:B1659, (ROW(B1640:B1659)-ROW(B1640)+1)) / (20*21/2)</f>
        <v>3.1440609523809524</v>
      </c>
      <c r="J1656" s="2">
        <f t="shared" si="202"/>
        <v>3.1368163208356616</v>
      </c>
      <c r="K1656" s="2">
        <f t="shared" si="204"/>
        <v>3.1655350730075149</v>
      </c>
    </row>
    <row r="1657" spans="1:11" ht="13.5" x14ac:dyDescent="0.25">
      <c r="A1657" s="3">
        <f>TITRES_STAT!B1660</f>
        <v>44725</v>
      </c>
      <c r="B1657" s="5">
        <f>TITRES_STAT!D1660</f>
        <v>3.1326000000000001</v>
      </c>
      <c r="C1657" s="2">
        <f t="shared" si="197"/>
        <v>-8.3999999999999631E-3</v>
      </c>
      <c r="D1657" s="2">
        <f t="shared" si="198"/>
        <v>3.1459999999999999</v>
      </c>
      <c r="E1657" s="2">
        <f t="shared" si="200"/>
        <v>3.1636099999999994</v>
      </c>
      <c r="F1657" s="2">
        <f t="shared" si="201"/>
        <v>3.1187950000000009</v>
      </c>
      <c r="G1657" s="2">
        <f t="shared" si="203"/>
        <v>3.1389719999999981</v>
      </c>
      <c r="H1657" s="2">
        <f t="shared" si="199"/>
        <v>3.3909629999999975</v>
      </c>
      <c r="I1657" s="2">
        <f t="array" ref="I1657">SUMPRODUCT(B1641:B1660, (ROW(B1641:B1660)-ROW(B1641)+1)) / (20*21/2)</f>
        <v>3.134007142857143</v>
      </c>
      <c r="J1657" s="2">
        <f t="shared" si="202"/>
        <v>3.1364147664703603</v>
      </c>
      <c r="K1657" s="2">
        <f t="shared" si="204"/>
        <v>3.1642435015170243</v>
      </c>
    </row>
    <row r="1658" spans="1:11" ht="13.5" x14ac:dyDescent="0.25">
      <c r="A1658" s="3">
        <f>TITRES_STAT!B1661</f>
        <v>44726</v>
      </c>
      <c r="B1658" s="5">
        <f>TITRES_STAT!D1661</f>
        <v>3.0991</v>
      </c>
      <c r="C1658" s="2">
        <f t="shared" si="197"/>
        <v>-3.3500000000000085E-2</v>
      </c>
      <c r="D1658" s="2">
        <f t="shared" si="198"/>
        <v>3.13428</v>
      </c>
      <c r="E1658" s="2">
        <f t="shared" si="200"/>
        <v>3.15523</v>
      </c>
      <c r="F1658" s="2">
        <f t="shared" si="201"/>
        <v>3.1229850000000003</v>
      </c>
      <c r="G1658" s="2">
        <f t="shared" si="203"/>
        <v>3.1356219999999992</v>
      </c>
      <c r="H1658" s="2">
        <f t="shared" si="199"/>
        <v>3.3893294999999979</v>
      </c>
      <c r="I1658" s="2">
        <f t="array" ref="I1658">SUMPRODUCT(B1642:B1661, (ROW(B1642:B1661)-ROW(B1642)+1)) / (20*21/2)</f>
        <v>3.1289857142857143</v>
      </c>
      <c r="J1658" s="2">
        <f t="shared" si="202"/>
        <v>3.1328609791874689</v>
      </c>
      <c r="K1658" s="2">
        <f t="shared" si="204"/>
        <v>3.1616888543987098</v>
      </c>
    </row>
    <row r="1659" spans="1:11" ht="13.5" x14ac:dyDescent="0.25">
      <c r="A1659" s="3">
        <f>TITRES_STAT!B1662</f>
        <v>44727</v>
      </c>
      <c r="B1659" s="5">
        <f>TITRES_STAT!D1662</f>
        <v>3.0991</v>
      </c>
      <c r="C1659" s="2">
        <f t="shared" si="197"/>
        <v>0</v>
      </c>
      <c r="D1659" s="2">
        <f t="shared" si="198"/>
        <v>3.12256</v>
      </c>
      <c r="E1659" s="2">
        <f t="shared" si="200"/>
        <v>3.1468500000000001</v>
      </c>
      <c r="F1659" s="2">
        <f t="shared" si="201"/>
        <v>3.1292650000000002</v>
      </c>
      <c r="G1659" s="2">
        <f t="shared" si="203"/>
        <v>3.1347839999999985</v>
      </c>
      <c r="H1659" s="2">
        <f t="shared" si="199"/>
        <v>3.3878634999999973</v>
      </c>
      <c r="I1659" s="2">
        <f t="array" ref="I1659">SUMPRODUCT(B1643:B1662, (ROW(B1643:B1662)-ROW(B1643)+1)) / (20*21/2)</f>
        <v>3.1284257142857146</v>
      </c>
      <c r="J1659" s="2">
        <f t="shared" si="202"/>
        <v>3.1296456478362815</v>
      </c>
      <c r="K1659" s="2">
        <f t="shared" si="204"/>
        <v>3.159234389520329</v>
      </c>
    </row>
    <row r="1660" spans="1:11" ht="13.5" x14ac:dyDescent="0.25">
      <c r="A1660" s="3">
        <f>TITRES_STAT!B1663</f>
        <v>44728</v>
      </c>
      <c r="B1660" s="5">
        <f>TITRES_STAT!D1663</f>
        <v>3.0236999999999998</v>
      </c>
      <c r="C1660" s="2">
        <f t="shared" si="197"/>
        <v>-7.5400000000000134E-2</v>
      </c>
      <c r="D1660" s="2">
        <f t="shared" si="198"/>
        <v>3.0991</v>
      </c>
      <c r="E1660" s="2">
        <f t="shared" si="200"/>
        <v>3.1309300000000002</v>
      </c>
      <c r="F1660" s="2">
        <f t="shared" si="201"/>
        <v>3.1351249999999995</v>
      </c>
      <c r="G1660" s="2">
        <f t="shared" si="203"/>
        <v>3.1326059999999991</v>
      </c>
      <c r="H1660" s="2">
        <f t="shared" si="199"/>
        <v>3.3857274999999971</v>
      </c>
      <c r="I1660" s="2">
        <f t="array" ref="I1660">SUMPRODUCT(B1644:B1663, (ROW(B1644:B1663)-ROW(B1644)+1)) / (20*21/2)</f>
        <v>3.1273071428571431</v>
      </c>
      <c r="J1660" s="2">
        <f t="shared" si="202"/>
        <v>3.1195555861375883</v>
      </c>
      <c r="K1660" s="2">
        <f t="shared" si="204"/>
        <v>3.1539193154214926</v>
      </c>
    </row>
    <row r="1661" spans="1:11" ht="13.5" x14ac:dyDescent="0.25">
      <c r="A1661" s="3">
        <f>TITRES_STAT!B1664</f>
        <v>44729</v>
      </c>
      <c r="B1661" s="5">
        <f>TITRES_STAT!D1664</f>
        <v>3.0823999999999998</v>
      </c>
      <c r="C1661" s="2">
        <f t="shared" si="197"/>
        <v>5.8699999999999974E-2</v>
      </c>
      <c r="D1661" s="2">
        <f t="shared" si="198"/>
        <v>3.08738</v>
      </c>
      <c r="E1661" s="2">
        <f t="shared" si="200"/>
        <v>3.1208799999999997</v>
      </c>
      <c r="F1661" s="2">
        <f t="shared" si="201"/>
        <v>3.1384799999999999</v>
      </c>
      <c r="G1661" s="2">
        <f t="shared" si="203"/>
        <v>3.1292559999999994</v>
      </c>
      <c r="H1661" s="2">
        <f t="shared" si="199"/>
        <v>3.3838014999999975</v>
      </c>
      <c r="I1661" s="2">
        <f t="array" ref="I1661">SUMPRODUCT(B1645:B1664, (ROW(B1645:B1664)-ROW(B1645)+1)) / (20*21/2)</f>
        <v>3.126428095238095</v>
      </c>
      <c r="J1661" s="2">
        <f t="shared" si="202"/>
        <v>3.1160169588863895</v>
      </c>
      <c r="K1661" s="2">
        <f t="shared" si="204"/>
        <v>3.1511146363853557</v>
      </c>
    </row>
    <row r="1662" spans="1:11" ht="13.5" x14ac:dyDescent="0.25">
      <c r="A1662" s="3">
        <f>TITRES_STAT!B1665</f>
        <v>44732</v>
      </c>
      <c r="B1662" s="5">
        <f>TITRES_STAT!D1665</f>
        <v>3.1326000000000001</v>
      </c>
      <c r="C1662" s="2">
        <f t="shared" si="197"/>
        <v>5.0200000000000244E-2</v>
      </c>
      <c r="D1662" s="2">
        <f t="shared" si="198"/>
        <v>3.08738</v>
      </c>
      <c r="E1662" s="2">
        <f t="shared" si="200"/>
        <v>3.1166900000000002</v>
      </c>
      <c r="F1662" s="2">
        <f t="shared" si="201"/>
        <v>3.1443449999999991</v>
      </c>
      <c r="G1662" s="2">
        <f t="shared" si="203"/>
        <v>3.128083999999999</v>
      </c>
      <c r="H1662" s="2">
        <f t="shared" si="199"/>
        <v>3.3822939999999977</v>
      </c>
      <c r="I1662" s="2">
        <f t="array" ref="I1662">SUMPRODUCT(B1646:B1665, (ROW(B1646:B1665)-ROW(B1646)+1)) / (20*21/2)</f>
        <v>3.1257085714285715</v>
      </c>
      <c r="J1662" s="2">
        <f t="shared" si="202"/>
        <v>3.1175962961353045</v>
      </c>
      <c r="K1662" s="2">
        <f t="shared" si="204"/>
        <v>3.1503885722133811</v>
      </c>
    </row>
    <row r="1663" spans="1:11" ht="13.5" x14ac:dyDescent="0.25">
      <c r="A1663" s="3">
        <f>TITRES_STAT!B1666</f>
        <v>44733</v>
      </c>
      <c r="B1663" s="5">
        <f>TITRES_STAT!D1666</f>
        <v>3.1326000000000001</v>
      </c>
      <c r="C1663" s="2">
        <f t="shared" si="197"/>
        <v>0</v>
      </c>
      <c r="D1663" s="2">
        <f t="shared" si="198"/>
        <v>3.0940799999999999</v>
      </c>
      <c r="E1663" s="2">
        <f t="shared" si="200"/>
        <v>3.1141799999999997</v>
      </c>
      <c r="F1663" s="2">
        <f t="shared" si="201"/>
        <v>3.1418299999999997</v>
      </c>
      <c r="G1663" s="2">
        <f t="shared" si="203"/>
        <v>3.1260739999999987</v>
      </c>
      <c r="H1663" s="2">
        <f t="shared" si="199"/>
        <v>3.3807024999999977</v>
      </c>
      <c r="I1663" s="2">
        <f t="array" ref="I1663">SUMPRODUCT(B1647:B1666, (ROW(B1647:B1666)-ROW(B1647)+1)) / (20*21/2)</f>
        <v>3.1218785714285713</v>
      </c>
      <c r="J1663" s="2">
        <f t="shared" si="202"/>
        <v>3.1190252203128943</v>
      </c>
      <c r="K1663" s="2">
        <f t="shared" si="204"/>
        <v>3.1496909811461897</v>
      </c>
    </row>
    <row r="1664" spans="1:11" ht="13.5" x14ac:dyDescent="0.25">
      <c r="A1664" s="3">
        <f>TITRES_STAT!B1667</f>
        <v>44734</v>
      </c>
      <c r="B1664" s="5">
        <f>TITRES_STAT!D1667</f>
        <v>3.1326000000000001</v>
      </c>
      <c r="C1664" s="2">
        <f t="shared" si="197"/>
        <v>0</v>
      </c>
      <c r="D1664" s="2">
        <f t="shared" si="198"/>
        <v>3.1007799999999999</v>
      </c>
      <c r="E1664" s="2">
        <f t="shared" si="200"/>
        <v>3.1116699999999997</v>
      </c>
      <c r="F1664" s="2">
        <f t="shared" si="201"/>
        <v>3.1401549999999991</v>
      </c>
      <c r="G1664" s="2">
        <f t="shared" si="203"/>
        <v>3.1233939999999989</v>
      </c>
      <c r="H1664" s="2">
        <f t="shared" si="199"/>
        <v>3.3795299999999981</v>
      </c>
      <c r="I1664" s="2">
        <f t="array" ref="I1664">SUMPRODUCT(B1648:B1667, (ROW(B1648:B1667)-ROW(B1648)+1)) / (20*21/2)</f>
        <v>3.1334004761904759</v>
      </c>
      <c r="J1664" s="2">
        <f t="shared" si="202"/>
        <v>3.1203180564735709</v>
      </c>
      <c r="K1664" s="2">
        <f t="shared" si="204"/>
        <v>3.1490207465914373</v>
      </c>
    </row>
    <row r="1665" spans="1:11" ht="13.5" x14ac:dyDescent="0.25">
      <c r="A1665" s="3">
        <f>TITRES_STAT!B1668</f>
        <v>44735</v>
      </c>
      <c r="B1665" s="5">
        <f>TITRES_STAT!D1668</f>
        <v>3.1326000000000001</v>
      </c>
      <c r="C1665" s="2">
        <f t="shared" si="197"/>
        <v>0</v>
      </c>
      <c r="D1665" s="2">
        <f t="shared" si="198"/>
        <v>3.12256</v>
      </c>
      <c r="E1665" s="2">
        <f t="shared" si="200"/>
        <v>3.11083</v>
      </c>
      <c r="F1665" s="2">
        <f t="shared" si="201"/>
        <v>3.139314999999999</v>
      </c>
      <c r="G1665" s="2">
        <f t="shared" si="203"/>
        <v>3.1215519999999994</v>
      </c>
      <c r="H1665" s="2">
        <f t="shared" si="199"/>
        <v>3.3781059999999981</v>
      </c>
      <c r="I1665" s="2">
        <f t="array" ref="I1665">SUMPRODUCT(B1649:B1668, (ROW(B1649:B1668)-ROW(B1649)+1)) / (20*21/2)</f>
        <v>3.1485142857142856</v>
      </c>
      <c r="J1665" s="2">
        <f t="shared" si="202"/>
        <v>3.1214877653808499</v>
      </c>
      <c r="K1665" s="2">
        <f t="shared" si="204"/>
        <v>3.1483767957447144</v>
      </c>
    </row>
    <row r="1666" spans="1:11" ht="13.5" x14ac:dyDescent="0.25">
      <c r="A1666" s="3">
        <f>TITRES_STAT!B1669</f>
        <v>44736</v>
      </c>
      <c r="B1666" s="5">
        <f>TITRES_STAT!D1669</f>
        <v>3.0991</v>
      </c>
      <c r="C1666" s="2">
        <f t="shared" si="197"/>
        <v>-3.3500000000000085E-2</v>
      </c>
      <c r="D1666" s="2">
        <f t="shared" si="198"/>
        <v>3.1259000000000001</v>
      </c>
      <c r="E1666" s="2">
        <f t="shared" si="200"/>
        <v>3.1066399999999996</v>
      </c>
      <c r="F1666" s="2">
        <f t="shared" si="201"/>
        <v>3.1372199999999988</v>
      </c>
      <c r="G1666" s="2">
        <f t="shared" si="203"/>
        <v>3.1193739999999996</v>
      </c>
      <c r="H1666" s="2">
        <f t="shared" si="199"/>
        <v>3.3763889999999974</v>
      </c>
      <c r="I1666" s="2">
        <f t="array" ref="I1666">SUMPRODUCT(B1650:B1669, (ROW(B1650:B1669)-ROW(B1650)+1)) / (20*21/2)</f>
        <v>3.1598795238095239</v>
      </c>
      <c r="J1666" s="2">
        <f t="shared" si="202"/>
        <v>3.1193555972493408</v>
      </c>
      <c r="K1666" s="2">
        <f t="shared" si="204"/>
        <v>3.1464443723821764</v>
      </c>
    </row>
    <row r="1667" spans="1:11" ht="13.5" x14ac:dyDescent="0.25">
      <c r="A1667" s="3">
        <f>TITRES_STAT!B1670</f>
        <v>44739</v>
      </c>
      <c r="B1667" s="5">
        <f>TITRES_STAT!D1670</f>
        <v>3.2582</v>
      </c>
      <c r="C1667" s="2">
        <f t="shared" si="197"/>
        <v>0.15910000000000002</v>
      </c>
      <c r="D1667" s="2">
        <f t="shared" si="198"/>
        <v>3.1510199999999999</v>
      </c>
      <c r="E1667" s="2">
        <f t="shared" si="200"/>
        <v>3.1191999999999998</v>
      </c>
      <c r="F1667" s="2">
        <f t="shared" si="201"/>
        <v>3.1414049999999993</v>
      </c>
      <c r="G1667" s="2">
        <f t="shared" si="203"/>
        <v>3.1203779999999997</v>
      </c>
      <c r="H1667" s="2">
        <f t="shared" si="199"/>
        <v>3.3754254999999977</v>
      </c>
      <c r="I1667" s="2">
        <f t="array" ref="I1667">SUMPRODUCT(B1651:B1670, (ROW(B1651:B1670)-ROW(B1651)+1)) / (20*21/2)</f>
        <v>3.1732461904761902</v>
      </c>
      <c r="J1667" s="2">
        <f t="shared" si="202"/>
        <v>3.1325788737017843</v>
      </c>
      <c r="K1667" s="2">
        <f t="shared" si="204"/>
        <v>3.1508269460142482</v>
      </c>
    </row>
    <row r="1668" spans="1:11" ht="13.5" x14ac:dyDescent="0.25">
      <c r="A1668" s="3">
        <f>TITRES_STAT!B1671</f>
        <v>44740</v>
      </c>
      <c r="B1668" s="5">
        <f>TITRES_STAT!D1671</f>
        <v>3.3001</v>
      </c>
      <c r="C1668" s="2">
        <f t="shared" ref="C1668:C1731" si="205">B1668-B1667</f>
        <v>4.1900000000000048E-2</v>
      </c>
      <c r="D1668" s="2">
        <f t="shared" si="198"/>
        <v>3.18452</v>
      </c>
      <c r="E1668" s="2">
        <f t="shared" si="200"/>
        <v>3.1393</v>
      </c>
      <c r="F1668" s="2">
        <f t="shared" si="201"/>
        <v>3.1472649999999991</v>
      </c>
      <c r="G1668" s="2">
        <f t="shared" si="203"/>
        <v>3.122555999999999</v>
      </c>
      <c r="H1668" s="2">
        <f t="shared" si="199"/>
        <v>3.3746714999999976</v>
      </c>
      <c r="I1668" s="2">
        <f t="array" ref="I1668">SUMPRODUCT(B1652:B1671, (ROW(B1652:B1671)-ROW(B1652)+1)) / (20*21/2)</f>
        <v>3.1916752380952382</v>
      </c>
      <c r="J1668" s="2">
        <f t="shared" si="202"/>
        <v>3.1485332666825667</v>
      </c>
      <c r="K1668" s="2">
        <f t="shared" si="204"/>
        <v>3.1566807912685917</v>
      </c>
    </row>
    <row r="1669" spans="1:11" ht="13.5" x14ac:dyDescent="0.25">
      <c r="A1669" s="3">
        <f>TITRES_STAT!B1672</f>
        <v>44741</v>
      </c>
      <c r="B1669" s="5">
        <f>TITRES_STAT!D1672</f>
        <v>3.2665999999999999</v>
      </c>
      <c r="C1669" s="2">
        <f t="shared" si="205"/>
        <v>-3.3500000000000085E-2</v>
      </c>
      <c r="D1669" s="2">
        <f t="shared" si="198"/>
        <v>3.2113199999999997</v>
      </c>
      <c r="E1669" s="2">
        <f t="shared" si="200"/>
        <v>3.1560499999999996</v>
      </c>
      <c r="F1669" s="2">
        <f t="shared" si="201"/>
        <v>3.1514499999999996</v>
      </c>
      <c r="G1669" s="2">
        <f t="shared" si="203"/>
        <v>3.1227239999999994</v>
      </c>
      <c r="H1669" s="2">
        <f t="shared" si="199"/>
        <v>3.3739174999999983</v>
      </c>
      <c r="I1669" s="2">
        <f t="array" ref="I1669">SUMPRODUCT(B1653:B1672, (ROW(B1653:B1672)-ROW(B1653)+1)) / (20*21/2)</f>
        <v>3.2013257142857143</v>
      </c>
      <c r="J1669" s="2">
        <f t="shared" si="202"/>
        <v>3.1597777174747033</v>
      </c>
      <c r="K1669" s="2">
        <f t="shared" si="204"/>
        <v>3.1609913484737451</v>
      </c>
    </row>
    <row r="1670" spans="1:11" ht="13.5" x14ac:dyDescent="0.25">
      <c r="A1670" s="3">
        <f>TITRES_STAT!B1673</f>
        <v>44742</v>
      </c>
      <c r="B1670" s="5">
        <f>TITRES_STAT!D1673</f>
        <v>3.2917999999999998</v>
      </c>
      <c r="C1670" s="2">
        <f t="shared" si="205"/>
        <v>2.5199999999999889E-2</v>
      </c>
      <c r="D1670" s="2">
        <f t="shared" ref="D1670:D1733" si="206">AVERAGE(B1666:B1670)</f>
        <v>3.2431600000000005</v>
      </c>
      <c r="E1670" s="2">
        <f t="shared" si="200"/>
        <v>3.1828599999999998</v>
      </c>
      <c r="F1670" s="2">
        <f t="shared" si="201"/>
        <v>3.1568949999999996</v>
      </c>
      <c r="G1670" s="2">
        <f t="shared" si="203"/>
        <v>3.1235619999999993</v>
      </c>
      <c r="H1670" s="2">
        <f t="shared" si="199"/>
        <v>3.3732894999999985</v>
      </c>
      <c r="I1670" s="2">
        <f t="array" ref="I1670">SUMPRODUCT(B1654:B1673, (ROW(B1654:B1673)-ROW(B1654)+1)) / (20*21/2)</f>
        <v>3.209737619047619</v>
      </c>
      <c r="J1670" s="2">
        <f t="shared" si="202"/>
        <v>3.1723512681913983</v>
      </c>
      <c r="K1670" s="2">
        <f t="shared" si="204"/>
        <v>3.1661210995139903</v>
      </c>
    </row>
    <row r="1671" spans="1:11" ht="13.5" x14ac:dyDescent="0.25">
      <c r="A1671" s="3">
        <f>TITRES_STAT!B1674</f>
        <v>44743</v>
      </c>
      <c r="B1671" s="5">
        <f>TITRES_STAT!D1674</f>
        <v>3.3504</v>
      </c>
      <c r="C1671" s="2">
        <f t="shared" si="205"/>
        <v>5.8600000000000207E-2</v>
      </c>
      <c r="D1671" s="2">
        <f t="shared" si="206"/>
        <v>3.2934199999999998</v>
      </c>
      <c r="E1671" s="2">
        <f t="shared" si="200"/>
        <v>3.2096599999999995</v>
      </c>
      <c r="F1671" s="2">
        <f t="shared" si="201"/>
        <v>3.1652699999999991</v>
      </c>
      <c r="G1671" s="2">
        <f t="shared" si="203"/>
        <v>3.1257399999999995</v>
      </c>
      <c r="H1671" s="2">
        <f t="shared" si="199"/>
        <v>3.3732894999999985</v>
      </c>
      <c r="I1671" s="2">
        <f t="array" ref="I1671">SUMPRODUCT(B1655:B1674, (ROW(B1655:B1674)-ROW(B1655)+1)) / (20*21/2)</f>
        <v>3.2128899999999994</v>
      </c>
      <c r="J1671" s="2">
        <f t="shared" si="202"/>
        <v>3.189308290268408</v>
      </c>
      <c r="K1671" s="2">
        <f t="shared" si="204"/>
        <v>3.1733477230624616</v>
      </c>
    </row>
    <row r="1672" spans="1:11" ht="13.5" x14ac:dyDescent="0.25">
      <c r="A1672" s="3">
        <f>TITRES_STAT!B1675</f>
        <v>44746</v>
      </c>
      <c r="B1672" s="5">
        <f>TITRES_STAT!D1675</f>
        <v>3.2665999999999999</v>
      </c>
      <c r="C1672" s="2">
        <f t="shared" si="205"/>
        <v>-8.3800000000000097E-2</v>
      </c>
      <c r="D1672" s="2">
        <f t="shared" si="206"/>
        <v>3.2951000000000001</v>
      </c>
      <c r="E1672" s="2">
        <f t="shared" si="200"/>
        <v>3.2230599999999994</v>
      </c>
      <c r="F1672" s="2">
        <f t="shared" si="201"/>
        <v>3.1698750000000002</v>
      </c>
      <c r="G1672" s="2">
        <f t="shared" si="203"/>
        <v>3.1264100000000004</v>
      </c>
      <c r="H1672" s="2">
        <f t="shared" si="199"/>
        <v>3.3725774999999993</v>
      </c>
      <c r="I1672" s="2">
        <f t="array" ref="I1672">SUMPRODUCT(B1656:B1675, (ROW(B1656:B1675)-ROW(B1656)+1)) / (20*21/2)</f>
        <v>3.2205838095238093</v>
      </c>
      <c r="J1672" s="2">
        <f t="shared" si="202"/>
        <v>3.1966694054809404</v>
      </c>
      <c r="K1672" s="2">
        <f t="shared" si="204"/>
        <v>3.1770046750992282</v>
      </c>
    </row>
    <row r="1673" spans="1:11" ht="13.5" x14ac:dyDescent="0.25">
      <c r="A1673" s="3">
        <f>TITRES_STAT!B1676</f>
        <v>44747</v>
      </c>
      <c r="B1673" s="5">
        <f>TITRES_STAT!D1676</f>
        <v>3.2582</v>
      </c>
      <c r="C1673" s="2">
        <f t="shared" si="205"/>
        <v>-8.3999999999999631E-3</v>
      </c>
      <c r="D1673" s="2">
        <f t="shared" si="206"/>
        <v>3.2867199999999999</v>
      </c>
      <c r="E1673" s="2">
        <f t="shared" si="200"/>
        <v>3.2356199999999999</v>
      </c>
      <c r="F1673" s="2">
        <f t="shared" si="201"/>
        <v>3.1749000000000001</v>
      </c>
      <c r="G1673" s="2">
        <f t="shared" si="203"/>
        <v>3.1280839999999994</v>
      </c>
      <c r="H1673" s="2">
        <f t="shared" si="199"/>
        <v>3.3719069999999989</v>
      </c>
      <c r="I1673" s="2">
        <f t="array" ref="I1673">SUMPRODUCT(B1657:B1676, (ROW(B1657:B1676)-ROW(B1657)+1)) / (20*21/2)</f>
        <v>3.2173576190476187</v>
      </c>
      <c r="J1673" s="2">
        <f t="shared" si="202"/>
        <v>3.2025294621018032</v>
      </c>
      <c r="K1673" s="2">
        <f t="shared" si="204"/>
        <v>3.1801888054874938</v>
      </c>
    </row>
    <row r="1674" spans="1:11" ht="13.5" x14ac:dyDescent="0.25">
      <c r="A1674" s="3">
        <f>TITRES_STAT!B1677</f>
        <v>44748</v>
      </c>
      <c r="B1674" s="5">
        <f>TITRES_STAT!D1677</f>
        <v>3.2080000000000002</v>
      </c>
      <c r="C1674" s="2">
        <f t="shared" si="205"/>
        <v>-5.01999999999998E-2</v>
      </c>
      <c r="D1674" s="2">
        <f t="shared" si="206"/>
        <v>3.2749999999999999</v>
      </c>
      <c r="E1674" s="2">
        <f t="shared" si="200"/>
        <v>3.2431599999999996</v>
      </c>
      <c r="F1674" s="2">
        <f t="shared" si="201"/>
        <v>3.1774149999999999</v>
      </c>
      <c r="G1674" s="2">
        <f t="shared" si="203"/>
        <v>3.1287539999999994</v>
      </c>
      <c r="H1674" s="2">
        <f t="shared" ref="H1674:H1737" si="207">AVERAGE(B1475:B1674)</f>
        <v>3.3710274999999985</v>
      </c>
      <c r="I1674" s="2">
        <f t="array" ref="I1674">SUMPRODUCT(B1658:B1677, (ROW(B1658:B1677)-ROW(B1658)+1)) / (20*21/2)</f>
        <v>3.221262857142857</v>
      </c>
      <c r="J1674" s="2">
        <f t="shared" si="202"/>
        <v>3.2030504657111551</v>
      </c>
      <c r="K1674" s="2">
        <f t="shared" si="204"/>
        <v>3.1812794405664158</v>
      </c>
    </row>
    <row r="1675" spans="1:11" ht="13.5" x14ac:dyDescent="0.25">
      <c r="A1675" s="3">
        <f>TITRES_STAT!B1678</f>
        <v>44749</v>
      </c>
      <c r="B1675" s="5">
        <f>TITRES_STAT!D1678</f>
        <v>3.2582</v>
      </c>
      <c r="C1675" s="2">
        <f t="shared" si="205"/>
        <v>5.01999999999998E-2</v>
      </c>
      <c r="D1675" s="2">
        <f t="shared" si="206"/>
        <v>3.2682799999999999</v>
      </c>
      <c r="E1675" s="2">
        <f t="shared" si="200"/>
        <v>3.2557200000000002</v>
      </c>
      <c r="F1675" s="2">
        <f t="shared" si="201"/>
        <v>3.1832750000000001</v>
      </c>
      <c r="G1675" s="2">
        <f t="shared" si="203"/>
        <v>3.1305959999999993</v>
      </c>
      <c r="H1675" s="2">
        <f t="shared" si="207"/>
        <v>3.3703569999999985</v>
      </c>
      <c r="I1675" s="2">
        <f t="array" ref="I1675">SUMPRODUCT(B1659:B1678, (ROW(B1659:B1678)-ROW(B1659)+1)) / (20*21/2)</f>
        <v>3.2247295238095246</v>
      </c>
      <c r="J1675" s="2">
        <f t="shared" si="202"/>
        <v>3.2083028023100928</v>
      </c>
      <c r="K1675" s="2">
        <f t="shared" si="204"/>
        <v>3.1842959330932228</v>
      </c>
    </row>
    <row r="1676" spans="1:11" ht="13.5" x14ac:dyDescent="0.25">
      <c r="A1676" s="3">
        <f>TITRES_STAT!B1679</f>
        <v>44750</v>
      </c>
      <c r="B1676" s="5">
        <f>TITRES_STAT!D1679</f>
        <v>3.1494</v>
      </c>
      <c r="C1676" s="2">
        <f t="shared" si="205"/>
        <v>-0.10880000000000001</v>
      </c>
      <c r="D1676" s="2">
        <f t="shared" si="206"/>
        <v>3.2280799999999998</v>
      </c>
      <c r="E1676" s="2">
        <f t="shared" ref="E1676:E1739" si="208">AVERAGE(B1667:B1676)</f>
        <v>3.2607500000000003</v>
      </c>
      <c r="F1676" s="2">
        <f t="shared" si="201"/>
        <v>3.1836949999999997</v>
      </c>
      <c r="G1676" s="2">
        <f t="shared" si="203"/>
        <v>3.1307640000000005</v>
      </c>
      <c r="H1676" s="2">
        <f t="shared" si="207"/>
        <v>3.3692264999999986</v>
      </c>
      <c r="I1676" s="2">
        <f t="array" ref="I1676">SUMPRODUCT(B1660:B1679, (ROW(B1660:B1679)-ROW(B1660)+1)) / (20*21/2)</f>
        <v>3.2275980952380956</v>
      </c>
      <c r="J1676" s="2">
        <f t="shared" si="202"/>
        <v>3.2026930116138939</v>
      </c>
      <c r="K1676" s="2">
        <f t="shared" si="204"/>
        <v>3.1829274651287829</v>
      </c>
    </row>
    <row r="1677" spans="1:11" ht="13.5" x14ac:dyDescent="0.25">
      <c r="A1677" s="3">
        <f>TITRES_STAT!B1680</f>
        <v>44753</v>
      </c>
      <c r="B1677" s="5">
        <f>TITRES_STAT!D1680</f>
        <v>3.2246999999999999</v>
      </c>
      <c r="C1677" s="2">
        <f t="shared" si="205"/>
        <v>7.5299999999999923E-2</v>
      </c>
      <c r="D1677" s="2">
        <f t="shared" si="206"/>
        <v>3.2197000000000005</v>
      </c>
      <c r="E1677" s="2">
        <f t="shared" si="208"/>
        <v>3.2573999999999996</v>
      </c>
      <c r="F1677" s="2">
        <f t="shared" si="201"/>
        <v>3.1882999999999995</v>
      </c>
      <c r="G1677" s="2">
        <f t="shared" si="203"/>
        <v>3.1324380000000001</v>
      </c>
      <c r="H1677" s="2">
        <f t="shared" si="207"/>
        <v>3.368514499999999</v>
      </c>
      <c r="I1677" s="2">
        <f t="array" ref="I1677">SUMPRODUCT(B1661:B1680, (ROW(B1661:B1680)-ROW(B1661)+1)) / (20*21/2)</f>
        <v>3.2298685714285718</v>
      </c>
      <c r="J1677" s="2">
        <f t="shared" si="202"/>
        <v>3.2047889152697131</v>
      </c>
      <c r="K1677" s="2">
        <f t="shared" si="204"/>
        <v>3.1845656037511838</v>
      </c>
    </row>
    <row r="1678" spans="1:11" ht="13.5" x14ac:dyDescent="0.25">
      <c r="A1678" s="3">
        <f>TITRES_STAT!B1681</f>
        <v>44754</v>
      </c>
      <c r="B1678" s="5">
        <f>TITRES_STAT!D1681</f>
        <v>3.2246999999999999</v>
      </c>
      <c r="C1678" s="2">
        <f t="shared" si="205"/>
        <v>0</v>
      </c>
      <c r="D1678" s="2">
        <f t="shared" si="206"/>
        <v>3.2130000000000001</v>
      </c>
      <c r="E1678" s="2">
        <f t="shared" si="208"/>
        <v>3.2498599999999995</v>
      </c>
      <c r="F1678" s="2">
        <f t="shared" si="201"/>
        <v>3.1945799999999998</v>
      </c>
      <c r="G1678" s="2">
        <f t="shared" si="203"/>
        <v>3.1349499999999999</v>
      </c>
      <c r="H1678" s="2">
        <f t="shared" si="207"/>
        <v>3.3679699999999997</v>
      </c>
      <c r="I1678" s="2">
        <f t="array" ref="I1678">SUMPRODUCT(B1662:B1681, (ROW(B1662:B1681)-ROW(B1662)+1)) / (20*21/2)</f>
        <v>3.2311819047619053</v>
      </c>
      <c r="J1678" s="2">
        <f t="shared" si="202"/>
        <v>3.2066852090535498</v>
      </c>
      <c r="K1678" s="2">
        <f t="shared" si="204"/>
        <v>3.1861395016432943</v>
      </c>
    </row>
    <row r="1679" spans="1:11" ht="13.5" x14ac:dyDescent="0.25">
      <c r="A1679" s="3">
        <f>TITRES_STAT!B1682</f>
        <v>44755</v>
      </c>
      <c r="B1679" s="5">
        <f>TITRES_STAT!D1682</f>
        <v>3.2246999999999999</v>
      </c>
      <c r="C1679" s="2">
        <f t="shared" si="205"/>
        <v>0</v>
      </c>
      <c r="D1679" s="2">
        <f t="shared" si="206"/>
        <v>3.2163400000000002</v>
      </c>
      <c r="E1679" s="2">
        <f t="shared" si="208"/>
        <v>3.2456699999999996</v>
      </c>
      <c r="F1679" s="2">
        <f t="shared" si="201"/>
        <v>3.20086</v>
      </c>
      <c r="G1679" s="2">
        <f t="shared" si="203"/>
        <v>3.1374619999999998</v>
      </c>
      <c r="H1679" s="2">
        <f t="shared" si="207"/>
        <v>3.3673414999999993</v>
      </c>
      <c r="I1679" s="2">
        <f t="array" ref="I1679">SUMPRODUCT(B1663:B1682, (ROW(B1663:B1682)-ROW(B1663)+1)) / (20*21/2)</f>
        <v>3.2358080952380956</v>
      </c>
      <c r="J1679" s="2">
        <f t="shared" si="202"/>
        <v>3.2084009034294025</v>
      </c>
      <c r="K1679" s="2">
        <f t="shared" si="204"/>
        <v>3.1876516780494395</v>
      </c>
    </row>
    <row r="1680" spans="1:11" ht="13.5" x14ac:dyDescent="0.25">
      <c r="A1680" s="3">
        <f>TITRES_STAT!B1683</f>
        <v>44756</v>
      </c>
      <c r="B1680" s="5">
        <f>TITRES_STAT!D1683</f>
        <v>3.2246999999999999</v>
      </c>
      <c r="C1680" s="2">
        <f t="shared" si="205"/>
        <v>0</v>
      </c>
      <c r="D1680" s="2">
        <f t="shared" si="206"/>
        <v>3.2096400000000003</v>
      </c>
      <c r="E1680" s="2">
        <f t="shared" si="208"/>
        <v>3.2389599999999996</v>
      </c>
      <c r="F1680" s="2">
        <f t="shared" si="201"/>
        <v>3.2109099999999997</v>
      </c>
      <c r="G1680" s="2">
        <f t="shared" si="203"/>
        <v>3.1399740000000009</v>
      </c>
      <c r="H1680" s="2">
        <f t="shared" si="207"/>
        <v>3.3662944999999991</v>
      </c>
      <c r="I1680" s="2">
        <f t="array" ref="I1680">SUMPRODUCT(B1664:B1683, (ROW(B1664:B1683)-ROW(B1664)+1)) / (20*21/2)</f>
        <v>3.2389961904761901</v>
      </c>
      <c r="J1680" s="2">
        <f t="shared" si="202"/>
        <v>3.2099531983408882</v>
      </c>
      <c r="K1680" s="2">
        <f t="shared" si="204"/>
        <v>3.1891045534200497</v>
      </c>
    </row>
    <row r="1681" spans="1:11" ht="13.5" x14ac:dyDescent="0.25">
      <c r="A1681" s="3">
        <f>TITRES_STAT!B1684</f>
        <v>44757</v>
      </c>
      <c r="B1681" s="5">
        <f>TITRES_STAT!D1684</f>
        <v>3.2246999999999999</v>
      </c>
      <c r="C1681" s="2">
        <f t="shared" si="205"/>
        <v>0</v>
      </c>
      <c r="D1681" s="2">
        <f t="shared" si="206"/>
        <v>3.2246999999999999</v>
      </c>
      <c r="E1681" s="2">
        <f t="shared" si="208"/>
        <v>3.2263899999999994</v>
      </c>
      <c r="F1681" s="2">
        <f t="shared" si="201"/>
        <v>3.2180249999999995</v>
      </c>
      <c r="G1681" s="2">
        <f t="shared" si="203"/>
        <v>3.1431560000000007</v>
      </c>
      <c r="H1681" s="2">
        <f t="shared" si="207"/>
        <v>3.365121499999999</v>
      </c>
      <c r="I1681" s="2">
        <f t="array" ref="I1681">SUMPRODUCT(B1665:B1684, (ROW(B1665:B1684)-ROW(B1665)+1)) / (20*21/2)</f>
        <v>3.240795714285714</v>
      </c>
      <c r="J1681" s="2">
        <f t="shared" si="202"/>
        <v>3.2113576556417556</v>
      </c>
      <c r="K1681" s="2">
        <f t="shared" si="204"/>
        <v>3.1905004532859302</v>
      </c>
    </row>
    <row r="1682" spans="1:11" ht="13.5" x14ac:dyDescent="0.25">
      <c r="A1682" s="3">
        <f>TITRES_STAT!B1685</f>
        <v>44760</v>
      </c>
      <c r="B1682" s="5">
        <f>TITRES_STAT!D1685</f>
        <v>3.2665999999999999</v>
      </c>
      <c r="C1682" s="2">
        <f t="shared" si="205"/>
        <v>4.1900000000000048E-2</v>
      </c>
      <c r="D1682" s="2">
        <f t="shared" si="206"/>
        <v>3.2330799999999997</v>
      </c>
      <c r="E1682" s="2">
        <f t="shared" si="208"/>
        <v>3.2263899999999994</v>
      </c>
      <c r="F1682" s="2">
        <f t="shared" si="201"/>
        <v>3.2247249999999994</v>
      </c>
      <c r="G1682" s="2">
        <f t="shared" si="203"/>
        <v>3.1483480000000008</v>
      </c>
      <c r="H1682" s="2">
        <f t="shared" si="207"/>
        <v>3.3639489999999994</v>
      </c>
      <c r="I1682" s="2">
        <f t="array" ref="I1682">SUMPRODUCT(B1666:B1685, (ROW(B1666:B1685)-ROW(B1666)+1)) / (20*21/2)</f>
        <v>3.241236666666667</v>
      </c>
      <c r="J1682" s="2">
        <f t="shared" si="202"/>
        <v>3.2166188312949218</v>
      </c>
      <c r="K1682" s="2">
        <f t="shared" si="204"/>
        <v>3.1934847492355019</v>
      </c>
    </row>
    <row r="1683" spans="1:11" ht="13.5" x14ac:dyDescent="0.25">
      <c r="A1683" s="3">
        <f>TITRES_STAT!B1686</f>
        <v>44761</v>
      </c>
      <c r="B1683" s="5">
        <f>TITRES_STAT!D1686</f>
        <v>3.2582</v>
      </c>
      <c r="C1683" s="2">
        <f t="shared" si="205"/>
        <v>-8.3999999999999631E-3</v>
      </c>
      <c r="D1683" s="2">
        <f t="shared" si="206"/>
        <v>3.2397799999999997</v>
      </c>
      <c r="E1683" s="2">
        <f t="shared" si="208"/>
        <v>3.2263899999999999</v>
      </c>
      <c r="F1683" s="2">
        <f t="shared" si="201"/>
        <v>3.2310049999999997</v>
      </c>
      <c r="G1683" s="2">
        <f t="shared" si="203"/>
        <v>3.1538760000000003</v>
      </c>
      <c r="H1683" s="2">
        <f t="shared" si="207"/>
        <v>3.3626084999999994</v>
      </c>
      <c r="I1683" s="2">
        <f t="array" ref="I1683">SUMPRODUCT(B1667:B1686, (ROW(B1667:B1686)-ROW(B1667)+1)) / (20*21/2)</f>
        <v>3.2403590476190471</v>
      </c>
      <c r="J1683" s="2">
        <f t="shared" si="202"/>
        <v>3.2205789426001674</v>
      </c>
      <c r="K1683" s="2">
        <f t="shared" si="204"/>
        <v>3.1960226022066585</v>
      </c>
    </row>
    <row r="1684" spans="1:11" ht="13.5" x14ac:dyDescent="0.25">
      <c r="A1684" s="3">
        <f>TITRES_STAT!B1687</f>
        <v>44762</v>
      </c>
      <c r="B1684" s="5">
        <f>TITRES_STAT!D1687</f>
        <v>3.2498999999999998</v>
      </c>
      <c r="C1684" s="2">
        <f t="shared" si="205"/>
        <v>-8.3000000000001961E-3</v>
      </c>
      <c r="D1684" s="2">
        <f t="shared" si="206"/>
        <v>3.2448199999999998</v>
      </c>
      <c r="E1684" s="2">
        <f t="shared" si="208"/>
        <v>3.2305799999999998</v>
      </c>
      <c r="F1684" s="2">
        <f t="shared" ref="F1684:F1747" si="209">AVERAGE(B1665:B1684)</f>
        <v>3.2368699999999997</v>
      </c>
      <c r="G1684" s="2">
        <f t="shared" si="203"/>
        <v>3.158064</v>
      </c>
      <c r="H1684" s="2">
        <f t="shared" si="207"/>
        <v>3.3615615000000001</v>
      </c>
      <c r="I1684" s="2">
        <f t="array" ref="I1684">SUMPRODUCT(B1668:B1687, (ROW(B1668:B1687)-ROW(B1668)+1)) / (20*21/2)</f>
        <v>3.2396433333333334</v>
      </c>
      <c r="J1684" s="2">
        <f t="shared" si="202"/>
        <v>3.2233714242572944</v>
      </c>
      <c r="K1684" s="2">
        <f t="shared" si="204"/>
        <v>3.198135441335809</v>
      </c>
    </row>
    <row r="1685" spans="1:11" ht="13.5" x14ac:dyDescent="0.25">
      <c r="A1685" s="3">
        <f>TITRES_STAT!B1688</f>
        <v>44763</v>
      </c>
      <c r="B1685" s="5">
        <f>TITRES_STAT!D1688</f>
        <v>3.2414999999999998</v>
      </c>
      <c r="C1685" s="2">
        <f t="shared" si="205"/>
        <v>-8.3999999999999631E-3</v>
      </c>
      <c r="D1685" s="2">
        <f t="shared" si="206"/>
        <v>3.2481800000000001</v>
      </c>
      <c r="E1685" s="2">
        <f t="shared" si="208"/>
        <v>3.2289099999999999</v>
      </c>
      <c r="F1685" s="2">
        <f t="shared" si="209"/>
        <v>3.2423149999999992</v>
      </c>
      <c r="G1685" s="2">
        <f t="shared" si="203"/>
        <v>3.1617500000000005</v>
      </c>
      <c r="H1685" s="2">
        <f t="shared" si="207"/>
        <v>3.3603890000000001</v>
      </c>
      <c r="I1685" s="2">
        <f t="array" ref="I1685">SUMPRODUCT(B1669:B1688, (ROW(B1669:B1688)-ROW(B1669)+1)) / (20*21/2)</f>
        <v>3.2524547619047612</v>
      </c>
      <c r="J1685" s="2">
        <f t="shared" ref="J1685:J1748" si="210">$J$4*B1685+J1684*(1-$J$4)</f>
        <v>3.2250979552804093</v>
      </c>
      <c r="K1685" s="2">
        <f t="shared" si="204"/>
        <v>3.1998360122638165</v>
      </c>
    </row>
    <row r="1686" spans="1:11" ht="13.5" x14ac:dyDescent="0.25">
      <c r="A1686" s="3">
        <f>TITRES_STAT!B1689</f>
        <v>44764</v>
      </c>
      <c r="B1686" s="5">
        <f>TITRES_STAT!D1689</f>
        <v>3.2330999999999999</v>
      </c>
      <c r="C1686" s="2">
        <f t="shared" si="205"/>
        <v>-8.3999999999999631E-3</v>
      </c>
      <c r="D1686" s="2">
        <f t="shared" si="206"/>
        <v>3.2498599999999995</v>
      </c>
      <c r="E1686" s="2">
        <f t="shared" si="208"/>
        <v>3.2372799999999997</v>
      </c>
      <c r="F1686" s="2">
        <f t="shared" si="209"/>
        <v>3.2490149999999991</v>
      </c>
      <c r="G1686" s="2">
        <f t="shared" si="203"/>
        <v>3.166106000000001</v>
      </c>
      <c r="H1686" s="2">
        <f t="shared" si="207"/>
        <v>3.3593000000000002</v>
      </c>
      <c r="I1686" s="2">
        <f t="array" ref="I1686">SUMPRODUCT(B1670:B1689, (ROW(B1670:B1689)-ROW(B1670)+1)) / (20*21/2)</f>
        <v>3.2640347619047616</v>
      </c>
      <c r="J1686" s="2">
        <f t="shared" si="210"/>
        <v>3.2258600547775131</v>
      </c>
      <c r="K1686" s="2">
        <f t="shared" si="204"/>
        <v>3.2011404823711178</v>
      </c>
    </row>
    <row r="1687" spans="1:11" ht="13.5" x14ac:dyDescent="0.25">
      <c r="A1687" s="3">
        <f>TITRES_STAT!B1690</f>
        <v>44768</v>
      </c>
      <c r="B1687" s="5">
        <f>TITRES_STAT!D1690</f>
        <v>3.2414999999999998</v>
      </c>
      <c r="C1687" s="2">
        <f t="shared" si="205"/>
        <v>8.3999999999999631E-3</v>
      </c>
      <c r="D1687" s="2">
        <f t="shared" si="206"/>
        <v>3.2448399999999999</v>
      </c>
      <c r="E1687" s="2">
        <f t="shared" si="208"/>
        <v>3.2389599999999996</v>
      </c>
      <c r="F1687" s="2">
        <f t="shared" si="209"/>
        <v>3.2481799999999992</v>
      </c>
      <c r="G1687" s="2">
        <f t="shared" si="203"/>
        <v>3.1706300000000005</v>
      </c>
      <c r="H1687" s="2">
        <f t="shared" si="207"/>
        <v>3.3583785000000002</v>
      </c>
      <c r="I1687" s="2">
        <f t="array" ref="I1687">SUMPRODUCT(B1671:B1690, (ROW(B1671:B1690)-ROW(B1671)+1)) / (20*21/2)</f>
        <v>3.2742657142857143</v>
      </c>
      <c r="J1687" s="2">
        <f t="shared" si="210"/>
        <v>3.2273495733701312</v>
      </c>
      <c r="K1687" s="2">
        <f t="shared" si="204"/>
        <v>3.2027232085526429</v>
      </c>
    </row>
    <row r="1688" spans="1:11" ht="13.5" x14ac:dyDescent="0.25">
      <c r="A1688" s="3">
        <f>TITRES_STAT!B1691</f>
        <v>44769</v>
      </c>
      <c r="B1688" s="5">
        <f>TITRES_STAT!D1691</f>
        <v>3.3826999999999998</v>
      </c>
      <c r="C1688" s="2">
        <f t="shared" si="205"/>
        <v>0.14119999999999999</v>
      </c>
      <c r="D1688" s="2">
        <f t="shared" si="206"/>
        <v>3.2697400000000001</v>
      </c>
      <c r="E1688" s="2">
        <f t="shared" si="208"/>
        <v>3.2547599999999997</v>
      </c>
      <c r="F1688" s="2">
        <f t="shared" si="209"/>
        <v>3.25231</v>
      </c>
      <c r="G1688" s="2">
        <f t="shared" si="203"/>
        <v>3.1779780000000004</v>
      </c>
      <c r="H1688" s="2">
        <f t="shared" si="207"/>
        <v>3.3577444999999999</v>
      </c>
      <c r="I1688" s="2">
        <f t="array" ref="I1688">SUMPRODUCT(B1672:B1691, (ROW(B1672:B1691)-ROW(B1672)+1)) / (20*21/2)</f>
        <v>3.2833190476190479</v>
      </c>
      <c r="J1688" s="2">
        <f t="shared" si="210"/>
        <v>3.2421448520967853</v>
      </c>
      <c r="K1688" s="2">
        <f t="shared" si="204"/>
        <v>3.2097811219427355</v>
      </c>
    </row>
    <row r="1689" spans="1:11" ht="13.5" x14ac:dyDescent="0.25">
      <c r="A1689" s="3">
        <f>TITRES_STAT!B1692</f>
        <v>44770</v>
      </c>
      <c r="B1689" s="5">
        <f>TITRES_STAT!D1692</f>
        <v>3.3738999999999999</v>
      </c>
      <c r="C1689" s="2">
        <f t="shared" si="205"/>
        <v>-8.799999999999919E-3</v>
      </c>
      <c r="D1689" s="2">
        <f t="shared" si="206"/>
        <v>3.29454</v>
      </c>
      <c r="E1689" s="2">
        <f t="shared" si="208"/>
        <v>3.2696799999999997</v>
      </c>
      <c r="F1689" s="2">
        <f t="shared" si="209"/>
        <v>3.2576749999999999</v>
      </c>
      <c r="G1689" s="2">
        <f t="shared" si="203"/>
        <v>3.1859859999999998</v>
      </c>
      <c r="H1689" s="2">
        <f t="shared" si="207"/>
        <v>3.3573175000000011</v>
      </c>
      <c r="I1689" s="2">
        <f t="array" ref="I1689">SUMPRODUCT(B1673:B1692, (ROW(B1673:B1692)-ROW(B1673)+1)) / (20*21/2)</f>
        <v>3.291505714285714</v>
      </c>
      <c r="J1689" s="2">
        <f t="shared" si="210"/>
        <v>3.2546929614209006</v>
      </c>
      <c r="K1689" s="2">
        <f t="shared" si="204"/>
        <v>3.216217156376354</v>
      </c>
    </row>
    <row r="1690" spans="1:11" ht="13.5" x14ac:dyDescent="0.25">
      <c r="A1690" s="3">
        <f>TITRES_STAT!B1693</f>
        <v>44771</v>
      </c>
      <c r="B1690" s="5">
        <f>TITRES_STAT!D1693</f>
        <v>3.3651</v>
      </c>
      <c r="C1690" s="2">
        <f t="shared" si="205"/>
        <v>-8.799999999999919E-3</v>
      </c>
      <c r="D1690" s="2">
        <f t="shared" si="206"/>
        <v>3.3192599999999999</v>
      </c>
      <c r="E1690" s="2">
        <f t="shared" si="208"/>
        <v>3.2837199999999998</v>
      </c>
      <c r="F1690" s="2">
        <f t="shared" si="209"/>
        <v>3.2613399999999997</v>
      </c>
      <c r="G1690" s="2">
        <f t="shared" si="203"/>
        <v>3.1951579999999997</v>
      </c>
      <c r="H1690" s="2">
        <f t="shared" si="207"/>
        <v>3.3567209999999998</v>
      </c>
      <c r="I1690" s="2">
        <f t="array" ref="I1690">SUMPRODUCT(B1674:B1693, (ROW(B1674:B1693)-ROW(B1674)+1)) / (20*21/2)</f>
        <v>3.2976304761904762</v>
      </c>
      <c r="J1690" s="2">
        <f t="shared" si="210"/>
        <v>3.2652079174760531</v>
      </c>
      <c r="K1690" s="2">
        <f t="shared" si="204"/>
        <v>3.2220556992635561</v>
      </c>
    </row>
    <row r="1691" spans="1:11" ht="13.5" x14ac:dyDescent="0.25">
      <c r="A1691" s="3">
        <f>TITRES_STAT!B1694</f>
        <v>44774</v>
      </c>
      <c r="B1691" s="5">
        <f>TITRES_STAT!D1694</f>
        <v>3.3563999999999998</v>
      </c>
      <c r="C1691" s="2">
        <f t="shared" si="205"/>
        <v>-8.7000000000001521E-3</v>
      </c>
      <c r="D1691" s="2">
        <f t="shared" si="206"/>
        <v>3.3439199999999998</v>
      </c>
      <c r="E1691" s="2">
        <f t="shared" si="208"/>
        <v>3.2968899999999999</v>
      </c>
      <c r="F1691" s="2">
        <f t="shared" si="209"/>
        <v>3.261639999999999</v>
      </c>
      <c r="G1691" s="2">
        <f t="shared" si="203"/>
        <v>3.2019799999999994</v>
      </c>
      <c r="H1691" s="2">
        <f t="shared" si="207"/>
        <v>3.3561650000000003</v>
      </c>
      <c r="I1691" s="2">
        <f t="array" ref="I1691">SUMPRODUCT(B1675:B1694, (ROW(B1675:B1694)-ROW(B1675)+1)) / (20*21/2)</f>
        <v>3.3042514285714284</v>
      </c>
      <c r="J1691" s="2">
        <f t="shared" si="210"/>
        <v>3.2738928777164289</v>
      </c>
      <c r="K1691" s="2">
        <f t="shared" si="204"/>
        <v>3.2273241032140048</v>
      </c>
    </row>
    <row r="1692" spans="1:11" ht="13.5" x14ac:dyDescent="0.25">
      <c r="A1692" s="3">
        <f>TITRES_STAT!B1695</f>
        <v>44775</v>
      </c>
      <c r="B1692" s="5">
        <f>TITRES_STAT!D1695</f>
        <v>3.3475999999999999</v>
      </c>
      <c r="C1692" s="2">
        <f t="shared" si="205"/>
        <v>-8.799999999999919E-3</v>
      </c>
      <c r="D1692" s="2">
        <f t="shared" si="206"/>
        <v>3.3651400000000002</v>
      </c>
      <c r="E1692" s="2">
        <f t="shared" si="208"/>
        <v>3.3049900000000001</v>
      </c>
      <c r="F1692" s="2">
        <f t="shared" si="209"/>
        <v>3.2656899999999993</v>
      </c>
      <c r="G1692" s="2">
        <f t="shared" si="203"/>
        <v>3.2086259999999993</v>
      </c>
      <c r="H1692" s="2">
        <f t="shared" si="207"/>
        <v>3.3551459999999995</v>
      </c>
      <c r="I1692" s="2">
        <f t="array" ref="I1692">SUMPRODUCT(B1676:B1695, (ROW(B1676:B1695)-ROW(B1676)+1)) / (20*21/2)</f>
        <v>3.3085733333333334</v>
      </c>
      <c r="J1692" s="2">
        <f t="shared" si="210"/>
        <v>3.2809126036481979</v>
      </c>
      <c r="K1692" s="2">
        <f t="shared" si="204"/>
        <v>3.2320408050487499</v>
      </c>
    </row>
    <row r="1693" spans="1:11" ht="13.5" x14ac:dyDescent="0.25">
      <c r="A1693" s="3">
        <f>TITRES_STAT!B1696</f>
        <v>44776</v>
      </c>
      <c r="B1693" s="5">
        <f>TITRES_STAT!D1696</f>
        <v>3.33</v>
      </c>
      <c r="C1693" s="2">
        <f t="shared" si="205"/>
        <v>-1.7599999999999838E-2</v>
      </c>
      <c r="D1693" s="2">
        <f t="shared" si="206"/>
        <v>3.3546</v>
      </c>
      <c r="E1693" s="2">
        <f t="shared" si="208"/>
        <v>3.3121699999999996</v>
      </c>
      <c r="F1693" s="2">
        <f t="shared" si="209"/>
        <v>3.2692799999999997</v>
      </c>
      <c r="G1693" s="2">
        <f t="shared" si="203"/>
        <v>3.2115680000000002</v>
      </c>
      <c r="H1693" s="2">
        <f t="shared" si="207"/>
        <v>3.3530755000000005</v>
      </c>
      <c r="I1693" s="2">
        <f t="array" ref="I1693">SUMPRODUCT(B1677:B1696, (ROW(B1677:B1696)-ROW(B1677)+1)) / (20*21/2)</f>
        <v>3.3125952380952381</v>
      </c>
      <c r="J1693" s="2">
        <f t="shared" si="210"/>
        <v>3.285587593776941</v>
      </c>
      <c r="K1693" s="2">
        <f t="shared" si="204"/>
        <v>3.2358823421056617</v>
      </c>
    </row>
    <row r="1694" spans="1:11" ht="13.5" x14ac:dyDescent="0.25">
      <c r="A1694" s="3">
        <f>TITRES_STAT!B1697</f>
        <v>44777</v>
      </c>
      <c r="B1694" s="5">
        <f>TITRES_STAT!D1697</f>
        <v>3.3388</v>
      </c>
      <c r="C1694" s="2">
        <f t="shared" si="205"/>
        <v>8.799999999999919E-3</v>
      </c>
      <c r="D1694" s="2">
        <f t="shared" si="206"/>
        <v>3.3475799999999998</v>
      </c>
      <c r="E1694" s="2">
        <f t="shared" si="208"/>
        <v>3.3210600000000001</v>
      </c>
      <c r="F1694" s="2">
        <f t="shared" si="209"/>
        <v>3.2758200000000004</v>
      </c>
      <c r="G1694" s="2">
        <f t="shared" si="203"/>
        <v>3.2150219999999994</v>
      </c>
      <c r="H1694" s="2">
        <f t="shared" si="207"/>
        <v>3.3516775000000001</v>
      </c>
      <c r="I1694" s="2">
        <f t="array" ref="I1694">SUMPRODUCT(B1678:B1697, (ROW(B1678:B1697)-ROW(B1678)+1)) / (20*21/2)</f>
        <v>3.3174752380952381</v>
      </c>
      <c r="J1694" s="2">
        <f t="shared" si="210"/>
        <v>3.2906554419886609</v>
      </c>
      <c r="K1694" s="2">
        <f t="shared" si="204"/>
        <v>3.2399183286897535</v>
      </c>
    </row>
    <row r="1695" spans="1:11" ht="13.5" x14ac:dyDescent="0.25">
      <c r="A1695" s="3">
        <f>TITRES_STAT!B1698</f>
        <v>44778</v>
      </c>
      <c r="B1695" s="5">
        <f>TITRES_STAT!D1698</f>
        <v>3.3212000000000002</v>
      </c>
      <c r="C1695" s="2">
        <f t="shared" si="205"/>
        <v>-1.7599999999999838E-2</v>
      </c>
      <c r="D1695" s="2">
        <f t="shared" si="206"/>
        <v>3.3388</v>
      </c>
      <c r="E1695" s="2">
        <f t="shared" si="208"/>
        <v>3.3290299999999995</v>
      </c>
      <c r="F1695" s="2">
        <f t="shared" si="209"/>
        <v>3.2789699999999997</v>
      </c>
      <c r="G1695" s="2">
        <f t="shared" si="203"/>
        <v>3.2184579999999996</v>
      </c>
      <c r="H1695" s="2">
        <f t="shared" si="207"/>
        <v>3.3500660000000004</v>
      </c>
      <c r="I1695" s="2">
        <f t="array" ref="I1695">SUMPRODUCT(B1679:B1698, (ROW(B1679:B1698)-ROW(B1679)+1)) / (20*21/2)</f>
        <v>3.3209738095238088</v>
      </c>
      <c r="J1695" s="2">
        <f t="shared" si="210"/>
        <v>3.2935644475135506</v>
      </c>
      <c r="K1695" s="2">
        <f t="shared" si="204"/>
        <v>3.2431058452117241</v>
      </c>
    </row>
    <row r="1696" spans="1:11" ht="13.5" x14ac:dyDescent="0.25">
      <c r="A1696" s="3">
        <f>TITRES_STAT!B1699</f>
        <v>44781</v>
      </c>
      <c r="B1696" s="5">
        <f>TITRES_STAT!D1699</f>
        <v>3.3212000000000002</v>
      </c>
      <c r="C1696" s="2">
        <f t="shared" si="205"/>
        <v>0</v>
      </c>
      <c r="D1696" s="2">
        <f t="shared" si="206"/>
        <v>3.3317600000000005</v>
      </c>
      <c r="E1696" s="2">
        <f t="shared" si="208"/>
        <v>3.3378399999999999</v>
      </c>
      <c r="F1696" s="2">
        <f t="shared" si="209"/>
        <v>3.28756</v>
      </c>
      <c r="G1696" s="2">
        <f t="shared" si="203"/>
        <v>3.2220619999999993</v>
      </c>
      <c r="H1696" s="2">
        <f t="shared" si="207"/>
        <v>3.3486635000000007</v>
      </c>
      <c r="I1696" s="2">
        <f t="array" ref="I1696">SUMPRODUCT(B1680:B1699, (ROW(B1680:B1699)-ROW(B1680)+1)) / (20*21/2)</f>
        <v>3.3206280952380953</v>
      </c>
      <c r="J1696" s="2">
        <f t="shared" si="210"/>
        <v>3.2961964048932129</v>
      </c>
      <c r="K1696" s="2">
        <f t="shared" si="204"/>
        <v>3.2461683610857741</v>
      </c>
    </row>
    <row r="1697" spans="1:11" ht="13.5" x14ac:dyDescent="0.25">
      <c r="A1697" s="3">
        <f>TITRES_STAT!B1700</f>
        <v>44782</v>
      </c>
      <c r="B1697" s="5">
        <f>TITRES_STAT!D1700</f>
        <v>3.3388</v>
      </c>
      <c r="C1697" s="2">
        <f t="shared" si="205"/>
        <v>1.7599999999999838E-2</v>
      </c>
      <c r="D1697" s="2">
        <f t="shared" si="206"/>
        <v>3.3299999999999996</v>
      </c>
      <c r="E1697" s="2">
        <f t="shared" si="208"/>
        <v>3.3475700000000002</v>
      </c>
      <c r="F1697" s="2">
        <f t="shared" si="209"/>
        <v>3.2932649999999994</v>
      </c>
      <c r="G1697" s="2">
        <f t="shared" si="203"/>
        <v>3.225347999999999</v>
      </c>
      <c r="H1697" s="2">
        <f t="shared" si="207"/>
        <v>3.3473490000000008</v>
      </c>
      <c r="I1697" s="2">
        <f t="array" ref="I1697">SUMPRODUCT(B1681:B1700, (ROW(B1681:B1700)-ROW(B1681)+1)) / (20*21/2)</f>
        <v>3.3232909523809533</v>
      </c>
      <c r="J1697" s="2">
        <f t="shared" si="210"/>
        <v>3.3002538901414784</v>
      </c>
      <c r="K1697" s="2">
        <f t="shared" si="204"/>
        <v>3.2498009743765279</v>
      </c>
    </row>
    <row r="1698" spans="1:11" ht="13.5" x14ac:dyDescent="0.25">
      <c r="A1698" s="3">
        <f>TITRES_STAT!B1701</f>
        <v>44783</v>
      </c>
      <c r="B1698" s="5">
        <f>TITRES_STAT!D1701</f>
        <v>3.33</v>
      </c>
      <c r="C1698" s="2">
        <f t="shared" si="205"/>
        <v>-8.799999999999919E-3</v>
      </c>
      <c r="D1698" s="2">
        <f t="shared" si="206"/>
        <v>3.3299999999999996</v>
      </c>
      <c r="E1698" s="2">
        <f t="shared" si="208"/>
        <v>3.3423000000000003</v>
      </c>
      <c r="F1698" s="2">
        <f t="shared" si="209"/>
        <v>3.2985299999999995</v>
      </c>
      <c r="G1698" s="2">
        <f t="shared" si="203"/>
        <v>3.2282899999999999</v>
      </c>
      <c r="H1698" s="2">
        <f t="shared" si="207"/>
        <v>3.3459905000000005</v>
      </c>
      <c r="I1698" s="2">
        <f t="array" ref="I1698">SUMPRODUCT(B1682:B1701, (ROW(B1682:B1701)-ROW(B1682)+1)) / (20*21/2)</f>
        <v>3.3221095238095235</v>
      </c>
      <c r="J1698" s="2">
        <f t="shared" si="210"/>
        <v>3.3030868529851474</v>
      </c>
      <c r="K1698" s="2">
        <f t="shared" si="204"/>
        <v>3.2529460342048995</v>
      </c>
    </row>
    <row r="1699" spans="1:11" ht="13.5" x14ac:dyDescent="0.25">
      <c r="A1699" s="3">
        <f>TITRES_STAT!B1702</f>
        <v>44784</v>
      </c>
      <c r="B1699" s="5">
        <f>TITRES_STAT!D1702</f>
        <v>3.2949000000000002</v>
      </c>
      <c r="C1699" s="2">
        <f t="shared" si="205"/>
        <v>-3.5099999999999909E-2</v>
      </c>
      <c r="D1699" s="2">
        <f t="shared" si="206"/>
        <v>3.3212200000000003</v>
      </c>
      <c r="E1699" s="2">
        <f t="shared" si="208"/>
        <v>3.3344</v>
      </c>
      <c r="F1699" s="2">
        <f t="shared" si="209"/>
        <v>3.3020399999999994</v>
      </c>
      <c r="G1699" s="2">
        <f t="shared" si="203"/>
        <v>3.2305300000000003</v>
      </c>
      <c r="H1699" s="2">
        <f t="shared" si="207"/>
        <v>3.3444565000000006</v>
      </c>
      <c r="I1699" s="2">
        <f t="array" ref="I1699">SUMPRODUCT(B1683:B1702, (ROW(B1683:B1702)-ROW(B1683)+1)) / (20*21/2)</f>
        <v>3.3230985714285715</v>
      </c>
      <c r="J1699" s="2">
        <f t="shared" si="210"/>
        <v>3.3023071527008478</v>
      </c>
      <c r="K1699" s="2">
        <f t="shared" si="204"/>
        <v>3.2545912877654919</v>
      </c>
    </row>
    <row r="1700" spans="1:11" ht="13.5" x14ac:dyDescent="0.25">
      <c r="A1700" s="3">
        <f>TITRES_STAT!B1703</f>
        <v>44785</v>
      </c>
      <c r="B1700" s="5">
        <f>TITRES_STAT!D1703</f>
        <v>3.33</v>
      </c>
      <c r="C1700" s="2">
        <f t="shared" si="205"/>
        <v>3.5099999999999909E-2</v>
      </c>
      <c r="D1700" s="2">
        <f t="shared" si="206"/>
        <v>3.3229799999999998</v>
      </c>
      <c r="E1700" s="2">
        <f t="shared" si="208"/>
        <v>3.3308899999999992</v>
      </c>
      <c r="F1700" s="2">
        <f t="shared" si="209"/>
        <v>3.3073049999999995</v>
      </c>
      <c r="G1700" s="2">
        <f t="shared" si="203"/>
        <v>3.2334720000000003</v>
      </c>
      <c r="H1700" s="2">
        <f t="shared" si="207"/>
        <v>3.3431400000000009</v>
      </c>
      <c r="I1700" s="2">
        <f t="array" ref="I1700">SUMPRODUCT(B1684:B1703, (ROW(B1684:B1703)-ROW(B1684)+1)) / (20*21/2)</f>
        <v>3.3238276190476195</v>
      </c>
      <c r="J1700" s="2">
        <f t="shared" si="210"/>
        <v>3.3049445667293385</v>
      </c>
      <c r="K1700" s="2">
        <f t="shared" si="204"/>
        <v>3.2575484921668449</v>
      </c>
    </row>
    <row r="1701" spans="1:11" ht="13.5" x14ac:dyDescent="0.25">
      <c r="A1701" s="3">
        <f>TITRES_STAT!B1704</f>
        <v>44788</v>
      </c>
      <c r="B1701" s="5">
        <f>TITRES_STAT!D1704</f>
        <v>3.2949000000000002</v>
      </c>
      <c r="C1701" s="2">
        <f t="shared" si="205"/>
        <v>-3.5099999999999909E-2</v>
      </c>
      <c r="D1701" s="2">
        <f t="shared" si="206"/>
        <v>3.31772</v>
      </c>
      <c r="E1701" s="2">
        <f t="shared" si="208"/>
        <v>3.3247399999999998</v>
      </c>
      <c r="F1701" s="2">
        <f t="shared" si="209"/>
        <v>3.3108149999999994</v>
      </c>
      <c r="G1701" s="2">
        <f t="shared" si="203"/>
        <v>3.2357120000000008</v>
      </c>
      <c r="H1701" s="2">
        <f t="shared" si="207"/>
        <v>3.3416480000000006</v>
      </c>
      <c r="I1701" s="2">
        <f t="array" ref="I1701">SUMPRODUCT(B1685:B1704, (ROW(B1685:B1704)-ROW(B1685)+1)) / (20*21/2)</f>
        <v>3.3217519047619049</v>
      </c>
      <c r="J1701" s="2">
        <f t="shared" si="210"/>
        <v>3.3039879413265445</v>
      </c>
      <c r="K1701" s="2">
        <f t="shared" si="204"/>
        <v>3.2590132571799098</v>
      </c>
    </row>
    <row r="1702" spans="1:11" ht="13.5" x14ac:dyDescent="0.25">
      <c r="A1702" s="3">
        <f>TITRES_STAT!B1705</f>
        <v>44789</v>
      </c>
      <c r="B1702" s="5">
        <f>TITRES_STAT!D1705</f>
        <v>3.3212000000000002</v>
      </c>
      <c r="C1702" s="2">
        <f t="shared" si="205"/>
        <v>2.629999999999999E-2</v>
      </c>
      <c r="D1702" s="2">
        <f t="shared" si="206"/>
        <v>3.3142000000000005</v>
      </c>
      <c r="E1702" s="2">
        <f t="shared" si="208"/>
        <v>3.3220999999999989</v>
      </c>
      <c r="F1702" s="2">
        <f t="shared" si="209"/>
        <v>3.3135449999999991</v>
      </c>
      <c r="G1702" s="2">
        <f t="shared" si="203"/>
        <v>3.238646000000001</v>
      </c>
      <c r="H1702" s="2">
        <f t="shared" si="207"/>
        <v>3.3402875000000005</v>
      </c>
      <c r="I1702" s="2">
        <f t="array" ref="I1702">SUMPRODUCT(B1686:B1705, (ROW(B1686:B1705)-ROW(B1686)+1)) / (20*21/2)</f>
        <v>3.3194619047619045</v>
      </c>
      <c r="J1702" s="2">
        <f t="shared" si="210"/>
        <v>3.305627185009731</v>
      </c>
      <c r="K1702" s="2">
        <f t="shared" si="204"/>
        <v>3.2614519529767758</v>
      </c>
    </row>
    <row r="1703" spans="1:11" ht="13.5" x14ac:dyDescent="0.25">
      <c r="A1703" s="3">
        <f>TITRES_STAT!B1706</f>
        <v>44790</v>
      </c>
      <c r="B1703" s="5">
        <f>TITRES_STAT!D1706</f>
        <v>3.3212000000000002</v>
      </c>
      <c r="C1703" s="2">
        <f t="shared" si="205"/>
        <v>0</v>
      </c>
      <c r="D1703" s="2">
        <f t="shared" si="206"/>
        <v>3.3124400000000001</v>
      </c>
      <c r="E1703" s="2">
        <f t="shared" si="208"/>
        <v>3.3212199999999994</v>
      </c>
      <c r="F1703" s="2">
        <f t="shared" si="209"/>
        <v>3.3166949999999993</v>
      </c>
      <c r="G1703" s="2">
        <f t="shared" si="203"/>
        <v>3.2419160000000011</v>
      </c>
      <c r="H1703" s="2">
        <f t="shared" si="207"/>
        <v>3.3390525000000006</v>
      </c>
      <c r="I1703" s="2">
        <f t="array" ref="I1703">SUMPRODUCT(B1687:B1706, (ROW(B1687:B1706)-ROW(B1687)+1)) / (20*21/2)</f>
        <v>3.3169176190476195</v>
      </c>
      <c r="J1703" s="2">
        <f t="shared" si="210"/>
        <v>3.3071103102468995</v>
      </c>
      <c r="K1703" s="2">
        <f t="shared" si="204"/>
        <v>3.2637950136443532</v>
      </c>
    </row>
    <row r="1704" spans="1:11" ht="13.5" x14ac:dyDescent="0.25">
      <c r="A1704" s="3">
        <f>TITRES_STAT!B1707</f>
        <v>44791</v>
      </c>
      <c r="B1704" s="5">
        <f>TITRES_STAT!D1707</f>
        <v>3.2949000000000002</v>
      </c>
      <c r="C1704" s="2">
        <f t="shared" si="205"/>
        <v>-2.629999999999999E-2</v>
      </c>
      <c r="D1704" s="2">
        <f t="shared" si="206"/>
        <v>3.3124400000000009</v>
      </c>
      <c r="E1704" s="2">
        <f t="shared" si="208"/>
        <v>3.3168300000000004</v>
      </c>
      <c r="F1704" s="2">
        <f t="shared" si="209"/>
        <v>3.3189449999999994</v>
      </c>
      <c r="G1704" s="2">
        <f t="shared" si="203"/>
        <v>3.2446600000000014</v>
      </c>
      <c r="H1704" s="2">
        <f t="shared" si="207"/>
        <v>3.3379375000000007</v>
      </c>
      <c r="I1704" s="2">
        <f t="array" ref="I1704">SUMPRODUCT(B1688:B1707, (ROW(B1688:B1707)-ROW(B1688)+1)) / (20*21/2)</f>
        <v>3.3115647619047621</v>
      </c>
      <c r="J1704" s="2">
        <f t="shared" si="210"/>
        <v>3.3059474235567188</v>
      </c>
      <c r="K1704" s="2">
        <f t="shared" si="204"/>
        <v>3.2650148170308491</v>
      </c>
    </row>
    <row r="1705" spans="1:11" ht="13.5" x14ac:dyDescent="0.25">
      <c r="A1705" s="3">
        <f>TITRES_STAT!B1708</f>
        <v>44792</v>
      </c>
      <c r="B1705" s="5">
        <f>TITRES_STAT!D1708</f>
        <v>3.2949000000000002</v>
      </c>
      <c r="C1705" s="2">
        <f t="shared" si="205"/>
        <v>0</v>
      </c>
      <c r="D1705" s="2">
        <f t="shared" si="206"/>
        <v>3.3054200000000002</v>
      </c>
      <c r="E1705" s="2">
        <f t="shared" si="208"/>
        <v>3.3141999999999996</v>
      </c>
      <c r="F1705" s="2">
        <f t="shared" si="209"/>
        <v>3.3216149999999991</v>
      </c>
      <c r="G1705" s="2">
        <f t="shared" si="203"/>
        <v>3.2477380000000009</v>
      </c>
      <c r="H1705" s="2">
        <f t="shared" si="207"/>
        <v>3.3366130000000003</v>
      </c>
      <c r="I1705" s="2">
        <f t="array" ref="I1705">SUMPRODUCT(B1689:B1708, (ROW(B1689:B1708)-ROW(B1689)+1)) / (20*21/2)</f>
        <v>3.306921428571429</v>
      </c>
      <c r="J1705" s="2">
        <f t="shared" si="210"/>
        <v>3.3048952879798885</v>
      </c>
      <c r="K1705" s="2">
        <f t="shared" si="204"/>
        <v>3.2661867849904236</v>
      </c>
    </row>
    <row r="1706" spans="1:11" ht="13.5" x14ac:dyDescent="0.25">
      <c r="A1706" s="3">
        <f>TITRES_STAT!B1709</f>
        <v>44795</v>
      </c>
      <c r="B1706" s="5">
        <f>TITRES_STAT!D1709</f>
        <v>3.2949000000000002</v>
      </c>
      <c r="C1706" s="2">
        <f t="shared" si="205"/>
        <v>0</v>
      </c>
      <c r="D1706" s="2">
        <f t="shared" si="206"/>
        <v>3.3054200000000002</v>
      </c>
      <c r="E1706" s="2">
        <f t="shared" si="208"/>
        <v>3.3115699999999997</v>
      </c>
      <c r="F1706" s="2">
        <f t="shared" si="209"/>
        <v>3.3247049999999994</v>
      </c>
      <c r="G1706" s="2">
        <f t="shared" si="203"/>
        <v>3.2508160000000017</v>
      </c>
      <c r="H1706" s="2">
        <f t="shared" si="207"/>
        <v>3.3353305</v>
      </c>
      <c r="I1706" s="2">
        <f t="array" ref="I1706">SUMPRODUCT(B1690:B1709, (ROW(B1690:B1709)-ROW(B1690)+1)) / (20*21/2)</f>
        <v>3.3019419047619047</v>
      </c>
      <c r="J1706" s="2">
        <f t="shared" si="210"/>
        <v>3.3039433557913278</v>
      </c>
      <c r="K1706" s="2">
        <f t="shared" si="204"/>
        <v>3.267312793422172</v>
      </c>
    </row>
    <row r="1707" spans="1:11" ht="13.5" x14ac:dyDescent="0.25">
      <c r="A1707" s="3">
        <f>TITRES_STAT!B1710</f>
        <v>44796</v>
      </c>
      <c r="B1707" s="5">
        <f>TITRES_STAT!D1710</f>
        <v>3.2685</v>
      </c>
      <c r="C1707" s="2">
        <f t="shared" si="205"/>
        <v>-2.6400000000000201E-2</v>
      </c>
      <c r="D1707" s="2">
        <f t="shared" si="206"/>
        <v>3.2948800000000005</v>
      </c>
      <c r="E1707" s="2">
        <f t="shared" si="208"/>
        <v>3.3045400000000003</v>
      </c>
      <c r="F1707" s="2">
        <f t="shared" si="209"/>
        <v>3.3260549999999993</v>
      </c>
      <c r="G1707" s="2">
        <f t="shared" si="203"/>
        <v>3.2535340000000015</v>
      </c>
      <c r="H1707" s="2">
        <f t="shared" si="207"/>
        <v>3.3339160000000008</v>
      </c>
      <c r="I1707" s="2">
        <f t="array" ref="I1707">SUMPRODUCT(B1691:B1710, (ROW(B1691:B1710)-ROW(B1691)+1)) / (20*21/2)</f>
        <v>3.2983023809523817</v>
      </c>
      <c r="J1707" s="2">
        <f t="shared" si="210"/>
        <v>3.3005677980969157</v>
      </c>
      <c r="K1707" s="2">
        <f t="shared" si="204"/>
        <v>3.2673593505428711</v>
      </c>
    </row>
    <row r="1708" spans="1:11" ht="13.5" x14ac:dyDescent="0.25">
      <c r="A1708" s="3">
        <f>TITRES_STAT!B1711</f>
        <v>44797</v>
      </c>
      <c r="B1708" s="5">
        <f>TITRES_STAT!D1711</f>
        <v>3.2772999999999999</v>
      </c>
      <c r="C1708" s="2">
        <f t="shared" si="205"/>
        <v>8.799999999999919E-3</v>
      </c>
      <c r="D1708" s="2">
        <f t="shared" si="206"/>
        <v>3.2860999999999998</v>
      </c>
      <c r="E1708" s="2">
        <f t="shared" si="208"/>
        <v>3.2992699999999999</v>
      </c>
      <c r="F1708" s="2">
        <f t="shared" si="209"/>
        <v>3.3207849999999994</v>
      </c>
      <c r="G1708" s="2">
        <f t="shared" si="203"/>
        <v>3.2570980000000014</v>
      </c>
      <c r="H1708" s="2">
        <f t="shared" si="207"/>
        <v>3.3325455000000006</v>
      </c>
      <c r="I1708" s="2">
        <f t="array" ref="I1708">SUMPRODUCT(B1692:B1711, (ROW(B1692:B1711)-ROW(B1692)+1)) / (20*21/2)</f>
        <v>3.2950809523809519</v>
      </c>
      <c r="J1708" s="2">
        <f t="shared" si="210"/>
        <v>3.2983518173257806</v>
      </c>
      <c r="K1708" s="2">
        <f t="shared" si="204"/>
        <v>3.2677491799333467</v>
      </c>
    </row>
    <row r="1709" spans="1:11" ht="13.5" x14ac:dyDescent="0.25">
      <c r="A1709" s="3">
        <f>TITRES_STAT!B1712</f>
        <v>44798</v>
      </c>
      <c r="B1709" s="5">
        <f>TITRES_STAT!D1712</f>
        <v>3.2685</v>
      </c>
      <c r="C1709" s="2">
        <f t="shared" si="205"/>
        <v>-8.799999999999919E-3</v>
      </c>
      <c r="D1709" s="2">
        <f t="shared" si="206"/>
        <v>3.2808199999999998</v>
      </c>
      <c r="E1709" s="2">
        <f t="shared" si="208"/>
        <v>3.2966300000000004</v>
      </c>
      <c r="F1709" s="2">
        <f t="shared" si="209"/>
        <v>3.3155149999999991</v>
      </c>
      <c r="G1709" s="2">
        <f t="shared" si="203"/>
        <v>3.2604860000000015</v>
      </c>
      <c r="H1709" s="2">
        <f t="shared" si="207"/>
        <v>3.331173000000001</v>
      </c>
      <c r="I1709" s="2">
        <f t="array" ref="I1709">SUMPRODUCT(B1693:B1712, (ROW(B1693:B1712)-ROW(B1693)+1)) / (20*21/2)</f>
        <v>3.2913980952380957</v>
      </c>
      <c r="J1709" s="2">
        <f t="shared" si="210"/>
        <v>3.2955087871042776</v>
      </c>
      <c r="K1709" s="2">
        <f t="shared" si="204"/>
        <v>3.2677786238575295</v>
      </c>
    </row>
    <row r="1710" spans="1:11" ht="13.5" x14ac:dyDescent="0.25">
      <c r="A1710" s="3">
        <f>TITRES_STAT!B1713</f>
        <v>44799</v>
      </c>
      <c r="B1710" s="5">
        <f>TITRES_STAT!D1713</f>
        <v>3.2772999999999999</v>
      </c>
      <c r="C1710" s="2">
        <f t="shared" si="205"/>
        <v>8.799999999999919E-3</v>
      </c>
      <c r="D1710" s="2">
        <f t="shared" si="206"/>
        <v>3.2772999999999994</v>
      </c>
      <c r="E1710" s="2">
        <f t="shared" si="208"/>
        <v>3.2913600000000001</v>
      </c>
      <c r="F1710" s="2">
        <f t="shared" si="209"/>
        <v>3.3111249999999992</v>
      </c>
      <c r="G1710" s="2">
        <f t="shared" si="203"/>
        <v>3.2655580000000008</v>
      </c>
      <c r="H1710" s="2">
        <f t="shared" si="207"/>
        <v>3.3298445000000005</v>
      </c>
      <c r="I1710" s="2">
        <f t="array" ref="I1710">SUMPRODUCT(B1694:B1713, (ROW(B1694:B1713)-ROW(B1694)+1)) / (20*21/2)</f>
        <v>3.2931109523809519</v>
      </c>
      <c r="J1710" s="2">
        <f t="shared" si="210"/>
        <v>3.2937746169038702</v>
      </c>
      <c r="K1710" s="2">
        <f t="shared" si="204"/>
        <v>3.2681520111572344</v>
      </c>
    </row>
    <row r="1711" spans="1:11" ht="13.5" x14ac:dyDescent="0.25">
      <c r="A1711" s="3">
        <f>TITRES_STAT!B1714</f>
        <v>44802</v>
      </c>
      <c r="B1711" s="5">
        <f>TITRES_STAT!D1714</f>
        <v>3.2772999999999999</v>
      </c>
      <c r="C1711" s="2">
        <f t="shared" si="205"/>
        <v>0</v>
      </c>
      <c r="D1711" s="2">
        <f t="shared" si="206"/>
        <v>3.2737799999999999</v>
      </c>
      <c r="E1711" s="2">
        <f t="shared" si="208"/>
        <v>3.2896000000000001</v>
      </c>
      <c r="F1711" s="2">
        <f t="shared" si="209"/>
        <v>3.3071699999999993</v>
      </c>
      <c r="G1711" s="2">
        <f t="shared" si="203"/>
        <v>3.2694559999999999</v>
      </c>
      <c r="H1711" s="2">
        <f t="shared" si="207"/>
        <v>3.3285160000000009</v>
      </c>
      <c r="I1711" s="2">
        <f t="array" ref="I1711">SUMPRODUCT(B1695:B1714, (ROW(B1695:B1714)-ROW(B1695)+1)) / (20*21/2)</f>
        <v>3.3049038095238097</v>
      </c>
      <c r="J1711" s="2">
        <f t="shared" si="210"/>
        <v>3.2922056057701683</v>
      </c>
      <c r="K1711" s="2">
        <f t="shared" si="204"/>
        <v>3.2685107558177351</v>
      </c>
    </row>
    <row r="1712" spans="1:11" ht="13.5" x14ac:dyDescent="0.25">
      <c r="A1712" s="3">
        <f>TITRES_STAT!B1715</f>
        <v>44803</v>
      </c>
      <c r="B1712" s="5">
        <f>TITRES_STAT!D1715</f>
        <v>3.2685</v>
      </c>
      <c r="C1712" s="2">
        <f t="shared" si="205"/>
        <v>-8.799999999999919E-3</v>
      </c>
      <c r="D1712" s="2">
        <f t="shared" si="206"/>
        <v>3.2737799999999999</v>
      </c>
      <c r="E1712" s="2">
        <f t="shared" si="208"/>
        <v>3.2843300000000006</v>
      </c>
      <c r="F1712" s="2">
        <f t="shared" si="209"/>
        <v>3.3032149999999989</v>
      </c>
      <c r="G1712" s="2">
        <f t="shared" si="203"/>
        <v>3.2721740000000001</v>
      </c>
      <c r="H1712" s="2">
        <f t="shared" si="207"/>
        <v>3.3271435000000014</v>
      </c>
      <c r="I1712" s="2">
        <f t="array" ref="I1712">SUMPRODUCT(B1696:B1715, (ROW(B1696:B1715)-ROW(B1696)+1)) / (20*21/2)</f>
        <v>3.3087547619047615</v>
      </c>
      <c r="J1712" s="2">
        <f t="shared" si="210"/>
        <v>3.2899479290301525</v>
      </c>
      <c r="K1712" s="2">
        <f t="shared" si="204"/>
        <v>3.2685103340209611</v>
      </c>
    </row>
    <row r="1713" spans="1:11" ht="13.5" x14ac:dyDescent="0.25">
      <c r="A1713" s="3">
        <f>TITRES_STAT!B1716</f>
        <v>44804</v>
      </c>
      <c r="B1713" s="5">
        <f>TITRES_STAT!D1716</f>
        <v>3.3212000000000002</v>
      </c>
      <c r="C1713" s="2">
        <f t="shared" si="205"/>
        <v>5.2700000000000191E-2</v>
      </c>
      <c r="D1713" s="2">
        <f t="shared" si="206"/>
        <v>3.2825600000000001</v>
      </c>
      <c r="E1713" s="2">
        <f t="shared" si="208"/>
        <v>3.2843299999999997</v>
      </c>
      <c r="F1713" s="2">
        <f t="shared" si="209"/>
        <v>3.3027749999999996</v>
      </c>
      <c r="G1713" s="2">
        <f t="shared" si="203"/>
        <v>3.2759460000000002</v>
      </c>
      <c r="H1713" s="2">
        <f t="shared" si="207"/>
        <v>3.3260345000000004</v>
      </c>
      <c r="I1713" s="2">
        <f t="array" ref="I1713">SUMPRODUCT(B1697:B1716, (ROW(B1697:B1716)-ROW(B1697)+1)) / (20*21/2)</f>
        <v>3.3149847619047614</v>
      </c>
      <c r="J1713" s="2">
        <f t="shared" si="210"/>
        <v>3.2929243167415669</v>
      </c>
      <c r="K1713" s="2">
        <f t="shared" si="204"/>
        <v>3.2705765954319039</v>
      </c>
    </row>
    <row r="1714" spans="1:11" ht="13.5" x14ac:dyDescent="0.25">
      <c r="A1714" s="3">
        <f>TITRES_STAT!B1717</f>
        <v>44805</v>
      </c>
      <c r="B1714" s="5">
        <f>TITRES_STAT!D1717</f>
        <v>3.4266000000000001</v>
      </c>
      <c r="C1714" s="2">
        <f t="shared" si="205"/>
        <v>0.10539999999999994</v>
      </c>
      <c r="D1714" s="2">
        <f t="shared" si="206"/>
        <v>3.3141800000000003</v>
      </c>
      <c r="E1714" s="2">
        <f t="shared" si="208"/>
        <v>3.2975000000000003</v>
      </c>
      <c r="F1714" s="2">
        <f t="shared" si="209"/>
        <v>3.3071649999999999</v>
      </c>
      <c r="G1714" s="2">
        <f t="shared" ref="G1714:G1777" si="211">AVERAGE(B1665:B1714)</f>
        <v>3.2818260000000006</v>
      </c>
      <c r="H1714" s="2">
        <f t="shared" si="207"/>
        <v>3.3254525000000013</v>
      </c>
      <c r="I1714" s="2">
        <f t="array" ref="I1714">SUMPRODUCT(B1698:B1717, (ROW(B1698:B1717)-ROW(B1698)+1)) / (20*21/2)</f>
        <v>3.316782857142857</v>
      </c>
      <c r="J1714" s="2">
        <f t="shared" si="210"/>
        <v>3.3056553341947508</v>
      </c>
      <c r="K1714" s="2">
        <f t="shared" si="204"/>
        <v>3.2766951603169274</v>
      </c>
    </row>
    <row r="1715" spans="1:11" ht="13.5" x14ac:dyDescent="0.25">
      <c r="A1715" s="3">
        <f>TITRES_STAT!B1718</f>
        <v>44806</v>
      </c>
      <c r="B1715" s="5">
        <f>TITRES_STAT!D1718</f>
        <v>3.3475999999999999</v>
      </c>
      <c r="C1715" s="2">
        <f t="shared" si="205"/>
        <v>-7.9000000000000181E-2</v>
      </c>
      <c r="D1715" s="2">
        <f t="shared" si="206"/>
        <v>3.3282400000000001</v>
      </c>
      <c r="E1715" s="2">
        <f t="shared" si="208"/>
        <v>3.3027699999999998</v>
      </c>
      <c r="F1715" s="2">
        <f t="shared" si="209"/>
        <v>3.3084849999999997</v>
      </c>
      <c r="G1715" s="2">
        <f t="shared" si="211"/>
        <v>3.2861259999999999</v>
      </c>
      <c r="H1715" s="2">
        <f t="shared" si="207"/>
        <v>3.3245170000000006</v>
      </c>
      <c r="I1715" s="2">
        <f t="array" ref="I1715">SUMPRODUCT(B1699:B1718, (ROW(B1699:B1718)-ROW(B1699)+1)) / (20*21/2)</f>
        <v>3.31528</v>
      </c>
      <c r="J1715" s="2">
        <f t="shared" si="210"/>
        <v>3.3096500642714415</v>
      </c>
      <c r="K1715" s="2">
        <f t="shared" ref="K1715:K1778" si="212">$K$4*B1715+(1-$K$4)*K1714</f>
        <v>3.2794757422652836</v>
      </c>
    </row>
    <row r="1716" spans="1:11" ht="13.5" x14ac:dyDescent="0.25">
      <c r="A1716" s="3">
        <f>TITRES_STAT!B1719</f>
        <v>44809</v>
      </c>
      <c r="B1716" s="5">
        <f>TITRES_STAT!D1719</f>
        <v>3.3738999999999999</v>
      </c>
      <c r="C1716" s="2">
        <f t="shared" si="205"/>
        <v>2.629999999999999E-2</v>
      </c>
      <c r="D1716" s="2">
        <f t="shared" si="206"/>
        <v>3.3475600000000001</v>
      </c>
      <c r="E1716" s="2">
        <f t="shared" si="208"/>
        <v>3.3106700000000004</v>
      </c>
      <c r="F1716" s="2">
        <f t="shared" si="209"/>
        <v>3.3111199999999998</v>
      </c>
      <c r="G1716" s="2">
        <f t="shared" si="211"/>
        <v>3.2916219999999998</v>
      </c>
      <c r="H1716" s="2">
        <f t="shared" si="207"/>
        <v>3.3236715000000014</v>
      </c>
      <c r="I1716" s="2">
        <f t="array" ref="I1716">SUMPRODUCT(B1700:B1719, (ROW(B1700:B1719)-ROW(B1700)+1)) / (20*21/2)</f>
        <v>3.3097538095238099</v>
      </c>
      <c r="J1716" s="2">
        <f t="shared" si="210"/>
        <v>3.3157691057693994</v>
      </c>
      <c r="K1716" s="2">
        <f t="shared" si="212"/>
        <v>3.2831786543333119</v>
      </c>
    </row>
    <row r="1717" spans="1:11" ht="13.5" x14ac:dyDescent="0.25">
      <c r="A1717" s="3">
        <f>TITRES_STAT!B1720</f>
        <v>44810</v>
      </c>
      <c r="B1717" s="5">
        <f>TITRES_STAT!D1720</f>
        <v>3.33</v>
      </c>
      <c r="C1717" s="2">
        <f t="shared" si="205"/>
        <v>-4.3899999999999828E-2</v>
      </c>
      <c r="D1717" s="2">
        <f t="shared" si="206"/>
        <v>3.3598600000000003</v>
      </c>
      <c r="E1717" s="2">
        <f t="shared" si="208"/>
        <v>3.3168199999999999</v>
      </c>
      <c r="F1717" s="2">
        <f t="shared" si="209"/>
        <v>3.3106800000000001</v>
      </c>
      <c r="G1717" s="2">
        <f t="shared" si="211"/>
        <v>3.2930579999999998</v>
      </c>
      <c r="H1717" s="2">
        <f t="shared" si="207"/>
        <v>3.3226065000000022</v>
      </c>
      <c r="I1717" s="2">
        <f t="array" ref="I1717">SUMPRODUCT(B1701:B1720, (ROW(B1701:B1720)-ROW(B1701)+1)) / (20*21/2)</f>
        <v>3.3035990476190475</v>
      </c>
      <c r="J1717" s="2">
        <f t="shared" si="210"/>
        <v>3.3171244290294566</v>
      </c>
      <c r="K1717" s="2">
        <f t="shared" si="212"/>
        <v>3.2850147855359269</v>
      </c>
    </row>
    <row r="1718" spans="1:11" ht="13.5" x14ac:dyDescent="0.25">
      <c r="A1718" s="3">
        <f>TITRES_STAT!B1721</f>
        <v>44811</v>
      </c>
      <c r="B1718" s="5">
        <f>TITRES_STAT!D1721</f>
        <v>3.2949000000000002</v>
      </c>
      <c r="C1718" s="2">
        <f t="shared" si="205"/>
        <v>-3.5099999999999909E-2</v>
      </c>
      <c r="D1718" s="2">
        <f t="shared" si="206"/>
        <v>3.3546</v>
      </c>
      <c r="E1718" s="2">
        <f t="shared" si="208"/>
        <v>3.3185799999999999</v>
      </c>
      <c r="F1718" s="2">
        <f t="shared" si="209"/>
        <v>3.3089249999999999</v>
      </c>
      <c r="G1718" s="2">
        <f t="shared" si="211"/>
        <v>3.2929540000000004</v>
      </c>
      <c r="H1718" s="2">
        <f t="shared" si="207"/>
        <v>3.3213660000000016</v>
      </c>
      <c r="I1718" s="2">
        <f t="array" ref="I1718">SUMPRODUCT(B1702:B1721, (ROW(B1702:B1721)-ROW(B1702)+1)) / (20*21/2)</f>
        <v>3.2970247619047615</v>
      </c>
      <c r="J1718" s="2">
        <f t="shared" si="210"/>
        <v>3.3150078167409371</v>
      </c>
      <c r="K1718" s="2">
        <f t="shared" si="212"/>
        <v>3.2854024410051061</v>
      </c>
    </row>
    <row r="1719" spans="1:11" ht="13.5" x14ac:dyDescent="0.25">
      <c r="A1719" s="3">
        <f>TITRES_STAT!B1722</f>
        <v>44812</v>
      </c>
      <c r="B1719" s="5">
        <f>TITRES_STAT!D1722</f>
        <v>3.2509000000000001</v>
      </c>
      <c r="C1719" s="2">
        <f t="shared" si="205"/>
        <v>-4.4000000000000039E-2</v>
      </c>
      <c r="D1719" s="2">
        <f t="shared" si="206"/>
        <v>3.3194600000000003</v>
      </c>
      <c r="E1719" s="2">
        <f t="shared" si="208"/>
        <v>3.3168199999999999</v>
      </c>
      <c r="F1719" s="2">
        <f t="shared" si="209"/>
        <v>3.3067249999999992</v>
      </c>
      <c r="G1719" s="2">
        <f t="shared" si="211"/>
        <v>3.29264</v>
      </c>
      <c r="H1719" s="2">
        <f t="shared" si="207"/>
        <v>3.3199055000000022</v>
      </c>
      <c r="I1719" s="2">
        <f t="array" ref="I1719">SUMPRODUCT(B1703:B1722, (ROW(B1703:B1722)-ROW(B1703)+1)) / (20*21/2)</f>
        <v>3.2882390476190473</v>
      </c>
      <c r="J1719" s="2">
        <f t="shared" si="210"/>
        <v>3.3089023103846573</v>
      </c>
      <c r="K1719" s="2">
        <f t="shared" si="212"/>
        <v>3.2840494041029453</v>
      </c>
    </row>
    <row r="1720" spans="1:11" ht="13.5" x14ac:dyDescent="0.25">
      <c r="A1720" s="3">
        <f>TITRES_STAT!B1723</f>
        <v>44813</v>
      </c>
      <c r="B1720" s="5">
        <f>TITRES_STAT!D1723</f>
        <v>3.2421000000000002</v>
      </c>
      <c r="C1720" s="2">
        <f t="shared" si="205"/>
        <v>-8.799999999999919E-3</v>
      </c>
      <c r="D1720" s="2">
        <f t="shared" si="206"/>
        <v>3.2983599999999997</v>
      </c>
      <c r="E1720" s="2">
        <f t="shared" si="208"/>
        <v>3.3133000000000004</v>
      </c>
      <c r="F1720" s="2">
        <f t="shared" si="209"/>
        <v>3.30233</v>
      </c>
      <c r="G1720" s="2">
        <f t="shared" si="211"/>
        <v>3.2916460000000001</v>
      </c>
      <c r="H1720" s="2">
        <f t="shared" si="207"/>
        <v>3.3184845000000025</v>
      </c>
      <c r="I1720" s="2">
        <f t="array" ref="I1720">SUMPRODUCT(B1704:B1723, (ROW(B1704:B1723)-ROW(B1704)+1)) / (20*21/2)</f>
        <v>3.2799971428571428</v>
      </c>
      <c r="J1720" s="2">
        <f t="shared" si="210"/>
        <v>3.3025401855861185</v>
      </c>
      <c r="K1720" s="2">
        <f t="shared" si="212"/>
        <v>3.2824043294322416</v>
      </c>
    </row>
    <row r="1721" spans="1:11" ht="13.5" x14ac:dyDescent="0.25">
      <c r="A1721" s="3">
        <f>TITRES_STAT!B1724</f>
        <v>44816</v>
      </c>
      <c r="B1721" s="5">
        <f>TITRES_STAT!D1724</f>
        <v>3.2332999999999998</v>
      </c>
      <c r="C1721" s="2">
        <f t="shared" si="205"/>
        <v>-8.8000000000003631E-3</v>
      </c>
      <c r="D1721" s="2">
        <f t="shared" si="206"/>
        <v>3.2702399999999998</v>
      </c>
      <c r="E1721" s="2">
        <f t="shared" si="208"/>
        <v>3.3089</v>
      </c>
      <c r="F1721" s="2">
        <f t="shared" si="209"/>
        <v>3.2992499999999998</v>
      </c>
      <c r="G1721" s="2">
        <f t="shared" si="211"/>
        <v>3.2893040000000009</v>
      </c>
      <c r="H1721" s="2">
        <f t="shared" si="207"/>
        <v>3.3170615000000021</v>
      </c>
      <c r="I1721" s="2">
        <f t="array" ref="I1721">SUMPRODUCT(B1705:B1724, (ROW(B1705:B1724)-ROW(B1705)+1)) / (20*21/2)</f>
        <v>3.271460952380953</v>
      </c>
      <c r="J1721" s="2">
        <f t="shared" si="210"/>
        <v>3.295945882196964</v>
      </c>
      <c r="K1721" s="2">
        <f t="shared" si="212"/>
        <v>3.2804786694545069</v>
      </c>
    </row>
    <row r="1722" spans="1:11" ht="13.5" x14ac:dyDescent="0.25">
      <c r="A1722" s="3">
        <f>TITRES_STAT!B1725</f>
        <v>44817</v>
      </c>
      <c r="B1722" s="5">
        <f>TITRES_STAT!D1725</f>
        <v>3.2069999999999999</v>
      </c>
      <c r="C1722" s="2">
        <f t="shared" si="205"/>
        <v>-2.629999999999999E-2</v>
      </c>
      <c r="D1722" s="2">
        <f t="shared" si="206"/>
        <v>3.2456400000000003</v>
      </c>
      <c r="E1722" s="2">
        <f t="shared" si="208"/>
        <v>3.3027500000000005</v>
      </c>
      <c r="F1722" s="2">
        <f t="shared" si="209"/>
        <v>3.2935400000000001</v>
      </c>
      <c r="G1722" s="2">
        <f t="shared" si="211"/>
        <v>3.2881119999999999</v>
      </c>
      <c r="H1722" s="2">
        <f t="shared" si="207"/>
        <v>3.3155070000000029</v>
      </c>
      <c r="I1722" s="2">
        <f t="array" ref="I1722">SUMPRODUCT(B1706:B1725, (ROW(B1706:B1725)-ROW(B1706)+1)) / (20*21/2)</f>
        <v>3.2625471428571435</v>
      </c>
      <c r="J1722" s="2">
        <f t="shared" si="210"/>
        <v>3.2874748457972531</v>
      </c>
      <c r="K1722" s="2">
        <f t="shared" si="212"/>
        <v>3.2775971530053107</v>
      </c>
    </row>
    <row r="1723" spans="1:11" ht="13.5" x14ac:dyDescent="0.25">
      <c r="A1723" s="3">
        <f>TITRES_STAT!B1726</f>
        <v>44818</v>
      </c>
      <c r="B1723" s="5">
        <f>TITRES_STAT!D1726</f>
        <v>3.2069999999999999</v>
      </c>
      <c r="C1723" s="2">
        <f t="shared" si="205"/>
        <v>0</v>
      </c>
      <c r="D1723" s="2">
        <f t="shared" si="206"/>
        <v>3.2280600000000002</v>
      </c>
      <c r="E1723" s="2">
        <f t="shared" si="208"/>
        <v>3.2913299999999999</v>
      </c>
      <c r="F1723" s="2">
        <f t="shared" si="209"/>
        <v>3.2878299999999996</v>
      </c>
      <c r="G1723" s="2">
        <f t="shared" si="211"/>
        <v>3.2870879999999998</v>
      </c>
      <c r="H1723" s="2">
        <f t="shared" si="207"/>
        <v>3.3140365000000021</v>
      </c>
      <c r="I1723" s="2">
        <f t="array" ref="I1723">SUMPRODUCT(B1707:B1726, (ROW(B1707:B1726)-ROW(B1707)+1)) / (20*21/2)</f>
        <v>3.2532976190476197</v>
      </c>
      <c r="J1723" s="2">
        <f t="shared" si="210"/>
        <v>3.279810574768943</v>
      </c>
      <c r="K1723" s="2">
        <f t="shared" si="212"/>
        <v>3.274828637201181</v>
      </c>
    </row>
    <row r="1724" spans="1:11" ht="13.5" x14ac:dyDescent="0.25">
      <c r="A1724" s="3">
        <f>TITRES_STAT!B1727</f>
        <v>44819</v>
      </c>
      <c r="B1724" s="5">
        <f>TITRES_STAT!D1727</f>
        <v>3.1981999999999999</v>
      </c>
      <c r="C1724" s="2">
        <f t="shared" si="205"/>
        <v>-8.799999999999919E-3</v>
      </c>
      <c r="D1724" s="2">
        <f t="shared" si="206"/>
        <v>3.2175200000000004</v>
      </c>
      <c r="E1724" s="2">
        <f t="shared" si="208"/>
        <v>3.2684899999999999</v>
      </c>
      <c r="F1724" s="2">
        <f t="shared" si="209"/>
        <v>3.2829949999999997</v>
      </c>
      <c r="G1724" s="2">
        <f t="shared" si="211"/>
        <v>3.2868920000000004</v>
      </c>
      <c r="H1724" s="2">
        <f t="shared" si="207"/>
        <v>3.3125220000000026</v>
      </c>
      <c r="I1724" s="2">
        <f t="array" ref="I1724">SUMPRODUCT(B1708:B1727, (ROW(B1708:B1727)-ROW(B1708)+1)) / (20*21/2)</f>
        <v>3.2420876190476196</v>
      </c>
      <c r="J1724" s="2">
        <f t="shared" si="210"/>
        <v>3.2720381390766624</v>
      </c>
      <c r="K1724" s="2">
        <f t="shared" si="212"/>
        <v>3.2718235926050561</v>
      </c>
    </row>
    <row r="1725" spans="1:11" ht="13.5" x14ac:dyDescent="0.25">
      <c r="A1725" s="3">
        <f>TITRES_STAT!B1728</f>
        <v>44820</v>
      </c>
      <c r="B1725" s="5">
        <f>TITRES_STAT!D1728</f>
        <v>3.1894</v>
      </c>
      <c r="C1725" s="2">
        <f t="shared" si="205"/>
        <v>-8.799999999999919E-3</v>
      </c>
      <c r="D1725" s="2">
        <f t="shared" si="206"/>
        <v>3.2069800000000002</v>
      </c>
      <c r="E1725" s="2">
        <f t="shared" si="208"/>
        <v>3.2526699999999997</v>
      </c>
      <c r="F1725" s="2">
        <f t="shared" si="209"/>
        <v>3.27772</v>
      </c>
      <c r="G1725" s="2">
        <f t="shared" si="211"/>
        <v>3.2855159999999994</v>
      </c>
      <c r="H1725" s="2">
        <f t="shared" si="207"/>
        <v>3.3110890000000031</v>
      </c>
      <c r="I1725" s="2">
        <f t="array" ref="I1725">SUMPRODUCT(B1709:B1728, (ROW(B1709:B1728)-ROW(B1709)+1)) / (20*21/2)</f>
        <v>3.228069047619047</v>
      </c>
      <c r="J1725" s="2">
        <f t="shared" si="210"/>
        <v>3.2641678401169805</v>
      </c>
      <c r="K1725" s="2">
        <f t="shared" si="212"/>
        <v>3.2685912948558382</v>
      </c>
    </row>
    <row r="1726" spans="1:11" ht="13.5" x14ac:dyDescent="0.25">
      <c r="A1726" s="3">
        <f>TITRES_STAT!B1729</f>
        <v>44823</v>
      </c>
      <c r="B1726" s="5">
        <f>TITRES_STAT!D1729</f>
        <v>3.1806000000000001</v>
      </c>
      <c r="C1726" s="2">
        <f t="shared" si="205"/>
        <v>-8.799999999999919E-3</v>
      </c>
      <c r="D1726" s="2">
        <f t="shared" si="206"/>
        <v>3.1964399999999999</v>
      </c>
      <c r="E1726" s="2">
        <f t="shared" si="208"/>
        <v>3.2333399999999997</v>
      </c>
      <c r="F1726" s="2">
        <f t="shared" si="209"/>
        <v>3.2720050000000001</v>
      </c>
      <c r="G1726" s="2">
        <f t="shared" si="211"/>
        <v>3.2861399999999992</v>
      </c>
      <c r="H1726" s="2">
        <f t="shared" si="207"/>
        <v>3.3096955000000032</v>
      </c>
      <c r="I1726" s="2">
        <f t="array" ref="I1726">SUMPRODUCT(B1710:B1729, (ROW(B1710:B1729)-ROW(B1710)+1)) / (20*21/2)</f>
        <v>3.2139657142857141</v>
      </c>
      <c r="J1726" s="2">
        <f t="shared" si="210"/>
        <v>3.2562089982010773</v>
      </c>
      <c r="K1726" s="2">
        <f t="shared" si="212"/>
        <v>3.2651406558418836</v>
      </c>
    </row>
    <row r="1727" spans="1:11" ht="13.5" x14ac:dyDescent="0.25">
      <c r="A1727" s="3">
        <f>TITRES_STAT!B1730</f>
        <v>44824</v>
      </c>
      <c r="B1727" s="5">
        <f>TITRES_STAT!D1730</f>
        <v>3.1543000000000001</v>
      </c>
      <c r="C1727" s="2">
        <f t="shared" si="205"/>
        <v>-2.629999999999999E-2</v>
      </c>
      <c r="D1727" s="2">
        <f t="shared" si="206"/>
        <v>3.1859000000000002</v>
      </c>
      <c r="E1727" s="2">
        <f t="shared" si="208"/>
        <v>3.21577</v>
      </c>
      <c r="F1727" s="2">
        <f t="shared" si="209"/>
        <v>3.2662950000000004</v>
      </c>
      <c r="G1727" s="2">
        <f t="shared" si="211"/>
        <v>3.2847319999999995</v>
      </c>
      <c r="H1727" s="2">
        <f t="shared" si="207"/>
        <v>3.3081290000000036</v>
      </c>
      <c r="I1727" s="2">
        <f t="array" ref="I1727">SUMPRODUCT(B1711:B1730, (ROW(B1711:B1730)-ROW(B1711)+1)) / (20*21/2)</f>
        <v>3.2022919047619038</v>
      </c>
      <c r="J1727" s="2">
        <f t="shared" si="210"/>
        <v>3.2465033793247842</v>
      </c>
      <c r="K1727" s="2">
        <f t="shared" si="212"/>
        <v>3.2607939634559275</v>
      </c>
    </row>
    <row r="1728" spans="1:11" ht="13.5" x14ac:dyDescent="0.25">
      <c r="A1728" s="3">
        <f>TITRES_STAT!B1731</f>
        <v>44825</v>
      </c>
      <c r="B1728" s="5">
        <f>TITRES_STAT!D1731</f>
        <v>3.1191</v>
      </c>
      <c r="C1728" s="2">
        <f t="shared" si="205"/>
        <v>-3.520000000000012E-2</v>
      </c>
      <c r="D1728" s="2">
        <f t="shared" si="206"/>
        <v>3.16832</v>
      </c>
      <c r="E1728" s="2">
        <f t="shared" si="208"/>
        <v>3.1981899999999999</v>
      </c>
      <c r="F1728" s="2">
        <f t="shared" si="209"/>
        <v>3.2583849999999996</v>
      </c>
      <c r="G1728" s="2">
        <f t="shared" si="211"/>
        <v>3.2826200000000001</v>
      </c>
      <c r="H1728" s="2">
        <f t="shared" si="207"/>
        <v>3.3063025000000033</v>
      </c>
      <c r="I1728" s="2">
        <f t="array" ref="I1728">SUMPRODUCT(B1712:B1731, (ROW(B1712:B1731)-ROW(B1712)+1)) / (20*21/2)</f>
        <v>3.1904914285714288</v>
      </c>
      <c r="J1728" s="2">
        <f t="shared" si="210"/>
        <v>3.2343697241509952</v>
      </c>
      <c r="K1728" s="2">
        <f t="shared" si="212"/>
        <v>3.2552373374380483</v>
      </c>
    </row>
    <row r="1729" spans="1:11" ht="13.5" x14ac:dyDescent="0.25">
      <c r="A1729" s="3">
        <f>TITRES_STAT!B1732</f>
        <v>44826</v>
      </c>
      <c r="B1729" s="5">
        <f>TITRES_STAT!D1732</f>
        <v>3.1103000000000001</v>
      </c>
      <c r="C1729" s="2">
        <f t="shared" si="205"/>
        <v>-8.799999999999919E-3</v>
      </c>
      <c r="D1729" s="2">
        <f t="shared" si="206"/>
        <v>3.1507399999999999</v>
      </c>
      <c r="E1729" s="2">
        <f t="shared" si="208"/>
        <v>3.1841299999999997</v>
      </c>
      <c r="F1729" s="2">
        <f t="shared" si="209"/>
        <v>3.2504750000000002</v>
      </c>
      <c r="G1729" s="2">
        <f t="shared" si="211"/>
        <v>3.2803319999999991</v>
      </c>
      <c r="H1729" s="2">
        <f t="shared" si="207"/>
        <v>3.3042645000000035</v>
      </c>
      <c r="I1729" s="2">
        <f t="array" ref="I1729">SUMPRODUCT(B1713:B1732, (ROW(B1713:B1732)-ROW(B1713)+1)) / (20*21/2)</f>
        <v>3.1777776190476184</v>
      </c>
      <c r="J1729" s="2">
        <f t="shared" si="210"/>
        <v>3.2225535599461383</v>
      </c>
      <c r="K1729" s="2">
        <f t="shared" si="212"/>
        <v>3.2495535202836154</v>
      </c>
    </row>
    <row r="1730" spans="1:11" ht="13.5" x14ac:dyDescent="0.25">
      <c r="A1730" s="3">
        <f>TITRES_STAT!B1733</f>
        <v>44827</v>
      </c>
      <c r="B1730" s="5">
        <f>TITRES_STAT!D1733</f>
        <v>3.1278999999999999</v>
      </c>
      <c r="C1730" s="2">
        <f t="shared" si="205"/>
        <v>1.7599999999999838E-2</v>
      </c>
      <c r="D1730" s="2">
        <f t="shared" si="206"/>
        <v>3.1384400000000001</v>
      </c>
      <c r="E1730" s="2">
        <f t="shared" si="208"/>
        <v>3.1727099999999995</v>
      </c>
      <c r="F1730" s="2">
        <f t="shared" si="209"/>
        <v>3.2430050000000001</v>
      </c>
      <c r="G1730" s="2">
        <f t="shared" si="211"/>
        <v>3.2783959999999994</v>
      </c>
      <c r="H1730" s="2">
        <f t="shared" si="207"/>
        <v>3.3021470000000037</v>
      </c>
      <c r="I1730" s="2">
        <f t="array" ref="I1730">SUMPRODUCT(B1714:B1733, (ROW(B1714:B1733)-ROW(B1714)+1)) / (20*21/2)</f>
        <v>3.1633442857142855</v>
      </c>
      <c r="J1730" s="2">
        <f t="shared" si="210"/>
        <v>3.2135389351893635</v>
      </c>
      <c r="K1730" s="2">
        <f t="shared" si="212"/>
        <v>3.2447827939979836</v>
      </c>
    </row>
    <row r="1731" spans="1:11" ht="13.5" x14ac:dyDescent="0.25">
      <c r="A1731" s="3">
        <f>TITRES_STAT!B1734</f>
        <v>44830</v>
      </c>
      <c r="B1731" s="5">
        <f>TITRES_STAT!D1734</f>
        <v>3.1191</v>
      </c>
      <c r="C1731" s="2">
        <f t="shared" si="205"/>
        <v>-8.799999999999919E-3</v>
      </c>
      <c r="D1731" s="2">
        <f t="shared" si="206"/>
        <v>3.1261400000000004</v>
      </c>
      <c r="E1731" s="2">
        <f t="shared" si="208"/>
        <v>3.1612900000000002</v>
      </c>
      <c r="F1731" s="2">
        <f t="shared" si="209"/>
        <v>3.2350949999999998</v>
      </c>
      <c r="G1731" s="2">
        <f t="shared" si="211"/>
        <v>3.276284</v>
      </c>
      <c r="H1731" s="2">
        <f t="shared" si="207"/>
        <v>3.2999855000000027</v>
      </c>
      <c r="I1731" s="2">
        <f t="array" ref="I1731">SUMPRODUCT(B1715:B1734, (ROW(B1715:B1734)-ROW(B1715)+1)) / (20*21/2)</f>
        <v>3.150082380952381</v>
      </c>
      <c r="J1731" s="2">
        <f t="shared" si="210"/>
        <v>3.2045447508856144</v>
      </c>
      <c r="K1731" s="2">
        <f t="shared" si="212"/>
        <v>3.2398540569784551</v>
      </c>
    </row>
    <row r="1732" spans="1:11" ht="13.5" x14ac:dyDescent="0.25">
      <c r="A1732" s="3">
        <f>TITRES_STAT!B1735</f>
        <v>44831</v>
      </c>
      <c r="B1732" s="5">
        <f>TITRES_STAT!D1735</f>
        <v>3.1015999999999999</v>
      </c>
      <c r="C1732" s="2">
        <f t="shared" ref="C1732:C1795" si="213">B1732-B1731</f>
        <v>-1.7500000000000071E-2</v>
      </c>
      <c r="D1732" s="2">
        <f t="shared" si="206"/>
        <v>3.1155999999999997</v>
      </c>
      <c r="E1732" s="2">
        <f t="shared" si="208"/>
        <v>3.1507499999999999</v>
      </c>
      <c r="F1732" s="2">
        <f t="shared" si="209"/>
        <v>3.2267500000000005</v>
      </c>
      <c r="G1732" s="2">
        <f t="shared" si="211"/>
        <v>3.2729839999999992</v>
      </c>
      <c r="H1732" s="2">
        <f t="shared" si="207"/>
        <v>3.2977365000000032</v>
      </c>
      <c r="I1732" s="2">
        <f t="array" ref="I1732">SUMPRODUCT(B1716:B1735, (ROW(B1716:B1735)-ROW(B1716)+1)) / (20*21/2)</f>
        <v>3.1384938095238097</v>
      </c>
      <c r="J1732" s="2">
        <f t="shared" si="210"/>
        <v>3.1947404888965085</v>
      </c>
      <c r="K1732" s="2">
        <f t="shared" si="212"/>
        <v>3.2344323292538095</v>
      </c>
    </row>
    <row r="1733" spans="1:11" ht="13.5" x14ac:dyDescent="0.25">
      <c r="A1733" s="3">
        <f>TITRES_STAT!B1736</f>
        <v>44832</v>
      </c>
      <c r="B1733" s="5">
        <f>TITRES_STAT!D1736</f>
        <v>3.0752000000000002</v>
      </c>
      <c r="C1733" s="2">
        <f t="shared" si="213"/>
        <v>-2.6399999999999757E-2</v>
      </c>
      <c r="D1733" s="2">
        <f t="shared" si="206"/>
        <v>3.1068199999999999</v>
      </c>
      <c r="E1733" s="2">
        <f t="shared" si="208"/>
        <v>3.1375699999999997</v>
      </c>
      <c r="F1733" s="2">
        <f t="shared" si="209"/>
        <v>3.2144500000000003</v>
      </c>
      <c r="G1733" s="2">
        <f t="shared" si="211"/>
        <v>3.2693239999999992</v>
      </c>
      <c r="H1733" s="2">
        <f t="shared" si="207"/>
        <v>3.2954390000000036</v>
      </c>
      <c r="I1733" s="2">
        <f t="array" ref="I1733">SUMPRODUCT(B1717:B1736, (ROW(B1717:B1736)-ROW(B1717)+1)) / (20*21/2)</f>
        <v>3.1457738095238099</v>
      </c>
      <c r="J1733" s="2">
        <f t="shared" si="210"/>
        <v>3.1833556804301746</v>
      </c>
      <c r="K1733" s="2">
        <f t="shared" si="212"/>
        <v>3.2281879241850326</v>
      </c>
    </row>
    <row r="1734" spans="1:11" ht="13.5" x14ac:dyDescent="0.25">
      <c r="A1734" s="3">
        <f>TITRES_STAT!B1737</f>
        <v>44833</v>
      </c>
      <c r="B1734" s="5">
        <f>TITRES_STAT!D1737</f>
        <v>3.0752000000000002</v>
      </c>
      <c r="C1734" s="2">
        <f t="shared" si="213"/>
        <v>0</v>
      </c>
      <c r="D1734" s="2">
        <f t="shared" ref="D1734:D1797" si="214">AVERAGE(B1730:B1734)</f>
        <v>3.0998000000000001</v>
      </c>
      <c r="E1734" s="2">
        <f t="shared" si="208"/>
        <v>3.1252699999999995</v>
      </c>
      <c r="F1734" s="2">
        <f t="shared" si="209"/>
        <v>3.1968800000000002</v>
      </c>
      <c r="G1734" s="2">
        <f t="shared" si="211"/>
        <v>3.2658299999999998</v>
      </c>
      <c r="H1734" s="2">
        <f t="shared" si="207"/>
        <v>3.2932255000000032</v>
      </c>
      <c r="I1734" s="2">
        <f t="array" ref="I1734">SUMPRODUCT(B1718:B1737, (ROW(B1718:B1737)-ROW(B1718)+1)) / (20*21/2)</f>
        <v>3.1619690476190478</v>
      </c>
      <c r="J1734" s="2">
        <f t="shared" si="210"/>
        <v>3.1730551394368245</v>
      </c>
      <c r="K1734" s="2">
        <f t="shared" si="212"/>
        <v>3.2221883977464039</v>
      </c>
    </row>
    <row r="1735" spans="1:11" ht="13.5" x14ac:dyDescent="0.25">
      <c r="A1735" s="3">
        <f>TITRES_STAT!B1738</f>
        <v>44834</v>
      </c>
      <c r="B1735" s="5">
        <f>TITRES_STAT!D1738</f>
        <v>3.0752000000000002</v>
      </c>
      <c r="C1735" s="2">
        <f t="shared" si="213"/>
        <v>0</v>
      </c>
      <c r="D1735" s="2">
        <f t="shared" si="214"/>
        <v>3.0892600000000003</v>
      </c>
      <c r="E1735" s="2">
        <f t="shared" si="208"/>
        <v>3.1138500000000002</v>
      </c>
      <c r="F1735" s="2">
        <f t="shared" si="209"/>
        <v>3.1832600000000002</v>
      </c>
      <c r="G1735" s="2">
        <f t="shared" si="211"/>
        <v>3.262503999999999</v>
      </c>
      <c r="H1735" s="2">
        <f t="shared" si="207"/>
        <v>3.2910960000000022</v>
      </c>
      <c r="I1735" s="2">
        <f t="array" ref="I1735">SUMPRODUCT(B1719:B1738, (ROW(B1719:B1738)-ROW(B1719)+1)) / (20*21/2)</f>
        <v>3.178080476190476</v>
      </c>
      <c r="J1735" s="2">
        <f t="shared" si="210"/>
        <v>3.1637356023476033</v>
      </c>
      <c r="K1735" s="2">
        <f t="shared" si="212"/>
        <v>3.2164241468543882</v>
      </c>
    </row>
    <row r="1736" spans="1:11" ht="13.5" x14ac:dyDescent="0.25">
      <c r="A1736" s="3">
        <f>TITRES_STAT!B1739</f>
        <v>44837</v>
      </c>
      <c r="B1736" s="5">
        <f>TITRES_STAT!D1739</f>
        <v>3.2597</v>
      </c>
      <c r="C1736" s="2">
        <f t="shared" si="213"/>
        <v>0.18449999999999989</v>
      </c>
      <c r="D1736" s="2">
        <f t="shared" si="214"/>
        <v>3.1173800000000003</v>
      </c>
      <c r="E1736" s="2">
        <f t="shared" si="208"/>
        <v>3.1217599999999996</v>
      </c>
      <c r="F1736" s="2">
        <f t="shared" si="209"/>
        <v>3.1775500000000005</v>
      </c>
      <c r="G1736" s="2">
        <f t="shared" si="211"/>
        <v>3.2630359999999996</v>
      </c>
      <c r="H1736" s="2">
        <f t="shared" si="207"/>
        <v>3.2900980000000022</v>
      </c>
      <c r="I1736" s="2">
        <f t="array" ref="I1736">SUMPRODUCT(B1720:B1739, (ROW(B1720:B1739)-ROW(B1720)+1)) / (20*21/2)</f>
        <v>3.1889219047619046</v>
      </c>
      <c r="J1736" s="2">
        <f t="shared" si="210"/>
        <v>3.1728750687906886</v>
      </c>
      <c r="K1736" s="2">
        <f t="shared" si="212"/>
        <v>3.2181212391346086</v>
      </c>
    </row>
    <row r="1737" spans="1:11" ht="13.5" x14ac:dyDescent="0.25">
      <c r="A1737" s="3">
        <f>TITRES_STAT!B1740</f>
        <v>44838</v>
      </c>
      <c r="B1737" s="5">
        <f>TITRES_STAT!D1740</f>
        <v>3.3475999999999999</v>
      </c>
      <c r="C1737" s="2">
        <f t="shared" si="213"/>
        <v>8.7899999999999867E-2</v>
      </c>
      <c r="D1737" s="2">
        <f t="shared" si="214"/>
        <v>3.1665800000000002</v>
      </c>
      <c r="E1737" s="2">
        <f t="shared" si="208"/>
        <v>3.1410899999999993</v>
      </c>
      <c r="F1737" s="2">
        <f t="shared" si="209"/>
        <v>3.1784300000000005</v>
      </c>
      <c r="G1737" s="2">
        <f t="shared" si="211"/>
        <v>3.2651579999999996</v>
      </c>
      <c r="H1737" s="2">
        <f t="shared" si="207"/>
        <v>3.2895395000000018</v>
      </c>
      <c r="I1737" s="2">
        <f t="array" ref="I1737">SUMPRODUCT(B1721:B1740, (ROW(B1721:B1740)-ROW(B1721)+1)) / (20*21/2)</f>
        <v>3.1953633333333333</v>
      </c>
      <c r="J1737" s="2">
        <f t="shared" si="210"/>
        <v>3.1895155384296707</v>
      </c>
      <c r="K1737" s="2">
        <f t="shared" si="212"/>
        <v>3.2231988375999183</v>
      </c>
    </row>
    <row r="1738" spans="1:11" ht="13.5" x14ac:dyDescent="0.25">
      <c r="A1738" s="3">
        <f>TITRES_STAT!B1741</f>
        <v>44839</v>
      </c>
      <c r="B1738" s="5">
        <f>TITRES_STAT!D1741</f>
        <v>3.3475999999999999</v>
      </c>
      <c r="C1738" s="2">
        <f t="shared" si="213"/>
        <v>0</v>
      </c>
      <c r="D1738" s="2">
        <f t="shared" si="214"/>
        <v>3.22106</v>
      </c>
      <c r="E1738" s="2">
        <f t="shared" si="208"/>
        <v>3.1639399999999998</v>
      </c>
      <c r="F1738" s="2">
        <f t="shared" si="209"/>
        <v>3.1810650000000003</v>
      </c>
      <c r="G1738" s="2">
        <f t="shared" si="211"/>
        <v>3.2644559999999996</v>
      </c>
      <c r="H1738" s="2">
        <f t="shared" ref="H1738:H1801" si="215">AVERAGE(B1539:B1738)</f>
        <v>3.2888975000000027</v>
      </c>
      <c r="I1738" s="2">
        <f t="array" ref="I1738">SUMPRODUCT(B1722:B1741, (ROW(B1722:B1741)-ROW(B1722)+1)) / (20*21/2)</f>
        <v>3.2017628571428576</v>
      </c>
      <c r="J1738" s="2">
        <f t="shared" si="210"/>
        <v>3.204571201436369</v>
      </c>
      <c r="K1738" s="2">
        <f t="shared" si="212"/>
        <v>3.228077314556784</v>
      </c>
    </row>
    <row r="1739" spans="1:11" ht="13.5" x14ac:dyDescent="0.25">
      <c r="A1739" s="3">
        <f>TITRES_STAT!B1742</f>
        <v>44840</v>
      </c>
      <c r="B1739" s="5">
        <f>TITRES_STAT!D1742</f>
        <v>3.2949000000000002</v>
      </c>
      <c r="C1739" s="2">
        <f t="shared" si="213"/>
        <v>-5.2699999999999747E-2</v>
      </c>
      <c r="D1739" s="2">
        <f t="shared" si="214"/>
        <v>3.2650000000000006</v>
      </c>
      <c r="E1739" s="2">
        <f t="shared" si="208"/>
        <v>3.1823999999999999</v>
      </c>
      <c r="F1739" s="2">
        <f t="shared" si="209"/>
        <v>3.183265</v>
      </c>
      <c r="G1739" s="2">
        <f t="shared" si="211"/>
        <v>3.2628759999999994</v>
      </c>
      <c r="H1739" s="2">
        <f t="shared" si="215"/>
        <v>3.2880340000000019</v>
      </c>
      <c r="I1739" s="2">
        <f t="array" ref="I1739">SUMPRODUCT(B1723:B1742, (ROW(B1723:B1742)-ROW(B1723)+1)) / (20*21/2)</f>
        <v>3.208078571428572</v>
      </c>
      <c r="J1739" s="2">
        <f t="shared" si="210"/>
        <v>3.2131739441567149</v>
      </c>
      <c r="K1739" s="2">
        <f t="shared" si="212"/>
        <v>3.2306978120251455</v>
      </c>
    </row>
    <row r="1740" spans="1:11" ht="13.5" x14ac:dyDescent="0.25">
      <c r="A1740" s="3">
        <f>TITRES_STAT!B1743</f>
        <v>44841</v>
      </c>
      <c r="B1740" s="5">
        <f>TITRES_STAT!D1743</f>
        <v>3.2509000000000001</v>
      </c>
      <c r="C1740" s="2">
        <f t="shared" si="213"/>
        <v>-4.4000000000000039E-2</v>
      </c>
      <c r="D1740" s="2">
        <f t="shared" si="214"/>
        <v>3.3001400000000003</v>
      </c>
      <c r="E1740" s="2">
        <f t="shared" ref="E1740:E1803" si="216">AVERAGE(B1731:B1740)</f>
        <v>3.1947000000000001</v>
      </c>
      <c r="F1740" s="2">
        <f t="shared" si="209"/>
        <v>3.1837050000000002</v>
      </c>
      <c r="G1740" s="2">
        <f t="shared" si="211"/>
        <v>3.2605919999999999</v>
      </c>
      <c r="H1740" s="2">
        <f t="shared" si="215"/>
        <v>3.2864060000000022</v>
      </c>
      <c r="I1740" s="2">
        <f t="array" ref="I1740">SUMPRODUCT(B1724:B1743, (ROW(B1724:B1743)-ROW(B1724)+1)) / (20*21/2)</f>
        <v>3.2141852380952383</v>
      </c>
      <c r="J1740" s="2">
        <f t="shared" si="210"/>
        <v>3.2167669018560754</v>
      </c>
      <c r="K1740" s="2">
        <f t="shared" si="212"/>
        <v>3.2314900546908261</v>
      </c>
    </row>
    <row r="1741" spans="1:11" ht="13.5" x14ac:dyDescent="0.25">
      <c r="A1741" s="3">
        <f>TITRES_STAT!B1744</f>
        <v>44844</v>
      </c>
      <c r="B1741" s="5">
        <f>TITRES_STAT!D1744</f>
        <v>3.2509000000000001</v>
      </c>
      <c r="C1741" s="2">
        <f t="shared" si="213"/>
        <v>0</v>
      </c>
      <c r="D1741" s="2">
        <f t="shared" si="214"/>
        <v>3.2983800000000003</v>
      </c>
      <c r="E1741" s="2">
        <f t="shared" si="216"/>
        <v>3.2078800000000003</v>
      </c>
      <c r="F1741" s="2">
        <f t="shared" si="209"/>
        <v>3.1845850000000007</v>
      </c>
      <c r="G1741" s="2">
        <f t="shared" si="211"/>
        <v>3.2584819999999994</v>
      </c>
      <c r="H1741" s="2">
        <f t="shared" si="215"/>
        <v>3.2847360000000019</v>
      </c>
      <c r="I1741" s="2">
        <f t="array" ref="I1741">SUMPRODUCT(B1725:B1744, (ROW(B1725:B1744)-ROW(B1725)+1)) / (20*21/2)</f>
        <v>3.2200828571428577</v>
      </c>
      <c r="J1741" s="2">
        <f t="shared" si="210"/>
        <v>3.2200176731078778</v>
      </c>
      <c r="K1741" s="2">
        <f t="shared" si="212"/>
        <v>3.2322512290166761</v>
      </c>
    </row>
    <row r="1742" spans="1:11" ht="13.5" x14ac:dyDescent="0.25">
      <c r="A1742" s="3">
        <f>TITRES_STAT!B1745</f>
        <v>44845</v>
      </c>
      <c r="B1742" s="5">
        <f>TITRES_STAT!D1745</f>
        <v>3.2509000000000001</v>
      </c>
      <c r="C1742" s="2">
        <f t="shared" si="213"/>
        <v>0</v>
      </c>
      <c r="D1742" s="2">
        <f t="shared" si="214"/>
        <v>3.2790399999999997</v>
      </c>
      <c r="E1742" s="2">
        <f t="shared" si="216"/>
        <v>3.2228100000000004</v>
      </c>
      <c r="F1742" s="2">
        <f t="shared" si="209"/>
        <v>3.1867800000000006</v>
      </c>
      <c r="G1742" s="2">
        <f t="shared" si="211"/>
        <v>3.2565479999999996</v>
      </c>
      <c r="H1742" s="2">
        <f t="shared" si="215"/>
        <v>3.2831080000000012</v>
      </c>
      <c r="I1742" s="2">
        <f t="array" ref="I1742">SUMPRODUCT(B1726:B1745, (ROW(B1726:B1745)-ROW(B1726)+1)) / (20*21/2)</f>
        <v>3.2257295238095249</v>
      </c>
      <c r="J1742" s="2">
        <f t="shared" si="210"/>
        <v>3.2229588470976038</v>
      </c>
      <c r="K1742" s="2">
        <f t="shared" si="212"/>
        <v>3.2329825533689633</v>
      </c>
    </row>
    <row r="1743" spans="1:11" ht="13.5" x14ac:dyDescent="0.25">
      <c r="A1743" s="3">
        <f>TITRES_STAT!B1746</f>
        <v>44846</v>
      </c>
      <c r="B1743" s="5">
        <f>TITRES_STAT!D1746</f>
        <v>3.2509000000000001</v>
      </c>
      <c r="C1743" s="2">
        <f t="shared" si="213"/>
        <v>0</v>
      </c>
      <c r="D1743" s="2">
        <f t="shared" si="214"/>
        <v>3.2597</v>
      </c>
      <c r="E1743" s="2">
        <f t="shared" si="216"/>
        <v>3.2403800000000005</v>
      </c>
      <c r="F1743" s="2">
        <f t="shared" si="209"/>
        <v>3.1889750000000001</v>
      </c>
      <c r="G1743" s="2">
        <f t="shared" si="211"/>
        <v>3.254966</v>
      </c>
      <c r="H1743" s="2">
        <f t="shared" si="215"/>
        <v>3.2813125000000021</v>
      </c>
      <c r="I1743" s="2">
        <f t="array" ref="I1743">SUMPRODUCT(B1727:B1746, (ROW(B1727:B1746)-ROW(B1727)+1)) / (20*21/2)</f>
        <v>3.2294071428571431</v>
      </c>
      <c r="J1743" s="2">
        <f t="shared" si="210"/>
        <v>3.2256199092787843</v>
      </c>
      <c r="K1743" s="2">
        <f t="shared" si="212"/>
        <v>3.2336851983348867</v>
      </c>
    </row>
    <row r="1744" spans="1:11" ht="13.5" x14ac:dyDescent="0.25">
      <c r="A1744" s="3">
        <f>TITRES_STAT!B1747</f>
        <v>44847</v>
      </c>
      <c r="B1744" s="5">
        <f>TITRES_STAT!D1747</f>
        <v>3.2509000000000001</v>
      </c>
      <c r="C1744" s="2">
        <f t="shared" si="213"/>
        <v>0</v>
      </c>
      <c r="D1744" s="2">
        <f t="shared" si="214"/>
        <v>3.2509000000000001</v>
      </c>
      <c r="E1744" s="2">
        <f t="shared" si="216"/>
        <v>3.257950000000001</v>
      </c>
      <c r="F1744" s="2">
        <f t="shared" si="209"/>
        <v>3.1916100000000003</v>
      </c>
      <c r="G1744" s="2">
        <f t="shared" si="211"/>
        <v>3.2532080000000003</v>
      </c>
      <c r="H1744" s="2">
        <f t="shared" si="215"/>
        <v>3.2796425000000018</v>
      </c>
      <c r="I1744" s="2">
        <f t="array" ref="I1744">SUMPRODUCT(B1728:B1747, (ROW(B1728:B1747)-ROW(B1728)+1)) / (20*21/2)</f>
        <v>3.2320052380952382</v>
      </c>
      <c r="J1744" s="2">
        <f t="shared" si="210"/>
        <v>3.2280275369665192</v>
      </c>
      <c r="K1744" s="2">
        <f t="shared" si="212"/>
        <v>3.2343602885962639</v>
      </c>
    </row>
    <row r="1745" spans="1:11" ht="13.5" x14ac:dyDescent="0.25">
      <c r="A1745" s="3">
        <f>TITRES_STAT!B1748</f>
        <v>44848</v>
      </c>
      <c r="B1745" s="5">
        <f>TITRES_STAT!D1748</f>
        <v>3.2509000000000001</v>
      </c>
      <c r="C1745" s="2">
        <f t="shared" si="213"/>
        <v>0</v>
      </c>
      <c r="D1745" s="2">
        <f t="shared" si="214"/>
        <v>3.2509000000000001</v>
      </c>
      <c r="E1745" s="2">
        <f t="shared" si="216"/>
        <v>3.2755200000000011</v>
      </c>
      <c r="F1745" s="2">
        <f t="shared" si="209"/>
        <v>3.1946850000000007</v>
      </c>
      <c r="G1745" s="2">
        <f t="shared" si="211"/>
        <v>3.2518020000000001</v>
      </c>
      <c r="H1745" s="2">
        <f t="shared" si="215"/>
        <v>3.2782655000000029</v>
      </c>
      <c r="I1745" s="2">
        <f t="array" ref="I1745">SUMPRODUCT(B1729:B1748, (ROW(B1729:B1748)-ROW(B1729)+1)) / (20*21/2)</f>
        <v>3.2342685714285717</v>
      </c>
      <c r="J1745" s="2">
        <f t="shared" si="210"/>
        <v>3.2302058667792317</v>
      </c>
      <c r="K1745" s="2">
        <f t="shared" si="212"/>
        <v>3.2350089047297441</v>
      </c>
    </row>
    <row r="1746" spans="1:11" ht="13.5" x14ac:dyDescent="0.25">
      <c r="A1746" s="3">
        <f>TITRES_STAT!B1749</f>
        <v>44851</v>
      </c>
      <c r="B1746" s="5">
        <f>TITRES_STAT!D1749</f>
        <v>3.2332999999999998</v>
      </c>
      <c r="C1746" s="2">
        <f t="shared" si="213"/>
        <v>-1.7600000000000282E-2</v>
      </c>
      <c r="D1746" s="2">
        <f t="shared" si="214"/>
        <v>3.2473799999999997</v>
      </c>
      <c r="E1746" s="2">
        <f t="shared" si="216"/>
        <v>3.2728800000000007</v>
      </c>
      <c r="F1746" s="2">
        <f t="shared" si="209"/>
        <v>3.1973200000000004</v>
      </c>
      <c r="G1746" s="2">
        <f t="shared" si="211"/>
        <v>3.2500440000000004</v>
      </c>
      <c r="H1746" s="2">
        <f t="shared" si="215"/>
        <v>3.2768425000000025</v>
      </c>
      <c r="I1746" s="2">
        <f t="array" ref="I1746">SUMPRODUCT(B1730:B1749, (ROW(B1730:B1749)-ROW(B1730)+1)) / (20*21/2)</f>
        <v>3.2343533333333334</v>
      </c>
      <c r="J1746" s="2">
        <f t="shared" si="210"/>
        <v>3.2305005461335905</v>
      </c>
      <c r="K1746" s="2">
        <f t="shared" si="212"/>
        <v>3.2349418888579895</v>
      </c>
    </row>
    <row r="1747" spans="1:11" ht="13.5" x14ac:dyDescent="0.25">
      <c r="A1747" s="3">
        <f>TITRES_STAT!B1750</f>
        <v>44852</v>
      </c>
      <c r="B1747" s="5">
        <f>TITRES_STAT!D1750</f>
        <v>3.2246000000000001</v>
      </c>
      <c r="C1747" s="2">
        <f t="shared" si="213"/>
        <v>-8.699999999999708E-3</v>
      </c>
      <c r="D1747" s="2">
        <f t="shared" si="214"/>
        <v>3.2421199999999999</v>
      </c>
      <c r="E1747" s="2">
        <f t="shared" si="216"/>
        <v>3.26058</v>
      </c>
      <c r="F1747" s="2">
        <f t="shared" si="209"/>
        <v>3.2008350000000001</v>
      </c>
      <c r="G1747" s="2">
        <f t="shared" si="211"/>
        <v>3.2477600000000009</v>
      </c>
      <c r="H1747" s="2">
        <f t="shared" si="215"/>
        <v>3.2751665000000028</v>
      </c>
      <c r="I1747" s="2">
        <f t="array" ref="I1747">SUMPRODUCT(B1731:B1750, (ROW(B1731:B1750)-ROW(B1731)+1)) / (20*21/2)</f>
        <v>3.2256061904761903</v>
      </c>
      <c r="J1747" s="2">
        <f t="shared" si="210"/>
        <v>3.2299385893589627</v>
      </c>
      <c r="K1747" s="2">
        <f t="shared" si="212"/>
        <v>3.2345363245890488</v>
      </c>
    </row>
    <row r="1748" spans="1:11" ht="13.5" x14ac:dyDescent="0.25">
      <c r="A1748" s="3">
        <f>TITRES_STAT!B1751</f>
        <v>44853</v>
      </c>
      <c r="B1748" s="5">
        <f>TITRES_STAT!D1751</f>
        <v>3.2246000000000001</v>
      </c>
      <c r="C1748" s="2">
        <f t="shared" si="213"/>
        <v>0</v>
      </c>
      <c r="D1748" s="2">
        <f t="shared" si="214"/>
        <v>3.2368600000000001</v>
      </c>
      <c r="E1748" s="2">
        <f t="shared" si="216"/>
        <v>3.2482800000000003</v>
      </c>
      <c r="F1748" s="2">
        <f t="shared" ref="F1748:F1811" si="217">AVERAGE(B1729:B1748)</f>
        <v>3.2061100000000002</v>
      </c>
      <c r="G1748" s="2">
        <f t="shared" si="211"/>
        <v>3.2456520000000002</v>
      </c>
      <c r="H1748" s="2">
        <f t="shared" si="215"/>
        <v>3.273407000000002</v>
      </c>
      <c r="I1748" s="2">
        <f t="array" ref="I1748">SUMPRODUCT(B1732:B1751, (ROW(B1732:B1751)-ROW(B1732)+1)) / (20*21/2)</f>
        <v>3.2127200000000005</v>
      </c>
      <c r="J1748" s="2">
        <f t="shared" si="210"/>
        <v>3.2294301522771565</v>
      </c>
      <c r="K1748" s="2">
        <f t="shared" si="212"/>
        <v>3.2341466648012429</v>
      </c>
    </row>
    <row r="1749" spans="1:11" ht="13.5" x14ac:dyDescent="0.25">
      <c r="A1749" s="3">
        <f>TITRES_STAT!B1752</f>
        <v>44854</v>
      </c>
      <c r="B1749" s="5">
        <f>TITRES_STAT!D1752</f>
        <v>3.2069999999999999</v>
      </c>
      <c r="C1749" s="2">
        <f t="shared" si="213"/>
        <v>-1.7600000000000282E-2</v>
      </c>
      <c r="D1749" s="2">
        <f t="shared" si="214"/>
        <v>3.2280799999999998</v>
      </c>
      <c r="E1749" s="2">
        <f t="shared" si="216"/>
        <v>3.23949</v>
      </c>
      <c r="F1749" s="2">
        <f t="shared" si="217"/>
        <v>3.2109450000000002</v>
      </c>
      <c r="G1749" s="2">
        <f t="shared" si="211"/>
        <v>3.2438940000000001</v>
      </c>
      <c r="H1749" s="2">
        <f t="shared" si="215"/>
        <v>3.2716430000000019</v>
      </c>
      <c r="I1749" s="2">
        <f t="array" ref="I1749">SUMPRODUCT(B1733:B1752, (ROW(B1733:B1752)-ROW(B1733)+1)) / (20*21/2)</f>
        <v>3.2000428571428579</v>
      </c>
      <c r="J1749" s="2">
        <f t="shared" ref="J1749:J1812" si="218">$J$4*B1749+J1748*(1-$J$4)</f>
        <v>3.2272939472983797</v>
      </c>
      <c r="K1749" s="2">
        <f t="shared" si="212"/>
        <v>3.2330820897109982</v>
      </c>
    </row>
    <row r="1750" spans="1:11" ht="13.5" x14ac:dyDescent="0.25">
      <c r="A1750" s="3">
        <f>TITRES_STAT!B1753</f>
        <v>44855</v>
      </c>
      <c r="B1750" s="5">
        <f>TITRES_STAT!D1753</f>
        <v>3.1191</v>
      </c>
      <c r="C1750" s="2">
        <f t="shared" si="213"/>
        <v>-8.7899999999999867E-2</v>
      </c>
      <c r="D1750" s="2">
        <f t="shared" si="214"/>
        <v>3.2017200000000003</v>
      </c>
      <c r="E1750" s="2">
        <f t="shared" si="216"/>
        <v>3.2263100000000002</v>
      </c>
      <c r="F1750" s="2">
        <f t="shared" si="217"/>
        <v>3.2105050000000004</v>
      </c>
      <c r="G1750" s="2">
        <f t="shared" si="211"/>
        <v>3.2396759999999993</v>
      </c>
      <c r="H1750" s="2">
        <f t="shared" si="215"/>
        <v>3.2694815000000017</v>
      </c>
      <c r="I1750" s="2">
        <f t="array" ref="I1750">SUMPRODUCT(B1734:B1753, (ROW(B1734:B1753)-ROW(B1734)+1)) / (20*21/2)</f>
        <v>3.2000438095238097</v>
      </c>
      <c r="J1750" s="2">
        <f t="shared" si="218"/>
        <v>3.2169897618413912</v>
      </c>
      <c r="K1750" s="2">
        <f t="shared" si="212"/>
        <v>3.2286122038399787</v>
      </c>
    </row>
    <row r="1751" spans="1:11" ht="13.5" x14ac:dyDescent="0.25">
      <c r="A1751" s="3">
        <f>TITRES_STAT!B1754</f>
        <v>44858</v>
      </c>
      <c r="B1751" s="5">
        <f>TITRES_STAT!D1754</f>
        <v>3.0752000000000002</v>
      </c>
      <c r="C1751" s="2">
        <f t="shared" si="213"/>
        <v>-4.3899999999999828E-2</v>
      </c>
      <c r="D1751" s="2">
        <f t="shared" si="214"/>
        <v>3.1701000000000001</v>
      </c>
      <c r="E1751" s="2">
        <f t="shared" si="216"/>
        <v>3.2087399999999997</v>
      </c>
      <c r="F1751" s="2">
        <f t="shared" si="217"/>
        <v>3.2083100000000009</v>
      </c>
      <c r="G1751" s="2">
        <f t="shared" si="211"/>
        <v>3.2352819999999998</v>
      </c>
      <c r="H1751" s="2">
        <f t="shared" si="215"/>
        <v>3.2674355000000013</v>
      </c>
      <c r="I1751" s="2">
        <f t="array" ref="I1751">SUMPRODUCT(B1735:B1754, (ROW(B1735:B1754)-ROW(B1735)+1)) / (20*21/2)</f>
        <v>3.199417142857143</v>
      </c>
      <c r="J1751" s="2">
        <f t="shared" si="218"/>
        <v>3.2034859749993538</v>
      </c>
      <c r="K1751" s="2">
        <f t="shared" si="212"/>
        <v>3.2225960389835091</v>
      </c>
    </row>
    <row r="1752" spans="1:11" ht="13.5" x14ac:dyDescent="0.25">
      <c r="A1752" s="3">
        <f>TITRES_STAT!B1755</f>
        <v>44859</v>
      </c>
      <c r="B1752" s="5">
        <f>TITRES_STAT!D1755</f>
        <v>3.0752000000000002</v>
      </c>
      <c r="C1752" s="2">
        <f t="shared" si="213"/>
        <v>0</v>
      </c>
      <c r="D1752" s="2">
        <f t="shared" si="214"/>
        <v>3.1402200000000002</v>
      </c>
      <c r="E1752" s="2">
        <f t="shared" si="216"/>
        <v>3.1911699999999996</v>
      </c>
      <c r="F1752" s="2">
        <f t="shared" si="217"/>
        <v>3.2069900000000011</v>
      </c>
      <c r="G1752" s="2">
        <f t="shared" si="211"/>
        <v>3.230362</v>
      </c>
      <c r="H1752" s="2">
        <f t="shared" si="215"/>
        <v>3.265222000000001</v>
      </c>
      <c r="I1752" s="2">
        <f t="array" ref="I1752">SUMPRODUCT(B1736:B1755, (ROW(B1736:B1755)-ROW(B1736)+1)) / (20*21/2)</f>
        <v>3.1981628571428571</v>
      </c>
      <c r="J1752" s="2">
        <f t="shared" si="218"/>
        <v>3.1912682630946536</v>
      </c>
      <c r="K1752" s="2">
        <f t="shared" si="212"/>
        <v>3.2168158021606263</v>
      </c>
    </row>
    <row r="1753" spans="1:11" ht="13.5" x14ac:dyDescent="0.25">
      <c r="A1753" s="3">
        <f>TITRES_STAT!B1756</f>
        <v>44860</v>
      </c>
      <c r="B1753" s="5">
        <f>TITRES_STAT!D1756</f>
        <v>3.2069999999999999</v>
      </c>
      <c r="C1753" s="2">
        <f t="shared" si="213"/>
        <v>0.1317999999999997</v>
      </c>
      <c r="D1753" s="2">
        <f t="shared" si="214"/>
        <v>3.1367000000000003</v>
      </c>
      <c r="E1753" s="2">
        <f t="shared" si="216"/>
        <v>3.1867799999999997</v>
      </c>
      <c r="F1753" s="2">
        <f t="shared" si="217"/>
        <v>3.2135800000000012</v>
      </c>
      <c r="G1753" s="2">
        <f t="shared" si="211"/>
        <v>3.2280779999999991</v>
      </c>
      <c r="H1753" s="2">
        <f t="shared" si="215"/>
        <v>3.2632485000000013</v>
      </c>
      <c r="I1753" s="2">
        <f t="array" ref="I1753">SUMPRODUCT(B1737:B1756, (ROW(B1737:B1756)-ROW(B1737)+1)) / (20*21/2)</f>
        <v>3.1962809523809521</v>
      </c>
      <c r="J1753" s="2">
        <f t="shared" si="218"/>
        <v>3.1927665237523053</v>
      </c>
      <c r="K1753" s="2">
        <f t="shared" si="212"/>
        <v>3.2164308687425627</v>
      </c>
    </row>
    <row r="1754" spans="1:11" ht="13.5" x14ac:dyDescent="0.25">
      <c r="A1754" s="3">
        <f>TITRES_STAT!B1757</f>
        <v>44861</v>
      </c>
      <c r="B1754" s="5">
        <f>TITRES_STAT!D1757</f>
        <v>3.2069999999999999</v>
      </c>
      <c r="C1754" s="2">
        <f t="shared" si="213"/>
        <v>0</v>
      </c>
      <c r="D1754" s="2">
        <f t="shared" si="214"/>
        <v>3.1367000000000003</v>
      </c>
      <c r="E1754" s="2">
        <f t="shared" si="216"/>
        <v>3.1823899999999998</v>
      </c>
      <c r="F1754" s="2">
        <f t="shared" si="217"/>
        <v>3.2201700000000009</v>
      </c>
      <c r="G1754" s="2">
        <f t="shared" si="211"/>
        <v>3.2263199999999994</v>
      </c>
      <c r="H1754" s="2">
        <f t="shared" si="215"/>
        <v>3.2612750000000017</v>
      </c>
      <c r="I1754" s="2">
        <f t="array" ref="I1754">SUMPRODUCT(B1738:B1757, (ROW(B1738:B1757)-ROW(B1738)+1)) / (20*21/2)</f>
        <v>3.1921357142857141</v>
      </c>
      <c r="J1754" s="2">
        <f t="shared" si="218"/>
        <v>3.1941220929187528</v>
      </c>
      <c r="K1754" s="2">
        <f t="shared" si="212"/>
        <v>3.216061030752658</v>
      </c>
    </row>
    <row r="1755" spans="1:11" ht="13.5" x14ac:dyDescent="0.25">
      <c r="A1755" s="3">
        <f>TITRES_STAT!B1758</f>
        <v>44862</v>
      </c>
      <c r="B1755" s="5">
        <f>TITRES_STAT!D1758</f>
        <v>3.2069999999999999</v>
      </c>
      <c r="C1755" s="2">
        <f t="shared" si="213"/>
        <v>0</v>
      </c>
      <c r="D1755" s="2">
        <f t="shared" si="214"/>
        <v>3.15428</v>
      </c>
      <c r="E1755" s="2">
        <f t="shared" si="216"/>
        <v>3.1779999999999999</v>
      </c>
      <c r="F1755" s="2">
        <f t="shared" si="217"/>
        <v>3.226760000000001</v>
      </c>
      <c r="G1755" s="2">
        <f t="shared" si="211"/>
        <v>3.2245619999999997</v>
      </c>
      <c r="H1755" s="2">
        <f t="shared" si="215"/>
        <v>3.2593435000000017</v>
      </c>
      <c r="I1755" s="2">
        <f t="array" ref="I1755">SUMPRODUCT(B1739:B1758, (ROW(B1739:B1758)-ROW(B1739)+1)) / (20*21/2)</f>
        <v>3.1887857142857148</v>
      </c>
      <c r="J1755" s="2">
        <f t="shared" si="218"/>
        <v>3.1953485602598244</v>
      </c>
      <c r="K1755" s="2">
        <f t="shared" si="212"/>
        <v>3.2157056962133379</v>
      </c>
    </row>
    <row r="1756" spans="1:11" ht="13.5" x14ac:dyDescent="0.25">
      <c r="A1756" s="3">
        <f>TITRES_STAT!B1759</f>
        <v>44865</v>
      </c>
      <c r="B1756" s="5">
        <f>TITRES_STAT!D1759</f>
        <v>3.2069999999999999</v>
      </c>
      <c r="C1756" s="2">
        <f t="shared" si="213"/>
        <v>0</v>
      </c>
      <c r="D1756" s="2">
        <f t="shared" si="214"/>
        <v>3.1806400000000004</v>
      </c>
      <c r="E1756" s="2">
        <f t="shared" si="216"/>
        <v>3.17537</v>
      </c>
      <c r="F1756" s="2">
        <f t="shared" si="217"/>
        <v>3.2241250000000008</v>
      </c>
      <c r="G1756" s="2">
        <f t="shared" si="211"/>
        <v>3.222804</v>
      </c>
      <c r="H1756" s="2">
        <f t="shared" si="215"/>
        <v>3.2574120000000018</v>
      </c>
      <c r="I1756" s="2">
        <f t="array" ref="I1756">SUMPRODUCT(B1740:B1759, (ROW(B1740:B1759)-ROW(B1740)+1)) / (20*21/2)</f>
        <v>3.1862309523809524</v>
      </c>
      <c r="J1756" s="2">
        <f t="shared" si="218"/>
        <v>3.1964582211874601</v>
      </c>
      <c r="K1756" s="2">
        <f t="shared" si="212"/>
        <v>3.2153642963618343</v>
      </c>
    </row>
    <row r="1757" spans="1:11" ht="13.5" x14ac:dyDescent="0.25">
      <c r="A1757" s="3">
        <f>TITRES_STAT!B1760</f>
        <v>44866</v>
      </c>
      <c r="B1757" s="5">
        <f>TITRES_STAT!D1760</f>
        <v>3.1806000000000001</v>
      </c>
      <c r="C1757" s="2">
        <f t="shared" si="213"/>
        <v>-2.6399999999999757E-2</v>
      </c>
      <c r="D1757" s="2">
        <f t="shared" si="214"/>
        <v>3.2017200000000003</v>
      </c>
      <c r="E1757" s="2">
        <f t="shared" si="216"/>
        <v>3.1709700000000005</v>
      </c>
      <c r="F1757" s="2">
        <f t="shared" si="217"/>
        <v>3.2157750000000007</v>
      </c>
      <c r="G1757" s="2">
        <f t="shared" si="211"/>
        <v>3.2210459999999994</v>
      </c>
      <c r="H1757" s="2">
        <f t="shared" si="215"/>
        <v>3.2558930000000017</v>
      </c>
      <c r="I1757" s="2">
        <f t="array" ref="I1757">SUMPRODUCT(B1741:B1760, (ROW(B1741:B1760)-ROW(B1741)+1)) / (20*21/2)</f>
        <v>3.1842204761904767</v>
      </c>
      <c r="J1757" s="2">
        <f t="shared" si="218"/>
        <v>3.1949479144077024</v>
      </c>
      <c r="K1757" s="2">
        <f t="shared" si="212"/>
        <v>3.2140009906221545</v>
      </c>
    </row>
    <row r="1758" spans="1:11" ht="13.5" x14ac:dyDescent="0.25">
      <c r="A1758" s="3">
        <f>TITRES_STAT!B1761</f>
        <v>44867</v>
      </c>
      <c r="B1758" s="5">
        <f>TITRES_STAT!D1761</f>
        <v>3.1806000000000001</v>
      </c>
      <c r="C1758" s="2">
        <f t="shared" si="213"/>
        <v>0</v>
      </c>
      <c r="D1758" s="2">
        <f t="shared" si="214"/>
        <v>3.1964399999999999</v>
      </c>
      <c r="E1758" s="2">
        <f t="shared" si="216"/>
        <v>3.1665700000000001</v>
      </c>
      <c r="F1758" s="2">
        <f t="shared" si="217"/>
        <v>3.2074250000000006</v>
      </c>
      <c r="G1758" s="2">
        <f t="shared" si="211"/>
        <v>3.2191119999999991</v>
      </c>
      <c r="H1758" s="2">
        <f t="shared" si="215"/>
        <v>3.2539135000000012</v>
      </c>
      <c r="I1758" s="2">
        <f t="array" ref="I1758">SUMPRODUCT(B1742:B1761, (ROW(B1742:B1761)-ROW(B1742)+1)) / (20*21/2)</f>
        <v>3.1808780952380955</v>
      </c>
      <c r="J1758" s="2">
        <f t="shared" si="218"/>
        <v>3.1935814463688734</v>
      </c>
      <c r="K1758" s="2">
        <f t="shared" si="212"/>
        <v>3.2126911478526581</v>
      </c>
    </row>
    <row r="1759" spans="1:11" ht="13.5" x14ac:dyDescent="0.25">
      <c r="A1759" s="3">
        <f>TITRES_STAT!B1762</f>
        <v>44868</v>
      </c>
      <c r="B1759" s="5">
        <f>TITRES_STAT!D1762</f>
        <v>3.1806000000000001</v>
      </c>
      <c r="C1759" s="2">
        <f t="shared" si="213"/>
        <v>0</v>
      </c>
      <c r="D1759" s="2">
        <f t="shared" si="214"/>
        <v>3.19116</v>
      </c>
      <c r="E1759" s="2">
        <f t="shared" si="216"/>
        <v>3.1639299999999997</v>
      </c>
      <c r="F1759" s="2">
        <f t="shared" si="217"/>
        <v>3.2017100000000007</v>
      </c>
      <c r="G1759" s="2">
        <f t="shared" si="211"/>
        <v>3.2173539999999989</v>
      </c>
      <c r="H1759" s="2">
        <f t="shared" si="215"/>
        <v>3.2519340000000017</v>
      </c>
      <c r="I1759" s="2">
        <f t="array" ref="I1759">SUMPRODUCT(B1743:B1762, (ROW(B1743:B1762)-ROW(B1743)+1)) / (20*21/2)</f>
        <v>3.1779538095238098</v>
      </c>
      <c r="J1759" s="2">
        <f t="shared" si="218"/>
        <v>3.1923451181432663</v>
      </c>
      <c r="K1759" s="2">
        <f t="shared" si="212"/>
        <v>3.2114326714662793</v>
      </c>
    </row>
    <row r="1760" spans="1:11" ht="13.5" x14ac:dyDescent="0.25">
      <c r="A1760" s="3">
        <f>TITRES_STAT!B1763</f>
        <v>44869</v>
      </c>
      <c r="B1760" s="5">
        <f>TITRES_STAT!D1763</f>
        <v>3.1806000000000001</v>
      </c>
      <c r="C1760" s="2">
        <f t="shared" si="213"/>
        <v>0</v>
      </c>
      <c r="D1760" s="2">
        <f t="shared" si="214"/>
        <v>3.18588</v>
      </c>
      <c r="E1760" s="2">
        <f t="shared" si="216"/>
        <v>3.1700799999999996</v>
      </c>
      <c r="F1760" s="2">
        <f t="shared" si="217"/>
        <v>3.1981950000000001</v>
      </c>
      <c r="G1760" s="2">
        <f t="shared" si="211"/>
        <v>3.2154199999999986</v>
      </c>
      <c r="H1760" s="2">
        <f t="shared" si="215"/>
        <v>3.2499545000000012</v>
      </c>
      <c r="I1760" s="2">
        <f t="array" ref="I1760">SUMPRODUCT(B1744:B1763, (ROW(B1744:B1763)-ROW(B1744)+1)) / (20*21/2)</f>
        <v>3.1754476190476182</v>
      </c>
      <c r="J1760" s="2">
        <f t="shared" si="218"/>
        <v>3.1912265354629552</v>
      </c>
      <c r="K1760" s="2">
        <f t="shared" si="212"/>
        <v>3.2102235470950524</v>
      </c>
    </row>
    <row r="1761" spans="1:11" ht="13.5" x14ac:dyDescent="0.25">
      <c r="A1761" s="3">
        <f>TITRES_STAT!B1764</f>
        <v>44872</v>
      </c>
      <c r="B1761" s="5">
        <f>TITRES_STAT!D1764</f>
        <v>3.1631</v>
      </c>
      <c r="C1761" s="2">
        <f t="shared" si="213"/>
        <v>-1.7500000000000071E-2</v>
      </c>
      <c r="D1761" s="2">
        <f t="shared" si="214"/>
        <v>3.1771000000000003</v>
      </c>
      <c r="E1761" s="2">
        <f t="shared" si="216"/>
        <v>3.1788699999999999</v>
      </c>
      <c r="F1761" s="2">
        <f t="shared" si="217"/>
        <v>3.1938049999999998</v>
      </c>
      <c r="G1761" s="2">
        <f t="shared" si="211"/>
        <v>3.2131359999999982</v>
      </c>
      <c r="H1761" s="2">
        <f t="shared" si="215"/>
        <v>3.2479710000000011</v>
      </c>
      <c r="I1761" s="2">
        <f t="array" ref="I1761">SUMPRODUCT(B1745:B1764, (ROW(B1745:B1764)-ROW(B1745)+1)) / (20*21/2)</f>
        <v>3.1708452380952377</v>
      </c>
      <c r="J1761" s="2">
        <f t="shared" si="218"/>
        <v>3.1885478177998166</v>
      </c>
      <c r="K1761" s="2">
        <f t="shared" si="212"/>
        <v>3.208375564856031</v>
      </c>
    </row>
    <row r="1762" spans="1:11" ht="13.5" x14ac:dyDescent="0.25">
      <c r="A1762" s="3">
        <f>TITRES_STAT!B1765</f>
        <v>44873</v>
      </c>
      <c r="B1762" s="5">
        <f>TITRES_STAT!D1765</f>
        <v>3.1631</v>
      </c>
      <c r="C1762" s="2">
        <f t="shared" si="213"/>
        <v>0</v>
      </c>
      <c r="D1762" s="2">
        <f t="shared" si="214"/>
        <v>3.1736</v>
      </c>
      <c r="E1762" s="2">
        <f t="shared" si="216"/>
        <v>3.1876599999999997</v>
      </c>
      <c r="F1762" s="2">
        <f t="shared" si="217"/>
        <v>3.1894149999999994</v>
      </c>
      <c r="G1762" s="2">
        <f t="shared" si="211"/>
        <v>3.2110279999999989</v>
      </c>
      <c r="H1762" s="2">
        <f t="shared" si="215"/>
        <v>3.2461970000000009</v>
      </c>
      <c r="I1762" s="2">
        <f t="array" ref="I1762">SUMPRODUCT(B1746:B1765, (ROW(B1746:B1765)-ROW(B1746)+1)) / (20*21/2)</f>
        <v>3.1667866666666669</v>
      </c>
      <c r="J1762" s="2">
        <f t="shared" si="218"/>
        <v>3.186124216104596</v>
      </c>
      <c r="K1762" s="2">
        <f t="shared" si="212"/>
        <v>3.2066000525087359</v>
      </c>
    </row>
    <row r="1763" spans="1:11" ht="13.5" x14ac:dyDescent="0.25">
      <c r="A1763" s="3">
        <f>TITRES_STAT!B1766</f>
        <v>44874</v>
      </c>
      <c r="B1763" s="5">
        <f>TITRES_STAT!D1766</f>
        <v>3.1631</v>
      </c>
      <c r="C1763" s="2">
        <f t="shared" si="213"/>
        <v>0</v>
      </c>
      <c r="D1763" s="2">
        <f t="shared" si="214"/>
        <v>3.1701000000000001</v>
      </c>
      <c r="E1763" s="2">
        <f t="shared" si="216"/>
        <v>3.1832699999999994</v>
      </c>
      <c r="F1763" s="2">
        <f t="shared" si="217"/>
        <v>3.1850249999999996</v>
      </c>
      <c r="G1763" s="2">
        <f t="shared" si="211"/>
        <v>3.2078659999999979</v>
      </c>
      <c r="H1763" s="2">
        <f t="shared" si="215"/>
        <v>3.2444230000000003</v>
      </c>
      <c r="I1763" s="2">
        <f t="array" ref="I1763">SUMPRODUCT(B1747:B1766, (ROW(B1747:B1766)-ROW(B1747)+1)) / (20*21/2)</f>
        <v>3.1641099999999995</v>
      </c>
      <c r="J1763" s="2">
        <f t="shared" si="218"/>
        <v>3.1839314336184441</v>
      </c>
      <c r="K1763" s="2">
        <f t="shared" si="212"/>
        <v>3.204894168096629</v>
      </c>
    </row>
    <row r="1764" spans="1:11" ht="13.5" x14ac:dyDescent="0.25">
      <c r="A1764" s="3">
        <f>TITRES_STAT!B1767</f>
        <v>44875</v>
      </c>
      <c r="B1764" s="5">
        <f>TITRES_STAT!D1767</f>
        <v>3.1366999999999998</v>
      </c>
      <c r="C1764" s="2">
        <f t="shared" si="213"/>
        <v>-2.6400000000000201E-2</v>
      </c>
      <c r="D1764" s="2">
        <f t="shared" si="214"/>
        <v>3.1613199999999999</v>
      </c>
      <c r="E1764" s="2">
        <f t="shared" si="216"/>
        <v>3.1762400000000004</v>
      </c>
      <c r="F1764" s="2">
        <f t="shared" si="217"/>
        <v>3.1793149999999994</v>
      </c>
      <c r="G1764" s="2">
        <f t="shared" si="211"/>
        <v>3.2020679999999988</v>
      </c>
      <c r="H1764" s="2">
        <f t="shared" si="215"/>
        <v>3.2425170000000003</v>
      </c>
      <c r="I1764" s="2">
        <f t="array" ref="I1764">SUMPRODUCT(B1748:B1767, (ROW(B1748:B1767)-ROW(B1748)+1)) / (20*21/2)</f>
        <v>3.1618514285714285</v>
      </c>
      <c r="J1764" s="2">
        <f t="shared" si="218"/>
        <v>3.1794332018452591</v>
      </c>
      <c r="K1764" s="2">
        <f t="shared" si="212"/>
        <v>3.2022198869948006</v>
      </c>
    </row>
    <row r="1765" spans="1:11" ht="13.5" x14ac:dyDescent="0.25">
      <c r="A1765" s="3">
        <f>TITRES_STAT!B1768</f>
        <v>44876</v>
      </c>
      <c r="B1765" s="5">
        <f>TITRES_STAT!D1768</f>
        <v>3.1366999999999998</v>
      </c>
      <c r="C1765" s="2">
        <f t="shared" si="213"/>
        <v>0</v>
      </c>
      <c r="D1765" s="2">
        <f t="shared" si="214"/>
        <v>3.1525399999999997</v>
      </c>
      <c r="E1765" s="2">
        <f t="shared" si="216"/>
        <v>3.1692100000000005</v>
      </c>
      <c r="F1765" s="2">
        <f t="shared" si="217"/>
        <v>3.1736049999999993</v>
      </c>
      <c r="G1765" s="2">
        <f t="shared" si="211"/>
        <v>3.1978499999999985</v>
      </c>
      <c r="H1765" s="2">
        <f t="shared" si="215"/>
        <v>3.2406109999999999</v>
      </c>
      <c r="I1765" s="2">
        <f t="array" ref="I1765">SUMPRODUCT(B1749:B1768, (ROW(B1749:B1768)-ROW(B1749)+1)) / (20*21/2)</f>
        <v>3.1599695238095236</v>
      </c>
      <c r="J1765" s="2">
        <f t="shared" si="218"/>
        <v>3.1753633730980915</v>
      </c>
      <c r="K1765" s="2">
        <f t="shared" si="212"/>
        <v>3.1996504796616714</v>
      </c>
    </row>
    <row r="1766" spans="1:11" ht="13.5" x14ac:dyDescent="0.25">
      <c r="A1766" s="3">
        <f>TITRES_STAT!B1769</f>
        <v>44879</v>
      </c>
      <c r="B1766" s="5">
        <f>TITRES_STAT!D1769</f>
        <v>3.1455000000000002</v>
      </c>
      <c r="C1766" s="2">
        <f t="shared" si="213"/>
        <v>8.8000000000003631E-3</v>
      </c>
      <c r="D1766" s="2">
        <f t="shared" si="214"/>
        <v>3.1490199999999997</v>
      </c>
      <c r="E1766" s="2">
        <f t="shared" si="216"/>
        <v>3.1630600000000002</v>
      </c>
      <c r="F1766" s="2">
        <f t="shared" si="217"/>
        <v>3.1692149999999994</v>
      </c>
      <c r="G1766" s="2">
        <f t="shared" si="211"/>
        <v>3.1932819999999986</v>
      </c>
      <c r="H1766" s="2">
        <f t="shared" si="215"/>
        <v>3.2387909999999995</v>
      </c>
      <c r="I1766" s="2">
        <f t="array" ref="I1766">SUMPRODUCT(B1750:B1769, (ROW(B1750:B1769)-ROW(B1750)+1)) / (20*21/2)</f>
        <v>3.1593023809523815</v>
      </c>
      <c r="J1766" s="2">
        <f t="shared" si="218"/>
        <v>3.1725192423268451</v>
      </c>
      <c r="K1766" s="2">
        <f t="shared" si="212"/>
        <v>3.1975269314396453</v>
      </c>
    </row>
    <row r="1767" spans="1:11" ht="13.5" x14ac:dyDescent="0.25">
      <c r="A1767" s="3">
        <f>TITRES_STAT!B1770</f>
        <v>44880</v>
      </c>
      <c r="B1767" s="5">
        <f>TITRES_STAT!D1770</f>
        <v>3.1455000000000002</v>
      </c>
      <c r="C1767" s="2">
        <f t="shared" si="213"/>
        <v>0</v>
      </c>
      <c r="D1767" s="2">
        <f t="shared" si="214"/>
        <v>3.1454999999999997</v>
      </c>
      <c r="E1767" s="2">
        <f t="shared" si="216"/>
        <v>3.1595500000000003</v>
      </c>
      <c r="F1767" s="2">
        <f t="shared" si="217"/>
        <v>3.1652599999999995</v>
      </c>
      <c r="G1767" s="2">
        <f t="shared" si="211"/>
        <v>3.189591999999998</v>
      </c>
      <c r="H1767" s="2">
        <f t="shared" si="215"/>
        <v>3.2370544999999993</v>
      </c>
      <c r="I1767" s="2">
        <f t="array" ref="I1767">SUMPRODUCT(B1751:B1770, (ROW(B1751:B1770)-ROW(B1751)+1)) / (20*21/2)</f>
        <v>3.1597242857142853</v>
      </c>
      <c r="J1767" s="2">
        <f t="shared" si="218"/>
        <v>3.1699459811528596</v>
      </c>
      <c r="K1767" s="2">
        <f t="shared" si="212"/>
        <v>3.1954866596184828</v>
      </c>
    </row>
    <row r="1768" spans="1:11" ht="13.5" x14ac:dyDescent="0.25">
      <c r="A1768" s="3">
        <f>TITRES_STAT!B1771</f>
        <v>44881</v>
      </c>
      <c r="B1768" s="5">
        <f>TITRES_STAT!D1771</f>
        <v>3.1455000000000002</v>
      </c>
      <c r="C1768" s="2">
        <f t="shared" si="213"/>
        <v>0</v>
      </c>
      <c r="D1768" s="2">
        <f t="shared" si="214"/>
        <v>3.1419800000000002</v>
      </c>
      <c r="E1768" s="2">
        <f t="shared" si="216"/>
        <v>3.15604</v>
      </c>
      <c r="F1768" s="2">
        <f t="shared" si="217"/>
        <v>3.1613049999999996</v>
      </c>
      <c r="G1768" s="2">
        <f t="shared" si="211"/>
        <v>3.1866039999999982</v>
      </c>
      <c r="H1768" s="2">
        <f t="shared" si="215"/>
        <v>3.235527499999999</v>
      </c>
      <c r="I1768" s="2">
        <f t="array" ref="I1768">SUMPRODUCT(B1752:B1771, (ROW(B1752:B1771)-ROW(B1752)+1)) / (20*21/2)</f>
        <v>3.1599366666666668</v>
      </c>
      <c r="J1768" s="2">
        <f t="shared" si="218"/>
        <v>3.1676177924716349</v>
      </c>
      <c r="K1768" s="2">
        <f t="shared" si="212"/>
        <v>3.1935263984569739</v>
      </c>
    </row>
    <row r="1769" spans="1:11" ht="13.5" x14ac:dyDescent="0.25">
      <c r="A1769" s="3">
        <f>TITRES_STAT!B1772</f>
        <v>44882</v>
      </c>
      <c r="B1769" s="5">
        <f>TITRES_STAT!D1772</f>
        <v>3.1543000000000001</v>
      </c>
      <c r="C1769" s="2">
        <f t="shared" si="213"/>
        <v>8.799999999999919E-3</v>
      </c>
      <c r="D1769" s="2">
        <f t="shared" si="214"/>
        <v>3.1454999999999997</v>
      </c>
      <c r="E1769" s="2">
        <f t="shared" si="216"/>
        <v>3.1534099999999996</v>
      </c>
      <c r="F1769" s="2">
        <f t="shared" si="217"/>
        <v>3.1586699999999994</v>
      </c>
      <c r="G1769" s="2">
        <f t="shared" si="211"/>
        <v>3.1846719999999982</v>
      </c>
      <c r="H1769" s="2">
        <f t="shared" si="215"/>
        <v>3.2339189999999984</v>
      </c>
      <c r="I1769" s="2">
        <f t="array" ref="I1769">SUMPRODUCT(B1753:B1772, (ROW(B1753:B1772)-ROW(B1753)+1)) / (20*21/2)</f>
        <v>3.1756257142857143</v>
      </c>
      <c r="J1769" s="2">
        <f t="shared" si="218"/>
        <v>3.16634943128386</v>
      </c>
      <c r="K1769" s="2">
        <f t="shared" si="212"/>
        <v>3.1919881083214063</v>
      </c>
    </row>
    <row r="1770" spans="1:11" ht="13.5" x14ac:dyDescent="0.25">
      <c r="A1770" s="3">
        <f>TITRES_STAT!B1773</f>
        <v>44883</v>
      </c>
      <c r="B1770" s="5">
        <f>TITRES_STAT!D1773</f>
        <v>3.1631</v>
      </c>
      <c r="C1770" s="2">
        <f t="shared" si="213"/>
        <v>8.799999999999919E-3</v>
      </c>
      <c r="D1770" s="2">
        <f t="shared" si="214"/>
        <v>3.1507800000000001</v>
      </c>
      <c r="E1770" s="2">
        <f t="shared" si="216"/>
        <v>3.1516599999999997</v>
      </c>
      <c r="F1770" s="2">
        <f t="shared" si="217"/>
        <v>3.1608699999999992</v>
      </c>
      <c r="G1770" s="2">
        <f t="shared" si="211"/>
        <v>3.183091999999998</v>
      </c>
      <c r="H1770" s="2">
        <f t="shared" si="215"/>
        <v>3.2323544999999978</v>
      </c>
      <c r="I1770" s="2">
        <f t="array" ref="I1770">SUMPRODUCT(B1754:B1773, (ROW(B1754:B1773)-ROW(B1754)+1)) / (20*21/2)</f>
        <v>3.1901014285714284</v>
      </c>
      <c r="J1770" s="2">
        <f t="shared" si="218"/>
        <v>3.1660399616377779</v>
      </c>
      <c r="K1770" s="2">
        <f t="shared" si="212"/>
        <v>3.1908552413284101</v>
      </c>
    </row>
    <row r="1771" spans="1:11" ht="13.5" x14ac:dyDescent="0.25">
      <c r="A1771" s="3">
        <f>TITRES_STAT!B1774</f>
        <v>44886</v>
      </c>
      <c r="B1771" s="5">
        <f>TITRES_STAT!D1774</f>
        <v>3.1631</v>
      </c>
      <c r="C1771" s="2">
        <f t="shared" si="213"/>
        <v>0</v>
      </c>
      <c r="D1771" s="2">
        <f t="shared" si="214"/>
        <v>3.1543000000000001</v>
      </c>
      <c r="E1771" s="2">
        <f t="shared" si="216"/>
        <v>3.1516599999999997</v>
      </c>
      <c r="F1771" s="2">
        <f t="shared" si="217"/>
        <v>3.1652649999999993</v>
      </c>
      <c r="G1771" s="2">
        <f t="shared" si="211"/>
        <v>3.1816879999999981</v>
      </c>
      <c r="H1771" s="2">
        <f t="shared" si="215"/>
        <v>3.2307059999999979</v>
      </c>
      <c r="I1771" s="2">
        <f t="array" ref="I1771">SUMPRODUCT(B1755:B1774, (ROW(B1755:B1774)-ROW(B1755)+1)) / (20*21/2)</f>
        <v>3.2023152380952382</v>
      </c>
      <c r="J1771" s="2">
        <f t="shared" si="218"/>
        <v>3.1657599652913229</v>
      </c>
      <c r="K1771" s="2">
        <f t="shared" si="212"/>
        <v>3.1897668004920021</v>
      </c>
    </row>
    <row r="1772" spans="1:11" ht="13.5" x14ac:dyDescent="0.25">
      <c r="A1772" s="3">
        <f>TITRES_STAT!B1775</f>
        <v>44887</v>
      </c>
      <c r="B1772" s="5">
        <f>TITRES_STAT!D1775</f>
        <v>3.33</v>
      </c>
      <c r="C1772" s="2">
        <f t="shared" si="213"/>
        <v>0.16690000000000005</v>
      </c>
      <c r="D1772" s="2">
        <f t="shared" si="214"/>
        <v>3.1912000000000003</v>
      </c>
      <c r="E1772" s="2">
        <f t="shared" si="216"/>
        <v>3.1683499999999993</v>
      </c>
      <c r="F1772" s="2">
        <f t="shared" si="217"/>
        <v>3.1780049999999993</v>
      </c>
      <c r="G1772" s="2">
        <f t="shared" si="211"/>
        <v>3.1841479999999986</v>
      </c>
      <c r="H1772" s="2">
        <f t="shared" si="215"/>
        <v>3.2298919999999982</v>
      </c>
      <c r="I1772" s="2">
        <f t="array" ref="I1772">SUMPRODUCT(B1756:B1775, (ROW(B1756:B1775)-ROW(B1756)+1)) / (20*21/2)</f>
        <v>3.2157033333333342</v>
      </c>
      <c r="J1772" s="2">
        <f t="shared" si="218"/>
        <v>3.1814018733588161</v>
      </c>
      <c r="K1772" s="2">
        <f t="shared" si="212"/>
        <v>3.1952661416491783</v>
      </c>
    </row>
    <row r="1773" spans="1:11" ht="13.5" x14ac:dyDescent="0.25">
      <c r="A1773" s="3">
        <f>TITRES_STAT!B1776</f>
        <v>44888</v>
      </c>
      <c r="B1773" s="5">
        <f>TITRES_STAT!D1776</f>
        <v>3.33</v>
      </c>
      <c r="C1773" s="2">
        <f t="shared" si="213"/>
        <v>0</v>
      </c>
      <c r="D1773" s="2">
        <f t="shared" si="214"/>
        <v>3.2281</v>
      </c>
      <c r="E1773" s="2">
        <f t="shared" si="216"/>
        <v>3.1850399999999999</v>
      </c>
      <c r="F1773" s="2">
        <f t="shared" si="217"/>
        <v>3.1841549999999992</v>
      </c>
      <c r="G1773" s="2">
        <f t="shared" si="211"/>
        <v>3.1866079999999988</v>
      </c>
      <c r="H1773" s="2">
        <f t="shared" si="215"/>
        <v>3.2290364999999985</v>
      </c>
      <c r="I1773" s="2">
        <f t="array" ref="I1773">SUMPRODUCT(B1757:B1776, (ROW(B1757:B1776)-ROW(B1757)+1)) / (20*21/2)</f>
        <v>3.2251628571428572</v>
      </c>
      <c r="J1773" s="2">
        <f t="shared" si="218"/>
        <v>3.1955540758960717</v>
      </c>
      <c r="K1773" s="2">
        <f t="shared" si="212"/>
        <v>3.2005498223688185</v>
      </c>
    </row>
    <row r="1774" spans="1:11" ht="13.5" x14ac:dyDescent="0.25">
      <c r="A1774" s="3">
        <f>TITRES_STAT!B1777</f>
        <v>44889</v>
      </c>
      <c r="B1774" s="5">
        <f>TITRES_STAT!D1777</f>
        <v>3.3123999999999998</v>
      </c>
      <c r="C1774" s="2">
        <f t="shared" si="213"/>
        <v>-1.7600000000000282E-2</v>
      </c>
      <c r="D1774" s="2">
        <f t="shared" si="214"/>
        <v>3.2597200000000002</v>
      </c>
      <c r="E1774" s="2">
        <f t="shared" si="216"/>
        <v>3.2026099999999991</v>
      </c>
      <c r="F1774" s="2">
        <f t="shared" si="217"/>
        <v>3.1894249999999995</v>
      </c>
      <c r="G1774" s="2">
        <f t="shared" si="211"/>
        <v>3.1888919999999992</v>
      </c>
      <c r="H1774" s="2">
        <f t="shared" si="215"/>
        <v>3.2281344999999986</v>
      </c>
      <c r="I1774" s="2">
        <f t="array" ref="I1774">SUMPRODUCT(B1758:B1777, (ROW(B1758:B1777)-ROW(B1758)+1)) / (20*21/2)</f>
        <v>3.2342038095238101</v>
      </c>
      <c r="J1774" s="2">
        <f t="shared" si="218"/>
        <v>3.2066822591440647</v>
      </c>
      <c r="K1774" s="2">
        <f t="shared" si="212"/>
        <v>3.2049361038445512</v>
      </c>
    </row>
    <row r="1775" spans="1:11" ht="13.5" x14ac:dyDescent="0.25">
      <c r="A1775" s="3">
        <f>TITRES_STAT!B1778</f>
        <v>44890</v>
      </c>
      <c r="B1775" s="5">
        <f>TITRES_STAT!D1778</f>
        <v>3.33</v>
      </c>
      <c r="C1775" s="2">
        <f t="shared" si="213"/>
        <v>1.7600000000000282E-2</v>
      </c>
      <c r="D1775" s="2">
        <f t="shared" si="214"/>
        <v>3.2930999999999999</v>
      </c>
      <c r="E1775" s="2">
        <f t="shared" si="216"/>
        <v>3.22194</v>
      </c>
      <c r="F1775" s="2">
        <f t="shared" si="217"/>
        <v>3.1955749999999994</v>
      </c>
      <c r="G1775" s="2">
        <f t="shared" si="211"/>
        <v>3.1917039999999997</v>
      </c>
      <c r="H1775" s="2">
        <f t="shared" si="215"/>
        <v>3.2273204999999989</v>
      </c>
      <c r="I1775" s="2">
        <f t="array" ref="I1775">SUMPRODUCT(B1759:B1778, (ROW(B1759:B1778)-ROW(B1759)+1)) / (20*21/2)</f>
        <v>3.2427004761904765</v>
      </c>
      <c r="J1775" s="2">
        <f t="shared" si="218"/>
        <v>3.2184268058922489</v>
      </c>
      <c r="K1775" s="2">
        <f t="shared" si="212"/>
        <v>3.2098405703604511</v>
      </c>
    </row>
    <row r="1776" spans="1:11" ht="13.5" x14ac:dyDescent="0.25">
      <c r="A1776" s="3">
        <f>TITRES_STAT!B1779</f>
        <v>44893</v>
      </c>
      <c r="B1776" s="5">
        <f>TITRES_STAT!D1779</f>
        <v>3.2949000000000002</v>
      </c>
      <c r="C1776" s="2">
        <f t="shared" si="213"/>
        <v>-3.5099999999999909E-2</v>
      </c>
      <c r="D1776" s="2">
        <f t="shared" si="214"/>
        <v>3.3194600000000003</v>
      </c>
      <c r="E1776" s="2">
        <f t="shared" si="216"/>
        <v>3.2368800000000002</v>
      </c>
      <c r="F1776" s="2">
        <f t="shared" si="217"/>
        <v>3.1999699999999995</v>
      </c>
      <c r="G1776" s="2">
        <f t="shared" si="211"/>
        <v>3.1939900000000008</v>
      </c>
      <c r="H1776" s="2">
        <f t="shared" si="215"/>
        <v>3.2266659999999989</v>
      </c>
      <c r="I1776" s="2">
        <f t="array" ref="I1776">SUMPRODUCT(B1760:B1779, (ROW(B1760:B1779)-ROW(B1760)+1)) / (20*21/2)</f>
        <v>3.2464623809523818</v>
      </c>
      <c r="J1776" s="2">
        <f t="shared" si="218"/>
        <v>3.2257099672358445</v>
      </c>
      <c r="K1776" s="2">
        <f t="shared" si="212"/>
        <v>3.2131762342678845</v>
      </c>
    </row>
    <row r="1777" spans="1:11" ht="13.5" x14ac:dyDescent="0.25">
      <c r="A1777" s="3">
        <f>TITRES_STAT!B1780</f>
        <v>44894</v>
      </c>
      <c r="B1777" s="5">
        <f>TITRES_STAT!D1780</f>
        <v>3.2949000000000002</v>
      </c>
      <c r="C1777" s="2">
        <f t="shared" si="213"/>
        <v>0</v>
      </c>
      <c r="D1777" s="2">
        <f t="shared" si="214"/>
        <v>3.3124400000000001</v>
      </c>
      <c r="E1777" s="2">
        <f t="shared" si="216"/>
        <v>3.2518199999999999</v>
      </c>
      <c r="F1777" s="2">
        <f t="shared" si="217"/>
        <v>3.2056849999999999</v>
      </c>
      <c r="G1777" s="2">
        <f t="shared" si="211"/>
        <v>3.1968019999999999</v>
      </c>
      <c r="H1777" s="2">
        <f t="shared" si="215"/>
        <v>3.2260954999999982</v>
      </c>
      <c r="I1777" s="2">
        <f t="array" ref="I1777">SUMPRODUCT(B1761:B1780, (ROW(B1761:B1780)-ROW(B1761)+1)) / (20*21/2)</f>
        <v>3.2498895238095238</v>
      </c>
      <c r="J1777" s="2">
        <f t="shared" si="218"/>
        <v>3.2322994941657641</v>
      </c>
      <c r="K1777" s="2">
        <f t="shared" si="212"/>
        <v>3.2163810878260066</v>
      </c>
    </row>
    <row r="1778" spans="1:11" ht="13.5" x14ac:dyDescent="0.25">
      <c r="A1778" s="3">
        <f>TITRES_STAT!B1781</f>
        <v>44895</v>
      </c>
      <c r="B1778" s="5">
        <f>TITRES_STAT!D1781</f>
        <v>3.2949000000000002</v>
      </c>
      <c r="C1778" s="2">
        <f t="shared" si="213"/>
        <v>0</v>
      </c>
      <c r="D1778" s="2">
        <f t="shared" si="214"/>
        <v>3.3054200000000002</v>
      </c>
      <c r="E1778" s="2">
        <f t="shared" si="216"/>
        <v>3.2667599999999992</v>
      </c>
      <c r="F1778" s="2">
        <f t="shared" si="217"/>
        <v>3.2113999999999998</v>
      </c>
      <c r="G1778" s="2">
        <f t="shared" ref="G1778:G1841" si="219">AVERAGE(B1729:B1778)</f>
        <v>3.2003180000000002</v>
      </c>
      <c r="H1778" s="2">
        <f t="shared" si="215"/>
        <v>3.2254829999999983</v>
      </c>
      <c r="I1778" s="2">
        <f t="array" ref="I1778">SUMPRODUCT(B1762:B1781, (ROW(B1762:B1781)-ROW(B1762)+1)) / (20*21/2)</f>
        <v>3.2529819047619051</v>
      </c>
      <c r="J1778" s="2">
        <f t="shared" si="218"/>
        <v>3.2382614471023583</v>
      </c>
      <c r="K1778" s="2">
        <f t="shared" si="212"/>
        <v>3.2194602608524376</v>
      </c>
    </row>
    <row r="1779" spans="1:11" ht="13.5" x14ac:dyDescent="0.25">
      <c r="A1779" s="3">
        <f>TITRES_STAT!B1782</f>
        <v>44896</v>
      </c>
      <c r="B1779" s="5">
        <f>TITRES_STAT!D1782</f>
        <v>3.2509000000000001</v>
      </c>
      <c r="C1779" s="2">
        <f t="shared" si="213"/>
        <v>-4.4000000000000039E-2</v>
      </c>
      <c r="D1779" s="2">
        <f t="shared" si="214"/>
        <v>3.2931200000000005</v>
      </c>
      <c r="E1779" s="2">
        <f t="shared" si="216"/>
        <v>3.2764199999999994</v>
      </c>
      <c r="F1779" s="2">
        <f t="shared" si="217"/>
        <v>3.2149149999999991</v>
      </c>
      <c r="G1779" s="2">
        <f t="shared" si="219"/>
        <v>3.2031300000000003</v>
      </c>
      <c r="H1779" s="2">
        <f t="shared" si="215"/>
        <v>3.2246504999999979</v>
      </c>
      <c r="I1779" s="2">
        <f t="array" ref="I1779">SUMPRODUCT(B1763:B1782, (ROW(B1763:B1782)-ROW(B1763)+1)) / (20*21/2)</f>
        <v>3.2581704761904757</v>
      </c>
      <c r="J1779" s="2">
        <f t="shared" si="218"/>
        <v>3.2394651188068955</v>
      </c>
      <c r="K1779" s="2">
        <f t="shared" ref="K1779:K1842" si="220">$K$4*B1779+(1-$K$4)*K1778</f>
        <v>3.2206931917994011</v>
      </c>
    </row>
    <row r="1780" spans="1:11" ht="13.5" x14ac:dyDescent="0.25">
      <c r="A1780" s="3">
        <f>TITRES_STAT!B1783</f>
        <v>44897</v>
      </c>
      <c r="B1780" s="5">
        <f>TITRES_STAT!D1783</f>
        <v>3.2509000000000001</v>
      </c>
      <c r="C1780" s="2">
        <f t="shared" si="213"/>
        <v>0</v>
      </c>
      <c r="D1780" s="2">
        <f t="shared" si="214"/>
        <v>3.2773000000000003</v>
      </c>
      <c r="E1780" s="2">
        <f t="shared" si="216"/>
        <v>3.2851999999999997</v>
      </c>
      <c r="F1780" s="2">
        <f t="shared" si="217"/>
        <v>3.2184299999999992</v>
      </c>
      <c r="G1780" s="2">
        <f t="shared" si="219"/>
        <v>3.2055900000000013</v>
      </c>
      <c r="H1780" s="2">
        <f t="shared" si="215"/>
        <v>3.2238599999999979</v>
      </c>
      <c r="I1780" s="2">
        <f t="array" ref="I1780">SUMPRODUCT(B1764:B1783, (ROW(B1764:B1783)-ROW(B1764)+1)) / (20*21/2)</f>
        <v>3.2603009523809527</v>
      </c>
      <c r="J1780" s="2">
        <f t="shared" si="218"/>
        <v>3.2405541551110009</v>
      </c>
      <c r="K1780" s="2">
        <f t="shared" si="220"/>
        <v>3.22187777251315</v>
      </c>
    </row>
    <row r="1781" spans="1:11" ht="13.5" x14ac:dyDescent="0.25">
      <c r="A1781" s="3">
        <f>TITRES_STAT!B1784</f>
        <v>44900</v>
      </c>
      <c r="B1781" s="5">
        <f>TITRES_STAT!D1784</f>
        <v>3.2509000000000001</v>
      </c>
      <c r="C1781" s="2">
        <f t="shared" si="213"/>
        <v>0</v>
      </c>
      <c r="D1781" s="2">
        <f t="shared" si="214"/>
        <v>3.2685000000000004</v>
      </c>
      <c r="E1781" s="2">
        <f t="shared" si="216"/>
        <v>3.2939800000000004</v>
      </c>
      <c r="F1781" s="2">
        <f t="shared" si="217"/>
        <v>3.2228199999999996</v>
      </c>
      <c r="G1781" s="2">
        <f t="shared" si="219"/>
        <v>3.2082260000000016</v>
      </c>
      <c r="H1781" s="2">
        <f t="shared" si="215"/>
        <v>3.2230274999999979</v>
      </c>
      <c r="I1781" s="2">
        <f t="array" ref="I1781">SUMPRODUCT(B1765:B1784, (ROW(B1765:B1784)-ROW(B1765)+1)) / (20*21/2)</f>
        <v>3.2620133333333343</v>
      </c>
      <c r="J1781" s="2">
        <f t="shared" si="218"/>
        <v>3.2415394736718581</v>
      </c>
      <c r="K1781" s="2">
        <f t="shared" si="220"/>
        <v>3.2230158990812621</v>
      </c>
    </row>
    <row r="1782" spans="1:11" ht="13.5" x14ac:dyDescent="0.25">
      <c r="A1782" s="3">
        <f>TITRES_STAT!B1785</f>
        <v>44901</v>
      </c>
      <c r="B1782" s="5">
        <f>TITRES_STAT!D1785</f>
        <v>3.2772999999999999</v>
      </c>
      <c r="C1782" s="2">
        <f t="shared" si="213"/>
        <v>2.6399999999999757E-2</v>
      </c>
      <c r="D1782" s="2">
        <f t="shared" si="214"/>
        <v>3.26498</v>
      </c>
      <c r="E1782" s="2">
        <f t="shared" si="216"/>
        <v>3.2887100000000005</v>
      </c>
      <c r="F1782" s="2">
        <f t="shared" si="217"/>
        <v>3.2285299999999992</v>
      </c>
      <c r="G1782" s="2">
        <f t="shared" si="219"/>
        <v>3.2117400000000007</v>
      </c>
      <c r="H1782" s="2">
        <f t="shared" si="215"/>
        <v>3.2223689999999978</v>
      </c>
      <c r="I1782" s="2">
        <f t="array" ref="I1782">SUMPRODUCT(B1766:B1785, (ROW(B1766:B1785)-ROW(B1766)+1)) / (20*21/2)</f>
        <v>3.2631819047619053</v>
      </c>
      <c r="J1782" s="2">
        <f t="shared" si="218"/>
        <v>3.2449452380840622</v>
      </c>
      <c r="K1782" s="2">
        <f t="shared" si="220"/>
        <v>3.2251446873525853</v>
      </c>
    </row>
    <row r="1783" spans="1:11" ht="13.5" x14ac:dyDescent="0.25">
      <c r="A1783" s="3">
        <f>TITRES_STAT!B1786</f>
        <v>44902</v>
      </c>
      <c r="B1783" s="5">
        <f>TITRES_STAT!D1786</f>
        <v>3.2509000000000001</v>
      </c>
      <c r="C1783" s="2">
        <f t="shared" si="213"/>
        <v>-2.6399999999999757E-2</v>
      </c>
      <c r="D1783" s="2">
        <f t="shared" si="214"/>
        <v>3.2561800000000005</v>
      </c>
      <c r="E1783" s="2">
        <f t="shared" si="216"/>
        <v>3.2808000000000006</v>
      </c>
      <c r="F1783" s="2">
        <f t="shared" si="217"/>
        <v>3.2329199999999991</v>
      </c>
      <c r="G1783" s="2">
        <f t="shared" si="219"/>
        <v>3.2152540000000012</v>
      </c>
      <c r="H1783" s="2">
        <f t="shared" si="215"/>
        <v>3.2216619999999971</v>
      </c>
      <c r="I1783" s="2">
        <f t="array" ref="I1783">SUMPRODUCT(B1767:B1786, (ROW(B1767:B1786)-ROW(B1767)+1)) / (20*21/2)</f>
        <v>3.2638066666666674</v>
      </c>
      <c r="J1783" s="2">
        <f t="shared" si="218"/>
        <v>3.2455123582665326</v>
      </c>
      <c r="K1783" s="2">
        <f t="shared" si="220"/>
        <v>3.2261546996132684</v>
      </c>
    </row>
    <row r="1784" spans="1:11" ht="13.5" x14ac:dyDescent="0.25">
      <c r="A1784" s="3">
        <f>TITRES_STAT!B1787</f>
        <v>44903</v>
      </c>
      <c r="B1784" s="5">
        <f>TITRES_STAT!D1787</f>
        <v>3.2509000000000001</v>
      </c>
      <c r="C1784" s="2">
        <f t="shared" si="213"/>
        <v>0</v>
      </c>
      <c r="D1784" s="2">
        <f t="shared" si="214"/>
        <v>3.2561799999999996</v>
      </c>
      <c r="E1784" s="2">
        <f t="shared" si="216"/>
        <v>3.2746500000000003</v>
      </c>
      <c r="F1784" s="2">
        <f t="shared" si="217"/>
        <v>3.2386299999999992</v>
      </c>
      <c r="G1784" s="2">
        <f t="shared" si="219"/>
        <v>3.2187680000000012</v>
      </c>
      <c r="H1784" s="2">
        <f t="shared" si="215"/>
        <v>3.2210389999999971</v>
      </c>
      <c r="I1784" s="2">
        <f t="array" ref="I1784">SUMPRODUCT(B1768:B1787, (ROW(B1768:B1787)-ROW(B1768)+1)) / (20*21/2)</f>
        <v>3.2639295238095243</v>
      </c>
      <c r="J1784" s="2">
        <f t="shared" si="218"/>
        <v>3.2460254670030535</v>
      </c>
      <c r="K1784" s="2">
        <f t="shared" si="220"/>
        <v>3.2271251035500033</v>
      </c>
    </row>
    <row r="1785" spans="1:11" ht="13.5" x14ac:dyDescent="0.25">
      <c r="A1785" s="3">
        <f>TITRES_STAT!B1788</f>
        <v>44904</v>
      </c>
      <c r="B1785" s="5">
        <f>TITRES_STAT!D1788</f>
        <v>3.2509000000000001</v>
      </c>
      <c r="C1785" s="2">
        <f t="shared" si="213"/>
        <v>0</v>
      </c>
      <c r="D1785" s="2">
        <f t="shared" si="214"/>
        <v>3.2561799999999996</v>
      </c>
      <c r="E1785" s="2">
        <f t="shared" si="216"/>
        <v>3.2667400000000009</v>
      </c>
      <c r="F1785" s="2">
        <f t="shared" si="217"/>
        <v>3.2443399999999998</v>
      </c>
      <c r="G1785" s="2">
        <f t="shared" si="219"/>
        <v>3.2222820000000012</v>
      </c>
      <c r="H1785" s="2">
        <f t="shared" si="215"/>
        <v>3.2203319999999969</v>
      </c>
      <c r="I1785" s="2">
        <f t="array" ref="I1785">SUMPRODUCT(B1769:B1788, (ROW(B1769:B1788)-ROW(B1769)+1)) / (20*21/2)</f>
        <v>3.2635504761904772</v>
      </c>
      <c r="J1785" s="2">
        <f t="shared" si="218"/>
        <v>3.2464897082408579</v>
      </c>
      <c r="K1785" s="2">
        <f t="shared" si="220"/>
        <v>3.2280574524303955</v>
      </c>
    </row>
    <row r="1786" spans="1:11" ht="13.5" x14ac:dyDescent="0.25">
      <c r="A1786" s="3">
        <f>TITRES_STAT!B1789</f>
        <v>44907</v>
      </c>
      <c r="B1786" s="5">
        <f>TITRES_STAT!D1789</f>
        <v>3.2509000000000001</v>
      </c>
      <c r="C1786" s="2">
        <f t="shared" si="213"/>
        <v>0</v>
      </c>
      <c r="D1786" s="2">
        <f t="shared" si="214"/>
        <v>3.2561799999999996</v>
      </c>
      <c r="E1786" s="2">
        <f t="shared" si="216"/>
        <v>3.2623400000000005</v>
      </c>
      <c r="F1786" s="2">
        <f t="shared" si="217"/>
        <v>3.2496099999999997</v>
      </c>
      <c r="G1786" s="2">
        <f t="shared" si="219"/>
        <v>3.222106000000001</v>
      </c>
      <c r="H1786" s="2">
        <f t="shared" si="215"/>
        <v>3.2198344999999966</v>
      </c>
      <c r="I1786" s="2">
        <f t="array" ref="I1786">SUMPRODUCT(B1770:B1789, (ROW(B1770:B1789)-ROW(B1770)+1)) / (20*21/2)</f>
        <v>3.2618314285714289</v>
      </c>
      <c r="J1786" s="2">
        <f t="shared" si="218"/>
        <v>3.246909736027443</v>
      </c>
      <c r="K1786" s="2">
        <f t="shared" si="220"/>
        <v>3.2289532386095958</v>
      </c>
    </row>
    <row r="1787" spans="1:11" ht="13.5" x14ac:dyDescent="0.25">
      <c r="A1787" s="3">
        <f>TITRES_STAT!B1790</f>
        <v>44908</v>
      </c>
      <c r="B1787" s="5">
        <f>TITRES_STAT!D1790</f>
        <v>3.2509000000000001</v>
      </c>
      <c r="C1787" s="2">
        <f t="shared" si="213"/>
        <v>0</v>
      </c>
      <c r="D1787" s="2">
        <f t="shared" si="214"/>
        <v>3.2509000000000001</v>
      </c>
      <c r="E1787" s="2">
        <f t="shared" si="216"/>
        <v>3.2579400000000005</v>
      </c>
      <c r="F1787" s="2">
        <f t="shared" si="217"/>
        <v>3.25488</v>
      </c>
      <c r="G1787" s="2">
        <f t="shared" si="219"/>
        <v>3.2201720000000007</v>
      </c>
      <c r="H1787" s="2">
        <f t="shared" si="215"/>
        <v>3.2193369999999972</v>
      </c>
      <c r="I1787" s="2">
        <f t="array" ref="I1787">SUMPRODUCT(B1771:B1790, (ROW(B1771:B1790)-ROW(B1771)+1)) / (20*21/2)</f>
        <v>3.2588561904761915</v>
      </c>
      <c r="J1787" s="2">
        <f t="shared" si="218"/>
        <v>3.2472897611676865</v>
      </c>
      <c r="K1787" s="2">
        <f t="shared" si="220"/>
        <v>3.2298138959190235</v>
      </c>
    </row>
    <row r="1788" spans="1:11" ht="13.5" x14ac:dyDescent="0.25">
      <c r="A1788" s="3">
        <f>TITRES_STAT!B1791</f>
        <v>44909</v>
      </c>
      <c r="B1788" s="5">
        <f>TITRES_STAT!D1791</f>
        <v>3.2509000000000001</v>
      </c>
      <c r="C1788" s="2">
        <f t="shared" si="213"/>
        <v>0</v>
      </c>
      <c r="D1788" s="2">
        <f t="shared" si="214"/>
        <v>3.2509000000000001</v>
      </c>
      <c r="E1788" s="2">
        <f t="shared" si="216"/>
        <v>3.253540000000001</v>
      </c>
      <c r="F1788" s="2">
        <f t="shared" si="217"/>
        <v>3.2601500000000003</v>
      </c>
      <c r="G1788" s="2">
        <f t="shared" si="219"/>
        <v>3.2182380000000008</v>
      </c>
      <c r="H1788" s="2">
        <f t="shared" si="215"/>
        <v>3.218839499999997</v>
      </c>
      <c r="I1788" s="2">
        <f t="array" ref="I1788">SUMPRODUCT(B1772:B1791, (ROW(B1772:B1791)-ROW(B1772)+1)) / (20*21/2)</f>
        <v>3.2547180952380952</v>
      </c>
      <c r="J1788" s="2">
        <f t="shared" si="218"/>
        <v>3.2476335934374307</v>
      </c>
      <c r="K1788" s="2">
        <f t="shared" si="220"/>
        <v>3.2306408019614148</v>
      </c>
    </row>
    <row r="1789" spans="1:11" ht="13.5" x14ac:dyDescent="0.25">
      <c r="A1789" s="3">
        <f>TITRES_STAT!B1792</f>
        <v>44910</v>
      </c>
      <c r="B1789" s="5">
        <f>TITRES_STAT!D1792</f>
        <v>3.2421000000000002</v>
      </c>
      <c r="C1789" s="2">
        <f t="shared" si="213"/>
        <v>-8.799999999999919E-3</v>
      </c>
      <c r="D1789" s="2">
        <f t="shared" si="214"/>
        <v>3.2491399999999997</v>
      </c>
      <c r="E1789" s="2">
        <f t="shared" si="216"/>
        <v>3.2526600000000001</v>
      </c>
      <c r="F1789" s="2">
        <f t="shared" si="217"/>
        <v>3.2645400000000002</v>
      </c>
      <c r="G1789" s="2">
        <f t="shared" si="219"/>
        <v>3.2171820000000002</v>
      </c>
      <c r="H1789" s="2">
        <f t="shared" si="215"/>
        <v>3.2180049999999976</v>
      </c>
      <c r="I1789" s="2">
        <f t="array" ref="I1789">SUMPRODUCT(B1773:B1792, (ROW(B1773:B1792)-ROW(B1773)+1)) / (20*21/2)</f>
        <v>3.2502871428571427</v>
      </c>
      <c r="J1789" s="2">
        <f t="shared" si="218"/>
        <v>3.2471065845386278</v>
      </c>
      <c r="K1789" s="2">
        <f t="shared" si="220"/>
        <v>3.2310901822766538</v>
      </c>
    </row>
    <row r="1790" spans="1:11" ht="13.5" x14ac:dyDescent="0.25">
      <c r="A1790" s="3">
        <f>TITRES_STAT!B1793</f>
        <v>44911</v>
      </c>
      <c r="B1790" s="5">
        <f>TITRES_STAT!D1793</f>
        <v>3.2332999999999998</v>
      </c>
      <c r="C1790" s="2">
        <f t="shared" si="213"/>
        <v>-8.8000000000003631E-3</v>
      </c>
      <c r="D1790" s="2">
        <f t="shared" si="214"/>
        <v>3.2456200000000002</v>
      </c>
      <c r="E1790" s="2">
        <f t="shared" si="216"/>
        <v>3.2509000000000001</v>
      </c>
      <c r="F1790" s="2">
        <f t="shared" si="217"/>
        <v>3.2680500000000001</v>
      </c>
      <c r="G1790" s="2">
        <f t="shared" si="219"/>
        <v>3.2168299999999999</v>
      </c>
      <c r="H1790" s="2">
        <f t="shared" si="215"/>
        <v>3.217209999999997</v>
      </c>
      <c r="I1790" s="2">
        <f t="array" ref="I1790">SUMPRODUCT(B1774:B1793, (ROW(B1774:B1793)-ROW(B1774)+1)) / (20*21/2)</f>
        <v>3.2471866666666669</v>
      </c>
      <c r="J1790" s="2">
        <f t="shared" si="218"/>
        <v>3.2457916717254252</v>
      </c>
      <c r="K1790" s="2">
        <f t="shared" si="220"/>
        <v>3.2311768417952167</v>
      </c>
    </row>
    <row r="1791" spans="1:11" ht="13.5" x14ac:dyDescent="0.25">
      <c r="A1791" s="3">
        <f>TITRES_STAT!B1794</f>
        <v>44914</v>
      </c>
      <c r="B1791" s="5">
        <f>TITRES_STAT!D1794</f>
        <v>3.2246000000000001</v>
      </c>
      <c r="C1791" s="2">
        <f t="shared" si="213"/>
        <v>-8.699999999999708E-3</v>
      </c>
      <c r="D1791" s="2">
        <f t="shared" si="214"/>
        <v>3.2403599999999999</v>
      </c>
      <c r="E1791" s="2">
        <f t="shared" si="216"/>
        <v>3.2482700000000002</v>
      </c>
      <c r="F1791" s="2">
        <f t="shared" si="217"/>
        <v>3.2711250000000005</v>
      </c>
      <c r="G1791" s="2">
        <f t="shared" si="219"/>
        <v>3.2163040000000001</v>
      </c>
      <c r="H1791" s="2">
        <f t="shared" si="215"/>
        <v>3.2165809999999975</v>
      </c>
      <c r="I1791" s="2">
        <f t="array" ref="I1791">SUMPRODUCT(B1775:B1794, (ROW(B1775:B1794)-ROW(B1775)+1)) / (20*21/2)</f>
        <v>3.2445466666666669</v>
      </c>
      <c r="J1791" s="2">
        <f t="shared" si="218"/>
        <v>3.2437734172753845</v>
      </c>
      <c r="K1791" s="2">
        <f t="shared" si="220"/>
        <v>3.2309189264306983</v>
      </c>
    </row>
    <row r="1792" spans="1:11" ht="13.5" x14ac:dyDescent="0.25">
      <c r="A1792" s="3">
        <f>TITRES_STAT!B1795</f>
        <v>44915</v>
      </c>
      <c r="B1792" s="5">
        <f>TITRES_STAT!D1795</f>
        <v>3.2246000000000001</v>
      </c>
      <c r="C1792" s="2">
        <f t="shared" si="213"/>
        <v>0</v>
      </c>
      <c r="D1792" s="2">
        <f t="shared" si="214"/>
        <v>3.2351000000000001</v>
      </c>
      <c r="E1792" s="2">
        <f t="shared" si="216"/>
        <v>3.2429999999999999</v>
      </c>
      <c r="F1792" s="2">
        <f t="shared" si="217"/>
        <v>3.2658550000000006</v>
      </c>
      <c r="G1792" s="2">
        <f t="shared" si="219"/>
        <v>3.2157780000000002</v>
      </c>
      <c r="H1792" s="2">
        <f t="shared" si="215"/>
        <v>3.2161194999999982</v>
      </c>
      <c r="I1792" s="2">
        <f t="array" ref="I1792">SUMPRODUCT(B1776:B1795, (ROW(B1776:B1795)-ROW(B1776)+1)) / (20*21/2)</f>
        <v>3.2422833333333334</v>
      </c>
      <c r="J1792" s="2">
        <f t="shared" si="218"/>
        <v>3.2419473775348715</v>
      </c>
      <c r="K1792" s="2">
        <f t="shared" si="220"/>
        <v>3.2306711253942004</v>
      </c>
    </row>
    <row r="1793" spans="1:11" ht="13.5" x14ac:dyDescent="0.25">
      <c r="A1793" s="3">
        <f>TITRES_STAT!B1796</f>
        <v>44916</v>
      </c>
      <c r="B1793" s="5">
        <f>TITRES_STAT!D1796</f>
        <v>3.2332999999999998</v>
      </c>
      <c r="C1793" s="2">
        <f t="shared" si="213"/>
        <v>8.699999999999708E-3</v>
      </c>
      <c r="D1793" s="2">
        <f t="shared" si="214"/>
        <v>3.2315800000000001</v>
      </c>
      <c r="E1793" s="2">
        <f t="shared" si="216"/>
        <v>3.2412399999999999</v>
      </c>
      <c r="F1793" s="2">
        <f t="shared" si="217"/>
        <v>3.2610200000000007</v>
      </c>
      <c r="G1793" s="2">
        <f t="shared" si="219"/>
        <v>3.2154259999999999</v>
      </c>
      <c r="H1793" s="2">
        <f t="shared" si="215"/>
        <v>3.216162499999998</v>
      </c>
      <c r="I1793" s="2">
        <f t="array" ref="I1793">SUMPRODUCT(B1777:B1796, (ROW(B1777:B1796)-ROW(B1777)+1)) / (20*21/2)</f>
        <v>3.2388138095238101</v>
      </c>
      <c r="J1793" s="2">
        <f t="shared" si="218"/>
        <v>3.2411238177696453</v>
      </c>
      <c r="K1793" s="2">
        <f t="shared" si="220"/>
        <v>3.2307742185159967</v>
      </c>
    </row>
    <row r="1794" spans="1:11" ht="13.5" x14ac:dyDescent="0.25">
      <c r="A1794" s="3">
        <f>TITRES_STAT!B1797</f>
        <v>44917</v>
      </c>
      <c r="B1794" s="5">
        <f>TITRES_STAT!D1797</f>
        <v>3.2332999999999998</v>
      </c>
      <c r="C1794" s="2">
        <f t="shared" si="213"/>
        <v>0</v>
      </c>
      <c r="D1794" s="2">
        <f t="shared" si="214"/>
        <v>3.2298200000000001</v>
      </c>
      <c r="E1794" s="2">
        <f t="shared" si="216"/>
        <v>3.2394799999999995</v>
      </c>
      <c r="F1794" s="2">
        <f t="shared" si="217"/>
        <v>3.2570650000000008</v>
      </c>
      <c r="G1794" s="2">
        <f t="shared" si="219"/>
        <v>3.2150739999999995</v>
      </c>
      <c r="H1794" s="2">
        <f t="shared" si="215"/>
        <v>3.2155769999999979</v>
      </c>
      <c r="I1794" s="2">
        <f t="array" ref="I1794">SUMPRODUCT(B1778:B1797, (ROW(B1778:B1797)-ROW(B1778)+1)) / (20*21/2)</f>
        <v>3.2432542857142854</v>
      </c>
      <c r="J1794" s="2">
        <f t="shared" si="218"/>
        <v>3.240378692267774</v>
      </c>
      <c r="K1794" s="2">
        <f t="shared" si="220"/>
        <v>3.2308732687702717</v>
      </c>
    </row>
    <row r="1795" spans="1:11" ht="13.5" x14ac:dyDescent="0.25">
      <c r="A1795" s="3">
        <f>TITRES_STAT!B1798</f>
        <v>44918</v>
      </c>
      <c r="B1795" s="5">
        <f>TITRES_STAT!D1798</f>
        <v>3.2332999999999998</v>
      </c>
      <c r="C1795" s="2">
        <f t="shared" si="213"/>
        <v>0</v>
      </c>
      <c r="D1795" s="2">
        <f t="shared" si="214"/>
        <v>3.2298200000000001</v>
      </c>
      <c r="E1795" s="2">
        <f t="shared" si="216"/>
        <v>3.2377200000000004</v>
      </c>
      <c r="F1795" s="2">
        <f t="shared" si="217"/>
        <v>3.2522300000000008</v>
      </c>
      <c r="G1795" s="2">
        <f t="shared" si="219"/>
        <v>3.2147219999999992</v>
      </c>
      <c r="H1795" s="2">
        <f t="shared" si="215"/>
        <v>3.2154104999999977</v>
      </c>
      <c r="I1795" s="2">
        <f t="array" ref="I1795">SUMPRODUCT(B1779:B1798, (ROW(B1779:B1798)-ROW(B1779)+1)) / (20*21/2)</f>
        <v>3.250199523809524</v>
      </c>
      <c r="J1795" s="2">
        <f t="shared" si="218"/>
        <v>3.2397045310994144</v>
      </c>
      <c r="K1795" s="2">
        <f t="shared" si="220"/>
        <v>3.2309684347008494</v>
      </c>
    </row>
    <row r="1796" spans="1:11" ht="13.5" x14ac:dyDescent="0.25">
      <c r="A1796" s="3">
        <f>TITRES_STAT!B1799</f>
        <v>44921</v>
      </c>
      <c r="B1796" s="5">
        <f>TITRES_STAT!D1799</f>
        <v>3.2158000000000002</v>
      </c>
      <c r="C1796" s="2">
        <f t="shared" ref="C1796:C1859" si="221">B1796-B1795</f>
        <v>-1.7499999999999627E-2</v>
      </c>
      <c r="D1796" s="2">
        <f t="shared" si="214"/>
        <v>3.2280600000000002</v>
      </c>
      <c r="E1796" s="2">
        <f t="shared" si="216"/>
        <v>3.2342099999999996</v>
      </c>
      <c r="F1796" s="2">
        <f t="shared" si="217"/>
        <v>3.2482750000000005</v>
      </c>
      <c r="G1796" s="2">
        <f t="shared" si="219"/>
        <v>3.2143719999999996</v>
      </c>
      <c r="H1796" s="2">
        <f t="shared" si="215"/>
        <v>3.2153659999999973</v>
      </c>
      <c r="I1796" s="2">
        <f t="array" ref="I1796">SUMPRODUCT(B1780:B1799, (ROW(B1780:B1799)-ROW(B1780)+1)) / (20*21/2)</f>
        <v>3.2612004761904765</v>
      </c>
      <c r="J1796" s="2">
        <f t="shared" si="218"/>
        <v>3.2374279090899463</v>
      </c>
      <c r="K1796" s="2">
        <f t="shared" si="220"/>
        <v>3.2303735941243454</v>
      </c>
    </row>
    <row r="1797" spans="1:11" ht="13.5" x14ac:dyDescent="0.25">
      <c r="A1797" s="3">
        <f>TITRES_STAT!B1800</f>
        <v>44922</v>
      </c>
      <c r="B1797" s="5">
        <f>TITRES_STAT!D1800</f>
        <v>3.2949000000000002</v>
      </c>
      <c r="C1797" s="2">
        <f t="shared" si="221"/>
        <v>7.9099999999999948E-2</v>
      </c>
      <c r="D1797" s="2">
        <f t="shared" si="214"/>
        <v>3.2421199999999999</v>
      </c>
      <c r="E1797" s="2">
        <f t="shared" si="216"/>
        <v>3.23861</v>
      </c>
      <c r="F1797" s="2">
        <f t="shared" si="217"/>
        <v>3.2482750000000009</v>
      </c>
      <c r="G1797" s="2">
        <f t="shared" si="219"/>
        <v>3.2157779999999998</v>
      </c>
      <c r="H1797" s="2">
        <f t="shared" si="215"/>
        <v>3.2152139999999974</v>
      </c>
      <c r="I1797" s="2">
        <f t="array" ref="I1797">SUMPRODUCT(B1781:B1800, (ROW(B1781:B1800)-ROW(B1781)+1)) / (20*21/2)</f>
        <v>3.2716576190476196</v>
      </c>
      <c r="J1797" s="2">
        <f t="shared" si="218"/>
        <v>3.2429014415575703</v>
      </c>
      <c r="K1797" s="2">
        <f t="shared" si="220"/>
        <v>3.2329040414135868</v>
      </c>
    </row>
    <row r="1798" spans="1:11" ht="13.5" x14ac:dyDescent="0.25">
      <c r="A1798" s="3">
        <f>TITRES_STAT!B1801</f>
        <v>44923</v>
      </c>
      <c r="B1798" s="5">
        <f>TITRES_STAT!D1801</f>
        <v>3.3212000000000002</v>
      </c>
      <c r="C1798" s="2">
        <f t="shared" si="221"/>
        <v>2.629999999999999E-2</v>
      </c>
      <c r="D1798" s="2">
        <f t="shared" ref="D1798:D1861" si="222">AVERAGE(B1794:B1798)</f>
        <v>3.2597</v>
      </c>
      <c r="E1798" s="2">
        <f t="shared" si="216"/>
        <v>3.2456400000000003</v>
      </c>
      <c r="F1798" s="2">
        <f t="shared" si="217"/>
        <v>3.2495900000000004</v>
      </c>
      <c r="G1798" s="2">
        <f t="shared" si="219"/>
        <v>3.2177099999999994</v>
      </c>
      <c r="H1798" s="2">
        <f t="shared" si="215"/>
        <v>3.2152774999999969</v>
      </c>
      <c r="I1798" s="2">
        <f t="array" ref="I1798">SUMPRODUCT(B1782:B1801, (ROW(B1782:B1801)-ROW(B1782)+1)) / (20*21/2)</f>
        <v>3.2765519047619049</v>
      </c>
      <c r="J1798" s="2">
        <f t="shared" si="218"/>
        <v>3.2503584471235163</v>
      </c>
      <c r="K1798" s="2">
        <f t="shared" si="220"/>
        <v>3.2363666280248187</v>
      </c>
    </row>
    <row r="1799" spans="1:11" ht="13.5" x14ac:dyDescent="0.25">
      <c r="A1799" s="3">
        <f>TITRES_STAT!B1802</f>
        <v>44924</v>
      </c>
      <c r="B1799" s="5">
        <f>TITRES_STAT!D1802</f>
        <v>3.3651</v>
      </c>
      <c r="C1799" s="2">
        <f t="shared" si="221"/>
        <v>4.3899999999999828E-2</v>
      </c>
      <c r="D1799" s="2">
        <f t="shared" si="222"/>
        <v>3.2860600000000004</v>
      </c>
      <c r="E1799" s="2">
        <f t="shared" si="216"/>
        <v>3.2579400000000005</v>
      </c>
      <c r="F1799" s="2">
        <f t="shared" si="217"/>
        <v>3.2553000000000005</v>
      </c>
      <c r="G1799" s="2">
        <f t="shared" si="219"/>
        <v>3.220872</v>
      </c>
      <c r="H1799" s="2">
        <f t="shared" si="215"/>
        <v>3.2150579999999973</v>
      </c>
      <c r="I1799" s="2">
        <f t="array" ref="I1799">SUMPRODUCT(B1783:B1802, (ROW(B1783:B1802)-ROW(B1783)+1)) / (20*21/2)</f>
        <v>3.2794866666666671</v>
      </c>
      <c r="J1799" s="2">
        <f t="shared" si="218"/>
        <v>3.2612862140641337</v>
      </c>
      <c r="K1799" s="2">
        <f t="shared" si="220"/>
        <v>3.2414149955532574</v>
      </c>
    </row>
    <row r="1800" spans="1:11" ht="13.5" x14ac:dyDescent="0.25">
      <c r="A1800" s="3">
        <f>TITRES_STAT!B1803</f>
        <v>44925</v>
      </c>
      <c r="B1800" s="5">
        <f>TITRES_STAT!D1803</f>
        <v>3.3651</v>
      </c>
      <c r="C1800" s="2">
        <f t="shared" si="221"/>
        <v>0</v>
      </c>
      <c r="D1800" s="2">
        <f t="shared" si="222"/>
        <v>3.3124200000000004</v>
      </c>
      <c r="E1800" s="2">
        <f t="shared" si="216"/>
        <v>3.2711200000000007</v>
      </c>
      <c r="F1800" s="2">
        <f t="shared" si="217"/>
        <v>3.2610100000000002</v>
      </c>
      <c r="G1800" s="2">
        <f t="shared" si="219"/>
        <v>3.2257920000000002</v>
      </c>
      <c r="H1800" s="2">
        <f t="shared" si="215"/>
        <v>3.2151734999999975</v>
      </c>
      <c r="I1800" s="2">
        <f t="array" ref="I1800">SUMPRODUCT(B1784:B1803, (ROW(B1784:B1803)-ROW(B1784)+1)) / (20*21/2)</f>
        <v>3.2814995238095239</v>
      </c>
      <c r="J1800" s="2">
        <f t="shared" si="218"/>
        <v>3.271173241296121</v>
      </c>
      <c r="K1800" s="2">
        <f t="shared" si="220"/>
        <v>3.2462653878845025</v>
      </c>
    </row>
    <row r="1801" spans="1:11" ht="13.5" x14ac:dyDescent="0.25">
      <c r="A1801" s="3">
        <f>TITRES_STAT!B1804</f>
        <v>44928</v>
      </c>
      <c r="B1801" s="5">
        <f>TITRES_STAT!D1804</f>
        <v>3.3123999999999998</v>
      </c>
      <c r="C1801" s="2">
        <f t="shared" si="221"/>
        <v>-5.2700000000000191E-2</v>
      </c>
      <c r="D1801" s="2">
        <f t="shared" si="222"/>
        <v>3.3317399999999999</v>
      </c>
      <c r="E1801" s="2">
        <f t="shared" si="216"/>
        <v>3.2799</v>
      </c>
      <c r="F1801" s="2">
        <f t="shared" si="217"/>
        <v>3.2640850000000001</v>
      </c>
      <c r="G1801" s="2">
        <f t="shared" si="219"/>
        <v>3.2305360000000003</v>
      </c>
      <c r="H1801" s="2">
        <f t="shared" si="215"/>
        <v>3.214983499999998</v>
      </c>
      <c r="I1801" s="2">
        <f t="array" ref="I1801">SUMPRODUCT(B1785:B1804, (ROW(B1785:B1804)-ROW(B1785)+1)) / (20*21/2)</f>
        <v>3.2791542857142852</v>
      </c>
      <c r="J1801" s="2">
        <f t="shared" si="218"/>
        <v>3.2750995992679188</v>
      </c>
      <c r="K1801" s="2">
        <f t="shared" si="220"/>
        <v>3.24885890208511</v>
      </c>
    </row>
    <row r="1802" spans="1:11" ht="13.5" x14ac:dyDescent="0.25">
      <c r="A1802" s="3">
        <f>TITRES_STAT!B1805</f>
        <v>44929</v>
      </c>
      <c r="B1802" s="5">
        <f>TITRES_STAT!D1805</f>
        <v>3.2949000000000002</v>
      </c>
      <c r="C1802" s="2">
        <f t="shared" si="221"/>
        <v>-1.7499999999999627E-2</v>
      </c>
      <c r="D1802" s="2">
        <f t="shared" si="222"/>
        <v>3.3317400000000008</v>
      </c>
      <c r="E1802" s="2">
        <f t="shared" si="216"/>
        <v>3.2869300000000004</v>
      </c>
      <c r="F1802" s="2">
        <f t="shared" si="217"/>
        <v>3.2649649999999992</v>
      </c>
      <c r="G1802" s="2">
        <f t="shared" si="219"/>
        <v>3.2349300000000003</v>
      </c>
      <c r="H1802" s="2">
        <f t="shared" ref="H1802:H1865" si="223">AVERAGE(B1603:B1802)</f>
        <v>3.2147479999999979</v>
      </c>
      <c r="I1802" s="2">
        <f t="array" ref="I1802">SUMPRODUCT(B1786:B1805, (ROW(B1786:B1805)-ROW(B1786)+1)) / (20*21/2)</f>
        <v>3.2768509523809528</v>
      </c>
      <c r="J1802" s="2">
        <f t="shared" si="218"/>
        <v>3.2769853517185932</v>
      </c>
      <c r="K1802" s="2">
        <f t="shared" si="220"/>
        <v>3.2506644353366743</v>
      </c>
    </row>
    <row r="1803" spans="1:11" ht="13.5" x14ac:dyDescent="0.25">
      <c r="A1803" s="3">
        <f>TITRES_STAT!B1806</f>
        <v>44930</v>
      </c>
      <c r="B1803" s="5">
        <f>TITRES_STAT!D1806</f>
        <v>3.2860999999999998</v>
      </c>
      <c r="C1803" s="2">
        <f t="shared" si="221"/>
        <v>-8.8000000000003631E-3</v>
      </c>
      <c r="D1803" s="2">
        <f t="shared" si="222"/>
        <v>3.3247200000000001</v>
      </c>
      <c r="E1803" s="2">
        <f t="shared" si="216"/>
        <v>3.2922099999999999</v>
      </c>
      <c r="F1803" s="2">
        <f t="shared" si="217"/>
        <v>3.2667249999999997</v>
      </c>
      <c r="G1803" s="2">
        <f t="shared" si="219"/>
        <v>3.2365119999999994</v>
      </c>
      <c r="H1803" s="2">
        <f t="shared" si="223"/>
        <v>3.2146359999999983</v>
      </c>
      <c r="I1803" s="2">
        <f t="array" ref="I1803">SUMPRODUCT(B1787:B1806, (ROW(B1787:B1806)-ROW(B1787)+1)) / (20*21/2)</f>
        <v>3.2737514285714289</v>
      </c>
      <c r="J1803" s="2">
        <f t="shared" si="218"/>
        <v>3.2778534134596793</v>
      </c>
      <c r="K1803" s="2">
        <f t="shared" si="220"/>
        <v>3.2520540653234713</v>
      </c>
    </row>
    <row r="1804" spans="1:11" ht="13.5" x14ac:dyDescent="0.25">
      <c r="A1804" s="3">
        <f>TITRES_STAT!B1807</f>
        <v>44931</v>
      </c>
      <c r="B1804" s="5">
        <f>TITRES_STAT!D1807</f>
        <v>3.2421000000000002</v>
      </c>
      <c r="C1804" s="2">
        <f t="shared" si="221"/>
        <v>-4.3999999999999595E-2</v>
      </c>
      <c r="D1804" s="2">
        <f t="shared" si="222"/>
        <v>3.3001199999999997</v>
      </c>
      <c r="E1804" s="2">
        <f t="shared" ref="E1804:E1867" si="224">AVERAGE(B1795:B1804)</f>
        <v>3.2930900000000003</v>
      </c>
      <c r="F1804" s="2">
        <f t="shared" si="217"/>
        <v>3.266284999999999</v>
      </c>
      <c r="G1804" s="2">
        <f t="shared" si="219"/>
        <v>3.2372140000000007</v>
      </c>
      <c r="H1804" s="2">
        <f t="shared" si="223"/>
        <v>3.2141784999999983</v>
      </c>
      <c r="I1804" s="2">
        <f t="array" ref="I1804">SUMPRODUCT(B1788:B1807, (ROW(B1788:B1807)-ROW(B1788)+1)) / (20*21/2)</f>
        <v>3.2640499999999997</v>
      </c>
      <c r="J1804" s="2">
        <f t="shared" si="218"/>
        <v>3.2744483264635194</v>
      </c>
      <c r="K1804" s="2">
        <f t="shared" si="220"/>
        <v>3.2516637098205901</v>
      </c>
    </row>
    <row r="1805" spans="1:11" ht="13.5" x14ac:dyDescent="0.25">
      <c r="A1805" s="3">
        <f>TITRES_STAT!B1808</f>
        <v>44932</v>
      </c>
      <c r="B1805" s="5">
        <f>TITRES_STAT!D1808</f>
        <v>3.2421000000000002</v>
      </c>
      <c r="C1805" s="2">
        <f t="shared" si="221"/>
        <v>0</v>
      </c>
      <c r="D1805" s="2">
        <f t="shared" si="222"/>
        <v>3.2755200000000002</v>
      </c>
      <c r="E1805" s="2">
        <f t="shared" si="224"/>
        <v>3.2939700000000003</v>
      </c>
      <c r="F1805" s="2">
        <f t="shared" si="217"/>
        <v>3.2658449999999997</v>
      </c>
      <c r="G1805" s="2">
        <f t="shared" si="219"/>
        <v>3.2379160000000007</v>
      </c>
      <c r="H1805" s="2">
        <f t="shared" si="223"/>
        <v>3.2137624999999987</v>
      </c>
      <c r="I1805" s="2">
        <f t="array" ref="I1805">SUMPRODUCT(B1789:B1808, (ROW(B1789:B1808)-ROW(B1789)+1)) / (20*21/2)</f>
        <v>3.2547666666666664</v>
      </c>
      <c r="J1805" s="2">
        <f t="shared" si="218"/>
        <v>3.2713675334669938</v>
      </c>
      <c r="K1805" s="2">
        <f t="shared" si="220"/>
        <v>3.2512886623766457</v>
      </c>
    </row>
    <row r="1806" spans="1:11" ht="13.5" x14ac:dyDescent="0.25">
      <c r="A1806" s="3">
        <f>TITRES_STAT!B1809</f>
        <v>44935</v>
      </c>
      <c r="B1806" s="5">
        <f>TITRES_STAT!D1809</f>
        <v>3.2332999999999998</v>
      </c>
      <c r="C1806" s="2">
        <f t="shared" si="221"/>
        <v>-8.8000000000003631E-3</v>
      </c>
      <c r="D1806" s="2">
        <f t="shared" si="222"/>
        <v>3.2597</v>
      </c>
      <c r="E1806" s="2">
        <f t="shared" si="224"/>
        <v>3.2957200000000002</v>
      </c>
      <c r="F1806" s="2">
        <f t="shared" si="217"/>
        <v>3.2649649999999992</v>
      </c>
      <c r="G1806" s="2">
        <f t="shared" si="219"/>
        <v>3.238442</v>
      </c>
      <c r="H1806" s="2">
        <f t="shared" si="223"/>
        <v>3.2134284999999987</v>
      </c>
      <c r="I1806" s="2">
        <f t="array" ref="I1806">SUMPRODUCT(B1790:B1809, (ROW(B1790:B1809)-ROW(B1790)+1)) / (20*21/2)</f>
        <v>3.2459014285714289</v>
      </c>
      <c r="J1806" s="2">
        <f t="shared" si="218"/>
        <v>3.2677420540891848</v>
      </c>
      <c r="K1806" s="2">
        <f t="shared" si="220"/>
        <v>3.2505832246363853</v>
      </c>
    </row>
    <row r="1807" spans="1:11" ht="13.5" x14ac:dyDescent="0.25">
      <c r="A1807" s="3">
        <f>TITRES_STAT!B1810</f>
        <v>44936</v>
      </c>
      <c r="B1807" s="5">
        <f>TITRES_STAT!D1810</f>
        <v>3.1631</v>
      </c>
      <c r="C1807" s="2">
        <f t="shared" si="221"/>
        <v>-7.0199999999999818E-2</v>
      </c>
      <c r="D1807" s="2">
        <f t="shared" si="222"/>
        <v>3.2333399999999997</v>
      </c>
      <c r="E1807" s="2">
        <f t="shared" si="224"/>
        <v>3.28254</v>
      </c>
      <c r="F1807" s="2">
        <f t="shared" si="217"/>
        <v>3.2605749999999993</v>
      </c>
      <c r="G1807" s="2">
        <f t="shared" si="219"/>
        <v>3.2380920000000004</v>
      </c>
      <c r="H1807" s="2">
        <f t="shared" si="223"/>
        <v>3.2129109999999992</v>
      </c>
      <c r="I1807" s="2">
        <f t="array" ref="I1807">SUMPRODUCT(B1791:B1810, (ROW(B1791:B1810)-ROW(B1791)+1)) / (20*21/2)</f>
        <v>3.233221904761904</v>
      </c>
      <c r="J1807" s="2">
        <f t="shared" si="218"/>
        <v>3.2577761441759292</v>
      </c>
      <c r="K1807" s="2">
        <f t="shared" si="220"/>
        <v>3.2471525099447627</v>
      </c>
    </row>
    <row r="1808" spans="1:11" ht="13.5" x14ac:dyDescent="0.25">
      <c r="A1808" s="3">
        <f>TITRES_STAT!B1811</f>
        <v>44937</v>
      </c>
      <c r="B1808" s="5">
        <f>TITRES_STAT!D1811</f>
        <v>3.1631</v>
      </c>
      <c r="C1808" s="2">
        <f t="shared" si="221"/>
        <v>0</v>
      </c>
      <c r="D1808" s="2">
        <f t="shared" si="222"/>
        <v>3.2087400000000001</v>
      </c>
      <c r="E1808" s="2">
        <f t="shared" si="224"/>
        <v>3.2667299999999999</v>
      </c>
      <c r="F1808" s="2">
        <f t="shared" si="217"/>
        <v>3.2561849999999994</v>
      </c>
      <c r="G1808" s="2">
        <f t="shared" si="219"/>
        <v>3.2377419999999995</v>
      </c>
      <c r="H1808" s="2">
        <f t="shared" si="223"/>
        <v>3.2123934999999992</v>
      </c>
      <c r="I1808" s="2">
        <f t="array" ref="I1808">SUMPRODUCT(B1792:B1811, (ROW(B1792:B1811)-ROW(B1792)+1)) / (20*21/2)</f>
        <v>3.2252766666666663</v>
      </c>
      <c r="J1808" s="2">
        <f t="shared" si="218"/>
        <v>3.2487593685401266</v>
      </c>
      <c r="K1808" s="2">
        <f t="shared" si="220"/>
        <v>3.2438563330841839</v>
      </c>
    </row>
    <row r="1809" spans="1:11" ht="13.5" x14ac:dyDescent="0.25">
      <c r="A1809" s="3">
        <f>TITRES_STAT!B1812</f>
        <v>44938</v>
      </c>
      <c r="B1809" s="5">
        <f>TITRES_STAT!D1812</f>
        <v>3.1631</v>
      </c>
      <c r="C1809" s="2">
        <f t="shared" si="221"/>
        <v>0</v>
      </c>
      <c r="D1809" s="2">
        <f t="shared" si="222"/>
        <v>3.1929400000000001</v>
      </c>
      <c r="E1809" s="2">
        <f t="shared" si="224"/>
        <v>3.2465299999999999</v>
      </c>
      <c r="F1809" s="2">
        <f t="shared" si="217"/>
        <v>3.2522350000000002</v>
      </c>
      <c r="G1809" s="2">
        <f t="shared" si="219"/>
        <v>3.2373919999999985</v>
      </c>
      <c r="H1809" s="2">
        <f t="shared" si="223"/>
        <v>3.2125039999999996</v>
      </c>
      <c r="I1809" s="2">
        <f t="array" ref="I1809">SUMPRODUCT(B1793:B1812, (ROW(B1793:B1812)-ROW(B1793)+1)) / (20*21/2)</f>
        <v>3.2167861904761907</v>
      </c>
      <c r="J1809" s="2">
        <f t="shared" si="218"/>
        <v>3.240601333441067</v>
      </c>
      <c r="K1809" s="2">
        <f t="shared" si="220"/>
        <v>3.2406894180612746</v>
      </c>
    </row>
    <row r="1810" spans="1:11" ht="13.5" x14ac:dyDescent="0.25">
      <c r="A1810" s="3">
        <f>TITRES_STAT!B1813</f>
        <v>44939</v>
      </c>
      <c r="B1810" s="5">
        <f>TITRES_STAT!D1813</f>
        <v>3.1191</v>
      </c>
      <c r="C1810" s="2">
        <f t="shared" si="221"/>
        <v>-4.4000000000000039E-2</v>
      </c>
      <c r="D1810" s="2">
        <f t="shared" si="222"/>
        <v>3.1683399999999997</v>
      </c>
      <c r="E1810" s="2">
        <f t="shared" si="224"/>
        <v>3.2219300000000004</v>
      </c>
      <c r="F1810" s="2">
        <f t="shared" si="217"/>
        <v>3.2465249999999997</v>
      </c>
      <c r="G1810" s="2">
        <f t="shared" si="219"/>
        <v>3.2361619999999993</v>
      </c>
      <c r="H1810" s="2">
        <f t="shared" si="223"/>
        <v>3.2124364999999995</v>
      </c>
      <c r="I1810" s="2">
        <f t="array" ref="I1810">SUMPRODUCT(B1794:B1813, (ROW(B1794:B1813)-ROW(B1794)+1)) / (20*21/2)</f>
        <v>3.2061161904761906</v>
      </c>
      <c r="J1810" s="2">
        <f t="shared" si="218"/>
        <v>3.229029777875251</v>
      </c>
      <c r="K1810" s="2">
        <f t="shared" si="220"/>
        <v>3.2359212055882836</v>
      </c>
    </row>
    <row r="1811" spans="1:11" ht="13.5" x14ac:dyDescent="0.25">
      <c r="A1811" s="3">
        <f>TITRES_STAT!B1814</f>
        <v>44942</v>
      </c>
      <c r="B1811" s="5">
        <f>TITRES_STAT!D1814</f>
        <v>3.1631</v>
      </c>
      <c r="C1811" s="2">
        <f t="shared" si="221"/>
        <v>4.4000000000000039E-2</v>
      </c>
      <c r="D1811" s="2">
        <f t="shared" si="222"/>
        <v>3.1543000000000001</v>
      </c>
      <c r="E1811" s="2">
        <f t="shared" si="224"/>
        <v>3.2069999999999999</v>
      </c>
      <c r="F1811" s="2">
        <f t="shared" si="217"/>
        <v>3.2434500000000002</v>
      </c>
      <c r="G1811" s="2">
        <f t="shared" si="219"/>
        <v>3.2361619999999984</v>
      </c>
      <c r="H1811" s="2">
        <f t="shared" si="223"/>
        <v>3.2120024999999996</v>
      </c>
      <c r="I1811" s="2">
        <f t="array" ref="I1811">SUMPRODUCT(B1795:B1814, (ROW(B1795:B1814)-ROW(B1795)+1)) / (20*21/2)</f>
        <v>3.1967861904761907</v>
      </c>
      <c r="J1811" s="2">
        <f t="shared" si="218"/>
        <v>3.2227507514109415</v>
      </c>
      <c r="K1811" s="2">
        <f t="shared" si="220"/>
        <v>3.2330654720358019</v>
      </c>
    </row>
    <row r="1812" spans="1:11" ht="13.5" x14ac:dyDescent="0.25">
      <c r="A1812" s="3">
        <f>TITRES_STAT!B1815</f>
        <v>44943</v>
      </c>
      <c r="B1812" s="5">
        <f>TITRES_STAT!D1815</f>
        <v>3.1543000000000001</v>
      </c>
      <c r="C1812" s="2">
        <f t="shared" si="221"/>
        <v>-8.799999999999919E-3</v>
      </c>
      <c r="D1812" s="2">
        <f t="shared" si="222"/>
        <v>3.1525399999999997</v>
      </c>
      <c r="E1812" s="2">
        <f t="shared" si="224"/>
        <v>3.1929399999999997</v>
      </c>
      <c r="F1812" s="2">
        <f t="shared" ref="F1812:F1875" si="225">AVERAGE(B1793:B1812)</f>
        <v>3.2399350000000005</v>
      </c>
      <c r="G1812" s="2">
        <f t="shared" si="219"/>
        <v>3.2359859999999987</v>
      </c>
      <c r="H1812" s="2">
        <f t="shared" si="223"/>
        <v>3.2118179999999996</v>
      </c>
      <c r="I1812" s="2">
        <f t="array" ref="I1812">SUMPRODUCT(B1796:B1815, (ROW(B1796:B1815)-ROW(B1796)+1)) / (20*21/2)</f>
        <v>3.1895923809523814</v>
      </c>
      <c r="J1812" s="2">
        <f t="shared" si="218"/>
        <v>3.216231632228947</v>
      </c>
      <c r="K1812" s="2">
        <f t="shared" si="220"/>
        <v>3.2299766299951824</v>
      </c>
    </row>
    <row r="1813" spans="1:11" ht="13.5" x14ac:dyDescent="0.25">
      <c r="A1813" s="3">
        <f>TITRES_STAT!B1816</f>
        <v>44944</v>
      </c>
      <c r="B1813" s="5">
        <f>TITRES_STAT!D1816</f>
        <v>3.1278999999999999</v>
      </c>
      <c r="C1813" s="2">
        <f t="shared" si="221"/>
        <v>-2.6400000000000201E-2</v>
      </c>
      <c r="D1813" s="2">
        <f t="shared" si="222"/>
        <v>3.1454999999999997</v>
      </c>
      <c r="E1813" s="2">
        <f t="shared" si="224"/>
        <v>3.1771199999999999</v>
      </c>
      <c r="F1813" s="2">
        <f t="shared" si="225"/>
        <v>3.2346650000000006</v>
      </c>
      <c r="G1813" s="2">
        <f t="shared" si="219"/>
        <v>3.235281999999998</v>
      </c>
      <c r="H1813" s="2">
        <f t="shared" si="223"/>
        <v>3.2112919999999989</v>
      </c>
      <c r="I1813" s="2">
        <f t="array" ref="I1813">SUMPRODUCT(B1797:B1816, (ROW(B1797:B1816)-ROW(B1797)+1)) / (20*21/2)</f>
        <v>3.1652033333333329</v>
      </c>
      <c r="J1813" s="2">
        <f t="shared" ref="J1813:J1876" si="226">$J$4*B1813+J1812*(1-$J$4)</f>
        <v>3.2078190958261903</v>
      </c>
      <c r="K1813" s="2">
        <f t="shared" si="220"/>
        <v>3.2259736248973323</v>
      </c>
    </row>
    <row r="1814" spans="1:11" ht="13.5" x14ac:dyDescent="0.25">
      <c r="A1814" s="3">
        <f>TITRES_STAT!B1817</f>
        <v>44945</v>
      </c>
      <c r="B1814" s="5">
        <f>TITRES_STAT!D1817</f>
        <v>3.1366999999999998</v>
      </c>
      <c r="C1814" s="2">
        <f t="shared" si="221"/>
        <v>8.799999999999919E-3</v>
      </c>
      <c r="D1814" s="2">
        <f t="shared" si="222"/>
        <v>3.1402199999999998</v>
      </c>
      <c r="E1814" s="2">
        <f t="shared" si="224"/>
        <v>3.1665800000000002</v>
      </c>
      <c r="F1814" s="2">
        <f t="shared" si="225"/>
        <v>3.229835</v>
      </c>
      <c r="G1814" s="2">
        <f t="shared" si="219"/>
        <v>3.2352819999999984</v>
      </c>
      <c r="H1814" s="2">
        <f t="shared" si="223"/>
        <v>3.2106424999999992</v>
      </c>
      <c r="I1814" s="2">
        <f t="array" ref="I1814">SUMPRODUCT(B1798:B1817, (ROW(B1798:B1817)-ROW(B1798)+1)) / (20*21/2)</f>
        <v>3.1386333333333329</v>
      </c>
      <c r="J1814" s="2">
        <f t="shared" si="226"/>
        <v>3.2010458486046485</v>
      </c>
      <c r="K1814" s="2">
        <f t="shared" si="220"/>
        <v>3.2224726984307703</v>
      </c>
    </row>
    <row r="1815" spans="1:11" ht="13.5" x14ac:dyDescent="0.25">
      <c r="A1815" s="3">
        <f>TITRES_STAT!B1818</f>
        <v>44946</v>
      </c>
      <c r="B1815" s="5">
        <f>TITRES_STAT!D1818</f>
        <v>3.1543000000000001</v>
      </c>
      <c r="C1815" s="2">
        <f t="shared" si="221"/>
        <v>1.7600000000000282E-2</v>
      </c>
      <c r="D1815" s="2">
        <f t="shared" si="222"/>
        <v>3.1472600000000002</v>
      </c>
      <c r="E1815" s="2">
        <f t="shared" si="224"/>
        <v>3.1577999999999999</v>
      </c>
      <c r="F1815" s="2">
        <f t="shared" si="225"/>
        <v>3.2258850000000003</v>
      </c>
      <c r="G1815" s="2">
        <f t="shared" si="219"/>
        <v>3.2356339999999983</v>
      </c>
      <c r="H1815" s="2">
        <f t="shared" si="223"/>
        <v>3.2102904999999997</v>
      </c>
      <c r="I1815" s="2">
        <f t="array" ref="I1815">SUMPRODUCT(B1799:B1818, (ROW(B1799:B1818)-ROW(B1799)+1)) / (20*21/2)</f>
        <v>3.1246552380952379</v>
      </c>
      <c r="J1815" s="2">
        <f t="shared" si="226"/>
        <v>3.1965938630232533</v>
      </c>
      <c r="K1815" s="2">
        <f t="shared" si="220"/>
        <v>3.2197992592766225</v>
      </c>
    </row>
    <row r="1816" spans="1:11" ht="13.5" x14ac:dyDescent="0.25">
      <c r="A1816" s="3">
        <f>TITRES_STAT!B1819</f>
        <v>44949</v>
      </c>
      <c r="B1816" s="5">
        <f>TITRES_STAT!D1819</f>
        <v>2.9698000000000002</v>
      </c>
      <c r="C1816" s="2">
        <f t="shared" si="221"/>
        <v>-0.18449999999999989</v>
      </c>
      <c r="D1816" s="2">
        <f t="shared" si="222"/>
        <v>3.1086</v>
      </c>
      <c r="E1816" s="2">
        <f t="shared" si="224"/>
        <v>3.1314500000000001</v>
      </c>
      <c r="F1816" s="2">
        <f t="shared" si="225"/>
        <v>3.2135849999999997</v>
      </c>
      <c r="G1816" s="2">
        <f t="shared" si="219"/>
        <v>3.2321199999999988</v>
      </c>
      <c r="H1816" s="2">
        <f t="shared" si="223"/>
        <v>3.2090994999999998</v>
      </c>
      <c r="I1816" s="2">
        <f t="array" ref="I1816">SUMPRODUCT(B1800:B1819, (ROW(B1800:B1819)-ROW(B1800)+1)) / (20*21/2)</f>
        <v>3.1186695238095234</v>
      </c>
      <c r="J1816" s="2">
        <f t="shared" si="226"/>
        <v>3.1749944474972289</v>
      </c>
      <c r="K1816" s="2">
        <f t="shared" si="220"/>
        <v>3.2099953667559706</v>
      </c>
    </row>
    <row r="1817" spans="1:11" ht="13.5" x14ac:dyDescent="0.25">
      <c r="A1817" s="3">
        <f>TITRES_STAT!B1820</f>
        <v>44950</v>
      </c>
      <c r="B1817" s="5">
        <f>TITRES_STAT!D1820</f>
        <v>2.9346000000000001</v>
      </c>
      <c r="C1817" s="2">
        <f t="shared" si="221"/>
        <v>-3.520000000000012E-2</v>
      </c>
      <c r="D1817" s="2">
        <f t="shared" si="222"/>
        <v>3.0646599999999999</v>
      </c>
      <c r="E1817" s="2">
        <f t="shared" si="224"/>
        <v>3.1086</v>
      </c>
      <c r="F1817" s="2">
        <f t="shared" si="225"/>
        <v>3.19557</v>
      </c>
      <c r="G1817" s="2">
        <f t="shared" si="219"/>
        <v>3.2279019999999989</v>
      </c>
      <c r="H1817" s="2">
        <f t="shared" si="223"/>
        <v>3.2077324999999997</v>
      </c>
      <c r="I1817" s="2">
        <f t="array" ref="I1817">SUMPRODUCT(B1801:B1820, (ROW(B1801:B1820)-ROW(B1801)+1)) / (20*21/2)</f>
        <v>3.1130171428571423</v>
      </c>
      <c r="J1817" s="2">
        <f t="shared" si="226"/>
        <v>3.1520997382117786</v>
      </c>
      <c r="K1817" s="2">
        <f t="shared" si="220"/>
        <v>3.1991955484518151</v>
      </c>
    </row>
    <row r="1818" spans="1:11" ht="13.5" x14ac:dyDescent="0.25">
      <c r="A1818" s="3">
        <f>TITRES_STAT!B1821</f>
        <v>44951</v>
      </c>
      <c r="B1818" s="5">
        <f>TITRES_STAT!D1821</f>
        <v>3.0488</v>
      </c>
      <c r="C1818" s="2">
        <f t="shared" si="221"/>
        <v>0.11419999999999986</v>
      </c>
      <c r="D1818" s="2">
        <f t="shared" si="222"/>
        <v>3.0488399999999998</v>
      </c>
      <c r="E1818" s="2">
        <f t="shared" si="224"/>
        <v>3.0971699999999998</v>
      </c>
      <c r="F1818" s="2">
        <f t="shared" si="225"/>
        <v>3.1819499999999996</v>
      </c>
      <c r="G1818" s="2">
        <f t="shared" si="219"/>
        <v>3.2259679999999986</v>
      </c>
      <c r="H1818" s="2">
        <f t="shared" si="223"/>
        <v>3.2070205000000005</v>
      </c>
      <c r="I1818" s="2">
        <f t="array" ref="I1818">SUMPRODUCT(B1802:B1821, (ROW(B1802:B1821)-ROW(B1802)+1)) / (20*21/2)</f>
        <v>3.1069114285714288</v>
      </c>
      <c r="J1818" s="2">
        <f t="shared" si="226"/>
        <v>3.142261667905895</v>
      </c>
      <c r="K1818" s="2">
        <f t="shared" si="220"/>
        <v>3.1932976838066458</v>
      </c>
    </row>
    <row r="1819" spans="1:11" ht="13.5" x14ac:dyDescent="0.25">
      <c r="A1819" s="3">
        <f>TITRES_STAT!B1822</f>
        <v>44952</v>
      </c>
      <c r="B1819" s="5">
        <f>TITRES_STAT!D1822</f>
        <v>3.1191</v>
      </c>
      <c r="C1819" s="2">
        <f t="shared" si="221"/>
        <v>7.0300000000000029E-2</v>
      </c>
      <c r="D1819" s="2">
        <f t="shared" si="222"/>
        <v>3.0453199999999998</v>
      </c>
      <c r="E1819" s="2">
        <f t="shared" si="224"/>
        <v>3.0927699999999998</v>
      </c>
      <c r="F1819" s="2">
        <f t="shared" si="225"/>
        <v>3.1696499999999999</v>
      </c>
      <c r="G1819" s="2">
        <f t="shared" si="219"/>
        <v>3.2252639999999992</v>
      </c>
      <c r="H1819" s="2">
        <f t="shared" si="223"/>
        <v>3.2063250000000001</v>
      </c>
      <c r="I1819" s="2">
        <f t="array" ref="I1819">SUMPRODUCT(B1803:B1822, (ROW(B1803:B1822)-ROW(B1803)+1)) / (20*21/2)</f>
        <v>3.101013333333333</v>
      </c>
      <c r="J1819" s="2">
        <f t="shared" si="226"/>
        <v>3.140055794772</v>
      </c>
      <c r="K1819" s="2">
        <f t="shared" si="220"/>
        <v>3.1903879707161895</v>
      </c>
    </row>
    <row r="1820" spans="1:11" ht="13.5" x14ac:dyDescent="0.25">
      <c r="A1820" s="3">
        <f>TITRES_STAT!B1823</f>
        <v>44953</v>
      </c>
      <c r="B1820" s="5">
        <f>TITRES_STAT!D1823</f>
        <v>3.1103000000000001</v>
      </c>
      <c r="C1820" s="2">
        <f t="shared" si="221"/>
        <v>-8.799999999999919E-3</v>
      </c>
      <c r="D1820" s="2">
        <f t="shared" si="222"/>
        <v>3.0365200000000003</v>
      </c>
      <c r="E1820" s="2">
        <f t="shared" si="224"/>
        <v>3.0918899999999998</v>
      </c>
      <c r="F1820" s="2">
        <f t="shared" si="225"/>
        <v>3.1569100000000003</v>
      </c>
      <c r="G1820" s="2">
        <f t="shared" si="219"/>
        <v>3.2242079999999991</v>
      </c>
      <c r="H1820" s="2">
        <f t="shared" si="223"/>
        <v>3.2056270000000007</v>
      </c>
      <c r="I1820" s="2">
        <f t="array" ref="I1820">SUMPRODUCT(B1804:B1823, (ROW(B1804:B1823)-ROW(B1804)+1)) / (20*21/2)</f>
        <v>3.0911004761904759</v>
      </c>
      <c r="J1820" s="2">
        <f t="shared" si="226"/>
        <v>3.1372219095556191</v>
      </c>
      <c r="K1820" s="2">
        <f t="shared" si="220"/>
        <v>3.1872472659822213</v>
      </c>
    </row>
    <row r="1821" spans="1:11" ht="13.5" x14ac:dyDescent="0.25">
      <c r="A1821" s="3">
        <f>TITRES_STAT!B1824</f>
        <v>44956</v>
      </c>
      <c r="B1821" s="5">
        <f>TITRES_STAT!D1824</f>
        <v>3.0928</v>
      </c>
      <c r="C1821" s="2">
        <f t="shared" si="221"/>
        <v>-1.7500000000000071E-2</v>
      </c>
      <c r="D1821" s="2">
        <f t="shared" si="222"/>
        <v>3.0611199999999998</v>
      </c>
      <c r="E1821" s="2">
        <f t="shared" si="224"/>
        <v>3.0848599999999999</v>
      </c>
      <c r="F1821" s="2">
        <f t="shared" si="225"/>
        <v>3.1459299999999999</v>
      </c>
      <c r="G1821" s="2">
        <f t="shared" si="219"/>
        <v>3.2228019999999997</v>
      </c>
      <c r="H1821" s="2">
        <f t="shared" si="223"/>
        <v>3.2048835000000007</v>
      </c>
      <c r="I1821" s="2">
        <f t="array" ref="I1821">SUMPRODUCT(B1805:B1824, (ROW(B1805:B1824)-ROW(B1805)+1)) / (20*21/2)</f>
        <v>3.0782104761904758</v>
      </c>
      <c r="J1821" s="2">
        <f t="shared" si="226"/>
        <v>3.1329912515027032</v>
      </c>
      <c r="K1821" s="2">
        <f t="shared" si="220"/>
        <v>3.1835434516299772</v>
      </c>
    </row>
    <row r="1822" spans="1:11" ht="13.5" x14ac:dyDescent="0.25">
      <c r="A1822" s="3">
        <f>TITRES_STAT!B1825</f>
        <v>44957</v>
      </c>
      <c r="B1822" s="5">
        <f>TITRES_STAT!D1825</f>
        <v>3.0840000000000001</v>
      </c>
      <c r="C1822" s="2">
        <f t="shared" si="221"/>
        <v>-8.799999999999919E-3</v>
      </c>
      <c r="D1822" s="2">
        <f t="shared" si="222"/>
        <v>3.0910000000000002</v>
      </c>
      <c r="E1822" s="2">
        <f t="shared" si="224"/>
        <v>3.0778299999999996</v>
      </c>
      <c r="F1822" s="2">
        <f t="shared" si="225"/>
        <v>3.1353850000000003</v>
      </c>
      <c r="G1822" s="2">
        <f t="shared" si="219"/>
        <v>3.2178820000000004</v>
      </c>
      <c r="H1822" s="2">
        <f t="shared" si="223"/>
        <v>3.2041380000000008</v>
      </c>
      <c r="I1822" s="2">
        <f t="array" ref="I1822">SUMPRODUCT(B1806:B1825, (ROW(B1806:B1825)-ROW(B1806)+1)) / (20*21/2)</f>
        <v>3.0682099999999997</v>
      </c>
      <c r="J1822" s="2">
        <f t="shared" si="226"/>
        <v>3.1283254180262552</v>
      </c>
      <c r="K1822" s="2">
        <f t="shared" si="220"/>
        <v>3.1796397868601742</v>
      </c>
    </row>
    <row r="1823" spans="1:11" ht="13.5" x14ac:dyDescent="0.25">
      <c r="A1823" s="3">
        <f>TITRES_STAT!B1826</f>
        <v>44958</v>
      </c>
      <c r="B1823" s="5">
        <f>TITRES_STAT!D1826</f>
        <v>3.0312999999999999</v>
      </c>
      <c r="C1823" s="2">
        <f t="shared" si="221"/>
        <v>-5.2700000000000191E-2</v>
      </c>
      <c r="D1823" s="2">
        <f t="shared" si="222"/>
        <v>3.0874999999999999</v>
      </c>
      <c r="E1823" s="2">
        <f t="shared" si="224"/>
        <v>3.0681699999999998</v>
      </c>
      <c r="F1823" s="2">
        <f t="shared" si="225"/>
        <v>3.1226450000000003</v>
      </c>
      <c r="G1823" s="2">
        <f t="shared" si="219"/>
        <v>3.2119079999999998</v>
      </c>
      <c r="H1823" s="2">
        <f t="shared" si="223"/>
        <v>3.2034220000000011</v>
      </c>
      <c r="I1823" s="2">
        <f t="array" ref="I1823">SUMPRODUCT(B1807:B1826, (ROW(B1807:B1826)-ROW(B1807)+1)) / (20*21/2)</f>
        <v>3.0601771428571429</v>
      </c>
      <c r="J1823" s="2">
        <f t="shared" si="226"/>
        <v>3.1190849020237543</v>
      </c>
      <c r="K1823" s="2">
        <f t="shared" si="220"/>
        <v>3.173822540316638</v>
      </c>
    </row>
    <row r="1824" spans="1:11" ht="13.5" x14ac:dyDescent="0.25">
      <c r="A1824" s="3">
        <f>TITRES_STAT!B1827</f>
        <v>44959</v>
      </c>
      <c r="B1824" s="5">
        <f>TITRES_STAT!D1827</f>
        <v>2.9872999999999998</v>
      </c>
      <c r="C1824" s="2">
        <f t="shared" si="221"/>
        <v>-4.4000000000000039E-2</v>
      </c>
      <c r="D1824" s="2">
        <f t="shared" si="222"/>
        <v>3.06114</v>
      </c>
      <c r="E1824" s="2">
        <f t="shared" si="224"/>
        <v>3.0532300000000001</v>
      </c>
      <c r="F1824" s="2">
        <f t="shared" si="225"/>
        <v>3.1099050000000004</v>
      </c>
      <c r="G1824" s="2">
        <f t="shared" si="219"/>
        <v>3.205406</v>
      </c>
      <c r="H1824" s="2">
        <f t="shared" si="223"/>
        <v>3.2024860000000013</v>
      </c>
      <c r="I1824" s="2">
        <f t="array" ref="I1824">SUMPRODUCT(B1808:B1827, (ROW(B1808:B1827)-ROW(B1808)+1)) / (20*21/2)</f>
        <v>3.0506757142857142</v>
      </c>
      <c r="J1824" s="2">
        <f t="shared" si="226"/>
        <v>3.106533958973873</v>
      </c>
      <c r="K1824" s="2">
        <f t="shared" si="220"/>
        <v>3.1665079308924562</v>
      </c>
    </row>
    <row r="1825" spans="1:11" ht="13.5" x14ac:dyDescent="0.25">
      <c r="A1825" s="3">
        <f>TITRES_STAT!B1828</f>
        <v>44960</v>
      </c>
      <c r="B1825" s="5">
        <f>TITRES_STAT!D1828</f>
        <v>3.0049000000000001</v>
      </c>
      <c r="C1825" s="2">
        <f t="shared" si="221"/>
        <v>1.7600000000000282E-2</v>
      </c>
      <c r="D1825" s="2">
        <f t="shared" si="222"/>
        <v>3.0400599999999995</v>
      </c>
      <c r="E1825" s="2">
        <f t="shared" si="224"/>
        <v>3.0382900000000004</v>
      </c>
      <c r="F1825" s="2">
        <f t="shared" si="225"/>
        <v>3.0980450000000004</v>
      </c>
      <c r="G1825" s="2">
        <f t="shared" si="219"/>
        <v>3.1989040000000002</v>
      </c>
      <c r="H1825" s="2">
        <f t="shared" si="223"/>
        <v>3.2016800000000014</v>
      </c>
      <c r="I1825" s="2">
        <f t="array" ref="I1825">SUMPRODUCT(B1809:B1828, (ROW(B1809:B1828)-ROW(B1809)+1)) / (20*21/2)</f>
        <v>3.0445257142857143</v>
      </c>
      <c r="J1825" s="2">
        <f t="shared" si="226"/>
        <v>3.0968545343096943</v>
      </c>
      <c r="K1825" s="2">
        <f t="shared" si="220"/>
        <v>3.1601703649751052</v>
      </c>
    </row>
    <row r="1826" spans="1:11" ht="13.5" x14ac:dyDescent="0.25">
      <c r="A1826" s="3">
        <f>TITRES_STAT!B1829</f>
        <v>44963</v>
      </c>
      <c r="B1826" s="5">
        <f>TITRES_STAT!D1829</f>
        <v>3.0137</v>
      </c>
      <c r="C1826" s="2">
        <f t="shared" si="221"/>
        <v>8.799999999999919E-3</v>
      </c>
      <c r="D1826" s="2">
        <f t="shared" si="222"/>
        <v>3.0242399999999998</v>
      </c>
      <c r="E1826" s="2">
        <f t="shared" si="224"/>
        <v>3.0426800000000003</v>
      </c>
      <c r="F1826" s="2">
        <f t="shared" si="225"/>
        <v>3.0870649999999999</v>
      </c>
      <c r="G1826" s="2">
        <f t="shared" si="219"/>
        <v>3.1932799999999997</v>
      </c>
      <c r="H1826" s="2">
        <f t="shared" si="223"/>
        <v>3.2010435000000013</v>
      </c>
      <c r="I1826" s="2">
        <f t="array" ref="I1826">SUMPRODUCT(B1810:B1829, (ROW(B1810:B1829)-ROW(B1810)+1)) / (20*21/2)</f>
        <v>3.0382490476190473</v>
      </c>
      <c r="J1826" s="2">
        <f t="shared" si="226"/>
        <v>3.0889350548516283</v>
      </c>
      <c r="K1826" s="2">
        <f t="shared" si="220"/>
        <v>3.1544264290937285</v>
      </c>
    </row>
    <row r="1827" spans="1:11" ht="13.5" x14ac:dyDescent="0.25">
      <c r="A1827" s="3">
        <f>TITRES_STAT!B1830</f>
        <v>44964</v>
      </c>
      <c r="B1827" s="5">
        <f>TITRES_STAT!D1830</f>
        <v>2.9872999999999998</v>
      </c>
      <c r="C1827" s="2">
        <f t="shared" si="221"/>
        <v>-2.6400000000000201E-2</v>
      </c>
      <c r="D1827" s="2">
        <f t="shared" si="222"/>
        <v>3.0048999999999997</v>
      </c>
      <c r="E1827" s="2">
        <f t="shared" si="224"/>
        <v>3.0479500000000002</v>
      </c>
      <c r="F1827" s="2">
        <f t="shared" si="225"/>
        <v>3.0782750000000001</v>
      </c>
      <c r="G1827" s="2">
        <f t="shared" si="219"/>
        <v>3.1871280000000008</v>
      </c>
      <c r="H1827" s="2">
        <f t="shared" si="223"/>
        <v>3.2002750000000013</v>
      </c>
      <c r="I1827" s="2">
        <f t="array" ref="I1827">SUMPRODUCT(B1811:B1830, (ROW(B1811:B1830)-ROW(B1811)+1)) / (20*21/2)</f>
        <v>3.0327257142857142</v>
      </c>
      <c r="J1827" s="2">
        <f t="shared" si="226"/>
        <v>3.07925552581814</v>
      </c>
      <c r="K1827" s="2">
        <f t="shared" si="220"/>
        <v>3.1478724514822098</v>
      </c>
    </row>
    <row r="1828" spans="1:11" ht="13.5" x14ac:dyDescent="0.25">
      <c r="A1828" s="3">
        <f>TITRES_STAT!B1831</f>
        <v>44965</v>
      </c>
      <c r="B1828" s="5">
        <f>TITRES_STAT!D1831</f>
        <v>3.0137</v>
      </c>
      <c r="C1828" s="2">
        <f t="shared" si="221"/>
        <v>2.6400000000000201E-2</v>
      </c>
      <c r="D1828" s="2">
        <f t="shared" si="222"/>
        <v>3.0013800000000002</v>
      </c>
      <c r="E1828" s="2">
        <f t="shared" si="224"/>
        <v>3.0444400000000003</v>
      </c>
      <c r="F1828" s="2">
        <f t="shared" si="225"/>
        <v>3.070805</v>
      </c>
      <c r="G1828" s="2">
        <f t="shared" si="219"/>
        <v>3.1815040000000003</v>
      </c>
      <c r="H1828" s="2">
        <f t="shared" si="223"/>
        <v>3.1998480000000007</v>
      </c>
      <c r="I1828" s="2">
        <f t="array" ref="I1828">SUMPRODUCT(B1812:B1831, (ROW(B1812:B1831)-ROW(B1812)+1)) / (20*21/2)</f>
        <v>3.0235652380952387</v>
      </c>
      <c r="J1828" s="2">
        <f t="shared" si="226"/>
        <v>3.0730121424068888</v>
      </c>
      <c r="K1828" s="2">
        <f t="shared" si="220"/>
        <v>3.142610786718202</v>
      </c>
    </row>
    <row r="1829" spans="1:11" ht="13.5" x14ac:dyDescent="0.25">
      <c r="A1829" s="3">
        <f>TITRES_STAT!B1832</f>
        <v>44966</v>
      </c>
      <c r="B1829" s="5">
        <f>TITRES_STAT!D1832</f>
        <v>3.0049000000000001</v>
      </c>
      <c r="C1829" s="2">
        <f t="shared" si="221"/>
        <v>-8.799999999999919E-3</v>
      </c>
      <c r="D1829" s="2">
        <f t="shared" si="222"/>
        <v>3.0049000000000001</v>
      </c>
      <c r="E1829" s="2">
        <f t="shared" si="224"/>
        <v>3.03302</v>
      </c>
      <c r="F1829" s="2">
        <f t="shared" si="225"/>
        <v>3.0628949999999997</v>
      </c>
      <c r="G1829" s="2">
        <f t="shared" si="219"/>
        <v>3.1765840000000001</v>
      </c>
      <c r="H1829" s="2">
        <f t="shared" si="223"/>
        <v>3.1993770000000006</v>
      </c>
      <c r="I1829" s="2">
        <f t="array" ref="I1829">SUMPRODUCT(B1813:B1832, (ROW(B1813:B1832)-ROW(B1813)+1)) / (20*21/2)</f>
        <v>3.0136909523809527</v>
      </c>
      <c r="J1829" s="2">
        <f t="shared" si="226"/>
        <v>3.0665252717014706</v>
      </c>
      <c r="K1829" s="2">
        <f t="shared" si="220"/>
        <v>3.1372103637096451</v>
      </c>
    </row>
    <row r="1830" spans="1:11" ht="13.5" x14ac:dyDescent="0.25">
      <c r="A1830" s="3">
        <f>TITRES_STAT!B1833</f>
        <v>44967</v>
      </c>
      <c r="B1830" s="5">
        <f>TITRES_STAT!D1833</f>
        <v>3.0049000000000001</v>
      </c>
      <c r="C1830" s="2">
        <f t="shared" si="221"/>
        <v>0</v>
      </c>
      <c r="D1830" s="2">
        <f t="shared" si="222"/>
        <v>3.0049000000000001</v>
      </c>
      <c r="E1830" s="2">
        <f t="shared" si="224"/>
        <v>3.0224799999999998</v>
      </c>
      <c r="F1830" s="2">
        <f t="shared" si="225"/>
        <v>3.0571849999999996</v>
      </c>
      <c r="G1830" s="2">
        <f t="shared" si="219"/>
        <v>3.1716640000000003</v>
      </c>
      <c r="H1830" s="2">
        <f t="shared" si="223"/>
        <v>3.1989060000000014</v>
      </c>
      <c r="I1830" s="2">
        <f t="array" ref="I1830">SUMPRODUCT(B1814:B1833, (ROW(B1814:B1833)-ROW(B1814)+1)) / (20*21/2)</f>
        <v>3.0048209523809524</v>
      </c>
      <c r="J1830" s="2">
        <f t="shared" si="226"/>
        <v>3.0606561982060922</v>
      </c>
      <c r="K1830" s="2">
        <f t="shared" si="220"/>
        <v>3.1320217219955415</v>
      </c>
    </row>
    <row r="1831" spans="1:11" ht="13.5" x14ac:dyDescent="0.25">
      <c r="A1831" s="3">
        <f>TITRES_STAT!B1834</f>
        <v>44970</v>
      </c>
      <c r="B1831" s="5">
        <f>TITRES_STAT!D1834</f>
        <v>2.9609999999999999</v>
      </c>
      <c r="C1831" s="2">
        <f t="shared" si="221"/>
        <v>-4.3900000000000272E-2</v>
      </c>
      <c r="D1831" s="2">
        <f t="shared" si="222"/>
        <v>2.9943599999999999</v>
      </c>
      <c r="E1831" s="2">
        <f t="shared" si="224"/>
        <v>3.0092999999999996</v>
      </c>
      <c r="F1831" s="2">
        <f t="shared" si="225"/>
        <v>3.0470799999999998</v>
      </c>
      <c r="G1831" s="2">
        <f t="shared" si="219"/>
        <v>3.1658660000000003</v>
      </c>
      <c r="H1831" s="2">
        <f t="shared" si="223"/>
        <v>3.1983830000000006</v>
      </c>
      <c r="I1831" s="2">
        <f t="array" ref="I1831">SUMPRODUCT(B1815:B1834, (ROW(B1815:B1834)-ROW(B1815)+1)) / (20*21/2)</f>
        <v>2.9943152380952385</v>
      </c>
      <c r="J1831" s="2">
        <f t="shared" si="226"/>
        <v>3.0511651317102739</v>
      </c>
      <c r="K1831" s="2">
        <f t="shared" si="220"/>
        <v>3.125314987799638</v>
      </c>
    </row>
    <row r="1832" spans="1:11" ht="13.5" x14ac:dyDescent="0.25">
      <c r="A1832" s="3">
        <f>TITRES_STAT!B1835</f>
        <v>44971</v>
      </c>
      <c r="B1832" s="5">
        <f>TITRES_STAT!D1835</f>
        <v>2.9434</v>
      </c>
      <c r="C1832" s="2">
        <f t="shared" si="221"/>
        <v>-1.7599999999999838E-2</v>
      </c>
      <c r="D1832" s="2">
        <f t="shared" si="222"/>
        <v>2.9855800000000001</v>
      </c>
      <c r="E1832" s="2">
        <f t="shared" si="224"/>
        <v>2.9952399999999995</v>
      </c>
      <c r="F1832" s="2">
        <f t="shared" si="225"/>
        <v>3.0365349999999993</v>
      </c>
      <c r="G1832" s="2">
        <f t="shared" si="219"/>
        <v>3.1591879999999999</v>
      </c>
      <c r="H1832" s="2">
        <f t="shared" si="223"/>
        <v>3.1980650000000002</v>
      </c>
      <c r="I1832" s="2">
        <f t="array" ref="I1832">SUMPRODUCT(B1816:B1835, (ROW(B1816:B1835)-ROW(B1816)+1)) / (20*21/2)</f>
        <v>2.9890461904761905</v>
      </c>
      <c r="J1832" s="2">
        <f t="shared" si="226"/>
        <v>3.0409017858331051</v>
      </c>
      <c r="K1832" s="2">
        <f t="shared" si="220"/>
        <v>3.1181810667094561</v>
      </c>
    </row>
    <row r="1833" spans="1:11" ht="13.5" x14ac:dyDescent="0.25">
      <c r="A1833" s="3">
        <f>TITRES_STAT!B1836</f>
        <v>44972</v>
      </c>
      <c r="B1833" s="5">
        <f>TITRES_STAT!D1836</f>
        <v>2.9434</v>
      </c>
      <c r="C1833" s="2">
        <f t="shared" si="221"/>
        <v>0</v>
      </c>
      <c r="D1833" s="2">
        <f t="shared" si="222"/>
        <v>2.9715200000000004</v>
      </c>
      <c r="E1833" s="2">
        <f t="shared" si="224"/>
        <v>2.98645</v>
      </c>
      <c r="F1833" s="2">
        <f t="shared" si="225"/>
        <v>3.0273099999999991</v>
      </c>
      <c r="G1833" s="2">
        <f t="shared" si="219"/>
        <v>3.1530379999999996</v>
      </c>
      <c r="H1833" s="2">
        <f t="shared" si="223"/>
        <v>3.1978730000000009</v>
      </c>
      <c r="I1833" s="2">
        <f t="array" ref="I1833">SUMPRODUCT(B1817:B1836, (ROW(B1817:B1836)-ROW(B1817)+1)) / (20*21/2)</f>
        <v>2.9846976190476191</v>
      </c>
      <c r="J1833" s="2">
        <f t="shared" si="226"/>
        <v>3.0316159014680473</v>
      </c>
      <c r="K1833" s="2">
        <f t="shared" si="220"/>
        <v>3.1113269072306537</v>
      </c>
    </row>
    <row r="1834" spans="1:11" ht="13.5" x14ac:dyDescent="0.25">
      <c r="A1834" s="3">
        <f>TITRES_STAT!B1837</f>
        <v>44973</v>
      </c>
      <c r="B1834" s="5">
        <f>TITRES_STAT!D1837</f>
        <v>2.9169999999999998</v>
      </c>
      <c r="C1834" s="2">
        <f t="shared" si="221"/>
        <v>-2.6400000000000201E-2</v>
      </c>
      <c r="D1834" s="2">
        <f t="shared" si="222"/>
        <v>2.9539400000000002</v>
      </c>
      <c r="E1834" s="2">
        <f t="shared" si="224"/>
        <v>2.9794199999999997</v>
      </c>
      <c r="F1834" s="2">
        <f t="shared" si="225"/>
        <v>3.0163249999999997</v>
      </c>
      <c r="G1834" s="2">
        <f t="shared" si="219"/>
        <v>3.14636</v>
      </c>
      <c r="H1834" s="2">
        <f t="shared" si="223"/>
        <v>3.1972555000000007</v>
      </c>
      <c r="I1834" s="2">
        <f t="array" ref="I1834">SUMPRODUCT(B1818:B1837, (ROW(B1818:B1837)-ROW(B1818)+1)) / (20*21/2)</f>
        <v>2.9795528571428571</v>
      </c>
      <c r="J1834" s="2">
        <f t="shared" si="226"/>
        <v>3.0207001013282331</v>
      </c>
      <c r="K1834" s="2">
        <f t="shared" si="220"/>
        <v>3.1037062442020007</v>
      </c>
    </row>
    <row r="1835" spans="1:11" ht="13.5" x14ac:dyDescent="0.25">
      <c r="A1835" s="3">
        <f>TITRES_STAT!B1838</f>
        <v>44974</v>
      </c>
      <c r="B1835" s="5">
        <f>TITRES_STAT!D1838</f>
        <v>2.9609999999999999</v>
      </c>
      <c r="C1835" s="2">
        <f t="shared" si="221"/>
        <v>4.4000000000000039E-2</v>
      </c>
      <c r="D1835" s="2">
        <f t="shared" si="222"/>
        <v>2.94516</v>
      </c>
      <c r="E1835" s="2">
        <f t="shared" si="224"/>
        <v>2.9750299999999994</v>
      </c>
      <c r="F1835" s="2">
        <f t="shared" si="225"/>
        <v>3.0066599999999997</v>
      </c>
      <c r="G1835" s="2">
        <f t="shared" si="219"/>
        <v>3.140562000000001</v>
      </c>
      <c r="H1835" s="2">
        <f t="shared" si="223"/>
        <v>3.196774500000001</v>
      </c>
      <c r="I1835" s="2">
        <f t="array" ref="I1835">SUMPRODUCT(B1819:B1838, (ROW(B1819:B1838)-ROW(B1819)+1)) / (20*21/2)</f>
        <v>2.9718100000000001</v>
      </c>
      <c r="J1835" s="2">
        <f t="shared" si="226"/>
        <v>3.0150143773922111</v>
      </c>
      <c r="K1835" s="2">
        <f t="shared" si="220"/>
        <v>3.0981099208999616</v>
      </c>
    </row>
    <row r="1836" spans="1:11" ht="13.5" x14ac:dyDescent="0.25">
      <c r="A1836" s="3">
        <f>TITRES_STAT!B1839</f>
        <v>44977</v>
      </c>
      <c r="B1836" s="5">
        <f>TITRES_STAT!D1839</f>
        <v>2.9609999999999999</v>
      </c>
      <c r="C1836" s="2">
        <f t="shared" si="221"/>
        <v>0</v>
      </c>
      <c r="D1836" s="2">
        <f t="shared" si="222"/>
        <v>2.94516</v>
      </c>
      <c r="E1836" s="2">
        <f t="shared" si="224"/>
        <v>2.9697599999999995</v>
      </c>
      <c r="F1836" s="2">
        <f t="shared" si="225"/>
        <v>3.0062199999999999</v>
      </c>
      <c r="G1836" s="2">
        <f t="shared" si="219"/>
        <v>3.1347640000000006</v>
      </c>
      <c r="H1836" s="2">
        <f t="shared" si="223"/>
        <v>3.1965030000000012</v>
      </c>
      <c r="I1836" s="2">
        <f t="array" ref="I1836">SUMPRODUCT(B1820:B1839, (ROW(B1820:B1839)-ROW(B1820)+1)) / (20*21/2)</f>
        <v>2.9663290476190478</v>
      </c>
      <c r="J1836" s="2">
        <f t="shared" si="226"/>
        <v>3.0098701509739052</v>
      </c>
      <c r="K1836" s="2">
        <f t="shared" si="220"/>
        <v>3.0927330612568258</v>
      </c>
    </row>
    <row r="1837" spans="1:11" ht="13.5" x14ac:dyDescent="0.25">
      <c r="A1837" s="3">
        <f>TITRES_STAT!B1840</f>
        <v>44978</v>
      </c>
      <c r="B1837" s="5">
        <f>TITRES_STAT!D1840</f>
        <v>2.9521999999999999</v>
      </c>
      <c r="C1837" s="2">
        <f t="shared" si="221"/>
        <v>-8.799999999999919E-3</v>
      </c>
      <c r="D1837" s="2">
        <f t="shared" si="222"/>
        <v>2.94692</v>
      </c>
      <c r="E1837" s="2">
        <f t="shared" si="224"/>
        <v>2.9662499999999996</v>
      </c>
      <c r="F1837" s="2">
        <f t="shared" si="225"/>
        <v>3.0070999999999994</v>
      </c>
      <c r="G1837" s="2">
        <f t="shared" si="219"/>
        <v>3.1287900000000008</v>
      </c>
      <c r="H1837" s="2">
        <f t="shared" si="223"/>
        <v>3.1961875000000011</v>
      </c>
      <c r="I1837" s="2">
        <f t="array" ref="I1837">SUMPRODUCT(B1821:B1840, (ROW(B1821:B1840)-ROW(B1821)+1)) / (20*21/2)</f>
        <v>2.9658657142857132</v>
      </c>
      <c r="J1837" s="2">
        <f t="shared" si="226"/>
        <v>3.0043777556430573</v>
      </c>
      <c r="K1837" s="2">
        <f t="shared" si="220"/>
        <v>3.0872219608153815</v>
      </c>
    </row>
    <row r="1838" spans="1:11" ht="13.5" x14ac:dyDescent="0.25">
      <c r="A1838" s="3">
        <f>TITRES_STAT!B1841</f>
        <v>44979</v>
      </c>
      <c r="B1838" s="5">
        <f>TITRES_STAT!D1841</f>
        <v>2.9258000000000002</v>
      </c>
      <c r="C1838" s="2">
        <f t="shared" si="221"/>
        <v>-2.6399999999999757E-2</v>
      </c>
      <c r="D1838" s="2">
        <f t="shared" si="222"/>
        <v>2.9434</v>
      </c>
      <c r="E1838" s="2">
        <f t="shared" si="224"/>
        <v>2.9574599999999998</v>
      </c>
      <c r="F1838" s="2">
        <f t="shared" si="225"/>
        <v>3.0009499999999996</v>
      </c>
      <c r="G1838" s="2">
        <f t="shared" si="219"/>
        <v>3.1222880000000015</v>
      </c>
      <c r="H1838" s="2">
        <f t="shared" si="223"/>
        <v>3.1957400000000011</v>
      </c>
      <c r="I1838" s="2">
        <f t="array" ref="I1838">SUMPRODUCT(B1822:B1841, (ROW(B1822:B1841)-ROW(B1822)+1)) / (20*21/2)</f>
        <v>2.9659880952380955</v>
      </c>
      <c r="J1838" s="2">
        <f t="shared" si="226"/>
        <v>2.9968941598675283</v>
      </c>
      <c r="K1838" s="2">
        <f t="shared" si="220"/>
        <v>3.0808916878422292</v>
      </c>
    </row>
    <row r="1839" spans="1:11" ht="13.5" x14ac:dyDescent="0.25">
      <c r="A1839" s="3">
        <f>TITRES_STAT!B1842</f>
        <v>44980</v>
      </c>
      <c r="B1839" s="5">
        <f>TITRES_STAT!D1842</f>
        <v>2.9434</v>
      </c>
      <c r="C1839" s="2">
        <f t="shared" si="221"/>
        <v>1.7599999999999838E-2</v>
      </c>
      <c r="D1839" s="2">
        <f t="shared" si="222"/>
        <v>2.9486800000000004</v>
      </c>
      <c r="E1839" s="2">
        <f t="shared" si="224"/>
        <v>2.9513099999999999</v>
      </c>
      <c r="F1839" s="2">
        <f t="shared" si="225"/>
        <v>2.9921649999999995</v>
      </c>
      <c r="G1839" s="2">
        <f t="shared" si="219"/>
        <v>3.1163140000000022</v>
      </c>
      <c r="H1839" s="2">
        <f t="shared" si="223"/>
        <v>3.195589500000001</v>
      </c>
      <c r="I1839" s="2">
        <f t="array" ref="I1839">SUMPRODUCT(B1823:B1842, (ROW(B1823:B1842)-ROW(B1823)+1)) / (20*21/2)</f>
        <v>2.9632700000000001</v>
      </c>
      <c r="J1839" s="2">
        <f t="shared" si="226"/>
        <v>2.9917994779753827</v>
      </c>
      <c r="K1839" s="2">
        <f t="shared" si="220"/>
        <v>3.0754998569464553</v>
      </c>
    </row>
    <row r="1840" spans="1:11" ht="13.5" x14ac:dyDescent="0.25">
      <c r="A1840" s="3">
        <f>TITRES_STAT!B1843</f>
        <v>44981</v>
      </c>
      <c r="B1840" s="5">
        <f>TITRES_STAT!D1843</f>
        <v>2.9872999999999998</v>
      </c>
      <c r="C1840" s="2">
        <f t="shared" si="221"/>
        <v>4.3899999999999828E-2</v>
      </c>
      <c r="D1840" s="2">
        <f t="shared" si="222"/>
        <v>2.9539400000000002</v>
      </c>
      <c r="E1840" s="2">
        <f t="shared" si="224"/>
        <v>2.9495499999999999</v>
      </c>
      <c r="F1840" s="2">
        <f t="shared" si="225"/>
        <v>2.9860149999999992</v>
      </c>
      <c r="G1840" s="2">
        <f t="shared" si="219"/>
        <v>3.111394000000002</v>
      </c>
      <c r="H1840" s="2">
        <f t="shared" si="223"/>
        <v>3.1959935000000006</v>
      </c>
      <c r="I1840" s="2">
        <f t="array" ref="I1840">SUMPRODUCT(B1824:B1843, (ROW(B1824:B1843)-ROW(B1824)+1)) / (20*21/2)</f>
        <v>2.9561604761904765</v>
      </c>
      <c r="J1840" s="2">
        <f t="shared" si="226"/>
        <v>2.9913709562634416</v>
      </c>
      <c r="K1840" s="2">
        <f t="shared" si="220"/>
        <v>3.0720410390269866</v>
      </c>
    </row>
    <row r="1841" spans="1:11" ht="13.5" x14ac:dyDescent="0.25">
      <c r="A1841" s="3">
        <f>TITRES_STAT!B1844</f>
        <v>44984</v>
      </c>
      <c r="B1841" s="5">
        <f>TITRES_STAT!D1844</f>
        <v>2.9872999999999998</v>
      </c>
      <c r="C1841" s="2">
        <f t="shared" si="221"/>
        <v>0</v>
      </c>
      <c r="D1841" s="2">
        <f t="shared" si="222"/>
        <v>2.9592000000000001</v>
      </c>
      <c r="E1841" s="2">
        <f t="shared" si="224"/>
        <v>2.9521800000000002</v>
      </c>
      <c r="F1841" s="2">
        <f t="shared" si="225"/>
        <v>2.9807399999999991</v>
      </c>
      <c r="G1841" s="2">
        <f t="shared" si="219"/>
        <v>3.1066480000000016</v>
      </c>
      <c r="H1841" s="2">
        <f t="shared" si="223"/>
        <v>3.1958535000000006</v>
      </c>
      <c r="I1841" s="2">
        <f t="array" ref="I1841">SUMPRODUCT(B1825:B1844, (ROW(B1825:B1844)-ROW(B1825)+1)) / (20*21/2)</f>
        <v>2.9505166666666671</v>
      </c>
      <c r="J1841" s="2">
        <f t="shared" si="226"/>
        <v>2.9909832461431138</v>
      </c>
      <c r="K1841" s="2">
        <f t="shared" si="220"/>
        <v>3.0687178610259287</v>
      </c>
    </row>
    <row r="1842" spans="1:11" ht="13.5" x14ac:dyDescent="0.25">
      <c r="A1842" s="3">
        <f>TITRES_STAT!B1845</f>
        <v>44985</v>
      </c>
      <c r="B1842" s="5">
        <f>TITRES_STAT!D1845</f>
        <v>2.9521999999999999</v>
      </c>
      <c r="C1842" s="2">
        <f t="shared" si="221"/>
        <v>-3.5099999999999909E-2</v>
      </c>
      <c r="D1842" s="2">
        <f t="shared" si="222"/>
        <v>2.9592000000000001</v>
      </c>
      <c r="E1842" s="2">
        <f t="shared" si="224"/>
        <v>2.9530600000000002</v>
      </c>
      <c r="F1842" s="2">
        <f t="shared" si="225"/>
        <v>2.974149999999999</v>
      </c>
      <c r="G1842" s="2">
        <f t="shared" ref="G1842:G1905" si="227">AVERAGE(B1793:B1842)</f>
        <v>3.1012000000000022</v>
      </c>
      <c r="H1842" s="2">
        <f t="shared" si="223"/>
        <v>3.1955380000000004</v>
      </c>
      <c r="I1842" s="2">
        <f t="array" ref="I1842">SUMPRODUCT(B1826:B1845, (ROW(B1826:B1845)-ROW(B1826)+1)) / (20*21/2)</f>
        <v>2.9485919047619054</v>
      </c>
      <c r="J1842" s="2">
        <f t="shared" si="226"/>
        <v>2.9872896036532932</v>
      </c>
      <c r="K1842" s="2">
        <f t="shared" si="220"/>
        <v>3.0641485331425589</v>
      </c>
    </row>
    <row r="1843" spans="1:11" ht="13.5" x14ac:dyDescent="0.25">
      <c r="A1843" s="3">
        <f>TITRES_STAT!B1846</f>
        <v>44986</v>
      </c>
      <c r="B1843" s="5">
        <f>TITRES_STAT!D1846</f>
        <v>2.8995000000000002</v>
      </c>
      <c r="C1843" s="2">
        <f t="shared" si="221"/>
        <v>-5.2699999999999747E-2</v>
      </c>
      <c r="D1843" s="2">
        <f t="shared" si="222"/>
        <v>2.9539399999999998</v>
      </c>
      <c r="E1843" s="2">
        <f t="shared" si="224"/>
        <v>2.9486700000000003</v>
      </c>
      <c r="F1843" s="2">
        <f t="shared" si="225"/>
        <v>2.9675599999999998</v>
      </c>
      <c r="G1843" s="2">
        <f t="shared" si="227"/>
        <v>3.0945240000000016</v>
      </c>
      <c r="H1843" s="2">
        <f t="shared" si="223"/>
        <v>3.1941210000000009</v>
      </c>
      <c r="I1843" s="2">
        <f t="array" ref="I1843">SUMPRODUCT(B1827:B1846, (ROW(B1827:B1846)-ROW(B1827)+1)) / (20*21/2)</f>
        <v>2.9469600000000002</v>
      </c>
      <c r="J1843" s="2">
        <f t="shared" si="226"/>
        <v>2.9789286890196465</v>
      </c>
      <c r="K1843" s="2">
        <f t="shared" ref="K1843:K1906" si="228">$K$4*B1843+(1-$K$4)*K1842</f>
        <v>3.0576917279212821</v>
      </c>
    </row>
    <row r="1844" spans="1:11" ht="13.5" x14ac:dyDescent="0.25">
      <c r="A1844" s="3">
        <f>TITRES_STAT!B1847</f>
        <v>44987</v>
      </c>
      <c r="B1844" s="5">
        <f>TITRES_STAT!D1847</f>
        <v>2.9083000000000001</v>
      </c>
      <c r="C1844" s="2">
        <f t="shared" si="221"/>
        <v>8.799999999999919E-3</v>
      </c>
      <c r="D1844" s="2">
        <f t="shared" si="222"/>
        <v>2.94692</v>
      </c>
      <c r="E1844" s="2">
        <f t="shared" si="224"/>
        <v>2.9478000000000004</v>
      </c>
      <c r="F1844" s="2">
        <f t="shared" si="225"/>
        <v>2.9636099999999992</v>
      </c>
      <c r="G1844" s="2">
        <f t="shared" si="227"/>
        <v>3.0880240000000008</v>
      </c>
      <c r="H1844" s="2">
        <f t="shared" si="223"/>
        <v>3.192832000000001</v>
      </c>
      <c r="I1844" s="2">
        <f t="array" ref="I1844">SUMPRODUCT(B1828:B1847, (ROW(B1828:B1847)-ROW(B1828)+1)) / (20*21/2)</f>
        <v>2.9448247619047616</v>
      </c>
      <c r="J1844" s="2">
        <f t="shared" si="226"/>
        <v>2.9722021472082516</v>
      </c>
      <c r="K1844" s="2">
        <f t="shared" si="228"/>
        <v>3.0518332287871144</v>
      </c>
    </row>
    <row r="1845" spans="1:11" ht="13.5" x14ac:dyDescent="0.25">
      <c r="A1845" s="3">
        <f>TITRES_STAT!B1848</f>
        <v>44988</v>
      </c>
      <c r="B1845" s="5">
        <f>TITRES_STAT!D1848</f>
        <v>2.9434</v>
      </c>
      <c r="C1845" s="2">
        <f t="shared" si="221"/>
        <v>3.5099999999999909E-2</v>
      </c>
      <c r="D1845" s="2">
        <f t="shared" si="222"/>
        <v>2.9381400000000002</v>
      </c>
      <c r="E1845" s="2">
        <f t="shared" si="224"/>
        <v>2.9460400000000004</v>
      </c>
      <c r="F1845" s="2">
        <f t="shared" si="225"/>
        <v>2.9605349999999993</v>
      </c>
      <c r="G1845" s="2">
        <f t="shared" si="227"/>
        <v>3.0822260000000004</v>
      </c>
      <c r="H1845" s="2">
        <f t="shared" si="223"/>
        <v>3.191802</v>
      </c>
      <c r="I1845" s="2">
        <f t="array" ref="I1845">SUMPRODUCT(B1829:B1848, (ROW(B1829:B1848)-ROW(B1829)+1)) / (20*21/2)</f>
        <v>2.9429404761904765</v>
      </c>
      <c r="J1845" s="2">
        <f t="shared" si="226"/>
        <v>2.9694590855693703</v>
      </c>
      <c r="K1845" s="2">
        <f t="shared" si="228"/>
        <v>3.0475809453052669</v>
      </c>
    </row>
    <row r="1846" spans="1:11" ht="13.5" x14ac:dyDescent="0.25">
      <c r="A1846" s="3">
        <f>TITRES_STAT!B1849</f>
        <v>44991</v>
      </c>
      <c r="B1846" s="5">
        <f>TITRES_STAT!D1849</f>
        <v>2.9434</v>
      </c>
      <c r="C1846" s="2">
        <f t="shared" si="221"/>
        <v>0</v>
      </c>
      <c r="D1846" s="2">
        <f t="shared" si="222"/>
        <v>2.92936</v>
      </c>
      <c r="E1846" s="2">
        <f t="shared" si="224"/>
        <v>2.94428</v>
      </c>
      <c r="F1846" s="2">
        <f t="shared" si="225"/>
        <v>2.9570199999999991</v>
      </c>
      <c r="G1846" s="2">
        <f t="shared" si="227"/>
        <v>3.0767780000000005</v>
      </c>
      <c r="H1846" s="2">
        <f t="shared" si="223"/>
        <v>3.1908139999999996</v>
      </c>
      <c r="I1846" s="2">
        <f t="array" ref="I1846">SUMPRODUCT(B1830:B1849, (ROW(B1830:B1849)-ROW(B1830)+1)) / (20*21/2)</f>
        <v>2.9422709523809525</v>
      </c>
      <c r="J1846" s="2">
        <f t="shared" si="226"/>
        <v>2.9669772678960968</v>
      </c>
      <c r="K1846" s="2">
        <f t="shared" si="228"/>
        <v>3.0434954180383937</v>
      </c>
    </row>
    <row r="1847" spans="1:11" ht="13.5" x14ac:dyDescent="0.25">
      <c r="A1847" s="3">
        <f>TITRES_STAT!B1850</f>
        <v>44992</v>
      </c>
      <c r="B1847" s="5">
        <f>TITRES_STAT!D1850</f>
        <v>2.9346000000000001</v>
      </c>
      <c r="C1847" s="2">
        <f t="shared" si="221"/>
        <v>-8.799999999999919E-3</v>
      </c>
      <c r="D1847" s="2">
        <f t="shared" si="222"/>
        <v>2.92584</v>
      </c>
      <c r="E1847" s="2">
        <f t="shared" si="224"/>
        <v>2.94252</v>
      </c>
      <c r="F1847" s="2">
        <f t="shared" si="225"/>
        <v>2.9543849999999994</v>
      </c>
      <c r="G1847" s="2">
        <f t="shared" si="227"/>
        <v>3.069572</v>
      </c>
      <c r="H1847" s="2">
        <f t="shared" si="223"/>
        <v>3.1896145000000002</v>
      </c>
      <c r="I1847" s="2">
        <f t="array" ref="I1847">SUMPRODUCT(B1831:B1850, (ROW(B1831:B1850)-ROW(B1831)+1)) / (20*21/2)</f>
        <v>2.9460752380952373</v>
      </c>
      <c r="J1847" s="2">
        <f t="shared" si="226"/>
        <v>2.9638937185726593</v>
      </c>
      <c r="K1847" s="2">
        <f t="shared" si="228"/>
        <v>3.0392250094878683</v>
      </c>
    </row>
    <row r="1848" spans="1:11" ht="13.5" x14ac:dyDescent="0.25">
      <c r="A1848" s="3">
        <f>TITRES_STAT!B1851</f>
        <v>44993</v>
      </c>
      <c r="B1848" s="5">
        <f>TITRES_STAT!D1851</f>
        <v>2.9346000000000001</v>
      </c>
      <c r="C1848" s="2">
        <f t="shared" si="221"/>
        <v>0</v>
      </c>
      <c r="D1848" s="2">
        <f t="shared" si="222"/>
        <v>2.9328599999999998</v>
      </c>
      <c r="E1848" s="2">
        <f t="shared" si="224"/>
        <v>2.9433999999999996</v>
      </c>
      <c r="F1848" s="2">
        <f t="shared" si="225"/>
        <v>2.9504299999999994</v>
      </c>
      <c r="G1848" s="2">
        <f t="shared" si="227"/>
        <v>3.0618399999999997</v>
      </c>
      <c r="H1848" s="2">
        <f t="shared" si="223"/>
        <v>3.1883730000000003</v>
      </c>
      <c r="I1848" s="2">
        <f t="array" ref="I1848">SUMPRODUCT(B1832:B1851, (ROW(B1832:B1851)-ROW(B1832)+1)) / (20*21/2)</f>
        <v>2.9474585714285717</v>
      </c>
      <c r="J1848" s="2">
        <f t="shared" si="226"/>
        <v>2.9611038406133585</v>
      </c>
      <c r="K1848" s="2">
        <f t="shared" si="228"/>
        <v>3.0351220679393247</v>
      </c>
    </row>
    <row r="1849" spans="1:11" ht="13.5" x14ac:dyDescent="0.25">
      <c r="A1849" s="3">
        <f>TITRES_STAT!B1852</f>
        <v>44994</v>
      </c>
      <c r="B1849" s="5">
        <f>TITRES_STAT!D1852</f>
        <v>2.9434</v>
      </c>
      <c r="C1849" s="2">
        <f t="shared" si="221"/>
        <v>8.799999999999919E-3</v>
      </c>
      <c r="D1849" s="2">
        <f t="shared" si="222"/>
        <v>2.93988</v>
      </c>
      <c r="E1849" s="2">
        <f t="shared" si="224"/>
        <v>2.9434</v>
      </c>
      <c r="F1849" s="2">
        <f t="shared" si="225"/>
        <v>2.9473549999999995</v>
      </c>
      <c r="G1849" s="2">
        <f t="shared" si="227"/>
        <v>3.0534059999999994</v>
      </c>
      <c r="H1849" s="2">
        <f t="shared" si="223"/>
        <v>3.1871755000000008</v>
      </c>
      <c r="I1849" s="2">
        <f t="array" ref="I1849">SUMPRODUCT(B1833:B1852, (ROW(B1833:B1852)-ROW(B1833)+1)) / (20*21/2)</f>
        <v>2.9488419047619048</v>
      </c>
      <c r="J1849" s="2">
        <f t="shared" si="226"/>
        <v>2.9594177605549432</v>
      </c>
      <c r="K1849" s="2">
        <f t="shared" si="228"/>
        <v>3.0315251240985668</v>
      </c>
    </row>
    <row r="1850" spans="1:11" ht="13.5" x14ac:dyDescent="0.25">
      <c r="A1850" s="3">
        <f>TITRES_STAT!B1853</f>
        <v>44995</v>
      </c>
      <c r="B1850" s="5">
        <f>TITRES_STAT!D1853</f>
        <v>2.9872999999999998</v>
      </c>
      <c r="C1850" s="2">
        <f t="shared" si="221"/>
        <v>4.3899999999999828E-2</v>
      </c>
      <c r="D1850" s="2">
        <f t="shared" si="222"/>
        <v>2.9486599999999998</v>
      </c>
      <c r="E1850" s="2">
        <f t="shared" si="224"/>
        <v>2.9434</v>
      </c>
      <c r="F1850" s="2">
        <f t="shared" si="225"/>
        <v>2.9464749999999995</v>
      </c>
      <c r="G1850" s="2">
        <f t="shared" si="227"/>
        <v>3.0458499999999997</v>
      </c>
      <c r="H1850" s="2">
        <f t="shared" si="223"/>
        <v>3.1861975000000005</v>
      </c>
      <c r="I1850" s="2">
        <f t="array" ref="I1850">SUMPRODUCT(B1834:B1853, (ROW(B1834:B1853)-ROW(B1834)+1)) / (20*21/2)</f>
        <v>2.9484652380952383</v>
      </c>
      <c r="J1850" s="2">
        <f t="shared" si="226"/>
        <v>2.962073211930663</v>
      </c>
      <c r="K1850" s="2">
        <f t="shared" si="228"/>
        <v>3.0297908055064662</v>
      </c>
    </row>
    <row r="1851" spans="1:11" ht="13.5" x14ac:dyDescent="0.25">
      <c r="A1851" s="3">
        <f>TITRES_STAT!B1854</f>
        <v>44998</v>
      </c>
      <c r="B1851" s="5">
        <f>TITRES_STAT!D1854</f>
        <v>2.9609999999999999</v>
      </c>
      <c r="C1851" s="2">
        <f t="shared" si="221"/>
        <v>-2.629999999999999E-2</v>
      </c>
      <c r="D1851" s="2">
        <f t="shared" si="222"/>
        <v>2.9521799999999998</v>
      </c>
      <c r="E1851" s="2">
        <f t="shared" si="224"/>
        <v>2.9407700000000001</v>
      </c>
      <c r="F1851" s="2">
        <f t="shared" si="225"/>
        <v>2.946475</v>
      </c>
      <c r="G1851" s="2">
        <f t="shared" si="227"/>
        <v>3.0388220000000001</v>
      </c>
      <c r="H1851" s="2">
        <f t="shared" si="223"/>
        <v>3.1850879999999999</v>
      </c>
      <c r="I1851" s="2">
        <f t="array" ref="I1851">SUMPRODUCT(B1835:B1854, (ROW(B1835:B1854)-ROW(B1835)+1)) / (20*21/2)</f>
        <v>2.9480885714285714</v>
      </c>
      <c r="J1851" s="2">
        <f t="shared" si="226"/>
        <v>2.9619710012705998</v>
      </c>
      <c r="K1851" s="2">
        <f t="shared" si="228"/>
        <v>3.0270931268591537</v>
      </c>
    </row>
    <row r="1852" spans="1:11" ht="13.5" x14ac:dyDescent="0.25">
      <c r="A1852" s="3">
        <f>TITRES_STAT!B1855</f>
        <v>44999</v>
      </c>
      <c r="B1852" s="5">
        <f>TITRES_STAT!D1855</f>
        <v>2.9609999999999999</v>
      </c>
      <c r="C1852" s="2">
        <f t="shared" si="221"/>
        <v>0</v>
      </c>
      <c r="D1852" s="2">
        <f t="shared" si="222"/>
        <v>2.9574600000000002</v>
      </c>
      <c r="E1852" s="2">
        <f t="shared" si="224"/>
        <v>2.9416500000000001</v>
      </c>
      <c r="F1852" s="2">
        <f t="shared" si="225"/>
        <v>2.9473549999999995</v>
      </c>
      <c r="G1852" s="2">
        <f t="shared" si="227"/>
        <v>3.0321440000000006</v>
      </c>
      <c r="H1852" s="2">
        <f t="shared" si="223"/>
        <v>3.1840205000000008</v>
      </c>
      <c r="I1852" s="2">
        <f t="array" ref="I1852">SUMPRODUCT(B1836:B1855, (ROW(B1836:B1855)-ROW(B1836)+1)) / (20*21/2)</f>
        <v>2.9475861904761906</v>
      </c>
      <c r="J1852" s="2">
        <f t="shared" si="226"/>
        <v>2.961878524959114</v>
      </c>
      <c r="K1852" s="2">
        <f t="shared" si="228"/>
        <v>3.0245012395313435</v>
      </c>
    </row>
    <row r="1853" spans="1:11" ht="13.5" x14ac:dyDescent="0.25">
      <c r="A1853" s="3">
        <f>TITRES_STAT!B1856</f>
        <v>45000</v>
      </c>
      <c r="B1853" s="5">
        <f>TITRES_STAT!D1856</f>
        <v>2.9434</v>
      </c>
      <c r="C1853" s="2">
        <f t="shared" si="221"/>
        <v>-1.7599999999999838E-2</v>
      </c>
      <c r="D1853" s="2">
        <f t="shared" si="222"/>
        <v>2.9592200000000002</v>
      </c>
      <c r="E1853" s="2">
        <f t="shared" si="224"/>
        <v>2.9460399999999995</v>
      </c>
      <c r="F1853" s="2">
        <f t="shared" si="225"/>
        <v>2.9473549999999995</v>
      </c>
      <c r="G1853" s="2">
        <f t="shared" si="227"/>
        <v>3.0252900000000005</v>
      </c>
      <c r="H1853" s="2">
        <f t="shared" si="223"/>
        <v>3.1829490000000003</v>
      </c>
      <c r="I1853" s="2">
        <f t="array" ref="I1853">SUMPRODUCT(B1837:B1856, (ROW(B1837:B1856)-ROW(B1837)+1)) / (20*21/2)</f>
        <v>2.9471676190476193</v>
      </c>
      <c r="J1853" s="2">
        <f t="shared" si="226"/>
        <v>2.9601186654391984</v>
      </c>
      <c r="K1853" s="2">
        <f t="shared" si="228"/>
        <v>3.0213207987654087</v>
      </c>
    </row>
    <row r="1854" spans="1:11" ht="13.5" x14ac:dyDescent="0.25">
      <c r="A1854" s="3">
        <f>TITRES_STAT!B1857</f>
        <v>45001</v>
      </c>
      <c r="B1854" s="5">
        <f>TITRES_STAT!D1857</f>
        <v>2.9434</v>
      </c>
      <c r="C1854" s="2">
        <f t="shared" si="221"/>
        <v>0</v>
      </c>
      <c r="D1854" s="2">
        <f t="shared" si="222"/>
        <v>2.9592200000000002</v>
      </c>
      <c r="E1854" s="2">
        <f t="shared" si="224"/>
        <v>2.9495499999999999</v>
      </c>
      <c r="F1854" s="2">
        <f t="shared" si="225"/>
        <v>2.9486749999999997</v>
      </c>
      <c r="G1854" s="2">
        <f t="shared" si="227"/>
        <v>3.0193160000000008</v>
      </c>
      <c r="H1854" s="2">
        <f t="shared" si="223"/>
        <v>3.1818775000000006</v>
      </c>
      <c r="I1854" s="2">
        <f t="array" ref="I1854">SUMPRODUCT(B1838:B1857, (ROW(B1838:B1857)-ROW(B1838)+1)) / (20*21/2)</f>
        <v>2.9468328571428573</v>
      </c>
      <c r="J1854" s="2">
        <f t="shared" si="226"/>
        <v>2.958526411587846</v>
      </c>
      <c r="K1854" s="2">
        <f t="shared" si="228"/>
        <v>3.0182650811667653</v>
      </c>
    </row>
    <row r="1855" spans="1:11" ht="13.5" x14ac:dyDescent="0.25">
      <c r="A1855" s="3">
        <f>TITRES_STAT!B1858</f>
        <v>45002</v>
      </c>
      <c r="B1855" s="5">
        <f>TITRES_STAT!D1858</f>
        <v>2.9434</v>
      </c>
      <c r="C1855" s="2">
        <f t="shared" si="221"/>
        <v>0</v>
      </c>
      <c r="D1855" s="2">
        <f t="shared" si="222"/>
        <v>2.95044</v>
      </c>
      <c r="E1855" s="2">
        <f t="shared" si="224"/>
        <v>2.9495499999999999</v>
      </c>
      <c r="F1855" s="2">
        <f t="shared" si="225"/>
        <v>2.9477949999999997</v>
      </c>
      <c r="G1855" s="2">
        <f t="shared" si="227"/>
        <v>3.0133420000000006</v>
      </c>
      <c r="H1855" s="2">
        <f t="shared" si="223"/>
        <v>3.1808895000000001</v>
      </c>
      <c r="I1855" s="2">
        <f t="array" ref="I1855">SUMPRODUCT(B1839:B1858, (ROW(B1839:B1858)-ROW(B1839)+1)) / (20*21/2)</f>
        <v>2.9465400000000002</v>
      </c>
      <c r="J1855" s="2">
        <f t="shared" si="226"/>
        <v>2.9570858009604319</v>
      </c>
      <c r="K1855" s="2">
        <f t="shared" si="228"/>
        <v>3.0153291956308137</v>
      </c>
    </row>
    <row r="1856" spans="1:11" ht="13.5" x14ac:dyDescent="0.25">
      <c r="A1856" s="3">
        <f>TITRES_STAT!B1859</f>
        <v>45006</v>
      </c>
      <c r="B1856" s="5">
        <f>TITRES_STAT!D1859</f>
        <v>2.9434</v>
      </c>
      <c r="C1856" s="2">
        <f t="shared" si="221"/>
        <v>0</v>
      </c>
      <c r="D1856" s="2">
        <f t="shared" si="222"/>
        <v>2.94692</v>
      </c>
      <c r="E1856" s="2">
        <f t="shared" si="224"/>
        <v>2.9495499999999999</v>
      </c>
      <c r="F1856" s="2">
        <f t="shared" si="225"/>
        <v>2.9469149999999993</v>
      </c>
      <c r="G1856" s="2">
        <f t="shared" si="227"/>
        <v>3.0075440000000011</v>
      </c>
      <c r="H1856" s="2">
        <f t="shared" si="223"/>
        <v>3.1799015000000002</v>
      </c>
      <c r="I1856" s="2">
        <f t="array" ref="I1856">SUMPRODUCT(B1840:B1859, (ROW(B1840:B1859)-ROW(B1840)+1)) / (20*21/2)</f>
        <v>2.9461633333333332</v>
      </c>
      <c r="J1856" s="2">
        <f t="shared" si="226"/>
        <v>2.9557823913451524</v>
      </c>
      <c r="K1856" s="2">
        <f t="shared" si="228"/>
        <v>3.0125084428609781</v>
      </c>
    </row>
    <row r="1857" spans="1:11" ht="13.5" x14ac:dyDescent="0.25">
      <c r="A1857" s="3">
        <f>TITRES_STAT!B1860</f>
        <v>45007</v>
      </c>
      <c r="B1857" s="5">
        <f>TITRES_STAT!D1860</f>
        <v>2.9434</v>
      </c>
      <c r="C1857" s="2">
        <f t="shared" si="221"/>
        <v>0</v>
      </c>
      <c r="D1857" s="2">
        <f t="shared" si="222"/>
        <v>2.9434</v>
      </c>
      <c r="E1857" s="2">
        <f t="shared" si="224"/>
        <v>2.9504299999999999</v>
      </c>
      <c r="F1857" s="2">
        <f t="shared" si="225"/>
        <v>2.9464749999999986</v>
      </c>
      <c r="G1857" s="2">
        <f t="shared" si="227"/>
        <v>3.0031500000000007</v>
      </c>
      <c r="H1857" s="2">
        <f t="shared" si="223"/>
        <v>3.1789555000000003</v>
      </c>
      <c r="I1857" s="2">
        <f t="array" ref="I1857">SUMPRODUCT(B1841:B1860, (ROW(B1841:B1860)-ROW(B1841)+1)) / (20*21/2)</f>
        <v>2.9457866666666672</v>
      </c>
      <c r="J1857" s="2">
        <f t="shared" si="226"/>
        <v>2.9546031159789474</v>
      </c>
      <c r="K1857" s="2">
        <f t="shared" si="228"/>
        <v>3.0097983078468222</v>
      </c>
    </row>
    <row r="1858" spans="1:11" ht="13.5" x14ac:dyDescent="0.25">
      <c r="A1858" s="3">
        <f>TITRES_STAT!B1861</f>
        <v>45008</v>
      </c>
      <c r="B1858" s="5">
        <f>TITRES_STAT!D1861</f>
        <v>2.9434</v>
      </c>
      <c r="C1858" s="2">
        <f t="shared" si="221"/>
        <v>0</v>
      </c>
      <c r="D1858" s="2">
        <f t="shared" si="222"/>
        <v>2.9434</v>
      </c>
      <c r="E1858" s="2">
        <f t="shared" si="224"/>
        <v>2.9513100000000003</v>
      </c>
      <c r="F1858" s="2">
        <f t="shared" si="225"/>
        <v>2.9473549999999986</v>
      </c>
      <c r="G1858" s="2">
        <f t="shared" si="227"/>
        <v>2.9987560000000002</v>
      </c>
      <c r="H1858" s="2">
        <f t="shared" si="223"/>
        <v>3.1781769999999998</v>
      </c>
      <c r="I1858" s="2">
        <f t="array" ref="I1858">SUMPRODUCT(B1842:B1861, (ROW(B1842:B1861)-ROW(B1842)+1)) / (20*21/2)</f>
        <v>2.945619047619048</v>
      </c>
      <c r="J1858" s="2">
        <f t="shared" si="226"/>
        <v>2.9535361525523811</v>
      </c>
      <c r="K1858" s="2">
        <f t="shared" si="228"/>
        <v>3.007194452637143</v>
      </c>
    </row>
    <row r="1859" spans="1:11" ht="13.5" x14ac:dyDescent="0.25">
      <c r="A1859" s="3">
        <f>TITRES_STAT!B1862</f>
        <v>45009</v>
      </c>
      <c r="B1859" s="5">
        <f>TITRES_STAT!D1862</f>
        <v>2.9434</v>
      </c>
      <c r="C1859" s="2">
        <f t="shared" si="221"/>
        <v>0</v>
      </c>
      <c r="D1859" s="2">
        <f t="shared" si="222"/>
        <v>2.9434</v>
      </c>
      <c r="E1859" s="2">
        <f t="shared" si="224"/>
        <v>2.9513100000000003</v>
      </c>
      <c r="F1859" s="2">
        <f t="shared" si="225"/>
        <v>2.9473549999999991</v>
      </c>
      <c r="G1859" s="2">
        <f t="shared" si="227"/>
        <v>2.9943619999999997</v>
      </c>
      <c r="H1859" s="2">
        <f t="shared" si="223"/>
        <v>3.1773984999999998</v>
      </c>
      <c r="I1859" s="2">
        <f t="array" ref="I1859">SUMPRODUCT(B1843:B1862, (ROW(B1843:B1862)-ROW(B1843)+1)) / (20*21/2)</f>
        <v>2.945660476190477</v>
      </c>
      <c r="J1859" s="2">
        <f t="shared" si="226"/>
        <v>2.9525708046902497</v>
      </c>
      <c r="K1859" s="2">
        <f t="shared" si="228"/>
        <v>3.0046927093964708</v>
      </c>
    </row>
    <row r="1860" spans="1:11" ht="13.5" x14ac:dyDescent="0.25">
      <c r="A1860" s="3">
        <f>TITRES_STAT!B1863</f>
        <v>45012</v>
      </c>
      <c r="B1860" s="5">
        <f>TITRES_STAT!D1863</f>
        <v>2.9434</v>
      </c>
      <c r="C1860" s="2">
        <f t="shared" ref="C1860:C1923" si="229">B1860-B1859</f>
        <v>0</v>
      </c>
      <c r="D1860" s="2">
        <f t="shared" si="222"/>
        <v>2.9434</v>
      </c>
      <c r="E1860" s="2">
        <f t="shared" si="224"/>
        <v>2.94692</v>
      </c>
      <c r="F1860" s="2">
        <f t="shared" si="225"/>
        <v>2.9451599999999987</v>
      </c>
      <c r="G1860" s="2">
        <f t="shared" si="227"/>
        <v>2.9908479999999997</v>
      </c>
      <c r="H1860" s="2">
        <f t="shared" si="223"/>
        <v>3.1769970000000001</v>
      </c>
      <c r="I1860" s="2">
        <f t="array" ref="I1860">SUMPRODUCT(B1844:B1863, (ROW(B1844:B1863)-ROW(B1844)+1)) / (20*21/2)</f>
        <v>2.94574380952381</v>
      </c>
      <c r="J1860" s="2">
        <f t="shared" si="226"/>
        <v>2.9516973947197496</v>
      </c>
      <c r="K1860" s="2">
        <f t="shared" si="228"/>
        <v>3.0022890737338641</v>
      </c>
    </row>
    <row r="1861" spans="1:11" ht="13.5" x14ac:dyDescent="0.25">
      <c r="A1861" s="3">
        <f>TITRES_STAT!B1864</f>
        <v>45013</v>
      </c>
      <c r="B1861" s="5">
        <f>TITRES_STAT!D1864</f>
        <v>2.9434</v>
      </c>
      <c r="C1861" s="2">
        <f t="shared" si="229"/>
        <v>0</v>
      </c>
      <c r="D1861" s="2">
        <f t="shared" si="222"/>
        <v>2.9434</v>
      </c>
      <c r="E1861" s="2">
        <f t="shared" si="224"/>
        <v>2.9451600000000004</v>
      </c>
      <c r="F1861" s="2">
        <f t="shared" si="225"/>
        <v>2.9429649999999987</v>
      </c>
      <c r="G1861" s="2">
        <f t="shared" si="227"/>
        <v>2.9864539999999993</v>
      </c>
      <c r="H1861" s="2">
        <f t="shared" si="223"/>
        <v>3.1763019999999993</v>
      </c>
      <c r="I1861" s="2">
        <f t="array" ref="I1861">SUMPRODUCT(B1845:B1864, (ROW(B1845:B1864)-ROW(B1845)+1)) / (20*21/2)</f>
        <v>2.9456180952380957</v>
      </c>
      <c r="J1861" s="2">
        <f t="shared" si="226"/>
        <v>2.9509071666512021</v>
      </c>
      <c r="K1861" s="2">
        <f t="shared" si="228"/>
        <v>2.9999796982933202</v>
      </c>
    </row>
    <row r="1862" spans="1:11" ht="13.5" x14ac:dyDescent="0.25">
      <c r="A1862" s="3">
        <f>TITRES_STAT!B1865</f>
        <v>45014</v>
      </c>
      <c r="B1862" s="5">
        <f>TITRES_STAT!D1865</f>
        <v>2.9434</v>
      </c>
      <c r="C1862" s="2">
        <f t="shared" si="229"/>
        <v>0</v>
      </c>
      <c r="D1862" s="2">
        <f t="shared" ref="D1862:D1925" si="230">AVERAGE(B1858:B1862)</f>
        <v>2.9434</v>
      </c>
      <c r="E1862" s="2">
        <f t="shared" si="224"/>
        <v>2.9434</v>
      </c>
      <c r="F1862" s="2">
        <f t="shared" si="225"/>
        <v>2.9425249999999985</v>
      </c>
      <c r="G1862" s="2">
        <f t="shared" si="227"/>
        <v>2.982235999999999</v>
      </c>
      <c r="H1862" s="2">
        <f t="shared" si="223"/>
        <v>3.1753559999999994</v>
      </c>
      <c r="I1862" s="2">
        <f t="array" ref="I1862">SUMPRODUCT(B1846:B1865, (ROW(B1846:B1865)-ROW(B1846)+1)) / (20*21/2)</f>
        <v>2.9453252380952386</v>
      </c>
      <c r="J1862" s="2">
        <f t="shared" si="226"/>
        <v>2.9501921983987067</v>
      </c>
      <c r="K1862" s="2">
        <f t="shared" si="228"/>
        <v>2.9977608865955432</v>
      </c>
    </row>
    <row r="1863" spans="1:11" ht="13.5" x14ac:dyDescent="0.25">
      <c r="A1863" s="3">
        <f>TITRES_STAT!B1866</f>
        <v>45015</v>
      </c>
      <c r="B1863" s="5">
        <f>TITRES_STAT!D1866</f>
        <v>2.9434</v>
      </c>
      <c r="C1863" s="2">
        <f t="shared" si="229"/>
        <v>0</v>
      </c>
      <c r="D1863" s="2">
        <f t="shared" si="230"/>
        <v>2.9434</v>
      </c>
      <c r="E1863" s="2">
        <f t="shared" si="224"/>
        <v>2.9434</v>
      </c>
      <c r="F1863" s="2">
        <f t="shared" si="225"/>
        <v>2.9447199999999984</v>
      </c>
      <c r="G1863" s="2">
        <f t="shared" si="227"/>
        <v>2.9785459999999997</v>
      </c>
      <c r="H1863" s="2">
        <f t="shared" si="223"/>
        <v>3.17441</v>
      </c>
      <c r="I1863" s="2">
        <f t="array" ref="I1863">SUMPRODUCT(B1847:B1866, (ROW(B1847:B1866)-ROW(B1847)+1)) / (20*21/2)</f>
        <v>2.9450323809523811</v>
      </c>
      <c r="J1863" s="2">
        <f t="shared" si="226"/>
        <v>2.9495453223607346</v>
      </c>
      <c r="K1863" s="2">
        <f t="shared" si="228"/>
        <v>2.9956290871212081</v>
      </c>
    </row>
    <row r="1864" spans="1:11" ht="13.5" x14ac:dyDescent="0.25">
      <c r="A1864" s="3">
        <f>TITRES_STAT!B1867</f>
        <v>45016</v>
      </c>
      <c r="B1864" s="5">
        <f>TITRES_STAT!D1867</f>
        <v>2.9434</v>
      </c>
      <c r="C1864" s="2">
        <f t="shared" si="229"/>
        <v>0</v>
      </c>
      <c r="D1864" s="2">
        <f t="shared" si="230"/>
        <v>2.9434</v>
      </c>
      <c r="E1864" s="2">
        <f t="shared" si="224"/>
        <v>2.9434</v>
      </c>
      <c r="F1864" s="2">
        <f t="shared" si="225"/>
        <v>2.9464749999999986</v>
      </c>
      <c r="G1864" s="2">
        <f t="shared" si="227"/>
        <v>2.9746799999999998</v>
      </c>
      <c r="H1864" s="2">
        <f t="shared" si="223"/>
        <v>3.1734639999999996</v>
      </c>
      <c r="I1864" s="2">
        <f t="array" ref="I1864">SUMPRODUCT(B1848:B1867, (ROW(B1848:B1867)-ROW(B1848)+1)) / (20*21/2)</f>
        <v>2.944739523809524</v>
      </c>
      <c r="J1864" s="2">
        <f t="shared" si="226"/>
        <v>2.9489600535644742</v>
      </c>
      <c r="K1864" s="2">
        <f t="shared" si="228"/>
        <v>2.9935808876262588</v>
      </c>
    </row>
    <row r="1865" spans="1:11" ht="13.5" x14ac:dyDescent="0.25">
      <c r="A1865" s="3">
        <f>TITRES_STAT!B1868</f>
        <v>45019</v>
      </c>
      <c r="B1865" s="5">
        <f>TITRES_STAT!D1868</f>
        <v>2.9434</v>
      </c>
      <c r="C1865" s="2">
        <f t="shared" si="229"/>
        <v>0</v>
      </c>
      <c r="D1865" s="2">
        <f t="shared" si="230"/>
        <v>2.9434</v>
      </c>
      <c r="E1865" s="2">
        <f t="shared" si="224"/>
        <v>2.9434</v>
      </c>
      <c r="F1865" s="2">
        <f t="shared" si="225"/>
        <v>2.9464749999999986</v>
      </c>
      <c r="G1865" s="2">
        <f t="shared" si="227"/>
        <v>2.9704619999999995</v>
      </c>
      <c r="H1865" s="2">
        <f t="shared" si="223"/>
        <v>3.1725179999999993</v>
      </c>
      <c r="I1865" s="2">
        <f t="array" ref="I1865">SUMPRODUCT(B1849:B1868, (ROW(B1849:B1868)-ROW(B1849)+1)) / (20*21/2)</f>
        <v>2.9435666666666669</v>
      </c>
      <c r="J1865" s="2">
        <f t="shared" si="226"/>
        <v>2.9484305246535718</v>
      </c>
      <c r="K1865" s="2">
        <f t="shared" si="228"/>
        <v>2.991613009680131</v>
      </c>
    </row>
    <row r="1866" spans="1:11" ht="13.5" x14ac:dyDescent="0.25">
      <c r="A1866" s="3">
        <f>TITRES_STAT!B1869</f>
        <v>45020</v>
      </c>
      <c r="B1866" s="5">
        <f>TITRES_STAT!D1869</f>
        <v>2.9434</v>
      </c>
      <c r="C1866" s="2">
        <f t="shared" si="229"/>
        <v>0</v>
      </c>
      <c r="D1866" s="2">
        <f t="shared" si="230"/>
        <v>2.9434</v>
      </c>
      <c r="E1866" s="2">
        <f t="shared" si="224"/>
        <v>2.9434</v>
      </c>
      <c r="F1866" s="2">
        <f t="shared" si="225"/>
        <v>2.9464749999999986</v>
      </c>
      <c r="G1866" s="2">
        <f t="shared" si="227"/>
        <v>2.9699339999999994</v>
      </c>
      <c r="H1866" s="2">
        <f t="shared" ref="H1866:H1929" si="231">AVERAGE(B1667:B1866)</f>
        <v>3.1717394999999993</v>
      </c>
      <c r="I1866" s="2">
        <f t="array" ref="I1866">SUMPRODUCT(B1850:B1869, (ROW(B1850:B1869)-ROW(B1850)+1)) / (20*21/2)</f>
        <v>2.9407176190476192</v>
      </c>
      <c r="J1866" s="2">
        <f t="shared" si="226"/>
        <v>2.9479514270675171</v>
      </c>
      <c r="K1866" s="2">
        <f t="shared" si="228"/>
        <v>2.9897223034181653</v>
      </c>
    </row>
    <row r="1867" spans="1:11" ht="13.5" x14ac:dyDescent="0.25">
      <c r="A1867" s="3">
        <f>TITRES_STAT!B1870</f>
        <v>45021</v>
      </c>
      <c r="B1867" s="5">
        <f>TITRES_STAT!D1870</f>
        <v>2.9434</v>
      </c>
      <c r="C1867" s="2">
        <f t="shared" si="229"/>
        <v>0</v>
      </c>
      <c r="D1867" s="2">
        <f t="shared" si="230"/>
        <v>2.9434</v>
      </c>
      <c r="E1867" s="2">
        <f t="shared" si="224"/>
        <v>2.9434</v>
      </c>
      <c r="F1867" s="2">
        <f t="shared" si="225"/>
        <v>2.9469149999999984</v>
      </c>
      <c r="G1867" s="2">
        <f t="shared" si="227"/>
        <v>2.9701099999999991</v>
      </c>
      <c r="H1867" s="2">
        <f t="shared" si="231"/>
        <v>3.1701655</v>
      </c>
      <c r="I1867" s="2">
        <f t="array" ref="I1867">SUMPRODUCT(B1851:B1870, (ROW(B1851:B1870)-ROW(B1851)+1)) / (20*21/2)</f>
        <v>2.9405085714285719</v>
      </c>
      <c r="J1867" s="2">
        <f t="shared" si="226"/>
        <v>2.9475179578229915</v>
      </c>
      <c r="K1867" s="2">
        <f t="shared" si="228"/>
        <v>2.9879057424998057</v>
      </c>
    </row>
    <row r="1868" spans="1:11" ht="13.5" x14ac:dyDescent="0.25">
      <c r="A1868" s="3">
        <f>TITRES_STAT!B1871</f>
        <v>45022</v>
      </c>
      <c r="B1868" s="5">
        <f>TITRES_STAT!D1871</f>
        <v>2.9346000000000001</v>
      </c>
      <c r="C1868" s="2">
        <f t="shared" si="229"/>
        <v>-8.799999999999919E-3</v>
      </c>
      <c r="D1868" s="2">
        <f t="shared" si="230"/>
        <v>2.94164</v>
      </c>
      <c r="E1868" s="2">
        <f t="shared" ref="E1868:E1931" si="232">AVERAGE(B1859:B1868)</f>
        <v>2.94252</v>
      </c>
      <c r="F1868" s="2">
        <f t="shared" si="225"/>
        <v>2.9469149999999988</v>
      </c>
      <c r="G1868" s="2">
        <f t="shared" si="227"/>
        <v>2.9678259999999987</v>
      </c>
      <c r="H1868" s="2">
        <f t="shared" si="231"/>
        <v>3.1683379999999999</v>
      </c>
      <c r="I1868" s="2">
        <f t="array" ref="I1868">SUMPRODUCT(B1852:B1871, (ROW(B1852:B1871)-ROW(B1852)+1)) / (20*21/2)</f>
        <v>2.9396704761904759</v>
      </c>
      <c r="J1868" s="2">
        <f t="shared" si="226"/>
        <v>2.9462876761255639</v>
      </c>
      <c r="K1868" s="2">
        <f t="shared" si="228"/>
        <v>2.9858153212253034</v>
      </c>
    </row>
    <row r="1869" spans="1:11" ht="13.5" x14ac:dyDescent="0.25">
      <c r="A1869" s="3">
        <f>TITRES_STAT!B1872</f>
        <v>45023</v>
      </c>
      <c r="B1869" s="5">
        <f>TITRES_STAT!D1872</f>
        <v>2.9169999999999998</v>
      </c>
      <c r="C1869" s="2">
        <f t="shared" si="229"/>
        <v>-1.7600000000000282E-2</v>
      </c>
      <c r="D1869" s="2">
        <f t="shared" si="230"/>
        <v>2.9363599999999996</v>
      </c>
      <c r="E1869" s="2">
        <f t="shared" si="232"/>
        <v>2.93988</v>
      </c>
      <c r="F1869" s="2">
        <f t="shared" si="225"/>
        <v>2.9455949999999991</v>
      </c>
      <c r="G1869" s="2">
        <f t="shared" si="227"/>
        <v>2.9637839999999986</v>
      </c>
      <c r="H1869" s="2">
        <f t="shared" si="231"/>
        <v>3.1665899999999998</v>
      </c>
      <c r="I1869" s="2">
        <f t="array" ref="I1869">SUMPRODUCT(B1853:B1872, (ROW(B1853:B1872)-ROW(B1853)+1)) / (20*21/2)</f>
        <v>2.9356152380952381</v>
      </c>
      <c r="J1869" s="2">
        <f t="shared" si="226"/>
        <v>2.9434983736374147</v>
      </c>
      <c r="K1869" s="2">
        <f t="shared" si="228"/>
        <v>2.9831166811772523</v>
      </c>
    </row>
    <row r="1870" spans="1:11" ht="13.5" x14ac:dyDescent="0.25">
      <c r="A1870" s="3">
        <f>TITRES_STAT!B1873</f>
        <v>45026</v>
      </c>
      <c r="B1870" s="5">
        <f>TITRES_STAT!D1873</f>
        <v>2.9434</v>
      </c>
      <c r="C1870" s="2">
        <f t="shared" si="229"/>
        <v>2.6400000000000201E-2</v>
      </c>
      <c r="D1870" s="2">
        <f t="shared" si="230"/>
        <v>2.9363600000000001</v>
      </c>
      <c r="E1870" s="2">
        <f t="shared" si="232"/>
        <v>2.9398799999999996</v>
      </c>
      <c r="F1870" s="2">
        <f t="shared" si="225"/>
        <v>2.9433999999999991</v>
      </c>
      <c r="G1870" s="2">
        <f t="shared" si="227"/>
        <v>2.9604459999999988</v>
      </c>
      <c r="H1870" s="2">
        <f t="shared" si="231"/>
        <v>3.1648480000000001</v>
      </c>
      <c r="I1870" s="2">
        <f t="array" ref="I1870">SUMPRODUCT(B1854:B1873, (ROW(B1854:B1873)-ROW(B1854)+1)) / (20*21/2)</f>
        <v>2.9318528571428573</v>
      </c>
      <c r="J1870" s="2">
        <f t="shared" si="226"/>
        <v>2.9434890047195656</v>
      </c>
      <c r="K1870" s="2">
        <f t="shared" si="228"/>
        <v>2.9815591642683406</v>
      </c>
    </row>
    <row r="1871" spans="1:11" ht="13.5" x14ac:dyDescent="0.25">
      <c r="A1871" s="3">
        <f>TITRES_STAT!B1874</f>
        <v>45027</v>
      </c>
      <c r="B1871" s="5">
        <f>TITRES_STAT!D1874</f>
        <v>2.9346000000000001</v>
      </c>
      <c r="C1871" s="2">
        <f t="shared" si="229"/>
        <v>-8.799999999999919E-3</v>
      </c>
      <c r="D1871" s="2">
        <f t="shared" si="230"/>
        <v>2.9346000000000001</v>
      </c>
      <c r="E1871" s="2">
        <f t="shared" si="232"/>
        <v>2.9390000000000001</v>
      </c>
      <c r="F1871" s="2">
        <f t="shared" si="225"/>
        <v>2.9420799999999998</v>
      </c>
      <c r="G1871" s="2">
        <f t="shared" si="227"/>
        <v>2.9572819999999984</v>
      </c>
      <c r="H1871" s="2">
        <f t="shared" si="231"/>
        <v>3.1627690000000008</v>
      </c>
      <c r="I1871" s="2">
        <f t="array" ref="I1871">SUMPRODUCT(B1855:B1874, (ROW(B1855:B1874)-ROW(B1855)+1)) / (20*21/2)</f>
        <v>2.9291376190476193</v>
      </c>
      <c r="J1871" s="2">
        <f t="shared" si="226"/>
        <v>2.9426424328415117</v>
      </c>
      <c r="K1871" s="2">
        <f t="shared" si="228"/>
        <v>2.9797176284146802</v>
      </c>
    </row>
    <row r="1872" spans="1:11" ht="13.5" x14ac:dyDescent="0.25">
      <c r="A1872" s="3">
        <f>TITRES_STAT!B1875</f>
        <v>45028</v>
      </c>
      <c r="B1872" s="5">
        <f>TITRES_STAT!D1875</f>
        <v>2.8995000000000002</v>
      </c>
      <c r="C1872" s="2">
        <f t="shared" si="229"/>
        <v>-3.5099999999999909E-2</v>
      </c>
      <c r="D1872" s="2">
        <f t="shared" si="230"/>
        <v>2.9258199999999999</v>
      </c>
      <c r="E1872" s="2">
        <f t="shared" si="232"/>
        <v>2.9346100000000002</v>
      </c>
      <c r="F1872" s="2">
        <f t="shared" si="225"/>
        <v>2.9390049999999999</v>
      </c>
      <c r="G1872" s="2">
        <f t="shared" si="227"/>
        <v>2.9535919999999982</v>
      </c>
      <c r="H1872" s="2">
        <f t="shared" si="231"/>
        <v>3.1609335000000005</v>
      </c>
      <c r="I1872" s="2">
        <f t="array" ref="I1872">SUMPRODUCT(B1856:B1875, (ROW(B1856:B1875)-ROW(B1856)+1)) / (20*21/2)</f>
        <v>2.9290942857142857</v>
      </c>
      <c r="J1872" s="2">
        <f t="shared" si="226"/>
        <v>2.9385336297137488</v>
      </c>
      <c r="K1872" s="2">
        <f t="shared" si="228"/>
        <v>2.9765718390650853</v>
      </c>
    </row>
    <row r="1873" spans="1:11" ht="13.5" x14ac:dyDescent="0.25">
      <c r="A1873" s="3">
        <f>TITRES_STAT!B1876</f>
        <v>45029</v>
      </c>
      <c r="B1873" s="5">
        <f>TITRES_STAT!D1876</f>
        <v>2.8995000000000002</v>
      </c>
      <c r="C1873" s="2">
        <f t="shared" si="229"/>
        <v>0</v>
      </c>
      <c r="D1873" s="2">
        <f t="shared" si="230"/>
        <v>2.9188000000000001</v>
      </c>
      <c r="E1873" s="2">
        <f t="shared" si="232"/>
        <v>2.9302199999999998</v>
      </c>
      <c r="F1873" s="2">
        <f t="shared" si="225"/>
        <v>2.9368100000000004</v>
      </c>
      <c r="G1873" s="2">
        <f t="shared" si="227"/>
        <v>2.9509559999999984</v>
      </c>
      <c r="H1873" s="2">
        <f t="shared" si="231"/>
        <v>3.1591400000000003</v>
      </c>
      <c r="I1873" s="2">
        <f t="array" ref="I1873">SUMPRODUCT(B1857:B1876, (ROW(B1857:B1876)-ROW(B1857)+1)) / (20*21/2)</f>
        <v>2.9290928571428574</v>
      </c>
      <c r="J1873" s="2">
        <f t="shared" si="226"/>
        <v>2.9348161411695823</v>
      </c>
      <c r="K1873" s="2">
        <f t="shared" si="228"/>
        <v>2.9735494140037098</v>
      </c>
    </row>
    <row r="1874" spans="1:11" ht="13.5" x14ac:dyDescent="0.25">
      <c r="A1874" s="3">
        <f>TITRES_STAT!B1877</f>
        <v>45030</v>
      </c>
      <c r="B1874" s="5">
        <f>TITRES_STAT!D1877</f>
        <v>2.9083000000000001</v>
      </c>
      <c r="C1874" s="2">
        <f t="shared" si="229"/>
        <v>8.799999999999919E-3</v>
      </c>
      <c r="D1874" s="2">
        <f t="shared" si="230"/>
        <v>2.9170600000000002</v>
      </c>
      <c r="E1874" s="2">
        <f t="shared" si="232"/>
        <v>2.9267099999999999</v>
      </c>
      <c r="F1874" s="2">
        <f t="shared" si="225"/>
        <v>2.9350550000000002</v>
      </c>
      <c r="G1874" s="2">
        <f t="shared" si="227"/>
        <v>2.9493759999999982</v>
      </c>
      <c r="H1874" s="2">
        <f t="shared" si="231"/>
        <v>3.1576415000000009</v>
      </c>
      <c r="I1874" s="2">
        <f t="array" ref="I1874">SUMPRODUCT(B1858:B1877, (ROW(B1858:B1877)-ROW(B1858)+1)) / (20*21/2)</f>
        <v>2.9249523809523805</v>
      </c>
      <c r="J1874" s="2">
        <f t="shared" si="226"/>
        <v>2.9322907943915268</v>
      </c>
      <c r="K1874" s="2">
        <f t="shared" si="228"/>
        <v>2.970990613454545</v>
      </c>
    </row>
    <row r="1875" spans="1:11" ht="13.5" x14ac:dyDescent="0.25">
      <c r="A1875" s="3">
        <f>TITRES_STAT!B1878</f>
        <v>45033</v>
      </c>
      <c r="B1875" s="5">
        <f>TITRES_STAT!D1878</f>
        <v>2.9346000000000001</v>
      </c>
      <c r="C1875" s="2">
        <f t="shared" si="229"/>
        <v>2.629999999999999E-2</v>
      </c>
      <c r="D1875" s="2">
        <f t="shared" si="230"/>
        <v>2.9153000000000002</v>
      </c>
      <c r="E1875" s="2">
        <f t="shared" si="232"/>
        <v>2.9258300000000004</v>
      </c>
      <c r="F1875" s="2">
        <f t="shared" si="225"/>
        <v>2.9346150000000004</v>
      </c>
      <c r="G1875" s="2">
        <f t="shared" si="227"/>
        <v>2.9479699999999975</v>
      </c>
      <c r="H1875" s="2">
        <f t="shared" si="231"/>
        <v>3.1560234999999999</v>
      </c>
      <c r="I1875" s="2">
        <f t="array" ref="I1875">SUMPRODUCT(B1859:B1878, (ROW(B1859:B1878)-ROW(B1859)+1)) / (20*21/2)</f>
        <v>2.9202247619047621</v>
      </c>
      <c r="J1875" s="2">
        <f t="shared" si="226"/>
        <v>2.9325107187351911</v>
      </c>
      <c r="K1875" s="2">
        <f t="shared" si="228"/>
        <v>2.9695635305739745</v>
      </c>
    </row>
    <row r="1876" spans="1:11" ht="13.5" x14ac:dyDescent="0.25">
      <c r="A1876" s="3">
        <f>TITRES_STAT!B1879</f>
        <v>45034</v>
      </c>
      <c r="B1876" s="5">
        <f>TITRES_STAT!D1879</f>
        <v>2.9346000000000001</v>
      </c>
      <c r="C1876" s="2">
        <f t="shared" si="229"/>
        <v>0</v>
      </c>
      <c r="D1876" s="2">
        <f t="shared" si="230"/>
        <v>2.9152999999999998</v>
      </c>
      <c r="E1876" s="2">
        <f t="shared" si="232"/>
        <v>2.9249499999999999</v>
      </c>
      <c r="F1876" s="2">
        <f t="shared" ref="F1876:F1939" si="233">AVERAGE(B1857:B1876)</f>
        <v>2.9341750000000006</v>
      </c>
      <c r="G1876" s="2">
        <f t="shared" si="227"/>
        <v>2.9463879999999976</v>
      </c>
      <c r="H1876" s="2">
        <f t="shared" si="231"/>
        <v>3.1549495000000003</v>
      </c>
      <c r="I1876" s="2">
        <f t="array" ref="I1876">SUMPRODUCT(B1860:B1879, (ROW(B1860:B1879)-ROW(B1860)+1)) / (20*21/2)</f>
        <v>2.916628095238095</v>
      </c>
      <c r="J1876" s="2">
        <f t="shared" si="226"/>
        <v>2.9327096979032681</v>
      </c>
      <c r="K1876" s="2">
        <f t="shared" si="228"/>
        <v>2.9681924117279364</v>
      </c>
    </row>
    <row r="1877" spans="1:11" ht="13.5" x14ac:dyDescent="0.25">
      <c r="A1877" s="3">
        <f>TITRES_STAT!B1880</f>
        <v>45035</v>
      </c>
      <c r="B1877" s="5">
        <f>TITRES_STAT!D1880</f>
        <v>2.8906999999999998</v>
      </c>
      <c r="C1877" s="2">
        <f t="shared" si="229"/>
        <v>-4.3900000000000272E-2</v>
      </c>
      <c r="D1877" s="2">
        <f t="shared" si="230"/>
        <v>2.9135399999999998</v>
      </c>
      <c r="E1877" s="2">
        <f t="shared" si="232"/>
        <v>2.9196800000000001</v>
      </c>
      <c r="F1877" s="2">
        <f t="shared" si="233"/>
        <v>2.9315400000000009</v>
      </c>
      <c r="G1877" s="2">
        <f t="shared" si="227"/>
        <v>2.944455999999998</v>
      </c>
      <c r="H1877" s="2">
        <f t="shared" si="231"/>
        <v>3.1532795000000009</v>
      </c>
      <c r="I1877" s="2">
        <f t="array" ref="I1877">SUMPRODUCT(B1861:B1880, (ROW(B1861:B1880)-ROW(B1861)+1)) / (20*21/2)</f>
        <v>2.9032347619047618</v>
      </c>
      <c r="J1877" s="2">
        <f t="shared" ref="J1877:J1940" si="234">$J$4*B1877+J1876*(1-$J$4)</f>
        <v>2.9287087742934328</v>
      </c>
      <c r="K1877" s="2">
        <f t="shared" si="228"/>
        <v>2.9651534936209587</v>
      </c>
    </row>
    <row r="1878" spans="1:11" ht="13.5" x14ac:dyDescent="0.25">
      <c r="A1878" s="3">
        <f>TITRES_STAT!B1881</f>
        <v>45036</v>
      </c>
      <c r="B1878" s="5">
        <f>TITRES_STAT!D1881</f>
        <v>2.8818999999999999</v>
      </c>
      <c r="C1878" s="2">
        <f t="shared" si="229"/>
        <v>-8.799999999999919E-3</v>
      </c>
      <c r="D1878" s="2">
        <f t="shared" si="230"/>
        <v>2.9100199999999998</v>
      </c>
      <c r="E1878" s="2">
        <f t="shared" si="232"/>
        <v>2.9144099999999993</v>
      </c>
      <c r="F1878" s="2">
        <f t="shared" si="233"/>
        <v>2.9284650000000005</v>
      </c>
      <c r="G1878" s="2">
        <f t="shared" si="227"/>
        <v>2.9418199999999985</v>
      </c>
      <c r="H1878" s="2">
        <f t="shared" si="231"/>
        <v>3.1515655000000011</v>
      </c>
      <c r="I1878" s="2">
        <f t="array" ref="I1878">SUMPRODUCT(B1862:B1881, (ROW(B1862:B1881)-ROW(B1862)+1)) / (20*21/2)</f>
        <v>2.8989661904761905</v>
      </c>
      <c r="J1878" s="2">
        <f t="shared" si="234"/>
        <v>2.9242507957892965</v>
      </c>
      <c r="K1878" s="2">
        <f t="shared" si="228"/>
        <v>2.9618886507338624</v>
      </c>
    </row>
    <row r="1879" spans="1:11" ht="13.5" x14ac:dyDescent="0.25">
      <c r="A1879" s="3">
        <f>TITRES_STAT!B1882</f>
        <v>45040</v>
      </c>
      <c r="B1879" s="5">
        <f>TITRES_STAT!D1882</f>
        <v>2.8906999999999998</v>
      </c>
      <c r="C1879" s="2">
        <f t="shared" si="229"/>
        <v>8.799999999999919E-3</v>
      </c>
      <c r="D1879" s="2">
        <f t="shared" si="230"/>
        <v>2.9064999999999999</v>
      </c>
      <c r="E1879" s="2">
        <f t="shared" si="232"/>
        <v>2.9117799999999998</v>
      </c>
      <c r="F1879" s="2">
        <f t="shared" si="233"/>
        <v>2.9258300000000008</v>
      </c>
      <c r="G1879" s="2">
        <f t="shared" si="227"/>
        <v>2.9395359999999986</v>
      </c>
      <c r="H1879" s="2">
        <f t="shared" si="231"/>
        <v>3.1498955000000008</v>
      </c>
      <c r="I1879" s="2">
        <f t="array" ref="I1879">SUMPRODUCT(B1863:B1882, (ROW(B1863:B1882)-ROW(B1863)+1)) / (20*21/2)</f>
        <v>2.8933561904761906</v>
      </c>
      <c r="J1879" s="2">
        <f t="shared" si="234"/>
        <v>2.9210554819046015</v>
      </c>
      <c r="K1879" s="2">
        <f t="shared" si="228"/>
        <v>2.9590969389403781</v>
      </c>
    </row>
    <row r="1880" spans="1:11" ht="13.5" x14ac:dyDescent="0.25">
      <c r="A1880" s="3">
        <f>TITRES_STAT!B1883</f>
        <v>45041</v>
      </c>
      <c r="B1880" s="5">
        <f>TITRES_STAT!D1883</f>
        <v>2.7852000000000001</v>
      </c>
      <c r="C1880" s="2">
        <f t="shared" si="229"/>
        <v>-0.10549999999999971</v>
      </c>
      <c r="D1880" s="2">
        <f t="shared" si="230"/>
        <v>2.87662</v>
      </c>
      <c r="E1880" s="2">
        <f t="shared" si="232"/>
        <v>2.8959600000000001</v>
      </c>
      <c r="F1880" s="2">
        <f t="shared" si="233"/>
        <v>2.917920000000001</v>
      </c>
      <c r="G1880" s="2">
        <f t="shared" si="227"/>
        <v>2.935141999999999</v>
      </c>
      <c r="H1880" s="2">
        <f t="shared" si="231"/>
        <v>3.147698000000001</v>
      </c>
      <c r="I1880" s="2">
        <f t="array" ref="I1880">SUMPRODUCT(B1864:B1883, (ROW(B1864:B1883)-ROW(B1864)+1)) / (20*21/2)</f>
        <v>2.8839838095238091</v>
      </c>
      <c r="J1880" s="2">
        <f t="shared" si="234"/>
        <v>2.9081168645803537</v>
      </c>
      <c r="K1880" s="2">
        <f t="shared" si="228"/>
        <v>2.9522774511387948</v>
      </c>
    </row>
    <row r="1881" spans="1:11" ht="13.5" x14ac:dyDescent="0.25">
      <c r="A1881" s="3">
        <f>TITRES_STAT!B1884</f>
        <v>45042</v>
      </c>
      <c r="B1881" s="5">
        <f>TITRES_STAT!D1884</f>
        <v>2.8731</v>
      </c>
      <c r="C1881" s="2">
        <f t="shared" si="229"/>
        <v>8.7899999999999867E-2</v>
      </c>
      <c r="D1881" s="2">
        <f t="shared" si="230"/>
        <v>2.8643200000000002</v>
      </c>
      <c r="E1881" s="2">
        <f t="shared" si="232"/>
        <v>2.8898099999999998</v>
      </c>
      <c r="F1881" s="2">
        <f t="shared" si="233"/>
        <v>2.9144050000000012</v>
      </c>
      <c r="G1881" s="2">
        <f t="shared" si="227"/>
        <v>2.9333839999999993</v>
      </c>
      <c r="H1881" s="2">
        <f t="shared" si="231"/>
        <v>3.1459400000000013</v>
      </c>
      <c r="I1881" s="2">
        <f t="array" ref="I1881">SUMPRODUCT(B1865:B1884, (ROW(B1865:B1884)-ROW(B1865)+1)) / (20*21/2)</f>
        <v>2.875239047619047</v>
      </c>
      <c r="J1881" s="2">
        <f t="shared" si="234"/>
        <v>2.9047819250965108</v>
      </c>
      <c r="K1881" s="2">
        <f t="shared" si="228"/>
        <v>2.9491724530549206</v>
      </c>
    </row>
    <row r="1882" spans="1:11" ht="13.5" x14ac:dyDescent="0.25">
      <c r="A1882" s="3">
        <f>TITRES_STAT!B1885</f>
        <v>45043</v>
      </c>
      <c r="B1882" s="5">
        <f>TITRES_STAT!D1885</f>
        <v>2.8555000000000001</v>
      </c>
      <c r="C1882" s="2">
        <f t="shared" si="229"/>
        <v>-1.7599999999999838E-2</v>
      </c>
      <c r="D1882" s="2">
        <f t="shared" si="230"/>
        <v>2.8572800000000003</v>
      </c>
      <c r="E1882" s="2">
        <f t="shared" si="232"/>
        <v>2.8854099999999994</v>
      </c>
      <c r="F1882" s="2">
        <f t="shared" si="233"/>
        <v>2.9100100000000007</v>
      </c>
      <c r="G1882" s="2">
        <f t="shared" si="227"/>
        <v>2.9316259999999996</v>
      </c>
      <c r="H1882" s="2">
        <f t="shared" si="231"/>
        <v>3.1438845000000013</v>
      </c>
      <c r="I1882" s="2">
        <f t="array" ref="I1882">SUMPRODUCT(B1866:B1885, (ROW(B1866:B1885)-ROW(B1866)+1)) / (20*21/2)</f>
        <v>2.8671219047619045</v>
      </c>
      <c r="J1882" s="2">
        <f t="shared" si="234"/>
        <v>2.9000884084206526</v>
      </c>
      <c r="K1882" s="2">
        <f t="shared" si="228"/>
        <v>2.9454990235233556</v>
      </c>
    </row>
    <row r="1883" spans="1:11" ht="13.5" x14ac:dyDescent="0.25">
      <c r="A1883" s="3">
        <f>TITRES_STAT!B1886</f>
        <v>45044</v>
      </c>
      <c r="B1883" s="5">
        <f>TITRES_STAT!D1886</f>
        <v>2.8115999999999999</v>
      </c>
      <c r="C1883" s="2">
        <f t="shared" si="229"/>
        <v>-4.3900000000000272E-2</v>
      </c>
      <c r="D1883" s="2">
        <f t="shared" si="230"/>
        <v>2.8432199999999996</v>
      </c>
      <c r="E1883" s="2">
        <f t="shared" si="232"/>
        <v>2.87662</v>
      </c>
      <c r="F1883" s="2">
        <f t="shared" si="233"/>
        <v>2.9034200000000006</v>
      </c>
      <c r="G1883" s="2">
        <f t="shared" si="227"/>
        <v>2.9289899999999993</v>
      </c>
      <c r="H1883" s="2">
        <f t="shared" si="231"/>
        <v>3.1416515000000009</v>
      </c>
      <c r="I1883" s="2">
        <f t="array" ref="I1883">SUMPRODUCT(B1867:B1886, (ROW(B1867:B1886)-ROW(B1867)+1)) / (20*21/2)</f>
        <v>2.8571180952380946</v>
      </c>
      <c r="J1883" s="2">
        <f t="shared" si="234"/>
        <v>2.8916609409520193</v>
      </c>
      <c r="K1883" s="2">
        <f t="shared" si="228"/>
        <v>2.9402480814244005</v>
      </c>
    </row>
    <row r="1884" spans="1:11" ht="13.5" x14ac:dyDescent="0.25">
      <c r="A1884" s="3">
        <f>TITRES_STAT!B1887</f>
        <v>45048</v>
      </c>
      <c r="B1884" s="5">
        <f>TITRES_STAT!D1887</f>
        <v>2.8115999999999999</v>
      </c>
      <c r="C1884" s="2">
        <f t="shared" si="229"/>
        <v>0</v>
      </c>
      <c r="D1884" s="2">
        <f t="shared" si="230"/>
        <v>2.8273999999999999</v>
      </c>
      <c r="E1884" s="2">
        <f t="shared" si="232"/>
        <v>2.8669499999999997</v>
      </c>
      <c r="F1884" s="2">
        <f t="shared" si="233"/>
        <v>2.8968300000000005</v>
      </c>
      <c r="G1884" s="2">
        <f t="shared" si="227"/>
        <v>2.9268819999999995</v>
      </c>
      <c r="H1884" s="2">
        <f t="shared" si="231"/>
        <v>3.139460000000001</v>
      </c>
      <c r="I1884" s="2">
        <f t="array" ref="I1884">SUMPRODUCT(B1868:B1887, (ROW(B1868:B1887)-ROW(B1868)+1)) / (20*21/2)</f>
        <v>2.8436866666666663</v>
      </c>
      <c r="J1884" s="2">
        <f t="shared" si="234"/>
        <v>2.8840360894327794</v>
      </c>
      <c r="K1884" s="2">
        <f t="shared" si="228"/>
        <v>2.9352030586234439</v>
      </c>
    </row>
    <row r="1885" spans="1:11" ht="13.5" x14ac:dyDescent="0.25">
      <c r="A1885" s="3">
        <f>TITRES_STAT!B1888</f>
        <v>45049</v>
      </c>
      <c r="B1885" s="5">
        <f>TITRES_STAT!D1888</f>
        <v>2.8115999999999999</v>
      </c>
      <c r="C1885" s="2">
        <f t="shared" si="229"/>
        <v>0</v>
      </c>
      <c r="D1885" s="2">
        <f t="shared" si="230"/>
        <v>2.8326800000000003</v>
      </c>
      <c r="E1885" s="2">
        <f t="shared" si="232"/>
        <v>2.8546499999999995</v>
      </c>
      <c r="F1885" s="2">
        <f t="shared" si="233"/>
        <v>2.8902400000000004</v>
      </c>
      <c r="G1885" s="2">
        <f t="shared" si="227"/>
        <v>2.9238939999999998</v>
      </c>
      <c r="H1885" s="2">
        <f t="shared" si="231"/>
        <v>3.1373105000000008</v>
      </c>
      <c r="I1885" s="2">
        <f t="array" ref="I1885">SUMPRODUCT(B1869:B1888, (ROW(B1869:B1888)-ROW(B1869)+1)) / (20*21/2)</f>
        <v>2.829541428571428</v>
      </c>
      <c r="J1885" s="2">
        <f t="shared" si="234"/>
        <v>2.8771374142487049</v>
      </c>
      <c r="K1885" s="2">
        <f t="shared" si="228"/>
        <v>2.9303558798538973</v>
      </c>
    </row>
    <row r="1886" spans="1:11" ht="13.5" x14ac:dyDescent="0.25">
      <c r="A1886" s="3">
        <f>TITRES_STAT!B1889</f>
        <v>45050</v>
      </c>
      <c r="B1886" s="5">
        <f>TITRES_STAT!D1889</f>
        <v>2.7852000000000001</v>
      </c>
      <c r="C1886" s="2">
        <f t="shared" si="229"/>
        <v>-2.6399999999999757E-2</v>
      </c>
      <c r="D1886" s="2">
        <f t="shared" si="230"/>
        <v>2.8151000000000002</v>
      </c>
      <c r="E1886" s="2">
        <f t="shared" si="232"/>
        <v>2.8397099999999993</v>
      </c>
      <c r="F1886" s="2">
        <f t="shared" si="233"/>
        <v>2.8823300000000005</v>
      </c>
      <c r="G1886" s="2">
        <f t="shared" si="227"/>
        <v>2.920377999999999</v>
      </c>
      <c r="H1886" s="2">
        <f t="shared" si="231"/>
        <v>3.1350710000000008</v>
      </c>
      <c r="I1886" s="2">
        <f t="array" ref="I1886">SUMPRODUCT(B1870:B1889, (ROW(B1870:B1889)-ROW(B1870)+1)) / (20*21/2)</f>
        <v>2.8138957142857137</v>
      </c>
      <c r="J1886" s="2">
        <f t="shared" si="234"/>
        <v>2.8683814700345422</v>
      </c>
      <c r="K1886" s="2">
        <f t="shared" si="228"/>
        <v>2.9246634924086465</v>
      </c>
    </row>
    <row r="1887" spans="1:11" ht="13.5" x14ac:dyDescent="0.25">
      <c r="A1887" s="3">
        <f>TITRES_STAT!B1890</f>
        <v>45051</v>
      </c>
      <c r="B1887" s="5">
        <f>TITRES_STAT!D1890</f>
        <v>2.7412999999999998</v>
      </c>
      <c r="C1887" s="2">
        <f t="shared" si="229"/>
        <v>-4.3900000000000272E-2</v>
      </c>
      <c r="D1887" s="2">
        <f t="shared" si="230"/>
        <v>2.7922599999999997</v>
      </c>
      <c r="E1887" s="2">
        <f t="shared" si="232"/>
        <v>2.8247699999999996</v>
      </c>
      <c r="F1887" s="2">
        <f t="shared" si="233"/>
        <v>2.8722250000000003</v>
      </c>
      <c r="G1887" s="2">
        <f t="shared" si="227"/>
        <v>2.9161599999999992</v>
      </c>
      <c r="H1887" s="2">
        <f t="shared" si="231"/>
        <v>3.1325699999999999</v>
      </c>
      <c r="I1887" s="2">
        <f t="array" ref="I1887">SUMPRODUCT(B1871:B1890, (ROW(B1871:B1890)-ROW(B1871)+1)) / (20*21/2)</f>
        <v>2.8001338095238091</v>
      </c>
      <c r="J1887" s="2">
        <f t="shared" si="234"/>
        <v>2.8562784728883952</v>
      </c>
      <c r="K1887" s="2">
        <f t="shared" si="228"/>
        <v>2.9174727672161507</v>
      </c>
    </row>
    <row r="1888" spans="1:11" ht="13.5" x14ac:dyDescent="0.25">
      <c r="A1888" s="3">
        <f>TITRES_STAT!B1891</f>
        <v>45054</v>
      </c>
      <c r="B1888" s="5">
        <f>TITRES_STAT!D1891</f>
        <v>2.7237</v>
      </c>
      <c r="C1888" s="2">
        <f t="shared" si="229"/>
        <v>-1.7599999999999838E-2</v>
      </c>
      <c r="D1888" s="2">
        <f t="shared" si="230"/>
        <v>2.77468</v>
      </c>
      <c r="E1888" s="2">
        <f t="shared" si="232"/>
        <v>2.8089499999999998</v>
      </c>
      <c r="F1888" s="2">
        <f t="shared" si="233"/>
        <v>2.8616800000000002</v>
      </c>
      <c r="G1888" s="2">
        <f t="shared" si="227"/>
        <v>2.9121179999999991</v>
      </c>
      <c r="H1888" s="2">
        <f t="shared" si="231"/>
        <v>3.1292750000000003</v>
      </c>
      <c r="I1888" s="2">
        <f t="array" ref="I1888">SUMPRODUCT(B1872:B1891, (ROW(B1872:B1891)-ROW(B1872)+1)) / (20*21/2)</f>
        <v>2.7849871428571431</v>
      </c>
      <c r="J1888" s="2">
        <f t="shared" si="234"/>
        <v>2.8436519516609287</v>
      </c>
      <c r="K1888" s="2">
        <f t="shared" si="228"/>
        <v>2.9098738351684585</v>
      </c>
    </row>
    <row r="1889" spans="1:11" ht="13.5" x14ac:dyDescent="0.25">
      <c r="A1889" s="3">
        <f>TITRES_STAT!B1892</f>
        <v>45055</v>
      </c>
      <c r="B1889" s="5">
        <f>TITRES_STAT!D1892</f>
        <v>2.6974</v>
      </c>
      <c r="C1889" s="2">
        <f t="shared" si="229"/>
        <v>-2.629999999999999E-2</v>
      </c>
      <c r="D1889" s="2">
        <f t="shared" si="230"/>
        <v>2.7518400000000005</v>
      </c>
      <c r="E1889" s="2">
        <f t="shared" si="232"/>
        <v>2.7896200000000002</v>
      </c>
      <c r="F1889" s="2">
        <f t="shared" si="233"/>
        <v>2.8507000000000002</v>
      </c>
      <c r="G1889" s="2">
        <f t="shared" si="227"/>
        <v>2.9071979999999993</v>
      </c>
      <c r="H1889" s="2">
        <f t="shared" si="231"/>
        <v>3.1258925</v>
      </c>
      <c r="I1889" s="2">
        <f t="array" ref="I1889">SUMPRODUCT(B1873:B1892, (ROW(B1873:B1892)-ROW(B1873)+1)) / (20*21/2)</f>
        <v>2.7651966666666663</v>
      </c>
      <c r="J1889" s="2">
        <f t="shared" si="234"/>
        <v>2.8297231943598877</v>
      </c>
      <c r="K1889" s="2">
        <f t="shared" si="228"/>
        <v>2.9015415279069505</v>
      </c>
    </row>
    <row r="1890" spans="1:11" ht="13.5" x14ac:dyDescent="0.25">
      <c r="A1890" s="3">
        <f>TITRES_STAT!B1893</f>
        <v>45056</v>
      </c>
      <c r="B1890" s="5">
        <f>TITRES_STAT!D1893</f>
        <v>2.7061999999999999</v>
      </c>
      <c r="C1890" s="2">
        <f t="shared" si="229"/>
        <v>8.799999999999919E-3</v>
      </c>
      <c r="D1890" s="2">
        <f t="shared" si="230"/>
        <v>2.7307600000000001</v>
      </c>
      <c r="E1890" s="2">
        <f t="shared" si="232"/>
        <v>2.7817200000000004</v>
      </c>
      <c r="F1890" s="2">
        <f t="shared" si="233"/>
        <v>2.8388400000000003</v>
      </c>
      <c r="G1890" s="2">
        <f t="shared" si="227"/>
        <v>2.9015759999999995</v>
      </c>
      <c r="H1890" s="2">
        <f t="shared" si="231"/>
        <v>3.122598</v>
      </c>
      <c r="I1890" s="2">
        <f t="array" ref="I1890">SUMPRODUCT(B1874:B1893, (ROW(B1874:B1893)-ROW(B1874)+1)) / (20*21/2)</f>
        <v>2.7442404761904764</v>
      </c>
      <c r="J1890" s="2">
        <f t="shared" si="234"/>
        <v>2.817959080611327</v>
      </c>
      <c r="K1890" s="2">
        <f t="shared" si="228"/>
        <v>2.893881075832168</v>
      </c>
    </row>
    <row r="1891" spans="1:11" ht="13.5" x14ac:dyDescent="0.25">
      <c r="A1891" s="3">
        <f>TITRES_STAT!B1894</f>
        <v>45057</v>
      </c>
      <c r="B1891" s="5">
        <f>TITRES_STAT!D1894</f>
        <v>2.6798000000000002</v>
      </c>
      <c r="C1891" s="2">
        <f t="shared" si="229"/>
        <v>-2.6399999999999757E-2</v>
      </c>
      <c r="D1891" s="2">
        <f t="shared" si="230"/>
        <v>2.7096800000000001</v>
      </c>
      <c r="E1891" s="2">
        <f t="shared" si="232"/>
        <v>2.7623900000000003</v>
      </c>
      <c r="F1891" s="2">
        <f t="shared" si="233"/>
        <v>2.8261000000000003</v>
      </c>
      <c r="G1891" s="2">
        <f t="shared" si="227"/>
        <v>2.8954259999999992</v>
      </c>
      <c r="H1891" s="2">
        <f t="shared" si="231"/>
        <v>3.1192149999999996</v>
      </c>
      <c r="I1891" s="2">
        <f t="array" ref="I1891">SUMPRODUCT(B1875:B1894, (ROW(B1875:B1894)-ROW(B1875)+1)) / (20*21/2)</f>
        <v>2.7205580952380957</v>
      </c>
      <c r="J1891" s="2">
        <f t="shared" si="234"/>
        <v>2.8048010729340578</v>
      </c>
      <c r="K1891" s="2">
        <f t="shared" si="228"/>
        <v>2.8854857395250244</v>
      </c>
    </row>
    <row r="1892" spans="1:11" ht="13.5" x14ac:dyDescent="0.25">
      <c r="A1892" s="3">
        <f>TITRES_STAT!B1895</f>
        <v>45058</v>
      </c>
      <c r="B1892" s="5">
        <f>TITRES_STAT!D1895</f>
        <v>2.6183000000000001</v>
      </c>
      <c r="C1892" s="2">
        <f t="shared" si="229"/>
        <v>-6.150000000000011E-2</v>
      </c>
      <c r="D1892" s="2">
        <f t="shared" si="230"/>
        <v>2.6850800000000001</v>
      </c>
      <c r="E1892" s="2">
        <f t="shared" si="232"/>
        <v>2.7386699999999999</v>
      </c>
      <c r="F1892" s="2">
        <f t="shared" si="233"/>
        <v>2.8120400000000001</v>
      </c>
      <c r="G1892" s="2">
        <f t="shared" si="227"/>
        <v>2.8887479999999988</v>
      </c>
      <c r="H1892" s="2">
        <f t="shared" si="231"/>
        <v>3.1155685000000002</v>
      </c>
      <c r="I1892" s="2">
        <f t="array" ref="I1892">SUMPRODUCT(B1876:B1895, (ROW(B1876:B1895)-ROW(B1876)+1)) / (20*21/2)</f>
        <v>2.7119819047619047</v>
      </c>
      <c r="J1892" s="2">
        <f t="shared" si="234"/>
        <v>2.7870390659879574</v>
      </c>
      <c r="K1892" s="2">
        <f t="shared" si="228"/>
        <v>2.8750078673867883</v>
      </c>
    </row>
    <row r="1893" spans="1:11" ht="13.5" x14ac:dyDescent="0.25">
      <c r="A1893" s="3">
        <f>TITRES_STAT!B1896</f>
        <v>45061</v>
      </c>
      <c r="B1893" s="5">
        <f>TITRES_STAT!D1896</f>
        <v>2.5920000000000001</v>
      </c>
      <c r="C1893" s="2">
        <f t="shared" si="229"/>
        <v>-2.629999999999999E-2</v>
      </c>
      <c r="D1893" s="2">
        <f t="shared" si="230"/>
        <v>2.6587400000000003</v>
      </c>
      <c r="E1893" s="2">
        <f t="shared" si="232"/>
        <v>2.71671</v>
      </c>
      <c r="F1893" s="2">
        <f t="shared" si="233"/>
        <v>2.796665</v>
      </c>
      <c r="G1893" s="2">
        <f t="shared" si="227"/>
        <v>2.8825979999999998</v>
      </c>
      <c r="H1893" s="2">
        <f t="shared" si="231"/>
        <v>3.1118785000000004</v>
      </c>
      <c r="I1893" s="2">
        <f t="array" ref="I1893">SUMPRODUCT(B1877:B1896, (ROW(B1877:B1896)-ROW(B1877)+1)) / (20*21/2)</f>
        <v>2.704577142857143</v>
      </c>
      <c r="J1893" s="2">
        <f t="shared" si="234"/>
        <v>2.768463916846247</v>
      </c>
      <c r="K1893" s="2">
        <f t="shared" si="228"/>
        <v>2.8639095196461302</v>
      </c>
    </row>
    <row r="1894" spans="1:11" ht="13.5" x14ac:dyDescent="0.25">
      <c r="A1894" s="3">
        <f>TITRES_STAT!B1897</f>
        <v>45062</v>
      </c>
      <c r="B1894" s="5">
        <f>TITRES_STAT!D1897</f>
        <v>2.548</v>
      </c>
      <c r="C1894" s="2">
        <f t="shared" si="229"/>
        <v>-4.4000000000000039E-2</v>
      </c>
      <c r="D1894" s="2">
        <f t="shared" si="230"/>
        <v>2.6288600000000004</v>
      </c>
      <c r="E1894" s="2">
        <f t="shared" si="232"/>
        <v>2.69035</v>
      </c>
      <c r="F1894" s="2">
        <f t="shared" si="233"/>
        <v>2.7786499999999998</v>
      </c>
      <c r="G1894" s="2">
        <f t="shared" si="227"/>
        <v>2.8753919999999993</v>
      </c>
      <c r="H1894" s="2">
        <f t="shared" si="231"/>
        <v>3.1079245000000002</v>
      </c>
      <c r="I1894" s="2">
        <f t="array" ref="I1894">SUMPRODUCT(B1878:B1897, (ROW(B1878:B1897)-ROW(B1878)+1)) / (20*21/2)</f>
        <v>2.6975057142857146</v>
      </c>
      <c r="J1894" s="2">
        <f t="shared" si="234"/>
        <v>2.7474673533370808</v>
      </c>
      <c r="K1894" s="2">
        <f t="shared" si="228"/>
        <v>2.8515209110325568</v>
      </c>
    </row>
    <row r="1895" spans="1:11" ht="13.5" x14ac:dyDescent="0.25">
      <c r="A1895" s="3">
        <f>TITRES_STAT!B1898</f>
        <v>45063</v>
      </c>
      <c r="B1895" s="5">
        <f>TITRES_STAT!D1898</f>
        <v>2.6886000000000001</v>
      </c>
      <c r="C1895" s="2">
        <f t="shared" si="229"/>
        <v>0.14060000000000006</v>
      </c>
      <c r="D1895" s="2">
        <f t="shared" si="230"/>
        <v>2.62534</v>
      </c>
      <c r="E1895" s="2">
        <f t="shared" si="232"/>
        <v>2.6780500000000003</v>
      </c>
      <c r="F1895" s="2">
        <f t="shared" si="233"/>
        <v>2.7663500000000001</v>
      </c>
      <c r="G1895" s="2">
        <f t="shared" si="227"/>
        <v>2.8702960000000002</v>
      </c>
      <c r="H1895" s="2">
        <f t="shared" si="231"/>
        <v>3.1047614999999995</v>
      </c>
      <c r="I1895" s="2">
        <f t="array" ref="I1895">SUMPRODUCT(B1879:B1898, (ROW(B1879:B1898)-ROW(B1879)+1)) / (20*21/2)</f>
        <v>2.693952857142857</v>
      </c>
      <c r="J1895" s="2">
        <f t="shared" si="234"/>
        <v>2.7418609387335491</v>
      </c>
      <c r="K1895" s="2">
        <f t="shared" si="228"/>
        <v>2.845131855697947</v>
      </c>
    </row>
    <row r="1896" spans="1:11" ht="13.5" x14ac:dyDescent="0.25">
      <c r="A1896" s="3">
        <f>TITRES_STAT!B1899</f>
        <v>45064</v>
      </c>
      <c r="B1896" s="5">
        <f>TITRES_STAT!D1899</f>
        <v>2.6886000000000001</v>
      </c>
      <c r="C1896" s="2">
        <f t="shared" si="229"/>
        <v>0</v>
      </c>
      <c r="D1896" s="2">
        <f t="shared" si="230"/>
        <v>2.6271</v>
      </c>
      <c r="E1896" s="2">
        <f t="shared" si="232"/>
        <v>2.66839</v>
      </c>
      <c r="F1896" s="2">
        <f t="shared" si="233"/>
        <v>2.7540499999999999</v>
      </c>
      <c r="G1896" s="2">
        <f t="shared" si="227"/>
        <v>2.8651999999999997</v>
      </c>
      <c r="H1896" s="2">
        <f t="shared" si="231"/>
        <v>3.1015984999999997</v>
      </c>
      <c r="I1896" s="2">
        <f t="array" ref="I1896">SUMPRODUCT(B1880:B1899, (ROW(B1880:B1899)-ROW(B1880)+1)) / (20*21/2)</f>
        <v>2.6878842857142855</v>
      </c>
      <c r="J1896" s="2">
        <f t="shared" si="234"/>
        <v>2.7367884683779731</v>
      </c>
      <c r="K1896" s="2">
        <f t="shared" si="228"/>
        <v>2.8389933515529298</v>
      </c>
    </row>
    <row r="1897" spans="1:11" ht="13.5" x14ac:dyDescent="0.25">
      <c r="A1897" s="3">
        <f>TITRES_STAT!B1900</f>
        <v>45065</v>
      </c>
      <c r="B1897" s="5">
        <f>TITRES_STAT!D1900</f>
        <v>2.6798000000000002</v>
      </c>
      <c r="C1897" s="2">
        <f t="shared" si="229"/>
        <v>-8.799999999999919E-3</v>
      </c>
      <c r="D1897" s="2">
        <f t="shared" si="230"/>
        <v>2.6394000000000002</v>
      </c>
      <c r="E1897" s="2">
        <f t="shared" si="232"/>
        <v>2.6622399999999997</v>
      </c>
      <c r="F1897" s="2">
        <f t="shared" si="233"/>
        <v>2.7435049999999999</v>
      </c>
      <c r="G1897" s="2">
        <f t="shared" si="227"/>
        <v>2.8601040000000002</v>
      </c>
      <c r="H1897" s="2">
        <f t="shared" si="231"/>
        <v>3.0983035000000001</v>
      </c>
      <c r="I1897" s="2">
        <f t="array" ref="I1897">SUMPRODUCT(B1881:B1900, (ROW(B1881:B1900)-ROW(B1881)+1)) / (20*21/2)</f>
        <v>2.6795190476190474</v>
      </c>
      <c r="J1897" s="2">
        <f t="shared" si="234"/>
        <v>2.7313609951991187</v>
      </c>
      <c r="K1897" s="2">
        <f t="shared" si="228"/>
        <v>2.8327504750214425</v>
      </c>
    </row>
    <row r="1898" spans="1:11" ht="13.5" x14ac:dyDescent="0.25">
      <c r="A1898" s="3">
        <f>TITRES_STAT!B1901</f>
        <v>45068</v>
      </c>
      <c r="B1898" s="5">
        <f>TITRES_STAT!D1901</f>
        <v>2.7061999999999999</v>
      </c>
      <c r="C1898" s="2">
        <f t="shared" si="229"/>
        <v>2.6399999999999757E-2</v>
      </c>
      <c r="D1898" s="2">
        <f t="shared" si="230"/>
        <v>2.6622399999999997</v>
      </c>
      <c r="E1898" s="2">
        <f t="shared" si="232"/>
        <v>2.6604900000000002</v>
      </c>
      <c r="F1898" s="2">
        <f t="shared" si="233"/>
        <v>2.7347200000000003</v>
      </c>
      <c r="G1898" s="2">
        <f t="shared" si="227"/>
        <v>2.8555360000000003</v>
      </c>
      <c r="H1898" s="2">
        <f t="shared" si="231"/>
        <v>3.0951844999999998</v>
      </c>
      <c r="I1898" s="2">
        <f t="array" ref="I1898">SUMPRODUCT(B1882:B1901, (ROW(B1882:B1901)-ROW(B1882)+1)) / (20*21/2)</f>
        <v>2.6701885714285716</v>
      </c>
      <c r="J1898" s="2">
        <f t="shared" si="234"/>
        <v>2.7289647099420598</v>
      </c>
      <c r="K1898" s="2">
        <f t="shared" si="228"/>
        <v>2.8277877112951115</v>
      </c>
    </row>
    <row r="1899" spans="1:11" ht="13.5" x14ac:dyDescent="0.25">
      <c r="A1899" s="3">
        <f>TITRES_STAT!B1902</f>
        <v>45069</v>
      </c>
      <c r="B1899" s="5">
        <f>TITRES_STAT!D1902</f>
        <v>2.6709999999999998</v>
      </c>
      <c r="C1899" s="2">
        <f t="shared" si="229"/>
        <v>-3.520000000000012E-2</v>
      </c>
      <c r="D1899" s="2">
        <f t="shared" si="230"/>
        <v>2.6868400000000001</v>
      </c>
      <c r="E1899" s="2">
        <f t="shared" si="232"/>
        <v>2.6578500000000003</v>
      </c>
      <c r="F1899" s="2">
        <f t="shared" si="233"/>
        <v>2.7237350000000005</v>
      </c>
      <c r="G1899" s="2">
        <f t="shared" si="227"/>
        <v>2.8500879999999995</v>
      </c>
      <c r="H1899" s="2">
        <f t="shared" si="231"/>
        <v>3.0920649999999998</v>
      </c>
      <c r="I1899" s="2">
        <f t="array" ref="I1899">SUMPRODUCT(B1883:B1902, (ROW(B1883:B1902)-ROW(B1883)+1)) / (20*21/2)</f>
        <v>2.6595666666666662</v>
      </c>
      <c r="J1899" s="2">
        <f t="shared" si="234"/>
        <v>2.7234442613761489</v>
      </c>
      <c r="K1899" s="2">
        <f t="shared" si="228"/>
        <v>2.8216391735972643</v>
      </c>
    </row>
    <row r="1900" spans="1:11" ht="13.5" x14ac:dyDescent="0.25">
      <c r="A1900" s="3">
        <f>TITRES_STAT!B1903</f>
        <v>45070</v>
      </c>
      <c r="B1900" s="5">
        <f>TITRES_STAT!D1903</f>
        <v>2.6358999999999999</v>
      </c>
      <c r="C1900" s="2">
        <f t="shared" si="229"/>
        <v>-3.5099999999999909E-2</v>
      </c>
      <c r="D1900" s="2">
        <f t="shared" si="230"/>
        <v>2.6762999999999999</v>
      </c>
      <c r="E1900" s="2">
        <f t="shared" si="232"/>
        <v>2.65082</v>
      </c>
      <c r="F1900" s="2">
        <f t="shared" si="233"/>
        <v>2.7162700000000006</v>
      </c>
      <c r="G1900" s="2">
        <f t="shared" si="227"/>
        <v>2.8430599999999995</v>
      </c>
      <c r="H1900" s="2">
        <f t="shared" si="231"/>
        <v>3.0885944999999997</v>
      </c>
      <c r="I1900" s="2">
        <f t="array" ref="I1900">SUMPRODUCT(B1884:B1903, (ROW(B1884:B1903)-ROW(B1884)+1)) / (20*21/2)</f>
        <v>2.6535423809523806</v>
      </c>
      <c r="J1900" s="2">
        <f t="shared" si="234"/>
        <v>2.7151067126736583</v>
      </c>
      <c r="K1900" s="2">
        <f t="shared" si="228"/>
        <v>2.8143552844365871</v>
      </c>
    </row>
    <row r="1901" spans="1:11" ht="13.5" x14ac:dyDescent="0.25">
      <c r="A1901" s="3">
        <f>TITRES_STAT!B1904</f>
        <v>45071</v>
      </c>
      <c r="B1901" s="5">
        <f>TITRES_STAT!D1904</f>
        <v>2.6183000000000001</v>
      </c>
      <c r="C1901" s="2">
        <f t="shared" si="229"/>
        <v>-1.7599999999999838E-2</v>
      </c>
      <c r="D1901" s="2">
        <f t="shared" si="230"/>
        <v>2.6622399999999997</v>
      </c>
      <c r="E1901" s="2">
        <f t="shared" si="232"/>
        <v>2.6446700000000001</v>
      </c>
      <c r="F1901" s="2">
        <f t="shared" si="233"/>
        <v>2.7035300000000002</v>
      </c>
      <c r="G1901" s="2">
        <f t="shared" si="227"/>
        <v>2.8362059999999989</v>
      </c>
      <c r="H1901" s="2">
        <f t="shared" si="231"/>
        <v>3.0852114999999998</v>
      </c>
      <c r="I1901" s="2">
        <f t="array" ref="I1901">SUMPRODUCT(B1885:B1904, (ROW(B1885:B1904)-ROW(B1885)+1)) / (20*21/2)</f>
        <v>2.6483966666666663</v>
      </c>
      <c r="J1901" s="2">
        <f t="shared" si="234"/>
        <v>2.7058870257523577</v>
      </c>
      <c r="K1901" s="2">
        <f t="shared" si="228"/>
        <v>2.8066668419096619</v>
      </c>
    </row>
    <row r="1902" spans="1:11" ht="13.5" x14ac:dyDescent="0.25">
      <c r="A1902" s="3">
        <f>TITRES_STAT!B1905</f>
        <v>45072</v>
      </c>
      <c r="B1902" s="5">
        <f>TITRES_STAT!D1905</f>
        <v>2.5920000000000001</v>
      </c>
      <c r="C1902" s="2">
        <f t="shared" si="229"/>
        <v>-2.629999999999999E-2</v>
      </c>
      <c r="D1902" s="2">
        <f t="shared" si="230"/>
        <v>2.6446800000000001</v>
      </c>
      <c r="E1902" s="2">
        <f t="shared" si="232"/>
        <v>2.6420400000000002</v>
      </c>
      <c r="F1902" s="2">
        <f t="shared" si="233"/>
        <v>2.6903549999999998</v>
      </c>
      <c r="G1902" s="2">
        <f t="shared" si="227"/>
        <v>2.8288259999999998</v>
      </c>
      <c r="H1902" s="2">
        <f t="shared" si="231"/>
        <v>3.0815655</v>
      </c>
      <c r="I1902" s="2">
        <f t="array" ref="I1902">SUMPRODUCT(B1886:B1905, (ROW(B1886:B1905)-ROW(B1886)+1)) / (20*21/2)</f>
        <v>2.6449676190476192</v>
      </c>
      <c r="J1902" s="2">
        <f t="shared" si="234"/>
        <v>2.6950406423473714</v>
      </c>
      <c r="K1902" s="2">
        <f t="shared" si="228"/>
        <v>2.7982485343837928</v>
      </c>
    </row>
    <row r="1903" spans="1:11" ht="13.5" x14ac:dyDescent="0.25">
      <c r="A1903" s="3">
        <f>TITRES_STAT!B1906</f>
        <v>45075</v>
      </c>
      <c r="B1903" s="5">
        <f>TITRES_STAT!D1906</f>
        <v>2.6271</v>
      </c>
      <c r="C1903" s="2">
        <f t="shared" si="229"/>
        <v>3.5099999999999909E-2</v>
      </c>
      <c r="D1903" s="2">
        <f t="shared" si="230"/>
        <v>2.6288600000000004</v>
      </c>
      <c r="E1903" s="2">
        <f t="shared" si="232"/>
        <v>2.6455499999999996</v>
      </c>
      <c r="F1903" s="2">
        <f t="shared" si="233"/>
        <v>2.68113</v>
      </c>
      <c r="G1903" s="2">
        <f t="shared" si="227"/>
        <v>2.8224999999999998</v>
      </c>
      <c r="H1903" s="2">
        <f t="shared" si="231"/>
        <v>3.0780949999999994</v>
      </c>
      <c r="I1903" s="2">
        <f t="array" ref="I1903">SUMPRODUCT(B1887:B1906, (ROW(B1887:B1906)-ROW(B1887)+1)) / (20*21/2)</f>
        <v>2.6406990476190475</v>
      </c>
      <c r="J1903" s="2">
        <f t="shared" si="234"/>
        <v>2.6885701049809549</v>
      </c>
      <c r="K1903" s="2">
        <f t="shared" si="228"/>
        <v>2.7915368271530556</v>
      </c>
    </row>
    <row r="1904" spans="1:11" ht="13.5" x14ac:dyDescent="0.25">
      <c r="A1904" s="3">
        <f>TITRES_STAT!B1907</f>
        <v>45076</v>
      </c>
      <c r="B1904" s="5">
        <f>TITRES_STAT!D1907</f>
        <v>2.6271</v>
      </c>
      <c r="C1904" s="2">
        <f t="shared" si="229"/>
        <v>0</v>
      </c>
      <c r="D1904" s="2">
        <f t="shared" si="230"/>
        <v>2.6200800000000002</v>
      </c>
      <c r="E1904" s="2">
        <f t="shared" si="232"/>
        <v>2.6534599999999999</v>
      </c>
      <c r="F1904" s="2">
        <f t="shared" si="233"/>
        <v>2.6719049999999998</v>
      </c>
      <c r="G1904" s="2">
        <f t="shared" si="227"/>
        <v>2.8161740000000002</v>
      </c>
      <c r="H1904" s="2">
        <f t="shared" si="231"/>
        <v>3.0747559999999998</v>
      </c>
      <c r="I1904" s="2">
        <f t="array" ref="I1904">SUMPRODUCT(B1888:B1907, (ROW(B1888:B1907)-ROW(B1888)+1)) / (20*21/2)</f>
        <v>2.6380633333333332</v>
      </c>
      <c r="J1904" s="2">
        <f t="shared" si="234"/>
        <v>2.6827158092684829</v>
      </c>
      <c r="K1904" s="2">
        <f t="shared" si="228"/>
        <v>2.7850883241274453</v>
      </c>
    </row>
    <row r="1905" spans="1:11" ht="13.5" x14ac:dyDescent="0.25">
      <c r="A1905" s="3">
        <f>TITRES_STAT!B1908</f>
        <v>45077</v>
      </c>
      <c r="B1905" s="5">
        <f>TITRES_STAT!D1908</f>
        <v>2.6358999999999999</v>
      </c>
      <c r="C1905" s="2">
        <f t="shared" si="229"/>
        <v>8.799999999999919E-3</v>
      </c>
      <c r="D1905" s="2">
        <f t="shared" si="230"/>
        <v>2.6200800000000002</v>
      </c>
      <c r="E1905" s="2">
        <f t="shared" si="232"/>
        <v>2.6481899999999996</v>
      </c>
      <c r="F1905" s="2">
        <f t="shared" si="233"/>
        <v>2.6631200000000002</v>
      </c>
      <c r="G1905" s="2">
        <f t="shared" si="227"/>
        <v>2.8100240000000007</v>
      </c>
      <c r="H1905" s="2">
        <f t="shared" si="231"/>
        <v>3.0714609999999998</v>
      </c>
      <c r="I1905" s="2">
        <f t="array" ref="I1905">SUMPRODUCT(B1889:B1908, (ROW(B1889:B1908)-ROW(B1889)+1)) / (20*21/2)</f>
        <v>2.6359714285714286</v>
      </c>
      <c r="J1905" s="2">
        <f t="shared" si="234"/>
        <v>2.6782571607667225</v>
      </c>
      <c r="K1905" s="2">
        <f t="shared" si="228"/>
        <v>2.7792378016126436</v>
      </c>
    </row>
    <row r="1906" spans="1:11" ht="13.5" x14ac:dyDescent="0.25">
      <c r="A1906" s="3">
        <f>TITRES_STAT!B1909</f>
        <v>45078</v>
      </c>
      <c r="B1906" s="5">
        <f>TITRES_STAT!D1909</f>
        <v>2.6183000000000001</v>
      </c>
      <c r="C1906" s="2">
        <f t="shared" si="229"/>
        <v>-1.7599999999999838E-2</v>
      </c>
      <c r="D1906" s="2">
        <f t="shared" si="230"/>
        <v>2.6200799999999997</v>
      </c>
      <c r="E1906" s="2">
        <f t="shared" si="232"/>
        <v>2.6411600000000002</v>
      </c>
      <c r="F1906" s="2">
        <f t="shared" si="233"/>
        <v>2.6547749999999999</v>
      </c>
      <c r="G1906" s="2">
        <f t="shared" ref="G1906:G1969" si="235">AVERAGE(B1857:B1906)</f>
        <v>2.803522000000001</v>
      </c>
      <c r="H1906" s="2">
        <f t="shared" si="231"/>
        <v>3.0680779999999994</v>
      </c>
      <c r="I1906" s="2">
        <f t="array" ref="I1906">SUMPRODUCT(B1890:B1909, (ROW(B1890:B1909)-ROW(B1890)+1)) / (20*21/2)</f>
        <v>2.6435395238095234</v>
      </c>
      <c r="J1906" s="2">
        <f t="shared" si="234"/>
        <v>2.6725469549794156</v>
      </c>
      <c r="K1906" s="2">
        <f t="shared" si="228"/>
        <v>2.7729265152748925</v>
      </c>
    </row>
    <row r="1907" spans="1:11" ht="13.5" x14ac:dyDescent="0.25">
      <c r="A1907" s="3">
        <f>TITRES_STAT!B1910</f>
        <v>45079</v>
      </c>
      <c r="B1907" s="5">
        <f>TITRES_STAT!D1910</f>
        <v>2.6271</v>
      </c>
      <c r="C1907" s="2">
        <f t="shared" si="229"/>
        <v>8.799999999999919E-3</v>
      </c>
      <c r="D1907" s="2">
        <f t="shared" si="230"/>
        <v>2.6271</v>
      </c>
      <c r="E1907" s="2">
        <f t="shared" si="232"/>
        <v>2.6358899999999998</v>
      </c>
      <c r="F1907" s="2">
        <f t="shared" si="233"/>
        <v>2.6490649999999993</v>
      </c>
      <c r="G1907" s="2">
        <f t="shared" si="235"/>
        <v>2.7971960000000009</v>
      </c>
      <c r="H1907" s="2">
        <f t="shared" si="231"/>
        <v>3.0648709999999992</v>
      </c>
      <c r="I1907" s="2">
        <f t="array" ref="I1907">SUMPRODUCT(B1891:B1910, (ROW(B1891:B1910)-ROW(B1891)+1)) / (20*21/2)</f>
        <v>2.6484776190476191</v>
      </c>
      <c r="J1907" s="2">
        <f t="shared" si="234"/>
        <v>2.6682186735528046</v>
      </c>
      <c r="K1907" s="2">
        <f t="shared" ref="K1907:K1970" si="236">$K$4*B1907+(1-$K$4)*K1906</f>
        <v>2.767207828401367</v>
      </c>
    </row>
    <row r="1908" spans="1:11" ht="13.5" x14ac:dyDescent="0.25">
      <c r="A1908" s="3">
        <f>TITRES_STAT!B1911</f>
        <v>45082</v>
      </c>
      <c r="B1908" s="5">
        <f>TITRES_STAT!D1911</f>
        <v>2.6271</v>
      </c>
      <c r="C1908" s="2">
        <f t="shared" si="229"/>
        <v>0</v>
      </c>
      <c r="D1908" s="2">
        <f t="shared" si="230"/>
        <v>2.6271</v>
      </c>
      <c r="E1908" s="2">
        <f t="shared" si="232"/>
        <v>2.62798</v>
      </c>
      <c r="F1908" s="2">
        <f t="shared" si="233"/>
        <v>2.6442349999999992</v>
      </c>
      <c r="G1908" s="2">
        <f t="shared" si="235"/>
        <v>2.7908700000000004</v>
      </c>
      <c r="H1908" s="2">
        <f t="shared" si="231"/>
        <v>3.0616199999999996</v>
      </c>
      <c r="I1908" s="2">
        <f t="array" ref="I1908">SUMPRODUCT(B1892:B1911, (ROW(B1892:B1911)-ROW(B1892)+1)) / (20*21/2)</f>
        <v>2.6576385714285711</v>
      </c>
      <c r="J1908" s="2">
        <f t="shared" si="234"/>
        <v>2.6643026094049183</v>
      </c>
      <c r="K1908" s="2">
        <f t="shared" si="236"/>
        <v>2.7617134037581761</v>
      </c>
    </row>
    <row r="1909" spans="1:11" ht="13.5" x14ac:dyDescent="0.25">
      <c r="A1909" s="3">
        <f>TITRES_STAT!B1912</f>
        <v>45083</v>
      </c>
      <c r="B1909" s="5">
        <f>TITRES_STAT!D1912</f>
        <v>2.7237</v>
      </c>
      <c r="C1909" s="2">
        <f t="shared" si="229"/>
        <v>9.6600000000000019E-2</v>
      </c>
      <c r="D1909" s="2">
        <f t="shared" si="230"/>
        <v>2.64642</v>
      </c>
      <c r="E1909" s="2">
        <f t="shared" si="232"/>
        <v>2.6332499999999999</v>
      </c>
      <c r="F1909" s="2">
        <f t="shared" si="233"/>
        <v>2.6455499999999996</v>
      </c>
      <c r="G1909" s="2">
        <f t="shared" si="235"/>
        <v>2.7864760000000013</v>
      </c>
      <c r="H1909" s="2">
        <f t="shared" si="231"/>
        <v>3.0588959999999998</v>
      </c>
      <c r="I1909" s="2">
        <f t="array" ref="I1909">SUMPRODUCT(B1893:B1912, (ROW(B1893:B1912)-ROW(B1893)+1)) / (20*21/2)</f>
        <v>2.6665066666666668</v>
      </c>
      <c r="J1909" s="2">
        <f t="shared" si="234"/>
        <v>2.669959503747307</v>
      </c>
      <c r="K1909" s="2">
        <f t="shared" si="236"/>
        <v>2.7602226820421691</v>
      </c>
    </row>
    <row r="1910" spans="1:11" ht="13.5" x14ac:dyDescent="0.25">
      <c r="A1910" s="3">
        <f>TITRES_STAT!B1913</f>
        <v>45084</v>
      </c>
      <c r="B1910" s="5">
        <f>TITRES_STAT!D1913</f>
        <v>2.6974</v>
      </c>
      <c r="C1910" s="2">
        <f t="shared" si="229"/>
        <v>-2.629999999999999E-2</v>
      </c>
      <c r="D1910" s="2">
        <f t="shared" si="230"/>
        <v>2.6587199999999998</v>
      </c>
      <c r="E1910" s="2">
        <f t="shared" si="232"/>
        <v>2.6393999999999997</v>
      </c>
      <c r="F1910" s="2">
        <f t="shared" si="233"/>
        <v>2.6451099999999999</v>
      </c>
      <c r="G1910" s="2">
        <f t="shared" si="235"/>
        <v>2.7815560000000006</v>
      </c>
      <c r="H1910" s="2">
        <f t="shared" si="231"/>
        <v>3.0559964999999996</v>
      </c>
      <c r="I1910" s="2">
        <f t="array" ref="I1910">SUMPRODUCT(B1894:B1913, (ROW(B1894:B1913)-ROW(B1894)+1)) / (20*21/2)</f>
        <v>2.6806461904761907</v>
      </c>
      <c r="J1910" s="2">
        <f t="shared" si="234"/>
        <v>2.6725728843428014</v>
      </c>
      <c r="K1910" s="2">
        <f t="shared" si="236"/>
        <v>2.7577590474522804</v>
      </c>
    </row>
    <row r="1911" spans="1:11" ht="13.5" x14ac:dyDescent="0.25">
      <c r="A1911" s="3">
        <f>TITRES_STAT!B1914</f>
        <v>45085</v>
      </c>
      <c r="B1911" s="5">
        <f>TITRES_STAT!D1914</f>
        <v>2.7412999999999998</v>
      </c>
      <c r="C1911" s="2">
        <f t="shared" si="229"/>
        <v>4.3899999999999828E-2</v>
      </c>
      <c r="D1911" s="2">
        <f t="shared" si="230"/>
        <v>2.6833199999999997</v>
      </c>
      <c r="E1911" s="2">
        <f t="shared" si="232"/>
        <v>2.6516999999999999</v>
      </c>
      <c r="F1911" s="2">
        <f t="shared" si="233"/>
        <v>2.6481849999999998</v>
      </c>
      <c r="G1911" s="2">
        <f t="shared" si="235"/>
        <v>2.7775140000000005</v>
      </c>
      <c r="H1911" s="2">
        <f t="shared" si="231"/>
        <v>3.0533164999999993</v>
      </c>
      <c r="I1911" s="2">
        <f t="array" ref="I1911">SUMPRODUCT(B1895:B1914, (ROW(B1895:B1914)-ROW(B1895)+1)) / (20*21/2)</f>
        <v>2.6937819047619045</v>
      </c>
      <c r="J1911" s="2">
        <f t="shared" si="234"/>
        <v>2.6791183239292011</v>
      </c>
      <c r="K1911" s="2">
        <f t="shared" si="236"/>
        <v>2.7571135946110146</v>
      </c>
    </row>
    <row r="1912" spans="1:11" ht="13.5" x14ac:dyDescent="0.25">
      <c r="A1912" s="3">
        <f>TITRES_STAT!B1915</f>
        <v>45086</v>
      </c>
      <c r="B1912" s="5">
        <f>TITRES_STAT!D1915</f>
        <v>2.7412999999999998</v>
      </c>
      <c r="C1912" s="2">
        <f t="shared" si="229"/>
        <v>0</v>
      </c>
      <c r="D1912" s="2">
        <f t="shared" si="230"/>
        <v>2.7061599999999997</v>
      </c>
      <c r="E1912" s="2">
        <f t="shared" si="232"/>
        <v>2.6666300000000001</v>
      </c>
      <c r="F1912" s="2">
        <f t="shared" si="233"/>
        <v>2.6543350000000001</v>
      </c>
      <c r="G1912" s="2">
        <f t="shared" si="235"/>
        <v>2.7734719999999999</v>
      </c>
      <c r="H1912" s="2">
        <f t="shared" si="231"/>
        <v>3.050680499999999</v>
      </c>
      <c r="I1912" s="2">
        <f t="array" ref="I1912">SUMPRODUCT(B1896:B1915, (ROW(B1896:B1915)-ROW(B1896)+1)) / (20*21/2)</f>
        <v>2.7057042857142863</v>
      </c>
      <c r="J1912" s="2">
        <f t="shared" si="234"/>
        <v>2.6850403883168963</v>
      </c>
      <c r="K1912" s="2">
        <f t="shared" si="236"/>
        <v>2.7564934536458767</v>
      </c>
    </row>
    <row r="1913" spans="1:11" ht="13.5" x14ac:dyDescent="0.25">
      <c r="A1913" s="3">
        <f>TITRES_STAT!B1916</f>
        <v>45089</v>
      </c>
      <c r="B1913" s="5">
        <f>TITRES_STAT!D1916</f>
        <v>2.8028</v>
      </c>
      <c r="C1913" s="2">
        <f t="shared" si="229"/>
        <v>6.150000000000011E-2</v>
      </c>
      <c r="D1913" s="2">
        <f t="shared" si="230"/>
        <v>2.7412999999999998</v>
      </c>
      <c r="E1913" s="2">
        <f t="shared" si="232"/>
        <v>2.6842000000000001</v>
      </c>
      <c r="F1913" s="2">
        <f t="shared" si="233"/>
        <v>2.6648749999999999</v>
      </c>
      <c r="G1913" s="2">
        <f t="shared" si="235"/>
        <v>2.7706599999999999</v>
      </c>
      <c r="H1913" s="2">
        <f t="shared" si="231"/>
        <v>3.0480884999999991</v>
      </c>
      <c r="I1913" s="2">
        <f t="array" ref="I1913">SUMPRODUCT(B1897:B1916, (ROW(B1897:B1916)-ROW(B1897)+1)) / (20*21/2)</f>
        <v>2.7313114285714288</v>
      </c>
      <c r="J1913" s="2">
        <f t="shared" si="234"/>
        <v>2.6962555894295726</v>
      </c>
      <c r="K1913" s="2">
        <f t="shared" si="236"/>
        <v>2.758309396640156</v>
      </c>
    </row>
    <row r="1914" spans="1:11" ht="13.5" x14ac:dyDescent="0.25">
      <c r="A1914" s="3">
        <f>TITRES_STAT!B1917</f>
        <v>45090</v>
      </c>
      <c r="B1914" s="5">
        <f>TITRES_STAT!D1917</f>
        <v>2.8028</v>
      </c>
      <c r="C1914" s="2">
        <f t="shared" si="229"/>
        <v>0</v>
      </c>
      <c r="D1914" s="2">
        <f t="shared" si="230"/>
        <v>2.7571199999999996</v>
      </c>
      <c r="E1914" s="2">
        <f t="shared" si="232"/>
        <v>2.7017700000000002</v>
      </c>
      <c r="F1914" s="2">
        <f t="shared" si="233"/>
        <v>2.6776150000000003</v>
      </c>
      <c r="G1914" s="2">
        <f t="shared" si="235"/>
        <v>2.7678479999999994</v>
      </c>
      <c r="H1914" s="2">
        <f t="shared" si="231"/>
        <v>3.0449694999999992</v>
      </c>
      <c r="I1914" s="2">
        <f t="array" ref="I1914">SUMPRODUCT(B1898:B1917, (ROW(B1898:B1917)-ROW(B1898)+1)) / (20*21/2)</f>
        <v>2.7623585714285719</v>
      </c>
      <c r="J1914" s="2">
        <f t="shared" si="234"/>
        <v>2.7064026761505655</v>
      </c>
      <c r="K1914" s="2">
        <f t="shared" si="236"/>
        <v>2.7600541261836793</v>
      </c>
    </row>
    <row r="1915" spans="1:11" ht="13.5" x14ac:dyDescent="0.25">
      <c r="A1915" s="3">
        <f>TITRES_STAT!B1918</f>
        <v>45091</v>
      </c>
      <c r="B1915" s="5">
        <f>TITRES_STAT!D1918</f>
        <v>2.8028</v>
      </c>
      <c r="C1915" s="2">
        <f t="shared" si="229"/>
        <v>0</v>
      </c>
      <c r="D1915" s="2">
        <f t="shared" si="230"/>
        <v>2.7781999999999996</v>
      </c>
      <c r="E1915" s="2">
        <f t="shared" si="232"/>
        <v>2.7184600000000003</v>
      </c>
      <c r="F1915" s="2">
        <f t="shared" si="233"/>
        <v>2.683325</v>
      </c>
      <c r="G1915" s="2">
        <f t="shared" si="235"/>
        <v>2.7650359999999994</v>
      </c>
      <c r="H1915" s="2">
        <f t="shared" si="231"/>
        <v>3.042245499999999</v>
      </c>
      <c r="I1915" s="2">
        <f t="array" ref="I1915">SUMPRODUCT(B1899:B1918, (ROW(B1899:B1918)-ROW(B1899)+1)) / (20*21/2)</f>
        <v>2.7917738095238103</v>
      </c>
      <c r="J1915" s="2">
        <f t="shared" si="234"/>
        <v>2.7155833736600354</v>
      </c>
      <c r="K1915" s="2">
        <f t="shared" si="236"/>
        <v>2.7617304349607901</v>
      </c>
    </row>
    <row r="1916" spans="1:11" ht="13.5" x14ac:dyDescent="0.25">
      <c r="A1916" s="3">
        <f>TITRES_STAT!B1919</f>
        <v>45092</v>
      </c>
      <c r="B1916" s="5">
        <f>TITRES_STAT!D1919</f>
        <v>2.9521999999999999</v>
      </c>
      <c r="C1916" s="2">
        <f t="shared" si="229"/>
        <v>0.14939999999999998</v>
      </c>
      <c r="D1916" s="2">
        <f t="shared" si="230"/>
        <v>2.8203799999999997</v>
      </c>
      <c r="E1916" s="2">
        <f t="shared" si="232"/>
        <v>2.7518500000000001</v>
      </c>
      <c r="F1916" s="2">
        <f t="shared" si="233"/>
        <v>2.6965049999999997</v>
      </c>
      <c r="G1916" s="2">
        <f t="shared" si="235"/>
        <v>2.7652119999999996</v>
      </c>
      <c r="H1916" s="2">
        <f t="shared" si="231"/>
        <v>3.0401369999999988</v>
      </c>
      <c r="I1916" s="2">
        <f t="array" ref="I1916">SUMPRODUCT(B1900:B1919, (ROW(B1900:B1919)-ROW(B1900)+1)) / (20*21/2)</f>
        <v>2.8188447619047619</v>
      </c>
      <c r="J1916" s="2">
        <f t="shared" si="234"/>
        <v>2.7381182904543175</v>
      </c>
      <c r="K1916" s="2">
        <f t="shared" si="236"/>
        <v>2.7691998296682101</v>
      </c>
    </row>
    <row r="1917" spans="1:11" ht="13.5" x14ac:dyDescent="0.25">
      <c r="A1917" s="3">
        <f>TITRES_STAT!B1920</f>
        <v>45093</v>
      </c>
      <c r="B1917" s="5">
        <f>TITRES_STAT!D1920</f>
        <v>3.0225</v>
      </c>
      <c r="C1917" s="2">
        <f t="shared" si="229"/>
        <v>7.0300000000000029E-2</v>
      </c>
      <c r="D1917" s="2">
        <f t="shared" si="230"/>
        <v>2.87662</v>
      </c>
      <c r="E1917" s="2">
        <f t="shared" si="232"/>
        <v>2.7913900000000007</v>
      </c>
      <c r="F1917" s="2">
        <f t="shared" si="233"/>
        <v>2.7136399999999998</v>
      </c>
      <c r="G1917" s="2">
        <f t="shared" si="235"/>
        <v>2.7667940000000004</v>
      </c>
      <c r="H1917" s="2">
        <f t="shared" si="231"/>
        <v>3.0385994999999983</v>
      </c>
      <c r="I1917" s="2">
        <f t="array" ref="I1917">SUMPRODUCT(B1901:B1920, (ROW(B1901:B1920)-ROW(B1901)+1)) / (20*21/2)</f>
        <v>2.8434457142857141</v>
      </c>
      <c r="J1917" s="2">
        <f t="shared" si="234"/>
        <v>2.7652022627920014</v>
      </c>
      <c r="K1917" s="2">
        <f t="shared" si="236"/>
        <v>2.7791331696812218</v>
      </c>
    </row>
    <row r="1918" spans="1:11" ht="13.5" x14ac:dyDescent="0.25">
      <c r="A1918" s="3">
        <f>TITRES_STAT!B1921</f>
        <v>45096</v>
      </c>
      <c r="B1918" s="5">
        <f>TITRES_STAT!D1921</f>
        <v>3.0225</v>
      </c>
      <c r="C1918" s="2">
        <f t="shared" si="229"/>
        <v>0</v>
      </c>
      <c r="D1918" s="2">
        <f t="shared" si="230"/>
        <v>2.9205600000000005</v>
      </c>
      <c r="E1918" s="2">
        <f t="shared" si="232"/>
        <v>2.8309300000000004</v>
      </c>
      <c r="F1918" s="2">
        <f t="shared" si="233"/>
        <v>2.7294550000000002</v>
      </c>
      <c r="G1918" s="2">
        <f t="shared" si="235"/>
        <v>2.768552000000001</v>
      </c>
      <c r="H1918" s="2">
        <f t="shared" si="231"/>
        <v>3.0372374999999994</v>
      </c>
      <c r="I1918" s="2">
        <f t="array" ref="I1918">SUMPRODUCT(B1902:B1921, (ROW(B1902:B1921)-ROW(B1902)+1)) / (20*21/2)</f>
        <v>2.8646133333333332</v>
      </c>
      <c r="J1918" s="2">
        <f t="shared" si="234"/>
        <v>2.7897068091927633</v>
      </c>
      <c r="K1918" s="2">
        <f t="shared" si="236"/>
        <v>2.7886769669486249</v>
      </c>
    </row>
    <row r="1919" spans="1:11" ht="13.5" x14ac:dyDescent="0.25">
      <c r="A1919" s="3">
        <f>TITRES_STAT!B1922</f>
        <v>45097</v>
      </c>
      <c r="B1919" s="5">
        <f>TITRES_STAT!D1922</f>
        <v>3.0137</v>
      </c>
      <c r="C1919" s="2">
        <f t="shared" si="229"/>
        <v>-8.799999999999919E-3</v>
      </c>
      <c r="D1919" s="2">
        <f t="shared" si="230"/>
        <v>2.9627400000000002</v>
      </c>
      <c r="E1919" s="2">
        <f t="shared" si="232"/>
        <v>2.8599300000000003</v>
      </c>
      <c r="F1919" s="2">
        <f t="shared" si="233"/>
        <v>2.7465899999999994</v>
      </c>
      <c r="G1919" s="2">
        <f t="shared" si="235"/>
        <v>2.7704860000000009</v>
      </c>
      <c r="H1919" s="2">
        <f t="shared" si="231"/>
        <v>3.0360514999999992</v>
      </c>
      <c r="I1919" s="2">
        <f t="array" ref="I1919">SUMPRODUCT(B1903:B1922, (ROW(B1903:B1922)-ROW(B1903)+1)) / (20*21/2)</f>
        <v>2.8806809523809522</v>
      </c>
      <c r="J1919" s="2">
        <f t="shared" si="234"/>
        <v>2.8110394940315477</v>
      </c>
      <c r="K1919" s="2">
        <f t="shared" si="236"/>
        <v>2.7975013996173064</v>
      </c>
    </row>
    <row r="1920" spans="1:11" ht="13.5" x14ac:dyDescent="0.25">
      <c r="A1920" s="3">
        <f>TITRES_STAT!B1923</f>
        <v>45098</v>
      </c>
      <c r="B1920" s="5">
        <f>TITRES_STAT!D1923</f>
        <v>3.0049000000000001</v>
      </c>
      <c r="C1920" s="2">
        <f t="shared" si="229"/>
        <v>-8.799999999999919E-3</v>
      </c>
      <c r="D1920" s="2">
        <f t="shared" si="230"/>
        <v>3.0031599999999998</v>
      </c>
      <c r="E1920" s="2">
        <f t="shared" si="232"/>
        <v>2.8906800000000001</v>
      </c>
      <c r="F1920" s="2">
        <f t="shared" si="233"/>
        <v>2.7650399999999995</v>
      </c>
      <c r="G1920" s="2">
        <f t="shared" si="235"/>
        <v>2.7717160000000005</v>
      </c>
      <c r="H1920" s="2">
        <f t="shared" si="231"/>
        <v>3.0348654999999991</v>
      </c>
      <c r="I1920" s="2">
        <f t="array" ref="I1920">SUMPRODUCT(B1904:B1923, (ROW(B1904:B1923)-ROW(B1904)+1)) / (20*21/2)</f>
        <v>2.8967095238095237</v>
      </c>
      <c r="J1920" s="2">
        <f t="shared" si="234"/>
        <v>2.8295023993618762</v>
      </c>
      <c r="K1920" s="2">
        <f t="shared" si="236"/>
        <v>2.8056346780636869</v>
      </c>
    </row>
    <row r="1921" spans="1:11" ht="13.5" x14ac:dyDescent="0.25">
      <c r="A1921" s="3">
        <f>TITRES_STAT!B1924</f>
        <v>45099</v>
      </c>
      <c r="B1921" s="5">
        <f>TITRES_STAT!D1924</f>
        <v>2.9872999999999998</v>
      </c>
      <c r="C1921" s="2">
        <f t="shared" si="229"/>
        <v>-1.7600000000000282E-2</v>
      </c>
      <c r="D1921" s="2">
        <f t="shared" si="230"/>
        <v>3.0101800000000001</v>
      </c>
      <c r="E1921" s="2">
        <f t="shared" si="232"/>
        <v>2.9152800000000001</v>
      </c>
      <c r="F1921" s="2">
        <f t="shared" si="233"/>
        <v>2.7834899999999996</v>
      </c>
      <c r="G1921" s="2">
        <f t="shared" si="235"/>
        <v>2.77277</v>
      </c>
      <c r="H1921" s="2">
        <f t="shared" si="231"/>
        <v>3.033635499999999</v>
      </c>
      <c r="I1921" s="2">
        <f t="array" ref="I1921">SUMPRODUCT(B1905:B1924, (ROW(B1905:B1924)-ROW(B1905)+1)) / (20*21/2)</f>
        <v>2.9111061904761901</v>
      </c>
      <c r="J1921" s="2">
        <f t="shared" si="234"/>
        <v>2.844530742279793</v>
      </c>
      <c r="K1921" s="2">
        <f t="shared" si="236"/>
        <v>2.8127588083356994</v>
      </c>
    </row>
    <row r="1922" spans="1:11" ht="13.5" x14ac:dyDescent="0.25">
      <c r="A1922" s="3">
        <f>TITRES_STAT!B1925</f>
        <v>45100</v>
      </c>
      <c r="B1922" s="5">
        <f>TITRES_STAT!D1925</f>
        <v>2.9521999999999999</v>
      </c>
      <c r="C1922" s="2">
        <f t="shared" si="229"/>
        <v>-3.5099999999999909E-2</v>
      </c>
      <c r="D1922" s="2">
        <f t="shared" si="230"/>
        <v>2.9961199999999999</v>
      </c>
      <c r="E1922" s="2">
        <f t="shared" si="232"/>
        <v>2.9363700000000001</v>
      </c>
      <c r="F1922" s="2">
        <f t="shared" si="233"/>
        <v>2.8014999999999999</v>
      </c>
      <c r="G1922" s="2">
        <f t="shared" si="235"/>
        <v>2.7738240000000003</v>
      </c>
      <c r="H1922" s="2">
        <f t="shared" si="231"/>
        <v>3.032361499999999</v>
      </c>
      <c r="I1922" s="2">
        <f t="array" ref="I1922">SUMPRODUCT(B1906:B1925, (ROW(B1906:B1925)-ROW(B1906)+1)) / (20*21/2)</f>
        <v>2.9238709523809527</v>
      </c>
      <c r="J1922" s="2">
        <f t="shared" si="234"/>
        <v>2.8547849573007653</v>
      </c>
      <c r="K1922" s="2">
        <f t="shared" si="236"/>
        <v>2.8182270903617503</v>
      </c>
    </row>
    <row r="1923" spans="1:11" ht="13.5" x14ac:dyDescent="0.25">
      <c r="A1923" s="3">
        <f>TITRES_STAT!B1926</f>
        <v>45103</v>
      </c>
      <c r="B1923" s="5">
        <f>TITRES_STAT!D1926</f>
        <v>2.9698000000000002</v>
      </c>
      <c r="C1923" s="2">
        <f t="shared" si="229"/>
        <v>1.7600000000000282E-2</v>
      </c>
      <c r="D1923" s="2">
        <f t="shared" si="230"/>
        <v>2.9855800000000001</v>
      </c>
      <c r="E1923" s="2">
        <f t="shared" si="232"/>
        <v>2.9530700000000003</v>
      </c>
      <c r="F1923" s="2">
        <f t="shared" si="233"/>
        <v>2.8186349999999996</v>
      </c>
      <c r="G1923" s="2">
        <f t="shared" si="235"/>
        <v>2.7752300000000001</v>
      </c>
      <c r="H1923" s="2">
        <f t="shared" si="231"/>
        <v>3.0311754999999989</v>
      </c>
      <c r="I1923" s="2">
        <f t="array" ref="I1923">SUMPRODUCT(B1907:B1926, (ROW(B1907:B1926)-ROW(B1907)+1)) / (20*21/2)</f>
        <v>2.9333695238095241</v>
      </c>
      <c r="J1923" s="2">
        <f t="shared" si="234"/>
        <v>2.8657387708911686</v>
      </c>
      <c r="K1923" s="2">
        <f t="shared" si="236"/>
        <v>2.8241711260338387</v>
      </c>
    </row>
    <row r="1924" spans="1:11" ht="13.5" x14ac:dyDescent="0.25">
      <c r="A1924" s="3">
        <f>TITRES_STAT!B1927</f>
        <v>45104</v>
      </c>
      <c r="B1924" s="5">
        <f>TITRES_STAT!D1927</f>
        <v>2.9698000000000002</v>
      </c>
      <c r="C1924" s="2">
        <f t="shared" ref="C1924:C1987" si="237">B1924-B1923</f>
        <v>0</v>
      </c>
      <c r="D1924" s="2">
        <f t="shared" si="230"/>
        <v>2.9767999999999999</v>
      </c>
      <c r="E1924" s="2">
        <f t="shared" si="232"/>
        <v>2.96977</v>
      </c>
      <c r="F1924" s="2">
        <f t="shared" si="233"/>
        <v>2.8357699999999997</v>
      </c>
      <c r="G1924" s="2">
        <f t="shared" si="235"/>
        <v>2.7764600000000002</v>
      </c>
      <c r="H1924" s="2">
        <f t="shared" si="231"/>
        <v>3.0300334999999992</v>
      </c>
      <c r="I1924" s="2">
        <f t="array" ref="I1924">SUMPRODUCT(B1908:B1927, (ROW(B1908:B1927)-ROW(B1908)+1)) / (20*21/2)</f>
        <v>2.9421161904761908</v>
      </c>
      <c r="J1924" s="2">
        <f t="shared" si="234"/>
        <v>2.8756493641396288</v>
      </c>
      <c r="K1924" s="2">
        <f t="shared" si="236"/>
        <v>2.8298820622678056</v>
      </c>
    </row>
    <row r="1925" spans="1:11" ht="13.5" x14ac:dyDescent="0.25">
      <c r="A1925" s="3">
        <f>TITRES_STAT!B1928</f>
        <v>45107</v>
      </c>
      <c r="B1925" s="5">
        <f>TITRES_STAT!D1928</f>
        <v>2.9698000000000002</v>
      </c>
      <c r="C1925" s="2">
        <f t="shared" si="237"/>
        <v>0</v>
      </c>
      <c r="D1925" s="2">
        <f t="shared" si="230"/>
        <v>2.9697800000000001</v>
      </c>
      <c r="E1925" s="2">
        <f t="shared" si="232"/>
        <v>2.9864699999999997</v>
      </c>
      <c r="F1925" s="2">
        <f t="shared" si="233"/>
        <v>2.8524649999999996</v>
      </c>
      <c r="G1925" s="2">
        <f t="shared" si="235"/>
        <v>2.7771640000000004</v>
      </c>
      <c r="H1925" s="2">
        <f t="shared" si="231"/>
        <v>3.0289354999999993</v>
      </c>
      <c r="I1925" s="2">
        <f t="array" ref="I1925">SUMPRODUCT(B1909:B1928, (ROW(B1909:B1928)-ROW(B1909)+1)) / (20*21/2)</f>
        <v>2.9542919047619054</v>
      </c>
      <c r="J1925" s="2">
        <f t="shared" si="234"/>
        <v>2.8846160913644261</v>
      </c>
      <c r="K1925" s="2">
        <f t="shared" si="236"/>
        <v>2.8353690402180876</v>
      </c>
    </row>
    <row r="1926" spans="1:11" ht="13.5" x14ac:dyDescent="0.25">
      <c r="A1926" s="3">
        <f>TITRES_STAT!B1929</f>
        <v>45110</v>
      </c>
      <c r="B1926" s="5">
        <f>TITRES_STAT!D1929</f>
        <v>2.9521999999999999</v>
      </c>
      <c r="C1926" s="2">
        <f t="shared" si="237"/>
        <v>-1.7600000000000282E-2</v>
      </c>
      <c r="D1926" s="2">
        <f t="shared" ref="D1926:D1989" si="238">AVERAGE(B1922:B1926)</f>
        <v>2.9627599999999998</v>
      </c>
      <c r="E1926" s="2">
        <f t="shared" si="232"/>
        <v>2.9864699999999997</v>
      </c>
      <c r="F1926" s="2">
        <f t="shared" si="233"/>
        <v>2.8691599999999999</v>
      </c>
      <c r="G1926" s="2">
        <f t="shared" si="235"/>
        <v>2.7775159999999999</v>
      </c>
      <c r="H1926" s="2">
        <f t="shared" si="231"/>
        <v>3.0277934999999996</v>
      </c>
      <c r="I1926" s="2">
        <f t="array" ref="I1926">SUMPRODUCT(B1910:B1929, (ROW(B1910:B1929)-ROW(B1910)+1)) / (20*21/2)</f>
        <v>2.9663028571428574</v>
      </c>
      <c r="J1926" s="2">
        <f t="shared" si="234"/>
        <v>2.8910526540916237</v>
      </c>
      <c r="K1926" s="2">
        <f t="shared" si="236"/>
        <v>2.8399506464840449</v>
      </c>
    </row>
    <row r="1927" spans="1:11" ht="13.5" x14ac:dyDescent="0.25">
      <c r="A1927" s="3">
        <f>TITRES_STAT!B1930</f>
        <v>45111</v>
      </c>
      <c r="B1927" s="5">
        <f>TITRES_STAT!D1930</f>
        <v>2.9609999999999999</v>
      </c>
      <c r="C1927" s="2">
        <f t="shared" si="237"/>
        <v>8.799999999999919E-3</v>
      </c>
      <c r="D1927" s="2">
        <f t="shared" si="238"/>
        <v>2.9645200000000003</v>
      </c>
      <c r="E1927" s="2">
        <f t="shared" si="232"/>
        <v>2.9803199999999999</v>
      </c>
      <c r="F1927" s="2">
        <f t="shared" si="233"/>
        <v>2.8858549999999998</v>
      </c>
      <c r="G1927" s="2">
        <f t="shared" si="235"/>
        <v>2.7789220000000006</v>
      </c>
      <c r="H1927" s="2">
        <f t="shared" si="231"/>
        <v>3.026826999999999</v>
      </c>
      <c r="I1927" s="2">
        <f t="array" ref="I1927">SUMPRODUCT(B1911:B1930, (ROW(B1911:B1930)-ROW(B1911)+1)) / (20*21/2)</f>
        <v>2.9852109523809527</v>
      </c>
      <c r="J1927" s="2">
        <f t="shared" si="234"/>
        <v>2.8977143060828978</v>
      </c>
      <c r="K1927" s="2">
        <f t="shared" si="236"/>
        <v>2.8446976799552588</v>
      </c>
    </row>
    <row r="1928" spans="1:11" ht="13.5" x14ac:dyDescent="0.25">
      <c r="A1928" s="3">
        <f>TITRES_STAT!B1931</f>
        <v>45112</v>
      </c>
      <c r="B1928" s="5">
        <f>TITRES_STAT!D1931</f>
        <v>3.0137</v>
      </c>
      <c r="C1928" s="2">
        <f t="shared" si="237"/>
        <v>5.2700000000000191E-2</v>
      </c>
      <c r="D1928" s="2">
        <f t="shared" si="238"/>
        <v>2.9733000000000001</v>
      </c>
      <c r="E1928" s="2">
        <f t="shared" si="232"/>
        <v>2.9794399999999999</v>
      </c>
      <c r="F1928" s="2">
        <f t="shared" si="233"/>
        <v>2.9051849999999999</v>
      </c>
      <c r="G1928" s="2">
        <f t="shared" si="235"/>
        <v>2.7815580000000013</v>
      </c>
      <c r="H1928" s="2">
        <f t="shared" si="231"/>
        <v>3.0262999999999995</v>
      </c>
      <c r="I1928" s="2">
        <f t="array" ref="I1928">SUMPRODUCT(B1912:B1931, (ROW(B1912:B1931)-ROW(B1912)+1)) / (20*21/2)</f>
        <v>3.0146633333333339</v>
      </c>
      <c r="J1928" s="2">
        <f t="shared" si="234"/>
        <v>2.9087605626464317</v>
      </c>
      <c r="K1928" s="2">
        <f t="shared" si="236"/>
        <v>2.851325221917798</v>
      </c>
    </row>
    <row r="1929" spans="1:11" ht="13.5" x14ac:dyDescent="0.25">
      <c r="A1929" s="3">
        <f>TITRES_STAT!B1932</f>
        <v>45113</v>
      </c>
      <c r="B1929" s="5">
        <f>TITRES_STAT!D1932</f>
        <v>3.0312999999999999</v>
      </c>
      <c r="C1929" s="2">
        <f t="shared" si="237"/>
        <v>1.7599999999999838E-2</v>
      </c>
      <c r="D1929" s="2">
        <f t="shared" si="238"/>
        <v>2.9856000000000003</v>
      </c>
      <c r="E1929" s="2">
        <f t="shared" si="232"/>
        <v>2.9811999999999999</v>
      </c>
      <c r="F1929" s="2">
        <f t="shared" si="233"/>
        <v>2.9205649999999999</v>
      </c>
      <c r="G1929" s="2">
        <f t="shared" si="235"/>
        <v>2.7843700000000009</v>
      </c>
      <c r="H1929" s="2">
        <f t="shared" si="231"/>
        <v>3.025904999999999</v>
      </c>
      <c r="I1929" s="2">
        <f t="array" ref="I1929">SUMPRODUCT(B1913:B1932, (ROW(B1913:B1932)-ROW(B1913)+1)) / (20*21/2)</f>
        <v>3.0408509523809526</v>
      </c>
      <c r="J1929" s="2">
        <f t="shared" si="234"/>
        <v>2.9204309852515333</v>
      </c>
      <c r="K1929" s="2">
        <f t="shared" si="236"/>
        <v>2.8583830563523942</v>
      </c>
    </row>
    <row r="1930" spans="1:11" ht="13.5" x14ac:dyDescent="0.25">
      <c r="A1930" s="3">
        <f>TITRES_STAT!B1933</f>
        <v>45114</v>
      </c>
      <c r="B1930" s="5">
        <f>TITRES_STAT!D1933</f>
        <v>3.1191</v>
      </c>
      <c r="C1930" s="2">
        <f t="shared" si="237"/>
        <v>8.78000000000001E-2</v>
      </c>
      <c r="D1930" s="2">
        <f t="shared" si="238"/>
        <v>3.01546</v>
      </c>
      <c r="E1930" s="2">
        <f t="shared" si="232"/>
        <v>2.9926199999999996</v>
      </c>
      <c r="F1930" s="2">
        <f t="shared" si="233"/>
        <v>2.9416500000000001</v>
      </c>
      <c r="G1930" s="2">
        <f t="shared" si="235"/>
        <v>2.7910480000000009</v>
      </c>
      <c r="H1930" s="2">
        <f t="shared" ref="H1930:H1993" si="239">AVERAGE(B1731:B1930)</f>
        <v>3.0258609999999999</v>
      </c>
      <c r="I1930" s="2">
        <f t="array" ref="I1930">SUMPRODUCT(B1914:B1933, (ROW(B1914:B1933)-ROW(B1914)+1)) / (20*21/2)</f>
        <v>3.0646538095238096</v>
      </c>
      <c r="J1930" s="2">
        <f t="shared" si="234"/>
        <v>2.939351843799006</v>
      </c>
      <c r="K1930" s="2">
        <f t="shared" si="236"/>
        <v>2.8686072502209279</v>
      </c>
    </row>
    <row r="1931" spans="1:11" ht="13.5" x14ac:dyDescent="0.25">
      <c r="A1931" s="3">
        <f>TITRES_STAT!B1934</f>
        <v>45117</v>
      </c>
      <c r="B1931" s="5">
        <f>TITRES_STAT!D1934</f>
        <v>3.2509000000000001</v>
      </c>
      <c r="C1931" s="2">
        <f t="shared" si="237"/>
        <v>0.13180000000000014</v>
      </c>
      <c r="D1931" s="2">
        <f t="shared" si="238"/>
        <v>3.0751999999999997</v>
      </c>
      <c r="E1931" s="2">
        <f t="shared" si="232"/>
        <v>3.01898</v>
      </c>
      <c r="F1931" s="2">
        <f t="shared" si="233"/>
        <v>2.96713</v>
      </c>
      <c r="G1931" s="2">
        <f t="shared" si="235"/>
        <v>2.7986040000000001</v>
      </c>
      <c r="H1931" s="2">
        <f t="shared" si="239"/>
        <v>3.0265199999999997</v>
      </c>
      <c r="I1931" s="2">
        <f t="array" ref="I1931">SUMPRODUCT(B1915:B1934, (ROW(B1915:B1934)-ROW(B1915)+1)) / (20*21/2)</f>
        <v>3.0846980952380951</v>
      </c>
      <c r="J1931" s="2">
        <f t="shared" si="234"/>
        <v>2.9690230967705293</v>
      </c>
      <c r="K1931" s="2">
        <f t="shared" si="236"/>
        <v>2.8835991227612836</v>
      </c>
    </row>
    <row r="1932" spans="1:11" ht="13.5" x14ac:dyDescent="0.25">
      <c r="A1932" s="3">
        <f>TITRES_STAT!B1935</f>
        <v>45118</v>
      </c>
      <c r="B1932" s="5">
        <f>TITRES_STAT!D1935</f>
        <v>3.2421000000000002</v>
      </c>
      <c r="C1932" s="2">
        <f t="shared" si="237"/>
        <v>-8.799999999999919E-3</v>
      </c>
      <c r="D1932" s="2">
        <f t="shared" si="238"/>
        <v>3.1314199999999999</v>
      </c>
      <c r="E1932" s="2">
        <f t="shared" ref="E1932:E1995" si="240">AVERAGE(B1923:B1932)</f>
        <v>3.0479700000000003</v>
      </c>
      <c r="F1932" s="2">
        <f t="shared" si="233"/>
        <v>2.9921700000000002</v>
      </c>
      <c r="G1932" s="2">
        <f t="shared" si="235"/>
        <v>2.8063360000000004</v>
      </c>
      <c r="H1932" s="2">
        <f t="shared" si="239"/>
        <v>3.0272225000000001</v>
      </c>
      <c r="I1932" s="2">
        <f t="array" ref="I1932">SUMPRODUCT(B1916:B1935, (ROW(B1916:B1935)-ROW(B1916)+1)) / (20*21/2)</f>
        <v>3.1018957142857149</v>
      </c>
      <c r="J1932" s="2">
        <f t="shared" si="234"/>
        <v>2.9950304208876219</v>
      </c>
      <c r="K1932" s="2">
        <f t="shared" si="236"/>
        <v>2.8976579806922138</v>
      </c>
    </row>
    <row r="1933" spans="1:11" ht="13.5" x14ac:dyDescent="0.25">
      <c r="A1933" s="3">
        <f>TITRES_STAT!B1936</f>
        <v>45119</v>
      </c>
      <c r="B1933" s="5">
        <f>TITRES_STAT!D1936</f>
        <v>3.2421000000000002</v>
      </c>
      <c r="C1933" s="2">
        <f t="shared" si="237"/>
        <v>0</v>
      </c>
      <c r="D1933" s="2">
        <f t="shared" si="238"/>
        <v>3.1771000000000003</v>
      </c>
      <c r="E1933" s="2">
        <f t="shared" si="240"/>
        <v>3.0752000000000002</v>
      </c>
      <c r="F1933" s="2">
        <f t="shared" si="233"/>
        <v>3.0141350000000005</v>
      </c>
      <c r="G1933" s="2">
        <f t="shared" si="235"/>
        <v>2.8149460000000004</v>
      </c>
      <c r="H1933" s="2">
        <f t="shared" si="239"/>
        <v>3.0280570000000004</v>
      </c>
      <c r="I1933" s="2">
        <f t="array" ref="I1933">SUMPRODUCT(B1917:B1936, (ROW(B1917:B1936)-ROW(B1917)+1)) / (20*21/2)</f>
        <v>3.115450476190476</v>
      </c>
      <c r="J1933" s="2">
        <f t="shared" si="234"/>
        <v>3.0185608569935627</v>
      </c>
      <c r="K1933" s="2">
        <f t="shared" si="236"/>
        <v>2.9111655108611467</v>
      </c>
    </row>
    <row r="1934" spans="1:11" ht="13.5" x14ac:dyDescent="0.25">
      <c r="A1934" s="3">
        <f>TITRES_STAT!B1937</f>
        <v>45120</v>
      </c>
      <c r="B1934" s="5">
        <f>TITRES_STAT!D1937</f>
        <v>3.2246000000000001</v>
      </c>
      <c r="C1934" s="2">
        <f t="shared" si="237"/>
        <v>-1.7500000000000071E-2</v>
      </c>
      <c r="D1934" s="2">
        <f t="shared" si="238"/>
        <v>3.2157600000000004</v>
      </c>
      <c r="E1934" s="2">
        <f t="shared" si="240"/>
        <v>3.1006800000000001</v>
      </c>
      <c r="F1934" s="2">
        <f t="shared" si="233"/>
        <v>3.0352250000000005</v>
      </c>
      <c r="G1934" s="2">
        <f t="shared" si="235"/>
        <v>2.8232060000000008</v>
      </c>
      <c r="H1934" s="2">
        <f t="shared" si="239"/>
        <v>3.0288040000000005</v>
      </c>
      <c r="I1934" s="2">
        <f t="array" ref="I1934">SUMPRODUCT(B1918:B1937, (ROW(B1918:B1937)-ROW(B1918)+1)) / (20*21/2)</f>
        <v>3.1278338095238096</v>
      </c>
      <c r="J1934" s="2">
        <f t="shared" si="234"/>
        <v>3.0381836325179852</v>
      </c>
      <c r="K1934" s="2">
        <f t="shared" si="236"/>
        <v>2.9234570594548273</v>
      </c>
    </row>
    <row r="1935" spans="1:11" ht="13.5" x14ac:dyDescent="0.25">
      <c r="A1935" s="3">
        <f>TITRES_STAT!B1938</f>
        <v>45121</v>
      </c>
      <c r="B1935" s="5">
        <f>TITRES_STAT!D1938</f>
        <v>3.2158000000000002</v>
      </c>
      <c r="C1935" s="2">
        <f t="shared" si="237"/>
        <v>-8.799999999999919E-3</v>
      </c>
      <c r="D1935" s="2">
        <f t="shared" si="238"/>
        <v>3.2351000000000005</v>
      </c>
      <c r="E1935" s="2">
        <f t="shared" si="240"/>
        <v>3.1252800000000001</v>
      </c>
      <c r="F1935" s="2">
        <f t="shared" si="233"/>
        <v>3.0558750000000003</v>
      </c>
      <c r="G1935" s="2">
        <f t="shared" si="235"/>
        <v>2.831290000000001</v>
      </c>
      <c r="H1935" s="2">
        <f t="shared" si="239"/>
        <v>3.0295069999999997</v>
      </c>
      <c r="I1935" s="2">
        <f t="array" ref="I1935">SUMPRODUCT(B1919:B1938, (ROW(B1919:B1938)-ROW(B1919)+1)) / (20*21/2)</f>
        <v>3.1477519047619049</v>
      </c>
      <c r="J1935" s="2">
        <f t="shared" si="234"/>
        <v>3.0550994770400819</v>
      </c>
      <c r="K1935" s="2">
        <f t="shared" si="236"/>
        <v>2.9349214884958141</v>
      </c>
    </row>
    <row r="1936" spans="1:11" ht="13.5" x14ac:dyDescent="0.25">
      <c r="A1936" s="3">
        <f>TITRES_STAT!B1939</f>
        <v>45124</v>
      </c>
      <c r="B1936" s="5">
        <f>TITRES_STAT!D1939</f>
        <v>3.1981999999999999</v>
      </c>
      <c r="C1936" s="2">
        <f t="shared" si="237"/>
        <v>-1.7600000000000282E-2</v>
      </c>
      <c r="D1936" s="2">
        <f t="shared" si="238"/>
        <v>3.2245599999999994</v>
      </c>
      <c r="E1936" s="2">
        <f t="shared" si="240"/>
        <v>3.14988</v>
      </c>
      <c r="F1936" s="2">
        <f t="shared" si="233"/>
        <v>3.0681750000000005</v>
      </c>
      <c r="G1936" s="2">
        <f t="shared" si="235"/>
        <v>2.8395500000000005</v>
      </c>
      <c r="H1936" s="2">
        <f t="shared" si="239"/>
        <v>3.0291994999999998</v>
      </c>
      <c r="I1936" s="2">
        <f t="array" ref="I1936">SUMPRODUCT(B1920:B1939, (ROW(B1920:B1939)-ROW(B1920)+1)) / (20*21/2)</f>
        <v>3.1672528571428571</v>
      </c>
      <c r="J1936" s="2">
        <f t="shared" si="234"/>
        <v>3.0687280982743599</v>
      </c>
      <c r="K1936" s="2">
        <f t="shared" si="236"/>
        <v>2.9452461360057822</v>
      </c>
    </row>
    <row r="1937" spans="1:11" ht="13.5" x14ac:dyDescent="0.25">
      <c r="A1937" s="3">
        <f>TITRES_STAT!B1940</f>
        <v>45125</v>
      </c>
      <c r="B1937" s="5">
        <f>TITRES_STAT!D1940</f>
        <v>3.1981999999999999</v>
      </c>
      <c r="C1937" s="2">
        <f t="shared" si="237"/>
        <v>0</v>
      </c>
      <c r="D1937" s="2">
        <f t="shared" si="238"/>
        <v>3.2157800000000001</v>
      </c>
      <c r="E1937" s="2">
        <f t="shared" si="240"/>
        <v>3.1736</v>
      </c>
      <c r="F1937" s="2">
        <f t="shared" si="233"/>
        <v>3.0769600000000006</v>
      </c>
      <c r="G1937" s="2">
        <f t="shared" si="235"/>
        <v>2.848688000000001</v>
      </c>
      <c r="H1937" s="2">
        <f t="shared" si="239"/>
        <v>3.0284525000000002</v>
      </c>
      <c r="I1937" s="2">
        <f t="array" ref="I1937">SUMPRODUCT(B1921:B1940, (ROW(B1921:B1940)-ROW(B1921)+1)) / (20*21/2)</f>
        <v>3.1845766666666671</v>
      </c>
      <c r="J1937" s="2">
        <f t="shared" si="234"/>
        <v>3.0810587555815636</v>
      </c>
      <c r="K1937" s="2">
        <f t="shared" si="236"/>
        <v>2.9551658953781046</v>
      </c>
    </row>
    <row r="1938" spans="1:11" ht="13.5" x14ac:dyDescent="0.25">
      <c r="A1938" s="3">
        <f>TITRES_STAT!B1941</f>
        <v>45127</v>
      </c>
      <c r="B1938" s="5">
        <f>TITRES_STAT!D1941</f>
        <v>3.2860999999999998</v>
      </c>
      <c r="C1938" s="2">
        <f t="shared" si="237"/>
        <v>8.7899999999999867E-2</v>
      </c>
      <c r="D1938" s="2">
        <f t="shared" si="238"/>
        <v>3.2245800000000004</v>
      </c>
      <c r="E1938" s="2">
        <f t="shared" si="240"/>
        <v>3.2008400000000004</v>
      </c>
      <c r="F1938" s="2">
        <f t="shared" si="233"/>
        <v>3.0901400000000003</v>
      </c>
      <c r="G1938" s="2">
        <f t="shared" si="235"/>
        <v>2.8599360000000007</v>
      </c>
      <c r="H1938" s="2">
        <f t="shared" si="239"/>
        <v>3.0281449999999994</v>
      </c>
      <c r="I1938" s="2">
        <f t="array" ref="I1938">SUMPRODUCT(B1922:B1941, (ROW(B1922:B1941)-ROW(B1922)+1)) / (20*21/2)</f>
        <v>3.1972090476190478</v>
      </c>
      <c r="J1938" s="2">
        <f t="shared" si="234"/>
        <v>3.1005864931452241</v>
      </c>
      <c r="K1938" s="2">
        <f t="shared" si="236"/>
        <v>2.9681437034024927</v>
      </c>
    </row>
    <row r="1939" spans="1:11" ht="13.5" x14ac:dyDescent="0.25">
      <c r="A1939" s="3">
        <f>TITRES_STAT!B1942</f>
        <v>45128</v>
      </c>
      <c r="B1939" s="5">
        <f>TITRES_STAT!D1942</f>
        <v>3.2949000000000002</v>
      </c>
      <c r="C1939" s="2">
        <f t="shared" si="237"/>
        <v>8.8000000000003631E-3</v>
      </c>
      <c r="D1939" s="2">
        <f t="shared" si="238"/>
        <v>3.2386399999999993</v>
      </c>
      <c r="E1939" s="2">
        <f t="shared" si="240"/>
        <v>3.2272000000000007</v>
      </c>
      <c r="F1939" s="2">
        <f t="shared" si="233"/>
        <v>3.1042000000000001</v>
      </c>
      <c r="G1939" s="2">
        <f t="shared" si="235"/>
        <v>2.8718860000000008</v>
      </c>
      <c r="H1939" s="2">
        <f t="shared" si="239"/>
        <v>3.0281449999999994</v>
      </c>
      <c r="I1939" s="2">
        <f t="array" ref="I1939">SUMPRODUCT(B1923:B1942, (ROW(B1923:B1942)-ROW(B1923)+1)) / (20*21/2)</f>
        <v>3.2213385714285718</v>
      </c>
      <c r="J1939" s="2">
        <f t="shared" si="234"/>
        <v>3.1190925414171078</v>
      </c>
      <c r="K1939" s="2">
        <f t="shared" si="236"/>
        <v>2.9809576758180811</v>
      </c>
    </row>
    <row r="1940" spans="1:11" ht="13.5" x14ac:dyDescent="0.25">
      <c r="A1940" s="3">
        <f>TITRES_STAT!B1943</f>
        <v>45131</v>
      </c>
      <c r="B1940" s="5">
        <f>TITRES_STAT!D1943</f>
        <v>3.2860999999999998</v>
      </c>
      <c r="C1940" s="2">
        <f t="shared" si="237"/>
        <v>-8.8000000000003631E-3</v>
      </c>
      <c r="D1940" s="2">
        <f t="shared" si="238"/>
        <v>3.2526999999999999</v>
      </c>
      <c r="E1940" s="2">
        <f t="shared" si="240"/>
        <v>3.2439</v>
      </c>
      <c r="F1940" s="2">
        <f t="shared" ref="F1940:F2003" si="241">AVERAGE(B1921:B1940)</f>
        <v>3.1182599999999998</v>
      </c>
      <c r="G1940" s="2">
        <f t="shared" si="235"/>
        <v>2.8834840000000002</v>
      </c>
      <c r="H1940" s="2">
        <f t="shared" si="239"/>
        <v>3.0283209999999992</v>
      </c>
      <c r="I1940" s="2">
        <f t="array" ref="I1940">SUMPRODUCT(B1924:B1943, (ROW(B1924:B1943)-ROW(B1924)+1)) / (20*21/2)</f>
        <v>3.2391509523809527</v>
      </c>
      <c r="J1940" s="2">
        <f t="shared" si="234"/>
        <v>3.1349980136630973</v>
      </c>
      <c r="K1940" s="2">
        <f t="shared" si="236"/>
        <v>2.992924041472274</v>
      </c>
    </row>
    <row r="1941" spans="1:11" ht="13.5" x14ac:dyDescent="0.25">
      <c r="A1941" s="3">
        <f>TITRES_STAT!B1944</f>
        <v>45133</v>
      </c>
      <c r="B1941" s="5">
        <f>TITRES_STAT!D1944</f>
        <v>3.2509000000000001</v>
      </c>
      <c r="C1941" s="2">
        <f t="shared" si="237"/>
        <v>-3.5199999999999676E-2</v>
      </c>
      <c r="D1941" s="2">
        <f t="shared" si="238"/>
        <v>3.2632399999999997</v>
      </c>
      <c r="E1941" s="2">
        <f t="shared" si="240"/>
        <v>3.2439</v>
      </c>
      <c r="F1941" s="2">
        <f t="shared" si="241"/>
        <v>3.13144</v>
      </c>
      <c r="G1941" s="2">
        <f t="shared" si="235"/>
        <v>2.8949060000000002</v>
      </c>
      <c r="H1941" s="2">
        <f t="shared" si="239"/>
        <v>3.0283209999999992</v>
      </c>
      <c r="I1941" s="2">
        <f t="array" ref="I1941">SUMPRODUCT(B1925:B1944, (ROW(B1925:B1944)-ROW(B1925)+1)) / (20*21/2)</f>
        <v>3.2552000000000003</v>
      </c>
      <c r="J1941" s="2">
        <f t="shared" ref="J1941:J2004" si="242">$J$4*B1941+J1940*(1-$J$4)</f>
        <v>3.1460362980761358</v>
      </c>
      <c r="K1941" s="2">
        <f t="shared" si="236"/>
        <v>3.0030407457282635</v>
      </c>
    </row>
    <row r="1942" spans="1:11" ht="13.5" x14ac:dyDescent="0.25">
      <c r="A1942" s="3">
        <f>TITRES_STAT!B1945</f>
        <v>45134</v>
      </c>
      <c r="B1942" s="5">
        <f>TITRES_STAT!D1945</f>
        <v>3.3847999999999998</v>
      </c>
      <c r="C1942" s="2">
        <f t="shared" si="237"/>
        <v>0.13389999999999969</v>
      </c>
      <c r="D1942" s="2">
        <f t="shared" si="238"/>
        <v>3.3005599999999995</v>
      </c>
      <c r="E1942" s="2">
        <f t="shared" si="240"/>
        <v>3.2581700000000007</v>
      </c>
      <c r="F1942" s="2">
        <f t="shared" si="241"/>
        <v>3.15307</v>
      </c>
      <c r="G1942" s="2">
        <f t="shared" si="235"/>
        <v>2.9102360000000012</v>
      </c>
      <c r="H1942" s="2">
        <f t="shared" si="239"/>
        <v>3.0289904999999995</v>
      </c>
      <c r="I1942" s="2">
        <f t="array" ref="I1942">SUMPRODUCT(B1926:B1945, (ROW(B1926:B1945)-ROW(B1926)+1)) / (20*21/2)</f>
        <v>3.26692380952381</v>
      </c>
      <c r="J1942" s="2">
        <f t="shared" si="242"/>
        <v>3.1687756982593611</v>
      </c>
      <c r="K1942" s="2">
        <f t="shared" si="236"/>
        <v>3.018011696876175</v>
      </c>
    </row>
    <row r="1943" spans="1:11" ht="13.5" x14ac:dyDescent="0.25">
      <c r="A1943" s="3">
        <f>TITRES_STAT!B1946</f>
        <v>45135</v>
      </c>
      <c r="B1943" s="5">
        <f>TITRES_STAT!D1946</f>
        <v>3.3401000000000001</v>
      </c>
      <c r="C1943" s="2">
        <f t="shared" si="237"/>
        <v>-4.469999999999974E-2</v>
      </c>
      <c r="D1943" s="2">
        <f t="shared" si="238"/>
        <v>3.3113599999999996</v>
      </c>
      <c r="E1943" s="2">
        <f t="shared" si="240"/>
        <v>3.2679700000000005</v>
      </c>
      <c r="F1943" s="2">
        <f t="shared" si="241"/>
        <v>3.1715849999999999</v>
      </c>
      <c r="G1943" s="2">
        <f t="shared" si="235"/>
        <v>2.9251980000000009</v>
      </c>
      <c r="H1943" s="2">
        <f t="shared" si="239"/>
        <v>3.0294364999999992</v>
      </c>
      <c r="I1943" s="2">
        <f t="array" ref="I1943">SUMPRODUCT(B1927:B1946, (ROW(B1927:B1946)-ROW(B1927)+1)) / (20*21/2)</f>
        <v>3.2804219047619045</v>
      </c>
      <c r="J1943" s="2">
        <f t="shared" si="242"/>
        <v>3.1850922984251362</v>
      </c>
      <c r="K1943" s="2">
        <f t="shared" si="236"/>
        <v>3.0306426107241684</v>
      </c>
    </row>
    <row r="1944" spans="1:11" ht="13.5" x14ac:dyDescent="0.25">
      <c r="A1944" s="3">
        <f>TITRES_STAT!B1947</f>
        <v>45138</v>
      </c>
      <c r="B1944" s="5">
        <f>TITRES_STAT!D1947</f>
        <v>3.3401000000000001</v>
      </c>
      <c r="C1944" s="2">
        <f t="shared" si="237"/>
        <v>0</v>
      </c>
      <c r="D1944" s="2">
        <f t="shared" si="238"/>
        <v>3.3204000000000002</v>
      </c>
      <c r="E1944" s="2">
        <f t="shared" si="240"/>
        <v>3.2795200000000002</v>
      </c>
      <c r="F1944" s="2">
        <f t="shared" si="241"/>
        <v>3.1900999999999997</v>
      </c>
      <c r="G1944" s="2">
        <f t="shared" si="235"/>
        <v>2.9410400000000014</v>
      </c>
      <c r="H1944" s="2">
        <f t="shared" si="239"/>
        <v>3.0298824999999994</v>
      </c>
      <c r="I1944" s="2">
        <f t="array" ref="I1944">SUMPRODUCT(B1928:B1947, (ROW(B1928:B1947)-ROW(B1928)+1)) / (20*21/2)</f>
        <v>3.2903257142857143</v>
      </c>
      <c r="J1944" s="2">
        <f t="shared" si="242"/>
        <v>3.1998549366703615</v>
      </c>
      <c r="K1944" s="2">
        <f t="shared" si="236"/>
        <v>3.0427781946173384</v>
      </c>
    </row>
    <row r="1945" spans="1:11" ht="13.5" x14ac:dyDescent="0.25">
      <c r="A1945" s="3">
        <f>TITRES_STAT!B1948</f>
        <v>45139</v>
      </c>
      <c r="B1945" s="5">
        <f>TITRES_STAT!D1948</f>
        <v>3.3132000000000001</v>
      </c>
      <c r="C1945" s="2">
        <f t="shared" si="237"/>
        <v>-2.6899999999999924E-2</v>
      </c>
      <c r="D1945" s="2">
        <f t="shared" si="238"/>
        <v>3.3258200000000002</v>
      </c>
      <c r="E1945" s="2">
        <f t="shared" si="240"/>
        <v>3.2892600000000001</v>
      </c>
      <c r="F1945" s="2">
        <f t="shared" si="241"/>
        <v>3.2072699999999998</v>
      </c>
      <c r="G1945" s="2">
        <f t="shared" si="235"/>
        <v>2.9535320000000014</v>
      </c>
      <c r="H1945" s="2">
        <f t="shared" si="239"/>
        <v>3.0301939999999989</v>
      </c>
      <c r="I1945" s="2">
        <f t="array" ref="I1945">SUMPRODUCT(B1929:B1948, (ROW(B1929:B1948)-ROW(B1929)+1)) / (20*21/2)</f>
        <v>3.3001719047619051</v>
      </c>
      <c r="J1945" s="2">
        <f t="shared" si="242"/>
        <v>3.2106497046065172</v>
      </c>
      <c r="K1945" s="2">
        <f t="shared" si="236"/>
        <v>3.0533829712990119</v>
      </c>
    </row>
    <row r="1946" spans="1:11" ht="13.5" x14ac:dyDescent="0.25">
      <c r="A1946" s="3">
        <f>TITRES_STAT!B1949</f>
        <v>45140</v>
      </c>
      <c r="B1946" s="5">
        <f>TITRES_STAT!D1949</f>
        <v>3.3490000000000002</v>
      </c>
      <c r="C1946" s="2">
        <f t="shared" si="237"/>
        <v>3.5800000000000054E-2</v>
      </c>
      <c r="D1946" s="2">
        <f t="shared" si="238"/>
        <v>3.34544</v>
      </c>
      <c r="E1946" s="2">
        <f t="shared" si="240"/>
        <v>3.3043399999999989</v>
      </c>
      <c r="F1946" s="2">
        <f t="shared" si="241"/>
        <v>3.2271099999999997</v>
      </c>
      <c r="G1946" s="2">
        <f t="shared" si="235"/>
        <v>2.966740000000001</v>
      </c>
      <c r="H1946" s="2">
        <f t="shared" si="239"/>
        <v>3.0307724999999994</v>
      </c>
      <c r="I1946" s="2">
        <f t="array" ref="I1946">SUMPRODUCT(B1930:B1949, (ROW(B1930:B1949)-ROW(B1930)+1)) / (20*21/2)</f>
        <v>3.307573809523809</v>
      </c>
      <c r="J1946" s="2">
        <f t="shared" si="242"/>
        <v>3.2238259232154207</v>
      </c>
      <c r="K1946" s="2">
        <f t="shared" si="236"/>
        <v>3.064975795953953</v>
      </c>
    </row>
    <row r="1947" spans="1:11" ht="13.5" x14ac:dyDescent="0.25">
      <c r="A1947" s="3">
        <f>TITRES_STAT!B1950</f>
        <v>45141</v>
      </c>
      <c r="B1947" s="5">
        <f>TITRES_STAT!D1950</f>
        <v>3.3311000000000002</v>
      </c>
      <c r="C1947" s="2">
        <f t="shared" si="237"/>
        <v>-1.7900000000000027E-2</v>
      </c>
      <c r="D1947" s="2">
        <f t="shared" si="238"/>
        <v>3.3347000000000002</v>
      </c>
      <c r="E1947" s="2">
        <f t="shared" si="240"/>
        <v>3.3176299999999999</v>
      </c>
      <c r="F1947" s="2">
        <f t="shared" si="241"/>
        <v>3.2456149999999999</v>
      </c>
      <c r="G1947" s="2">
        <f t="shared" si="235"/>
        <v>2.9797660000000001</v>
      </c>
      <c r="H1947" s="2">
        <f t="shared" si="239"/>
        <v>3.0313049999999993</v>
      </c>
      <c r="I1947" s="2">
        <f t="array" ref="I1947">SUMPRODUCT(B1931:B1950, (ROW(B1931:B1950)-ROW(B1931)+1)) / (20*21/2)</f>
        <v>3.3135052380952379</v>
      </c>
      <c r="J1947" s="2">
        <f t="shared" si="242"/>
        <v>3.2340425019568091</v>
      </c>
      <c r="K1947" s="2">
        <f t="shared" si="236"/>
        <v>3.0754120392498767</v>
      </c>
    </row>
    <row r="1948" spans="1:11" ht="13.5" x14ac:dyDescent="0.25">
      <c r="A1948" s="3">
        <f>TITRES_STAT!B1951</f>
        <v>45142</v>
      </c>
      <c r="B1948" s="5">
        <f>TITRES_STAT!D1951</f>
        <v>3.3490000000000002</v>
      </c>
      <c r="C1948" s="2">
        <f t="shared" si="237"/>
        <v>1.7900000000000027E-2</v>
      </c>
      <c r="D1948" s="2">
        <f t="shared" si="238"/>
        <v>3.3364800000000003</v>
      </c>
      <c r="E1948" s="2">
        <f t="shared" si="240"/>
        <v>3.3239199999999998</v>
      </c>
      <c r="F1948" s="2">
        <f t="shared" si="241"/>
        <v>3.2623799999999994</v>
      </c>
      <c r="G1948" s="2">
        <f t="shared" si="235"/>
        <v>2.9926219999999999</v>
      </c>
      <c r="H1948" s="2">
        <f t="shared" si="239"/>
        <v>3.0319269999999996</v>
      </c>
      <c r="I1948" s="2">
        <f t="array" ref="I1948">SUMPRODUCT(B1932:B1951, (ROW(B1932:B1951)-ROW(B1932)+1)) / (20*21/2)</f>
        <v>3.3183842857142856</v>
      </c>
      <c r="J1948" s="2">
        <f t="shared" si="242"/>
        <v>3.2449908351037799</v>
      </c>
      <c r="K1948" s="2">
        <f t="shared" si="236"/>
        <v>3.0861409788871366</v>
      </c>
    </row>
    <row r="1949" spans="1:11" ht="13.5" x14ac:dyDescent="0.25">
      <c r="A1949" s="3">
        <f>TITRES_STAT!B1952</f>
        <v>45145</v>
      </c>
      <c r="B1949" s="5">
        <f>TITRES_STAT!D1952</f>
        <v>3.3401000000000001</v>
      </c>
      <c r="C1949" s="2">
        <f t="shared" si="237"/>
        <v>-8.90000000000013E-3</v>
      </c>
      <c r="D1949" s="2">
        <f t="shared" si="238"/>
        <v>3.3364800000000003</v>
      </c>
      <c r="E1949" s="2">
        <f t="shared" si="240"/>
        <v>3.3284399999999996</v>
      </c>
      <c r="F1949" s="2">
        <f t="shared" si="241"/>
        <v>3.2778200000000006</v>
      </c>
      <c r="G1949" s="2">
        <f t="shared" si="235"/>
        <v>3.0060039999999999</v>
      </c>
      <c r="H1949" s="2">
        <f t="shared" si="239"/>
        <v>3.0325924999999989</v>
      </c>
      <c r="I1949" s="2">
        <f t="array" ref="I1949">SUMPRODUCT(B1933:B1952, (ROW(B1933:B1952)-ROW(B1933)+1)) / (20*21/2)</f>
        <v>3.3228385714285715</v>
      </c>
      <c r="J1949" s="2">
        <f t="shared" si="242"/>
        <v>3.2540488508081817</v>
      </c>
      <c r="K1949" s="2">
        <f t="shared" si="236"/>
        <v>3.0961001561856802</v>
      </c>
    </row>
    <row r="1950" spans="1:11" ht="13.5" x14ac:dyDescent="0.25">
      <c r="A1950" s="3">
        <f>TITRES_STAT!B1953</f>
        <v>45146</v>
      </c>
      <c r="B1950" s="5">
        <f>TITRES_STAT!D1953</f>
        <v>3.3401000000000001</v>
      </c>
      <c r="C1950" s="2">
        <f t="shared" si="237"/>
        <v>0</v>
      </c>
      <c r="D1950" s="2">
        <f t="shared" si="238"/>
        <v>3.3418599999999996</v>
      </c>
      <c r="E1950" s="2">
        <f t="shared" si="240"/>
        <v>3.3338399999999999</v>
      </c>
      <c r="F1950" s="2">
        <f t="shared" si="241"/>
        <v>3.2888700000000002</v>
      </c>
      <c r="G1950" s="2">
        <f t="shared" si="235"/>
        <v>3.0200879999999994</v>
      </c>
      <c r="H1950" s="2">
        <f t="shared" si="239"/>
        <v>3.0336974999999988</v>
      </c>
      <c r="I1950" s="2">
        <f t="array" ref="I1950">SUMPRODUCT(B1934:B1953, (ROW(B1934:B1953)-ROW(B1934)+1)) / (20*21/2)</f>
        <v>3.3268261904761904</v>
      </c>
      <c r="J1950" s="2">
        <f t="shared" si="242"/>
        <v>3.2622441983502597</v>
      </c>
      <c r="K1950" s="2">
        <f t="shared" si="236"/>
        <v>3.105668777511732</v>
      </c>
    </row>
    <row r="1951" spans="1:11" ht="13.5" x14ac:dyDescent="0.25">
      <c r="A1951" s="3">
        <f>TITRES_STAT!B1954</f>
        <v>45147</v>
      </c>
      <c r="B1951" s="5">
        <f>TITRES_STAT!D1954</f>
        <v>3.3401000000000001</v>
      </c>
      <c r="C1951" s="2">
        <f t="shared" si="237"/>
        <v>0</v>
      </c>
      <c r="D1951" s="2">
        <f t="shared" si="238"/>
        <v>3.3400800000000004</v>
      </c>
      <c r="E1951" s="2">
        <f t="shared" si="240"/>
        <v>3.3427599999999997</v>
      </c>
      <c r="F1951" s="2">
        <f t="shared" si="241"/>
        <v>3.2933300000000001</v>
      </c>
      <c r="G1951" s="2">
        <f t="shared" si="235"/>
        <v>3.0345239999999993</v>
      </c>
      <c r="H1951" s="2">
        <f t="shared" si="239"/>
        <v>3.0350219999999992</v>
      </c>
      <c r="I1951" s="2">
        <f t="array" ref="I1951">SUMPRODUCT(B1935:B1954, (ROW(B1935:B1954)-ROW(B1935)+1)) / (20*21/2)</f>
        <v>3.3303471428571432</v>
      </c>
      <c r="J1951" s="2">
        <f t="shared" si="242"/>
        <v>3.2696590366026159</v>
      </c>
      <c r="K1951" s="2">
        <f t="shared" si="236"/>
        <v>3.1148621587857819</v>
      </c>
    </row>
    <row r="1952" spans="1:11" ht="13.5" x14ac:dyDescent="0.25">
      <c r="A1952" s="3">
        <f>TITRES_STAT!B1955</f>
        <v>45148</v>
      </c>
      <c r="B1952" s="5">
        <f>TITRES_STAT!D1955</f>
        <v>3.3401000000000001</v>
      </c>
      <c r="C1952" s="2">
        <f t="shared" si="237"/>
        <v>0</v>
      </c>
      <c r="D1952" s="2">
        <f t="shared" si="238"/>
        <v>3.3418799999999997</v>
      </c>
      <c r="E1952" s="2">
        <f t="shared" si="240"/>
        <v>3.3382899999999998</v>
      </c>
      <c r="F1952" s="2">
        <f t="shared" si="241"/>
        <v>3.2982300000000002</v>
      </c>
      <c r="G1952" s="2">
        <f t="shared" si="235"/>
        <v>3.0494859999999999</v>
      </c>
      <c r="H1952" s="2">
        <f t="shared" si="239"/>
        <v>3.0363464999999996</v>
      </c>
      <c r="I1952" s="2">
        <f t="array" ref="I1952">SUMPRODUCT(B1936:B1955, (ROW(B1936:B1955)-ROW(B1936)+1)) / (20*21/2)</f>
        <v>3.3324609523809521</v>
      </c>
      <c r="J1952" s="2">
        <f t="shared" si="242"/>
        <v>3.2763676997833193</v>
      </c>
      <c r="K1952" s="2">
        <f t="shared" si="236"/>
        <v>3.1236950153039866</v>
      </c>
    </row>
    <row r="1953" spans="1:11" ht="13.5" x14ac:dyDescent="0.25">
      <c r="A1953" s="3">
        <f>TITRES_STAT!B1956</f>
        <v>45149</v>
      </c>
      <c r="B1953" s="5">
        <f>TITRES_STAT!D1956</f>
        <v>3.3401000000000001</v>
      </c>
      <c r="C1953" s="2">
        <f t="shared" si="237"/>
        <v>0</v>
      </c>
      <c r="D1953" s="2">
        <f t="shared" si="238"/>
        <v>3.3401000000000005</v>
      </c>
      <c r="E1953" s="2">
        <f t="shared" si="240"/>
        <v>3.3382899999999998</v>
      </c>
      <c r="F1953" s="2">
        <f t="shared" si="241"/>
        <v>3.3031300000000003</v>
      </c>
      <c r="G1953" s="2">
        <f t="shared" si="235"/>
        <v>3.0637460000000005</v>
      </c>
      <c r="H1953" s="2">
        <f t="shared" si="239"/>
        <v>3.0370119999999998</v>
      </c>
      <c r="I1953" s="2">
        <f t="array" ref="I1953">SUMPRODUCT(B1937:B1956, (ROW(B1937:B1956)-ROW(B1937)+1)) / (20*21/2)</f>
        <v>3.3323209523809521</v>
      </c>
      <c r="J1953" s="2">
        <f t="shared" si="242"/>
        <v>3.2824374426610983</v>
      </c>
      <c r="K1953" s="2">
        <f t="shared" si="236"/>
        <v>3.1321814852920657</v>
      </c>
    </row>
    <row r="1954" spans="1:11" ht="13.5" x14ac:dyDescent="0.25">
      <c r="A1954" s="3">
        <f>TITRES_STAT!B1957</f>
        <v>45152</v>
      </c>
      <c r="B1954" s="5">
        <f>TITRES_STAT!D1957</f>
        <v>3.3401000000000001</v>
      </c>
      <c r="C1954" s="2">
        <f t="shared" si="237"/>
        <v>0</v>
      </c>
      <c r="D1954" s="2">
        <f t="shared" si="238"/>
        <v>3.3401000000000005</v>
      </c>
      <c r="E1954" s="2">
        <f t="shared" si="240"/>
        <v>3.3382899999999998</v>
      </c>
      <c r="F1954" s="2">
        <f t="shared" si="241"/>
        <v>3.3089050000000002</v>
      </c>
      <c r="G1954" s="2">
        <f t="shared" si="235"/>
        <v>3.0780060000000007</v>
      </c>
      <c r="H1954" s="2">
        <f t="shared" si="239"/>
        <v>3.0376775000000005</v>
      </c>
      <c r="I1954" s="2">
        <f t="array" ref="I1954">SUMPRODUCT(B1938:B1957, (ROW(B1938:B1957)-ROW(B1938)+1)) / (20*21/2)</f>
        <v>3.331633333333333</v>
      </c>
      <c r="J1954" s="2">
        <f t="shared" si="242"/>
        <v>3.2879291147886129</v>
      </c>
      <c r="K1954" s="2">
        <f t="shared" si="236"/>
        <v>3.1403351525355143</v>
      </c>
    </row>
    <row r="1955" spans="1:11" ht="13.5" x14ac:dyDescent="0.25">
      <c r="A1955" s="3">
        <f>TITRES_STAT!B1958</f>
        <v>45153</v>
      </c>
      <c r="B1955" s="5">
        <f>TITRES_STAT!D1958</f>
        <v>3.3311000000000002</v>
      </c>
      <c r="C1955" s="2">
        <f t="shared" si="237"/>
        <v>-8.999999999999897E-3</v>
      </c>
      <c r="D1955" s="2">
        <f t="shared" si="238"/>
        <v>3.3383000000000003</v>
      </c>
      <c r="E1955" s="2">
        <f t="shared" si="240"/>
        <v>3.3400799999999995</v>
      </c>
      <c r="F1955" s="2">
        <f t="shared" si="241"/>
        <v>3.3146700000000004</v>
      </c>
      <c r="G1955" s="2">
        <f t="shared" si="235"/>
        <v>3.0919100000000008</v>
      </c>
      <c r="H1955" s="2">
        <f t="shared" si="239"/>
        <v>3.0382980000000002</v>
      </c>
      <c r="I1955" s="2">
        <f t="array" ref="I1955">SUMPRODUCT(B1939:B1958, (ROW(B1939:B1958)-ROW(B1939)+1)) / (20*21/2)</f>
        <v>3.3303980952380954</v>
      </c>
      <c r="J1955" s="2">
        <f t="shared" si="242"/>
        <v>3.2920406276658878</v>
      </c>
      <c r="K1955" s="2">
        <f t="shared" si="236"/>
        <v>3.1478161269458864</v>
      </c>
    </row>
    <row r="1956" spans="1:11" ht="13.5" x14ac:dyDescent="0.25">
      <c r="A1956" s="3">
        <f>TITRES_STAT!B1959</f>
        <v>45154</v>
      </c>
      <c r="B1956" s="5">
        <f>TITRES_STAT!D1959</f>
        <v>3.3132000000000001</v>
      </c>
      <c r="C1956" s="2">
        <f t="shared" si="237"/>
        <v>-1.7900000000000027E-2</v>
      </c>
      <c r="D1956" s="2">
        <f t="shared" si="238"/>
        <v>3.3329200000000001</v>
      </c>
      <c r="E1956" s="2">
        <f t="shared" si="240"/>
        <v>3.3365</v>
      </c>
      <c r="F1956" s="2">
        <f t="shared" si="241"/>
        <v>3.3204199999999995</v>
      </c>
      <c r="G1956" s="2">
        <f t="shared" si="235"/>
        <v>3.1058080000000006</v>
      </c>
      <c r="H1956" s="2">
        <f t="shared" si="239"/>
        <v>3.0388290000000007</v>
      </c>
      <c r="I1956" s="2">
        <f t="array" ref="I1956">SUMPRODUCT(B1940:B1959, (ROW(B1940:B1959)-ROW(B1940)+1)) / (20*21/2)</f>
        <v>3.3307385714285709</v>
      </c>
      <c r="J1956" s="2">
        <f t="shared" si="242"/>
        <v>3.2940558059834224</v>
      </c>
      <c r="K1956" s="2">
        <f t="shared" si="236"/>
        <v>3.1543017690264401</v>
      </c>
    </row>
    <row r="1957" spans="1:11" ht="13.5" x14ac:dyDescent="0.25">
      <c r="A1957" s="3">
        <f>TITRES_STAT!B1960</f>
        <v>45155</v>
      </c>
      <c r="B1957" s="5">
        <f>TITRES_STAT!D1960</f>
        <v>3.3132000000000001</v>
      </c>
      <c r="C1957" s="2">
        <f t="shared" si="237"/>
        <v>0</v>
      </c>
      <c r="D1957" s="2">
        <f t="shared" si="238"/>
        <v>3.3275400000000004</v>
      </c>
      <c r="E1957" s="2">
        <f t="shared" si="240"/>
        <v>3.3347099999999998</v>
      </c>
      <c r="F1957" s="2">
        <f t="shared" si="241"/>
        <v>3.3261699999999998</v>
      </c>
      <c r="G1957" s="2">
        <f t="shared" si="235"/>
        <v>3.1195300000000001</v>
      </c>
      <c r="H1957" s="2">
        <f t="shared" si="239"/>
        <v>3.0394920000000019</v>
      </c>
      <c r="I1957" s="2">
        <f t="array" ref="I1957">SUMPRODUCT(B1941:B1960, (ROW(B1941:B1960)-ROW(B1941)+1)) / (20*21/2)</f>
        <v>3.3292019047619053</v>
      </c>
      <c r="J1957" s="2">
        <f t="shared" si="242"/>
        <v>3.2958790625564296</v>
      </c>
      <c r="K1957" s="2">
        <f t="shared" si="236"/>
        <v>3.1605330722018743</v>
      </c>
    </row>
    <row r="1958" spans="1:11" ht="13.5" x14ac:dyDescent="0.25">
      <c r="A1958" s="3">
        <f>TITRES_STAT!B1961</f>
        <v>45156</v>
      </c>
      <c r="B1958" s="5">
        <f>TITRES_STAT!D1961</f>
        <v>3.3132000000000001</v>
      </c>
      <c r="C1958" s="2">
        <f t="shared" si="237"/>
        <v>0</v>
      </c>
      <c r="D1958" s="2">
        <f t="shared" si="238"/>
        <v>3.3221600000000002</v>
      </c>
      <c r="E1958" s="2">
        <f t="shared" si="240"/>
        <v>3.3311300000000004</v>
      </c>
      <c r="F1958" s="2">
        <f t="shared" si="241"/>
        <v>3.3275250000000001</v>
      </c>
      <c r="G1958" s="2">
        <f t="shared" si="235"/>
        <v>3.1332520000000006</v>
      </c>
      <c r="H1958" s="2">
        <f t="shared" si="239"/>
        <v>3.0401550000000022</v>
      </c>
      <c r="I1958" s="2">
        <f t="array" ref="I1958">SUMPRODUCT(B1942:B1961, (ROW(B1942:B1961)-ROW(B1942)+1)) / (20*21/2)</f>
        <v>3.3249742857142861</v>
      </c>
      <c r="J1958" s="2">
        <f t="shared" si="242"/>
        <v>3.2975286756462934</v>
      </c>
      <c r="K1958" s="2">
        <f t="shared" si="236"/>
        <v>3.1665200105468991</v>
      </c>
    </row>
    <row r="1959" spans="1:11" ht="13.5" x14ac:dyDescent="0.25">
      <c r="A1959" s="3">
        <f>TITRES_STAT!B1962</f>
        <v>45159</v>
      </c>
      <c r="B1959" s="5">
        <f>TITRES_STAT!D1962</f>
        <v>3.3311000000000002</v>
      </c>
      <c r="C1959" s="2">
        <f t="shared" si="237"/>
        <v>1.7900000000000027E-2</v>
      </c>
      <c r="D1959" s="2">
        <f t="shared" si="238"/>
        <v>3.32036</v>
      </c>
      <c r="E1959" s="2">
        <f t="shared" si="240"/>
        <v>3.3302300000000002</v>
      </c>
      <c r="F1959" s="2">
        <f t="shared" si="241"/>
        <v>3.3293350000000004</v>
      </c>
      <c r="G1959" s="2">
        <f t="shared" si="235"/>
        <v>3.1454000000000004</v>
      </c>
      <c r="H1959" s="2">
        <f t="shared" si="239"/>
        <v>3.0409075000000017</v>
      </c>
      <c r="I1959" s="2">
        <f t="array" ref="I1959">SUMPRODUCT(B1943:B1962, (ROW(B1943:B1962)-ROW(B1943)+1)) / (20*21/2)</f>
        <v>3.3205780952380954</v>
      </c>
      <c r="J1959" s="2">
        <f t="shared" si="242"/>
        <v>3.3007259446323607</v>
      </c>
      <c r="K1959" s="2">
        <f t="shared" si="236"/>
        <v>3.1729741277803543</v>
      </c>
    </row>
    <row r="1960" spans="1:11" ht="13.5" x14ac:dyDescent="0.25">
      <c r="A1960" s="3">
        <f>TITRES_STAT!B1963</f>
        <v>45160</v>
      </c>
      <c r="B1960" s="5">
        <f>TITRES_STAT!D1963</f>
        <v>3.3132000000000001</v>
      </c>
      <c r="C1960" s="2">
        <f t="shared" si="237"/>
        <v>-1.7900000000000027E-2</v>
      </c>
      <c r="D1960" s="2">
        <f t="shared" si="238"/>
        <v>3.3167800000000001</v>
      </c>
      <c r="E1960" s="2">
        <f t="shared" si="240"/>
        <v>3.3275400000000004</v>
      </c>
      <c r="F1960" s="2">
        <f t="shared" si="241"/>
        <v>3.3306899999999997</v>
      </c>
      <c r="G1960" s="2">
        <f t="shared" si="235"/>
        <v>3.1577160000000002</v>
      </c>
      <c r="H1960" s="2">
        <f t="shared" si="239"/>
        <v>3.041570500000002</v>
      </c>
      <c r="I1960" s="2">
        <f t="array" ref="I1960">SUMPRODUCT(B1944:B1963, (ROW(B1944:B1963)-ROW(B1944)+1)) / (20*21/2)</f>
        <v>3.3166509523809524</v>
      </c>
      <c r="J1960" s="2">
        <f t="shared" si="242"/>
        <v>3.3019139499054688</v>
      </c>
      <c r="K1960" s="2">
        <f t="shared" si="236"/>
        <v>3.1784731815928895</v>
      </c>
    </row>
    <row r="1961" spans="1:11" ht="13.5" x14ac:dyDescent="0.25">
      <c r="A1961" s="3">
        <f>TITRES_STAT!B1964</f>
        <v>45161</v>
      </c>
      <c r="B1961" s="5">
        <f>TITRES_STAT!D1964</f>
        <v>3.2863000000000002</v>
      </c>
      <c r="C1961" s="2">
        <f t="shared" si="237"/>
        <v>-2.6899999999999924E-2</v>
      </c>
      <c r="D1961" s="2">
        <f t="shared" si="238"/>
        <v>3.3113999999999999</v>
      </c>
      <c r="E1961" s="2">
        <f t="shared" si="240"/>
        <v>3.3221600000000002</v>
      </c>
      <c r="F1961" s="2">
        <f t="shared" si="241"/>
        <v>3.3324600000000002</v>
      </c>
      <c r="G1961" s="2">
        <f t="shared" si="235"/>
        <v>3.1686160000000005</v>
      </c>
      <c r="H1961" s="2">
        <f t="shared" si="239"/>
        <v>3.0421865000000019</v>
      </c>
      <c r="I1961" s="2">
        <f t="array" ref="I1961">SUMPRODUCT(B1945:B1964, (ROW(B1945:B1964)-ROW(B1945)+1)) / (20*21/2)</f>
        <v>3.3121323809523808</v>
      </c>
      <c r="J1961" s="2">
        <f t="shared" si="242"/>
        <v>3.3004269070573291</v>
      </c>
      <c r="K1961" s="2">
        <f t="shared" si="236"/>
        <v>3.1827016842755214</v>
      </c>
    </row>
    <row r="1962" spans="1:11" ht="13.5" x14ac:dyDescent="0.25">
      <c r="A1962" s="3">
        <f>TITRES_STAT!B1965</f>
        <v>45162</v>
      </c>
      <c r="B1962" s="5">
        <f>TITRES_STAT!D1965</f>
        <v>3.2863000000000002</v>
      </c>
      <c r="C1962" s="2">
        <f t="shared" si="237"/>
        <v>0</v>
      </c>
      <c r="D1962" s="2">
        <f t="shared" si="238"/>
        <v>3.3060200000000002</v>
      </c>
      <c r="E1962" s="2">
        <f t="shared" si="240"/>
        <v>3.3167800000000005</v>
      </c>
      <c r="F1962" s="2">
        <f t="shared" si="241"/>
        <v>3.3275350000000001</v>
      </c>
      <c r="G1962" s="2">
        <f t="shared" si="235"/>
        <v>3.1795160000000009</v>
      </c>
      <c r="H1962" s="2">
        <f t="shared" si="239"/>
        <v>3.0428025000000014</v>
      </c>
      <c r="I1962" s="2">
        <f t="array" ref="I1962">SUMPRODUCT(B1946:B1965, (ROW(B1946:B1965)-ROW(B1946)+1)) / (20*21/2)</f>
        <v>3.3062076190476191</v>
      </c>
      <c r="J1962" s="2">
        <f t="shared" si="242"/>
        <v>3.2990814873375833</v>
      </c>
      <c r="K1962" s="2">
        <f t="shared" si="236"/>
        <v>3.1867643633235403</v>
      </c>
    </row>
    <row r="1963" spans="1:11" ht="13.5" x14ac:dyDescent="0.25">
      <c r="A1963" s="3">
        <f>TITRES_STAT!B1966</f>
        <v>45163</v>
      </c>
      <c r="B1963" s="5">
        <f>TITRES_STAT!D1966</f>
        <v>3.2863000000000002</v>
      </c>
      <c r="C1963" s="2">
        <f t="shared" si="237"/>
        <v>0</v>
      </c>
      <c r="D1963" s="2">
        <f t="shared" si="238"/>
        <v>3.30064</v>
      </c>
      <c r="E1963" s="2">
        <f t="shared" si="240"/>
        <v>3.3113999999999999</v>
      </c>
      <c r="F1963" s="2">
        <f t="shared" si="241"/>
        <v>3.3248449999999998</v>
      </c>
      <c r="G1963" s="2">
        <f t="shared" si="235"/>
        <v>3.1891860000000012</v>
      </c>
      <c r="H1963" s="2">
        <f t="shared" si="239"/>
        <v>3.0434185000000009</v>
      </c>
      <c r="I1963" s="2">
        <f t="array" ref="I1963">SUMPRODUCT(B1947:B1966, (ROW(B1947:B1966)-ROW(B1947)+1)) / (20*21/2)</f>
        <v>3.3005385714285715</v>
      </c>
      <c r="J1963" s="2">
        <f t="shared" si="242"/>
        <v>3.297864202829242</v>
      </c>
      <c r="K1963" s="2">
        <f t="shared" si="236"/>
        <v>3.1906677216245778</v>
      </c>
    </row>
    <row r="1964" spans="1:11" ht="13.5" x14ac:dyDescent="0.25">
      <c r="A1964" s="3">
        <f>TITRES_STAT!B1967</f>
        <v>45166</v>
      </c>
      <c r="B1964" s="5">
        <f>TITRES_STAT!D1967</f>
        <v>3.2774000000000001</v>
      </c>
      <c r="C1964" s="2">
        <f t="shared" si="237"/>
        <v>-8.90000000000013E-3</v>
      </c>
      <c r="D1964" s="2">
        <f t="shared" si="238"/>
        <v>3.2899000000000003</v>
      </c>
      <c r="E1964" s="2">
        <f t="shared" si="240"/>
        <v>3.3051299999999997</v>
      </c>
      <c r="F1964" s="2">
        <f t="shared" si="241"/>
        <v>3.3217100000000004</v>
      </c>
      <c r="G1964" s="2">
        <f t="shared" si="235"/>
        <v>3.1986780000000015</v>
      </c>
      <c r="H1964" s="2">
        <f t="shared" si="239"/>
        <v>3.0441220000000011</v>
      </c>
      <c r="I1964" s="2">
        <f t="array" ref="I1964">SUMPRODUCT(B1948:B1967, (ROW(B1948:B1967)-ROW(B1948)+1)) / (20*21/2)</f>
        <v>3.2952957142857149</v>
      </c>
      <c r="J1964" s="2">
        <f t="shared" si="242"/>
        <v>3.295915231131219</v>
      </c>
      <c r="K1964" s="2">
        <f t="shared" si="236"/>
        <v>3.194068987443222</v>
      </c>
    </row>
    <row r="1965" spans="1:11" ht="13.5" x14ac:dyDescent="0.25">
      <c r="A1965" s="3">
        <f>TITRES_STAT!B1968</f>
        <v>45167</v>
      </c>
      <c r="B1965" s="5">
        <f>TITRES_STAT!D1968</f>
        <v>3.2595000000000001</v>
      </c>
      <c r="C1965" s="2">
        <f t="shared" si="237"/>
        <v>-1.7900000000000027E-2</v>
      </c>
      <c r="D1965" s="2">
        <f t="shared" si="238"/>
        <v>3.2791600000000001</v>
      </c>
      <c r="E1965" s="2">
        <f t="shared" si="240"/>
        <v>3.2979700000000003</v>
      </c>
      <c r="F1965" s="2">
        <f t="shared" si="241"/>
        <v>3.3190249999999999</v>
      </c>
      <c r="G1965" s="2">
        <f t="shared" si="235"/>
        <v>3.2078120000000019</v>
      </c>
      <c r="H1965" s="2">
        <f t="shared" si="239"/>
        <v>3.0447360000000008</v>
      </c>
      <c r="I1965" s="2">
        <f t="array" ref="I1965">SUMPRODUCT(B1949:B1968, (ROW(B1949:B1968)-ROW(B1949)+1)) / (20*21/2)</f>
        <v>3.2972128571428572</v>
      </c>
      <c r="J1965" s="2">
        <f t="shared" si="242"/>
        <v>3.2924471138806268</v>
      </c>
      <c r="K1965" s="2">
        <f t="shared" si="236"/>
        <v>3.1966349095042723</v>
      </c>
    </row>
    <row r="1966" spans="1:11" ht="13.5" x14ac:dyDescent="0.25">
      <c r="A1966" s="3">
        <f>TITRES_STAT!B1969</f>
        <v>45168</v>
      </c>
      <c r="B1966" s="5">
        <f>TITRES_STAT!D1969</f>
        <v>3.2595000000000001</v>
      </c>
      <c r="C1966" s="2">
        <f t="shared" si="237"/>
        <v>0</v>
      </c>
      <c r="D1966" s="2">
        <f t="shared" si="238"/>
        <v>3.2738</v>
      </c>
      <c r="E1966" s="2">
        <f t="shared" si="240"/>
        <v>3.2926000000000002</v>
      </c>
      <c r="F1966" s="2">
        <f t="shared" si="241"/>
        <v>3.3145499999999997</v>
      </c>
      <c r="G1966" s="2">
        <f t="shared" si="235"/>
        <v>3.2139580000000016</v>
      </c>
      <c r="H1966" s="2">
        <f t="shared" si="239"/>
        <v>3.0453060000000018</v>
      </c>
      <c r="I1966" s="2">
        <f t="array" ref="I1966">SUMPRODUCT(B1950:B1969, (ROW(B1950:B1969)-ROW(B1950)+1)) / (20*21/2)</f>
        <v>3.3077485714285708</v>
      </c>
      <c r="J1966" s="2">
        <f t="shared" si="242"/>
        <v>3.2893092935110433</v>
      </c>
      <c r="K1966" s="2">
        <f t="shared" si="236"/>
        <v>3.1991002071707717</v>
      </c>
    </row>
    <row r="1967" spans="1:11" ht="13.5" x14ac:dyDescent="0.25">
      <c r="A1967" s="3">
        <f>TITRES_STAT!B1970</f>
        <v>45169</v>
      </c>
      <c r="B1967" s="5">
        <f>TITRES_STAT!D1970</f>
        <v>3.2595000000000001</v>
      </c>
      <c r="C1967" s="2">
        <f t="shared" si="237"/>
        <v>0</v>
      </c>
      <c r="D1967" s="2">
        <f t="shared" si="238"/>
        <v>3.2684399999999996</v>
      </c>
      <c r="E1967" s="2">
        <f t="shared" si="240"/>
        <v>3.2872300000000001</v>
      </c>
      <c r="F1967" s="2">
        <f t="shared" si="241"/>
        <v>3.3109699999999997</v>
      </c>
      <c r="G1967" s="2">
        <f t="shared" si="235"/>
        <v>3.2186980000000021</v>
      </c>
      <c r="H1967" s="2">
        <f t="shared" si="239"/>
        <v>3.0458760000000011</v>
      </c>
      <c r="I1967" s="2">
        <f t="array" ref="I1967">SUMPRODUCT(B1951:B1970, (ROW(B1951:B1970)-ROW(B1951)+1)) / (20*21/2)</f>
        <v>3.32131</v>
      </c>
      <c r="J1967" s="2">
        <f t="shared" si="242"/>
        <v>3.2864703131766584</v>
      </c>
      <c r="K1967" s="2">
        <f t="shared" si="236"/>
        <v>3.2014688264974085</v>
      </c>
    </row>
    <row r="1968" spans="1:11" ht="13.5" x14ac:dyDescent="0.25">
      <c r="A1968" s="3">
        <f>TITRES_STAT!B1971</f>
        <v>45170</v>
      </c>
      <c r="B1968" s="5">
        <f>TITRES_STAT!D1971</f>
        <v>3.3311000000000002</v>
      </c>
      <c r="C1968" s="2">
        <f t="shared" si="237"/>
        <v>7.1600000000000108E-2</v>
      </c>
      <c r="D1968" s="2">
        <f t="shared" si="238"/>
        <v>3.2774000000000001</v>
      </c>
      <c r="E1968" s="2">
        <f t="shared" si="240"/>
        <v>3.2890199999999998</v>
      </c>
      <c r="F1968" s="2">
        <f t="shared" si="241"/>
        <v>3.3100750000000003</v>
      </c>
      <c r="G1968" s="2">
        <f t="shared" si="235"/>
        <v>3.2248700000000019</v>
      </c>
      <c r="H1968" s="2">
        <f t="shared" si="239"/>
        <v>3.0468040000000007</v>
      </c>
      <c r="I1968" s="2">
        <f t="array" ref="I1968">SUMPRODUCT(B1952:B1971, (ROW(B1952:B1971)-ROW(B1952)+1)) / (20*21/2)</f>
        <v>3.3377266666666667</v>
      </c>
      <c r="J1968" s="2">
        <f t="shared" si="242"/>
        <v>3.2907207595407861</v>
      </c>
      <c r="K1968" s="2">
        <f t="shared" si="236"/>
        <v>3.2065524019288829</v>
      </c>
    </row>
    <row r="1969" spans="1:11" ht="13.5" x14ac:dyDescent="0.25">
      <c r="A1969" s="3">
        <f>TITRES_STAT!B1972</f>
        <v>45173</v>
      </c>
      <c r="B1969" s="5">
        <f>TITRES_STAT!D1972</f>
        <v>3.4207000000000001</v>
      </c>
      <c r="C1969" s="2">
        <f t="shared" si="237"/>
        <v>8.9599999999999902E-2</v>
      </c>
      <c r="D1969" s="2">
        <f t="shared" si="238"/>
        <v>3.30606</v>
      </c>
      <c r="E1969" s="2">
        <f t="shared" si="240"/>
        <v>3.2979799999999999</v>
      </c>
      <c r="F1969" s="2">
        <f t="shared" si="241"/>
        <v>3.3141050000000001</v>
      </c>
      <c r="G1969" s="2">
        <f t="shared" si="235"/>
        <v>3.2330100000000019</v>
      </c>
      <c r="H1969" s="2">
        <f t="shared" si="239"/>
        <v>3.0481360000000013</v>
      </c>
      <c r="I1969" s="2">
        <f t="array" ref="I1969">SUMPRODUCT(B1953:B1972, (ROW(B1953:B1972)-ROW(B1953)+1)) / (20*21/2)</f>
        <v>3.3525614285714287</v>
      </c>
      <c r="J1969" s="2">
        <f t="shared" si="242"/>
        <v>3.3030997348226161</v>
      </c>
      <c r="K1969" s="2">
        <f t="shared" si="236"/>
        <v>3.2149503469512797</v>
      </c>
    </row>
    <row r="1970" spans="1:11" ht="13.5" x14ac:dyDescent="0.25">
      <c r="A1970" s="3">
        <f>TITRES_STAT!B1973</f>
        <v>45174</v>
      </c>
      <c r="B1970" s="5">
        <f>TITRES_STAT!D1973</f>
        <v>3.4565000000000001</v>
      </c>
      <c r="C1970" s="2">
        <f t="shared" si="237"/>
        <v>3.5800000000000054E-2</v>
      </c>
      <c r="D1970" s="2">
        <f t="shared" si="238"/>
        <v>3.3454600000000001</v>
      </c>
      <c r="E1970" s="2">
        <f t="shared" si="240"/>
        <v>3.3123100000000001</v>
      </c>
      <c r="F1970" s="2">
        <f t="shared" si="241"/>
        <v>3.3199250000000005</v>
      </c>
      <c r="G1970" s="2">
        <f t="shared" ref="G1970:G2033" si="243">AVERAGE(B1921:B1970)</f>
        <v>3.2420420000000019</v>
      </c>
      <c r="H1970" s="2">
        <f t="shared" si="239"/>
        <v>3.0496030000000003</v>
      </c>
      <c r="I1970" s="2">
        <f t="array" ref="I1970">SUMPRODUCT(B1954:B1973, (ROW(B1954:B1973)-ROW(B1954)+1)) / (20*21/2)</f>
        <v>3.3692761904761905</v>
      </c>
      <c r="J1970" s="2">
        <f t="shared" si="242"/>
        <v>3.3177092838871287</v>
      </c>
      <c r="K1970" s="2">
        <f t="shared" si="236"/>
        <v>3.224422882364955</v>
      </c>
    </row>
    <row r="1971" spans="1:11" ht="13.5" x14ac:dyDescent="0.25">
      <c r="A1971" s="3">
        <f>TITRES_STAT!B1974</f>
        <v>45175</v>
      </c>
      <c r="B1971" s="5">
        <f>TITRES_STAT!D1974</f>
        <v>3.4923000000000002</v>
      </c>
      <c r="C1971" s="2">
        <f t="shared" si="237"/>
        <v>3.5800000000000054E-2</v>
      </c>
      <c r="D1971" s="2">
        <f t="shared" si="238"/>
        <v>3.39202</v>
      </c>
      <c r="E1971" s="2">
        <f t="shared" si="240"/>
        <v>3.3329099999999996</v>
      </c>
      <c r="F1971" s="2">
        <f t="shared" si="241"/>
        <v>3.3275350000000001</v>
      </c>
      <c r="G1971" s="2">
        <f t="shared" si="243"/>
        <v>3.2521420000000019</v>
      </c>
      <c r="H1971" s="2">
        <f t="shared" si="239"/>
        <v>3.0512490000000003</v>
      </c>
      <c r="I1971" s="2">
        <f t="array" ref="I1971">SUMPRODUCT(B1955:B1974, (ROW(B1955:B1974)-ROW(B1955)+1)) / (20*21/2)</f>
        <v>3.385180952380952</v>
      </c>
      <c r="J1971" s="2">
        <f t="shared" si="242"/>
        <v>3.3343369711359738</v>
      </c>
      <c r="K1971" s="2">
        <f t="shared" ref="K1971:K2034" si="244">$K$4*B1971+(1-$K$4)*K1970</f>
        <v>3.2349278673702511</v>
      </c>
    </row>
    <row r="1972" spans="1:11" ht="13.5" x14ac:dyDescent="0.25">
      <c r="A1972" s="3">
        <f>TITRES_STAT!B1975</f>
        <v>45176</v>
      </c>
      <c r="B1972" s="5">
        <f>TITRES_STAT!D1975</f>
        <v>3.4832999999999998</v>
      </c>
      <c r="C1972" s="2">
        <f t="shared" si="237"/>
        <v>-9.0000000000003411E-3</v>
      </c>
      <c r="D1972" s="2">
        <f t="shared" si="238"/>
        <v>3.4367800000000002</v>
      </c>
      <c r="E1972" s="2">
        <f t="shared" si="240"/>
        <v>3.3526099999999999</v>
      </c>
      <c r="F1972" s="2">
        <f t="shared" si="241"/>
        <v>3.3346950000000009</v>
      </c>
      <c r="G1972" s="2">
        <f t="shared" si="243"/>
        <v>3.262764000000002</v>
      </c>
      <c r="H1972" s="2">
        <f t="shared" si="239"/>
        <v>3.0520155000000004</v>
      </c>
      <c r="I1972" s="2">
        <f t="array" ref="I1972">SUMPRODUCT(B1956:B1975, (ROW(B1956:B1975)-ROW(B1956)+1)) / (20*21/2)</f>
        <v>3.390047142857143</v>
      </c>
      <c r="J1972" s="2">
        <f t="shared" si="242"/>
        <v>3.348523926265881</v>
      </c>
      <c r="K1972" s="2">
        <f t="shared" si="244"/>
        <v>3.2446679510027905</v>
      </c>
    </row>
    <row r="1973" spans="1:11" ht="13.5" x14ac:dyDescent="0.25">
      <c r="A1973" s="3">
        <f>TITRES_STAT!B1976</f>
        <v>45177</v>
      </c>
      <c r="B1973" s="5">
        <f>TITRES_STAT!D1976</f>
        <v>3.5102000000000002</v>
      </c>
      <c r="C1973" s="2">
        <f t="shared" si="237"/>
        <v>2.6900000000000368E-2</v>
      </c>
      <c r="D1973" s="2">
        <f t="shared" si="238"/>
        <v>3.4725999999999999</v>
      </c>
      <c r="E1973" s="2">
        <f t="shared" si="240"/>
        <v>3.375</v>
      </c>
      <c r="F1973" s="2">
        <f t="shared" si="241"/>
        <v>3.3432000000000004</v>
      </c>
      <c r="G1973" s="2">
        <f t="shared" si="243"/>
        <v>3.2735720000000015</v>
      </c>
      <c r="H1973" s="2">
        <f t="shared" si="239"/>
        <v>3.0529165000000011</v>
      </c>
      <c r="I1973" s="2">
        <f t="array" ref="I1973">SUMPRODUCT(B1957:B1976, (ROW(B1957:B1976)-ROW(B1957)+1)) / (20*21/2)</f>
        <v>3.3903052380952379</v>
      </c>
      <c r="J1973" s="2">
        <f t="shared" si="242"/>
        <v>3.3639216475738922</v>
      </c>
      <c r="K1973" s="2">
        <f t="shared" si="244"/>
        <v>3.2550809725320926</v>
      </c>
    </row>
    <row r="1974" spans="1:11" ht="13.5" x14ac:dyDescent="0.25">
      <c r="A1974" s="3">
        <f>TITRES_STAT!B1977</f>
        <v>45180</v>
      </c>
      <c r="B1974" s="5">
        <f>TITRES_STAT!D1977</f>
        <v>3.5102000000000002</v>
      </c>
      <c r="C1974" s="2">
        <f t="shared" si="237"/>
        <v>0</v>
      </c>
      <c r="D1974" s="2">
        <f t="shared" si="238"/>
        <v>3.4904999999999999</v>
      </c>
      <c r="E1974" s="2">
        <f t="shared" si="240"/>
        <v>3.3982800000000006</v>
      </c>
      <c r="F1974" s="2">
        <f t="shared" si="241"/>
        <v>3.3517050000000004</v>
      </c>
      <c r="G1974" s="2">
        <f t="shared" si="243"/>
        <v>3.284380000000001</v>
      </c>
      <c r="H1974" s="2">
        <f t="shared" si="239"/>
        <v>3.0539055000000013</v>
      </c>
      <c r="I1974" s="2">
        <f t="array" ref="I1974">SUMPRODUCT(B1958:B1977, (ROW(B1958:B1977)-ROW(B1958)+1)) / (20*21/2)</f>
        <v>3.3920547619047623</v>
      </c>
      <c r="J1974" s="2">
        <f t="shared" si="242"/>
        <v>3.3778529192335216</v>
      </c>
      <c r="K1974" s="2">
        <f t="shared" si="244"/>
        <v>3.2650856402759323</v>
      </c>
    </row>
    <row r="1975" spans="1:11" ht="13.5" x14ac:dyDescent="0.25">
      <c r="A1975" s="3">
        <f>TITRES_STAT!B1978</f>
        <v>45181</v>
      </c>
      <c r="B1975" s="5">
        <f>TITRES_STAT!D1978</f>
        <v>3.4028</v>
      </c>
      <c r="C1975" s="2">
        <f t="shared" si="237"/>
        <v>-0.10740000000000016</v>
      </c>
      <c r="D1975" s="2">
        <f t="shared" si="238"/>
        <v>3.4797600000000002</v>
      </c>
      <c r="E1975" s="2">
        <f t="shared" si="240"/>
        <v>3.4126099999999999</v>
      </c>
      <c r="F1975" s="2">
        <f t="shared" si="241"/>
        <v>3.3552900000000001</v>
      </c>
      <c r="G1975" s="2">
        <f t="shared" si="243"/>
        <v>3.2930400000000009</v>
      </c>
      <c r="H1975" s="2">
        <f t="shared" si="239"/>
        <v>3.0542695000000002</v>
      </c>
      <c r="I1975" s="2">
        <f t="array" ref="I1975">SUMPRODUCT(B1959:B1978, (ROW(B1959:B1978)-ROW(B1959)+1)) / (20*21/2)</f>
        <v>3.3875342857142856</v>
      </c>
      <c r="J1975" s="2">
        <f t="shared" si="242"/>
        <v>3.380228831687472</v>
      </c>
      <c r="K1975" s="2">
        <f t="shared" si="244"/>
        <v>3.2704862034023665</v>
      </c>
    </row>
    <row r="1976" spans="1:11" ht="13.5" x14ac:dyDescent="0.25">
      <c r="A1976" s="3">
        <f>TITRES_STAT!B1979</f>
        <v>45182</v>
      </c>
      <c r="B1976" s="5">
        <f>TITRES_STAT!D1979</f>
        <v>3.3580000000000001</v>
      </c>
      <c r="C1976" s="2">
        <f t="shared" si="237"/>
        <v>-4.4799999999999951E-2</v>
      </c>
      <c r="D1976" s="2">
        <f t="shared" si="238"/>
        <v>3.4529000000000005</v>
      </c>
      <c r="E1976" s="2">
        <f t="shared" si="240"/>
        <v>3.4224600000000001</v>
      </c>
      <c r="F1976" s="2">
        <f t="shared" si="241"/>
        <v>3.3575299999999997</v>
      </c>
      <c r="G1976" s="2">
        <f t="shared" si="243"/>
        <v>3.3011560000000006</v>
      </c>
      <c r="H1976" s="2">
        <f t="shared" si="239"/>
        <v>3.0545849999999994</v>
      </c>
      <c r="I1976" s="2">
        <f t="array" ref="I1976">SUMPRODUCT(B1960:B1979, (ROW(B1960:B1979)-ROW(B1960)+1)) / (20*21/2)</f>
        <v>3.3804519047619048</v>
      </c>
      <c r="J1976" s="2">
        <f t="shared" si="242"/>
        <v>3.3781118000981891</v>
      </c>
      <c r="K1976" s="2">
        <f t="shared" si="244"/>
        <v>3.2739181169944307</v>
      </c>
    </row>
    <row r="1977" spans="1:11" ht="13.5" x14ac:dyDescent="0.25">
      <c r="A1977" s="3">
        <f>TITRES_STAT!B1980</f>
        <v>45183</v>
      </c>
      <c r="B1977" s="5">
        <f>TITRES_STAT!D1980</f>
        <v>3.3759000000000001</v>
      </c>
      <c r="C1977" s="2">
        <f t="shared" si="237"/>
        <v>1.7900000000000027E-2</v>
      </c>
      <c r="D1977" s="2">
        <f t="shared" si="238"/>
        <v>3.4314200000000006</v>
      </c>
      <c r="E1977" s="2">
        <f t="shared" si="240"/>
        <v>3.4340999999999999</v>
      </c>
      <c r="F1977" s="2">
        <f t="shared" si="241"/>
        <v>3.3606649999999996</v>
      </c>
      <c r="G1977" s="2">
        <f t="shared" si="243"/>
        <v>3.3094540000000006</v>
      </c>
      <c r="H1977" s="2">
        <f t="shared" si="239"/>
        <v>3.0549900000000001</v>
      </c>
      <c r="I1977" s="2">
        <f t="array" ref="I1977">SUMPRODUCT(B1961:B1980, (ROW(B1961:B1980)-ROW(B1961)+1)) / (20*21/2)</f>
        <v>3.3676209523809528</v>
      </c>
      <c r="J1977" s="2">
        <f t="shared" si="242"/>
        <v>3.3779011524697902</v>
      </c>
      <c r="K1977" s="2">
        <f t="shared" si="244"/>
        <v>3.2779174065240611</v>
      </c>
    </row>
    <row r="1978" spans="1:11" ht="13.5" x14ac:dyDescent="0.25">
      <c r="A1978" s="3">
        <f>TITRES_STAT!B1981</f>
        <v>45184</v>
      </c>
      <c r="B1978" s="5">
        <f>TITRES_STAT!D1981</f>
        <v>3.3132000000000001</v>
      </c>
      <c r="C1978" s="2">
        <f t="shared" si="237"/>
        <v>-6.2699999999999978E-2</v>
      </c>
      <c r="D1978" s="2">
        <f t="shared" si="238"/>
        <v>3.39202</v>
      </c>
      <c r="E1978" s="2">
        <f t="shared" si="240"/>
        <v>3.4323100000000002</v>
      </c>
      <c r="F1978" s="2">
        <f t="shared" si="241"/>
        <v>3.3606649999999996</v>
      </c>
      <c r="G1978" s="2">
        <f t="shared" si="243"/>
        <v>3.3154440000000012</v>
      </c>
      <c r="H1978" s="2">
        <f t="shared" si="239"/>
        <v>3.0550815</v>
      </c>
      <c r="I1978" s="2">
        <f t="array" ref="I1978">SUMPRODUCT(B1962:B1981, (ROW(B1962:B1981)-ROW(B1962)+1)) / (20*21/2)</f>
        <v>3.3517971428571438</v>
      </c>
      <c r="J1978" s="2">
        <f t="shared" si="242"/>
        <v>3.3717391379488575</v>
      </c>
      <c r="K1978" s="2">
        <f t="shared" si="244"/>
        <v>3.279301037640765</v>
      </c>
    </row>
    <row r="1979" spans="1:11" ht="13.5" x14ac:dyDescent="0.25">
      <c r="A1979" s="3">
        <f>TITRES_STAT!B1982</f>
        <v>45187</v>
      </c>
      <c r="B1979" s="5">
        <f>TITRES_STAT!D1982</f>
        <v>3.2863000000000002</v>
      </c>
      <c r="C1979" s="2">
        <f t="shared" si="237"/>
        <v>-2.6899999999999924E-2</v>
      </c>
      <c r="D1979" s="2">
        <f t="shared" si="238"/>
        <v>3.3472400000000002</v>
      </c>
      <c r="E1979" s="2">
        <f t="shared" si="240"/>
        <v>3.4188699999999996</v>
      </c>
      <c r="F1979" s="2">
        <f t="shared" si="241"/>
        <v>3.3584249999999995</v>
      </c>
      <c r="G1979" s="2">
        <f t="shared" si="243"/>
        <v>3.3205440000000017</v>
      </c>
      <c r="H1979" s="2">
        <f t="shared" si="239"/>
        <v>3.0552584999999999</v>
      </c>
      <c r="I1979" s="2">
        <f t="array" ref="I1979">SUMPRODUCT(B1963:B1982, (ROW(B1963:B1982)-ROW(B1963)+1)) / (20*21/2)</f>
        <v>3.3304804761904774</v>
      </c>
      <c r="J1979" s="2">
        <f t="shared" si="242"/>
        <v>3.3636020771918234</v>
      </c>
      <c r="K1979" s="2">
        <f t="shared" si="244"/>
        <v>3.279575506752892</v>
      </c>
    </row>
    <row r="1980" spans="1:11" ht="13.5" x14ac:dyDescent="0.25">
      <c r="A1980" s="3">
        <f>TITRES_STAT!B1983</f>
        <v>45188</v>
      </c>
      <c r="B1980" s="5">
        <f>TITRES_STAT!D1983</f>
        <v>3.2237</v>
      </c>
      <c r="C1980" s="2">
        <f t="shared" si="237"/>
        <v>-6.2600000000000211E-2</v>
      </c>
      <c r="D1980" s="2">
        <f t="shared" si="238"/>
        <v>3.3114200000000005</v>
      </c>
      <c r="E1980" s="2">
        <f t="shared" si="240"/>
        <v>3.3955899999999999</v>
      </c>
      <c r="F1980" s="2">
        <f t="shared" si="241"/>
        <v>3.3539499999999998</v>
      </c>
      <c r="G1980" s="2">
        <f t="shared" si="243"/>
        <v>3.3226360000000015</v>
      </c>
      <c r="H1980" s="2">
        <f t="shared" si="239"/>
        <v>3.0551225</v>
      </c>
      <c r="I1980" s="2">
        <f t="array" ref="I1980">SUMPRODUCT(B1964:B1983, (ROW(B1964:B1983)-ROW(B1964)+1)) / (20*21/2)</f>
        <v>3.3099309523809524</v>
      </c>
      <c r="J1980" s="2">
        <f t="shared" si="242"/>
        <v>3.3502780698402215</v>
      </c>
      <c r="K1980" s="2">
        <f t="shared" si="244"/>
        <v>3.2773843104096416</v>
      </c>
    </row>
    <row r="1981" spans="1:11" ht="13.5" x14ac:dyDescent="0.25">
      <c r="A1981" s="3">
        <f>TITRES_STAT!B1984</f>
        <v>45189</v>
      </c>
      <c r="B1981" s="5">
        <f>TITRES_STAT!D1984</f>
        <v>3.1878000000000002</v>
      </c>
      <c r="C1981" s="2">
        <f t="shared" si="237"/>
        <v>-3.5899999999999821E-2</v>
      </c>
      <c r="D1981" s="2">
        <f t="shared" si="238"/>
        <v>3.27738</v>
      </c>
      <c r="E1981" s="2">
        <f t="shared" si="240"/>
        <v>3.3651400000000002</v>
      </c>
      <c r="F1981" s="2">
        <f t="shared" si="241"/>
        <v>3.3490249999999997</v>
      </c>
      <c r="G1981" s="2">
        <f t="shared" si="243"/>
        <v>3.3213740000000005</v>
      </c>
      <c r="H1981" s="2">
        <f t="shared" si="239"/>
        <v>3.0548070000000003</v>
      </c>
      <c r="I1981" s="2">
        <f t="array" ref="I1981">SUMPRODUCT(B1965:B1984, (ROW(B1965:B1984)-ROW(B1965)+1)) / (20*21/2)</f>
        <v>3.2901485714285714</v>
      </c>
      <c r="J1981" s="2">
        <f t="shared" si="242"/>
        <v>3.3348039679506765</v>
      </c>
      <c r="K1981" s="2">
        <f t="shared" si="244"/>
        <v>3.2738712001974988</v>
      </c>
    </row>
    <row r="1982" spans="1:11" ht="13.5" x14ac:dyDescent="0.25">
      <c r="A1982" s="3">
        <f>TITRES_STAT!B1985</f>
        <v>45190</v>
      </c>
      <c r="B1982" s="5">
        <f>TITRES_STAT!D1985</f>
        <v>3.1252</v>
      </c>
      <c r="C1982" s="2">
        <f t="shared" si="237"/>
        <v>-6.2600000000000211E-2</v>
      </c>
      <c r="D1982" s="2">
        <f t="shared" si="238"/>
        <v>3.2272399999999997</v>
      </c>
      <c r="E1982" s="2">
        <f t="shared" si="240"/>
        <v>3.3293300000000001</v>
      </c>
      <c r="F1982" s="2">
        <f t="shared" si="241"/>
        <v>3.34097</v>
      </c>
      <c r="G1982" s="2">
        <f t="shared" si="243"/>
        <v>3.319036000000001</v>
      </c>
      <c r="H1982" s="2">
        <f t="shared" si="239"/>
        <v>3.0540465000000001</v>
      </c>
      <c r="I1982" s="2">
        <f t="array" ref="I1982">SUMPRODUCT(B1966:B1985, (ROW(B1966:B1985)-ROW(B1966)+1)) / (20*21/2)</f>
        <v>3.2770528571428565</v>
      </c>
      <c r="J1982" s="2">
        <f t="shared" si="242"/>
        <v>3.3148416852887075</v>
      </c>
      <c r="K1982" s="2">
        <f t="shared" si="244"/>
        <v>3.2680409570524986</v>
      </c>
    </row>
    <row r="1983" spans="1:11" ht="13.5" x14ac:dyDescent="0.25">
      <c r="A1983" s="3">
        <f>TITRES_STAT!B1986</f>
        <v>45191</v>
      </c>
      <c r="B1983" s="5">
        <f>TITRES_STAT!D1986</f>
        <v>3.1252</v>
      </c>
      <c r="C1983" s="2">
        <f t="shared" si="237"/>
        <v>0</v>
      </c>
      <c r="D1983" s="2">
        <f t="shared" si="238"/>
        <v>3.1896399999999998</v>
      </c>
      <c r="E1983" s="2">
        <f t="shared" si="240"/>
        <v>3.2908300000000006</v>
      </c>
      <c r="F1983" s="2">
        <f t="shared" si="241"/>
        <v>3.3329149999999998</v>
      </c>
      <c r="G1983" s="2">
        <f t="shared" si="243"/>
        <v>3.316698000000001</v>
      </c>
      <c r="H1983" s="2">
        <f t="shared" si="239"/>
        <v>3.0534179999999997</v>
      </c>
      <c r="I1983" s="2">
        <f t="array" ref="I1983">SUMPRODUCT(B1967:B1986, (ROW(B1967:B1986)-ROW(B1967)+1)) / (20*21/2)</f>
        <v>3.2642985714285713</v>
      </c>
      <c r="J1983" s="2">
        <f t="shared" si="242"/>
        <v>3.2967805724040686</v>
      </c>
      <c r="K1983" s="2">
        <f t="shared" si="244"/>
        <v>3.262439350893577</v>
      </c>
    </row>
    <row r="1984" spans="1:11" ht="13.5" x14ac:dyDescent="0.25">
      <c r="A1984" s="3">
        <f>TITRES_STAT!B1987</f>
        <v>45194</v>
      </c>
      <c r="B1984" s="5">
        <f>TITRES_STAT!D1987</f>
        <v>3.1252</v>
      </c>
      <c r="C1984" s="2">
        <f t="shared" si="237"/>
        <v>0</v>
      </c>
      <c r="D1984" s="2">
        <f t="shared" si="238"/>
        <v>3.1574199999999997</v>
      </c>
      <c r="E1984" s="2">
        <f t="shared" si="240"/>
        <v>3.2523299999999997</v>
      </c>
      <c r="F1984" s="2">
        <f t="shared" si="241"/>
        <v>3.3253050000000002</v>
      </c>
      <c r="G1984" s="2">
        <f t="shared" si="243"/>
        <v>3.3147100000000012</v>
      </c>
      <c r="H1984" s="2">
        <f t="shared" si="239"/>
        <v>3.0527894999999994</v>
      </c>
      <c r="I1984" s="2">
        <f t="array" ref="I1984">SUMPRODUCT(B1968:B1987, (ROW(B1968:B1987)-ROW(B1968)+1)) / (20*21/2)</f>
        <v>3.2510380952380955</v>
      </c>
      <c r="J1984" s="2">
        <f t="shared" si="242"/>
        <v>3.2804395655084431</v>
      </c>
      <c r="K1984" s="2">
        <f t="shared" si="244"/>
        <v>3.2570574155644172</v>
      </c>
    </row>
    <row r="1985" spans="1:11" ht="13.5" x14ac:dyDescent="0.25">
      <c r="A1985" s="3">
        <f>TITRES_STAT!B1988</f>
        <v>45195</v>
      </c>
      <c r="B1985" s="5">
        <f>TITRES_STAT!D1988</f>
        <v>3.1878000000000002</v>
      </c>
      <c r="C1985" s="2">
        <f t="shared" si="237"/>
        <v>6.2600000000000211E-2</v>
      </c>
      <c r="D1985" s="2">
        <f t="shared" si="238"/>
        <v>3.1502400000000002</v>
      </c>
      <c r="E1985" s="2">
        <f t="shared" si="240"/>
        <v>3.2308300000000001</v>
      </c>
      <c r="F1985" s="2">
        <f t="shared" si="241"/>
        <v>3.32172</v>
      </c>
      <c r="G1985" s="2">
        <f t="shared" si="243"/>
        <v>3.3141500000000015</v>
      </c>
      <c r="H1985" s="2">
        <f t="shared" si="239"/>
        <v>3.0524739999999997</v>
      </c>
      <c r="I1985" s="2">
        <f t="array" ref="I1985">SUMPRODUCT(B1969:B1988, (ROW(B1969:B1988)-ROW(B1969)+1)) / (20*21/2)</f>
        <v>3.2373042857142855</v>
      </c>
      <c r="J1985" s="2">
        <f t="shared" si="242"/>
        <v>3.2716167497457342</v>
      </c>
      <c r="K1985" s="2">
        <f t="shared" si="244"/>
        <v>3.2543414384834599</v>
      </c>
    </row>
    <row r="1986" spans="1:11" ht="13.5" x14ac:dyDescent="0.25">
      <c r="A1986" s="3">
        <f>TITRES_STAT!B1989</f>
        <v>45197</v>
      </c>
      <c r="B1986" s="5">
        <f>TITRES_STAT!D1989</f>
        <v>3.1878000000000002</v>
      </c>
      <c r="C1986" s="2">
        <f t="shared" si="237"/>
        <v>0</v>
      </c>
      <c r="D1986" s="2">
        <f t="shared" si="238"/>
        <v>3.1502400000000002</v>
      </c>
      <c r="E1986" s="2">
        <f t="shared" si="240"/>
        <v>3.2138100000000001</v>
      </c>
      <c r="F1986" s="2">
        <f t="shared" si="241"/>
        <v>3.3181350000000003</v>
      </c>
      <c r="G1986" s="2">
        <f t="shared" si="243"/>
        <v>3.3139420000000013</v>
      </c>
      <c r="H1986" s="2">
        <f t="shared" si="239"/>
        <v>3.0521585</v>
      </c>
      <c r="I1986" s="2">
        <f t="array" ref="I1986">SUMPRODUCT(B1970:B1989, (ROW(B1970:B1989)-ROW(B1970)+1)) / (20*21/2)</f>
        <v>3.2243380952380956</v>
      </c>
      <c r="J1986" s="2">
        <f t="shared" si="242"/>
        <v>3.2636342021509024</v>
      </c>
      <c r="K1986" s="2">
        <f t="shared" si="244"/>
        <v>3.2517319703076382</v>
      </c>
    </row>
    <row r="1987" spans="1:11" ht="13.5" x14ac:dyDescent="0.25">
      <c r="A1987" s="3">
        <f>TITRES_STAT!B1990</f>
        <v>45198</v>
      </c>
      <c r="B1987" s="5">
        <f>TITRES_STAT!D1990</f>
        <v>3.1789000000000001</v>
      </c>
      <c r="C1987" s="2">
        <f t="shared" si="237"/>
        <v>-8.90000000000013E-3</v>
      </c>
      <c r="D1987" s="2">
        <f t="shared" si="238"/>
        <v>3.1609800000000003</v>
      </c>
      <c r="E1987" s="2">
        <f t="shared" si="240"/>
        <v>3.1941099999999993</v>
      </c>
      <c r="F1987" s="2">
        <f t="shared" si="241"/>
        <v>3.3141050000000005</v>
      </c>
      <c r="G1987" s="2">
        <f t="shared" si="243"/>
        <v>3.3135560000000011</v>
      </c>
      <c r="H1987" s="2">
        <f t="shared" si="239"/>
        <v>3.0517984999999985</v>
      </c>
      <c r="I1987" s="2">
        <f t="array" ref="I1987">SUMPRODUCT(B1971:B1990, (ROW(B1971:B1990)-ROW(B1971)+1)) / (20*21/2)</f>
        <v>3.2091566666666669</v>
      </c>
      <c r="J1987" s="2">
        <f t="shared" si="242"/>
        <v>3.2555642781365308</v>
      </c>
      <c r="K1987" s="2">
        <f t="shared" si="244"/>
        <v>3.2488758146092995</v>
      </c>
    </row>
    <row r="1988" spans="1:11" ht="13.5" x14ac:dyDescent="0.25">
      <c r="A1988" s="3">
        <f>TITRES_STAT!B1991</f>
        <v>45201</v>
      </c>
      <c r="B1988" s="5">
        <f>TITRES_STAT!D1991</f>
        <v>3.1699000000000002</v>
      </c>
      <c r="C1988" s="2">
        <f t="shared" ref="C1988:C2051" si="245">B1988-B1987</f>
        <v>-8.999999999999897E-3</v>
      </c>
      <c r="D1988" s="2">
        <f t="shared" si="238"/>
        <v>3.1699200000000003</v>
      </c>
      <c r="E1988" s="2">
        <f t="shared" si="240"/>
        <v>3.1797799999999996</v>
      </c>
      <c r="F1988" s="2">
        <f t="shared" si="241"/>
        <v>3.3060450000000001</v>
      </c>
      <c r="G1988" s="2">
        <f t="shared" si="243"/>
        <v>3.3112320000000017</v>
      </c>
      <c r="H1988" s="2">
        <f t="shared" si="239"/>
        <v>3.0513934999999988</v>
      </c>
      <c r="I1988" s="2">
        <f t="array" ref="I1988">SUMPRODUCT(B1972:B1991, (ROW(B1972:B1991)-ROW(B1972)+1)) / (20*21/2)</f>
        <v>3.1955104761904765</v>
      </c>
      <c r="J1988" s="2">
        <f t="shared" si="242"/>
        <v>3.2474057754568615</v>
      </c>
      <c r="K1988" s="2">
        <f t="shared" si="244"/>
        <v>3.2457787238403073</v>
      </c>
    </row>
    <row r="1989" spans="1:11" ht="13.5" x14ac:dyDescent="0.25">
      <c r="A1989" s="3">
        <f>TITRES_STAT!B1992</f>
        <v>45202</v>
      </c>
      <c r="B1989" s="5">
        <f>TITRES_STAT!D1992</f>
        <v>3.1699000000000002</v>
      </c>
      <c r="C1989" s="2">
        <f t="shared" si="245"/>
        <v>0</v>
      </c>
      <c r="D1989" s="2">
        <f t="shared" si="238"/>
        <v>3.1788600000000002</v>
      </c>
      <c r="E1989" s="2">
        <f t="shared" si="240"/>
        <v>3.1681399999999997</v>
      </c>
      <c r="F1989" s="2">
        <f t="shared" si="241"/>
        <v>3.2935050000000006</v>
      </c>
      <c r="G1989" s="2">
        <f t="shared" si="243"/>
        <v>3.3087320000000022</v>
      </c>
      <c r="H1989" s="2">
        <f t="shared" si="239"/>
        <v>3.0510324999999989</v>
      </c>
      <c r="I1989" s="2">
        <f t="array" ref="I1989">SUMPRODUCT(B1973:B1992, (ROW(B1973:B1992)-ROW(B1973)+1)) / (20*21/2)</f>
        <v>3.18357</v>
      </c>
      <c r="J1989" s="2">
        <f t="shared" si="242"/>
        <v>3.2400242730323985</v>
      </c>
      <c r="K1989" s="2">
        <f t="shared" si="244"/>
        <v>3.2428030876112759</v>
      </c>
    </row>
    <row r="1990" spans="1:11" ht="13.5" x14ac:dyDescent="0.25">
      <c r="A1990" s="3">
        <f>TITRES_STAT!B1993</f>
        <v>45203</v>
      </c>
      <c r="B1990" s="5">
        <f>TITRES_STAT!D1993</f>
        <v>3.1341000000000001</v>
      </c>
      <c r="C1990" s="2">
        <f t="shared" si="245"/>
        <v>-3.5800000000000054E-2</v>
      </c>
      <c r="D1990" s="2">
        <f t="shared" ref="D1990:D2053" si="246">AVERAGE(B1986:B1990)</f>
        <v>3.16812</v>
      </c>
      <c r="E1990" s="2">
        <f t="shared" si="240"/>
        <v>3.1591799999999997</v>
      </c>
      <c r="F1990" s="2">
        <f t="shared" si="241"/>
        <v>3.2773850000000002</v>
      </c>
      <c r="G1990" s="2">
        <f t="shared" si="243"/>
        <v>3.3056920000000014</v>
      </c>
      <c r="H1990" s="2">
        <f t="shared" si="239"/>
        <v>3.0505364999999993</v>
      </c>
      <c r="I1990" s="2">
        <f t="array" ref="I1990">SUMPRODUCT(B1974:B1993, (ROW(B1974:B1993)-ROW(B1974)+1)) / (20*21/2)</f>
        <v>3.172444761904762</v>
      </c>
      <c r="J1990" s="2">
        <f t="shared" si="242"/>
        <v>3.2299362470293129</v>
      </c>
      <c r="K1990" s="2">
        <f t="shared" si="244"/>
        <v>3.2385402214304415</v>
      </c>
    </row>
    <row r="1991" spans="1:11" ht="13.5" x14ac:dyDescent="0.25">
      <c r="A1991" s="3">
        <f>TITRES_STAT!B1994</f>
        <v>45204</v>
      </c>
      <c r="B1991" s="5">
        <f>TITRES_STAT!D1994</f>
        <v>3.1341000000000001</v>
      </c>
      <c r="C1991" s="2">
        <f t="shared" si="245"/>
        <v>0</v>
      </c>
      <c r="D1991" s="2">
        <f t="shared" si="246"/>
        <v>3.1573800000000003</v>
      </c>
      <c r="E1991" s="2">
        <f t="shared" si="240"/>
        <v>3.15381</v>
      </c>
      <c r="F1991" s="2">
        <f t="shared" si="241"/>
        <v>3.2594750000000006</v>
      </c>
      <c r="G1991" s="2">
        <f t="shared" si="243"/>
        <v>3.3033560000000013</v>
      </c>
      <c r="H1991" s="2">
        <f t="shared" si="239"/>
        <v>3.0500839999999996</v>
      </c>
      <c r="I1991" s="2">
        <f t="array" ref="I1991">SUMPRODUCT(B1975:B1994, (ROW(B1975:B1994)-ROW(B1975)+1)) / (20*21/2)</f>
        <v>3.1631528571428569</v>
      </c>
      <c r="J1991" s="2">
        <f t="shared" si="242"/>
        <v>3.2208089854074737</v>
      </c>
      <c r="K1991" s="2">
        <f t="shared" si="244"/>
        <v>3.2344445264723851</v>
      </c>
    </row>
    <row r="1992" spans="1:11" ht="13.5" x14ac:dyDescent="0.25">
      <c r="A1992" s="3">
        <f>TITRES_STAT!B1995</f>
        <v>45205</v>
      </c>
      <c r="B1992" s="5">
        <f>TITRES_STAT!D1995</f>
        <v>3.1341000000000001</v>
      </c>
      <c r="C1992" s="2">
        <f t="shared" si="245"/>
        <v>0</v>
      </c>
      <c r="D1992" s="2">
        <f t="shared" si="246"/>
        <v>3.1484200000000002</v>
      </c>
      <c r="E1992" s="2">
        <f t="shared" si="240"/>
        <v>3.1547000000000001</v>
      </c>
      <c r="F1992" s="2">
        <f t="shared" si="241"/>
        <v>3.2420150000000008</v>
      </c>
      <c r="G1992" s="2">
        <f t="shared" si="243"/>
        <v>3.2983420000000008</v>
      </c>
      <c r="H1992" s="2">
        <f t="shared" si="239"/>
        <v>3.0496314999999994</v>
      </c>
      <c r="I1992" s="2">
        <f t="array" ref="I1992">SUMPRODUCT(B1976:B1995, (ROW(B1976:B1995)-ROW(B1976)+1)) / (20*21/2)</f>
        <v>3.1556942857142856</v>
      </c>
      <c r="J1992" s="2">
        <f t="shared" si="242"/>
        <v>3.2125509867972384</v>
      </c>
      <c r="K1992" s="2">
        <f t="shared" si="244"/>
        <v>3.2305094470028801</v>
      </c>
    </row>
    <row r="1993" spans="1:11" ht="13.5" x14ac:dyDescent="0.25">
      <c r="A1993" s="3">
        <f>TITRES_STAT!B1996</f>
        <v>45208</v>
      </c>
      <c r="B1993" s="5">
        <f>TITRES_STAT!D1996</f>
        <v>3.1252</v>
      </c>
      <c r="C1993" s="2">
        <f t="shared" si="245"/>
        <v>-8.90000000000013E-3</v>
      </c>
      <c r="D1993" s="2">
        <f t="shared" si="246"/>
        <v>3.1394799999999998</v>
      </c>
      <c r="E1993" s="2">
        <f t="shared" si="240"/>
        <v>3.1547000000000001</v>
      </c>
      <c r="F1993" s="2">
        <f t="shared" si="241"/>
        <v>3.2227650000000012</v>
      </c>
      <c r="G1993" s="2">
        <f t="shared" si="243"/>
        <v>3.2940440000000009</v>
      </c>
      <c r="H1993" s="2">
        <f t="shared" si="239"/>
        <v>3.0490909999999984</v>
      </c>
      <c r="I1993" s="2">
        <f t="array" ref="I1993">SUMPRODUCT(B1977:B1996, (ROW(B1977:B1996)-ROW(B1977)+1)) / (20*21/2)</f>
        <v>3.1495576190476191</v>
      </c>
      <c r="J1993" s="2">
        <f t="shared" si="242"/>
        <v>3.2042318451975014</v>
      </c>
      <c r="K1993" s="2">
        <f t="shared" si="244"/>
        <v>3.2263796647674732</v>
      </c>
    </row>
    <row r="1994" spans="1:11" ht="13.5" x14ac:dyDescent="0.25">
      <c r="A1994" s="3">
        <f>TITRES_STAT!B1997</f>
        <v>45209</v>
      </c>
      <c r="B1994" s="5">
        <f>TITRES_STAT!D1997</f>
        <v>3.1252</v>
      </c>
      <c r="C1994" s="2">
        <f t="shared" si="245"/>
        <v>0</v>
      </c>
      <c r="D1994" s="2">
        <f t="shared" si="246"/>
        <v>3.1305399999999999</v>
      </c>
      <c r="E1994" s="2">
        <f t="shared" si="240"/>
        <v>3.1547000000000001</v>
      </c>
      <c r="F1994" s="2">
        <f t="shared" si="241"/>
        <v>3.2035150000000003</v>
      </c>
      <c r="G1994" s="2">
        <f t="shared" si="243"/>
        <v>3.2897460000000005</v>
      </c>
      <c r="H1994" s="2">
        <f t="shared" ref="H1994:H2057" si="247">AVERAGE(B1795:B1994)</f>
        <v>3.0485504999999984</v>
      </c>
      <c r="I1994" s="2">
        <f t="array" ref="I1994">SUMPRODUCT(B1978:B1997, (ROW(B1978:B1997)-ROW(B1978)+1)) / (20*21/2)</f>
        <v>3.1445295238095237</v>
      </c>
      <c r="J1994" s="2">
        <f t="shared" si="242"/>
        <v>3.1967050027977395</v>
      </c>
      <c r="K1994" s="2">
        <f t="shared" si="244"/>
        <v>3.222411834776592</v>
      </c>
    </row>
    <row r="1995" spans="1:11" ht="13.5" x14ac:dyDescent="0.25">
      <c r="A1995" s="3">
        <f>TITRES_STAT!B1998</f>
        <v>45210</v>
      </c>
      <c r="B1995" s="5">
        <f>TITRES_STAT!D1998</f>
        <v>3.1252</v>
      </c>
      <c r="C1995" s="2">
        <f t="shared" si="245"/>
        <v>0</v>
      </c>
      <c r="D1995" s="2">
        <f t="shared" si="246"/>
        <v>3.1287599999999998</v>
      </c>
      <c r="E1995" s="2">
        <f t="shared" si="240"/>
        <v>3.1484399999999999</v>
      </c>
      <c r="F1995" s="2">
        <f t="shared" si="241"/>
        <v>3.189635</v>
      </c>
      <c r="G1995" s="2">
        <f t="shared" si="243"/>
        <v>3.2859860000000007</v>
      </c>
      <c r="H1995" s="2">
        <f t="shared" si="247"/>
        <v>3.0480099999999983</v>
      </c>
      <c r="I1995" s="2">
        <f t="array" ref="I1995">SUMPRODUCT(B1979:B1998, (ROW(B1979:B1998)-ROW(B1979)+1)) / (20*21/2)</f>
        <v>3.1355714285714282</v>
      </c>
      <c r="J1995" s="2">
        <f t="shared" si="242"/>
        <v>3.189895002531288</v>
      </c>
      <c r="K1995" s="2">
        <f t="shared" si="244"/>
        <v>3.2185996059618236</v>
      </c>
    </row>
    <row r="1996" spans="1:11" ht="13.5" x14ac:dyDescent="0.25">
      <c r="A1996" s="3">
        <f>TITRES_STAT!B1999</f>
        <v>45211</v>
      </c>
      <c r="B1996" s="5">
        <f>TITRES_STAT!D1999</f>
        <v>3.1252</v>
      </c>
      <c r="C1996" s="2">
        <f t="shared" si="245"/>
        <v>0</v>
      </c>
      <c r="D1996" s="2">
        <f t="shared" si="246"/>
        <v>3.1269799999999996</v>
      </c>
      <c r="E1996" s="2">
        <f t="shared" ref="E1996:E2059" si="248">AVERAGE(B1987:B1996)</f>
        <v>3.1421799999999998</v>
      </c>
      <c r="F1996" s="2">
        <f t="shared" si="241"/>
        <v>3.1779950000000001</v>
      </c>
      <c r="G1996" s="2">
        <f t="shared" si="243"/>
        <v>3.2815100000000008</v>
      </c>
      <c r="H1996" s="2">
        <f t="shared" si="247"/>
        <v>3.0475569999999976</v>
      </c>
      <c r="I1996" s="2">
        <f t="array" ref="I1996">SUMPRODUCT(B1980:B1999, (ROW(B1980:B1999)-ROW(B1980)+1)) / (20*21/2)</f>
        <v>3.1269171428571423</v>
      </c>
      <c r="J1996" s="2">
        <f t="shared" si="242"/>
        <v>3.1837335737187846</v>
      </c>
      <c r="K1996" s="2">
        <f t="shared" si="244"/>
        <v>3.214936876316262</v>
      </c>
    </row>
    <row r="1997" spans="1:11" ht="13.5" x14ac:dyDescent="0.25">
      <c r="A1997" s="3">
        <f>TITRES_STAT!B2000</f>
        <v>45212</v>
      </c>
      <c r="B1997" s="5">
        <f>TITRES_STAT!D2000</f>
        <v>3.1252</v>
      </c>
      <c r="C1997" s="2">
        <f t="shared" si="245"/>
        <v>0</v>
      </c>
      <c r="D1997" s="2">
        <f t="shared" si="246"/>
        <v>3.1252</v>
      </c>
      <c r="E1997" s="2">
        <f t="shared" si="248"/>
        <v>3.1368099999999997</v>
      </c>
      <c r="F1997" s="2">
        <f t="shared" si="241"/>
        <v>3.1654599999999999</v>
      </c>
      <c r="G1997" s="2">
        <f t="shared" si="243"/>
        <v>3.2773920000000003</v>
      </c>
      <c r="H1997" s="2">
        <f t="shared" si="247"/>
        <v>3.0467084999999976</v>
      </c>
      <c r="I1997" s="2">
        <f t="array" ref="I1997">SUMPRODUCT(B1981:B2000, (ROW(B1981:B2000)-ROW(B1981)+1)) / (20*21/2)</f>
        <v>3.126147619047619</v>
      </c>
      <c r="J1997" s="2">
        <f t="shared" si="242"/>
        <v>3.1781589476503291</v>
      </c>
      <c r="K1997" s="2">
        <f t="shared" si="244"/>
        <v>3.2114177831273891</v>
      </c>
    </row>
    <row r="1998" spans="1:11" ht="13.5" x14ac:dyDescent="0.25">
      <c r="A1998" s="3">
        <f>TITRES_STAT!B2001</f>
        <v>45215</v>
      </c>
      <c r="B1998" s="5">
        <f>TITRES_STAT!D2001</f>
        <v>3.0714000000000001</v>
      </c>
      <c r="C1998" s="2">
        <f t="shared" si="245"/>
        <v>-5.3799999999999848E-2</v>
      </c>
      <c r="D1998" s="2">
        <f t="shared" si="246"/>
        <v>3.1144400000000001</v>
      </c>
      <c r="E1998" s="2">
        <f t="shared" si="248"/>
        <v>3.12696</v>
      </c>
      <c r="F1998" s="2">
        <f t="shared" si="241"/>
        <v>3.1533699999999998</v>
      </c>
      <c r="G1998" s="2">
        <f t="shared" si="243"/>
        <v>3.271840000000001</v>
      </c>
      <c r="H1998" s="2">
        <f t="shared" si="247"/>
        <v>3.045459499999998</v>
      </c>
      <c r="I1998" s="2">
        <f t="array" ref="I1998">SUMPRODUCT(B1982:B2001, (ROW(B1982:B2001)-ROW(B1982)+1)) / (20*21/2)</f>
        <v>3.1258047619047624</v>
      </c>
      <c r="J1998" s="2">
        <f t="shared" si="242"/>
        <v>3.1679914288264883</v>
      </c>
      <c r="K1998" s="2">
        <f t="shared" si="244"/>
        <v>3.2059268896714133</v>
      </c>
    </row>
    <row r="1999" spans="1:11" ht="13.5" x14ac:dyDescent="0.25">
      <c r="A1999" s="3">
        <f>TITRES_STAT!B2002</f>
        <v>45216</v>
      </c>
      <c r="B1999" s="5">
        <f>TITRES_STAT!D2002</f>
        <v>3.0625</v>
      </c>
      <c r="C1999" s="2">
        <f t="shared" si="245"/>
        <v>-8.90000000000013E-3</v>
      </c>
      <c r="D1999" s="2">
        <f t="shared" si="246"/>
        <v>3.1019000000000001</v>
      </c>
      <c r="E1999" s="2">
        <f t="shared" si="248"/>
        <v>3.1162199999999998</v>
      </c>
      <c r="F1999" s="2">
        <f t="shared" si="241"/>
        <v>3.1421800000000002</v>
      </c>
      <c r="G1999" s="2">
        <f t="shared" si="243"/>
        <v>3.2662880000000007</v>
      </c>
      <c r="H1999" s="2">
        <f t="shared" si="247"/>
        <v>3.0439464999999979</v>
      </c>
      <c r="I1999" s="2">
        <f t="array" ref="I1999">SUMPRODUCT(B1983:B2002, (ROW(B1983:B2002)-ROW(B1983)+1)) / (20*21/2)</f>
        <v>3.1257176190476192</v>
      </c>
      <c r="J1999" s="2">
        <f t="shared" si="242"/>
        <v>3.1579446260811084</v>
      </c>
      <c r="K1999" s="2">
        <f t="shared" si="244"/>
        <v>3.2003023057627304</v>
      </c>
    </row>
    <row r="2000" spans="1:11" ht="13.5" x14ac:dyDescent="0.25">
      <c r="A2000" s="3">
        <f>TITRES_STAT!B2003</f>
        <v>45217</v>
      </c>
      <c r="B2000" s="5">
        <f>TITRES_STAT!D2003</f>
        <v>3.1341000000000001</v>
      </c>
      <c r="C2000" s="2">
        <f t="shared" si="245"/>
        <v>7.1600000000000108E-2</v>
      </c>
      <c r="D2000" s="2">
        <f t="shared" si="246"/>
        <v>3.1036799999999998</v>
      </c>
      <c r="E2000" s="2">
        <f t="shared" si="248"/>
        <v>3.1162199999999998</v>
      </c>
      <c r="F2000" s="2">
        <f t="shared" si="241"/>
        <v>3.1376999999999997</v>
      </c>
      <c r="G2000" s="2">
        <f t="shared" si="243"/>
        <v>3.2621680000000004</v>
      </c>
      <c r="H2000" s="2">
        <f t="shared" si="247"/>
        <v>3.0427914999999981</v>
      </c>
      <c r="I2000" s="2">
        <f t="array" ref="I2000">SUMPRODUCT(B1984:B2003, (ROW(B1984:B2003)-ROW(B1984)+1)) / (20*21/2)</f>
        <v>3.1400833333333336</v>
      </c>
      <c r="J2000" s="2">
        <f t="shared" si="242"/>
        <v>3.1556737093114791</v>
      </c>
      <c r="K2000" s="2">
        <f t="shared" si="244"/>
        <v>3.1977061369092903</v>
      </c>
    </row>
    <row r="2001" spans="1:11" ht="13.5" x14ac:dyDescent="0.25">
      <c r="A2001" s="3">
        <f>TITRES_STAT!B2004</f>
        <v>45218</v>
      </c>
      <c r="B2001" s="5">
        <f>TITRES_STAT!D2004</f>
        <v>3.1341000000000001</v>
      </c>
      <c r="C2001" s="2">
        <f t="shared" si="245"/>
        <v>0</v>
      </c>
      <c r="D2001" s="2">
        <f t="shared" si="246"/>
        <v>3.1054599999999999</v>
      </c>
      <c r="E2001" s="2">
        <f t="shared" si="248"/>
        <v>3.1162199999999998</v>
      </c>
      <c r="F2001" s="2">
        <f t="shared" si="241"/>
        <v>3.1350150000000001</v>
      </c>
      <c r="G2001" s="2">
        <f t="shared" si="243"/>
        <v>3.2580480000000001</v>
      </c>
      <c r="H2001" s="2">
        <f t="shared" si="247"/>
        <v>3.0418999999999978</v>
      </c>
      <c r="I2001" s="2">
        <f t="array" ref="I2001">SUMPRODUCT(B1985:B2004, (ROW(B1985:B2004)-ROW(B1985)+1)) / (20*21/2)</f>
        <v>3.1536819047619047</v>
      </c>
      <c r="J2001" s="2">
        <f t="shared" si="242"/>
        <v>3.1536190703294338</v>
      </c>
      <c r="K2001" s="2">
        <f t="shared" si="244"/>
        <v>3.1952117785991221</v>
      </c>
    </row>
    <row r="2002" spans="1:11" ht="13.5" x14ac:dyDescent="0.25">
      <c r="A2002" s="3">
        <f>TITRES_STAT!B2005</f>
        <v>45219</v>
      </c>
      <c r="B2002" s="5">
        <f>TITRES_STAT!D2005</f>
        <v>3.1341000000000001</v>
      </c>
      <c r="C2002" s="2">
        <f t="shared" si="245"/>
        <v>0</v>
      </c>
      <c r="D2002" s="2">
        <f t="shared" si="246"/>
        <v>3.10724</v>
      </c>
      <c r="E2002" s="2">
        <f t="shared" si="248"/>
        <v>3.1162199999999998</v>
      </c>
      <c r="F2002" s="2">
        <f t="shared" si="241"/>
        <v>3.1354600000000006</v>
      </c>
      <c r="G2002" s="2">
        <f t="shared" si="243"/>
        <v>3.2539280000000002</v>
      </c>
      <c r="H2002" s="2">
        <f t="shared" si="247"/>
        <v>3.0410959999999978</v>
      </c>
      <c r="I2002" s="2">
        <f t="array" ref="I2002">SUMPRODUCT(B1986:B2005, (ROW(B1986:B2005)-ROW(B1986)+1)) / (20*21/2)</f>
        <v>3.1682276190476193</v>
      </c>
      <c r="J2002" s="2">
        <f t="shared" si="242"/>
        <v>3.1517601112504403</v>
      </c>
      <c r="K2002" s="2">
        <f t="shared" si="244"/>
        <v>3.1928152382619017</v>
      </c>
    </row>
    <row r="2003" spans="1:11" ht="13.5" x14ac:dyDescent="0.25">
      <c r="A2003" s="3">
        <f>TITRES_STAT!B2006</f>
        <v>45222</v>
      </c>
      <c r="B2003" s="5">
        <f>TITRES_STAT!D2006</f>
        <v>3.2863000000000002</v>
      </c>
      <c r="C2003" s="2">
        <f t="shared" si="245"/>
        <v>0.15220000000000011</v>
      </c>
      <c r="D2003" s="2">
        <f t="shared" si="246"/>
        <v>3.15022</v>
      </c>
      <c r="E2003" s="2">
        <f t="shared" si="248"/>
        <v>3.1323300000000005</v>
      </c>
      <c r="F2003" s="2">
        <f t="shared" si="241"/>
        <v>3.1435149999999998</v>
      </c>
      <c r="G2003" s="2">
        <f t="shared" si="243"/>
        <v>3.2528520000000003</v>
      </c>
      <c r="H2003" s="2">
        <f t="shared" si="247"/>
        <v>3.0410969999999975</v>
      </c>
      <c r="I2003" s="2">
        <f t="array" ref="I2003">SUMPRODUCT(B1987:B2006, (ROW(B1987:B2006)-ROW(B1987)+1)) / (20*21/2)</f>
        <v>3.1796566666666672</v>
      </c>
      <c r="J2003" s="2">
        <f t="shared" si="242"/>
        <v>3.1645734339884934</v>
      </c>
      <c r="K2003" s="2">
        <f t="shared" si="244"/>
        <v>3.1964813073496701</v>
      </c>
    </row>
    <row r="2004" spans="1:11" ht="13.5" x14ac:dyDescent="0.25">
      <c r="A2004" s="3">
        <f>TITRES_STAT!B2007</f>
        <v>45223</v>
      </c>
      <c r="B2004" s="5">
        <f>TITRES_STAT!D2007</f>
        <v>3.2863000000000002</v>
      </c>
      <c r="C2004" s="2">
        <f t="shared" si="245"/>
        <v>0</v>
      </c>
      <c r="D2004" s="2">
        <f t="shared" si="246"/>
        <v>3.1949800000000002</v>
      </c>
      <c r="E2004" s="2">
        <f t="shared" si="248"/>
        <v>3.1484399999999999</v>
      </c>
      <c r="F2004" s="2">
        <f t="shared" ref="F2004:F2067" si="249">AVERAGE(B1985:B2004)</f>
        <v>3.1515700000000004</v>
      </c>
      <c r="G2004" s="2">
        <f t="shared" si="243"/>
        <v>3.2517760000000009</v>
      </c>
      <c r="H2004" s="2">
        <f t="shared" si="247"/>
        <v>3.0413179999999964</v>
      </c>
      <c r="I2004" s="2">
        <f t="array" ref="I2004">SUMPRODUCT(B1988:B2007, (ROW(B1988:B2007)-ROW(B1988)+1)) / (20*21/2)</f>
        <v>3.1898019047619055</v>
      </c>
      <c r="J2004" s="2">
        <f t="shared" si="242"/>
        <v>3.1761664402753036</v>
      </c>
      <c r="K2004" s="2">
        <f t="shared" si="244"/>
        <v>3.2000036090222319</v>
      </c>
    </row>
    <row r="2005" spans="1:11" ht="13.5" x14ac:dyDescent="0.25">
      <c r="A2005" s="3">
        <f>TITRES_STAT!B2008</f>
        <v>45224</v>
      </c>
      <c r="B2005" s="5">
        <f>TITRES_STAT!D2008</f>
        <v>3.3043</v>
      </c>
      <c r="C2005" s="2">
        <f t="shared" si="245"/>
        <v>1.7999999999999794E-2</v>
      </c>
      <c r="D2005" s="2">
        <f t="shared" si="246"/>
        <v>3.2290200000000007</v>
      </c>
      <c r="E2005" s="2">
        <f t="shared" si="248"/>
        <v>3.1663500000000004</v>
      </c>
      <c r="F2005" s="2">
        <f t="shared" si="249"/>
        <v>3.1573949999999997</v>
      </c>
      <c r="G2005" s="2">
        <f t="shared" si="243"/>
        <v>3.251240000000001</v>
      </c>
      <c r="H2005" s="2">
        <f t="shared" si="247"/>
        <v>3.0416289999999968</v>
      </c>
      <c r="I2005" s="2">
        <f t="array" ref="I2005">SUMPRODUCT(B1989:B2008, (ROW(B1989:B2008)-ROW(B1989)+1)) / (20*21/2)</f>
        <v>3.1995209523809529</v>
      </c>
      <c r="J2005" s="2">
        <f t="shared" ref="J2005:J2068" si="250">$J$4*B2005+J2004*(1-$J$4)</f>
        <v>3.1883696364395604</v>
      </c>
      <c r="K2005" s="2">
        <f t="shared" si="244"/>
        <v>3.2040936635703798</v>
      </c>
    </row>
    <row r="2006" spans="1:11" ht="13.5" x14ac:dyDescent="0.25">
      <c r="A2006" s="3">
        <f>TITRES_STAT!B2009</f>
        <v>45225</v>
      </c>
      <c r="B2006" s="5">
        <f>TITRES_STAT!D2009</f>
        <v>3.2774000000000001</v>
      </c>
      <c r="C2006" s="2">
        <f t="shared" si="245"/>
        <v>-2.6899999999999924E-2</v>
      </c>
      <c r="D2006" s="2">
        <f t="shared" si="246"/>
        <v>3.2576800000000006</v>
      </c>
      <c r="E2006" s="2">
        <f t="shared" si="248"/>
        <v>3.1815700000000002</v>
      </c>
      <c r="F2006" s="2">
        <f t="shared" si="249"/>
        <v>3.1618749999999998</v>
      </c>
      <c r="G2006" s="2">
        <f t="shared" si="243"/>
        <v>3.2505240000000009</v>
      </c>
      <c r="H2006" s="2">
        <f t="shared" si="247"/>
        <v>3.0418494999999974</v>
      </c>
      <c r="I2006" s="2">
        <f t="array" ref="I2006">SUMPRODUCT(B1990:B2009, (ROW(B1990:B2009)-ROW(B1990)+1)) / (20*21/2)</f>
        <v>3.2079233333333335</v>
      </c>
      <c r="J2006" s="2">
        <f t="shared" si="250"/>
        <v>3.1968487186834116</v>
      </c>
      <c r="K2006" s="2">
        <f t="shared" si="244"/>
        <v>3.2069684218617378</v>
      </c>
    </row>
    <row r="2007" spans="1:11" ht="13.5" x14ac:dyDescent="0.25">
      <c r="A2007" s="3">
        <f>TITRES_STAT!B2010</f>
        <v>45226</v>
      </c>
      <c r="B2007" s="5">
        <f>TITRES_STAT!D2010</f>
        <v>3.2684000000000002</v>
      </c>
      <c r="C2007" s="2">
        <f t="shared" si="245"/>
        <v>-8.999999999999897E-3</v>
      </c>
      <c r="D2007" s="2">
        <f t="shared" si="246"/>
        <v>3.2845400000000007</v>
      </c>
      <c r="E2007" s="2">
        <f t="shared" si="248"/>
        <v>3.1958900000000003</v>
      </c>
      <c r="F2007" s="2">
        <f t="shared" si="249"/>
        <v>3.16635</v>
      </c>
      <c r="G2007" s="2">
        <f t="shared" si="243"/>
        <v>3.2496280000000008</v>
      </c>
      <c r="H2007" s="2">
        <f t="shared" si="247"/>
        <v>3.0423759999999977</v>
      </c>
      <c r="I2007" s="2">
        <f t="array" ref="I2007">SUMPRODUCT(B1991:B2010, (ROW(B1991:B2010)-ROW(B1991)+1)) / (20*21/2)</f>
        <v>3.214194285714286</v>
      </c>
      <c r="J2007" s="2">
        <f t="shared" si="250"/>
        <v>3.2036631264278483</v>
      </c>
      <c r="K2007" s="2">
        <f t="shared" si="244"/>
        <v>3.2093775033573557</v>
      </c>
    </row>
    <row r="2008" spans="1:11" ht="13.5" x14ac:dyDescent="0.25">
      <c r="A2008" s="3">
        <f>TITRES_STAT!B2011</f>
        <v>45229</v>
      </c>
      <c r="B2008" s="5">
        <f>TITRES_STAT!D2011</f>
        <v>3.2684000000000002</v>
      </c>
      <c r="C2008" s="2">
        <f t="shared" si="245"/>
        <v>0</v>
      </c>
      <c r="D2008" s="2">
        <f t="shared" si="246"/>
        <v>3.2809600000000003</v>
      </c>
      <c r="E2008" s="2">
        <f t="shared" si="248"/>
        <v>3.2155900000000002</v>
      </c>
      <c r="F2008" s="2">
        <f t="shared" si="249"/>
        <v>3.1712750000000001</v>
      </c>
      <c r="G2008" s="2">
        <f t="shared" si="243"/>
        <v>3.2487320000000013</v>
      </c>
      <c r="H2008" s="2">
        <f t="shared" si="247"/>
        <v>3.0429024999999981</v>
      </c>
      <c r="I2008" s="2">
        <f t="array" ref="I2008">SUMPRODUCT(B1992:B2011, (ROW(B1992:B2011)-ROW(B1992)+1)) / (20*21/2)</f>
        <v>3.2310390476190474</v>
      </c>
      <c r="J2008" s="2">
        <f t="shared" si="250"/>
        <v>3.2098285429585296</v>
      </c>
      <c r="K2008" s="2">
        <f t="shared" si="244"/>
        <v>3.2116921110688321</v>
      </c>
    </row>
    <row r="2009" spans="1:11" ht="13.5" x14ac:dyDescent="0.25">
      <c r="A2009" s="3">
        <f>TITRES_STAT!B2012</f>
        <v>45230</v>
      </c>
      <c r="B2009" s="5">
        <f>TITRES_STAT!D2012</f>
        <v>3.2595000000000001</v>
      </c>
      <c r="C2009" s="2">
        <f t="shared" si="245"/>
        <v>-8.90000000000013E-3</v>
      </c>
      <c r="D2009" s="2">
        <f t="shared" si="246"/>
        <v>3.2755999999999998</v>
      </c>
      <c r="E2009" s="2">
        <f t="shared" si="248"/>
        <v>3.2352900000000004</v>
      </c>
      <c r="F2009" s="2">
        <f t="shared" si="249"/>
        <v>3.1757550000000001</v>
      </c>
      <c r="G2009" s="2">
        <f t="shared" si="243"/>
        <v>3.2473000000000014</v>
      </c>
      <c r="H2009" s="2">
        <f t="shared" si="247"/>
        <v>3.0433844999999979</v>
      </c>
      <c r="I2009" s="2">
        <f t="array" ref="I2009">SUMPRODUCT(B1993:B2012, (ROW(B1993:B2012)-ROW(B1993)+1)) / (20*21/2)</f>
        <v>3.2476652380952378</v>
      </c>
      <c r="J2009" s="2">
        <f t="shared" si="250"/>
        <v>3.2145591579148602</v>
      </c>
      <c r="K2009" s="2">
        <f t="shared" si="244"/>
        <v>3.2135669302426035</v>
      </c>
    </row>
    <row r="2010" spans="1:11" ht="13.5" x14ac:dyDescent="0.25">
      <c r="A2010" s="3">
        <f>TITRES_STAT!B2013</f>
        <v>45231</v>
      </c>
      <c r="B2010" s="5">
        <f>TITRES_STAT!D2013</f>
        <v>3.2416</v>
      </c>
      <c r="C2010" s="2">
        <f t="shared" si="245"/>
        <v>-1.7900000000000027E-2</v>
      </c>
      <c r="D2010" s="2">
        <f t="shared" si="246"/>
        <v>3.2630600000000003</v>
      </c>
      <c r="E2010" s="2">
        <f t="shared" si="248"/>
        <v>3.2460399999999998</v>
      </c>
      <c r="F2010" s="2">
        <f t="shared" si="249"/>
        <v>3.18113</v>
      </c>
      <c r="G2010" s="2">
        <f t="shared" si="243"/>
        <v>3.2458680000000015</v>
      </c>
      <c r="H2010" s="2">
        <f t="shared" si="247"/>
        <v>3.043996999999997</v>
      </c>
      <c r="I2010" s="2">
        <f t="array" ref="I2010">SUMPRODUCT(B1994:B2013, (ROW(B1994:B2013)-ROW(B1994)+1)) / (20*21/2)</f>
        <v>3.2614780952380951</v>
      </c>
      <c r="J2010" s="2">
        <f t="shared" si="250"/>
        <v>3.2171344762086829</v>
      </c>
      <c r="K2010" s="2">
        <f t="shared" si="244"/>
        <v>3.2146662663115215</v>
      </c>
    </row>
    <row r="2011" spans="1:11" ht="13.5" x14ac:dyDescent="0.25">
      <c r="A2011" s="3">
        <f>TITRES_STAT!B2014</f>
        <v>45232</v>
      </c>
      <c r="B2011" s="5">
        <f>TITRES_STAT!D2014</f>
        <v>3.3580000000000001</v>
      </c>
      <c r="C2011" s="2">
        <f t="shared" si="245"/>
        <v>0.11640000000000006</v>
      </c>
      <c r="D2011" s="2">
        <f t="shared" si="246"/>
        <v>3.2791800000000002</v>
      </c>
      <c r="E2011" s="2">
        <f t="shared" si="248"/>
        <v>3.2684299999999999</v>
      </c>
      <c r="F2011" s="2">
        <f t="shared" si="249"/>
        <v>3.1923249999999994</v>
      </c>
      <c r="G2011" s="2">
        <f t="shared" si="243"/>
        <v>3.2473020000000021</v>
      </c>
      <c r="H2011" s="2">
        <f t="shared" si="247"/>
        <v>3.0449714999999968</v>
      </c>
      <c r="I2011" s="2">
        <f t="array" ref="I2011">SUMPRODUCT(B1995:B2014, (ROW(B1995:B2014)-ROW(B1995)+1)) / (20*21/2)</f>
        <v>3.2733776190476194</v>
      </c>
      <c r="J2011" s="2">
        <f t="shared" si="250"/>
        <v>3.2305502403792845</v>
      </c>
      <c r="K2011" s="2">
        <f t="shared" si="244"/>
        <v>3.2202871970444034</v>
      </c>
    </row>
    <row r="2012" spans="1:11" ht="13.5" x14ac:dyDescent="0.25">
      <c r="A2012" s="3">
        <f>TITRES_STAT!B2015</f>
        <v>45233</v>
      </c>
      <c r="B2012" s="5">
        <f>TITRES_STAT!D2015</f>
        <v>3.3668999999999998</v>
      </c>
      <c r="C2012" s="2">
        <f t="shared" si="245"/>
        <v>8.8999999999996859E-3</v>
      </c>
      <c r="D2012" s="2">
        <f t="shared" si="246"/>
        <v>3.2988800000000005</v>
      </c>
      <c r="E2012" s="2">
        <f t="shared" si="248"/>
        <v>3.2917099999999997</v>
      </c>
      <c r="F2012" s="2">
        <f t="shared" si="249"/>
        <v>3.2039649999999993</v>
      </c>
      <c r="G2012" s="2">
        <f t="shared" si="243"/>
        <v>3.2489140000000019</v>
      </c>
      <c r="H2012" s="2">
        <f t="shared" si="247"/>
        <v>3.0460344999999962</v>
      </c>
      <c r="I2012" s="2">
        <f t="array" ref="I2012">SUMPRODUCT(B1996:B2015, (ROW(B1996:B2015)-ROW(B1996)+1)) / (20*21/2)</f>
        <v>3.2782823809523811</v>
      </c>
      <c r="J2012" s="2">
        <f t="shared" si="250"/>
        <v>3.2435359317717336</v>
      </c>
      <c r="K2012" s="2">
        <f t="shared" si="244"/>
        <v>3.2260367187289369</v>
      </c>
    </row>
    <row r="2013" spans="1:11" ht="13.5" x14ac:dyDescent="0.25">
      <c r="A2013" s="3">
        <f>TITRES_STAT!B2016</f>
        <v>45236</v>
      </c>
      <c r="B2013" s="5">
        <f>TITRES_STAT!D2016</f>
        <v>3.3490000000000002</v>
      </c>
      <c r="C2013" s="2">
        <f t="shared" si="245"/>
        <v>-1.7899999999999583E-2</v>
      </c>
      <c r="D2013" s="2">
        <f t="shared" si="246"/>
        <v>3.3149999999999999</v>
      </c>
      <c r="E2013" s="2">
        <f t="shared" si="248"/>
        <v>3.2979800000000004</v>
      </c>
      <c r="F2013" s="2">
        <f t="shared" si="249"/>
        <v>3.2151550000000002</v>
      </c>
      <c r="G2013" s="2">
        <f t="shared" si="243"/>
        <v>3.2501680000000017</v>
      </c>
      <c r="H2013" s="2">
        <f t="shared" si="247"/>
        <v>3.0471399999999975</v>
      </c>
      <c r="I2013" s="2">
        <f t="array" ref="I2013">SUMPRODUCT(B1997:B2016, (ROW(B1997:B2016)-ROW(B1997)+1)) / (20*21/2)</f>
        <v>3.2850242857142855</v>
      </c>
      <c r="J2013" s="2">
        <f t="shared" si="250"/>
        <v>3.2535801287458543</v>
      </c>
      <c r="K2013" s="2">
        <f t="shared" si="244"/>
        <v>3.2308588081905474</v>
      </c>
    </row>
    <row r="2014" spans="1:11" ht="13.5" x14ac:dyDescent="0.25">
      <c r="A2014" s="3">
        <f>TITRES_STAT!B2017</f>
        <v>45237</v>
      </c>
      <c r="B2014" s="5">
        <f>TITRES_STAT!D2017</f>
        <v>3.3401000000000001</v>
      </c>
      <c r="C2014" s="2">
        <f t="shared" si="245"/>
        <v>-8.90000000000013E-3</v>
      </c>
      <c r="D2014" s="2">
        <f t="shared" si="246"/>
        <v>3.3311199999999999</v>
      </c>
      <c r="E2014" s="2">
        <f t="shared" si="248"/>
        <v>3.3033600000000001</v>
      </c>
      <c r="F2014" s="2">
        <f t="shared" si="249"/>
        <v>3.2259000000000002</v>
      </c>
      <c r="G2014" s="2">
        <f t="shared" si="243"/>
        <v>3.2514220000000016</v>
      </c>
      <c r="H2014" s="2">
        <f t="shared" si="247"/>
        <v>3.0481569999999976</v>
      </c>
      <c r="I2014" s="2">
        <f t="array" ref="I2014">SUMPRODUCT(B1998:B2017, (ROW(B1998:B2017)-ROW(B1998)+1)) / (20*21/2)</f>
        <v>3.293465714285714</v>
      </c>
      <c r="J2014" s="2">
        <f t="shared" si="250"/>
        <v>3.2618201164843446</v>
      </c>
      <c r="K2014" s="2">
        <f t="shared" si="244"/>
        <v>3.2351427764968004</v>
      </c>
    </row>
    <row r="2015" spans="1:11" ht="13.5" x14ac:dyDescent="0.25">
      <c r="A2015" s="3">
        <f>TITRES_STAT!B2018</f>
        <v>45238</v>
      </c>
      <c r="B2015" s="5">
        <f>TITRES_STAT!D2018</f>
        <v>3.2774000000000001</v>
      </c>
      <c r="C2015" s="2">
        <f t="shared" si="245"/>
        <v>-6.2699999999999978E-2</v>
      </c>
      <c r="D2015" s="2">
        <f t="shared" si="246"/>
        <v>3.3382800000000001</v>
      </c>
      <c r="E2015" s="2">
        <f t="shared" si="248"/>
        <v>3.3006700000000002</v>
      </c>
      <c r="F2015" s="2">
        <f t="shared" si="249"/>
        <v>3.2335099999999999</v>
      </c>
      <c r="G2015" s="2">
        <f t="shared" si="243"/>
        <v>3.251780000000001</v>
      </c>
      <c r="H2015" s="2">
        <f t="shared" si="247"/>
        <v>3.0487724999999979</v>
      </c>
      <c r="I2015" s="2">
        <f t="array" ref="I2015">SUMPRODUCT(B1999:B2018, (ROW(B1999:B2018)-ROW(B1999)+1)) / (20*21/2)</f>
        <v>3.2992219047619047</v>
      </c>
      <c r="J2015" s="2">
        <f t="shared" si="250"/>
        <v>3.263303914914407</v>
      </c>
      <c r="K2015" s="2">
        <f t="shared" si="244"/>
        <v>3.2367999225165338</v>
      </c>
    </row>
    <row r="2016" spans="1:11" ht="13.5" x14ac:dyDescent="0.25">
      <c r="A2016" s="3">
        <f>TITRES_STAT!B2019</f>
        <v>45239</v>
      </c>
      <c r="B2016" s="5">
        <f>TITRES_STAT!D2019</f>
        <v>3.3043</v>
      </c>
      <c r="C2016" s="2">
        <f t="shared" si="245"/>
        <v>2.6899999999999924E-2</v>
      </c>
      <c r="D2016" s="2">
        <f t="shared" si="246"/>
        <v>3.3275399999999999</v>
      </c>
      <c r="E2016" s="2">
        <f t="shared" si="248"/>
        <v>3.3033600000000001</v>
      </c>
      <c r="F2016" s="2">
        <f t="shared" si="249"/>
        <v>3.2424650000000006</v>
      </c>
      <c r="G2016" s="2">
        <f t="shared" si="243"/>
        <v>3.2526760000000015</v>
      </c>
      <c r="H2016" s="2">
        <f t="shared" si="247"/>
        <v>3.0504449999999976</v>
      </c>
      <c r="I2016" s="2">
        <f t="array" ref="I2016">SUMPRODUCT(B2000:B2019, (ROW(B2000:B2019)-ROW(B2000)+1)) / (20*21/2)</f>
        <v>3.3038266666666667</v>
      </c>
      <c r="J2016" s="2">
        <f t="shared" si="250"/>
        <v>3.2672083039701776</v>
      </c>
      <c r="K2016" s="2">
        <f t="shared" si="244"/>
        <v>3.2394469843786307</v>
      </c>
    </row>
    <row r="2017" spans="1:11" ht="13.5" x14ac:dyDescent="0.25">
      <c r="A2017" s="3">
        <f>TITRES_STAT!B2020</f>
        <v>45240</v>
      </c>
      <c r="B2017" s="5">
        <f>TITRES_STAT!D2020</f>
        <v>3.3311000000000002</v>
      </c>
      <c r="C2017" s="2">
        <f t="shared" si="245"/>
        <v>2.6800000000000157E-2</v>
      </c>
      <c r="D2017" s="2">
        <f t="shared" si="246"/>
        <v>3.3203800000000001</v>
      </c>
      <c r="E2017" s="2">
        <f t="shared" si="248"/>
        <v>3.3096300000000007</v>
      </c>
      <c r="F2017" s="2">
        <f t="shared" si="249"/>
        <v>3.2527599999999999</v>
      </c>
      <c r="G2017" s="2">
        <f t="shared" si="243"/>
        <v>3.2541080000000018</v>
      </c>
      <c r="H2017" s="2">
        <f t="shared" si="247"/>
        <v>3.0524274999999972</v>
      </c>
      <c r="I2017" s="2">
        <f t="array" ref="I2017">SUMPRODUCT(B2001:B2020, (ROW(B2001:B2020)-ROW(B2001)+1)) / (20*21/2)</f>
        <v>3.3080947619047616</v>
      </c>
      <c r="J2017" s="2">
        <f t="shared" si="250"/>
        <v>3.2732932274015893</v>
      </c>
      <c r="K2017" s="2">
        <f t="shared" si="244"/>
        <v>3.2430412202853511</v>
      </c>
    </row>
    <row r="2018" spans="1:11" ht="13.5" x14ac:dyDescent="0.25">
      <c r="A2018" s="3">
        <f>TITRES_STAT!B2021</f>
        <v>45243</v>
      </c>
      <c r="B2018" s="5">
        <f>TITRES_STAT!D2021</f>
        <v>3.3132000000000001</v>
      </c>
      <c r="C2018" s="2">
        <f t="shared" si="245"/>
        <v>-1.7900000000000027E-2</v>
      </c>
      <c r="D2018" s="2">
        <f t="shared" si="246"/>
        <v>3.3132199999999998</v>
      </c>
      <c r="E2018" s="2">
        <f t="shared" si="248"/>
        <v>3.3141100000000003</v>
      </c>
      <c r="F2018" s="2">
        <f t="shared" si="249"/>
        <v>3.26485</v>
      </c>
      <c r="G2018" s="2">
        <f t="shared" si="243"/>
        <v>3.253750000000001</v>
      </c>
      <c r="H2018" s="2">
        <f t="shared" si="247"/>
        <v>3.0537494999999986</v>
      </c>
      <c r="I2018" s="2">
        <f t="array" ref="I2018">SUMPRODUCT(B2002:B2021, (ROW(B2002:B2021)-ROW(B2002)+1)) / (20*21/2)</f>
        <v>3.3106100000000001</v>
      </c>
      <c r="J2018" s="2">
        <f t="shared" si="250"/>
        <v>3.2770938724109619</v>
      </c>
      <c r="K2018" s="2">
        <f t="shared" si="244"/>
        <v>3.2457925449800435</v>
      </c>
    </row>
    <row r="2019" spans="1:11" ht="13.5" x14ac:dyDescent="0.25">
      <c r="A2019" s="3">
        <f>TITRES_STAT!B2022</f>
        <v>45244</v>
      </c>
      <c r="B2019" s="5">
        <f>TITRES_STAT!D2022</f>
        <v>3.3132000000000001</v>
      </c>
      <c r="C2019" s="2">
        <f t="shared" si="245"/>
        <v>0</v>
      </c>
      <c r="D2019" s="2">
        <f t="shared" si="246"/>
        <v>3.3078400000000001</v>
      </c>
      <c r="E2019" s="2">
        <f t="shared" si="248"/>
        <v>3.31948</v>
      </c>
      <c r="F2019" s="2">
        <f t="shared" si="249"/>
        <v>3.2773850000000002</v>
      </c>
      <c r="G2019" s="2">
        <f t="shared" si="243"/>
        <v>3.2516000000000007</v>
      </c>
      <c r="H2019" s="2">
        <f t="shared" si="247"/>
        <v>3.0547199999999979</v>
      </c>
      <c r="I2019" s="2">
        <f t="array" ref="I2019">SUMPRODUCT(B2003:B2022, (ROW(B2003:B2022)-ROW(B2003)+1)) / (20*21/2)</f>
        <v>3.3097104761904763</v>
      </c>
      <c r="J2019" s="2">
        <f t="shared" si="250"/>
        <v>3.2805325512289656</v>
      </c>
      <c r="K2019" s="2">
        <f t="shared" si="244"/>
        <v>3.2484359745886695</v>
      </c>
    </row>
    <row r="2020" spans="1:11" ht="13.5" x14ac:dyDescent="0.25">
      <c r="A2020" s="3">
        <f>TITRES_STAT!B2023</f>
        <v>45245</v>
      </c>
      <c r="B2020" s="5">
        <f>TITRES_STAT!D2023</f>
        <v>3.3222</v>
      </c>
      <c r="C2020" s="2">
        <f t="shared" si="245"/>
        <v>8.999999999999897E-3</v>
      </c>
      <c r="D2020" s="2">
        <f t="shared" si="246"/>
        <v>3.3167999999999997</v>
      </c>
      <c r="E2020" s="2">
        <f t="shared" si="248"/>
        <v>3.3275400000000004</v>
      </c>
      <c r="F2020" s="2">
        <f t="shared" si="249"/>
        <v>3.2867899999999999</v>
      </c>
      <c r="G2020" s="2">
        <f t="shared" si="243"/>
        <v>3.248914000000001</v>
      </c>
      <c r="H2020" s="2">
        <f t="shared" si="247"/>
        <v>3.0557794999999985</v>
      </c>
      <c r="I2020" s="2">
        <f t="array" ref="I2020">SUMPRODUCT(B2004:B2023, (ROW(B2004:B2023)-ROW(B2004)+1)) / (20*21/2)</f>
        <v>3.308943333333334</v>
      </c>
      <c r="J2020" s="2">
        <f t="shared" si="250"/>
        <v>3.2845008796833497</v>
      </c>
      <c r="K2020" s="2">
        <f t="shared" si="244"/>
        <v>3.2513286814675455</v>
      </c>
    </row>
    <row r="2021" spans="1:11" ht="13.5" x14ac:dyDescent="0.25">
      <c r="A2021" s="3">
        <f>TITRES_STAT!B2024</f>
        <v>45246</v>
      </c>
      <c r="B2021" s="5">
        <f>TITRES_STAT!D2024</f>
        <v>3.3132000000000001</v>
      </c>
      <c r="C2021" s="2">
        <f t="shared" si="245"/>
        <v>-8.999999999999897E-3</v>
      </c>
      <c r="D2021" s="2">
        <f t="shared" si="246"/>
        <v>3.3185799999999999</v>
      </c>
      <c r="E2021" s="2">
        <f t="shared" si="248"/>
        <v>3.3230599999999995</v>
      </c>
      <c r="F2021" s="2">
        <f t="shared" si="249"/>
        <v>3.2957450000000001</v>
      </c>
      <c r="G2021" s="2">
        <f t="shared" si="243"/>
        <v>3.2453320000000008</v>
      </c>
      <c r="H2021" s="2">
        <f t="shared" si="247"/>
        <v>3.0568814999999985</v>
      </c>
      <c r="I2021" s="2">
        <f t="array" ref="I2021">SUMPRODUCT(B2005:B2024, (ROW(B2005:B2024)-ROW(B2005)+1)) / (20*21/2)</f>
        <v>3.3064285714285711</v>
      </c>
      <c r="J2021" s="2">
        <f t="shared" si="250"/>
        <v>3.2872341292373166</v>
      </c>
      <c r="K2021" s="2">
        <f t="shared" si="244"/>
        <v>3.253755007684505</v>
      </c>
    </row>
    <row r="2022" spans="1:11" ht="13.5" x14ac:dyDescent="0.25">
      <c r="A2022" s="3">
        <f>TITRES_STAT!B2025</f>
        <v>45247</v>
      </c>
      <c r="B2022" s="5">
        <f>TITRES_STAT!D2025</f>
        <v>3.2863000000000002</v>
      </c>
      <c r="C2022" s="2">
        <f t="shared" si="245"/>
        <v>-2.6899999999999924E-2</v>
      </c>
      <c r="D2022" s="2">
        <f t="shared" si="246"/>
        <v>3.3096200000000002</v>
      </c>
      <c r="E2022" s="2">
        <f t="shared" si="248"/>
        <v>3.3149999999999999</v>
      </c>
      <c r="F2022" s="2">
        <f t="shared" si="249"/>
        <v>3.3033549999999998</v>
      </c>
      <c r="G2022" s="2">
        <f t="shared" si="243"/>
        <v>3.2413920000000012</v>
      </c>
      <c r="H2022" s="2">
        <f t="shared" si="247"/>
        <v>3.0578929999999982</v>
      </c>
      <c r="I2022" s="2">
        <f t="array" ref="I2022">SUMPRODUCT(B2006:B2025, (ROW(B2006:B2025)-ROW(B2006)+1)) / (20*21/2)</f>
        <v>3.3082228571428569</v>
      </c>
      <c r="J2022" s="2">
        <f t="shared" si="250"/>
        <v>3.2871451645480483</v>
      </c>
      <c r="K2022" s="2">
        <f t="shared" si="244"/>
        <v>3.2550312818929559</v>
      </c>
    </row>
    <row r="2023" spans="1:11" ht="13.5" x14ac:dyDescent="0.25">
      <c r="A2023" s="3">
        <f>TITRES_STAT!B2026</f>
        <v>45250</v>
      </c>
      <c r="B2023" s="5">
        <f>TITRES_STAT!D2026</f>
        <v>3.2953000000000001</v>
      </c>
      <c r="C2023" s="2">
        <f t="shared" si="245"/>
        <v>8.999999999999897E-3</v>
      </c>
      <c r="D2023" s="2">
        <f t="shared" si="246"/>
        <v>3.3060400000000003</v>
      </c>
      <c r="E2023" s="2">
        <f t="shared" si="248"/>
        <v>3.3096299999999998</v>
      </c>
      <c r="F2023" s="2">
        <f t="shared" si="249"/>
        <v>3.3038050000000005</v>
      </c>
      <c r="G2023" s="2">
        <f t="shared" si="243"/>
        <v>3.2370940000000012</v>
      </c>
      <c r="H2023" s="2">
        <f t="shared" si="247"/>
        <v>3.0592129999999984</v>
      </c>
      <c r="I2023" s="2">
        <f t="array" ref="I2023">SUMPRODUCT(B2007:B2026, (ROW(B2007:B2026)-ROW(B2007)+1)) / (20*21/2)</f>
        <v>3.3116366666666668</v>
      </c>
      <c r="J2023" s="2">
        <f t="shared" si="250"/>
        <v>3.2879218155434722</v>
      </c>
      <c r="K2023" s="2">
        <f t="shared" si="244"/>
        <v>3.2566104473089186</v>
      </c>
    </row>
    <row r="2024" spans="1:11" ht="13.5" x14ac:dyDescent="0.25">
      <c r="A2024" s="3">
        <f>TITRES_STAT!B2027</f>
        <v>45251</v>
      </c>
      <c r="B2024" s="5">
        <f>TITRES_STAT!D2027</f>
        <v>3.2774000000000001</v>
      </c>
      <c r="C2024" s="2">
        <f t="shared" si="245"/>
        <v>-1.7900000000000027E-2</v>
      </c>
      <c r="D2024" s="2">
        <f t="shared" si="246"/>
        <v>3.2988800000000005</v>
      </c>
      <c r="E2024" s="2">
        <f t="shared" si="248"/>
        <v>3.3033600000000001</v>
      </c>
      <c r="F2024" s="2">
        <f t="shared" si="249"/>
        <v>3.3033600000000001</v>
      </c>
      <c r="G2024" s="2">
        <f t="shared" si="243"/>
        <v>3.2324380000000006</v>
      </c>
      <c r="H2024" s="2">
        <f t="shared" si="247"/>
        <v>3.0606634999999982</v>
      </c>
      <c r="I2024" s="2">
        <f t="array" ref="I2024">SUMPRODUCT(B2008:B2027, (ROW(B2008:B2027)-ROW(B2008)+1)) / (20*21/2)</f>
        <v>3.3155995238095244</v>
      </c>
      <c r="J2024" s="2">
        <f t="shared" si="250"/>
        <v>3.2869197378726653</v>
      </c>
      <c r="K2024" s="2">
        <f t="shared" si="244"/>
        <v>3.2574257238850395</v>
      </c>
    </row>
    <row r="2025" spans="1:11" ht="13.5" x14ac:dyDescent="0.25">
      <c r="A2025" s="3">
        <f>TITRES_STAT!B2028</f>
        <v>45252</v>
      </c>
      <c r="B2025" s="5">
        <f>TITRES_STAT!D2028</f>
        <v>3.3222</v>
      </c>
      <c r="C2025" s="2">
        <f t="shared" si="245"/>
        <v>4.4799999999999951E-2</v>
      </c>
      <c r="D2025" s="2">
        <f t="shared" si="246"/>
        <v>3.2988799999999996</v>
      </c>
      <c r="E2025" s="2">
        <f t="shared" si="248"/>
        <v>3.3078400000000001</v>
      </c>
      <c r="F2025" s="2">
        <f t="shared" si="249"/>
        <v>3.3042549999999999</v>
      </c>
      <c r="G2025" s="2">
        <f t="shared" si="243"/>
        <v>3.2308260000000013</v>
      </c>
      <c r="H2025" s="2">
        <f t="shared" si="247"/>
        <v>3.0622499999999984</v>
      </c>
      <c r="I2025" s="2">
        <f t="array" ref="I2025">SUMPRODUCT(B2009:B2028, (ROW(B2009:B2028)-ROW(B2009)+1)) / (20*21/2)</f>
        <v>3.3191785714285711</v>
      </c>
      <c r="J2025" s="2">
        <f t="shared" si="250"/>
        <v>3.2902797628371734</v>
      </c>
      <c r="K2025" s="2">
        <f t="shared" si="244"/>
        <v>3.2599658915758223</v>
      </c>
    </row>
    <row r="2026" spans="1:11" ht="13.5" x14ac:dyDescent="0.25">
      <c r="A2026" s="3">
        <f>TITRES_STAT!B2029</f>
        <v>45253</v>
      </c>
      <c r="B2026" s="5">
        <f>TITRES_STAT!D2029</f>
        <v>3.3401000000000001</v>
      </c>
      <c r="C2026" s="2">
        <f t="shared" si="245"/>
        <v>1.7900000000000027E-2</v>
      </c>
      <c r="D2026" s="2">
        <f t="shared" si="246"/>
        <v>3.3042600000000002</v>
      </c>
      <c r="E2026" s="2">
        <f t="shared" si="248"/>
        <v>3.3114200000000005</v>
      </c>
      <c r="F2026" s="2">
        <f t="shared" si="249"/>
        <v>3.3073900000000003</v>
      </c>
      <c r="G2026" s="2">
        <f t="shared" si="243"/>
        <v>3.2304680000000006</v>
      </c>
      <c r="H2026" s="2">
        <f t="shared" si="247"/>
        <v>3.0638819999999978</v>
      </c>
      <c r="I2026" s="2">
        <f t="array" ref="I2026">SUMPRODUCT(B2010:B2029, (ROW(B2010:B2029)-ROW(B2010)+1)) / (20*21/2)</f>
        <v>3.3215261904761908</v>
      </c>
      <c r="J2026" s="2">
        <f t="shared" si="250"/>
        <v>3.2950245473288713</v>
      </c>
      <c r="K2026" s="2">
        <f t="shared" si="244"/>
        <v>3.2631084056316726</v>
      </c>
    </row>
    <row r="2027" spans="1:11" ht="13.5" x14ac:dyDescent="0.25">
      <c r="A2027" s="3">
        <f>TITRES_STAT!B2030</f>
        <v>45254</v>
      </c>
      <c r="B2027" s="5">
        <f>TITRES_STAT!D2030</f>
        <v>3.3490000000000002</v>
      </c>
      <c r="C2027" s="2">
        <f t="shared" si="245"/>
        <v>8.90000000000013E-3</v>
      </c>
      <c r="D2027" s="2">
        <f t="shared" si="246"/>
        <v>3.3167999999999997</v>
      </c>
      <c r="E2027" s="2">
        <f t="shared" si="248"/>
        <v>3.3132100000000002</v>
      </c>
      <c r="F2027" s="2">
        <f t="shared" si="249"/>
        <v>3.3114200000000005</v>
      </c>
      <c r="G2027" s="2">
        <f t="shared" si="243"/>
        <v>3.2299300000000004</v>
      </c>
      <c r="H2027" s="2">
        <f t="shared" si="247"/>
        <v>3.0656904999999988</v>
      </c>
      <c r="I2027" s="2">
        <f t="array" ref="I2027">SUMPRODUCT(B2011:B2030, (ROW(B2011:B2030)-ROW(B2011)+1)) / (20*21/2)</f>
        <v>3.3277471428571435</v>
      </c>
      <c r="J2027" s="2">
        <f t="shared" si="250"/>
        <v>3.3001650666308837</v>
      </c>
      <c r="K2027" s="2">
        <f t="shared" si="244"/>
        <v>3.2664767034500386</v>
      </c>
    </row>
    <row r="2028" spans="1:11" ht="13.5" x14ac:dyDescent="0.25">
      <c r="A2028" s="3">
        <f>TITRES_STAT!B2031</f>
        <v>45257</v>
      </c>
      <c r="B2028" s="5">
        <f>TITRES_STAT!D2031</f>
        <v>3.3490000000000002</v>
      </c>
      <c r="C2028" s="2">
        <f t="shared" si="245"/>
        <v>0</v>
      </c>
      <c r="D2028" s="2">
        <f t="shared" si="246"/>
        <v>3.3275400000000004</v>
      </c>
      <c r="E2028" s="2">
        <f t="shared" si="248"/>
        <v>3.3167900000000001</v>
      </c>
      <c r="F2028" s="2">
        <f t="shared" si="249"/>
        <v>3.3154500000000007</v>
      </c>
      <c r="G2028" s="2">
        <f t="shared" si="243"/>
        <v>3.2306460000000006</v>
      </c>
      <c r="H2028" s="2">
        <f t="shared" si="247"/>
        <v>3.0673669999999991</v>
      </c>
      <c r="I2028" s="2">
        <f t="array" ref="I2028">SUMPRODUCT(B2012:B2031, (ROW(B2012:B2031)-ROW(B2012)+1)) / (20*21/2)</f>
        <v>3.3392576190476184</v>
      </c>
      <c r="J2028" s="2">
        <f t="shared" si="250"/>
        <v>3.3048160126660378</v>
      </c>
      <c r="K2028" s="2">
        <f t="shared" si="244"/>
        <v>3.2697129111578804</v>
      </c>
    </row>
    <row r="2029" spans="1:11" ht="13.5" x14ac:dyDescent="0.25">
      <c r="A2029" s="3">
        <f>TITRES_STAT!B2032</f>
        <v>45258</v>
      </c>
      <c r="B2029" s="5">
        <f>TITRES_STAT!D2032</f>
        <v>3.3401000000000001</v>
      </c>
      <c r="C2029" s="2">
        <f t="shared" si="245"/>
        <v>-8.90000000000013E-3</v>
      </c>
      <c r="D2029" s="2">
        <f t="shared" si="246"/>
        <v>3.3400800000000004</v>
      </c>
      <c r="E2029" s="2">
        <f t="shared" si="248"/>
        <v>3.31948</v>
      </c>
      <c r="F2029" s="2">
        <f t="shared" si="249"/>
        <v>3.3194800000000009</v>
      </c>
      <c r="G2029" s="2">
        <f t="shared" si="243"/>
        <v>3.2317220000000009</v>
      </c>
      <c r="H2029" s="2">
        <f t="shared" si="247"/>
        <v>3.0690429999999997</v>
      </c>
      <c r="I2029" s="2">
        <f t="array" ref="I2029">SUMPRODUCT(B2013:B2032, (ROW(B2013:B2032)-ROW(B2013)+1)) / (20*21/2)</f>
        <v>3.3503419047619043</v>
      </c>
      <c r="J2029" s="2">
        <f t="shared" si="250"/>
        <v>3.3081763924121295</v>
      </c>
      <c r="K2029" s="2">
        <f t="shared" si="244"/>
        <v>3.2724731891516892</v>
      </c>
    </row>
    <row r="2030" spans="1:11" ht="13.5" x14ac:dyDescent="0.25">
      <c r="A2030" s="3">
        <f>TITRES_STAT!B2033</f>
        <v>45259</v>
      </c>
      <c r="B2030" s="5">
        <f>TITRES_STAT!D2033</f>
        <v>3.3847999999999998</v>
      </c>
      <c r="C2030" s="2">
        <f t="shared" si="245"/>
        <v>4.469999999999974E-2</v>
      </c>
      <c r="D2030" s="2">
        <f t="shared" si="246"/>
        <v>3.3525999999999998</v>
      </c>
      <c r="E2030" s="2">
        <f t="shared" si="248"/>
        <v>3.3257399999999997</v>
      </c>
      <c r="F2030" s="2">
        <f t="shared" si="249"/>
        <v>3.3266400000000003</v>
      </c>
      <c r="G2030" s="2">
        <f t="shared" si="243"/>
        <v>3.2349440000000005</v>
      </c>
      <c r="H2030" s="2">
        <f t="shared" si="247"/>
        <v>3.0709424999999992</v>
      </c>
      <c r="I2030" s="2">
        <f t="array" ref="I2030">SUMPRODUCT(B2014:B2033, (ROW(B2014:B2033)-ROW(B2014)+1)) / (20*21/2)</f>
        <v>3.3610423809523811</v>
      </c>
      <c r="J2030" s="2">
        <f t="shared" si="250"/>
        <v>3.3154738788490694</v>
      </c>
      <c r="K2030" s="2">
        <f t="shared" si="244"/>
        <v>3.2768781621261329</v>
      </c>
    </row>
    <row r="2031" spans="1:11" ht="13.5" x14ac:dyDescent="0.25">
      <c r="A2031" s="3">
        <f>TITRES_STAT!B2034</f>
        <v>45260</v>
      </c>
      <c r="B2031" s="5">
        <f>TITRES_STAT!D2034</f>
        <v>3.4474999999999998</v>
      </c>
      <c r="C2031" s="2">
        <f t="shared" si="245"/>
        <v>6.2699999999999978E-2</v>
      </c>
      <c r="D2031" s="2">
        <f t="shared" si="246"/>
        <v>3.3740800000000002</v>
      </c>
      <c r="E2031" s="2">
        <f t="shared" si="248"/>
        <v>3.3391700000000002</v>
      </c>
      <c r="F2031" s="2">
        <f t="shared" si="249"/>
        <v>3.3311149999999996</v>
      </c>
      <c r="G2031" s="2">
        <f t="shared" si="243"/>
        <v>3.2401380000000004</v>
      </c>
      <c r="H2031" s="2">
        <f t="shared" si="247"/>
        <v>3.0733749999999991</v>
      </c>
      <c r="I2031" s="2">
        <f t="array" ref="I2031">SUMPRODUCT(B2015:B2034, (ROW(B2015:B2034)-ROW(B2015)+1)) / (20*21/2)</f>
        <v>3.3721309523809522</v>
      </c>
      <c r="J2031" s="2">
        <f t="shared" si="250"/>
        <v>3.3280477951491578</v>
      </c>
      <c r="K2031" s="2">
        <f t="shared" si="244"/>
        <v>3.283569214591775</v>
      </c>
    </row>
    <row r="2032" spans="1:11" ht="13.5" x14ac:dyDescent="0.25">
      <c r="A2032" s="3">
        <f>TITRES_STAT!B2035</f>
        <v>45261</v>
      </c>
      <c r="B2032" s="5">
        <f>TITRES_STAT!D2035</f>
        <v>3.4474999999999998</v>
      </c>
      <c r="C2032" s="2">
        <f t="shared" si="245"/>
        <v>0</v>
      </c>
      <c r="D2032" s="2">
        <f t="shared" si="246"/>
        <v>3.3937799999999996</v>
      </c>
      <c r="E2032" s="2">
        <f t="shared" si="248"/>
        <v>3.3552899999999992</v>
      </c>
      <c r="F2032" s="2">
        <f t="shared" si="249"/>
        <v>3.3351449999999998</v>
      </c>
      <c r="G2032" s="2">
        <f t="shared" si="243"/>
        <v>3.2465840000000004</v>
      </c>
      <c r="H2032" s="2">
        <f t="shared" si="247"/>
        <v>3.0758954999999997</v>
      </c>
      <c r="I2032" s="2">
        <f t="array" ref="I2032">SUMPRODUCT(B2016:B2035, (ROW(B2016:B2035)-ROW(B2016)+1)) / (20*21/2)</f>
        <v>3.3826652380952376</v>
      </c>
      <c r="J2032" s="2">
        <f t="shared" si="250"/>
        <v>3.3394241956111426</v>
      </c>
      <c r="K2032" s="2">
        <f t="shared" si="244"/>
        <v>3.2899978728430779</v>
      </c>
    </row>
    <row r="2033" spans="1:11" ht="13.5" x14ac:dyDescent="0.25">
      <c r="A2033" s="3">
        <f>TITRES_STAT!B2036</f>
        <v>45264</v>
      </c>
      <c r="B2033" s="5">
        <f>TITRES_STAT!D2036</f>
        <v>3.4474999999999998</v>
      </c>
      <c r="C2033" s="2">
        <f t="shared" si="245"/>
        <v>0</v>
      </c>
      <c r="D2033" s="2">
        <f t="shared" si="246"/>
        <v>3.4134799999999998</v>
      </c>
      <c r="E2033" s="2">
        <f t="shared" si="248"/>
        <v>3.3705099999999995</v>
      </c>
      <c r="F2033" s="2">
        <f t="shared" si="249"/>
        <v>3.3400699999999999</v>
      </c>
      <c r="G2033" s="2">
        <f t="shared" si="243"/>
        <v>3.2530299999999999</v>
      </c>
      <c r="H2033" s="2">
        <f t="shared" si="247"/>
        <v>3.0784159999999989</v>
      </c>
      <c r="I2033" s="2">
        <f t="array" ref="I2033">SUMPRODUCT(B2017:B2036, (ROW(B2017:B2036)-ROW(B2017)+1)) / (20*21/2)</f>
        <v>3.3923466666666662</v>
      </c>
      <c r="J2033" s="2">
        <f t="shared" si="250"/>
        <v>3.3497171293624621</v>
      </c>
      <c r="K2033" s="2">
        <f t="shared" si="244"/>
        <v>3.2961744268492317</v>
      </c>
    </row>
    <row r="2034" spans="1:11" ht="13.5" x14ac:dyDescent="0.25">
      <c r="A2034" s="3">
        <f>TITRES_STAT!B2037</f>
        <v>45265</v>
      </c>
      <c r="B2034" s="5">
        <f>TITRES_STAT!D2037</f>
        <v>3.4565000000000001</v>
      </c>
      <c r="C2034" s="2">
        <f t="shared" si="245"/>
        <v>9.0000000000003411E-3</v>
      </c>
      <c r="D2034" s="2">
        <f t="shared" si="246"/>
        <v>3.4367599999999996</v>
      </c>
      <c r="E2034" s="2">
        <f t="shared" si="248"/>
        <v>3.3884199999999991</v>
      </c>
      <c r="F2034" s="2">
        <f t="shared" si="249"/>
        <v>3.3458899999999998</v>
      </c>
      <c r="G2034" s="2">
        <f t="shared" ref="G2034:G2097" si="251">AVERAGE(B1985:B2034)</f>
        <v>3.2596560000000001</v>
      </c>
      <c r="H2034" s="2">
        <f t="shared" si="247"/>
        <v>3.0811134999999994</v>
      </c>
      <c r="I2034" s="2">
        <f t="array" ref="I2034">SUMPRODUCT(B2018:B2037, (ROW(B2018:B2037)-ROW(B2018)+1)) / (20*21/2)</f>
        <v>3.40044619047619</v>
      </c>
      <c r="J2034" s="2">
        <f t="shared" si="250"/>
        <v>3.3598869265660372</v>
      </c>
      <c r="K2034" s="2">
        <f t="shared" si="244"/>
        <v>3.3024617042276931</v>
      </c>
    </row>
    <row r="2035" spans="1:11" ht="13.5" x14ac:dyDescent="0.25">
      <c r="A2035" s="3">
        <f>TITRES_STAT!B2038</f>
        <v>45266</v>
      </c>
      <c r="B2035" s="5">
        <f>TITRES_STAT!D2038</f>
        <v>3.4565000000000001</v>
      </c>
      <c r="C2035" s="2">
        <f t="shared" si="245"/>
        <v>0</v>
      </c>
      <c r="D2035" s="2">
        <f t="shared" si="246"/>
        <v>3.4510999999999994</v>
      </c>
      <c r="E2035" s="2">
        <f t="shared" si="248"/>
        <v>3.4018499999999987</v>
      </c>
      <c r="F2035" s="2">
        <f t="shared" si="249"/>
        <v>3.3548449999999996</v>
      </c>
      <c r="G2035" s="2">
        <f t="shared" si="251"/>
        <v>3.2650299999999999</v>
      </c>
      <c r="H2035" s="2">
        <f t="shared" si="247"/>
        <v>3.0835909999999997</v>
      </c>
      <c r="I2035" s="2">
        <f t="array" ref="I2035">SUMPRODUCT(B2019:B2038, (ROW(B2019:B2038)-ROW(B2019)+1)) / (20*21/2)</f>
        <v>3.407991428571429</v>
      </c>
      <c r="J2035" s="2">
        <f t="shared" si="250"/>
        <v>3.3690881716549859</v>
      </c>
      <c r="K2035" s="2">
        <f t="shared" ref="K2035:K2098" si="252">$K$4*B2035+(1-$K$4)*K2034</f>
        <v>3.30850242170896</v>
      </c>
    </row>
    <row r="2036" spans="1:11" ht="13.5" x14ac:dyDescent="0.25">
      <c r="A2036" s="3">
        <f>TITRES_STAT!B2039</f>
        <v>45267</v>
      </c>
      <c r="B2036" s="5">
        <f>TITRES_STAT!D2039</f>
        <v>3.4565000000000001</v>
      </c>
      <c r="C2036" s="2">
        <f t="shared" si="245"/>
        <v>0</v>
      </c>
      <c r="D2036" s="2">
        <f t="shared" si="246"/>
        <v>3.4528999999999996</v>
      </c>
      <c r="E2036" s="2">
        <f t="shared" si="248"/>
        <v>3.4134899999999995</v>
      </c>
      <c r="F2036" s="2">
        <f t="shared" si="249"/>
        <v>3.3624549999999997</v>
      </c>
      <c r="G2036" s="2">
        <f t="shared" si="251"/>
        <v>3.2704039999999996</v>
      </c>
      <c r="H2036" s="2">
        <f t="shared" si="247"/>
        <v>3.0860684999999983</v>
      </c>
      <c r="I2036" s="2">
        <f t="array" ref="I2036">SUMPRODUCT(B2020:B2039, (ROW(B2020:B2039)-ROW(B2020)+1)) / (20*21/2)</f>
        <v>3.4148971428571433</v>
      </c>
      <c r="J2036" s="2">
        <f t="shared" si="250"/>
        <v>3.3774131076878442</v>
      </c>
      <c r="K2036" s="2">
        <f t="shared" si="252"/>
        <v>3.3143062483086085</v>
      </c>
    </row>
    <row r="2037" spans="1:11" ht="13.5" x14ac:dyDescent="0.25">
      <c r="A2037" s="3">
        <f>TITRES_STAT!B2040</f>
        <v>45268</v>
      </c>
      <c r="B2037" s="5">
        <f>TITRES_STAT!D2040</f>
        <v>3.4474999999999998</v>
      </c>
      <c r="C2037" s="2">
        <f t="shared" si="245"/>
        <v>-9.0000000000003411E-3</v>
      </c>
      <c r="D2037" s="2">
        <f t="shared" si="246"/>
        <v>3.4528999999999996</v>
      </c>
      <c r="E2037" s="2">
        <f t="shared" si="248"/>
        <v>3.4233399999999987</v>
      </c>
      <c r="F2037" s="2">
        <f t="shared" si="249"/>
        <v>3.3682749999999992</v>
      </c>
      <c r="G2037" s="2">
        <f t="shared" si="251"/>
        <v>3.2757759999999996</v>
      </c>
      <c r="H2037" s="2">
        <f t="shared" si="247"/>
        <v>3.0885449999999985</v>
      </c>
      <c r="I2037" s="2">
        <f t="array" ref="I2037">SUMPRODUCT(B2021:B2040, (ROW(B2021:B2040)-ROW(B2021)+1)) / (20*21/2)</f>
        <v>3.420315714285715</v>
      </c>
      <c r="J2037" s="2">
        <f t="shared" si="250"/>
        <v>3.3840880498128114</v>
      </c>
      <c r="K2037" s="2">
        <f t="shared" si="252"/>
        <v>3.3195295326886631</v>
      </c>
    </row>
    <row r="2038" spans="1:11" ht="13.5" x14ac:dyDescent="0.25">
      <c r="A2038" s="3">
        <f>TITRES_STAT!B2041</f>
        <v>45271</v>
      </c>
      <c r="B2038" s="5">
        <f>TITRES_STAT!D2041</f>
        <v>3.4474999999999998</v>
      </c>
      <c r="C2038" s="2">
        <f t="shared" si="245"/>
        <v>0</v>
      </c>
      <c r="D2038" s="2">
        <f t="shared" si="246"/>
        <v>3.4528999999999996</v>
      </c>
      <c r="E2038" s="2">
        <f t="shared" si="248"/>
        <v>3.4331899999999989</v>
      </c>
      <c r="F2038" s="2">
        <f t="shared" si="249"/>
        <v>3.3749899999999995</v>
      </c>
      <c r="G2038" s="2">
        <f t="shared" si="251"/>
        <v>3.2813279999999998</v>
      </c>
      <c r="H2038" s="2">
        <f t="shared" si="247"/>
        <v>3.0911534999999986</v>
      </c>
      <c r="I2038" s="2">
        <f t="array" ref="I2038">SUMPRODUCT(B2022:B2041, (ROW(B2022:B2041)-ROW(B2022)+1)) / (20*21/2)</f>
        <v>3.4251799999999997</v>
      </c>
      <c r="J2038" s="2">
        <f t="shared" si="250"/>
        <v>3.3901272831639719</v>
      </c>
      <c r="K2038" s="2">
        <f t="shared" si="252"/>
        <v>3.3245479823871471</v>
      </c>
    </row>
    <row r="2039" spans="1:11" ht="13.5" x14ac:dyDescent="0.25">
      <c r="A2039" s="3">
        <f>TITRES_STAT!B2042</f>
        <v>45272</v>
      </c>
      <c r="B2039" s="5">
        <f>TITRES_STAT!D2042</f>
        <v>3.4474999999999998</v>
      </c>
      <c r="C2039" s="2">
        <f t="shared" si="245"/>
        <v>0</v>
      </c>
      <c r="D2039" s="2">
        <f t="shared" si="246"/>
        <v>3.4510999999999994</v>
      </c>
      <c r="E2039" s="2">
        <f t="shared" si="248"/>
        <v>3.443929999999999</v>
      </c>
      <c r="F2039" s="2">
        <f t="shared" si="249"/>
        <v>3.3817049999999993</v>
      </c>
      <c r="G2039" s="2">
        <f t="shared" si="251"/>
        <v>3.28688</v>
      </c>
      <c r="H2039" s="2">
        <f t="shared" si="247"/>
        <v>3.0936739999999991</v>
      </c>
      <c r="I2039" s="2">
        <f t="array" ref="I2039">SUMPRODUCT(B2023:B2042, (ROW(B2023:B2042)-ROW(B2023)+1)) / (20*21/2)</f>
        <v>3.4285899999999998</v>
      </c>
      <c r="J2039" s="2">
        <f t="shared" si="250"/>
        <v>3.3955913514340699</v>
      </c>
      <c r="K2039" s="2">
        <f t="shared" si="252"/>
        <v>3.3293696301366711</v>
      </c>
    </row>
    <row r="2040" spans="1:11" ht="13.5" x14ac:dyDescent="0.25">
      <c r="A2040" s="3">
        <f>TITRES_STAT!B2043</f>
        <v>45273</v>
      </c>
      <c r="B2040" s="5">
        <f>TITRES_STAT!D2043</f>
        <v>3.4386000000000001</v>
      </c>
      <c r="C2040" s="2">
        <f t="shared" si="245"/>
        <v>-8.8999999999996859E-3</v>
      </c>
      <c r="D2040" s="2">
        <f t="shared" si="246"/>
        <v>3.4475199999999999</v>
      </c>
      <c r="E2040" s="2">
        <f t="shared" si="248"/>
        <v>3.4493099999999992</v>
      </c>
      <c r="F2040" s="2">
        <f t="shared" si="249"/>
        <v>3.3875249999999988</v>
      </c>
      <c r="G2040" s="2">
        <f t="shared" si="251"/>
        <v>3.2929699999999995</v>
      </c>
      <c r="H2040" s="2">
        <f t="shared" si="247"/>
        <v>3.0959304999999979</v>
      </c>
      <c r="I2040" s="2">
        <f t="array" ref="I2040">SUMPRODUCT(B2024:B2043, (ROW(B2024:B2043)-ROW(B2024)+1)) / (20*21/2)</f>
        <v>3.4313176190476189</v>
      </c>
      <c r="J2040" s="2">
        <f t="shared" si="250"/>
        <v>3.3996874132022539</v>
      </c>
      <c r="K2040" s="2">
        <f t="shared" si="252"/>
        <v>3.3336531740528801</v>
      </c>
    </row>
    <row r="2041" spans="1:11" ht="13.5" x14ac:dyDescent="0.25">
      <c r="A2041" s="3">
        <f>TITRES_STAT!B2044</f>
        <v>45274</v>
      </c>
      <c r="B2041" s="5">
        <f>TITRES_STAT!D2044</f>
        <v>3.4386000000000001</v>
      </c>
      <c r="C2041" s="2">
        <f t="shared" si="245"/>
        <v>0</v>
      </c>
      <c r="D2041" s="2">
        <f t="shared" si="246"/>
        <v>3.44394</v>
      </c>
      <c r="E2041" s="2">
        <f t="shared" si="248"/>
        <v>3.4484199999999996</v>
      </c>
      <c r="F2041" s="2">
        <f t="shared" si="249"/>
        <v>3.3937949999999986</v>
      </c>
      <c r="G2041" s="2">
        <f t="shared" si="251"/>
        <v>3.2990599999999994</v>
      </c>
      <c r="H2041" s="2">
        <f t="shared" si="247"/>
        <v>3.0981869999999985</v>
      </c>
      <c r="I2041" s="2">
        <f t="array" ref="I2041">SUMPRODUCT(B2025:B2044, (ROW(B2025:B2044)-ROW(B2025)+1)) / (20*21/2)</f>
        <v>3.4334057142857142</v>
      </c>
      <c r="J2041" s="2">
        <f t="shared" si="250"/>
        <v>3.4033933738496582</v>
      </c>
      <c r="K2041" s="2">
        <f t="shared" si="252"/>
        <v>3.3377687358547279</v>
      </c>
    </row>
    <row r="2042" spans="1:11" ht="13.5" x14ac:dyDescent="0.25">
      <c r="A2042" s="3">
        <f>TITRES_STAT!B2045</f>
        <v>45275</v>
      </c>
      <c r="B2042" s="5">
        <f>TITRES_STAT!D2045</f>
        <v>3.4296000000000002</v>
      </c>
      <c r="C2042" s="2">
        <f t="shared" si="245"/>
        <v>-8.999999999999897E-3</v>
      </c>
      <c r="D2042" s="2">
        <f t="shared" si="246"/>
        <v>3.4403600000000005</v>
      </c>
      <c r="E2042" s="2">
        <f t="shared" si="248"/>
        <v>3.4466299999999999</v>
      </c>
      <c r="F2042" s="2">
        <f t="shared" si="249"/>
        <v>3.4009599999999987</v>
      </c>
      <c r="G2042" s="2">
        <f t="shared" si="251"/>
        <v>3.3049699999999995</v>
      </c>
      <c r="H2042" s="2">
        <f t="shared" si="247"/>
        <v>3.1005739999999982</v>
      </c>
      <c r="I2042" s="2">
        <f t="array" ref="I2042">SUMPRODUCT(B2026:B2045, (ROW(B2026:B2045)-ROW(B2026)+1)) / (20*21/2)</f>
        <v>3.4364738095238092</v>
      </c>
      <c r="J2042" s="2">
        <f t="shared" si="250"/>
        <v>3.4058892430068339</v>
      </c>
      <c r="K2042" s="2">
        <f t="shared" si="252"/>
        <v>3.3413699618996406</v>
      </c>
    </row>
    <row r="2043" spans="1:11" ht="13.5" x14ac:dyDescent="0.25">
      <c r="A2043" s="3">
        <f>TITRES_STAT!B2046</f>
        <v>45278</v>
      </c>
      <c r="B2043" s="5">
        <f>TITRES_STAT!D2046</f>
        <v>3.4296000000000002</v>
      </c>
      <c r="C2043" s="2">
        <f t="shared" si="245"/>
        <v>0</v>
      </c>
      <c r="D2043" s="2">
        <f t="shared" si="246"/>
        <v>3.4367800000000002</v>
      </c>
      <c r="E2043" s="2">
        <f t="shared" si="248"/>
        <v>3.4448400000000001</v>
      </c>
      <c r="F2043" s="2">
        <f t="shared" si="249"/>
        <v>3.4076749999999989</v>
      </c>
      <c r="G2043" s="2">
        <f t="shared" si="251"/>
        <v>3.3110580000000001</v>
      </c>
      <c r="H2043" s="2">
        <f t="shared" si="247"/>
        <v>3.1032244999999996</v>
      </c>
      <c r="I2043" s="2">
        <f t="array" ref="I2043">SUMPRODUCT(B2027:B2046, (ROW(B2027:B2046)-ROW(B2027)+1)) / (20*21/2)</f>
        <v>3.4389452380952381</v>
      </c>
      <c r="J2043" s="2">
        <f t="shared" si="250"/>
        <v>3.4081474103395166</v>
      </c>
      <c r="K2043" s="2">
        <f t="shared" si="252"/>
        <v>3.3448299633937726</v>
      </c>
    </row>
    <row r="2044" spans="1:11" ht="13.5" x14ac:dyDescent="0.25">
      <c r="A2044" s="3">
        <f>TITRES_STAT!B2047</f>
        <v>45279</v>
      </c>
      <c r="B2044" s="5">
        <f>TITRES_STAT!D2047</f>
        <v>3.4296000000000002</v>
      </c>
      <c r="C2044" s="2">
        <f t="shared" si="245"/>
        <v>0</v>
      </c>
      <c r="D2044" s="2">
        <f t="shared" si="246"/>
        <v>3.4332000000000003</v>
      </c>
      <c r="E2044" s="2">
        <f t="shared" si="248"/>
        <v>3.4421500000000003</v>
      </c>
      <c r="F2044" s="2">
        <f t="shared" si="249"/>
        <v>3.4152849999999986</v>
      </c>
      <c r="G2044" s="2">
        <f t="shared" si="251"/>
        <v>3.3171459999999997</v>
      </c>
      <c r="H2044" s="2">
        <f t="shared" si="247"/>
        <v>3.1058309999999993</v>
      </c>
      <c r="I2044" s="2">
        <f t="array" ref="I2044">SUMPRODUCT(B2028:B2047, (ROW(B2028:B2047)-ROW(B2028)+1)) / (20*21/2)</f>
        <v>3.4383528571428563</v>
      </c>
      <c r="J2044" s="2">
        <f t="shared" si="250"/>
        <v>3.4101905141167057</v>
      </c>
      <c r="K2044" s="2">
        <f t="shared" si="252"/>
        <v>3.3481542785548011</v>
      </c>
    </row>
    <row r="2045" spans="1:11" ht="13.5" x14ac:dyDescent="0.25">
      <c r="A2045" s="3">
        <f>TITRES_STAT!B2048</f>
        <v>45280</v>
      </c>
      <c r="B2045" s="5">
        <f>TITRES_STAT!D2048</f>
        <v>3.4474999999999998</v>
      </c>
      <c r="C2045" s="2">
        <f t="shared" si="245"/>
        <v>1.7899999999999583E-2</v>
      </c>
      <c r="D2045" s="2">
        <f t="shared" si="246"/>
        <v>3.4349800000000004</v>
      </c>
      <c r="E2045" s="2">
        <f t="shared" si="248"/>
        <v>3.4412500000000001</v>
      </c>
      <c r="F2045" s="2">
        <f t="shared" si="249"/>
        <v>3.421549999999999</v>
      </c>
      <c r="G2045" s="2">
        <f t="shared" si="251"/>
        <v>3.3235919999999992</v>
      </c>
      <c r="H2045" s="2">
        <f t="shared" si="247"/>
        <v>3.108351499999999</v>
      </c>
      <c r="I2045" s="2">
        <f t="array" ref="I2045">SUMPRODUCT(B2029:B2048, (ROW(B2029:B2048)-ROW(B2029)+1)) / (20*21/2)</f>
        <v>3.4374190476190472</v>
      </c>
      <c r="J2045" s="2">
        <f t="shared" si="250"/>
        <v>3.4137437984865433</v>
      </c>
      <c r="K2045" s="2">
        <f t="shared" si="252"/>
        <v>3.3520501891997112</v>
      </c>
    </row>
    <row r="2046" spans="1:11" ht="13.5" x14ac:dyDescent="0.25">
      <c r="A2046" s="3">
        <f>TITRES_STAT!B2049</f>
        <v>45281</v>
      </c>
      <c r="B2046" s="5">
        <f>TITRES_STAT!D2049</f>
        <v>3.4474999999999998</v>
      </c>
      <c r="C2046" s="2">
        <f t="shared" si="245"/>
        <v>0</v>
      </c>
      <c r="D2046" s="2">
        <f t="shared" si="246"/>
        <v>3.4367599999999996</v>
      </c>
      <c r="E2046" s="2">
        <f t="shared" si="248"/>
        <v>3.44035</v>
      </c>
      <c r="F2046" s="2">
        <f t="shared" si="249"/>
        <v>3.42692</v>
      </c>
      <c r="G2046" s="2">
        <f t="shared" si="251"/>
        <v>3.3300379999999996</v>
      </c>
      <c r="H2046" s="2">
        <f t="shared" si="247"/>
        <v>3.1108719999999992</v>
      </c>
      <c r="I2046" s="2">
        <f t="array" ref="I2046">SUMPRODUCT(B2030:B2049, (ROW(B2030:B2049)-ROW(B2030)+1)) / (20*21/2)</f>
        <v>3.4378485714285718</v>
      </c>
      <c r="J2046" s="2">
        <f t="shared" si="250"/>
        <v>3.4169586748211582</v>
      </c>
      <c r="K2046" s="2">
        <f t="shared" si="252"/>
        <v>3.3557933190350169</v>
      </c>
    </row>
    <row r="2047" spans="1:11" ht="13.5" x14ac:dyDescent="0.25">
      <c r="A2047" s="3">
        <f>TITRES_STAT!B2050</f>
        <v>45282</v>
      </c>
      <c r="B2047" s="5">
        <f>TITRES_STAT!D2050</f>
        <v>3.4207000000000001</v>
      </c>
      <c r="C2047" s="2">
        <f t="shared" si="245"/>
        <v>-2.6799999999999713E-2</v>
      </c>
      <c r="D2047" s="2">
        <f t="shared" si="246"/>
        <v>3.4349800000000004</v>
      </c>
      <c r="E2047" s="2">
        <f t="shared" si="248"/>
        <v>3.4376699999999998</v>
      </c>
      <c r="F2047" s="2">
        <f t="shared" si="249"/>
        <v>3.4305049999999992</v>
      </c>
      <c r="G2047" s="2">
        <f t="shared" si="251"/>
        <v>3.3359479999999997</v>
      </c>
      <c r="H2047" s="2">
        <f t="shared" si="247"/>
        <v>3.1133024999999992</v>
      </c>
      <c r="I2047" s="2">
        <f t="array" ref="I2047">SUMPRODUCT(B2031:B2050, (ROW(B2031:B2050)-ROW(B2031)+1)) / (20*21/2)</f>
        <v>3.4369519047619037</v>
      </c>
      <c r="J2047" s="2">
        <f t="shared" si="250"/>
        <v>3.4173149915048575</v>
      </c>
      <c r="K2047" s="2">
        <f t="shared" si="252"/>
        <v>3.3583386790728595</v>
      </c>
    </row>
    <row r="2048" spans="1:11" ht="13.5" x14ac:dyDescent="0.25">
      <c r="A2048" s="3">
        <f>TITRES_STAT!B2051</f>
        <v>45285</v>
      </c>
      <c r="B2048" s="5">
        <f>TITRES_STAT!D2051</f>
        <v>3.4207000000000001</v>
      </c>
      <c r="C2048" s="2">
        <f t="shared" si="245"/>
        <v>0</v>
      </c>
      <c r="D2048" s="2">
        <f t="shared" si="246"/>
        <v>3.4332000000000003</v>
      </c>
      <c r="E2048" s="2">
        <f t="shared" si="248"/>
        <v>3.43499</v>
      </c>
      <c r="F2048" s="2">
        <f t="shared" si="249"/>
        <v>3.434089999999999</v>
      </c>
      <c r="G2048" s="2">
        <f t="shared" si="251"/>
        <v>3.3429340000000001</v>
      </c>
      <c r="H2048" s="2">
        <f t="shared" si="247"/>
        <v>3.1157329999999992</v>
      </c>
      <c r="I2048" s="2">
        <f t="array" ref="I2048">SUMPRODUCT(B2032:B2051, (ROW(B2032:B2051)-ROW(B2032)+1)) / (20*21/2)</f>
        <v>3.4358419047619049</v>
      </c>
      <c r="J2048" s="2">
        <f t="shared" si="250"/>
        <v>3.4176373732662997</v>
      </c>
      <c r="K2048" s="2">
        <f t="shared" si="252"/>
        <v>3.3607842210700025</v>
      </c>
    </row>
    <row r="2049" spans="1:11" ht="13.5" x14ac:dyDescent="0.25">
      <c r="A2049" s="3">
        <f>TITRES_STAT!B2052</f>
        <v>45286</v>
      </c>
      <c r="B2049" s="5">
        <f>TITRES_STAT!D2052</f>
        <v>3.4386000000000001</v>
      </c>
      <c r="C2049" s="2">
        <f t="shared" si="245"/>
        <v>1.7900000000000027E-2</v>
      </c>
      <c r="D2049" s="2">
        <f t="shared" si="246"/>
        <v>3.4350000000000001</v>
      </c>
      <c r="E2049" s="2">
        <f t="shared" si="248"/>
        <v>3.4340999999999999</v>
      </c>
      <c r="F2049" s="2">
        <f t="shared" si="249"/>
        <v>3.439014999999999</v>
      </c>
      <c r="G2049" s="2">
        <f t="shared" si="251"/>
        <v>3.3504560000000008</v>
      </c>
      <c r="H2049" s="2">
        <f t="shared" si="247"/>
        <v>3.1182089999999993</v>
      </c>
      <c r="I2049" s="2">
        <f t="array" ref="I2049">SUMPRODUCT(B2033:B2052, (ROW(B2033:B2052)-ROW(B2033)+1)) / (20*21/2)</f>
        <v>3.433969523809524</v>
      </c>
      <c r="J2049" s="2">
        <f t="shared" si="250"/>
        <v>3.4196338139076046</v>
      </c>
      <c r="K2049" s="2">
        <f t="shared" si="252"/>
        <v>3.363835820243728</v>
      </c>
    </row>
    <row r="2050" spans="1:11" ht="13.5" x14ac:dyDescent="0.25">
      <c r="A2050" s="3">
        <f>TITRES_STAT!B2053</f>
        <v>45287</v>
      </c>
      <c r="B2050" s="5">
        <f>TITRES_STAT!D2053</f>
        <v>3.4296000000000002</v>
      </c>
      <c r="C2050" s="2">
        <f t="shared" si="245"/>
        <v>-8.999999999999897E-3</v>
      </c>
      <c r="D2050" s="2">
        <f t="shared" si="246"/>
        <v>3.4314200000000001</v>
      </c>
      <c r="E2050" s="2">
        <f t="shared" si="248"/>
        <v>3.4332000000000003</v>
      </c>
      <c r="F2050" s="2">
        <f t="shared" si="249"/>
        <v>3.4412549999999991</v>
      </c>
      <c r="G2050" s="2">
        <f t="shared" si="251"/>
        <v>3.3563660000000008</v>
      </c>
      <c r="H2050" s="2">
        <f t="shared" si="247"/>
        <v>3.1204204999999998</v>
      </c>
      <c r="I2050" s="2">
        <f t="array" ref="I2050">SUMPRODUCT(B2034:B2053, (ROW(B2034:B2053)-ROW(B2034)+1)) / (20*21/2)</f>
        <v>3.4305199999999996</v>
      </c>
      <c r="J2050" s="2">
        <f t="shared" si="250"/>
        <v>3.4205829744878327</v>
      </c>
      <c r="K2050" s="2">
        <f t="shared" si="252"/>
        <v>3.3664148076851506</v>
      </c>
    </row>
    <row r="2051" spans="1:11" ht="13.5" x14ac:dyDescent="0.25">
      <c r="A2051" s="3">
        <f>TITRES_STAT!B2054</f>
        <v>45288</v>
      </c>
      <c r="B2051" s="5">
        <f>TITRES_STAT!D2054</f>
        <v>3.4296000000000002</v>
      </c>
      <c r="C2051" s="2">
        <f t="shared" si="245"/>
        <v>0</v>
      </c>
      <c r="D2051" s="2">
        <f t="shared" si="246"/>
        <v>3.4278400000000007</v>
      </c>
      <c r="E2051" s="2">
        <f t="shared" si="248"/>
        <v>3.4323000000000001</v>
      </c>
      <c r="F2051" s="2">
        <f t="shared" si="249"/>
        <v>3.4403599999999992</v>
      </c>
      <c r="G2051" s="2">
        <f t="shared" si="251"/>
        <v>3.3622760000000009</v>
      </c>
      <c r="H2051" s="2">
        <f t="shared" si="247"/>
        <v>3.1227634999999996</v>
      </c>
      <c r="I2051" s="2">
        <f t="array" ref="I2051">SUMPRODUCT(B2035:B2054, (ROW(B2035:B2054)-ROW(B2035)+1)) / (20*21/2)</f>
        <v>3.4230166666666659</v>
      </c>
      <c r="J2051" s="2">
        <f t="shared" si="250"/>
        <v>3.4214417388223248</v>
      </c>
      <c r="K2051" s="2">
        <f t="shared" si="252"/>
        <v>3.3688926583641643</v>
      </c>
    </row>
    <row r="2052" spans="1:11" ht="13.5" x14ac:dyDescent="0.25">
      <c r="A2052" s="3">
        <f>TITRES_STAT!B2055</f>
        <v>45289</v>
      </c>
      <c r="B2052" s="5">
        <f>TITRES_STAT!D2055</f>
        <v>3.4207000000000001</v>
      </c>
      <c r="C2052" s="2">
        <f t="shared" ref="C2052:C2115" si="253">B2052-B2051</f>
        <v>-8.90000000000013E-3</v>
      </c>
      <c r="D2052" s="2">
        <f t="shared" si="246"/>
        <v>3.4278400000000007</v>
      </c>
      <c r="E2052" s="2">
        <f t="shared" si="248"/>
        <v>3.4314100000000005</v>
      </c>
      <c r="F2052" s="2">
        <f t="shared" si="249"/>
        <v>3.4390199999999993</v>
      </c>
      <c r="G2052" s="2">
        <f t="shared" si="251"/>
        <v>3.368008000000001</v>
      </c>
      <c r="H2052" s="2">
        <f t="shared" si="247"/>
        <v>3.1250619999999998</v>
      </c>
      <c r="I2052" s="2">
        <f t="array" ref="I2052">SUMPRODUCT(B2036:B2055, (ROW(B2036:B2055)-ROW(B2036)+1)) / (20*21/2)</f>
        <v>3.4176871428571434</v>
      </c>
      <c r="J2052" s="2">
        <f t="shared" si="250"/>
        <v>3.4213710970297222</v>
      </c>
      <c r="K2052" s="2">
        <f t="shared" si="252"/>
        <v>3.3709243188204714</v>
      </c>
    </row>
    <row r="2053" spans="1:11" ht="13.5" x14ac:dyDescent="0.25">
      <c r="A2053" s="3">
        <f>TITRES_STAT!B2056</f>
        <v>45293</v>
      </c>
      <c r="B2053" s="5">
        <f>TITRES_STAT!D2056</f>
        <v>3.4028</v>
      </c>
      <c r="C2053" s="2">
        <f t="shared" si="253"/>
        <v>-1.7900000000000027E-2</v>
      </c>
      <c r="D2053" s="2">
        <f t="shared" si="246"/>
        <v>3.4242600000000003</v>
      </c>
      <c r="E2053" s="2">
        <f t="shared" si="248"/>
        <v>3.4287300000000003</v>
      </c>
      <c r="F2053" s="2">
        <f t="shared" si="249"/>
        <v>3.4367849999999995</v>
      </c>
      <c r="G2053" s="2">
        <f t="shared" si="251"/>
        <v>3.3703380000000016</v>
      </c>
      <c r="H2053" s="2">
        <f t="shared" si="247"/>
        <v>3.1273590000000002</v>
      </c>
      <c r="I2053" s="2">
        <f t="array" ref="I2053">SUMPRODUCT(B2037:B2056, (ROW(B2037:B2056)-ROW(B2037)+1)) / (20*21/2)</f>
        <v>3.4093319047619048</v>
      </c>
      <c r="J2053" s="2">
        <f t="shared" si="250"/>
        <v>3.4196024211221299</v>
      </c>
      <c r="K2053" s="2">
        <f t="shared" si="252"/>
        <v>3.3721743455333941</v>
      </c>
    </row>
    <row r="2054" spans="1:11" ht="13.5" x14ac:dyDescent="0.25">
      <c r="A2054" s="3">
        <f>TITRES_STAT!B2057</f>
        <v>45294</v>
      </c>
      <c r="B2054" s="5">
        <f>TITRES_STAT!D2057</f>
        <v>3.3580000000000001</v>
      </c>
      <c r="C2054" s="2">
        <f t="shared" si="253"/>
        <v>-4.4799999999999951E-2</v>
      </c>
      <c r="D2054" s="2">
        <f t="shared" ref="D2054:D2117" si="254">AVERAGE(B2050:B2054)</f>
        <v>3.4081400000000004</v>
      </c>
      <c r="E2054" s="2">
        <f t="shared" si="248"/>
        <v>3.42157</v>
      </c>
      <c r="F2054" s="2">
        <f t="shared" si="249"/>
        <v>3.4318600000000004</v>
      </c>
      <c r="G2054" s="2">
        <f t="shared" si="251"/>
        <v>3.3717720000000013</v>
      </c>
      <c r="H2054" s="2">
        <f t="shared" si="247"/>
        <v>3.1294319999999995</v>
      </c>
      <c r="I2054" s="2">
        <f t="array" ref="I2054">SUMPRODUCT(B2038:B2057, (ROW(B2038:B2057)-ROW(B2038)+1)) / (20*21/2)</f>
        <v>3.4015309523809525</v>
      </c>
      <c r="J2054" s="2">
        <f t="shared" si="250"/>
        <v>3.4137355238724032</v>
      </c>
      <c r="K2054" s="2">
        <f t="shared" si="252"/>
        <v>3.3716184888458103</v>
      </c>
    </row>
    <row r="2055" spans="1:11" ht="13.5" x14ac:dyDescent="0.25">
      <c r="A2055" s="3">
        <f>TITRES_STAT!B2058</f>
        <v>45295</v>
      </c>
      <c r="B2055" s="5">
        <f>TITRES_STAT!D2058</f>
        <v>3.3759000000000001</v>
      </c>
      <c r="C2055" s="2">
        <f t="shared" si="253"/>
        <v>1.7900000000000027E-2</v>
      </c>
      <c r="D2055" s="2">
        <f t="shared" si="254"/>
        <v>3.3974000000000002</v>
      </c>
      <c r="E2055" s="2">
        <f t="shared" si="248"/>
        <v>3.4144100000000002</v>
      </c>
      <c r="F2055" s="2">
        <f t="shared" si="249"/>
        <v>3.4278300000000002</v>
      </c>
      <c r="G2055" s="2">
        <f t="shared" si="251"/>
        <v>3.3732040000000012</v>
      </c>
      <c r="H2055" s="2">
        <f t="shared" si="247"/>
        <v>3.1315944999999998</v>
      </c>
      <c r="I2055" s="2">
        <f t="array" ref="I2055">SUMPRODUCT(B2039:B2058, (ROW(B2039:B2058)-ROW(B2039)+1)) / (20*21/2)</f>
        <v>3.3916795238095236</v>
      </c>
      <c r="J2055" s="2">
        <f t="shared" si="250"/>
        <v>3.4101321406464602</v>
      </c>
      <c r="K2055" s="2">
        <f t="shared" si="252"/>
        <v>3.3717863912440138</v>
      </c>
    </row>
    <row r="2056" spans="1:11" ht="13.5" x14ac:dyDescent="0.25">
      <c r="A2056" s="3">
        <f>TITRES_STAT!B2059</f>
        <v>45296</v>
      </c>
      <c r="B2056" s="5">
        <f>TITRES_STAT!D2059</f>
        <v>3.3401000000000001</v>
      </c>
      <c r="C2056" s="2">
        <f t="shared" si="253"/>
        <v>-3.5800000000000054E-2</v>
      </c>
      <c r="D2056" s="2">
        <f t="shared" si="254"/>
        <v>3.3795000000000002</v>
      </c>
      <c r="E2056" s="2">
        <f t="shared" si="248"/>
        <v>3.4036700000000004</v>
      </c>
      <c r="F2056" s="2">
        <f t="shared" si="249"/>
        <v>3.4220100000000002</v>
      </c>
      <c r="G2056" s="2">
        <f t="shared" si="251"/>
        <v>3.3744580000000015</v>
      </c>
      <c r="H2056" s="2">
        <f t="shared" si="247"/>
        <v>3.1335779999999995</v>
      </c>
      <c r="I2056" s="2">
        <f t="array" ref="I2056">SUMPRODUCT(B2040:B2059, (ROW(B2040:B2059)-ROW(B2040)+1)) / (20*21/2)</f>
        <v>3.380762857142857</v>
      </c>
      <c r="J2056" s="2">
        <f t="shared" si="250"/>
        <v>3.4034624129658448</v>
      </c>
      <c r="K2056" s="2">
        <f t="shared" si="252"/>
        <v>3.3705437876658175</v>
      </c>
    </row>
    <row r="2057" spans="1:11" ht="13.5" x14ac:dyDescent="0.25">
      <c r="A2057" s="3">
        <f>TITRES_STAT!B2060</f>
        <v>45299</v>
      </c>
      <c r="B2057" s="5">
        <f>TITRES_STAT!D2060</f>
        <v>3.3401000000000001</v>
      </c>
      <c r="C2057" s="2">
        <f t="shared" si="253"/>
        <v>0</v>
      </c>
      <c r="D2057" s="2">
        <f t="shared" si="254"/>
        <v>3.3633800000000003</v>
      </c>
      <c r="E2057" s="2">
        <f t="shared" si="248"/>
        <v>3.3956100000000005</v>
      </c>
      <c r="F2057" s="2">
        <f t="shared" si="249"/>
        <v>3.4166400000000001</v>
      </c>
      <c r="G2057" s="2">
        <f t="shared" si="251"/>
        <v>3.3758920000000017</v>
      </c>
      <c r="H2057" s="2">
        <f t="shared" si="247"/>
        <v>3.1355614999999997</v>
      </c>
      <c r="I2057" s="2">
        <f t="array" ref="I2057">SUMPRODUCT(B2041:B2060, (ROW(B2041:B2060)-ROW(B2041)+1)) / (20*21/2)</f>
        <v>3.3645995238095239</v>
      </c>
      <c r="J2057" s="2">
        <f t="shared" si="250"/>
        <v>3.3974278974452883</v>
      </c>
      <c r="K2057" s="2">
        <f t="shared" si="252"/>
        <v>3.3693499136397072</v>
      </c>
    </row>
    <row r="2058" spans="1:11" ht="13.5" x14ac:dyDescent="0.25">
      <c r="A2058" s="3">
        <f>TITRES_STAT!B2061</f>
        <v>45300</v>
      </c>
      <c r="B2058" s="5">
        <f>TITRES_STAT!D2061</f>
        <v>3.3132000000000001</v>
      </c>
      <c r="C2058" s="2">
        <f t="shared" si="253"/>
        <v>-2.6899999999999924E-2</v>
      </c>
      <c r="D2058" s="2">
        <f t="shared" si="254"/>
        <v>3.3454600000000001</v>
      </c>
      <c r="E2058" s="2">
        <f t="shared" si="248"/>
        <v>3.3848600000000006</v>
      </c>
      <c r="F2058" s="2">
        <f t="shared" si="249"/>
        <v>3.4099249999999999</v>
      </c>
      <c r="G2058" s="2">
        <f t="shared" si="251"/>
        <v>3.3767880000000021</v>
      </c>
      <c r="H2058" s="2">
        <f t="shared" ref="H2058:H2121" si="255">AVERAGE(B1859:B2058)</f>
        <v>3.1374104999999997</v>
      </c>
      <c r="I2058" s="2">
        <f t="array" ref="I2058">SUMPRODUCT(B2042:B2061, (ROW(B2042:B2061)-ROW(B2042)+1)) / (20*21/2)</f>
        <v>3.3545314285714287</v>
      </c>
      <c r="J2058" s="2">
        <f t="shared" si="250"/>
        <v>3.389406192926689</v>
      </c>
      <c r="K2058" s="2">
        <f t="shared" si="252"/>
        <v>3.3671479562420719</v>
      </c>
    </row>
    <row r="2059" spans="1:11" ht="13.5" x14ac:dyDescent="0.25">
      <c r="A2059" s="3">
        <f>TITRES_STAT!B2062</f>
        <v>45301</v>
      </c>
      <c r="B2059" s="5">
        <f>TITRES_STAT!D2062</f>
        <v>3.2953000000000001</v>
      </c>
      <c r="C2059" s="2">
        <f t="shared" si="253"/>
        <v>-1.7900000000000027E-2</v>
      </c>
      <c r="D2059" s="2">
        <f t="shared" si="254"/>
        <v>3.3329200000000001</v>
      </c>
      <c r="E2059" s="2">
        <f t="shared" si="248"/>
        <v>3.37053</v>
      </c>
      <c r="F2059" s="2">
        <f t="shared" si="249"/>
        <v>3.4023150000000002</v>
      </c>
      <c r="G2059" s="2">
        <f t="shared" si="251"/>
        <v>3.3775040000000018</v>
      </c>
      <c r="H2059" s="2">
        <f t="shared" si="255"/>
        <v>3.1391699999999996</v>
      </c>
      <c r="I2059" s="2">
        <f t="array" ref="I2059">SUMPRODUCT(B2043:B2062, (ROW(B2043:B2062)-ROW(B2043)+1)) / (20*21/2)</f>
        <v>3.3417790476190472</v>
      </c>
      <c r="J2059" s="2">
        <f t="shared" si="250"/>
        <v>3.3804436983622423</v>
      </c>
      <c r="K2059" s="2">
        <f t="shared" si="252"/>
        <v>3.3643303893306182</v>
      </c>
    </row>
    <row r="2060" spans="1:11" ht="13.5" x14ac:dyDescent="0.25">
      <c r="A2060" s="3">
        <f>TITRES_STAT!B2063</f>
        <v>45302</v>
      </c>
      <c r="B2060" s="5">
        <f>TITRES_STAT!D2063</f>
        <v>3.2326000000000001</v>
      </c>
      <c r="C2060" s="2">
        <f t="shared" si="253"/>
        <v>-6.2699999999999978E-2</v>
      </c>
      <c r="D2060" s="2">
        <f t="shared" si="254"/>
        <v>3.3042600000000006</v>
      </c>
      <c r="E2060" s="2">
        <f t="shared" ref="E2060:E2123" si="256">AVERAGE(B2051:B2060)</f>
        <v>3.3508300000000006</v>
      </c>
      <c r="F2060" s="2">
        <f t="shared" si="249"/>
        <v>3.3920149999999998</v>
      </c>
      <c r="G2060" s="2">
        <f t="shared" si="251"/>
        <v>3.3773240000000011</v>
      </c>
      <c r="H2060" s="2">
        <f t="shared" si="255"/>
        <v>3.1406160000000001</v>
      </c>
      <c r="I2060" s="2">
        <f t="array" ref="I2060">SUMPRODUCT(B2044:B2063, (ROW(B2044:B2063)-ROW(B2044)+1)) / (20*21/2)</f>
        <v>3.3281747619047617</v>
      </c>
      <c r="J2060" s="2">
        <f t="shared" si="250"/>
        <v>3.3663633461372666</v>
      </c>
      <c r="K2060" s="2">
        <f t="shared" si="252"/>
        <v>3.3591644917098096</v>
      </c>
    </row>
    <row r="2061" spans="1:11" ht="13.5" x14ac:dyDescent="0.25">
      <c r="A2061" s="3">
        <f>TITRES_STAT!B2064</f>
        <v>45303</v>
      </c>
      <c r="B2061" s="5">
        <f>TITRES_STAT!D2064</f>
        <v>3.2863000000000002</v>
      </c>
      <c r="C2061" s="2">
        <f t="shared" si="253"/>
        <v>5.3700000000000081E-2</v>
      </c>
      <c r="D2061" s="2">
        <f t="shared" si="254"/>
        <v>3.2934999999999994</v>
      </c>
      <c r="E2061" s="2">
        <f t="shared" si="256"/>
        <v>3.3365</v>
      </c>
      <c r="F2061" s="2">
        <f t="shared" si="249"/>
        <v>3.3844000000000003</v>
      </c>
      <c r="G2061" s="2">
        <f t="shared" si="251"/>
        <v>3.3758900000000005</v>
      </c>
      <c r="H2061" s="2">
        <f t="shared" si="255"/>
        <v>3.1423304999999999</v>
      </c>
      <c r="I2061" s="2">
        <f t="array" ref="I2061">SUMPRODUCT(B2045:B2064, (ROW(B2045:B2064)-ROW(B2045)+1)) / (20*21/2)</f>
        <v>3.3155085714285719</v>
      </c>
      <c r="J2061" s="2">
        <f t="shared" si="250"/>
        <v>3.3587382655527649</v>
      </c>
      <c r="K2061" s="2">
        <f t="shared" si="252"/>
        <v>3.3563070606623659</v>
      </c>
    </row>
    <row r="2062" spans="1:11" ht="13.5" x14ac:dyDescent="0.25">
      <c r="A2062" s="3">
        <f>TITRES_STAT!B2065</f>
        <v>45306</v>
      </c>
      <c r="B2062" s="5">
        <f>TITRES_STAT!D2065</f>
        <v>3.2505000000000002</v>
      </c>
      <c r="C2062" s="2">
        <f t="shared" si="253"/>
        <v>-3.5800000000000054E-2</v>
      </c>
      <c r="D2062" s="2">
        <f t="shared" si="254"/>
        <v>3.2755800000000002</v>
      </c>
      <c r="E2062" s="2">
        <f t="shared" si="256"/>
        <v>3.31948</v>
      </c>
      <c r="F2062" s="2">
        <f t="shared" si="249"/>
        <v>3.375445</v>
      </c>
      <c r="G2062" s="2">
        <f t="shared" si="251"/>
        <v>3.3735620000000006</v>
      </c>
      <c r="H2062" s="2">
        <f t="shared" si="255"/>
        <v>3.1438659999999992</v>
      </c>
      <c r="I2062" s="2">
        <f t="array" ref="I2062">SUMPRODUCT(B2046:B2065, (ROW(B2046:B2065)-ROW(B2046)+1)) / (20*21/2)</f>
        <v>3.3020757142857144</v>
      </c>
      <c r="J2062" s="2">
        <f t="shared" si="250"/>
        <v>3.3484298593096447</v>
      </c>
      <c r="K2062" s="2">
        <f t="shared" si="252"/>
        <v>3.3521577641658027</v>
      </c>
    </row>
    <row r="2063" spans="1:11" ht="13.5" x14ac:dyDescent="0.25">
      <c r="A2063" s="3">
        <f>TITRES_STAT!B2066</f>
        <v>45307</v>
      </c>
      <c r="B2063" s="5">
        <f>TITRES_STAT!D2066</f>
        <v>3.2326000000000001</v>
      </c>
      <c r="C2063" s="2">
        <f t="shared" si="253"/>
        <v>-1.7900000000000027E-2</v>
      </c>
      <c r="D2063" s="2">
        <f t="shared" si="254"/>
        <v>3.2594600000000007</v>
      </c>
      <c r="E2063" s="2">
        <f t="shared" si="256"/>
        <v>3.30246</v>
      </c>
      <c r="F2063" s="2">
        <f t="shared" si="249"/>
        <v>3.3655949999999999</v>
      </c>
      <c r="G2063" s="2">
        <f t="shared" si="251"/>
        <v>3.3712339999999998</v>
      </c>
      <c r="H2063" s="2">
        <f t="shared" si="255"/>
        <v>3.1453119999999997</v>
      </c>
      <c r="I2063" s="2">
        <f t="array" ref="I2063">SUMPRODUCT(B2047:B2066, (ROW(B2047:B2066)-ROW(B2047)+1)) / (20*21/2)</f>
        <v>3.2897514285714284</v>
      </c>
      <c r="J2063" s="2">
        <f t="shared" si="250"/>
        <v>3.3373984441372975</v>
      </c>
      <c r="K2063" s="2">
        <f t="shared" si="252"/>
        <v>3.3474692243945947</v>
      </c>
    </row>
    <row r="2064" spans="1:11" ht="13.5" x14ac:dyDescent="0.25">
      <c r="A2064" s="3">
        <f>TITRES_STAT!B2067</f>
        <v>45308</v>
      </c>
      <c r="B2064" s="5">
        <f>TITRES_STAT!D2067</f>
        <v>3.2326000000000001</v>
      </c>
      <c r="C2064" s="2">
        <f t="shared" si="253"/>
        <v>0</v>
      </c>
      <c r="D2064" s="2">
        <f t="shared" si="254"/>
        <v>3.2469200000000003</v>
      </c>
      <c r="E2064" s="2">
        <f t="shared" si="256"/>
        <v>3.28992</v>
      </c>
      <c r="F2064" s="2">
        <f t="shared" si="249"/>
        <v>3.3557449999999998</v>
      </c>
      <c r="G2064" s="2">
        <f t="shared" si="251"/>
        <v>3.3690839999999995</v>
      </c>
      <c r="H2064" s="2">
        <f t="shared" si="255"/>
        <v>3.1467579999999997</v>
      </c>
      <c r="I2064" s="2">
        <f t="array" ref="I2064">SUMPRODUCT(B2048:B2067, (ROW(B2048:B2067)-ROW(B2048)+1)) / (20*21/2)</f>
        <v>3.2964500000000005</v>
      </c>
      <c r="J2064" s="2">
        <f t="shared" si="250"/>
        <v>3.3274176399337452</v>
      </c>
      <c r="K2064" s="2">
        <f t="shared" si="252"/>
        <v>3.3429645489281401</v>
      </c>
    </row>
    <row r="2065" spans="1:11" ht="13.5" x14ac:dyDescent="0.25">
      <c r="A2065" s="3">
        <f>TITRES_STAT!B2068</f>
        <v>45309</v>
      </c>
      <c r="B2065" s="5">
        <f>TITRES_STAT!D2068</f>
        <v>3.2147000000000001</v>
      </c>
      <c r="C2065" s="2">
        <f t="shared" si="253"/>
        <v>-1.7900000000000027E-2</v>
      </c>
      <c r="D2065" s="2">
        <f t="shared" si="254"/>
        <v>3.2433399999999999</v>
      </c>
      <c r="E2065" s="2">
        <f t="shared" si="256"/>
        <v>3.2738000000000005</v>
      </c>
      <c r="F2065" s="2">
        <f t="shared" si="249"/>
        <v>3.3441049999999999</v>
      </c>
      <c r="G2065" s="2">
        <f t="shared" si="251"/>
        <v>3.3678299999999992</v>
      </c>
      <c r="H2065" s="2">
        <f t="shared" si="255"/>
        <v>3.1481144999999997</v>
      </c>
      <c r="I2065" s="2">
        <f t="array" ref="I2065">SUMPRODUCT(B2049:B2068, (ROW(B2049:B2068)-ROW(B2049)+1)) / (20*21/2)</f>
        <v>3.2972623809523811</v>
      </c>
      <c r="J2065" s="2">
        <f t="shared" si="250"/>
        <v>3.3166826266067218</v>
      </c>
      <c r="K2065" s="2">
        <f t="shared" si="252"/>
        <v>3.3379345666172324</v>
      </c>
    </row>
    <row r="2066" spans="1:11" ht="13.5" x14ac:dyDescent="0.25">
      <c r="A2066" s="3">
        <f>TITRES_STAT!B2069</f>
        <v>45310</v>
      </c>
      <c r="B2066" s="5">
        <f>TITRES_STAT!D2069</f>
        <v>3.2147000000000001</v>
      </c>
      <c r="C2066" s="2">
        <f t="shared" si="253"/>
        <v>0</v>
      </c>
      <c r="D2066" s="2">
        <f t="shared" si="254"/>
        <v>3.2290199999999998</v>
      </c>
      <c r="E2066" s="2">
        <f t="shared" si="256"/>
        <v>3.26126</v>
      </c>
      <c r="F2066" s="2">
        <f t="shared" si="249"/>
        <v>3.332465</v>
      </c>
      <c r="G2066" s="2">
        <f t="shared" si="251"/>
        <v>3.3660379999999988</v>
      </c>
      <c r="H2066" s="2">
        <f t="shared" si="255"/>
        <v>3.1494709999999997</v>
      </c>
      <c r="I2066" s="2">
        <f t="array" ref="I2066">SUMPRODUCT(B2050:B2069, (ROW(B2050:B2069)-ROW(B2050)+1)) / (20*21/2)</f>
        <v>3.2984585714285717</v>
      </c>
      <c r="J2066" s="2">
        <f t="shared" si="250"/>
        <v>3.3069699955013196</v>
      </c>
      <c r="K2066" s="2">
        <f t="shared" si="252"/>
        <v>3.3331018385145956</v>
      </c>
    </row>
    <row r="2067" spans="1:11" ht="13.5" x14ac:dyDescent="0.25">
      <c r="A2067" s="3">
        <f>TITRES_STAT!B2070</f>
        <v>45313</v>
      </c>
      <c r="B2067" s="5">
        <f>TITRES_STAT!D2070</f>
        <v>3.4028</v>
      </c>
      <c r="C2067" s="2">
        <f t="shared" si="253"/>
        <v>0.18809999999999993</v>
      </c>
      <c r="D2067" s="2">
        <f t="shared" si="254"/>
        <v>3.2594799999999999</v>
      </c>
      <c r="E2067" s="2">
        <f t="shared" si="256"/>
        <v>3.2675300000000007</v>
      </c>
      <c r="F2067" s="2">
        <f t="shared" si="249"/>
        <v>3.3315700000000001</v>
      </c>
      <c r="G2067" s="2">
        <f t="shared" si="251"/>
        <v>3.3674719999999985</v>
      </c>
      <c r="H2067" s="2">
        <f t="shared" si="255"/>
        <v>3.1517679999999997</v>
      </c>
      <c r="I2067" s="2">
        <f t="array" ref="I2067">SUMPRODUCT(B2051:B2070, (ROW(B2051:B2070)-ROW(B2051)+1)) / (20*21/2)</f>
        <v>3.2975619047619049</v>
      </c>
      <c r="J2067" s="2">
        <f t="shared" si="250"/>
        <v>3.3160966625964323</v>
      </c>
      <c r="K2067" s="2">
        <f t="shared" si="252"/>
        <v>3.3358350997493176</v>
      </c>
    </row>
    <row r="2068" spans="1:11" ht="13.5" x14ac:dyDescent="0.25">
      <c r="A2068" s="3">
        <f>TITRES_STAT!B2071</f>
        <v>45314</v>
      </c>
      <c r="B2068" s="5">
        <f>TITRES_STAT!D2071</f>
        <v>3.3401000000000001</v>
      </c>
      <c r="C2068" s="2">
        <f t="shared" si="253"/>
        <v>-6.2699999999999978E-2</v>
      </c>
      <c r="D2068" s="2">
        <f t="shared" si="254"/>
        <v>3.2809800000000005</v>
      </c>
      <c r="E2068" s="2">
        <f t="shared" si="256"/>
        <v>3.2702200000000006</v>
      </c>
      <c r="F2068" s="2">
        <f t="shared" ref="F2068:F2131" si="257">AVERAGE(B2049:B2068)</f>
        <v>3.3275399999999999</v>
      </c>
      <c r="G2068" s="2">
        <f t="shared" si="251"/>
        <v>3.3680099999999986</v>
      </c>
      <c r="H2068" s="2">
        <f t="shared" si="255"/>
        <v>3.1537954999999993</v>
      </c>
      <c r="I2068" s="2">
        <f t="array" ref="I2068">SUMPRODUCT(B2052:B2071, (ROW(B2052:B2071)-ROW(B2052)+1)) / (20*21/2)</f>
        <v>3.2972195238095239</v>
      </c>
      <c r="J2068" s="2">
        <f t="shared" si="250"/>
        <v>3.3183826947301056</v>
      </c>
      <c r="K2068" s="2">
        <f t="shared" si="252"/>
        <v>3.3360023507395407</v>
      </c>
    </row>
    <row r="2069" spans="1:11" ht="13.5" x14ac:dyDescent="0.25">
      <c r="A2069" s="3">
        <f>TITRES_STAT!B2072</f>
        <v>45315</v>
      </c>
      <c r="B2069" s="5">
        <f>TITRES_STAT!D2072</f>
        <v>3.3401000000000001</v>
      </c>
      <c r="C2069" s="2">
        <f t="shared" si="253"/>
        <v>0</v>
      </c>
      <c r="D2069" s="2">
        <f t="shared" si="254"/>
        <v>3.3024800000000001</v>
      </c>
      <c r="E2069" s="2">
        <f t="shared" si="256"/>
        <v>3.2747000000000002</v>
      </c>
      <c r="F2069" s="2">
        <f t="shared" si="257"/>
        <v>3.3226149999999999</v>
      </c>
      <c r="G2069" s="2">
        <f t="shared" si="251"/>
        <v>3.3685479999999983</v>
      </c>
      <c r="H2069" s="2">
        <f t="shared" si="255"/>
        <v>3.1559109999999992</v>
      </c>
      <c r="I2069" s="2">
        <f t="array" ref="I2069">SUMPRODUCT(B2053:B2072, (ROW(B2053:B2072)-ROW(B2053)+1)) / (20*21/2)</f>
        <v>3.2974314285714286</v>
      </c>
      <c r="J2069" s="2">
        <f t="shared" ref="J2069:J2132" si="258">$J$4*B2069+J2068*(1-$J$4)</f>
        <v>3.3204510095177144</v>
      </c>
      <c r="K2069" s="2">
        <f t="shared" si="252"/>
        <v>3.3361630428674021</v>
      </c>
    </row>
    <row r="2070" spans="1:11" ht="13.5" x14ac:dyDescent="0.25">
      <c r="A2070" s="3">
        <f>TITRES_STAT!B2073</f>
        <v>45316</v>
      </c>
      <c r="B2070" s="5">
        <f>TITRES_STAT!D2073</f>
        <v>3.3132000000000001</v>
      </c>
      <c r="C2070" s="2">
        <f t="shared" si="253"/>
        <v>-2.6899999999999924E-2</v>
      </c>
      <c r="D2070" s="2">
        <f t="shared" si="254"/>
        <v>3.3221800000000004</v>
      </c>
      <c r="E2070" s="2">
        <f t="shared" si="256"/>
        <v>3.2827599999999997</v>
      </c>
      <c r="F2070" s="2">
        <f t="shared" si="257"/>
        <v>3.3167949999999999</v>
      </c>
      <c r="G2070" s="2">
        <f t="shared" si="251"/>
        <v>3.3683679999999985</v>
      </c>
      <c r="H2070" s="2">
        <f t="shared" si="255"/>
        <v>3.1577599999999997</v>
      </c>
      <c r="I2070" s="2">
        <f t="array" ref="I2070">SUMPRODUCT(B2054:B2073, (ROW(B2054:B2073)-ROW(B2054)+1)) / (20*21/2)</f>
        <v>3.2973076190476194</v>
      </c>
      <c r="J2070" s="2">
        <f t="shared" si="258"/>
        <v>3.3197604371826941</v>
      </c>
      <c r="K2070" s="2">
        <f t="shared" si="252"/>
        <v>3.3352625313824062</v>
      </c>
    </row>
    <row r="2071" spans="1:11" ht="13.5" x14ac:dyDescent="0.25">
      <c r="A2071" s="3">
        <f>TITRES_STAT!B2074</f>
        <v>45317</v>
      </c>
      <c r="B2071" s="5">
        <f>TITRES_STAT!D2074</f>
        <v>3.3132000000000001</v>
      </c>
      <c r="C2071" s="2">
        <f t="shared" si="253"/>
        <v>0</v>
      </c>
      <c r="D2071" s="2">
        <f t="shared" si="254"/>
        <v>3.3418800000000006</v>
      </c>
      <c r="E2071" s="2">
        <f t="shared" si="256"/>
        <v>3.28545</v>
      </c>
      <c r="F2071" s="2">
        <f t="shared" si="257"/>
        <v>3.310975</v>
      </c>
      <c r="G2071" s="2">
        <f t="shared" si="251"/>
        <v>3.3683679999999985</v>
      </c>
      <c r="H2071" s="2">
        <f t="shared" si="255"/>
        <v>3.1596529999999996</v>
      </c>
      <c r="I2071" s="2">
        <f t="array" ref="I2071">SUMPRODUCT(B2055:B2074, (ROW(B2055:B2074)-ROW(B2055)+1)) / (20*21/2)</f>
        <v>3.2925290476190479</v>
      </c>
      <c r="J2071" s="2">
        <f t="shared" si="258"/>
        <v>3.3191356336414852</v>
      </c>
      <c r="K2071" s="2">
        <f t="shared" si="252"/>
        <v>3.3343973340732926</v>
      </c>
    </row>
    <row r="2072" spans="1:11" ht="13.5" x14ac:dyDescent="0.25">
      <c r="A2072" s="3">
        <f>TITRES_STAT!B2075</f>
        <v>45320</v>
      </c>
      <c r="B2072" s="5">
        <f>TITRES_STAT!D2075</f>
        <v>3.3132000000000001</v>
      </c>
      <c r="C2072" s="2">
        <f t="shared" si="253"/>
        <v>0</v>
      </c>
      <c r="D2072" s="2">
        <f t="shared" si="254"/>
        <v>3.3239600000000005</v>
      </c>
      <c r="E2072" s="2">
        <f t="shared" si="256"/>
        <v>3.2917200000000002</v>
      </c>
      <c r="F2072" s="2">
        <f t="shared" si="257"/>
        <v>3.3055999999999996</v>
      </c>
      <c r="G2072" s="2">
        <f t="shared" si="251"/>
        <v>3.3689059999999982</v>
      </c>
      <c r="H2072" s="2">
        <f t="shared" si="255"/>
        <v>3.1617215000000005</v>
      </c>
      <c r="I2072" s="2">
        <f t="array" ref="I2072">SUMPRODUCT(B2056:B2075, (ROW(B2056:B2075)-ROW(B2056)+1)) / (20*21/2)</f>
        <v>3.291671904761905</v>
      </c>
      <c r="J2072" s="2">
        <f t="shared" si="258"/>
        <v>3.3185703351994391</v>
      </c>
      <c r="K2072" s="2">
        <f t="shared" si="252"/>
        <v>3.3335660660704187</v>
      </c>
    </row>
    <row r="2073" spans="1:11" ht="13.5" x14ac:dyDescent="0.25">
      <c r="A2073" s="3">
        <f>TITRES_STAT!B2076</f>
        <v>45321</v>
      </c>
      <c r="B2073" s="5">
        <f>TITRES_STAT!D2076</f>
        <v>3.3043</v>
      </c>
      <c r="C2073" s="2">
        <f t="shared" si="253"/>
        <v>-8.90000000000013E-3</v>
      </c>
      <c r="D2073" s="2">
        <f t="shared" si="254"/>
        <v>3.3167999999999997</v>
      </c>
      <c r="E2073" s="2">
        <f t="shared" si="256"/>
        <v>3.2988900000000001</v>
      </c>
      <c r="F2073" s="2">
        <f t="shared" si="257"/>
        <v>3.3006750000000005</v>
      </c>
      <c r="G2073" s="2">
        <f t="shared" si="251"/>
        <v>3.3690859999999994</v>
      </c>
      <c r="H2073" s="2">
        <f t="shared" si="255"/>
        <v>3.1637455000000005</v>
      </c>
      <c r="I2073" s="2">
        <f t="array" ref="I2073">SUMPRODUCT(B2057:B2076, (ROW(B2057:B2076)-ROW(B2057)+1)) / (20*21/2)</f>
        <v>3.291241428571428</v>
      </c>
      <c r="J2073" s="2">
        <f t="shared" si="258"/>
        <v>3.3172112556566353</v>
      </c>
      <c r="K2073" s="2">
        <f t="shared" si="252"/>
        <v>3.3324183772049123</v>
      </c>
    </row>
    <row r="2074" spans="1:11" ht="13.5" x14ac:dyDescent="0.25">
      <c r="A2074" s="3">
        <f>TITRES_STAT!B2077</f>
        <v>45322</v>
      </c>
      <c r="B2074" s="5">
        <f>TITRES_STAT!D2077</f>
        <v>3.2505000000000002</v>
      </c>
      <c r="C2074" s="2">
        <f t="shared" si="253"/>
        <v>-5.3799999999999848E-2</v>
      </c>
      <c r="D2074" s="2">
        <f t="shared" si="254"/>
        <v>3.2988799999999996</v>
      </c>
      <c r="E2074" s="2">
        <f t="shared" si="256"/>
        <v>3.3006800000000007</v>
      </c>
      <c r="F2074" s="2">
        <f t="shared" si="257"/>
        <v>3.2953000000000001</v>
      </c>
      <c r="G2074" s="2">
        <f t="shared" si="251"/>
        <v>3.3685479999999988</v>
      </c>
      <c r="H2074" s="2">
        <f t="shared" si="255"/>
        <v>3.1654565000000003</v>
      </c>
      <c r="I2074" s="2">
        <f t="array" ref="I2074">SUMPRODUCT(B2058:B2077, (ROW(B2058:B2077)-ROW(B2058)+1)) / (20*21/2)</f>
        <v>3.2893623809523813</v>
      </c>
      <c r="J2074" s="2">
        <f t="shared" si="258"/>
        <v>3.310857802736956</v>
      </c>
      <c r="K2074" s="2">
        <f t="shared" si="252"/>
        <v>3.3292058918243277</v>
      </c>
    </row>
    <row r="2075" spans="1:11" ht="13.5" x14ac:dyDescent="0.25">
      <c r="A2075" s="3">
        <f>TITRES_STAT!B2078</f>
        <v>45323</v>
      </c>
      <c r="B2075" s="5">
        <f>TITRES_STAT!D2078</f>
        <v>3.2863000000000002</v>
      </c>
      <c r="C2075" s="2">
        <f t="shared" si="253"/>
        <v>3.5800000000000054E-2</v>
      </c>
      <c r="D2075" s="2">
        <f t="shared" si="254"/>
        <v>3.2935000000000003</v>
      </c>
      <c r="E2075" s="2">
        <f t="shared" si="256"/>
        <v>3.3078400000000001</v>
      </c>
      <c r="F2075" s="2">
        <f t="shared" si="257"/>
        <v>3.290820000000001</v>
      </c>
      <c r="G2075" s="2">
        <f t="shared" si="251"/>
        <v>3.3678299999999997</v>
      </c>
      <c r="H2075" s="2">
        <f t="shared" si="255"/>
        <v>3.1672150000000006</v>
      </c>
      <c r="I2075" s="2">
        <f t="array" ref="I2075">SUMPRODUCT(B2059:B2078, (ROW(B2059:B2078)-ROW(B2059)+1)) / (20*21/2)</f>
        <v>3.287824761904762</v>
      </c>
      <c r="J2075" s="2">
        <f t="shared" si="258"/>
        <v>3.3085189643810553</v>
      </c>
      <c r="K2075" s="2">
        <f t="shared" si="252"/>
        <v>3.3275233078312167</v>
      </c>
    </row>
    <row r="2076" spans="1:11" ht="13.5" x14ac:dyDescent="0.25">
      <c r="A2076" s="3">
        <f>TITRES_STAT!B2079</f>
        <v>45324</v>
      </c>
      <c r="B2076" s="5">
        <f>TITRES_STAT!D2079</f>
        <v>3.2863000000000002</v>
      </c>
      <c r="C2076" s="2">
        <f t="shared" si="253"/>
        <v>0</v>
      </c>
      <c r="D2076" s="2">
        <f t="shared" si="254"/>
        <v>3.2881200000000002</v>
      </c>
      <c r="E2076" s="2">
        <f t="shared" si="256"/>
        <v>3.3150000000000004</v>
      </c>
      <c r="F2076" s="2">
        <f t="shared" si="257"/>
        <v>3.2881300000000002</v>
      </c>
      <c r="G2076" s="2">
        <f t="shared" si="251"/>
        <v>3.3667540000000002</v>
      </c>
      <c r="H2076" s="2">
        <f t="shared" si="255"/>
        <v>3.1689735000000003</v>
      </c>
      <c r="I2076" s="2">
        <f t="array" ref="I2076">SUMPRODUCT(B2060:B2079, (ROW(B2060:B2079)-ROW(B2060)+1)) / (20*21/2)</f>
        <v>3.284795714285714</v>
      </c>
      <c r="J2076" s="2">
        <f t="shared" si="258"/>
        <v>3.3064028725352403</v>
      </c>
      <c r="K2076" s="2">
        <f t="shared" si="252"/>
        <v>3.3259067075241102</v>
      </c>
    </row>
    <row r="2077" spans="1:11" ht="13.5" x14ac:dyDescent="0.25">
      <c r="A2077" s="3">
        <f>TITRES_STAT!B2080</f>
        <v>45327</v>
      </c>
      <c r="B2077" s="5">
        <f>TITRES_STAT!D2080</f>
        <v>3.2684000000000002</v>
      </c>
      <c r="C2077" s="2">
        <f t="shared" si="253"/>
        <v>-1.7900000000000027E-2</v>
      </c>
      <c r="D2077" s="2">
        <f t="shared" si="254"/>
        <v>3.2791600000000001</v>
      </c>
      <c r="E2077" s="2">
        <f t="shared" si="256"/>
        <v>3.3015600000000007</v>
      </c>
      <c r="F2077" s="2">
        <f t="shared" si="257"/>
        <v>3.2845450000000005</v>
      </c>
      <c r="G2077" s="2">
        <f t="shared" si="251"/>
        <v>3.3651420000000005</v>
      </c>
      <c r="H2077" s="2">
        <f t="shared" si="255"/>
        <v>3.170862000000001</v>
      </c>
      <c r="I2077" s="2">
        <f t="array" ref="I2077">SUMPRODUCT(B2061:B2080, (ROW(B2061:B2080)-ROW(B2061)+1)) / (20*21/2)</f>
        <v>3.2819800000000003</v>
      </c>
      <c r="J2077" s="2">
        <f t="shared" si="258"/>
        <v>3.3027835513414079</v>
      </c>
      <c r="K2077" s="2">
        <f t="shared" si="252"/>
        <v>3.3236515425231645</v>
      </c>
    </row>
    <row r="2078" spans="1:11" ht="13.5" x14ac:dyDescent="0.25">
      <c r="A2078" s="3">
        <f>TITRES_STAT!B2081</f>
        <v>45328</v>
      </c>
      <c r="B2078" s="5">
        <f>TITRES_STAT!D2081</f>
        <v>3.2684000000000002</v>
      </c>
      <c r="C2078" s="2">
        <f t="shared" si="253"/>
        <v>0</v>
      </c>
      <c r="D2078" s="2">
        <f t="shared" si="254"/>
        <v>3.2719800000000001</v>
      </c>
      <c r="E2078" s="2">
        <f t="shared" si="256"/>
        <v>3.2943899999999999</v>
      </c>
      <c r="F2078" s="2">
        <f t="shared" si="257"/>
        <v>3.282305</v>
      </c>
      <c r="G2078" s="2">
        <f t="shared" si="251"/>
        <v>3.3635300000000008</v>
      </c>
      <c r="H2078" s="2">
        <f t="shared" si="255"/>
        <v>3.1727945000000011</v>
      </c>
      <c r="I2078" s="2">
        <f t="array" ref="I2078">SUMPRODUCT(B2062:B2081, (ROW(B2062:B2081)-ROW(B2062)+1)) / (20*21/2)</f>
        <v>3.2731076190476189</v>
      </c>
      <c r="J2078" s="2">
        <f t="shared" si="258"/>
        <v>3.2995089274041307</v>
      </c>
      <c r="K2078" s="2">
        <f t="shared" si="252"/>
        <v>3.3214848153653933</v>
      </c>
    </row>
    <row r="2079" spans="1:11" ht="13.5" x14ac:dyDescent="0.25">
      <c r="A2079" s="3">
        <f>TITRES_STAT!B2082</f>
        <v>45329</v>
      </c>
      <c r="B2079" s="5">
        <f>TITRES_STAT!D2082</f>
        <v>3.2505000000000002</v>
      </c>
      <c r="C2079" s="2">
        <f t="shared" si="253"/>
        <v>-1.7900000000000027E-2</v>
      </c>
      <c r="D2079" s="2">
        <f t="shared" si="254"/>
        <v>3.2719800000000001</v>
      </c>
      <c r="E2079" s="2">
        <f t="shared" si="256"/>
        <v>3.2854300000000003</v>
      </c>
      <c r="F2079" s="2">
        <f t="shared" si="257"/>
        <v>3.2800649999999996</v>
      </c>
      <c r="G2079" s="2">
        <f t="shared" si="251"/>
        <v>3.3617380000000003</v>
      </c>
      <c r="H2079" s="2">
        <f t="shared" si="255"/>
        <v>3.1745935000000007</v>
      </c>
      <c r="I2079" s="2">
        <f t="array" ref="I2079">SUMPRODUCT(B2063:B2082, (ROW(B2063:B2082)-ROW(B2063)+1)) / (20*21/2)</f>
        <v>3.2681233333333335</v>
      </c>
      <c r="J2079" s="2">
        <f t="shared" si="258"/>
        <v>3.2948414105084991</v>
      </c>
      <c r="K2079" s="2">
        <f t="shared" si="252"/>
        <v>3.31870109711577</v>
      </c>
    </row>
    <row r="2080" spans="1:11" ht="13.5" x14ac:dyDescent="0.25">
      <c r="A2080" s="3">
        <f>TITRES_STAT!B2083</f>
        <v>45330</v>
      </c>
      <c r="B2080" s="5">
        <f>TITRES_STAT!D2083</f>
        <v>3.2505000000000002</v>
      </c>
      <c r="C2080" s="2">
        <f t="shared" si="253"/>
        <v>0</v>
      </c>
      <c r="D2080" s="2">
        <f t="shared" si="254"/>
        <v>3.2648200000000003</v>
      </c>
      <c r="E2080" s="2">
        <f t="shared" si="256"/>
        <v>3.2791600000000001</v>
      </c>
      <c r="F2080" s="2">
        <f t="shared" si="257"/>
        <v>3.2809599999999994</v>
      </c>
      <c r="G2080" s="2">
        <f t="shared" si="251"/>
        <v>3.3590519999999997</v>
      </c>
      <c r="H2080" s="2">
        <f t="shared" si="255"/>
        <v>3.1769200000000009</v>
      </c>
      <c r="I2080" s="2">
        <f t="array" ref="I2080">SUMPRODUCT(B2064:B2083, (ROW(B2064:B2083)-ROW(B2064)+1)) / (20*21/2)</f>
        <v>3.2709428571428578</v>
      </c>
      <c r="J2080" s="2">
        <f t="shared" si="258"/>
        <v>3.2906184190314991</v>
      </c>
      <c r="K2080" s="2">
        <f t="shared" si="252"/>
        <v>3.3160265442877006</v>
      </c>
    </row>
    <row r="2081" spans="1:11" ht="13.5" x14ac:dyDescent="0.25">
      <c r="A2081" s="3">
        <f>TITRES_STAT!B2084</f>
        <v>45331</v>
      </c>
      <c r="B2081" s="5">
        <f>TITRES_STAT!D2084</f>
        <v>3.1878000000000002</v>
      </c>
      <c r="C2081" s="2">
        <f t="shared" si="253"/>
        <v>-6.2699999999999978E-2</v>
      </c>
      <c r="D2081" s="2">
        <f t="shared" si="254"/>
        <v>3.24512</v>
      </c>
      <c r="E2081" s="2">
        <f t="shared" si="256"/>
        <v>3.2666199999999996</v>
      </c>
      <c r="F2081" s="2">
        <f t="shared" si="257"/>
        <v>3.2760350000000003</v>
      </c>
      <c r="G2081" s="2">
        <f t="shared" si="251"/>
        <v>3.3538580000000002</v>
      </c>
      <c r="H2081" s="2">
        <f t="shared" si="255"/>
        <v>3.1784935000000005</v>
      </c>
      <c r="I2081" s="2">
        <f t="array" ref="I2081">SUMPRODUCT(B2065:B2084, (ROW(B2065:B2084)-ROW(B2065)+1)) / (20*21/2)</f>
        <v>3.2734209523809525</v>
      </c>
      <c r="J2081" s="2">
        <f t="shared" si="258"/>
        <v>3.2808261886475467</v>
      </c>
      <c r="K2081" s="2">
        <f t="shared" si="252"/>
        <v>3.3109980523548499</v>
      </c>
    </row>
    <row r="2082" spans="1:11" ht="13.5" x14ac:dyDescent="0.25">
      <c r="A2082" s="3">
        <f>TITRES_STAT!B2085</f>
        <v>45334</v>
      </c>
      <c r="B2082" s="5">
        <f>TITRES_STAT!D2085</f>
        <v>3.2237</v>
      </c>
      <c r="C2082" s="2">
        <f t="shared" si="253"/>
        <v>3.5899999999999821E-2</v>
      </c>
      <c r="D2082" s="2">
        <f t="shared" si="254"/>
        <v>3.2361800000000001</v>
      </c>
      <c r="E2082" s="2">
        <f t="shared" si="256"/>
        <v>3.2576699999999996</v>
      </c>
      <c r="F2082" s="2">
        <f t="shared" si="257"/>
        <v>3.2746949999999999</v>
      </c>
      <c r="G2082" s="2">
        <f t="shared" si="251"/>
        <v>3.3493820000000012</v>
      </c>
      <c r="H2082" s="2">
        <f t="shared" si="255"/>
        <v>3.1803345000000012</v>
      </c>
      <c r="I2082" s="2">
        <f t="array" ref="I2082">SUMPRODUCT(B2066:B2085, (ROW(B2066:B2085)-ROW(B2066)+1)) / (20*21/2)</f>
        <v>3.2695861904761907</v>
      </c>
      <c r="J2082" s="2">
        <f t="shared" si="258"/>
        <v>3.2753855992525422</v>
      </c>
      <c r="K2082" s="2">
        <f t="shared" si="252"/>
        <v>3.3075745993213266</v>
      </c>
    </row>
    <row r="2083" spans="1:11" ht="13.5" x14ac:dyDescent="0.25">
      <c r="A2083" s="3">
        <f>TITRES_STAT!B2086</f>
        <v>45335</v>
      </c>
      <c r="B2083" s="5">
        <f>TITRES_STAT!D2086</f>
        <v>3.3043</v>
      </c>
      <c r="C2083" s="2">
        <f t="shared" si="253"/>
        <v>8.0600000000000005E-2</v>
      </c>
      <c r="D2083" s="2">
        <f t="shared" si="254"/>
        <v>3.2433600000000005</v>
      </c>
      <c r="E2083" s="2">
        <f t="shared" si="256"/>
        <v>3.2576699999999996</v>
      </c>
      <c r="F2083" s="2">
        <f t="shared" si="257"/>
        <v>3.2782800000000001</v>
      </c>
      <c r="G2083" s="2">
        <f t="shared" si="251"/>
        <v>3.3465180000000014</v>
      </c>
      <c r="H2083" s="2">
        <f t="shared" si="255"/>
        <v>3.1827980000000013</v>
      </c>
      <c r="I2083" s="2">
        <f t="array" ref="I2083">SUMPRODUCT(B2067:B2086, (ROW(B2067:B2086)-ROW(B2067)+1)) / (20*21/2)</f>
        <v>3.2750042857142865</v>
      </c>
      <c r="J2083" s="2">
        <f t="shared" si="258"/>
        <v>3.2781393517046813</v>
      </c>
      <c r="K2083" s="2">
        <f t="shared" si="252"/>
        <v>3.3074461836616669</v>
      </c>
    </row>
    <row r="2084" spans="1:11" ht="13.5" x14ac:dyDescent="0.25">
      <c r="A2084" s="3">
        <f>TITRES_STAT!B2087</f>
        <v>45336</v>
      </c>
      <c r="B2084" s="5">
        <f>TITRES_STAT!D2087</f>
        <v>3.3043</v>
      </c>
      <c r="C2084" s="2">
        <f t="shared" si="253"/>
        <v>0</v>
      </c>
      <c r="D2084" s="2">
        <f t="shared" si="254"/>
        <v>3.2541199999999995</v>
      </c>
      <c r="E2084" s="2">
        <f t="shared" si="256"/>
        <v>3.2630499999999998</v>
      </c>
      <c r="F2084" s="2">
        <f t="shared" si="257"/>
        <v>3.2818650000000007</v>
      </c>
      <c r="G2084" s="2">
        <f t="shared" si="251"/>
        <v>3.3434740000000018</v>
      </c>
      <c r="H2084" s="2">
        <f t="shared" si="255"/>
        <v>3.1852615000000011</v>
      </c>
      <c r="I2084" s="2">
        <f t="array" ref="I2084">SUMPRODUCT(B2068:B2087, (ROW(B2068:B2087)-ROW(B2068)+1)) / (20*21/2)</f>
        <v>3.2755585714285718</v>
      </c>
      <c r="J2084" s="2">
        <f t="shared" si="258"/>
        <v>3.2806308420185211</v>
      </c>
      <c r="K2084" s="2">
        <f t="shared" si="252"/>
        <v>3.3073228039102291</v>
      </c>
    </row>
    <row r="2085" spans="1:11" ht="13.5" x14ac:dyDescent="0.25">
      <c r="A2085" s="3">
        <f>TITRES_STAT!B2088</f>
        <v>45337</v>
      </c>
      <c r="B2085" s="5">
        <f>TITRES_STAT!D2088</f>
        <v>3.2416</v>
      </c>
      <c r="C2085" s="2">
        <f t="shared" si="253"/>
        <v>-6.2699999999999978E-2</v>
      </c>
      <c r="D2085" s="2">
        <f t="shared" si="254"/>
        <v>3.2523399999999993</v>
      </c>
      <c r="E2085" s="2">
        <f t="shared" si="256"/>
        <v>3.2585800000000007</v>
      </c>
      <c r="F2085" s="2">
        <f t="shared" si="257"/>
        <v>3.2832100000000004</v>
      </c>
      <c r="G2085" s="2">
        <f t="shared" si="251"/>
        <v>3.3391760000000015</v>
      </c>
      <c r="H2085" s="2">
        <f t="shared" si="255"/>
        <v>3.1874115000000005</v>
      </c>
      <c r="I2085" s="2">
        <f t="array" ref="I2085">SUMPRODUCT(B2069:B2088, (ROW(B2069:B2088)-ROW(B2069)+1)) / (20*21/2)</f>
        <v>3.275767619047619</v>
      </c>
      <c r="J2085" s="2">
        <f t="shared" si="258"/>
        <v>3.2769136189691381</v>
      </c>
      <c r="K2085" s="2">
        <f t="shared" si="252"/>
        <v>3.3047454390510049</v>
      </c>
    </row>
    <row r="2086" spans="1:11" ht="13.5" x14ac:dyDescent="0.25">
      <c r="A2086" s="3">
        <f>TITRES_STAT!B2089</f>
        <v>45338</v>
      </c>
      <c r="B2086" s="5">
        <f>TITRES_STAT!D2089</f>
        <v>3.3401000000000001</v>
      </c>
      <c r="C2086" s="2">
        <f t="shared" si="253"/>
        <v>9.8500000000000032E-2</v>
      </c>
      <c r="D2086" s="2">
        <f t="shared" si="254"/>
        <v>3.2828000000000004</v>
      </c>
      <c r="E2086" s="2">
        <f t="shared" si="256"/>
        <v>3.26396</v>
      </c>
      <c r="F2086" s="2">
        <f t="shared" si="257"/>
        <v>3.2894800000000002</v>
      </c>
      <c r="G2086" s="2">
        <f t="shared" si="251"/>
        <v>3.3368480000000016</v>
      </c>
      <c r="H2086" s="2">
        <f t="shared" si="255"/>
        <v>3.1901860000000006</v>
      </c>
      <c r="I2086" s="2">
        <f t="array" ref="I2086">SUMPRODUCT(B2070:B2089, (ROW(B2070:B2089)-ROW(B2070)+1)) / (20*21/2)</f>
        <v>3.2762328571428574</v>
      </c>
      <c r="J2086" s="2">
        <f t="shared" si="258"/>
        <v>3.2829313695435061</v>
      </c>
      <c r="K2086" s="2">
        <f t="shared" si="252"/>
        <v>3.3061318924215537</v>
      </c>
    </row>
    <row r="2087" spans="1:11" ht="13.5" x14ac:dyDescent="0.25">
      <c r="A2087" s="3">
        <f>TITRES_STAT!B2090</f>
        <v>45341</v>
      </c>
      <c r="B2087" s="5">
        <f>TITRES_STAT!D2090</f>
        <v>3.2953000000000001</v>
      </c>
      <c r="C2087" s="2">
        <f t="shared" si="253"/>
        <v>-4.4799999999999951E-2</v>
      </c>
      <c r="D2087" s="2">
        <f t="shared" si="254"/>
        <v>3.2971200000000005</v>
      </c>
      <c r="E2087" s="2">
        <f t="shared" si="256"/>
        <v>3.2666499999999998</v>
      </c>
      <c r="F2087" s="2">
        <f t="shared" si="257"/>
        <v>3.2841050000000003</v>
      </c>
      <c r="G2087" s="2">
        <f t="shared" si="251"/>
        <v>3.3338040000000011</v>
      </c>
      <c r="H2087" s="2">
        <f t="shared" si="255"/>
        <v>3.192956000000001</v>
      </c>
      <c r="I2087" s="2">
        <f t="array" ref="I2087">SUMPRODUCT(B2071:B2090, (ROW(B2071:B2090)-ROW(B2071)+1)) / (20*21/2)</f>
        <v>3.2761066666666667</v>
      </c>
      <c r="J2087" s="2">
        <f t="shared" si="258"/>
        <v>3.2841093343488863</v>
      </c>
      <c r="K2087" s="2">
        <f t="shared" si="252"/>
        <v>3.3057071123265911</v>
      </c>
    </row>
    <row r="2088" spans="1:11" ht="13.5" x14ac:dyDescent="0.25">
      <c r="A2088" s="3">
        <f>TITRES_STAT!B2091</f>
        <v>45342</v>
      </c>
      <c r="B2088" s="5">
        <f>TITRES_STAT!D2091</f>
        <v>3.2863000000000002</v>
      </c>
      <c r="C2088" s="2">
        <f t="shared" si="253"/>
        <v>-8.999999999999897E-3</v>
      </c>
      <c r="D2088" s="2">
        <f t="shared" si="254"/>
        <v>3.29352</v>
      </c>
      <c r="E2088" s="2">
        <f t="shared" si="256"/>
        <v>3.2684400000000005</v>
      </c>
      <c r="F2088" s="2">
        <f t="shared" si="257"/>
        <v>3.281415</v>
      </c>
      <c r="G2088" s="2">
        <f t="shared" si="251"/>
        <v>3.3305800000000012</v>
      </c>
      <c r="H2088" s="2">
        <f t="shared" si="255"/>
        <v>3.1957690000000007</v>
      </c>
      <c r="I2088" s="2">
        <f t="array" ref="I2088">SUMPRODUCT(B2072:B2091, (ROW(B2072:B2091)-ROW(B2072)+1)) / (20*21/2)</f>
        <v>3.2761509523809527</v>
      </c>
      <c r="J2088" s="2">
        <f t="shared" si="258"/>
        <v>3.2843179691728017</v>
      </c>
      <c r="K2088" s="2">
        <f t="shared" si="252"/>
        <v>3.3049460490980973</v>
      </c>
    </row>
    <row r="2089" spans="1:11" ht="13.5" x14ac:dyDescent="0.25">
      <c r="A2089" s="3">
        <f>TITRES_STAT!B2092</f>
        <v>45343</v>
      </c>
      <c r="B2089" s="5">
        <f>TITRES_STAT!D2092</f>
        <v>3.2863000000000002</v>
      </c>
      <c r="C2089" s="2">
        <f t="shared" si="253"/>
        <v>0</v>
      </c>
      <c r="D2089" s="2">
        <f t="shared" si="254"/>
        <v>3.28992</v>
      </c>
      <c r="E2089" s="2">
        <f t="shared" si="256"/>
        <v>3.2720199999999999</v>
      </c>
      <c r="F2089" s="2">
        <f t="shared" si="257"/>
        <v>3.2787250000000001</v>
      </c>
      <c r="G2089" s="2">
        <f t="shared" si="251"/>
        <v>3.3273560000000009</v>
      </c>
      <c r="H2089" s="2">
        <f t="shared" si="255"/>
        <v>3.1987135000000007</v>
      </c>
      <c r="I2089" s="2">
        <f t="array" ref="I2089">SUMPRODUCT(B2073:B2092, (ROW(B2073:B2092)-ROW(B2073)+1)) / (20*21/2)</f>
        <v>3.2763657142857148</v>
      </c>
      <c r="J2089" s="2">
        <f t="shared" si="258"/>
        <v>3.2845067340134873</v>
      </c>
      <c r="K2089" s="2">
        <f t="shared" si="252"/>
        <v>3.3042148314864073</v>
      </c>
    </row>
    <row r="2090" spans="1:11" ht="13.5" x14ac:dyDescent="0.25">
      <c r="A2090" s="3">
        <f>TITRES_STAT!B2093</f>
        <v>45344</v>
      </c>
      <c r="B2090" s="5">
        <f>TITRES_STAT!D2093</f>
        <v>3.2774000000000001</v>
      </c>
      <c r="C2090" s="2">
        <f t="shared" si="253"/>
        <v>-8.90000000000013E-3</v>
      </c>
      <c r="D2090" s="2">
        <f t="shared" si="254"/>
        <v>3.2970800000000002</v>
      </c>
      <c r="E2090" s="2">
        <f t="shared" si="256"/>
        <v>3.2747100000000002</v>
      </c>
      <c r="F2090" s="2">
        <f t="shared" si="257"/>
        <v>3.2769349999999995</v>
      </c>
      <c r="G2090" s="2">
        <f t="shared" si="251"/>
        <v>3.3241320000000005</v>
      </c>
      <c r="H2090" s="2">
        <f t="shared" si="255"/>
        <v>3.2015695000000006</v>
      </c>
      <c r="I2090" s="2">
        <f t="array" ref="I2090">SUMPRODUCT(B2074:B2093, (ROW(B2074:B2093)-ROW(B2074)+1)) / (20*21/2)</f>
        <v>3.2758938095238097</v>
      </c>
      <c r="J2090" s="2">
        <f t="shared" si="258"/>
        <v>3.2838299022026787</v>
      </c>
      <c r="K2090" s="2">
        <f t="shared" si="252"/>
        <v>3.303163269467333</v>
      </c>
    </row>
    <row r="2091" spans="1:11" ht="13.5" x14ac:dyDescent="0.25">
      <c r="A2091" s="3">
        <f>TITRES_STAT!B2094</f>
        <v>45345</v>
      </c>
      <c r="B2091" s="5">
        <f>TITRES_STAT!D2094</f>
        <v>3.2774000000000001</v>
      </c>
      <c r="C2091" s="2">
        <f t="shared" si="253"/>
        <v>0</v>
      </c>
      <c r="D2091" s="2">
        <f t="shared" si="254"/>
        <v>3.2845399999999998</v>
      </c>
      <c r="E2091" s="2">
        <f t="shared" si="256"/>
        <v>3.2836700000000008</v>
      </c>
      <c r="F2091" s="2">
        <f t="shared" si="257"/>
        <v>3.2751449999999993</v>
      </c>
      <c r="G2091" s="2">
        <f t="shared" si="251"/>
        <v>3.3209080000000011</v>
      </c>
      <c r="H2091" s="2">
        <f t="shared" si="255"/>
        <v>3.2045574999999995</v>
      </c>
      <c r="I2091" s="2">
        <f t="array" ref="I2091">SUMPRODUCT(B2075:B2094, (ROW(B2075:B2094)-ROW(B2075)+1)) / (20*21/2)</f>
        <v>3.2679166666666664</v>
      </c>
      <c r="J2091" s="2">
        <f t="shared" si="258"/>
        <v>3.2832175305643281</v>
      </c>
      <c r="K2091" s="2">
        <f t="shared" si="252"/>
        <v>3.3021529451744969</v>
      </c>
    </row>
    <row r="2092" spans="1:11" ht="13.5" x14ac:dyDescent="0.25">
      <c r="A2092" s="3">
        <f>TITRES_STAT!B2095</f>
        <v>45348</v>
      </c>
      <c r="B2092" s="5">
        <f>TITRES_STAT!D2095</f>
        <v>3.2774000000000001</v>
      </c>
      <c r="C2092" s="2">
        <f t="shared" si="253"/>
        <v>0</v>
      </c>
      <c r="D2092" s="2">
        <f t="shared" si="254"/>
        <v>3.2809600000000003</v>
      </c>
      <c r="E2092" s="2">
        <f t="shared" si="256"/>
        <v>3.28904</v>
      </c>
      <c r="F2092" s="2">
        <f t="shared" si="257"/>
        <v>3.2733549999999996</v>
      </c>
      <c r="G2092" s="2">
        <f t="shared" si="251"/>
        <v>3.3178640000000015</v>
      </c>
      <c r="H2092" s="2">
        <f t="shared" si="255"/>
        <v>3.2078530000000001</v>
      </c>
      <c r="I2092" s="2">
        <f t="array" ref="I2092">SUMPRODUCT(B2076:B2095, (ROW(B2076:B2095)-ROW(B2076)+1)) / (20*21/2)</f>
        <v>3.2636571428571433</v>
      </c>
      <c r="J2092" s="2">
        <f t="shared" si="258"/>
        <v>3.2826634800343921</v>
      </c>
      <c r="K2092" s="2">
        <f t="shared" si="252"/>
        <v>3.3011822414421639</v>
      </c>
    </row>
    <row r="2093" spans="1:11" ht="13.5" x14ac:dyDescent="0.25">
      <c r="A2093" s="3">
        <f>TITRES_STAT!B2096</f>
        <v>45349</v>
      </c>
      <c r="B2093" s="5">
        <f>TITRES_STAT!D2096</f>
        <v>3.2684000000000002</v>
      </c>
      <c r="C2093" s="2">
        <f t="shared" si="253"/>
        <v>-8.999999999999897E-3</v>
      </c>
      <c r="D2093" s="2">
        <f t="shared" si="254"/>
        <v>3.27738</v>
      </c>
      <c r="E2093" s="2">
        <f t="shared" si="256"/>
        <v>3.28545</v>
      </c>
      <c r="F2093" s="2">
        <f t="shared" si="257"/>
        <v>3.2715599999999996</v>
      </c>
      <c r="G2093" s="2">
        <f t="shared" si="251"/>
        <v>3.3146400000000011</v>
      </c>
      <c r="H2093" s="2">
        <f t="shared" si="255"/>
        <v>3.2112349999999998</v>
      </c>
      <c r="I2093" s="2">
        <f t="array" ref="I2093">SUMPRODUCT(B2077:B2096, (ROW(B2077:B2096)-ROW(B2077)+1)) / (20*21/2)</f>
        <v>3.2596957142857144</v>
      </c>
      <c r="J2093" s="2">
        <f t="shared" si="258"/>
        <v>3.2813050533644503</v>
      </c>
      <c r="K2093" s="2">
        <f t="shared" si="252"/>
        <v>3.2998966633463929</v>
      </c>
    </row>
    <row r="2094" spans="1:11" ht="13.5" x14ac:dyDescent="0.25">
      <c r="A2094" s="3">
        <f>TITRES_STAT!B2097</f>
        <v>45350</v>
      </c>
      <c r="B2094" s="5">
        <f>TITRES_STAT!D2097</f>
        <v>3.1878000000000002</v>
      </c>
      <c r="C2094" s="2">
        <f t="shared" si="253"/>
        <v>-8.0600000000000005E-2</v>
      </c>
      <c r="D2094" s="2">
        <f t="shared" si="254"/>
        <v>3.2576799999999997</v>
      </c>
      <c r="E2094" s="2">
        <f t="shared" si="256"/>
        <v>3.2738</v>
      </c>
      <c r="F2094" s="2">
        <f t="shared" si="257"/>
        <v>3.2684249999999992</v>
      </c>
      <c r="G2094" s="2">
        <f t="shared" si="251"/>
        <v>3.3098040000000011</v>
      </c>
      <c r="H2094" s="2">
        <f t="shared" si="255"/>
        <v>3.2144340000000011</v>
      </c>
      <c r="I2094" s="2">
        <f t="array" ref="I2094">SUMPRODUCT(B2078:B2097, (ROW(B2078:B2097)-ROW(B2078)+1)) / (20*21/2)</f>
        <v>3.2560323809523815</v>
      </c>
      <c r="J2094" s="2">
        <f t="shared" si="258"/>
        <v>3.2723998101868834</v>
      </c>
      <c r="K2094" s="2">
        <f t="shared" si="252"/>
        <v>3.2955007157641814</v>
      </c>
    </row>
    <row r="2095" spans="1:11" ht="13.5" x14ac:dyDescent="0.25">
      <c r="A2095" s="3">
        <f>TITRES_STAT!B2098</f>
        <v>45351</v>
      </c>
      <c r="B2095" s="5">
        <f>TITRES_STAT!D2098</f>
        <v>3.2237</v>
      </c>
      <c r="C2095" s="2">
        <f t="shared" si="253"/>
        <v>3.5899999999999821E-2</v>
      </c>
      <c r="D2095" s="2">
        <f t="shared" si="254"/>
        <v>3.2469399999999999</v>
      </c>
      <c r="E2095" s="2">
        <f t="shared" si="256"/>
        <v>3.2720100000000003</v>
      </c>
      <c r="F2095" s="2">
        <f t="shared" si="257"/>
        <v>3.2652949999999996</v>
      </c>
      <c r="G2095" s="2">
        <f t="shared" si="251"/>
        <v>3.3053280000000007</v>
      </c>
      <c r="H2095" s="2">
        <f t="shared" si="255"/>
        <v>3.2171095000000003</v>
      </c>
      <c r="I2095" s="2">
        <f t="array" ref="I2095">SUMPRODUCT(B2079:B2098, (ROW(B2079:B2098)-ROW(B2079)+1)) / (20*21/2)</f>
        <v>3.2525819047619051</v>
      </c>
      <c r="J2095" s="2">
        <f t="shared" si="258"/>
        <v>3.2677617330262279</v>
      </c>
      <c r="K2095" s="2">
        <f t="shared" si="252"/>
        <v>3.2926850014204883</v>
      </c>
    </row>
    <row r="2096" spans="1:11" ht="13.5" x14ac:dyDescent="0.25">
      <c r="A2096" s="3">
        <f>TITRES_STAT!B2099</f>
        <v>45352</v>
      </c>
      <c r="B2096" s="5">
        <f>TITRES_STAT!D2099</f>
        <v>3.2237</v>
      </c>
      <c r="C2096" s="2">
        <f t="shared" si="253"/>
        <v>0</v>
      </c>
      <c r="D2096" s="2">
        <f t="shared" si="254"/>
        <v>3.2362000000000002</v>
      </c>
      <c r="E2096" s="2">
        <f t="shared" si="256"/>
        <v>3.2603699999999995</v>
      </c>
      <c r="F2096" s="2">
        <f t="shared" si="257"/>
        <v>3.2621649999999995</v>
      </c>
      <c r="G2096" s="2">
        <f t="shared" si="251"/>
        <v>3.3008520000000008</v>
      </c>
      <c r="H2096" s="2">
        <f t="shared" si="255"/>
        <v>3.2197850000000003</v>
      </c>
      <c r="I2096" s="2">
        <f t="array" ref="I2096">SUMPRODUCT(B2080:B2099, (ROW(B2080:B2099)-ROW(B2080)+1)) / (20*21/2)</f>
        <v>3.2467823809523813</v>
      </c>
      <c r="J2096" s="2">
        <f t="shared" si="258"/>
        <v>3.2635653774999205</v>
      </c>
      <c r="K2096" s="2">
        <f t="shared" si="252"/>
        <v>3.2899797072471362</v>
      </c>
    </row>
    <row r="2097" spans="1:11" ht="13.5" x14ac:dyDescent="0.25">
      <c r="A2097" s="3">
        <f>TITRES_STAT!B2100</f>
        <v>45355</v>
      </c>
      <c r="B2097" s="5">
        <f>TITRES_STAT!D2100</f>
        <v>3.2237</v>
      </c>
      <c r="C2097" s="2">
        <f t="shared" si="253"/>
        <v>0</v>
      </c>
      <c r="D2097" s="2">
        <f t="shared" si="254"/>
        <v>3.2254600000000004</v>
      </c>
      <c r="E2097" s="2">
        <f t="shared" si="256"/>
        <v>3.2532100000000002</v>
      </c>
      <c r="F2097" s="2">
        <f t="shared" si="257"/>
        <v>3.2599299999999998</v>
      </c>
      <c r="G2097" s="2">
        <f t="shared" si="251"/>
        <v>3.2969120000000007</v>
      </c>
      <c r="H2097" s="2">
        <f t="shared" si="255"/>
        <v>3.2225044999999999</v>
      </c>
      <c r="I2097" s="2">
        <f t="array" ref="I2097">SUMPRODUCT(B2081:B2100, (ROW(B2081:B2100)-ROW(B2081)+1)) / (20*21/2)</f>
        <v>3.2412385714285716</v>
      </c>
      <c r="J2097" s="2">
        <f t="shared" si="258"/>
        <v>3.2597686748808807</v>
      </c>
      <c r="K2097" s="2">
        <f t="shared" si="252"/>
        <v>3.2873805030413665</v>
      </c>
    </row>
    <row r="2098" spans="1:11" ht="13.5" x14ac:dyDescent="0.25">
      <c r="A2098" s="3">
        <f>TITRES_STAT!B2101</f>
        <v>45356</v>
      </c>
      <c r="B2098" s="5">
        <f>TITRES_STAT!D2101</f>
        <v>3.2237</v>
      </c>
      <c r="C2098" s="2">
        <f t="shared" si="253"/>
        <v>0</v>
      </c>
      <c r="D2098" s="2">
        <f t="shared" si="254"/>
        <v>3.2165200000000005</v>
      </c>
      <c r="E2098" s="2">
        <f t="shared" si="256"/>
        <v>3.2469500000000004</v>
      </c>
      <c r="F2098" s="2">
        <f t="shared" si="257"/>
        <v>3.2576950000000005</v>
      </c>
      <c r="G2098" s="2">
        <f t="shared" ref="G2098:G2161" si="259">AVERAGE(B2049:B2098)</f>
        <v>3.2929720000000016</v>
      </c>
      <c r="H2098" s="2">
        <f t="shared" si="255"/>
        <v>3.225092000000001</v>
      </c>
      <c r="I2098" s="2">
        <f t="array" ref="I2098">SUMPRODUCT(B2082:B2101, (ROW(B2082:B2101)-ROW(B2082)+1)) / (20*21/2)</f>
        <v>3.2359504761904763</v>
      </c>
      <c r="J2098" s="2">
        <f t="shared" si="258"/>
        <v>3.2563335629874635</v>
      </c>
      <c r="K2098" s="2">
        <f t="shared" si="252"/>
        <v>3.2848832284122937</v>
      </c>
    </row>
    <row r="2099" spans="1:11" ht="13.5" x14ac:dyDescent="0.25">
      <c r="A2099" s="3">
        <f>TITRES_STAT!B2102</f>
        <v>45357</v>
      </c>
      <c r="B2099" s="5">
        <f>TITRES_STAT!D2102</f>
        <v>3.1968000000000001</v>
      </c>
      <c r="C2099" s="2">
        <f t="shared" si="253"/>
        <v>-2.6899999999999924E-2</v>
      </c>
      <c r="D2099" s="2">
        <f t="shared" si="254"/>
        <v>3.2183199999999998</v>
      </c>
      <c r="E2099" s="2">
        <f t="shared" si="256"/>
        <v>3.2380000000000004</v>
      </c>
      <c r="F2099" s="2">
        <f t="shared" si="257"/>
        <v>3.25501</v>
      </c>
      <c r="G2099" s="2">
        <f t="shared" si="259"/>
        <v>3.2881360000000006</v>
      </c>
      <c r="H2099" s="2">
        <f t="shared" si="255"/>
        <v>3.2277210000000007</v>
      </c>
      <c r="I2099" s="2">
        <f t="array" ref="I2099">SUMPRODUCT(B2083:B2102, (ROW(B2083:B2102)-ROW(B2083)+1)) / (20*21/2)</f>
        <v>3.2314766666666666</v>
      </c>
      <c r="J2099" s="2">
        <f t="shared" si="258"/>
        <v>3.2506636998458003</v>
      </c>
      <c r="K2099" s="2">
        <f t="shared" ref="K2099:K2162" si="260">$K$4*B2099+(1-$K$4)*K2098</f>
        <v>3.2814289841608311</v>
      </c>
    </row>
    <row r="2100" spans="1:11" ht="13.5" x14ac:dyDescent="0.25">
      <c r="A2100" s="3">
        <f>TITRES_STAT!B2103</f>
        <v>45358</v>
      </c>
      <c r="B2100" s="5">
        <f>TITRES_STAT!D2103</f>
        <v>3.1968000000000001</v>
      </c>
      <c r="C2100" s="2">
        <f t="shared" si="253"/>
        <v>0</v>
      </c>
      <c r="D2100" s="2">
        <f t="shared" si="254"/>
        <v>3.2129399999999997</v>
      </c>
      <c r="E2100" s="2">
        <f t="shared" si="256"/>
        <v>3.2299400000000005</v>
      </c>
      <c r="F2100" s="2">
        <f t="shared" si="257"/>
        <v>3.2523250000000004</v>
      </c>
      <c r="G2100" s="2">
        <f t="shared" si="259"/>
        <v>3.2834800000000008</v>
      </c>
      <c r="H2100" s="2">
        <f t="shared" si="255"/>
        <v>3.230525500000001</v>
      </c>
      <c r="I2100" s="2">
        <f t="array" ref="I2100">SUMPRODUCT(B2084:B2103, (ROW(B2084:B2103)-ROW(B2084)+1)) / (20*21/2)</f>
        <v>3.2262309523809525</v>
      </c>
      <c r="J2100" s="2">
        <f t="shared" si="258"/>
        <v>3.2455338236700095</v>
      </c>
      <c r="K2100" s="2">
        <f t="shared" si="260"/>
        <v>3.2781102004682494</v>
      </c>
    </row>
    <row r="2101" spans="1:11" ht="13.5" x14ac:dyDescent="0.25">
      <c r="A2101" s="3">
        <f>TITRES_STAT!B2104</f>
        <v>45359</v>
      </c>
      <c r="B2101" s="5">
        <f>TITRES_STAT!D2104</f>
        <v>3.1968000000000001</v>
      </c>
      <c r="C2101" s="2">
        <f t="shared" si="253"/>
        <v>0</v>
      </c>
      <c r="D2101" s="2">
        <f t="shared" si="254"/>
        <v>3.20756</v>
      </c>
      <c r="E2101" s="2">
        <f t="shared" si="256"/>
        <v>3.2218800000000001</v>
      </c>
      <c r="F2101" s="2">
        <f t="shared" si="257"/>
        <v>3.2527750000000011</v>
      </c>
      <c r="G2101" s="2">
        <f t="shared" si="259"/>
        <v>3.2788240000000006</v>
      </c>
      <c r="H2101" s="2">
        <f t="shared" si="255"/>
        <v>3.2334180000000008</v>
      </c>
      <c r="I2101" s="2">
        <f t="array" ref="I2101">SUMPRODUCT(B2085:B2104, (ROW(B2085:B2104)-ROW(B2085)+1)) / (20*21/2)</f>
        <v>3.2197923809523807</v>
      </c>
      <c r="J2101" s="2">
        <f t="shared" si="258"/>
        <v>3.2408925071300088</v>
      </c>
      <c r="K2101" s="2">
        <f t="shared" si="260"/>
        <v>3.2749215651557688</v>
      </c>
    </row>
    <row r="2102" spans="1:11" ht="13.5" x14ac:dyDescent="0.25">
      <c r="A2102" s="3">
        <f>TITRES_STAT!B2105</f>
        <v>45362</v>
      </c>
      <c r="B2102" s="5">
        <f>TITRES_STAT!D2105</f>
        <v>3.2058</v>
      </c>
      <c r="C2102" s="2">
        <f t="shared" si="253"/>
        <v>8.999999999999897E-3</v>
      </c>
      <c r="D2102" s="2">
        <f t="shared" si="254"/>
        <v>3.2039800000000001</v>
      </c>
      <c r="E2102" s="2">
        <f t="shared" si="256"/>
        <v>3.2147199999999998</v>
      </c>
      <c r="F2102" s="2">
        <f t="shared" si="257"/>
        <v>3.2518800000000008</v>
      </c>
      <c r="G2102" s="2">
        <f t="shared" si="259"/>
        <v>3.2745260000000007</v>
      </c>
      <c r="H2102" s="2">
        <f t="shared" si="255"/>
        <v>3.2364870000000012</v>
      </c>
      <c r="I2102" s="2">
        <f t="array" ref="I2102">SUMPRODUCT(B2086:B2105, (ROW(B2086:B2105)-ROW(B2086)+1)) / (20*21/2)</f>
        <v>3.213950952380952</v>
      </c>
      <c r="J2102" s="2">
        <f t="shared" si="258"/>
        <v>3.2375503635938174</v>
      </c>
      <c r="K2102" s="2">
        <f t="shared" si="260"/>
        <v>3.2722109155418173</v>
      </c>
    </row>
    <row r="2103" spans="1:11" ht="13.5" x14ac:dyDescent="0.25">
      <c r="A2103" s="3">
        <f>TITRES_STAT!B2106</f>
        <v>45363</v>
      </c>
      <c r="B2103" s="5">
        <f>TITRES_STAT!D2106</f>
        <v>3.1968000000000001</v>
      </c>
      <c r="C2103" s="2">
        <f t="shared" si="253"/>
        <v>-8.999999999999897E-3</v>
      </c>
      <c r="D2103" s="2">
        <f t="shared" si="254"/>
        <v>3.1985999999999999</v>
      </c>
      <c r="E2103" s="2">
        <f t="shared" si="256"/>
        <v>3.20756</v>
      </c>
      <c r="F2103" s="2">
        <f t="shared" si="257"/>
        <v>3.2465050000000004</v>
      </c>
      <c r="G2103" s="2">
        <f t="shared" si="259"/>
        <v>3.2704060000000008</v>
      </c>
      <c r="H2103" s="2">
        <f t="shared" si="255"/>
        <v>3.239335500000001</v>
      </c>
      <c r="I2103" s="2">
        <f t="array" ref="I2103">SUMPRODUCT(B2087:B2106, (ROW(B2087:B2106)-ROW(B2087)+1)) / (20*21/2)</f>
        <v>3.2084080952380947</v>
      </c>
      <c r="J2103" s="2">
        <f t="shared" si="258"/>
        <v>3.2336693765848823</v>
      </c>
      <c r="K2103" s="2">
        <f t="shared" si="260"/>
        <v>3.269253624736256</v>
      </c>
    </row>
    <row r="2104" spans="1:11" ht="13.5" x14ac:dyDescent="0.25">
      <c r="A2104" s="3">
        <f>TITRES_STAT!B2107</f>
        <v>45364</v>
      </c>
      <c r="B2104" s="5">
        <f>TITRES_STAT!D2107</f>
        <v>3.1789000000000001</v>
      </c>
      <c r="C2104" s="2">
        <f t="shared" si="253"/>
        <v>-1.7900000000000027E-2</v>
      </c>
      <c r="D2104" s="2">
        <f t="shared" si="254"/>
        <v>3.19502</v>
      </c>
      <c r="E2104" s="2">
        <f t="shared" si="256"/>
        <v>3.2066699999999999</v>
      </c>
      <c r="F2104" s="2">
        <f t="shared" si="257"/>
        <v>3.2402350000000011</v>
      </c>
      <c r="G2104" s="2">
        <f t="shared" si="259"/>
        <v>3.2668240000000011</v>
      </c>
      <c r="H2104" s="2">
        <f t="shared" si="255"/>
        <v>3.2420945000000012</v>
      </c>
      <c r="I2104" s="2">
        <f t="array" ref="I2104">SUMPRODUCT(B2088:B2107, (ROW(B2088:B2107)-ROW(B2088)+1)) / (20*21/2)</f>
        <v>3.2019280952380953</v>
      </c>
      <c r="J2104" s="2">
        <f t="shared" si="258"/>
        <v>3.2284532454815604</v>
      </c>
      <c r="K2104" s="2">
        <f t="shared" si="260"/>
        <v>3.2657103453348344</v>
      </c>
    </row>
    <row r="2105" spans="1:11" ht="13.5" x14ac:dyDescent="0.25">
      <c r="A2105" s="3">
        <f>TITRES_STAT!B2108</f>
        <v>45365</v>
      </c>
      <c r="B2105" s="5">
        <f>TITRES_STAT!D2108</f>
        <v>3.1789000000000001</v>
      </c>
      <c r="C2105" s="2">
        <f t="shared" si="253"/>
        <v>0</v>
      </c>
      <c r="D2105" s="2">
        <f t="shared" si="254"/>
        <v>3.1914400000000001</v>
      </c>
      <c r="E2105" s="2">
        <f t="shared" si="256"/>
        <v>3.2021899999999994</v>
      </c>
      <c r="F2105" s="2">
        <f t="shared" si="257"/>
        <v>3.2371000000000008</v>
      </c>
      <c r="G2105" s="2">
        <f t="shared" si="259"/>
        <v>3.2628840000000001</v>
      </c>
      <c r="H2105" s="2">
        <f t="shared" si="255"/>
        <v>3.244809500000001</v>
      </c>
      <c r="I2105" s="2">
        <f t="array" ref="I2105">SUMPRODUCT(B2089:B2108, (ROW(B2089:B2108)-ROW(B2089)+1)) / (20*21/2)</f>
        <v>3.1935257142857139</v>
      </c>
      <c r="J2105" s="2">
        <f t="shared" si="258"/>
        <v>3.223733888769031</v>
      </c>
      <c r="K2105" s="2">
        <f t="shared" si="260"/>
        <v>3.2623060180668015</v>
      </c>
    </row>
    <row r="2106" spans="1:11" ht="13.5" x14ac:dyDescent="0.25">
      <c r="A2106" s="3">
        <f>TITRES_STAT!B2109</f>
        <v>45366</v>
      </c>
      <c r="B2106" s="5">
        <f>TITRES_STAT!D2109</f>
        <v>3.1789000000000001</v>
      </c>
      <c r="C2106" s="2">
        <f t="shared" si="253"/>
        <v>0</v>
      </c>
      <c r="D2106" s="2">
        <f t="shared" si="254"/>
        <v>3.1878600000000001</v>
      </c>
      <c r="E2106" s="2">
        <f t="shared" si="256"/>
        <v>3.1977099999999998</v>
      </c>
      <c r="F2106" s="2">
        <f t="shared" si="257"/>
        <v>3.2290400000000004</v>
      </c>
      <c r="G2106" s="2">
        <f t="shared" si="259"/>
        <v>3.2596600000000002</v>
      </c>
      <c r="H2106" s="2">
        <f t="shared" si="255"/>
        <v>3.2476125000000007</v>
      </c>
      <c r="I2106" s="2">
        <f t="array" ref="I2106">SUMPRODUCT(B2090:B2109, (ROW(B2090:B2109)-ROW(B2090)+1)) / (20*21/2)</f>
        <v>3.1858480952380948</v>
      </c>
      <c r="J2106" s="2">
        <f t="shared" si="258"/>
        <v>3.2194639946005519</v>
      </c>
      <c r="K2106" s="2">
        <f t="shared" si="260"/>
        <v>3.2590351938288875</v>
      </c>
    </row>
    <row r="2107" spans="1:11" ht="13.5" x14ac:dyDescent="0.25">
      <c r="A2107" s="3">
        <f>TITRES_STAT!B2110</f>
        <v>45369</v>
      </c>
      <c r="B2107" s="5">
        <f>TITRES_STAT!D2110</f>
        <v>3.161</v>
      </c>
      <c r="C2107" s="2">
        <f t="shared" si="253"/>
        <v>-1.7900000000000027E-2</v>
      </c>
      <c r="D2107" s="2">
        <f t="shared" si="254"/>
        <v>3.1789000000000001</v>
      </c>
      <c r="E2107" s="2">
        <f t="shared" si="256"/>
        <v>3.1914399999999996</v>
      </c>
      <c r="F2107" s="2">
        <f t="shared" si="257"/>
        <v>3.2223250000000001</v>
      </c>
      <c r="G2107" s="2">
        <f t="shared" si="259"/>
        <v>3.256078</v>
      </c>
      <c r="H2107" s="2">
        <f t="shared" si="255"/>
        <v>3.2502820000000008</v>
      </c>
      <c r="I2107" s="2">
        <f t="array" ref="I2107">SUMPRODUCT(B2091:B2110, (ROW(B2091:B2110)-ROW(B2091)+1)) / (20*21/2)</f>
        <v>3.1780476190476188</v>
      </c>
      <c r="J2107" s="2">
        <f t="shared" si="258"/>
        <v>3.2138959951147852</v>
      </c>
      <c r="K2107" s="2">
        <f t="shared" si="260"/>
        <v>3.2551906764238332</v>
      </c>
    </row>
    <row r="2108" spans="1:11" ht="13.5" x14ac:dyDescent="0.25">
      <c r="A2108" s="3">
        <f>TITRES_STAT!B2111</f>
        <v>45370</v>
      </c>
      <c r="B2108" s="5">
        <f>TITRES_STAT!D2111</f>
        <v>3.1341000000000001</v>
      </c>
      <c r="C2108" s="2">
        <f t="shared" si="253"/>
        <v>-2.6899999999999924E-2</v>
      </c>
      <c r="D2108" s="2">
        <f t="shared" si="254"/>
        <v>3.1663600000000001</v>
      </c>
      <c r="E2108" s="2">
        <f t="shared" si="256"/>
        <v>3.18248</v>
      </c>
      <c r="F2108" s="2">
        <f t="shared" si="257"/>
        <v>3.2147150000000004</v>
      </c>
      <c r="G2108" s="2">
        <f t="shared" si="259"/>
        <v>3.2524959999999994</v>
      </c>
      <c r="H2108" s="2">
        <f t="shared" si="255"/>
        <v>3.2528170000000012</v>
      </c>
      <c r="I2108" s="2">
        <f t="array" ref="I2108">SUMPRODUCT(B2092:B2111, (ROW(B2092:B2111)-ROW(B2092)+1)) / (20*21/2)</f>
        <v>3.1718195238095235</v>
      </c>
      <c r="J2108" s="2">
        <f t="shared" si="258"/>
        <v>3.2062963765324248</v>
      </c>
      <c r="K2108" s="2">
        <f t="shared" si="260"/>
        <v>3.2504420224464279</v>
      </c>
    </row>
    <row r="2109" spans="1:11" ht="13.5" x14ac:dyDescent="0.25">
      <c r="A2109" s="3">
        <f>TITRES_STAT!B2112</f>
        <v>45372</v>
      </c>
      <c r="B2109" s="5">
        <f>TITRES_STAT!D2112</f>
        <v>3.1341000000000001</v>
      </c>
      <c r="C2109" s="2">
        <f t="shared" si="253"/>
        <v>0</v>
      </c>
      <c r="D2109" s="2">
        <f t="shared" si="254"/>
        <v>3.1574</v>
      </c>
      <c r="E2109" s="2">
        <f t="shared" si="256"/>
        <v>3.1762100000000002</v>
      </c>
      <c r="F2109" s="2">
        <f t="shared" si="257"/>
        <v>3.2071050000000008</v>
      </c>
      <c r="G2109" s="2">
        <f t="shared" si="259"/>
        <v>3.2492719999999986</v>
      </c>
      <c r="H2109" s="2">
        <f t="shared" si="255"/>
        <v>3.2548690000000011</v>
      </c>
      <c r="I2109" s="2">
        <f t="array" ref="I2109">SUMPRODUCT(B2093:B2112, (ROW(B2093:B2112)-ROW(B2093)+1)) / (20*21/2)</f>
        <v>3.1671309523809521</v>
      </c>
      <c r="J2109" s="2">
        <f t="shared" si="258"/>
        <v>3.1994205311483848</v>
      </c>
      <c r="K2109" s="2">
        <f t="shared" si="260"/>
        <v>3.2458795901936268</v>
      </c>
    </row>
    <row r="2110" spans="1:11" ht="13.5" x14ac:dyDescent="0.25">
      <c r="A2110" s="3">
        <f>TITRES_STAT!B2113</f>
        <v>45373</v>
      </c>
      <c r="B2110" s="5">
        <f>TITRES_STAT!D2113</f>
        <v>3.1252</v>
      </c>
      <c r="C2110" s="2">
        <f t="shared" si="253"/>
        <v>-8.90000000000013E-3</v>
      </c>
      <c r="D2110" s="2">
        <f t="shared" si="254"/>
        <v>3.1466599999999998</v>
      </c>
      <c r="E2110" s="2">
        <f t="shared" si="256"/>
        <v>3.1690499999999999</v>
      </c>
      <c r="F2110" s="2">
        <f t="shared" si="257"/>
        <v>3.1994950000000006</v>
      </c>
      <c r="G2110" s="2">
        <f t="shared" si="259"/>
        <v>3.247123999999999</v>
      </c>
      <c r="H2110" s="2">
        <f t="shared" si="255"/>
        <v>3.2570080000000008</v>
      </c>
      <c r="I2110" s="2">
        <f t="array" ref="I2110">SUMPRODUCT(B2094:B2113, (ROW(B2094:B2113)-ROW(B2094)+1)) / (20*21/2)</f>
        <v>3.1622247619047616</v>
      </c>
      <c r="J2110" s="2">
        <f t="shared" si="258"/>
        <v>3.1923519091342527</v>
      </c>
      <c r="K2110" s="2">
        <f t="shared" si="260"/>
        <v>3.2411470572448571</v>
      </c>
    </row>
    <row r="2111" spans="1:11" ht="13.5" x14ac:dyDescent="0.25">
      <c r="A2111" s="3">
        <f>TITRES_STAT!B2114</f>
        <v>45376</v>
      </c>
      <c r="B2111" s="5">
        <f>TITRES_STAT!D2114</f>
        <v>3.1341000000000001</v>
      </c>
      <c r="C2111" s="2">
        <f t="shared" si="253"/>
        <v>8.90000000000013E-3</v>
      </c>
      <c r="D2111" s="2">
        <f t="shared" si="254"/>
        <v>3.1376999999999997</v>
      </c>
      <c r="E2111" s="2">
        <f t="shared" si="256"/>
        <v>3.1627800000000001</v>
      </c>
      <c r="F2111" s="2">
        <f t="shared" si="257"/>
        <v>3.1923299999999997</v>
      </c>
      <c r="G2111" s="2">
        <f t="shared" si="259"/>
        <v>3.244079999999999</v>
      </c>
      <c r="H2111" s="2">
        <f t="shared" si="255"/>
        <v>3.2589720000000013</v>
      </c>
      <c r="I2111" s="2">
        <f t="array" ref="I2111">SUMPRODUCT(B2095:B2114, (ROW(B2095:B2114)-ROW(B2095)+1)) / (20*21/2)</f>
        <v>3.1622247619047616</v>
      </c>
      <c r="J2111" s="2">
        <f t="shared" si="258"/>
        <v>3.1868041082643241</v>
      </c>
      <c r="K2111" s="2">
        <f t="shared" si="260"/>
        <v>3.2369491334313332</v>
      </c>
    </row>
    <row r="2112" spans="1:11" ht="13.5" x14ac:dyDescent="0.25">
      <c r="A2112" s="3">
        <f>TITRES_STAT!B2115</f>
        <v>45377</v>
      </c>
      <c r="B2112" s="5">
        <f>TITRES_STAT!D2115</f>
        <v>3.1431</v>
      </c>
      <c r="C2112" s="2">
        <f t="shared" si="253"/>
        <v>8.999999999999897E-3</v>
      </c>
      <c r="D2112" s="2">
        <f t="shared" si="254"/>
        <v>3.1341200000000002</v>
      </c>
      <c r="E2112" s="2">
        <f t="shared" si="256"/>
        <v>3.1565099999999999</v>
      </c>
      <c r="F2112" s="2">
        <f t="shared" si="257"/>
        <v>3.1856149999999994</v>
      </c>
      <c r="G2112" s="2">
        <f t="shared" si="259"/>
        <v>3.2419319999999989</v>
      </c>
      <c r="H2112" s="2">
        <f t="shared" si="255"/>
        <v>3.2609810000000006</v>
      </c>
      <c r="I2112" s="2">
        <f t="array" ref="I2112">SUMPRODUCT(B2096:B2115, (ROW(B2096:B2115)-ROW(B2096)+1)) / (20*21/2)</f>
        <v>3.1622671428571429</v>
      </c>
      <c r="J2112" s="2">
        <f t="shared" si="258"/>
        <v>3.18264181223915</v>
      </c>
      <c r="K2112" s="2">
        <f t="shared" si="260"/>
        <v>3.2332687752575553</v>
      </c>
    </row>
    <row r="2113" spans="1:11" ht="13.5" x14ac:dyDescent="0.25">
      <c r="A2113" s="3">
        <f>TITRES_STAT!B2116</f>
        <v>45378</v>
      </c>
      <c r="B2113" s="5">
        <f>TITRES_STAT!D2116</f>
        <v>3.1341000000000001</v>
      </c>
      <c r="C2113" s="2">
        <f t="shared" si="253"/>
        <v>-8.999999999999897E-3</v>
      </c>
      <c r="D2113" s="2">
        <f t="shared" si="254"/>
        <v>3.1341200000000002</v>
      </c>
      <c r="E2113" s="2">
        <f t="shared" si="256"/>
        <v>3.1502399999999997</v>
      </c>
      <c r="F2113" s="2">
        <f t="shared" si="257"/>
        <v>3.1788999999999996</v>
      </c>
      <c r="G2113" s="2">
        <f t="shared" si="259"/>
        <v>3.2399619999999989</v>
      </c>
      <c r="H2113" s="2">
        <f t="shared" si="255"/>
        <v>3.2626375000000007</v>
      </c>
      <c r="I2113" s="2">
        <f t="array" ref="I2113">SUMPRODUCT(B2097:B2116, (ROW(B2097:B2116)-ROW(B2097)+1)) / (20*21/2)</f>
        <v>3.1625228571428567</v>
      </c>
      <c r="J2113" s="2">
        <f t="shared" si="258"/>
        <v>3.1780187825020882</v>
      </c>
      <c r="K2113" s="2">
        <f t="shared" si="260"/>
        <v>3.2293798036788277</v>
      </c>
    </row>
    <row r="2114" spans="1:11" ht="13.5" x14ac:dyDescent="0.25">
      <c r="A2114" s="3">
        <f>TITRES_STAT!B2117</f>
        <v>45379</v>
      </c>
      <c r="B2114" s="5">
        <f>TITRES_STAT!D2117</f>
        <v>3.1789000000000001</v>
      </c>
      <c r="C2114" s="2">
        <f t="shared" si="253"/>
        <v>4.4799999999999951E-2</v>
      </c>
      <c r="D2114" s="2">
        <f t="shared" si="254"/>
        <v>3.1430800000000003</v>
      </c>
      <c r="E2114" s="2">
        <f t="shared" si="256"/>
        <v>3.1502400000000002</v>
      </c>
      <c r="F2114" s="2">
        <f t="shared" si="257"/>
        <v>3.1784549999999996</v>
      </c>
      <c r="G2114" s="2">
        <f t="shared" si="259"/>
        <v>3.2388879999999989</v>
      </c>
      <c r="H2114" s="2">
        <f t="shared" si="255"/>
        <v>3.2645180000000011</v>
      </c>
      <c r="I2114" s="2">
        <f t="array" ref="I2114">SUMPRODUCT(B2098:B2117, (ROW(B2098:B2117)-ROW(B2098)+1)) / (20*21/2)</f>
        <v>3.1612871428571432</v>
      </c>
      <c r="J2114" s="2">
        <f t="shared" si="258"/>
        <v>3.1781027079780801</v>
      </c>
      <c r="K2114" s="2">
        <f t="shared" si="260"/>
        <v>3.2274002035345601</v>
      </c>
    </row>
    <row r="2115" spans="1:11" ht="13.5" x14ac:dyDescent="0.25">
      <c r="A2115" s="3">
        <f>TITRES_STAT!B2118</f>
        <v>45380</v>
      </c>
      <c r="B2115" s="5">
        <f>TITRES_STAT!D2118</f>
        <v>3.1789000000000001</v>
      </c>
      <c r="C2115" s="2">
        <f t="shared" si="253"/>
        <v>0</v>
      </c>
      <c r="D2115" s="2">
        <f t="shared" si="254"/>
        <v>3.1538200000000005</v>
      </c>
      <c r="E2115" s="2">
        <f t="shared" si="256"/>
        <v>3.1502399999999997</v>
      </c>
      <c r="F2115" s="2">
        <f t="shared" si="257"/>
        <v>3.1762149999999991</v>
      </c>
      <c r="G2115" s="2">
        <f t="shared" si="259"/>
        <v>3.2381719999999983</v>
      </c>
      <c r="H2115" s="2">
        <f t="shared" si="255"/>
        <v>3.2663985000000002</v>
      </c>
      <c r="I2115" s="2">
        <f t="array" ref="I2115">SUMPRODUCT(B2099:B2118, (ROW(B2099:B2118)-ROW(B2099)+1)) / (20*21/2)</f>
        <v>3.1586452380952377</v>
      </c>
      <c r="J2115" s="2">
        <f t="shared" si="258"/>
        <v>3.1781786405515966</v>
      </c>
      <c r="K2115" s="2">
        <f t="shared" si="260"/>
        <v>3.2254982347684988</v>
      </c>
    </row>
    <row r="2116" spans="1:11" ht="13.5" x14ac:dyDescent="0.25">
      <c r="A2116" s="3">
        <f>TITRES_STAT!B2119</f>
        <v>45383</v>
      </c>
      <c r="B2116" s="5">
        <f>TITRES_STAT!D2119</f>
        <v>3.1789000000000001</v>
      </c>
      <c r="C2116" s="2">
        <f t="shared" ref="C2116:C2179" si="261">B2116-B2115</f>
        <v>0</v>
      </c>
      <c r="D2116" s="2">
        <f t="shared" si="254"/>
        <v>3.1627800000000006</v>
      </c>
      <c r="E2116" s="2">
        <f t="shared" si="256"/>
        <v>3.1502399999999993</v>
      </c>
      <c r="F2116" s="2">
        <f t="shared" si="257"/>
        <v>3.1739749999999995</v>
      </c>
      <c r="G2116" s="2">
        <f t="shared" si="259"/>
        <v>3.2374559999999986</v>
      </c>
      <c r="H2116" s="2">
        <f t="shared" si="255"/>
        <v>3.2675320000000005</v>
      </c>
      <c r="I2116" s="2">
        <f t="array" ref="I2116">SUMPRODUCT(B2100:B2119, (ROW(B2100:B2119)-ROW(B2100)+1)) / (20*21/2)</f>
        <v>3.1538252380952372</v>
      </c>
      <c r="J2116" s="2">
        <f t="shared" si="258"/>
        <v>3.1782473414514447</v>
      </c>
      <c r="K2116" s="2">
        <f t="shared" si="260"/>
        <v>3.2236708530128713</v>
      </c>
    </row>
    <row r="2117" spans="1:11" ht="13.5" x14ac:dyDescent="0.25">
      <c r="A2117" s="3">
        <f>TITRES_STAT!B2120</f>
        <v>45384</v>
      </c>
      <c r="B2117" s="5">
        <f>TITRES_STAT!D2120</f>
        <v>3.161</v>
      </c>
      <c r="C2117" s="2">
        <f t="shared" si="261"/>
        <v>-1.7900000000000027E-2</v>
      </c>
      <c r="D2117" s="2">
        <f t="shared" si="254"/>
        <v>3.1663600000000001</v>
      </c>
      <c r="E2117" s="2">
        <f t="shared" si="256"/>
        <v>3.1502399999999997</v>
      </c>
      <c r="F2117" s="2">
        <f t="shared" si="257"/>
        <v>3.1708399999999992</v>
      </c>
      <c r="G2117" s="2">
        <f t="shared" si="259"/>
        <v>3.2326199999999985</v>
      </c>
      <c r="H2117" s="2">
        <f t="shared" si="255"/>
        <v>3.2682245000000001</v>
      </c>
      <c r="I2117" s="2">
        <f t="array" ref="I2117">SUMPRODUCT(B2101:B2120, (ROW(B2101:B2120)-ROW(B2101)+1)) / (20*21/2)</f>
        <v>3.1493890476190471</v>
      </c>
      <c r="J2117" s="2">
        <f t="shared" si="258"/>
        <v>3.1766047375036881</v>
      </c>
      <c r="K2117" s="2">
        <f t="shared" si="260"/>
        <v>3.2212131725025626</v>
      </c>
    </row>
    <row r="2118" spans="1:11" ht="13.5" x14ac:dyDescent="0.25">
      <c r="A2118" s="3">
        <f>TITRES_STAT!B2121</f>
        <v>45385</v>
      </c>
      <c r="B2118" s="5">
        <f>TITRES_STAT!D2121</f>
        <v>3.1431</v>
      </c>
      <c r="C2118" s="2">
        <f t="shared" si="261"/>
        <v>-1.7900000000000027E-2</v>
      </c>
      <c r="D2118" s="2">
        <f t="shared" ref="D2118:D2181" si="262">AVERAGE(B2114:B2118)</f>
        <v>3.1681599999999999</v>
      </c>
      <c r="E2118" s="2">
        <f t="shared" si="256"/>
        <v>3.1511399999999998</v>
      </c>
      <c r="F2118" s="2">
        <f t="shared" si="257"/>
        <v>3.166809999999999</v>
      </c>
      <c r="G2118" s="2">
        <f t="shared" si="259"/>
        <v>3.2286799999999984</v>
      </c>
      <c r="H2118" s="2">
        <f t="shared" si="255"/>
        <v>3.2688275</v>
      </c>
      <c r="I2118" s="2">
        <f t="array" ref="I2118">SUMPRODUCT(B2102:B2121, (ROW(B2102:B2121)-ROW(B2102)+1)) / (20*21/2)</f>
        <v>3.1453366666666662</v>
      </c>
      <c r="J2118" s="2">
        <f t="shared" si="258"/>
        <v>3.1734138101223843</v>
      </c>
      <c r="K2118" s="2">
        <f t="shared" si="260"/>
        <v>3.2181499108357952</v>
      </c>
    </row>
    <row r="2119" spans="1:11" ht="13.5" x14ac:dyDescent="0.25">
      <c r="A2119" s="3">
        <f>TITRES_STAT!B2122</f>
        <v>45386</v>
      </c>
      <c r="B2119" s="5">
        <f>TITRES_STAT!D2122</f>
        <v>3.1162000000000001</v>
      </c>
      <c r="C2119" s="2">
        <f t="shared" si="261"/>
        <v>-2.6899999999999924E-2</v>
      </c>
      <c r="D2119" s="2">
        <f t="shared" si="262"/>
        <v>3.1556200000000003</v>
      </c>
      <c r="E2119" s="2">
        <f t="shared" si="256"/>
        <v>3.1493500000000001</v>
      </c>
      <c r="F2119" s="2">
        <f t="shared" si="257"/>
        <v>3.1627799999999993</v>
      </c>
      <c r="G2119" s="2">
        <f t="shared" si="259"/>
        <v>3.2242019999999987</v>
      </c>
      <c r="H2119" s="2">
        <f t="shared" si="255"/>
        <v>3.2693400000000001</v>
      </c>
      <c r="I2119" s="2">
        <f t="array" ref="I2119">SUMPRODUCT(B2103:B2122, (ROW(B2103:B2122)-ROW(B2103)+1)) / (20*21/2)</f>
        <v>3.1408204761904757</v>
      </c>
      <c r="J2119" s="2">
        <f t="shared" si="258"/>
        <v>3.1679648758250143</v>
      </c>
      <c r="K2119" s="2">
        <f t="shared" si="260"/>
        <v>3.2141518751167446</v>
      </c>
    </row>
    <row r="2120" spans="1:11" ht="13.5" x14ac:dyDescent="0.25">
      <c r="A2120" s="3">
        <f>TITRES_STAT!B2123</f>
        <v>45387</v>
      </c>
      <c r="B2120" s="5">
        <f>TITRES_STAT!D2123</f>
        <v>3.1162000000000001</v>
      </c>
      <c r="C2120" s="2">
        <f t="shared" si="261"/>
        <v>0</v>
      </c>
      <c r="D2120" s="2">
        <f t="shared" si="262"/>
        <v>3.1430799999999999</v>
      </c>
      <c r="E2120" s="2">
        <f t="shared" si="256"/>
        <v>3.14845</v>
      </c>
      <c r="F2120" s="2">
        <f t="shared" si="257"/>
        <v>3.1587499999999995</v>
      </c>
      <c r="G2120" s="2">
        <f t="shared" si="259"/>
        <v>3.2202619999999986</v>
      </c>
      <c r="H2120" s="2">
        <f t="shared" si="255"/>
        <v>3.2698965000000011</v>
      </c>
      <c r="I2120" s="2">
        <f t="array" ref="I2120">SUMPRODUCT(B2104:B2123, (ROW(B2104:B2123)-ROW(B2104)+1)) / (20*21/2)</f>
        <v>3.1367733333333327</v>
      </c>
      <c r="J2120" s="2">
        <f t="shared" si="258"/>
        <v>3.1630348876512033</v>
      </c>
      <c r="K2120" s="2">
        <f t="shared" si="260"/>
        <v>3.2103106251121667</v>
      </c>
    </row>
    <row r="2121" spans="1:11" ht="13.5" x14ac:dyDescent="0.25">
      <c r="A2121" s="3">
        <f>TITRES_STAT!B2124</f>
        <v>45390</v>
      </c>
      <c r="B2121" s="5">
        <f>TITRES_STAT!D2124</f>
        <v>3.1162000000000001</v>
      </c>
      <c r="C2121" s="2">
        <f t="shared" si="261"/>
        <v>0</v>
      </c>
      <c r="D2121" s="2">
        <f t="shared" si="262"/>
        <v>3.1305399999999999</v>
      </c>
      <c r="E2121" s="2">
        <f t="shared" si="256"/>
        <v>3.1466599999999998</v>
      </c>
      <c r="F2121" s="2">
        <f t="shared" si="257"/>
        <v>3.1547199999999997</v>
      </c>
      <c r="G2121" s="2">
        <f t="shared" si="259"/>
        <v>3.2163219999999986</v>
      </c>
      <c r="H2121" s="2">
        <f t="shared" si="255"/>
        <v>3.270541000000001</v>
      </c>
      <c r="I2121" s="2">
        <f t="array" ref="I2121">SUMPRODUCT(B2105:B2124, (ROW(B2105:B2124)-ROW(B2105)+1)) / (20*21/2)</f>
        <v>3.1331523809523802</v>
      </c>
      <c r="J2121" s="2">
        <f t="shared" si="258"/>
        <v>3.1585744221606125</v>
      </c>
      <c r="K2121" s="2">
        <f t="shared" si="260"/>
        <v>3.20662001236267</v>
      </c>
    </row>
    <row r="2122" spans="1:11" ht="13.5" x14ac:dyDescent="0.25">
      <c r="A2122" s="3">
        <f>TITRES_STAT!B2125</f>
        <v>45394</v>
      </c>
      <c r="B2122" s="5">
        <f>TITRES_STAT!D2125</f>
        <v>3.1073</v>
      </c>
      <c r="C2122" s="2">
        <f t="shared" si="261"/>
        <v>-8.90000000000013E-3</v>
      </c>
      <c r="D2122" s="2">
        <f t="shared" si="262"/>
        <v>3.1197999999999997</v>
      </c>
      <c r="E2122" s="2">
        <f t="shared" si="256"/>
        <v>3.1430799999999999</v>
      </c>
      <c r="F2122" s="2">
        <f t="shared" si="257"/>
        <v>3.1497950000000001</v>
      </c>
      <c r="G2122" s="2">
        <f t="shared" si="259"/>
        <v>3.2122039999999985</v>
      </c>
      <c r="H2122" s="2">
        <f t="shared" ref="H2122:H2185" si="263">AVERAGE(B1923:B2122)</f>
        <v>3.2713165000000002</v>
      </c>
      <c r="I2122" s="2">
        <f t="array" ref="I2122">SUMPRODUCT(B2106:B2125, (ROW(B2106:B2125)-ROW(B2106)+1)) / (20*21/2)</f>
        <v>3.1315771428571426</v>
      </c>
      <c r="J2122" s="2">
        <f t="shared" si="258"/>
        <v>3.1536911438596018</v>
      </c>
      <c r="K2122" s="2">
        <f t="shared" si="260"/>
        <v>3.202725109917075</v>
      </c>
    </row>
    <row r="2123" spans="1:11" ht="13.5" x14ac:dyDescent="0.25">
      <c r="A2123" s="3">
        <f>TITRES_STAT!B2126</f>
        <v>45397</v>
      </c>
      <c r="B2123" s="5">
        <f>TITRES_STAT!D2126</f>
        <v>3.1073</v>
      </c>
      <c r="C2123" s="2">
        <f t="shared" si="261"/>
        <v>0</v>
      </c>
      <c r="D2123" s="2">
        <f t="shared" si="262"/>
        <v>3.1126400000000003</v>
      </c>
      <c r="E2123" s="2">
        <f t="shared" si="256"/>
        <v>3.1403999999999996</v>
      </c>
      <c r="F2123" s="2">
        <f t="shared" si="257"/>
        <v>3.1453199999999999</v>
      </c>
      <c r="G2123" s="2">
        <f t="shared" si="259"/>
        <v>3.2082639999999993</v>
      </c>
      <c r="H2123" s="2">
        <f t="shared" si="263"/>
        <v>3.2720039999999999</v>
      </c>
      <c r="I2123" s="2">
        <f t="array" ref="I2123">SUMPRODUCT(B2107:B2126, (ROW(B2107:B2126)-ROW(B2107)+1)) / (20*21/2)</f>
        <v>3.1302576190476188</v>
      </c>
      <c r="J2123" s="2">
        <f t="shared" si="258"/>
        <v>3.1492729396824966</v>
      </c>
      <c r="K2123" s="2">
        <f t="shared" si="260"/>
        <v>3.1989829487438564</v>
      </c>
    </row>
    <row r="2124" spans="1:11" ht="13.5" x14ac:dyDescent="0.25">
      <c r="A2124" s="3">
        <f>TITRES_STAT!B2127</f>
        <v>45398</v>
      </c>
      <c r="B2124" s="5">
        <f>TITRES_STAT!D2127</f>
        <v>3.1073</v>
      </c>
      <c r="C2124" s="2">
        <f t="shared" si="261"/>
        <v>0</v>
      </c>
      <c r="D2124" s="2">
        <f t="shared" si="262"/>
        <v>3.1108600000000002</v>
      </c>
      <c r="E2124" s="2">
        <f t="shared" ref="E2124:E2187" si="264">AVERAGE(B2115:B2124)</f>
        <v>3.1332399999999998</v>
      </c>
      <c r="F2124" s="2">
        <f t="shared" si="257"/>
        <v>3.14174</v>
      </c>
      <c r="G2124" s="2">
        <f t="shared" si="259"/>
        <v>3.2053999999999996</v>
      </c>
      <c r="H2124" s="2">
        <f t="shared" si="263"/>
        <v>3.272691500000001</v>
      </c>
      <c r="I2124" s="2">
        <f t="array" ref="I2124">SUMPRODUCT(B2108:B2127, (ROW(B2108:B2127)-ROW(B2108)+1)) / (20*21/2)</f>
        <v>3.1283366666666659</v>
      </c>
      <c r="J2124" s="2">
        <f t="shared" si="258"/>
        <v>3.1452755168555919</v>
      </c>
      <c r="K2124" s="2">
        <f t="shared" si="260"/>
        <v>3.1953875389891953</v>
      </c>
    </row>
    <row r="2125" spans="1:11" ht="13.5" x14ac:dyDescent="0.25">
      <c r="A2125" s="3">
        <f>TITRES_STAT!B2128</f>
        <v>45399</v>
      </c>
      <c r="B2125" s="5">
        <f>TITRES_STAT!D2128</f>
        <v>3.1252</v>
      </c>
      <c r="C2125" s="2">
        <f t="shared" si="261"/>
        <v>1.7900000000000027E-2</v>
      </c>
      <c r="D2125" s="2">
        <f t="shared" si="262"/>
        <v>3.11266</v>
      </c>
      <c r="E2125" s="2">
        <f t="shared" si="264"/>
        <v>3.1278699999999993</v>
      </c>
      <c r="F2125" s="2">
        <f t="shared" si="257"/>
        <v>3.1390549999999999</v>
      </c>
      <c r="G2125" s="2">
        <f t="shared" si="259"/>
        <v>3.202178</v>
      </c>
      <c r="H2125" s="2">
        <f t="shared" si="263"/>
        <v>3.2734685000000003</v>
      </c>
      <c r="I2125" s="2">
        <f t="array" ref="I2125">SUMPRODUCT(B2109:B2128, (ROW(B2109:B2128)-ROW(B2109)+1)) / (20*21/2)</f>
        <v>3.1266290476190481</v>
      </c>
      <c r="J2125" s="2">
        <f t="shared" si="258"/>
        <v>3.1433635628693453</v>
      </c>
      <c r="K2125" s="2">
        <f t="shared" si="260"/>
        <v>3.192635086479815</v>
      </c>
    </row>
    <row r="2126" spans="1:11" ht="13.5" x14ac:dyDescent="0.25">
      <c r="A2126" s="3">
        <f>TITRES_STAT!B2129</f>
        <v>45400</v>
      </c>
      <c r="B2126" s="5">
        <f>TITRES_STAT!D2129</f>
        <v>3.1252</v>
      </c>
      <c r="C2126" s="2">
        <f t="shared" si="261"/>
        <v>0</v>
      </c>
      <c r="D2126" s="2">
        <f t="shared" si="262"/>
        <v>3.1144599999999998</v>
      </c>
      <c r="E2126" s="2">
        <f t="shared" si="264"/>
        <v>3.1224999999999996</v>
      </c>
      <c r="F2126" s="2">
        <f t="shared" si="257"/>
        <v>3.1363699999999999</v>
      </c>
      <c r="G2126" s="2">
        <f t="shared" si="259"/>
        <v>3.1989559999999999</v>
      </c>
      <c r="H2126" s="2">
        <f t="shared" si="263"/>
        <v>3.2743334999999991</v>
      </c>
      <c r="I2126" s="2">
        <f t="array" ref="I2126">SUMPRODUCT(B2110:B2129, (ROW(B2110:B2129)-ROW(B2110)+1)) / (20*21/2)</f>
        <v>3.1412066666666667</v>
      </c>
      <c r="J2126" s="2">
        <f t="shared" si="258"/>
        <v>3.1416336997389314</v>
      </c>
      <c r="K2126" s="2">
        <f t="shared" si="260"/>
        <v>3.1899905732845282</v>
      </c>
    </row>
    <row r="2127" spans="1:11" ht="13.5" x14ac:dyDescent="0.25">
      <c r="A2127" s="3">
        <f>TITRES_STAT!B2130</f>
        <v>45401</v>
      </c>
      <c r="B2127" s="5">
        <f>TITRES_STAT!D2130</f>
        <v>3.1162000000000001</v>
      </c>
      <c r="C2127" s="2">
        <f t="shared" si="261"/>
        <v>-8.999999999999897E-3</v>
      </c>
      <c r="D2127" s="2">
        <f t="shared" si="262"/>
        <v>3.1162399999999999</v>
      </c>
      <c r="E2127" s="2">
        <f t="shared" si="264"/>
        <v>3.1180199999999996</v>
      </c>
      <c r="F2127" s="2">
        <f t="shared" si="257"/>
        <v>3.1341299999999999</v>
      </c>
      <c r="G2127" s="2">
        <f t="shared" si="259"/>
        <v>3.1959120000000003</v>
      </c>
      <c r="H2127" s="2">
        <f t="shared" si="263"/>
        <v>3.2751094999999992</v>
      </c>
      <c r="I2127" s="2">
        <f t="array" ref="I2127">SUMPRODUCT(B2111:B2130, (ROW(B2111:B2130)-ROW(B2111)+1)) / (20*21/2)</f>
        <v>3.1542119047619046</v>
      </c>
      <c r="J2127" s="2">
        <f t="shared" si="258"/>
        <v>3.1392114426209381</v>
      </c>
      <c r="K2127" s="2">
        <f t="shared" si="260"/>
        <v>3.1870968253125862</v>
      </c>
    </row>
    <row r="2128" spans="1:11" ht="13.5" x14ac:dyDescent="0.25">
      <c r="A2128" s="3">
        <f>TITRES_STAT!B2131</f>
        <v>45404</v>
      </c>
      <c r="B2128" s="5">
        <f>TITRES_STAT!D2131</f>
        <v>3.1162000000000001</v>
      </c>
      <c r="C2128" s="2">
        <f t="shared" si="261"/>
        <v>0</v>
      </c>
      <c r="D2128" s="2">
        <f t="shared" si="262"/>
        <v>3.11802</v>
      </c>
      <c r="E2128" s="2">
        <f t="shared" si="264"/>
        <v>3.1153299999999997</v>
      </c>
      <c r="F2128" s="2">
        <f t="shared" si="257"/>
        <v>3.133235</v>
      </c>
      <c r="G2128" s="2">
        <f t="shared" si="259"/>
        <v>3.1928680000000003</v>
      </c>
      <c r="H2128" s="2">
        <f t="shared" si="263"/>
        <v>3.2756219999999998</v>
      </c>
      <c r="I2128" s="2">
        <f t="array" ref="I2128">SUMPRODUCT(B2112:B2131, (ROW(B2112:B2131)-ROW(B2112)+1)) / (20*21/2)</f>
        <v>3.1605209523809514</v>
      </c>
      <c r="J2128" s="2">
        <f t="shared" si="258"/>
        <v>3.1370198766570394</v>
      </c>
      <c r="K2128" s="2">
        <f t="shared" si="260"/>
        <v>3.1843165576532693</v>
      </c>
    </row>
    <row r="2129" spans="1:11" ht="13.5" x14ac:dyDescent="0.25">
      <c r="A2129" s="3">
        <f>TITRES_STAT!B2132</f>
        <v>45405</v>
      </c>
      <c r="B2129" s="5">
        <f>TITRES_STAT!D2132</f>
        <v>3.2863000000000002</v>
      </c>
      <c r="C2129" s="2">
        <f t="shared" si="261"/>
        <v>0.17010000000000014</v>
      </c>
      <c r="D2129" s="2">
        <f t="shared" si="262"/>
        <v>3.1538200000000005</v>
      </c>
      <c r="E2129" s="2">
        <f t="shared" si="264"/>
        <v>3.1323400000000001</v>
      </c>
      <c r="F2129" s="2">
        <f t="shared" si="257"/>
        <v>3.1408450000000001</v>
      </c>
      <c r="G2129" s="2">
        <f t="shared" si="259"/>
        <v>3.1935840000000009</v>
      </c>
      <c r="H2129" s="2">
        <f t="shared" si="263"/>
        <v>3.2768969999999999</v>
      </c>
      <c r="I2129" s="2">
        <f t="array" ref="I2129">SUMPRODUCT(B2113:B2132, (ROW(B2113:B2132)-ROW(B2113)+1)) / (20*21/2)</f>
        <v>3.1673033333333334</v>
      </c>
      <c r="J2129" s="2">
        <f t="shared" si="258"/>
        <v>3.1512370312611311</v>
      </c>
      <c r="K2129" s="2">
        <f t="shared" si="260"/>
        <v>3.1883159083335331</v>
      </c>
    </row>
    <row r="2130" spans="1:11" ht="13.5" x14ac:dyDescent="0.25">
      <c r="A2130" s="3">
        <f>TITRES_STAT!B2133</f>
        <v>45406</v>
      </c>
      <c r="B2130" s="5">
        <f>TITRES_STAT!D2133</f>
        <v>3.2774000000000001</v>
      </c>
      <c r="C2130" s="2">
        <f t="shared" si="261"/>
        <v>-8.90000000000013E-3</v>
      </c>
      <c r="D2130" s="2">
        <f t="shared" si="262"/>
        <v>3.1842600000000005</v>
      </c>
      <c r="E2130" s="2">
        <f t="shared" si="264"/>
        <v>3.14846</v>
      </c>
      <c r="F2130" s="2">
        <f t="shared" si="257"/>
        <v>3.1484550000000002</v>
      </c>
      <c r="G2130" s="2">
        <f t="shared" si="259"/>
        <v>3.194122000000001</v>
      </c>
      <c r="H2130" s="2">
        <f t="shared" si="263"/>
        <v>3.2776885000000004</v>
      </c>
      <c r="I2130" s="2">
        <f t="array" ref="I2130">SUMPRODUCT(B2114:B2133, (ROW(B2114:B2133)-ROW(B2114)+1)) / (20*21/2)</f>
        <v>3.1779590476190482</v>
      </c>
      <c r="J2130" s="2">
        <f t="shared" si="258"/>
        <v>3.1632525520934043</v>
      </c>
      <c r="K2130" s="2">
        <f t="shared" si="260"/>
        <v>3.1918094021243753</v>
      </c>
    </row>
    <row r="2131" spans="1:11" ht="13.5" x14ac:dyDescent="0.25">
      <c r="A2131" s="3">
        <f>TITRES_STAT!B2134</f>
        <v>45407</v>
      </c>
      <c r="B2131" s="5">
        <f>TITRES_STAT!D2134</f>
        <v>3.2147000000000001</v>
      </c>
      <c r="C2131" s="2">
        <f t="shared" si="261"/>
        <v>-6.2699999999999978E-2</v>
      </c>
      <c r="D2131" s="2">
        <f t="shared" si="262"/>
        <v>3.2021600000000001</v>
      </c>
      <c r="E2131" s="2">
        <f t="shared" si="264"/>
        <v>3.1583099999999997</v>
      </c>
      <c r="F2131" s="2">
        <f t="shared" si="257"/>
        <v>3.152485</v>
      </c>
      <c r="G2131" s="2">
        <f t="shared" si="259"/>
        <v>3.1946600000000016</v>
      </c>
      <c r="H2131" s="2">
        <f t="shared" si="263"/>
        <v>3.2775074999999991</v>
      </c>
      <c r="I2131" s="2">
        <f t="array" ref="I2131">SUMPRODUCT(B2115:B2134, (ROW(B2115:B2134)-ROW(B2115)+1)) / (20*21/2)</f>
        <v>3.1905371428571425</v>
      </c>
      <c r="J2131" s="2">
        <f t="shared" si="258"/>
        <v>3.1681523090368895</v>
      </c>
      <c r="K2131" s="2">
        <f t="shared" si="260"/>
        <v>3.1927070726293016</v>
      </c>
    </row>
    <row r="2132" spans="1:11" ht="13.5" x14ac:dyDescent="0.25">
      <c r="A2132" s="3">
        <f>TITRES_STAT!B2135</f>
        <v>45408</v>
      </c>
      <c r="B2132" s="5">
        <f>TITRES_STAT!D2135</f>
        <v>3.2237</v>
      </c>
      <c r="C2132" s="2">
        <f t="shared" si="261"/>
        <v>8.999999999999897E-3</v>
      </c>
      <c r="D2132" s="2">
        <f t="shared" si="262"/>
        <v>3.2236600000000002</v>
      </c>
      <c r="E2132" s="2">
        <f t="shared" si="264"/>
        <v>3.16995</v>
      </c>
      <c r="F2132" s="2">
        <f t="shared" ref="F2132:F2195" si="265">AVERAGE(B2113:B2132)</f>
        <v>3.1565149999999997</v>
      </c>
      <c r="G2132" s="2">
        <f t="shared" si="259"/>
        <v>3.1946600000000016</v>
      </c>
      <c r="H2132" s="2">
        <f t="shared" si="263"/>
        <v>3.2774154999999996</v>
      </c>
      <c r="I2132" s="2">
        <f t="array" ref="I2132">SUMPRODUCT(B2116:B2135, (ROW(B2116:B2135)-ROW(B2116)+1)) / (20*21/2)</f>
        <v>3.2042657142857145</v>
      </c>
      <c r="J2132" s="2">
        <f t="shared" si="258"/>
        <v>3.1734425653190907</v>
      </c>
      <c r="K2132" s="2">
        <f t="shared" si="260"/>
        <v>3.1939224815457998</v>
      </c>
    </row>
    <row r="2133" spans="1:11" ht="13.5" x14ac:dyDescent="0.25">
      <c r="A2133" s="3">
        <f>TITRES_STAT!B2136</f>
        <v>45411</v>
      </c>
      <c r="B2133" s="5">
        <f>TITRES_STAT!D2136</f>
        <v>3.2684000000000002</v>
      </c>
      <c r="C2133" s="2">
        <f t="shared" si="261"/>
        <v>4.4700000000000184E-2</v>
      </c>
      <c r="D2133" s="2">
        <f t="shared" si="262"/>
        <v>3.2541000000000002</v>
      </c>
      <c r="E2133" s="2">
        <f t="shared" si="264"/>
        <v>3.1860600000000003</v>
      </c>
      <c r="F2133" s="2">
        <f t="shared" si="265"/>
        <v>3.1632299999999995</v>
      </c>
      <c r="G2133" s="2">
        <f t="shared" si="259"/>
        <v>3.1939420000000012</v>
      </c>
      <c r="H2133" s="2">
        <f t="shared" si="263"/>
        <v>3.2775470000000002</v>
      </c>
      <c r="I2133" s="2">
        <f t="array" ref="I2133">SUMPRODUCT(B2117:B2136, (ROW(B2117:B2136)-ROW(B2117)+1)) / (20*21/2)</f>
        <v>3.2207642857142855</v>
      </c>
      <c r="J2133" s="2">
        <f t="shared" ref="J2133:J2196" si="266">$J$4*B2133+J2132*(1-$J$4)</f>
        <v>3.1824861305267964</v>
      </c>
      <c r="K2133" s="2">
        <f t="shared" si="260"/>
        <v>3.1968431685440035</v>
      </c>
    </row>
    <row r="2134" spans="1:11" ht="13.5" x14ac:dyDescent="0.25">
      <c r="A2134" s="3">
        <f>TITRES_STAT!B2137</f>
        <v>45412</v>
      </c>
      <c r="B2134" s="5">
        <f>TITRES_STAT!D2137</f>
        <v>3.2953000000000001</v>
      </c>
      <c r="C2134" s="2">
        <f t="shared" si="261"/>
        <v>2.6899999999999924E-2</v>
      </c>
      <c r="D2134" s="2">
        <f t="shared" si="262"/>
        <v>3.2559000000000005</v>
      </c>
      <c r="E2134" s="2">
        <f t="shared" si="264"/>
        <v>3.20486</v>
      </c>
      <c r="F2134" s="2">
        <f t="shared" si="265"/>
        <v>3.1690499999999995</v>
      </c>
      <c r="G2134" s="2">
        <f t="shared" si="259"/>
        <v>3.1937620000000013</v>
      </c>
      <c r="H2134" s="2">
        <f t="shared" si="263"/>
        <v>3.2779004999999999</v>
      </c>
      <c r="I2134" s="2">
        <f t="array" ref="I2134">SUMPRODUCT(B2118:B2137, (ROW(B2118:B2137)-ROW(B2118)+1)) / (20*21/2)</f>
        <v>3.2407195238095241</v>
      </c>
      <c r="J2134" s="2">
        <f t="shared" si="266"/>
        <v>3.1932303085718634</v>
      </c>
      <c r="K2134" s="2">
        <f t="shared" si="260"/>
        <v>3.2007042207579643</v>
      </c>
    </row>
    <row r="2135" spans="1:11" ht="13.5" x14ac:dyDescent="0.25">
      <c r="A2135" s="3">
        <f>TITRES_STAT!B2138</f>
        <v>45414</v>
      </c>
      <c r="B2135" s="5">
        <f>TITRES_STAT!D2138</f>
        <v>3.3132000000000001</v>
      </c>
      <c r="C2135" s="2">
        <f t="shared" si="261"/>
        <v>1.7900000000000027E-2</v>
      </c>
      <c r="D2135" s="2">
        <f t="shared" si="262"/>
        <v>3.2630600000000003</v>
      </c>
      <c r="E2135" s="2">
        <f t="shared" si="264"/>
        <v>3.2236600000000002</v>
      </c>
      <c r="F2135" s="2">
        <f t="shared" si="265"/>
        <v>3.1757649999999993</v>
      </c>
      <c r="G2135" s="2">
        <f t="shared" si="259"/>
        <v>3.1951940000000012</v>
      </c>
      <c r="H2135" s="2">
        <f t="shared" si="263"/>
        <v>3.2783875000000005</v>
      </c>
      <c r="I2135" s="2">
        <f t="array" ref="I2135">SUMPRODUCT(B2119:B2138, (ROW(B2119:B2138)-ROW(B2119)+1)) / (20*21/2)</f>
        <v>3.2518900000000004</v>
      </c>
      <c r="J2135" s="2">
        <f t="shared" si="266"/>
        <v>3.2046559934697809</v>
      </c>
      <c r="K2135" s="2">
        <f t="shared" si="260"/>
        <v>3.2051158199439267</v>
      </c>
    </row>
    <row r="2136" spans="1:11" ht="13.5" x14ac:dyDescent="0.25">
      <c r="A2136" s="3">
        <f>TITRES_STAT!B2139</f>
        <v>45415</v>
      </c>
      <c r="B2136" s="5">
        <f>TITRES_STAT!D2139</f>
        <v>3.3490000000000002</v>
      </c>
      <c r="C2136" s="2">
        <f t="shared" si="261"/>
        <v>3.5800000000000054E-2</v>
      </c>
      <c r="D2136" s="2">
        <f t="shared" si="262"/>
        <v>3.2899200000000008</v>
      </c>
      <c r="E2136" s="2">
        <f t="shared" si="264"/>
        <v>3.2460400000000007</v>
      </c>
      <c r="F2136" s="2">
        <f t="shared" si="265"/>
        <v>3.1842699999999993</v>
      </c>
      <c r="G2136" s="2">
        <f t="shared" si="259"/>
        <v>3.1953720000000008</v>
      </c>
      <c r="H2136" s="2">
        <f t="shared" si="263"/>
        <v>3.2791415000000006</v>
      </c>
      <c r="I2136" s="2">
        <f t="array" ref="I2136">SUMPRODUCT(B2120:B2139, (ROW(B2120:B2139)-ROW(B2120)+1)) / (20*21/2)</f>
        <v>3.2579838095238096</v>
      </c>
      <c r="J2136" s="2">
        <f t="shared" si="266"/>
        <v>3.2184030417107543</v>
      </c>
      <c r="K2136" s="2">
        <f t="shared" si="260"/>
        <v>3.2107583368088712</v>
      </c>
    </row>
    <row r="2137" spans="1:11" ht="13.5" x14ac:dyDescent="0.25">
      <c r="A2137" s="3">
        <f>TITRES_STAT!B2140</f>
        <v>45418</v>
      </c>
      <c r="B2137" s="5">
        <f>TITRES_STAT!D2140</f>
        <v>3.3938000000000001</v>
      </c>
      <c r="C2137" s="2">
        <f t="shared" si="261"/>
        <v>4.4799999999999951E-2</v>
      </c>
      <c r="D2137" s="2">
        <f t="shared" si="262"/>
        <v>3.3239400000000003</v>
      </c>
      <c r="E2137" s="2">
        <f t="shared" si="264"/>
        <v>3.2738000000000005</v>
      </c>
      <c r="F2137" s="2">
        <f t="shared" si="265"/>
        <v>3.19591</v>
      </c>
      <c r="G2137" s="2">
        <f t="shared" si="259"/>
        <v>3.1973420000000008</v>
      </c>
      <c r="H2137" s="2">
        <f t="shared" si="263"/>
        <v>3.2801195000000019</v>
      </c>
      <c r="I2137" s="2">
        <f t="array" ref="I2137">SUMPRODUCT(B2121:B2140, (ROW(B2121:B2140)-ROW(B2121)+1)) / (20*21/2)</f>
        <v>3.259095714285714</v>
      </c>
      <c r="J2137" s="2">
        <f t="shared" si="266"/>
        <v>3.2351075139287779</v>
      </c>
      <c r="K2137" s="2">
        <f t="shared" si="260"/>
        <v>3.2179364412477391</v>
      </c>
    </row>
    <row r="2138" spans="1:11" ht="13.5" x14ac:dyDescent="0.25">
      <c r="A2138" s="3">
        <f>TITRES_STAT!B2141</f>
        <v>45419</v>
      </c>
      <c r="B2138" s="5">
        <f>TITRES_STAT!D2141</f>
        <v>3.3132000000000001</v>
      </c>
      <c r="C2138" s="2">
        <f t="shared" si="261"/>
        <v>-8.0600000000000005E-2</v>
      </c>
      <c r="D2138" s="2">
        <f t="shared" si="262"/>
        <v>3.3329</v>
      </c>
      <c r="E2138" s="2">
        <f t="shared" si="264"/>
        <v>3.2935000000000003</v>
      </c>
      <c r="F2138" s="2">
        <f t="shared" si="265"/>
        <v>3.2044149999999996</v>
      </c>
      <c r="G2138" s="2">
        <f t="shared" si="259"/>
        <v>3.1978800000000014</v>
      </c>
      <c r="H2138" s="2">
        <f t="shared" si="263"/>
        <v>3.2802550000000021</v>
      </c>
      <c r="I2138" s="2">
        <f t="array" ref="I2138">SUMPRODUCT(B2122:B2141, (ROW(B2122:B2141)-ROW(B2122)+1)) / (20*21/2)</f>
        <v>3.2579909523809523</v>
      </c>
      <c r="J2138" s="2">
        <f t="shared" si="266"/>
        <v>3.2425448935546086</v>
      </c>
      <c r="K2138" s="2">
        <f t="shared" si="260"/>
        <v>3.2216722670811615</v>
      </c>
    </row>
    <row r="2139" spans="1:11" ht="13.5" x14ac:dyDescent="0.25">
      <c r="A2139" s="3">
        <f>TITRES_STAT!B2142</f>
        <v>45420</v>
      </c>
      <c r="B2139" s="5">
        <f>TITRES_STAT!D2142</f>
        <v>3.2684000000000002</v>
      </c>
      <c r="C2139" s="2">
        <f t="shared" si="261"/>
        <v>-4.4799999999999951E-2</v>
      </c>
      <c r="D2139" s="2">
        <f t="shared" si="262"/>
        <v>3.3275200000000007</v>
      </c>
      <c r="E2139" s="2">
        <f t="shared" si="264"/>
        <v>3.2917099999999997</v>
      </c>
      <c r="F2139" s="2">
        <f t="shared" si="265"/>
        <v>3.2120250000000006</v>
      </c>
      <c r="G2139" s="2">
        <f t="shared" si="259"/>
        <v>3.1975220000000011</v>
      </c>
      <c r="H2139" s="2">
        <f t="shared" si="263"/>
        <v>3.2801225000000018</v>
      </c>
      <c r="I2139" s="2">
        <f t="array" ref="I2139">SUMPRODUCT(B2123:B2142, (ROW(B2123:B2142)-ROW(B2123)+1)) / (20*21/2)</f>
        <v>3.2538976190476188</v>
      </c>
      <c r="J2139" s="2">
        <f t="shared" si="266"/>
        <v>3.2450072846446458</v>
      </c>
      <c r="K2139" s="2">
        <f t="shared" si="260"/>
        <v>3.2235047271956256</v>
      </c>
    </row>
    <row r="2140" spans="1:11" ht="13.5" x14ac:dyDescent="0.25">
      <c r="A2140" s="3">
        <f>TITRES_STAT!B2143</f>
        <v>45421</v>
      </c>
      <c r="B2140" s="5">
        <f>TITRES_STAT!D2143</f>
        <v>3.2237</v>
      </c>
      <c r="C2140" s="2">
        <f t="shared" si="261"/>
        <v>-4.4700000000000184E-2</v>
      </c>
      <c r="D2140" s="2">
        <f t="shared" si="262"/>
        <v>3.3096200000000002</v>
      </c>
      <c r="E2140" s="2">
        <f t="shared" si="264"/>
        <v>3.28634</v>
      </c>
      <c r="F2140" s="2">
        <f t="shared" si="265"/>
        <v>3.2174</v>
      </c>
      <c r="G2140" s="2">
        <f t="shared" si="259"/>
        <v>3.1964480000000015</v>
      </c>
      <c r="H2140" s="2">
        <f t="shared" si="263"/>
        <v>3.2798105000000017</v>
      </c>
      <c r="I2140" s="2">
        <f t="array" ref="I2140">SUMPRODUCT(B2124:B2143, (ROW(B2124:B2143)-ROW(B2124)+1)) / (20*21/2)</f>
        <v>3.2494633333333329</v>
      </c>
      <c r="J2140" s="2">
        <f t="shared" si="266"/>
        <v>3.2429780194403941</v>
      </c>
      <c r="K2140" s="2">
        <f t="shared" si="260"/>
        <v>3.2235123849526603</v>
      </c>
    </row>
    <row r="2141" spans="1:11" ht="13.5" x14ac:dyDescent="0.25">
      <c r="A2141" s="3">
        <f>TITRES_STAT!B2144</f>
        <v>45422</v>
      </c>
      <c r="B2141" s="5">
        <f>TITRES_STAT!D2144</f>
        <v>3.2058</v>
      </c>
      <c r="C2141" s="2">
        <f t="shared" si="261"/>
        <v>-1.7900000000000027E-2</v>
      </c>
      <c r="D2141" s="2">
        <f t="shared" si="262"/>
        <v>3.2809800000000005</v>
      </c>
      <c r="E2141" s="2">
        <f t="shared" si="264"/>
        <v>3.28545</v>
      </c>
      <c r="F2141" s="2">
        <f t="shared" si="265"/>
        <v>3.2218799999999996</v>
      </c>
      <c r="G2141" s="2">
        <f t="shared" si="259"/>
        <v>3.1950160000000012</v>
      </c>
      <c r="H2141" s="2">
        <f t="shared" si="263"/>
        <v>3.2795850000000013</v>
      </c>
      <c r="I2141" s="2">
        <f t="array" ref="I2141">SUMPRODUCT(B2125:B2144, (ROW(B2125:B2144)-ROW(B2125)+1)) / (20*21/2)</f>
        <v>3.2574785714285714</v>
      </c>
      <c r="J2141" s="2">
        <f t="shared" si="266"/>
        <v>3.239437255684166</v>
      </c>
      <c r="K2141" s="2">
        <f t="shared" si="260"/>
        <v>3.2228177816211838</v>
      </c>
    </row>
    <row r="2142" spans="1:11" ht="13.5" x14ac:dyDescent="0.25">
      <c r="A2142" s="3">
        <f>TITRES_STAT!B2145</f>
        <v>45425</v>
      </c>
      <c r="B2142" s="5">
        <f>TITRES_STAT!D2145</f>
        <v>3.1789000000000001</v>
      </c>
      <c r="C2142" s="2">
        <f t="shared" si="261"/>
        <v>-2.6899999999999924E-2</v>
      </c>
      <c r="D2142" s="2">
        <f t="shared" si="262"/>
        <v>3.2379999999999995</v>
      </c>
      <c r="E2142" s="2">
        <f t="shared" si="264"/>
        <v>3.2809700000000008</v>
      </c>
      <c r="F2142" s="2">
        <f t="shared" si="265"/>
        <v>3.2254599999999995</v>
      </c>
      <c r="G2142" s="2">
        <f t="shared" si="259"/>
        <v>3.1930460000000007</v>
      </c>
      <c r="H2142" s="2">
        <f t="shared" si="263"/>
        <v>3.2785555000000013</v>
      </c>
      <c r="I2142" s="2">
        <f t="array" ref="I2142">SUMPRODUCT(B2126:B2145, (ROW(B2126:B2145)-ROW(B2126)+1)) / (20*21/2)</f>
        <v>3.2645133333333329</v>
      </c>
      <c r="J2142" s="2">
        <f t="shared" si="266"/>
        <v>3.2336718027618647</v>
      </c>
      <c r="K2142" s="2">
        <f t="shared" si="260"/>
        <v>3.221095515675255</v>
      </c>
    </row>
    <row r="2143" spans="1:11" ht="13.5" x14ac:dyDescent="0.25">
      <c r="A2143" s="3">
        <f>TITRES_STAT!B2146</f>
        <v>45426</v>
      </c>
      <c r="B2143" s="5">
        <f>TITRES_STAT!D2146</f>
        <v>3.1789000000000001</v>
      </c>
      <c r="C2143" s="2">
        <f t="shared" si="261"/>
        <v>0</v>
      </c>
      <c r="D2143" s="2">
        <f t="shared" si="262"/>
        <v>3.2111400000000003</v>
      </c>
      <c r="E2143" s="2">
        <f t="shared" si="264"/>
        <v>3.2720199999999999</v>
      </c>
      <c r="F2143" s="2">
        <f t="shared" si="265"/>
        <v>3.2290399999999999</v>
      </c>
      <c r="G2143" s="2">
        <f t="shared" si="259"/>
        <v>3.1912560000000001</v>
      </c>
      <c r="H2143" s="2">
        <f t="shared" si="263"/>
        <v>3.2777495000000014</v>
      </c>
      <c r="I2143" s="2">
        <f t="array" ref="I2143">SUMPRODUCT(B2127:B2146, (ROW(B2127:B2146)-ROW(B2127)+1)) / (20*21/2)</f>
        <v>3.2706528571428564</v>
      </c>
      <c r="J2143" s="2">
        <f t="shared" si="266"/>
        <v>3.2284554405940682</v>
      </c>
      <c r="K2143" s="2">
        <f t="shared" si="260"/>
        <v>3.219440789570343</v>
      </c>
    </row>
    <row r="2144" spans="1:11" ht="13.5" x14ac:dyDescent="0.25">
      <c r="A2144" s="3">
        <f>TITRES_STAT!B2147</f>
        <v>45427</v>
      </c>
      <c r="B2144" s="5">
        <f>TITRES_STAT!D2147</f>
        <v>3.3132000000000001</v>
      </c>
      <c r="C2144" s="2">
        <f t="shared" si="261"/>
        <v>0.13430000000000009</v>
      </c>
      <c r="D2144" s="2">
        <f t="shared" si="262"/>
        <v>3.2201</v>
      </c>
      <c r="E2144" s="2">
        <f t="shared" si="264"/>
        <v>3.2738100000000001</v>
      </c>
      <c r="F2144" s="2">
        <f t="shared" si="265"/>
        <v>3.2393349999999996</v>
      </c>
      <c r="G2144" s="2">
        <f t="shared" si="259"/>
        <v>3.1937640000000003</v>
      </c>
      <c r="H2144" s="2">
        <f t="shared" si="263"/>
        <v>3.2776150000000013</v>
      </c>
      <c r="I2144" s="2">
        <f t="array" ref="I2144">SUMPRODUCT(B2128:B2147, (ROW(B2128:B2147)-ROW(B2128)+1)) / (20*21/2)</f>
        <v>3.2758971428571422</v>
      </c>
      <c r="J2144" s="2">
        <f t="shared" si="266"/>
        <v>3.2365263510136808</v>
      </c>
      <c r="K2144" s="2">
        <f t="shared" si="260"/>
        <v>3.2231176213518986</v>
      </c>
    </row>
    <row r="2145" spans="1:11" ht="13.5" x14ac:dyDescent="0.25">
      <c r="A2145" s="3">
        <f>TITRES_STAT!B2148</f>
        <v>45428</v>
      </c>
      <c r="B2145" s="5">
        <f>TITRES_STAT!D2148</f>
        <v>3.3132000000000001</v>
      </c>
      <c r="C2145" s="2">
        <f t="shared" si="261"/>
        <v>0</v>
      </c>
      <c r="D2145" s="2">
        <f t="shared" si="262"/>
        <v>3.2380000000000004</v>
      </c>
      <c r="E2145" s="2">
        <f t="shared" si="264"/>
        <v>3.2738100000000001</v>
      </c>
      <c r="F2145" s="2">
        <f t="shared" si="265"/>
        <v>3.2487349999999999</v>
      </c>
      <c r="G2145" s="2">
        <f t="shared" si="259"/>
        <v>3.195554</v>
      </c>
      <c r="H2145" s="2">
        <f t="shared" si="263"/>
        <v>3.2776150000000013</v>
      </c>
      <c r="I2145" s="2">
        <f t="array" ref="I2145">SUMPRODUCT(B2129:B2148, (ROW(B2129:B2148)-ROW(B2129)+1)) / (20*21/2)</f>
        <v>3.2793557142857139</v>
      </c>
      <c r="J2145" s="2">
        <f t="shared" si="266"/>
        <v>3.2438286032980921</v>
      </c>
      <c r="K2145" s="2">
        <f t="shared" si="260"/>
        <v>3.2266502636518246</v>
      </c>
    </row>
    <row r="2146" spans="1:11" ht="13.5" x14ac:dyDescent="0.25">
      <c r="A2146" s="3">
        <f>TITRES_STAT!B2149</f>
        <v>45429</v>
      </c>
      <c r="B2146" s="5">
        <f>TITRES_STAT!D2149</f>
        <v>3.3132000000000001</v>
      </c>
      <c r="C2146" s="2">
        <f t="shared" si="261"/>
        <v>0</v>
      </c>
      <c r="D2146" s="2">
        <f t="shared" si="262"/>
        <v>3.2594799999999999</v>
      </c>
      <c r="E2146" s="2">
        <f t="shared" si="264"/>
        <v>3.2702300000000002</v>
      </c>
      <c r="F2146" s="2">
        <f t="shared" si="265"/>
        <v>3.2581350000000002</v>
      </c>
      <c r="G2146" s="2">
        <f t="shared" si="259"/>
        <v>3.1973440000000006</v>
      </c>
      <c r="H2146" s="2">
        <f t="shared" si="263"/>
        <v>3.277436000000002</v>
      </c>
      <c r="I2146" s="2">
        <f t="array" ref="I2146">SUMPRODUCT(B2130:B2149, (ROW(B2130:B2149)-ROW(B2130)+1)) / (20*21/2)</f>
        <v>3.2784995238095238</v>
      </c>
      <c r="J2146" s="2">
        <f t="shared" si="266"/>
        <v>3.2504354029839879</v>
      </c>
      <c r="K2146" s="2">
        <f t="shared" si="260"/>
        <v>3.2300443709595963</v>
      </c>
    </row>
    <row r="2147" spans="1:11" ht="13.5" x14ac:dyDescent="0.25">
      <c r="A2147" s="3">
        <f>TITRES_STAT!B2150</f>
        <v>45432</v>
      </c>
      <c r="B2147" s="5">
        <f>TITRES_STAT!D2150</f>
        <v>3.3132000000000001</v>
      </c>
      <c r="C2147" s="2">
        <f t="shared" si="261"/>
        <v>0</v>
      </c>
      <c r="D2147" s="2">
        <f t="shared" si="262"/>
        <v>3.28634</v>
      </c>
      <c r="E2147" s="2">
        <f t="shared" si="264"/>
        <v>3.2621700000000002</v>
      </c>
      <c r="F2147" s="2">
        <f t="shared" si="265"/>
        <v>3.2679850000000008</v>
      </c>
      <c r="G2147" s="2">
        <f t="shared" si="259"/>
        <v>3.1991340000000004</v>
      </c>
      <c r="H2147" s="2">
        <f t="shared" si="263"/>
        <v>3.2773465000000015</v>
      </c>
      <c r="I2147" s="2">
        <f t="array" ref="I2147">SUMPRODUCT(B2131:B2150, (ROW(B2131:B2150)-ROW(B2131)+1)) / (20*21/2)</f>
        <v>3.2802904761904768</v>
      </c>
      <c r="J2147" s="2">
        <f t="shared" si="266"/>
        <v>3.2564129836521793</v>
      </c>
      <c r="K2147" s="2">
        <f t="shared" si="260"/>
        <v>3.2333053760200046</v>
      </c>
    </row>
    <row r="2148" spans="1:11" ht="13.5" x14ac:dyDescent="0.25">
      <c r="A2148" s="3">
        <f>TITRES_STAT!B2151</f>
        <v>45433</v>
      </c>
      <c r="B2148" s="5">
        <f>TITRES_STAT!D2151</f>
        <v>3.3043</v>
      </c>
      <c r="C2148" s="2">
        <f t="shared" si="261"/>
        <v>-8.90000000000013E-3</v>
      </c>
      <c r="D2148" s="2">
        <f t="shared" si="262"/>
        <v>3.3114200000000005</v>
      </c>
      <c r="E2148" s="2">
        <f t="shared" si="264"/>
        <v>3.2612800000000006</v>
      </c>
      <c r="F2148" s="2">
        <f t="shared" si="265"/>
        <v>3.2773900000000005</v>
      </c>
      <c r="G2148" s="2">
        <f t="shared" si="259"/>
        <v>3.2007459999999996</v>
      </c>
      <c r="H2148" s="2">
        <f t="shared" si="263"/>
        <v>3.2771230000000018</v>
      </c>
      <c r="I2148" s="2">
        <f t="array" ref="I2148">SUMPRODUCT(B2132:B2151, (ROW(B2132:B2151)-ROW(B2132)+1)) / (20*21/2)</f>
        <v>3.2819961904761894</v>
      </c>
      <c r="J2148" s="2">
        <f t="shared" si="266"/>
        <v>3.2609736518757813</v>
      </c>
      <c r="K2148" s="2">
        <f t="shared" si="260"/>
        <v>3.2360894789211812</v>
      </c>
    </row>
    <row r="2149" spans="1:11" ht="13.5" x14ac:dyDescent="0.25">
      <c r="A2149" s="3">
        <f>TITRES_STAT!B2152</f>
        <v>45434</v>
      </c>
      <c r="B2149" s="5">
        <f>TITRES_STAT!D2152</f>
        <v>3.2684000000000002</v>
      </c>
      <c r="C2149" s="2">
        <f t="shared" si="261"/>
        <v>-3.5899999999999821E-2</v>
      </c>
      <c r="D2149" s="2">
        <f t="shared" si="262"/>
        <v>3.30246</v>
      </c>
      <c r="E2149" s="2">
        <f t="shared" si="264"/>
        <v>3.2612800000000006</v>
      </c>
      <c r="F2149" s="2">
        <f t="shared" si="265"/>
        <v>3.2764949999999997</v>
      </c>
      <c r="G2149" s="2">
        <f t="shared" si="259"/>
        <v>3.202178</v>
      </c>
      <c r="H2149" s="2">
        <f t="shared" si="263"/>
        <v>3.2767645000000014</v>
      </c>
      <c r="I2149" s="2">
        <f t="array" ref="I2149">SUMPRODUCT(B2133:B2152, (ROW(B2133:B2152)-ROW(B2133)+1)) / (20*21/2)</f>
        <v>3.2833180952380947</v>
      </c>
      <c r="J2149" s="2">
        <f t="shared" si="266"/>
        <v>3.2616809231257067</v>
      </c>
      <c r="K2149" s="2">
        <f t="shared" si="260"/>
        <v>3.2373565581791741</v>
      </c>
    </row>
    <row r="2150" spans="1:11" ht="13.5" x14ac:dyDescent="0.25">
      <c r="A2150" s="3">
        <f>TITRES_STAT!B2153</f>
        <v>45435</v>
      </c>
      <c r="B2150" s="5">
        <f>TITRES_STAT!D2153</f>
        <v>3.2953000000000001</v>
      </c>
      <c r="C2150" s="2">
        <f t="shared" si="261"/>
        <v>2.6899999999999924E-2</v>
      </c>
      <c r="D2150" s="2">
        <f t="shared" si="262"/>
        <v>3.2988799999999996</v>
      </c>
      <c r="E2150" s="2">
        <f t="shared" si="264"/>
        <v>3.2684400000000005</v>
      </c>
      <c r="F2150" s="2">
        <f t="shared" si="265"/>
        <v>3.2773899999999996</v>
      </c>
      <c r="G2150" s="2">
        <f t="shared" si="259"/>
        <v>3.2041479999999996</v>
      </c>
      <c r="H2150" s="2">
        <f t="shared" si="263"/>
        <v>3.2765405000000021</v>
      </c>
      <c r="I2150" s="2">
        <f t="array" ref="I2150">SUMPRODUCT(B2134:B2153, (ROW(B2134:B2153)-ROW(B2134)+1)) / (20*21/2)</f>
        <v>3.2851561904761906</v>
      </c>
      <c r="J2150" s="2">
        <f t="shared" si="266"/>
        <v>3.2648827399708775</v>
      </c>
      <c r="K2150" s="2">
        <f t="shared" si="260"/>
        <v>3.239628850015285</v>
      </c>
    </row>
    <row r="2151" spans="1:11" ht="13.5" x14ac:dyDescent="0.25">
      <c r="A2151" s="3">
        <f>TITRES_STAT!B2154</f>
        <v>45436</v>
      </c>
      <c r="B2151" s="5">
        <f>TITRES_STAT!D2154</f>
        <v>3.2953000000000001</v>
      </c>
      <c r="C2151" s="2">
        <f t="shared" si="261"/>
        <v>0</v>
      </c>
      <c r="D2151" s="2">
        <f t="shared" si="262"/>
        <v>3.2953000000000001</v>
      </c>
      <c r="E2151" s="2">
        <f t="shared" si="264"/>
        <v>3.2773899999999996</v>
      </c>
      <c r="F2151" s="2">
        <f t="shared" si="265"/>
        <v>3.2814199999999998</v>
      </c>
      <c r="G2151" s="2">
        <f t="shared" si="259"/>
        <v>3.2061179999999996</v>
      </c>
      <c r="H2151" s="2">
        <f t="shared" si="263"/>
        <v>3.2763165000000014</v>
      </c>
      <c r="I2151" s="2">
        <f t="array" ref="I2151">SUMPRODUCT(B2135:B2154, (ROW(B2135:B2154)-ROW(B2135)+1)) / (20*21/2)</f>
        <v>3.2893757142857143</v>
      </c>
      <c r="J2151" s="2">
        <f t="shared" si="266"/>
        <v>3.2677796218784132</v>
      </c>
      <c r="K2151" s="2">
        <f t="shared" si="260"/>
        <v>3.2418120323676272</v>
      </c>
    </row>
    <row r="2152" spans="1:11" ht="13.5" x14ac:dyDescent="0.25">
      <c r="A2152" s="3">
        <f>TITRES_STAT!B2155</f>
        <v>45439</v>
      </c>
      <c r="B2152" s="5">
        <f>TITRES_STAT!D2155</f>
        <v>3.2953000000000001</v>
      </c>
      <c r="C2152" s="2">
        <f t="shared" si="261"/>
        <v>0</v>
      </c>
      <c r="D2152" s="2">
        <f t="shared" si="262"/>
        <v>3.2917200000000002</v>
      </c>
      <c r="E2152" s="2">
        <f t="shared" si="264"/>
        <v>3.2890300000000003</v>
      </c>
      <c r="F2152" s="2">
        <f t="shared" si="265"/>
        <v>3.2850000000000001</v>
      </c>
      <c r="G2152" s="2">
        <f t="shared" si="259"/>
        <v>3.2079079999999998</v>
      </c>
      <c r="H2152" s="2">
        <f t="shared" si="263"/>
        <v>3.2760925000000021</v>
      </c>
      <c r="I2152" s="2">
        <f t="array" ref="I2152">SUMPRODUCT(B2136:B2155, (ROW(B2136:B2155)-ROW(B2136)+1)) / (20*21/2)</f>
        <v>3.2985390476190477</v>
      </c>
      <c r="J2152" s="2">
        <f t="shared" si="266"/>
        <v>3.2704006102709453</v>
      </c>
      <c r="K2152" s="2">
        <f t="shared" si="260"/>
        <v>3.2439095997257597</v>
      </c>
    </row>
    <row r="2153" spans="1:11" ht="13.5" x14ac:dyDescent="0.25">
      <c r="A2153" s="3">
        <f>TITRES_STAT!B2156</f>
        <v>45440</v>
      </c>
      <c r="B2153" s="5">
        <f>TITRES_STAT!D2156</f>
        <v>3.3043</v>
      </c>
      <c r="C2153" s="2">
        <f t="shared" si="261"/>
        <v>8.999999999999897E-3</v>
      </c>
      <c r="D2153" s="2">
        <f t="shared" si="262"/>
        <v>3.2917200000000006</v>
      </c>
      <c r="E2153" s="2">
        <f t="shared" si="264"/>
        <v>3.3015700000000003</v>
      </c>
      <c r="F2153" s="2">
        <f t="shared" si="265"/>
        <v>3.2867950000000001</v>
      </c>
      <c r="G2153" s="2">
        <f t="shared" si="259"/>
        <v>3.2100580000000001</v>
      </c>
      <c r="H2153" s="2">
        <f t="shared" si="263"/>
        <v>3.2759135000000028</v>
      </c>
      <c r="I2153" s="2">
        <f t="array" ref="I2153">SUMPRODUCT(B2137:B2156, (ROW(B2137:B2156)-ROW(B2137)+1)) / (20*21/2)</f>
        <v>3.3048090476190475</v>
      </c>
      <c r="J2153" s="2">
        <f t="shared" si="266"/>
        <v>3.2736291235784742</v>
      </c>
      <c r="K2153" s="2">
        <f t="shared" si="260"/>
        <v>3.2462778507169063</v>
      </c>
    </row>
    <row r="2154" spans="1:11" ht="13.5" x14ac:dyDescent="0.25">
      <c r="A2154" s="3">
        <f>TITRES_STAT!B2157</f>
        <v>45441</v>
      </c>
      <c r="B2154" s="5">
        <f>TITRES_STAT!D2157</f>
        <v>3.3311000000000002</v>
      </c>
      <c r="C2154" s="2">
        <f t="shared" si="261"/>
        <v>2.6800000000000157E-2</v>
      </c>
      <c r="D2154" s="2">
        <f t="shared" si="262"/>
        <v>3.3042600000000002</v>
      </c>
      <c r="E2154" s="2">
        <f t="shared" si="264"/>
        <v>3.3033600000000005</v>
      </c>
      <c r="F2154" s="2">
        <f t="shared" si="265"/>
        <v>3.2885849999999999</v>
      </c>
      <c r="G2154" s="2">
        <f t="shared" si="259"/>
        <v>3.2131020000000001</v>
      </c>
      <c r="H2154" s="2">
        <f t="shared" si="263"/>
        <v>3.2758685000000018</v>
      </c>
      <c r="I2154" s="2">
        <f t="array" ref="I2154">SUMPRODUCT(B2138:B2157, (ROW(B2138:B2157)-ROW(B2138)+1)) / (20*21/2)</f>
        <v>3.3135885714285718</v>
      </c>
      <c r="J2154" s="2">
        <f t="shared" si="266"/>
        <v>3.2791025403805243</v>
      </c>
      <c r="K2154" s="2">
        <f t="shared" si="260"/>
        <v>3.2496042095123219</v>
      </c>
    </row>
    <row r="2155" spans="1:11" ht="13.5" x14ac:dyDescent="0.25">
      <c r="A2155" s="3">
        <f>TITRES_STAT!B2158</f>
        <v>45442</v>
      </c>
      <c r="B2155" s="5">
        <f>TITRES_STAT!D2158</f>
        <v>3.3847999999999998</v>
      </c>
      <c r="C2155" s="2">
        <f t="shared" si="261"/>
        <v>5.3699999999999637E-2</v>
      </c>
      <c r="D2155" s="2">
        <f t="shared" si="262"/>
        <v>3.3221599999999993</v>
      </c>
      <c r="E2155" s="2">
        <f t="shared" si="264"/>
        <v>3.3105200000000004</v>
      </c>
      <c r="F2155" s="2">
        <f t="shared" si="265"/>
        <v>3.2921649999999998</v>
      </c>
      <c r="G2155" s="2">
        <f t="shared" si="259"/>
        <v>3.2172199999999997</v>
      </c>
      <c r="H2155" s="2">
        <f t="shared" si="263"/>
        <v>3.276137000000003</v>
      </c>
      <c r="I2155" s="2">
        <f t="array" ref="I2155">SUMPRODUCT(B2139:B2158, (ROW(B2139:B2158)-ROW(B2139)+1)) / (20*21/2)</f>
        <v>3.3207061904761903</v>
      </c>
      <c r="J2155" s="2">
        <f t="shared" si="266"/>
        <v>3.2891689651061888</v>
      </c>
      <c r="K2155" s="2">
        <f t="shared" si="260"/>
        <v>3.2549060052177214</v>
      </c>
    </row>
    <row r="2156" spans="1:11" ht="13.5" x14ac:dyDescent="0.25">
      <c r="A2156" s="3">
        <f>TITRES_STAT!B2159</f>
        <v>45443</v>
      </c>
      <c r="B2156" s="5">
        <f>TITRES_STAT!D2159</f>
        <v>3.3580000000000001</v>
      </c>
      <c r="C2156" s="2">
        <f t="shared" si="261"/>
        <v>-2.6799999999999713E-2</v>
      </c>
      <c r="D2156" s="2">
        <f t="shared" si="262"/>
        <v>3.3347000000000002</v>
      </c>
      <c r="E2156" s="2">
        <f t="shared" si="264"/>
        <v>3.3149999999999999</v>
      </c>
      <c r="F2156" s="2">
        <f t="shared" si="265"/>
        <v>3.2926149999999992</v>
      </c>
      <c r="G2156" s="2">
        <f t="shared" si="259"/>
        <v>3.2208019999999999</v>
      </c>
      <c r="H2156" s="2">
        <f t="shared" si="263"/>
        <v>3.2763610000000023</v>
      </c>
      <c r="I2156" s="2">
        <f t="array" ref="I2156">SUMPRODUCT(B2140:B2159, (ROW(B2140:B2159)-ROW(B2140)+1)) / (20*21/2)</f>
        <v>3.3275680952380946</v>
      </c>
      <c r="J2156" s="2">
        <f t="shared" si="266"/>
        <v>3.2957243017627427</v>
      </c>
      <c r="K2156" s="2">
        <f t="shared" si="260"/>
        <v>3.2589489069738895</v>
      </c>
    </row>
    <row r="2157" spans="1:11" ht="13.5" x14ac:dyDescent="0.25">
      <c r="A2157" s="3">
        <f>TITRES_STAT!B2160</f>
        <v>45446</v>
      </c>
      <c r="B2157" s="5">
        <f>TITRES_STAT!D2160</f>
        <v>3.3847999999999998</v>
      </c>
      <c r="C2157" s="2">
        <f t="shared" si="261"/>
        <v>2.6799999999999713E-2</v>
      </c>
      <c r="D2157" s="2">
        <f t="shared" si="262"/>
        <v>3.3526000000000002</v>
      </c>
      <c r="E2157" s="2">
        <f t="shared" si="264"/>
        <v>3.3221600000000002</v>
      </c>
      <c r="F2157" s="2">
        <f t="shared" si="265"/>
        <v>3.2921649999999993</v>
      </c>
      <c r="G2157" s="2">
        <f t="shared" si="259"/>
        <v>3.2252780000000003</v>
      </c>
      <c r="H2157" s="2">
        <f t="shared" si="263"/>
        <v>3.2767190000000022</v>
      </c>
      <c r="I2157" s="2">
        <f t="array" ref="I2157">SUMPRODUCT(B2141:B2160, (ROW(B2141:B2160)-ROW(B2141)+1)) / (20*21/2)</f>
        <v>3.3262847619047622</v>
      </c>
      <c r="J2157" s="2">
        <f t="shared" si="266"/>
        <v>3.3042077015948625</v>
      </c>
      <c r="K2157" s="2">
        <f t="shared" si="260"/>
        <v>3.2638842439553057</v>
      </c>
    </row>
    <row r="2158" spans="1:11" ht="13.5" x14ac:dyDescent="0.25">
      <c r="A2158" s="3">
        <f>TITRES_STAT!B2161</f>
        <v>45447</v>
      </c>
      <c r="B2158" s="5">
        <f>TITRES_STAT!D2161</f>
        <v>3.3668999999999998</v>
      </c>
      <c r="C2158" s="2">
        <f t="shared" si="261"/>
        <v>-1.7900000000000027E-2</v>
      </c>
      <c r="D2158" s="2">
        <f t="shared" si="262"/>
        <v>3.3651200000000001</v>
      </c>
      <c r="E2158" s="2">
        <f t="shared" si="264"/>
        <v>3.3284199999999999</v>
      </c>
      <c r="F2158" s="2">
        <f t="shared" si="265"/>
        <v>3.2948499999999994</v>
      </c>
      <c r="G2158" s="2">
        <f t="shared" si="259"/>
        <v>3.2299339999999996</v>
      </c>
      <c r="H2158" s="2">
        <f t="shared" si="263"/>
        <v>3.2769875000000028</v>
      </c>
      <c r="I2158" s="2">
        <f t="array" ref="I2158">SUMPRODUCT(B2142:B2161, (ROW(B2142:B2161)-ROW(B2142)+1)) / (20*21/2)</f>
        <v>3.3221509523809529</v>
      </c>
      <c r="J2158" s="2">
        <f t="shared" si="266"/>
        <v>3.3101783966810658</v>
      </c>
      <c r="K2158" s="2">
        <f t="shared" si="260"/>
        <v>3.2679240775256861</v>
      </c>
    </row>
    <row r="2159" spans="1:11" ht="13.5" x14ac:dyDescent="0.25">
      <c r="A2159" s="3">
        <f>TITRES_STAT!B2162</f>
        <v>45448</v>
      </c>
      <c r="B2159" s="5">
        <f>TITRES_STAT!D2162</f>
        <v>3.3668999999999998</v>
      </c>
      <c r="C2159" s="2">
        <f t="shared" si="261"/>
        <v>0</v>
      </c>
      <c r="D2159" s="2">
        <f t="shared" si="262"/>
        <v>3.3722799999999999</v>
      </c>
      <c r="E2159" s="2">
        <f t="shared" si="264"/>
        <v>3.3382700000000001</v>
      </c>
      <c r="F2159" s="2">
        <f t="shared" si="265"/>
        <v>3.2997749999999995</v>
      </c>
      <c r="G2159" s="2">
        <f t="shared" si="259"/>
        <v>3.234589999999999</v>
      </c>
      <c r="H2159" s="2">
        <f t="shared" si="263"/>
        <v>3.2771665000000025</v>
      </c>
      <c r="I2159" s="2">
        <f t="array" ref="I2159">SUMPRODUCT(B2143:B2162, (ROW(B2143:B2162)-ROW(B2143)+1)) / (20*21/2)</f>
        <v>3.3220280952380956</v>
      </c>
      <c r="J2159" s="2">
        <f t="shared" si="266"/>
        <v>3.315580454140012</v>
      </c>
      <c r="K2159" s="2">
        <f t="shared" si="260"/>
        <v>3.2718054862501695</v>
      </c>
    </row>
    <row r="2160" spans="1:11" ht="13.5" x14ac:dyDescent="0.25">
      <c r="A2160" s="3">
        <f>TITRES_STAT!B2163</f>
        <v>45449</v>
      </c>
      <c r="B2160" s="5">
        <f>TITRES_STAT!D2163</f>
        <v>3.2863000000000002</v>
      </c>
      <c r="C2160" s="2">
        <f t="shared" si="261"/>
        <v>-8.0599999999999561E-2</v>
      </c>
      <c r="D2160" s="2">
        <f t="shared" si="262"/>
        <v>3.3525799999999997</v>
      </c>
      <c r="E2160" s="2">
        <f t="shared" si="264"/>
        <v>3.3373699999999999</v>
      </c>
      <c r="F2160" s="2">
        <f t="shared" si="265"/>
        <v>3.302905</v>
      </c>
      <c r="G2160" s="2">
        <f t="shared" si="259"/>
        <v>3.2378119999999995</v>
      </c>
      <c r="H2160" s="2">
        <f t="shared" si="263"/>
        <v>3.2770320000000019</v>
      </c>
      <c r="I2160" s="2">
        <f t="array" ref="I2160">SUMPRODUCT(B2144:B2163, (ROW(B2144:B2163)-ROW(B2144)+1)) / (20*21/2)</f>
        <v>3.31107</v>
      </c>
      <c r="J2160" s="2">
        <f t="shared" si="266"/>
        <v>3.3127918394600107</v>
      </c>
      <c r="K2160" s="2">
        <f t="shared" si="260"/>
        <v>3.2723738985540844</v>
      </c>
    </row>
    <row r="2161" spans="1:11" ht="13.5" x14ac:dyDescent="0.25">
      <c r="A2161" s="3">
        <f>TITRES_STAT!B2164</f>
        <v>45450</v>
      </c>
      <c r="B2161" s="5">
        <f>TITRES_STAT!D2164</f>
        <v>3.2595000000000001</v>
      </c>
      <c r="C2161" s="2">
        <f t="shared" si="261"/>
        <v>-2.6800000000000157E-2</v>
      </c>
      <c r="D2161" s="2">
        <f t="shared" si="262"/>
        <v>3.3328800000000003</v>
      </c>
      <c r="E2161" s="2">
        <f t="shared" si="264"/>
        <v>3.3337900000000005</v>
      </c>
      <c r="F2161" s="2">
        <f t="shared" si="265"/>
        <v>3.3055899999999996</v>
      </c>
      <c r="G2161" s="2">
        <f t="shared" si="259"/>
        <v>3.2403199999999992</v>
      </c>
      <c r="H2161" s="2">
        <f t="shared" si="263"/>
        <v>3.2768980000000023</v>
      </c>
      <c r="I2161" s="2">
        <f t="array" ref="I2161">SUMPRODUCT(B2145:B2164, (ROW(B2145:B2164)-ROW(B2145)+1)) / (20*21/2)</f>
        <v>3.3042933333333329</v>
      </c>
      <c r="J2161" s="2">
        <f t="shared" si="266"/>
        <v>3.3077164261781049</v>
      </c>
      <c r="K2161" s="2">
        <f t="shared" si="260"/>
        <v>3.2718690397872581</v>
      </c>
    </row>
    <row r="2162" spans="1:11" ht="13.5" x14ac:dyDescent="0.25">
      <c r="A2162" s="3">
        <f>TITRES_STAT!B2165</f>
        <v>45453</v>
      </c>
      <c r="B2162" s="5">
        <f>TITRES_STAT!D2165</f>
        <v>3.3043</v>
      </c>
      <c r="C2162" s="2">
        <f t="shared" si="261"/>
        <v>4.4799999999999951E-2</v>
      </c>
      <c r="D2162" s="2">
        <f t="shared" si="262"/>
        <v>3.3167800000000001</v>
      </c>
      <c r="E2162" s="2">
        <f t="shared" si="264"/>
        <v>3.3346900000000006</v>
      </c>
      <c r="F2162" s="2">
        <f t="shared" si="265"/>
        <v>3.3118600000000002</v>
      </c>
      <c r="G2162" s="2">
        <f t="shared" ref="G2162:G2225" si="267">AVERAGE(B2113:B2162)</f>
        <v>3.243544</v>
      </c>
      <c r="H2162" s="2">
        <f t="shared" si="263"/>
        <v>3.2769880000000025</v>
      </c>
      <c r="I2162" s="2">
        <f t="array" ref="I2162">SUMPRODUCT(B2146:B2165, (ROW(B2146:B2165)-ROW(B2146)+1)) / (20*21/2)</f>
        <v>3.3046766666666669</v>
      </c>
      <c r="J2162" s="2">
        <f t="shared" si="266"/>
        <v>3.3073910522563805</v>
      </c>
      <c r="K2162" s="2">
        <f t="shared" si="260"/>
        <v>3.2731408421485422</v>
      </c>
    </row>
    <row r="2163" spans="1:11" ht="13.5" x14ac:dyDescent="0.25">
      <c r="A2163" s="3">
        <f>TITRES_STAT!B2166</f>
        <v>45454</v>
      </c>
      <c r="B2163" s="5">
        <f>TITRES_STAT!D2166</f>
        <v>3.1968000000000001</v>
      </c>
      <c r="C2163" s="2">
        <f t="shared" si="261"/>
        <v>-0.10749999999999993</v>
      </c>
      <c r="D2163" s="2">
        <f t="shared" si="262"/>
        <v>3.2827600000000006</v>
      </c>
      <c r="E2163" s="2">
        <f t="shared" si="264"/>
        <v>3.3239400000000003</v>
      </c>
      <c r="F2163" s="2">
        <f t="shared" si="265"/>
        <v>3.3127550000000001</v>
      </c>
      <c r="G2163" s="2">
        <f t="shared" si="267"/>
        <v>3.2447979999999994</v>
      </c>
      <c r="H2163" s="2">
        <f t="shared" si="263"/>
        <v>3.2765405000000025</v>
      </c>
      <c r="I2163" s="2">
        <f t="array" ref="I2163">SUMPRODUCT(B2147:B2166, (ROW(B2147:B2166)-ROW(B2147)+1)) / (20*21/2)</f>
        <v>3.303355238095238</v>
      </c>
      <c r="J2163" s="2">
        <f t="shared" si="266"/>
        <v>3.2968585710891061</v>
      </c>
      <c r="K2163" s="2">
        <f t="shared" ref="K2163:K2226" si="268">$K$4*B2163+(1-$K$4)*K2162</f>
        <v>3.2701470836329132</v>
      </c>
    </row>
    <row r="2164" spans="1:11" ht="13.5" x14ac:dyDescent="0.25">
      <c r="A2164" s="3">
        <f>TITRES_STAT!B2167</f>
        <v>45455</v>
      </c>
      <c r="B2164" s="5">
        <f>TITRES_STAT!D2167</f>
        <v>3.2416</v>
      </c>
      <c r="C2164" s="2">
        <f t="shared" si="261"/>
        <v>4.4799999999999951E-2</v>
      </c>
      <c r="D2164" s="2">
        <f t="shared" si="262"/>
        <v>3.2576999999999998</v>
      </c>
      <c r="E2164" s="2">
        <f t="shared" si="264"/>
        <v>3.3149900000000003</v>
      </c>
      <c r="F2164" s="2">
        <f t="shared" si="265"/>
        <v>3.3091750000000006</v>
      </c>
      <c r="G2164" s="2">
        <f t="shared" si="267"/>
        <v>3.2460519999999997</v>
      </c>
      <c r="H2164" s="2">
        <f t="shared" si="263"/>
        <v>3.2763615000000028</v>
      </c>
      <c r="I2164" s="2">
        <f t="array" ref="I2164">SUMPRODUCT(B2148:B2167, (ROW(B2148:B2167)-ROW(B2148)+1)) / (20*21/2)</f>
        <v>3.3021190476190472</v>
      </c>
      <c r="J2164" s="2">
        <f t="shared" si="266"/>
        <v>3.2915958500330005</v>
      </c>
      <c r="K2164" s="2">
        <f t="shared" si="268"/>
        <v>3.2690275901571129</v>
      </c>
    </row>
    <row r="2165" spans="1:11" ht="13.5" x14ac:dyDescent="0.25">
      <c r="A2165" s="3">
        <f>TITRES_STAT!B2168</f>
        <v>45456</v>
      </c>
      <c r="B2165" s="5">
        <f>TITRES_STAT!D2168</f>
        <v>3.3132000000000001</v>
      </c>
      <c r="C2165" s="2">
        <f t="shared" si="261"/>
        <v>7.1600000000000108E-2</v>
      </c>
      <c r="D2165" s="2">
        <f t="shared" si="262"/>
        <v>3.26308</v>
      </c>
      <c r="E2165" s="2">
        <f t="shared" si="264"/>
        <v>3.30783</v>
      </c>
      <c r="F2165" s="2">
        <f t="shared" si="265"/>
        <v>3.3091749999999998</v>
      </c>
      <c r="G2165" s="2">
        <f t="shared" si="267"/>
        <v>3.248737999999999</v>
      </c>
      <c r="H2165" s="2">
        <f t="shared" si="263"/>
        <v>3.2766300000000026</v>
      </c>
      <c r="I2165" s="2">
        <f t="array" ref="I2165">SUMPRODUCT(B2149:B2168, (ROW(B2149:B2168)-ROW(B2149)+1)) / (20*21/2)</f>
        <v>3.2992633333333332</v>
      </c>
      <c r="J2165" s="2">
        <f t="shared" si="266"/>
        <v>3.2936533881250956</v>
      </c>
      <c r="K2165" s="2">
        <f t="shared" si="268"/>
        <v>3.2707598415235011</v>
      </c>
    </row>
    <row r="2166" spans="1:11" ht="13.5" x14ac:dyDescent="0.25">
      <c r="A2166" s="3">
        <f>TITRES_STAT!B2169</f>
        <v>45457</v>
      </c>
      <c r="B2166" s="5">
        <f>TITRES_STAT!D2169</f>
        <v>3.2953000000000001</v>
      </c>
      <c r="C2166" s="2">
        <f t="shared" si="261"/>
        <v>-1.7900000000000027E-2</v>
      </c>
      <c r="D2166" s="2">
        <f t="shared" si="262"/>
        <v>3.2702399999999998</v>
      </c>
      <c r="E2166" s="2">
        <f t="shared" si="264"/>
        <v>3.3015599999999998</v>
      </c>
      <c r="F2166" s="2">
        <f t="shared" si="265"/>
        <v>3.3082799999999999</v>
      </c>
      <c r="G2166" s="2">
        <f t="shared" si="267"/>
        <v>3.2510659999999989</v>
      </c>
      <c r="H2166" s="2">
        <f t="shared" si="263"/>
        <v>3.2768090000000019</v>
      </c>
      <c r="I2166" s="2">
        <f t="array" ref="I2166">SUMPRODUCT(B2150:B2169, (ROW(B2150:B2169)-ROW(B2150)+1)) / (20*21/2)</f>
        <v>3.2914214285714292</v>
      </c>
      <c r="J2166" s="2">
        <f t="shared" si="266"/>
        <v>3.293810208303658</v>
      </c>
      <c r="K2166" s="2">
        <f t="shared" si="268"/>
        <v>3.2717222006794424</v>
      </c>
    </row>
    <row r="2167" spans="1:11" ht="13.5" x14ac:dyDescent="0.25">
      <c r="A2167" s="3">
        <f>TITRES_STAT!B2170</f>
        <v>45461</v>
      </c>
      <c r="B2167" s="5">
        <f>TITRES_STAT!D2170</f>
        <v>3.2953000000000001</v>
      </c>
      <c r="C2167" s="2">
        <f t="shared" si="261"/>
        <v>0</v>
      </c>
      <c r="D2167" s="2">
        <f t="shared" si="262"/>
        <v>3.2684400000000005</v>
      </c>
      <c r="E2167" s="2">
        <f t="shared" si="264"/>
        <v>3.2926100000000007</v>
      </c>
      <c r="F2167" s="2">
        <f t="shared" si="265"/>
        <v>3.307385</v>
      </c>
      <c r="G2167" s="2">
        <f t="shared" si="267"/>
        <v>3.2537519999999991</v>
      </c>
      <c r="H2167" s="2">
        <f t="shared" si="263"/>
        <v>3.2769880000000025</v>
      </c>
      <c r="I2167" s="2">
        <f t="array" ref="I2167">SUMPRODUCT(B2151:B2170, (ROW(B2151:B2170)-ROW(B2151)+1)) / (20*21/2)</f>
        <v>3.2889066666666671</v>
      </c>
      <c r="J2167" s="2">
        <f t="shared" si="266"/>
        <v>3.2939520932271193</v>
      </c>
      <c r="K2167" s="2">
        <f t="shared" si="268"/>
        <v>3.2726468202606411</v>
      </c>
    </row>
    <row r="2168" spans="1:11" ht="13.5" x14ac:dyDescent="0.25">
      <c r="A2168" s="3">
        <f>TITRES_STAT!B2171</f>
        <v>45462</v>
      </c>
      <c r="B2168" s="5">
        <f>TITRES_STAT!D2171</f>
        <v>3.2774000000000001</v>
      </c>
      <c r="C2168" s="2">
        <f t="shared" si="261"/>
        <v>-1.7900000000000027E-2</v>
      </c>
      <c r="D2168" s="2">
        <f t="shared" si="262"/>
        <v>3.2845600000000004</v>
      </c>
      <c r="E2168" s="2">
        <f t="shared" si="264"/>
        <v>3.2836600000000002</v>
      </c>
      <c r="F2168" s="2">
        <f t="shared" si="265"/>
        <v>3.3060400000000003</v>
      </c>
      <c r="G2168" s="2">
        <f t="shared" si="267"/>
        <v>3.2564379999999988</v>
      </c>
      <c r="H2168" s="2">
        <f t="shared" si="263"/>
        <v>3.2767195000000013</v>
      </c>
      <c r="I2168" s="2">
        <f t="array" ref="I2168">SUMPRODUCT(B2152:B2171, (ROW(B2152:B2171)-ROW(B2152)+1)) / (20*21/2)</f>
        <v>3.2864771428571431</v>
      </c>
      <c r="J2168" s="2">
        <f t="shared" si="266"/>
        <v>3.2923757033959649</v>
      </c>
      <c r="K2168" s="2">
        <f t="shared" si="268"/>
        <v>3.2728332194661065</v>
      </c>
    </row>
    <row r="2169" spans="1:11" ht="13.5" x14ac:dyDescent="0.25">
      <c r="A2169" s="3">
        <f>TITRES_STAT!B2172</f>
        <v>45463</v>
      </c>
      <c r="B2169" s="5">
        <f>TITRES_STAT!D2172</f>
        <v>3.2237</v>
      </c>
      <c r="C2169" s="2">
        <f t="shared" si="261"/>
        <v>-5.3700000000000081E-2</v>
      </c>
      <c r="D2169" s="2">
        <f t="shared" si="262"/>
        <v>3.2809800000000005</v>
      </c>
      <c r="E2169" s="2">
        <f t="shared" si="264"/>
        <v>3.2693400000000006</v>
      </c>
      <c r="F2169" s="2">
        <f t="shared" si="265"/>
        <v>3.3038049999999997</v>
      </c>
      <c r="G2169" s="2">
        <f t="shared" si="267"/>
        <v>3.2585879999999996</v>
      </c>
      <c r="H2169" s="2">
        <f t="shared" si="263"/>
        <v>3.2757345000000022</v>
      </c>
      <c r="I2169" s="2">
        <f t="array" ref="I2169">SUMPRODUCT(B2153:B2172, (ROW(B2153:B2172)-ROW(B2153)+1)) / (20*21/2)</f>
        <v>3.2832757142857152</v>
      </c>
      <c r="J2169" s="2">
        <f t="shared" si="266"/>
        <v>3.285835160215397</v>
      </c>
      <c r="K2169" s="2">
        <f t="shared" si="268"/>
        <v>3.2709064265458672</v>
      </c>
    </row>
    <row r="2170" spans="1:11" ht="13.5" x14ac:dyDescent="0.25">
      <c r="A2170" s="3">
        <f>TITRES_STAT!B2173</f>
        <v>45464</v>
      </c>
      <c r="B2170" s="5">
        <f>TITRES_STAT!D2173</f>
        <v>3.2774000000000001</v>
      </c>
      <c r="C2170" s="2">
        <f t="shared" si="261"/>
        <v>5.3700000000000081E-2</v>
      </c>
      <c r="D2170" s="2">
        <f t="shared" si="262"/>
        <v>3.2738199999999997</v>
      </c>
      <c r="E2170" s="2">
        <f t="shared" si="264"/>
        <v>3.2684500000000001</v>
      </c>
      <c r="F2170" s="2">
        <f t="shared" si="265"/>
        <v>3.3029099999999998</v>
      </c>
      <c r="G2170" s="2">
        <f t="shared" si="267"/>
        <v>3.2618119999999999</v>
      </c>
      <c r="H2170" s="2">
        <f t="shared" si="263"/>
        <v>3.2748390000000018</v>
      </c>
      <c r="I2170" s="2">
        <f t="array" ref="I2170">SUMPRODUCT(B2154:B2173, (ROW(B2154:B2173)-ROW(B2154)+1)) / (20*21/2)</f>
        <v>3.2733833333333338</v>
      </c>
      <c r="J2170" s="2">
        <f t="shared" si="266"/>
        <v>3.2850318116234543</v>
      </c>
      <c r="K2170" s="2">
        <f t="shared" si="268"/>
        <v>3.271161076485245</v>
      </c>
    </row>
    <row r="2171" spans="1:11" ht="13.5" x14ac:dyDescent="0.25">
      <c r="A2171" s="3">
        <f>TITRES_STAT!B2174</f>
        <v>45467</v>
      </c>
      <c r="B2171" s="5">
        <f>TITRES_STAT!D2174</f>
        <v>3.2774000000000001</v>
      </c>
      <c r="C2171" s="2">
        <f t="shared" si="261"/>
        <v>0</v>
      </c>
      <c r="D2171" s="2">
        <f t="shared" si="262"/>
        <v>3.2702399999999998</v>
      </c>
      <c r="E2171" s="2">
        <f t="shared" si="264"/>
        <v>3.2702399999999998</v>
      </c>
      <c r="F2171" s="2">
        <f t="shared" si="265"/>
        <v>3.3020149999999999</v>
      </c>
      <c r="G2171" s="2">
        <f t="shared" si="267"/>
        <v>3.2650359999999994</v>
      </c>
      <c r="H2171" s="2">
        <f t="shared" si="263"/>
        <v>3.2737645000000009</v>
      </c>
      <c r="I2171" s="2">
        <f t="array" ref="I2171">SUMPRODUCT(B2155:B2174, (ROW(B2155:B2174)-ROW(B2155)+1)) / (20*21/2)</f>
        <v>3.2708219047619047</v>
      </c>
      <c r="J2171" s="2">
        <f t="shared" si="266"/>
        <v>3.2843049724212205</v>
      </c>
      <c r="K2171" s="2">
        <f t="shared" si="268"/>
        <v>3.2714057401524905</v>
      </c>
    </row>
    <row r="2172" spans="1:11" ht="13.5" x14ac:dyDescent="0.25">
      <c r="A2172" s="3">
        <f>TITRES_STAT!B2175</f>
        <v>45468</v>
      </c>
      <c r="B2172" s="5">
        <f>TITRES_STAT!D2175</f>
        <v>3.2684000000000002</v>
      </c>
      <c r="C2172" s="2">
        <f t="shared" si="261"/>
        <v>-8.999999999999897E-3</v>
      </c>
      <c r="D2172" s="2">
        <f t="shared" si="262"/>
        <v>3.2648600000000001</v>
      </c>
      <c r="E2172" s="2">
        <f t="shared" si="264"/>
        <v>3.2666500000000007</v>
      </c>
      <c r="F2172" s="2">
        <f t="shared" si="265"/>
        <v>3.3006700000000002</v>
      </c>
      <c r="G2172" s="2">
        <f t="shared" si="267"/>
        <v>3.2682579999999994</v>
      </c>
      <c r="H2172" s="2">
        <f t="shared" si="263"/>
        <v>3.2726900000000017</v>
      </c>
      <c r="I2172" s="2">
        <f t="array" ref="I2172">SUMPRODUCT(B2156:B2175, (ROW(B2156:B2175)-ROW(B2156)+1)) / (20*21/2)</f>
        <v>3.2745304761904759</v>
      </c>
      <c r="J2172" s="2">
        <f t="shared" si="266"/>
        <v>3.2827902131430093</v>
      </c>
      <c r="K2172" s="2">
        <f t="shared" si="268"/>
        <v>3.2712878679896478</v>
      </c>
    </row>
    <row r="2173" spans="1:11" ht="13.5" x14ac:dyDescent="0.25">
      <c r="A2173" s="3">
        <f>TITRES_STAT!B2176</f>
        <v>45469</v>
      </c>
      <c r="B2173" s="5">
        <f>TITRES_STAT!D2176</f>
        <v>3.1968000000000001</v>
      </c>
      <c r="C2173" s="2">
        <f t="shared" si="261"/>
        <v>-7.1600000000000108E-2</v>
      </c>
      <c r="D2173" s="2">
        <f t="shared" si="262"/>
        <v>3.2487400000000002</v>
      </c>
      <c r="E2173" s="2">
        <f t="shared" si="264"/>
        <v>3.2666500000000007</v>
      </c>
      <c r="F2173" s="2">
        <f t="shared" si="265"/>
        <v>3.2952950000000003</v>
      </c>
      <c r="G2173" s="2">
        <f t="shared" si="267"/>
        <v>3.2700480000000001</v>
      </c>
      <c r="H2173" s="2">
        <f t="shared" si="263"/>
        <v>3.2711230000000024</v>
      </c>
      <c r="I2173" s="2">
        <f t="array" ref="I2173">SUMPRODUCT(B2157:B2176, (ROW(B2157:B2176)-ROW(B2157)+1)) / (20*21/2)</f>
        <v>3.2784947619047617</v>
      </c>
      <c r="J2173" s="2">
        <f t="shared" si="266"/>
        <v>3.2746006690341511</v>
      </c>
      <c r="K2173" s="2">
        <f t="shared" si="268"/>
        <v>3.2683667751273084</v>
      </c>
    </row>
    <row r="2174" spans="1:11" ht="13.5" x14ac:dyDescent="0.25">
      <c r="A2174" s="3">
        <f>TITRES_STAT!B2177</f>
        <v>45470</v>
      </c>
      <c r="B2174" s="5">
        <f>TITRES_STAT!D2177</f>
        <v>3.2684000000000002</v>
      </c>
      <c r="C2174" s="2">
        <f t="shared" si="261"/>
        <v>7.1600000000000108E-2</v>
      </c>
      <c r="D2174" s="2">
        <f t="shared" si="262"/>
        <v>3.2576799999999997</v>
      </c>
      <c r="E2174" s="2">
        <f t="shared" si="264"/>
        <v>3.2693300000000001</v>
      </c>
      <c r="F2174" s="2">
        <f t="shared" si="265"/>
        <v>3.2921600000000004</v>
      </c>
      <c r="G2174" s="2">
        <f t="shared" si="267"/>
        <v>3.2732700000000001</v>
      </c>
      <c r="H2174" s="2">
        <f t="shared" si="263"/>
        <v>3.2699140000000018</v>
      </c>
      <c r="I2174" s="2">
        <f t="array" ref="I2174">SUMPRODUCT(B2158:B2177, (ROW(B2158:B2177)-ROW(B2158)+1)) / (20*21/2)</f>
        <v>3.2723585714285712</v>
      </c>
      <c r="J2174" s="2">
        <f t="shared" si="266"/>
        <v>3.274010129126137</v>
      </c>
      <c r="K2174" s="2">
        <f t="shared" si="268"/>
        <v>3.2683680780634923</v>
      </c>
    </row>
    <row r="2175" spans="1:11" ht="13.5" x14ac:dyDescent="0.25">
      <c r="A2175" s="3">
        <f>TITRES_STAT!B2178</f>
        <v>45471</v>
      </c>
      <c r="B2175" s="5">
        <f>TITRES_STAT!D2178</f>
        <v>3.3311000000000002</v>
      </c>
      <c r="C2175" s="2">
        <f t="shared" si="261"/>
        <v>6.2699999999999978E-2</v>
      </c>
      <c r="D2175" s="2">
        <f t="shared" si="262"/>
        <v>3.2684199999999999</v>
      </c>
      <c r="E2175" s="2">
        <f t="shared" si="264"/>
        <v>3.2711199999999998</v>
      </c>
      <c r="F2175" s="2">
        <f t="shared" si="265"/>
        <v>3.2894750000000004</v>
      </c>
      <c r="G2175" s="2">
        <f t="shared" si="267"/>
        <v>3.2773880000000002</v>
      </c>
      <c r="H2175" s="2">
        <f t="shared" si="263"/>
        <v>3.2695555000000023</v>
      </c>
      <c r="I2175" s="2">
        <f t="array" ref="I2175">SUMPRODUCT(B2159:B2178, (ROW(B2159:B2178)-ROW(B2159)+1)) / (20*21/2)</f>
        <v>3.2721038095238102</v>
      </c>
      <c r="J2175" s="2">
        <f t="shared" si="266"/>
        <v>3.2794472596855524</v>
      </c>
      <c r="K2175" s="2">
        <f t="shared" si="268"/>
        <v>3.2708281534335515</v>
      </c>
    </row>
    <row r="2176" spans="1:11" ht="13.5" x14ac:dyDescent="0.25">
      <c r="A2176" s="3">
        <f>TITRES_STAT!B2179</f>
        <v>45474</v>
      </c>
      <c r="B2176" s="5">
        <f>TITRES_STAT!D2179</f>
        <v>3.3311000000000002</v>
      </c>
      <c r="C2176" s="2">
        <f t="shared" si="261"/>
        <v>0</v>
      </c>
      <c r="D2176" s="2">
        <f t="shared" si="262"/>
        <v>3.2791600000000001</v>
      </c>
      <c r="E2176" s="2">
        <f t="shared" si="264"/>
        <v>3.2747000000000002</v>
      </c>
      <c r="F2176" s="2">
        <f t="shared" si="265"/>
        <v>3.2881300000000002</v>
      </c>
      <c r="G2176" s="2">
        <f t="shared" si="267"/>
        <v>3.2815059999999998</v>
      </c>
      <c r="H2176" s="2">
        <f t="shared" si="263"/>
        <v>3.2694210000000017</v>
      </c>
      <c r="I2176" s="2">
        <f t="array" ref="I2176">SUMPRODUCT(B2160:B2179, (ROW(B2160:B2179)-ROW(B2160)+1)) / (20*21/2)</f>
        <v>3.2722752380952378</v>
      </c>
      <c r="J2176" s="2">
        <f t="shared" si="266"/>
        <v>3.2843665682869285</v>
      </c>
      <c r="K2176" s="2">
        <f t="shared" si="268"/>
        <v>3.273191755259687</v>
      </c>
    </row>
    <row r="2177" spans="1:11" ht="13.5" x14ac:dyDescent="0.25">
      <c r="A2177" s="3">
        <f>TITRES_STAT!B2180</f>
        <v>45475</v>
      </c>
      <c r="B2177" s="5">
        <f>TITRES_STAT!D2180</f>
        <v>3.2237</v>
      </c>
      <c r="C2177" s="2">
        <f t="shared" si="261"/>
        <v>-0.10740000000000016</v>
      </c>
      <c r="D2177" s="2">
        <f t="shared" si="262"/>
        <v>3.2702200000000006</v>
      </c>
      <c r="E2177" s="2">
        <f t="shared" si="264"/>
        <v>3.2675399999999994</v>
      </c>
      <c r="F2177" s="2">
        <f t="shared" si="265"/>
        <v>3.2800750000000001</v>
      </c>
      <c r="G2177" s="2">
        <f t="shared" si="267"/>
        <v>3.283656000000001</v>
      </c>
      <c r="H2177" s="2">
        <f t="shared" si="263"/>
        <v>3.2686600000000015</v>
      </c>
      <c r="I2177" s="2">
        <f t="array" ref="I2177">SUMPRODUCT(B2161:B2180, (ROW(B2161:B2180)-ROW(B2161)+1)) / (20*21/2)</f>
        <v>3.2728728571428571</v>
      </c>
      <c r="J2177" s="2">
        <f t="shared" si="266"/>
        <v>3.2785887998786496</v>
      </c>
      <c r="K2177" s="2">
        <f t="shared" si="268"/>
        <v>3.2712509021122487</v>
      </c>
    </row>
    <row r="2178" spans="1:11" ht="13.5" x14ac:dyDescent="0.25">
      <c r="A2178" s="3">
        <f>TITRES_STAT!B2181</f>
        <v>45476</v>
      </c>
      <c r="B2178" s="5">
        <f>TITRES_STAT!D2181</f>
        <v>3.2774000000000001</v>
      </c>
      <c r="C2178" s="2">
        <f t="shared" si="261"/>
        <v>5.3700000000000081E-2</v>
      </c>
      <c r="D2178" s="2">
        <f t="shared" si="262"/>
        <v>3.2863400000000005</v>
      </c>
      <c r="E2178" s="2">
        <f t="shared" si="264"/>
        <v>3.2675399999999994</v>
      </c>
      <c r="F2178" s="2">
        <f t="shared" si="265"/>
        <v>3.2755999999999998</v>
      </c>
      <c r="G2178" s="2">
        <f t="shared" si="267"/>
        <v>3.2868800000000005</v>
      </c>
      <c r="H2178" s="2">
        <f t="shared" si="263"/>
        <v>3.2684810000000017</v>
      </c>
      <c r="I2178" s="2">
        <f t="array" ref="I2178">SUMPRODUCT(B2162:B2181, (ROW(B2162:B2181)-ROW(B2162)+1)) / (20*21/2)</f>
        <v>3.2735128571428578</v>
      </c>
      <c r="J2178" s="2">
        <f t="shared" si="266"/>
        <v>3.2784755808425876</v>
      </c>
      <c r="K2178" s="2">
        <f t="shared" si="268"/>
        <v>3.2714920432058863</v>
      </c>
    </row>
    <row r="2179" spans="1:11" ht="13.5" x14ac:dyDescent="0.25">
      <c r="A2179" s="3">
        <f>TITRES_STAT!B2182</f>
        <v>45477</v>
      </c>
      <c r="B2179" s="5">
        <f>TITRES_STAT!D2182</f>
        <v>3.2774000000000001</v>
      </c>
      <c r="C2179" s="2">
        <f t="shared" si="261"/>
        <v>0</v>
      </c>
      <c r="D2179" s="2">
        <f t="shared" si="262"/>
        <v>3.2881399999999998</v>
      </c>
      <c r="E2179" s="2">
        <f t="shared" si="264"/>
        <v>3.2729100000000004</v>
      </c>
      <c r="F2179" s="2">
        <f t="shared" si="265"/>
        <v>3.2711250000000005</v>
      </c>
      <c r="G2179" s="2">
        <f t="shared" si="267"/>
        <v>3.286702</v>
      </c>
      <c r="H2179" s="2">
        <f t="shared" si="263"/>
        <v>3.2684365000000013</v>
      </c>
      <c r="I2179" s="2">
        <f t="array" ref="I2179">SUMPRODUCT(B2163:B2182, (ROW(B2163:B2182)-ROW(B2163)+1)) / (20*21/2)</f>
        <v>3.2698009523809528</v>
      </c>
      <c r="J2179" s="2">
        <f t="shared" si="266"/>
        <v>3.2783731445718649</v>
      </c>
      <c r="K2179" s="2">
        <f t="shared" si="268"/>
        <v>3.271723727786048</v>
      </c>
    </row>
    <row r="2180" spans="1:11" ht="13.5" x14ac:dyDescent="0.25">
      <c r="A2180" s="3">
        <f>TITRES_STAT!B2183</f>
        <v>45478</v>
      </c>
      <c r="B2180" s="5">
        <f>TITRES_STAT!D2183</f>
        <v>3.2774000000000001</v>
      </c>
      <c r="C2180" s="2">
        <f t="shared" ref="C2180:C2243" si="269">B2180-B2179</f>
        <v>0</v>
      </c>
      <c r="D2180" s="2">
        <f t="shared" si="262"/>
        <v>3.2774000000000001</v>
      </c>
      <c r="E2180" s="2">
        <f t="shared" si="264"/>
        <v>3.2729100000000004</v>
      </c>
      <c r="F2180" s="2">
        <f t="shared" si="265"/>
        <v>3.27068</v>
      </c>
      <c r="G2180" s="2">
        <f t="shared" si="267"/>
        <v>3.286702</v>
      </c>
      <c r="H2180" s="2">
        <f t="shared" si="263"/>
        <v>3.2687050000000011</v>
      </c>
      <c r="I2180" s="2">
        <f t="array" ref="I2180">SUMPRODUCT(B2164:B2183, (ROW(B2164:B2183)-ROW(B2164)+1)) / (20*21/2)</f>
        <v>3.2741066666666669</v>
      </c>
      <c r="J2180" s="2">
        <f t="shared" si="266"/>
        <v>3.2782804641364489</v>
      </c>
      <c r="K2180" s="2">
        <f t="shared" si="268"/>
        <v>3.2719463266963995</v>
      </c>
    </row>
    <row r="2181" spans="1:11" ht="13.5" x14ac:dyDescent="0.25">
      <c r="A2181" s="3">
        <f>TITRES_STAT!B2184</f>
        <v>45481</v>
      </c>
      <c r="B2181" s="5">
        <f>TITRES_STAT!D2184</f>
        <v>3.2774000000000001</v>
      </c>
      <c r="C2181" s="2">
        <f t="shared" si="269"/>
        <v>0</v>
      </c>
      <c r="D2181" s="2">
        <f t="shared" si="262"/>
        <v>3.2666600000000003</v>
      </c>
      <c r="E2181" s="2">
        <f t="shared" si="264"/>
        <v>3.2729100000000004</v>
      </c>
      <c r="F2181" s="2">
        <f t="shared" si="265"/>
        <v>3.2715749999999999</v>
      </c>
      <c r="G2181" s="2">
        <f t="shared" si="267"/>
        <v>3.2879560000000003</v>
      </c>
      <c r="H2181" s="2">
        <f t="shared" si="263"/>
        <v>3.2691530000000002</v>
      </c>
      <c r="I2181" s="2">
        <f t="array" ref="I2181">SUMPRODUCT(B2165:B2184, (ROW(B2165:B2184)-ROW(B2165)+1)) / (20*21/2)</f>
        <v>3.2761533333333328</v>
      </c>
      <c r="J2181" s="2">
        <f t="shared" si="266"/>
        <v>3.278196610409168</v>
      </c>
      <c r="K2181" s="2">
        <f t="shared" si="268"/>
        <v>3.2721601962377176</v>
      </c>
    </row>
    <row r="2182" spans="1:11" ht="13.5" x14ac:dyDescent="0.25">
      <c r="A2182" s="3">
        <f>TITRES_STAT!B2185</f>
        <v>45482</v>
      </c>
      <c r="B2182" s="5">
        <f>TITRES_STAT!D2185</f>
        <v>3.2326000000000001</v>
      </c>
      <c r="C2182" s="2">
        <f t="shared" si="269"/>
        <v>-4.4799999999999951E-2</v>
      </c>
      <c r="D2182" s="2">
        <f t="shared" ref="D2182:D2245" si="270">AVERAGE(B2178:B2182)</f>
        <v>3.2684400000000005</v>
      </c>
      <c r="E2182" s="2">
        <f t="shared" si="264"/>
        <v>3.2693300000000001</v>
      </c>
      <c r="F2182" s="2">
        <f t="shared" si="265"/>
        <v>3.2679900000000002</v>
      </c>
      <c r="G2182" s="2">
        <f t="shared" si="267"/>
        <v>3.2881339999999999</v>
      </c>
      <c r="H2182" s="2">
        <f t="shared" si="263"/>
        <v>3.2696900000000007</v>
      </c>
      <c r="I2182" s="2">
        <f t="array" ref="I2182">SUMPRODUCT(B2166:B2185, (ROW(B2166:B2185)-ROW(B2166)+1)) / (20*21/2)</f>
        <v>3.282210952380952</v>
      </c>
      <c r="J2182" s="2">
        <f t="shared" si="266"/>
        <v>3.273854076084485</v>
      </c>
      <c r="K2182" s="2">
        <f t="shared" si="268"/>
        <v>3.2706088159931013</v>
      </c>
    </row>
    <row r="2183" spans="1:11" ht="13.5" x14ac:dyDescent="0.25">
      <c r="A2183" s="3">
        <f>TITRES_STAT!B2186</f>
        <v>45483</v>
      </c>
      <c r="B2183" s="5">
        <f>TITRES_STAT!D2186</f>
        <v>3.3132000000000001</v>
      </c>
      <c r="C2183" s="2">
        <f t="shared" si="269"/>
        <v>8.0600000000000005E-2</v>
      </c>
      <c r="D2183" s="2">
        <f t="shared" si="270"/>
        <v>3.2755999999999998</v>
      </c>
      <c r="E2183" s="2">
        <f t="shared" si="264"/>
        <v>3.2809700000000008</v>
      </c>
      <c r="F2183" s="2">
        <f t="shared" si="265"/>
        <v>3.2738100000000001</v>
      </c>
      <c r="G2183" s="2">
        <f t="shared" si="267"/>
        <v>3.2890299999999995</v>
      </c>
      <c r="H2183" s="2">
        <f t="shared" si="263"/>
        <v>3.2706299999999997</v>
      </c>
      <c r="I2183" s="2">
        <f t="array" ref="I2183">SUMPRODUCT(B2167:B2186, (ROW(B2167:B2186)-ROW(B2167)+1)) / (20*21/2)</f>
        <v>3.2838738095238105</v>
      </c>
      <c r="J2183" s="2">
        <f t="shared" si="266"/>
        <v>3.2776013069335814</v>
      </c>
      <c r="K2183" s="2">
        <f t="shared" si="268"/>
        <v>3.2722790585031758</v>
      </c>
    </row>
    <row r="2184" spans="1:11" ht="13.5" x14ac:dyDescent="0.25">
      <c r="A2184" s="3">
        <f>TITRES_STAT!B2187</f>
        <v>45484</v>
      </c>
      <c r="B2184" s="5">
        <f>TITRES_STAT!D2187</f>
        <v>3.2953000000000001</v>
      </c>
      <c r="C2184" s="2">
        <f t="shared" si="269"/>
        <v>-1.7900000000000027E-2</v>
      </c>
      <c r="D2184" s="2">
        <f t="shared" si="270"/>
        <v>3.2791800000000002</v>
      </c>
      <c r="E2184" s="2">
        <f t="shared" si="264"/>
        <v>3.2836599999999998</v>
      </c>
      <c r="F2184" s="2">
        <f t="shared" si="265"/>
        <v>3.2764949999999997</v>
      </c>
      <c r="G2184" s="2">
        <f t="shared" si="267"/>
        <v>3.2890299999999995</v>
      </c>
      <c r="H2184" s="2">
        <f t="shared" si="263"/>
        <v>3.2714805</v>
      </c>
      <c r="I2184" s="2">
        <f t="array" ref="I2184">SUMPRODUCT(B2168:B2187, (ROW(B2168:B2187)-ROW(B2168)+1)) / (20*21/2)</f>
        <v>3.2880985714285713</v>
      </c>
      <c r="J2184" s="2">
        <f t="shared" si="266"/>
        <v>3.2792868967494306</v>
      </c>
      <c r="K2184" s="2">
        <f t="shared" si="268"/>
        <v>3.2731818405226596</v>
      </c>
    </row>
    <row r="2185" spans="1:11" ht="13.5" x14ac:dyDescent="0.25">
      <c r="A2185" s="3">
        <f>TITRES_STAT!B2188</f>
        <v>45485</v>
      </c>
      <c r="B2185" s="5">
        <f>TITRES_STAT!D2188</f>
        <v>3.3401000000000001</v>
      </c>
      <c r="C2185" s="2">
        <f t="shared" si="269"/>
        <v>4.4799999999999951E-2</v>
      </c>
      <c r="D2185" s="2">
        <f t="shared" si="270"/>
        <v>3.2917200000000002</v>
      </c>
      <c r="E2185" s="2">
        <f t="shared" si="264"/>
        <v>3.2845600000000004</v>
      </c>
      <c r="F2185" s="2">
        <f t="shared" si="265"/>
        <v>3.2778399999999999</v>
      </c>
      <c r="G2185" s="2">
        <f t="shared" si="267"/>
        <v>3.2895679999999992</v>
      </c>
      <c r="H2185" s="2">
        <f t="shared" si="263"/>
        <v>3.2722420000000003</v>
      </c>
      <c r="I2185" s="2">
        <f t="array" ref="I2185">SUMPRODUCT(B2169:B2188, (ROW(B2169:B2188)-ROW(B2169)+1)) / (20*21/2)</f>
        <v>3.2921952380952382</v>
      </c>
      <c r="J2185" s="2">
        <f t="shared" si="266"/>
        <v>3.2850786208685325</v>
      </c>
      <c r="K2185" s="2">
        <f t="shared" si="268"/>
        <v>3.2758060820707908</v>
      </c>
    </row>
    <row r="2186" spans="1:11" ht="13.5" x14ac:dyDescent="0.25">
      <c r="A2186" s="3">
        <f>TITRES_STAT!B2189</f>
        <v>45488</v>
      </c>
      <c r="B2186" s="5">
        <f>TITRES_STAT!D2189</f>
        <v>3.2953000000000001</v>
      </c>
      <c r="C2186" s="2">
        <f t="shared" si="269"/>
        <v>-4.4799999999999951E-2</v>
      </c>
      <c r="D2186" s="2">
        <f t="shared" si="270"/>
        <v>3.2953000000000001</v>
      </c>
      <c r="E2186" s="2">
        <f t="shared" si="264"/>
        <v>3.2809800000000005</v>
      </c>
      <c r="F2186" s="2">
        <f t="shared" si="265"/>
        <v>3.2778399999999999</v>
      </c>
      <c r="G2186" s="2">
        <f t="shared" si="267"/>
        <v>3.2884939999999987</v>
      </c>
      <c r="H2186" s="2">
        <f t="shared" ref="H2186:H2249" si="271">AVERAGE(B1987:B2186)</f>
        <v>3.2727795000000008</v>
      </c>
      <c r="I2186" s="2">
        <f t="array" ref="I2186">SUMPRODUCT(B2170:B2189, (ROW(B2170:B2189)-ROW(B2170)+1)) / (20*21/2)</f>
        <v>3.2943738095238095</v>
      </c>
      <c r="J2186" s="2">
        <f t="shared" si="266"/>
        <v>3.2860520855477198</v>
      </c>
      <c r="K2186" s="2">
        <f t="shared" si="268"/>
        <v>3.2765705494405641</v>
      </c>
    </row>
    <row r="2187" spans="1:11" ht="13.5" x14ac:dyDescent="0.25">
      <c r="A2187" s="3">
        <f>TITRES_STAT!B2190</f>
        <v>45489</v>
      </c>
      <c r="B2187" s="5">
        <f>TITRES_STAT!D2190</f>
        <v>3.3222</v>
      </c>
      <c r="C2187" s="2">
        <f t="shared" si="269"/>
        <v>2.6899999999999924E-2</v>
      </c>
      <c r="D2187" s="2">
        <f t="shared" si="270"/>
        <v>3.3132199999999998</v>
      </c>
      <c r="E2187" s="2">
        <f t="shared" si="264"/>
        <v>3.2908300000000006</v>
      </c>
      <c r="F2187" s="2">
        <f t="shared" si="265"/>
        <v>3.2791849999999996</v>
      </c>
      <c r="G2187" s="2">
        <f t="shared" si="267"/>
        <v>3.2870619999999997</v>
      </c>
      <c r="H2187" s="2">
        <f t="shared" si="271"/>
        <v>3.2734960000000002</v>
      </c>
      <c r="I2187" s="2">
        <f t="array" ref="I2187">SUMPRODUCT(B2171:B2190, (ROW(B2171:B2190)-ROW(B2171)+1)) / (20*21/2)</f>
        <v>3.2953114285714284</v>
      </c>
      <c r="J2187" s="2">
        <f t="shared" si="266"/>
        <v>3.2894947440669844</v>
      </c>
      <c r="K2187" s="2">
        <f t="shared" si="268"/>
        <v>3.2783599396585812</v>
      </c>
    </row>
    <row r="2188" spans="1:11" ht="13.5" x14ac:dyDescent="0.25">
      <c r="A2188" s="3">
        <f>TITRES_STAT!B2191</f>
        <v>45490</v>
      </c>
      <c r="B2188" s="5">
        <f>TITRES_STAT!D2191</f>
        <v>3.3222</v>
      </c>
      <c r="C2188" s="2">
        <f t="shared" si="269"/>
        <v>0</v>
      </c>
      <c r="D2188" s="2">
        <f t="shared" si="270"/>
        <v>3.3150200000000005</v>
      </c>
      <c r="E2188" s="2">
        <f t="shared" ref="E2188:E2251" si="272">AVERAGE(B2179:B2188)</f>
        <v>3.2953099999999997</v>
      </c>
      <c r="F2188" s="2">
        <f t="shared" si="265"/>
        <v>3.2814249999999996</v>
      </c>
      <c r="G2188" s="2">
        <f t="shared" si="267"/>
        <v>3.287242</v>
      </c>
      <c r="H2188" s="2">
        <f t="shared" si="271"/>
        <v>3.2742574999999992</v>
      </c>
      <c r="I2188" s="2">
        <f t="array" ref="I2188">SUMPRODUCT(B2172:B2191, (ROW(B2172:B2191)-ROW(B2172)+1)) / (20*21/2)</f>
        <v>3.2927542857142855</v>
      </c>
      <c r="J2188" s="2">
        <f t="shared" si="266"/>
        <v>3.292609530346319</v>
      </c>
      <c r="K2188" s="2">
        <f t="shared" si="268"/>
        <v>3.2800791577111861</v>
      </c>
    </row>
    <row r="2189" spans="1:11" ht="13.5" x14ac:dyDescent="0.25">
      <c r="A2189" s="3">
        <f>TITRES_STAT!B2192</f>
        <v>45491</v>
      </c>
      <c r="B2189" s="5">
        <f>TITRES_STAT!D2192</f>
        <v>3.3043</v>
      </c>
      <c r="C2189" s="2">
        <f t="shared" si="269"/>
        <v>-1.7900000000000027E-2</v>
      </c>
      <c r="D2189" s="2">
        <f t="shared" si="270"/>
        <v>3.3168200000000008</v>
      </c>
      <c r="E2189" s="2">
        <f t="shared" si="272"/>
        <v>3.2979999999999996</v>
      </c>
      <c r="F2189" s="2">
        <f t="shared" si="265"/>
        <v>3.2854550000000002</v>
      </c>
      <c r="G2189" s="2">
        <f t="shared" si="267"/>
        <v>3.28796</v>
      </c>
      <c r="H2189" s="2">
        <f t="shared" si="271"/>
        <v>3.2749294999999989</v>
      </c>
      <c r="I2189" s="2">
        <f t="array" ref="I2189">SUMPRODUCT(B2173:B2192, (ROW(B2173:B2192)-ROW(B2173)+1)) / (20*21/2)</f>
        <v>3.2894252380952382</v>
      </c>
      <c r="J2189" s="2">
        <f t="shared" si="266"/>
        <v>3.2937229084085744</v>
      </c>
      <c r="K2189" s="2">
        <f t="shared" si="268"/>
        <v>3.2810289946636888</v>
      </c>
    </row>
    <row r="2190" spans="1:11" ht="13.5" x14ac:dyDescent="0.25">
      <c r="A2190" s="3">
        <f>TITRES_STAT!B2193</f>
        <v>45492</v>
      </c>
      <c r="B2190" s="5">
        <f>TITRES_STAT!D2193</f>
        <v>3.2953000000000001</v>
      </c>
      <c r="C2190" s="2">
        <f t="shared" si="269"/>
        <v>-8.999999999999897E-3</v>
      </c>
      <c r="D2190" s="2">
        <f t="shared" si="270"/>
        <v>3.3078600000000002</v>
      </c>
      <c r="E2190" s="2">
        <f t="shared" si="272"/>
        <v>3.2997900000000002</v>
      </c>
      <c r="F2190" s="2">
        <f t="shared" si="265"/>
        <v>3.2863500000000001</v>
      </c>
      <c r="G2190" s="2">
        <f t="shared" si="267"/>
        <v>3.2893920000000003</v>
      </c>
      <c r="H2190" s="2">
        <f t="shared" si="271"/>
        <v>3.2757354999999988</v>
      </c>
      <c r="I2190" s="2">
        <f t="array" ref="I2190">SUMPRODUCT(B2174:B2193, (ROW(B2174:B2193)-ROW(B2174)+1)) / (20*21/2)</f>
        <v>3.2861814285714295</v>
      </c>
      <c r="J2190" s="2">
        <f t="shared" si="266"/>
        <v>3.2938731076077579</v>
      </c>
      <c r="K2190" s="2">
        <f t="shared" si="268"/>
        <v>3.2815886419317799</v>
      </c>
    </row>
    <row r="2191" spans="1:11" ht="13.5" x14ac:dyDescent="0.25">
      <c r="A2191" s="3">
        <f>TITRES_STAT!B2194</f>
        <v>45495</v>
      </c>
      <c r="B2191" s="5">
        <f>TITRES_STAT!D2194</f>
        <v>3.2595000000000001</v>
      </c>
      <c r="C2191" s="2">
        <f t="shared" si="269"/>
        <v>-3.5800000000000054E-2</v>
      </c>
      <c r="D2191" s="2">
        <f t="shared" si="270"/>
        <v>3.3007</v>
      </c>
      <c r="E2191" s="2">
        <f t="shared" si="272"/>
        <v>3.2980000000000005</v>
      </c>
      <c r="F2191" s="2">
        <f t="shared" si="265"/>
        <v>3.2854549999999998</v>
      </c>
      <c r="G2191" s="2">
        <f t="shared" si="267"/>
        <v>3.2904660000000003</v>
      </c>
      <c r="H2191" s="2">
        <f t="shared" si="271"/>
        <v>3.276362499999999</v>
      </c>
      <c r="I2191" s="2">
        <f t="array" ref="I2191">SUMPRODUCT(B2175:B2194, (ROW(B2175:B2194)-ROW(B2175)+1)) / (20*21/2)</f>
        <v>3.2818342857142859</v>
      </c>
      <c r="J2191" s="2">
        <f t="shared" si="266"/>
        <v>3.2905994783117811</v>
      </c>
      <c r="K2191" s="2">
        <f t="shared" si="268"/>
        <v>3.2807224206795533</v>
      </c>
    </row>
    <row r="2192" spans="1:11" ht="13.5" x14ac:dyDescent="0.25">
      <c r="A2192" s="3">
        <f>TITRES_STAT!B2195</f>
        <v>45496</v>
      </c>
      <c r="B2192" s="5">
        <f>TITRES_STAT!D2195</f>
        <v>3.2505000000000002</v>
      </c>
      <c r="C2192" s="2">
        <f t="shared" si="269"/>
        <v>-8.999999999999897E-3</v>
      </c>
      <c r="D2192" s="2">
        <f t="shared" si="270"/>
        <v>3.2863599999999997</v>
      </c>
      <c r="E2192" s="2">
        <f t="shared" si="272"/>
        <v>3.2997900000000002</v>
      </c>
      <c r="F2192" s="2">
        <f t="shared" si="265"/>
        <v>3.2845599999999999</v>
      </c>
      <c r="G2192" s="2">
        <f t="shared" si="267"/>
        <v>3.2918979999999998</v>
      </c>
      <c r="H2192" s="2">
        <f t="shared" si="271"/>
        <v>3.276944499999999</v>
      </c>
      <c r="I2192" s="2">
        <f t="array" ref="I2192">SUMPRODUCT(B2176:B2195, (ROW(B2176:B2195)-ROW(B2176)+1)) / (20*21/2)</f>
        <v>3.2682338095238097</v>
      </c>
      <c r="J2192" s="2">
        <f t="shared" si="266"/>
        <v>3.2867804803773257</v>
      </c>
      <c r="K2192" s="2">
        <f t="shared" si="268"/>
        <v>3.2795372277117276</v>
      </c>
    </row>
    <row r="2193" spans="1:11" ht="13.5" x14ac:dyDescent="0.25">
      <c r="A2193" s="3">
        <f>TITRES_STAT!B2196</f>
        <v>45497</v>
      </c>
      <c r="B2193" s="5">
        <f>TITRES_STAT!D2196</f>
        <v>3.2505000000000002</v>
      </c>
      <c r="C2193" s="2">
        <f t="shared" si="269"/>
        <v>0</v>
      </c>
      <c r="D2193" s="2">
        <f t="shared" si="270"/>
        <v>3.2720200000000004</v>
      </c>
      <c r="E2193" s="2">
        <f t="shared" si="272"/>
        <v>3.29352</v>
      </c>
      <c r="F2193" s="2">
        <f t="shared" si="265"/>
        <v>3.287245</v>
      </c>
      <c r="G2193" s="2">
        <f t="shared" si="267"/>
        <v>3.2933299999999996</v>
      </c>
      <c r="H2193" s="2">
        <f t="shared" si="271"/>
        <v>3.2775709999999991</v>
      </c>
      <c r="I2193" s="2">
        <f t="array" ref="I2193">SUMPRODUCT(B2177:B2196, (ROW(B2177:B2196)-ROW(B2177)+1)) / (20*21/2)</f>
        <v>3.2623476190476191</v>
      </c>
      <c r="J2193" s="2">
        <f t="shared" si="266"/>
        <v>3.2833251965318664</v>
      </c>
      <c r="K2193" s="2">
        <f t="shared" si="268"/>
        <v>3.278398512899503</v>
      </c>
    </row>
    <row r="2194" spans="1:11" ht="13.5" x14ac:dyDescent="0.25">
      <c r="A2194" s="3">
        <f>TITRES_STAT!B2197</f>
        <v>45499</v>
      </c>
      <c r="B2194" s="5">
        <f>TITRES_STAT!D2197</f>
        <v>3.2416</v>
      </c>
      <c r="C2194" s="2">
        <f t="shared" si="269"/>
        <v>-8.90000000000013E-3</v>
      </c>
      <c r="D2194" s="2">
        <f t="shared" si="270"/>
        <v>3.2594800000000008</v>
      </c>
      <c r="E2194" s="2">
        <f t="shared" si="272"/>
        <v>3.2881500000000004</v>
      </c>
      <c r="F2194" s="2">
        <f t="shared" si="265"/>
        <v>3.2859050000000005</v>
      </c>
      <c r="G2194" s="2">
        <f t="shared" si="267"/>
        <v>3.2918980000000007</v>
      </c>
      <c r="H2194" s="2">
        <f t="shared" si="271"/>
        <v>3.2781529999999979</v>
      </c>
      <c r="I2194" s="2">
        <f t="array" ref="I2194">SUMPRODUCT(B2178:B2197, (ROW(B2178:B2197)-ROW(B2178)+1)) / (20*21/2)</f>
        <v>3.2595776190476191</v>
      </c>
      <c r="J2194" s="2">
        <f t="shared" si="266"/>
        <v>3.2793513682907363</v>
      </c>
      <c r="K2194" s="2">
        <f t="shared" si="268"/>
        <v>3.276955433962268</v>
      </c>
    </row>
    <row r="2195" spans="1:11" ht="13.5" x14ac:dyDescent="0.25">
      <c r="A2195" s="3">
        <f>TITRES_STAT!B2198</f>
        <v>45502</v>
      </c>
      <c r="B2195" s="5">
        <f>TITRES_STAT!D2198</f>
        <v>3.1431</v>
      </c>
      <c r="C2195" s="2">
        <f t="shared" si="269"/>
        <v>-9.8500000000000032E-2</v>
      </c>
      <c r="D2195" s="2">
        <f t="shared" si="270"/>
        <v>3.2290399999999999</v>
      </c>
      <c r="E2195" s="2">
        <f t="shared" si="272"/>
        <v>3.2684499999999992</v>
      </c>
      <c r="F2195" s="2">
        <f t="shared" si="265"/>
        <v>3.2765050000000002</v>
      </c>
      <c r="G2195" s="2">
        <f t="shared" si="267"/>
        <v>3.2884960000000003</v>
      </c>
      <c r="H2195" s="2">
        <f t="shared" si="271"/>
        <v>3.2782424999999984</v>
      </c>
      <c r="I2195" s="2">
        <f t="array" ref="I2195">SUMPRODUCT(B2179:B2198, (ROW(B2179:B2198)-ROW(B2179)+1)) / (20*21/2)</f>
        <v>3.2550176190476199</v>
      </c>
      <c r="J2195" s="2">
        <f t="shared" si="266"/>
        <v>3.2663750475011426</v>
      </c>
      <c r="K2195" s="2">
        <f t="shared" si="268"/>
        <v>3.2717062012578655</v>
      </c>
    </row>
    <row r="2196" spans="1:11" ht="13.5" x14ac:dyDescent="0.25">
      <c r="A2196" s="3">
        <f>TITRES_STAT!B2199</f>
        <v>45503</v>
      </c>
      <c r="B2196" s="5">
        <f>TITRES_STAT!D2199</f>
        <v>3.2147000000000001</v>
      </c>
      <c r="C2196" s="2">
        <f t="shared" si="269"/>
        <v>7.1600000000000108E-2</v>
      </c>
      <c r="D2196" s="2">
        <f t="shared" si="270"/>
        <v>3.2200800000000003</v>
      </c>
      <c r="E2196" s="2">
        <f t="shared" si="272"/>
        <v>3.2603899999999997</v>
      </c>
      <c r="F2196" s="2">
        <f t="shared" ref="F2196:F2259" si="273">AVERAGE(B2177:B2196)</f>
        <v>3.2706850000000003</v>
      </c>
      <c r="G2196" s="2">
        <f t="shared" si="267"/>
        <v>3.2865260000000003</v>
      </c>
      <c r="H2196" s="2">
        <f t="shared" si="271"/>
        <v>3.2786899999999988</v>
      </c>
      <c r="I2196" s="2">
        <f t="array" ref="I2196">SUMPRODUCT(B2180:B2199, (ROW(B2180:B2199)-ROW(B2180)+1)) / (20*21/2)</f>
        <v>3.250713333333334</v>
      </c>
      <c r="J2196" s="2">
        <f t="shared" si="266"/>
        <v>3.261453614405796</v>
      </c>
      <c r="K2196" s="2">
        <f t="shared" si="268"/>
        <v>3.2694706639536353</v>
      </c>
    </row>
    <row r="2197" spans="1:11" ht="13.5" x14ac:dyDescent="0.25">
      <c r="A2197" s="3">
        <f>TITRES_STAT!B2200</f>
        <v>45504</v>
      </c>
      <c r="B2197" s="5">
        <f>TITRES_STAT!D2200</f>
        <v>3.2416</v>
      </c>
      <c r="C2197" s="2">
        <f t="shared" si="269"/>
        <v>2.6899999999999924E-2</v>
      </c>
      <c r="D2197" s="2">
        <f t="shared" si="270"/>
        <v>3.2183000000000006</v>
      </c>
      <c r="E2197" s="2">
        <f t="shared" si="272"/>
        <v>3.2523299999999997</v>
      </c>
      <c r="F2197" s="2">
        <f t="shared" si="273"/>
        <v>3.2715800000000002</v>
      </c>
      <c r="G2197" s="2">
        <f t="shared" si="267"/>
        <v>3.2850940000000004</v>
      </c>
      <c r="H2197" s="2">
        <f t="shared" si="271"/>
        <v>3.2792719999999984</v>
      </c>
      <c r="I2197" s="2">
        <f t="array" ref="I2197">SUMPRODUCT(B2181:B2200, (ROW(B2181:B2200)-ROW(B2181)+1)) / (20*21/2)</f>
        <v>3.243245714285715</v>
      </c>
      <c r="J2197" s="2">
        <f t="shared" ref="J2197:J2260" si="274">$J$4*B2197+J2196*(1-$J$4)</f>
        <v>3.2595627939861962</v>
      </c>
      <c r="K2197" s="2">
        <f t="shared" si="268"/>
        <v>3.2683776967397673</v>
      </c>
    </row>
    <row r="2198" spans="1:11" ht="13.5" x14ac:dyDescent="0.25">
      <c r="A2198" s="3">
        <f>TITRES_STAT!B2201</f>
        <v>45505</v>
      </c>
      <c r="B2198" s="5">
        <f>TITRES_STAT!D2201</f>
        <v>3.2237</v>
      </c>
      <c r="C2198" s="2">
        <f t="shared" si="269"/>
        <v>-1.7900000000000027E-2</v>
      </c>
      <c r="D2198" s="2">
        <f t="shared" si="270"/>
        <v>3.2129400000000006</v>
      </c>
      <c r="E2198" s="2">
        <f t="shared" si="272"/>
        <v>3.2424800000000005</v>
      </c>
      <c r="F2198" s="2">
        <f t="shared" si="273"/>
        <v>3.2688949999999997</v>
      </c>
      <c r="G2198" s="2">
        <f t="shared" si="267"/>
        <v>3.2834820000000002</v>
      </c>
      <c r="H2198" s="2">
        <f t="shared" si="271"/>
        <v>3.2800334999999983</v>
      </c>
      <c r="I2198" s="2">
        <f t="array" ref="I2198">SUMPRODUCT(B2182:B2201, (ROW(B2182:B2201)-ROW(B2182)+1)) / (20*21/2)</f>
        <v>3.2396238095238101</v>
      </c>
      <c r="J2198" s="2">
        <f t="shared" si="274"/>
        <v>3.2561472897970347</v>
      </c>
      <c r="K2198" s="2">
        <f t="shared" si="268"/>
        <v>3.2666256302009531</v>
      </c>
    </row>
    <row r="2199" spans="1:11" ht="13.5" x14ac:dyDescent="0.25">
      <c r="A2199" s="3">
        <f>TITRES_STAT!B2202</f>
        <v>45506</v>
      </c>
      <c r="B2199" s="5">
        <f>TITRES_STAT!D2202</f>
        <v>3.2237</v>
      </c>
      <c r="C2199" s="2">
        <f t="shared" si="269"/>
        <v>0</v>
      </c>
      <c r="D2199" s="2">
        <f t="shared" si="270"/>
        <v>3.2093600000000002</v>
      </c>
      <c r="E2199" s="2">
        <f t="shared" si="272"/>
        <v>3.234420000000001</v>
      </c>
      <c r="F2199" s="2">
        <f t="shared" si="273"/>
        <v>3.2662099999999996</v>
      </c>
      <c r="G2199" s="2">
        <f t="shared" si="267"/>
        <v>3.2825880000000001</v>
      </c>
      <c r="H2199" s="2">
        <f t="shared" si="271"/>
        <v>3.2808394999999986</v>
      </c>
      <c r="I2199" s="2">
        <f t="array" ref="I2199">SUMPRODUCT(B2183:B2202, (ROW(B2183:B2202)-ROW(B2183)+1)) / (20*21/2)</f>
        <v>3.2362576190476195</v>
      </c>
      <c r="J2199" s="2">
        <f t="shared" si="274"/>
        <v>3.2530570717211269</v>
      </c>
      <c r="K2199" s="2">
        <f t="shared" si="268"/>
        <v>3.2649422721538572</v>
      </c>
    </row>
    <row r="2200" spans="1:11" ht="13.5" x14ac:dyDescent="0.25">
      <c r="A2200" s="3">
        <f>TITRES_STAT!B2203</f>
        <v>45509</v>
      </c>
      <c r="B2200" s="5">
        <f>TITRES_STAT!D2203</f>
        <v>3.1878000000000002</v>
      </c>
      <c r="C2200" s="2">
        <f t="shared" si="269"/>
        <v>-3.5899999999999821E-2</v>
      </c>
      <c r="D2200" s="2">
        <f t="shared" si="270"/>
        <v>3.2183000000000002</v>
      </c>
      <c r="E2200" s="2">
        <f t="shared" si="272"/>
        <v>3.2236700000000007</v>
      </c>
      <c r="F2200" s="2">
        <f t="shared" si="273"/>
        <v>3.26173</v>
      </c>
      <c r="G2200" s="2">
        <f t="shared" si="267"/>
        <v>3.2804380000000002</v>
      </c>
      <c r="H2200" s="2">
        <f t="shared" si="271"/>
        <v>3.2811079999999988</v>
      </c>
      <c r="I2200" s="2">
        <f t="array" ref="I2200">SUMPRODUCT(B2184:B2203, (ROW(B2184:B2203)-ROW(B2184)+1)) / (20*21/2)</f>
        <v>3.2320766666666669</v>
      </c>
      <c r="J2200" s="2">
        <f t="shared" si="274"/>
        <v>3.246842112509591</v>
      </c>
      <c r="K2200" s="2">
        <f t="shared" si="268"/>
        <v>3.2619170850105688</v>
      </c>
    </row>
    <row r="2201" spans="1:11" ht="13.5" x14ac:dyDescent="0.25">
      <c r="A2201" s="3">
        <f>TITRES_STAT!B2204</f>
        <v>45510</v>
      </c>
      <c r="B2201" s="5">
        <f>TITRES_STAT!D2204</f>
        <v>3.2237</v>
      </c>
      <c r="C2201" s="2">
        <f t="shared" si="269"/>
        <v>3.5899999999999821E-2</v>
      </c>
      <c r="D2201" s="2">
        <f t="shared" si="270"/>
        <v>3.2201</v>
      </c>
      <c r="E2201" s="2">
        <f t="shared" si="272"/>
        <v>3.2200899999999999</v>
      </c>
      <c r="F2201" s="2">
        <f t="shared" si="273"/>
        <v>3.2590450000000004</v>
      </c>
      <c r="G2201" s="2">
        <f t="shared" si="267"/>
        <v>3.2790060000000008</v>
      </c>
      <c r="H2201" s="2">
        <f t="shared" si="271"/>
        <v>3.2815559999999988</v>
      </c>
      <c r="I2201" s="2">
        <f t="array" ref="I2201">SUMPRODUCT(B2185:B2204, (ROW(B2185:B2204)-ROW(B2185)+1)) / (20*21/2)</f>
        <v>3.228364761904762</v>
      </c>
      <c r="J2201" s="2">
        <f t="shared" si="274"/>
        <v>3.2446381017943922</v>
      </c>
      <c r="K2201" s="2">
        <f t="shared" si="268"/>
        <v>3.2604183757944685</v>
      </c>
    </row>
    <row r="2202" spans="1:11" ht="13.5" x14ac:dyDescent="0.25">
      <c r="A2202" s="3">
        <f>TITRES_STAT!B2205</f>
        <v>45511</v>
      </c>
      <c r="B2202" s="5">
        <f>TITRES_STAT!D2205</f>
        <v>3.2237</v>
      </c>
      <c r="C2202" s="2">
        <f t="shared" si="269"/>
        <v>0</v>
      </c>
      <c r="D2202" s="2">
        <f t="shared" si="270"/>
        <v>3.2165200000000005</v>
      </c>
      <c r="E2202" s="2">
        <f t="shared" si="272"/>
        <v>3.2174100000000001</v>
      </c>
      <c r="F2202" s="2">
        <f t="shared" si="273"/>
        <v>3.2585999999999999</v>
      </c>
      <c r="G2202" s="2">
        <f t="shared" si="267"/>
        <v>3.277574</v>
      </c>
      <c r="H2202" s="2">
        <f t="shared" si="271"/>
        <v>3.2820039999999988</v>
      </c>
      <c r="I2202" s="2">
        <f t="array" ref="I2202">SUMPRODUCT(B2186:B2205, (ROW(B2186:B2205)-ROW(B2186)+1)) / (20*21/2)</f>
        <v>3.225036666666667</v>
      </c>
      <c r="J2202" s="2">
        <f t="shared" si="274"/>
        <v>3.242643996861593</v>
      </c>
      <c r="K2202" s="2">
        <f t="shared" si="268"/>
        <v>3.2589784394888035</v>
      </c>
    </row>
    <row r="2203" spans="1:11" ht="13.5" x14ac:dyDescent="0.25">
      <c r="A2203" s="3">
        <f>TITRES_STAT!B2206</f>
        <v>45512</v>
      </c>
      <c r="B2203" s="5">
        <f>TITRES_STAT!D2206</f>
        <v>3.2147000000000001</v>
      </c>
      <c r="C2203" s="2">
        <f t="shared" si="269"/>
        <v>-8.999999999999897E-3</v>
      </c>
      <c r="D2203" s="2">
        <f t="shared" si="270"/>
        <v>3.2147200000000007</v>
      </c>
      <c r="E2203" s="2">
        <f t="shared" si="272"/>
        <v>3.2138300000000002</v>
      </c>
      <c r="F2203" s="2">
        <f t="shared" si="273"/>
        <v>3.2536749999999999</v>
      </c>
      <c r="G2203" s="2">
        <f t="shared" si="267"/>
        <v>3.2757820000000004</v>
      </c>
      <c r="H2203" s="2">
        <f t="shared" si="271"/>
        <v>3.281645999999999</v>
      </c>
      <c r="I2203" s="2">
        <f t="array" ref="I2203">SUMPRODUCT(B2187:B2206, (ROW(B2187:B2206)-ROW(B2187)+1)) / (20*21/2)</f>
        <v>3.2231628571428574</v>
      </c>
      <c r="J2203" s="2">
        <f t="shared" si="274"/>
        <v>3.2399826638271558</v>
      </c>
      <c r="K2203" s="2">
        <f t="shared" si="268"/>
        <v>3.2572420300970859</v>
      </c>
    </row>
    <row r="2204" spans="1:11" ht="13.5" x14ac:dyDescent="0.25">
      <c r="A2204" s="3">
        <f>TITRES_STAT!B2207</f>
        <v>45513</v>
      </c>
      <c r="B2204" s="5">
        <f>TITRES_STAT!D2207</f>
        <v>3.2147000000000001</v>
      </c>
      <c r="C2204" s="2">
        <f t="shared" si="269"/>
        <v>0</v>
      </c>
      <c r="D2204" s="2">
        <f t="shared" si="270"/>
        <v>3.2129200000000004</v>
      </c>
      <c r="E2204" s="2">
        <f t="shared" si="272"/>
        <v>3.2111400000000003</v>
      </c>
      <c r="F2204" s="2">
        <f t="shared" si="273"/>
        <v>3.2496450000000001</v>
      </c>
      <c r="G2204" s="2">
        <f t="shared" si="267"/>
        <v>3.273454000000001</v>
      </c>
      <c r="H2204" s="2">
        <f t="shared" si="271"/>
        <v>3.2812879999999991</v>
      </c>
      <c r="I2204" s="2">
        <f t="array" ref="I2204">SUMPRODUCT(B2188:B2207, (ROW(B2188:B2207)-ROW(B2188)+1)) / (20*21/2)</f>
        <v>3.2243252380952381</v>
      </c>
      <c r="J2204" s="2">
        <f t="shared" si="274"/>
        <v>3.2375747910817125</v>
      </c>
      <c r="K2204" s="2">
        <f t="shared" si="268"/>
        <v>3.2555737151913178</v>
      </c>
    </row>
    <row r="2205" spans="1:11" ht="13.5" x14ac:dyDescent="0.25">
      <c r="A2205" s="3">
        <f>TITRES_STAT!B2208</f>
        <v>45516</v>
      </c>
      <c r="B2205" s="5">
        <f>TITRES_STAT!D2208</f>
        <v>3.2147000000000001</v>
      </c>
      <c r="C2205" s="2">
        <f t="shared" si="269"/>
        <v>0</v>
      </c>
      <c r="D2205" s="2">
        <f t="shared" si="270"/>
        <v>3.2183000000000002</v>
      </c>
      <c r="E2205" s="2">
        <f t="shared" si="272"/>
        <v>3.2183000000000002</v>
      </c>
      <c r="F2205" s="2">
        <f t="shared" si="273"/>
        <v>3.2433749999999995</v>
      </c>
      <c r="G2205" s="2">
        <f t="shared" si="267"/>
        <v>3.2700520000000006</v>
      </c>
      <c r="H2205" s="2">
        <f t="shared" si="271"/>
        <v>3.2808399999999991</v>
      </c>
      <c r="I2205" s="2">
        <f t="array" ref="I2205">SUMPRODUCT(B2189:B2208, (ROW(B2189:B2208)-ROW(B2189)+1)) / (20*21/2)</f>
        <v>3.2258219047619048</v>
      </c>
      <c r="J2205" s="2">
        <f t="shared" si="274"/>
        <v>3.2353962395501208</v>
      </c>
      <c r="K2205" s="2">
        <f t="shared" si="268"/>
        <v>3.2539708243995014</v>
      </c>
    </row>
    <row r="2206" spans="1:11" ht="13.5" x14ac:dyDescent="0.25">
      <c r="A2206" s="3">
        <f>TITRES_STAT!B2209</f>
        <v>45518</v>
      </c>
      <c r="B2206" s="5">
        <f>TITRES_STAT!D2209</f>
        <v>3.2237</v>
      </c>
      <c r="C2206" s="2">
        <f t="shared" si="269"/>
        <v>8.999999999999897E-3</v>
      </c>
      <c r="D2206" s="2">
        <f t="shared" si="270"/>
        <v>3.2183000000000002</v>
      </c>
      <c r="E2206" s="2">
        <f t="shared" si="272"/>
        <v>3.2191999999999998</v>
      </c>
      <c r="F2206" s="2">
        <f t="shared" si="273"/>
        <v>3.239795</v>
      </c>
      <c r="G2206" s="2">
        <f t="shared" si="267"/>
        <v>3.2673660000000009</v>
      </c>
      <c r="H2206" s="2">
        <f t="shared" si="271"/>
        <v>3.2805714999999993</v>
      </c>
      <c r="I2206" s="2">
        <f t="array" ref="I2206">SUMPRODUCT(B2190:B2209, (ROW(B2190:B2209)-ROW(B2190)+1)) / (20*21/2)</f>
        <v>3.2338338095238095</v>
      </c>
      <c r="J2206" s="2">
        <f t="shared" si="274"/>
        <v>3.234282311973919</v>
      </c>
      <c r="K2206" s="2">
        <f t="shared" si="268"/>
        <v>3.2527837332465799</v>
      </c>
    </row>
    <row r="2207" spans="1:11" ht="13.5" x14ac:dyDescent="0.25">
      <c r="A2207" s="3">
        <f>TITRES_STAT!B2210</f>
        <v>45519</v>
      </c>
      <c r="B2207" s="5">
        <f>TITRES_STAT!D2210</f>
        <v>3.2519999999999998</v>
      </c>
      <c r="C2207" s="2">
        <f t="shared" si="269"/>
        <v>2.829999999999977E-2</v>
      </c>
      <c r="D2207" s="2">
        <f t="shared" si="270"/>
        <v>3.2239599999999995</v>
      </c>
      <c r="E2207" s="2">
        <f t="shared" si="272"/>
        <v>3.2202400000000004</v>
      </c>
      <c r="F2207" s="2">
        <f t="shared" si="273"/>
        <v>3.2362850000000001</v>
      </c>
      <c r="G2207" s="2">
        <f t="shared" si="267"/>
        <v>3.2647100000000004</v>
      </c>
      <c r="H2207" s="2">
        <f t="shared" si="271"/>
        <v>3.2804894999999981</v>
      </c>
      <c r="I2207" s="2">
        <f t="array" ref="I2207">SUMPRODUCT(B2191:B2210, (ROW(B2191:B2210)-ROW(B2191)+1)) / (20*21/2)</f>
        <v>3.2417857142857143</v>
      </c>
      <c r="J2207" s="2">
        <f t="shared" si="274"/>
        <v>3.2359697108335457</v>
      </c>
      <c r="K2207" s="2">
        <f t="shared" si="268"/>
        <v>3.2527529986094592</v>
      </c>
    </row>
    <row r="2208" spans="1:11" ht="13.5" x14ac:dyDescent="0.25">
      <c r="A2208" s="3">
        <f>TITRES_STAT!B2211</f>
        <v>45520</v>
      </c>
      <c r="B2208" s="5">
        <f>TITRES_STAT!D2211</f>
        <v>3.2519999999999998</v>
      </c>
      <c r="C2208" s="2">
        <f t="shared" si="269"/>
        <v>0</v>
      </c>
      <c r="D2208" s="2">
        <f t="shared" si="270"/>
        <v>3.23142</v>
      </c>
      <c r="E2208" s="2">
        <f t="shared" si="272"/>
        <v>3.2230700000000008</v>
      </c>
      <c r="F2208" s="2">
        <f t="shared" si="273"/>
        <v>3.2327750000000011</v>
      </c>
      <c r="G2208" s="2">
        <f t="shared" si="267"/>
        <v>3.2624120000000012</v>
      </c>
      <c r="H2208" s="2">
        <f t="shared" si="271"/>
        <v>3.2804074999999981</v>
      </c>
      <c r="I2208" s="2">
        <f t="array" ref="I2208">SUMPRODUCT(B2192:B2211, (ROW(B2192:B2211)-ROW(B2192)+1)) / (20*21/2)</f>
        <v>3.2496347619047623</v>
      </c>
      <c r="J2208" s="2">
        <f t="shared" si="274"/>
        <v>3.2374964050398747</v>
      </c>
      <c r="K2208" s="2">
        <f t="shared" si="268"/>
        <v>3.2527234692522256</v>
      </c>
    </row>
    <row r="2209" spans="1:11" ht="13.5" x14ac:dyDescent="0.25">
      <c r="A2209" s="3">
        <f>TITRES_STAT!B2212</f>
        <v>45523</v>
      </c>
      <c r="B2209" s="5">
        <f>TITRES_STAT!D2212</f>
        <v>3.3169</v>
      </c>
      <c r="C2209" s="2">
        <f t="shared" si="269"/>
        <v>6.490000000000018E-2</v>
      </c>
      <c r="D2209" s="2">
        <f t="shared" si="270"/>
        <v>3.2518599999999998</v>
      </c>
      <c r="E2209" s="2">
        <f t="shared" si="272"/>
        <v>3.2323900000000001</v>
      </c>
      <c r="F2209" s="2">
        <f t="shared" si="273"/>
        <v>3.2334050000000012</v>
      </c>
      <c r="G2209" s="2">
        <f t="shared" si="267"/>
        <v>3.2614120000000009</v>
      </c>
      <c r="H2209" s="2">
        <f t="shared" si="271"/>
        <v>3.2806944999999992</v>
      </c>
      <c r="I2209" s="2">
        <f t="array" ref="I2209">SUMPRODUCT(B2193:B2212, (ROW(B2193:B2212)-ROW(B2193)+1)) / (20*21/2)</f>
        <v>3.2572104761904761</v>
      </c>
      <c r="J2209" s="2">
        <f t="shared" si="274"/>
        <v>3.2450586521789342</v>
      </c>
      <c r="K2209" s="2">
        <f t="shared" si="268"/>
        <v>3.2552401959482169</v>
      </c>
    </row>
    <row r="2210" spans="1:11" ht="13.5" x14ac:dyDescent="0.25">
      <c r="A2210" s="3">
        <f>TITRES_STAT!B2213</f>
        <v>45524</v>
      </c>
      <c r="B2210" s="5">
        <f>TITRES_STAT!D2213</f>
        <v>3.3169</v>
      </c>
      <c r="C2210" s="2">
        <f t="shared" si="269"/>
        <v>0</v>
      </c>
      <c r="D2210" s="2">
        <f t="shared" si="270"/>
        <v>3.2723</v>
      </c>
      <c r="E2210" s="2">
        <f t="shared" si="272"/>
        <v>3.2452999999999994</v>
      </c>
      <c r="F2210" s="2">
        <f t="shared" si="273"/>
        <v>3.2344850000000007</v>
      </c>
      <c r="G2210" s="2">
        <f t="shared" si="267"/>
        <v>3.2620240000000007</v>
      </c>
      <c r="H2210" s="2">
        <f t="shared" si="271"/>
        <v>3.281070999999999</v>
      </c>
      <c r="I2210" s="2">
        <f t="array" ref="I2210">SUMPRODUCT(B2194:B2213, (ROW(B2194:B2213)-ROW(B2194)+1)) / (20*21/2)</f>
        <v>3.2644699999999998</v>
      </c>
      <c r="J2210" s="2">
        <f t="shared" si="274"/>
        <v>3.2519006853047498</v>
      </c>
      <c r="K2210" s="2">
        <f t="shared" si="268"/>
        <v>3.2576582274796597</v>
      </c>
    </row>
    <row r="2211" spans="1:11" ht="13.5" x14ac:dyDescent="0.25">
      <c r="A2211" s="3">
        <f>TITRES_STAT!B2214</f>
        <v>45525</v>
      </c>
      <c r="B2211" s="5">
        <f>TITRES_STAT!D2214</f>
        <v>3.3169</v>
      </c>
      <c r="C2211" s="2">
        <f t="shared" si="269"/>
        <v>0</v>
      </c>
      <c r="D2211" s="2">
        <f t="shared" si="270"/>
        <v>3.29094</v>
      </c>
      <c r="E2211" s="2">
        <f t="shared" si="272"/>
        <v>3.2546200000000001</v>
      </c>
      <c r="F2211" s="2">
        <f t="shared" si="273"/>
        <v>3.237355</v>
      </c>
      <c r="G2211" s="2">
        <f t="shared" si="267"/>
        <v>3.263172</v>
      </c>
      <c r="H2211" s="2">
        <f t="shared" si="271"/>
        <v>3.2808654999999991</v>
      </c>
      <c r="I2211" s="2">
        <f t="array" ref="I2211">SUMPRODUCT(B2195:B2214, (ROW(B2195:B2214)-ROW(B2195)+1)) / (20*21/2)</f>
        <v>3.2714133333333333</v>
      </c>
      <c r="J2211" s="2">
        <f t="shared" si="274"/>
        <v>3.2580910962281071</v>
      </c>
      <c r="K2211" s="2">
        <f t="shared" si="268"/>
        <v>3.2599814342451636</v>
      </c>
    </row>
    <row r="2212" spans="1:11" ht="13.5" x14ac:dyDescent="0.25">
      <c r="A2212" s="3">
        <f>TITRES_STAT!B2215</f>
        <v>45526</v>
      </c>
      <c r="B2212" s="5">
        <f>TITRES_STAT!D2215</f>
        <v>3.3169</v>
      </c>
      <c r="C2212" s="2">
        <f t="shared" si="269"/>
        <v>0</v>
      </c>
      <c r="D2212" s="2">
        <f t="shared" si="270"/>
        <v>3.3039200000000002</v>
      </c>
      <c r="E2212" s="2">
        <f t="shared" si="272"/>
        <v>3.2639399999999994</v>
      </c>
      <c r="F2212" s="2">
        <f t="shared" si="273"/>
        <v>3.2406750000000004</v>
      </c>
      <c r="G2212" s="2">
        <f t="shared" si="267"/>
        <v>3.2634240000000001</v>
      </c>
      <c r="H2212" s="2">
        <f t="shared" si="271"/>
        <v>3.2806154999999997</v>
      </c>
      <c r="I2212" s="2">
        <f t="array" ref="I2212">SUMPRODUCT(B2196:B2215, (ROW(B2196:B2215)-ROW(B2196)+1)) / (20*21/2)</f>
        <v>3.274464761904762</v>
      </c>
      <c r="J2212" s="2">
        <f t="shared" si="274"/>
        <v>3.2636919442063825</v>
      </c>
      <c r="K2212" s="2">
        <f t="shared" si="268"/>
        <v>3.2622135348630006</v>
      </c>
    </row>
    <row r="2213" spans="1:11" ht="13.5" x14ac:dyDescent="0.25">
      <c r="A2213" s="3">
        <f>TITRES_STAT!B2216</f>
        <v>45527</v>
      </c>
      <c r="B2213" s="5">
        <f>TITRES_STAT!D2216</f>
        <v>3.3169</v>
      </c>
      <c r="C2213" s="2">
        <f t="shared" si="269"/>
        <v>0</v>
      </c>
      <c r="D2213" s="2">
        <f t="shared" si="270"/>
        <v>3.3168999999999995</v>
      </c>
      <c r="E2213" s="2">
        <f t="shared" si="272"/>
        <v>3.2741599999999997</v>
      </c>
      <c r="F2213" s="2">
        <f t="shared" si="273"/>
        <v>3.2439949999999995</v>
      </c>
      <c r="G2213" s="2">
        <f t="shared" si="267"/>
        <v>3.2658260000000001</v>
      </c>
      <c r="H2213" s="2">
        <f t="shared" si="271"/>
        <v>3.280454999999999</v>
      </c>
      <c r="I2213" s="2">
        <f t="array" ref="I2213">SUMPRODUCT(B2197:B2216, (ROW(B2197:B2216)-ROW(B2197)+1)) / (20*21/2)</f>
        <v>3.2768652380952377</v>
      </c>
      <c r="J2213" s="2">
        <f t="shared" si="274"/>
        <v>3.268759378091489</v>
      </c>
      <c r="K2213" s="2">
        <f t="shared" si="268"/>
        <v>3.2643581021232753</v>
      </c>
    </row>
    <row r="2214" spans="1:11" ht="13.5" x14ac:dyDescent="0.25">
      <c r="A2214" s="3">
        <f>TITRES_STAT!B2217</f>
        <v>45530</v>
      </c>
      <c r="B2214" s="5">
        <f>TITRES_STAT!D2217</f>
        <v>3.3169</v>
      </c>
      <c r="C2214" s="2">
        <f t="shared" si="269"/>
        <v>0</v>
      </c>
      <c r="D2214" s="2">
        <f t="shared" si="270"/>
        <v>3.3168999999999995</v>
      </c>
      <c r="E2214" s="2">
        <f t="shared" si="272"/>
        <v>3.2843800000000001</v>
      </c>
      <c r="F2214" s="2">
        <f t="shared" si="273"/>
        <v>3.2477599999999995</v>
      </c>
      <c r="G2214" s="2">
        <f t="shared" si="267"/>
        <v>3.2673320000000001</v>
      </c>
      <c r="H2214" s="2">
        <f t="shared" si="271"/>
        <v>3.2803389999999997</v>
      </c>
      <c r="I2214" s="2">
        <f t="array" ref="I2214">SUMPRODUCT(B2198:B2217, (ROW(B2198:B2217)-ROW(B2198)+1)) / (20*21/2)</f>
        <v>3.276308095238095</v>
      </c>
      <c r="J2214" s="2">
        <f t="shared" si="274"/>
        <v>3.2733441992256327</v>
      </c>
      <c r="K2214" s="2">
        <f t="shared" si="268"/>
        <v>3.2664185687066767</v>
      </c>
    </row>
    <row r="2215" spans="1:11" ht="13.5" x14ac:dyDescent="0.25">
      <c r="A2215" s="3">
        <f>TITRES_STAT!B2218</f>
        <v>45531</v>
      </c>
      <c r="B2215" s="5">
        <f>TITRES_STAT!D2218</f>
        <v>3.2797999999999998</v>
      </c>
      <c r="C2215" s="2">
        <f t="shared" si="269"/>
        <v>-3.7100000000000133E-2</v>
      </c>
      <c r="D2215" s="2">
        <f t="shared" si="270"/>
        <v>3.3094799999999998</v>
      </c>
      <c r="E2215" s="2">
        <f t="shared" si="272"/>
        <v>3.2908900000000001</v>
      </c>
      <c r="F2215" s="2">
        <f t="shared" si="273"/>
        <v>3.2545949999999992</v>
      </c>
      <c r="G2215" s="2">
        <f t="shared" si="267"/>
        <v>3.266664</v>
      </c>
      <c r="H2215" s="2">
        <f t="shared" si="271"/>
        <v>3.280351</v>
      </c>
      <c r="I2215" s="2">
        <f t="array" ref="I2215">SUMPRODUCT(B2199:B2218, (ROW(B2199:B2218)-ROW(B2199)+1)) / (20*21/2)</f>
        <v>3.2801109523809524</v>
      </c>
      <c r="J2215" s="2">
        <f t="shared" si="274"/>
        <v>3.2739590373946199</v>
      </c>
      <c r="K2215" s="2">
        <f t="shared" si="268"/>
        <v>3.2669433307181794</v>
      </c>
    </row>
    <row r="2216" spans="1:11" ht="13.5" x14ac:dyDescent="0.25">
      <c r="A2216" s="3">
        <f>TITRES_STAT!B2219</f>
        <v>45532</v>
      </c>
      <c r="B2216" s="5">
        <f>TITRES_STAT!D2219</f>
        <v>3.2797999999999998</v>
      </c>
      <c r="C2216" s="2">
        <f t="shared" si="269"/>
        <v>0</v>
      </c>
      <c r="D2216" s="2">
        <f t="shared" si="270"/>
        <v>3.30206</v>
      </c>
      <c r="E2216" s="2">
        <f t="shared" si="272"/>
        <v>3.2965000000000004</v>
      </c>
      <c r="F2216" s="2">
        <f t="shared" si="273"/>
        <v>3.257849999999999</v>
      </c>
      <c r="G2216" s="2">
        <f t="shared" si="267"/>
        <v>3.2663539999999993</v>
      </c>
      <c r="H2216" s="2">
        <f t="shared" si="271"/>
        <v>3.2802285000000002</v>
      </c>
      <c r="I2216" s="2">
        <f t="array" ref="I2216">SUMPRODUCT(B2200:B2219, (ROW(B2200:B2219)-ROW(B2200)+1)) / (20*21/2)</f>
        <v>3.2817966666666671</v>
      </c>
      <c r="J2216" s="2">
        <f t="shared" si="274"/>
        <v>3.274515319547513</v>
      </c>
      <c r="K2216" s="2">
        <f t="shared" si="268"/>
        <v>3.2674475138272703</v>
      </c>
    </row>
    <row r="2217" spans="1:11" ht="13.5" x14ac:dyDescent="0.25">
      <c r="A2217" s="3">
        <f>TITRES_STAT!B2220</f>
        <v>45533</v>
      </c>
      <c r="B2217" s="5">
        <f>TITRES_STAT!D2220</f>
        <v>3.2519999999999998</v>
      </c>
      <c r="C2217" s="2">
        <f t="shared" si="269"/>
        <v>-2.7800000000000047E-2</v>
      </c>
      <c r="D2217" s="2">
        <f t="shared" si="270"/>
        <v>3.2890799999999998</v>
      </c>
      <c r="E2217" s="2">
        <f t="shared" si="272"/>
        <v>3.2965000000000004</v>
      </c>
      <c r="F2217" s="2">
        <f t="shared" si="273"/>
        <v>3.2583699999999993</v>
      </c>
      <c r="G2217" s="2">
        <f t="shared" si="267"/>
        <v>3.2654879999999995</v>
      </c>
      <c r="H2217" s="2">
        <f t="shared" si="271"/>
        <v>3.2798329999999991</v>
      </c>
      <c r="I2217" s="2">
        <f t="array" ref="I2217">SUMPRODUCT(B2201:B2220, (ROW(B2201:B2220)-ROW(B2201)+1)) / (20*21/2)</f>
        <v>3.2814533333333338</v>
      </c>
      <c r="J2217" s="2">
        <f t="shared" si="274"/>
        <v>3.2723710034001305</v>
      </c>
      <c r="K2217" s="2">
        <f t="shared" si="268"/>
        <v>3.2668417289712992</v>
      </c>
    </row>
    <row r="2218" spans="1:11" ht="13.5" x14ac:dyDescent="0.25">
      <c r="A2218" s="3">
        <f>TITRES_STAT!B2221</f>
        <v>45534</v>
      </c>
      <c r="B2218" s="5">
        <f>TITRES_STAT!D2221</f>
        <v>3.2982999999999998</v>
      </c>
      <c r="C2218" s="2">
        <f t="shared" si="269"/>
        <v>4.6300000000000008E-2</v>
      </c>
      <c r="D2218" s="2">
        <f t="shared" si="270"/>
        <v>3.2853599999999998</v>
      </c>
      <c r="E2218" s="2">
        <f t="shared" si="272"/>
        <v>3.3011299999999997</v>
      </c>
      <c r="F2218" s="2">
        <f t="shared" si="273"/>
        <v>3.2620999999999993</v>
      </c>
      <c r="G2218" s="2">
        <f t="shared" si="267"/>
        <v>3.2659059999999993</v>
      </c>
      <c r="H2218" s="2">
        <f t="shared" si="271"/>
        <v>3.2797584999999994</v>
      </c>
      <c r="I2218" s="2">
        <f t="array" ref="I2218">SUMPRODUCT(B2202:B2221, (ROW(B2202:B2221)-ROW(B2202)+1)) / (20*21/2)</f>
        <v>3.2807599999999999</v>
      </c>
      <c r="J2218" s="2">
        <f t="shared" si="274"/>
        <v>3.2748404316477373</v>
      </c>
      <c r="K2218" s="2">
        <f t="shared" si="268"/>
        <v>3.2680753866586993</v>
      </c>
    </row>
    <row r="2219" spans="1:11" ht="13.5" x14ac:dyDescent="0.25">
      <c r="A2219" s="3">
        <f>TITRES_STAT!B2222</f>
        <v>45537</v>
      </c>
      <c r="B2219" s="5">
        <f>TITRES_STAT!D2222</f>
        <v>3.2797999999999998</v>
      </c>
      <c r="C2219" s="2">
        <f t="shared" si="269"/>
        <v>-1.8499999999999961E-2</v>
      </c>
      <c r="D2219" s="2">
        <f t="shared" si="270"/>
        <v>3.2779399999999996</v>
      </c>
      <c r="E2219" s="2">
        <f t="shared" si="272"/>
        <v>3.2974200000000002</v>
      </c>
      <c r="F2219" s="2">
        <f t="shared" si="273"/>
        <v>3.2649049999999997</v>
      </c>
      <c r="G2219" s="2">
        <f t="shared" si="267"/>
        <v>3.2670279999999998</v>
      </c>
      <c r="H2219" s="2">
        <f t="shared" si="271"/>
        <v>3.2795914999999991</v>
      </c>
      <c r="I2219" s="2">
        <f t="array" ref="I2219">SUMPRODUCT(B2203:B2222, (ROW(B2203:B2222)-ROW(B2203)+1)) / (20*21/2)</f>
        <v>3.2781257142857143</v>
      </c>
      <c r="J2219" s="2">
        <f t="shared" si="274"/>
        <v>3.2753127714908099</v>
      </c>
      <c r="K2219" s="2">
        <f t="shared" si="268"/>
        <v>3.2685351754171816</v>
      </c>
    </row>
    <row r="2220" spans="1:11" ht="13.5" x14ac:dyDescent="0.25">
      <c r="A2220" s="3">
        <f>TITRES_STAT!B2223</f>
        <v>45538</v>
      </c>
      <c r="B2220" s="5">
        <f>TITRES_STAT!D2223</f>
        <v>3.2612999999999999</v>
      </c>
      <c r="C2220" s="2">
        <f t="shared" si="269"/>
        <v>-1.8499999999999961E-2</v>
      </c>
      <c r="D2220" s="2">
        <f t="shared" si="270"/>
        <v>3.2742399999999998</v>
      </c>
      <c r="E2220" s="2">
        <f t="shared" si="272"/>
        <v>3.2918599999999998</v>
      </c>
      <c r="F2220" s="2">
        <f t="shared" si="273"/>
        <v>3.2685799999999992</v>
      </c>
      <c r="G2220" s="2">
        <f t="shared" si="267"/>
        <v>3.2667059999999997</v>
      </c>
      <c r="H2220" s="2">
        <f t="shared" si="271"/>
        <v>3.2792869999999987</v>
      </c>
      <c r="I2220" s="2">
        <f t="array" ref="I2220">SUMPRODUCT(B2204:B2223, (ROW(B2204:B2223)-ROW(B2204)+1)) / (20*21/2)</f>
        <v>3.2780385714285716</v>
      </c>
      <c r="J2220" s="2">
        <f t="shared" si="274"/>
        <v>3.2739782218250184</v>
      </c>
      <c r="K2220" s="2">
        <f t="shared" si="268"/>
        <v>3.2682514430478804</v>
      </c>
    </row>
    <row r="2221" spans="1:11" ht="13.5" x14ac:dyDescent="0.25">
      <c r="A2221" s="3">
        <f>TITRES_STAT!B2224</f>
        <v>45539</v>
      </c>
      <c r="B2221" s="5">
        <f>TITRES_STAT!D2224</f>
        <v>3.2612999999999999</v>
      </c>
      <c r="C2221" s="2">
        <f t="shared" si="269"/>
        <v>0</v>
      </c>
      <c r="D2221" s="2">
        <f t="shared" si="270"/>
        <v>3.2705399999999996</v>
      </c>
      <c r="E2221" s="2">
        <f t="shared" si="272"/>
        <v>3.2862999999999998</v>
      </c>
      <c r="F2221" s="2">
        <f t="shared" si="273"/>
        <v>3.2704599999999999</v>
      </c>
      <c r="G2221" s="2">
        <f t="shared" si="267"/>
        <v>3.2663839999999995</v>
      </c>
      <c r="H2221" s="2">
        <f t="shared" si="271"/>
        <v>3.2790274999999984</v>
      </c>
      <c r="I2221" s="2">
        <f t="array" ref="I2221">SUMPRODUCT(B2205:B2224, (ROW(B2205:B2224)-ROW(B2205)+1)) / (20*21/2)</f>
        <v>3.2776857142857141</v>
      </c>
      <c r="J2221" s="2">
        <f t="shared" si="274"/>
        <v>3.2727707721273975</v>
      </c>
      <c r="K2221" s="2">
        <f t="shared" si="268"/>
        <v>3.2679788374381595</v>
      </c>
    </row>
    <row r="2222" spans="1:11" ht="13.5" x14ac:dyDescent="0.25">
      <c r="A2222" s="3">
        <f>TITRES_STAT!B2225</f>
        <v>45540</v>
      </c>
      <c r="B2222" s="5">
        <f>TITRES_STAT!D2225</f>
        <v>3.2427999999999999</v>
      </c>
      <c r="C2222" s="2">
        <f t="shared" si="269"/>
        <v>-1.8499999999999961E-2</v>
      </c>
      <c r="D2222" s="2">
        <f t="shared" si="270"/>
        <v>3.2686999999999999</v>
      </c>
      <c r="E2222" s="2">
        <f t="shared" si="272"/>
        <v>3.2788899999999996</v>
      </c>
      <c r="F2222" s="2">
        <f t="shared" si="273"/>
        <v>3.2714149999999997</v>
      </c>
      <c r="G2222" s="2">
        <f t="shared" si="267"/>
        <v>3.2658719999999994</v>
      </c>
      <c r="H2222" s="2">
        <f t="shared" si="271"/>
        <v>3.2788099999999996</v>
      </c>
      <c r="I2222" s="2">
        <f t="array" ref="I2222">SUMPRODUCT(B2206:B2225, (ROW(B2206:B2225)-ROW(B2206)+1)) / (20*21/2)</f>
        <v>3.2770671428571432</v>
      </c>
      <c r="J2222" s="2">
        <f t="shared" si="274"/>
        <v>3.2699164128771692</v>
      </c>
      <c r="K2222" s="2">
        <f t="shared" si="268"/>
        <v>3.2669914320484277</v>
      </c>
    </row>
    <row r="2223" spans="1:11" ht="13.5" x14ac:dyDescent="0.25">
      <c r="A2223" s="3">
        <f>TITRES_STAT!B2226</f>
        <v>45541</v>
      </c>
      <c r="B2223" s="5">
        <f>TITRES_STAT!D2226</f>
        <v>3.2705000000000002</v>
      </c>
      <c r="C2223" s="2">
        <f t="shared" si="269"/>
        <v>2.770000000000028E-2</v>
      </c>
      <c r="D2223" s="2">
        <f t="shared" si="270"/>
        <v>3.2631399999999999</v>
      </c>
      <c r="E2223" s="2">
        <f t="shared" si="272"/>
        <v>3.2742499999999999</v>
      </c>
      <c r="F2223" s="2">
        <f t="shared" si="273"/>
        <v>3.2742049999999998</v>
      </c>
      <c r="G2223" s="2">
        <f t="shared" si="267"/>
        <v>3.2673459999999994</v>
      </c>
      <c r="H2223" s="2">
        <f t="shared" si="271"/>
        <v>3.2786859999999995</v>
      </c>
      <c r="I2223" s="2">
        <f t="array" ref="I2223">SUMPRODUCT(B2207:B2226, (ROW(B2207:B2226)-ROW(B2207)+1)) / (20*21/2)</f>
        <v>3.274420952380952</v>
      </c>
      <c r="J2223" s="2">
        <f t="shared" si="274"/>
        <v>3.2699719926031534</v>
      </c>
      <c r="K2223" s="2">
        <f t="shared" si="268"/>
        <v>3.2671290229484895</v>
      </c>
    </row>
    <row r="2224" spans="1:11" ht="13.5" x14ac:dyDescent="0.25">
      <c r="A2224" s="3">
        <f>TITRES_STAT!B2227</f>
        <v>45544</v>
      </c>
      <c r="B2224" s="5">
        <f>TITRES_STAT!D2227</f>
        <v>3.2705000000000002</v>
      </c>
      <c r="C2224" s="2">
        <f t="shared" si="269"/>
        <v>0</v>
      </c>
      <c r="D2224" s="2">
        <f t="shared" si="270"/>
        <v>3.2612800000000002</v>
      </c>
      <c r="E2224" s="2">
        <f t="shared" si="272"/>
        <v>3.2696099999999992</v>
      </c>
      <c r="F2224" s="2">
        <f t="shared" si="273"/>
        <v>3.2769950000000003</v>
      </c>
      <c r="G2224" s="2">
        <f t="shared" si="267"/>
        <v>3.2673879999999991</v>
      </c>
      <c r="H2224" s="2">
        <f t="shared" si="271"/>
        <v>3.2786514999999996</v>
      </c>
      <c r="I2224" s="2">
        <f t="array" ref="I2224">SUMPRODUCT(B2208:B2227, (ROW(B2208:B2227)-ROW(B2208)+1)) / (20*21/2)</f>
        <v>3.2734019047619047</v>
      </c>
      <c r="J2224" s="2">
        <f t="shared" si="274"/>
        <v>3.2700222790219007</v>
      </c>
      <c r="K2224" s="2">
        <f t="shared" si="268"/>
        <v>3.2672612181269804</v>
      </c>
    </row>
    <row r="2225" spans="1:11" ht="13.5" x14ac:dyDescent="0.25">
      <c r="A2225" s="3">
        <f>TITRES_STAT!B2228</f>
        <v>45545</v>
      </c>
      <c r="B2225" s="5">
        <f>TITRES_STAT!D2228</f>
        <v>3.2705000000000002</v>
      </c>
      <c r="C2225" s="2">
        <f t="shared" si="269"/>
        <v>0</v>
      </c>
      <c r="D2225" s="2">
        <f t="shared" si="270"/>
        <v>3.2631199999999998</v>
      </c>
      <c r="E2225" s="2">
        <f t="shared" si="272"/>
        <v>3.2686799999999989</v>
      </c>
      <c r="F2225" s="2">
        <f t="shared" si="273"/>
        <v>3.2797850000000004</v>
      </c>
      <c r="G2225" s="2">
        <f t="shared" si="267"/>
        <v>3.2661759999999993</v>
      </c>
      <c r="H2225" s="2">
        <f t="shared" si="271"/>
        <v>3.2783929999999994</v>
      </c>
      <c r="I2225" s="2">
        <f t="array" ref="I2225">SUMPRODUCT(B2209:B2228, (ROW(B2209:B2228)-ROW(B2209)+1)) / (20*21/2)</f>
        <v>3.2784757142857139</v>
      </c>
      <c r="J2225" s="2">
        <f t="shared" si="274"/>
        <v>3.2700677762579105</v>
      </c>
      <c r="K2225" s="2">
        <f t="shared" si="268"/>
        <v>3.2673882291808245</v>
      </c>
    </row>
    <row r="2226" spans="1:11" ht="13.5" x14ac:dyDescent="0.25">
      <c r="A2226" s="3">
        <f>TITRES_STAT!B2229</f>
        <v>45546</v>
      </c>
      <c r="B2226" s="5">
        <f>TITRES_STAT!D2229</f>
        <v>3.2519999999999998</v>
      </c>
      <c r="C2226" s="2">
        <f t="shared" si="269"/>
        <v>-1.8500000000000405E-2</v>
      </c>
      <c r="D2226" s="2">
        <f t="shared" si="270"/>
        <v>3.26126</v>
      </c>
      <c r="E2226" s="2">
        <f t="shared" si="272"/>
        <v>3.2658999999999998</v>
      </c>
      <c r="F2226" s="2">
        <f t="shared" si="273"/>
        <v>3.2811999999999997</v>
      </c>
      <c r="G2226" s="2">
        <f t="shared" ref="G2226:G2289" si="275">AVERAGE(B2177:B2226)</f>
        <v>3.2645939999999998</v>
      </c>
      <c r="H2226" s="2">
        <f t="shared" si="271"/>
        <v>3.2779524999999992</v>
      </c>
      <c r="I2226" s="2">
        <f t="array" ref="I2226">SUMPRODUCT(B2210:B2229, (ROW(B2210:B2229)-ROW(B2210)+1)) / (20*21/2)</f>
        <v>3.2884476190476195</v>
      </c>
      <c r="J2226" s="2">
        <f t="shared" si="274"/>
        <v>3.2683470356619191</v>
      </c>
      <c r="K2226" s="2">
        <f t="shared" si="268"/>
        <v>3.2667847692129492</v>
      </c>
    </row>
    <row r="2227" spans="1:11" ht="13.5" x14ac:dyDescent="0.25">
      <c r="A2227" s="3">
        <f>TITRES_STAT!B2230</f>
        <v>45547</v>
      </c>
      <c r="B2227" s="5">
        <f>TITRES_STAT!D2230</f>
        <v>3.2705000000000002</v>
      </c>
      <c r="C2227" s="2">
        <f t="shared" si="269"/>
        <v>1.8500000000000405E-2</v>
      </c>
      <c r="D2227" s="2">
        <f t="shared" si="270"/>
        <v>3.2668000000000008</v>
      </c>
      <c r="E2227" s="2">
        <f t="shared" si="272"/>
        <v>3.2677499999999995</v>
      </c>
      <c r="F2227" s="2">
        <f t="shared" si="273"/>
        <v>3.2821249999999997</v>
      </c>
      <c r="G2227" s="2">
        <f t="shared" si="275"/>
        <v>3.2655299999999996</v>
      </c>
      <c r="H2227" s="2">
        <f t="shared" si="271"/>
        <v>3.2775599999999994</v>
      </c>
      <c r="I2227" s="2">
        <f t="array" ref="I2227">SUMPRODUCT(B2211:B2230, (ROW(B2211:B2230)-ROW(B2211)+1)) / (20*21/2)</f>
        <v>3.2963047619047616</v>
      </c>
      <c r="J2227" s="2">
        <f t="shared" si="274"/>
        <v>3.2685520798845937</v>
      </c>
      <c r="K2227" s="2">
        <f t="shared" ref="K2227:K2290" si="276">$K$4*B2227+(1-$K$4)*K2226</f>
        <v>3.2669304645379316</v>
      </c>
    </row>
    <row r="2228" spans="1:11" ht="13.5" x14ac:dyDescent="0.25">
      <c r="A2228" s="3">
        <f>TITRES_STAT!B2231</f>
        <v>45548</v>
      </c>
      <c r="B2228" s="5">
        <f>TITRES_STAT!D2231</f>
        <v>3.3353999999999999</v>
      </c>
      <c r="C2228" s="2">
        <f t="shared" si="269"/>
        <v>6.4899999999999736E-2</v>
      </c>
      <c r="D2228" s="2">
        <f t="shared" si="270"/>
        <v>3.2797799999999997</v>
      </c>
      <c r="E2228" s="2">
        <f t="shared" si="272"/>
        <v>3.2714599999999998</v>
      </c>
      <c r="F2228" s="2">
        <f t="shared" si="273"/>
        <v>3.286295</v>
      </c>
      <c r="G2228" s="2">
        <f t="shared" si="275"/>
        <v>3.2666899999999988</v>
      </c>
      <c r="H2228" s="2">
        <f t="shared" si="271"/>
        <v>3.2774919999999992</v>
      </c>
      <c r="I2228" s="2">
        <f t="array" ref="I2228">SUMPRODUCT(B2212:B2231, (ROW(B2212:B2231)-ROW(B2212)+1)) / (20*21/2)</f>
        <v>3.3038971428571422</v>
      </c>
      <c r="J2228" s="2">
        <f t="shared" si="274"/>
        <v>3.2749185484670131</v>
      </c>
      <c r="K2228" s="2">
        <f t="shared" si="276"/>
        <v>3.2696155443599735</v>
      </c>
    </row>
    <row r="2229" spans="1:11" ht="13.5" x14ac:dyDescent="0.25">
      <c r="A2229" s="3">
        <f>TITRES_STAT!B2232</f>
        <v>45551</v>
      </c>
      <c r="B2229" s="5">
        <f>TITRES_STAT!D2232</f>
        <v>3.391</v>
      </c>
      <c r="C2229" s="2">
        <f t="shared" si="269"/>
        <v>5.5600000000000094E-2</v>
      </c>
      <c r="D2229" s="2">
        <f t="shared" si="270"/>
        <v>3.3038799999999995</v>
      </c>
      <c r="E2229" s="2">
        <f t="shared" si="272"/>
        <v>3.2825800000000003</v>
      </c>
      <c r="F2229" s="2">
        <f t="shared" si="273"/>
        <v>3.29</v>
      </c>
      <c r="G2229" s="2">
        <f t="shared" si="275"/>
        <v>3.2689619999999984</v>
      </c>
      <c r="H2229" s="2">
        <f t="shared" si="271"/>
        <v>3.2777464999999988</v>
      </c>
      <c r="I2229" s="2">
        <f t="array" ref="I2229">SUMPRODUCT(B2213:B2232, (ROW(B2213:B2232)-ROW(B2213)+1)) / (20*21/2)</f>
        <v>3.3103390476190477</v>
      </c>
      <c r="J2229" s="2">
        <f t="shared" si="274"/>
        <v>3.2859739248034883</v>
      </c>
      <c r="K2229" s="2">
        <f t="shared" si="276"/>
        <v>3.2743757190909553</v>
      </c>
    </row>
    <row r="2230" spans="1:11" ht="13.5" x14ac:dyDescent="0.25">
      <c r="A2230" s="3">
        <f>TITRES_STAT!B2233</f>
        <v>45552</v>
      </c>
      <c r="B2230" s="5">
        <f>TITRES_STAT!D2233</f>
        <v>3.3725000000000001</v>
      </c>
      <c r="C2230" s="2">
        <f t="shared" si="269"/>
        <v>-1.8499999999999961E-2</v>
      </c>
      <c r="D2230" s="2">
        <f t="shared" si="270"/>
        <v>3.3242800000000003</v>
      </c>
      <c r="E2230" s="2">
        <f t="shared" si="272"/>
        <v>3.2936999999999999</v>
      </c>
      <c r="F2230" s="2">
        <f t="shared" si="273"/>
        <v>3.2927799999999996</v>
      </c>
      <c r="G2230" s="2">
        <f t="shared" si="275"/>
        <v>3.2708639999999987</v>
      </c>
      <c r="H2230" s="2">
        <f t="shared" si="271"/>
        <v>3.2776849999999986</v>
      </c>
      <c r="I2230" s="2">
        <f t="array" ref="I2230">SUMPRODUCT(B2214:B2233, (ROW(B2214:B2233)-ROW(B2214)+1)) / (20*21/2)</f>
        <v>3.3165604761904763</v>
      </c>
      <c r="J2230" s="2">
        <f t="shared" si="274"/>
        <v>3.2942145033936323</v>
      </c>
      <c r="K2230" s="2">
        <f t="shared" si="276"/>
        <v>3.2782237301069963</v>
      </c>
    </row>
    <row r="2231" spans="1:11" ht="13.5" x14ac:dyDescent="0.25">
      <c r="A2231" s="3">
        <f>TITRES_STAT!B2234</f>
        <v>45553</v>
      </c>
      <c r="B2231" s="5">
        <f>TITRES_STAT!D2234</f>
        <v>3.3725000000000001</v>
      </c>
      <c r="C2231" s="2">
        <f t="shared" si="269"/>
        <v>0</v>
      </c>
      <c r="D2231" s="2">
        <f t="shared" si="270"/>
        <v>3.3483800000000001</v>
      </c>
      <c r="E2231" s="2">
        <f t="shared" si="272"/>
        <v>3.3048199999999994</v>
      </c>
      <c r="F2231" s="2">
        <f t="shared" si="273"/>
        <v>3.2955599999999996</v>
      </c>
      <c r="G2231" s="2">
        <f t="shared" si="275"/>
        <v>3.272765999999999</v>
      </c>
      <c r="H2231" s="2">
        <f t="shared" si="271"/>
        <v>3.2773099999999986</v>
      </c>
      <c r="I2231" s="2">
        <f t="array" ref="I2231">SUMPRODUCT(B2215:B2234, (ROW(B2215:B2234)-ROW(B2215)+1)) / (20*21/2)</f>
        <v>3.3225614285714284</v>
      </c>
      <c r="J2231" s="2">
        <f t="shared" si="274"/>
        <v>3.3016702649751908</v>
      </c>
      <c r="K2231" s="2">
        <f t="shared" si="276"/>
        <v>3.2819208387302514</v>
      </c>
    </row>
    <row r="2232" spans="1:11" ht="13.5" x14ac:dyDescent="0.25">
      <c r="A2232" s="3">
        <f>TITRES_STAT!B2235</f>
        <v>45554</v>
      </c>
      <c r="B2232" s="5">
        <f>TITRES_STAT!D2235</f>
        <v>3.3632</v>
      </c>
      <c r="C2232" s="2">
        <f t="shared" si="269"/>
        <v>-9.300000000000086E-3</v>
      </c>
      <c r="D2232" s="2">
        <f t="shared" si="270"/>
        <v>3.3669200000000004</v>
      </c>
      <c r="E2232" s="2">
        <f t="shared" si="272"/>
        <v>3.3168599999999997</v>
      </c>
      <c r="F2232" s="2">
        <f t="shared" si="273"/>
        <v>3.2978749999999999</v>
      </c>
      <c r="G2232" s="2">
        <f t="shared" si="275"/>
        <v>3.2753779999999995</v>
      </c>
      <c r="H2232" s="2">
        <f t="shared" si="271"/>
        <v>3.2768884999999988</v>
      </c>
      <c r="I2232" s="2">
        <f t="array" ref="I2232">SUMPRODUCT(B2216:B2235, (ROW(B2216:B2235)-ROW(B2216)+1)) / (20*21/2)</f>
        <v>3.3283419047619045</v>
      </c>
      <c r="J2232" s="2">
        <f t="shared" si="274"/>
        <v>3.3075302397394584</v>
      </c>
      <c r="K2232" s="2">
        <f t="shared" si="276"/>
        <v>3.2851082568192616</v>
      </c>
    </row>
    <row r="2233" spans="1:11" ht="13.5" x14ac:dyDescent="0.25">
      <c r="A2233" s="3">
        <f>TITRES_STAT!B2236</f>
        <v>45555</v>
      </c>
      <c r="B2233" s="5">
        <f>TITRES_STAT!D2236</f>
        <v>3.3632</v>
      </c>
      <c r="C2233" s="2">
        <f t="shared" si="269"/>
        <v>0</v>
      </c>
      <c r="D2233" s="2">
        <f t="shared" si="270"/>
        <v>3.3724800000000004</v>
      </c>
      <c r="E2233" s="2">
        <f t="shared" si="272"/>
        <v>3.3261299999999991</v>
      </c>
      <c r="F2233" s="2">
        <f t="shared" si="273"/>
        <v>3.3001899999999997</v>
      </c>
      <c r="G2233" s="2">
        <f t="shared" si="275"/>
        <v>3.2763779999999998</v>
      </c>
      <c r="H2233" s="2">
        <f t="shared" si="271"/>
        <v>3.2764669999999994</v>
      </c>
      <c r="I2233" s="2">
        <f t="array" ref="I2233">SUMPRODUCT(B2217:B2236, (ROW(B2217:B2236)-ROW(B2217)+1)) / (20*21/2)</f>
        <v>3.3301919047619042</v>
      </c>
      <c r="J2233" s="2">
        <f t="shared" si="274"/>
        <v>3.3128321216690342</v>
      </c>
      <c r="K2233" s="2">
        <f t="shared" si="276"/>
        <v>3.2881706781204674</v>
      </c>
    </row>
    <row r="2234" spans="1:11" ht="13.5" x14ac:dyDescent="0.25">
      <c r="A2234" s="3">
        <f>TITRES_STAT!B2237</f>
        <v>45558</v>
      </c>
      <c r="B2234" s="5">
        <f>TITRES_STAT!D2237</f>
        <v>3.3632</v>
      </c>
      <c r="C2234" s="2">
        <f t="shared" si="269"/>
        <v>0</v>
      </c>
      <c r="D2234" s="2">
        <f t="shared" si="270"/>
        <v>3.3669199999999995</v>
      </c>
      <c r="E2234" s="2">
        <f t="shared" si="272"/>
        <v>3.335399999999999</v>
      </c>
      <c r="F2234" s="2">
        <f t="shared" si="273"/>
        <v>3.302505</v>
      </c>
      <c r="G2234" s="2">
        <f t="shared" si="275"/>
        <v>3.2777360000000004</v>
      </c>
      <c r="H2234" s="2">
        <f t="shared" si="271"/>
        <v>3.276000499999999</v>
      </c>
      <c r="I2234" s="2">
        <f t="array" ref="I2234">SUMPRODUCT(B2218:B2237, (ROW(B2218:B2237)-ROW(B2218)+1)) / (20*21/2)</f>
        <v>3.3300595238095236</v>
      </c>
      <c r="J2234" s="2">
        <f t="shared" si="274"/>
        <v>3.3176290624624594</v>
      </c>
      <c r="K2234" s="2">
        <f t="shared" si="276"/>
        <v>3.2911130044686847</v>
      </c>
    </row>
    <row r="2235" spans="1:11" ht="13.5" x14ac:dyDescent="0.25">
      <c r="A2235" s="3">
        <f>TITRES_STAT!B2238</f>
        <v>45559</v>
      </c>
      <c r="B2235" s="5">
        <f>TITRES_STAT!D2238</f>
        <v>3.3632</v>
      </c>
      <c r="C2235" s="2">
        <f t="shared" si="269"/>
        <v>0</v>
      </c>
      <c r="D2235" s="2">
        <f t="shared" si="270"/>
        <v>3.3650599999999997</v>
      </c>
      <c r="E2235" s="2">
        <f t="shared" si="272"/>
        <v>3.3446699999999998</v>
      </c>
      <c r="F2235" s="2">
        <f t="shared" si="273"/>
        <v>3.3066749999999998</v>
      </c>
      <c r="G2235" s="2">
        <f t="shared" si="275"/>
        <v>3.2781980000000006</v>
      </c>
      <c r="H2235" s="2">
        <f t="shared" si="271"/>
        <v>3.2755339999999995</v>
      </c>
      <c r="I2235" s="2">
        <f t="array" ref="I2235">SUMPRODUCT(B2219:B2238, (ROW(B2219:B2238)-ROW(B2219)+1)) / (20*21/2)</f>
        <v>3.3261290476190464</v>
      </c>
      <c r="J2235" s="2">
        <f t="shared" si="274"/>
        <v>3.3219691517517491</v>
      </c>
      <c r="K2235" s="2">
        <f t="shared" si="276"/>
        <v>3.293939945469913</v>
      </c>
    </row>
    <row r="2236" spans="1:11" ht="13.5" x14ac:dyDescent="0.25">
      <c r="A2236" s="3">
        <f>TITRES_STAT!B2239</f>
        <v>45560</v>
      </c>
      <c r="B2236" s="5">
        <f>TITRES_STAT!D2239</f>
        <v>3.3260999999999998</v>
      </c>
      <c r="C2236" s="2">
        <f t="shared" si="269"/>
        <v>-3.7100000000000133E-2</v>
      </c>
      <c r="D2236" s="2">
        <f t="shared" si="270"/>
        <v>3.3557800000000002</v>
      </c>
      <c r="E2236" s="2">
        <f t="shared" si="272"/>
        <v>3.3520799999999995</v>
      </c>
      <c r="F2236" s="2">
        <f t="shared" si="273"/>
        <v>3.3089900000000001</v>
      </c>
      <c r="G2236" s="2">
        <f t="shared" si="275"/>
        <v>3.2788140000000006</v>
      </c>
      <c r="H2236" s="2">
        <f t="shared" si="271"/>
        <v>3.2748819999999994</v>
      </c>
      <c r="I2236" s="2">
        <f t="array" ref="I2236">SUMPRODUCT(B2220:B2239, (ROW(B2220:B2239)-ROW(B2220)+1)) / (20*21/2)</f>
        <v>3.3241023809523811</v>
      </c>
      <c r="J2236" s="2">
        <f t="shared" si="274"/>
        <v>3.3223625658706304</v>
      </c>
      <c r="K2236" s="2">
        <f t="shared" si="276"/>
        <v>3.2952011240789361</v>
      </c>
    </row>
    <row r="2237" spans="1:11" ht="13.5" x14ac:dyDescent="0.25">
      <c r="A2237" s="3">
        <f>TITRES_STAT!B2240</f>
        <v>45561</v>
      </c>
      <c r="B2237" s="5">
        <f>TITRES_STAT!D2240</f>
        <v>3.3075999999999999</v>
      </c>
      <c r="C2237" s="2">
        <f t="shared" si="269"/>
        <v>-1.8499999999999961E-2</v>
      </c>
      <c r="D2237" s="2">
        <f t="shared" si="270"/>
        <v>3.3446600000000002</v>
      </c>
      <c r="E2237" s="2">
        <f t="shared" si="272"/>
        <v>3.3557899999999998</v>
      </c>
      <c r="F2237" s="2">
        <f t="shared" si="273"/>
        <v>3.3117699999999992</v>
      </c>
      <c r="G2237" s="2">
        <f t="shared" si="275"/>
        <v>3.2785220000000006</v>
      </c>
      <c r="H2237" s="2">
        <f t="shared" si="271"/>
        <v>3.2741824999999989</v>
      </c>
      <c r="I2237" s="2">
        <f t="array" ref="I2237">SUMPRODUCT(B2221:B2240, (ROW(B2221:B2240)-ROW(B2221)+1)) / (20*21/2)</f>
        <v>3.3184980952380947</v>
      </c>
      <c r="J2237" s="2">
        <f t="shared" si="274"/>
        <v>3.3209566072162846</v>
      </c>
      <c r="K2237" s="2">
        <f t="shared" si="276"/>
        <v>3.295687354507213</v>
      </c>
    </row>
    <row r="2238" spans="1:11" ht="13.5" x14ac:dyDescent="0.25">
      <c r="A2238" s="3">
        <f>TITRES_STAT!B2241</f>
        <v>45562</v>
      </c>
      <c r="B2238" s="5">
        <f>TITRES_STAT!D2241</f>
        <v>3.2705000000000002</v>
      </c>
      <c r="C2238" s="2">
        <f t="shared" si="269"/>
        <v>-3.7099999999999689E-2</v>
      </c>
      <c r="D2238" s="2">
        <f t="shared" si="270"/>
        <v>3.3261200000000004</v>
      </c>
      <c r="E2238" s="2">
        <f t="shared" si="272"/>
        <v>3.3493000000000004</v>
      </c>
      <c r="F2238" s="2">
        <f t="shared" si="273"/>
        <v>3.3103799999999999</v>
      </c>
      <c r="G2238" s="2">
        <f t="shared" si="275"/>
        <v>3.2774880000000008</v>
      </c>
      <c r="H2238" s="2">
        <f t="shared" si="271"/>
        <v>3.2732974999999986</v>
      </c>
      <c r="I2238" s="2">
        <f t="array" ref="I2238">SUMPRODUCT(B2222:B2241, (ROW(B2222:B2241)-ROW(B2222)+1)) / (20*21/2)</f>
        <v>3.3138238095238095</v>
      </c>
      <c r="J2238" s="2">
        <f t="shared" si="274"/>
        <v>3.3161512160528286</v>
      </c>
      <c r="K2238" s="2">
        <f t="shared" si="276"/>
        <v>3.2946996151147734</v>
      </c>
    </row>
    <row r="2239" spans="1:11" ht="13.5" x14ac:dyDescent="0.25">
      <c r="A2239" s="3">
        <f>TITRES_STAT!B2242</f>
        <v>45565</v>
      </c>
      <c r="B2239" s="5">
        <f>TITRES_STAT!D2242</f>
        <v>3.2890999999999999</v>
      </c>
      <c r="C2239" s="2">
        <f t="shared" si="269"/>
        <v>1.8599999999999728E-2</v>
      </c>
      <c r="D2239" s="2">
        <f t="shared" si="270"/>
        <v>3.3113000000000001</v>
      </c>
      <c r="E2239" s="2">
        <f t="shared" si="272"/>
        <v>3.3391099999999994</v>
      </c>
      <c r="F2239" s="2">
        <f t="shared" si="273"/>
        <v>3.3108449999999996</v>
      </c>
      <c r="G2239" s="2">
        <f t="shared" si="275"/>
        <v>3.277184000000001</v>
      </c>
      <c r="H2239" s="2">
        <f t="shared" si="271"/>
        <v>3.2725054999999985</v>
      </c>
      <c r="I2239" s="2">
        <f t="array" ref="I2239">SUMPRODUCT(B2223:B2242, (ROW(B2223:B2242)-ROW(B2223)+1)) / (20*21/2)</f>
        <v>3.3073876190476192</v>
      </c>
      <c r="J2239" s="2">
        <f t="shared" si="274"/>
        <v>3.313574909762083</v>
      </c>
      <c r="K2239" s="2">
        <f t="shared" si="276"/>
        <v>3.2944800223651742</v>
      </c>
    </row>
    <row r="2240" spans="1:11" ht="13.5" x14ac:dyDescent="0.25">
      <c r="A2240" s="3">
        <f>TITRES_STAT!B2243</f>
        <v>45566</v>
      </c>
      <c r="B2240" s="5">
        <f>TITRES_STAT!D2243</f>
        <v>3.2519999999999998</v>
      </c>
      <c r="C2240" s="2">
        <f t="shared" si="269"/>
        <v>-3.7100000000000133E-2</v>
      </c>
      <c r="D2240" s="2">
        <f t="shared" si="270"/>
        <v>3.2890600000000001</v>
      </c>
      <c r="E2240" s="2">
        <f t="shared" si="272"/>
        <v>3.3270600000000004</v>
      </c>
      <c r="F2240" s="2">
        <f t="shared" si="273"/>
        <v>3.3103799999999994</v>
      </c>
      <c r="G2240" s="2">
        <f t="shared" si="275"/>
        <v>3.2763180000000007</v>
      </c>
      <c r="H2240" s="2">
        <f t="shared" si="271"/>
        <v>3.2715724999999987</v>
      </c>
      <c r="I2240" s="2">
        <f t="array" ref="I2240">SUMPRODUCT(B2224:B2243, (ROW(B2224:B2243)-ROW(B2224)+1)) / (20*21/2)</f>
        <v>3.3053609523809531</v>
      </c>
      <c r="J2240" s="2">
        <f t="shared" si="274"/>
        <v>3.3077106326418844</v>
      </c>
      <c r="K2240" s="2">
        <f t="shared" si="276"/>
        <v>3.2928141391351673</v>
      </c>
    </row>
    <row r="2241" spans="1:11" ht="13.5" x14ac:dyDescent="0.25">
      <c r="A2241" s="3">
        <f>TITRES_STAT!B2244</f>
        <v>45567</v>
      </c>
      <c r="B2241" s="5">
        <f>TITRES_STAT!D2244</f>
        <v>3.2612999999999999</v>
      </c>
      <c r="C2241" s="2">
        <f t="shared" si="269"/>
        <v>9.300000000000086E-3</v>
      </c>
      <c r="D2241" s="2">
        <f t="shared" si="270"/>
        <v>3.2760999999999996</v>
      </c>
      <c r="E2241" s="2">
        <f t="shared" si="272"/>
        <v>3.3159399999999999</v>
      </c>
      <c r="F2241" s="2">
        <f t="shared" si="273"/>
        <v>3.3103799999999994</v>
      </c>
      <c r="G2241" s="2">
        <f t="shared" si="275"/>
        <v>3.2763540000000004</v>
      </c>
      <c r="H2241" s="2">
        <f t="shared" si="271"/>
        <v>3.2706859999999991</v>
      </c>
      <c r="I2241" s="2">
        <f t="array" ref="I2241">SUMPRODUCT(B2225:B2244, (ROW(B2225:B2244)-ROW(B2225)+1)) / (20*21/2)</f>
        <v>3.3094171428571424</v>
      </c>
      <c r="J2241" s="2">
        <f t="shared" si="274"/>
        <v>3.3032905723902761</v>
      </c>
      <c r="K2241" s="2">
        <f t="shared" si="276"/>
        <v>3.2915782905416311</v>
      </c>
    </row>
    <row r="2242" spans="1:11" ht="13.5" x14ac:dyDescent="0.25">
      <c r="A2242" s="3">
        <f>TITRES_STAT!B2245</f>
        <v>45568</v>
      </c>
      <c r="B2242" s="5">
        <f>TITRES_STAT!D2245</f>
        <v>3.2427999999999999</v>
      </c>
      <c r="C2242" s="2">
        <f t="shared" si="269"/>
        <v>-1.8499999999999961E-2</v>
      </c>
      <c r="D2242" s="2">
        <f t="shared" si="270"/>
        <v>3.2631399999999999</v>
      </c>
      <c r="E2242" s="2">
        <f t="shared" si="272"/>
        <v>3.3039000000000001</v>
      </c>
      <c r="F2242" s="2">
        <f t="shared" si="273"/>
        <v>3.3103799999999994</v>
      </c>
      <c r="G2242" s="2">
        <f t="shared" si="275"/>
        <v>3.2762000000000002</v>
      </c>
      <c r="H2242" s="2">
        <f t="shared" si="271"/>
        <v>3.2697519999999987</v>
      </c>
      <c r="I2242" s="2">
        <f t="array" ref="I2242">SUMPRODUCT(B2226:B2245, (ROW(B2226:B2245)-ROW(B2226)+1)) / (20*21/2)</f>
        <v>3.3069047619047622</v>
      </c>
      <c r="J2242" s="2">
        <f t="shared" si="274"/>
        <v>3.2975295654959642</v>
      </c>
      <c r="K2242" s="2">
        <f t="shared" si="276"/>
        <v>3.2896654164027437</v>
      </c>
    </row>
    <row r="2243" spans="1:11" ht="13.5" x14ac:dyDescent="0.25">
      <c r="A2243" s="3">
        <f>TITRES_STAT!B2246</f>
        <v>45569</v>
      </c>
      <c r="B2243" s="5">
        <f>TITRES_STAT!D2246</f>
        <v>3.2890999999999999</v>
      </c>
      <c r="C2243" s="2">
        <f t="shared" si="269"/>
        <v>4.6300000000000008E-2</v>
      </c>
      <c r="D2243" s="2">
        <f t="shared" si="270"/>
        <v>3.2668600000000003</v>
      </c>
      <c r="E2243" s="2">
        <f t="shared" si="272"/>
        <v>3.2964899999999999</v>
      </c>
      <c r="F2243" s="2">
        <f t="shared" si="273"/>
        <v>3.3113099999999998</v>
      </c>
      <c r="G2243" s="2">
        <f t="shared" si="275"/>
        <v>3.2769719999999993</v>
      </c>
      <c r="H2243" s="2">
        <f t="shared" si="271"/>
        <v>3.2690494999999982</v>
      </c>
      <c r="I2243" s="2">
        <f t="array" ref="I2243">SUMPRODUCT(B2227:B2246, (ROW(B2227:B2246)-ROW(B2227)+1)) / (20*21/2)</f>
        <v>3.3043038095238093</v>
      </c>
      <c r="J2243" s="2">
        <f t="shared" si="274"/>
        <v>3.2967267497344439</v>
      </c>
      <c r="K2243" s="2">
        <f t="shared" si="276"/>
        <v>3.2896432432104792</v>
      </c>
    </row>
    <row r="2244" spans="1:11" ht="13.5" x14ac:dyDescent="0.25">
      <c r="A2244" s="3">
        <f>TITRES_STAT!B2247</f>
        <v>45572</v>
      </c>
      <c r="B2244" s="5">
        <f>TITRES_STAT!D2247</f>
        <v>3.3538999999999999</v>
      </c>
      <c r="C2244" s="2">
        <f t="shared" ref="C2244:C2307" si="277">B2244-B2243</f>
        <v>6.4799999999999969E-2</v>
      </c>
      <c r="D2244" s="2">
        <f t="shared" si="270"/>
        <v>3.27982</v>
      </c>
      <c r="E2244" s="2">
        <f t="shared" si="272"/>
        <v>3.2955599999999996</v>
      </c>
      <c r="F2244" s="2">
        <f t="shared" si="273"/>
        <v>3.3154799999999995</v>
      </c>
      <c r="G2244" s="2">
        <f t="shared" si="275"/>
        <v>3.2792179999999997</v>
      </c>
      <c r="H2244" s="2">
        <f t="shared" si="271"/>
        <v>3.2686709999999977</v>
      </c>
      <c r="I2244" s="2">
        <f t="array" ref="I2244">SUMPRODUCT(B2228:B2247, (ROW(B2228:B2247)-ROW(B2228)+1)) / (20*21/2)</f>
        <v>3.2926976190476189</v>
      </c>
      <c r="J2244" s="2">
        <f t="shared" si="274"/>
        <v>3.3021718211883067</v>
      </c>
      <c r="K2244" s="2">
        <f t="shared" si="276"/>
        <v>3.2921631160257543</v>
      </c>
    </row>
    <row r="2245" spans="1:11" ht="13.5" x14ac:dyDescent="0.25">
      <c r="A2245" s="3">
        <f>TITRES_STAT!B2248</f>
        <v>45573</v>
      </c>
      <c r="B2245" s="5">
        <f>TITRES_STAT!D2248</f>
        <v>3.2890999999999999</v>
      </c>
      <c r="C2245" s="2">
        <f t="shared" si="277"/>
        <v>-6.4799999999999969E-2</v>
      </c>
      <c r="D2245" s="2">
        <f t="shared" si="270"/>
        <v>3.2872399999999997</v>
      </c>
      <c r="E2245" s="2">
        <f t="shared" si="272"/>
        <v>3.2881499999999995</v>
      </c>
      <c r="F2245" s="2">
        <f t="shared" si="273"/>
        <v>3.3164099999999999</v>
      </c>
      <c r="G2245" s="2">
        <f t="shared" si="275"/>
        <v>3.2821379999999993</v>
      </c>
      <c r="H2245" s="2">
        <f t="shared" si="271"/>
        <v>3.2678789999999975</v>
      </c>
      <c r="I2245" s="2">
        <f t="array" ref="I2245">SUMPRODUCT(B2229:B2248, (ROW(B2229:B2248)-ROW(B2229)+1)) / (20*21/2)</f>
        <v>3.2893871428571426</v>
      </c>
      <c r="J2245" s="2">
        <f t="shared" si="274"/>
        <v>3.3009268858370393</v>
      </c>
      <c r="K2245" s="2">
        <f t="shared" si="276"/>
        <v>3.2920429938286659</v>
      </c>
    </row>
    <row r="2246" spans="1:11" ht="13.5" x14ac:dyDescent="0.25">
      <c r="A2246" s="3">
        <f>TITRES_STAT!B2249</f>
        <v>45574</v>
      </c>
      <c r="B2246" s="5">
        <f>TITRES_STAT!D2249</f>
        <v>3.2890999999999999</v>
      </c>
      <c r="C2246" s="2">
        <f t="shared" si="277"/>
        <v>0</v>
      </c>
      <c r="D2246" s="2">
        <f t="shared" ref="D2246:D2309" si="278">AVERAGE(B2242:B2246)</f>
        <v>3.2927999999999997</v>
      </c>
      <c r="E2246" s="2">
        <f t="shared" si="272"/>
        <v>3.2844499999999996</v>
      </c>
      <c r="F2246" s="2">
        <f t="shared" si="273"/>
        <v>3.3182649999999994</v>
      </c>
      <c r="G2246" s="2">
        <f t="shared" si="275"/>
        <v>3.2836259999999995</v>
      </c>
      <c r="H2246" s="2">
        <f t="shared" si="271"/>
        <v>3.2670869999999974</v>
      </c>
      <c r="I2246" s="2">
        <f t="array" ref="I2246">SUMPRODUCT(B2230:B2249, (ROW(B2230:B2249)-ROW(B2230)+1)) / (20*21/2)</f>
        <v>3.2863414285714283</v>
      </c>
      <c r="J2246" s="2">
        <f t="shared" si="274"/>
        <v>3.2998005157573211</v>
      </c>
      <c r="K2246" s="2">
        <f t="shared" si="276"/>
        <v>3.291927582305973</v>
      </c>
    </row>
    <row r="2247" spans="1:11" ht="13.5" x14ac:dyDescent="0.25">
      <c r="A2247" s="3">
        <f>TITRES_STAT!B2250</f>
        <v>45575</v>
      </c>
      <c r="B2247" s="5">
        <f>TITRES_STAT!D2250</f>
        <v>3.1964000000000001</v>
      </c>
      <c r="C2247" s="2">
        <f t="shared" si="277"/>
        <v>-9.2699999999999783E-2</v>
      </c>
      <c r="D2247" s="2">
        <f t="shared" si="278"/>
        <v>3.2835200000000002</v>
      </c>
      <c r="E2247" s="2">
        <f t="shared" si="272"/>
        <v>3.2733300000000001</v>
      </c>
      <c r="F2247" s="2">
        <f t="shared" si="273"/>
        <v>3.3145599999999993</v>
      </c>
      <c r="G2247" s="2">
        <f t="shared" si="275"/>
        <v>3.2827220000000006</v>
      </c>
      <c r="H2247" s="2">
        <f t="shared" si="271"/>
        <v>3.2659654999999974</v>
      </c>
      <c r="I2247" s="2">
        <f t="array" ref="I2247">SUMPRODUCT(B2231:B2250, (ROW(B2231:B2250)-ROW(B2231)+1)) / (20*21/2)</f>
        <v>3.2803014285714287</v>
      </c>
      <c r="J2247" s="2">
        <f t="shared" si="274"/>
        <v>3.2899528475899573</v>
      </c>
      <c r="K2247" s="2">
        <f t="shared" si="276"/>
        <v>3.2881814026076999</v>
      </c>
    </row>
    <row r="2248" spans="1:11" ht="13.5" x14ac:dyDescent="0.25">
      <c r="A2248" s="3">
        <f>TITRES_STAT!B2251</f>
        <v>45576</v>
      </c>
      <c r="B2248" s="5">
        <f>TITRES_STAT!D2251</f>
        <v>3.2797999999999998</v>
      </c>
      <c r="C2248" s="2">
        <f t="shared" si="277"/>
        <v>8.3399999999999697E-2</v>
      </c>
      <c r="D2248" s="2">
        <f t="shared" si="278"/>
        <v>3.28166</v>
      </c>
      <c r="E2248" s="2">
        <f t="shared" si="272"/>
        <v>3.2742600000000004</v>
      </c>
      <c r="F2248" s="2">
        <f t="shared" si="273"/>
        <v>3.3117799999999997</v>
      </c>
      <c r="G2248" s="2">
        <f t="shared" si="275"/>
        <v>3.2838439999999998</v>
      </c>
      <c r="H2248" s="2">
        <f t="shared" si="271"/>
        <v>3.2652609999999975</v>
      </c>
      <c r="I2248" s="2">
        <f t="array" ref="I2248">SUMPRODUCT(B2232:B2251, (ROW(B2232:B2251)-ROW(B2232)+1)) / (20*21/2)</f>
        <v>3.2748790476190477</v>
      </c>
      <c r="J2248" s="2">
        <f t="shared" si="274"/>
        <v>3.2889859097242469</v>
      </c>
      <c r="K2248" s="2">
        <f t="shared" si="276"/>
        <v>3.2878527201524959</v>
      </c>
    </row>
    <row r="2249" spans="1:11" ht="13.5" x14ac:dyDescent="0.25">
      <c r="A2249" s="3">
        <f>TITRES_STAT!B2252</f>
        <v>45579</v>
      </c>
      <c r="B2249" s="5">
        <f>TITRES_STAT!D2252</f>
        <v>3.2797999999999998</v>
      </c>
      <c r="C2249" s="2">
        <f t="shared" si="277"/>
        <v>0</v>
      </c>
      <c r="D2249" s="2">
        <f t="shared" si="278"/>
        <v>3.2668399999999997</v>
      </c>
      <c r="E2249" s="2">
        <f t="shared" si="272"/>
        <v>3.2733300000000005</v>
      </c>
      <c r="F2249" s="2">
        <f t="shared" si="273"/>
        <v>3.3062199999999997</v>
      </c>
      <c r="G2249" s="2">
        <f t="shared" si="275"/>
        <v>3.2849659999999998</v>
      </c>
      <c r="H2249" s="2">
        <f t="shared" si="271"/>
        <v>3.264466999999998</v>
      </c>
      <c r="I2249" s="2">
        <f t="array" ref="I2249">SUMPRODUCT(B2233:B2252, (ROW(B2233:B2252)-ROW(B2233)+1)) / (20*21/2)</f>
        <v>3.2718361904761903</v>
      </c>
      <c r="J2249" s="2">
        <f t="shared" si="274"/>
        <v>3.2881110611790803</v>
      </c>
      <c r="K2249" s="2">
        <f t="shared" si="276"/>
        <v>3.2875369272053394</v>
      </c>
    </row>
    <row r="2250" spans="1:11" ht="13.5" x14ac:dyDescent="0.25">
      <c r="A2250" s="3">
        <f>TITRES_STAT!B2253</f>
        <v>45581</v>
      </c>
      <c r="B2250" s="5">
        <f>TITRES_STAT!D2253</f>
        <v>3.2427999999999999</v>
      </c>
      <c r="C2250" s="2">
        <f t="shared" si="277"/>
        <v>-3.6999999999999922E-2</v>
      </c>
      <c r="D2250" s="2">
        <f t="shared" si="278"/>
        <v>3.2575799999999999</v>
      </c>
      <c r="E2250" s="2">
        <f t="shared" si="272"/>
        <v>3.2724100000000007</v>
      </c>
      <c r="F2250" s="2">
        <f t="shared" si="273"/>
        <v>3.2997349999999996</v>
      </c>
      <c r="G2250" s="2">
        <f t="shared" si="275"/>
        <v>3.2860659999999995</v>
      </c>
      <c r="H2250" s="2">
        <f t="shared" ref="H2250:H2313" si="279">AVERAGE(B2051:B2250)</f>
        <v>3.263532999999998</v>
      </c>
      <c r="I2250" s="2">
        <f t="array" ref="I2250">SUMPRODUCT(B2234:B2253, (ROW(B2234:B2253)-ROW(B2234)+1)) / (20*21/2)</f>
        <v>3.2692785714285715</v>
      </c>
      <c r="J2250" s="2">
        <f t="shared" si="274"/>
        <v>3.283795722019168</v>
      </c>
      <c r="K2250" s="2">
        <f t="shared" si="276"/>
        <v>3.2857825379031693</v>
      </c>
    </row>
    <row r="2251" spans="1:11" ht="13.5" x14ac:dyDescent="0.25">
      <c r="A2251" s="3">
        <f>TITRES_STAT!B2254</f>
        <v>45582</v>
      </c>
      <c r="B2251" s="5">
        <f>TITRES_STAT!D2254</f>
        <v>3.2427999999999999</v>
      </c>
      <c r="C2251" s="2">
        <f t="shared" si="277"/>
        <v>0</v>
      </c>
      <c r="D2251" s="2">
        <f t="shared" si="278"/>
        <v>3.2483199999999997</v>
      </c>
      <c r="E2251" s="2">
        <f t="shared" si="272"/>
        <v>3.2705599999999997</v>
      </c>
      <c r="F2251" s="2">
        <f t="shared" si="273"/>
        <v>3.2932499999999996</v>
      </c>
      <c r="G2251" s="2">
        <f t="shared" si="275"/>
        <v>3.2864479999999991</v>
      </c>
      <c r="H2251" s="2">
        <f t="shared" si="279"/>
        <v>3.2625989999999985</v>
      </c>
      <c r="I2251" s="2">
        <f t="array" ref="I2251">SUMPRODUCT(B2235:B2254, (ROW(B2235:B2254)-ROW(B2235)+1)) / (20*21/2)</f>
        <v>3.2654442857142856</v>
      </c>
      <c r="J2251" s="2">
        <f t="shared" si="274"/>
        <v>3.2798913675411523</v>
      </c>
      <c r="K2251" s="2">
        <f t="shared" si="276"/>
        <v>3.2840969481814763</v>
      </c>
    </row>
    <row r="2252" spans="1:11" ht="13.5" x14ac:dyDescent="0.25">
      <c r="A2252" s="3">
        <f>TITRES_STAT!B2255</f>
        <v>45583</v>
      </c>
      <c r="B2252" s="5">
        <f>TITRES_STAT!D2255</f>
        <v>3.2612999999999999</v>
      </c>
      <c r="C2252" s="2">
        <f t="shared" si="277"/>
        <v>1.8499999999999961E-2</v>
      </c>
      <c r="D2252" s="2">
        <f t="shared" si="278"/>
        <v>3.2612999999999994</v>
      </c>
      <c r="E2252" s="2">
        <f t="shared" ref="E2252:E2315" si="280">AVERAGE(B2243:B2252)</f>
        <v>3.2724099999999998</v>
      </c>
      <c r="F2252" s="2">
        <f t="shared" si="273"/>
        <v>3.2881550000000006</v>
      </c>
      <c r="G2252" s="2">
        <f t="shared" si="275"/>
        <v>3.287199999999999</v>
      </c>
      <c r="H2252" s="2">
        <f t="shared" si="279"/>
        <v>3.2618019999999976</v>
      </c>
      <c r="I2252" s="2">
        <f t="array" ref="I2252">SUMPRODUCT(B2236:B2255, (ROW(B2236:B2255)-ROW(B2236)+1)) / (20*21/2)</f>
        <v>3.2533547619047609</v>
      </c>
      <c r="J2252" s="2">
        <f t="shared" si="274"/>
        <v>3.2781207611086618</v>
      </c>
      <c r="K2252" s="2">
        <f t="shared" si="276"/>
        <v>3.2832029502135751</v>
      </c>
    </row>
    <row r="2253" spans="1:11" ht="13.5" x14ac:dyDescent="0.25">
      <c r="A2253" s="3">
        <f>TITRES_STAT!B2256</f>
        <v>45586</v>
      </c>
      <c r="B2253" s="5">
        <f>TITRES_STAT!D2256</f>
        <v>3.2612999999999999</v>
      </c>
      <c r="C2253" s="2">
        <f t="shared" si="277"/>
        <v>0</v>
      </c>
      <c r="D2253" s="2">
        <f t="shared" si="278"/>
        <v>3.2576000000000001</v>
      </c>
      <c r="E2253" s="2">
        <f t="shared" si="280"/>
        <v>3.2696299999999994</v>
      </c>
      <c r="F2253" s="2">
        <f t="shared" si="273"/>
        <v>3.2830600000000003</v>
      </c>
      <c r="G2253" s="2">
        <f t="shared" si="275"/>
        <v>3.2881319999999992</v>
      </c>
      <c r="H2253" s="2">
        <f t="shared" si="279"/>
        <v>3.2610944999999973</v>
      </c>
      <c r="I2253" s="2">
        <f t="array" ref="I2253">SUMPRODUCT(B2237:B2256, (ROW(B2237:B2256)-ROW(B2237)+1)) / (20*21/2)</f>
        <v>3.2493371428571427</v>
      </c>
      <c r="J2253" s="2">
        <f t="shared" si="274"/>
        <v>3.2765187838602179</v>
      </c>
      <c r="K2253" s="2">
        <f t="shared" si="276"/>
        <v>3.2823440109895134</v>
      </c>
    </row>
    <row r="2254" spans="1:11" ht="13.5" x14ac:dyDescent="0.25">
      <c r="A2254" s="3">
        <f>TITRES_STAT!B2257</f>
        <v>45587</v>
      </c>
      <c r="B2254" s="5">
        <f>TITRES_STAT!D2257</f>
        <v>3.2427999999999999</v>
      </c>
      <c r="C2254" s="2">
        <f t="shared" si="277"/>
        <v>-1.8499999999999961E-2</v>
      </c>
      <c r="D2254" s="2">
        <f t="shared" si="278"/>
        <v>3.2502000000000004</v>
      </c>
      <c r="E2254" s="2">
        <f t="shared" si="280"/>
        <v>3.2585199999999994</v>
      </c>
      <c r="F2254" s="2">
        <f t="shared" si="273"/>
        <v>3.2770399999999995</v>
      </c>
      <c r="G2254" s="2">
        <f t="shared" si="275"/>
        <v>3.288694</v>
      </c>
      <c r="H2254" s="2">
        <f t="shared" si="279"/>
        <v>3.2605184999999977</v>
      </c>
      <c r="I2254" s="2">
        <f t="array" ref="I2254">SUMPRODUCT(B2238:B2257, (ROW(B2238:B2257)-ROW(B2238)+1)) / (20*21/2)</f>
        <v>3.2458047619047625</v>
      </c>
      <c r="J2254" s="2">
        <f t="shared" si="274"/>
        <v>3.2733074711116257</v>
      </c>
      <c r="K2254" s="2">
        <f t="shared" si="276"/>
        <v>3.2807932654605128</v>
      </c>
    </row>
    <row r="2255" spans="1:11" ht="13.5" x14ac:dyDescent="0.25">
      <c r="A2255" s="3">
        <f>TITRES_STAT!B2258</f>
        <v>45588</v>
      </c>
      <c r="B2255" s="5">
        <f>TITRES_STAT!D2258</f>
        <v>3.1501000000000001</v>
      </c>
      <c r="C2255" s="2">
        <f t="shared" si="277"/>
        <v>-9.2699999999999783E-2</v>
      </c>
      <c r="D2255" s="2">
        <f t="shared" si="278"/>
        <v>3.2316599999999993</v>
      </c>
      <c r="E2255" s="2">
        <f t="shared" si="280"/>
        <v>3.2446199999999998</v>
      </c>
      <c r="F2255" s="2">
        <f t="shared" si="273"/>
        <v>3.2663849999999996</v>
      </c>
      <c r="G2255" s="2">
        <f t="shared" si="275"/>
        <v>3.2874020000000002</v>
      </c>
      <c r="H2255" s="2">
        <f t="shared" si="279"/>
        <v>3.2593894999999971</v>
      </c>
      <c r="I2255" s="2">
        <f t="array" ref="I2255">SUMPRODUCT(B2239:B2258, (ROW(B2239:B2258)-ROW(B2239)+1)) / (20*21/2)</f>
        <v>3.2409076190476189</v>
      </c>
      <c r="J2255" s="2">
        <f t="shared" si="274"/>
        <v>3.261573426243852</v>
      </c>
      <c r="K2255" s="2">
        <f t="shared" si="276"/>
        <v>3.2756680393640223</v>
      </c>
    </row>
    <row r="2256" spans="1:11" ht="13.5" x14ac:dyDescent="0.25">
      <c r="A2256" s="3">
        <f>TITRES_STAT!B2259</f>
        <v>45589</v>
      </c>
      <c r="B2256" s="5">
        <f>TITRES_STAT!D2259</f>
        <v>3.2242000000000002</v>
      </c>
      <c r="C2256" s="2">
        <f t="shared" si="277"/>
        <v>7.4100000000000055E-2</v>
      </c>
      <c r="D2256" s="2">
        <f t="shared" si="278"/>
        <v>3.2279400000000003</v>
      </c>
      <c r="E2256" s="2">
        <f t="shared" si="280"/>
        <v>3.2381299999999995</v>
      </c>
      <c r="F2256" s="2">
        <f t="shared" si="273"/>
        <v>3.2612900000000002</v>
      </c>
      <c r="G2256" s="2">
        <f t="shared" si="275"/>
        <v>3.2874119999999998</v>
      </c>
      <c r="H2256" s="2">
        <f t="shared" si="279"/>
        <v>3.2588099999999964</v>
      </c>
      <c r="I2256" s="2">
        <f t="array" ref="I2256">SUMPRODUCT(B2240:B2259, (ROW(B2240:B2259)-ROW(B2240)+1)) / (20*21/2)</f>
        <v>3.2363190476190478</v>
      </c>
      <c r="J2256" s="2">
        <f t="shared" si="274"/>
        <v>3.258014052315866</v>
      </c>
      <c r="K2256" s="2">
        <f t="shared" si="276"/>
        <v>3.273649684879159</v>
      </c>
    </row>
    <row r="2257" spans="1:11" ht="13.5" x14ac:dyDescent="0.25">
      <c r="A2257" s="3">
        <f>TITRES_STAT!B2260</f>
        <v>45590</v>
      </c>
      <c r="B2257" s="5">
        <f>TITRES_STAT!D2260</f>
        <v>3.2242000000000002</v>
      </c>
      <c r="C2257" s="2">
        <f t="shared" si="277"/>
        <v>0</v>
      </c>
      <c r="D2257" s="2">
        <f t="shared" si="278"/>
        <v>3.2205199999999996</v>
      </c>
      <c r="E2257" s="2">
        <f t="shared" si="280"/>
        <v>3.2409099999999995</v>
      </c>
      <c r="F2257" s="2">
        <f t="shared" si="273"/>
        <v>3.2571200000000005</v>
      </c>
      <c r="G2257" s="2">
        <f t="shared" si="275"/>
        <v>3.2868560000000002</v>
      </c>
      <c r="H2257" s="2">
        <f t="shared" si="279"/>
        <v>3.2582304999999963</v>
      </c>
      <c r="I2257" s="2">
        <f t="array" ref="I2257">SUMPRODUCT(B2241:B2260, (ROW(B2241:B2260)-ROW(B2241)+1)) / (20*21/2)</f>
        <v>3.2285942857142857</v>
      </c>
      <c r="J2257" s="2">
        <f t="shared" si="274"/>
        <v>3.2547936663810217</v>
      </c>
      <c r="K2257" s="2">
        <f t="shared" si="276"/>
        <v>3.2717104815505649</v>
      </c>
    </row>
    <row r="2258" spans="1:11" ht="13.5" x14ac:dyDescent="0.25">
      <c r="A2258" s="3">
        <f>TITRES_STAT!B2261</f>
        <v>45593</v>
      </c>
      <c r="B2258" s="5">
        <f>TITRES_STAT!D2261</f>
        <v>3.2057000000000002</v>
      </c>
      <c r="C2258" s="2">
        <f t="shared" si="277"/>
        <v>-1.8499999999999961E-2</v>
      </c>
      <c r="D2258" s="2">
        <f t="shared" si="278"/>
        <v>3.2094</v>
      </c>
      <c r="E2258" s="2">
        <f t="shared" si="280"/>
        <v>3.2335000000000003</v>
      </c>
      <c r="F2258" s="2">
        <f t="shared" si="273"/>
        <v>3.253880000000001</v>
      </c>
      <c r="G2258" s="2">
        <f t="shared" si="275"/>
        <v>3.28593</v>
      </c>
      <c r="H2258" s="2">
        <f t="shared" si="279"/>
        <v>3.2576929999999957</v>
      </c>
      <c r="I2258" s="2">
        <f t="array" ref="I2258">SUMPRODUCT(B2242:B2261, (ROW(B2242:B2261)-ROW(B2242)+1)) / (20*21/2)</f>
        <v>3.223038095238095</v>
      </c>
      <c r="J2258" s="2">
        <f t="shared" si="274"/>
        <v>3.2501180791066386</v>
      </c>
      <c r="K2258" s="2">
        <f t="shared" si="276"/>
        <v>3.2691218352152487</v>
      </c>
    </row>
    <row r="2259" spans="1:11" ht="13.5" x14ac:dyDescent="0.25">
      <c r="A2259" s="3">
        <f>TITRES_STAT!B2262</f>
        <v>45594</v>
      </c>
      <c r="B2259" s="5">
        <f>TITRES_STAT!D2262</f>
        <v>3.2057000000000002</v>
      </c>
      <c r="C2259" s="2">
        <f t="shared" si="277"/>
        <v>0</v>
      </c>
      <c r="D2259" s="2">
        <f t="shared" si="278"/>
        <v>3.2019800000000003</v>
      </c>
      <c r="E2259" s="2">
        <f t="shared" si="280"/>
        <v>3.2260900000000001</v>
      </c>
      <c r="F2259" s="2">
        <f t="shared" si="273"/>
        <v>3.2497100000000012</v>
      </c>
      <c r="G2259" s="2">
        <f t="shared" si="275"/>
        <v>3.2837060000000005</v>
      </c>
      <c r="H2259" s="2">
        <f t="shared" si="279"/>
        <v>3.2572449999999957</v>
      </c>
      <c r="I2259" s="2">
        <f t="array" ref="I2259">SUMPRODUCT(B2243:B2262, (ROW(B2243:B2262)-ROW(B2243)+1)) / (20*21/2)</f>
        <v>3.2178347619047614</v>
      </c>
      <c r="J2259" s="2">
        <f t="shared" si="274"/>
        <v>3.2458877858583874</v>
      </c>
      <c r="K2259" s="2">
        <f t="shared" si="276"/>
        <v>3.2666347044224939</v>
      </c>
    </row>
    <row r="2260" spans="1:11" ht="13.5" x14ac:dyDescent="0.25">
      <c r="A2260" s="3">
        <f>TITRES_STAT!B2263</f>
        <v>45595</v>
      </c>
      <c r="B2260" s="5">
        <f>TITRES_STAT!D2263</f>
        <v>3.1686000000000001</v>
      </c>
      <c r="C2260" s="2">
        <f t="shared" si="277"/>
        <v>-3.7100000000000133E-2</v>
      </c>
      <c r="D2260" s="2">
        <f t="shared" si="278"/>
        <v>3.2056800000000001</v>
      </c>
      <c r="E2260" s="2">
        <f t="shared" si="280"/>
        <v>3.2186699999999995</v>
      </c>
      <c r="F2260" s="2">
        <f t="shared" ref="F2260:F2323" si="281">AVERAGE(B2241:B2260)</f>
        <v>3.245540000000001</v>
      </c>
      <c r="G2260" s="2">
        <f t="shared" si="275"/>
        <v>3.2807400000000002</v>
      </c>
      <c r="H2260" s="2">
        <f t="shared" si="279"/>
        <v>3.2569249999999959</v>
      </c>
      <c r="I2260" s="2">
        <f t="array" ref="I2260">SUMPRODUCT(B2244:B2263, (ROW(B2244:B2263)-ROW(B2244)+1)) / (20*21/2)</f>
        <v>3.2128961904761906</v>
      </c>
      <c r="J2260" s="2">
        <f t="shared" si="274"/>
        <v>3.2385270443480647</v>
      </c>
      <c r="K2260" s="2">
        <f t="shared" si="276"/>
        <v>3.2627902062098473</v>
      </c>
    </row>
    <row r="2261" spans="1:11" ht="13.5" x14ac:dyDescent="0.25">
      <c r="A2261" s="3">
        <f>TITRES_STAT!B2264</f>
        <v>45596</v>
      </c>
      <c r="B2261" s="5">
        <f>TITRES_STAT!D2264</f>
        <v>3.1871999999999998</v>
      </c>
      <c r="C2261" s="2">
        <f t="shared" si="277"/>
        <v>1.8599999999999728E-2</v>
      </c>
      <c r="D2261" s="2">
        <f t="shared" si="278"/>
        <v>3.1982799999999996</v>
      </c>
      <c r="E2261" s="2">
        <f t="shared" si="280"/>
        <v>3.2131100000000004</v>
      </c>
      <c r="F2261" s="2">
        <f t="shared" si="281"/>
        <v>3.2418350000000005</v>
      </c>
      <c r="G2261" s="2">
        <f t="shared" si="275"/>
        <v>3.278146</v>
      </c>
      <c r="H2261" s="2">
        <f t="shared" si="279"/>
        <v>3.2564294999999954</v>
      </c>
      <c r="I2261" s="2">
        <f t="array" ref="I2261">SUMPRODUCT(B2245:B2264, (ROW(B2245:B2264)-ROW(B2245)+1)) / (20*21/2)</f>
        <v>3.2137380952380954</v>
      </c>
      <c r="J2261" s="2">
        <f t="shared" ref="J2261:J2324" si="282">$J$4*B2261+J2260*(1-$J$4)</f>
        <v>3.2336387544101539</v>
      </c>
      <c r="K2261" s="2">
        <f t="shared" si="276"/>
        <v>3.2598258843976966</v>
      </c>
    </row>
    <row r="2262" spans="1:11" ht="13.5" x14ac:dyDescent="0.25">
      <c r="A2262" s="3">
        <f>TITRES_STAT!B2265</f>
        <v>45597</v>
      </c>
      <c r="B2262" s="5">
        <f>TITRES_STAT!D2265</f>
        <v>3.1871999999999998</v>
      </c>
      <c r="C2262" s="2">
        <f t="shared" si="277"/>
        <v>0</v>
      </c>
      <c r="D2262" s="2">
        <f t="shared" si="278"/>
        <v>3.1908799999999999</v>
      </c>
      <c r="E2262" s="2">
        <f t="shared" si="280"/>
        <v>3.2057000000000002</v>
      </c>
      <c r="F2262" s="2">
        <f t="shared" si="281"/>
        <v>3.2390550000000005</v>
      </c>
      <c r="G2262" s="2">
        <f t="shared" si="275"/>
        <v>3.2755520000000002</v>
      </c>
      <c r="H2262" s="2">
        <f t="shared" si="279"/>
        <v>3.2561129999999952</v>
      </c>
      <c r="I2262" s="2">
        <f t="array" ref="I2262">SUMPRODUCT(B2246:B2265, (ROW(B2246:B2265)-ROW(B2246)+1)) / (20*21/2)</f>
        <v>3.2133376190476195</v>
      </c>
      <c r="J2262" s="2">
        <f t="shared" si="282"/>
        <v>3.2292160158949015</v>
      </c>
      <c r="K2262" s="2">
        <f t="shared" si="276"/>
        <v>3.2569778104997478</v>
      </c>
    </row>
    <row r="2263" spans="1:11" ht="13.5" x14ac:dyDescent="0.25">
      <c r="A2263" s="3">
        <f>TITRES_STAT!B2266</f>
        <v>45600</v>
      </c>
      <c r="B2263" s="5">
        <f>TITRES_STAT!D2266</f>
        <v>3.1871999999999998</v>
      </c>
      <c r="C2263" s="2">
        <f t="shared" si="277"/>
        <v>0</v>
      </c>
      <c r="D2263" s="2">
        <f t="shared" si="278"/>
        <v>3.1871800000000001</v>
      </c>
      <c r="E2263" s="2">
        <f t="shared" si="280"/>
        <v>3.1982900000000005</v>
      </c>
      <c r="F2263" s="2">
        <f t="shared" si="281"/>
        <v>3.2339599999999997</v>
      </c>
      <c r="G2263" s="2">
        <f t="shared" si="275"/>
        <v>3.272958</v>
      </c>
      <c r="H2263" s="2">
        <f t="shared" si="279"/>
        <v>3.2558859999999954</v>
      </c>
      <c r="I2263" s="2">
        <f t="array" ref="I2263">SUMPRODUCT(B2247:B2266, (ROW(B2247:B2266)-ROW(B2247)+1)) / (20*21/2)</f>
        <v>3.2123699999999999</v>
      </c>
      <c r="J2263" s="2">
        <f t="shared" si="282"/>
        <v>3.2252144905715774</v>
      </c>
      <c r="K2263" s="2">
        <f t="shared" si="276"/>
        <v>3.2542414257742673</v>
      </c>
    </row>
    <row r="2264" spans="1:11" ht="13.5" x14ac:dyDescent="0.25">
      <c r="A2264" s="3">
        <f>TITRES_STAT!B2267</f>
        <v>45601</v>
      </c>
      <c r="B2264" s="5">
        <f>TITRES_STAT!D2267</f>
        <v>3.2427999999999999</v>
      </c>
      <c r="C2264" s="2">
        <f t="shared" si="277"/>
        <v>5.5600000000000094E-2</v>
      </c>
      <c r="D2264" s="2">
        <f t="shared" si="278"/>
        <v>3.1945999999999999</v>
      </c>
      <c r="E2264" s="2">
        <f t="shared" si="280"/>
        <v>3.1982900000000005</v>
      </c>
      <c r="F2264" s="2">
        <f t="shared" si="281"/>
        <v>3.2284049999999995</v>
      </c>
      <c r="G2264" s="2">
        <f t="shared" si="275"/>
        <v>3.2714759999999994</v>
      </c>
      <c r="H2264" s="2">
        <f t="shared" si="279"/>
        <v>3.2559369999999954</v>
      </c>
      <c r="I2264" s="2">
        <f t="array" ref="I2264">SUMPRODUCT(B2248:B2267, (ROW(B2248:B2267)-ROW(B2248)+1)) / (20*21/2)</f>
        <v>3.2144028571428573</v>
      </c>
      <c r="J2264" s="2">
        <f t="shared" si="282"/>
        <v>3.2268893009933319</v>
      </c>
      <c r="K2264" s="2">
        <f t="shared" si="276"/>
        <v>3.2537927424105706</v>
      </c>
    </row>
    <row r="2265" spans="1:11" ht="13.5" x14ac:dyDescent="0.25">
      <c r="A2265" s="3">
        <f>TITRES_STAT!B2268</f>
        <v>45602</v>
      </c>
      <c r="B2265" s="5">
        <f>TITRES_STAT!D2268</f>
        <v>3.2242000000000002</v>
      </c>
      <c r="C2265" s="2">
        <f t="shared" si="277"/>
        <v>-1.8599999999999728E-2</v>
      </c>
      <c r="D2265" s="2">
        <f t="shared" si="278"/>
        <v>3.2057199999999995</v>
      </c>
      <c r="E2265" s="2">
        <f t="shared" si="280"/>
        <v>3.2057000000000002</v>
      </c>
      <c r="F2265" s="2">
        <f t="shared" si="281"/>
        <v>3.2251599999999998</v>
      </c>
      <c r="G2265" s="2">
        <f t="shared" si="275"/>
        <v>3.2703639999999994</v>
      </c>
      <c r="H2265" s="2">
        <f t="shared" si="279"/>
        <v>3.2559844999999954</v>
      </c>
      <c r="I2265" s="2">
        <f t="array" ref="I2265">SUMPRODUCT(B2249:B2268, (ROW(B2249:B2268)-ROW(B2249)+1)) / (20*21/2)</f>
        <v>3.2126814285714285</v>
      </c>
      <c r="J2265" s="2">
        <f t="shared" si="282"/>
        <v>3.2266331770892052</v>
      </c>
      <c r="K2265" s="2">
        <f t="shared" si="276"/>
        <v>3.2526322427081955</v>
      </c>
    </row>
    <row r="2266" spans="1:11" ht="13.5" x14ac:dyDescent="0.25">
      <c r="A2266" s="3">
        <f>TITRES_STAT!B2269</f>
        <v>45603</v>
      </c>
      <c r="B2266" s="5">
        <f>TITRES_STAT!D2269</f>
        <v>3.2149999999999999</v>
      </c>
      <c r="C2266" s="2">
        <f t="shared" si="277"/>
        <v>-9.200000000000319E-3</v>
      </c>
      <c r="D2266" s="2">
        <f t="shared" si="278"/>
        <v>3.2112799999999999</v>
      </c>
      <c r="E2266" s="2">
        <f t="shared" si="280"/>
        <v>3.2047799999999995</v>
      </c>
      <c r="F2266" s="2">
        <f t="shared" si="281"/>
        <v>3.2214549999999997</v>
      </c>
      <c r="G2266" s="2">
        <f t="shared" si="275"/>
        <v>3.2690679999999999</v>
      </c>
      <c r="H2266" s="2">
        <f t="shared" si="279"/>
        <v>3.2559859999999956</v>
      </c>
      <c r="I2266" s="2">
        <f t="array" ref="I2266">SUMPRODUCT(B2250:B2269, (ROW(B2250:B2269)-ROW(B2250)+1)) / (20*21/2)</f>
        <v>3.2113128571428575</v>
      </c>
      <c r="J2266" s="2">
        <f t="shared" si="282"/>
        <v>3.2255252554616618</v>
      </c>
      <c r="K2266" s="2">
        <f t="shared" si="276"/>
        <v>3.2511564684843446</v>
      </c>
    </row>
    <row r="2267" spans="1:11" ht="13.5" x14ac:dyDescent="0.25">
      <c r="A2267" s="3">
        <f>TITRES_STAT!B2270</f>
        <v>45604</v>
      </c>
      <c r="B2267" s="5">
        <f>TITRES_STAT!D2270</f>
        <v>3.2427999999999999</v>
      </c>
      <c r="C2267" s="2">
        <f t="shared" si="277"/>
        <v>2.7800000000000047E-2</v>
      </c>
      <c r="D2267" s="2">
        <f t="shared" si="278"/>
        <v>3.2223999999999995</v>
      </c>
      <c r="E2267" s="2">
        <f t="shared" si="280"/>
        <v>3.2066400000000002</v>
      </c>
      <c r="F2267" s="2">
        <f t="shared" si="281"/>
        <v>3.2237749999999998</v>
      </c>
      <c r="G2267" s="2">
        <f t="shared" si="275"/>
        <v>3.2688839999999995</v>
      </c>
      <c r="H2267" s="2">
        <f t="shared" si="279"/>
        <v>3.2551859999999961</v>
      </c>
      <c r="I2267" s="2">
        <f t="array" ref="I2267">SUMPRODUCT(B2251:B2270, (ROW(B2251:B2270)-ROW(B2251)+1)) / (20*21/2)</f>
        <v>3.2102971428571432</v>
      </c>
      <c r="J2267" s="2">
        <f t="shared" si="282"/>
        <v>3.2271704692272181</v>
      </c>
      <c r="K2267" s="2">
        <f t="shared" si="276"/>
        <v>3.2508287638378994</v>
      </c>
    </row>
    <row r="2268" spans="1:11" ht="13.5" x14ac:dyDescent="0.25">
      <c r="A2268" s="3">
        <f>TITRES_STAT!B2271</f>
        <v>45607</v>
      </c>
      <c r="B2268" s="5">
        <f>TITRES_STAT!D2271</f>
        <v>3.2057000000000002</v>
      </c>
      <c r="C2268" s="2">
        <f t="shared" si="277"/>
        <v>-3.7099999999999689E-2</v>
      </c>
      <c r="D2268" s="2">
        <f t="shared" si="278"/>
        <v>3.2261000000000002</v>
      </c>
      <c r="E2268" s="2">
        <f t="shared" si="280"/>
        <v>3.2066400000000002</v>
      </c>
      <c r="F2268" s="2">
        <f t="shared" si="281"/>
        <v>3.2200699999999998</v>
      </c>
      <c r="G2268" s="2">
        <f t="shared" si="275"/>
        <v>3.2670319999999999</v>
      </c>
      <c r="H2268" s="2">
        <f t="shared" si="279"/>
        <v>3.2545139999999959</v>
      </c>
      <c r="I2268" s="2">
        <f t="array" ref="I2268">SUMPRODUCT(B2252:B2271, (ROW(B2252:B2271)-ROW(B2252)+1)) / (20*21/2)</f>
        <v>3.2156295238095236</v>
      </c>
      <c r="J2268" s="2">
        <f t="shared" si="282"/>
        <v>3.2251256626341496</v>
      </c>
      <c r="K2268" s="2">
        <f t="shared" si="276"/>
        <v>3.2490590083932762</v>
      </c>
    </row>
    <row r="2269" spans="1:11" ht="13.5" x14ac:dyDescent="0.25">
      <c r="A2269" s="3">
        <f>TITRES_STAT!B2272</f>
        <v>45608</v>
      </c>
      <c r="B2269" s="5">
        <f>TITRES_STAT!D2272</f>
        <v>3.2057000000000002</v>
      </c>
      <c r="C2269" s="2">
        <f t="shared" si="277"/>
        <v>0</v>
      </c>
      <c r="D2269" s="2">
        <f t="shared" si="278"/>
        <v>3.21868</v>
      </c>
      <c r="E2269" s="2">
        <f t="shared" si="280"/>
        <v>3.2066400000000002</v>
      </c>
      <c r="F2269" s="2">
        <f t="shared" si="281"/>
        <v>3.2163649999999997</v>
      </c>
      <c r="G2269" s="2">
        <f t="shared" si="275"/>
        <v>3.2655499999999993</v>
      </c>
      <c r="H2269" s="2">
        <f t="shared" si="279"/>
        <v>3.2538419999999961</v>
      </c>
      <c r="I2269" s="2">
        <f t="array" ref="I2269">SUMPRODUCT(B2253:B2272, (ROW(B2253:B2272)-ROW(B2253)+1)) / (20*21/2)</f>
        <v>3.2208299999999999</v>
      </c>
      <c r="J2269" s="2">
        <f t="shared" si="282"/>
        <v>3.2232755995261355</v>
      </c>
      <c r="K2269" s="2">
        <f t="shared" si="276"/>
        <v>3.2473586551229516</v>
      </c>
    </row>
    <row r="2270" spans="1:11" ht="13.5" x14ac:dyDescent="0.25">
      <c r="A2270" s="3">
        <f>TITRES_STAT!B2273</f>
        <v>45609</v>
      </c>
      <c r="B2270" s="5">
        <f>TITRES_STAT!D2273</f>
        <v>3.2057000000000002</v>
      </c>
      <c r="C2270" s="2">
        <f t="shared" si="277"/>
        <v>0</v>
      </c>
      <c r="D2270" s="2">
        <f t="shared" si="278"/>
        <v>3.2149799999999997</v>
      </c>
      <c r="E2270" s="2">
        <f t="shared" si="280"/>
        <v>3.2103499999999996</v>
      </c>
      <c r="F2270" s="2">
        <f t="shared" si="281"/>
        <v>3.2145099999999998</v>
      </c>
      <c r="G2270" s="2">
        <f t="shared" si="275"/>
        <v>3.2644379999999997</v>
      </c>
      <c r="H2270" s="2">
        <f t="shared" si="279"/>
        <v>3.2533044999999965</v>
      </c>
      <c r="I2270" s="2">
        <f t="array" ref="I2270">SUMPRODUCT(B2254:B2273, (ROW(B2254:B2273)-ROW(B2254)+1)) / (20*21/2)</f>
        <v>3.2277580952380953</v>
      </c>
      <c r="J2270" s="2">
        <f t="shared" si="282"/>
        <v>3.2216017329045989</v>
      </c>
      <c r="K2270" s="2">
        <f t="shared" si="276"/>
        <v>3.2457249823730319</v>
      </c>
    </row>
    <row r="2271" spans="1:11" ht="13.5" x14ac:dyDescent="0.25">
      <c r="A2271" s="3">
        <f>TITRES_STAT!B2274</f>
        <v>45610</v>
      </c>
      <c r="B2271" s="5">
        <f>TITRES_STAT!D2274</f>
        <v>3.2705000000000002</v>
      </c>
      <c r="C2271" s="2">
        <f t="shared" si="277"/>
        <v>6.4799999999999969E-2</v>
      </c>
      <c r="D2271" s="2">
        <f t="shared" si="278"/>
        <v>3.2260800000000005</v>
      </c>
      <c r="E2271" s="2">
        <f t="shared" si="280"/>
        <v>3.21868</v>
      </c>
      <c r="F2271" s="2">
        <f t="shared" si="281"/>
        <v>3.2158950000000006</v>
      </c>
      <c r="G2271" s="2">
        <f t="shared" si="275"/>
        <v>3.2646219999999992</v>
      </c>
      <c r="H2271" s="2">
        <f t="shared" si="279"/>
        <v>3.2530909999999964</v>
      </c>
      <c r="I2271" s="2">
        <f t="array" ref="I2271">SUMPRODUCT(B2255:B2274, (ROW(B2255:B2274)-ROW(B2255)+1)) / (20*21/2)</f>
        <v>3.233668095238095</v>
      </c>
      <c r="J2271" s="2">
        <f t="shared" si="282"/>
        <v>3.2262587107232088</v>
      </c>
      <c r="K2271" s="2">
        <f t="shared" si="276"/>
        <v>3.2466965516917368</v>
      </c>
    </row>
    <row r="2272" spans="1:11" ht="13.5" x14ac:dyDescent="0.25">
      <c r="A2272" s="3">
        <f>TITRES_STAT!B2275</f>
        <v>45611</v>
      </c>
      <c r="B2272" s="5">
        <f>TITRES_STAT!D2275</f>
        <v>3.2705000000000002</v>
      </c>
      <c r="C2272" s="2">
        <f t="shared" si="277"/>
        <v>0</v>
      </c>
      <c r="D2272" s="2">
        <f t="shared" si="278"/>
        <v>3.2316200000000004</v>
      </c>
      <c r="E2272" s="2">
        <f t="shared" si="280"/>
        <v>3.2270099999999999</v>
      </c>
      <c r="F2272" s="2">
        <f t="shared" si="281"/>
        <v>3.216355000000001</v>
      </c>
      <c r="G2272" s="2">
        <f t="shared" si="275"/>
        <v>3.2651759999999994</v>
      </c>
      <c r="H2272" s="2">
        <f t="shared" si="279"/>
        <v>3.2528774999999968</v>
      </c>
      <c r="I2272" s="2">
        <f t="array" ref="I2272">SUMPRODUCT(B2256:B2275, (ROW(B2256:B2275)-ROW(B2256)+1)) / (20*21/2)</f>
        <v>3.2394019047619049</v>
      </c>
      <c r="J2272" s="2">
        <f t="shared" si="282"/>
        <v>3.230472166844808</v>
      </c>
      <c r="K2272" s="2">
        <f t="shared" si="276"/>
        <v>3.2476300202528452</v>
      </c>
    </row>
    <row r="2273" spans="1:11" ht="13.5" x14ac:dyDescent="0.25">
      <c r="A2273" s="3">
        <f>TITRES_STAT!B2276</f>
        <v>45614</v>
      </c>
      <c r="B2273" s="5">
        <f>TITRES_STAT!D2276</f>
        <v>3.2890999999999999</v>
      </c>
      <c r="C2273" s="2">
        <f t="shared" si="277"/>
        <v>1.8599999999999728E-2</v>
      </c>
      <c r="D2273" s="2">
        <f t="shared" si="278"/>
        <v>3.2483000000000004</v>
      </c>
      <c r="E2273" s="2">
        <f t="shared" si="280"/>
        <v>3.2372000000000001</v>
      </c>
      <c r="F2273" s="2">
        <f t="shared" si="281"/>
        <v>3.2177449999999999</v>
      </c>
      <c r="G2273" s="2">
        <f t="shared" si="275"/>
        <v>3.2655479999999995</v>
      </c>
      <c r="H2273" s="2">
        <f t="shared" si="279"/>
        <v>3.2528014999999963</v>
      </c>
      <c r="I2273" s="2">
        <f t="array" ref="I2273">SUMPRODUCT(B2257:B2276, (ROW(B2257:B2276)-ROW(B2257)+1)) / (20*21/2)</f>
        <v>3.2409942857142857</v>
      </c>
      <c r="J2273" s="2">
        <f t="shared" si="282"/>
        <v>3.2360557700024453</v>
      </c>
      <c r="K2273" s="2">
        <f t="shared" si="276"/>
        <v>3.2492562939684198</v>
      </c>
    </row>
    <row r="2274" spans="1:11" ht="13.5" x14ac:dyDescent="0.25">
      <c r="A2274" s="3">
        <f>TITRES_STAT!B2277</f>
        <v>45615</v>
      </c>
      <c r="B2274" s="5">
        <f>TITRES_STAT!D2277</f>
        <v>3.2797999999999998</v>
      </c>
      <c r="C2274" s="2">
        <f t="shared" si="277"/>
        <v>-9.300000000000086E-3</v>
      </c>
      <c r="D2274" s="2">
        <f t="shared" si="278"/>
        <v>3.2631199999999998</v>
      </c>
      <c r="E2274" s="2">
        <f t="shared" si="280"/>
        <v>3.2408999999999999</v>
      </c>
      <c r="F2274" s="2">
        <f t="shared" si="281"/>
        <v>3.2195949999999995</v>
      </c>
      <c r="G2274" s="2">
        <f t="shared" si="275"/>
        <v>3.2657340000000001</v>
      </c>
      <c r="H2274" s="2">
        <f t="shared" si="279"/>
        <v>3.2529479999999968</v>
      </c>
      <c r="I2274" s="2">
        <f t="array" ref="I2274">SUMPRODUCT(B2258:B2277, (ROW(B2258:B2277)-ROW(B2258)+1)) / (20*21/2)</f>
        <v>3.2345552380952376</v>
      </c>
      <c r="J2274" s="2">
        <f t="shared" si="282"/>
        <v>3.2402218871450694</v>
      </c>
      <c r="K2274" s="2">
        <f t="shared" si="276"/>
        <v>3.250454086361815</v>
      </c>
    </row>
    <row r="2275" spans="1:11" ht="13.5" x14ac:dyDescent="0.25">
      <c r="A2275" s="3">
        <f>TITRES_STAT!B2278</f>
        <v>45616</v>
      </c>
      <c r="B2275" s="5">
        <f>TITRES_STAT!D2278</f>
        <v>3.2797999999999998</v>
      </c>
      <c r="C2275" s="2">
        <f t="shared" si="277"/>
        <v>0</v>
      </c>
      <c r="D2275" s="2">
        <f t="shared" si="278"/>
        <v>3.2779399999999996</v>
      </c>
      <c r="E2275" s="2">
        <f t="shared" si="280"/>
        <v>3.2464599999999999</v>
      </c>
      <c r="F2275" s="2">
        <f t="shared" si="281"/>
        <v>3.2260800000000005</v>
      </c>
      <c r="G2275" s="2">
        <f t="shared" si="275"/>
        <v>3.2659199999999999</v>
      </c>
      <c r="H2275" s="2">
        <f t="shared" si="279"/>
        <v>3.2529154999999967</v>
      </c>
      <c r="I2275" s="2">
        <f t="array" ref="I2275">SUMPRODUCT(B2259:B2278, (ROW(B2259:B2278)-ROW(B2259)+1)) / (20*21/2)</f>
        <v>3.2390057142857138</v>
      </c>
      <c r="J2275" s="2">
        <f t="shared" si="282"/>
        <v>3.2439912312264911</v>
      </c>
      <c r="K2275" s="2">
        <f t="shared" si="276"/>
        <v>3.2516049065044887</v>
      </c>
    </row>
    <row r="2276" spans="1:11" ht="13.5" x14ac:dyDescent="0.25">
      <c r="A2276" s="3">
        <f>TITRES_STAT!B2279</f>
        <v>45617</v>
      </c>
      <c r="B2276" s="5">
        <f>TITRES_STAT!D2279</f>
        <v>3.2427999999999999</v>
      </c>
      <c r="C2276" s="2">
        <f t="shared" si="277"/>
        <v>-3.6999999999999922E-2</v>
      </c>
      <c r="D2276" s="2">
        <f t="shared" si="278"/>
        <v>3.2723999999999998</v>
      </c>
      <c r="E2276" s="2">
        <f t="shared" si="280"/>
        <v>3.2492400000000004</v>
      </c>
      <c r="F2276" s="2">
        <f t="shared" si="281"/>
        <v>3.2270099999999999</v>
      </c>
      <c r="G2276" s="2">
        <f t="shared" si="275"/>
        <v>3.2657359999999995</v>
      </c>
      <c r="H2276" s="2">
        <f t="shared" si="279"/>
        <v>3.252697999999997</v>
      </c>
      <c r="I2276" s="2">
        <f t="array" ref="I2276">SUMPRODUCT(B2260:B2279, (ROW(B2260:B2279)-ROW(B2260)+1)) / (20*21/2)</f>
        <v>3.2422714285714282</v>
      </c>
      <c r="J2276" s="2">
        <f t="shared" si="282"/>
        <v>3.243877780633492</v>
      </c>
      <c r="K2276" s="2">
        <f t="shared" si="276"/>
        <v>3.2512596160533325</v>
      </c>
    </row>
    <row r="2277" spans="1:11" ht="13.5" x14ac:dyDescent="0.25">
      <c r="A2277" s="3">
        <f>TITRES_STAT!B2280</f>
        <v>45618</v>
      </c>
      <c r="B2277" s="5">
        <f>TITRES_STAT!D2280</f>
        <v>3.1594000000000002</v>
      </c>
      <c r="C2277" s="2">
        <f t="shared" si="277"/>
        <v>-8.3399999999999697E-2</v>
      </c>
      <c r="D2277" s="2">
        <f t="shared" si="278"/>
        <v>3.2501800000000003</v>
      </c>
      <c r="E2277" s="2">
        <f t="shared" si="280"/>
        <v>3.2409000000000008</v>
      </c>
      <c r="F2277" s="2">
        <f t="shared" si="281"/>
        <v>3.2237700000000005</v>
      </c>
      <c r="G2277" s="2">
        <f t="shared" si="275"/>
        <v>3.2635139999999994</v>
      </c>
      <c r="H2277" s="2">
        <f t="shared" si="279"/>
        <v>3.2521529999999972</v>
      </c>
      <c r="I2277" s="2">
        <f t="array" ref="I2277">SUMPRODUCT(B2261:B2280, (ROW(B2261:B2280)-ROW(B2261)+1)) / (20*21/2)</f>
        <v>3.240862857142857</v>
      </c>
      <c r="J2277" s="2">
        <f t="shared" si="282"/>
        <v>3.2358322777160167</v>
      </c>
      <c r="K2277" s="2">
        <f t="shared" si="276"/>
        <v>3.2476572781688882</v>
      </c>
    </row>
    <row r="2278" spans="1:11" ht="13.5" x14ac:dyDescent="0.25">
      <c r="A2278" s="3">
        <f>TITRES_STAT!B2281</f>
        <v>45621</v>
      </c>
      <c r="B2278" s="5">
        <f>TITRES_STAT!D2281</f>
        <v>3.2705000000000002</v>
      </c>
      <c r="C2278" s="2">
        <f t="shared" si="277"/>
        <v>0.11109999999999998</v>
      </c>
      <c r="D2278" s="2">
        <f t="shared" si="278"/>
        <v>3.2464599999999999</v>
      </c>
      <c r="E2278" s="2">
        <f t="shared" si="280"/>
        <v>3.2473800000000006</v>
      </c>
      <c r="F2278" s="2">
        <f t="shared" si="281"/>
        <v>3.2270099999999999</v>
      </c>
      <c r="G2278" s="2">
        <f t="shared" si="275"/>
        <v>3.2622159999999996</v>
      </c>
      <c r="H2278" s="2">
        <f t="shared" si="279"/>
        <v>3.2521634999999973</v>
      </c>
      <c r="I2278" s="2">
        <f t="array" ref="I2278">SUMPRODUCT(B2262:B2281, (ROW(B2262:B2281)-ROW(B2262)+1)) / (20*21/2)</f>
        <v>3.2409952380952385</v>
      </c>
      <c r="J2278" s="2">
        <f t="shared" si="282"/>
        <v>3.2391339655525861</v>
      </c>
      <c r="K2278" s="2">
        <f t="shared" si="276"/>
        <v>3.2485530711818731</v>
      </c>
    </row>
    <row r="2279" spans="1:11" ht="13.5" x14ac:dyDescent="0.25">
      <c r="A2279" s="3">
        <f>TITRES_STAT!B2282</f>
        <v>45622</v>
      </c>
      <c r="B2279" s="5">
        <f>TITRES_STAT!D2282</f>
        <v>3.2612999999999999</v>
      </c>
      <c r="C2279" s="2">
        <f t="shared" si="277"/>
        <v>-9.200000000000319E-3</v>
      </c>
      <c r="D2279" s="2">
        <f t="shared" si="278"/>
        <v>3.2427599999999996</v>
      </c>
      <c r="E2279" s="2">
        <f t="shared" si="280"/>
        <v>3.2529399999999997</v>
      </c>
      <c r="F2279" s="2">
        <f t="shared" si="281"/>
        <v>3.2297899999999999</v>
      </c>
      <c r="G2279" s="2">
        <f t="shared" si="275"/>
        <v>3.2596219999999998</v>
      </c>
      <c r="H2279" s="2">
        <f t="shared" si="279"/>
        <v>3.2522174999999978</v>
      </c>
      <c r="I2279" s="2">
        <f t="array" ref="I2279">SUMPRODUCT(B2263:B2282, (ROW(B2263:B2282)-ROW(B2263)+1)) / (20*21/2)</f>
        <v>3.2417928571428574</v>
      </c>
      <c r="J2279" s="2">
        <f t="shared" si="282"/>
        <v>3.2412450164523396</v>
      </c>
      <c r="K2279" s="2">
        <f t="shared" si="276"/>
        <v>3.2490529507433683</v>
      </c>
    </row>
    <row r="2280" spans="1:11" ht="13.5" x14ac:dyDescent="0.25">
      <c r="A2280" s="3">
        <f>TITRES_STAT!B2283</f>
        <v>45623</v>
      </c>
      <c r="B2280" s="5">
        <f>TITRES_STAT!D2283</f>
        <v>3.2149999999999999</v>
      </c>
      <c r="C2280" s="2">
        <f t="shared" si="277"/>
        <v>-4.6300000000000008E-2</v>
      </c>
      <c r="D2280" s="2">
        <f t="shared" si="278"/>
        <v>3.2298</v>
      </c>
      <c r="E2280" s="2">
        <f t="shared" si="280"/>
        <v>3.2538699999999992</v>
      </c>
      <c r="F2280" s="2">
        <f t="shared" si="281"/>
        <v>3.2321099999999996</v>
      </c>
      <c r="G2280" s="2">
        <f t="shared" si="275"/>
        <v>3.256472</v>
      </c>
      <c r="H2280" s="2">
        <f t="shared" si="279"/>
        <v>3.2520399999999978</v>
      </c>
      <c r="I2280" s="2">
        <f t="array" ref="I2280">SUMPRODUCT(B2264:B2283, (ROW(B2264:B2283)-ROW(B2264)+1)) / (20*21/2)</f>
        <v>3.2396780952380948</v>
      </c>
      <c r="J2280" s="2">
        <f t="shared" si="282"/>
        <v>3.2387454910759264</v>
      </c>
      <c r="K2280" s="2">
        <f t="shared" si="276"/>
        <v>3.247717540910295</v>
      </c>
    </row>
    <row r="2281" spans="1:11" ht="13.5" x14ac:dyDescent="0.25">
      <c r="A2281" s="3">
        <f>TITRES_STAT!B2284</f>
        <v>45624</v>
      </c>
      <c r="B2281" s="5">
        <f>TITRES_STAT!D2284</f>
        <v>3.2334999999999998</v>
      </c>
      <c r="C2281" s="2">
        <f t="shared" si="277"/>
        <v>1.8499999999999961E-2</v>
      </c>
      <c r="D2281" s="2">
        <f t="shared" si="278"/>
        <v>3.2279400000000003</v>
      </c>
      <c r="E2281" s="2">
        <f t="shared" si="280"/>
        <v>3.2501699999999998</v>
      </c>
      <c r="F2281" s="2">
        <f t="shared" si="281"/>
        <v>3.2344250000000003</v>
      </c>
      <c r="G2281" s="2">
        <f t="shared" si="275"/>
        <v>3.2536919999999996</v>
      </c>
      <c r="H2281" s="2">
        <f t="shared" si="279"/>
        <v>3.2522684999999982</v>
      </c>
      <c r="I2281" s="2">
        <f t="array" ref="I2281">SUMPRODUCT(B2265:B2284, (ROW(B2265:B2284)-ROW(B2265)+1)) / (20*21/2)</f>
        <v>3.2356595238095238</v>
      </c>
      <c r="J2281" s="2">
        <f t="shared" si="282"/>
        <v>3.2382459204972669</v>
      </c>
      <c r="K2281" s="2">
        <f t="shared" si="276"/>
        <v>3.2471599902863617</v>
      </c>
    </row>
    <row r="2282" spans="1:11" ht="13.5" x14ac:dyDescent="0.25">
      <c r="A2282" s="3">
        <f>TITRES_STAT!B2285</f>
        <v>45625</v>
      </c>
      <c r="B2282" s="5">
        <f>TITRES_STAT!D2285</f>
        <v>3.2427999999999999</v>
      </c>
      <c r="C2282" s="2">
        <f t="shared" si="277"/>
        <v>9.300000000000086E-3</v>
      </c>
      <c r="D2282" s="2">
        <f t="shared" si="278"/>
        <v>3.2446199999999998</v>
      </c>
      <c r="E2282" s="2">
        <f t="shared" si="280"/>
        <v>3.2473999999999998</v>
      </c>
      <c r="F2282" s="2">
        <f t="shared" si="281"/>
        <v>3.2372049999999994</v>
      </c>
      <c r="G2282" s="2">
        <f t="shared" si="275"/>
        <v>3.2512840000000001</v>
      </c>
      <c r="H2282" s="2">
        <f t="shared" si="279"/>
        <v>3.2523639999999987</v>
      </c>
      <c r="I2282" s="2">
        <f t="array" ref="I2282">SUMPRODUCT(B2266:B2285, (ROW(B2266:B2285)-ROW(B2266)+1)) / (20*21/2)</f>
        <v>3.2336333333333331</v>
      </c>
      <c r="J2282" s="2">
        <f t="shared" si="282"/>
        <v>3.2386796423546702</v>
      </c>
      <c r="K2282" s="2">
        <f t="shared" si="276"/>
        <v>3.246989010275132</v>
      </c>
    </row>
    <row r="2283" spans="1:11" ht="13.5" x14ac:dyDescent="0.25">
      <c r="A2283" s="3">
        <f>TITRES_STAT!B2286</f>
        <v>45628</v>
      </c>
      <c r="B2283" s="5">
        <f>TITRES_STAT!D2286</f>
        <v>3.2149999999999999</v>
      </c>
      <c r="C2283" s="2">
        <f t="shared" si="277"/>
        <v>-2.7800000000000047E-2</v>
      </c>
      <c r="D2283" s="2">
        <f t="shared" si="278"/>
        <v>3.2335199999999999</v>
      </c>
      <c r="E2283" s="2">
        <f t="shared" si="280"/>
        <v>3.2399899999999997</v>
      </c>
      <c r="F2283" s="2">
        <f t="shared" si="281"/>
        <v>3.2385950000000001</v>
      </c>
      <c r="G2283" s="2">
        <f t="shared" si="275"/>
        <v>3.2483200000000001</v>
      </c>
      <c r="H2283" s="2">
        <f t="shared" si="279"/>
        <v>3.2519174999999989</v>
      </c>
      <c r="I2283" s="2">
        <f t="array" ref="I2283">SUMPRODUCT(B2267:B2286, (ROW(B2267:B2286)-ROW(B2267)+1)) / (20*21/2)</f>
        <v>3.2325271428571432</v>
      </c>
      <c r="J2283" s="2">
        <f t="shared" si="282"/>
        <v>3.2364244383208924</v>
      </c>
      <c r="K2283" s="2">
        <f t="shared" si="276"/>
        <v>3.2457345392839505</v>
      </c>
    </row>
    <row r="2284" spans="1:11" ht="13.5" x14ac:dyDescent="0.25">
      <c r="A2284" s="3">
        <f>TITRES_STAT!B2287</f>
        <v>45629</v>
      </c>
      <c r="B2284" s="5">
        <f>TITRES_STAT!D2287</f>
        <v>3.1964000000000001</v>
      </c>
      <c r="C2284" s="2">
        <f t="shared" si="277"/>
        <v>-1.8599999999999728E-2</v>
      </c>
      <c r="D2284" s="2">
        <f t="shared" si="278"/>
        <v>3.2205399999999997</v>
      </c>
      <c r="E2284" s="2">
        <f t="shared" si="280"/>
        <v>3.2316499999999997</v>
      </c>
      <c r="F2284" s="2">
        <f t="shared" si="281"/>
        <v>3.236275</v>
      </c>
      <c r="G2284" s="2">
        <f t="shared" si="275"/>
        <v>3.2449840000000001</v>
      </c>
      <c r="H2284" s="2">
        <f t="shared" si="279"/>
        <v>3.251377999999999</v>
      </c>
      <c r="I2284" s="2">
        <f t="array" ref="I2284">SUMPRODUCT(B2268:B2287, (ROW(B2268:B2287)-ROW(B2268)+1)) / (20*21/2)</f>
        <v>3.230500952380952</v>
      </c>
      <c r="J2284" s="2">
        <f t="shared" si="282"/>
        <v>3.2326125870522362</v>
      </c>
      <c r="K2284" s="2">
        <f t="shared" si="276"/>
        <v>3.2437998514688937</v>
      </c>
    </row>
    <row r="2285" spans="1:11" ht="13.5" x14ac:dyDescent="0.25">
      <c r="A2285" s="3">
        <f>TITRES_STAT!B2288</f>
        <v>45630</v>
      </c>
      <c r="B2285" s="5">
        <f>TITRES_STAT!D2288</f>
        <v>3.2149999999999999</v>
      </c>
      <c r="C2285" s="2">
        <f t="shared" si="277"/>
        <v>1.8599999999999728E-2</v>
      </c>
      <c r="D2285" s="2">
        <f t="shared" si="278"/>
        <v>3.2205399999999997</v>
      </c>
      <c r="E2285" s="2">
        <f t="shared" si="280"/>
        <v>3.2251699999999999</v>
      </c>
      <c r="F2285" s="2">
        <f t="shared" si="281"/>
        <v>3.2358149999999997</v>
      </c>
      <c r="G2285" s="2">
        <f t="shared" si="275"/>
        <v>3.2420200000000006</v>
      </c>
      <c r="H2285" s="2">
        <f t="shared" si="279"/>
        <v>3.2512449999999995</v>
      </c>
      <c r="I2285" s="2">
        <f t="array" ref="I2285">SUMPRODUCT(B2269:B2288, (ROW(B2269:B2288)-ROW(B2269)+1)) / (20*21/2)</f>
        <v>3.2294833333333339</v>
      </c>
      <c r="J2285" s="2">
        <f t="shared" si="282"/>
        <v>3.230935197809166</v>
      </c>
      <c r="K2285" s="2">
        <f t="shared" si="276"/>
        <v>3.2426704455289372</v>
      </c>
    </row>
    <row r="2286" spans="1:11" ht="13.5" x14ac:dyDescent="0.25">
      <c r="A2286" s="3">
        <f>TITRES_STAT!B2289</f>
        <v>45631</v>
      </c>
      <c r="B2286" s="5">
        <f>TITRES_STAT!D2289</f>
        <v>3.2242000000000002</v>
      </c>
      <c r="C2286" s="2">
        <f t="shared" si="277"/>
        <v>9.200000000000319E-3</v>
      </c>
      <c r="D2286" s="2">
        <f t="shared" si="278"/>
        <v>3.21868</v>
      </c>
      <c r="E2286" s="2">
        <f t="shared" si="280"/>
        <v>3.2233100000000001</v>
      </c>
      <c r="F2286" s="2">
        <f t="shared" si="281"/>
        <v>3.236275</v>
      </c>
      <c r="G2286" s="2">
        <f t="shared" si="275"/>
        <v>3.2399820000000004</v>
      </c>
      <c r="H2286" s="2">
        <f t="shared" si="279"/>
        <v>3.2506655000000002</v>
      </c>
      <c r="I2286" s="2">
        <f t="array" ref="I2286">SUMPRODUCT(B2270:B2289, (ROW(B2270:B2289)-ROW(B2270)+1)) / (20*21/2)</f>
        <v>3.2266157142857148</v>
      </c>
      <c r="J2286" s="2">
        <f t="shared" si="282"/>
        <v>3.2302937503987694</v>
      </c>
      <c r="K2286" s="2">
        <f t="shared" si="276"/>
        <v>3.2419461143317241</v>
      </c>
    </row>
    <row r="2287" spans="1:11" ht="13.5" x14ac:dyDescent="0.25">
      <c r="A2287" s="3">
        <f>TITRES_STAT!B2290</f>
        <v>45632</v>
      </c>
      <c r="B2287" s="5">
        <f>TITRES_STAT!D2290</f>
        <v>3.2149999999999999</v>
      </c>
      <c r="C2287" s="2">
        <f t="shared" si="277"/>
        <v>-9.200000000000319E-3</v>
      </c>
      <c r="D2287" s="2">
        <f t="shared" si="278"/>
        <v>3.21312</v>
      </c>
      <c r="E2287" s="2">
        <f t="shared" si="280"/>
        <v>3.2288699999999997</v>
      </c>
      <c r="F2287" s="2">
        <f t="shared" si="281"/>
        <v>3.2348849999999998</v>
      </c>
      <c r="G2287" s="2">
        <f t="shared" si="275"/>
        <v>3.2381300000000008</v>
      </c>
      <c r="H2287" s="2">
        <f t="shared" si="279"/>
        <v>3.250264</v>
      </c>
      <c r="I2287" s="2">
        <f t="array" ref="I2287">SUMPRODUCT(B2271:B2290, (ROW(B2271:B2290)-ROW(B2271)+1)) / (20*21/2)</f>
        <v>3.2237480952380961</v>
      </c>
      <c r="J2287" s="2">
        <f t="shared" si="282"/>
        <v>3.2288372027417438</v>
      </c>
      <c r="K2287" s="2">
        <f t="shared" si="276"/>
        <v>3.2408894039657743</v>
      </c>
    </row>
    <row r="2288" spans="1:11" ht="13.5" x14ac:dyDescent="0.25">
      <c r="A2288" s="3">
        <f>TITRES_STAT!B2291</f>
        <v>45635</v>
      </c>
      <c r="B2288" s="5">
        <f>TITRES_STAT!D2291</f>
        <v>3.2242000000000002</v>
      </c>
      <c r="C2288" s="2">
        <f t="shared" si="277"/>
        <v>9.200000000000319E-3</v>
      </c>
      <c r="D2288" s="2">
        <f t="shared" si="278"/>
        <v>3.21496</v>
      </c>
      <c r="E2288" s="2">
        <f t="shared" si="280"/>
        <v>3.2242400000000004</v>
      </c>
      <c r="F2288" s="2">
        <f t="shared" si="281"/>
        <v>3.2358099999999999</v>
      </c>
      <c r="G2288" s="2">
        <f t="shared" si="275"/>
        <v>3.2372040000000011</v>
      </c>
      <c r="H2288" s="2">
        <f t="shared" si="279"/>
        <v>3.249953500000001</v>
      </c>
      <c r="I2288" s="2">
        <f t="array" ref="I2288">SUMPRODUCT(B2272:B2291, (ROW(B2272:B2291)-ROW(B2272)+1)) / (20*21/2)</f>
        <v>3.2208804761904761</v>
      </c>
      <c r="J2288" s="2">
        <f t="shared" si="282"/>
        <v>3.2283955643853872</v>
      </c>
      <c r="K2288" s="2">
        <f t="shared" si="276"/>
        <v>3.2402349175357439</v>
      </c>
    </row>
    <row r="2289" spans="1:11" ht="13.5" x14ac:dyDescent="0.25">
      <c r="A2289" s="3">
        <f>TITRES_STAT!B2292</f>
        <v>45636</v>
      </c>
      <c r="B2289" s="5">
        <f>TITRES_STAT!D2292</f>
        <v>3.2057000000000002</v>
      </c>
      <c r="C2289" s="2">
        <f t="shared" si="277"/>
        <v>-1.8499999999999961E-2</v>
      </c>
      <c r="D2289" s="2">
        <f t="shared" si="278"/>
        <v>3.2168199999999998</v>
      </c>
      <c r="E2289" s="2">
        <f t="shared" si="280"/>
        <v>3.21868</v>
      </c>
      <c r="F2289" s="2">
        <f t="shared" si="281"/>
        <v>3.2358099999999999</v>
      </c>
      <c r="G2289" s="2">
        <f t="shared" si="275"/>
        <v>3.2355360000000015</v>
      </c>
      <c r="H2289" s="2">
        <f t="shared" si="279"/>
        <v>3.2495505000000002</v>
      </c>
      <c r="I2289" s="2">
        <f t="array" ref="I2289">SUMPRODUCT(B2273:B2292, (ROW(B2273:B2292)-ROW(B2273)+1)) / (20*21/2)</f>
        <v>3.2147880952380952</v>
      </c>
      <c r="J2289" s="2">
        <f t="shared" si="282"/>
        <v>3.2262340820629696</v>
      </c>
      <c r="K2289" s="2">
        <f t="shared" si="276"/>
        <v>3.238880607044146</v>
      </c>
    </row>
    <row r="2290" spans="1:11" ht="13.5" x14ac:dyDescent="0.25">
      <c r="A2290" s="3">
        <f>TITRES_STAT!B2293</f>
        <v>45637</v>
      </c>
      <c r="B2290" s="5">
        <f>TITRES_STAT!D2293</f>
        <v>3.2057000000000002</v>
      </c>
      <c r="C2290" s="2">
        <f t="shared" si="277"/>
        <v>0</v>
      </c>
      <c r="D2290" s="2">
        <f t="shared" si="278"/>
        <v>3.21496</v>
      </c>
      <c r="E2290" s="2">
        <f t="shared" si="280"/>
        <v>3.2177499999999997</v>
      </c>
      <c r="F2290" s="2">
        <f t="shared" si="281"/>
        <v>3.2358099999999994</v>
      </c>
      <c r="G2290" s="2">
        <f t="shared" ref="G2290:G2353" si="283">AVERAGE(B2241:B2290)</f>
        <v>3.2346100000000013</v>
      </c>
      <c r="H2290" s="2">
        <f t="shared" si="279"/>
        <v>3.2491919999999999</v>
      </c>
      <c r="I2290" s="2">
        <f t="array" ref="I2290">SUMPRODUCT(B2274:B2293, (ROW(B2274:B2293)-ROW(B2274)+1)) / (20*21/2)</f>
        <v>3.2162476190476186</v>
      </c>
      <c r="J2290" s="2">
        <f t="shared" si="282"/>
        <v>3.2242784551998298</v>
      </c>
      <c r="K2290" s="2">
        <f t="shared" si="276"/>
        <v>3.2375794067679053</v>
      </c>
    </row>
    <row r="2291" spans="1:11" ht="13.5" x14ac:dyDescent="0.25">
      <c r="A2291" s="3">
        <f>TITRES_STAT!B2294</f>
        <v>45638</v>
      </c>
      <c r="B2291" s="5">
        <f>TITRES_STAT!D2294</f>
        <v>3.2057000000000002</v>
      </c>
      <c r="C2291" s="2">
        <f t="shared" si="277"/>
        <v>0</v>
      </c>
      <c r="D2291" s="2">
        <f t="shared" si="278"/>
        <v>3.2112600000000002</v>
      </c>
      <c r="E2291" s="2">
        <f t="shared" si="280"/>
        <v>3.2149699999999997</v>
      </c>
      <c r="F2291" s="2">
        <f t="shared" si="281"/>
        <v>3.2325700000000004</v>
      </c>
      <c r="G2291" s="2">
        <f t="shared" si="283"/>
        <v>3.2334980000000013</v>
      </c>
      <c r="H2291" s="2">
        <f t="shared" si="279"/>
        <v>3.2488334999999995</v>
      </c>
      <c r="I2291" s="2">
        <f t="array" ref="I2291">SUMPRODUCT(B2275:B2294, (ROW(B2275:B2294)-ROW(B2275)+1)) / (20*21/2)</f>
        <v>3.2090990476190475</v>
      </c>
      <c r="J2291" s="2">
        <f t="shared" si="282"/>
        <v>3.2225090785141317</v>
      </c>
      <c r="K2291" s="2">
        <f t="shared" ref="K2291:K2354" si="284">$K$4*B2291+(1-$K$4)*K2290</f>
        <v>3.2363292339534779</v>
      </c>
    </row>
    <row r="2292" spans="1:11" ht="13.5" x14ac:dyDescent="0.25">
      <c r="A2292" s="3">
        <f>TITRES_STAT!B2295</f>
        <v>45639</v>
      </c>
      <c r="B2292" s="5">
        <f>TITRES_STAT!D2295</f>
        <v>3.1686000000000001</v>
      </c>
      <c r="C2292" s="2">
        <f t="shared" si="277"/>
        <v>-3.7100000000000133E-2</v>
      </c>
      <c r="D2292" s="2">
        <f t="shared" si="278"/>
        <v>3.2019800000000003</v>
      </c>
      <c r="E2292" s="2">
        <f t="shared" si="280"/>
        <v>3.2075499999999999</v>
      </c>
      <c r="F2292" s="2">
        <f t="shared" si="281"/>
        <v>3.2274749999999996</v>
      </c>
      <c r="G2292" s="2">
        <f t="shared" si="283"/>
        <v>3.2320140000000013</v>
      </c>
      <c r="H2292" s="2">
        <f t="shared" si="279"/>
        <v>3.2482894999999998</v>
      </c>
      <c r="I2292" s="2">
        <f t="array" ref="I2292">SUMPRODUCT(B2276:B2295, (ROW(B2276:B2295)-ROW(B2276)+1)) / (20*21/2)</f>
        <v>3.2105109523809521</v>
      </c>
      <c r="J2292" s="2">
        <f t="shared" si="282"/>
        <v>3.217374880560405</v>
      </c>
      <c r="K2292" s="2">
        <f t="shared" si="284"/>
        <v>3.2336731855631458</v>
      </c>
    </row>
    <row r="2293" spans="1:11" ht="13.5" x14ac:dyDescent="0.25">
      <c r="A2293" s="3">
        <f>TITRES_STAT!B2296</f>
        <v>45642</v>
      </c>
      <c r="B2293" s="5">
        <f>TITRES_STAT!D2296</f>
        <v>3.2427999999999999</v>
      </c>
      <c r="C2293" s="2">
        <f t="shared" si="277"/>
        <v>7.4199999999999822E-2</v>
      </c>
      <c r="D2293" s="2">
        <f t="shared" si="278"/>
        <v>3.2057000000000002</v>
      </c>
      <c r="E2293" s="2">
        <f t="shared" si="280"/>
        <v>3.2103300000000004</v>
      </c>
      <c r="F2293" s="2">
        <f t="shared" si="281"/>
        <v>3.2251599999999998</v>
      </c>
      <c r="G2293" s="2">
        <f t="shared" si="283"/>
        <v>3.2310880000000011</v>
      </c>
      <c r="H2293" s="2">
        <f t="shared" si="279"/>
        <v>3.2481615000000001</v>
      </c>
      <c r="I2293" s="2">
        <f t="array" ref="I2293">SUMPRODUCT(B2277:B2296, (ROW(B2277:B2296)-ROW(B2277)+1)) / (20*21/2)</f>
        <v>3.2086100000000002</v>
      </c>
      <c r="J2293" s="2">
        <f t="shared" si="282"/>
        <v>3.219796320507033</v>
      </c>
      <c r="K2293" s="2">
        <f t="shared" si="284"/>
        <v>3.234031099854787</v>
      </c>
    </row>
    <row r="2294" spans="1:11" ht="13.5" x14ac:dyDescent="0.25">
      <c r="A2294" s="3">
        <f>TITRES_STAT!B2297</f>
        <v>45644</v>
      </c>
      <c r="B2294" s="5">
        <f>TITRES_STAT!D2297</f>
        <v>3.1501000000000001</v>
      </c>
      <c r="C2294" s="2">
        <f t="shared" si="277"/>
        <v>-9.2699999999999783E-2</v>
      </c>
      <c r="D2294" s="2">
        <f t="shared" si="278"/>
        <v>3.1945800000000002</v>
      </c>
      <c r="E2294" s="2">
        <f t="shared" si="280"/>
        <v>3.2057000000000002</v>
      </c>
      <c r="F2294" s="2">
        <f t="shared" si="281"/>
        <v>3.2186749999999997</v>
      </c>
      <c r="G2294" s="2">
        <f t="shared" si="283"/>
        <v>3.2270120000000007</v>
      </c>
      <c r="H2294" s="2">
        <f t="shared" si="279"/>
        <v>3.2479729999999996</v>
      </c>
      <c r="I2294" s="2">
        <f t="array" ref="I2294">SUMPRODUCT(B2278:B2297, (ROW(B2278:B2297)-ROW(B2278)+1)) / (20*21/2)</f>
        <v>3.2087014285714277</v>
      </c>
      <c r="J2294" s="2">
        <f t="shared" si="282"/>
        <v>3.2131585756968395</v>
      </c>
      <c r="K2294" s="2">
        <f t="shared" si="284"/>
        <v>3.2307396841742073</v>
      </c>
    </row>
    <row r="2295" spans="1:11" ht="13.5" x14ac:dyDescent="0.25">
      <c r="A2295" s="3">
        <f>TITRES_STAT!B2298</f>
        <v>45645</v>
      </c>
      <c r="B2295" s="5">
        <f>TITRES_STAT!D2298</f>
        <v>3.2334999999999998</v>
      </c>
      <c r="C2295" s="2">
        <f t="shared" si="277"/>
        <v>8.3399999999999697E-2</v>
      </c>
      <c r="D2295" s="2">
        <f t="shared" si="278"/>
        <v>3.2001400000000002</v>
      </c>
      <c r="E2295" s="2">
        <f t="shared" si="280"/>
        <v>3.2075499999999999</v>
      </c>
      <c r="F2295" s="2">
        <f t="shared" si="281"/>
        <v>3.2163600000000003</v>
      </c>
      <c r="G2295" s="2">
        <f t="shared" si="283"/>
        <v>3.2259000000000002</v>
      </c>
      <c r="H2295" s="2">
        <f t="shared" si="279"/>
        <v>3.2480219999999997</v>
      </c>
      <c r="I2295" s="2">
        <f t="array" ref="I2295">SUMPRODUCT(B2279:B2298, (ROW(B2279:B2298)-ROW(B2279)+1)) / (20*21/2)</f>
        <v>3.2111757142857136</v>
      </c>
      <c r="J2295" s="2">
        <f t="shared" si="282"/>
        <v>3.2150958542019024</v>
      </c>
      <c r="K2295" s="2">
        <f t="shared" si="284"/>
        <v>3.23084793185365</v>
      </c>
    </row>
    <row r="2296" spans="1:11" ht="13.5" x14ac:dyDescent="0.25">
      <c r="A2296" s="3">
        <f>TITRES_STAT!B2299</f>
        <v>45646</v>
      </c>
      <c r="B2296" s="5">
        <f>TITRES_STAT!D2299</f>
        <v>3.1964000000000001</v>
      </c>
      <c r="C2296" s="2">
        <f t="shared" si="277"/>
        <v>-3.7099999999999689E-2</v>
      </c>
      <c r="D2296" s="2">
        <f t="shared" si="278"/>
        <v>3.19828</v>
      </c>
      <c r="E2296" s="2">
        <f t="shared" si="280"/>
        <v>3.2047699999999999</v>
      </c>
      <c r="F2296" s="2">
        <f t="shared" si="281"/>
        <v>3.2140399999999998</v>
      </c>
      <c r="G2296" s="2">
        <f t="shared" si="283"/>
        <v>3.2240460000000013</v>
      </c>
      <c r="H2296" s="2">
        <f t="shared" si="279"/>
        <v>3.2478855000000006</v>
      </c>
      <c r="I2296" s="2">
        <f t="array" ref="I2296">SUMPRODUCT(B2280:B2299, (ROW(B2280:B2299)-ROW(B2280)+1)) / (20*21/2)</f>
        <v>3.2146580952380948</v>
      </c>
      <c r="J2296" s="2">
        <f t="shared" si="282"/>
        <v>3.2133152966588638</v>
      </c>
      <c r="K2296" s="2">
        <f t="shared" si="284"/>
        <v>3.2294970325652717</v>
      </c>
    </row>
    <row r="2297" spans="1:11" ht="13.5" x14ac:dyDescent="0.25">
      <c r="A2297" s="3">
        <f>TITRES_STAT!B2300</f>
        <v>45649</v>
      </c>
      <c r="B2297" s="5">
        <f>TITRES_STAT!D2300</f>
        <v>3.2149999999999999</v>
      </c>
      <c r="C2297" s="2">
        <f t="shared" si="277"/>
        <v>1.8599999999999728E-2</v>
      </c>
      <c r="D2297" s="2">
        <f t="shared" si="278"/>
        <v>3.20756</v>
      </c>
      <c r="E2297" s="2">
        <f t="shared" si="280"/>
        <v>3.2047699999999999</v>
      </c>
      <c r="F2297" s="2">
        <f t="shared" si="281"/>
        <v>3.2168199999999998</v>
      </c>
      <c r="G2297" s="2">
        <f t="shared" si="283"/>
        <v>3.2244180000000005</v>
      </c>
      <c r="H2297" s="2">
        <f t="shared" si="279"/>
        <v>3.2478420000000003</v>
      </c>
      <c r="I2297" s="2">
        <f t="array" ref="I2297">SUMPRODUCT(B2281:B2300, (ROW(B2281:B2300)-ROW(B2281)+1)) / (20*21/2)</f>
        <v>3.2190704761904763</v>
      </c>
      <c r="J2297" s="2">
        <f t="shared" si="282"/>
        <v>3.2134757445961153</v>
      </c>
      <c r="K2297" s="2">
        <f t="shared" si="284"/>
        <v>3.2289285214842804</v>
      </c>
    </row>
    <row r="2298" spans="1:11" ht="13.5" x14ac:dyDescent="0.25">
      <c r="A2298" s="3">
        <f>TITRES_STAT!B2301</f>
        <v>45650</v>
      </c>
      <c r="B2298" s="5">
        <f>TITRES_STAT!D2301</f>
        <v>3.2427999999999999</v>
      </c>
      <c r="C2298" s="2">
        <f t="shared" si="277"/>
        <v>2.7800000000000047E-2</v>
      </c>
      <c r="D2298" s="2">
        <f t="shared" si="278"/>
        <v>3.20756</v>
      </c>
      <c r="E2298" s="2">
        <f t="shared" si="280"/>
        <v>3.2066300000000005</v>
      </c>
      <c r="F2298" s="2">
        <f t="shared" si="281"/>
        <v>3.2154350000000003</v>
      </c>
      <c r="G2298" s="2">
        <f t="shared" si="283"/>
        <v>3.2236780000000009</v>
      </c>
      <c r="H2298" s="2">
        <f t="shared" si="279"/>
        <v>3.2479375000000004</v>
      </c>
      <c r="I2298" s="2">
        <f t="array" ref="I2298">SUMPRODUCT(B2282:B2301, (ROW(B2282:B2301)-ROW(B2282)+1)) / (20*21/2)</f>
        <v>3.2232623809523808</v>
      </c>
      <c r="J2298" s="2">
        <f t="shared" si="282"/>
        <v>3.2162685308250567</v>
      </c>
      <c r="K2298" s="2">
        <f t="shared" si="284"/>
        <v>3.2294725010339165</v>
      </c>
    </row>
    <row r="2299" spans="1:11" ht="13.5" x14ac:dyDescent="0.25">
      <c r="A2299" s="3">
        <f>TITRES_STAT!B2302</f>
        <v>45651</v>
      </c>
      <c r="B2299" s="5">
        <f>TITRES_STAT!D2302</f>
        <v>3.2519999999999998</v>
      </c>
      <c r="C2299" s="2">
        <f t="shared" si="277"/>
        <v>9.1999999999998749E-3</v>
      </c>
      <c r="D2299" s="2">
        <f t="shared" si="278"/>
        <v>3.2279399999999994</v>
      </c>
      <c r="E2299" s="2">
        <f t="shared" si="280"/>
        <v>3.2112600000000002</v>
      </c>
      <c r="F2299" s="2">
        <f t="shared" si="281"/>
        <v>3.2149699999999997</v>
      </c>
      <c r="G2299" s="2">
        <f t="shared" si="283"/>
        <v>3.223122</v>
      </c>
      <c r="H2299" s="2">
        <f t="shared" si="279"/>
        <v>3.2482135000000003</v>
      </c>
      <c r="I2299" s="2">
        <f t="array" ref="I2299">SUMPRODUCT(B2283:B2302, (ROW(B2283:B2302)-ROW(B2283)+1)) / (20*21/2)</f>
        <v>3.2308457142857145</v>
      </c>
      <c r="J2299" s="2">
        <f t="shared" si="282"/>
        <v>3.2196715278893371</v>
      </c>
      <c r="K2299" s="2">
        <f t="shared" si="284"/>
        <v>3.2303559323659199</v>
      </c>
    </row>
    <row r="2300" spans="1:11" ht="13.5" x14ac:dyDescent="0.25">
      <c r="A2300" s="3">
        <f>TITRES_STAT!B2303</f>
        <v>45652</v>
      </c>
      <c r="B2300" s="5">
        <f>TITRES_STAT!D2303</f>
        <v>3.2612999999999999</v>
      </c>
      <c r="C2300" s="2">
        <f t="shared" si="277"/>
        <v>9.300000000000086E-3</v>
      </c>
      <c r="D2300" s="2">
        <f t="shared" si="278"/>
        <v>3.2334999999999994</v>
      </c>
      <c r="E2300" s="2">
        <f t="shared" si="280"/>
        <v>3.2168199999999998</v>
      </c>
      <c r="F2300" s="2">
        <f t="shared" si="281"/>
        <v>3.2172849999999995</v>
      </c>
      <c r="G2300" s="2">
        <f t="shared" si="283"/>
        <v>3.2234920000000007</v>
      </c>
      <c r="H2300" s="2">
        <f t="shared" si="279"/>
        <v>3.2485360000000001</v>
      </c>
      <c r="I2300" s="2">
        <f t="array" ref="I2300">SUMPRODUCT(B2284:B2303, (ROW(B2284:B2303)-ROW(B2284)+1)) / (20*21/2)</f>
        <v>3.2399361904761901</v>
      </c>
      <c r="J2300" s="2">
        <f t="shared" si="282"/>
        <v>3.223636144280829</v>
      </c>
      <c r="K2300" s="2">
        <f t="shared" si="284"/>
        <v>3.2315694252143152</v>
      </c>
    </row>
    <row r="2301" spans="1:11" ht="13.5" x14ac:dyDescent="0.25">
      <c r="A2301" s="3">
        <f>TITRES_STAT!B2304</f>
        <v>45653</v>
      </c>
      <c r="B2301" s="5">
        <f>TITRES_STAT!D2304</f>
        <v>3.2612999999999999</v>
      </c>
      <c r="C2301" s="2">
        <f t="shared" si="277"/>
        <v>0</v>
      </c>
      <c r="D2301" s="2">
        <f t="shared" si="278"/>
        <v>3.2464799999999996</v>
      </c>
      <c r="E2301" s="2">
        <f t="shared" si="280"/>
        <v>3.2223799999999998</v>
      </c>
      <c r="F2301" s="2">
        <f t="shared" si="281"/>
        <v>3.2186750000000002</v>
      </c>
      <c r="G2301" s="2">
        <f t="shared" si="283"/>
        <v>3.2238620000000009</v>
      </c>
      <c r="H2301" s="2">
        <f t="shared" si="279"/>
        <v>3.2488584999999999</v>
      </c>
      <c r="I2301" s="2">
        <f t="array" ref="I2301">SUMPRODUCT(B2285:B2304, (ROW(B2285:B2304)-ROW(B2285)+1)) / (20*21/2)</f>
        <v>3.2458938095238095</v>
      </c>
      <c r="J2301" s="2">
        <f t="shared" si="282"/>
        <v>3.2272231781588454</v>
      </c>
      <c r="K2301" s="2">
        <f t="shared" si="284"/>
        <v>3.2327353301078716</v>
      </c>
    </row>
    <row r="2302" spans="1:11" ht="13.5" x14ac:dyDescent="0.25">
      <c r="A2302" s="3">
        <f>TITRES_STAT!B2305</f>
        <v>45656</v>
      </c>
      <c r="B2302" s="5">
        <f>TITRES_STAT!D2305</f>
        <v>3.2982999999999998</v>
      </c>
      <c r="C2302" s="2">
        <f t="shared" si="277"/>
        <v>3.6999999999999922E-2</v>
      </c>
      <c r="D2302" s="2">
        <f t="shared" si="278"/>
        <v>3.2631399999999999</v>
      </c>
      <c r="E2302" s="2">
        <f t="shared" si="280"/>
        <v>3.2353499999999995</v>
      </c>
      <c r="F2302" s="2">
        <f t="shared" si="281"/>
        <v>3.2214499999999999</v>
      </c>
      <c r="G2302" s="2">
        <f t="shared" si="283"/>
        <v>3.2246020000000017</v>
      </c>
      <c r="H2302" s="2">
        <f t="shared" si="279"/>
        <v>3.2493210000000006</v>
      </c>
      <c r="I2302" s="2">
        <f t="array" ref="I2302">SUMPRODUCT(B2286:B2305, (ROW(B2286:B2305)-ROW(B2286)+1)) / (20*21/2)</f>
        <v>3.2470004761904763</v>
      </c>
      <c r="J2302" s="2">
        <f t="shared" si="282"/>
        <v>3.2339923992865742</v>
      </c>
      <c r="K2302" s="2">
        <f t="shared" si="284"/>
        <v>3.2353064936330531</v>
      </c>
    </row>
    <row r="2303" spans="1:11" ht="13.5" x14ac:dyDescent="0.25">
      <c r="A2303" s="3">
        <f>TITRES_STAT!B2306</f>
        <v>45657</v>
      </c>
      <c r="B2303" s="5">
        <f>TITRES_STAT!D2306</f>
        <v>3.3169</v>
      </c>
      <c r="C2303" s="2">
        <f t="shared" si="277"/>
        <v>1.8600000000000172E-2</v>
      </c>
      <c r="D2303" s="2">
        <f t="shared" si="278"/>
        <v>3.2779599999999993</v>
      </c>
      <c r="E2303" s="2">
        <f t="shared" si="280"/>
        <v>3.2427599999999996</v>
      </c>
      <c r="F2303" s="2">
        <f t="shared" si="281"/>
        <v>3.2265450000000002</v>
      </c>
      <c r="G2303" s="2">
        <f t="shared" si="283"/>
        <v>3.2257140000000009</v>
      </c>
      <c r="H2303" s="2">
        <f t="shared" si="279"/>
        <v>3.249921500000001</v>
      </c>
      <c r="I2303" s="2">
        <f t="array" ref="I2303">SUMPRODUCT(B2287:B2306, (ROW(B2287:B2306)-ROW(B2287)+1)) / (20*21/2)</f>
        <v>3.2479747619047625</v>
      </c>
      <c r="J2303" s="2">
        <f t="shared" si="282"/>
        <v>3.2418883612592815</v>
      </c>
      <c r="K2303" s="2">
        <f t="shared" si="284"/>
        <v>3.2385062389807766</v>
      </c>
    </row>
    <row r="2304" spans="1:11" ht="13.5" x14ac:dyDescent="0.25">
      <c r="A2304" s="3">
        <f>TITRES_STAT!B2307</f>
        <v>45659</v>
      </c>
      <c r="B2304" s="5">
        <f>TITRES_STAT!D2307</f>
        <v>3.2890999999999999</v>
      </c>
      <c r="C2304" s="2">
        <f t="shared" si="277"/>
        <v>-2.7800000000000047E-2</v>
      </c>
      <c r="D2304" s="2">
        <f t="shared" si="278"/>
        <v>3.28538</v>
      </c>
      <c r="E2304" s="2">
        <f t="shared" si="280"/>
        <v>3.2566599999999992</v>
      </c>
      <c r="F2304" s="2">
        <f t="shared" si="281"/>
        <v>3.2311799999999997</v>
      </c>
      <c r="G2304" s="2">
        <f t="shared" si="283"/>
        <v>3.2266400000000011</v>
      </c>
      <c r="H2304" s="2">
        <f t="shared" si="279"/>
        <v>3.2504725000000012</v>
      </c>
      <c r="I2304" s="2">
        <f t="array" ref="I2304">SUMPRODUCT(B2288:B2307, (ROW(B2288:B2307)-ROW(B2288)+1)) / (20*21/2)</f>
        <v>3.2479747619047621</v>
      </c>
      <c r="J2304" s="2">
        <f t="shared" si="282"/>
        <v>3.2463847078060164</v>
      </c>
      <c r="K2304" s="2">
        <f t="shared" si="284"/>
        <v>3.240490308040354</v>
      </c>
    </row>
    <row r="2305" spans="1:11" ht="13.5" x14ac:dyDescent="0.25">
      <c r="A2305" s="3">
        <f>TITRES_STAT!B2308</f>
        <v>45660</v>
      </c>
      <c r="B2305" s="5">
        <f>TITRES_STAT!D2308</f>
        <v>3.2427999999999999</v>
      </c>
      <c r="C2305" s="2">
        <f t="shared" si="277"/>
        <v>-4.6300000000000008E-2</v>
      </c>
      <c r="D2305" s="2">
        <f t="shared" si="278"/>
        <v>3.2816800000000002</v>
      </c>
      <c r="E2305" s="2">
        <f t="shared" si="280"/>
        <v>3.2575899999999995</v>
      </c>
      <c r="F2305" s="2">
        <f t="shared" si="281"/>
        <v>3.2325699999999991</v>
      </c>
      <c r="G2305" s="2">
        <f t="shared" si="283"/>
        <v>3.2284940000000013</v>
      </c>
      <c r="H2305" s="2">
        <f t="shared" si="279"/>
        <v>3.2507920000000015</v>
      </c>
      <c r="I2305" s="2">
        <f t="array" ref="I2305">SUMPRODUCT(B2289:B2308, (ROW(B2289:B2308)-ROW(B2289)+1)) / (20*21/2)</f>
        <v>3.2470009523809527</v>
      </c>
      <c r="J2305" s="2">
        <f t="shared" si="282"/>
        <v>3.2460433070625863</v>
      </c>
      <c r="K2305" s="2">
        <f t="shared" si="284"/>
        <v>3.2405808841956341</v>
      </c>
    </row>
    <row r="2306" spans="1:11" ht="13.5" x14ac:dyDescent="0.25">
      <c r="A2306" s="3">
        <f>TITRES_STAT!B2309</f>
        <v>45663</v>
      </c>
      <c r="B2306" s="5">
        <f>TITRES_STAT!D2309</f>
        <v>3.2427999999999999</v>
      </c>
      <c r="C2306" s="2">
        <f t="shared" si="277"/>
        <v>0</v>
      </c>
      <c r="D2306" s="2">
        <f t="shared" si="278"/>
        <v>3.2779799999999994</v>
      </c>
      <c r="E2306" s="2">
        <f t="shared" si="280"/>
        <v>3.2622300000000002</v>
      </c>
      <c r="F2306" s="2">
        <f t="shared" si="281"/>
        <v>3.2334999999999994</v>
      </c>
      <c r="G2306" s="2">
        <f t="shared" si="283"/>
        <v>3.2288660000000005</v>
      </c>
      <c r="H2306" s="2">
        <f t="shared" si="279"/>
        <v>3.2511115000000013</v>
      </c>
      <c r="I2306" s="2">
        <f t="array" ref="I2306">SUMPRODUCT(B2290:B2309, (ROW(B2290:B2309)-ROW(B2290)+1)) / (20*21/2)</f>
        <v>3.2460271428571428</v>
      </c>
      <c r="J2306" s="2">
        <f t="shared" si="282"/>
        <v>3.2457344206756735</v>
      </c>
      <c r="K2306" s="2">
        <f t="shared" si="284"/>
        <v>3.2406679083448249</v>
      </c>
    </row>
    <row r="2307" spans="1:11" ht="13.5" x14ac:dyDescent="0.25">
      <c r="A2307" s="3">
        <f>TITRES_STAT!B2310</f>
        <v>45664</v>
      </c>
      <c r="B2307" s="5">
        <f>TITRES_STAT!D2310</f>
        <v>3.2334999999999998</v>
      </c>
      <c r="C2307" s="2">
        <f t="shared" si="277"/>
        <v>-9.300000000000086E-3</v>
      </c>
      <c r="D2307" s="2">
        <f t="shared" si="278"/>
        <v>3.2650199999999998</v>
      </c>
      <c r="E2307" s="2">
        <f t="shared" si="280"/>
        <v>3.2640799999999999</v>
      </c>
      <c r="F2307" s="2">
        <f t="shared" si="281"/>
        <v>3.2344250000000003</v>
      </c>
      <c r="G2307" s="2">
        <f t="shared" si="283"/>
        <v>3.2290520000000003</v>
      </c>
      <c r="H2307" s="2">
        <f t="shared" si="279"/>
        <v>3.2514740000000018</v>
      </c>
      <c r="I2307" s="2">
        <f t="array" ref="I2307">SUMPRODUCT(B2291:B2310, (ROW(B2291:B2310)-ROW(B2291)+1)) / (20*21/2)</f>
        <v>3.2449652380952383</v>
      </c>
      <c r="J2307" s="2">
        <f t="shared" si="282"/>
        <v>3.244569237754181</v>
      </c>
      <c r="K2307" s="2">
        <f t="shared" si="284"/>
        <v>3.2403868138999297</v>
      </c>
    </row>
    <row r="2308" spans="1:11" ht="13.5" x14ac:dyDescent="0.25">
      <c r="A2308" s="3">
        <f>TITRES_STAT!B2311</f>
        <v>45665</v>
      </c>
      <c r="B2308" s="5">
        <f>TITRES_STAT!D2311</f>
        <v>3.2242000000000002</v>
      </c>
      <c r="C2308" s="2">
        <f t="shared" ref="C2308:C2371" si="285">B2308-B2307</f>
        <v>-9.2999999999996419E-3</v>
      </c>
      <c r="D2308" s="2">
        <f t="shared" si="278"/>
        <v>3.2464799999999996</v>
      </c>
      <c r="E2308" s="2">
        <f t="shared" si="280"/>
        <v>3.2622200000000001</v>
      </c>
      <c r="F2308" s="2">
        <f t="shared" si="281"/>
        <v>3.2344250000000003</v>
      </c>
      <c r="G2308" s="2">
        <f t="shared" si="283"/>
        <v>3.229422</v>
      </c>
      <c r="H2308" s="2">
        <f t="shared" si="279"/>
        <v>3.2519245000000012</v>
      </c>
      <c r="I2308" s="2">
        <f t="array" ref="I2308">SUMPRODUCT(B2292:B2311, (ROW(B2292:B2311)-ROW(B2292)+1)) / (20*21/2)</f>
        <v>3.2411676190476193</v>
      </c>
      <c r="J2308" s="2">
        <f t="shared" si="282"/>
        <v>3.2426293103490207</v>
      </c>
      <c r="K2308" s="2">
        <f t="shared" si="284"/>
        <v>3.2397520368842465</v>
      </c>
    </row>
    <row r="2309" spans="1:11" ht="13.5" x14ac:dyDescent="0.25">
      <c r="A2309" s="3">
        <f>TITRES_STAT!B2312</f>
        <v>45666</v>
      </c>
      <c r="B2309" s="5">
        <f>TITRES_STAT!D2312</f>
        <v>3.2242000000000002</v>
      </c>
      <c r="C2309" s="2">
        <f t="shared" si="285"/>
        <v>0</v>
      </c>
      <c r="D2309" s="2">
        <f t="shared" si="278"/>
        <v>3.2335000000000003</v>
      </c>
      <c r="E2309" s="2">
        <f t="shared" si="280"/>
        <v>3.2594400000000001</v>
      </c>
      <c r="F2309" s="2">
        <f t="shared" si="281"/>
        <v>3.2353499999999995</v>
      </c>
      <c r="G2309" s="2">
        <f t="shared" si="283"/>
        <v>3.2297919999999998</v>
      </c>
      <c r="H2309" s="2">
        <f t="shared" si="279"/>
        <v>3.2523750000000011</v>
      </c>
      <c r="I2309" s="2">
        <f t="array" ref="I2309">SUMPRODUCT(B2293:B2312, (ROW(B2293:B2312)-ROW(B2293)+1)) / (20*21/2)</f>
        <v>3.2400619047619048</v>
      </c>
      <c r="J2309" s="2">
        <f t="shared" si="282"/>
        <v>3.2408741379348283</v>
      </c>
      <c r="K2309" s="2">
        <f t="shared" si="284"/>
        <v>3.2391421530848645</v>
      </c>
    </row>
    <row r="2310" spans="1:11" ht="13.5" x14ac:dyDescent="0.25">
      <c r="A2310" s="3">
        <f>TITRES_STAT!B2313</f>
        <v>45667</v>
      </c>
      <c r="B2310" s="5">
        <f>TITRES_STAT!D2313</f>
        <v>3.2242000000000002</v>
      </c>
      <c r="C2310" s="2">
        <f t="shared" si="285"/>
        <v>0</v>
      </c>
      <c r="D2310" s="2">
        <f t="shared" ref="D2310:D2373" si="286">AVERAGE(B2306:B2310)</f>
        <v>3.2297800000000003</v>
      </c>
      <c r="E2310" s="2">
        <f t="shared" si="280"/>
        <v>3.2557299999999998</v>
      </c>
      <c r="F2310" s="2">
        <f t="shared" si="281"/>
        <v>3.236275</v>
      </c>
      <c r="G2310" s="2">
        <f t="shared" si="283"/>
        <v>3.2309039999999998</v>
      </c>
      <c r="H2310" s="2">
        <f t="shared" si="279"/>
        <v>3.252870000000001</v>
      </c>
      <c r="I2310" s="2">
        <f t="array" ref="I2310">SUMPRODUCT(B2294:B2313, (ROW(B2294:B2313)-ROW(B2294)+1)) / (20*21/2)</f>
        <v>3.2378152380952381</v>
      </c>
      <c r="J2310" s="2">
        <f t="shared" si="282"/>
        <v>3.2392861247981779</v>
      </c>
      <c r="K2310" s="2">
        <f t="shared" si="284"/>
        <v>3.238556186297223</v>
      </c>
    </row>
    <row r="2311" spans="1:11" ht="13.5" x14ac:dyDescent="0.25">
      <c r="A2311" s="3">
        <f>TITRES_STAT!B2314</f>
        <v>45670</v>
      </c>
      <c r="B2311" s="5">
        <f>TITRES_STAT!D2314</f>
        <v>3.1964000000000001</v>
      </c>
      <c r="C2311" s="2">
        <f t="shared" si="285"/>
        <v>-2.7800000000000047E-2</v>
      </c>
      <c r="D2311" s="2">
        <f t="shared" si="286"/>
        <v>3.2204999999999999</v>
      </c>
      <c r="E2311" s="2">
        <f t="shared" si="280"/>
        <v>3.2492399999999995</v>
      </c>
      <c r="F2311" s="2">
        <f t="shared" si="281"/>
        <v>3.2358099999999999</v>
      </c>
      <c r="G2311" s="2">
        <f t="shared" si="283"/>
        <v>3.2310880000000002</v>
      </c>
      <c r="H2311" s="2">
        <f t="shared" si="279"/>
        <v>3.2531815000000011</v>
      </c>
      <c r="I2311" s="2">
        <f t="array" ref="I2311">SUMPRODUCT(B2295:B2314, (ROW(B2295:B2314)-ROW(B2295)+1)) / (20*21/2)</f>
        <v>3.2348152380952384</v>
      </c>
      <c r="J2311" s="2">
        <f t="shared" si="282"/>
        <v>3.2352017319602564</v>
      </c>
      <c r="K2311" s="2">
        <f t="shared" si="284"/>
        <v>3.2369030025208616</v>
      </c>
    </row>
    <row r="2312" spans="1:11" ht="13.5" x14ac:dyDescent="0.25">
      <c r="A2312" s="3">
        <f>TITRES_STAT!B2315</f>
        <v>45671</v>
      </c>
      <c r="B2312" s="5">
        <f>TITRES_STAT!D2315</f>
        <v>3.2242000000000002</v>
      </c>
      <c r="C2312" s="2">
        <f t="shared" si="285"/>
        <v>2.7800000000000047E-2</v>
      </c>
      <c r="D2312" s="2">
        <f t="shared" si="286"/>
        <v>3.2186400000000006</v>
      </c>
      <c r="E2312" s="2">
        <f t="shared" si="280"/>
        <v>3.2418300000000002</v>
      </c>
      <c r="F2312" s="2">
        <f t="shared" si="281"/>
        <v>3.2385899999999999</v>
      </c>
      <c r="G2312" s="2">
        <f t="shared" si="283"/>
        <v>3.2318279999999997</v>
      </c>
      <c r="H2312" s="2">
        <f t="shared" si="279"/>
        <v>3.2535870000000013</v>
      </c>
      <c r="I2312" s="2">
        <f t="array" ref="I2312">SUMPRODUCT(B2296:B2315, (ROW(B2296:B2315)-ROW(B2296)+1)) / (20*21/2)</f>
        <v>3.2315504761904768</v>
      </c>
      <c r="J2312" s="2">
        <f t="shared" si="282"/>
        <v>3.2341539479640415</v>
      </c>
      <c r="K2312" s="2">
        <f t="shared" si="284"/>
        <v>3.2364048455592593</v>
      </c>
    </row>
    <row r="2313" spans="1:11" ht="13.5" x14ac:dyDescent="0.25">
      <c r="A2313" s="3">
        <f>TITRES_STAT!B2316</f>
        <v>45672</v>
      </c>
      <c r="B2313" s="5">
        <f>TITRES_STAT!D2316</f>
        <v>3.2149999999999999</v>
      </c>
      <c r="C2313" s="2">
        <f t="shared" si="285"/>
        <v>-9.200000000000319E-3</v>
      </c>
      <c r="D2313" s="2">
        <f t="shared" si="286"/>
        <v>3.2168000000000001</v>
      </c>
      <c r="E2313" s="2">
        <f t="shared" si="280"/>
        <v>3.2316400000000001</v>
      </c>
      <c r="F2313" s="2">
        <f t="shared" si="281"/>
        <v>3.2372000000000005</v>
      </c>
      <c r="G2313" s="2">
        <f t="shared" si="283"/>
        <v>3.2323839999999997</v>
      </c>
      <c r="H2313" s="2">
        <f t="shared" si="279"/>
        <v>3.2539915000000015</v>
      </c>
      <c r="I2313" s="2">
        <f t="array" ref="I2313">SUMPRODUCT(B2297:B2316, (ROW(B2297:B2316)-ROW(B2297)+1)) / (20*21/2)</f>
        <v>3.2310657142857147</v>
      </c>
      <c r="J2313" s="2">
        <f t="shared" si="282"/>
        <v>3.2323297624436567</v>
      </c>
      <c r="K2313" s="2">
        <f t="shared" si="284"/>
        <v>3.2355654398510532</v>
      </c>
    </row>
    <row r="2314" spans="1:11" ht="13.5" x14ac:dyDescent="0.25">
      <c r="A2314" s="3">
        <f>TITRES_STAT!B2317</f>
        <v>45673</v>
      </c>
      <c r="B2314" s="5">
        <f>TITRES_STAT!D2317</f>
        <v>3.2057000000000002</v>
      </c>
      <c r="C2314" s="2">
        <f t="shared" si="285"/>
        <v>-9.2999999999996419E-3</v>
      </c>
      <c r="D2314" s="2">
        <f t="shared" si="286"/>
        <v>3.2130999999999998</v>
      </c>
      <c r="E2314" s="2">
        <f t="shared" si="280"/>
        <v>3.2233000000000005</v>
      </c>
      <c r="F2314" s="2">
        <f t="shared" si="281"/>
        <v>3.2399800000000001</v>
      </c>
      <c r="G2314" s="2">
        <f t="shared" si="283"/>
        <v>3.2316419999999999</v>
      </c>
      <c r="H2314" s="2">
        <f t="shared" ref="H2314:H2377" si="287">AVERAGE(B2115:B2314)</f>
        <v>3.254125500000002</v>
      </c>
      <c r="I2314" s="2">
        <f t="array" ref="I2314">SUMPRODUCT(B2298:B2317, (ROW(B2298:B2317)-ROW(B2298)+1)) / (20*21/2)</f>
        <v>3.2286423809523805</v>
      </c>
      <c r="J2314" s="2">
        <f t="shared" si="282"/>
        <v>3.2297935945918801</v>
      </c>
      <c r="K2314" s="2">
        <f t="shared" si="284"/>
        <v>3.2343942461314041</v>
      </c>
    </row>
    <row r="2315" spans="1:11" ht="13.5" x14ac:dyDescent="0.25">
      <c r="A2315" s="3">
        <f>TITRES_STAT!B2318</f>
        <v>45674</v>
      </c>
      <c r="B2315" s="5">
        <f>TITRES_STAT!D2318</f>
        <v>3.2057000000000002</v>
      </c>
      <c r="C2315" s="2">
        <f t="shared" si="285"/>
        <v>0</v>
      </c>
      <c r="D2315" s="2">
        <f t="shared" si="286"/>
        <v>3.2094</v>
      </c>
      <c r="E2315" s="2">
        <f t="shared" si="280"/>
        <v>3.2195900000000002</v>
      </c>
      <c r="F2315" s="2">
        <f t="shared" si="281"/>
        <v>3.2385900000000007</v>
      </c>
      <c r="G2315" s="2">
        <f t="shared" si="283"/>
        <v>3.2312720000000001</v>
      </c>
      <c r="H2315" s="2">
        <f t="shared" si="287"/>
        <v>3.2542595000000016</v>
      </c>
      <c r="I2315" s="2">
        <f t="array" ref="I2315">SUMPRODUCT(B2299:B2318, (ROW(B2299:B2318)-ROW(B2299)+1)) / (20*21/2)</f>
        <v>3.2262190476190473</v>
      </c>
      <c r="J2315" s="2">
        <f t="shared" si="282"/>
        <v>3.2274989665355105</v>
      </c>
      <c r="K2315" s="2">
        <f t="shared" si="284"/>
        <v>3.2332689815772317</v>
      </c>
    </row>
    <row r="2316" spans="1:11" ht="13.5" x14ac:dyDescent="0.25">
      <c r="A2316" s="3">
        <f>TITRES_STAT!B2319</f>
        <v>45677</v>
      </c>
      <c r="B2316" s="5">
        <f>TITRES_STAT!D2319</f>
        <v>3.2334999999999998</v>
      </c>
      <c r="C2316" s="2">
        <f t="shared" si="285"/>
        <v>2.7799999999999603E-2</v>
      </c>
      <c r="D2316" s="2">
        <f t="shared" si="286"/>
        <v>3.2168199999999998</v>
      </c>
      <c r="E2316" s="2">
        <f t="shared" ref="E2316:E2379" si="288">AVERAGE(B2307:B2316)</f>
        <v>3.2186599999999999</v>
      </c>
      <c r="F2316" s="2">
        <f t="shared" si="281"/>
        <v>3.2404450000000011</v>
      </c>
      <c r="G2316" s="2">
        <f t="shared" si="283"/>
        <v>3.2316420000000003</v>
      </c>
      <c r="H2316" s="2">
        <f t="shared" si="287"/>
        <v>3.254532500000002</v>
      </c>
      <c r="I2316" s="2">
        <f t="array" ref="I2316">SUMPRODUCT(B2300:B2319, (ROW(B2300:B2319)-ROW(B2300)+1)) / (20*21/2)</f>
        <v>3.2212804761904765</v>
      </c>
      <c r="J2316" s="2">
        <f t="shared" si="282"/>
        <v>3.2280704935321287</v>
      </c>
      <c r="K2316" s="2">
        <f t="shared" si="284"/>
        <v>3.2332780411232229</v>
      </c>
    </row>
    <row r="2317" spans="1:11" ht="13.5" x14ac:dyDescent="0.25">
      <c r="A2317" s="3">
        <f>TITRES_STAT!B2320</f>
        <v>45678</v>
      </c>
      <c r="B2317" s="5">
        <f>TITRES_STAT!D2320</f>
        <v>3.2149999999999999</v>
      </c>
      <c r="C2317" s="2">
        <f t="shared" si="285"/>
        <v>-1.8499999999999961E-2</v>
      </c>
      <c r="D2317" s="2">
        <f t="shared" si="286"/>
        <v>3.2149799999999997</v>
      </c>
      <c r="E2317" s="2">
        <f t="shared" si="288"/>
        <v>3.2168100000000002</v>
      </c>
      <c r="F2317" s="2">
        <f t="shared" si="281"/>
        <v>3.2404450000000002</v>
      </c>
      <c r="G2317" s="2">
        <f t="shared" si="283"/>
        <v>3.2310860000000008</v>
      </c>
      <c r="H2317" s="2">
        <f t="shared" si="287"/>
        <v>3.2548025000000025</v>
      </c>
      <c r="I2317" s="2">
        <f t="array" ref="I2317">SUMPRODUCT(B2301:B2320, (ROW(B2301:B2320)-ROW(B2301)+1)) / (20*21/2)</f>
        <v>3.2166504761904759</v>
      </c>
      <c r="J2317" s="2">
        <f t="shared" si="282"/>
        <v>3.2268256846243073</v>
      </c>
      <c r="K2317" s="2">
        <f t="shared" si="284"/>
        <v>3.2325612551968219</v>
      </c>
    </row>
    <row r="2318" spans="1:11" ht="13.5" x14ac:dyDescent="0.25">
      <c r="A2318" s="3">
        <f>TITRES_STAT!B2321</f>
        <v>45679</v>
      </c>
      <c r="B2318" s="5">
        <f>TITRES_STAT!D2321</f>
        <v>3.2149999999999999</v>
      </c>
      <c r="C2318" s="2">
        <f t="shared" si="285"/>
        <v>0</v>
      </c>
      <c r="D2318" s="2">
        <f t="shared" si="286"/>
        <v>3.2149799999999997</v>
      </c>
      <c r="E2318" s="2">
        <f t="shared" si="288"/>
        <v>3.2158900000000004</v>
      </c>
      <c r="F2318" s="2">
        <f t="shared" si="281"/>
        <v>3.2390550000000005</v>
      </c>
      <c r="G2318" s="2">
        <f t="shared" si="283"/>
        <v>3.2312720000000015</v>
      </c>
      <c r="H2318" s="2">
        <f t="shared" si="287"/>
        <v>3.2551620000000021</v>
      </c>
      <c r="I2318" s="2">
        <f t="array" ref="I2318">SUMPRODUCT(B2302:B2321, (ROW(B2302:B2321)-ROW(B2302)+1)) / (20*21/2)</f>
        <v>3.2106019047619041</v>
      </c>
      <c r="J2318" s="2">
        <f t="shared" si="282"/>
        <v>3.2256994289458021</v>
      </c>
      <c r="K2318" s="2">
        <f t="shared" si="284"/>
        <v>3.2318725785224367</v>
      </c>
    </row>
    <row r="2319" spans="1:11" ht="13.5" x14ac:dyDescent="0.25">
      <c r="A2319" s="3">
        <f>TITRES_STAT!B2322</f>
        <v>45680</v>
      </c>
      <c r="B2319" s="5">
        <f>TITRES_STAT!D2322</f>
        <v>3.1871999999999998</v>
      </c>
      <c r="C2319" s="2">
        <f t="shared" si="285"/>
        <v>-2.7800000000000047E-2</v>
      </c>
      <c r="D2319" s="2">
        <f t="shared" si="286"/>
        <v>3.2112799999999999</v>
      </c>
      <c r="E2319" s="2">
        <f t="shared" si="288"/>
        <v>3.2121899999999997</v>
      </c>
      <c r="F2319" s="2">
        <f t="shared" si="281"/>
        <v>3.2358150000000001</v>
      </c>
      <c r="G2319" s="2">
        <f t="shared" si="283"/>
        <v>3.2309020000000008</v>
      </c>
      <c r="H2319" s="2">
        <f t="shared" si="287"/>
        <v>3.2555170000000029</v>
      </c>
      <c r="I2319" s="2">
        <f t="array" ref="I2319">SUMPRODUCT(B2303:B2322, (ROW(B2303:B2322)-ROW(B2303)+1)) / (20*21/2)</f>
        <v>3.2067661904761904</v>
      </c>
      <c r="J2319" s="2">
        <f t="shared" si="282"/>
        <v>3.2220328166652497</v>
      </c>
      <c r="K2319" s="2">
        <f t="shared" si="284"/>
        <v>3.2301207126980276</v>
      </c>
    </row>
    <row r="2320" spans="1:11" ht="13.5" x14ac:dyDescent="0.25">
      <c r="A2320" s="3">
        <f>TITRES_STAT!B2323</f>
        <v>45681</v>
      </c>
      <c r="B2320" s="5">
        <f>TITRES_STAT!D2323</f>
        <v>3.1871999999999998</v>
      </c>
      <c r="C2320" s="2">
        <f t="shared" si="285"/>
        <v>0</v>
      </c>
      <c r="D2320" s="2">
        <f t="shared" si="286"/>
        <v>3.2075800000000001</v>
      </c>
      <c r="E2320" s="2">
        <f t="shared" si="288"/>
        <v>3.2084899999999998</v>
      </c>
      <c r="F2320" s="2">
        <f t="shared" si="281"/>
        <v>3.2321099999999996</v>
      </c>
      <c r="G2320" s="2">
        <f t="shared" si="283"/>
        <v>3.2305320000000006</v>
      </c>
      <c r="H2320" s="2">
        <f t="shared" si="287"/>
        <v>3.2558720000000023</v>
      </c>
      <c r="I2320" s="2">
        <f t="array" ref="I2320">SUMPRODUCT(B2304:B2323, (ROW(B2304:B2323)-ROW(B2304)+1)) / (20*21/2)</f>
        <v>3.2025738095238094</v>
      </c>
      <c r="J2320" s="2">
        <f t="shared" si="282"/>
        <v>3.2187154055542733</v>
      </c>
      <c r="K2320" s="2">
        <f t="shared" si="284"/>
        <v>3.2284375474941833</v>
      </c>
    </row>
    <row r="2321" spans="1:11" ht="13.5" x14ac:dyDescent="0.25">
      <c r="A2321" s="3">
        <f>TITRES_STAT!B2324</f>
        <v>45684</v>
      </c>
      <c r="B2321" s="5">
        <f>TITRES_STAT!D2324</f>
        <v>3.1686000000000001</v>
      </c>
      <c r="C2321" s="2">
        <f t="shared" si="285"/>
        <v>-1.8599999999999728E-2</v>
      </c>
      <c r="D2321" s="2">
        <f t="shared" si="286"/>
        <v>3.1946000000000003</v>
      </c>
      <c r="E2321" s="2">
        <f t="shared" si="288"/>
        <v>3.2057099999999998</v>
      </c>
      <c r="F2321" s="2">
        <f t="shared" si="281"/>
        <v>3.2274749999999996</v>
      </c>
      <c r="G2321" s="2">
        <f t="shared" si="283"/>
        <v>3.2284940000000004</v>
      </c>
      <c r="H2321" s="2">
        <f t="shared" si="287"/>
        <v>3.2561340000000025</v>
      </c>
      <c r="I2321" s="2">
        <f t="array" ref="I2321">SUMPRODUCT(B2305:B2324, (ROW(B2305:B2324)-ROW(B2305)+1)) / (20*21/2)</f>
        <v>3.1981576190476186</v>
      </c>
      <c r="J2321" s="2">
        <f t="shared" si="282"/>
        <v>3.2139425097871999</v>
      </c>
      <c r="K2321" s="2">
        <f t="shared" si="284"/>
        <v>3.2260909770042154</v>
      </c>
    </row>
    <row r="2322" spans="1:11" ht="13.5" x14ac:dyDescent="0.25">
      <c r="A2322" s="3">
        <f>TITRES_STAT!B2325</f>
        <v>45685</v>
      </c>
      <c r="B2322" s="5">
        <f>TITRES_STAT!D2325</f>
        <v>3.1871999999999998</v>
      </c>
      <c r="C2322" s="2">
        <f t="shared" si="285"/>
        <v>1.8599999999999728E-2</v>
      </c>
      <c r="D2322" s="2">
        <f t="shared" si="286"/>
        <v>3.1890399999999999</v>
      </c>
      <c r="E2322" s="2">
        <f t="shared" si="288"/>
        <v>3.20201</v>
      </c>
      <c r="F2322" s="2">
        <f t="shared" si="281"/>
        <v>3.2219199999999999</v>
      </c>
      <c r="G2322" s="2">
        <f t="shared" si="283"/>
        <v>3.2268279999999998</v>
      </c>
      <c r="H2322" s="2">
        <f t="shared" si="287"/>
        <v>3.256533500000002</v>
      </c>
      <c r="I2322" s="2">
        <f t="array" ref="I2322">SUMPRODUCT(B2306:B2325, (ROW(B2306:B2325)-ROW(B2306)+1)) / (20*21/2)</f>
        <v>3.1952009523809526</v>
      </c>
      <c r="J2322" s="2">
        <f t="shared" si="282"/>
        <v>3.2113956040931813</v>
      </c>
      <c r="K2322" s="2">
        <f t="shared" si="284"/>
        <v>3.2245658406511089</v>
      </c>
    </row>
    <row r="2323" spans="1:11" ht="13.5" x14ac:dyDescent="0.25">
      <c r="A2323" s="3">
        <f>TITRES_STAT!B2326</f>
        <v>45686</v>
      </c>
      <c r="B2323" s="5">
        <f>TITRES_STAT!D2326</f>
        <v>3.1779000000000002</v>
      </c>
      <c r="C2323" s="2">
        <f t="shared" si="285"/>
        <v>-9.2999999999996419E-3</v>
      </c>
      <c r="D2323" s="2">
        <f t="shared" si="286"/>
        <v>3.1816200000000001</v>
      </c>
      <c r="E2323" s="2">
        <f t="shared" si="288"/>
        <v>3.1983000000000006</v>
      </c>
      <c r="F2323" s="2">
        <f t="shared" si="281"/>
        <v>3.2149699999999997</v>
      </c>
      <c r="G2323" s="2">
        <f t="shared" si="283"/>
        <v>3.2246039999999994</v>
      </c>
      <c r="H2323" s="2">
        <f t="shared" si="287"/>
        <v>3.256886500000002</v>
      </c>
      <c r="I2323" s="2">
        <f t="array" ref="I2323">SUMPRODUCT(B2307:B2326, (ROW(B2307:B2326)-ROW(B2307)+1)) / (20*21/2)</f>
        <v>3.1925533333333327</v>
      </c>
      <c r="J2323" s="2">
        <f t="shared" si="282"/>
        <v>3.2082055465604973</v>
      </c>
      <c r="K2323" s="2">
        <f t="shared" si="284"/>
        <v>3.222735807684399</v>
      </c>
    </row>
    <row r="2324" spans="1:11" ht="13.5" x14ac:dyDescent="0.25">
      <c r="A2324" s="3">
        <f>TITRES_STAT!B2327</f>
        <v>45687</v>
      </c>
      <c r="B2324" s="5">
        <f>TITRES_STAT!D2327</f>
        <v>3.1686000000000001</v>
      </c>
      <c r="C2324" s="2">
        <f t="shared" si="285"/>
        <v>-9.300000000000086E-3</v>
      </c>
      <c r="D2324" s="2">
        <f t="shared" si="286"/>
        <v>3.1779000000000002</v>
      </c>
      <c r="E2324" s="2">
        <f t="shared" si="288"/>
        <v>3.1945900000000007</v>
      </c>
      <c r="F2324" s="2">
        <f t="shared" ref="F2324:F2387" si="289">AVERAGE(B2305:B2324)</f>
        <v>3.2089449999999999</v>
      </c>
      <c r="G2324" s="2">
        <f t="shared" si="283"/>
        <v>3.2223799999999994</v>
      </c>
      <c r="H2324" s="2">
        <f t="shared" si="287"/>
        <v>3.2571930000000022</v>
      </c>
      <c r="I2324" s="2">
        <f t="array" ref="I2324">SUMPRODUCT(B2308:B2327, (ROW(B2308:B2327)-ROW(B2308)+1)) / (20*21/2)</f>
        <v>3.1884528571428565</v>
      </c>
      <c r="J2324" s="2">
        <f t="shared" si="282"/>
        <v>3.2044335897452116</v>
      </c>
      <c r="K2324" s="2">
        <f t="shared" si="284"/>
        <v>3.2206128348340308</v>
      </c>
    </row>
    <row r="2325" spans="1:11" ht="13.5" x14ac:dyDescent="0.25">
      <c r="A2325" s="3">
        <f>TITRES_STAT!B2328</f>
        <v>45688</v>
      </c>
      <c r="B2325" s="5">
        <f>TITRES_STAT!D2328</f>
        <v>3.1779000000000002</v>
      </c>
      <c r="C2325" s="2">
        <f t="shared" si="285"/>
        <v>9.300000000000086E-3</v>
      </c>
      <c r="D2325" s="2">
        <f t="shared" si="286"/>
        <v>3.1760399999999995</v>
      </c>
      <c r="E2325" s="2">
        <f t="shared" si="288"/>
        <v>3.1918100000000007</v>
      </c>
      <c r="F2325" s="2">
        <f t="shared" si="289"/>
        <v>3.2056999999999993</v>
      </c>
      <c r="G2325" s="2">
        <f t="shared" si="283"/>
        <v>3.2203419999999996</v>
      </c>
      <c r="H2325" s="2">
        <f t="shared" si="287"/>
        <v>3.2574565000000018</v>
      </c>
      <c r="I2325" s="2">
        <f t="array" ref="I2325">SUMPRODUCT(B2309:B2328, (ROW(B2309:B2328)-ROW(B2309)+1)) / (20*21/2)</f>
        <v>3.1829338095238096</v>
      </c>
      <c r="J2325" s="2">
        <f t="shared" ref="J2325:J2388" si="290">$J$4*B2325+J2324*(1-$J$4)</f>
        <v>3.2019065811980489</v>
      </c>
      <c r="K2325" s="2">
        <f t="shared" si="284"/>
        <v>3.2189378217032849</v>
      </c>
    </row>
    <row r="2326" spans="1:11" ht="13.5" x14ac:dyDescent="0.25">
      <c r="A2326" s="3">
        <f>TITRES_STAT!B2329</f>
        <v>45691</v>
      </c>
      <c r="B2326" s="5">
        <f>TITRES_STAT!D2329</f>
        <v>3.1779000000000002</v>
      </c>
      <c r="C2326" s="2">
        <f t="shared" si="285"/>
        <v>0</v>
      </c>
      <c r="D2326" s="2">
        <f t="shared" si="286"/>
        <v>3.1779000000000002</v>
      </c>
      <c r="E2326" s="2">
        <f t="shared" si="288"/>
        <v>3.1862500000000002</v>
      </c>
      <c r="F2326" s="2">
        <f t="shared" si="289"/>
        <v>3.2024549999999996</v>
      </c>
      <c r="G2326" s="2">
        <f t="shared" si="283"/>
        <v>3.2190439999999994</v>
      </c>
      <c r="H2326" s="2">
        <f t="shared" si="287"/>
        <v>3.2577200000000017</v>
      </c>
      <c r="I2326" s="2">
        <f t="array" ref="I2326">SUMPRODUCT(B2310:B2329, (ROW(B2310:B2329)-ROW(B2310)+1)) / (20*21/2)</f>
        <v>3.1786976190476195</v>
      </c>
      <c r="J2326" s="2">
        <f t="shared" si="290"/>
        <v>3.1996202401315683</v>
      </c>
      <c r="K2326" s="2">
        <f t="shared" si="284"/>
        <v>3.2173284953619796</v>
      </c>
    </row>
    <row r="2327" spans="1:11" ht="13.5" x14ac:dyDescent="0.25">
      <c r="A2327" s="3">
        <f>TITRES_STAT!B2330</f>
        <v>45692</v>
      </c>
      <c r="B2327" s="5">
        <f>TITRES_STAT!D2330</f>
        <v>3.1594000000000002</v>
      </c>
      <c r="C2327" s="2">
        <f t="shared" si="285"/>
        <v>-1.8499999999999961E-2</v>
      </c>
      <c r="D2327" s="2">
        <f t="shared" si="286"/>
        <v>3.1723400000000002</v>
      </c>
      <c r="E2327" s="2">
        <f t="shared" si="288"/>
        <v>3.1806900000000007</v>
      </c>
      <c r="F2327" s="2">
        <f t="shared" si="289"/>
        <v>3.1987499999999995</v>
      </c>
      <c r="G2327" s="2">
        <f t="shared" si="283"/>
        <v>3.2190439999999994</v>
      </c>
      <c r="H2327" s="2">
        <f t="shared" si="287"/>
        <v>3.2579360000000013</v>
      </c>
      <c r="I2327" s="2">
        <f t="array" ref="I2327">SUMPRODUCT(B2311:B2330, (ROW(B2311:B2330)-ROW(B2311)+1)) / (20*21/2)</f>
        <v>3.1730523809523805</v>
      </c>
      <c r="J2327" s="2">
        <f t="shared" si="290"/>
        <v>3.1957897410714189</v>
      </c>
      <c r="K2327" s="2">
        <f t="shared" si="284"/>
        <v>3.2150567896615101</v>
      </c>
    </row>
    <row r="2328" spans="1:11" ht="13.5" x14ac:dyDescent="0.25">
      <c r="A2328" s="3">
        <f>TITRES_STAT!B2331</f>
        <v>45693</v>
      </c>
      <c r="B2328" s="5">
        <f>TITRES_STAT!D2331</f>
        <v>3.1408</v>
      </c>
      <c r="C2328" s="2">
        <f t="shared" si="285"/>
        <v>-1.8600000000000172E-2</v>
      </c>
      <c r="D2328" s="2">
        <f t="shared" si="286"/>
        <v>3.16492</v>
      </c>
      <c r="E2328" s="2">
        <f t="shared" si="288"/>
        <v>3.1732700000000005</v>
      </c>
      <c r="F2328" s="2">
        <f t="shared" si="289"/>
        <v>3.1945799999999993</v>
      </c>
      <c r="G2328" s="2">
        <f t="shared" si="283"/>
        <v>3.21645</v>
      </c>
      <c r="H2328" s="2">
        <f t="shared" si="287"/>
        <v>3.2580590000000011</v>
      </c>
      <c r="I2328" s="2">
        <f t="array" ref="I2328">SUMPRODUCT(B2312:B2331, (ROW(B2312:B2331)-ROW(B2312)+1)) / (20*21/2)</f>
        <v>3.1669623809523815</v>
      </c>
      <c r="J2328" s="2">
        <f t="shared" si="290"/>
        <v>3.190552622874141</v>
      </c>
      <c r="K2328" s="2">
        <f t="shared" si="284"/>
        <v>3.2121447586943921</v>
      </c>
    </row>
    <row r="2329" spans="1:11" ht="13.5" x14ac:dyDescent="0.25">
      <c r="A2329" s="3">
        <f>TITRES_STAT!B2332</f>
        <v>45694</v>
      </c>
      <c r="B2329" s="5">
        <f>TITRES_STAT!D2332</f>
        <v>3.1501000000000001</v>
      </c>
      <c r="C2329" s="2">
        <f t="shared" si="285"/>
        <v>9.300000000000086E-3</v>
      </c>
      <c r="D2329" s="2">
        <f t="shared" si="286"/>
        <v>3.1612200000000001</v>
      </c>
      <c r="E2329" s="2">
        <f t="shared" si="288"/>
        <v>3.1695599999999997</v>
      </c>
      <c r="F2329" s="2">
        <f t="shared" si="289"/>
        <v>3.1908749999999992</v>
      </c>
      <c r="G2329" s="2">
        <f t="shared" si="283"/>
        <v>3.2142260000000005</v>
      </c>
      <c r="H2329" s="2">
        <f t="shared" si="287"/>
        <v>3.257378000000001</v>
      </c>
      <c r="I2329" s="2">
        <f t="array" ref="I2329">SUMPRODUCT(B2313:B2332, (ROW(B2313:B2332)-ROW(B2313)+1)) / (20*21/2)</f>
        <v>3.1612252380952381</v>
      </c>
      <c r="J2329" s="2">
        <f t="shared" si="290"/>
        <v>3.1866999921242232</v>
      </c>
      <c r="K2329" s="2">
        <f t="shared" si="284"/>
        <v>3.2097116309024556</v>
      </c>
    </row>
    <row r="2330" spans="1:11" ht="13.5" x14ac:dyDescent="0.25">
      <c r="A2330" s="3">
        <f>TITRES_STAT!B2333</f>
        <v>45695</v>
      </c>
      <c r="B2330" s="5">
        <f>TITRES_STAT!D2333</f>
        <v>3.1316000000000002</v>
      </c>
      <c r="C2330" s="2">
        <f t="shared" si="285"/>
        <v>-1.8499999999999961E-2</v>
      </c>
      <c r="D2330" s="2">
        <f t="shared" si="286"/>
        <v>3.1519600000000003</v>
      </c>
      <c r="E2330" s="2">
        <f t="shared" si="288"/>
        <v>3.1640000000000001</v>
      </c>
      <c r="F2330" s="2">
        <f t="shared" si="289"/>
        <v>3.1862449999999995</v>
      </c>
      <c r="G2330" s="2">
        <f t="shared" si="283"/>
        <v>3.212558</v>
      </c>
      <c r="H2330" s="2">
        <f t="shared" si="287"/>
        <v>3.2566490000000012</v>
      </c>
      <c r="I2330" s="2">
        <f t="array" ref="I2330">SUMPRODUCT(B2314:B2333, (ROW(B2314:B2333)-ROW(B2314)+1)) / (20*21/2)</f>
        <v>3.1542114285714291</v>
      </c>
      <c r="J2330" s="2">
        <f t="shared" si="290"/>
        <v>3.1814523738266778</v>
      </c>
      <c r="K2330" s="2">
        <f t="shared" si="284"/>
        <v>3.2066484296905946</v>
      </c>
    </row>
    <row r="2331" spans="1:11" ht="13.5" x14ac:dyDescent="0.25">
      <c r="A2331" s="3">
        <f>TITRES_STAT!B2334</f>
        <v>45698</v>
      </c>
      <c r="B2331" s="5">
        <f>TITRES_STAT!D2334</f>
        <v>3.1223000000000001</v>
      </c>
      <c r="C2331" s="2">
        <f t="shared" si="285"/>
        <v>-9.300000000000086E-3</v>
      </c>
      <c r="D2331" s="2">
        <f t="shared" si="286"/>
        <v>3.1408399999999999</v>
      </c>
      <c r="E2331" s="2">
        <f t="shared" si="288"/>
        <v>3.15937</v>
      </c>
      <c r="F2331" s="2">
        <f t="shared" si="289"/>
        <v>3.1825399999999999</v>
      </c>
      <c r="G2331" s="2">
        <f t="shared" si="283"/>
        <v>3.2103340000000009</v>
      </c>
      <c r="H2331" s="2">
        <f t="shared" si="287"/>
        <v>3.2561870000000011</v>
      </c>
      <c r="I2331" s="2">
        <f t="array" ref="I2331">SUMPRODUCT(B2315:B2334, (ROW(B2315:B2334)-ROW(B2315)+1)) / (20*21/2)</f>
        <v>3.1468414285714288</v>
      </c>
      <c r="J2331" s="2">
        <f t="shared" si="290"/>
        <v>3.1758188144146136</v>
      </c>
      <c r="K2331" s="2">
        <f t="shared" si="284"/>
        <v>3.2033406481341009</v>
      </c>
    </row>
    <row r="2332" spans="1:11" ht="13.5" x14ac:dyDescent="0.25">
      <c r="A2332" s="3">
        <f>TITRES_STAT!B2335</f>
        <v>45699</v>
      </c>
      <c r="B2332" s="5">
        <f>TITRES_STAT!D2335</f>
        <v>3.1223000000000001</v>
      </c>
      <c r="C2332" s="2">
        <f t="shared" si="285"/>
        <v>0</v>
      </c>
      <c r="D2332" s="2">
        <f t="shared" si="286"/>
        <v>3.1334200000000001</v>
      </c>
      <c r="E2332" s="2">
        <f t="shared" si="288"/>
        <v>3.1528799999999997</v>
      </c>
      <c r="F2332" s="2">
        <f t="shared" si="289"/>
        <v>3.1774450000000001</v>
      </c>
      <c r="G2332" s="2">
        <f t="shared" si="283"/>
        <v>3.2079240000000002</v>
      </c>
      <c r="H2332" s="2">
        <f t="shared" si="287"/>
        <v>3.2556800000000017</v>
      </c>
      <c r="I2332" s="2">
        <f t="array" ref="I2332">SUMPRODUCT(B2316:B2335, (ROW(B2316:B2335)-ROW(B2316)+1)) / (20*21/2)</f>
        <v>3.1391152380952376</v>
      </c>
      <c r="J2332" s="2">
        <f t="shared" si="290"/>
        <v>3.170721784470365</v>
      </c>
      <c r="K2332" s="2">
        <f t="shared" si="284"/>
        <v>3.2001625835013909</v>
      </c>
    </row>
    <row r="2333" spans="1:11" ht="13.5" x14ac:dyDescent="0.25">
      <c r="A2333" s="3">
        <f>TITRES_STAT!B2336</f>
        <v>45700</v>
      </c>
      <c r="B2333" s="5">
        <f>TITRES_STAT!D2336</f>
        <v>3.1038000000000001</v>
      </c>
      <c r="C2333" s="2">
        <f t="shared" si="285"/>
        <v>-1.8499999999999961E-2</v>
      </c>
      <c r="D2333" s="2">
        <f t="shared" si="286"/>
        <v>3.1260199999999996</v>
      </c>
      <c r="E2333" s="2">
        <f t="shared" si="288"/>
        <v>3.1454699999999995</v>
      </c>
      <c r="F2333" s="2">
        <f t="shared" si="289"/>
        <v>3.1718850000000005</v>
      </c>
      <c r="G2333" s="2">
        <f t="shared" si="283"/>
        <v>3.2057000000000007</v>
      </c>
      <c r="H2333" s="2">
        <f t="shared" si="287"/>
        <v>3.2548570000000012</v>
      </c>
      <c r="I2333" s="2">
        <f t="array" ref="I2333">SUMPRODUCT(B2317:B2336, (ROW(B2317:B2336)-ROW(B2317)+1)) / (20*21/2)</f>
        <v>3.1319628571428568</v>
      </c>
      <c r="J2333" s="2">
        <f t="shared" si="290"/>
        <v>3.1643482811874728</v>
      </c>
      <c r="K2333" s="2">
        <f t="shared" si="284"/>
        <v>3.1963836586581995</v>
      </c>
    </row>
    <row r="2334" spans="1:11" ht="13.5" x14ac:dyDescent="0.25">
      <c r="A2334" s="3">
        <f>TITRES_STAT!B2337</f>
        <v>45701</v>
      </c>
      <c r="B2334" s="5">
        <f>TITRES_STAT!D2337</f>
        <v>3.0945</v>
      </c>
      <c r="C2334" s="2">
        <f t="shared" si="285"/>
        <v>-9.300000000000086E-3</v>
      </c>
      <c r="D2334" s="2">
        <f t="shared" si="286"/>
        <v>3.1149</v>
      </c>
      <c r="E2334" s="2">
        <f t="shared" si="288"/>
        <v>3.1380599999999998</v>
      </c>
      <c r="F2334" s="2">
        <f t="shared" si="289"/>
        <v>3.1663250000000005</v>
      </c>
      <c r="G2334" s="2">
        <f t="shared" si="283"/>
        <v>3.2036620000000005</v>
      </c>
      <c r="H2334" s="2">
        <f t="shared" si="287"/>
        <v>3.2538530000000012</v>
      </c>
      <c r="I2334" s="2">
        <f t="array" ref="I2334">SUMPRODUCT(B2318:B2337, (ROW(B2318:B2337)-ROW(B2318)+1)) / (20*21/2)</f>
        <v>3.1255166666666656</v>
      </c>
      <c r="J2334" s="2">
        <f t="shared" si="290"/>
        <v>3.1576960639315228</v>
      </c>
      <c r="K2334" s="2">
        <f t="shared" si="284"/>
        <v>3.1923882210637604</v>
      </c>
    </row>
    <row r="2335" spans="1:11" ht="13.5" x14ac:dyDescent="0.25">
      <c r="A2335" s="3">
        <f>TITRES_STAT!B2338</f>
        <v>45702</v>
      </c>
      <c r="B2335" s="5">
        <f>TITRES_STAT!D2338</f>
        <v>3.0851999999999999</v>
      </c>
      <c r="C2335" s="2">
        <f t="shared" si="285"/>
        <v>-9.300000000000086E-3</v>
      </c>
      <c r="D2335" s="2">
        <f t="shared" si="286"/>
        <v>3.10562</v>
      </c>
      <c r="E2335" s="2">
        <f t="shared" si="288"/>
        <v>3.12879</v>
      </c>
      <c r="F2335" s="2">
        <f t="shared" si="289"/>
        <v>3.1603000000000003</v>
      </c>
      <c r="G2335" s="2">
        <f t="shared" si="283"/>
        <v>3.201066</v>
      </c>
      <c r="H2335" s="2">
        <f t="shared" si="287"/>
        <v>3.2527130000000017</v>
      </c>
      <c r="I2335" s="2">
        <f t="array" ref="I2335">SUMPRODUCT(B2319:B2338, (ROW(B2319:B2338)-ROW(B2319)+1)) / (20*21/2)</f>
        <v>3.1214600000000003</v>
      </c>
      <c r="J2335" s="2">
        <f t="shared" si="290"/>
        <v>3.1507916768904254</v>
      </c>
      <c r="K2335" s="2">
        <f t="shared" si="284"/>
        <v>3.1881847614142012</v>
      </c>
    </row>
    <row r="2336" spans="1:11" ht="13.5" x14ac:dyDescent="0.25">
      <c r="A2336" s="3">
        <f>TITRES_STAT!B2339</f>
        <v>45705</v>
      </c>
      <c r="B2336" s="5">
        <f>TITRES_STAT!D2339</f>
        <v>3.0851999999999999</v>
      </c>
      <c r="C2336" s="2">
        <f t="shared" si="285"/>
        <v>0</v>
      </c>
      <c r="D2336" s="2">
        <f t="shared" si="286"/>
        <v>3.0982000000000003</v>
      </c>
      <c r="E2336" s="2">
        <f t="shared" si="288"/>
        <v>3.1195200000000001</v>
      </c>
      <c r="F2336" s="2">
        <f t="shared" si="289"/>
        <v>3.1528850000000004</v>
      </c>
      <c r="G2336" s="2">
        <f t="shared" si="283"/>
        <v>3.198286</v>
      </c>
      <c r="H2336" s="2">
        <f t="shared" si="287"/>
        <v>3.2513940000000021</v>
      </c>
      <c r="I2336" s="2">
        <f t="array" ref="I2336">SUMPRODUCT(B2320:B2339, (ROW(B2320:B2339)-ROW(B2320)+1)) / (20*21/2)</f>
        <v>3.1152852380952383</v>
      </c>
      <c r="J2336" s="2">
        <f t="shared" si="290"/>
        <v>3.144544850519909</v>
      </c>
      <c r="K2336" s="2">
        <f t="shared" si="284"/>
        <v>3.1841461433195266</v>
      </c>
    </row>
    <row r="2337" spans="1:11" ht="13.5" x14ac:dyDescent="0.25">
      <c r="A2337" s="3">
        <f>TITRES_STAT!B2340</f>
        <v>45706</v>
      </c>
      <c r="B2337" s="5">
        <f>TITRES_STAT!D2340</f>
        <v>3.0851999999999999</v>
      </c>
      <c r="C2337" s="2">
        <f t="shared" si="285"/>
        <v>0</v>
      </c>
      <c r="D2337" s="2">
        <f t="shared" si="286"/>
        <v>3.0907800000000001</v>
      </c>
      <c r="E2337" s="2">
        <f t="shared" si="288"/>
        <v>3.1121000000000003</v>
      </c>
      <c r="F2337" s="2">
        <f t="shared" si="289"/>
        <v>3.1463950000000005</v>
      </c>
      <c r="G2337" s="2">
        <f t="shared" si="283"/>
        <v>3.1956899999999995</v>
      </c>
      <c r="H2337" s="2">
        <f t="shared" si="287"/>
        <v>3.2498510000000014</v>
      </c>
      <c r="I2337" s="2">
        <f t="array" ref="I2337">SUMPRODUCT(B2321:B2340, (ROW(B2321:B2340)-ROW(B2321)+1)) / (20*21/2)</f>
        <v>3.1122876190476187</v>
      </c>
      <c r="J2337" s="2">
        <f t="shared" si="290"/>
        <v>3.1388929599942035</v>
      </c>
      <c r="K2337" s="2">
        <f t="shared" si="284"/>
        <v>3.1802659024050355</v>
      </c>
    </row>
    <row r="2338" spans="1:11" ht="13.5" x14ac:dyDescent="0.25">
      <c r="A2338" s="3">
        <f>TITRES_STAT!B2341</f>
        <v>45707</v>
      </c>
      <c r="B2338" s="5">
        <f>TITRES_STAT!D2341</f>
        <v>3.1038000000000001</v>
      </c>
      <c r="C2338" s="2">
        <f t="shared" si="285"/>
        <v>1.8600000000000172E-2</v>
      </c>
      <c r="D2338" s="2">
        <f t="shared" si="286"/>
        <v>3.0907800000000001</v>
      </c>
      <c r="E2338" s="2">
        <f t="shared" si="288"/>
        <v>3.1084000000000001</v>
      </c>
      <c r="F2338" s="2">
        <f t="shared" si="289"/>
        <v>3.140835</v>
      </c>
      <c r="G2338" s="2">
        <f t="shared" si="283"/>
        <v>3.193282</v>
      </c>
      <c r="H2338" s="2">
        <f t="shared" si="287"/>
        <v>3.2488040000000011</v>
      </c>
      <c r="I2338" s="2">
        <f t="array" ref="I2338">SUMPRODUCT(B2322:B2341, (ROW(B2322:B2341)-ROW(B2322)+1)) / (20*21/2)</f>
        <v>3.1088014285714292</v>
      </c>
      <c r="J2338" s="2">
        <f t="shared" si="290"/>
        <v>3.135550773328089</v>
      </c>
      <c r="K2338" s="2">
        <f t="shared" si="284"/>
        <v>3.1772672395656225</v>
      </c>
    </row>
    <row r="2339" spans="1:11" ht="13.5" x14ac:dyDescent="0.25">
      <c r="A2339" s="3">
        <f>TITRES_STAT!B2342</f>
        <v>45708</v>
      </c>
      <c r="B2339" s="5">
        <f>TITRES_STAT!D2342</f>
        <v>3.0760000000000001</v>
      </c>
      <c r="C2339" s="2">
        <f t="shared" si="285"/>
        <v>-2.7800000000000047E-2</v>
      </c>
      <c r="D2339" s="2">
        <f t="shared" si="286"/>
        <v>3.0870799999999998</v>
      </c>
      <c r="E2339" s="2">
        <f t="shared" si="288"/>
        <v>3.1009900000000004</v>
      </c>
      <c r="F2339" s="2">
        <f t="shared" si="289"/>
        <v>3.135275</v>
      </c>
      <c r="G2339" s="2">
        <f t="shared" si="283"/>
        <v>3.1906879999999989</v>
      </c>
      <c r="H2339" s="2">
        <f t="shared" si="287"/>
        <v>3.2478420000000012</v>
      </c>
      <c r="I2339" s="2">
        <f t="array" ref="I2339">SUMPRODUCT(B2323:B2342, (ROW(B2323:B2342)-ROW(B2323)+1)) / (20*21/2)</f>
        <v>3.1021347619047615</v>
      </c>
      <c r="J2339" s="2">
        <f t="shared" si="290"/>
        <v>3.1298792711063661</v>
      </c>
      <c r="K2339" s="2">
        <f t="shared" si="284"/>
        <v>3.1732959752689314</v>
      </c>
    </row>
    <row r="2340" spans="1:11" ht="13.5" x14ac:dyDescent="0.25">
      <c r="A2340" s="3">
        <f>TITRES_STAT!B2343</f>
        <v>45709</v>
      </c>
      <c r="B2340" s="5">
        <f>TITRES_STAT!D2343</f>
        <v>3.1038000000000001</v>
      </c>
      <c r="C2340" s="2">
        <f t="shared" si="285"/>
        <v>2.7800000000000047E-2</v>
      </c>
      <c r="D2340" s="2">
        <f t="shared" si="286"/>
        <v>3.0908000000000002</v>
      </c>
      <c r="E2340" s="2">
        <f t="shared" si="288"/>
        <v>3.0982099999999999</v>
      </c>
      <c r="F2340" s="2">
        <f t="shared" si="289"/>
        <v>3.1311050000000007</v>
      </c>
      <c r="G2340" s="2">
        <f t="shared" si="283"/>
        <v>3.1886499999999995</v>
      </c>
      <c r="H2340" s="2">
        <f t="shared" si="287"/>
        <v>3.2472425000000009</v>
      </c>
      <c r="I2340" s="2">
        <f t="array" ref="I2340">SUMPRODUCT(B2324:B2343, (ROW(B2324:B2343)-ROW(B2324)+1)) / (20*21/2)</f>
        <v>3.1005052380952387</v>
      </c>
      <c r="J2340" s="2">
        <f t="shared" si="290"/>
        <v>3.1273955310009978</v>
      </c>
      <c r="K2340" s="2">
        <f t="shared" si="284"/>
        <v>3.1705706429054441</v>
      </c>
    </row>
    <row r="2341" spans="1:11" ht="13.5" x14ac:dyDescent="0.25">
      <c r="A2341" s="3">
        <f>TITRES_STAT!B2344</f>
        <v>45712</v>
      </c>
      <c r="B2341" s="5">
        <f>TITRES_STAT!D2344</f>
        <v>3.0945</v>
      </c>
      <c r="C2341" s="2">
        <f t="shared" si="285"/>
        <v>-9.300000000000086E-3</v>
      </c>
      <c r="D2341" s="2">
        <f t="shared" si="286"/>
        <v>3.09266</v>
      </c>
      <c r="E2341" s="2">
        <f t="shared" si="288"/>
        <v>3.0954299999999999</v>
      </c>
      <c r="F2341" s="2">
        <f t="shared" si="289"/>
        <v>3.1274000000000002</v>
      </c>
      <c r="G2341" s="2">
        <f t="shared" si="283"/>
        <v>3.186426</v>
      </c>
      <c r="H2341" s="2">
        <f t="shared" si="287"/>
        <v>3.2466860000000008</v>
      </c>
      <c r="I2341" s="2">
        <f t="array" ref="I2341">SUMPRODUCT(B2325:B2344, (ROW(B2325:B2344)-ROW(B2325)+1)) / (20*21/2)</f>
        <v>3.0948095238095235</v>
      </c>
      <c r="J2341" s="2">
        <f t="shared" si="290"/>
        <v>3.1242626232866169</v>
      </c>
      <c r="K2341" s="2">
        <f t="shared" si="284"/>
        <v>3.1675874804385638</v>
      </c>
    </row>
    <row r="2342" spans="1:11" ht="13.5" x14ac:dyDescent="0.25">
      <c r="A2342" s="3">
        <f>TITRES_STAT!B2345</f>
        <v>45713</v>
      </c>
      <c r="B2342" s="5">
        <f>TITRES_STAT!D2345</f>
        <v>3.0573999999999999</v>
      </c>
      <c r="C2342" s="2">
        <f t="shared" si="285"/>
        <v>-3.7100000000000133E-2</v>
      </c>
      <c r="D2342" s="2">
        <f t="shared" si="286"/>
        <v>3.0871</v>
      </c>
      <c r="E2342" s="2">
        <f t="shared" si="288"/>
        <v>3.08894</v>
      </c>
      <c r="F2342" s="2">
        <f t="shared" si="289"/>
        <v>3.1209099999999999</v>
      </c>
      <c r="G2342" s="2">
        <f t="shared" si="283"/>
        <v>3.1842020000000004</v>
      </c>
      <c r="H2342" s="2">
        <f t="shared" si="287"/>
        <v>3.2460785000000012</v>
      </c>
      <c r="I2342" s="2">
        <f t="array" ref="I2342">SUMPRODUCT(B2326:B2345, (ROW(B2326:B2345)-ROW(B2326)+1)) / (20*21/2)</f>
        <v>3.0949385714285715</v>
      </c>
      <c r="J2342" s="2">
        <f t="shared" si="290"/>
        <v>3.1178947544021773</v>
      </c>
      <c r="K2342" s="2">
        <f t="shared" si="284"/>
        <v>3.1632664027743065</v>
      </c>
    </row>
    <row r="2343" spans="1:11" ht="13.5" x14ac:dyDescent="0.25">
      <c r="A2343" s="3">
        <f>TITRES_STAT!B2346</f>
        <v>45714</v>
      </c>
      <c r="B2343" s="5">
        <f>TITRES_STAT!D2346</f>
        <v>3.1038000000000001</v>
      </c>
      <c r="C2343" s="2">
        <f t="shared" si="285"/>
        <v>4.6400000000000219E-2</v>
      </c>
      <c r="D2343" s="2">
        <f t="shared" si="286"/>
        <v>3.0871</v>
      </c>
      <c r="E2343" s="2">
        <f t="shared" si="288"/>
        <v>3.08894</v>
      </c>
      <c r="F2343" s="2">
        <f t="shared" si="289"/>
        <v>3.1172050000000002</v>
      </c>
      <c r="G2343" s="2">
        <f t="shared" si="283"/>
        <v>3.181422</v>
      </c>
      <c r="H2343" s="2">
        <f t="shared" si="287"/>
        <v>3.2457030000000016</v>
      </c>
      <c r="I2343" s="2">
        <f t="array" ref="I2343">SUMPRODUCT(B2327:B2346, (ROW(B2327:B2346)-ROW(B2327)+1)) / (20*21/2)</f>
        <v>3.0989100000000001</v>
      </c>
      <c r="J2343" s="2">
        <f t="shared" si="290"/>
        <v>3.1165523968400652</v>
      </c>
      <c r="K2343" s="2">
        <f t="shared" si="284"/>
        <v>3.1609343869792359</v>
      </c>
    </row>
    <row r="2344" spans="1:11" ht="13.5" x14ac:dyDescent="0.25">
      <c r="A2344" s="3">
        <f>TITRES_STAT!B2347</f>
        <v>45715</v>
      </c>
      <c r="B2344" s="5">
        <f>TITRES_STAT!D2347</f>
        <v>3.0573999999999999</v>
      </c>
      <c r="C2344" s="2">
        <f t="shared" si="285"/>
        <v>-4.6400000000000219E-2</v>
      </c>
      <c r="D2344" s="2">
        <f t="shared" si="286"/>
        <v>3.0833799999999996</v>
      </c>
      <c r="E2344" s="2">
        <f t="shared" si="288"/>
        <v>3.0852300000000001</v>
      </c>
      <c r="F2344" s="2">
        <f t="shared" si="289"/>
        <v>3.1116449999999998</v>
      </c>
      <c r="G2344" s="2">
        <f t="shared" si="283"/>
        <v>3.1795679999999997</v>
      </c>
      <c r="H2344" s="2">
        <f t="shared" si="287"/>
        <v>3.2444240000000013</v>
      </c>
      <c r="I2344" s="2">
        <f t="array" ref="I2344">SUMPRODUCT(B2328:B2347, (ROW(B2328:B2347)-ROW(B2328)+1)) / (20*21/2)</f>
        <v>3.1074233333333332</v>
      </c>
      <c r="J2344" s="2">
        <f t="shared" si="290"/>
        <v>3.1109188352362498</v>
      </c>
      <c r="K2344" s="2">
        <f t="shared" si="284"/>
        <v>3.1568742149408346</v>
      </c>
    </row>
    <row r="2345" spans="1:11" ht="13.5" x14ac:dyDescent="0.25">
      <c r="A2345" s="3">
        <f>TITRES_STAT!B2348</f>
        <v>45716</v>
      </c>
      <c r="B2345" s="5">
        <f>TITRES_STAT!D2348</f>
        <v>3.113</v>
      </c>
      <c r="C2345" s="2">
        <f t="shared" si="285"/>
        <v>5.5600000000000094E-2</v>
      </c>
      <c r="D2345" s="2">
        <f t="shared" si="286"/>
        <v>3.0852199999999996</v>
      </c>
      <c r="E2345" s="2">
        <f t="shared" si="288"/>
        <v>3.0880100000000001</v>
      </c>
      <c r="F2345" s="2">
        <f t="shared" si="289"/>
        <v>3.1084000000000001</v>
      </c>
      <c r="G2345" s="2">
        <f t="shared" si="283"/>
        <v>3.1771580000000004</v>
      </c>
      <c r="H2345" s="2">
        <f t="shared" si="287"/>
        <v>3.2434230000000013</v>
      </c>
      <c r="I2345" s="2">
        <f t="array" ref="I2345">SUMPRODUCT(B2329:B2348, (ROW(B2329:B2348)-ROW(B2329)+1)) / (20*21/2)</f>
        <v>3.1157604761904762</v>
      </c>
      <c r="J2345" s="2">
        <f t="shared" si="290"/>
        <v>3.111117041404226</v>
      </c>
      <c r="K2345" s="2">
        <f t="shared" si="284"/>
        <v>3.1551536574921744</v>
      </c>
    </row>
    <row r="2346" spans="1:11" ht="13.5" x14ac:dyDescent="0.25">
      <c r="A2346" s="3">
        <f>TITRES_STAT!B2349</f>
        <v>45719</v>
      </c>
      <c r="B2346" s="5">
        <f>TITRES_STAT!D2349</f>
        <v>3.1501000000000001</v>
      </c>
      <c r="C2346" s="2">
        <f t="shared" si="285"/>
        <v>3.7100000000000133E-2</v>
      </c>
      <c r="D2346" s="2">
        <f t="shared" si="286"/>
        <v>3.0963400000000001</v>
      </c>
      <c r="E2346" s="2">
        <f t="shared" si="288"/>
        <v>3.0945</v>
      </c>
      <c r="F2346" s="2">
        <f t="shared" si="289"/>
        <v>3.1070100000000003</v>
      </c>
      <c r="G2346" s="2">
        <f t="shared" si="283"/>
        <v>3.1762320000000011</v>
      </c>
      <c r="H2346" s="2">
        <f t="shared" si="287"/>
        <v>3.242607500000001</v>
      </c>
      <c r="I2346" s="2">
        <f t="array" ref="I2346">SUMPRODUCT(B2330:B2349, (ROW(B2330:B2349)-ROW(B2330)+1)) / (20*21/2)</f>
        <v>3.1194233333333328</v>
      </c>
      <c r="J2346" s="2">
        <f t="shared" si="290"/>
        <v>3.1148297041276334</v>
      </c>
      <c r="K2346" s="2">
        <f t="shared" si="284"/>
        <v>3.1549554748454227</v>
      </c>
    </row>
    <row r="2347" spans="1:11" ht="13.5" x14ac:dyDescent="0.25">
      <c r="A2347" s="3">
        <f>TITRES_STAT!B2350</f>
        <v>45720</v>
      </c>
      <c r="B2347" s="5">
        <f>TITRES_STAT!D2350</f>
        <v>3.1964000000000001</v>
      </c>
      <c r="C2347" s="2">
        <f t="shared" si="285"/>
        <v>4.6300000000000008E-2</v>
      </c>
      <c r="D2347" s="2">
        <f t="shared" si="286"/>
        <v>3.1241400000000001</v>
      </c>
      <c r="E2347" s="2">
        <f t="shared" si="288"/>
        <v>3.10562</v>
      </c>
      <c r="F2347" s="2">
        <f t="shared" si="289"/>
        <v>3.10886</v>
      </c>
      <c r="G2347" s="2">
        <f t="shared" si="283"/>
        <v>3.1758600000000006</v>
      </c>
      <c r="H2347" s="2">
        <f t="shared" si="287"/>
        <v>3.2420235000000006</v>
      </c>
      <c r="I2347" s="2">
        <f t="array" ref="I2347">SUMPRODUCT(B2331:B2350, (ROW(B2331:B2350)-ROW(B2331)+1)) / (20*21/2)</f>
        <v>3.1204385714285721</v>
      </c>
      <c r="J2347" s="2">
        <f t="shared" si="290"/>
        <v>3.1225983037345255</v>
      </c>
      <c r="K2347" s="2">
        <f t="shared" si="284"/>
        <v>3.1565807503416807</v>
      </c>
    </row>
    <row r="2348" spans="1:11" ht="13.5" x14ac:dyDescent="0.25">
      <c r="A2348" s="3">
        <f>TITRES_STAT!B2351</f>
        <v>45721</v>
      </c>
      <c r="B2348" s="5">
        <f>TITRES_STAT!D2351</f>
        <v>3.1964000000000001</v>
      </c>
      <c r="C2348" s="2">
        <f t="shared" si="285"/>
        <v>0</v>
      </c>
      <c r="D2348" s="2">
        <f t="shared" si="286"/>
        <v>3.1426600000000002</v>
      </c>
      <c r="E2348" s="2">
        <f t="shared" si="288"/>
        <v>3.1148800000000003</v>
      </c>
      <c r="F2348" s="2">
        <f t="shared" si="289"/>
        <v>3.11164</v>
      </c>
      <c r="G2348" s="2">
        <f t="shared" si="283"/>
        <v>3.174932000000001</v>
      </c>
      <c r="H2348" s="2">
        <f t="shared" si="287"/>
        <v>3.2414840000000016</v>
      </c>
      <c r="I2348" s="2">
        <f t="array" ref="I2348">SUMPRODUCT(B2332:B2351, (ROW(B2332:B2351)-ROW(B2332)+1)) / (20*21/2)</f>
        <v>3.1179647619047621</v>
      </c>
      <c r="J2348" s="2">
        <f t="shared" si="290"/>
        <v>3.1296270367121899</v>
      </c>
      <c r="K2348" s="2">
        <f t="shared" si="284"/>
        <v>3.1581422895439681</v>
      </c>
    </row>
    <row r="2349" spans="1:11" ht="13.5" x14ac:dyDescent="0.25">
      <c r="A2349" s="3">
        <f>TITRES_STAT!B2352</f>
        <v>45722</v>
      </c>
      <c r="B2349" s="5">
        <f>TITRES_STAT!D2352</f>
        <v>3.1501000000000001</v>
      </c>
      <c r="C2349" s="2">
        <f t="shared" si="285"/>
        <v>-4.6300000000000008E-2</v>
      </c>
      <c r="D2349" s="2">
        <f t="shared" si="286"/>
        <v>3.1612</v>
      </c>
      <c r="E2349" s="2">
        <f t="shared" si="288"/>
        <v>3.1222900000000005</v>
      </c>
      <c r="F2349" s="2">
        <f t="shared" si="289"/>
        <v>3.1116400000000004</v>
      </c>
      <c r="G2349" s="2">
        <f t="shared" si="283"/>
        <v>3.1728940000000012</v>
      </c>
      <c r="H2349" s="2">
        <f t="shared" si="287"/>
        <v>3.2408925000000011</v>
      </c>
      <c r="I2349" s="2">
        <f t="array" ref="I2349">SUMPRODUCT(B2333:B2352, (ROW(B2333:B2352)-ROW(B2333)+1)) / (20*21/2)</f>
        <v>3.1165533333333331</v>
      </c>
      <c r="J2349" s="2">
        <f t="shared" si="290"/>
        <v>3.1315768427396007</v>
      </c>
      <c r="K2349" s="2">
        <f t="shared" si="284"/>
        <v>3.1578269056402832</v>
      </c>
    </row>
    <row r="2350" spans="1:11" ht="13.5" x14ac:dyDescent="0.25">
      <c r="A2350" s="3">
        <f>TITRES_STAT!B2353</f>
        <v>45723</v>
      </c>
      <c r="B2350" s="5">
        <f>TITRES_STAT!D2353</f>
        <v>3.1223000000000001</v>
      </c>
      <c r="C2350" s="2">
        <f t="shared" si="285"/>
        <v>-2.7800000000000047E-2</v>
      </c>
      <c r="D2350" s="2">
        <f t="shared" si="286"/>
        <v>3.1630600000000002</v>
      </c>
      <c r="E2350" s="2">
        <f t="shared" si="288"/>
        <v>3.1241400000000001</v>
      </c>
      <c r="F2350" s="2">
        <f t="shared" si="289"/>
        <v>3.1111750000000002</v>
      </c>
      <c r="G2350" s="2">
        <f t="shared" si="283"/>
        <v>3.1701140000000003</v>
      </c>
      <c r="H2350" s="2">
        <f t="shared" si="287"/>
        <v>3.2400275000000005</v>
      </c>
      <c r="I2350" s="2">
        <f t="array" ref="I2350">SUMPRODUCT(B2334:B2353, (ROW(B2334:B2353)-ROW(B2334)+1)) / (20*21/2)</f>
        <v>3.1108647619047622</v>
      </c>
      <c r="J2350" s="2">
        <f t="shared" si="290"/>
        <v>3.1306933339072578</v>
      </c>
      <c r="K2350" s="2">
        <f t="shared" si="284"/>
        <v>3.1564336936543897</v>
      </c>
    </row>
    <row r="2351" spans="1:11" ht="13.5" x14ac:dyDescent="0.25">
      <c r="A2351" s="3">
        <f>TITRES_STAT!B2354</f>
        <v>45726</v>
      </c>
      <c r="B2351" s="5">
        <f>TITRES_STAT!D2354</f>
        <v>3.0851999999999999</v>
      </c>
      <c r="C2351" s="2">
        <f t="shared" si="285"/>
        <v>-3.7100000000000133E-2</v>
      </c>
      <c r="D2351" s="2">
        <f t="shared" si="286"/>
        <v>3.15008</v>
      </c>
      <c r="E2351" s="2">
        <f t="shared" si="288"/>
        <v>3.1232099999999998</v>
      </c>
      <c r="F2351" s="2">
        <f t="shared" si="289"/>
        <v>3.1093199999999999</v>
      </c>
      <c r="G2351" s="2">
        <f t="shared" si="283"/>
        <v>3.1665920000000001</v>
      </c>
      <c r="H2351" s="2">
        <f t="shared" si="287"/>
        <v>3.2389770000000002</v>
      </c>
      <c r="I2351" s="2">
        <f t="array" ref="I2351">SUMPRODUCT(B2335:B2354, (ROW(B2335:B2354)-ROW(B2335)+1)) / (20*21/2)</f>
        <v>3.1045552380952381</v>
      </c>
      <c r="J2351" s="2">
        <f t="shared" si="290"/>
        <v>3.1263606354398998</v>
      </c>
      <c r="K2351" s="2">
        <f t="shared" si="284"/>
        <v>3.1536402154718646</v>
      </c>
    </row>
    <row r="2352" spans="1:11" ht="13.5" x14ac:dyDescent="0.25">
      <c r="A2352" s="3">
        <f>TITRES_STAT!B2355</f>
        <v>45727</v>
      </c>
      <c r="B2352" s="5">
        <f>TITRES_STAT!D2355</f>
        <v>3.0945</v>
      </c>
      <c r="C2352" s="2">
        <f t="shared" si="285"/>
        <v>9.300000000000086E-3</v>
      </c>
      <c r="D2352" s="2">
        <f t="shared" si="286"/>
        <v>3.1297000000000006</v>
      </c>
      <c r="E2352" s="2">
        <f t="shared" si="288"/>
        <v>3.1269199999999997</v>
      </c>
      <c r="F2352" s="2">
        <f t="shared" si="289"/>
        <v>3.1079300000000005</v>
      </c>
      <c r="G2352" s="2">
        <f t="shared" si="283"/>
        <v>3.1625160000000005</v>
      </c>
      <c r="H2352" s="2">
        <f t="shared" si="287"/>
        <v>3.2379730000000007</v>
      </c>
      <c r="I2352" s="2">
        <f t="array" ref="I2352">SUMPRODUCT(B2336:B2355, (ROW(B2336:B2355)-ROW(B2336)+1)) / (20*21/2)</f>
        <v>3.098510476190476</v>
      </c>
      <c r="J2352" s="2">
        <f t="shared" si="290"/>
        <v>3.1233262892075286</v>
      </c>
      <c r="K2352" s="2">
        <f t="shared" si="284"/>
        <v>3.1513209913357128</v>
      </c>
    </row>
    <row r="2353" spans="1:11" ht="13.5" x14ac:dyDescent="0.25">
      <c r="A2353" s="3">
        <f>TITRES_STAT!B2356</f>
        <v>45728</v>
      </c>
      <c r="B2353" s="5">
        <f>TITRES_STAT!D2356</f>
        <v>3.0482</v>
      </c>
      <c r="C2353" s="2">
        <f t="shared" si="285"/>
        <v>-4.6300000000000008E-2</v>
      </c>
      <c r="D2353" s="2">
        <f t="shared" si="286"/>
        <v>3.10006</v>
      </c>
      <c r="E2353" s="2">
        <f t="shared" si="288"/>
        <v>3.1213600000000001</v>
      </c>
      <c r="F2353" s="2">
        <f t="shared" si="289"/>
        <v>3.1051500000000001</v>
      </c>
      <c r="G2353" s="2">
        <f t="shared" si="283"/>
        <v>3.1571420000000008</v>
      </c>
      <c r="H2353" s="2">
        <f t="shared" si="287"/>
        <v>3.2366925000000002</v>
      </c>
      <c r="I2353" s="2">
        <f t="array" ref="I2353">SUMPRODUCT(B2337:B2356, (ROW(B2337:B2356)-ROW(B2337)+1)) / (20*21/2)</f>
        <v>3.0926861904761904</v>
      </c>
      <c r="J2353" s="2">
        <f t="shared" si="290"/>
        <v>3.1161714045210971</v>
      </c>
      <c r="K2353" s="2">
        <f t="shared" si="284"/>
        <v>3.1472770308911748</v>
      </c>
    </row>
    <row r="2354" spans="1:11" ht="13.5" x14ac:dyDescent="0.25">
      <c r="A2354" s="3">
        <f>TITRES_STAT!B2357</f>
        <v>45729</v>
      </c>
      <c r="B2354" s="5">
        <f>TITRES_STAT!D2357</f>
        <v>3.0388999999999999</v>
      </c>
      <c r="C2354" s="2">
        <f t="shared" si="285"/>
        <v>-9.300000000000086E-3</v>
      </c>
      <c r="D2354" s="2">
        <f t="shared" si="286"/>
        <v>3.07782</v>
      </c>
      <c r="E2354" s="2">
        <f t="shared" si="288"/>
        <v>3.1195100000000004</v>
      </c>
      <c r="F2354" s="2">
        <f t="shared" si="289"/>
        <v>3.1023700000000001</v>
      </c>
      <c r="G2354" s="2">
        <f t="shared" ref="G2354:G2417" si="291">AVERAGE(B2305:B2354)</f>
        <v>3.1521380000000012</v>
      </c>
      <c r="H2354" s="2">
        <f t="shared" si="287"/>
        <v>3.2352315000000003</v>
      </c>
      <c r="I2354" s="2">
        <f t="array" ref="I2354">SUMPRODUCT(B2338:B2357, (ROW(B2338:B2357)-ROW(B2338)+1)) / (20*21/2)</f>
        <v>3.1003204761904759</v>
      </c>
      <c r="J2354" s="2">
        <f t="shared" si="290"/>
        <v>3.1088122231381354</v>
      </c>
      <c r="K2354" s="2">
        <f t="shared" si="284"/>
        <v>3.1430269512483839</v>
      </c>
    </row>
    <row r="2355" spans="1:11" ht="13.5" x14ac:dyDescent="0.25">
      <c r="A2355" s="3">
        <f>TITRES_STAT!B2358</f>
        <v>45730</v>
      </c>
      <c r="B2355" s="5">
        <f>TITRES_STAT!D2358</f>
        <v>3.0388999999999999</v>
      </c>
      <c r="C2355" s="2">
        <f t="shared" si="285"/>
        <v>0</v>
      </c>
      <c r="D2355" s="2">
        <f t="shared" si="286"/>
        <v>3.06114</v>
      </c>
      <c r="E2355" s="2">
        <f t="shared" si="288"/>
        <v>3.1121000000000003</v>
      </c>
      <c r="F2355" s="2">
        <f t="shared" si="289"/>
        <v>3.1000550000000002</v>
      </c>
      <c r="G2355" s="2">
        <f t="shared" si="291"/>
        <v>3.148060000000001</v>
      </c>
      <c r="H2355" s="2">
        <f t="shared" si="287"/>
        <v>3.2335019999999997</v>
      </c>
      <c r="I2355" s="2">
        <f t="array" ref="I2355">SUMPRODUCT(B2339:B2358, (ROW(B2339:B2358)-ROW(B2339)+1)) / (20*21/2)</f>
        <v>3.1083990476190473</v>
      </c>
      <c r="J2355" s="2">
        <f t="shared" si="290"/>
        <v>3.1021539161725986</v>
      </c>
      <c r="K2355" s="2">
        <f t="shared" ref="K2355:K2418" si="292">$K$4*B2355+(1-$K$4)*K2354</f>
        <v>3.138943541395506</v>
      </c>
    </row>
    <row r="2356" spans="1:11" ht="13.5" x14ac:dyDescent="0.25">
      <c r="A2356" s="3">
        <f>TITRES_STAT!B2359</f>
        <v>45733</v>
      </c>
      <c r="B2356" s="5">
        <f>TITRES_STAT!D2359</f>
        <v>3.0388999999999999</v>
      </c>
      <c r="C2356" s="2">
        <f t="shared" si="285"/>
        <v>0</v>
      </c>
      <c r="D2356" s="2">
        <f t="shared" si="286"/>
        <v>3.0518799999999997</v>
      </c>
      <c r="E2356" s="2">
        <f t="shared" si="288"/>
        <v>3.1009799999999998</v>
      </c>
      <c r="F2356" s="2">
        <f t="shared" si="289"/>
        <v>3.0977399999999999</v>
      </c>
      <c r="G2356" s="2">
        <f t="shared" si="291"/>
        <v>3.1439820000000016</v>
      </c>
      <c r="H2356" s="2">
        <f t="shared" si="287"/>
        <v>3.2319065</v>
      </c>
      <c r="I2356" s="2">
        <f t="array" ref="I2356">SUMPRODUCT(B2340:B2359, (ROW(B2340:B2359)-ROW(B2340)+1)) / (20*21/2)</f>
        <v>3.1125471428571423</v>
      </c>
      <c r="J2356" s="2">
        <f t="shared" si="290"/>
        <v>3.09612973367997</v>
      </c>
      <c r="K2356" s="2">
        <f t="shared" si="292"/>
        <v>3.1350202652623489</v>
      </c>
    </row>
    <row r="2357" spans="1:11" ht="13.5" x14ac:dyDescent="0.25">
      <c r="A2357" s="3">
        <f>TITRES_STAT!B2360</f>
        <v>45734</v>
      </c>
      <c r="B2357" s="5">
        <f>TITRES_STAT!D2360</f>
        <v>3.1779000000000002</v>
      </c>
      <c r="C2357" s="2">
        <f t="shared" si="285"/>
        <v>0.13900000000000023</v>
      </c>
      <c r="D2357" s="2">
        <f t="shared" si="286"/>
        <v>3.0685600000000002</v>
      </c>
      <c r="E2357" s="2">
        <f t="shared" si="288"/>
        <v>3.0991300000000002</v>
      </c>
      <c r="F2357" s="2">
        <f t="shared" si="289"/>
        <v>3.1023749999999999</v>
      </c>
      <c r="G2357" s="2">
        <f t="shared" si="291"/>
        <v>3.1428700000000007</v>
      </c>
      <c r="H2357" s="2">
        <f t="shared" si="287"/>
        <v>3.2308719999999997</v>
      </c>
      <c r="I2357" s="2">
        <f t="array" ref="I2357">SUMPRODUCT(B2341:B2360, (ROW(B2341:B2360)-ROW(B2341)+1)) / (20*21/2)</f>
        <v>3.1189899999999997</v>
      </c>
      <c r="J2357" s="2">
        <f t="shared" si="290"/>
        <v>3.1039173780914018</v>
      </c>
      <c r="K2357" s="2">
        <f t="shared" si="292"/>
        <v>3.1367018234873552</v>
      </c>
    </row>
    <row r="2358" spans="1:11" ht="13.5" x14ac:dyDescent="0.25">
      <c r="A2358" s="3">
        <f>TITRES_STAT!B2361</f>
        <v>45735</v>
      </c>
      <c r="B2358" s="5">
        <f>TITRES_STAT!D2361</f>
        <v>3.1871999999999998</v>
      </c>
      <c r="C2358" s="2">
        <f t="shared" si="285"/>
        <v>9.2999999999996419E-3</v>
      </c>
      <c r="D2358" s="2">
        <f t="shared" si="286"/>
        <v>3.0963599999999998</v>
      </c>
      <c r="E2358" s="2">
        <f t="shared" si="288"/>
        <v>3.0982099999999999</v>
      </c>
      <c r="F2358" s="2">
        <f t="shared" si="289"/>
        <v>3.1065450000000001</v>
      </c>
      <c r="G2358" s="2">
        <f t="shared" si="291"/>
        <v>3.1421300000000003</v>
      </c>
      <c r="H2358" s="2">
        <f t="shared" si="287"/>
        <v>3.2299734999999998</v>
      </c>
      <c r="I2358" s="2">
        <f t="array" ref="I2358">SUMPRODUCT(B2342:B2361, (ROW(B2342:B2361)-ROW(B2342)+1)) / (20*21/2)</f>
        <v>3.1224323809523806</v>
      </c>
      <c r="J2358" s="2">
        <f t="shared" si="290"/>
        <v>3.1118490563684107</v>
      </c>
      <c r="K2358" s="2">
        <f t="shared" si="292"/>
        <v>3.13868214413491</v>
      </c>
    </row>
    <row r="2359" spans="1:11" ht="13.5" x14ac:dyDescent="0.25">
      <c r="A2359" s="3">
        <f>TITRES_STAT!B2362</f>
        <v>45737</v>
      </c>
      <c r="B2359" s="5">
        <f>TITRES_STAT!D2362</f>
        <v>3.1501000000000001</v>
      </c>
      <c r="C2359" s="2">
        <f t="shared" si="285"/>
        <v>-3.7099999999999689E-2</v>
      </c>
      <c r="D2359" s="2">
        <f t="shared" si="286"/>
        <v>3.1186000000000003</v>
      </c>
      <c r="E2359" s="2">
        <f t="shared" si="288"/>
        <v>3.0982099999999995</v>
      </c>
      <c r="F2359" s="2">
        <f t="shared" si="289"/>
        <v>3.1102499999999997</v>
      </c>
      <c r="G2359" s="2">
        <f t="shared" si="291"/>
        <v>3.1406480000000006</v>
      </c>
      <c r="H2359" s="2">
        <f t="shared" si="287"/>
        <v>3.2288894999999993</v>
      </c>
      <c r="I2359" s="2">
        <f t="array" ref="I2359">SUMPRODUCT(B2343:B2362, (ROW(B2343:B2362)-ROW(B2343)+1)) / (20*21/2)</f>
        <v>3.1273719047619051</v>
      </c>
      <c r="J2359" s="2">
        <f t="shared" si="290"/>
        <v>3.1154920033809432</v>
      </c>
      <c r="K2359" s="2">
        <f t="shared" si="292"/>
        <v>3.1391299031884432</v>
      </c>
    </row>
    <row r="2360" spans="1:11" ht="13.5" x14ac:dyDescent="0.25">
      <c r="A2360" s="3">
        <f>TITRES_STAT!B2363</f>
        <v>45740</v>
      </c>
      <c r="B2360" s="5">
        <f>TITRES_STAT!D2363</f>
        <v>3.1779000000000002</v>
      </c>
      <c r="C2360" s="2">
        <f t="shared" si="285"/>
        <v>2.7800000000000047E-2</v>
      </c>
      <c r="D2360" s="2">
        <f t="shared" si="286"/>
        <v>3.1463999999999999</v>
      </c>
      <c r="E2360" s="2">
        <f t="shared" si="288"/>
        <v>3.1037699999999999</v>
      </c>
      <c r="F2360" s="2">
        <f t="shared" si="289"/>
        <v>3.1139549999999998</v>
      </c>
      <c r="G2360" s="2">
        <f t="shared" si="291"/>
        <v>3.1397220000000003</v>
      </c>
      <c r="H2360" s="2">
        <f t="shared" si="287"/>
        <v>3.2283474999999986</v>
      </c>
      <c r="I2360" s="2">
        <f t="array" ref="I2360">SUMPRODUCT(B2344:B2363, (ROW(B2344:B2363)-ROW(B2344)+1)) / (20*21/2)</f>
        <v>3.1370771428571427</v>
      </c>
      <c r="J2360" s="2">
        <f t="shared" si="290"/>
        <v>3.121435622106568</v>
      </c>
      <c r="K2360" s="2">
        <f t="shared" si="292"/>
        <v>3.1406502991418379</v>
      </c>
    </row>
    <row r="2361" spans="1:11" ht="13.5" x14ac:dyDescent="0.25">
      <c r="A2361" s="3">
        <f>TITRES_STAT!B2364</f>
        <v>45741</v>
      </c>
      <c r="B2361" s="5">
        <f>TITRES_STAT!D2364</f>
        <v>3.1501000000000001</v>
      </c>
      <c r="C2361" s="2">
        <f t="shared" si="285"/>
        <v>-2.7800000000000047E-2</v>
      </c>
      <c r="D2361" s="2">
        <f t="shared" si="286"/>
        <v>3.1686400000000003</v>
      </c>
      <c r="E2361" s="2">
        <f t="shared" si="288"/>
        <v>3.1102600000000002</v>
      </c>
      <c r="F2361" s="2">
        <f t="shared" si="289"/>
        <v>3.1167349999999998</v>
      </c>
      <c r="G2361" s="2">
        <f t="shared" si="291"/>
        <v>3.138796000000001</v>
      </c>
      <c r="H2361" s="2">
        <f t="shared" si="287"/>
        <v>3.2278004999999985</v>
      </c>
      <c r="I2361" s="2">
        <f t="array" ref="I2361">SUMPRODUCT(B2345:B2364, (ROW(B2345:B2364)-ROW(B2345)+1)) / (20*21/2)</f>
        <v>3.1453328571428574</v>
      </c>
      <c r="J2361" s="2">
        <f t="shared" si="290"/>
        <v>3.1241655628583236</v>
      </c>
      <c r="K2361" s="2">
        <f t="shared" si="292"/>
        <v>3.1410208756460798</v>
      </c>
    </row>
    <row r="2362" spans="1:11" ht="13.5" x14ac:dyDescent="0.25">
      <c r="A2362" s="3">
        <f>TITRES_STAT!B2365</f>
        <v>45742</v>
      </c>
      <c r="B2362" s="5">
        <f>TITRES_STAT!D2365</f>
        <v>3.1686000000000001</v>
      </c>
      <c r="C2362" s="2">
        <f t="shared" si="285"/>
        <v>1.8499999999999961E-2</v>
      </c>
      <c r="D2362" s="2">
        <f t="shared" si="286"/>
        <v>3.1667800000000002</v>
      </c>
      <c r="E2362" s="2">
        <f t="shared" si="288"/>
        <v>3.1176700000000008</v>
      </c>
      <c r="F2362" s="2">
        <f t="shared" si="289"/>
        <v>3.1222949999999998</v>
      </c>
      <c r="G2362" s="2">
        <f t="shared" si="291"/>
        <v>3.1376840000000006</v>
      </c>
      <c r="H2362" s="2">
        <f t="shared" si="287"/>
        <v>3.2271219999999983</v>
      </c>
      <c r="I2362" s="2">
        <f t="array" ref="I2362">SUMPRODUCT(B2346:B2365, (ROW(B2346:B2365)-ROW(B2346)+1)) / (20*21/2)</f>
        <v>3.1519523809523813</v>
      </c>
      <c r="J2362" s="2">
        <f t="shared" si="290"/>
        <v>3.1283974140146737</v>
      </c>
      <c r="K2362" s="2">
        <f t="shared" si="292"/>
        <v>3.142102409934469</v>
      </c>
    </row>
    <row r="2363" spans="1:11" ht="13.5" x14ac:dyDescent="0.25">
      <c r="A2363" s="3">
        <f>TITRES_STAT!B2366</f>
        <v>45743</v>
      </c>
      <c r="B2363" s="5">
        <f>TITRES_STAT!D2366</f>
        <v>3.2242000000000002</v>
      </c>
      <c r="C2363" s="2">
        <f t="shared" si="285"/>
        <v>5.5600000000000094E-2</v>
      </c>
      <c r="D2363" s="2">
        <f t="shared" si="286"/>
        <v>3.1741800000000002</v>
      </c>
      <c r="E2363" s="2">
        <f t="shared" si="288"/>
        <v>3.1352700000000007</v>
      </c>
      <c r="F2363" s="2">
        <f t="shared" si="289"/>
        <v>3.1283149999999997</v>
      </c>
      <c r="G2363" s="2">
        <f t="shared" si="291"/>
        <v>3.1378680000000001</v>
      </c>
      <c r="H2363" s="2">
        <f t="shared" si="287"/>
        <v>3.2272589999999983</v>
      </c>
      <c r="I2363" s="2">
        <f t="array" ref="I2363">SUMPRODUCT(B2347:B2366, (ROW(B2347:B2366)-ROW(B2347)+1)) / (20*21/2)</f>
        <v>3.1581304761904767</v>
      </c>
      <c r="J2363" s="2">
        <f t="shared" si="290"/>
        <v>3.1375214698228002</v>
      </c>
      <c r="K2363" s="2">
        <f t="shared" si="292"/>
        <v>3.1453219232703722</v>
      </c>
    </row>
    <row r="2364" spans="1:11" ht="13.5" x14ac:dyDescent="0.25">
      <c r="A2364" s="3">
        <f>TITRES_STAT!B2367</f>
        <v>45744</v>
      </c>
      <c r="B2364" s="5">
        <f>TITRES_STAT!D2367</f>
        <v>3.2149999999999999</v>
      </c>
      <c r="C2364" s="2">
        <f t="shared" si="285"/>
        <v>-9.200000000000319E-3</v>
      </c>
      <c r="D2364" s="2">
        <f t="shared" si="286"/>
        <v>3.18716</v>
      </c>
      <c r="E2364" s="2">
        <f t="shared" si="288"/>
        <v>3.1528800000000001</v>
      </c>
      <c r="F2364" s="2">
        <f t="shared" si="289"/>
        <v>3.1361949999999998</v>
      </c>
      <c r="G2364" s="2">
        <f t="shared" si="291"/>
        <v>3.1380540000000003</v>
      </c>
      <c r="H2364" s="2">
        <f t="shared" si="287"/>
        <v>3.2271259999999988</v>
      </c>
      <c r="I2364" s="2">
        <f t="array" ref="I2364">SUMPRODUCT(B2348:B2367, (ROW(B2348:B2367)-ROW(B2348)+1)) / (20*21/2)</f>
        <v>3.1587485714285712</v>
      </c>
      <c r="J2364" s="2">
        <f t="shared" si="290"/>
        <v>3.1449003774587241</v>
      </c>
      <c r="K2364" s="2">
        <f t="shared" si="292"/>
        <v>3.1480543968676127</v>
      </c>
    </row>
    <row r="2365" spans="1:11" ht="13.5" x14ac:dyDescent="0.25">
      <c r="A2365" s="3">
        <f>TITRES_STAT!B2368</f>
        <v>45749</v>
      </c>
      <c r="B2365" s="5">
        <f>TITRES_STAT!D2368</f>
        <v>3.2057000000000002</v>
      </c>
      <c r="C2365" s="2">
        <f t="shared" si="285"/>
        <v>-9.2999999999996419E-3</v>
      </c>
      <c r="D2365" s="2">
        <f t="shared" si="286"/>
        <v>3.19272</v>
      </c>
      <c r="E2365" s="2">
        <f t="shared" si="288"/>
        <v>3.1695600000000002</v>
      </c>
      <c r="F2365" s="2">
        <f t="shared" si="289"/>
        <v>3.1408300000000002</v>
      </c>
      <c r="G2365" s="2">
        <f t="shared" si="291"/>
        <v>3.1380539999999995</v>
      </c>
      <c r="H2365" s="2">
        <f t="shared" si="287"/>
        <v>3.2265884999999987</v>
      </c>
      <c r="I2365" s="2">
        <f t="array" ref="I2365">SUMPRODUCT(B2349:B2368, (ROW(B2349:B2368)-ROW(B2349)+1)) / (20*21/2)</f>
        <v>3.1622347619047613</v>
      </c>
      <c r="J2365" s="2">
        <f t="shared" si="290"/>
        <v>3.1506908177007507</v>
      </c>
      <c r="K2365" s="2">
        <f t="shared" si="292"/>
        <v>3.1503150087551575</v>
      </c>
    </row>
    <row r="2366" spans="1:11" ht="13.5" x14ac:dyDescent="0.25">
      <c r="A2366" s="3">
        <f>TITRES_STAT!B2369</f>
        <v>45750</v>
      </c>
      <c r="B2366" s="5">
        <f>TITRES_STAT!D2369</f>
        <v>3.2057000000000002</v>
      </c>
      <c r="C2366" s="2">
        <f t="shared" si="285"/>
        <v>0</v>
      </c>
      <c r="D2366" s="2">
        <f t="shared" si="286"/>
        <v>3.2038400000000005</v>
      </c>
      <c r="E2366" s="2">
        <f t="shared" si="288"/>
        <v>3.1862400000000002</v>
      </c>
      <c r="F2366" s="2">
        <f t="shared" si="289"/>
        <v>3.1436100000000002</v>
      </c>
      <c r="G2366" s="2">
        <f t="shared" si="291"/>
        <v>3.1374979999999999</v>
      </c>
      <c r="H2366" s="2">
        <f t="shared" si="287"/>
        <v>3.2261404999999992</v>
      </c>
      <c r="I2366" s="2">
        <f t="array" ref="I2366">SUMPRODUCT(B2350:B2369, (ROW(B2350:B2369)-ROW(B2350)+1)) / (20*21/2)</f>
        <v>3.1622757142857143</v>
      </c>
      <c r="J2366" s="2">
        <f t="shared" si="290"/>
        <v>3.1559297874435366</v>
      </c>
      <c r="K2366" s="2">
        <f t="shared" si="292"/>
        <v>3.1524869691961319</v>
      </c>
    </row>
    <row r="2367" spans="1:11" ht="13.5" x14ac:dyDescent="0.25">
      <c r="A2367" s="3">
        <f>TITRES_STAT!B2370</f>
        <v>45751</v>
      </c>
      <c r="B2367" s="5">
        <f>TITRES_STAT!D2370</f>
        <v>3.1501000000000001</v>
      </c>
      <c r="C2367" s="2">
        <f t="shared" si="285"/>
        <v>-5.5600000000000094E-2</v>
      </c>
      <c r="D2367" s="2">
        <f t="shared" si="286"/>
        <v>3.2001400000000002</v>
      </c>
      <c r="E2367" s="2">
        <f t="shared" si="288"/>
        <v>3.1834600000000002</v>
      </c>
      <c r="F2367" s="2">
        <f t="shared" si="289"/>
        <v>3.1412950000000004</v>
      </c>
      <c r="G2367" s="2">
        <f t="shared" si="291"/>
        <v>3.1362000000000001</v>
      </c>
      <c r="H2367" s="2">
        <f t="shared" si="287"/>
        <v>3.2254144999999981</v>
      </c>
      <c r="I2367" s="2">
        <f t="array" ref="I2367">SUMPRODUCT(B2351:B2370, (ROW(B2351:B2370)-ROW(B2351)+1)) / (20*21/2)</f>
        <v>3.1650085714285714</v>
      </c>
      <c r="J2367" s="2">
        <f t="shared" si="290"/>
        <v>3.1553745695917712</v>
      </c>
      <c r="K2367" s="2">
        <f t="shared" si="292"/>
        <v>3.1523933625609897</v>
      </c>
    </row>
    <row r="2368" spans="1:11" ht="13.5" x14ac:dyDescent="0.25">
      <c r="A2368" s="3">
        <f>TITRES_STAT!B2371</f>
        <v>45754</v>
      </c>
      <c r="B2368" s="5">
        <f>TITRES_STAT!D2371</f>
        <v>3.1779000000000002</v>
      </c>
      <c r="C2368" s="2">
        <f t="shared" si="285"/>
        <v>2.7800000000000047E-2</v>
      </c>
      <c r="D2368" s="2">
        <f t="shared" si="286"/>
        <v>3.1908799999999999</v>
      </c>
      <c r="E2368" s="2">
        <f t="shared" si="288"/>
        <v>3.1825300000000007</v>
      </c>
      <c r="F2368" s="2">
        <f t="shared" si="289"/>
        <v>3.1403699999999999</v>
      </c>
      <c r="G2368" s="2">
        <f t="shared" si="291"/>
        <v>3.1354579999999999</v>
      </c>
      <c r="H2368" s="2">
        <f t="shared" si="287"/>
        <v>3.2249169999999987</v>
      </c>
      <c r="I2368" s="2">
        <f t="array" ref="I2368">SUMPRODUCT(B2352:B2371, (ROW(B2352:B2371)-ROW(B2352)+1)) / (20*21/2)</f>
        <v>3.164873333333333</v>
      </c>
      <c r="J2368" s="2">
        <f t="shared" si="290"/>
        <v>3.1575198486782692</v>
      </c>
      <c r="K2368" s="2">
        <f t="shared" si="292"/>
        <v>3.153393622852716</v>
      </c>
    </row>
    <row r="2369" spans="1:11" ht="13.5" x14ac:dyDescent="0.25">
      <c r="A2369" s="3">
        <f>TITRES_STAT!B2372</f>
        <v>45755</v>
      </c>
      <c r="B2369" s="5">
        <f>TITRES_STAT!D2372</f>
        <v>3.1408</v>
      </c>
      <c r="C2369" s="2">
        <f t="shared" si="285"/>
        <v>-3.7100000000000133E-2</v>
      </c>
      <c r="D2369" s="2">
        <f t="shared" si="286"/>
        <v>3.17604</v>
      </c>
      <c r="E2369" s="2">
        <f t="shared" si="288"/>
        <v>3.1816000000000004</v>
      </c>
      <c r="F2369" s="2">
        <f t="shared" si="289"/>
        <v>3.1399050000000002</v>
      </c>
      <c r="G2369" s="2">
        <f t="shared" si="291"/>
        <v>3.1345300000000003</v>
      </c>
      <c r="H2369" s="2">
        <f t="shared" si="287"/>
        <v>3.2245024999999985</v>
      </c>
      <c r="I2369" s="2">
        <f t="array" ref="I2369">SUMPRODUCT(B2353:B2372, (ROW(B2353:B2372)-ROW(B2353)+1)) / (20*21/2)</f>
        <v>3.1671209523809525</v>
      </c>
      <c r="J2369" s="2">
        <f t="shared" si="290"/>
        <v>3.1559274821374816</v>
      </c>
      <c r="K2369" s="2">
        <f t="shared" si="292"/>
        <v>3.1528997552898641</v>
      </c>
    </row>
    <row r="2370" spans="1:11" ht="13.5" x14ac:dyDescent="0.25">
      <c r="A2370" s="3">
        <f>TITRES_STAT!B2373</f>
        <v>45757</v>
      </c>
      <c r="B2370" s="5">
        <f>TITRES_STAT!D2373</f>
        <v>3.1686000000000001</v>
      </c>
      <c r="C2370" s="2">
        <f t="shared" si="285"/>
        <v>2.7800000000000047E-2</v>
      </c>
      <c r="D2370" s="2">
        <f t="shared" si="286"/>
        <v>3.1686199999999998</v>
      </c>
      <c r="E2370" s="2">
        <f t="shared" si="288"/>
        <v>3.1806700000000001</v>
      </c>
      <c r="F2370" s="2">
        <f t="shared" si="289"/>
        <v>3.1422200000000005</v>
      </c>
      <c r="G2370" s="2">
        <f t="shared" si="291"/>
        <v>3.1341579999999998</v>
      </c>
      <c r="H2370" s="2">
        <f t="shared" si="287"/>
        <v>3.2239584999999984</v>
      </c>
      <c r="I2370" s="2">
        <f t="array" ref="I2370">SUMPRODUCT(B2354:B2373, (ROW(B2354:B2373)-ROW(B2354)+1)) / (20*21/2)</f>
        <v>3.1690157142857136</v>
      </c>
      <c r="J2370" s="2">
        <f t="shared" si="290"/>
        <v>3.1571343886005785</v>
      </c>
      <c r="K2370" s="2">
        <f t="shared" si="292"/>
        <v>3.1535154511608501</v>
      </c>
    </row>
    <row r="2371" spans="1:11" ht="13.5" x14ac:dyDescent="0.25">
      <c r="A2371" s="3">
        <f>TITRES_STAT!B2374</f>
        <v>45758</v>
      </c>
      <c r="B2371" s="5">
        <f>TITRES_STAT!D2374</f>
        <v>3.1408</v>
      </c>
      <c r="C2371" s="2">
        <f t="shared" si="285"/>
        <v>-2.7800000000000047E-2</v>
      </c>
      <c r="D2371" s="2">
        <f t="shared" si="286"/>
        <v>3.15564</v>
      </c>
      <c r="E2371" s="2">
        <f t="shared" si="288"/>
        <v>3.1797399999999998</v>
      </c>
      <c r="F2371" s="2">
        <f t="shared" si="289"/>
        <v>3.1450000000000005</v>
      </c>
      <c r="G2371" s="2">
        <f t="shared" si="291"/>
        <v>3.1336020000000002</v>
      </c>
      <c r="H2371" s="2">
        <f t="shared" si="287"/>
        <v>3.2232754999999984</v>
      </c>
      <c r="I2371" s="2">
        <f t="array" ref="I2371">SUMPRODUCT(B2355:B2374, (ROW(B2355:B2374)-ROW(B2355)+1)) / (20*21/2)</f>
        <v>3.1685752380952383</v>
      </c>
      <c r="J2371" s="2">
        <f t="shared" si="290"/>
        <v>3.1555787325433804</v>
      </c>
      <c r="K2371" s="2">
        <f t="shared" si="292"/>
        <v>3.1530168060172872</v>
      </c>
    </row>
    <row r="2372" spans="1:11" ht="13.5" x14ac:dyDescent="0.25">
      <c r="A2372" s="3">
        <f>TITRES_STAT!B2375</f>
        <v>45761</v>
      </c>
      <c r="B2372" s="5">
        <f>TITRES_STAT!D2375</f>
        <v>3.1686000000000001</v>
      </c>
      <c r="C2372" s="2">
        <f t="shared" ref="C2372:C2435" si="293">B2372-B2371</f>
        <v>2.7800000000000047E-2</v>
      </c>
      <c r="D2372" s="2">
        <f t="shared" si="286"/>
        <v>3.1593399999999998</v>
      </c>
      <c r="E2372" s="2">
        <f t="shared" si="288"/>
        <v>3.1797400000000002</v>
      </c>
      <c r="F2372" s="2">
        <f t="shared" si="289"/>
        <v>3.1487050000000005</v>
      </c>
      <c r="G2372" s="2">
        <f t="shared" si="291"/>
        <v>3.1332299999999997</v>
      </c>
      <c r="H2372" s="2">
        <f t="shared" si="287"/>
        <v>3.2227764999999984</v>
      </c>
      <c r="I2372" s="2">
        <f t="array" ref="I2372">SUMPRODUCT(B2356:B2375, (ROW(B2356:B2375)-ROW(B2356)+1)) / (20*21/2)</f>
        <v>3.1676052380952373</v>
      </c>
      <c r="J2372" s="2">
        <f t="shared" si="290"/>
        <v>3.1568188532535348</v>
      </c>
      <c r="K2372" s="2">
        <f t="shared" si="292"/>
        <v>3.1536279116636683</v>
      </c>
    </row>
    <row r="2373" spans="1:11" ht="13.5" x14ac:dyDescent="0.25">
      <c r="A2373" s="3">
        <f>TITRES_STAT!B2376</f>
        <v>45762</v>
      </c>
      <c r="B2373" s="5">
        <f>TITRES_STAT!D2376</f>
        <v>3.1686000000000001</v>
      </c>
      <c r="C2373" s="2">
        <f t="shared" si="293"/>
        <v>0</v>
      </c>
      <c r="D2373" s="2">
        <f t="shared" si="286"/>
        <v>3.1574800000000001</v>
      </c>
      <c r="E2373" s="2">
        <f t="shared" si="288"/>
        <v>3.1741800000000002</v>
      </c>
      <c r="F2373" s="2">
        <f t="shared" si="289"/>
        <v>3.154725</v>
      </c>
      <c r="G2373" s="2">
        <f t="shared" si="291"/>
        <v>3.1330439999999995</v>
      </c>
      <c r="H2373" s="2">
        <f t="shared" si="287"/>
        <v>3.2226354999999982</v>
      </c>
      <c r="I2373" s="2">
        <f t="array" ref="I2373">SUMPRODUCT(B2357:B2376, (ROW(B2357:B2376)-ROW(B2357)+1)) / (20*21/2)</f>
        <v>3.1661057142857145</v>
      </c>
      <c r="J2373" s="2">
        <f t="shared" si="290"/>
        <v>3.1579408672293887</v>
      </c>
      <c r="K2373" s="2">
        <f t="shared" si="292"/>
        <v>3.1542150523827406</v>
      </c>
    </row>
    <row r="2374" spans="1:11" ht="13.5" x14ac:dyDescent="0.25">
      <c r="A2374" s="3">
        <f>TITRES_STAT!B2377</f>
        <v>45763</v>
      </c>
      <c r="B2374" s="5">
        <f>TITRES_STAT!D2377</f>
        <v>3.1501000000000001</v>
      </c>
      <c r="C2374" s="2">
        <f t="shared" si="293"/>
        <v>-1.8499999999999961E-2</v>
      </c>
      <c r="D2374" s="2">
        <f t="shared" ref="D2374:D2437" si="294">AVERAGE(B2370:B2374)</f>
        <v>3.1593399999999998</v>
      </c>
      <c r="E2374" s="2">
        <f t="shared" si="288"/>
        <v>3.1676900000000003</v>
      </c>
      <c r="F2374" s="2">
        <f t="shared" si="289"/>
        <v>3.1602849999999996</v>
      </c>
      <c r="G2374" s="2">
        <f t="shared" si="291"/>
        <v>3.1326739999999997</v>
      </c>
      <c r="H2374" s="2">
        <f t="shared" si="287"/>
        <v>3.2220439999999981</v>
      </c>
      <c r="I2374" s="2">
        <f t="array" ref="I2374">SUMPRODUCT(B2358:B2377, (ROW(B2358:B2377)-ROW(B2358)+1)) / (20*21/2)</f>
        <v>3.1631909523809529</v>
      </c>
      <c r="J2374" s="2">
        <f t="shared" si="290"/>
        <v>3.1571941179694472</v>
      </c>
      <c r="K2374" s="2">
        <f t="shared" si="292"/>
        <v>3.1540536777794963</v>
      </c>
    </row>
    <row r="2375" spans="1:11" ht="13.5" x14ac:dyDescent="0.25">
      <c r="A2375" s="3">
        <f>TITRES_STAT!B2378</f>
        <v>45764</v>
      </c>
      <c r="B2375" s="5">
        <f>TITRES_STAT!D2378</f>
        <v>3.1501000000000001</v>
      </c>
      <c r="C2375" s="2">
        <f t="shared" si="293"/>
        <v>0</v>
      </c>
      <c r="D2375" s="2">
        <f t="shared" si="294"/>
        <v>3.15564</v>
      </c>
      <c r="E2375" s="2">
        <f t="shared" si="288"/>
        <v>3.1621300000000003</v>
      </c>
      <c r="F2375" s="2">
        <f t="shared" si="289"/>
        <v>3.165845</v>
      </c>
      <c r="G2375" s="2">
        <f t="shared" si="291"/>
        <v>3.1321179999999997</v>
      </c>
      <c r="H2375" s="2">
        <f t="shared" si="287"/>
        <v>3.2211389999999978</v>
      </c>
      <c r="I2375" s="2">
        <f t="array" ref="I2375">SUMPRODUCT(B2359:B2378, (ROW(B2359:B2378)-ROW(B2359)+1)) / (20*21/2)</f>
        <v>3.1525100000000008</v>
      </c>
      <c r="J2375" s="2">
        <f t="shared" si="290"/>
        <v>3.1565184876866428</v>
      </c>
      <c r="K2375" s="2">
        <f t="shared" si="292"/>
        <v>3.1538986315920652</v>
      </c>
    </row>
    <row r="2376" spans="1:11" ht="13.5" x14ac:dyDescent="0.25">
      <c r="A2376" s="3">
        <f>TITRES_STAT!B2379</f>
        <v>45765</v>
      </c>
      <c r="B2376" s="5">
        <f>TITRES_STAT!D2379</f>
        <v>3.1501000000000001</v>
      </c>
      <c r="C2376" s="2">
        <f t="shared" si="293"/>
        <v>0</v>
      </c>
      <c r="D2376" s="2">
        <f t="shared" si="294"/>
        <v>3.1575000000000002</v>
      </c>
      <c r="E2376" s="2">
        <f t="shared" si="288"/>
        <v>3.1565700000000008</v>
      </c>
      <c r="F2376" s="2">
        <f t="shared" si="289"/>
        <v>3.171405</v>
      </c>
      <c r="G2376" s="2">
        <f t="shared" si="291"/>
        <v>3.1315620000000002</v>
      </c>
      <c r="H2376" s="2">
        <f t="shared" si="287"/>
        <v>3.2202339999999969</v>
      </c>
      <c r="I2376" s="2">
        <f t="array" ref="I2376">SUMPRODUCT(B2360:B2379, (ROW(B2360:B2379)-ROW(B2360)+1)) / (20*21/2)</f>
        <v>3.1468661904761905</v>
      </c>
      <c r="J2376" s="2">
        <f t="shared" si="290"/>
        <v>3.1559072031450581</v>
      </c>
      <c r="K2376" s="2">
        <f t="shared" si="292"/>
        <v>3.1537496656472785</v>
      </c>
    </row>
    <row r="2377" spans="1:11" ht="13.5" x14ac:dyDescent="0.25">
      <c r="A2377" s="3">
        <f>TITRES_STAT!B2380</f>
        <v>45768</v>
      </c>
      <c r="B2377" s="5">
        <f>TITRES_STAT!D2380</f>
        <v>3.1408</v>
      </c>
      <c r="C2377" s="2">
        <f t="shared" si="293"/>
        <v>-9.300000000000086E-3</v>
      </c>
      <c r="D2377" s="2">
        <f t="shared" si="294"/>
        <v>3.1519400000000002</v>
      </c>
      <c r="E2377" s="2">
        <f t="shared" si="288"/>
        <v>3.1556400000000004</v>
      </c>
      <c r="F2377" s="2">
        <f t="shared" si="289"/>
        <v>3.1695500000000001</v>
      </c>
      <c r="G2377" s="2">
        <f t="shared" si="291"/>
        <v>3.1311900000000001</v>
      </c>
      <c r="H2377" s="2">
        <f t="shared" si="287"/>
        <v>3.2198194999999976</v>
      </c>
      <c r="I2377" s="2">
        <f t="array" ref="I2377">SUMPRODUCT(B2361:B2380, (ROW(B2361:B2380)-ROW(B2361)+1)) / (20*21/2)</f>
        <v>3.1449666666666669</v>
      </c>
      <c r="J2377" s="2">
        <f t="shared" si="290"/>
        <v>3.154468421893148</v>
      </c>
      <c r="K2377" s="2">
        <f t="shared" si="292"/>
        <v>3.1532418356218952</v>
      </c>
    </row>
    <row r="2378" spans="1:11" ht="13.5" x14ac:dyDescent="0.25">
      <c r="A2378" s="3">
        <f>TITRES_STAT!B2381</f>
        <v>45769</v>
      </c>
      <c r="B2378" s="5">
        <f>TITRES_STAT!D2381</f>
        <v>3.0573999999999999</v>
      </c>
      <c r="C2378" s="2">
        <f t="shared" si="293"/>
        <v>-8.3400000000000141E-2</v>
      </c>
      <c r="D2378" s="2">
        <f t="shared" si="294"/>
        <v>3.1297000000000001</v>
      </c>
      <c r="E2378" s="2">
        <f t="shared" si="288"/>
        <v>3.1435900000000006</v>
      </c>
      <c r="F2378" s="2">
        <f t="shared" si="289"/>
        <v>3.1630600000000002</v>
      </c>
      <c r="G2378" s="2">
        <f t="shared" si="291"/>
        <v>3.1295220000000001</v>
      </c>
      <c r="H2378" s="2">
        <f t="shared" ref="H2378:H2441" si="295">AVERAGE(B2179:B2378)</f>
        <v>3.2187194999999975</v>
      </c>
      <c r="I2378" s="2">
        <f t="array" ref="I2378">SUMPRODUCT(B2362:B2381, (ROW(B2362:B2381)-ROW(B2362)+1)) / (20*21/2)</f>
        <v>3.1353009523809527</v>
      </c>
      <c r="J2378" s="2">
        <f t="shared" si="290"/>
        <v>3.1452238102842771</v>
      </c>
      <c r="K2378" s="2">
        <f t="shared" si="292"/>
        <v>3.149483332264174</v>
      </c>
    </row>
    <row r="2379" spans="1:11" ht="13.5" x14ac:dyDescent="0.25">
      <c r="A2379" s="3">
        <f>TITRES_STAT!B2382</f>
        <v>45770</v>
      </c>
      <c r="B2379" s="5">
        <f>TITRES_STAT!D2382</f>
        <v>3.1038000000000001</v>
      </c>
      <c r="C2379" s="2">
        <f t="shared" si="293"/>
        <v>4.6400000000000219E-2</v>
      </c>
      <c r="D2379" s="2">
        <f t="shared" si="294"/>
        <v>3.1204399999999999</v>
      </c>
      <c r="E2379" s="2">
        <f t="shared" si="288"/>
        <v>3.1398899999999998</v>
      </c>
      <c r="F2379" s="2">
        <f t="shared" si="289"/>
        <v>3.1607449999999999</v>
      </c>
      <c r="G2379" s="2">
        <f t="shared" si="291"/>
        <v>3.1285960000000004</v>
      </c>
      <c r="H2379" s="2">
        <f t="shared" si="295"/>
        <v>3.217851499999997</v>
      </c>
      <c r="I2379" s="2">
        <f t="array" ref="I2379">SUMPRODUCT(B2363:B2382, (ROW(B2363:B2382)-ROW(B2363)+1)) / (20*21/2)</f>
        <v>3.1252004761904768</v>
      </c>
      <c r="J2379" s="2">
        <f t="shared" si="290"/>
        <v>3.1412786854952981</v>
      </c>
      <c r="K2379" s="2">
        <f t="shared" si="292"/>
        <v>3.1476918290381284</v>
      </c>
    </row>
    <row r="2380" spans="1:11" ht="13.5" x14ac:dyDescent="0.25">
      <c r="A2380" s="3">
        <f>TITRES_STAT!B2383</f>
        <v>45771</v>
      </c>
      <c r="B2380" s="5">
        <f>TITRES_STAT!D2383</f>
        <v>3.1408</v>
      </c>
      <c r="C2380" s="2">
        <f t="shared" si="293"/>
        <v>3.6999999999999922E-2</v>
      </c>
      <c r="D2380" s="2">
        <f t="shared" si="294"/>
        <v>3.1185800000000001</v>
      </c>
      <c r="E2380" s="2">
        <f t="shared" ref="E2380:E2443" si="296">AVERAGE(B2371:B2380)</f>
        <v>3.1371099999999998</v>
      </c>
      <c r="F2380" s="2">
        <f t="shared" si="289"/>
        <v>3.1588900000000004</v>
      </c>
      <c r="G2380" s="2">
        <f t="shared" si="291"/>
        <v>3.1287800000000003</v>
      </c>
      <c r="H2380" s="2">
        <f t="shared" si="295"/>
        <v>3.2171684999999974</v>
      </c>
      <c r="I2380" s="2">
        <f t="array" ref="I2380">SUMPRODUCT(B2364:B2383, (ROW(B2364:B2383)-ROW(B2364)+1)) / (20*21/2)</f>
        <v>3.1094923809523811</v>
      </c>
      <c r="J2380" s="2">
        <f t="shared" si="290"/>
        <v>3.1412330964005077</v>
      </c>
      <c r="K2380" s="2">
        <f t="shared" si="292"/>
        <v>3.1474215612327114</v>
      </c>
    </row>
    <row r="2381" spans="1:11" ht="13.5" x14ac:dyDescent="0.25">
      <c r="A2381" s="3">
        <f>TITRES_STAT!B2384</f>
        <v>45772</v>
      </c>
      <c r="B2381" s="5">
        <f>TITRES_STAT!D2384</f>
        <v>3.0573999999999999</v>
      </c>
      <c r="C2381" s="2">
        <f t="shared" si="293"/>
        <v>-8.3400000000000141E-2</v>
      </c>
      <c r="D2381" s="2">
        <f t="shared" si="294"/>
        <v>3.1000399999999999</v>
      </c>
      <c r="E2381" s="2">
        <f t="shared" si="296"/>
        <v>3.1287700000000003</v>
      </c>
      <c r="F2381" s="2">
        <f t="shared" si="289"/>
        <v>3.154255</v>
      </c>
      <c r="G2381" s="2">
        <f t="shared" si="291"/>
        <v>3.1274820000000005</v>
      </c>
      <c r="H2381" s="2">
        <f t="shared" si="295"/>
        <v>3.2160684999999978</v>
      </c>
      <c r="I2381" s="2">
        <f t="array" ref="I2381">SUMPRODUCT(B2365:B2384, (ROW(B2365:B2384)-ROW(B2365)+1)) / (20*21/2)</f>
        <v>3.0922838095238094</v>
      </c>
      <c r="J2381" s="2">
        <f t="shared" si="290"/>
        <v>3.1332489919814122</v>
      </c>
      <c r="K2381" s="2">
        <f t="shared" si="292"/>
        <v>3.1438913039294678</v>
      </c>
    </row>
    <row r="2382" spans="1:11" ht="13.5" x14ac:dyDescent="0.25">
      <c r="A2382" s="3">
        <f>TITRES_STAT!B2385</f>
        <v>45775</v>
      </c>
      <c r="B2382" s="5">
        <f>TITRES_STAT!D2385</f>
        <v>3.0482</v>
      </c>
      <c r="C2382" s="2">
        <f t="shared" si="293"/>
        <v>-9.1999999999998749E-3</v>
      </c>
      <c r="D2382" s="2">
        <f t="shared" si="294"/>
        <v>3.0815199999999998</v>
      </c>
      <c r="E2382" s="2">
        <f t="shared" si="296"/>
        <v>3.11673</v>
      </c>
      <c r="F2382" s="2">
        <f t="shared" si="289"/>
        <v>3.1482350000000006</v>
      </c>
      <c r="G2382" s="2">
        <f t="shared" si="291"/>
        <v>3.1260000000000008</v>
      </c>
      <c r="H2382" s="2">
        <f t="shared" si="295"/>
        <v>3.2151464999999972</v>
      </c>
      <c r="I2382" s="2">
        <f t="array" ref="I2382">SUMPRODUCT(B2366:B2385, (ROW(B2366:B2385)-ROW(B2366)+1)) / (20*21/2)</f>
        <v>3.0719014285714286</v>
      </c>
      <c r="J2382" s="2">
        <f t="shared" si="290"/>
        <v>3.1251490879831825</v>
      </c>
      <c r="K2382" s="2">
        <f t="shared" si="292"/>
        <v>3.1401387037753712</v>
      </c>
    </row>
    <row r="2383" spans="1:11" ht="13.5" x14ac:dyDescent="0.25">
      <c r="A2383" s="3">
        <f>TITRES_STAT!B2386</f>
        <v>45776</v>
      </c>
      <c r="B2383" s="5">
        <f>TITRES_STAT!D2386</f>
        <v>2.9832999999999998</v>
      </c>
      <c r="C2383" s="2">
        <f t="shared" si="293"/>
        <v>-6.490000000000018E-2</v>
      </c>
      <c r="D2383" s="2">
        <f t="shared" si="294"/>
        <v>3.0667</v>
      </c>
      <c r="E2383" s="2">
        <f t="shared" si="296"/>
        <v>3.0982000000000003</v>
      </c>
      <c r="F2383" s="2">
        <f t="shared" si="289"/>
        <v>3.13619</v>
      </c>
      <c r="G2383" s="2">
        <f t="shared" si="291"/>
        <v>3.1235900000000005</v>
      </c>
      <c r="H2383" s="2">
        <f t="shared" si="295"/>
        <v>3.2134969999999963</v>
      </c>
      <c r="I2383" s="2">
        <f t="array" ref="I2383">SUMPRODUCT(B2367:B2386, (ROW(B2367:B2386)-ROW(B2367)+1)) / (20*21/2)</f>
        <v>3.0529309523809522</v>
      </c>
      <c r="J2383" s="2">
        <f t="shared" si="290"/>
        <v>3.1116396510324029</v>
      </c>
      <c r="K2383" s="2">
        <f t="shared" si="292"/>
        <v>3.1339881663724158</v>
      </c>
    </row>
    <row r="2384" spans="1:11" ht="13.5" x14ac:dyDescent="0.25">
      <c r="A2384" s="3">
        <f>TITRES_STAT!B2387</f>
        <v>45777</v>
      </c>
      <c r="B2384" s="5">
        <f>TITRES_STAT!D2387</f>
        <v>2.9554999999999998</v>
      </c>
      <c r="C2384" s="2">
        <f t="shared" si="293"/>
        <v>-2.7800000000000047E-2</v>
      </c>
      <c r="D2384" s="2">
        <f t="shared" si="294"/>
        <v>3.0370399999999997</v>
      </c>
      <c r="E2384" s="2">
        <f t="shared" si="296"/>
        <v>3.0787400000000003</v>
      </c>
      <c r="F2384" s="2">
        <f t="shared" si="289"/>
        <v>3.1232150000000005</v>
      </c>
      <c r="G2384" s="2">
        <f t="shared" si="291"/>
        <v>3.1208100000000005</v>
      </c>
      <c r="H2384" s="2">
        <f t="shared" si="295"/>
        <v>3.2117979999999964</v>
      </c>
      <c r="I2384" s="2">
        <f t="array" ref="I2384">SUMPRODUCT(B2368:B2387, (ROW(B2368:B2387)-ROW(B2368)+1)) / (20*21/2)</f>
        <v>3.0283152380952387</v>
      </c>
      <c r="J2384" s="2">
        <f t="shared" si="290"/>
        <v>3.0967692080769358</v>
      </c>
      <c r="K2384" s="2">
        <f t="shared" si="292"/>
        <v>3.1269886304362431</v>
      </c>
    </row>
    <row r="2385" spans="1:11" ht="13.5" x14ac:dyDescent="0.25">
      <c r="A2385" s="3">
        <f>TITRES_STAT!B2388</f>
        <v>45779</v>
      </c>
      <c r="B2385" s="5">
        <f>TITRES_STAT!D2388</f>
        <v>2.9091999999999998</v>
      </c>
      <c r="C2385" s="2">
        <f t="shared" si="293"/>
        <v>-4.6300000000000008E-2</v>
      </c>
      <c r="D2385" s="2">
        <f t="shared" si="294"/>
        <v>2.99072</v>
      </c>
      <c r="E2385" s="2">
        <f t="shared" si="296"/>
        <v>3.0546500000000001</v>
      </c>
      <c r="F2385" s="2">
        <f t="shared" si="289"/>
        <v>3.1083900000000004</v>
      </c>
      <c r="G2385" s="2">
        <f t="shared" si="291"/>
        <v>3.1172899999999997</v>
      </c>
      <c r="H2385" s="2">
        <f t="shared" si="295"/>
        <v>3.2096434999999968</v>
      </c>
      <c r="I2385" s="2">
        <f t="array" ref="I2385">SUMPRODUCT(B2369:B2388, (ROW(B2369:B2388)-ROW(B2369)+1)) / (20*21/2)</f>
        <v>3.0087328571428564</v>
      </c>
      <c r="J2385" s="2">
        <f t="shared" si="290"/>
        <v>3.0789054739743706</v>
      </c>
      <c r="K2385" s="2">
        <f t="shared" si="292"/>
        <v>3.1184478998309002</v>
      </c>
    </row>
    <row r="2386" spans="1:11" ht="13.5" x14ac:dyDescent="0.25">
      <c r="A2386" s="3">
        <f>TITRES_STAT!B2389</f>
        <v>45782</v>
      </c>
      <c r="B2386" s="5">
        <f>TITRES_STAT!D2389</f>
        <v>2.9091999999999998</v>
      </c>
      <c r="C2386" s="2">
        <f t="shared" si="293"/>
        <v>0</v>
      </c>
      <c r="D2386" s="2">
        <f t="shared" si="294"/>
        <v>2.9610799999999999</v>
      </c>
      <c r="E2386" s="2">
        <f t="shared" si="296"/>
        <v>3.0305599999999999</v>
      </c>
      <c r="F2386" s="2">
        <f t="shared" si="289"/>
        <v>3.0935650000000003</v>
      </c>
      <c r="G2386" s="2">
        <f t="shared" si="291"/>
        <v>3.1137700000000001</v>
      </c>
      <c r="H2386" s="2">
        <f t="shared" si="295"/>
        <v>3.2077129999999965</v>
      </c>
      <c r="I2386" s="2">
        <f t="array" ref="I2386">SUMPRODUCT(B2370:B2389, (ROW(B2370:B2389)-ROW(B2370)+1)) / (20*21/2)</f>
        <v>2.9967776190476192</v>
      </c>
      <c r="J2386" s="2">
        <f t="shared" si="290"/>
        <v>3.0627430478815736</v>
      </c>
      <c r="K2386" s="2">
        <f t="shared" si="292"/>
        <v>3.1102420998375315</v>
      </c>
    </row>
    <row r="2387" spans="1:11" ht="13.5" x14ac:dyDescent="0.25">
      <c r="A2387" s="3">
        <f>TITRES_STAT!B2390</f>
        <v>45783</v>
      </c>
      <c r="B2387" s="5">
        <f>TITRES_STAT!D2390</f>
        <v>2.8351000000000002</v>
      </c>
      <c r="C2387" s="2">
        <f t="shared" si="293"/>
        <v>-7.4099999999999611E-2</v>
      </c>
      <c r="D2387" s="2">
        <f t="shared" si="294"/>
        <v>2.9184600000000001</v>
      </c>
      <c r="E2387" s="2">
        <f t="shared" si="296"/>
        <v>2.9999899999999995</v>
      </c>
      <c r="F2387" s="2">
        <f t="shared" si="289"/>
        <v>3.0778150000000002</v>
      </c>
      <c r="G2387" s="2">
        <f t="shared" si="291"/>
        <v>3.1087679999999995</v>
      </c>
      <c r="H2387" s="2">
        <f t="shared" si="295"/>
        <v>3.2052774999999967</v>
      </c>
      <c r="I2387" s="2">
        <f t="array" ref="I2387">SUMPRODUCT(B2371:B2390, (ROW(B2371:B2390)-ROW(B2371)+1)) / (20*21/2)</f>
        <v>2.9928499999999998</v>
      </c>
      <c r="J2387" s="2">
        <f t="shared" si="290"/>
        <v>3.0410627576071381</v>
      </c>
      <c r="K2387" s="2">
        <f t="shared" si="292"/>
        <v>3.0994522135693932</v>
      </c>
    </row>
    <row r="2388" spans="1:11" ht="13.5" x14ac:dyDescent="0.25">
      <c r="A2388" s="3">
        <f>TITRES_STAT!B2391</f>
        <v>45784</v>
      </c>
      <c r="B2388" s="5">
        <f>TITRES_STAT!D2391</f>
        <v>2.8721999999999999</v>
      </c>
      <c r="C2388" s="2">
        <f t="shared" si="293"/>
        <v>3.7099999999999689E-2</v>
      </c>
      <c r="D2388" s="2">
        <f t="shared" si="294"/>
        <v>2.8962399999999997</v>
      </c>
      <c r="E2388" s="2">
        <f t="shared" si="296"/>
        <v>2.9814699999999994</v>
      </c>
      <c r="F2388" s="2">
        <f t="shared" ref="F2388:F2451" si="297">AVERAGE(B2369:B2388)</f>
        <v>3.0625299999999998</v>
      </c>
      <c r="G2388" s="2">
        <f t="shared" si="291"/>
        <v>3.1041359999999996</v>
      </c>
      <c r="H2388" s="2">
        <f t="shared" si="295"/>
        <v>3.203027499999997</v>
      </c>
      <c r="I2388" s="2">
        <f t="array" ref="I2388">SUMPRODUCT(B2372:B2391, (ROW(B2372:B2391)-ROW(B2372)+1)) / (20*21/2)</f>
        <v>2.9826152380952382</v>
      </c>
      <c r="J2388" s="2">
        <f t="shared" si="290"/>
        <v>3.0249805902159821</v>
      </c>
      <c r="K2388" s="2">
        <f t="shared" si="292"/>
        <v>3.0905403620568683</v>
      </c>
    </row>
    <row r="2389" spans="1:11" ht="13.5" x14ac:dyDescent="0.25">
      <c r="A2389" s="3">
        <f>TITRES_STAT!B2392</f>
        <v>45785</v>
      </c>
      <c r="B2389" s="5">
        <f>TITRES_STAT!D2392</f>
        <v>2.9369999999999998</v>
      </c>
      <c r="C2389" s="2">
        <f t="shared" si="293"/>
        <v>6.4799999999999969E-2</v>
      </c>
      <c r="D2389" s="2">
        <f t="shared" si="294"/>
        <v>2.8925399999999994</v>
      </c>
      <c r="E2389" s="2">
        <f t="shared" si="296"/>
        <v>2.9647899999999998</v>
      </c>
      <c r="F2389" s="2">
        <f t="shared" si="297"/>
        <v>3.0523399999999996</v>
      </c>
      <c r="G2389" s="2">
        <f t="shared" si="291"/>
        <v>3.1013559999999996</v>
      </c>
      <c r="H2389" s="2">
        <f t="shared" si="295"/>
        <v>3.201190999999997</v>
      </c>
      <c r="I2389" s="2">
        <f t="array" ref="I2389">SUMPRODUCT(B2373:B2392, (ROW(B2373:B2392)-ROW(B2373)+1)) / (20*21/2)</f>
        <v>2.9786461904761903</v>
      </c>
      <c r="J2389" s="2">
        <f t="shared" ref="J2389:J2452" si="298">$J$4*B2389+J2388*(1-$J$4)</f>
        <v>3.0166014863858885</v>
      </c>
      <c r="K2389" s="2">
        <f t="shared" si="292"/>
        <v>3.0845191713879716</v>
      </c>
    </row>
    <row r="2390" spans="1:11" ht="13.5" x14ac:dyDescent="0.25">
      <c r="A2390" s="3">
        <f>TITRES_STAT!B2393</f>
        <v>45786</v>
      </c>
      <c r="B2390" s="5">
        <f>TITRES_STAT!D2393</f>
        <v>3.0110999999999999</v>
      </c>
      <c r="C2390" s="2">
        <f t="shared" si="293"/>
        <v>7.4100000000000055E-2</v>
      </c>
      <c r="D2390" s="2">
        <f t="shared" si="294"/>
        <v>2.9129199999999997</v>
      </c>
      <c r="E2390" s="2">
        <f t="shared" si="296"/>
        <v>2.9518200000000001</v>
      </c>
      <c r="F2390" s="2">
        <f t="shared" si="297"/>
        <v>3.0444649999999998</v>
      </c>
      <c r="G2390" s="2">
        <f t="shared" si="291"/>
        <v>3.0995019999999998</v>
      </c>
      <c r="H2390" s="2">
        <f t="shared" si="295"/>
        <v>3.1997699999999973</v>
      </c>
      <c r="I2390" s="2">
        <f t="array" ref="I2390">SUMPRODUCT(B2374:B2393, (ROW(B2374:B2393)-ROW(B2374)+1)) / (20*21/2)</f>
        <v>2.9737533333333332</v>
      </c>
      <c r="J2390" s="2">
        <f t="shared" si="298"/>
        <v>3.0160775353015179</v>
      </c>
      <c r="K2390" s="2">
        <f t="shared" si="292"/>
        <v>3.0816399881962866</v>
      </c>
    </row>
    <row r="2391" spans="1:11" ht="13.5" x14ac:dyDescent="0.25">
      <c r="A2391" s="3">
        <f>TITRES_STAT!B2394</f>
        <v>45789</v>
      </c>
      <c r="B2391" s="5">
        <f>TITRES_STAT!D2394</f>
        <v>2.9369999999999998</v>
      </c>
      <c r="C2391" s="2">
        <f t="shared" si="293"/>
        <v>-7.4100000000000055E-2</v>
      </c>
      <c r="D2391" s="2">
        <f t="shared" si="294"/>
        <v>2.9184799999999997</v>
      </c>
      <c r="E2391" s="2">
        <f t="shared" si="296"/>
        <v>2.9397799999999998</v>
      </c>
      <c r="F2391" s="2">
        <f t="shared" si="297"/>
        <v>3.0342749999999996</v>
      </c>
      <c r="G2391" s="2">
        <f t="shared" si="291"/>
        <v>3.0963520000000004</v>
      </c>
      <c r="H2391" s="2">
        <f t="shared" si="295"/>
        <v>3.1981574999999975</v>
      </c>
      <c r="I2391" s="2">
        <f t="array" ref="I2391">SUMPRODUCT(B2375:B2394, (ROW(B2375:B2394)-ROW(B2375)+1)) / (20*21/2)</f>
        <v>2.9733104761904761</v>
      </c>
      <c r="J2391" s="2">
        <f t="shared" si="298"/>
        <v>3.008546341463278</v>
      </c>
      <c r="K2391" s="2">
        <f t="shared" si="292"/>
        <v>3.0759678317964325</v>
      </c>
    </row>
    <row r="2392" spans="1:11" ht="13.5" x14ac:dyDescent="0.25">
      <c r="A2392" s="3">
        <f>TITRES_STAT!B2395</f>
        <v>45790</v>
      </c>
      <c r="B2392" s="5">
        <f>TITRES_STAT!D2395</f>
        <v>2.9925999999999999</v>
      </c>
      <c r="C2392" s="2">
        <f t="shared" si="293"/>
        <v>5.5600000000000094E-2</v>
      </c>
      <c r="D2392" s="2">
        <f t="shared" si="294"/>
        <v>2.9499799999999996</v>
      </c>
      <c r="E2392" s="2">
        <f t="shared" si="296"/>
        <v>2.9342200000000003</v>
      </c>
      <c r="F2392" s="2">
        <f t="shared" si="297"/>
        <v>3.0254749999999992</v>
      </c>
      <c r="G2392" s="2">
        <f t="shared" si="291"/>
        <v>3.095056</v>
      </c>
      <c r="H2392" s="2">
        <f t="shared" si="295"/>
        <v>3.1968679999999976</v>
      </c>
      <c r="I2392" s="2">
        <f t="array" ref="I2392">SUMPRODUCT(B2376:B2395, (ROW(B2376:B2395)-ROW(B2376)+1)) / (20*21/2)</f>
        <v>2.985881904761905</v>
      </c>
      <c r="J2392" s="2">
        <f t="shared" si="298"/>
        <v>3.0070276422762992</v>
      </c>
      <c r="K2392" s="2">
        <f t="shared" si="292"/>
        <v>3.0726985050593174</v>
      </c>
    </row>
    <row r="2393" spans="1:11" ht="13.5" x14ac:dyDescent="0.25">
      <c r="A2393" s="3">
        <f>TITRES_STAT!B2396</f>
        <v>45791</v>
      </c>
      <c r="B2393" s="5">
        <f>TITRES_STAT!D2396</f>
        <v>2.9741</v>
      </c>
      <c r="C2393" s="2">
        <f t="shared" si="293"/>
        <v>-1.8499999999999961E-2</v>
      </c>
      <c r="D2393" s="2">
        <f t="shared" si="294"/>
        <v>2.9703599999999999</v>
      </c>
      <c r="E2393" s="2">
        <f t="shared" si="296"/>
        <v>2.9333</v>
      </c>
      <c r="F2393" s="2">
        <f t="shared" si="297"/>
        <v>3.0157499999999997</v>
      </c>
      <c r="G2393" s="2">
        <f t="shared" si="291"/>
        <v>3.0924619999999998</v>
      </c>
      <c r="H2393" s="2">
        <f t="shared" si="295"/>
        <v>3.1954859999999972</v>
      </c>
      <c r="I2393" s="2">
        <f t="array" ref="I2393">SUMPRODUCT(B2377:B2396, (ROW(B2377:B2396)-ROW(B2377)+1)) / (20*21/2)</f>
        <v>2.9817357142857142</v>
      </c>
      <c r="J2393" s="2">
        <f t="shared" si="298"/>
        <v>3.0038916763452232</v>
      </c>
      <c r="K2393" s="2">
        <f t="shared" si="292"/>
        <v>3.0688318970177755</v>
      </c>
    </row>
    <row r="2394" spans="1:11" ht="13.5" x14ac:dyDescent="0.25">
      <c r="A2394" s="3">
        <f>TITRES_STAT!B2397</f>
        <v>45792</v>
      </c>
      <c r="B2394" s="5">
        <f>TITRES_STAT!D2397</f>
        <v>3.0110999999999999</v>
      </c>
      <c r="C2394" s="2">
        <f t="shared" si="293"/>
        <v>3.6999999999999922E-2</v>
      </c>
      <c r="D2394" s="2">
        <f t="shared" si="294"/>
        <v>2.9851799999999997</v>
      </c>
      <c r="E2394" s="2">
        <f t="shared" si="296"/>
        <v>2.9388599999999996</v>
      </c>
      <c r="F2394" s="2">
        <f t="shared" si="297"/>
        <v>3.0087999999999999</v>
      </c>
      <c r="G2394" s="2">
        <f t="shared" si="291"/>
        <v>3.0915359999999996</v>
      </c>
      <c r="H2394" s="2">
        <f t="shared" si="295"/>
        <v>3.1943334999999973</v>
      </c>
      <c r="I2394" s="2">
        <f t="array" ref="I2394">SUMPRODUCT(B2378:B2397, (ROW(B2378:B2397)-ROW(B2378)+1)) / (20*21/2)</f>
        <v>2.9872909523809525</v>
      </c>
      <c r="J2394" s="2">
        <f t="shared" si="298"/>
        <v>3.0045781833599636</v>
      </c>
      <c r="K2394" s="2">
        <f t="shared" si="292"/>
        <v>3.0665679010562941</v>
      </c>
    </row>
    <row r="2395" spans="1:11" ht="13.5" x14ac:dyDescent="0.25">
      <c r="A2395" s="3">
        <f>TITRES_STAT!B2398</f>
        <v>45793</v>
      </c>
      <c r="B2395" s="5">
        <f>TITRES_STAT!D2398</f>
        <v>3.1408</v>
      </c>
      <c r="C2395" s="2">
        <f t="shared" si="293"/>
        <v>0.12970000000000015</v>
      </c>
      <c r="D2395" s="2">
        <f t="shared" si="294"/>
        <v>3.01112</v>
      </c>
      <c r="E2395" s="2">
        <f t="shared" si="296"/>
        <v>2.9620199999999999</v>
      </c>
      <c r="F2395" s="2">
        <f t="shared" si="297"/>
        <v>3.0083349999999998</v>
      </c>
      <c r="G2395" s="2">
        <f t="shared" si="291"/>
        <v>3.0920920000000001</v>
      </c>
      <c r="H2395" s="2">
        <f t="shared" si="295"/>
        <v>3.1943219999999974</v>
      </c>
      <c r="I2395" s="2">
        <f t="array" ref="I2395">SUMPRODUCT(B2379:B2398, (ROW(B2379:B2398)-ROW(B2379)+1)) / (20*21/2)</f>
        <v>2.9870719047619043</v>
      </c>
      <c r="J2395" s="2">
        <f t="shared" si="298"/>
        <v>3.0175516897066337</v>
      </c>
      <c r="K2395" s="2">
        <f t="shared" si="292"/>
        <v>3.0694789637599689</v>
      </c>
    </row>
    <row r="2396" spans="1:11" ht="13.5" x14ac:dyDescent="0.25">
      <c r="A2396" s="3">
        <f>TITRES_STAT!B2399</f>
        <v>45796</v>
      </c>
      <c r="B2396" s="5">
        <f>TITRES_STAT!D2399</f>
        <v>2.9647999999999999</v>
      </c>
      <c r="C2396" s="2">
        <f t="shared" si="293"/>
        <v>-0.17600000000000016</v>
      </c>
      <c r="D2396" s="2">
        <f t="shared" si="294"/>
        <v>3.01668</v>
      </c>
      <c r="E2396" s="2">
        <f t="shared" si="296"/>
        <v>2.9675799999999999</v>
      </c>
      <c r="F2396" s="2">
        <f t="shared" si="297"/>
        <v>2.9990699999999992</v>
      </c>
      <c r="G2396" s="2">
        <f t="shared" si="291"/>
        <v>3.0883859999999999</v>
      </c>
      <c r="H2396" s="2">
        <f t="shared" si="295"/>
        <v>3.1930724999999973</v>
      </c>
      <c r="I2396" s="2">
        <f t="array" ref="I2396">SUMPRODUCT(B2380:B2399, (ROW(B2380:B2399)-ROW(B2380)+1)) / (20*21/2)</f>
        <v>2.989809047619048</v>
      </c>
      <c r="J2396" s="2">
        <f t="shared" si="298"/>
        <v>3.012527719258383</v>
      </c>
      <c r="K2396" s="2">
        <f t="shared" si="292"/>
        <v>3.0653739063576175</v>
      </c>
    </row>
    <row r="2397" spans="1:11" ht="13.5" x14ac:dyDescent="0.25">
      <c r="A2397" s="3">
        <f>TITRES_STAT!B2400</f>
        <v>45797</v>
      </c>
      <c r="B2397" s="5">
        <f>TITRES_STAT!D2400</f>
        <v>3.0573999999999999</v>
      </c>
      <c r="C2397" s="2">
        <f t="shared" si="293"/>
        <v>9.2600000000000016E-2</v>
      </c>
      <c r="D2397" s="2">
        <f t="shared" si="294"/>
        <v>3.0296399999999997</v>
      </c>
      <c r="E2397" s="2">
        <f t="shared" si="296"/>
        <v>2.9898099999999994</v>
      </c>
      <c r="F2397" s="2">
        <f t="shared" si="297"/>
        <v>2.9948999999999995</v>
      </c>
      <c r="G2397" s="2">
        <f t="shared" si="291"/>
        <v>3.0856060000000003</v>
      </c>
      <c r="H2397" s="2">
        <f t="shared" si="295"/>
        <v>3.1921514999999978</v>
      </c>
      <c r="I2397" s="2">
        <f t="array" ref="I2397">SUMPRODUCT(B2381:B2400, (ROW(B2381:B2400)-ROW(B2381)+1)) / (20*21/2)</f>
        <v>2.9929433333333333</v>
      </c>
      <c r="J2397" s="2">
        <f t="shared" si="298"/>
        <v>3.016801269805204</v>
      </c>
      <c r="K2397" s="2">
        <f t="shared" si="292"/>
        <v>3.0650612041475149</v>
      </c>
    </row>
    <row r="2398" spans="1:11" ht="13.5" x14ac:dyDescent="0.25">
      <c r="A2398" s="3">
        <f>TITRES_STAT!B2401</f>
        <v>45798</v>
      </c>
      <c r="B2398" s="5">
        <f>TITRES_STAT!D2401</f>
        <v>2.9925999999999999</v>
      </c>
      <c r="C2398" s="2">
        <f t="shared" si="293"/>
        <v>-6.4799999999999969E-2</v>
      </c>
      <c r="D2398" s="2">
        <f t="shared" si="294"/>
        <v>3.0333399999999999</v>
      </c>
      <c r="E2398" s="2">
        <f t="shared" si="296"/>
        <v>3.0018500000000001</v>
      </c>
      <c r="F2398" s="2">
        <f t="shared" si="297"/>
        <v>2.9916599999999995</v>
      </c>
      <c r="G2398" s="2">
        <f t="shared" si="291"/>
        <v>3.0815300000000003</v>
      </c>
      <c r="H2398" s="2">
        <f t="shared" si="295"/>
        <v>3.1909959999999979</v>
      </c>
      <c r="I2398" s="2">
        <f t="array" ref="I2398">SUMPRODUCT(B2382:B2401, (ROW(B2382:B2401)-ROW(B2382)+1)) / (20*21/2)</f>
        <v>3.0001747619047623</v>
      </c>
      <c r="J2398" s="2">
        <f t="shared" si="298"/>
        <v>3.0144963869666133</v>
      </c>
      <c r="K2398" s="2">
        <f t="shared" si="292"/>
        <v>3.0622195882985928</v>
      </c>
    </row>
    <row r="2399" spans="1:11" ht="13.5" x14ac:dyDescent="0.25">
      <c r="A2399" s="3">
        <f>TITRES_STAT!B2402</f>
        <v>45799</v>
      </c>
      <c r="B2399" s="5">
        <f>TITRES_STAT!D2402</f>
        <v>3.0204</v>
      </c>
      <c r="C2399" s="2">
        <f t="shared" si="293"/>
        <v>2.7800000000000047E-2</v>
      </c>
      <c r="D2399" s="2">
        <f t="shared" si="294"/>
        <v>3.0352000000000001</v>
      </c>
      <c r="E2399" s="2">
        <f t="shared" si="296"/>
        <v>3.0101899999999997</v>
      </c>
      <c r="F2399" s="2">
        <f t="shared" si="297"/>
        <v>2.9874900000000002</v>
      </c>
      <c r="G2399" s="2">
        <f t="shared" si="291"/>
        <v>3.0789360000000001</v>
      </c>
      <c r="H2399" s="2">
        <f t="shared" si="295"/>
        <v>3.1899794999999984</v>
      </c>
      <c r="I2399" s="2">
        <f t="array" ref="I2399">SUMPRODUCT(B2383:B2402, (ROW(B2383:B2402)-ROW(B2383)+1)) / (20*21/2)</f>
        <v>3.0029966666666663</v>
      </c>
      <c r="J2399" s="2">
        <f t="shared" si="298"/>
        <v>3.0150586358269358</v>
      </c>
      <c r="K2399" s="2">
        <f t="shared" si="292"/>
        <v>3.0605796044437459</v>
      </c>
    </row>
    <row r="2400" spans="1:11" ht="13.5" x14ac:dyDescent="0.25">
      <c r="A2400" s="3">
        <f>TITRES_STAT!B2403</f>
        <v>45800</v>
      </c>
      <c r="B2400" s="5">
        <f>TITRES_STAT!D2403</f>
        <v>3.0204</v>
      </c>
      <c r="C2400" s="2">
        <f t="shared" si="293"/>
        <v>0</v>
      </c>
      <c r="D2400" s="2">
        <f t="shared" si="294"/>
        <v>3.01112</v>
      </c>
      <c r="E2400" s="2">
        <f t="shared" si="296"/>
        <v>3.0111199999999996</v>
      </c>
      <c r="F2400" s="2">
        <f t="shared" si="297"/>
        <v>2.9814700000000003</v>
      </c>
      <c r="G2400" s="2">
        <f t="shared" si="291"/>
        <v>3.0768979999999999</v>
      </c>
      <c r="H2400" s="2">
        <f t="shared" si="295"/>
        <v>3.1891424999999982</v>
      </c>
      <c r="I2400" s="2">
        <f t="array" ref="I2400">SUMPRODUCT(B2384:B2403, (ROW(B2384:B2403)-ROW(B2384)+1)) / (20*21/2)</f>
        <v>3.0015857142857141</v>
      </c>
      <c r="J2400" s="2">
        <f t="shared" si="298"/>
        <v>3.0155673371767513</v>
      </c>
      <c r="K2400" s="2">
        <f t="shared" si="292"/>
        <v>3.0590039336812462</v>
      </c>
    </row>
    <row r="2401" spans="1:11" ht="13.5" x14ac:dyDescent="0.25">
      <c r="A2401" s="3">
        <f>TITRES_STAT!B2404</f>
        <v>45803</v>
      </c>
      <c r="B2401" s="5">
        <f>TITRES_STAT!D2404</f>
        <v>3.0573999999999999</v>
      </c>
      <c r="C2401" s="2">
        <f t="shared" si="293"/>
        <v>3.6999999999999922E-2</v>
      </c>
      <c r="D2401" s="2">
        <f t="shared" si="294"/>
        <v>3.0296399999999997</v>
      </c>
      <c r="E2401" s="2">
        <f t="shared" si="296"/>
        <v>3.0231599999999998</v>
      </c>
      <c r="F2401" s="2">
        <f t="shared" si="297"/>
        <v>2.9814700000000003</v>
      </c>
      <c r="G2401" s="2">
        <f t="shared" si="291"/>
        <v>3.0763419999999995</v>
      </c>
      <c r="H2401" s="2">
        <f t="shared" si="295"/>
        <v>3.1883109999999983</v>
      </c>
      <c r="I2401" s="2">
        <f t="array" ref="I2401">SUMPRODUCT(B2385:B2404, (ROW(B2385:B2404)-ROW(B2385)+1)) / (20*21/2)</f>
        <v>3.0046723809523805</v>
      </c>
      <c r="J2401" s="2">
        <f t="shared" si="298"/>
        <v>3.0195514003027752</v>
      </c>
      <c r="K2401" s="2">
        <f t="shared" si="292"/>
        <v>3.0589410343211973</v>
      </c>
    </row>
    <row r="2402" spans="1:11" ht="13.5" x14ac:dyDescent="0.25">
      <c r="A2402" s="3">
        <f>TITRES_STAT!B2405</f>
        <v>45804</v>
      </c>
      <c r="B2402" s="5">
        <f>TITRES_STAT!D2405</f>
        <v>3.0110999999999999</v>
      </c>
      <c r="C2402" s="2">
        <f t="shared" si="293"/>
        <v>-4.6300000000000008E-2</v>
      </c>
      <c r="D2402" s="2">
        <f t="shared" si="294"/>
        <v>3.0203800000000003</v>
      </c>
      <c r="E2402" s="2">
        <f t="shared" si="296"/>
        <v>3.0250099999999995</v>
      </c>
      <c r="F2402" s="2">
        <f t="shared" si="297"/>
        <v>2.9796149999999999</v>
      </c>
      <c r="G2402" s="2">
        <f t="shared" si="291"/>
        <v>3.0746739999999999</v>
      </c>
      <c r="H2402" s="2">
        <f t="shared" si="295"/>
        <v>3.187247999999999</v>
      </c>
      <c r="I2402" s="2">
        <f t="array" ref="I2402">SUMPRODUCT(B2386:B2405, (ROW(B2386:B2405)-ROW(B2386)+1)) / (20*21/2)</f>
        <v>3.0074942857142859</v>
      </c>
      <c r="J2402" s="2">
        <f t="shared" si="298"/>
        <v>3.018746505035844</v>
      </c>
      <c r="K2402" s="2">
        <f t="shared" si="292"/>
        <v>3.0570649153282092</v>
      </c>
    </row>
    <row r="2403" spans="1:11" ht="13.5" x14ac:dyDescent="0.25">
      <c r="A2403" s="3">
        <f>TITRES_STAT!B2406</f>
        <v>45805</v>
      </c>
      <c r="B2403" s="5">
        <f>TITRES_STAT!D2406</f>
        <v>2.9647999999999999</v>
      </c>
      <c r="C2403" s="2">
        <f t="shared" si="293"/>
        <v>-4.6300000000000008E-2</v>
      </c>
      <c r="D2403" s="2">
        <f t="shared" si="294"/>
        <v>3.0148200000000003</v>
      </c>
      <c r="E2403" s="2">
        <f t="shared" si="296"/>
        <v>3.0240799999999997</v>
      </c>
      <c r="F2403" s="2">
        <f t="shared" si="297"/>
        <v>2.9786899999999998</v>
      </c>
      <c r="G2403" s="2">
        <f t="shared" si="291"/>
        <v>3.0730059999999999</v>
      </c>
      <c r="H2403" s="2">
        <f t="shared" si="295"/>
        <v>3.1859984999999993</v>
      </c>
      <c r="I2403" s="2">
        <f t="array" ref="I2403">SUMPRODUCT(B2387:B2406, (ROW(B2387:B2406)-ROW(B2387)+1)) / (20*21/2)</f>
        <v>3.0098309523809523</v>
      </c>
      <c r="J2403" s="2">
        <f t="shared" si="298"/>
        <v>3.0136087426514782</v>
      </c>
      <c r="K2403" s="2">
        <f t="shared" si="292"/>
        <v>3.0534466833545539</v>
      </c>
    </row>
    <row r="2404" spans="1:11" ht="13.5" x14ac:dyDescent="0.25">
      <c r="A2404" s="3">
        <f>TITRES_STAT!B2407</f>
        <v>45806</v>
      </c>
      <c r="B2404" s="5">
        <f>TITRES_STAT!D2407</f>
        <v>3.0110999999999999</v>
      </c>
      <c r="C2404" s="2">
        <f t="shared" si="293"/>
        <v>4.6300000000000008E-2</v>
      </c>
      <c r="D2404" s="2">
        <f t="shared" si="294"/>
        <v>3.0129599999999996</v>
      </c>
      <c r="E2404" s="2">
        <f t="shared" si="296"/>
        <v>3.0240800000000001</v>
      </c>
      <c r="F2404" s="2">
        <f t="shared" si="297"/>
        <v>2.9814699999999998</v>
      </c>
      <c r="G2404" s="2">
        <f t="shared" si="291"/>
        <v>3.0724499999999995</v>
      </c>
      <c r="H2404" s="2">
        <f t="shared" si="295"/>
        <v>3.1849804999999991</v>
      </c>
      <c r="I2404" s="2">
        <f t="array" ref="I2404">SUMPRODUCT(B2388:B2407, (ROW(B2388:B2407)-ROW(B2388)+1)) / (20*21/2)</f>
        <v>3.0116823809523812</v>
      </c>
      <c r="J2404" s="2">
        <f t="shared" si="298"/>
        <v>3.0133698147799088</v>
      </c>
      <c r="K2404" s="2">
        <f t="shared" si="292"/>
        <v>3.0517860291053558</v>
      </c>
    </row>
    <row r="2405" spans="1:11" ht="13.5" x14ac:dyDescent="0.25">
      <c r="A2405" s="3">
        <f>TITRES_STAT!B2408</f>
        <v>45807</v>
      </c>
      <c r="B2405" s="5">
        <f>TITRES_STAT!D2408</f>
        <v>3.0110999999999999</v>
      </c>
      <c r="C2405" s="2">
        <f t="shared" si="293"/>
        <v>0</v>
      </c>
      <c r="D2405" s="2">
        <f t="shared" si="294"/>
        <v>3.0110999999999999</v>
      </c>
      <c r="E2405" s="2">
        <f t="shared" si="296"/>
        <v>3.0111099999999995</v>
      </c>
      <c r="F2405" s="2">
        <f t="shared" si="297"/>
        <v>2.9865649999999997</v>
      </c>
      <c r="G2405" s="2">
        <f t="shared" si="291"/>
        <v>3.071893999999999</v>
      </c>
      <c r="H2405" s="2">
        <f t="shared" si="295"/>
        <v>3.1839625000000003</v>
      </c>
      <c r="I2405" s="2">
        <f t="array" ref="I2405">SUMPRODUCT(B2389:B2408, (ROW(B2389:B2408)-ROW(B2389)+1)) / (20*21/2)</f>
        <v>3.012695714285714</v>
      </c>
      <c r="J2405" s="2">
        <f t="shared" si="298"/>
        <v>3.013153641943727</v>
      </c>
      <c r="K2405" s="2">
        <f t="shared" si="292"/>
        <v>3.0501904985522046</v>
      </c>
    </row>
    <row r="2406" spans="1:11" ht="13.5" x14ac:dyDescent="0.25">
      <c r="A2406" s="3">
        <f>TITRES_STAT!B2409</f>
        <v>45810</v>
      </c>
      <c r="B2406" s="5">
        <f>TITRES_STAT!D2409</f>
        <v>3.0110999999999999</v>
      </c>
      <c r="C2406" s="2">
        <f t="shared" si="293"/>
        <v>0</v>
      </c>
      <c r="D2406" s="2">
        <f t="shared" si="294"/>
        <v>3.0018399999999992</v>
      </c>
      <c r="E2406" s="2">
        <f t="shared" si="296"/>
        <v>3.0157399999999996</v>
      </c>
      <c r="F2406" s="2">
        <f t="shared" si="297"/>
        <v>2.99166</v>
      </c>
      <c r="G2406" s="2">
        <f t="shared" si="291"/>
        <v>3.0713379999999995</v>
      </c>
      <c r="H2406" s="2">
        <f t="shared" si="295"/>
        <v>3.1828995000000004</v>
      </c>
      <c r="I2406" s="2">
        <f t="array" ref="I2406">SUMPRODUCT(B2390:B2409, (ROW(B2390:B2409)-ROW(B2390)+1)) / (20*21/2)</f>
        <v>3.0059904761904765</v>
      </c>
      <c r="J2406" s="2">
        <f t="shared" si="298"/>
        <v>3.0129580569967054</v>
      </c>
      <c r="K2406" s="2">
        <f t="shared" si="292"/>
        <v>3.0486575378246674</v>
      </c>
    </row>
    <row r="2407" spans="1:11" ht="13.5" x14ac:dyDescent="0.25">
      <c r="A2407" s="3">
        <f>TITRES_STAT!B2410</f>
        <v>45811</v>
      </c>
      <c r="B2407" s="5">
        <f>TITRES_STAT!D2410</f>
        <v>3.0110999999999999</v>
      </c>
      <c r="C2407" s="2">
        <f t="shared" si="293"/>
        <v>0</v>
      </c>
      <c r="D2407" s="2">
        <f t="shared" si="294"/>
        <v>3.0018399999999992</v>
      </c>
      <c r="E2407" s="2">
        <f t="shared" si="296"/>
        <v>3.0111099999999995</v>
      </c>
      <c r="F2407" s="2">
        <f t="shared" si="297"/>
        <v>3.0004599999999995</v>
      </c>
      <c r="G2407" s="2">
        <f t="shared" si="291"/>
        <v>3.068001999999999</v>
      </c>
      <c r="H2407" s="2">
        <f t="shared" si="295"/>
        <v>3.1816950000000008</v>
      </c>
      <c r="I2407" s="2">
        <f t="array" ref="I2407">SUMPRODUCT(B2391:B2410, (ROW(B2391:B2410)-ROW(B2391)+1)) / (20*21/2)</f>
        <v>3.0001709523809521</v>
      </c>
      <c r="J2407" s="2">
        <f t="shared" si="298"/>
        <v>3.012781099187495</v>
      </c>
      <c r="K2407" s="2">
        <f t="shared" si="292"/>
        <v>3.0471846932040925</v>
      </c>
    </row>
    <row r="2408" spans="1:11" ht="13.5" x14ac:dyDescent="0.25">
      <c r="A2408" s="3">
        <f>TITRES_STAT!B2411</f>
        <v>45812</v>
      </c>
      <c r="B2408" s="5">
        <f>TITRES_STAT!D2411</f>
        <v>3.0110999999999999</v>
      </c>
      <c r="C2408" s="2">
        <f t="shared" si="293"/>
        <v>0</v>
      </c>
      <c r="D2408" s="2">
        <f t="shared" si="294"/>
        <v>3.0110999999999999</v>
      </c>
      <c r="E2408" s="2">
        <f t="shared" si="296"/>
        <v>3.0129599999999996</v>
      </c>
      <c r="F2408" s="2">
        <f t="shared" si="297"/>
        <v>3.0074049999999994</v>
      </c>
      <c r="G2408" s="2">
        <f t="shared" si="291"/>
        <v>3.0644799999999992</v>
      </c>
      <c r="H2408" s="2">
        <f t="shared" si="295"/>
        <v>3.1804905000000008</v>
      </c>
      <c r="I2408" s="2">
        <f t="array" ref="I2408">SUMPRODUCT(B2392:B2411, (ROW(B2392:B2411)-ROW(B2392)+1)) / (20*21/2)</f>
        <v>2.9964219047619047</v>
      </c>
      <c r="J2408" s="2">
        <f t="shared" si="298"/>
        <v>3.0126209945029716</v>
      </c>
      <c r="K2408" s="2">
        <f t="shared" si="292"/>
        <v>3.0457696071960889</v>
      </c>
    </row>
    <row r="2409" spans="1:11" ht="13.5" x14ac:dyDescent="0.25">
      <c r="A2409" s="3">
        <f>TITRES_STAT!B2412</f>
        <v>45813</v>
      </c>
      <c r="B2409" s="5">
        <f>TITRES_STAT!D2412</f>
        <v>2.9369999999999998</v>
      </c>
      <c r="C2409" s="2">
        <f t="shared" si="293"/>
        <v>-7.4100000000000055E-2</v>
      </c>
      <c r="D2409" s="2">
        <f t="shared" si="294"/>
        <v>2.9962799999999996</v>
      </c>
      <c r="E2409" s="2">
        <f t="shared" si="296"/>
        <v>3.0046199999999996</v>
      </c>
      <c r="F2409" s="2">
        <f t="shared" si="297"/>
        <v>3.0074049999999994</v>
      </c>
      <c r="G2409" s="2">
        <f t="shared" si="291"/>
        <v>3.0602179999999994</v>
      </c>
      <c r="H2409" s="2">
        <f t="shared" si="295"/>
        <v>3.1785910000000013</v>
      </c>
      <c r="I2409" s="2">
        <f t="array" ref="I2409">SUMPRODUCT(B2393:B2412, (ROW(B2393:B2412)-ROW(B2393)+1)) / (20*21/2)</f>
        <v>2.9881309523809514</v>
      </c>
      <c r="J2409" s="2">
        <f t="shared" si="298"/>
        <v>3.0054189950264982</v>
      </c>
      <c r="K2409" s="2">
        <f t="shared" si="292"/>
        <v>3.0415041324040857</v>
      </c>
    </row>
    <row r="2410" spans="1:11" ht="13.5" x14ac:dyDescent="0.25">
      <c r="A2410" s="3">
        <f>TITRES_STAT!B2413</f>
        <v>45817</v>
      </c>
      <c r="B2410" s="5">
        <f>TITRES_STAT!D2413</f>
        <v>2.9462999999999999</v>
      </c>
      <c r="C2410" s="2">
        <f t="shared" si="293"/>
        <v>9.300000000000086E-3</v>
      </c>
      <c r="D2410" s="2">
        <f t="shared" si="294"/>
        <v>2.98332</v>
      </c>
      <c r="E2410" s="2">
        <f t="shared" si="296"/>
        <v>2.9972099999999999</v>
      </c>
      <c r="F2410" s="2">
        <f t="shared" si="297"/>
        <v>3.0041649999999995</v>
      </c>
      <c r="G2410" s="2">
        <f t="shared" si="291"/>
        <v>3.0555859999999995</v>
      </c>
      <c r="H2410" s="2">
        <f t="shared" si="295"/>
        <v>3.1767380000000016</v>
      </c>
      <c r="I2410" s="2">
        <f t="array" ref="I2410">SUMPRODUCT(B2394:B2413, (ROW(B2394:B2413)-ROW(B2394)+1)) / (20*21/2)</f>
        <v>2.9801928571428573</v>
      </c>
      <c r="J2410" s="2">
        <f t="shared" si="298"/>
        <v>2.9997886145477839</v>
      </c>
      <c r="K2410" s="2">
        <f t="shared" si="292"/>
        <v>3.0377706370156901</v>
      </c>
    </row>
    <row r="2411" spans="1:11" ht="13.5" x14ac:dyDescent="0.25">
      <c r="A2411" s="3">
        <f>TITRES_STAT!B2414</f>
        <v>45818</v>
      </c>
      <c r="B2411" s="5">
        <f>TITRES_STAT!D2414</f>
        <v>2.9647999999999999</v>
      </c>
      <c r="C2411" s="2">
        <f t="shared" si="293"/>
        <v>1.8499999999999961E-2</v>
      </c>
      <c r="D2411" s="2">
        <f t="shared" si="294"/>
        <v>2.9740600000000001</v>
      </c>
      <c r="E2411" s="2">
        <f t="shared" si="296"/>
        <v>2.9879499999999997</v>
      </c>
      <c r="F2411" s="2">
        <f t="shared" si="297"/>
        <v>3.0055549999999993</v>
      </c>
      <c r="G2411" s="2">
        <f t="shared" si="291"/>
        <v>3.0518799999999997</v>
      </c>
      <c r="H2411" s="2">
        <f t="shared" si="295"/>
        <v>3.1749775000000011</v>
      </c>
      <c r="I2411" s="2">
        <f t="array" ref="I2411">SUMPRODUCT(B2395:B2414, (ROW(B2395:B2414)-ROW(B2395)+1)) / (20*21/2)</f>
        <v>2.9566338095238089</v>
      </c>
      <c r="J2411" s="2">
        <f t="shared" si="298"/>
        <v>2.9964563655432332</v>
      </c>
      <c r="K2411" s="2">
        <f t="shared" si="292"/>
        <v>3.0349090434072319</v>
      </c>
    </row>
    <row r="2412" spans="1:11" ht="13.5" x14ac:dyDescent="0.25">
      <c r="A2412" s="3">
        <f>TITRES_STAT!B2415</f>
        <v>45819</v>
      </c>
      <c r="B2412" s="5">
        <f>TITRES_STAT!D2415</f>
        <v>2.9184999999999999</v>
      </c>
      <c r="C2412" s="2">
        <f t="shared" si="293"/>
        <v>-4.6300000000000008E-2</v>
      </c>
      <c r="D2412" s="2">
        <f t="shared" si="294"/>
        <v>2.9555400000000001</v>
      </c>
      <c r="E2412" s="2">
        <f t="shared" si="296"/>
        <v>2.9786899999999994</v>
      </c>
      <c r="F2412" s="2">
        <f t="shared" si="297"/>
        <v>3.0018499999999992</v>
      </c>
      <c r="G2412" s="2">
        <f t="shared" si="291"/>
        <v>3.046878</v>
      </c>
      <c r="H2412" s="2">
        <f t="shared" si="295"/>
        <v>3.1729855000000016</v>
      </c>
      <c r="I2412" s="2">
        <f t="array" ref="I2412">SUMPRODUCT(B2396:B2415, (ROW(B2396:B2415)-ROW(B2396)+1)) / (20*21/2)</f>
        <v>2.929014761904762</v>
      </c>
      <c r="J2412" s="2">
        <f t="shared" si="298"/>
        <v>2.9890319497772113</v>
      </c>
      <c r="K2412" s="2">
        <f t="shared" si="292"/>
        <v>3.0303439828814582</v>
      </c>
    </row>
    <row r="2413" spans="1:11" ht="13.5" x14ac:dyDescent="0.25">
      <c r="A2413" s="3">
        <f>TITRES_STAT!B2416</f>
        <v>45820</v>
      </c>
      <c r="B2413" s="5">
        <f>TITRES_STAT!D2416</f>
        <v>2.9184999999999999</v>
      </c>
      <c r="C2413" s="2">
        <f t="shared" si="293"/>
        <v>0</v>
      </c>
      <c r="D2413" s="2">
        <f t="shared" si="294"/>
        <v>2.93702</v>
      </c>
      <c r="E2413" s="2">
        <f t="shared" si="296"/>
        <v>2.9740600000000001</v>
      </c>
      <c r="F2413" s="2">
        <f t="shared" si="297"/>
        <v>2.9990699999999997</v>
      </c>
      <c r="G2413" s="2">
        <f t="shared" si="291"/>
        <v>3.0407639999999994</v>
      </c>
      <c r="H2413" s="2">
        <f t="shared" si="295"/>
        <v>3.170993500000002</v>
      </c>
      <c r="I2413" s="2">
        <f t="array" ref="I2413">SUMPRODUCT(B2397:B2416, (ROW(B2397:B2416)-ROW(B2397)+1)) / (20*21/2)</f>
        <v>2.9061609523809513</v>
      </c>
      <c r="J2413" s="2">
        <f t="shared" si="298"/>
        <v>2.9823146212270011</v>
      </c>
      <c r="K2413" s="2">
        <f t="shared" si="292"/>
        <v>3.0259579443370876</v>
      </c>
    </row>
    <row r="2414" spans="1:11" ht="13.5" x14ac:dyDescent="0.25">
      <c r="A2414" s="3">
        <f>TITRES_STAT!B2417</f>
        <v>45821</v>
      </c>
      <c r="B2414" s="5">
        <f>TITRES_STAT!D2417</f>
        <v>2.7517</v>
      </c>
      <c r="C2414" s="2">
        <f t="shared" si="293"/>
        <v>-0.16679999999999984</v>
      </c>
      <c r="D2414" s="2">
        <f t="shared" si="294"/>
        <v>2.8999599999999996</v>
      </c>
      <c r="E2414" s="2">
        <f t="shared" si="296"/>
        <v>2.9481200000000003</v>
      </c>
      <c r="F2414" s="2">
        <f t="shared" si="297"/>
        <v>2.9860999999999995</v>
      </c>
      <c r="G2414" s="2">
        <f t="shared" si="291"/>
        <v>3.0314979999999996</v>
      </c>
      <c r="H2414" s="2">
        <f t="shared" si="295"/>
        <v>3.1681675000000022</v>
      </c>
      <c r="I2414" s="2">
        <f t="array" ref="I2414">SUMPRODUCT(B2398:B2417, (ROW(B2398:B2417)-ROW(B2398)+1)) / (20*21/2)</f>
        <v>2.8826923809523803</v>
      </c>
      <c r="J2414" s="2">
        <f t="shared" si="298"/>
        <v>2.9603513239672865</v>
      </c>
      <c r="K2414" s="2">
        <f t="shared" si="292"/>
        <v>3.0152027308336726</v>
      </c>
    </row>
    <row r="2415" spans="1:11" ht="13.5" x14ac:dyDescent="0.25">
      <c r="A2415" s="3">
        <f>TITRES_STAT!B2418</f>
        <v>45824</v>
      </c>
      <c r="B2415" s="5">
        <f>TITRES_STAT!D2418</f>
        <v>2.6960999999999999</v>
      </c>
      <c r="C2415" s="2">
        <f t="shared" si="293"/>
        <v>-5.5600000000000094E-2</v>
      </c>
      <c r="D2415" s="2">
        <f t="shared" si="294"/>
        <v>2.84992</v>
      </c>
      <c r="E2415" s="2">
        <f t="shared" si="296"/>
        <v>2.9166200000000004</v>
      </c>
      <c r="F2415" s="2">
        <f t="shared" si="297"/>
        <v>2.9638649999999997</v>
      </c>
      <c r="G2415" s="2">
        <f t="shared" si="291"/>
        <v>3.0213059999999996</v>
      </c>
      <c r="H2415" s="2">
        <f t="shared" si="295"/>
        <v>3.1652490000000024</v>
      </c>
      <c r="I2415" s="2">
        <f t="array" ref="I2415">SUMPRODUCT(B2399:B2418, (ROW(B2399:B2418)-ROW(B2399)+1)) / (20*21/2)</f>
        <v>2.8520714285714281</v>
      </c>
      <c r="J2415" s="2">
        <f t="shared" si="298"/>
        <v>2.9351845312084972</v>
      </c>
      <c r="K2415" s="2">
        <f t="shared" si="292"/>
        <v>3.0026888982519604</v>
      </c>
    </row>
    <row r="2416" spans="1:11" ht="13.5" x14ac:dyDescent="0.25">
      <c r="A2416" s="3">
        <f>TITRES_STAT!B2419</f>
        <v>45825</v>
      </c>
      <c r="B2416" s="5">
        <f>TITRES_STAT!D2419</f>
        <v>2.7239</v>
      </c>
      <c r="C2416" s="2">
        <f t="shared" si="293"/>
        <v>2.7800000000000047E-2</v>
      </c>
      <c r="D2416" s="2">
        <f t="shared" si="294"/>
        <v>2.8017399999999997</v>
      </c>
      <c r="E2416" s="2">
        <f t="shared" si="296"/>
        <v>2.8879000000000006</v>
      </c>
      <c r="F2416" s="2">
        <f t="shared" si="297"/>
        <v>2.9518199999999997</v>
      </c>
      <c r="G2416" s="2">
        <f t="shared" si="291"/>
        <v>3.0116699999999992</v>
      </c>
      <c r="H2416" s="2">
        <f t="shared" si="295"/>
        <v>3.1624695000000025</v>
      </c>
      <c r="I2416" s="2">
        <f t="array" ref="I2416">SUMPRODUCT(B2400:B2419, (ROW(B2400:B2419)-ROW(B2400)+1)) / (20*21/2)</f>
        <v>2.8170880952380952</v>
      </c>
      <c r="J2416" s="2">
        <f t="shared" si="298"/>
        <v>2.9150621949029261</v>
      </c>
      <c r="K2416" s="2">
        <f t="shared" si="292"/>
        <v>2.9917560002812955</v>
      </c>
    </row>
    <row r="2417" spans="1:11" ht="13.5" x14ac:dyDescent="0.25">
      <c r="A2417" s="3">
        <f>TITRES_STAT!B2420</f>
        <v>45826</v>
      </c>
      <c r="B2417" s="5">
        <f>TITRES_STAT!D2420</f>
        <v>2.7054</v>
      </c>
      <c r="C2417" s="2">
        <f t="shared" si="293"/>
        <v>-1.8499999999999961E-2</v>
      </c>
      <c r="D2417" s="2">
        <f t="shared" si="294"/>
        <v>2.7591200000000002</v>
      </c>
      <c r="E2417" s="2">
        <f t="shared" si="296"/>
        <v>2.8573300000000001</v>
      </c>
      <c r="F2417" s="2">
        <f t="shared" si="297"/>
        <v>2.9342199999999998</v>
      </c>
      <c r="G2417" s="2">
        <f t="shared" si="291"/>
        <v>3.0027759999999986</v>
      </c>
      <c r="H2417" s="2">
        <f t="shared" si="295"/>
        <v>3.1597365000000028</v>
      </c>
      <c r="I2417" s="2">
        <f t="array" ref="I2417">SUMPRODUCT(B2401:B2420, (ROW(B2401:B2420)-ROW(B2401)+1)) / (20*21/2)</f>
        <v>2.7817071428571429</v>
      </c>
      <c r="J2417" s="2">
        <f t="shared" si="298"/>
        <v>2.8950943668169331</v>
      </c>
      <c r="K2417" s="2">
        <f t="shared" si="292"/>
        <v>2.9805263532114408</v>
      </c>
    </row>
    <row r="2418" spans="1:11" ht="13.5" x14ac:dyDescent="0.25">
      <c r="A2418" s="3">
        <f>TITRES_STAT!B2421</f>
        <v>45827</v>
      </c>
      <c r="B2418" s="5">
        <f>TITRES_STAT!D2421</f>
        <v>2.6126999999999998</v>
      </c>
      <c r="C2418" s="2">
        <f t="shared" si="293"/>
        <v>-9.2700000000000227E-2</v>
      </c>
      <c r="D2418" s="2">
        <f t="shared" si="294"/>
        <v>2.6979599999999997</v>
      </c>
      <c r="E2418" s="2">
        <f t="shared" si="296"/>
        <v>2.8174900000000003</v>
      </c>
      <c r="F2418" s="2">
        <f t="shared" si="297"/>
        <v>2.9152249999999995</v>
      </c>
      <c r="G2418" s="2">
        <f t="shared" ref="G2418:G2481" si="299">AVERAGE(B2369:B2418)</f>
        <v>2.9914719999999981</v>
      </c>
      <c r="H2418" s="2">
        <f t="shared" si="295"/>
        <v>3.1563085000000033</v>
      </c>
      <c r="I2418" s="2">
        <f t="array" ref="I2418">SUMPRODUCT(B2402:B2421, (ROW(B2402:B2421)-ROW(B2402)+1)) / (20*21/2)</f>
        <v>2.7628228571428575</v>
      </c>
      <c r="J2418" s="2">
        <f t="shared" si="298"/>
        <v>2.8681996652153208</v>
      </c>
      <c r="K2418" s="2">
        <f t="shared" si="292"/>
        <v>2.9661017903404039</v>
      </c>
    </row>
    <row r="2419" spans="1:11" ht="13.5" x14ac:dyDescent="0.25">
      <c r="A2419" s="3">
        <f>TITRES_STAT!B2422</f>
        <v>45828</v>
      </c>
      <c r="B2419" s="5">
        <f>TITRES_STAT!D2422</f>
        <v>2.5478999999999998</v>
      </c>
      <c r="C2419" s="2">
        <f t="shared" si="293"/>
        <v>-6.4799999999999969E-2</v>
      </c>
      <c r="D2419" s="2">
        <f t="shared" si="294"/>
        <v>2.6572</v>
      </c>
      <c r="E2419" s="2">
        <f t="shared" si="296"/>
        <v>2.7785799999999998</v>
      </c>
      <c r="F2419" s="2">
        <f t="shared" si="297"/>
        <v>2.8915999999999995</v>
      </c>
      <c r="G2419" s="2">
        <f t="shared" si="299"/>
        <v>2.979613999999998</v>
      </c>
      <c r="H2419" s="2">
        <f t="shared" si="295"/>
        <v>3.1526490000000034</v>
      </c>
      <c r="I2419" s="2">
        <f t="array" ref="I2419">SUMPRODUCT(B2403:B2422, (ROW(B2403:B2422)-ROW(B2403)+1)) / (20*21/2)</f>
        <v>2.7510866666666662</v>
      </c>
      <c r="J2419" s="2">
        <f t="shared" si="298"/>
        <v>2.837694935194814</v>
      </c>
      <c r="K2419" s="2">
        <f t="shared" ref="K2419:K2482" si="300">$K$4*B2419+(1-$K$4)*K2418</f>
        <v>2.9497017201309763</v>
      </c>
    </row>
    <row r="2420" spans="1:11" ht="13.5" x14ac:dyDescent="0.25">
      <c r="A2420" s="3">
        <f>TITRES_STAT!B2423</f>
        <v>45831</v>
      </c>
      <c r="B2420" s="5">
        <f>TITRES_STAT!D2423</f>
        <v>2.5200999999999998</v>
      </c>
      <c r="C2420" s="2">
        <f t="shared" si="293"/>
        <v>-2.7800000000000047E-2</v>
      </c>
      <c r="D2420" s="2">
        <f t="shared" si="294"/>
        <v>2.6219999999999999</v>
      </c>
      <c r="E2420" s="2">
        <f t="shared" si="296"/>
        <v>2.7359599999999995</v>
      </c>
      <c r="F2420" s="2">
        <f t="shared" si="297"/>
        <v>2.8665849999999997</v>
      </c>
      <c r="G2420" s="2">
        <f t="shared" si="299"/>
        <v>2.9666439999999983</v>
      </c>
      <c r="H2420" s="2">
        <f t="shared" si="295"/>
        <v>3.1489430000000027</v>
      </c>
      <c r="I2420" s="2">
        <f t="array" ref="I2420">SUMPRODUCT(B2404:B2423, (ROW(B2404:B2423)-ROW(B2404)+1)) / (20*21/2)</f>
        <v>2.739832380952381</v>
      </c>
      <c r="J2420" s="2">
        <f t="shared" si="298"/>
        <v>2.8074477985095938</v>
      </c>
      <c r="K2420" s="2">
        <f t="shared" si="300"/>
        <v>2.9328545938513302</v>
      </c>
    </row>
    <row r="2421" spans="1:11" ht="13.5" x14ac:dyDescent="0.25">
      <c r="A2421" s="3">
        <f>TITRES_STAT!B2424</f>
        <v>45832</v>
      </c>
      <c r="B2421" s="5">
        <f>TITRES_STAT!D2424</f>
        <v>2.6682999999999999</v>
      </c>
      <c r="C2421" s="2">
        <f t="shared" si="293"/>
        <v>0.14820000000000011</v>
      </c>
      <c r="D2421" s="2">
        <f t="shared" si="294"/>
        <v>2.6108799999999999</v>
      </c>
      <c r="E2421" s="2">
        <f t="shared" si="296"/>
        <v>2.7063099999999993</v>
      </c>
      <c r="F2421" s="2">
        <f t="shared" si="297"/>
        <v>2.8471299999999995</v>
      </c>
      <c r="G2421" s="2">
        <f t="shared" si="299"/>
        <v>2.9571939999999985</v>
      </c>
      <c r="H2421" s="2">
        <f t="shared" si="295"/>
        <v>3.145978000000003</v>
      </c>
      <c r="I2421" s="2">
        <f t="array" ref="I2421">SUMPRODUCT(B2405:B2424, (ROW(B2405:B2424)-ROW(B2405)+1)) / (20*21/2)</f>
        <v>2.7288933333333327</v>
      </c>
      <c r="J2421" s="2">
        <f t="shared" si="298"/>
        <v>2.7941956272229658</v>
      </c>
      <c r="K2421" s="2">
        <f t="shared" si="300"/>
        <v>2.922479903896376</v>
      </c>
    </row>
    <row r="2422" spans="1:11" ht="13.5" x14ac:dyDescent="0.25">
      <c r="A2422" s="3">
        <f>TITRES_STAT!B2425</f>
        <v>45833</v>
      </c>
      <c r="B2422" s="5">
        <f>TITRES_STAT!D2425</f>
        <v>2.7239</v>
      </c>
      <c r="C2422" s="2">
        <f t="shared" si="293"/>
        <v>5.5600000000000094E-2</v>
      </c>
      <c r="D2422" s="2">
        <f t="shared" si="294"/>
        <v>2.6145800000000001</v>
      </c>
      <c r="E2422" s="2">
        <f t="shared" si="296"/>
        <v>2.6868499999999997</v>
      </c>
      <c r="F2422" s="2">
        <f t="shared" si="297"/>
        <v>2.8327699999999996</v>
      </c>
      <c r="G2422" s="2">
        <f t="shared" si="299"/>
        <v>2.9482999999999979</v>
      </c>
      <c r="H2422" s="2">
        <f t="shared" si="295"/>
        <v>3.1433835000000028</v>
      </c>
      <c r="I2422" s="2">
        <f t="array" ref="I2422">SUMPRODUCT(B2406:B2425, (ROW(B2406:B2425)-ROW(B2406)+1)) / (20*21/2)</f>
        <v>2.7194099999999999</v>
      </c>
      <c r="J2422" s="2">
        <f t="shared" si="298"/>
        <v>2.7875008055826833</v>
      </c>
      <c r="K2422" s="2">
        <f t="shared" si="300"/>
        <v>2.9146924566847536</v>
      </c>
    </row>
    <row r="2423" spans="1:11" ht="13.5" x14ac:dyDescent="0.25">
      <c r="A2423" s="3">
        <f>TITRES_STAT!B2426</f>
        <v>45835</v>
      </c>
      <c r="B2423" s="5">
        <f>TITRES_STAT!D2426</f>
        <v>2.7145999999999999</v>
      </c>
      <c r="C2423" s="2">
        <f t="shared" si="293"/>
        <v>-9.300000000000086E-3</v>
      </c>
      <c r="D2423" s="2">
        <f t="shared" si="294"/>
        <v>2.6349600000000004</v>
      </c>
      <c r="E2423" s="2">
        <f t="shared" si="296"/>
        <v>2.6664599999999998</v>
      </c>
      <c r="F2423" s="2">
        <f t="shared" si="297"/>
        <v>2.8202599999999998</v>
      </c>
      <c r="G2423" s="2">
        <f t="shared" si="299"/>
        <v>2.9392199999999979</v>
      </c>
      <c r="H2423" s="2">
        <f t="shared" si="295"/>
        <v>3.1406040000000037</v>
      </c>
      <c r="I2423" s="2">
        <f t="array" ref="I2423">SUMPRODUCT(B2407:B2426, (ROW(B2407:B2426)-ROW(B2407)+1)) / (20*21/2)</f>
        <v>2.7087347619047617</v>
      </c>
      <c r="J2423" s="2">
        <f t="shared" si="298"/>
        <v>2.780557871717666</v>
      </c>
      <c r="K2423" s="2">
        <f t="shared" si="300"/>
        <v>2.9068456936775084</v>
      </c>
    </row>
    <row r="2424" spans="1:11" ht="13.5" x14ac:dyDescent="0.25">
      <c r="A2424" s="3">
        <f>TITRES_STAT!B2427</f>
        <v>45838</v>
      </c>
      <c r="B2424" s="5">
        <f>TITRES_STAT!D2427</f>
        <v>2.7054</v>
      </c>
      <c r="C2424" s="2">
        <f t="shared" si="293"/>
        <v>-9.1999999999998749E-3</v>
      </c>
      <c r="D2424" s="2">
        <f t="shared" si="294"/>
        <v>2.6664599999999998</v>
      </c>
      <c r="E2424" s="2">
        <f t="shared" si="296"/>
        <v>2.6618300000000001</v>
      </c>
      <c r="F2424" s="2">
        <f t="shared" si="297"/>
        <v>2.8049749999999998</v>
      </c>
      <c r="G2424" s="2">
        <f t="shared" si="299"/>
        <v>2.9303259999999982</v>
      </c>
      <c r="H2424" s="2">
        <f t="shared" si="295"/>
        <v>3.1377785000000036</v>
      </c>
      <c r="I2424" s="2">
        <f t="array" ref="I2424">SUMPRODUCT(B2408:B2427, (ROW(B2408:B2427)-ROW(B2408)+1)) / (20*21/2)</f>
        <v>2.7084666666666668</v>
      </c>
      <c r="J2424" s="2">
        <f t="shared" si="298"/>
        <v>2.7733999791731265</v>
      </c>
      <c r="K2424" s="2">
        <f t="shared" si="300"/>
        <v>2.8989458625529005</v>
      </c>
    </row>
    <row r="2425" spans="1:11" ht="13.5" x14ac:dyDescent="0.25">
      <c r="A2425" s="3">
        <f>TITRES_STAT!B2428</f>
        <v>45839</v>
      </c>
      <c r="B2425" s="5">
        <f>TITRES_STAT!D2428</f>
        <v>2.7054</v>
      </c>
      <c r="C2425" s="2">
        <f t="shared" si="293"/>
        <v>0</v>
      </c>
      <c r="D2425" s="2">
        <f t="shared" si="294"/>
        <v>2.7035200000000001</v>
      </c>
      <c r="E2425" s="2">
        <f t="shared" si="296"/>
        <v>2.66276</v>
      </c>
      <c r="F2425" s="2">
        <f t="shared" si="297"/>
        <v>2.7896899999999993</v>
      </c>
      <c r="G2425" s="2">
        <f t="shared" si="299"/>
        <v>2.9214319999999985</v>
      </c>
      <c r="H2425" s="2">
        <f t="shared" si="295"/>
        <v>3.1349530000000034</v>
      </c>
      <c r="I2425" s="2">
        <f t="array" ref="I2425">SUMPRODUCT(B2409:B2428, (ROW(B2409:B2428)-ROW(B2409)+1)) / (20*21/2)</f>
        <v>2.709345714285714</v>
      </c>
      <c r="J2425" s="2">
        <f t="shared" si="298"/>
        <v>2.766923790680448</v>
      </c>
      <c r="K2425" s="2">
        <f t="shared" si="300"/>
        <v>2.8913558287272969</v>
      </c>
    </row>
    <row r="2426" spans="1:11" ht="13.5" x14ac:dyDescent="0.25">
      <c r="A2426" s="3">
        <f>TITRES_STAT!B2429</f>
        <v>45840</v>
      </c>
      <c r="B2426" s="5">
        <f>TITRES_STAT!D2429</f>
        <v>2.6776</v>
      </c>
      <c r="C2426" s="2">
        <f t="shared" si="293"/>
        <v>-2.7800000000000047E-2</v>
      </c>
      <c r="D2426" s="2">
        <f t="shared" si="294"/>
        <v>2.7053799999999999</v>
      </c>
      <c r="E2426" s="2">
        <f t="shared" si="296"/>
        <v>2.6581299999999999</v>
      </c>
      <c r="F2426" s="2">
        <f t="shared" si="297"/>
        <v>2.773015</v>
      </c>
      <c r="G2426" s="2">
        <f t="shared" si="299"/>
        <v>2.9119819999999987</v>
      </c>
      <c r="H2426" s="2">
        <f t="shared" si="295"/>
        <v>3.132081000000003</v>
      </c>
      <c r="I2426" s="2">
        <f t="array" ref="I2426">SUMPRODUCT(B2410:B2429, (ROW(B2410:B2429)-ROW(B2410)+1)) / (20*21/2)</f>
        <v>2.7069623809523806</v>
      </c>
      <c r="J2426" s="2">
        <f t="shared" si="298"/>
        <v>2.7584167629965961</v>
      </c>
      <c r="K2426" s="2">
        <f t="shared" si="300"/>
        <v>2.8829732472085796</v>
      </c>
    </row>
    <row r="2427" spans="1:11" ht="13.5" x14ac:dyDescent="0.25">
      <c r="A2427" s="3">
        <f>TITRES_STAT!B2430</f>
        <v>45841</v>
      </c>
      <c r="B2427" s="5">
        <f>TITRES_STAT!D2430</f>
        <v>2.7702</v>
      </c>
      <c r="C2427" s="2">
        <f t="shared" si="293"/>
        <v>9.2600000000000016E-2</v>
      </c>
      <c r="D2427" s="2">
        <f t="shared" si="294"/>
        <v>2.7146400000000002</v>
      </c>
      <c r="E2427" s="2">
        <f t="shared" si="296"/>
        <v>2.6646100000000001</v>
      </c>
      <c r="F2427" s="2">
        <f t="shared" si="297"/>
        <v>2.7609699999999999</v>
      </c>
      <c r="G2427" s="2">
        <f t="shared" si="299"/>
        <v>2.9045699999999983</v>
      </c>
      <c r="H2427" s="2">
        <f t="shared" si="295"/>
        <v>3.1295795000000033</v>
      </c>
      <c r="I2427" s="2">
        <f t="array" ref="I2427">SUMPRODUCT(B2411:B2430, (ROW(B2411:B2430)-ROW(B2411)+1)) / (20*21/2)</f>
        <v>2.698536666666667</v>
      </c>
      <c r="J2427" s="2">
        <f t="shared" si="298"/>
        <v>2.759538976044539</v>
      </c>
      <c r="K2427" s="2">
        <f t="shared" si="300"/>
        <v>2.8785507669258905</v>
      </c>
    </row>
    <row r="2428" spans="1:11" ht="13.5" x14ac:dyDescent="0.25">
      <c r="A2428" s="3">
        <f>TITRES_STAT!B2431</f>
        <v>45842</v>
      </c>
      <c r="B2428" s="5">
        <f>TITRES_STAT!D2431</f>
        <v>2.7702</v>
      </c>
      <c r="C2428" s="2">
        <f t="shared" si="293"/>
        <v>0</v>
      </c>
      <c r="D2428" s="2">
        <f t="shared" si="294"/>
        <v>2.7257599999999997</v>
      </c>
      <c r="E2428" s="2">
        <f t="shared" si="296"/>
        <v>2.6803600000000003</v>
      </c>
      <c r="F2428" s="2">
        <f t="shared" si="297"/>
        <v>2.7489250000000003</v>
      </c>
      <c r="G2428" s="2">
        <f t="shared" si="299"/>
        <v>2.8988259999999983</v>
      </c>
      <c r="H2428" s="2">
        <f t="shared" si="295"/>
        <v>3.1267535000000031</v>
      </c>
      <c r="I2428" s="2">
        <f t="array" ref="I2428">SUMPRODUCT(B2412:B2431, (ROW(B2412:B2431)-ROW(B2412)+1)) / (20*21/2)</f>
        <v>2.6871133333333335</v>
      </c>
      <c r="J2428" s="2">
        <f t="shared" si="298"/>
        <v>2.7605543116593445</v>
      </c>
      <c r="K2428" s="2">
        <f t="shared" si="300"/>
        <v>2.8743017172425223</v>
      </c>
    </row>
    <row r="2429" spans="1:11" ht="13.5" x14ac:dyDescent="0.25">
      <c r="A2429" s="3">
        <f>TITRES_STAT!B2432</f>
        <v>45845</v>
      </c>
      <c r="B2429" s="5">
        <f>TITRES_STAT!D2432</f>
        <v>2.7239</v>
      </c>
      <c r="C2429" s="2">
        <f t="shared" si="293"/>
        <v>-4.6300000000000008E-2</v>
      </c>
      <c r="D2429" s="2">
        <f t="shared" si="294"/>
        <v>2.7294600000000004</v>
      </c>
      <c r="E2429" s="2">
        <f t="shared" si="296"/>
        <v>2.6979599999999997</v>
      </c>
      <c r="F2429" s="2">
        <f t="shared" si="297"/>
        <v>2.7382699999999995</v>
      </c>
      <c r="G2429" s="2">
        <f t="shared" si="299"/>
        <v>2.8912279999999986</v>
      </c>
      <c r="H2429" s="2">
        <f t="shared" si="295"/>
        <v>3.1234180000000031</v>
      </c>
      <c r="I2429" s="2">
        <f t="array" ref="I2429">SUMPRODUCT(B2413:B2432, (ROW(B2413:B2432)-ROW(B2413)+1)) / (20*21/2)</f>
        <v>2.6685819047619046</v>
      </c>
      <c r="J2429" s="2">
        <f t="shared" si="298"/>
        <v>2.7570634248346453</v>
      </c>
      <c r="K2429" s="2">
        <f t="shared" si="300"/>
        <v>2.8684036106839921</v>
      </c>
    </row>
    <row r="2430" spans="1:11" ht="13.5" x14ac:dyDescent="0.25">
      <c r="A2430" s="3">
        <f>TITRES_STAT!B2433</f>
        <v>45846</v>
      </c>
      <c r="B2430" s="5">
        <f>TITRES_STAT!D2433</f>
        <v>2.6497999999999999</v>
      </c>
      <c r="C2430" s="2">
        <f t="shared" si="293"/>
        <v>-7.4100000000000055E-2</v>
      </c>
      <c r="D2430" s="2">
        <f t="shared" si="294"/>
        <v>2.71834</v>
      </c>
      <c r="E2430" s="2">
        <f t="shared" si="296"/>
        <v>2.7109299999999998</v>
      </c>
      <c r="F2430" s="2">
        <f t="shared" si="297"/>
        <v>2.7234449999999994</v>
      </c>
      <c r="G2430" s="2">
        <f t="shared" si="299"/>
        <v>2.8814079999999991</v>
      </c>
      <c r="H2430" s="2">
        <f t="shared" si="295"/>
        <v>3.119804500000003</v>
      </c>
      <c r="I2430" s="2">
        <f t="array" ref="I2430">SUMPRODUCT(B2414:B2433, (ROW(B2414:B2433)-ROW(B2414)+1)) / (20*21/2)</f>
        <v>2.637877619047619</v>
      </c>
      <c r="J2430" s="2">
        <f t="shared" si="298"/>
        <v>2.7468478605646789</v>
      </c>
      <c r="K2430" s="2">
        <f t="shared" si="300"/>
        <v>2.859830920068934</v>
      </c>
    </row>
    <row r="2431" spans="1:11" ht="13.5" x14ac:dyDescent="0.25">
      <c r="A2431" s="3">
        <f>TITRES_STAT!B2434</f>
        <v>45847</v>
      </c>
      <c r="B2431" s="5">
        <f>TITRES_STAT!D2434</f>
        <v>2.6034999999999999</v>
      </c>
      <c r="C2431" s="2">
        <f t="shared" si="293"/>
        <v>-4.6300000000000008E-2</v>
      </c>
      <c r="D2431" s="2">
        <f t="shared" si="294"/>
        <v>2.7035200000000001</v>
      </c>
      <c r="E2431" s="2">
        <f t="shared" si="296"/>
        <v>2.70445</v>
      </c>
      <c r="F2431" s="2">
        <f t="shared" si="297"/>
        <v>2.7053799999999995</v>
      </c>
      <c r="G2431" s="2">
        <f t="shared" si="299"/>
        <v>2.8723299999999989</v>
      </c>
      <c r="H2431" s="2">
        <f t="shared" si="295"/>
        <v>3.1159595000000029</v>
      </c>
      <c r="I2431" s="2">
        <f t="array" ref="I2431">SUMPRODUCT(B2415:B2434, (ROW(B2415:B2434)-ROW(B2415)+1)) / (20*21/2)</f>
        <v>2.5965823809523809</v>
      </c>
      <c r="J2431" s="2">
        <f t="shared" si="298"/>
        <v>2.7331956833680429</v>
      </c>
      <c r="K2431" s="2">
        <f t="shared" si="300"/>
        <v>2.8497787271250541</v>
      </c>
    </row>
    <row r="2432" spans="1:11" ht="13.5" x14ac:dyDescent="0.25">
      <c r="A2432" s="3">
        <f>TITRES_STAT!B2435</f>
        <v>45848</v>
      </c>
      <c r="B2432" s="5">
        <f>TITRES_STAT!D2435</f>
        <v>2.5108000000000001</v>
      </c>
      <c r="C2432" s="2">
        <f t="shared" si="293"/>
        <v>-9.2699999999999783E-2</v>
      </c>
      <c r="D2432" s="2">
        <f t="shared" si="294"/>
        <v>2.6516399999999996</v>
      </c>
      <c r="E2432" s="2">
        <f t="shared" si="296"/>
        <v>2.6831399999999999</v>
      </c>
      <c r="F2432" s="2">
        <f t="shared" si="297"/>
        <v>2.6849949999999998</v>
      </c>
      <c r="G2432" s="2">
        <f t="shared" si="299"/>
        <v>2.8615819999999985</v>
      </c>
      <c r="H2432" s="2">
        <f t="shared" si="295"/>
        <v>3.1116975000000031</v>
      </c>
      <c r="I2432" s="2">
        <f t="array" ref="I2432">SUMPRODUCT(B2416:B2435, (ROW(B2416:B2435)-ROW(B2416)+1)) / (20*21/2)</f>
        <v>2.5454495238095238</v>
      </c>
      <c r="J2432" s="2">
        <f t="shared" si="298"/>
        <v>2.7120151420948959</v>
      </c>
      <c r="K2432" s="2">
        <f t="shared" si="300"/>
        <v>2.8364854437083853</v>
      </c>
    </row>
    <row r="2433" spans="1:11" ht="13.5" x14ac:dyDescent="0.25">
      <c r="A2433" s="3">
        <f>TITRES_STAT!B2436</f>
        <v>45849</v>
      </c>
      <c r="B2433" s="5">
        <f>TITRES_STAT!D2436</f>
        <v>2.3626</v>
      </c>
      <c r="C2433" s="2">
        <f t="shared" si="293"/>
        <v>-0.14820000000000011</v>
      </c>
      <c r="D2433" s="2">
        <f t="shared" si="294"/>
        <v>2.5701200000000002</v>
      </c>
      <c r="E2433" s="2">
        <f t="shared" si="296"/>
        <v>2.6479399999999997</v>
      </c>
      <c r="F2433" s="2">
        <f t="shared" si="297"/>
        <v>2.6572</v>
      </c>
      <c r="G2433" s="2">
        <f t="shared" si="299"/>
        <v>2.8491679999999984</v>
      </c>
      <c r="H2433" s="2">
        <f t="shared" si="295"/>
        <v>3.1066945000000032</v>
      </c>
      <c r="I2433" s="2">
        <f t="array" ref="I2433">SUMPRODUCT(B2417:B2436, (ROW(B2417:B2436)-ROW(B2417)+1)) / (20*21/2)</f>
        <v>2.485708095238095</v>
      </c>
      <c r="J2433" s="2">
        <f t="shared" si="298"/>
        <v>2.6787375095144297</v>
      </c>
      <c r="K2433" s="2">
        <f t="shared" si="300"/>
        <v>2.8179017008178602</v>
      </c>
    </row>
    <row r="2434" spans="1:11" ht="13.5" x14ac:dyDescent="0.25">
      <c r="A2434" s="3">
        <f>TITRES_STAT!B2437</f>
        <v>45852</v>
      </c>
      <c r="B2434" s="5">
        <f>TITRES_STAT!D2437</f>
        <v>2.2235999999999998</v>
      </c>
      <c r="C2434" s="2">
        <f t="shared" si="293"/>
        <v>-0.13900000000000023</v>
      </c>
      <c r="D2434" s="2">
        <f t="shared" si="294"/>
        <v>2.4700599999999997</v>
      </c>
      <c r="E2434" s="2">
        <f t="shared" si="296"/>
        <v>2.5997600000000003</v>
      </c>
      <c r="F2434" s="2">
        <f t="shared" si="297"/>
        <v>2.630795</v>
      </c>
      <c r="G2434" s="2">
        <f t="shared" si="299"/>
        <v>2.8345299999999991</v>
      </c>
      <c r="H2434" s="2">
        <f t="shared" si="295"/>
        <v>3.1009965000000039</v>
      </c>
      <c r="I2434" s="2">
        <f t="array" ref="I2434">SUMPRODUCT(B2418:B2437, (ROW(B2418:B2437)-ROW(B2418)+1)) / (20*21/2)</f>
        <v>2.4304261904761906</v>
      </c>
      <c r="J2434" s="2">
        <f t="shared" si="298"/>
        <v>2.635391080036865</v>
      </c>
      <c r="K2434" s="2">
        <f t="shared" si="300"/>
        <v>2.7945957517661797</v>
      </c>
    </row>
    <row r="2435" spans="1:11" ht="13.5" x14ac:dyDescent="0.25">
      <c r="A2435" s="3">
        <f>TITRES_STAT!B2438</f>
        <v>45853</v>
      </c>
      <c r="B2435" s="5">
        <f>TITRES_STAT!D2438</f>
        <v>2.0939000000000001</v>
      </c>
      <c r="C2435" s="2">
        <f t="shared" si="293"/>
        <v>-0.1296999999999997</v>
      </c>
      <c r="D2435" s="2">
        <f t="shared" si="294"/>
        <v>2.3588800000000001</v>
      </c>
      <c r="E2435" s="2">
        <f t="shared" si="296"/>
        <v>2.5386100000000003</v>
      </c>
      <c r="F2435" s="2">
        <f t="shared" si="297"/>
        <v>2.6006849999999999</v>
      </c>
      <c r="G2435" s="2">
        <f t="shared" si="299"/>
        <v>2.818223999999999</v>
      </c>
      <c r="H2435" s="2">
        <f t="shared" si="295"/>
        <v>3.0946500000000037</v>
      </c>
      <c r="I2435" s="2">
        <f t="array" ref="I2435">SUMPRODUCT(B2419:B2438, (ROW(B2419:B2438)-ROW(B2419)+1)) / (20*21/2)</f>
        <v>2.388290476190476</v>
      </c>
      <c r="J2435" s="2">
        <f t="shared" si="298"/>
        <v>2.5838205009857349</v>
      </c>
      <c r="K2435" s="2">
        <f t="shared" si="300"/>
        <v>2.7671174869910353</v>
      </c>
    </row>
    <row r="2436" spans="1:11" ht="13.5" x14ac:dyDescent="0.25">
      <c r="A2436" s="3">
        <f>TITRES_STAT!B2439</f>
        <v>45854</v>
      </c>
      <c r="B2436" s="5">
        <f>TITRES_STAT!D2439</f>
        <v>1.9734</v>
      </c>
      <c r="C2436" s="2">
        <f t="shared" ref="C2436:C2499" si="301">B2436-B2435</f>
        <v>-0.12050000000000005</v>
      </c>
      <c r="D2436" s="2">
        <f t="shared" si="294"/>
        <v>2.2328599999999996</v>
      </c>
      <c r="E2436" s="2">
        <f t="shared" si="296"/>
        <v>2.4681900000000008</v>
      </c>
      <c r="F2436" s="2">
        <f t="shared" si="297"/>
        <v>2.5631599999999994</v>
      </c>
      <c r="G2436" s="2">
        <f t="shared" si="299"/>
        <v>2.799507999999999</v>
      </c>
      <c r="H2436" s="2">
        <f t="shared" si="295"/>
        <v>3.0878865000000038</v>
      </c>
      <c r="I2436" s="2">
        <f t="array" ref="I2436">SUMPRODUCT(B2420:B2439, (ROW(B2420:B2439)-ROW(B2420)+1)) / (20*21/2)</f>
        <v>2.3601457142857138</v>
      </c>
      <c r="J2436" s="2">
        <f t="shared" si="298"/>
        <v>2.5256852151775697</v>
      </c>
      <c r="K2436" s="2">
        <f t="shared" si="300"/>
        <v>2.7359913110306024</v>
      </c>
    </row>
    <row r="2437" spans="1:11" ht="13.5" x14ac:dyDescent="0.25">
      <c r="A2437" s="3">
        <f>TITRES_STAT!B2440</f>
        <v>45855</v>
      </c>
      <c r="B2437" s="5">
        <f>TITRES_STAT!D2440</f>
        <v>1.9826999999999999</v>
      </c>
      <c r="C2437" s="2">
        <f t="shared" si="301"/>
        <v>9.2999999999998639E-3</v>
      </c>
      <c r="D2437" s="2">
        <f t="shared" si="294"/>
        <v>2.1272399999999996</v>
      </c>
      <c r="E2437" s="2">
        <f t="shared" si="296"/>
        <v>2.3894400000000005</v>
      </c>
      <c r="F2437" s="2">
        <f t="shared" si="297"/>
        <v>2.5270249999999996</v>
      </c>
      <c r="G2437" s="2">
        <f t="shared" si="299"/>
        <v>2.7824599999999986</v>
      </c>
      <c r="H2437" s="2">
        <f t="shared" si="295"/>
        <v>3.0812620000000037</v>
      </c>
      <c r="I2437" s="2">
        <f t="array" ref="I2437">SUMPRODUCT(B2421:B2440, (ROW(B2421:B2440)-ROW(B2421)+1)) / (20*21/2)</f>
        <v>2.3459857142857143</v>
      </c>
      <c r="J2437" s="2">
        <f t="shared" si="298"/>
        <v>2.4739723375416109</v>
      </c>
      <c r="K2437" s="2">
        <f t="shared" si="300"/>
        <v>2.706450475303912</v>
      </c>
    </row>
    <row r="2438" spans="1:11" ht="13.5" x14ac:dyDescent="0.25">
      <c r="A2438" s="3">
        <f>TITRES_STAT!B2441</f>
        <v>45856</v>
      </c>
      <c r="B2438" s="5">
        <f>TITRES_STAT!D2441</f>
        <v>2.0846</v>
      </c>
      <c r="C2438" s="2">
        <f t="shared" si="301"/>
        <v>0.1019000000000001</v>
      </c>
      <c r="D2438" s="2">
        <f t="shared" ref="D2438:D2501" si="302">AVERAGE(B2434:B2438)</f>
        <v>2.0716399999999999</v>
      </c>
      <c r="E2438" s="2">
        <f t="shared" si="296"/>
        <v>2.3208800000000003</v>
      </c>
      <c r="F2438" s="2">
        <f t="shared" si="297"/>
        <v>2.5006200000000001</v>
      </c>
      <c r="G2438" s="2">
        <f t="shared" si="299"/>
        <v>2.7667079999999995</v>
      </c>
      <c r="H2438" s="2">
        <f t="shared" si="295"/>
        <v>3.075332500000004</v>
      </c>
      <c r="I2438" s="2">
        <f t="array" ref="I2438">SUMPRODUCT(B2422:B2441, (ROW(B2422:B2441)-ROW(B2422)+1)) / (20*21/2)</f>
        <v>2.3432985714285715</v>
      </c>
      <c r="J2438" s="2">
        <f t="shared" si="298"/>
        <v>2.4368892577757433</v>
      </c>
      <c r="K2438" s="2">
        <f t="shared" si="300"/>
        <v>2.6820641821547393</v>
      </c>
    </row>
    <row r="2439" spans="1:11" ht="13.5" x14ac:dyDescent="0.25">
      <c r="A2439" s="3">
        <f>TITRES_STAT!B2442</f>
        <v>45859</v>
      </c>
      <c r="B2439" s="5">
        <f>TITRES_STAT!D2442</f>
        <v>2.2050999999999998</v>
      </c>
      <c r="C2439" s="2">
        <f t="shared" si="301"/>
        <v>0.12049999999999983</v>
      </c>
      <c r="D2439" s="2">
        <f t="shared" si="302"/>
        <v>2.0679400000000001</v>
      </c>
      <c r="E2439" s="2">
        <f t="shared" si="296"/>
        <v>2.2690000000000006</v>
      </c>
      <c r="F2439" s="2">
        <f t="shared" si="297"/>
        <v>2.4834799999999997</v>
      </c>
      <c r="G2439" s="2">
        <f t="shared" si="299"/>
        <v>2.7520699999999994</v>
      </c>
      <c r="H2439" s="2">
        <f t="shared" si="295"/>
        <v>3.0699125000000036</v>
      </c>
      <c r="I2439" s="2">
        <f t="array" ref="I2439">SUMPRODUCT(B2423:B2442, (ROW(B2423:B2442)-ROW(B2423)+1)) / (20*21/2)</f>
        <v>2.3469652380952382</v>
      </c>
      <c r="J2439" s="2">
        <f t="shared" si="298"/>
        <v>2.4148140903685293</v>
      </c>
      <c r="K2439" s="2">
        <f t="shared" si="300"/>
        <v>2.6633597044231809</v>
      </c>
    </row>
    <row r="2440" spans="1:11" ht="13.5" x14ac:dyDescent="0.25">
      <c r="A2440" s="3">
        <f>TITRES_STAT!B2443</f>
        <v>45860</v>
      </c>
      <c r="B2440" s="5">
        <f>TITRES_STAT!D2443</f>
        <v>2.3348</v>
      </c>
      <c r="C2440" s="2">
        <f t="shared" si="301"/>
        <v>0.12970000000000015</v>
      </c>
      <c r="D2440" s="2">
        <f t="shared" si="302"/>
        <v>2.1161199999999996</v>
      </c>
      <c r="E2440" s="2">
        <f t="shared" si="296"/>
        <v>2.2374999999999998</v>
      </c>
      <c r="F2440" s="2">
        <f t="shared" si="297"/>
        <v>2.4742150000000001</v>
      </c>
      <c r="G2440" s="2">
        <f t="shared" si="299"/>
        <v>2.7385439999999992</v>
      </c>
      <c r="H2440" s="2">
        <f t="shared" si="295"/>
        <v>3.0653265000000034</v>
      </c>
      <c r="I2440" s="2">
        <f t="array" ref="I2440">SUMPRODUCT(B2424:B2443, (ROW(B2424:B2443)-ROW(B2424)+1)) / (20*21/2)</f>
        <v>2.351690476190476</v>
      </c>
      <c r="J2440" s="2">
        <f t="shared" si="298"/>
        <v>2.4071937008096218</v>
      </c>
      <c r="K2440" s="2">
        <f t="shared" si="300"/>
        <v>2.6504750101320758</v>
      </c>
    </row>
    <row r="2441" spans="1:11" ht="13.5" x14ac:dyDescent="0.25">
      <c r="A2441" s="3">
        <f>TITRES_STAT!B2444</f>
        <v>45861</v>
      </c>
      <c r="B2441" s="5">
        <f>TITRES_STAT!D2444</f>
        <v>2.4460000000000002</v>
      </c>
      <c r="C2441" s="2">
        <f t="shared" si="301"/>
        <v>0.11120000000000019</v>
      </c>
      <c r="D2441" s="2">
        <f t="shared" si="302"/>
        <v>2.2106399999999997</v>
      </c>
      <c r="E2441" s="2">
        <f t="shared" si="296"/>
        <v>2.2217500000000001</v>
      </c>
      <c r="F2441" s="2">
        <f t="shared" si="297"/>
        <v>2.4630999999999998</v>
      </c>
      <c r="G2441" s="2">
        <f t="shared" si="299"/>
        <v>2.7287239999999997</v>
      </c>
      <c r="H2441" s="2">
        <f t="shared" si="295"/>
        <v>3.0612500000000034</v>
      </c>
      <c r="I2441" s="2">
        <f t="array" ref="I2441">SUMPRODUCT(B2425:B2444, (ROW(B2425:B2444)-ROW(B2425)+1)) / (20*21/2)</f>
        <v>2.3574299999999999</v>
      </c>
      <c r="J2441" s="2">
        <f t="shared" si="298"/>
        <v>2.4108895388277531</v>
      </c>
      <c r="K2441" s="2">
        <f t="shared" si="300"/>
        <v>2.642456382283759</v>
      </c>
    </row>
    <row r="2442" spans="1:11" ht="13.5" x14ac:dyDescent="0.25">
      <c r="A2442" s="3">
        <f>TITRES_STAT!B2445</f>
        <v>45862</v>
      </c>
      <c r="B2442" s="5">
        <f>TITRES_STAT!D2445</f>
        <v>2.5015999999999998</v>
      </c>
      <c r="C2442" s="2">
        <f t="shared" si="301"/>
        <v>5.559999999999965E-2</v>
      </c>
      <c r="D2442" s="2">
        <f t="shared" si="302"/>
        <v>2.3144199999999997</v>
      </c>
      <c r="E2442" s="2">
        <f t="shared" si="296"/>
        <v>2.2208300000000003</v>
      </c>
      <c r="F2442" s="2">
        <f t="shared" si="297"/>
        <v>2.4519849999999996</v>
      </c>
      <c r="G2442" s="2">
        <f t="shared" si="299"/>
        <v>2.7189039999999993</v>
      </c>
      <c r="H2442" s="2">
        <f t="shared" ref="H2442:H2505" si="303">AVERAGE(B2243:B2442)</f>
        <v>3.0575440000000031</v>
      </c>
      <c r="I2442" s="2">
        <f t="array" ref="I2442">SUMPRODUCT(B2426:B2445, (ROW(B2426:B2445)-ROW(B2426)+1)) / (20*21/2)</f>
        <v>2.3614923809523809</v>
      </c>
      <c r="J2442" s="2">
        <f t="shared" si="298"/>
        <v>2.4195286303679668</v>
      </c>
      <c r="K2442" s="2">
        <f t="shared" si="300"/>
        <v>2.6369326025863566</v>
      </c>
    </row>
    <row r="2443" spans="1:11" ht="13.5" x14ac:dyDescent="0.25">
      <c r="A2443" s="3">
        <f>TITRES_STAT!B2446</f>
        <v>45866</v>
      </c>
      <c r="B2443" s="5">
        <f>TITRES_STAT!D2446</f>
        <v>2.5015999999999998</v>
      </c>
      <c r="C2443" s="2">
        <f t="shared" si="301"/>
        <v>0</v>
      </c>
      <c r="D2443" s="2">
        <f t="shared" si="302"/>
        <v>2.3978199999999998</v>
      </c>
      <c r="E2443" s="2">
        <f t="shared" si="296"/>
        <v>2.2347299999999999</v>
      </c>
      <c r="F2443" s="2">
        <f t="shared" si="297"/>
        <v>2.441335</v>
      </c>
      <c r="G2443" s="2">
        <f t="shared" si="299"/>
        <v>2.7094539999999996</v>
      </c>
      <c r="H2443" s="2">
        <f t="shared" si="303"/>
        <v>3.053606500000003</v>
      </c>
      <c r="I2443" s="2">
        <f t="array" ref="I2443">SUMPRODUCT(B2427:B2446, (ROW(B2427:B2446)-ROW(B2427)+1)) / (20*21/2)</f>
        <v>2.3640100000000004</v>
      </c>
      <c r="J2443" s="2">
        <f t="shared" si="298"/>
        <v>2.4273449512853031</v>
      </c>
      <c r="K2443" s="2">
        <f t="shared" si="300"/>
        <v>2.6316254417006171</v>
      </c>
    </row>
    <row r="2444" spans="1:11" ht="13.5" x14ac:dyDescent="0.25">
      <c r="A2444" s="3">
        <f>TITRES_STAT!B2447</f>
        <v>45867</v>
      </c>
      <c r="B2444" s="5">
        <f>TITRES_STAT!D2447</f>
        <v>2.5015999999999998</v>
      </c>
      <c r="C2444" s="2">
        <f t="shared" si="301"/>
        <v>0</v>
      </c>
      <c r="D2444" s="2">
        <f t="shared" si="302"/>
        <v>2.4571199999999997</v>
      </c>
      <c r="E2444" s="2">
        <f t="shared" ref="E2444:E2507" si="304">AVERAGE(B2435:B2444)</f>
        <v>2.2625299999999999</v>
      </c>
      <c r="F2444" s="2">
        <f t="shared" si="297"/>
        <v>2.4311449999999999</v>
      </c>
      <c r="G2444" s="2">
        <f t="shared" si="299"/>
        <v>2.6992639999999999</v>
      </c>
      <c r="H2444" s="2">
        <f t="shared" si="303"/>
        <v>3.0493450000000029</v>
      </c>
      <c r="I2444" s="2">
        <f t="array" ref="I2444">SUMPRODUCT(B2428:B2447, (ROW(B2428:B2447)-ROW(B2428)+1)) / (20*21/2)</f>
        <v>2.3605638095238093</v>
      </c>
      <c r="J2444" s="2">
        <f t="shared" si="298"/>
        <v>2.4344168606867025</v>
      </c>
      <c r="K2444" s="2">
        <f t="shared" si="300"/>
        <v>2.6265264047711812</v>
      </c>
    </row>
    <row r="2445" spans="1:11" ht="13.5" x14ac:dyDescent="0.25">
      <c r="A2445" s="3">
        <f>TITRES_STAT!B2448</f>
        <v>45868</v>
      </c>
      <c r="B2445" s="5">
        <f>TITRES_STAT!D2448</f>
        <v>2.4738000000000002</v>
      </c>
      <c r="C2445" s="2">
        <f t="shared" si="301"/>
        <v>-2.7799999999999603E-2</v>
      </c>
      <c r="D2445" s="2">
        <f t="shared" si="302"/>
        <v>2.4849199999999998</v>
      </c>
      <c r="E2445" s="2">
        <f t="shared" si="304"/>
        <v>2.3005199999999997</v>
      </c>
      <c r="F2445" s="2">
        <f t="shared" si="297"/>
        <v>2.419565</v>
      </c>
      <c r="G2445" s="2">
        <f t="shared" si="299"/>
        <v>2.685924</v>
      </c>
      <c r="H2445" s="2">
        <f t="shared" si="303"/>
        <v>3.0452685000000019</v>
      </c>
      <c r="I2445" s="2">
        <f t="array" ref="I2445">SUMPRODUCT(B2429:B2448, (ROW(B2429:B2448)-ROW(B2429)+1)) / (20*21/2)</f>
        <v>2.3563671428571431</v>
      </c>
      <c r="J2445" s="2">
        <f t="shared" si="298"/>
        <v>2.4381676358593971</v>
      </c>
      <c r="K2445" s="2">
        <f t="shared" si="300"/>
        <v>2.6205371339958408</v>
      </c>
    </row>
    <row r="2446" spans="1:11" ht="13.5" x14ac:dyDescent="0.25">
      <c r="A2446" s="3">
        <f>TITRES_STAT!B2449</f>
        <v>45869</v>
      </c>
      <c r="B2446" s="5">
        <f>TITRES_STAT!D2449</f>
        <v>2.4460000000000002</v>
      </c>
      <c r="C2446" s="2">
        <f t="shared" si="301"/>
        <v>-2.7800000000000047E-2</v>
      </c>
      <c r="D2446" s="2">
        <f t="shared" si="302"/>
        <v>2.4849199999999998</v>
      </c>
      <c r="E2446" s="2">
        <f t="shared" si="304"/>
        <v>2.3477799999999998</v>
      </c>
      <c r="F2446" s="2">
        <f t="shared" si="297"/>
        <v>2.407985</v>
      </c>
      <c r="G2446" s="2">
        <f t="shared" si="299"/>
        <v>2.675548</v>
      </c>
      <c r="H2446" s="2">
        <f t="shared" si="303"/>
        <v>3.0410530000000024</v>
      </c>
      <c r="I2446" s="2">
        <f t="array" ref="I2446">SUMPRODUCT(B2430:B2449, (ROW(B2430:B2449)-ROW(B2430)+1)) / (20*21/2)</f>
        <v>2.3409714285714287</v>
      </c>
      <c r="J2446" s="2">
        <f t="shared" si="298"/>
        <v>2.4389135753013593</v>
      </c>
      <c r="K2446" s="2">
        <f t="shared" si="300"/>
        <v>2.613692540505808</v>
      </c>
    </row>
    <row r="2447" spans="1:11" ht="13.5" x14ac:dyDescent="0.25">
      <c r="A2447" s="3">
        <f>TITRES_STAT!B2450</f>
        <v>45870</v>
      </c>
      <c r="B2447" s="5">
        <f>TITRES_STAT!D2450</f>
        <v>2.3717999999999999</v>
      </c>
      <c r="C2447" s="2">
        <f t="shared" si="301"/>
        <v>-7.4200000000000266E-2</v>
      </c>
      <c r="D2447" s="2">
        <f t="shared" si="302"/>
        <v>2.4589600000000003</v>
      </c>
      <c r="E2447" s="2">
        <f t="shared" si="304"/>
        <v>2.3866900000000002</v>
      </c>
      <c r="F2447" s="2">
        <f t="shared" si="297"/>
        <v>2.3880650000000001</v>
      </c>
      <c r="G2447" s="2">
        <f t="shared" si="299"/>
        <v>2.6618360000000001</v>
      </c>
      <c r="H2447" s="2">
        <f t="shared" si="303"/>
        <v>3.0369300000000021</v>
      </c>
      <c r="I2447" s="2">
        <f t="array" ref="I2447">SUMPRODUCT(B2431:B2450, (ROW(B2431:B2450)-ROW(B2431)+1)) / (20*21/2)</f>
        <v>2.340398571428572</v>
      </c>
      <c r="J2447" s="2">
        <f t="shared" si="298"/>
        <v>2.4325218062250396</v>
      </c>
      <c r="K2447" s="2">
        <f t="shared" si="300"/>
        <v>2.6042065585251883</v>
      </c>
    </row>
    <row r="2448" spans="1:11" ht="13.5" x14ac:dyDescent="0.25">
      <c r="A2448" s="3">
        <f>TITRES_STAT!B2451</f>
        <v>45873</v>
      </c>
      <c r="B2448" s="5">
        <f>TITRES_STAT!D2451</f>
        <v>2.3439999999999999</v>
      </c>
      <c r="C2448" s="2">
        <f t="shared" si="301"/>
        <v>-2.7800000000000047E-2</v>
      </c>
      <c r="D2448" s="2">
        <f t="shared" si="302"/>
        <v>2.4274399999999998</v>
      </c>
      <c r="E2448" s="2">
        <f t="shared" si="304"/>
        <v>2.4126300000000001</v>
      </c>
      <c r="F2448" s="2">
        <f t="shared" si="297"/>
        <v>2.3667549999999999</v>
      </c>
      <c r="G2448" s="2">
        <f t="shared" si="299"/>
        <v>2.6488639999999992</v>
      </c>
      <c r="H2448" s="2">
        <f t="shared" si="303"/>
        <v>3.0322510000000027</v>
      </c>
      <c r="I2448" s="2">
        <f t="array" ref="I2448">SUMPRODUCT(B2432:B2451, (ROW(B2432:B2451)-ROW(B2432)+1)) / (20*21/2)</f>
        <v>2.3492685714285715</v>
      </c>
      <c r="J2448" s="2">
        <f t="shared" si="298"/>
        <v>2.4240911580131308</v>
      </c>
      <c r="K2448" s="2">
        <f t="shared" si="300"/>
        <v>2.5940023797594947</v>
      </c>
    </row>
    <row r="2449" spans="1:11" ht="13.5" x14ac:dyDescent="0.25">
      <c r="A2449" s="3">
        <f>TITRES_STAT!B2452</f>
        <v>45874</v>
      </c>
      <c r="B2449" s="5">
        <f>TITRES_STAT!D2452</f>
        <v>2.2050999999999998</v>
      </c>
      <c r="C2449" s="2">
        <f t="shared" si="301"/>
        <v>-0.13890000000000002</v>
      </c>
      <c r="D2449" s="2">
        <f t="shared" si="302"/>
        <v>2.3681399999999999</v>
      </c>
      <c r="E2449" s="2">
        <f t="shared" si="304"/>
        <v>2.4126300000000001</v>
      </c>
      <c r="F2449" s="2">
        <f t="shared" si="297"/>
        <v>2.3408150000000001</v>
      </c>
      <c r="G2449" s="2">
        <f t="shared" si="299"/>
        <v>2.6325579999999991</v>
      </c>
      <c r="H2449" s="2">
        <f t="shared" si="303"/>
        <v>3.026877500000003</v>
      </c>
      <c r="I2449" s="2">
        <f t="array" ref="I2449">SUMPRODUCT(B2433:B2452, (ROW(B2433:B2452)-ROW(B2433)+1)) / (20*21/2)</f>
        <v>2.3519542857142861</v>
      </c>
      <c r="J2449" s="2">
        <f t="shared" si="298"/>
        <v>2.4032348572499753</v>
      </c>
      <c r="K2449" s="2">
        <f t="shared" si="300"/>
        <v>2.5787513060434364</v>
      </c>
    </row>
    <row r="2450" spans="1:11" ht="13.5" x14ac:dyDescent="0.25">
      <c r="A2450" s="3">
        <f>TITRES_STAT!B2453</f>
        <v>45875</v>
      </c>
      <c r="B2450" s="5">
        <f>TITRES_STAT!D2453</f>
        <v>2.3348</v>
      </c>
      <c r="C2450" s="2">
        <f t="shared" si="301"/>
        <v>0.12970000000000015</v>
      </c>
      <c r="D2450" s="2">
        <f t="shared" si="302"/>
        <v>2.3403399999999999</v>
      </c>
      <c r="E2450" s="2">
        <f t="shared" si="304"/>
        <v>2.4126300000000001</v>
      </c>
      <c r="F2450" s="2">
        <f t="shared" si="297"/>
        <v>2.3250649999999999</v>
      </c>
      <c r="G2450" s="2">
        <f t="shared" si="299"/>
        <v>2.6188459999999991</v>
      </c>
      <c r="H2450" s="2">
        <f t="shared" si="303"/>
        <v>3.0223375000000026</v>
      </c>
      <c r="I2450" s="2">
        <f t="array" ref="I2450">SUMPRODUCT(B2434:B2453, (ROW(B2434:B2453)-ROW(B2434)+1)) / (20*21/2)</f>
        <v>2.3598533333333331</v>
      </c>
      <c r="J2450" s="2">
        <f t="shared" si="298"/>
        <v>2.3967172517975968</v>
      </c>
      <c r="K2450" s="2">
        <f t="shared" si="300"/>
        <v>2.5691845881593802</v>
      </c>
    </row>
    <row r="2451" spans="1:11" ht="13.5" x14ac:dyDescent="0.25">
      <c r="A2451" s="3">
        <f>TITRES_STAT!B2454</f>
        <v>45876</v>
      </c>
      <c r="B2451" s="5">
        <f>TITRES_STAT!D2454</f>
        <v>2.4182000000000001</v>
      </c>
      <c r="C2451" s="2">
        <f t="shared" si="301"/>
        <v>8.3400000000000141E-2</v>
      </c>
      <c r="D2451" s="2">
        <f t="shared" si="302"/>
        <v>2.3347799999999999</v>
      </c>
      <c r="E2451" s="2">
        <f t="shared" si="304"/>
        <v>2.40985</v>
      </c>
      <c r="F2451" s="2">
        <f t="shared" si="297"/>
        <v>2.3158000000000003</v>
      </c>
      <c r="G2451" s="2">
        <f t="shared" si="299"/>
        <v>2.6060619999999997</v>
      </c>
      <c r="H2451" s="2">
        <f t="shared" si="303"/>
        <v>3.0182145000000027</v>
      </c>
      <c r="I2451" s="2">
        <f t="array" ref="I2451">SUMPRODUCT(B2435:B2454, (ROW(B2435:B2454)-ROW(B2435)+1)) / (20*21/2)</f>
        <v>2.3676200000000001</v>
      </c>
      <c r="J2451" s="2">
        <f t="shared" si="298"/>
        <v>2.3987632278168731</v>
      </c>
      <c r="K2451" s="2">
        <f t="shared" si="300"/>
        <v>2.5632636239178361</v>
      </c>
    </row>
    <row r="2452" spans="1:11" ht="13.5" x14ac:dyDescent="0.25">
      <c r="A2452" s="3">
        <f>TITRES_STAT!B2455</f>
        <v>45877</v>
      </c>
      <c r="B2452" s="5">
        <f>TITRES_STAT!D2455</f>
        <v>2.3439999999999999</v>
      </c>
      <c r="C2452" s="2">
        <f t="shared" si="301"/>
        <v>-7.4200000000000266E-2</v>
      </c>
      <c r="D2452" s="2">
        <f t="shared" si="302"/>
        <v>2.3292199999999998</v>
      </c>
      <c r="E2452" s="2">
        <f t="shared" si="304"/>
        <v>2.3940899999999998</v>
      </c>
      <c r="F2452" s="2">
        <f t="shared" ref="F2452:F2508" si="305">AVERAGE(B2433:B2452)</f>
        <v>2.3074600000000003</v>
      </c>
      <c r="G2452" s="2">
        <f t="shared" si="299"/>
        <v>2.5927199999999995</v>
      </c>
      <c r="H2452" s="2">
        <f t="shared" si="303"/>
        <v>3.0136280000000033</v>
      </c>
      <c r="I2452" s="2">
        <f t="array" ref="I2452">SUMPRODUCT(B2436:B2455, (ROW(B2436:B2455)-ROW(B2436)+1)) / (20*21/2)</f>
        <v>2.3675352380952384</v>
      </c>
      <c r="J2452" s="2">
        <f t="shared" si="298"/>
        <v>2.393547682310504</v>
      </c>
      <c r="K2452" s="2">
        <f t="shared" si="300"/>
        <v>2.5546650504308621</v>
      </c>
    </row>
    <row r="2453" spans="1:11" ht="13.5" x14ac:dyDescent="0.25">
      <c r="A2453" s="3">
        <f>TITRES_STAT!B2456</f>
        <v>45880</v>
      </c>
      <c r="B2453" s="5">
        <f>TITRES_STAT!D2456</f>
        <v>2.3904000000000001</v>
      </c>
      <c r="C2453" s="2">
        <f t="shared" si="301"/>
        <v>4.6400000000000219E-2</v>
      </c>
      <c r="D2453" s="2">
        <f t="shared" si="302"/>
        <v>2.3384999999999998</v>
      </c>
      <c r="E2453" s="2">
        <f t="shared" si="304"/>
        <v>2.3829699999999998</v>
      </c>
      <c r="F2453" s="2">
        <f t="shared" si="305"/>
        <v>2.3088500000000005</v>
      </c>
      <c r="G2453" s="2">
        <f t="shared" si="299"/>
        <v>2.5812319999999995</v>
      </c>
      <c r="H2453" s="2">
        <f t="shared" si="303"/>
        <v>3.0092735000000026</v>
      </c>
      <c r="I2453" s="2">
        <f t="array" ref="I2453">SUMPRODUCT(B2437:B2456, (ROW(B2437:B2456)-ROW(B2437)+1)) / (20*21/2)</f>
        <v>2.3619723809523814</v>
      </c>
      <c r="J2453" s="2">
        <f t="shared" ref="J2453:J2508" si="306">$J$4*B2453+J2452*(1-$J$4)</f>
        <v>2.3932479030428371</v>
      </c>
      <c r="K2453" s="2">
        <f t="shared" si="300"/>
        <v>2.5482232837472991</v>
      </c>
    </row>
    <row r="2454" spans="1:11" ht="13.5" x14ac:dyDescent="0.25">
      <c r="A2454" s="3">
        <f>TITRES_STAT!B2457</f>
        <v>45881</v>
      </c>
      <c r="B2454" s="5">
        <f>TITRES_STAT!D2457</f>
        <v>2.3904000000000001</v>
      </c>
      <c r="C2454" s="2">
        <f t="shared" si="301"/>
        <v>0</v>
      </c>
      <c r="D2454" s="2">
        <f t="shared" si="302"/>
        <v>2.3755599999999997</v>
      </c>
      <c r="E2454" s="2">
        <f t="shared" si="304"/>
        <v>2.3718499999999998</v>
      </c>
      <c r="F2454" s="2">
        <f t="shared" si="305"/>
        <v>2.3171900000000001</v>
      </c>
      <c r="G2454" s="2">
        <f t="shared" si="299"/>
        <v>2.5688179999999994</v>
      </c>
      <c r="H2454" s="2">
        <f t="shared" si="303"/>
        <v>3.0050115000000028</v>
      </c>
      <c r="I2454" s="2">
        <f t="array" ref="I2454">SUMPRODUCT(B2438:B2457, (ROW(B2438:B2457)-ROW(B2438)+1)) / (20*21/2)</f>
        <v>2.354997619047619</v>
      </c>
      <c r="J2454" s="2">
        <f t="shared" si="306"/>
        <v>2.3929766741816145</v>
      </c>
      <c r="K2454" s="2">
        <f t="shared" si="300"/>
        <v>2.5420341353650522</v>
      </c>
    </row>
    <row r="2455" spans="1:11" ht="13.5" x14ac:dyDescent="0.25">
      <c r="A2455" s="3">
        <f>TITRES_STAT!B2458</f>
        <v>45883</v>
      </c>
      <c r="B2455" s="5">
        <f>TITRES_STAT!D2458</f>
        <v>2.3163</v>
      </c>
      <c r="C2455" s="2">
        <f t="shared" si="301"/>
        <v>-7.4100000000000055E-2</v>
      </c>
      <c r="D2455" s="2">
        <f t="shared" si="302"/>
        <v>2.3718599999999999</v>
      </c>
      <c r="E2455" s="2">
        <f t="shared" si="304"/>
        <v>2.3561000000000001</v>
      </c>
      <c r="F2455" s="2">
        <f t="shared" si="305"/>
        <v>2.3283100000000001</v>
      </c>
      <c r="G2455" s="2">
        <f t="shared" si="299"/>
        <v>2.554921999999999</v>
      </c>
      <c r="H2455" s="2">
        <f t="shared" si="303"/>
        <v>3.0008425000000027</v>
      </c>
      <c r="I2455" s="2">
        <f t="array" ref="I2455">SUMPRODUCT(B2439:B2458, (ROW(B2439:B2458)-ROW(B2439)+1)) / (20*21/2)</f>
        <v>2.3457790476190477</v>
      </c>
      <c r="J2455" s="2">
        <f t="shared" si="306"/>
        <v>2.3856741337833656</v>
      </c>
      <c r="K2455" s="2">
        <f t="shared" si="300"/>
        <v>2.5331818163311284</v>
      </c>
    </row>
    <row r="2456" spans="1:11" ht="13.5" x14ac:dyDescent="0.25">
      <c r="A2456" s="3">
        <f>TITRES_STAT!B2459</f>
        <v>45884</v>
      </c>
      <c r="B2456" s="5">
        <f>TITRES_STAT!D2459</f>
        <v>2.2698999999999998</v>
      </c>
      <c r="C2456" s="2">
        <f t="shared" si="301"/>
        <v>-4.6400000000000219E-2</v>
      </c>
      <c r="D2456" s="2">
        <f t="shared" si="302"/>
        <v>2.3422000000000001</v>
      </c>
      <c r="E2456" s="2">
        <f t="shared" si="304"/>
        <v>2.3384900000000002</v>
      </c>
      <c r="F2456" s="2">
        <f t="shared" si="305"/>
        <v>2.3431349999999997</v>
      </c>
      <c r="G2456" s="2">
        <f t="shared" si="299"/>
        <v>2.5400979999999991</v>
      </c>
      <c r="H2456" s="2">
        <f t="shared" si="303"/>
        <v>2.9960710000000028</v>
      </c>
      <c r="I2456" s="2">
        <f t="array" ref="I2456">SUMPRODUCT(B2440:B2459, (ROW(B2440:B2459)-ROW(B2440)+1)) / (20*21/2)</f>
        <v>2.3366076190476188</v>
      </c>
      <c r="J2456" s="2">
        <f t="shared" si="306"/>
        <v>2.3746480258039973</v>
      </c>
      <c r="K2456" s="2">
        <f t="shared" si="300"/>
        <v>2.5228570392201037</v>
      </c>
    </row>
    <row r="2457" spans="1:11" ht="13.5" x14ac:dyDescent="0.25">
      <c r="A2457" s="3">
        <f>TITRES_STAT!B2460</f>
        <v>45887</v>
      </c>
      <c r="B2457" s="5">
        <f>TITRES_STAT!D2460</f>
        <v>2.2698999999999998</v>
      </c>
      <c r="C2457" s="2">
        <f t="shared" si="301"/>
        <v>0</v>
      </c>
      <c r="D2457" s="2">
        <f t="shared" si="302"/>
        <v>2.3273800000000002</v>
      </c>
      <c r="E2457" s="2">
        <f t="shared" si="304"/>
        <v>2.3283</v>
      </c>
      <c r="F2457" s="2">
        <f t="shared" si="305"/>
        <v>2.3574950000000001</v>
      </c>
      <c r="G2457" s="2">
        <f t="shared" si="299"/>
        <v>2.5252739999999996</v>
      </c>
      <c r="H2457" s="2">
        <f t="shared" si="303"/>
        <v>2.9912995000000029</v>
      </c>
      <c r="I2457" s="2">
        <f t="array" ref="I2457">SUMPRODUCT(B2441:B2460, (ROW(B2441:B2460)-ROW(B2441)+1)) / (20*21/2)</f>
        <v>2.3233176190476192</v>
      </c>
      <c r="J2457" s="2">
        <f t="shared" si="306"/>
        <v>2.3646720233464738</v>
      </c>
      <c r="K2457" s="2">
        <f t="shared" si="300"/>
        <v>2.5129371553291193</v>
      </c>
    </row>
    <row r="2458" spans="1:11" ht="13.5" x14ac:dyDescent="0.25">
      <c r="A2458" s="3">
        <f>TITRES_STAT!B2461</f>
        <v>45888</v>
      </c>
      <c r="B2458" s="5">
        <f>TITRES_STAT!D2461</f>
        <v>2.2606999999999999</v>
      </c>
      <c r="C2458" s="2">
        <f t="shared" si="301"/>
        <v>-9.1999999999998749E-3</v>
      </c>
      <c r="D2458" s="2">
        <f t="shared" si="302"/>
        <v>2.3014399999999999</v>
      </c>
      <c r="E2458" s="2">
        <f t="shared" si="304"/>
        <v>2.3199700000000001</v>
      </c>
      <c r="F2458" s="2">
        <f t="shared" si="305"/>
        <v>2.3662999999999998</v>
      </c>
      <c r="G2458" s="2">
        <f t="shared" si="299"/>
        <v>2.5102659999999997</v>
      </c>
      <c r="H2458" s="2">
        <f t="shared" si="303"/>
        <v>2.9865745000000032</v>
      </c>
      <c r="I2458" s="2">
        <f t="array" ref="I2458">SUMPRODUCT(B2442:B2461, (ROW(B2442:B2461)-ROW(B2442)+1)) / (20*21/2)</f>
        <v>2.3143361904761903</v>
      </c>
      <c r="J2458" s="2">
        <f t="shared" si="306"/>
        <v>2.3547699258849049</v>
      </c>
      <c r="K2458" s="2">
        <f t="shared" si="300"/>
        <v>2.5030455021789577</v>
      </c>
    </row>
    <row r="2459" spans="1:11" ht="13.5" x14ac:dyDescent="0.25">
      <c r="A2459" s="3">
        <f>TITRES_STAT!B2462</f>
        <v>45889</v>
      </c>
      <c r="B2459" s="5">
        <f>TITRES_STAT!D2462</f>
        <v>2.27</v>
      </c>
      <c r="C2459" s="2">
        <f t="shared" si="301"/>
        <v>9.300000000000086E-3</v>
      </c>
      <c r="D2459" s="2">
        <f t="shared" si="302"/>
        <v>2.2773599999999998</v>
      </c>
      <c r="E2459" s="2">
        <f t="shared" si="304"/>
        <v>2.32646</v>
      </c>
      <c r="F2459" s="2">
        <f t="shared" si="305"/>
        <v>2.369545</v>
      </c>
      <c r="G2459" s="2">
        <f t="shared" si="299"/>
        <v>2.4969259999999993</v>
      </c>
      <c r="H2459" s="2">
        <f t="shared" si="303"/>
        <v>2.9818960000000034</v>
      </c>
      <c r="I2459" s="2">
        <f t="array" ref="I2459">SUMPRODUCT(B2443:B2462, (ROW(B2443:B2462)-ROW(B2443)+1)) / (20*21/2)</f>
        <v>2.3052404761904759</v>
      </c>
      <c r="J2459" s="2">
        <f t="shared" si="306"/>
        <v>2.3466965996101519</v>
      </c>
      <c r="K2459" s="2">
        <f t="shared" si="300"/>
        <v>2.4939064628778222</v>
      </c>
    </row>
    <row r="2460" spans="1:11" ht="13.5" x14ac:dyDescent="0.25">
      <c r="A2460" s="3">
        <f>TITRES_STAT!B2463</f>
        <v>45890</v>
      </c>
      <c r="B2460" s="5">
        <f>TITRES_STAT!D2463</f>
        <v>2.23</v>
      </c>
      <c r="C2460" s="2">
        <f t="shared" si="301"/>
        <v>-4.0000000000000036E-2</v>
      </c>
      <c r="D2460" s="2">
        <f t="shared" si="302"/>
        <v>2.2601</v>
      </c>
      <c r="E2460" s="2">
        <f t="shared" si="304"/>
        <v>2.3159799999999997</v>
      </c>
      <c r="F2460" s="2">
        <f t="shared" si="305"/>
        <v>2.3643049999999999</v>
      </c>
      <c r="G2460" s="2">
        <f t="shared" si="299"/>
        <v>2.4825999999999993</v>
      </c>
      <c r="H2460" s="2">
        <f t="shared" si="303"/>
        <v>2.9772030000000029</v>
      </c>
      <c r="I2460" s="2">
        <f t="array" ref="I2460">SUMPRODUCT(B2444:B2463, (ROW(B2444:B2463)-ROW(B2444)+1)) / (20*21/2)</f>
        <v>2.3039619047619051</v>
      </c>
      <c r="J2460" s="2">
        <f t="shared" si="306"/>
        <v>2.3355826377425184</v>
      </c>
      <c r="K2460" s="2">
        <f t="shared" si="300"/>
        <v>2.4835571898237898</v>
      </c>
    </row>
    <row r="2461" spans="1:11" ht="13.5" x14ac:dyDescent="0.25">
      <c r="A2461" s="3">
        <f>TITRES_STAT!B2464</f>
        <v>45891</v>
      </c>
      <c r="B2461" s="5">
        <f>TITRES_STAT!D2464</f>
        <v>2.27</v>
      </c>
      <c r="C2461" s="2">
        <f t="shared" si="301"/>
        <v>4.0000000000000036E-2</v>
      </c>
      <c r="D2461" s="2">
        <f t="shared" si="302"/>
        <v>2.2601199999999997</v>
      </c>
      <c r="E2461" s="2">
        <f t="shared" si="304"/>
        <v>2.3011599999999999</v>
      </c>
      <c r="F2461" s="2">
        <f t="shared" si="305"/>
        <v>2.355505</v>
      </c>
      <c r="G2461" s="2">
        <f t="shared" si="299"/>
        <v>2.4687039999999989</v>
      </c>
      <c r="H2461" s="2">
        <f t="shared" si="303"/>
        <v>2.9726170000000032</v>
      </c>
      <c r="I2461" s="2">
        <f t="array" ref="I2461">SUMPRODUCT(B2445:B2464, (ROW(B2445:B2464)-ROW(B2445)+1)) / (20*21/2)</f>
        <v>2.2958814285714286</v>
      </c>
      <c r="J2461" s="2">
        <f t="shared" si="306"/>
        <v>2.3293366722432309</v>
      </c>
      <c r="K2461" s="2">
        <f t="shared" si="300"/>
        <v>2.4751823980659942</v>
      </c>
    </row>
    <row r="2462" spans="1:11" ht="13.5" x14ac:dyDescent="0.25">
      <c r="A2462" s="3">
        <f>TITRES_STAT!B2465</f>
        <v>45894</v>
      </c>
      <c r="B2462" s="5">
        <f>TITRES_STAT!D2465</f>
        <v>2.2599999999999998</v>
      </c>
      <c r="C2462" s="2">
        <f t="shared" si="301"/>
        <v>-1.0000000000000231E-2</v>
      </c>
      <c r="D2462" s="2">
        <f t="shared" si="302"/>
        <v>2.25814</v>
      </c>
      <c r="E2462" s="2">
        <f t="shared" si="304"/>
        <v>2.2927599999999999</v>
      </c>
      <c r="F2462" s="2">
        <f t="shared" si="305"/>
        <v>2.3434249999999999</v>
      </c>
      <c r="G2462" s="2">
        <f t="shared" si="299"/>
        <v>2.4555339999999992</v>
      </c>
      <c r="H2462" s="2">
        <f t="shared" si="303"/>
        <v>2.9679810000000026</v>
      </c>
      <c r="I2462" s="2">
        <f t="array" ref="I2462">SUMPRODUCT(B2446:B2465, (ROW(B2446:B2465)-ROW(B2446)+1)) / (20*21/2)</f>
        <v>2.2870942857142857</v>
      </c>
      <c r="J2462" s="2">
        <f t="shared" si="306"/>
        <v>2.3227331796486372</v>
      </c>
      <c r="K2462" s="2">
        <f t="shared" si="300"/>
        <v>2.4667438726516417</v>
      </c>
    </row>
    <row r="2463" spans="1:11" ht="13.5" x14ac:dyDescent="0.25">
      <c r="A2463" s="3">
        <f>TITRES_STAT!B2466</f>
        <v>45895</v>
      </c>
      <c r="B2463" s="5">
        <f>TITRES_STAT!D2466</f>
        <v>2.33</v>
      </c>
      <c r="C2463" s="2">
        <f t="shared" si="301"/>
        <v>7.0000000000000284E-2</v>
      </c>
      <c r="D2463" s="2">
        <f t="shared" si="302"/>
        <v>2.2719999999999998</v>
      </c>
      <c r="E2463" s="2">
        <f t="shared" si="304"/>
        <v>2.2867199999999999</v>
      </c>
      <c r="F2463" s="2">
        <f t="shared" si="305"/>
        <v>2.3348450000000001</v>
      </c>
      <c r="G2463" s="2">
        <f t="shared" si="299"/>
        <v>2.4437639999999994</v>
      </c>
      <c r="H2463" s="2">
        <f t="shared" si="303"/>
        <v>2.9636950000000031</v>
      </c>
      <c r="I2463" s="2">
        <f t="array" ref="I2463">SUMPRODUCT(B2447:B2466, (ROW(B2447:B2466)-ROW(B2447)+1)) / (20*21/2)</f>
        <v>2.2823252380952379</v>
      </c>
      <c r="J2463" s="2">
        <f t="shared" si="306"/>
        <v>2.3234252577773384</v>
      </c>
      <c r="K2463" s="2">
        <f t="shared" si="300"/>
        <v>2.4613813678417733</v>
      </c>
    </row>
    <row r="2464" spans="1:11" ht="13.5" x14ac:dyDescent="0.25">
      <c r="A2464" s="3">
        <f>TITRES_STAT!B2467</f>
        <v>45896</v>
      </c>
      <c r="B2464" s="5">
        <f>TITRES_STAT!D2467</f>
        <v>2.25</v>
      </c>
      <c r="C2464" s="2">
        <f t="shared" si="301"/>
        <v>-8.0000000000000071E-2</v>
      </c>
      <c r="D2464" s="2">
        <f t="shared" si="302"/>
        <v>2.2679999999999998</v>
      </c>
      <c r="E2464" s="2">
        <f t="shared" si="304"/>
        <v>2.2726799999999998</v>
      </c>
      <c r="F2464" s="2">
        <f t="shared" si="305"/>
        <v>2.3222649999999998</v>
      </c>
      <c r="G2464" s="2">
        <f t="shared" si="299"/>
        <v>2.4337299999999993</v>
      </c>
      <c r="H2464" s="2">
        <f t="shared" si="303"/>
        <v>2.9587310000000029</v>
      </c>
      <c r="I2464" s="2">
        <f t="array" ref="I2464">SUMPRODUCT(B2448:B2467, (ROW(B2448:B2467)-ROW(B2448)+1)) / (20*21/2)</f>
        <v>2.2784419047619049</v>
      </c>
      <c r="J2464" s="2">
        <f t="shared" si="306"/>
        <v>2.3164323760842587</v>
      </c>
      <c r="K2464" s="2">
        <f t="shared" si="300"/>
        <v>2.4530919024362139</v>
      </c>
    </row>
    <row r="2465" spans="1:11" ht="13.5" x14ac:dyDescent="0.25">
      <c r="A2465" s="3">
        <f>TITRES_STAT!B2468</f>
        <v>45897</v>
      </c>
      <c r="B2465" s="5">
        <f>TITRES_STAT!D2468</f>
        <v>2.23</v>
      </c>
      <c r="C2465" s="2">
        <f t="shared" si="301"/>
        <v>-2.0000000000000018E-2</v>
      </c>
      <c r="D2465" s="2">
        <f t="shared" si="302"/>
        <v>2.2679999999999998</v>
      </c>
      <c r="E2465" s="2">
        <f t="shared" si="304"/>
        <v>2.2640500000000001</v>
      </c>
      <c r="F2465" s="2">
        <f t="shared" si="305"/>
        <v>2.3100749999999999</v>
      </c>
      <c r="G2465" s="2">
        <f t="shared" si="299"/>
        <v>2.4244079999999992</v>
      </c>
      <c r="H2465" s="2">
        <f t="shared" si="303"/>
        <v>2.953760000000003</v>
      </c>
      <c r="I2465" s="2">
        <f t="array" ref="I2465">SUMPRODUCT(B2449:B2468, (ROW(B2449:B2468)-ROW(B2449)+1)) / (20*21/2)</f>
        <v>2.2750909523809519</v>
      </c>
      <c r="J2465" s="2">
        <f t="shared" si="306"/>
        <v>2.3082007212190914</v>
      </c>
      <c r="K2465" s="2">
        <f t="shared" si="300"/>
        <v>2.4443432003798917</v>
      </c>
    </row>
    <row r="2466" spans="1:11" ht="13.5" x14ac:dyDescent="0.25">
      <c r="A2466" s="3">
        <f>TITRES_STAT!B2469</f>
        <v>45898</v>
      </c>
      <c r="B2466" s="5">
        <f>TITRES_STAT!D2469</f>
        <v>2.2599999999999998</v>
      </c>
      <c r="C2466" s="2">
        <f t="shared" si="301"/>
        <v>2.9999999999999805E-2</v>
      </c>
      <c r="D2466" s="2">
        <f t="shared" si="302"/>
        <v>2.266</v>
      </c>
      <c r="E2466" s="2">
        <f t="shared" si="304"/>
        <v>2.2630600000000003</v>
      </c>
      <c r="F2466" s="2">
        <f t="shared" si="305"/>
        <v>2.3007749999999998</v>
      </c>
      <c r="G2466" s="2">
        <f t="shared" si="299"/>
        <v>2.4151299999999996</v>
      </c>
      <c r="H2466" s="2">
        <f t="shared" si="303"/>
        <v>2.9489850000000031</v>
      </c>
      <c r="I2466" s="2">
        <f t="array" ref="I2466">SUMPRODUCT(B2450:B2469, (ROW(B2450:B2469)-ROW(B2450)+1)) / (20*21/2)</f>
        <v>2.2797590476190477</v>
      </c>
      <c r="J2466" s="2">
        <f t="shared" si="306"/>
        <v>2.3036101763410826</v>
      </c>
      <c r="K2466" s="2">
        <f t="shared" si="300"/>
        <v>2.4371140552669548</v>
      </c>
    </row>
    <row r="2467" spans="1:11" ht="13.5" x14ac:dyDescent="0.25">
      <c r="A2467" s="3">
        <f>TITRES_STAT!B2470</f>
        <v>45901</v>
      </c>
      <c r="B2467" s="5">
        <f>TITRES_STAT!D2470</f>
        <v>2.2599999999999998</v>
      </c>
      <c r="C2467" s="2">
        <f t="shared" si="301"/>
        <v>0</v>
      </c>
      <c r="D2467" s="2">
        <f t="shared" si="302"/>
        <v>2.266</v>
      </c>
      <c r="E2467" s="2">
        <f t="shared" si="304"/>
        <v>2.26207</v>
      </c>
      <c r="F2467" s="2">
        <f t="shared" si="305"/>
        <v>2.2951849999999996</v>
      </c>
      <c r="G2467" s="2">
        <f t="shared" si="299"/>
        <v>2.4062220000000001</v>
      </c>
      <c r="H2467" s="2">
        <f t="shared" si="303"/>
        <v>2.9440710000000028</v>
      </c>
      <c r="I2467" s="2">
        <f t="array" ref="I2467">SUMPRODUCT(B2451:B2470, (ROW(B2451:B2470)-ROW(B2451)+1)) / (20*21/2)</f>
        <v>2.2875942857142855</v>
      </c>
      <c r="J2467" s="2">
        <f t="shared" si="306"/>
        <v>2.2994568262133601</v>
      </c>
      <c r="K2467" s="2">
        <f t="shared" si="300"/>
        <v>2.4301684060408002</v>
      </c>
    </row>
    <row r="2468" spans="1:11" ht="13.5" x14ac:dyDescent="0.25">
      <c r="A2468" s="3">
        <f>TITRES_STAT!B2471</f>
        <v>45902</v>
      </c>
      <c r="B2468" s="5">
        <f>TITRES_STAT!D2471</f>
        <v>2.2599999999999998</v>
      </c>
      <c r="C2468" s="2">
        <f t="shared" si="301"/>
        <v>0</v>
      </c>
      <c r="D2468" s="2">
        <f t="shared" si="302"/>
        <v>2.2519999999999998</v>
      </c>
      <c r="E2468" s="2">
        <f t="shared" si="304"/>
        <v>2.2619999999999996</v>
      </c>
      <c r="F2468" s="2">
        <f t="shared" si="305"/>
        <v>2.2909849999999996</v>
      </c>
      <c r="G2468" s="2">
        <f t="shared" si="299"/>
        <v>2.3991679999999995</v>
      </c>
      <c r="H2468" s="2">
        <f t="shared" si="303"/>
        <v>2.9393425000000031</v>
      </c>
      <c r="I2468" s="2">
        <f t="array" ref="I2468">SUMPRODUCT(B2452:B2471, (ROW(B2452:B2471)-ROW(B2452)+1)) / (20*21/2)</f>
        <v>2.2904523809523809</v>
      </c>
      <c r="J2468" s="2">
        <f t="shared" si="306"/>
        <v>2.295699033240659</v>
      </c>
      <c r="K2468" s="2">
        <f t="shared" si="300"/>
        <v>2.4234951352156706</v>
      </c>
    </row>
    <row r="2469" spans="1:11" ht="13.5" x14ac:dyDescent="0.25">
      <c r="A2469" s="3">
        <f>TITRES_STAT!B2472</f>
        <v>45903</v>
      </c>
      <c r="B2469" s="5">
        <f>TITRES_STAT!D2472</f>
        <v>2.34</v>
      </c>
      <c r="C2469" s="2">
        <f t="shared" si="301"/>
        <v>8.0000000000000071E-2</v>
      </c>
      <c r="D2469" s="2">
        <f t="shared" si="302"/>
        <v>2.27</v>
      </c>
      <c r="E2469" s="2">
        <f t="shared" si="304"/>
        <v>2.2690000000000001</v>
      </c>
      <c r="F2469" s="2">
        <f t="shared" si="305"/>
        <v>2.2977299999999992</v>
      </c>
      <c r="G2469" s="2">
        <f t="shared" si="299"/>
        <v>2.3950099999999996</v>
      </c>
      <c r="H2469" s="2">
        <f t="shared" si="303"/>
        <v>2.9350140000000033</v>
      </c>
      <c r="I2469" s="2">
        <f t="array" ref="I2469">SUMPRODUCT(B2453:B2472, (ROW(B2453:B2472)-ROW(B2453)+1)) / (20*21/2)</f>
        <v>2.2984923809523803</v>
      </c>
      <c r="J2469" s="2">
        <f t="shared" si="306"/>
        <v>2.2999181729320251</v>
      </c>
      <c r="K2469" s="2">
        <f t="shared" si="300"/>
        <v>2.4202208161876051</v>
      </c>
    </row>
    <row r="2470" spans="1:11" ht="13.5" x14ac:dyDescent="0.25">
      <c r="A2470" s="3">
        <f>TITRES_STAT!B2473</f>
        <v>45905</v>
      </c>
      <c r="B2470" s="5">
        <f>TITRES_STAT!D2473</f>
        <v>2.38</v>
      </c>
      <c r="C2470" s="2">
        <f t="shared" si="301"/>
        <v>4.0000000000000036E-2</v>
      </c>
      <c r="D2470" s="2">
        <f t="shared" si="302"/>
        <v>2.2999999999999998</v>
      </c>
      <c r="E2470" s="2">
        <f t="shared" si="304"/>
        <v>2.2839999999999998</v>
      </c>
      <c r="F2470" s="2">
        <f t="shared" si="305"/>
        <v>2.2999899999999993</v>
      </c>
      <c r="G2470" s="2">
        <f t="shared" si="299"/>
        <v>2.3922080000000001</v>
      </c>
      <c r="H2470" s="2">
        <f t="shared" si="303"/>
        <v>2.9308855000000036</v>
      </c>
      <c r="I2470" s="2">
        <f t="array" ref="I2470">SUMPRODUCT(B2454:B2473, (ROW(B2454:B2473)-ROW(B2454)+1)) / (20*21/2)</f>
        <v>2.3063609523809521</v>
      </c>
      <c r="J2470" s="2">
        <f t="shared" si="306"/>
        <v>2.3075450136051656</v>
      </c>
      <c r="K2470" s="2">
        <f t="shared" si="300"/>
        <v>2.4186435292782873</v>
      </c>
    </row>
    <row r="2471" spans="1:11" ht="13.5" x14ac:dyDescent="0.25">
      <c r="A2471" s="3">
        <f>TITRES_STAT!B2474</f>
        <v>45908</v>
      </c>
      <c r="B2471" s="5">
        <f>TITRES_STAT!D2474</f>
        <v>2.33</v>
      </c>
      <c r="C2471" s="2">
        <f t="shared" si="301"/>
        <v>-4.9999999999999822E-2</v>
      </c>
      <c r="D2471" s="2">
        <f t="shared" si="302"/>
        <v>2.3139999999999996</v>
      </c>
      <c r="E2471" s="2">
        <f t="shared" si="304"/>
        <v>2.29</v>
      </c>
      <c r="F2471" s="2">
        <f t="shared" si="305"/>
        <v>2.2955799999999993</v>
      </c>
      <c r="G2471" s="2">
        <f t="shared" si="299"/>
        <v>2.3854419999999994</v>
      </c>
      <c r="H2471" s="2">
        <f t="shared" si="303"/>
        <v>2.9261830000000035</v>
      </c>
      <c r="I2471" s="2">
        <f t="array" ref="I2471">SUMPRODUCT(B2455:B2474, (ROW(B2455:B2474)-ROW(B2455)+1)) / (20*21/2)</f>
        <v>2.3066599999999999</v>
      </c>
      <c r="J2471" s="2">
        <f t="shared" si="306"/>
        <v>2.309683583738007</v>
      </c>
      <c r="K2471" s="2">
        <f t="shared" si="300"/>
        <v>2.4151673124438449</v>
      </c>
    </row>
    <row r="2472" spans="1:11" ht="13.5" x14ac:dyDescent="0.25">
      <c r="A2472" s="3">
        <f>TITRES_STAT!B2475</f>
        <v>45909</v>
      </c>
      <c r="B2472" s="5">
        <f>TITRES_STAT!D2475</f>
        <v>2.38</v>
      </c>
      <c r="C2472" s="2">
        <f t="shared" si="301"/>
        <v>4.9999999999999822E-2</v>
      </c>
      <c r="D2472" s="2">
        <f t="shared" si="302"/>
        <v>2.3379999999999996</v>
      </c>
      <c r="E2472" s="2">
        <f t="shared" si="304"/>
        <v>2.302</v>
      </c>
      <c r="F2472" s="2">
        <f t="shared" si="305"/>
        <v>2.2973799999999995</v>
      </c>
      <c r="G2472" s="2">
        <f t="shared" si="299"/>
        <v>2.3785639999999999</v>
      </c>
      <c r="H2472" s="2">
        <f t="shared" si="303"/>
        <v>2.9217305000000033</v>
      </c>
      <c r="I2472" s="2">
        <f t="array" ref="I2472">SUMPRODUCT(B2456:B2475, (ROW(B2456:B2475)-ROW(B2456)+1)) / (20*21/2)</f>
        <v>2.3073895238095234</v>
      </c>
      <c r="J2472" s="2">
        <f t="shared" si="306"/>
        <v>2.3163803852867679</v>
      </c>
      <c r="K2472" s="2">
        <f t="shared" si="300"/>
        <v>2.4137882021519292</v>
      </c>
    </row>
    <row r="2473" spans="1:11" ht="13.5" x14ac:dyDescent="0.25">
      <c r="A2473" s="3">
        <f>TITRES_STAT!B2476</f>
        <v>45910</v>
      </c>
      <c r="B2473" s="5">
        <f>TITRES_STAT!D2476</f>
        <v>2.38</v>
      </c>
      <c r="C2473" s="2">
        <f t="shared" si="301"/>
        <v>0</v>
      </c>
      <c r="D2473" s="2">
        <f t="shared" si="302"/>
        <v>2.3619999999999997</v>
      </c>
      <c r="E2473" s="2">
        <f t="shared" si="304"/>
        <v>2.3069999999999999</v>
      </c>
      <c r="F2473" s="2">
        <f t="shared" si="305"/>
        <v>2.2968599999999997</v>
      </c>
      <c r="G2473" s="2">
        <f t="shared" si="299"/>
        <v>2.3718719999999998</v>
      </c>
      <c r="H2473" s="2">
        <f t="shared" si="303"/>
        <v>2.917185000000003</v>
      </c>
      <c r="I2473" s="2">
        <f t="array" ref="I2473">SUMPRODUCT(B2457:B2476, (ROW(B2457:B2476)-ROW(B2457)+1)) / (20*21/2)</f>
        <v>2.3110538095238091</v>
      </c>
      <c r="J2473" s="2">
        <f t="shared" si="306"/>
        <v>2.3224393962118377</v>
      </c>
      <c r="K2473" s="2">
        <f t="shared" si="300"/>
        <v>2.4124631746165597</v>
      </c>
    </row>
    <row r="2474" spans="1:11" ht="13.5" x14ac:dyDescent="0.25">
      <c r="A2474" s="3">
        <f>TITRES_STAT!B2477</f>
        <v>45911</v>
      </c>
      <c r="B2474" s="5">
        <f>TITRES_STAT!D2477</f>
        <v>2.2999999999999998</v>
      </c>
      <c r="C2474" s="2">
        <f t="shared" si="301"/>
        <v>-8.0000000000000071E-2</v>
      </c>
      <c r="D2474" s="2">
        <f t="shared" si="302"/>
        <v>2.3540000000000001</v>
      </c>
      <c r="E2474" s="2">
        <f t="shared" si="304"/>
        <v>2.3120000000000003</v>
      </c>
      <c r="F2474" s="2">
        <f t="shared" si="305"/>
        <v>2.2923399999999998</v>
      </c>
      <c r="G2474" s="2">
        <f t="shared" si="299"/>
        <v>2.3637639999999998</v>
      </c>
      <c r="H2474" s="2">
        <f t="shared" si="303"/>
        <v>2.9122860000000026</v>
      </c>
      <c r="I2474" s="2">
        <f t="array" ref="I2474">SUMPRODUCT(B2458:B2477, (ROW(B2458:B2477)-ROW(B2458)+1)) / (20*21/2)</f>
        <v>2.3106223809523803</v>
      </c>
      <c r="J2474" s="2">
        <f t="shared" si="306"/>
        <v>2.3203023108583296</v>
      </c>
      <c r="K2474" s="2">
        <f t="shared" si="300"/>
        <v>2.4080528540433614</v>
      </c>
    </row>
    <row r="2475" spans="1:11" ht="13.5" x14ac:dyDescent="0.25">
      <c r="A2475" s="3">
        <f>TITRES_STAT!B2478</f>
        <v>45912</v>
      </c>
      <c r="B2475" s="5">
        <f>TITRES_STAT!D2478</f>
        <v>2.2999999999999998</v>
      </c>
      <c r="C2475" s="2">
        <f t="shared" si="301"/>
        <v>0</v>
      </c>
      <c r="D2475" s="2">
        <f t="shared" si="302"/>
        <v>2.3380000000000001</v>
      </c>
      <c r="E2475" s="2">
        <f t="shared" si="304"/>
        <v>2.319</v>
      </c>
      <c r="F2475" s="2">
        <f t="shared" si="305"/>
        <v>2.2915249999999996</v>
      </c>
      <c r="G2475" s="2">
        <f t="shared" si="299"/>
        <v>2.3556559999999998</v>
      </c>
      <c r="H2475" s="2">
        <f t="shared" si="303"/>
        <v>2.9073870000000022</v>
      </c>
      <c r="I2475" s="2">
        <f t="array" ref="I2475">SUMPRODUCT(B2459:B2478, (ROW(B2459:B2478)-ROW(B2459)+1)) / (20*21/2)</f>
        <v>2.3043809523809524</v>
      </c>
      <c r="J2475" s="2">
        <f t="shared" si="306"/>
        <v>2.3183687574432508</v>
      </c>
      <c r="K2475" s="2">
        <f t="shared" si="300"/>
        <v>2.4038154872181319</v>
      </c>
    </row>
    <row r="2476" spans="1:11" ht="13.5" x14ac:dyDescent="0.25">
      <c r="A2476" s="3">
        <f>TITRES_STAT!B2479</f>
        <v>45915</v>
      </c>
      <c r="B2476" s="5">
        <f>TITRES_STAT!D2479</f>
        <v>2.33</v>
      </c>
      <c r="C2476" s="2">
        <f t="shared" si="301"/>
        <v>3.0000000000000249E-2</v>
      </c>
      <c r="D2476" s="2">
        <f t="shared" si="302"/>
        <v>2.3380000000000001</v>
      </c>
      <c r="E2476" s="2">
        <f t="shared" si="304"/>
        <v>2.3259999999999996</v>
      </c>
      <c r="F2476" s="2">
        <f t="shared" si="305"/>
        <v>2.2945299999999995</v>
      </c>
      <c r="G2476" s="2">
        <f t="shared" si="299"/>
        <v>2.3487040000000001</v>
      </c>
      <c r="H2476" s="2">
        <f t="shared" si="303"/>
        <v>2.9028230000000024</v>
      </c>
      <c r="I2476" s="2">
        <f t="array" ref="I2476">SUMPRODUCT(B2460:B2479, (ROW(B2460:B2479)-ROW(B2460)+1)) / (20*21/2)</f>
        <v>2.2982857142857149</v>
      </c>
      <c r="J2476" s="2">
        <f t="shared" si="306"/>
        <v>2.3194764948296078</v>
      </c>
      <c r="K2476" s="2">
        <f t="shared" si="300"/>
        <v>2.4009207622291857</v>
      </c>
    </row>
    <row r="2477" spans="1:11" ht="13.5" x14ac:dyDescent="0.25">
      <c r="A2477" s="3">
        <f>TITRES_STAT!B2480</f>
        <v>45916</v>
      </c>
      <c r="B2477" s="5">
        <f>TITRES_STAT!D2480</f>
        <v>2.29</v>
      </c>
      <c r="C2477" s="2">
        <f t="shared" si="301"/>
        <v>-4.0000000000000036E-2</v>
      </c>
      <c r="D2477" s="2">
        <f t="shared" si="302"/>
        <v>2.3199999999999994</v>
      </c>
      <c r="E2477" s="2">
        <f t="shared" si="304"/>
        <v>2.3289999999999997</v>
      </c>
      <c r="F2477" s="2">
        <f t="shared" si="305"/>
        <v>2.2955349999999997</v>
      </c>
      <c r="G2477" s="2">
        <f t="shared" si="299"/>
        <v>2.3391000000000006</v>
      </c>
      <c r="H2477" s="2">
        <f t="shared" si="303"/>
        <v>2.8984760000000023</v>
      </c>
      <c r="I2477" s="2">
        <f t="array" ref="I2477">SUMPRODUCT(B2461:B2480, (ROW(B2461:B2480)-ROW(B2461)+1)) / (20*21/2)</f>
        <v>2.2914285714285718</v>
      </c>
      <c r="J2477" s="2">
        <f t="shared" si="306"/>
        <v>2.3166692096077406</v>
      </c>
      <c r="K2477" s="2">
        <f t="shared" si="300"/>
        <v>2.3965709284162764</v>
      </c>
    </row>
    <row r="2478" spans="1:11" ht="13.5" x14ac:dyDescent="0.25">
      <c r="A2478" s="3">
        <f>TITRES_STAT!B2481</f>
        <v>45917</v>
      </c>
      <c r="B2478" s="5">
        <f>TITRES_STAT!D2481</f>
        <v>2.23</v>
      </c>
      <c r="C2478" s="2">
        <f t="shared" si="301"/>
        <v>-6.0000000000000053E-2</v>
      </c>
      <c r="D2478" s="2">
        <f t="shared" si="302"/>
        <v>2.29</v>
      </c>
      <c r="E2478" s="2">
        <f t="shared" si="304"/>
        <v>2.3260000000000001</v>
      </c>
      <c r="F2478" s="2">
        <f t="shared" si="305"/>
        <v>2.2939999999999996</v>
      </c>
      <c r="G2478" s="2">
        <f t="shared" si="299"/>
        <v>2.3282960000000004</v>
      </c>
      <c r="H2478" s="2">
        <f t="shared" si="303"/>
        <v>2.8932735000000021</v>
      </c>
      <c r="I2478" s="2">
        <f t="array" ref="I2478">SUMPRODUCT(B2462:B2481, (ROW(B2462:B2481)-ROW(B2462)+1)) / (20*21/2)</f>
        <v>2.2808095238095238</v>
      </c>
      <c r="J2478" s="2">
        <f t="shared" si="306"/>
        <v>2.308414999168908</v>
      </c>
      <c r="K2478" s="2">
        <f t="shared" si="300"/>
        <v>2.3900387351450498</v>
      </c>
    </row>
    <row r="2479" spans="1:11" ht="13.5" x14ac:dyDescent="0.25">
      <c r="A2479" s="3">
        <f>TITRES_STAT!B2482</f>
        <v>45918</v>
      </c>
      <c r="B2479" s="5">
        <f>TITRES_STAT!D2482</f>
        <v>2.23</v>
      </c>
      <c r="C2479" s="2">
        <f t="shared" si="301"/>
        <v>0</v>
      </c>
      <c r="D2479" s="2">
        <f t="shared" si="302"/>
        <v>2.2760000000000002</v>
      </c>
      <c r="E2479" s="2">
        <f t="shared" si="304"/>
        <v>2.3149999999999999</v>
      </c>
      <c r="F2479" s="2">
        <f t="shared" si="305"/>
        <v>2.2919999999999989</v>
      </c>
      <c r="G2479" s="2">
        <f t="shared" si="299"/>
        <v>2.3184179999999999</v>
      </c>
      <c r="H2479" s="2">
        <f t="shared" si="303"/>
        <v>2.888117000000002</v>
      </c>
      <c r="I2479" s="2">
        <f t="array" ref="I2479">SUMPRODUCT(B2463:B2482, (ROW(B2463:B2482)-ROW(B2463)+1)) / (20*21/2)</f>
        <v>2.2668095238095241</v>
      </c>
      <c r="J2479" s="2">
        <f t="shared" si="306"/>
        <v>2.3009469040099644</v>
      </c>
      <c r="K2479" s="2">
        <f t="shared" si="300"/>
        <v>2.3837627063158324</v>
      </c>
    </row>
    <row r="2480" spans="1:11" ht="13.5" x14ac:dyDescent="0.25">
      <c r="A2480" s="3">
        <f>TITRES_STAT!B2483</f>
        <v>45919</v>
      </c>
      <c r="B2480" s="5">
        <f>TITRES_STAT!D2483</f>
        <v>2.2200000000000002</v>
      </c>
      <c r="C2480" s="2">
        <f t="shared" si="301"/>
        <v>-9.9999999999997868E-3</v>
      </c>
      <c r="D2480" s="2">
        <f t="shared" si="302"/>
        <v>2.2600000000000002</v>
      </c>
      <c r="E2480" s="2">
        <f t="shared" si="304"/>
        <v>2.2990000000000004</v>
      </c>
      <c r="F2480" s="2">
        <f t="shared" si="305"/>
        <v>2.2914999999999988</v>
      </c>
      <c r="G2480" s="2">
        <f t="shared" si="299"/>
        <v>2.3098220000000005</v>
      </c>
      <c r="H2480" s="2">
        <f t="shared" si="303"/>
        <v>2.8831420000000021</v>
      </c>
      <c r="I2480" s="2">
        <f t="array" ref="I2480">SUMPRODUCT(B2464:B2483, (ROW(B2464:B2483)-ROW(B2464)+1)) / (20*21/2)</f>
        <v>2.2581428571428575</v>
      </c>
      <c r="J2480" s="2">
        <f t="shared" si="306"/>
        <v>2.2932376750566341</v>
      </c>
      <c r="K2480" s="2">
        <f t="shared" si="300"/>
        <v>2.3773406394014862</v>
      </c>
    </row>
    <row r="2481" spans="1:11" ht="13.5" x14ac:dyDescent="0.25">
      <c r="A2481" s="3">
        <f>TITRES_STAT!B2484</f>
        <v>45922</v>
      </c>
      <c r="B2481" s="5">
        <f>TITRES_STAT!D2484</f>
        <v>2.1800000000000002</v>
      </c>
      <c r="C2481" s="2">
        <f t="shared" si="301"/>
        <v>-4.0000000000000036E-2</v>
      </c>
      <c r="D2481" s="2">
        <f t="shared" si="302"/>
        <v>2.23</v>
      </c>
      <c r="E2481" s="2">
        <f t="shared" si="304"/>
        <v>2.2839999999999998</v>
      </c>
      <c r="F2481" s="2">
        <f t="shared" si="305"/>
        <v>2.2869999999999995</v>
      </c>
      <c r="G2481" s="2">
        <f t="shared" si="299"/>
        <v>2.3013520000000005</v>
      </c>
      <c r="H2481" s="2">
        <f t="shared" si="303"/>
        <v>2.8778745000000021</v>
      </c>
      <c r="I2481" s="2">
        <f t="array" ref="I2481">SUMPRODUCT(B2465:B2484, (ROW(B2465:B2484)-ROW(B2465)+1)) / (20*21/2)</f>
        <v>2.2501428571428574</v>
      </c>
      <c r="J2481" s="2">
        <f t="shared" si="306"/>
        <v>2.2824531345750501</v>
      </c>
      <c r="K2481" s="2">
        <f t="shared" si="300"/>
        <v>2.3696017907975064</v>
      </c>
    </row>
    <row r="2482" spans="1:11" ht="13.5" x14ac:dyDescent="0.25">
      <c r="A2482" s="3">
        <f>TITRES_STAT!B2485</f>
        <v>45923</v>
      </c>
      <c r="B2482" s="5">
        <f>TITRES_STAT!D2485</f>
        <v>2.14</v>
      </c>
      <c r="C2482" s="2">
        <f t="shared" si="301"/>
        <v>-4.0000000000000036E-2</v>
      </c>
      <c r="D2482" s="2">
        <f t="shared" si="302"/>
        <v>2.2000000000000002</v>
      </c>
      <c r="E2482" s="2">
        <f t="shared" si="304"/>
        <v>2.2599999999999998</v>
      </c>
      <c r="F2482" s="2">
        <f t="shared" si="305"/>
        <v>2.2809999999999997</v>
      </c>
      <c r="G2482" s="2">
        <f t="shared" ref="G2482:G2508" si="307">AVERAGE(B2433:B2482)</f>
        <v>2.2939360000000004</v>
      </c>
      <c r="H2482" s="2">
        <f t="shared" si="303"/>
        <v>2.8723605000000019</v>
      </c>
      <c r="I2482" s="2">
        <f t="array" ref="I2482">SUMPRODUCT(B2466:B2485, (ROW(B2466:B2485)-ROW(B2466)+1)) / (20*21/2)</f>
        <v>2.2424285714285714</v>
      </c>
      <c r="J2482" s="2">
        <f t="shared" si="306"/>
        <v>2.2688861693774265</v>
      </c>
      <c r="K2482" s="2">
        <f t="shared" si="300"/>
        <v>2.3605977990015261</v>
      </c>
    </row>
    <row r="2483" spans="1:11" ht="13.5" x14ac:dyDescent="0.25">
      <c r="A2483" s="3">
        <f>TITRES_STAT!B2486</f>
        <v>45924</v>
      </c>
      <c r="B2483" s="5">
        <f>TITRES_STAT!D2486</f>
        <v>2.19</v>
      </c>
      <c r="C2483" s="2">
        <f t="shared" si="301"/>
        <v>4.9999999999999822E-2</v>
      </c>
      <c r="D2483" s="2">
        <f t="shared" si="302"/>
        <v>2.1920000000000002</v>
      </c>
      <c r="E2483" s="2">
        <f t="shared" si="304"/>
        <v>2.2410000000000005</v>
      </c>
      <c r="F2483" s="2">
        <f t="shared" si="305"/>
        <v>2.2739999999999996</v>
      </c>
      <c r="G2483" s="2">
        <f t="shared" si="307"/>
        <v>2.2904840000000006</v>
      </c>
      <c r="H2483" s="2">
        <f t="shared" si="303"/>
        <v>2.8672355000000023</v>
      </c>
      <c r="I2483" s="2">
        <f t="array" ref="I2483">SUMPRODUCT(B2467:B2486, (ROW(B2467:B2486)-ROW(B2467)+1)) / (20*21/2)</f>
        <v>2.2377619047619053</v>
      </c>
      <c r="J2483" s="2">
        <f t="shared" si="306"/>
        <v>2.2613732008652909</v>
      </c>
      <c r="K2483" s="2">
        <f t="shared" ref="K2483:K2508" si="308">$K$4*B2483+(1-$K$4)*K2482</f>
        <v>2.3539076892367605</v>
      </c>
    </row>
    <row r="2484" spans="1:11" ht="13.5" x14ac:dyDescent="0.25">
      <c r="A2484" s="3">
        <f>TITRES_STAT!B2487</f>
        <v>45925</v>
      </c>
      <c r="B2484" s="5">
        <f>TITRES_STAT!D2487</f>
        <v>2.19</v>
      </c>
      <c r="C2484" s="2">
        <f t="shared" si="301"/>
        <v>0</v>
      </c>
      <c r="D2484" s="2">
        <f t="shared" si="302"/>
        <v>2.1840000000000002</v>
      </c>
      <c r="E2484" s="2">
        <f t="shared" si="304"/>
        <v>2.2300000000000004</v>
      </c>
      <c r="F2484" s="2">
        <f t="shared" si="305"/>
        <v>2.2709999999999995</v>
      </c>
      <c r="G2484" s="2">
        <f t="shared" si="307"/>
        <v>2.2898120000000004</v>
      </c>
      <c r="H2484" s="2">
        <f t="shared" si="303"/>
        <v>2.8622035000000028</v>
      </c>
      <c r="I2484" s="2">
        <f t="array" ref="I2484">SUMPRODUCT(B2468:B2487, (ROW(B2468:B2487)-ROW(B2468)+1)) / (20*21/2)</f>
        <v>2.2313809523809529</v>
      </c>
      <c r="J2484" s="2">
        <f t="shared" si="306"/>
        <v>2.2545757531638349</v>
      </c>
      <c r="K2484" s="2">
        <f t="shared" si="308"/>
        <v>2.3474799367176722</v>
      </c>
    </row>
    <row r="2485" spans="1:11" ht="13.5" x14ac:dyDescent="0.25">
      <c r="A2485" s="3">
        <f>TITRES_STAT!B2488</f>
        <v>45926</v>
      </c>
      <c r="B2485" s="5">
        <f>TITRES_STAT!D2488</f>
        <v>2.19</v>
      </c>
      <c r="C2485" s="2">
        <f t="shared" si="301"/>
        <v>0</v>
      </c>
      <c r="D2485" s="2">
        <f t="shared" si="302"/>
        <v>2.1779999999999999</v>
      </c>
      <c r="E2485" s="2">
        <f t="shared" si="304"/>
        <v>2.2190000000000003</v>
      </c>
      <c r="F2485" s="2">
        <f t="shared" si="305"/>
        <v>2.2689999999999997</v>
      </c>
      <c r="G2485" s="2">
        <f t="shared" si="307"/>
        <v>2.2917340000000004</v>
      </c>
      <c r="H2485" s="2">
        <f t="shared" si="303"/>
        <v>2.8570785000000027</v>
      </c>
      <c r="I2485" s="2">
        <f t="array" ref="I2485">SUMPRODUCT(B2469:B2488, (ROW(B2469:B2488)-ROW(B2469)+1)) / (20*21/2)</f>
        <v>2.2243333333333335</v>
      </c>
      <c r="J2485" s="2">
        <f t="shared" si="306"/>
        <v>2.2484256814339458</v>
      </c>
      <c r="K2485" s="2">
        <f t="shared" si="308"/>
        <v>2.3413042529248225</v>
      </c>
    </row>
    <row r="2486" spans="1:11" ht="13.5" x14ac:dyDescent="0.25">
      <c r="A2486" s="3">
        <f>TITRES_STAT!B2489</f>
        <v>45929</v>
      </c>
      <c r="B2486" s="5">
        <f>TITRES_STAT!D2489</f>
        <v>2.2200000000000002</v>
      </c>
      <c r="C2486" s="2">
        <f t="shared" si="301"/>
        <v>3.0000000000000249E-2</v>
      </c>
      <c r="D2486" s="2">
        <f t="shared" si="302"/>
        <v>2.1859999999999999</v>
      </c>
      <c r="E2486" s="2">
        <f t="shared" si="304"/>
        <v>2.2080000000000002</v>
      </c>
      <c r="F2486" s="2">
        <f t="shared" si="305"/>
        <v>2.2669999999999995</v>
      </c>
      <c r="G2486" s="2">
        <f t="shared" si="307"/>
        <v>2.2966660000000001</v>
      </c>
      <c r="H2486" s="2">
        <f t="shared" si="303"/>
        <v>2.852057500000003</v>
      </c>
      <c r="I2486" s="2">
        <f t="array" ref="I2486">SUMPRODUCT(B2470:B2489, (ROW(B2470:B2489)-ROW(B2470)+1)) / (20*21/2)</f>
        <v>2.2185714285714289</v>
      </c>
      <c r="J2486" s="2">
        <f t="shared" si="306"/>
        <v>2.2457184736783318</v>
      </c>
      <c r="K2486" s="2">
        <f t="shared" si="308"/>
        <v>2.3365472233983589</v>
      </c>
    </row>
    <row r="2487" spans="1:11" ht="13.5" x14ac:dyDescent="0.25">
      <c r="A2487" s="3">
        <f>TITRES_STAT!B2490</f>
        <v>45930</v>
      </c>
      <c r="B2487" s="5">
        <f>TITRES_STAT!D2490</f>
        <v>2.2000000000000002</v>
      </c>
      <c r="C2487" s="2">
        <f t="shared" si="301"/>
        <v>-2.0000000000000018E-2</v>
      </c>
      <c r="D2487" s="2">
        <f t="shared" si="302"/>
        <v>2.1980000000000004</v>
      </c>
      <c r="E2487" s="2">
        <f t="shared" si="304"/>
        <v>2.1989999999999998</v>
      </c>
      <c r="F2487" s="2">
        <f t="shared" si="305"/>
        <v>2.2639999999999998</v>
      </c>
      <c r="G2487" s="2">
        <f t="shared" si="307"/>
        <v>2.3010120000000005</v>
      </c>
      <c r="H2487" s="2">
        <f t="shared" si="303"/>
        <v>2.8469825000000033</v>
      </c>
      <c r="I2487" s="2">
        <f t="array" ref="I2487">SUMPRODUCT(B2471:B2490, (ROW(B2471:B2490)-ROW(B2471)+1)) / (20*21/2)</f>
        <v>2.2134761904761908</v>
      </c>
      <c r="J2487" s="2">
        <f t="shared" si="306"/>
        <v>2.2413643333280144</v>
      </c>
      <c r="K2487" s="2">
        <f t="shared" si="308"/>
        <v>2.3311924303239135</v>
      </c>
    </row>
    <row r="2488" spans="1:11" ht="13.5" x14ac:dyDescent="0.25">
      <c r="A2488" s="3">
        <f>TITRES_STAT!B2491</f>
        <v>45931</v>
      </c>
      <c r="B2488" s="5">
        <f>TITRES_STAT!D2491</f>
        <v>2.19</v>
      </c>
      <c r="C2488" s="2">
        <f t="shared" si="301"/>
        <v>-1.0000000000000231E-2</v>
      </c>
      <c r="D2488" s="2">
        <f t="shared" si="302"/>
        <v>2.198</v>
      </c>
      <c r="E2488" s="2">
        <f t="shared" si="304"/>
        <v>2.1949999999999998</v>
      </c>
      <c r="F2488" s="2">
        <f t="shared" si="305"/>
        <v>2.2604999999999995</v>
      </c>
      <c r="G2488" s="2">
        <f t="shared" si="307"/>
        <v>2.3031200000000003</v>
      </c>
      <c r="H2488" s="2">
        <f t="shared" si="303"/>
        <v>2.8418115000000035</v>
      </c>
      <c r="I2488" s="2">
        <f t="array" ref="I2488">SUMPRODUCT(B2472:B2491, (ROW(B2472:B2491)-ROW(B2472)+1)) / (20*21/2)</f>
        <v>2.2082857142857146</v>
      </c>
      <c r="J2488" s="2">
        <f t="shared" si="306"/>
        <v>2.2364724920586796</v>
      </c>
      <c r="K2488" s="2">
        <f t="shared" si="308"/>
        <v>2.3256554722719955</v>
      </c>
    </row>
    <row r="2489" spans="1:11" ht="13.5" x14ac:dyDescent="0.25">
      <c r="A2489" s="3">
        <f>TITRES_STAT!B2492</f>
        <v>45932</v>
      </c>
      <c r="B2489" s="5">
        <f>TITRES_STAT!D2492</f>
        <v>2.2000000000000002</v>
      </c>
      <c r="C2489" s="2">
        <f t="shared" si="301"/>
        <v>1.0000000000000231E-2</v>
      </c>
      <c r="D2489" s="2">
        <f t="shared" si="302"/>
        <v>2.2000000000000002</v>
      </c>
      <c r="E2489" s="2">
        <f t="shared" si="304"/>
        <v>2.1920000000000002</v>
      </c>
      <c r="F2489" s="2">
        <f t="shared" si="305"/>
        <v>2.2534999999999998</v>
      </c>
      <c r="G2489" s="2">
        <f t="shared" si="307"/>
        <v>2.3030179999999998</v>
      </c>
      <c r="H2489" s="2">
        <f t="shared" si="303"/>
        <v>2.8367830000000032</v>
      </c>
      <c r="I2489" s="2">
        <f t="array" ref="I2489">SUMPRODUCT(B2473:B2492, (ROW(B2473:B2492)-ROW(B2473)+1)) / (20*21/2)</f>
        <v>2.2018571428571434</v>
      </c>
      <c r="J2489" s="2">
        <f t="shared" si="306"/>
        <v>2.2329989213864248</v>
      </c>
      <c r="K2489" s="2">
        <f t="shared" si="308"/>
        <v>2.3207278066927017</v>
      </c>
    </row>
    <row r="2490" spans="1:11" ht="13.5" x14ac:dyDescent="0.25">
      <c r="A2490" s="3">
        <f>TITRES_STAT!B2493</f>
        <v>45933</v>
      </c>
      <c r="B2490" s="5">
        <f>TITRES_STAT!D2493</f>
        <v>2.2000000000000002</v>
      </c>
      <c r="C2490" s="2">
        <f t="shared" si="301"/>
        <v>0</v>
      </c>
      <c r="D2490" s="2">
        <f t="shared" si="302"/>
        <v>2.2019999999999995</v>
      </c>
      <c r="E2490" s="2">
        <f t="shared" si="304"/>
        <v>2.19</v>
      </c>
      <c r="F2490" s="2">
        <f t="shared" si="305"/>
        <v>2.2445000000000004</v>
      </c>
      <c r="G2490" s="2">
        <f t="shared" si="307"/>
        <v>2.300322</v>
      </c>
      <c r="H2490" s="2">
        <f t="shared" si="303"/>
        <v>2.8317545000000037</v>
      </c>
      <c r="I2490" s="2">
        <f t="array" ref="I2490">SUMPRODUCT(B2474:B2493, (ROW(B2474:B2493)-ROW(B2474)+1)) / (20*21/2)</f>
        <v>2.1954761904761906</v>
      </c>
      <c r="J2490" s="2">
        <f t="shared" si="306"/>
        <v>2.2298561669686703</v>
      </c>
      <c r="K2490" s="2">
        <f t="shared" si="308"/>
        <v>2.3159933829008312</v>
      </c>
    </row>
    <row r="2491" spans="1:11" ht="13.5" x14ac:dyDescent="0.25">
      <c r="A2491" s="3">
        <f>TITRES_STAT!B2494</f>
        <v>45936</v>
      </c>
      <c r="B2491" s="5">
        <f>TITRES_STAT!D2494</f>
        <v>2.19</v>
      </c>
      <c r="C2491" s="2">
        <f t="shared" si="301"/>
        <v>-1.0000000000000231E-2</v>
      </c>
      <c r="D2491" s="2">
        <f t="shared" si="302"/>
        <v>2.1960000000000002</v>
      </c>
      <c r="E2491" s="2">
        <f t="shared" si="304"/>
        <v>2.1909999999999998</v>
      </c>
      <c r="F2491" s="2">
        <f t="shared" si="305"/>
        <v>2.2375000000000003</v>
      </c>
      <c r="G2491" s="2">
        <f t="shared" si="307"/>
        <v>2.2952019999999997</v>
      </c>
      <c r="H2491" s="2">
        <f t="shared" si="303"/>
        <v>2.826676000000004</v>
      </c>
      <c r="I2491" s="2">
        <f t="array" ref="I2491">SUMPRODUCT(B2475:B2494, (ROW(B2475:B2494)-ROW(B2475)+1)) / (20*21/2)</f>
        <v>2.1891904761904764</v>
      </c>
      <c r="J2491" s="2">
        <f t="shared" si="306"/>
        <v>2.2260603415430826</v>
      </c>
      <c r="K2491" s="2">
        <f t="shared" si="308"/>
        <v>2.3110524659243281</v>
      </c>
    </row>
    <row r="2492" spans="1:11" ht="13.5" x14ac:dyDescent="0.25">
      <c r="A2492" s="3">
        <f>TITRES_STAT!B2495</f>
        <v>45937</v>
      </c>
      <c r="B2492" s="5">
        <f>TITRES_STAT!D2495</f>
        <v>2.17</v>
      </c>
      <c r="C2492" s="2">
        <f t="shared" si="301"/>
        <v>-2.0000000000000018E-2</v>
      </c>
      <c r="D2492" s="2">
        <f t="shared" si="302"/>
        <v>2.1900000000000004</v>
      </c>
      <c r="E2492" s="2">
        <f t="shared" si="304"/>
        <v>2.1940000000000004</v>
      </c>
      <c r="F2492" s="2">
        <f t="shared" si="305"/>
        <v>2.2270000000000003</v>
      </c>
      <c r="G2492" s="2">
        <f t="shared" si="307"/>
        <v>2.2885699999999995</v>
      </c>
      <c r="H2492" s="2">
        <f t="shared" si="303"/>
        <v>2.8216830000000033</v>
      </c>
      <c r="I2492" s="2">
        <f t="array" ref="I2492">SUMPRODUCT(B2476:B2495, (ROW(B2476:B2495)-ROW(B2476)+1)) / (20*21/2)</f>
        <v>2.183619047619048</v>
      </c>
      <c r="J2492" s="2">
        <f t="shared" si="306"/>
        <v>2.2207212613961222</v>
      </c>
      <c r="K2492" s="2">
        <f t="shared" si="308"/>
        <v>2.3055209966723935</v>
      </c>
    </row>
    <row r="2493" spans="1:11" ht="13.5" x14ac:dyDescent="0.25">
      <c r="A2493" s="3">
        <f>TITRES_STAT!B2496</f>
        <v>45938</v>
      </c>
      <c r="B2493" s="5">
        <f>TITRES_STAT!D2496</f>
        <v>2.16</v>
      </c>
      <c r="C2493" s="2">
        <f t="shared" si="301"/>
        <v>-9.9999999999997868E-3</v>
      </c>
      <c r="D2493" s="2">
        <f t="shared" si="302"/>
        <v>2.1840000000000002</v>
      </c>
      <c r="E2493" s="2">
        <f t="shared" si="304"/>
        <v>2.1909999999999998</v>
      </c>
      <c r="F2493" s="2">
        <f t="shared" si="305"/>
        <v>2.2160000000000002</v>
      </c>
      <c r="G2493" s="2">
        <f t="shared" si="307"/>
        <v>2.2817379999999998</v>
      </c>
      <c r="H2493" s="2">
        <f t="shared" si="303"/>
        <v>2.8162690000000028</v>
      </c>
      <c r="I2493" s="2">
        <f t="array" ref="I2493">SUMPRODUCT(B2477:B2496, (ROW(B2477:B2496)-ROW(B2477)+1)) / (20*21/2)</f>
        <v>2.1778095238095241</v>
      </c>
      <c r="J2493" s="2">
        <f t="shared" si="306"/>
        <v>2.2149382841203007</v>
      </c>
      <c r="K2493" s="2">
        <f t="shared" si="308"/>
        <v>2.2998142909205352</v>
      </c>
    </row>
    <row r="2494" spans="1:11" ht="13.5" x14ac:dyDescent="0.25">
      <c r="A2494" s="3">
        <f>TITRES_STAT!B2497</f>
        <v>45939</v>
      </c>
      <c r="B2494" s="5">
        <f>TITRES_STAT!D2497</f>
        <v>2.15</v>
      </c>
      <c r="C2494" s="2">
        <f t="shared" si="301"/>
        <v>-1.0000000000000231E-2</v>
      </c>
      <c r="D2494" s="2">
        <f t="shared" si="302"/>
        <v>2.1740000000000004</v>
      </c>
      <c r="E2494" s="2">
        <f t="shared" si="304"/>
        <v>2.1869999999999998</v>
      </c>
      <c r="F2494" s="2">
        <f t="shared" si="305"/>
        <v>2.2085000000000004</v>
      </c>
      <c r="G2494" s="2">
        <f t="shared" si="307"/>
        <v>2.2747060000000001</v>
      </c>
      <c r="H2494" s="2">
        <f t="shared" si="303"/>
        <v>2.8112685000000024</v>
      </c>
      <c r="I2494" s="2">
        <f t="array" ref="I2494">SUMPRODUCT(B2478:B2497, (ROW(B2478:B2497)-ROW(B2478)+1)) / (20*21/2)</f>
        <v>2.1824285714285718</v>
      </c>
      <c r="J2494" s="2">
        <f t="shared" si="306"/>
        <v>2.2087536856326531</v>
      </c>
      <c r="K2494" s="2">
        <f t="shared" si="308"/>
        <v>2.2939392206883578</v>
      </c>
    </row>
    <row r="2495" spans="1:11" ht="13.5" x14ac:dyDescent="0.25">
      <c r="A2495" s="3">
        <f>TITRES_STAT!B2498</f>
        <v>45940</v>
      </c>
      <c r="B2495" s="5">
        <f>TITRES_STAT!D2498</f>
        <v>2.15</v>
      </c>
      <c r="C2495" s="2">
        <f t="shared" si="301"/>
        <v>0</v>
      </c>
      <c r="D2495" s="2">
        <f t="shared" si="302"/>
        <v>2.1640000000000001</v>
      </c>
      <c r="E2495" s="2">
        <f t="shared" si="304"/>
        <v>2.1829999999999994</v>
      </c>
      <c r="F2495" s="2">
        <f t="shared" si="305"/>
        <v>2.2009999999999996</v>
      </c>
      <c r="G2495" s="2">
        <f t="shared" si="307"/>
        <v>2.26823</v>
      </c>
      <c r="H2495" s="2">
        <f t="shared" si="303"/>
        <v>2.8058510000000023</v>
      </c>
      <c r="I2495" s="2">
        <f t="array" ref="I2495">SUMPRODUCT(B2479:B2498, (ROW(B2479:B2498)-ROW(B2479)+1)) / (20*21/2)</f>
        <v>2.1882380952380953</v>
      </c>
      <c r="J2495" s="2">
        <f t="shared" si="306"/>
        <v>2.2031580965247812</v>
      </c>
      <c r="K2495" s="2">
        <f t="shared" si="308"/>
        <v>2.2882945453672461</v>
      </c>
    </row>
    <row r="2496" spans="1:11" ht="13.5" x14ac:dyDescent="0.25">
      <c r="A2496" s="3">
        <f>TITRES_STAT!B2499</f>
        <v>45943</v>
      </c>
      <c r="B2496" s="5">
        <f>TITRES_STAT!D2499</f>
        <v>2.14</v>
      </c>
      <c r="C2496" s="2">
        <f t="shared" si="301"/>
        <v>-9.9999999999997868E-3</v>
      </c>
      <c r="D2496" s="2">
        <f t="shared" si="302"/>
        <v>2.1540000000000004</v>
      </c>
      <c r="E2496" s="2">
        <f t="shared" si="304"/>
        <v>2.1749999999999998</v>
      </c>
      <c r="F2496" s="2">
        <f t="shared" si="305"/>
        <v>2.1915</v>
      </c>
      <c r="G2496" s="2">
        <f t="shared" si="307"/>
        <v>2.2621100000000003</v>
      </c>
      <c r="H2496" s="2">
        <f t="shared" si="303"/>
        <v>2.8005690000000025</v>
      </c>
      <c r="I2496" s="2">
        <f t="array" ref="I2496">SUMPRODUCT(B2480:B2499, (ROW(B2480:B2499)-ROW(B2480)+1)) / (20*21/2)</f>
        <v>2.2015714285714285</v>
      </c>
      <c r="J2496" s="2">
        <f t="shared" si="306"/>
        <v>2.1971430397128975</v>
      </c>
      <c r="K2496" s="2">
        <f t="shared" si="308"/>
        <v>2.2824790729999034</v>
      </c>
    </row>
    <row r="2497" spans="1:11" ht="13.5" x14ac:dyDescent="0.25">
      <c r="A2497" s="3">
        <f>TITRES_STAT!B2500</f>
        <v>45944</v>
      </c>
      <c r="B2497" s="5">
        <f>TITRES_STAT!D2500</f>
        <v>2.2400000000000002</v>
      </c>
      <c r="C2497" s="2">
        <f t="shared" si="301"/>
        <v>0.10000000000000009</v>
      </c>
      <c r="D2497" s="2">
        <f t="shared" si="302"/>
        <v>2.1680000000000001</v>
      </c>
      <c r="E2497" s="2">
        <f t="shared" si="304"/>
        <v>2.1789999999999998</v>
      </c>
      <c r="F2497" s="2">
        <f t="shared" si="305"/>
        <v>2.1889999999999996</v>
      </c>
      <c r="G2497" s="2">
        <f t="shared" si="307"/>
        <v>2.2594740000000004</v>
      </c>
      <c r="H2497" s="2">
        <f t="shared" si="303"/>
        <v>2.7956940000000028</v>
      </c>
      <c r="I2497" s="2">
        <f t="array" ref="I2497">SUMPRODUCT(B2481:B2500, (ROW(B2481:B2500)-ROW(B2481)+1)) / (20*21/2)</f>
        <v>2.2172857142857141</v>
      </c>
      <c r="J2497" s="2">
        <f t="shared" si="306"/>
        <v>2.2012246549783359</v>
      </c>
      <c r="K2497" s="2">
        <f t="shared" si="308"/>
        <v>2.2808132269999071</v>
      </c>
    </row>
    <row r="2498" spans="1:11" ht="13.5" x14ac:dyDescent="0.25">
      <c r="A2498" s="3">
        <f>TITRES_STAT!B2501</f>
        <v>45946</v>
      </c>
      <c r="B2498" s="5">
        <f>TITRES_STAT!D2501</f>
        <v>2.25</v>
      </c>
      <c r="C2498" s="2">
        <f t="shared" si="301"/>
        <v>9.9999999999997868E-3</v>
      </c>
      <c r="D2498" s="2">
        <f t="shared" si="302"/>
        <v>2.1859999999999999</v>
      </c>
      <c r="E2498" s="2">
        <f t="shared" si="304"/>
        <v>2.1850000000000001</v>
      </c>
      <c r="F2498" s="2">
        <f t="shared" si="305"/>
        <v>2.1900000000000004</v>
      </c>
      <c r="G2498" s="2">
        <f t="shared" si="307"/>
        <v>2.2575940000000001</v>
      </c>
      <c r="H2498" s="2">
        <f t="shared" si="303"/>
        <v>2.790730000000003</v>
      </c>
      <c r="I2498" s="2">
        <f t="array" ref="I2498">SUMPRODUCT(B2482:B2501, (ROW(B2482:B2501)-ROW(B2482)+1)) / (20*21/2)</f>
        <v>2.231380952380952</v>
      </c>
      <c r="J2498" s="2">
        <f t="shared" si="306"/>
        <v>2.2058699259327801</v>
      </c>
      <c r="K2498" s="2">
        <f t="shared" si="308"/>
        <v>2.2796048651567737</v>
      </c>
    </row>
    <row r="2499" spans="1:11" ht="13.5" x14ac:dyDescent="0.25">
      <c r="A2499" s="3">
        <f>TITRES_STAT!B2502</f>
        <v>45947</v>
      </c>
      <c r="B2499" s="5">
        <f>TITRES_STAT!D2502</f>
        <v>2.33</v>
      </c>
      <c r="C2499" s="2">
        <f t="shared" si="301"/>
        <v>8.0000000000000071E-2</v>
      </c>
      <c r="D2499" s="2">
        <f t="shared" si="302"/>
        <v>2.2220000000000004</v>
      </c>
      <c r="E2499" s="2">
        <f t="shared" si="304"/>
        <v>2.1980000000000004</v>
      </c>
      <c r="F2499" s="2">
        <f t="shared" si="305"/>
        <v>2.1950000000000003</v>
      </c>
      <c r="G2499" s="2">
        <f t="shared" si="307"/>
        <v>2.2600919999999998</v>
      </c>
      <c r="H2499" s="2">
        <f t="shared" si="303"/>
        <v>2.786120000000003</v>
      </c>
      <c r="I2499" s="2">
        <f t="array" ref="I2499">SUMPRODUCT(B2483:B2502, (ROW(B2483:B2502)-ROW(B2483)+1)) / (20*21/2)</f>
        <v>2.2399047619047621</v>
      </c>
      <c r="J2499" s="2">
        <f t="shared" si="306"/>
        <v>2.2176918377487058</v>
      </c>
      <c r="K2499" s="2">
        <f t="shared" si="308"/>
        <v>2.2815811449545471</v>
      </c>
    </row>
    <row r="2500" spans="1:11" ht="13.5" x14ac:dyDescent="0.25">
      <c r="A2500" s="3">
        <f>TITRES_STAT!B2503</f>
        <v>45950</v>
      </c>
      <c r="B2500" s="5">
        <f>TITRES_STAT!D2503</f>
        <v>2.36</v>
      </c>
      <c r="C2500" s="2">
        <f t="shared" ref="C2500:C2508" si="309">B2500-B2499</f>
        <v>2.9999999999999805E-2</v>
      </c>
      <c r="D2500" s="2">
        <f t="shared" si="302"/>
        <v>2.2640000000000002</v>
      </c>
      <c r="E2500" s="2">
        <f t="shared" si="304"/>
        <v>2.214</v>
      </c>
      <c r="F2500" s="2">
        <f t="shared" si="305"/>
        <v>2.202</v>
      </c>
      <c r="G2500" s="2">
        <f t="shared" si="307"/>
        <v>2.260596</v>
      </c>
      <c r="H2500" s="2">
        <f t="shared" si="303"/>
        <v>2.7816135000000033</v>
      </c>
      <c r="I2500" s="2">
        <f t="array" ref="I2500">SUMPRODUCT(B2484:B2503, (ROW(B2484:B2503)-ROW(B2484)+1)) / (20*21/2)</f>
        <v>2.2429047619047617</v>
      </c>
      <c r="J2500" s="2">
        <f t="shared" si="306"/>
        <v>2.2312449960583529</v>
      </c>
      <c r="K2500" s="2">
        <f t="shared" si="308"/>
        <v>2.2846563941720159</v>
      </c>
    </row>
    <row r="2501" spans="1:11" ht="13.5" x14ac:dyDescent="0.25">
      <c r="A2501" s="3">
        <f>TITRES_STAT!B2504</f>
        <v>45951</v>
      </c>
      <c r="B2501" s="5">
        <f>TITRES_STAT!D2504</f>
        <v>2.35</v>
      </c>
      <c r="C2501" s="2">
        <f t="shared" si="309"/>
        <v>-9.9999999999997868E-3</v>
      </c>
      <c r="D2501" s="2">
        <f t="shared" si="302"/>
        <v>2.306</v>
      </c>
      <c r="E2501" s="2">
        <f t="shared" si="304"/>
        <v>2.2300000000000004</v>
      </c>
      <c r="F2501" s="2">
        <f t="shared" si="305"/>
        <v>2.2104999999999997</v>
      </c>
      <c r="G2501" s="2">
        <f t="shared" si="307"/>
        <v>2.2592319999999995</v>
      </c>
      <c r="H2501" s="2">
        <f t="shared" si="303"/>
        <v>2.7770570000000037</v>
      </c>
      <c r="I2501" s="2">
        <f t="array" ref="I2501">SUMPRODUCT(B2485:B2504, (ROW(B2485:B2504)-ROW(B2485)+1)) / (20*21/2)</f>
        <v>2.2503809523809521</v>
      </c>
      <c r="J2501" s="2">
        <f t="shared" si="306"/>
        <v>2.2425549964337481</v>
      </c>
      <c r="K2501" s="2">
        <f t="shared" si="308"/>
        <v>2.2872188885182116</v>
      </c>
    </row>
    <row r="2502" spans="1:11" ht="13.5" x14ac:dyDescent="0.25">
      <c r="A2502" s="3">
        <f>TITRES_STAT!B2505</f>
        <v>45952</v>
      </c>
      <c r="B2502" s="5">
        <f>TITRES_STAT!D2505</f>
        <v>2.2999999999999998</v>
      </c>
      <c r="C2502" s="2">
        <f t="shared" si="309"/>
        <v>-5.0000000000000266E-2</v>
      </c>
      <c r="D2502" s="2">
        <f t="shared" ref="D2502:D2508" si="310">AVERAGE(B2498:B2502)</f>
        <v>2.3180000000000001</v>
      </c>
      <c r="E2502" s="2">
        <f t="shared" si="304"/>
        <v>2.2430000000000003</v>
      </c>
      <c r="F2502" s="2">
        <f t="shared" si="305"/>
        <v>2.2184999999999997</v>
      </c>
      <c r="G2502" s="2">
        <f t="shared" si="307"/>
        <v>2.2583519999999995</v>
      </c>
      <c r="H2502" s="2">
        <f t="shared" si="303"/>
        <v>2.7720655000000032</v>
      </c>
      <c r="I2502" s="2">
        <f t="array" ref="I2502">SUMPRODUCT(B2486:B2505, (ROW(B2486:B2505)-ROW(B2486)+1)) / (20*21/2)</f>
        <v>2.269714285714286</v>
      </c>
      <c r="J2502" s="2">
        <f t="shared" si="306"/>
        <v>2.2480259491543437</v>
      </c>
      <c r="K2502" s="2">
        <f t="shared" si="308"/>
        <v>2.287720108576321</v>
      </c>
    </row>
    <row r="2503" spans="1:11" ht="13.5" x14ac:dyDescent="0.25">
      <c r="A2503" s="3">
        <f>TITRES_STAT!B2506</f>
        <v>45953</v>
      </c>
      <c r="B2503" s="5">
        <f>TITRES_STAT!D2506</f>
        <v>2.25</v>
      </c>
      <c r="C2503" s="2">
        <f t="shared" si="309"/>
        <v>-4.9999999999999822E-2</v>
      </c>
      <c r="D2503" s="2">
        <f t="shared" si="310"/>
        <v>2.3180000000000001</v>
      </c>
      <c r="E2503" s="2">
        <f t="shared" si="304"/>
        <v>2.2519999999999998</v>
      </c>
      <c r="F2503" s="2">
        <f t="shared" si="305"/>
        <v>2.2214999999999998</v>
      </c>
      <c r="G2503" s="2">
        <f t="shared" si="307"/>
        <v>2.2555439999999995</v>
      </c>
      <c r="H2503" s="2">
        <f t="shared" si="303"/>
        <v>2.7667310000000032</v>
      </c>
      <c r="I2503" s="2">
        <f t="array" ref="I2503">SUMPRODUCT(B2487:B2506, (ROW(B2487:B2506)-ROW(B2487)+1)) / (20*21/2)</f>
        <v>2.2879047619047621</v>
      </c>
      <c r="J2503" s="2">
        <f t="shared" si="306"/>
        <v>2.2482139539967871</v>
      </c>
      <c r="K2503" s="2">
        <f t="shared" si="308"/>
        <v>2.2862408886321517</v>
      </c>
    </row>
    <row r="2504" spans="1:11" ht="13.5" x14ac:dyDescent="0.25">
      <c r="A2504" s="3">
        <f>TITRES_STAT!B2507</f>
        <v>45954</v>
      </c>
      <c r="B2504" s="5">
        <f>TITRES_STAT!D2507</f>
        <v>2.2999999999999998</v>
      </c>
      <c r="C2504" s="2">
        <f t="shared" si="309"/>
        <v>4.9999999999999822E-2</v>
      </c>
      <c r="D2504" s="2">
        <f t="shared" si="310"/>
        <v>2.3119999999999998</v>
      </c>
      <c r="E2504" s="2">
        <f t="shared" si="304"/>
        <v>2.2670000000000003</v>
      </c>
      <c r="F2504" s="2">
        <f t="shared" si="305"/>
        <v>2.2269999999999994</v>
      </c>
      <c r="G2504" s="2">
        <f t="shared" si="307"/>
        <v>2.2537359999999995</v>
      </c>
      <c r="H2504" s="2">
        <f t="shared" si="303"/>
        <v>2.7617855000000024</v>
      </c>
      <c r="I2504" s="2">
        <f t="array" ref="I2504">SUMPRODUCT(B2488:B2507, (ROW(B2488:B2507)-ROW(B2488)+1)) / (20*21/2)</f>
        <v>2.3050952380952388</v>
      </c>
      <c r="J2504" s="2">
        <f t="shared" si="306"/>
        <v>2.2531459583780458</v>
      </c>
      <c r="K2504" s="2">
        <f t="shared" si="308"/>
        <v>2.2867804616269694</v>
      </c>
    </row>
    <row r="2505" spans="1:11" ht="13.5" x14ac:dyDescent="0.25">
      <c r="A2505" s="3">
        <f>TITRES_STAT!B2508</f>
        <v>45957</v>
      </c>
      <c r="B2505" s="5">
        <f>TITRES_STAT!D2508</f>
        <v>2.4300000000000002</v>
      </c>
      <c r="C2505" s="2">
        <f t="shared" si="309"/>
        <v>0.13000000000000034</v>
      </c>
      <c r="D2505" s="2">
        <f t="shared" si="310"/>
        <v>2.3259999999999996</v>
      </c>
      <c r="E2505" s="2">
        <f t="shared" si="304"/>
        <v>2.2949999999999999</v>
      </c>
      <c r="F2505" s="2">
        <f t="shared" si="305"/>
        <v>2.2389999999999994</v>
      </c>
      <c r="G2505" s="2">
        <f t="shared" si="307"/>
        <v>2.2560099999999998</v>
      </c>
      <c r="H2505" s="2">
        <f t="shared" si="303"/>
        <v>2.7577215000000019</v>
      </c>
      <c r="I2505" s="2">
        <f t="array" ref="I2505">SUMPRODUCT(B2489:B2508, (ROW(B2489:B2508)-ROW(B2489)+1)) / (20*21/2)</f>
        <v>2.3202380952380954</v>
      </c>
      <c r="J2505" s="2">
        <f t="shared" si="306"/>
        <v>2.2699892004372795</v>
      </c>
      <c r="K2505" s="2">
        <f t="shared" si="308"/>
        <v>2.292396914112186</v>
      </c>
    </row>
    <row r="2506" spans="1:11" ht="13.5" x14ac:dyDescent="0.25">
      <c r="A2506" s="3">
        <f>TITRES_STAT!B2509</f>
        <v>45958</v>
      </c>
      <c r="B2506" s="5">
        <f>TITRES_STAT!D2509</f>
        <v>2.4300000000000002</v>
      </c>
      <c r="C2506" s="2">
        <f t="shared" si="309"/>
        <v>0</v>
      </c>
      <c r="D2506" s="2">
        <f t="shared" si="310"/>
        <v>2.3419999999999996</v>
      </c>
      <c r="E2506" s="2">
        <f t="shared" si="304"/>
        <v>2.3239999999999998</v>
      </c>
      <c r="F2506" s="2">
        <f t="shared" si="305"/>
        <v>2.2494999999999998</v>
      </c>
      <c r="G2506" s="2">
        <f t="shared" si="307"/>
        <v>2.2592119999999998</v>
      </c>
      <c r="H2506" s="2">
        <f t="shared" ref="H2506:H2508" si="311">AVERAGE(B2307:B2506)</f>
        <v>2.7536575000000014</v>
      </c>
      <c r="I2506" s="2">
        <f t="array" ref="I2506">SUMPRODUCT(B2490:B2508, (ROW(B2490:B2508)-ROW(B2490)+1)) / (20*21/2)</f>
        <v>2.1038095238095238</v>
      </c>
      <c r="J2506" s="2">
        <f t="shared" si="306"/>
        <v>2.2852283242051574</v>
      </c>
      <c r="K2506" s="2">
        <f t="shared" si="308"/>
        <v>2.2977931135587668</v>
      </c>
    </row>
    <row r="2507" spans="1:11" ht="13.5" x14ac:dyDescent="0.25">
      <c r="A2507" s="3">
        <f>TITRES_STAT!B2510</f>
        <v>45959</v>
      </c>
      <c r="B2507" s="5">
        <f>TITRES_STAT!D2510</f>
        <v>2.4300000000000002</v>
      </c>
      <c r="C2507" s="2">
        <f t="shared" si="309"/>
        <v>0</v>
      </c>
      <c r="D2507" s="2">
        <f t="shared" si="310"/>
        <v>2.3679999999999999</v>
      </c>
      <c r="E2507" s="2">
        <f t="shared" si="304"/>
        <v>2.343</v>
      </c>
      <c r="F2507" s="2">
        <f t="shared" si="305"/>
        <v>2.2609999999999997</v>
      </c>
      <c r="G2507" s="2">
        <f t="shared" si="307"/>
        <v>2.2624140000000001</v>
      </c>
      <c r="H2507" s="2">
        <f t="shared" si="311"/>
        <v>2.7496400000000008</v>
      </c>
      <c r="I2507" s="2">
        <f t="array" ref="I2507">SUMPRODUCT(B2491:B2508, (ROW(B2491:B2508)-ROW(B2491)+1)) / (20*21/2)</f>
        <v>1.8978571428571427</v>
      </c>
      <c r="J2507" s="2">
        <f t="shared" si="306"/>
        <v>2.2990161028522853</v>
      </c>
      <c r="K2507" s="2">
        <f t="shared" si="308"/>
        <v>2.3029776973407761</v>
      </c>
    </row>
    <row r="2508" spans="1:11" ht="13.5" x14ac:dyDescent="0.25">
      <c r="A2508" s="3">
        <f>TITRES_STAT!B2511</f>
        <v>45960</v>
      </c>
      <c r="B2508" s="5">
        <f>TITRES_STAT!D2511</f>
        <v>2.42</v>
      </c>
      <c r="C2508" s="2">
        <f t="shared" si="309"/>
        <v>-1.0000000000000231E-2</v>
      </c>
      <c r="D2508" s="2">
        <f t="shared" si="310"/>
        <v>2.4020000000000001</v>
      </c>
      <c r="E2508" s="2">
        <f t="shared" ref="E2508" si="312">AVERAGE(B2499:B2508)</f>
        <v>2.3600000000000003</v>
      </c>
      <c r="F2508" s="2">
        <f t="shared" si="305"/>
        <v>2.2725</v>
      </c>
      <c r="G2508" s="2">
        <f t="shared" si="307"/>
        <v>2.2655999999999996</v>
      </c>
      <c r="H2508" s="2">
        <f t="shared" si="311"/>
        <v>2.7456190000000005</v>
      </c>
      <c r="I2508" s="2">
        <f t="array" ref="I2508">SUMPRODUCT(B2492:B2508, (ROW(B2492:B2508)-ROW(B2492)+1)) / (20*21/2)</f>
        <v>1.7023809523809523</v>
      </c>
      <c r="J2508" s="2">
        <f t="shared" si="306"/>
        <v>2.3105383787711151</v>
      </c>
      <c r="K2508" s="2">
        <f t="shared" si="308"/>
        <v>2.307566807248981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42310</v>
      </c>
      <c r="B2" s="5">
        <f>TITRES_STAT!D5</f>
        <v>1.2354000000000001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42311</v>
      </c>
      <c r="B3" s="5">
        <f>TITRES_STAT!D6</f>
        <v>1.2176</v>
      </c>
      <c r="C3" s="2">
        <f t="shared" ref="C3:C66" si="0">B3-B2</f>
        <v>-1.7800000000000038E-2</v>
      </c>
      <c r="D3" s="2">
        <f t="shared" ref="D3:D66" si="1">IF(C3&gt;0,C3,0)</f>
        <v>0</v>
      </c>
      <c r="E3" s="2">
        <f t="shared" ref="E3:E66" si="2">IF(C3&lt;0,-C3,0)</f>
        <v>1.7800000000000038E-2</v>
      </c>
      <c r="F3" s="2"/>
      <c r="G3" s="2"/>
      <c r="H3" s="2"/>
      <c r="I3" s="2"/>
    </row>
    <row r="4" spans="1:9" ht="13.5" x14ac:dyDescent="0.25">
      <c r="A4" s="3">
        <f>TITRES_STAT!B7</f>
        <v>42312</v>
      </c>
      <c r="B4" s="5">
        <f>TITRES_STAT!D7</f>
        <v>1.2176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42313</v>
      </c>
      <c r="B5" s="5">
        <f>TITRES_STAT!D8</f>
        <v>1.2295</v>
      </c>
      <c r="C5" s="2">
        <f t="shared" si="0"/>
        <v>1.1900000000000022E-2</v>
      </c>
      <c r="D5" s="2">
        <f t="shared" si="1"/>
        <v>1.1900000000000022E-2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42314</v>
      </c>
      <c r="B6" s="5">
        <f>TITRES_STAT!D9</f>
        <v>1.2116</v>
      </c>
      <c r="C6" s="2">
        <f t="shared" si="0"/>
        <v>-1.7900000000000027E-2</v>
      </c>
      <c r="D6" s="2">
        <f t="shared" si="1"/>
        <v>0</v>
      </c>
      <c r="E6" s="2">
        <f t="shared" si="2"/>
        <v>1.7900000000000027E-2</v>
      </c>
      <c r="F6" s="2"/>
      <c r="G6" s="2"/>
      <c r="H6" s="2"/>
      <c r="I6" s="2"/>
    </row>
    <row r="7" spans="1:9" ht="13.5" x14ac:dyDescent="0.25">
      <c r="A7" s="3">
        <f>TITRES_STAT!B10</f>
        <v>42317</v>
      </c>
      <c r="B7" s="5">
        <f>TITRES_STAT!D10</f>
        <v>1.2176</v>
      </c>
      <c r="C7" s="2">
        <f t="shared" si="0"/>
        <v>6.0000000000000053E-3</v>
      </c>
      <c r="D7" s="2">
        <f t="shared" si="1"/>
        <v>6.0000000000000053E-3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42318</v>
      </c>
      <c r="B8" s="5">
        <f>TITRES_STAT!D11</f>
        <v>1.2116</v>
      </c>
      <c r="C8" s="2">
        <f t="shared" si="0"/>
        <v>-6.0000000000000053E-3</v>
      </c>
      <c r="D8" s="2">
        <f t="shared" si="1"/>
        <v>0</v>
      </c>
      <c r="E8" s="2">
        <f t="shared" si="2"/>
        <v>6.0000000000000053E-3</v>
      </c>
      <c r="F8" s="2"/>
      <c r="G8" s="2"/>
      <c r="H8" s="2"/>
      <c r="I8" s="2"/>
    </row>
    <row r="9" spans="1:9" ht="13.5" x14ac:dyDescent="0.25">
      <c r="A9" s="3">
        <f>TITRES_STAT!B12</f>
        <v>42319</v>
      </c>
      <c r="B9" s="5">
        <f>TITRES_STAT!D12</f>
        <v>1.2057</v>
      </c>
      <c r="C9" s="2">
        <f t="shared" si="0"/>
        <v>-5.9000000000000163E-3</v>
      </c>
      <c r="D9" s="2">
        <f t="shared" si="1"/>
        <v>0</v>
      </c>
      <c r="E9" s="2">
        <f t="shared" si="2"/>
        <v>5.9000000000000163E-3</v>
      </c>
      <c r="F9" s="2"/>
      <c r="G9" s="2"/>
      <c r="H9" s="2"/>
      <c r="I9" s="2"/>
    </row>
    <row r="10" spans="1:9" ht="13.5" x14ac:dyDescent="0.25">
      <c r="A10" s="3">
        <f>TITRES_STAT!B13</f>
        <v>42320</v>
      </c>
      <c r="B10" s="5">
        <f>TITRES_STAT!D13</f>
        <v>1.1998</v>
      </c>
      <c r="C10" s="2">
        <f t="shared" si="0"/>
        <v>-5.9000000000000163E-3</v>
      </c>
      <c r="D10" s="2">
        <f t="shared" si="1"/>
        <v>0</v>
      </c>
      <c r="E10" s="2">
        <f t="shared" si="2"/>
        <v>5.9000000000000163E-3</v>
      </c>
      <c r="F10" s="2"/>
      <c r="G10" s="2"/>
      <c r="H10" s="2"/>
      <c r="I10" s="2"/>
    </row>
    <row r="11" spans="1:9" ht="13.5" x14ac:dyDescent="0.25">
      <c r="A11" s="3">
        <f>TITRES_STAT!B14</f>
        <v>42321</v>
      </c>
      <c r="B11" s="5">
        <f>TITRES_STAT!D14</f>
        <v>1.1879</v>
      </c>
      <c r="C11" s="2">
        <f t="shared" si="0"/>
        <v>-1.1900000000000022E-2</v>
      </c>
      <c r="D11" s="2">
        <f t="shared" si="1"/>
        <v>0</v>
      </c>
      <c r="E11" s="2">
        <f t="shared" si="2"/>
        <v>1.1900000000000022E-2</v>
      </c>
      <c r="F11" s="2"/>
      <c r="G11" s="2"/>
      <c r="H11" s="2"/>
      <c r="I11" s="2"/>
    </row>
    <row r="12" spans="1:9" ht="13.5" x14ac:dyDescent="0.25">
      <c r="A12" s="3">
        <f>TITRES_STAT!B15</f>
        <v>42324</v>
      </c>
      <c r="B12" s="5">
        <f>TITRES_STAT!D15</f>
        <v>1.2295</v>
      </c>
      <c r="C12" s="2">
        <f t="shared" si="0"/>
        <v>4.1600000000000081E-2</v>
      </c>
      <c r="D12" s="2">
        <f t="shared" si="1"/>
        <v>4.1600000000000081E-2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42325</v>
      </c>
      <c r="B13" s="5">
        <f>TITRES_STAT!D16</f>
        <v>1.2413000000000001</v>
      </c>
      <c r="C13" s="2">
        <f t="shared" si="0"/>
        <v>1.1800000000000033E-2</v>
      </c>
      <c r="D13" s="2">
        <f t="shared" si="1"/>
        <v>1.1800000000000033E-2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42326</v>
      </c>
      <c r="B14" s="5">
        <f>TITRES_STAT!D17</f>
        <v>1.2828999999999999</v>
      </c>
      <c r="C14" s="2">
        <f t="shared" si="0"/>
        <v>4.1599999999999859E-2</v>
      </c>
      <c r="D14" s="2">
        <f t="shared" si="1"/>
        <v>4.1599999999999859E-2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42327</v>
      </c>
      <c r="B15" s="5">
        <f>TITRES_STAT!D18</f>
        <v>1.2709999999999999</v>
      </c>
      <c r="C15" s="2">
        <f t="shared" si="0"/>
        <v>-1.1900000000000022E-2</v>
      </c>
      <c r="D15" s="2">
        <f t="shared" si="1"/>
        <v>0</v>
      </c>
      <c r="E15" s="2">
        <f t="shared" si="2"/>
        <v>1.1900000000000022E-2</v>
      </c>
      <c r="F15" s="2"/>
      <c r="G15" s="2"/>
      <c r="H15" s="2"/>
      <c r="I15" s="2"/>
    </row>
    <row r="16" spans="1:9" ht="13.5" x14ac:dyDescent="0.25">
      <c r="A16" s="3">
        <f>TITRES_STAT!B19</f>
        <v>42328</v>
      </c>
      <c r="B16" s="5">
        <f>TITRES_STAT!D19</f>
        <v>1.2887999999999999</v>
      </c>
      <c r="C16" s="2">
        <f t="shared" si="0"/>
        <v>1.7800000000000038E-2</v>
      </c>
      <c r="D16" s="2">
        <f t="shared" si="1"/>
        <v>1.7800000000000038E-2</v>
      </c>
      <c r="E16" s="2">
        <f t="shared" si="2"/>
        <v>0</v>
      </c>
      <c r="F16" s="2">
        <f>(SUM(D3:D16)/14)</f>
        <v>9.3357142857142892E-3</v>
      </c>
      <c r="G16" s="2">
        <f>SUM(E3:E16)/14</f>
        <v>5.5214285714285816E-3</v>
      </c>
      <c r="H16" s="2">
        <f>F16/G16</f>
        <v>1.6908150064683027</v>
      </c>
      <c r="I16" s="2">
        <f>IF(G16=0,100,100-(100/(1+H16)))</f>
        <v>62.836538461538431</v>
      </c>
    </row>
    <row r="17" spans="1:9" ht="13.5" x14ac:dyDescent="0.25">
      <c r="A17" s="3">
        <f>TITRES_STAT!B20</f>
        <v>42331</v>
      </c>
      <c r="B17" s="5">
        <f>TITRES_STAT!D20</f>
        <v>1.3661000000000001</v>
      </c>
      <c r="C17" s="2">
        <f t="shared" si="0"/>
        <v>7.7300000000000146E-2</v>
      </c>
      <c r="D17" s="2">
        <f t="shared" si="1"/>
        <v>7.7300000000000146E-2</v>
      </c>
      <c r="E17" s="2">
        <f t="shared" si="2"/>
        <v>0</v>
      </c>
      <c r="F17" s="2">
        <f>((F16*13)+D17)/14</f>
        <v>1.4190306122448993E-2</v>
      </c>
      <c r="G17" s="2">
        <f>((G16*13)+E17)/14</f>
        <v>5.1270408163265405E-3</v>
      </c>
      <c r="H17" s="2">
        <f t="shared" ref="H17:H80" si="3">F17/G17</f>
        <v>2.7677380833913796</v>
      </c>
      <c r="I17" s="2">
        <f t="shared" ref="I17:I80" si="4">IF(G17=0,100,100-(100/(1+H17)))</f>
        <v>73.458876974274972</v>
      </c>
    </row>
    <row r="18" spans="1:9" ht="13.5" x14ac:dyDescent="0.25">
      <c r="A18" s="3">
        <f>TITRES_STAT!B21</f>
        <v>42332</v>
      </c>
      <c r="B18" s="5">
        <f>TITRES_STAT!D21</f>
        <v>1.4195</v>
      </c>
      <c r="C18" s="2">
        <f t="shared" si="0"/>
        <v>5.3399999999999892E-2</v>
      </c>
      <c r="D18" s="2">
        <f t="shared" si="1"/>
        <v>5.3399999999999892E-2</v>
      </c>
      <c r="E18" s="2">
        <f t="shared" si="2"/>
        <v>0</v>
      </c>
      <c r="F18" s="2">
        <f t="shared" ref="F18:G27" si="5">((F17*13)+D18)/14</f>
        <v>1.6990998542274059E-2</v>
      </c>
      <c r="G18" s="2">
        <f t="shared" si="5"/>
        <v>4.7608236151603584E-3</v>
      </c>
      <c r="H18" s="2">
        <f t="shared" si="3"/>
        <v>3.5689199843842045</v>
      </c>
      <c r="I18" s="2">
        <f t="shared" si="4"/>
        <v>78.112989428183667</v>
      </c>
    </row>
    <row r="19" spans="1:9" ht="13.5" x14ac:dyDescent="0.25">
      <c r="A19" s="3">
        <f>TITRES_STAT!B22</f>
        <v>42333</v>
      </c>
      <c r="B19" s="5">
        <f>TITRES_STAT!D22</f>
        <v>1.3661000000000001</v>
      </c>
      <c r="C19" s="2">
        <f t="shared" si="0"/>
        <v>-5.3399999999999892E-2</v>
      </c>
      <c r="D19" s="2">
        <f t="shared" si="1"/>
        <v>0</v>
      </c>
      <c r="E19" s="2">
        <f t="shared" si="2"/>
        <v>5.3399999999999892E-2</v>
      </c>
      <c r="F19" s="2">
        <f t="shared" si="5"/>
        <v>1.5777355789254485E-2</v>
      </c>
      <c r="G19" s="2">
        <f t="shared" si="5"/>
        <v>8.2350504997917538E-3</v>
      </c>
      <c r="H19" s="2">
        <f t="shared" si="3"/>
        <v>1.9158784502479322</v>
      </c>
      <c r="I19" s="2">
        <f t="shared" si="4"/>
        <v>65.705017645198083</v>
      </c>
    </row>
    <row r="20" spans="1:9" ht="13.5" x14ac:dyDescent="0.25">
      <c r="A20" s="3">
        <f>TITRES_STAT!B23</f>
        <v>42334</v>
      </c>
      <c r="B20" s="5">
        <f>TITRES_STAT!D23</f>
        <v>1.3778999999999999</v>
      </c>
      <c r="C20" s="2">
        <f t="shared" si="0"/>
        <v>1.1799999999999811E-2</v>
      </c>
      <c r="D20" s="2">
        <f t="shared" si="1"/>
        <v>1.1799999999999811E-2</v>
      </c>
      <c r="E20" s="2">
        <f t="shared" si="2"/>
        <v>0</v>
      </c>
      <c r="F20" s="2">
        <f t="shared" si="5"/>
        <v>1.5493258947164865E-2</v>
      </c>
      <c r="G20" s="2">
        <f t="shared" si="5"/>
        <v>7.6468326069494856E-3</v>
      </c>
      <c r="H20" s="2">
        <f t="shared" si="3"/>
        <v>2.0261014911042388</v>
      </c>
      <c r="I20" s="2">
        <f t="shared" si="4"/>
        <v>66.954181710703452</v>
      </c>
    </row>
    <row r="21" spans="1:9" ht="13.5" x14ac:dyDescent="0.25">
      <c r="A21" s="3">
        <f>TITRES_STAT!B24</f>
        <v>42335</v>
      </c>
      <c r="B21" s="5">
        <f>TITRES_STAT!D24</f>
        <v>1.3778999999999999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1.4386597593795946E-2</v>
      </c>
      <c r="G21" s="2">
        <f t="shared" si="5"/>
        <v>7.1006302778816649E-3</v>
      </c>
      <c r="H21" s="2">
        <f t="shared" si="3"/>
        <v>2.0261014911042388</v>
      </c>
      <c r="I21" s="2">
        <f t="shared" si="4"/>
        <v>66.954181710703452</v>
      </c>
    </row>
    <row r="22" spans="1:9" ht="13.5" x14ac:dyDescent="0.25">
      <c r="A22" s="3">
        <f>TITRES_STAT!B25</f>
        <v>42338</v>
      </c>
      <c r="B22" s="5">
        <f>TITRES_STAT!D25</f>
        <v>1.3423</v>
      </c>
      <c r="C22" s="2">
        <f t="shared" si="0"/>
        <v>-3.5599999999999854E-2</v>
      </c>
      <c r="D22" s="2">
        <f t="shared" si="1"/>
        <v>0</v>
      </c>
      <c r="E22" s="2">
        <f t="shared" si="2"/>
        <v>3.5599999999999854E-2</v>
      </c>
      <c r="F22" s="2">
        <f t="shared" si="5"/>
        <v>1.3358983479953377E-2</v>
      </c>
      <c r="G22" s="2">
        <f t="shared" si="5"/>
        <v>9.1362995437472509E-3</v>
      </c>
      <c r="H22" s="2">
        <f t="shared" si="3"/>
        <v>1.4621875537231119</v>
      </c>
      <c r="I22" s="2">
        <f t="shared" si="4"/>
        <v>59.385709732474098</v>
      </c>
    </row>
    <row r="23" spans="1:9" ht="13.5" x14ac:dyDescent="0.25">
      <c r="A23" s="3">
        <f>TITRES_STAT!B26</f>
        <v>42339</v>
      </c>
      <c r="B23" s="5">
        <f>TITRES_STAT!D26</f>
        <v>1.2828999999999999</v>
      </c>
      <c r="C23" s="2">
        <f t="shared" si="0"/>
        <v>-5.9400000000000119E-2</v>
      </c>
      <c r="D23" s="2">
        <f t="shared" si="1"/>
        <v>0</v>
      </c>
      <c r="E23" s="2">
        <f t="shared" si="2"/>
        <v>5.9400000000000119E-2</v>
      </c>
      <c r="F23" s="2">
        <f t="shared" si="5"/>
        <v>1.2404770374242423E-2</v>
      </c>
      <c r="G23" s="2">
        <f t="shared" si="5"/>
        <v>1.2726563862051026E-2</v>
      </c>
      <c r="H23" s="2">
        <f t="shared" si="3"/>
        <v>0.97471481766039381</v>
      </c>
      <c r="I23" s="2">
        <f t="shared" si="4"/>
        <v>49.359776355717941</v>
      </c>
    </row>
    <row r="24" spans="1:9" ht="13.5" x14ac:dyDescent="0.25">
      <c r="A24" s="3">
        <f>TITRES_STAT!B27</f>
        <v>42340</v>
      </c>
      <c r="B24" s="5">
        <f>TITRES_STAT!D27</f>
        <v>1.3126</v>
      </c>
      <c r="C24" s="2">
        <f t="shared" si="0"/>
        <v>2.970000000000006E-2</v>
      </c>
      <c r="D24" s="2">
        <f t="shared" si="1"/>
        <v>2.970000000000006E-2</v>
      </c>
      <c r="E24" s="2">
        <f t="shared" si="2"/>
        <v>0</v>
      </c>
      <c r="F24" s="2">
        <f t="shared" si="5"/>
        <v>1.3640143918939395E-2</v>
      </c>
      <c r="G24" s="2">
        <f t="shared" si="5"/>
        <v>1.1817523586190237E-2</v>
      </c>
      <c r="H24" s="2">
        <f t="shared" si="3"/>
        <v>1.1542303105600773</v>
      </c>
      <c r="I24" s="2">
        <f t="shared" si="4"/>
        <v>53.579708023882993</v>
      </c>
    </row>
    <row r="25" spans="1:9" ht="13.5" x14ac:dyDescent="0.25">
      <c r="A25" s="3">
        <f>TITRES_STAT!B28</f>
        <v>42341</v>
      </c>
      <c r="B25" s="5">
        <f>TITRES_STAT!D28</f>
        <v>1.3185</v>
      </c>
      <c r="C25" s="2">
        <f t="shared" si="0"/>
        <v>5.9000000000000163E-3</v>
      </c>
      <c r="D25" s="2">
        <f t="shared" si="1"/>
        <v>5.9000000000000163E-3</v>
      </c>
      <c r="E25" s="2">
        <f t="shared" si="2"/>
        <v>0</v>
      </c>
      <c r="F25" s="2">
        <f t="shared" si="5"/>
        <v>1.3087276496158011E-2</v>
      </c>
      <c r="G25" s="2">
        <f t="shared" si="5"/>
        <v>1.0973414758605219E-2</v>
      </c>
      <c r="H25" s="2">
        <f t="shared" si="3"/>
        <v>1.1926348164225842</v>
      </c>
      <c r="I25" s="2">
        <f t="shared" si="4"/>
        <v>54.392770172665585</v>
      </c>
    </row>
    <row r="26" spans="1:9" ht="13.5" x14ac:dyDescent="0.25">
      <c r="A26" s="3">
        <f>TITRES_STAT!B29</f>
        <v>42342</v>
      </c>
      <c r="B26" s="5">
        <f>TITRES_STAT!D29</f>
        <v>1.2948</v>
      </c>
      <c r="C26" s="2">
        <f t="shared" si="0"/>
        <v>-2.3700000000000054E-2</v>
      </c>
      <c r="D26" s="2">
        <f t="shared" si="1"/>
        <v>0</v>
      </c>
      <c r="E26" s="2">
        <f t="shared" si="2"/>
        <v>2.3700000000000054E-2</v>
      </c>
      <c r="F26" s="2">
        <f t="shared" si="5"/>
        <v>1.2152471032146724E-2</v>
      </c>
      <c r="G26" s="2">
        <f t="shared" si="5"/>
        <v>1.1882456561561993E-2</v>
      </c>
      <c r="H26" s="2">
        <f t="shared" si="3"/>
        <v>1.0227237919352627</v>
      </c>
      <c r="I26" s="2">
        <f t="shared" si="4"/>
        <v>50.561712677377507</v>
      </c>
    </row>
    <row r="27" spans="1:9" ht="13.5" x14ac:dyDescent="0.25">
      <c r="A27" s="3">
        <f>TITRES_STAT!B30</f>
        <v>42345</v>
      </c>
      <c r="B27" s="5">
        <f>TITRES_STAT!D30</f>
        <v>1.3364</v>
      </c>
      <c r="C27" s="2">
        <f t="shared" si="0"/>
        <v>4.1600000000000081E-2</v>
      </c>
      <c r="D27" s="2">
        <f t="shared" si="1"/>
        <v>4.1600000000000081E-2</v>
      </c>
      <c r="E27" s="2">
        <f t="shared" si="2"/>
        <v>0</v>
      </c>
      <c r="F27" s="2">
        <f t="shared" si="5"/>
        <v>1.4255865958421963E-2</v>
      </c>
      <c r="G27" s="2">
        <f t="shared" si="5"/>
        <v>1.1033709664307565E-2</v>
      </c>
      <c r="H27" s="2">
        <f t="shared" si="3"/>
        <v>1.2920283741503189</v>
      </c>
      <c r="I27" s="2">
        <f t="shared" si="4"/>
        <v>56.370522665509696</v>
      </c>
    </row>
    <row r="28" spans="1:9" ht="13.5" x14ac:dyDescent="0.25">
      <c r="A28" s="3">
        <f>TITRES_STAT!B31</f>
        <v>42346</v>
      </c>
      <c r="B28" s="5">
        <f>TITRES_STAT!D31</f>
        <v>1.3067</v>
      </c>
      <c r="C28" s="2">
        <f t="shared" si="0"/>
        <v>-2.970000000000006E-2</v>
      </c>
      <c r="D28" s="2">
        <f t="shared" si="1"/>
        <v>0</v>
      </c>
      <c r="E28" s="2">
        <f t="shared" si="2"/>
        <v>2.970000000000006E-2</v>
      </c>
      <c r="F28" s="2">
        <f>((F27*13)+D28)/14</f>
        <v>1.323758981853468E-2</v>
      </c>
      <c r="G28" s="2">
        <f>((G27*13)+E28)/14</f>
        <v>1.2367016116857029E-2</v>
      </c>
      <c r="H28" s="2">
        <f t="shared" si="3"/>
        <v>1.0703948061077566</v>
      </c>
      <c r="I28" s="2">
        <f t="shared" si="4"/>
        <v>51.70003339218416</v>
      </c>
    </row>
    <row r="29" spans="1:9" ht="13.5" x14ac:dyDescent="0.25">
      <c r="A29" s="3">
        <f>TITRES_STAT!B32</f>
        <v>42347</v>
      </c>
      <c r="B29" s="5">
        <f>TITRES_STAT!D32</f>
        <v>1.3067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1.2292047688639346E-2</v>
      </c>
      <c r="G29" s="2">
        <f t="shared" si="6"/>
        <v>1.1483657822795812E-2</v>
      </c>
      <c r="H29" s="2">
        <f t="shared" si="3"/>
        <v>1.0703948061077566</v>
      </c>
      <c r="I29" s="2">
        <f t="shared" si="4"/>
        <v>51.70003339218416</v>
      </c>
    </row>
    <row r="30" spans="1:9" ht="13.5" x14ac:dyDescent="0.25">
      <c r="A30" s="3">
        <f>TITRES_STAT!B33</f>
        <v>42348</v>
      </c>
      <c r="B30" s="5">
        <f>TITRES_STAT!D33</f>
        <v>1.3364</v>
      </c>
      <c r="C30" s="2">
        <f t="shared" si="0"/>
        <v>2.970000000000006E-2</v>
      </c>
      <c r="D30" s="2">
        <f t="shared" si="1"/>
        <v>2.970000000000006E-2</v>
      </c>
      <c r="E30" s="2">
        <f t="shared" si="2"/>
        <v>0</v>
      </c>
      <c r="F30" s="2">
        <f t="shared" si="6"/>
        <v>1.3535472853736538E-2</v>
      </c>
      <c r="G30" s="2">
        <f t="shared" si="6"/>
        <v>1.0663396549738968E-2</v>
      </c>
      <c r="H30" s="2">
        <f t="shared" si="3"/>
        <v>1.2693397259119914</v>
      </c>
      <c r="I30" s="2">
        <f t="shared" si="4"/>
        <v>55.934319195063452</v>
      </c>
    </row>
    <row r="31" spans="1:9" ht="13.5" x14ac:dyDescent="0.25">
      <c r="A31" s="3">
        <f>TITRES_STAT!B34</f>
        <v>42349</v>
      </c>
      <c r="B31" s="5">
        <f>TITRES_STAT!D34</f>
        <v>1.3304</v>
      </c>
      <c r="C31" s="2">
        <f t="shared" si="0"/>
        <v>-6.0000000000000053E-3</v>
      </c>
      <c r="D31" s="2">
        <f t="shared" si="1"/>
        <v>0</v>
      </c>
      <c r="E31" s="2">
        <f t="shared" si="2"/>
        <v>6.0000000000000053E-3</v>
      </c>
      <c r="F31" s="2">
        <f t="shared" si="6"/>
        <v>1.2568653364183929E-2</v>
      </c>
      <c r="G31" s="2">
        <f t="shared" si="6"/>
        <v>1.0330296796186186E-2</v>
      </c>
      <c r="H31" s="2">
        <f t="shared" si="3"/>
        <v>1.2166788246417195</v>
      </c>
      <c r="I31" s="2">
        <f t="shared" si="4"/>
        <v>54.887465478377116</v>
      </c>
    </row>
    <row r="32" spans="1:9" ht="13.5" x14ac:dyDescent="0.25">
      <c r="A32" s="3">
        <f>TITRES_STAT!B35</f>
        <v>42352</v>
      </c>
      <c r="B32" s="5">
        <f>TITRES_STAT!D35</f>
        <v>1.3304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1.1670892409599362E-2</v>
      </c>
      <c r="G32" s="2">
        <f t="shared" si="6"/>
        <v>9.5924184536014569E-3</v>
      </c>
      <c r="H32" s="2">
        <f t="shared" si="3"/>
        <v>1.2166788246417195</v>
      </c>
      <c r="I32" s="2">
        <f t="shared" si="4"/>
        <v>54.887465478377116</v>
      </c>
    </row>
    <row r="33" spans="1:9" ht="13.5" x14ac:dyDescent="0.25">
      <c r="A33" s="3">
        <f>TITRES_STAT!B36</f>
        <v>42353</v>
      </c>
      <c r="B33" s="5">
        <f>TITRES_STAT!D36</f>
        <v>1.3245</v>
      </c>
      <c r="C33" s="2">
        <f t="shared" si="0"/>
        <v>-5.9000000000000163E-3</v>
      </c>
      <c r="D33" s="2">
        <f t="shared" si="1"/>
        <v>0</v>
      </c>
      <c r="E33" s="2">
        <f t="shared" si="2"/>
        <v>5.9000000000000163E-3</v>
      </c>
      <c r="F33" s="2">
        <f t="shared" si="6"/>
        <v>1.0837257237485121E-2</v>
      </c>
      <c r="G33" s="2">
        <f t="shared" si="6"/>
        <v>9.3286742783442091E-3</v>
      </c>
      <c r="H33" s="2">
        <f t="shared" si="3"/>
        <v>1.1617146139021028</v>
      </c>
      <c r="I33" s="2">
        <f t="shared" si="4"/>
        <v>53.740424680994138</v>
      </c>
    </row>
    <row r="34" spans="1:9" ht="13.5" x14ac:dyDescent="0.25">
      <c r="A34" s="3">
        <f>TITRES_STAT!B37</f>
        <v>42354</v>
      </c>
      <c r="B34" s="5">
        <f>TITRES_STAT!D37</f>
        <v>1.3126</v>
      </c>
      <c r="C34" s="2">
        <f t="shared" si="0"/>
        <v>-1.1900000000000022E-2</v>
      </c>
      <c r="D34" s="2">
        <f t="shared" si="1"/>
        <v>0</v>
      </c>
      <c r="E34" s="2">
        <f t="shared" si="2"/>
        <v>1.1900000000000022E-2</v>
      </c>
      <c r="F34" s="2">
        <f t="shared" si="6"/>
        <v>1.0063167434807613E-2</v>
      </c>
      <c r="G34" s="2">
        <f t="shared" si="6"/>
        <v>9.5123404013196244E-3</v>
      </c>
      <c r="H34" s="2">
        <f t="shared" si="3"/>
        <v>1.0579065729619572</v>
      </c>
      <c r="I34" s="2">
        <f t="shared" si="4"/>
        <v>51.406929102680586</v>
      </c>
    </row>
    <row r="35" spans="1:9" ht="13.5" x14ac:dyDescent="0.25">
      <c r="A35" s="3">
        <f>TITRES_STAT!B38</f>
        <v>42355</v>
      </c>
      <c r="B35" s="5">
        <f>TITRES_STAT!D38</f>
        <v>1.2828999999999999</v>
      </c>
      <c r="C35" s="2">
        <f t="shared" si="0"/>
        <v>-2.970000000000006E-2</v>
      </c>
      <c r="D35" s="2">
        <f t="shared" si="1"/>
        <v>0</v>
      </c>
      <c r="E35" s="2">
        <f t="shared" si="2"/>
        <v>2.970000000000006E-2</v>
      </c>
      <c r="F35" s="2">
        <f t="shared" si="6"/>
        <v>9.3443697608927845E-3</v>
      </c>
      <c r="G35" s="2">
        <f t="shared" si="6"/>
        <v>1.0954316086939656E-2</v>
      </c>
      <c r="H35" s="2">
        <f t="shared" si="3"/>
        <v>0.85303086808255069</v>
      </c>
      <c r="I35" s="2">
        <f t="shared" si="4"/>
        <v>46.034358238469942</v>
      </c>
    </row>
    <row r="36" spans="1:9" ht="13.5" x14ac:dyDescent="0.25">
      <c r="A36" s="3">
        <f>TITRES_STAT!B39</f>
        <v>42356</v>
      </c>
      <c r="B36" s="5">
        <f>TITRES_STAT!D39</f>
        <v>1.3007</v>
      </c>
      <c r="C36" s="2">
        <f t="shared" si="0"/>
        <v>1.7800000000000038E-2</v>
      </c>
      <c r="D36" s="2">
        <f t="shared" si="1"/>
        <v>1.7800000000000038E-2</v>
      </c>
      <c r="E36" s="2">
        <f t="shared" si="2"/>
        <v>0</v>
      </c>
      <c r="F36" s="2">
        <f t="shared" si="6"/>
        <v>9.9483433494004462E-3</v>
      </c>
      <c r="G36" s="2">
        <f t="shared" si="6"/>
        <v>1.0171864937872536E-2</v>
      </c>
      <c r="H36" s="2">
        <f t="shared" si="3"/>
        <v>0.97802550566318869</v>
      </c>
      <c r="I36" s="2">
        <f t="shared" si="4"/>
        <v>49.444534606002371</v>
      </c>
    </row>
    <row r="37" spans="1:9" ht="13.5" x14ac:dyDescent="0.25">
      <c r="A37" s="3">
        <f>TITRES_STAT!B40</f>
        <v>42359</v>
      </c>
      <c r="B37" s="5">
        <f>TITRES_STAT!D40</f>
        <v>1.2887999999999999</v>
      </c>
      <c r="C37" s="2">
        <f t="shared" si="0"/>
        <v>-1.1900000000000022E-2</v>
      </c>
      <c r="D37" s="2">
        <f t="shared" si="1"/>
        <v>0</v>
      </c>
      <c r="E37" s="2">
        <f t="shared" si="2"/>
        <v>1.1900000000000022E-2</v>
      </c>
      <c r="F37" s="2">
        <f t="shared" si="6"/>
        <v>9.2377473958718433E-3</v>
      </c>
      <c r="G37" s="2">
        <f t="shared" si="6"/>
        <v>1.0295303156595928E-2</v>
      </c>
      <c r="H37" s="2">
        <f t="shared" si="3"/>
        <v>0.8972778416877859</v>
      </c>
      <c r="I37" s="2">
        <f t="shared" si="4"/>
        <v>47.292906814828079</v>
      </c>
    </row>
    <row r="38" spans="1:9" ht="13.5" x14ac:dyDescent="0.25">
      <c r="A38" s="3">
        <f>TITRES_STAT!B41</f>
        <v>42360</v>
      </c>
      <c r="B38" s="5">
        <f>TITRES_STAT!D41</f>
        <v>1.2709999999999999</v>
      </c>
      <c r="C38" s="2">
        <f t="shared" si="0"/>
        <v>-1.7800000000000038E-2</v>
      </c>
      <c r="D38" s="2">
        <f t="shared" si="1"/>
        <v>0</v>
      </c>
      <c r="E38" s="2">
        <f t="shared" si="2"/>
        <v>1.7800000000000038E-2</v>
      </c>
      <c r="F38" s="2">
        <f t="shared" si="6"/>
        <v>8.5779082961667114E-3</v>
      </c>
      <c r="G38" s="2">
        <f t="shared" si="6"/>
        <v>1.0831352931124793E-2</v>
      </c>
      <c r="H38" s="2">
        <f t="shared" si="3"/>
        <v>0.79195169345072114</v>
      </c>
      <c r="I38" s="2">
        <f t="shared" si="4"/>
        <v>44.194924246293581</v>
      </c>
    </row>
    <row r="39" spans="1:9" ht="13.5" x14ac:dyDescent="0.25">
      <c r="A39" s="3">
        <f>TITRES_STAT!B42</f>
        <v>42361</v>
      </c>
      <c r="B39" s="5">
        <f>TITRES_STAT!D42</f>
        <v>1.2948</v>
      </c>
      <c r="C39" s="2">
        <f t="shared" si="0"/>
        <v>2.3800000000000043E-2</v>
      </c>
      <c r="D39" s="2">
        <f t="shared" si="1"/>
        <v>2.3800000000000043E-2</v>
      </c>
      <c r="E39" s="2">
        <f t="shared" si="2"/>
        <v>0</v>
      </c>
      <c r="F39" s="2">
        <f t="shared" si="6"/>
        <v>9.6652005607262368E-3</v>
      </c>
      <c r="G39" s="2">
        <f t="shared" si="6"/>
        <v>1.0057684864615878E-2</v>
      </c>
      <c r="H39" s="2">
        <f t="shared" si="3"/>
        <v>0.96097667513222185</v>
      </c>
      <c r="I39" s="2">
        <f t="shared" si="4"/>
        <v>49.005002829389923</v>
      </c>
    </row>
    <row r="40" spans="1:9" ht="13.5" x14ac:dyDescent="0.25">
      <c r="A40" s="3">
        <f>TITRES_STAT!B43</f>
        <v>42363</v>
      </c>
      <c r="B40" s="5">
        <f>TITRES_STAT!D43</f>
        <v>1.3245</v>
      </c>
      <c r="C40" s="2">
        <f t="shared" si="0"/>
        <v>2.970000000000006E-2</v>
      </c>
      <c r="D40" s="2">
        <f t="shared" si="1"/>
        <v>2.970000000000006E-2</v>
      </c>
      <c r="E40" s="2">
        <f t="shared" si="2"/>
        <v>0</v>
      </c>
      <c r="F40" s="2">
        <f t="shared" si="6"/>
        <v>1.1096257663531509E-2</v>
      </c>
      <c r="G40" s="2">
        <f t="shared" si="6"/>
        <v>9.3392788028576011E-3</v>
      </c>
      <c r="H40" s="2">
        <f t="shared" si="3"/>
        <v>1.1881278948580392</v>
      </c>
      <c r="I40" s="2">
        <f t="shared" si="4"/>
        <v>54.298832241482032</v>
      </c>
    </row>
    <row r="41" spans="1:9" ht="13.5" x14ac:dyDescent="0.25">
      <c r="A41" s="3">
        <f>TITRES_STAT!B44</f>
        <v>42366</v>
      </c>
      <c r="B41" s="5">
        <f>TITRES_STAT!D44</f>
        <v>1.3245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1.0303667830422117E-2</v>
      </c>
      <c r="G41" s="2">
        <f t="shared" si="6"/>
        <v>8.672187459796343E-3</v>
      </c>
      <c r="H41" s="2">
        <f t="shared" si="3"/>
        <v>1.1881278948580394</v>
      </c>
      <c r="I41" s="2">
        <f t="shared" si="4"/>
        <v>54.298832241482046</v>
      </c>
    </row>
    <row r="42" spans="1:9" ht="13.5" x14ac:dyDescent="0.25">
      <c r="A42" s="3">
        <f>TITRES_STAT!B45</f>
        <v>42367</v>
      </c>
      <c r="B42" s="5">
        <f>TITRES_STAT!D45</f>
        <v>1.3304</v>
      </c>
      <c r="C42" s="2">
        <f t="shared" si="0"/>
        <v>5.9000000000000163E-3</v>
      </c>
      <c r="D42" s="2">
        <f t="shared" si="1"/>
        <v>5.9000000000000163E-3</v>
      </c>
      <c r="E42" s="2">
        <f t="shared" si="2"/>
        <v>0</v>
      </c>
      <c r="F42" s="2">
        <f t="shared" si="6"/>
        <v>9.9891201282491099E-3</v>
      </c>
      <c r="G42" s="2">
        <f t="shared" si="6"/>
        <v>8.0527454983823181E-3</v>
      </c>
      <c r="H42" s="2">
        <f t="shared" si="3"/>
        <v>1.2404614215432217</v>
      </c>
      <c r="I42" s="2">
        <f t="shared" si="4"/>
        <v>55.366337023950912</v>
      </c>
    </row>
    <row r="43" spans="1:9" ht="13.5" x14ac:dyDescent="0.25">
      <c r="A43" s="3">
        <f>TITRES_STAT!B46</f>
        <v>42368</v>
      </c>
      <c r="B43" s="5">
        <f>TITRES_STAT!D46</f>
        <v>1.3482000000000001</v>
      </c>
      <c r="C43" s="2">
        <f t="shared" si="0"/>
        <v>1.7800000000000038E-2</v>
      </c>
      <c r="D43" s="2">
        <f t="shared" si="1"/>
        <v>1.7800000000000038E-2</v>
      </c>
      <c r="E43" s="2">
        <f t="shared" si="2"/>
        <v>0</v>
      </c>
      <c r="F43" s="2">
        <f t="shared" si="6"/>
        <v>1.054704011908846E-2</v>
      </c>
      <c r="G43" s="2">
        <f t="shared" si="6"/>
        <v>7.47754939135501E-3</v>
      </c>
      <c r="H43" s="2">
        <f t="shared" si="3"/>
        <v>1.410494209678129</v>
      </c>
      <c r="I43" s="2">
        <f t="shared" si="4"/>
        <v>58.514731295142624</v>
      </c>
    </row>
    <row r="44" spans="1:9" ht="13.5" x14ac:dyDescent="0.25">
      <c r="A44" s="3">
        <f>TITRES_STAT!B47</f>
        <v>42369</v>
      </c>
      <c r="B44" s="5">
        <f>TITRES_STAT!D47</f>
        <v>1.3482000000000001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9.7936801105821415E-3</v>
      </c>
      <c r="G44" s="2">
        <f t="shared" si="6"/>
        <v>6.9434387205439384E-3</v>
      </c>
      <c r="H44" s="2">
        <f t="shared" si="3"/>
        <v>1.410494209678129</v>
      </c>
      <c r="I44" s="2">
        <f t="shared" si="4"/>
        <v>58.514731295142624</v>
      </c>
    </row>
    <row r="45" spans="1:9" ht="13.5" x14ac:dyDescent="0.25">
      <c r="A45" s="3">
        <f>TITRES_STAT!B48</f>
        <v>42373</v>
      </c>
      <c r="B45" s="5">
        <f>TITRES_STAT!D48</f>
        <v>1.3304</v>
      </c>
      <c r="C45" s="2">
        <f t="shared" si="0"/>
        <v>-1.7800000000000038E-2</v>
      </c>
      <c r="D45" s="2">
        <f t="shared" si="1"/>
        <v>0</v>
      </c>
      <c r="E45" s="2">
        <f t="shared" si="2"/>
        <v>1.7800000000000038E-2</v>
      </c>
      <c r="F45" s="2">
        <f t="shared" ref="F45:G60" si="7">((F44*13)+D45)/14</f>
        <v>9.0941315312548458E-3</v>
      </c>
      <c r="G45" s="2">
        <f t="shared" si="7"/>
        <v>7.7189073833622305E-3</v>
      </c>
      <c r="H45" s="2">
        <f t="shared" si="3"/>
        <v>1.1781630585252068</v>
      </c>
      <c r="I45" s="2">
        <f t="shared" si="4"/>
        <v>54.089754847046152</v>
      </c>
    </row>
    <row r="46" spans="1:9" ht="13.5" x14ac:dyDescent="0.25">
      <c r="A46" s="3">
        <f>TITRES_STAT!B49</f>
        <v>42374</v>
      </c>
      <c r="B46" s="5">
        <f>TITRES_STAT!D49</f>
        <v>1.2650999999999999</v>
      </c>
      <c r="C46" s="2">
        <f t="shared" si="0"/>
        <v>-6.5300000000000136E-2</v>
      </c>
      <c r="D46" s="2">
        <f t="shared" si="1"/>
        <v>0</v>
      </c>
      <c r="E46" s="2">
        <f t="shared" si="2"/>
        <v>6.5300000000000136E-2</v>
      </c>
      <c r="F46" s="2">
        <f t="shared" si="7"/>
        <v>8.444550707593786E-3</v>
      </c>
      <c r="G46" s="2">
        <f t="shared" si="7"/>
        <v>1.1831842570264938E-2</v>
      </c>
      <c r="H46" s="2">
        <f t="shared" si="3"/>
        <v>0.71371391712192933</v>
      </c>
      <c r="I46" s="2">
        <f t="shared" si="4"/>
        <v>41.647203187832268</v>
      </c>
    </row>
    <row r="47" spans="1:9" ht="13.5" x14ac:dyDescent="0.25">
      <c r="A47" s="3">
        <f>TITRES_STAT!B50</f>
        <v>42375</v>
      </c>
      <c r="B47" s="5">
        <f>TITRES_STAT!D50</f>
        <v>1.3007</v>
      </c>
      <c r="C47" s="2">
        <f t="shared" si="0"/>
        <v>3.5600000000000076E-2</v>
      </c>
      <c r="D47" s="2">
        <f t="shared" si="1"/>
        <v>3.5600000000000076E-2</v>
      </c>
      <c r="E47" s="2">
        <f t="shared" si="2"/>
        <v>0</v>
      </c>
      <c r="F47" s="2">
        <f t="shared" si="7"/>
        <v>1.0384225657051379E-2</v>
      </c>
      <c r="G47" s="2">
        <f t="shared" si="7"/>
        <v>1.0986710958103158E-2</v>
      </c>
      <c r="H47" s="2">
        <f t="shared" si="3"/>
        <v>0.94516235993198483</v>
      </c>
      <c r="I47" s="2">
        <f t="shared" si="4"/>
        <v>48.590409695416568</v>
      </c>
    </row>
    <row r="48" spans="1:9" ht="13.5" x14ac:dyDescent="0.25">
      <c r="A48" s="3">
        <f>TITRES_STAT!B51</f>
        <v>42376</v>
      </c>
      <c r="B48" s="5">
        <f>TITRES_STAT!D51</f>
        <v>1.2769999999999999</v>
      </c>
      <c r="C48" s="2">
        <f t="shared" si="0"/>
        <v>-2.3700000000000054E-2</v>
      </c>
      <c r="D48" s="2">
        <f t="shared" si="1"/>
        <v>0</v>
      </c>
      <c r="E48" s="2">
        <f t="shared" si="2"/>
        <v>2.3700000000000054E-2</v>
      </c>
      <c r="F48" s="2">
        <f t="shared" si="7"/>
        <v>9.6424952529762797E-3</v>
      </c>
      <c r="G48" s="2">
        <f t="shared" si="7"/>
        <v>1.1894803032524366E-2</v>
      </c>
      <c r="H48" s="2">
        <f t="shared" si="3"/>
        <v>0.81064774478488433</v>
      </c>
      <c r="I48" s="2">
        <f t="shared" si="4"/>
        <v>44.771145968052117</v>
      </c>
    </row>
    <row r="49" spans="1:9" ht="13.5" x14ac:dyDescent="0.25">
      <c r="A49" s="3">
        <f>TITRES_STAT!B52</f>
        <v>42377</v>
      </c>
      <c r="B49" s="5">
        <f>TITRES_STAT!D52</f>
        <v>1.2887999999999999</v>
      </c>
      <c r="C49" s="2">
        <f t="shared" si="0"/>
        <v>1.1800000000000033E-2</v>
      </c>
      <c r="D49" s="2">
        <f t="shared" si="1"/>
        <v>1.1800000000000033E-2</v>
      </c>
      <c r="E49" s="2">
        <f t="shared" si="2"/>
        <v>0</v>
      </c>
      <c r="F49" s="2">
        <f t="shared" si="7"/>
        <v>9.7966027349065486E-3</v>
      </c>
      <c r="G49" s="2">
        <f t="shared" si="7"/>
        <v>1.1045174244486911E-2</v>
      </c>
      <c r="H49" s="2">
        <f t="shared" si="3"/>
        <v>0.88695773539257883</v>
      </c>
      <c r="I49" s="2">
        <f t="shared" si="4"/>
        <v>47.004642380506127</v>
      </c>
    </row>
    <row r="50" spans="1:9" ht="13.5" x14ac:dyDescent="0.25">
      <c r="A50" s="3">
        <f>TITRES_STAT!B53</f>
        <v>42380</v>
      </c>
      <c r="B50" s="5">
        <f>TITRES_STAT!D53</f>
        <v>1.3067</v>
      </c>
      <c r="C50" s="2">
        <f t="shared" si="0"/>
        <v>1.7900000000000027E-2</v>
      </c>
      <c r="D50" s="2">
        <f t="shared" si="1"/>
        <v>1.7900000000000027E-2</v>
      </c>
      <c r="E50" s="2">
        <f t="shared" si="2"/>
        <v>0</v>
      </c>
      <c r="F50" s="2">
        <f t="shared" si="7"/>
        <v>1.0375416825270368E-2</v>
      </c>
      <c r="G50" s="2">
        <f t="shared" si="7"/>
        <v>1.025623322702356E-2</v>
      </c>
      <c r="H50" s="2">
        <f t="shared" si="3"/>
        <v>1.0116206014048879</v>
      </c>
      <c r="I50" s="2">
        <f t="shared" si="4"/>
        <v>50.288836806422943</v>
      </c>
    </row>
    <row r="51" spans="1:9" ht="13.5" x14ac:dyDescent="0.25">
      <c r="A51" s="3">
        <f>TITRES_STAT!B54</f>
        <v>42381</v>
      </c>
      <c r="B51" s="5">
        <f>TITRES_STAT!D54</f>
        <v>1.3067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9.6343156234653411E-3</v>
      </c>
      <c r="G51" s="2">
        <f t="shared" si="7"/>
        <v>9.5236451393790195E-3</v>
      </c>
      <c r="H51" s="2">
        <f t="shared" si="3"/>
        <v>1.0116206014048879</v>
      </c>
      <c r="I51" s="2">
        <f t="shared" si="4"/>
        <v>50.288836806422943</v>
      </c>
    </row>
    <row r="52" spans="1:9" ht="13.5" x14ac:dyDescent="0.25">
      <c r="A52" s="3">
        <f>TITRES_STAT!B55</f>
        <v>42382</v>
      </c>
      <c r="B52" s="5">
        <f>TITRES_STAT!D55</f>
        <v>1.3067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8.9461502217892449E-3</v>
      </c>
      <c r="G52" s="2">
        <f t="shared" si="7"/>
        <v>8.8433847722805183E-3</v>
      </c>
      <c r="H52" s="2">
        <f t="shared" si="3"/>
        <v>1.0116206014048879</v>
      </c>
      <c r="I52" s="2">
        <f t="shared" si="4"/>
        <v>50.288836806422943</v>
      </c>
    </row>
    <row r="53" spans="1:9" ht="13.5" x14ac:dyDescent="0.25">
      <c r="A53" s="3">
        <f>TITRES_STAT!B56</f>
        <v>42384</v>
      </c>
      <c r="B53" s="5">
        <f>TITRES_STAT!D56</f>
        <v>1.3067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8.3071394916614423E-3</v>
      </c>
      <c r="G53" s="2">
        <f t="shared" si="7"/>
        <v>8.2117144314033386E-3</v>
      </c>
      <c r="H53" s="2">
        <f t="shared" si="3"/>
        <v>1.0116206014048879</v>
      </c>
      <c r="I53" s="2">
        <f t="shared" si="4"/>
        <v>50.288836806422943</v>
      </c>
    </row>
    <row r="54" spans="1:9" ht="13.5" x14ac:dyDescent="0.25">
      <c r="A54" s="3">
        <f>TITRES_STAT!B57</f>
        <v>42387</v>
      </c>
      <c r="B54" s="5">
        <f>TITRES_STAT!D57</f>
        <v>1.3067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7.7137723851141964E-3</v>
      </c>
      <c r="G54" s="2">
        <f t="shared" si="7"/>
        <v>7.6251634005888146E-3</v>
      </c>
      <c r="H54" s="2">
        <f t="shared" si="3"/>
        <v>1.0116206014048879</v>
      </c>
      <c r="I54" s="2">
        <f t="shared" si="4"/>
        <v>50.288836806422943</v>
      </c>
    </row>
    <row r="55" spans="1:9" ht="13.5" x14ac:dyDescent="0.25">
      <c r="A55" s="3">
        <f>TITRES_STAT!B58</f>
        <v>42388</v>
      </c>
      <c r="B55" s="5">
        <f>TITRES_STAT!D58</f>
        <v>1.3007</v>
      </c>
      <c r="C55" s="2">
        <f t="shared" si="0"/>
        <v>-6.0000000000000053E-3</v>
      </c>
      <c r="D55" s="2">
        <f t="shared" si="1"/>
        <v>0</v>
      </c>
      <c r="E55" s="2">
        <f t="shared" si="2"/>
        <v>6.0000000000000053E-3</v>
      </c>
      <c r="F55" s="2">
        <f t="shared" si="7"/>
        <v>7.1627886433203248E-3</v>
      </c>
      <c r="G55" s="2">
        <f t="shared" si="7"/>
        <v>7.5090803005467563E-3</v>
      </c>
      <c r="H55" s="2">
        <f t="shared" si="3"/>
        <v>0.95388361245767783</v>
      </c>
      <c r="I55" s="2">
        <f t="shared" si="4"/>
        <v>48.819878849275085</v>
      </c>
    </row>
    <row r="56" spans="1:9" ht="13.5" x14ac:dyDescent="0.25">
      <c r="A56" s="3">
        <f>TITRES_STAT!B59</f>
        <v>42389</v>
      </c>
      <c r="B56" s="5">
        <f>TITRES_STAT!D59</f>
        <v>1.3007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6.6511608830831584E-3</v>
      </c>
      <c r="G56" s="2">
        <f t="shared" si="7"/>
        <v>6.9727174219362739E-3</v>
      </c>
      <c r="H56" s="2">
        <f t="shared" si="3"/>
        <v>0.95388361245767772</v>
      </c>
      <c r="I56" s="2">
        <f t="shared" si="4"/>
        <v>48.819878849275085</v>
      </c>
    </row>
    <row r="57" spans="1:9" ht="13.5" x14ac:dyDescent="0.25">
      <c r="A57" s="3">
        <f>TITRES_STAT!B60</f>
        <v>42390</v>
      </c>
      <c r="B57" s="5">
        <f>TITRES_STAT!D60</f>
        <v>1.3067</v>
      </c>
      <c r="C57" s="2">
        <f t="shared" si="0"/>
        <v>6.0000000000000053E-3</v>
      </c>
      <c r="D57" s="2">
        <f t="shared" si="1"/>
        <v>6.0000000000000053E-3</v>
      </c>
      <c r="E57" s="2">
        <f t="shared" si="2"/>
        <v>0</v>
      </c>
      <c r="F57" s="2">
        <f t="shared" si="7"/>
        <v>6.6046493914343612E-3</v>
      </c>
      <c r="G57" s="2">
        <f t="shared" si="7"/>
        <v>6.4746661775122545E-3</v>
      </c>
      <c r="H57" s="2">
        <f t="shared" si="3"/>
        <v>1.0200756626455219</v>
      </c>
      <c r="I57" s="2">
        <f t="shared" si="4"/>
        <v>50.496903730309548</v>
      </c>
    </row>
    <row r="58" spans="1:9" ht="13.5" x14ac:dyDescent="0.25">
      <c r="A58" s="3">
        <f>TITRES_STAT!B61</f>
        <v>42391</v>
      </c>
      <c r="B58" s="5">
        <f>TITRES_STAT!D61</f>
        <v>1.3007</v>
      </c>
      <c r="C58" s="2">
        <f t="shared" si="0"/>
        <v>-6.0000000000000053E-3</v>
      </c>
      <c r="D58" s="2">
        <f t="shared" si="1"/>
        <v>0</v>
      </c>
      <c r="E58" s="2">
        <f t="shared" si="2"/>
        <v>6.0000000000000053E-3</v>
      </c>
      <c r="F58" s="2">
        <f t="shared" si="7"/>
        <v>6.1328887206176215E-3</v>
      </c>
      <c r="G58" s="2">
        <f t="shared" si="7"/>
        <v>6.4407614505470941E-3</v>
      </c>
      <c r="H58" s="2">
        <f t="shared" si="3"/>
        <v>0.9521993273165984</v>
      </c>
      <c r="I58" s="2">
        <f t="shared" si="4"/>
        <v>48.775722539841617</v>
      </c>
    </row>
    <row r="59" spans="1:9" ht="13.5" x14ac:dyDescent="0.25">
      <c r="A59" s="3">
        <f>TITRES_STAT!B62</f>
        <v>42394</v>
      </c>
      <c r="B59" s="5">
        <f>TITRES_STAT!D62</f>
        <v>1.3185</v>
      </c>
      <c r="C59" s="2">
        <f t="shared" si="0"/>
        <v>1.7800000000000038E-2</v>
      </c>
      <c r="D59" s="2">
        <f t="shared" si="1"/>
        <v>1.7800000000000038E-2</v>
      </c>
      <c r="E59" s="2">
        <f t="shared" si="2"/>
        <v>0</v>
      </c>
      <c r="F59" s="2">
        <f t="shared" si="7"/>
        <v>6.9662538120020805E-3</v>
      </c>
      <c r="G59" s="2">
        <f t="shared" si="7"/>
        <v>5.9807070612223016E-3</v>
      </c>
      <c r="H59" s="2">
        <f t="shared" si="3"/>
        <v>1.1647876648515132</v>
      </c>
      <c r="I59" s="2">
        <f t="shared" si="4"/>
        <v>53.806093029978904</v>
      </c>
    </row>
    <row r="60" spans="1:9" ht="13.5" x14ac:dyDescent="0.25">
      <c r="A60" s="3">
        <f>TITRES_STAT!B63</f>
        <v>42395</v>
      </c>
      <c r="B60" s="5">
        <f>TITRES_STAT!D63</f>
        <v>1.3126</v>
      </c>
      <c r="C60" s="2">
        <f t="shared" si="0"/>
        <v>-5.9000000000000163E-3</v>
      </c>
      <c r="D60" s="2">
        <f t="shared" si="1"/>
        <v>0</v>
      </c>
      <c r="E60" s="2">
        <f t="shared" si="2"/>
        <v>5.9000000000000163E-3</v>
      </c>
      <c r="F60" s="2">
        <f t="shared" si="7"/>
        <v>6.4686642540019313E-3</v>
      </c>
      <c r="G60" s="2">
        <f t="shared" si="7"/>
        <v>5.9749422711349951E-3</v>
      </c>
      <c r="H60" s="2">
        <f t="shared" si="3"/>
        <v>1.0826320925730299</v>
      </c>
      <c r="I60" s="2">
        <f t="shared" si="4"/>
        <v>51.983837972815941</v>
      </c>
    </row>
    <row r="61" spans="1:9" ht="13.5" x14ac:dyDescent="0.25">
      <c r="A61" s="3">
        <f>TITRES_STAT!B64</f>
        <v>42396</v>
      </c>
      <c r="B61" s="5">
        <f>TITRES_STAT!D64</f>
        <v>1.3007</v>
      </c>
      <c r="C61" s="2">
        <f t="shared" si="0"/>
        <v>-1.1900000000000022E-2</v>
      </c>
      <c r="D61" s="2">
        <f t="shared" si="1"/>
        <v>0</v>
      </c>
      <c r="E61" s="2">
        <f t="shared" si="2"/>
        <v>1.1900000000000022E-2</v>
      </c>
      <c r="F61" s="2">
        <f t="shared" ref="F61:G76" si="8">((F60*13)+D61)/14</f>
        <v>6.0066168072875079E-3</v>
      </c>
      <c r="G61" s="2">
        <f t="shared" si="8"/>
        <v>6.3981606803396396E-3</v>
      </c>
      <c r="H61" s="2">
        <f t="shared" si="3"/>
        <v>0.93880368239965062</v>
      </c>
      <c r="I61" s="2">
        <f t="shared" si="4"/>
        <v>48.421802110345517</v>
      </c>
    </row>
    <row r="62" spans="1:9" ht="13.5" x14ac:dyDescent="0.25">
      <c r="A62" s="3">
        <f>TITRES_STAT!B65</f>
        <v>42397</v>
      </c>
      <c r="B62" s="5">
        <f>TITRES_STAT!D65</f>
        <v>1.3007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5.5775727496241148E-3</v>
      </c>
      <c r="G62" s="2">
        <f t="shared" si="8"/>
        <v>5.9411492031725219E-3</v>
      </c>
      <c r="H62" s="2">
        <f t="shared" si="3"/>
        <v>0.93880368239965084</v>
      </c>
      <c r="I62" s="2">
        <f t="shared" si="4"/>
        <v>48.421802110345524</v>
      </c>
    </row>
    <row r="63" spans="1:9" ht="13.5" x14ac:dyDescent="0.25">
      <c r="A63" s="3">
        <f>TITRES_STAT!B66</f>
        <v>42398</v>
      </c>
      <c r="B63" s="5">
        <f>TITRES_STAT!D66</f>
        <v>1.2948</v>
      </c>
      <c r="C63" s="2">
        <f t="shared" si="0"/>
        <v>-5.9000000000000163E-3</v>
      </c>
      <c r="D63" s="2">
        <f t="shared" si="1"/>
        <v>0</v>
      </c>
      <c r="E63" s="2">
        <f t="shared" si="2"/>
        <v>5.9000000000000163E-3</v>
      </c>
      <c r="F63" s="2">
        <f t="shared" si="8"/>
        <v>5.1791746960795351E-3</v>
      </c>
      <c r="G63" s="2">
        <f t="shared" si="8"/>
        <v>5.9382099743744855E-3</v>
      </c>
      <c r="H63" s="2">
        <f t="shared" si="3"/>
        <v>0.87217776374185807</v>
      </c>
      <c r="I63" s="2">
        <f t="shared" si="4"/>
        <v>46.586268709797402</v>
      </c>
    </row>
    <row r="64" spans="1:9" ht="13.5" x14ac:dyDescent="0.25">
      <c r="A64" s="3">
        <f>TITRES_STAT!B67</f>
        <v>42401</v>
      </c>
      <c r="B64" s="5">
        <f>TITRES_STAT!D67</f>
        <v>1.3601000000000001</v>
      </c>
      <c r="C64" s="2">
        <f t="shared" si="0"/>
        <v>6.5300000000000136E-2</v>
      </c>
      <c r="D64" s="2">
        <f t="shared" si="1"/>
        <v>6.5300000000000136E-2</v>
      </c>
      <c r="E64" s="2">
        <f t="shared" si="2"/>
        <v>0</v>
      </c>
      <c r="F64" s="2">
        <f t="shared" si="8"/>
        <v>9.4735193606452928E-3</v>
      </c>
      <c r="G64" s="2">
        <f t="shared" si="8"/>
        <v>5.5140521190620226E-3</v>
      </c>
      <c r="H64" s="2">
        <f t="shared" si="3"/>
        <v>1.7180685195004652</v>
      </c>
      <c r="I64" s="2">
        <f t="shared" si="4"/>
        <v>63.209168833470656</v>
      </c>
    </row>
    <row r="65" spans="1:9" ht="13.5" x14ac:dyDescent="0.25">
      <c r="A65" s="3">
        <f>TITRES_STAT!B68</f>
        <v>42402</v>
      </c>
      <c r="B65" s="5">
        <f>TITRES_STAT!D68</f>
        <v>1.3542000000000001</v>
      </c>
      <c r="C65" s="2">
        <f t="shared" si="0"/>
        <v>-5.9000000000000163E-3</v>
      </c>
      <c r="D65" s="2">
        <f t="shared" si="1"/>
        <v>0</v>
      </c>
      <c r="E65" s="2">
        <f t="shared" si="2"/>
        <v>5.9000000000000163E-3</v>
      </c>
      <c r="F65" s="2">
        <f t="shared" si="8"/>
        <v>8.7968394063134871E-3</v>
      </c>
      <c r="G65" s="2">
        <f t="shared" si="8"/>
        <v>5.5416198248433085E-3</v>
      </c>
      <c r="H65" s="2">
        <f t="shared" si="3"/>
        <v>1.5874130099789407</v>
      </c>
      <c r="I65" s="2">
        <f t="shared" si="4"/>
        <v>61.351357663300185</v>
      </c>
    </row>
    <row r="66" spans="1:9" ht="13.5" x14ac:dyDescent="0.25">
      <c r="A66" s="3">
        <f>TITRES_STAT!B69</f>
        <v>42403</v>
      </c>
      <c r="B66" s="5">
        <f>TITRES_STAT!D69</f>
        <v>1.3423</v>
      </c>
      <c r="C66" s="2">
        <f t="shared" si="0"/>
        <v>-1.1900000000000022E-2</v>
      </c>
      <c r="D66" s="2">
        <f t="shared" si="1"/>
        <v>0</v>
      </c>
      <c r="E66" s="2">
        <f t="shared" si="2"/>
        <v>1.1900000000000022E-2</v>
      </c>
      <c r="F66" s="2">
        <f t="shared" si="8"/>
        <v>8.1684937344339518E-3</v>
      </c>
      <c r="G66" s="2">
        <f t="shared" si="8"/>
        <v>5.9957898373545022E-3</v>
      </c>
      <c r="H66" s="2">
        <f t="shared" si="3"/>
        <v>1.3623715900686244</v>
      </c>
      <c r="I66" s="2">
        <f t="shared" si="4"/>
        <v>57.669656873457789</v>
      </c>
    </row>
    <row r="67" spans="1:9" ht="13.5" x14ac:dyDescent="0.25">
      <c r="A67" s="3">
        <f>TITRES_STAT!B70</f>
        <v>42404</v>
      </c>
      <c r="B67" s="5">
        <f>TITRES_STAT!D70</f>
        <v>1.3542000000000001</v>
      </c>
      <c r="C67" s="2">
        <f t="shared" ref="C67:C130" si="9">B67-B66</f>
        <v>1.1900000000000022E-2</v>
      </c>
      <c r="D67" s="2">
        <f t="shared" ref="D67:D130" si="10">IF(C67&gt;0,C67,0)</f>
        <v>1.1900000000000022E-2</v>
      </c>
      <c r="E67" s="2">
        <f t="shared" ref="E67:E130" si="11">IF(C67&lt;0,-C67,0)</f>
        <v>0</v>
      </c>
      <c r="F67" s="2">
        <f t="shared" si="8"/>
        <v>8.4350298962600993E-3</v>
      </c>
      <c r="G67" s="2">
        <f t="shared" si="8"/>
        <v>5.5675191346863237E-3</v>
      </c>
      <c r="H67" s="2">
        <f t="shared" si="3"/>
        <v>1.5150428210850384</v>
      </c>
      <c r="I67" s="2">
        <f t="shared" si="4"/>
        <v>60.239245566062351</v>
      </c>
    </row>
    <row r="68" spans="1:9" ht="13.5" x14ac:dyDescent="0.25">
      <c r="A68" s="3">
        <f>TITRES_STAT!B71</f>
        <v>42405</v>
      </c>
      <c r="B68" s="5">
        <f>TITRES_STAT!D71</f>
        <v>1.3482000000000001</v>
      </c>
      <c r="C68" s="2">
        <f t="shared" si="9"/>
        <v>-6.0000000000000053E-3</v>
      </c>
      <c r="D68" s="2">
        <f t="shared" si="10"/>
        <v>0</v>
      </c>
      <c r="E68" s="2">
        <f t="shared" si="11"/>
        <v>6.0000000000000053E-3</v>
      </c>
      <c r="F68" s="2">
        <f t="shared" si="8"/>
        <v>7.8325277608129497E-3</v>
      </c>
      <c r="G68" s="2">
        <f t="shared" si="8"/>
        <v>5.5984106250658722E-3</v>
      </c>
      <c r="H68" s="2">
        <f t="shared" si="3"/>
        <v>1.3990627492996355</v>
      </c>
      <c r="I68" s="2">
        <f t="shared" si="4"/>
        <v>58.317055262854943</v>
      </c>
    </row>
    <row r="69" spans="1:9" ht="13.5" x14ac:dyDescent="0.25">
      <c r="A69" s="3">
        <f>TITRES_STAT!B72</f>
        <v>42408</v>
      </c>
      <c r="B69" s="5">
        <f>TITRES_STAT!D72</f>
        <v>1.3838999999999999</v>
      </c>
      <c r="C69" s="2">
        <f t="shared" si="9"/>
        <v>3.5699999999999843E-2</v>
      </c>
      <c r="D69" s="2">
        <f t="shared" si="10"/>
        <v>3.5699999999999843E-2</v>
      </c>
      <c r="E69" s="2">
        <f t="shared" si="11"/>
        <v>0</v>
      </c>
      <c r="F69" s="2">
        <f t="shared" si="8"/>
        <v>9.8230614921834426E-3</v>
      </c>
      <c r="G69" s="2">
        <f t="shared" si="8"/>
        <v>5.1985241518468809E-3</v>
      </c>
      <c r="H69" s="2">
        <f t="shared" si="3"/>
        <v>1.889586583664058</v>
      </c>
      <c r="I69" s="2">
        <f t="shared" si="4"/>
        <v>65.392973318280752</v>
      </c>
    </row>
    <row r="70" spans="1:9" ht="13.5" x14ac:dyDescent="0.25">
      <c r="A70" s="3">
        <f>TITRES_STAT!B73</f>
        <v>42409</v>
      </c>
      <c r="B70" s="5">
        <f>TITRES_STAT!D73</f>
        <v>1.4016999999999999</v>
      </c>
      <c r="C70" s="2">
        <f t="shared" si="9"/>
        <v>1.7800000000000038E-2</v>
      </c>
      <c r="D70" s="2">
        <f t="shared" si="10"/>
        <v>1.7800000000000038E-2</v>
      </c>
      <c r="E70" s="2">
        <f t="shared" si="11"/>
        <v>0</v>
      </c>
      <c r="F70" s="2">
        <f t="shared" si="8"/>
        <v>1.0392842814170342E-2</v>
      </c>
      <c r="G70" s="2">
        <f t="shared" si="8"/>
        <v>4.8272009981435316E-3</v>
      </c>
      <c r="H70" s="2">
        <f t="shared" si="3"/>
        <v>2.152974947214187</v>
      </c>
      <c r="I70" s="2">
        <f t="shared" si="4"/>
        <v>68.283921796348224</v>
      </c>
    </row>
    <row r="71" spans="1:9" ht="13.5" x14ac:dyDescent="0.25">
      <c r="A71" s="3">
        <f>TITRES_STAT!B74</f>
        <v>42410</v>
      </c>
      <c r="B71" s="5">
        <f>TITRES_STAT!D74</f>
        <v>1.3957999999999999</v>
      </c>
      <c r="C71" s="2">
        <f t="shared" si="9"/>
        <v>-5.9000000000000163E-3</v>
      </c>
      <c r="D71" s="2">
        <f t="shared" si="10"/>
        <v>0</v>
      </c>
      <c r="E71" s="2">
        <f t="shared" si="11"/>
        <v>5.9000000000000163E-3</v>
      </c>
      <c r="F71" s="2">
        <f t="shared" si="8"/>
        <v>9.6504968988724606E-3</v>
      </c>
      <c r="G71" s="2">
        <f t="shared" si="8"/>
        <v>4.9038294982761384E-3</v>
      </c>
      <c r="H71" s="2">
        <f t="shared" si="3"/>
        <v>1.9679511496606756</v>
      </c>
      <c r="I71" s="2">
        <f t="shared" si="4"/>
        <v>66.306723070077169</v>
      </c>
    </row>
    <row r="72" spans="1:9" ht="13.5" x14ac:dyDescent="0.25">
      <c r="A72" s="3">
        <f>TITRES_STAT!B75</f>
        <v>42411</v>
      </c>
      <c r="B72" s="5">
        <f>TITRES_STAT!D75</f>
        <v>1.3897999999999999</v>
      </c>
      <c r="C72" s="2">
        <f t="shared" si="9"/>
        <v>-6.0000000000000053E-3</v>
      </c>
      <c r="D72" s="2">
        <f t="shared" si="10"/>
        <v>0</v>
      </c>
      <c r="E72" s="2">
        <f t="shared" si="11"/>
        <v>6.0000000000000053E-3</v>
      </c>
      <c r="F72" s="2">
        <f t="shared" si="8"/>
        <v>8.9611756918101422E-3</v>
      </c>
      <c r="G72" s="2">
        <f t="shared" si="8"/>
        <v>4.9821273912564147E-3</v>
      </c>
      <c r="H72" s="2">
        <f t="shared" si="3"/>
        <v>1.7986645037493258</v>
      </c>
      <c r="I72" s="2">
        <f t="shared" si="4"/>
        <v>64.268671766111439</v>
      </c>
    </row>
    <row r="73" spans="1:9" ht="13.5" x14ac:dyDescent="0.25">
      <c r="A73" s="3">
        <f>TITRES_STAT!B76</f>
        <v>42412</v>
      </c>
      <c r="B73" s="5">
        <f>TITRES_STAT!D76</f>
        <v>1.3838999999999999</v>
      </c>
      <c r="C73" s="2">
        <f t="shared" si="9"/>
        <v>-5.9000000000000163E-3</v>
      </c>
      <c r="D73" s="2">
        <f t="shared" si="10"/>
        <v>0</v>
      </c>
      <c r="E73" s="2">
        <f t="shared" si="11"/>
        <v>5.9000000000000163E-3</v>
      </c>
      <c r="F73" s="2">
        <f t="shared" si="8"/>
        <v>8.3210917138237025E-3</v>
      </c>
      <c r="G73" s="2">
        <f t="shared" si="8"/>
        <v>5.0476897204523863E-3</v>
      </c>
      <c r="H73" s="2">
        <f t="shared" si="3"/>
        <v>1.6484950887745822</v>
      </c>
      <c r="I73" s="2">
        <f t="shared" si="4"/>
        <v>62.242708916530987</v>
      </c>
    </row>
    <row r="74" spans="1:9" ht="13.5" x14ac:dyDescent="0.25">
      <c r="A74" s="3">
        <f>TITRES_STAT!B77</f>
        <v>42415</v>
      </c>
      <c r="B74" s="5">
        <f>TITRES_STAT!D77</f>
        <v>1.3838999999999999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7.7267280199791524E-3</v>
      </c>
      <c r="G74" s="2">
        <f t="shared" si="8"/>
        <v>4.6871404547057871E-3</v>
      </c>
      <c r="H74" s="2">
        <f t="shared" si="3"/>
        <v>1.6484950887745822</v>
      </c>
      <c r="I74" s="2">
        <f t="shared" si="4"/>
        <v>62.242708916530987</v>
      </c>
    </row>
    <row r="75" spans="1:9" ht="13.5" x14ac:dyDescent="0.25">
      <c r="A75" s="3">
        <f>TITRES_STAT!B78</f>
        <v>42416</v>
      </c>
      <c r="B75" s="5">
        <f>TITRES_STAT!D78</f>
        <v>1.3957999999999999</v>
      </c>
      <c r="C75" s="2">
        <f t="shared" si="9"/>
        <v>1.1900000000000022E-2</v>
      </c>
      <c r="D75" s="2">
        <f t="shared" si="10"/>
        <v>1.1900000000000022E-2</v>
      </c>
      <c r="E75" s="2">
        <f t="shared" si="11"/>
        <v>0</v>
      </c>
      <c r="F75" s="2">
        <f t="shared" si="8"/>
        <v>8.0248188756949276E-3</v>
      </c>
      <c r="G75" s="2">
        <f t="shared" si="8"/>
        <v>4.3523447079410879E-3</v>
      </c>
      <c r="H75" s="2">
        <f t="shared" si="3"/>
        <v>1.8437921199240521</v>
      </c>
      <c r="I75" s="2">
        <f t="shared" si="4"/>
        <v>64.835685667955687</v>
      </c>
    </row>
    <row r="76" spans="1:9" ht="13.5" x14ac:dyDescent="0.25">
      <c r="A76" s="3">
        <f>TITRES_STAT!B79</f>
        <v>42417</v>
      </c>
      <c r="B76" s="5">
        <f>TITRES_STAT!D79</f>
        <v>1.3838999999999999</v>
      </c>
      <c r="C76" s="2">
        <f t="shared" si="9"/>
        <v>-1.1900000000000022E-2</v>
      </c>
      <c r="D76" s="2">
        <f t="shared" si="10"/>
        <v>0</v>
      </c>
      <c r="E76" s="2">
        <f t="shared" si="11"/>
        <v>1.1900000000000022E-2</v>
      </c>
      <c r="F76" s="2">
        <f t="shared" si="8"/>
        <v>7.451617527431004E-3</v>
      </c>
      <c r="G76" s="2">
        <f t="shared" si="8"/>
        <v>4.8914629430881545E-3</v>
      </c>
      <c r="H76" s="2">
        <f t="shared" si="3"/>
        <v>1.5233924112540722</v>
      </c>
      <c r="I76" s="2">
        <f t="shared" si="4"/>
        <v>60.370808934032524</v>
      </c>
    </row>
    <row r="77" spans="1:9" ht="13.5" x14ac:dyDescent="0.25">
      <c r="A77" s="3">
        <f>TITRES_STAT!B80</f>
        <v>42418</v>
      </c>
      <c r="B77" s="5">
        <f>TITRES_STAT!D80</f>
        <v>1.3897999999999999</v>
      </c>
      <c r="C77" s="2">
        <f t="shared" si="9"/>
        <v>5.9000000000000163E-3</v>
      </c>
      <c r="D77" s="2">
        <f t="shared" si="10"/>
        <v>5.9000000000000163E-3</v>
      </c>
      <c r="E77" s="2">
        <f t="shared" si="11"/>
        <v>0</v>
      </c>
      <c r="F77" s="2">
        <f t="shared" ref="F77:G92" si="12">((F76*13)+D77)/14</f>
        <v>7.3407877040430761E-3</v>
      </c>
      <c r="G77" s="2">
        <f t="shared" si="12"/>
        <v>4.5420727328675725E-3</v>
      </c>
      <c r="H77" s="2">
        <f t="shared" si="3"/>
        <v>1.6161757276415465</v>
      </c>
      <c r="I77" s="2">
        <f t="shared" si="4"/>
        <v>61.776267953472335</v>
      </c>
    </row>
    <row r="78" spans="1:9" ht="13.5" x14ac:dyDescent="0.25">
      <c r="A78" s="3">
        <f>TITRES_STAT!B81</f>
        <v>42419</v>
      </c>
      <c r="B78" s="5">
        <f>TITRES_STAT!D81</f>
        <v>1.4730000000000001</v>
      </c>
      <c r="C78" s="2">
        <f t="shared" si="9"/>
        <v>8.3200000000000163E-2</v>
      </c>
      <c r="D78" s="2">
        <f t="shared" si="10"/>
        <v>8.3200000000000163E-2</v>
      </c>
      <c r="E78" s="2">
        <f t="shared" si="11"/>
        <v>0</v>
      </c>
      <c r="F78" s="2">
        <f t="shared" si="12"/>
        <v>1.2759302868040012E-2</v>
      </c>
      <c r="G78" s="2">
        <f t="shared" si="12"/>
        <v>4.2176389662341744E-3</v>
      </c>
      <c r="H78" s="2">
        <f t="shared" si="3"/>
        <v>3.0252240578648859</v>
      </c>
      <c r="I78" s="2">
        <f t="shared" si="4"/>
        <v>75.156662446004717</v>
      </c>
    </row>
    <row r="79" spans="1:9" ht="13.5" x14ac:dyDescent="0.25">
      <c r="A79" s="3">
        <f>TITRES_STAT!B82</f>
        <v>42422</v>
      </c>
      <c r="B79" s="5">
        <f>TITRES_STAT!D82</f>
        <v>1.4966999999999999</v>
      </c>
      <c r="C79" s="2">
        <f t="shared" si="9"/>
        <v>2.3699999999999832E-2</v>
      </c>
      <c r="D79" s="2">
        <f t="shared" si="10"/>
        <v>2.3699999999999832E-2</v>
      </c>
      <c r="E79" s="2">
        <f t="shared" si="11"/>
        <v>0</v>
      </c>
      <c r="F79" s="2">
        <f t="shared" si="12"/>
        <v>1.354078123460857E-2</v>
      </c>
      <c r="G79" s="2">
        <f t="shared" si="12"/>
        <v>3.9163790400745906E-3</v>
      </c>
      <c r="H79" s="2">
        <f t="shared" si="3"/>
        <v>3.4574746458531438</v>
      </c>
      <c r="I79" s="2">
        <f t="shared" si="4"/>
        <v>77.565772562939529</v>
      </c>
    </row>
    <row r="80" spans="1:9" ht="13.5" x14ac:dyDescent="0.25">
      <c r="A80" s="3">
        <f>TITRES_STAT!B83</f>
        <v>42423</v>
      </c>
      <c r="B80" s="5">
        <f>TITRES_STAT!D83</f>
        <v>1.4552</v>
      </c>
      <c r="C80" s="2">
        <f t="shared" si="9"/>
        <v>-4.149999999999987E-2</v>
      </c>
      <c r="D80" s="2">
        <f t="shared" si="10"/>
        <v>0</v>
      </c>
      <c r="E80" s="2">
        <f t="shared" si="11"/>
        <v>4.149999999999987E-2</v>
      </c>
      <c r="F80" s="2">
        <f t="shared" si="12"/>
        <v>1.2573582574993672E-2</v>
      </c>
      <c r="G80" s="2">
        <f t="shared" si="12"/>
        <v>6.6009233943549678E-3</v>
      </c>
      <c r="H80" s="2">
        <f t="shared" si="3"/>
        <v>1.9048217686856437</v>
      </c>
      <c r="I80" s="2">
        <f t="shared" si="4"/>
        <v>65.574479963620149</v>
      </c>
    </row>
    <row r="81" spans="1:9" ht="13.5" x14ac:dyDescent="0.25">
      <c r="A81" s="3">
        <f>TITRES_STAT!B84</f>
        <v>42424</v>
      </c>
      <c r="B81" s="5">
        <f>TITRES_STAT!D84</f>
        <v>1.4670000000000001</v>
      </c>
      <c r="C81" s="2">
        <f t="shared" si="9"/>
        <v>1.1800000000000033E-2</v>
      </c>
      <c r="D81" s="2">
        <f t="shared" si="10"/>
        <v>1.1800000000000033E-2</v>
      </c>
      <c r="E81" s="2">
        <f t="shared" si="11"/>
        <v>0</v>
      </c>
      <c r="F81" s="2">
        <f t="shared" si="12"/>
        <v>1.251832667677984E-2</v>
      </c>
      <c r="G81" s="2">
        <f t="shared" si="12"/>
        <v>6.1294288661867553E-3</v>
      </c>
      <c r="H81" s="2">
        <f t="shared" ref="H81:H144" si="13">F81/G81</f>
        <v>2.0423316674474683</v>
      </c>
      <c r="I81" s="2">
        <f t="shared" ref="I81:I144" si="14">IF(G81=0,100,100-(100/(1+H81)))</f>
        <v>67.13047394865383</v>
      </c>
    </row>
    <row r="82" spans="1:9" ht="13.5" x14ac:dyDescent="0.25">
      <c r="A82" s="3">
        <f>TITRES_STAT!B85</f>
        <v>42425</v>
      </c>
      <c r="B82" s="5">
        <f>TITRES_STAT!D85</f>
        <v>1.4255</v>
      </c>
      <c r="C82" s="2">
        <f t="shared" si="9"/>
        <v>-4.1500000000000092E-2</v>
      </c>
      <c r="D82" s="2">
        <f t="shared" si="10"/>
        <v>0</v>
      </c>
      <c r="E82" s="2">
        <f t="shared" si="11"/>
        <v>4.1500000000000092E-2</v>
      </c>
      <c r="F82" s="2">
        <f t="shared" si="12"/>
        <v>1.162416048558128E-2</v>
      </c>
      <c r="G82" s="2">
        <f t="shared" si="12"/>
        <v>8.6558982328877078E-3</v>
      </c>
      <c r="H82" s="2">
        <f t="shared" si="13"/>
        <v>1.3429178778252948</v>
      </c>
      <c r="I82" s="2">
        <f t="shared" si="14"/>
        <v>57.31817963128082</v>
      </c>
    </row>
    <row r="83" spans="1:9" ht="13.5" x14ac:dyDescent="0.25">
      <c r="A83" s="3">
        <f>TITRES_STAT!B86</f>
        <v>42426</v>
      </c>
      <c r="B83" s="5">
        <f>TITRES_STAT!D86</f>
        <v>1.4314</v>
      </c>
      <c r="C83" s="2">
        <f t="shared" si="9"/>
        <v>5.9000000000000163E-3</v>
      </c>
      <c r="D83" s="2">
        <f t="shared" si="10"/>
        <v>5.9000000000000163E-3</v>
      </c>
      <c r="E83" s="2">
        <f t="shared" si="11"/>
        <v>0</v>
      </c>
      <c r="F83" s="2">
        <f t="shared" si="12"/>
        <v>1.1215291879468332E-2</v>
      </c>
      <c r="G83" s="2">
        <f t="shared" si="12"/>
        <v>8.037619787681442E-3</v>
      </c>
      <c r="H83" s="2">
        <f t="shared" si="13"/>
        <v>1.3953498891123253</v>
      </c>
      <c r="I83" s="2">
        <f t="shared" si="14"/>
        <v>58.252445517653271</v>
      </c>
    </row>
    <row r="84" spans="1:9" ht="13.5" x14ac:dyDescent="0.25">
      <c r="A84" s="3">
        <f>TITRES_STAT!B87</f>
        <v>42429</v>
      </c>
      <c r="B84" s="5">
        <f>TITRES_STAT!D87</f>
        <v>1.3897999999999999</v>
      </c>
      <c r="C84" s="2">
        <f t="shared" si="9"/>
        <v>-4.1600000000000081E-2</v>
      </c>
      <c r="D84" s="2">
        <f t="shared" si="10"/>
        <v>0</v>
      </c>
      <c r="E84" s="2">
        <f t="shared" si="11"/>
        <v>4.1600000000000081E-2</v>
      </c>
      <c r="F84" s="2">
        <f t="shared" si="12"/>
        <v>1.0414199602363452E-2</v>
      </c>
      <c r="G84" s="2">
        <f t="shared" si="12"/>
        <v>1.0434932659989916E-2</v>
      </c>
      <c r="H84" s="2">
        <f t="shared" si="13"/>
        <v>0.99801311054876662</v>
      </c>
      <c r="I84" s="2">
        <f t="shared" si="14"/>
        <v>49.950278368026133</v>
      </c>
    </row>
    <row r="85" spans="1:9" ht="13.5" x14ac:dyDescent="0.25">
      <c r="A85" s="3">
        <f>TITRES_STAT!B88</f>
        <v>42430</v>
      </c>
      <c r="B85" s="5">
        <f>TITRES_STAT!D88</f>
        <v>1.4016999999999999</v>
      </c>
      <c r="C85" s="2">
        <f t="shared" si="9"/>
        <v>1.1900000000000022E-2</v>
      </c>
      <c r="D85" s="2">
        <f t="shared" si="10"/>
        <v>1.1900000000000022E-2</v>
      </c>
      <c r="E85" s="2">
        <f t="shared" si="11"/>
        <v>0</v>
      </c>
      <c r="F85" s="2">
        <f t="shared" si="12"/>
        <v>1.0520328202194635E-2</v>
      </c>
      <c r="G85" s="2">
        <f t="shared" si="12"/>
        <v>9.6895803271334936E-3</v>
      </c>
      <c r="H85" s="2">
        <f t="shared" si="13"/>
        <v>1.0857362080723785</v>
      </c>
      <c r="I85" s="2">
        <f t="shared" si="14"/>
        <v>52.055298453863813</v>
      </c>
    </row>
    <row r="86" spans="1:9" ht="13.5" x14ac:dyDescent="0.25">
      <c r="A86" s="3">
        <f>TITRES_STAT!B89</f>
        <v>42431</v>
      </c>
      <c r="B86" s="5">
        <f>TITRES_STAT!D89</f>
        <v>1.3957999999999999</v>
      </c>
      <c r="C86" s="2">
        <f t="shared" si="9"/>
        <v>-5.9000000000000163E-3</v>
      </c>
      <c r="D86" s="2">
        <f t="shared" si="10"/>
        <v>0</v>
      </c>
      <c r="E86" s="2">
        <f t="shared" si="11"/>
        <v>5.9000000000000163E-3</v>
      </c>
      <c r="F86" s="2">
        <f t="shared" si="12"/>
        <v>9.7688761877521603E-3</v>
      </c>
      <c r="G86" s="2">
        <f t="shared" si="12"/>
        <v>9.4188960180525312E-3</v>
      </c>
      <c r="H86" s="2">
        <f t="shared" si="13"/>
        <v>1.0371572389193857</v>
      </c>
      <c r="I86" s="2">
        <f t="shared" si="14"/>
        <v>50.911987504192261</v>
      </c>
    </row>
    <row r="87" spans="1:9" ht="13.5" x14ac:dyDescent="0.25">
      <c r="A87" s="3">
        <f>TITRES_STAT!B90</f>
        <v>42432</v>
      </c>
      <c r="B87" s="5">
        <f>TITRES_STAT!D90</f>
        <v>1.3897999999999999</v>
      </c>
      <c r="C87" s="2">
        <f t="shared" si="9"/>
        <v>-6.0000000000000053E-3</v>
      </c>
      <c r="D87" s="2">
        <f t="shared" si="10"/>
        <v>0</v>
      </c>
      <c r="E87" s="2">
        <f t="shared" si="11"/>
        <v>6.0000000000000053E-3</v>
      </c>
      <c r="F87" s="2">
        <f t="shared" si="12"/>
        <v>9.0710993171984351E-3</v>
      </c>
      <c r="G87" s="2">
        <f t="shared" si="12"/>
        <v>9.1746891596202074E-3</v>
      </c>
      <c r="H87" s="2">
        <f t="shared" si="13"/>
        <v>0.98870917143681625</v>
      </c>
      <c r="I87" s="2">
        <f t="shared" si="14"/>
        <v>49.716126703558515</v>
      </c>
    </row>
    <row r="88" spans="1:9" ht="13.5" x14ac:dyDescent="0.25">
      <c r="A88" s="3">
        <f>TITRES_STAT!B91</f>
        <v>42433</v>
      </c>
      <c r="B88" s="5">
        <f>TITRES_STAT!D91</f>
        <v>1.3897999999999999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8.4231636516842612E-3</v>
      </c>
      <c r="G88" s="2">
        <f t="shared" si="12"/>
        <v>8.5193542196473366E-3</v>
      </c>
      <c r="H88" s="2">
        <f t="shared" si="13"/>
        <v>0.98870917143681614</v>
      </c>
      <c r="I88" s="2">
        <f t="shared" si="14"/>
        <v>49.716126703558508</v>
      </c>
    </row>
    <row r="89" spans="1:9" ht="13.5" x14ac:dyDescent="0.25">
      <c r="A89" s="3">
        <f>TITRES_STAT!B92</f>
        <v>42436</v>
      </c>
      <c r="B89" s="5">
        <f>TITRES_STAT!D92</f>
        <v>1.3778999999999999</v>
      </c>
      <c r="C89" s="2">
        <f t="shared" si="9"/>
        <v>-1.1900000000000022E-2</v>
      </c>
      <c r="D89" s="2">
        <f t="shared" si="10"/>
        <v>0</v>
      </c>
      <c r="E89" s="2">
        <f t="shared" si="11"/>
        <v>1.1900000000000022E-2</v>
      </c>
      <c r="F89" s="2">
        <f t="shared" si="12"/>
        <v>7.8215091051353856E-3</v>
      </c>
      <c r="G89" s="2">
        <f t="shared" si="12"/>
        <v>8.7608289182439566E-3</v>
      </c>
      <c r="H89" s="2">
        <f t="shared" si="13"/>
        <v>0.89278185638889851</v>
      </c>
      <c r="I89" s="2">
        <f t="shared" si="14"/>
        <v>47.167709970137416</v>
      </c>
    </row>
    <row r="90" spans="1:9" ht="13.5" x14ac:dyDescent="0.25">
      <c r="A90" s="3">
        <f>TITRES_STAT!B93</f>
        <v>42437</v>
      </c>
      <c r="B90" s="5">
        <f>TITRES_STAT!D93</f>
        <v>1.3778999999999999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7.2628298833400011E-3</v>
      </c>
      <c r="G90" s="2">
        <f t="shared" si="12"/>
        <v>8.1350554240836748E-3</v>
      </c>
      <c r="H90" s="2">
        <f t="shared" si="13"/>
        <v>0.89278185638889851</v>
      </c>
      <c r="I90" s="2">
        <f t="shared" si="14"/>
        <v>47.167709970137416</v>
      </c>
    </row>
    <row r="91" spans="1:9" ht="13.5" x14ac:dyDescent="0.25">
      <c r="A91" s="3">
        <f>TITRES_STAT!B94</f>
        <v>42438</v>
      </c>
      <c r="B91" s="5">
        <f>TITRES_STAT!D94</f>
        <v>1.3778999999999999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6.7440563202442868E-3</v>
      </c>
      <c r="G91" s="2">
        <f t="shared" si="12"/>
        <v>7.5539800366491274E-3</v>
      </c>
      <c r="H91" s="2">
        <f t="shared" si="13"/>
        <v>0.8927818563888984</v>
      </c>
      <c r="I91" s="2">
        <f t="shared" si="14"/>
        <v>47.167709970137409</v>
      </c>
    </row>
    <row r="92" spans="1:9" ht="13.5" x14ac:dyDescent="0.25">
      <c r="A92" s="3">
        <f>TITRES_STAT!B95</f>
        <v>42439</v>
      </c>
      <c r="B92" s="5">
        <f>TITRES_STAT!D95</f>
        <v>1.3897999999999999</v>
      </c>
      <c r="C92" s="2">
        <f t="shared" si="9"/>
        <v>1.1900000000000022E-2</v>
      </c>
      <c r="D92" s="2">
        <f t="shared" si="10"/>
        <v>1.1900000000000022E-2</v>
      </c>
      <c r="E92" s="2">
        <f t="shared" si="11"/>
        <v>0</v>
      </c>
      <c r="F92" s="2">
        <f t="shared" si="12"/>
        <v>7.1123380116554103E-3</v>
      </c>
      <c r="G92" s="2">
        <f t="shared" si="12"/>
        <v>7.0144100340313329E-3</v>
      </c>
      <c r="H92" s="2">
        <f t="shared" si="13"/>
        <v>1.0139609713645148</v>
      </c>
      <c r="I92" s="2">
        <f t="shared" si="14"/>
        <v>50.346604814170156</v>
      </c>
    </row>
    <row r="93" spans="1:9" ht="13.5" x14ac:dyDescent="0.25">
      <c r="A93" s="3">
        <f>TITRES_STAT!B96</f>
        <v>42440</v>
      </c>
      <c r="B93" s="5">
        <f>TITRES_STAT!D96</f>
        <v>1.3897999999999999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6.6043138679657389E-3</v>
      </c>
      <c r="G93" s="2">
        <f t="shared" si="15"/>
        <v>6.5133807458862382E-3</v>
      </c>
      <c r="H93" s="2">
        <f t="shared" si="13"/>
        <v>1.013960971364515</v>
      </c>
      <c r="I93" s="2">
        <f t="shared" si="14"/>
        <v>50.346604814170156</v>
      </c>
    </row>
    <row r="94" spans="1:9" ht="13.5" x14ac:dyDescent="0.25">
      <c r="A94" s="3">
        <f>TITRES_STAT!B97</f>
        <v>42443</v>
      </c>
      <c r="B94" s="5">
        <f>TITRES_STAT!D97</f>
        <v>1.3778999999999999</v>
      </c>
      <c r="C94" s="2">
        <f t="shared" si="9"/>
        <v>-1.1900000000000022E-2</v>
      </c>
      <c r="D94" s="2">
        <f t="shared" si="10"/>
        <v>0</v>
      </c>
      <c r="E94" s="2">
        <f t="shared" si="11"/>
        <v>1.1900000000000022E-2</v>
      </c>
      <c r="F94" s="2">
        <f t="shared" si="15"/>
        <v>6.1325771631110439E-3</v>
      </c>
      <c r="G94" s="2">
        <f t="shared" si="15"/>
        <v>6.8981392640372228E-3</v>
      </c>
      <c r="H94" s="2">
        <f t="shared" si="13"/>
        <v>0.88901904243694208</v>
      </c>
      <c r="I94" s="2">
        <f t="shared" si="14"/>
        <v>47.062471180282913</v>
      </c>
    </row>
    <row r="95" spans="1:9" ht="13.5" x14ac:dyDescent="0.25">
      <c r="A95" s="3">
        <f>TITRES_STAT!B98</f>
        <v>42444</v>
      </c>
      <c r="B95" s="5">
        <f>TITRES_STAT!D98</f>
        <v>1.3778999999999999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5.6945359371745408E-3</v>
      </c>
      <c r="G95" s="2">
        <f t="shared" si="15"/>
        <v>6.4054150308917061E-3</v>
      </c>
      <c r="H95" s="2">
        <f t="shared" si="13"/>
        <v>0.88901904243694219</v>
      </c>
      <c r="I95" s="2">
        <f t="shared" si="14"/>
        <v>47.062471180282913</v>
      </c>
    </row>
    <row r="96" spans="1:9" ht="13.5" x14ac:dyDescent="0.25">
      <c r="A96" s="3">
        <f>TITRES_STAT!B99</f>
        <v>42445</v>
      </c>
      <c r="B96" s="5">
        <f>TITRES_STAT!D99</f>
        <v>1.3601000000000001</v>
      </c>
      <c r="C96" s="2">
        <f t="shared" si="9"/>
        <v>-1.7799999999999816E-2</v>
      </c>
      <c r="D96" s="2">
        <f t="shared" si="10"/>
        <v>0</v>
      </c>
      <c r="E96" s="2">
        <f t="shared" si="11"/>
        <v>1.7799999999999816E-2</v>
      </c>
      <c r="F96" s="2">
        <f t="shared" si="15"/>
        <v>5.2877833702335017E-3</v>
      </c>
      <c r="G96" s="2">
        <f t="shared" si="15"/>
        <v>7.2193139572565707E-3</v>
      </c>
      <c r="H96" s="2">
        <f t="shared" si="13"/>
        <v>0.73244956536603167</v>
      </c>
      <c r="I96" s="2">
        <f t="shared" si="14"/>
        <v>42.278261948207415</v>
      </c>
    </row>
    <row r="97" spans="1:9" ht="13.5" x14ac:dyDescent="0.25">
      <c r="A97" s="3">
        <f>TITRES_STAT!B100</f>
        <v>42446</v>
      </c>
      <c r="B97" s="5">
        <f>TITRES_STAT!D100</f>
        <v>1.3601000000000001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4.9100845580739658E-3</v>
      </c>
      <c r="G97" s="2">
        <f t="shared" si="15"/>
        <v>6.7036486745953869E-3</v>
      </c>
      <c r="H97" s="2">
        <f t="shared" si="13"/>
        <v>0.73244956536603179</v>
      </c>
      <c r="I97" s="2">
        <f t="shared" si="14"/>
        <v>42.278261948207415</v>
      </c>
    </row>
    <row r="98" spans="1:9" ht="13.5" x14ac:dyDescent="0.25">
      <c r="A98" s="3">
        <f>TITRES_STAT!B101</f>
        <v>42447</v>
      </c>
      <c r="B98" s="5">
        <f>TITRES_STAT!D101</f>
        <v>1.3720000000000001</v>
      </c>
      <c r="C98" s="2">
        <f t="shared" si="9"/>
        <v>1.1900000000000022E-2</v>
      </c>
      <c r="D98" s="2">
        <f t="shared" si="10"/>
        <v>1.1900000000000022E-2</v>
      </c>
      <c r="E98" s="2">
        <f t="shared" si="11"/>
        <v>0</v>
      </c>
      <c r="F98" s="2">
        <f t="shared" si="15"/>
        <v>5.4093642324972557E-3</v>
      </c>
      <c r="G98" s="2">
        <f t="shared" si="15"/>
        <v>6.2248166264100022E-3</v>
      </c>
      <c r="H98" s="2">
        <f t="shared" si="13"/>
        <v>0.86899977254702887</v>
      </c>
      <c r="I98" s="2">
        <f t="shared" si="14"/>
        <v>46.495445602049294</v>
      </c>
    </row>
    <row r="99" spans="1:9" ht="13.5" x14ac:dyDescent="0.25">
      <c r="A99" s="3">
        <f>TITRES_STAT!B102</f>
        <v>42450</v>
      </c>
      <c r="B99" s="5">
        <f>TITRES_STAT!D102</f>
        <v>1.3778999999999999</v>
      </c>
      <c r="C99" s="2">
        <f t="shared" si="9"/>
        <v>5.8999999999997943E-3</v>
      </c>
      <c r="D99" s="2">
        <f t="shared" si="10"/>
        <v>5.8999999999997943E-3</v>
      </c>
      <c r="E99" s="2">
        <f t="shared" si="11"/>
        <v>0</v>
      </c>
      <c r="F99" s="2">
        <f t="shared" si="15"/>
        <v>5.4444096444617226E-3</v>
      </c>
      <c r="G99" s="2">
        <f t="shared" si="15"/>
        <v>5.7801868673807164E-3</v>
      </c>
      <c r="H99" s="2">
        <f t="shared" si="13"/>
        <v>0.94190893294230971</v>
      </c>
      <c r="I99" s="2">
        <f t="shared" si="14"/>
        <v>48.504279318349063</v>
      </c>
    </row>
    <row r="100" spans="1:9" ht="13.5" x14ac:dyDescent="0.25">
      <c r="A100" s="3">
        <f>TITRES_STAT!B103</f>
        <v>42451</v>
      </c>
      <c r="B100" s="5">
        <f>TITRES_STAT!D103</f>
        <v>1.3661000000000001</v>
      </c>
      <c r="C100" s="2">
        <f t="shared" si="9"/>
        <v>-1.1799999999999811E-2</v>
      </c>
      <c r="D100" s="2">
        <f t="shared" si="10"/>
        <v>0</v>
      </c>
      <c r="E100" s="2">
        <f t="shared" si="11"/>
        <v>1.1799999999999811E-2</v>
      </c>
      <c r="F100" s="2">
        <f t="shared" si="15"/>
        <v>5.0555232412858855E-3</v>
      </c>
      <c r="G100" s="2">
        <f t="shared" si="15"/>
        <v>6.2101735197106515E-3</v>
      </c>
      <c r="H100" s="2">
        <f t="shared" si="13"/>
        <v>0.81407117292938957</v>
      </c>
      <c r="I100" s="2">
        <f t="shared" si="14"/>
        <v>44.875371213512821</v>
      </c>
    </row>
    <row r="101" spans="1:9" ht="13.5" x14ac:dyDescent="0.25">
      <c r="A101" s="3">
        <f>TITRES_STAT!B104</f>
        <v>42452</v>
      </c>
      <c r="B101" s="5">
        <f>TITRES_STAT!D104</f>
        <v>1.3661000000000001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4.6944144383368937E-3</v>
      </c>
      <c r="G101" s="2">
        <f t="shared" si="15"/>
        <v>5.7665896968741763E-3</v>
      </c>
      <c r="H101" s="2">
        <f t="shared" si="13"/>
        <v>0.81407117292938957</v>
      </c>
      <c r="I101" s="2">
        <f t="shared" si="14"/>
        <v>44.875371213512821</v>
      </c>
    </row>
    <row r="102" spans="1:9" ht="13.5" x14ac:dyDescent="0.25">
      <c r="A102" s="3">
        <f>TITRES_STAT!B105</f>
        <v>42453</v>
      </c>
      <c r="B102" s="5">
        <f>TITRES_STAT!D105</f>
        <v>1.3601000000000001</v>
      </c>
      <c r="C102" s="2">
        <f t="shared" si="9"/>
        <v>-6.0000000000000053E-3</v>
      </c>
      <c r="D102" s="2">
        <f t="shared" si="10"/>
        <v>0</v>
      </c>
      <c r="E102" s="2">
        <f t="shared" si="11"/>
        <v>6.0000000000000053E-3</v>
      </c>
      <c r="F102" s="2">
        <f t="shared" si="15"/>
        <v>4.3590991213128304E-3</v>
      </c>
      <c r="G102" s="2">
        <f t="shared" si="15"/>
        <v>5.7832618613831641E-3</v>
      </c>
      <c r="H102" s="2">
        <f t="shared" si="13"/>
        <v>0.75374403334907591</v>
      </c>
      <c r="I102" s="2">
        <f t="shared" si="14"/>
        <v>42.979136009356623</v>
      </c>
    </row>
    <row r="103" spans="1:9" ht="13.5" x14ac:dyDescent="0.25">
      <c r="A103" s="3">
        <f>TITRES_STAT!B106</f>
        <v>42454</v>
      </c>
      <c r="B103" s="5">
        <f>TITRES_STAT!D106</f>
        <v>1.3601000000000001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4.0477348983619143E-3</v>
      </c>
      <c r="G103" s="2">
        <f t="shared" si="15"/>
        <v>5.3701717284272239E-3</v>
      </c>
      <c r="H103" s="2">
        <f t="shared" si="13"/>
        <v>0.75374403334907591</v>
      </c>
      <c r="I103" s="2">
        <f t="shared" si="14"/>
        <v>42.979136009356623</v>
      </c>
    </row>
    <row r="104" spans="1:9" ht="13.5" x14ac:dyDescent="0.25">
      <c r="A104" s="3">
        <f>TITRES_STAT!B107</f>
        <v>42457</v>
      </c>
      <c r="B104" s="5">
        <f>TITRES_STAT!D107</f>
        <v>1.3364</v>
      </c>
      <c r="C104" s="2">
        <f t="shared" si="9"/>
        <v>-2.3700000000000054E-2</v>
      </c>
      <c r="D104" s="2">
        <f t="shared" si="10"/>
        <v>0</v>
      </c>
      <c r="E104" s="2">
        <f t="shared" si="11"/>
        <v>2.3700000000000054E-2</v>
      </c>
      <c r="F104" s="2">
        <f t="shared" si="15"/>
        <v>3.7586109770503489E-3</v>
      </c>
      <c r="G104" s="2">
        <f t="shared" si="15"/>
        <v>6.6794451763967115E-3</v>
      </c>
      <c r="H104" s="2">
        <f t="shared" si="13"/>
        <v>0.56271305142711969</v>
      </c>
      <c r="I104" s="2">
        <f t="shared" si="14"/>
        <v>36.008725396721559</v>
      </c>
    </row>
    <row r="105" spans="1:9" ht="13.5" x14ac:dyDescent="0.25">
      <c r="A105" s="3">
        <f>TITRES_STAT!B108</f>
        <v>42458</v>
      </c>
      <c r="B105" s="5">
        <f>TITRES_STAT!D108</f>
        <v>1.3364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3.4901387644038955E-3</v>
      </c>
      <c r="G105" s="2">
        <f t="shared" si="15"/>
        <v>6.2023419495112319E-3</v>
      </c>
      <c r="H105" s="2">
        <f t="shared" si="13"/>
        <v>0.56271305142711969</v>
      </c>
      <c r="I105" s="2">
        <f t="shared" si="14"/>
        <v>36.008725396721559</v>
      </c>
    </row>
    <row r="106" spans="1:9" ht="13.5" x14ac:dyDescent="0.25">
      <c r="A106" s="3">
        <f>TITRES_STAT!B109</f>
        <v>42459</v>
      </c>
      <c r="B106" s="5">
        <f>TITRES_STAT!D109</f>
        <v>1.3601000000000001</v>
      </c>
      <c r="C106" s="2">
        <f t="shared" si="9"/>
        <v>2.3700000000000054E-2</v>
      </c>
      <c r="D106" s="2">
        <f t="shared" si="10"/>
        <v>2.3700000000000054E-2</v>
      </c>
      <c r="E106" s="2">
        <f t="shared" si="11"/>
        <v>0</v>
      </c>
      <c r="F106" s="2">
        <f t="shared" si="15"/>
        <v>4.9337002812321921E-3</v>
      </c>
      <c r="G106" s="2">
        <f t="shared" si="15"/>
        <v>5.7593175245461434E-3</v>
      </c>
      <c r="H106" s="2">
        <f t="shared" si="13"/>
        <v>0.8566466877724348</v>
      </c>
      <c r="I106" s="2">
        <f t="shared" si="14"/>
        <v>46.139456333516058</v>
      </c>
    </row>
    <row r="107" spans="1:9" ht="13.5" x14ac:dyDescent="0.25">
      <c r="A107" s="3">
        <f>TITRES_STAT!B110</f>
        <v>42460</v>
      </c>
      <c r="B107" s="5">
        <f>TITRES_STAT!D110</f>
        <v>1.3542000000000001</v>
      </c>
      <c r="C107" s="2">
        <f t="shared" si="9"/>
        <v>-5.9000000000000163E-3</v>
      </c>
      <c r="D107" s="2">
        <f t="shared" si="10"/>
        <v>0</v>
      </c>
      <c r="E107" s="2">
        <f t="shared" si="11"/>
        <v>5.9000000000000163E-3</v>
      </c>
      <c r="F107" s="2">
        <f t="shared" si="15"/>
        <v>4.5812931182870349E-3</v>
      </c>
      <c r="G107" s="2">
        <f t="shared" si="15"/>
        <v>5.7693662727928488E-3</v>
      </c>
      <c r="H107" s="2">
        <f t="shared" si="13"/>
        <v>0.79407215657142038</v>
      </c>
      <c r="I107" s="2">
        <f t="shared" si="14"/>
        <v>44.2608817969139</v>
      </c>
    </row>
    <row r="108" spans="1:9" ht="13.5" x14ac:dyDescent="0.25">
      <c r="A108" s="3">
        <f>TITRES_STAT!B111</f>
        <v>42461</v>
      </c>
      <c r="B108" s="5">
        <f>TITRES_STAT!D111</f>
        <v>1.3423</v>
      </c>
      <c r="C108" s="2">
        <f t="shared" si="9"/>
        <v>-1.1900000000000022E-2</v>
      </c>
      <c r="D108" s="2">
        <f t="shared" si="10"/>
        <v>0</v>
      </c>
      <c r="E108" s="2">
        <f t="shared" si="11"/>
        <v>1.1900000000000022E-2</v>
      </c>
      <c r="F108" s="2">
        <f t="shared" si="15"/>
        <v>4.2540578955522464E-3</v>
      </c>
      <c r="G108" s="2">
        <f t="shared" si="15"/>
        <v>6.2072686818790751E-3</v>
      </c>
      <c r="H108" s="2">
        <f t="shared" si="13"/>
        <v>0.68533490550701448</v>
      </c>
      <c r="I108" s="2">
        <f t="shared" si="14"/>
        <v>40.664612313410721</v>
      </c>
    </row>
    <row r="109" spans="1:9" ht="13.5" x14ac:dyDescent="0.25">
      <c r="A109" s="3">
        <f>TITRES_STAT!B112</f>
        <v>42464</v>
      </c>
      <c r="B109" s="5">
        <f>TITRES_STAT!D112</f>
        <v>1.3304</v>
      </c>
      <c r="C109" s="2">
        <f t="shared" si="9"/>
        <v>-1.1900000000000022E-2</v>
      </c>
      <c r="D109" s="2">
        <f t="shared" si="10"/>
        <v>0</v>
      </c>
      <c r="E109" s="2">
        <f t="shared" si="11"/>
        <v>1.1900000000000022E-2</v>
      </c>
      <c r="F109" s="2">
        <f t="shared" ref="F109:G124" si="16">((F108*13)+D109)/14</f>
        <v>3.9501966172985148E-3</v>
      </c>
      <c r="G109" s="2">
        <f t="shared" si="16"/>
        <v>6.6138923474591427E-3</v>
      </c>
      <c r="H109" s="2">
        <f t="shared" si="13"/>
        <v>0.59725747105878746</v>
      </c>
      <c r="I109" s="2">
        <f t="shared" si="14"/>
        <v>37.392686018421209</v>
      </c>
    </row>
    <row r="110" spans="1:9" ht="13.5" x14ac:dyDescent="0.25">
      <c r="A110" s="3">
        <f>TITRES_STAT!B113</f>
        <v>42465</v>
      </c>
      <c r="B110" s="5">
        <f>TITRES_STAT!D113</f>
        <v>1.3304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3.668039716062907E-3</v>
      </c>
      <c r="G110" s="2">
        <f t="shared" si="16"/>
        <v>6.1414714654977757E-3</v>
      </c>
      <c r="H110" s="2">
        <f t="shared" si="13"/>
        <v>0.59725747105878746</v>
      </c>
      <c r="I110" s="2">
        <f t="shared" si="14"/>
        <v>37.392686018421209</v>
      </c>
    </row>
    <row r="111" spans="1:9" ht="13.5" x14ac:dyDescent="0.25">
      <c r="A111" s="3">
        <f>TITRES_STAT!B114</f>
        <v>42466</v>
      </c>
      <c r="B111" s="5">
        <f>TITRES_STAT!D114</f>
        <v>1.3304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3.4060368792012711E-3</v>
      </c>
      <c r="G111" s="2">
        <f t="shared" si="16"/>
        <v>5.7027949322479348E-3</v>
      </c>
      <c r="H111" s="2">
        <f t="shared" si="13"/>
        <v>0.59725747105878757</v>
      </c>
      <c r="I111" s="2">
        <f t="shared" si="14"/>
        <v>37.392686018421209</v>
      </c>
    </row>
    <row r="112" spans="1:9" ht="13.5" x14ac:dyDescent="0.25">
      <c r="A112" s="3">
        <f>TITRES_STAT!B115</f>
        <v>42467</v>
      </c>
      <c r="B112" s="5">
        <f>TITRES_STAT!D115</f>
        <v>1.3245</v>
      </c>
      <c r="C112" s="2">
        <f t="shared" si="9"/>
        <v>-5.9000000000000163E-3</v>
      </c>
      <c r="D112" s="2">
        <f t="shared" si="10"/>
        <v>0</v>
      </c>
      <c r="E112" s="2">
        <f t="shared" si="11"/>
        <v>5.9000000000000163E-3</v>
      </c>
      <c r="F112" s="2">
        <f t="shared" si="16"/>
        <v>3.1627485306868946E-3</v>
      </c>
      <c r="G112" s="2">
        <f t="shared" si="16"/>
        <v>5.7168810085159406E-3</v>
      </c>
      <c r="H112" s="2">
        <f t="shared" si="13"/>
        <v>0.55322972893359557</v>
      </c>
      <c r="I112" s="2">
        <f t="shared" si="14"/>
        <v>35.61802344032057</v>
      </c>
    </row>
    <row r="113" spans="1:9" ht="13.5" x14ac:dyDescent="0.25">
      <c r="A113" s="3">
        <f>TITRES_STAT!B116</f>
        <v>42468</v>
      </c>
      <c r="B113" s="5">
        <f>TITRES_STAT!D116</f>
        <v>1.3126</v>
      </c>
      <c r="C113" s="2">
        <f t="shared" si="9"/>
        <v>-1.1900000000000022E-2</v>
      </c>
      <c r="D113" s="2">
        <f t="shared" si="10"/>
        <v>0</v>
      </c>
      <c r="E113" s="2">
        <f t="shared" si="11"/>
        <v>1.1900000000000022E-2</v>
      </c>
      <c r="F113" s="2">
        <f t="shared" si="16"/>
        <v>2.9368379213521164E-3</v>
      </c>
      <c r="G113" s="2">
        <f t="shared" si="16"/>
        <v>6.158532365050518E-3</v>
      </c>
      <c r="H113" s="2">
        <f t="shared" si="13"/>
        <v>0.47687301897097778</v>
      </c>
      <c r="I113" s="2">
        <f t="shared" si="14"/>
        <v>32.289371722915121</v>
      </c>
    </row>
    <row r="114" spans="1:9" ht="13.5" x14ac:dyDescent="0.25">
      <c r="A114" s="3">
        <f>TITRES_STAT!B117</f>
        <v>42471</v>
      </c>
      <c r="B114" s="5">
        <f>TITRES_STAT!D117</f>
        <v>1.2887999999999999</v>
      </c>
      <c r="C114" s="2">
        <f t="shared" si="9"/>
        <v>-2.3800000000000043E-2</v>
      </c>
      <c r="D114" s="2">
        <f t="shared" si="10"/>
        <v>0</v>
      </c>
      <c r="E114" s="2">
        <f t="shared" si="11"/>
        <v>2.3800000000000043E-2</v>
      </c>
      <c r="F114" s="2">
        <f t="shared" si="16"/>
        <v>2.7270637841126794E-3</v>
      </c>
      <c r="G114" s="2">
        <f t="shared" si="16"/>
        <v>7.4186371961183417E-3</v>
      </c>
      <c r="H114" s="2">
        <f t="shared" si="13"/>
        <v>0.36759632692909727</v>
      </c>
      <c r="I114" s="2">
        <f t="shared" si="14"/>
        <v>26.879008058944237</v>
      </c>
    </row>
    <row r="115" spans="1:9" ht="13.5" x14ac:dyDescent="0.25">
      <c r="A115" s="3">
        <f>TITRES_STAT!B118</f>
        <v>42472</v>
      </c>
      <c r="B115" s="5">
        <f>TITRES_STAT!D118</f>
        <v>1.3067</v>
      </c>
      <c r="C115" s="2">
        <f t="shared" si="9"/>
        <v>1.7900000000000027E-2</v>
      </c>
      <c r="D115" s="2">
        <f t="shared" si="10"/>
        <v>1.7900000000000027E-2</v>
      </c>
      <c r="E115" s="2">
        <f t="shared" si="11"/>
        <v>0</v>
      </c>
      <c r="F115" s="2">
        <f t="shared" si="16"/>
        <v>3.810844942390347E-3</v>
      </c>
      <c r="G115" s="2">
        <f t="shared" si="16"/>
        <v>6.8887345392527463E-3</v>
      </c>
      <c r="H115" s="2">
        <f t="shared" si="13"/>
        <v>0.55319956382057478</v>
      </c>
      <c r="I115" s="2">
        <f t="shared" si="14"/>
        <v>35.616773060366398</v>
      </c>
    </row>
    <row r="116" spans="1:9" ht="13.5" x14ac:dyDescent="0.25">
      <c r="A116" s="3">
        <f>TITRES_STAT!B119</f>
        <v>42473</v>
      </c>
      <c r="B116" s="5">
        <f>TITRES_STAT!D119</f>
        <v>1.3067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3.5386417322196078E-3</v>
      </c>
      <c r="G116" s="2">
        <f t="shared" si="16"/>
        <v>6.396682072163264E-3</v>
      </c>
      <c r="H116" s="2">
        <f t="shared" si="13"/>
        <v>0.55319956382057478</v>
      </c>
      <c r="I116" s="2">
        <f t="shared" si="14"/>
        <v>35.616773060366398</v>
      </c>
    </row>
    <row r="117" spans="1:9" ht="13.5" x14ac:dyDescent="0.25">
      <c r="A117" s="3">
        <f>TITRES_STAT!B120</f>
        <v>42474</v>
      </c>
      <c r="B117" s="5">
        <f>TITRES_STAT!D120</f>
        <v>1.2948</v>
      </c>
      <c r="C117" s="2">
        <f t="shared" si="9"/>
        <v>-1.1900000000000022E-2</v>
      </c>
      <c r="D117" s="2">
        <f t="shared" si="10"/>
        <v>0</v>
      </c>
      <c r="E117" s="2">
        <f t="shared" si="11"/>
        <v>1.1900000000000022E-2</v>
      </c>
      <c r="F117" s="2">
        <f t="shared" si="16"/>
        <v>3.2858816084896355E-3</v>
      </c>
      <c r="G117" s="2">
        <f t="shared" si="16"/>
        <v>6.7897762098658903E-3</v>
      </c>
      <c r="H117" s="2">
        <f t="shared" si="13"/>
        <v>0.48394549495093553</v>
      </c>
      <c r="I117" s="2">
        <f t="shared" si="14"/>
        <v>32.612080200892862</v>
      </c>
    </row>
    <row r="118" spans="1:9" ht="13.5" x14ac:dyDescent="0.25">
      <c r="A118" s="3">
        <f>TITRES_STAT!B121</f>
        <v>42475</v>
      </c>
      <c r="B118" s="5">
        <f>TITRES_STAT!D121</f>
        <v>1.2887999999999999</v>
      </c>
      <c r="C118" s="2">
        <f t="shared" si="9"/>
        <v>-6.0000000000000053E-3</v>
      </c>
      <c r="D118" s="2">
        <f t="shared" si="10"/>
        <v>0</v>
      </c>
      <c r="E118" s="2">
        <f t="shared" si="11"/>
        <v>6.0000000000000053E-3</v>
      </c>
      <c r="F118" s="2">
        <f t="shared" si="16"/>
        <v>3.0511757793118045E-3</v>
      </c>
      <c r="G118" s="2">
        <f t="shared" si="16"/>
        <v>6.7333636234468983E-3</v>
      </c>
      <c r="H118" s="2">
        <f t="shared" si="13"/>
        <v>0.45314287924196006</v>
      </c>
      <c r="I118" s="2">
        <f t="shared" si="14"/>
        <v>31.183642415007711</v>
      </c>
    </row>
    <row r="119" spans="1:9" ht="13.5" x14ac:dyDescent="0.25">
      <c r="A119" s="3">
        <f>TITRES_STAT!B122</f>
        <v>42478</v>
      </c>
      <c r="B119" s="5">
        <f>TITRES_STAT!D122</f>
        <v>1.2887999999999999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2.8332346522181042E-3</v>
      </c>
      <c r="G119" s="2">
        <f t="shared" si="16"/>
        <v>6.2524090789149774E-3</v>
      </c>
      <c r="H119" s="2">
        <f t="shared" si="13"/>
        <v>0.45314287924196006</v>
      </c>
      <c r="I119" s="2">
        <f t="shared" si="14"/>
        <v>31.183642415007711</v>
      </c>
    </row>
    <row r="120" spans="1:9" ht="13.5" x14ac:dyDescent="0.25">
      <c r="A120" s="3">
        <f>TITRES_STAT!B123</f>
        <v>42479</v>
      </c>
      <c r="B120" s="5">
        <f>TITRES_STAT!D123</f>
        <v>1.2769999999999999</v>
      </c>
      <c r="C120" s="2">
        <f t="shared" si="9"/>
        <v>-1.1800000000000033E-2</v>
      </c>
      <c r="D120" s="2">
        <f t="shared" si="10"/>
        <v>0</v>
      </c>
      <c r="E120" s="2">
        <f t="shared" si="11"/>
        <v>1.1800000000000033E-2</v>
      </c>
      <c r="F120" s="2">
        <f t="shared" si="16"/>
        <v>2.6308607484882393E-3</v>
      </c>
      <c r="G120" s="2">
        <f t="shared" si="16"/>
        <v>6.6486655732781955E-3</v>
      </c>
      <c r="H120" s="2">
        <f t="shared" si="13"/>
        <v>0.39569756058448663</v>
      </c>
      <c r="I120" s="2">
        <f t="shared" si="14"/>
        <v>28.351239678227813</v>
      </c>
    </row>
    <row r="121" spans="1:9" ht="13.5" x14ac:dyDescent="0.25">
      <c r="A121" s="3">
        <f>TITRES_STAT!B124</f>
        <v>42480</v>
      </c>
      <c r="B121" s="5">
        <f>TITRES_STAT!D124</f>
        <v>1.3007</v>
      </c>
      <c r="C121" s="2">
        <f t="shared" si="9"/>
        <v>2.3700000000000054E-2</v>
      </c>
      <c r="D121" s="2">
        <f t="shared" si="10"/>
        <v>2.3700000000000054E-2</v>
      </c>
      <c r="E121" s="2">
        <f t="shared" si="11"/>
        <v>0</v>
      </c>
      <c r="F121" s="2">
        <f t="shared" si="16"/>
        <v>4.1357992664533688E-3</v>
      </c>
      <c r="G121" s="2">
        <f t="shared" si="16"/>
        <v>6.1737608894726096E-3</v>
      </c>
      <c r="H121" s="2">
        <f t="shared" si="13"/>
        <v>0.66989948922473852</v>
      </c>
      <c r="I121" s="2">
        <f t="shared" si="14"/>
        <v>40.116156304457796</v>
      </c>
    </row>
    <row r="122" spans="1:9" ht="13.5" x14ac:dyDescent="0.25">
      <c r="A122" s="3">
        <f>TITRES_STAT!B125</f>
        <v>42481</v>
      </c>
      <c r="B122" s="5">
        <f>TITRES_STAT!D125</f>
        <v>1.2473000000000001</v>
      </c>
      <c r="C122" s="2">
        <f t="shared" si="9"/>
        <v>-5.3399999999999892E-2</v>
      </c>
      <c r="D122" s="2">
        <f t="shared" si="10"/>
        <v>0</v>
      </c>
      <c r="E122" s="2">
        <f t="shared" si="11"/>
        <v>5.3399999999999892E-2</v>
      </c>
      <c r="F122" s="2">
        <f t="shared" si="16"/>
        <v>3.840385033135271E-3</v>
      </c>
      <c r="G122" s="2">
        <f t="shared" si="16"/>
        <v>9.5470636830817003E-3</v>
      </c>
      <c r="H122" s="2">
        <f t="shared" si="13"/>
        <v>0.40225823987544951</v>
      </c>
      <c r="I122" s="2">
        <f t="shared" si="14"/>
        <v>28.686459343692547</v>
      </c>
    </row>
    <row r="123" spans="1:9" ht="13.5" x14ac:dyDescent="0.25">
      <c r="A123" s="3">
        <f>TITRES_STAT!B126</f>
        <v>42482</v>
      </c>
      <c r="B123" s="5">
        <f>TITRES_STAT!D126</f>
        <v>1.2295</v>
      </c>
      <c r="C123" s="2">
        <f t="shared" si="9"/>
        <v>-1.7800000000000038E-2</v>
      </c>
      <c r="D123" s="2">
        <f t="shared" si="10"/>
        <v>0</v>
      </c>
      <c r="E123" s="2">
        <f t="shared" si="11"/>
        <v>1.7800000000000038E-2</v>
      </c>
      <c r="F123" s="2">
        <f t="shared" si="16"/>
        <v>3.5660718164827513E-3</v>
      </c>
      <c r="G123" s="2">
        <f t="shared" si="16"/>
        <v>1.0136559134290152E-2</v>
      </c>
      <c r="H123" s="2">
        <f t="shared" si="13"/>
        <v>0.35180299046639735</v>
      </c>
      <c r="I123" s="2">
        <f t="shared" si="14"/>
        <v>26.024723495027828</v>
      </c>
    </row>
    <row r="124" spans="1:9" ht="13.5" x14ac:dyDescent="0.25">
      <c r="A124" s="3">
        <f>TITRES_STAT!B127</f>
        <v>42485</v>
      </c>
      <c r="B124" s="5">
        <f>TITRES_STAT!D127</f>
        <v>1.1938</v>
      </c>
      <c r="C124" s="2">
        <f t="shared" si="9"/>
        <v>-3.5700000000000065E-2</v>
      </c>
      <c r="D124" s="2">
        <f t="shared" si="10"/>
        <v>0</v>
      </c>
      <c r="E124" s="2">
        <f t="shared" si="11"/>
        <v>3.5700000000000065E-2</v>
      </c>
      <c r="F124" s="2">
        <f t="shared" si="16"/>
        <v>3.3113524010196975E-3</v>
      </c>
      <c r="G124" s="2">
        <f t="shared" si="16"/>
        <v>1.1962519196126575E-2</v>
      </c>
      <c r="H124" s="2">
        <f t="shared" si="13"/>
        <v>0.27681062381006694</v>
      </c>
      <c r="I124" s="2">
        <f t="shared" si="14"/>
        <v>21.679849669800689</v>
      </c>
    </row>
    <row r="125" spans="1:9" ht="13.5" x14ac:dyDescent="0.25">
      <c r="A125" s="3">
        <f>TITRES_STAT!B128</f>
        <v>42486</v>
      </c>
      <c r="B125" s="5">
        <f>TITRES_STAT!D128</f>
        <v>1.2176</v>
      </c>
      <c r="C125" s="2">
        <f t="shared" si="9"/>
        <v>2.3800000000000043E-2</v>
      </c>
      <c r="D125" s="2">
        <f t="shared" si="10"/>
        <v>2.3800000000000043E-2</v>
      </c>
      <c r="E125" s="2">
        <f t="shared" si="11"/>
        <v>0</v>
      </c>
      <c r="F125" s="2">
        <f t="shared" ref="F125:G140" si="17">((F124*13)+D125)/14</f>
        <v>4.7748272295182938E-3</v>
      </c>
      <c r="G125" s="2">
        <f t="shared" si="17"/>
        <v>1.1108053539260391E-2</v>
      </c>
      <c r="H125" s="2">
        <f t="shared" si="13"/>
        <v>0.42985273816354119</v>
      </c>
      <c r="I125" s="2">
        <f t="shared" si="14"/>
        <v>30.062727908304097</v>
      </c>
    </row>
    <row r="126" spans="1:9" ht="13.5" x14ac:dyDescent="0.25">
      <c r="A126" s="3">
        <f>TITRES_STAT!B129</f>
        <v>42487</v>
      </c>
      <c r="B126" s="5">
        <f>TITRES_STAT!D129</f>
        <v>1.2413000000000001</v>
      </c>
      <c r="C126" s="2">
        <f t="shared" si="9"/>
        <v>2.3700000000000054E-2</v>
      </c>
      <c r="D126" s="2">
        <f t="shared" si="10"/>
        <v>2.3700000000000054E-2</v>
      </c>
      <c r="E126" s="2">
        <f t="shared" si="11"/>
        <v>0</v>
      </c>
      <c r="F126" s="2">
        <f t="shared" si="17"/>
        <v>6.1266252845527053E-3</v>
      </c>
      <c r="G126" s="2">
        <f t="shared" si="17"/>
        <v>1.0314621143598934E-2</v>
      </c>
      <c r="H126" s="2">
        <f t="shared" si="13"/>
        <v>0.59397482459690509</v>
      </c>
      <c r="I126" s="2">
        <f t="shared" si="14"/>
        <v>37.263751938310158</v>
      </c>
    </row>
    <row r="127" spans="1:9" ht="13.5" x14ac:dyDescent="0.25">
      <c r="A127" s="3">
        <f>TITRES_STAT!B130</f>
        <v>42488</v>
      </c>
      <c r="B127" s="5">
        <f>TITRES_STAT!D130</f>
        <v>1.2295</v>
      </c>
      <c r="C127" s="2">
        <f t="shared" si="9"/>
        <v>-1.1800000000000033E-2</v>
      </c>
      <c r="D127" s="2">
        <f t="shared" si="10"/>
        <v>0</v>
      </c>
      <c r="E127" s="2">
        <f t="shared" si="11"/>
        <v>1.1800000000000033E-2</v>
      </c>
      <c r="F127" s="2">
        <f t="shared" si="17"/>
        <v>5.6890091927989401E-3</v>
      </c>
      <c r="G127" s="2">
        <f t="shared" si="17"/>
        <v>1.042071963334187E-2</v>
      </c>
      <c r="H127" s="2">
        <f t="shared" si="13"/>
        <v>0.54593246848293764</v>
      </c>
      <c r="I127" s="2">
        <f t="shared" si="14"/>
        <v>35.31412138711822</v>
      </c>
    </row>
    <row r="128" spans="1:9" ht="13.5" x14ac:dyDescent="0.25">
      <c r="A128" s="3">
        <f>TITRES_STAT!B131</f>
        <v>42489</v>
      </c>
      <c r="B128" s="5">
        <f>TITRES_STAT!D131</f>
        <v>1.2176</v>
      </c>
      <c r="C128" s="2">
        <f t="shared" si="9"/>
        <v>-1.1900000000000022E-2</v>
      </c>
      <c r="D128" s="2">
        <f t="shared" si="10"/>
        <v>0</v>
      </c>
      <c r="E128" s="2">
        <f t="shared" si="11"/>
        <v>1.1900000000000022E-2</v>
      </c>
      <c r="F128" s="2">
        <f t="shared" si="17"/>
        <v>5.2826513933133023E-3</v>
      </c>
      <c r="G128" s="2">
        <f t="shared" si="17"/>
        <v>1.0526382516674595E-2</v>
      </c>
      <c r="H128" s="2">
        <f t="shared" si="13"/>
        <v>0.50184870110364876</v>
      </c>
      <c r="I128" s="2">
        <f t="shared" si="14"/>
        <v>33.415396686421218</v>
      </c>
    </row>
    <row r="129" spans="1:9" ht="13.5" x14ac:dyDescent="0.25">
      <c r="A129" s="3">
        <f>TITRES_STAT!B132</f>
        <v>42492</v>
      </c>
      <c r="B129" s="5">
        <f>TITRES_STAT!D132</f>
        <v>1.2116</v>
      </c>
      <c r="C129" s="2">
        <f t="shared" si="9"/>
        <v>-6.0000000000000053E-3</v>
      </c>
      <c r="D129" s="2">
        <f t="shared" si="10"/>
        <v>0</v>
      </c>
      <c r="E129" s="2">
        <f t="shared" si="11"/>
        <v>6.0000000000000053E-3</v>
      </c>
      <c r="F129" s="2">
        <f t="shared" si="17"/>
        <v>4.9053191509337802E-3</v>
      </c>
      <c r="G129" s="2">
        <f t="shared" si="17"/>
        <v>1.0203069479769266E-2</v>
      </c>
      <c r="H129" s="2">
        <f t="shared" si="13"/>
        <v>0.48076896473753206</v>
      </c>
      <c r="I129" s="2">
        <f t="shared" si="14"/>
        <v>32.467520334797726</v>
      </c>
    </row>
    <row r="130" spans="1:9" ht="13.5" x14ac:dyDescent="0.25">
      <c r="A130" s="3">
        <f>TITRES_STAT!B133</f>
        <v>42493</v>
      </c>
      <c r="B130" s="5">
        <f>TITRES_STAT!D133</f>
        <v>1.2592000000000001</v>
      </c>
      <c r="C130" s="2">
        <f t="shared" si="9"/>
        <v>4.7600000000000087E-2</v>
      </c>
      <c r="D130" s="2">
        <f t="shared" si="10"/>
        <v>4.7600000000000087E-2</v>
      </c>
      <c r="E130" s="2">
        <f t="shared" si="11"/>
        <v>0</v>
      </c>
      <c r="F130" s="2">
        <f t="shared" si="17"/>
        <v>7.9549392115813734E-3</v>
      </c>
      <c r="G130" s="2">
        <f t="shared" si="17"/>
        <v>9.4742788026428888E-3</v>
      </c>
      <c r="H130" s="2">
        <f t="shared" si="13"/>
        <v>0.83963533027572612</v>
      </c>
      <c r="I130" s="2">
        <f t="shared" si="14"/>
        <v>45.641400578552755</v>
      </c>
    </row>
    <row r="131" spans="1:9" ht="13.5" x14ac:dyDescent="0.25">
      <c r="A131" s="3">
        <f>TITRES_STAT!B134</f>
        <v>42494</v>
      </c>
      <c r="B131" s="5">
        <f>TITRES_STAT!D134</f>
        <v>1.2354000000000001</v>
      </c>
      <c r="C131" s="2">
        <f t="shared" ref="C131:C194" si="18">B131-B130</f>
        <v>-2.3800000000000043E-2</v>
      </c>
      <c r="D131" s="2">
        <f t="shared" ref="D131:D194" si="19">IF(C131&gt;0,C131,0)</f>
        <v>0</v>
      </c>
      <c r="E131" s="2">
        <f t="shared" ref="E131:E194" si="20">IF(C131&lt;0,-C131,0)</f>
        <v>2.3800000000000043E-2</v>
      </c>
      <c r="F131" s="2">
        <f t="shared" si="17"/>
        <v>7.38672926789699E-3</v>
      </c>
      <c r="G131" s="2">
        <f t="shared" si="17"/>
        <v>1.0497544602454114E-2</v>
      </c>
      <c r="H131" s="2">
        <f t="shared" si="13"/>
        <v>0.7036625751673512</v>
      </c>
      <c r="I131" s="2">
        <f t="shared" si="14"/>
        <v>41.302930839942306</v>
      </c>
    </row>
    <row r="132" spans="1:9" ht="13.5" x14ac:dyDescent="0.25">
      <c r="A132" s="3">
        <f>TITRES_STAT!B135</f>
        <v>42495</v>
      </c>
      <c r="B132" s="5">
        <f>TITRES_STAT!D135</f>
        <v>1.2413000000000001</v>
      </c>
      <c r="C132" s="2">
        <f t="shared" si="18"/>
        <v>5.9000000000000163E-3</v>
      </c>
      <c r="D132" s="2">
        <f t="shared" si="19"/>
        <v>5.9000000000000163E-3</v>
      </c>
      <c r="E132" s="2">
        <f t="shared" si="20"/>
        <v>0</v>
      </c>
      <c r="F132" s="2">
        <f t="shared" si="17"/>
        <v>7.2805343201900628E-3</v>
      </c>
      <c r="G132" s="2">
        <f t="shared" si="17"/>
        <v>9.7477199879931059E-3</v>
      </c>
      <c r="H132" s="2">
        <f t="shared" si="13"/>
        <v>0.74689612844418651</v>
      </c>
      <c r="I132" s="2">
        <f t="shared" si="14"/>
        <v>42.755611869687066</v>
      </c>
    </row>
    <row r="133" spans="1:9" ht="13.5" x14ac:dyDescent="0.25">
      <c r="A133" s="3">
        <f>TITRES_STAT!B136</f>
        <v>42496</v>
      </c>
      <c r="B133" s="5">
        <f>TITRES_STAT!D136</f>
        <v>1.2709999999999999</v>
      </c>
      <c r="C133" s="2">
        <f t="shared" si="18"/>
        <v>2.9699999999999838E-2</v>
      </c>
      <c r="D133" s="2">
        <f t="shared" si="19"/>
        <v>2.9699999999999838E-2</v>
      </c>
      <c r="E133" s="2">
        <f t="shared" si="20"/>
        <v>0</v>
      </c>
      <c r="F133" s="2">
        <f t="shared" si="17"/>
        <v>8.8819247258907601E-3</v>
      </c>
      <c r="G133" s="2">
        <f t="shared" si="17"/>
        <v>9.0514542745650274E-3</v>
      </c>
      <c r="H133" s="2">
        <f t="shared" si="13"/>
        <v>0.98127046289670239</v>
      </c>
      <c r="I133" s="2">
        <f t="shared" si="14"/>
        <v>49.527335175735821</v>
      </c>
    </row>
    <row r="134" spans="1:9" ht="13.5" x14ac:dyDescent="0.25">
      <c r="A134" s="3">
        <f>TITRES_STAT!B137</f>
        <v>42499</v>
      </c>
      <c r="B134" s="5">
        <f>TITRES_STAT!D137</f>
        <v>1.2709999999999999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8.247501531184278E-3</v>
      </c>
      <c r="G134" s="2">
        <f t="shared" si="17"/>
        <v>8.4049218263818112E-3</v>
      </c>
      <c r="H134" s="2">
        <f t="shared" si="13"/>
        <v>0.9812704628967025</v>
      </c>
      <c r="I134" s="2">
        <f t="shared" si="14"/>
        <v>49.527335175735828</v>
      </c>
    </row>
    <row r="135" spans="1:9" ht="13.5" x14ac:dyDescent="0.25">
      <c r="A135" s="3">
        <f>TITRES_STAT!B138</f>
        <v>42500</v>
      </c>
      <c r="B135" s="5">
        <f>TITRES_STAT!D138</f>
        <v>1.3067</v>
      </c>
      <c r="C135" s="2">
        <f t="shared" si="18"/>
        <v>3.5700000000000065E-2</v>
      </c>
      <c r="D135" s="2">
        <f t="shared" si="19"/>
        <v>3.5700000000000065E-2</v>
      </c>
      <c r="E135" s="2">
        <f t="shared" si="20"/>
        <v>0</v>
      </c>
      <c r="F135" s="2">
        <f t="shared" si="17"/>
        <v>1.0208394278956836E-2</v>
      </c>
      <c r="G135" s="2">
        <f t="shared" si="17"/>
        <v>7.8045702673545389E-3</v>
      </c>
      <c r="H135" s="2">
        <f t="shared" si="13"/>
        <v>1.3080020973937754</v>
      </c>
      <c r="I135" s="2">
        <f t="shared" si="14"/>
        <v>56.67248304803482</v>
      </c>
    </row>
    <row r="136" spans="1:9" ht="13.5" x14ac:dyDescent="0.25">
      <c r="A136" s="3">
        <f>TITRES_STAT!B139</f>
        <v>42501</v>
      </c>
      <c r="B136" s="5">
        <f>TITRES_STAT!D139</f>
        <v>1.3245</v>
      </c>
      <c r="C136" s="2">
        <f t="shared" si="18"/>
        <v>1.7800000000000038E-2</v>
      </c>
      <c r="D136" s="2">
        <f t="shared" si="19"/>
        <v>1.7800000000000038E-2</v>
      </c>
      <c r="E136" s="2">
        <f t="shared" si="20"/>
        <v>0</v>
      </c>
      <c r="F136" s="2">
        <f t="shared" si="17"/>
        <v>1.0750651830459921E-2</v>
      </c>
      <c r="G136" s="2">
        <f t="shared" si="17"/>
        <v>7.2471009625435009E-3</v>
      </c>
      <c r="H136" s="2">
        <f t="shared" si="13"/>
        <v>1.4834417080739533</v>
      </c>
      <c r="I136" s="2">
        <f t="shared" si="14"/>
        <v>59.733300896538644</v>
      </c>
    </row>
    <row r="137" spans="1:9" ht="13.5" x14ac:dyDescent="0.25">
      <c r="A137" s="3">
        <f>TITRES_STAT!B140</f>
        <v>42502</v>
      </c>
      <c r="B137" s="5">
        <f>TITRES_STAT!D140</f>
        <v>1.3245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9.9827481282842127E-3</v>
      </c>
      <c r="G137" s="2">
        <f t="shared" si="17"/>
        <v>6.7294508937903938E-3</v>
      </c>
      <c r="H137" s="2">
        <f t="shared" si="13"/>
        <v>1.4834417080739533</v>
      </c>
      <c r="I137" s="2">
        <f t="shared" si="14"/>
        <v>59.733300896538644</v>
      </c>
    </row>
    <row r="138" spans="1:9" ht="13.5" x14ac:dyDescent="0.25">
      <c r="A138" s="3">
        <f>TITRES_STAT!B141</f>
        <v>42503</v>
      </c>
      <c r="B138" s="5">
        <f>TITRES_STAT!D141</f>
        <v>1.3245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9.2696946905496264E-3</v>
      </c>
      <c r="G138" s="2">
        <f t="shared" si="17"/>
        <v>6.2487758299482237E-3</v>
      </c>
      <c r="H138" s="2">
        <f t="shared" si="13"/>
        <v>1.483441708073953</v>
      </c>
      <c r="I138" s="2">
        <f t="shared" si="14"/>
        <v>59.733300896538644</v>
      </c>
    </row>
    <row r="139" spans="1:9" ht="13.5" x14ac:dyDescent="0.25">
      <c r="A139" s="3">
        <f>TITRES_STAT!B142</f>
        <v>42506</v>
      </c>
      <c r="B139" s="5">
        <f>TITRES_STAT!D142</f>
        <v>1.3245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8.6075736412246535E-3</v>
      </c>
      <c r="G139" s="2">
        <f t="shared" si="17"/>
        <v>5.8024346992376361E-3</v>
      </c>
      <c r="H139" s="2">
        <f t="shared" si="13"/>
        <v>1.4834417080739533</v>
      </c>
      <c r="I139" s="2">
        <f t="shared" si="14"/>
        <v>59.733300896538644</v>
      </c>
    </row>
    <row r="140" spans="1:9" ht="13.5" x14ac:dyDescent="0.25">
      <c r="A140" s="3">
        <f>TITRES_STAT!B143</f>
        <v>42507</v>
      </c>
      <c r="B140" s="5">
        <f>TITRES_STAT!D143</f>
        <v>1.3245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7.9927469525657487E-3</v>
      </c>
      <c r="G140" s="2">
        <f t="shared" si="17"/>
        <v>5.3879750778635192E-3</v>
      </c>
      <c r="H140" s="2">
        <f t="shared" si="13"/>
        <v>1.483441708073953</v>
      </c>
      <c r="I140" s="2">
        <f t="shared" si="14"/>
        <v>59.733300896538644</v>
      </c>
    </row>
    <row r="141" spans="1:9" ht="13.5" x14ac:dyDescent="0.25">
      <c r="A141" s="3">
        <f>TITRES_STAT!B144</f>
        <v>42508</v>
      </c>
      <c r="B141" s="5">
        <f>TITRES_STAT!D144</f>
        <v>1.3364</v>
      </c>
      <c r="C141" s="2">
        <f t="shared" si="18"/>
        <v>1.1900000000000022E-2</v>
      </c>
      <c r="D141" s="2">
        <f t="shared" si="19"/>
        <v>1.1900000000000022E-2</v>
      </c>
      <c r="E141" s="2">
        <f t="shared" si="20"/>
        <v>0</v>
      </c>
      <c r="F141" s="2">
        <f t="shared" ref="F141:G156" si="21">((F140*13)+D141)/14</f>
        <v>8.2718364559539112E-3</v>
      </c>
      <c r="G141" s="2">
        <f t="shared" si="21"/>
        <v>5.0031197151589818E-3</v>
      </c>
      <c r="H141" s="2">
        <f t="shared" si="13"/>
        <v>1.6533357038991143</v>
      </c>
      <c r="I141" s="2">
        <f t="shared" si="14"/>
        <v>62.311591460873728</v>
      </c>
    </row>
    <row r="142" spans="1:9" ht="13.5" x14ac:dyDescent="0.25">
      <c r="A142" s="3">
        <f>TITRES_STAT!B145</f>
        <v>42509</v>
      </c>
      <c r="B142" s="5">
        <f>TITRES_STAT!D145</f>
        <v>1.3364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7.6809909948143467E-3</v>
      </c>
      <c r="G142" s="2">
        <f t="shared" si="21"/>
        <v>4.6457540212190545E-3</v>
      </c>
      <c r="H142" s="2">
        <f t="shared" si="13"/>
        <v>1.6533357038991143</v>
      </c>
      <c r="I142" s="2">
        <f t="shared" si="14"/>
        <v>62.311591460873728</v>
      </c>
    </row>
    <row r="143" spans="1:9" ht="13.5" x14ac:dyDescent="0.25">
      <c r="A143" s="3">
        <f>TITRES_STAT!B146</f>
        <v>42510</v>
      </c>
      <c r="B143" s="5">
        <f>TITRES_STAT!D146</f>
        <v>1.3482000000000001</v>
      </c>
      <c r="C143" s="2">
        <f t="shared" si="18"/>
        <v>1.1800000000000033E-2</v>
      </c>
      <c r="D143" s="2">
        <f t="shared" si="19"/>
        <v>1.1800000000000033E-2</v>
      </c>
      <c r="E143" s="2">
        <f t="shared" si="20"/>
        <v>0</v>
      </c>
      <c r="F143" s="2">
        <f t="shared" si="21"/>
        <v>7.9752059237561818E-3</v>
      </c>
      <c r="G143" s="2">
        <f t="shared" si="21"/>
        <v>4.3139144482748368E-3</v>
      </c>
      <c r="H143" s="2">
        <f t="shared" si="13"/>
        <v>1.8487167558330972</v>
      </c>
      <c r="I143" s="2">
        <f t="shared" si="14"/>
        <v>64.896474949558353</v>
      </c>
    </row>
    <row r="144" spans="1:9" ht="13.5" x14ac:dyDescent="0.25">
      <c r="A144" s="3">
        <f>TITRES_STAT!B147</f>
        <v>42513</v>
      </c>
      <c r="B144" s="5">
        <f>TITRES_STAT!D147</f>
        <v>1.3542000000000001</v>
      </c>
      <c r="C144" s="2">
        <f t="shared" si="18"/>
        <v>6.0000000000000053E-3</v>
      </c>
      <c r="D144" s="2">
        <f t="shared" si="19"/>
        <v>6.0000000000000053E-3</v>
      </c>
      <c r="E144" s="2">
        <f t="shared" si="20"/>
        <v>0</v>
      </c>
      <c r="F144" s="2">
        <f t="shared" si="21"/>
        <v>7.8341197863450261E-3</v>
      </c>
      <c r="G144" s="2">
        <f t="shared" si="21"/>
        <v>4.0057777019694915E-3</v>
      </c>
      <c r="H144" s="2">
        <f t="shared" si="13"/>
        <v>1.9557050763184591</v>
      </c>
      <c r="I144" s="2">
        <f t="shared" si="14"/>
        <v>66.167125129900612</v>
      </c>
    </row>
    <row r="145" spans="1:9" ht="13.5" x14ac:dyDescent="0.25">
      <c r="A145" s="3">
        <f>TITRES_STAT!B148</f>
        <v>42514</v>
      </c>
      <c r="B145" s="5">
        <f>TITRES_STAT!D148</f>
        <v>1.3661000000000001</v>
      </c>
      <c r="C145" s="2">
        <f t="shared" si="18"/>
        <v>1.1900000000000022E-2</v>
      </c>
      <c r="D145" s="2">
        <f t="shared" si="19"/>
        <v>1.1900000000000022E-2</v>
      </c>
      <c r="E145" s="2">
        <f t="shared" si="20"/>
        <v>0</v>
      </c>
      <c r="F145" s="2">
        <f t="shared" si="21"/>
        <v>8.1245398016060975E-3</v>
      </c>
      <c r="G145" s="2">
        <f t="shared" si="21"/>
        <v>3.7196507232573851E-3</v>
      </c>
      <c r="H145" s="2">
        <f t="shared" ref="H145:H208" si="22">F145/G145</f>
        <v>2.1842211557141171</v>
      </c>
      <c r="I145" s="2">
        <f t="shared" ref="I145:I208" si="23">IF(G145=0,100,100-(100/(1+H145)))</f>
        <v>68.595146156682929</v>
      </c>
    </row>
    <row r="146" spans="1:9" ht="13.5" x14ac:dyDescent="0.25">
      <c r="A146" s="3">
        <f>TITRES_STAT!B149</f>
        <v>42515</v>
      </c>
      <c r="B146" s="5">
        <f>TITRES_STAT!D149</f>
        <v>1.3661000000000001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7.5442155300628052E-3</v>
      </c>
      <c r="G146" s="2">
        <f t="shared" si="21"/>
        <v>3.4539613858818575E-3</v>
      </c>
      <c r="H146" s="2">
        <f t="shared" si="22"/>
        <v>2.1842211557141176</v>
      </c>
      <c r="I146" s="2">
        <f t="shared" si="23"/>
        <v>68.595146156682944</v>
      </c>
    </row>
    <row r="147" spans="1:9" ht="13.5" x14ac:dyDescent="0.25">
      <c r="A147" s="3">
        <f>TITRES_STAT!B150</f>
        <v>42516</v>
      </c>
      <c r="B147" s="5">
        <f>TITRES_STAT!D150</f>
        <v>1.3661000000000001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7.0053429922011757E-3</v>
      </c>
      <c r="G147" s="2">
        <f t="shared" si="21"/>
        <v>3.2072498583188675E-3</v>
      </c>
      <c r="H147" s="2">
        <f t="shared" si="22"/>
        <v>2.1842211557141171</v>
      </c>
      <c r="I147" s="2">
        <f t="shared" si="23"/>
        <v>68.595146156682929</v>
      </c>
    </row>
    <row r="148" spans="1:9" ht="13.5" x14ac:dyDescent="0.25">
      <c r="A148" s="3">
        <f>TITRES_STAT!B151</f>
        <v>42517</v>
      </c>
      <c r="B148" s="5">
        <f>TITRES_STAT!D151</f>
        <v>1.3661000000000001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6.5049613499010917E-3</v>
      </c>
      <c r="G148" s="2">
        <f t="shared" si="21"/>
        <v>2.9781605827246629E-3</v>
      </c>
      <c r="H148" s="2">
        <f t="shared" si="22"/>
        <v>2.1842211557141171</v>
      </c>
      <c r="I148" s="2">
        <f t="shared" si="23"/>
        <v>68.595146156682929</v>
      </c>
    </row>
    <row r="149" spans="1:9" ht="13.5" x14ac:dyDescent="0.25">
      <c r="A149" s="3">
        <f>TITRES_STAT!B152</f>
        <v>42520</v>
      </c>
      <c r="B149" s="5">
        <f>TITRES_STAT!D152</f>
        <v>1.3661000000000001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6.0403212534795849E-3</v>
      </c>
      <c r="G149" s="2">
        <f t="shared" si="21"/>
        <v>2.7654348268157584E-3</v>
      </c>
      <c r="H149" s="2">
        <f t="shared" si="22"/>
        <v>2.1842211557141171</v>
      </c>
      <c r="I149" s="2">
        <f t="shared" si="23"/>
        <v>68.595146156682929</v>
      </c>
    </row>
    <row r="150" spans="1:9" ht="13.5" x14ac:dyDescent="0.25">
      <c r="A150" s="3">
        <f>TITRES_STAT!B153</f>
        <v>42521</v>
      </c>
      <c r="B150" s="5">
        <f>TITRES_STAT!D153</f>
        <v>1.3661000000000001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5.6088697353739005E-3</v>
      </c>
      <c r="G150" s="2">
        <f t="shared" si="21"/>
        <v>2.5679037677574898E-3</v>
      </c>
      <c r="H150" s="2">
        <f t="shared" si="22"/>
        <v>2.1842211557141171</v>
      </c>
      <c r="I150" s="2">
        <f t="shared" si="23"/>
        <v>68.595146156682929</v>
      </c>
    </row>
    <row r="151" spans="1:9" ht="13.5" x14ac:dyDescent="0.25">
      <c r="A151" s="3">
        <f>TITRES_STAT!B154</f>
        <v>42522</v>
      </c>
      <c r="B151" s="5">
        <f>TITRES_STAT!D154</f>
        <v>1.3423</v>
      </c>
      <c r="C151" s="2">
        <f t="shared" si="18"/>
        <v>-2.3800000000000043E-2</v>
      </c>
      <c r="D151" s="2">
        <f t="shared" si="19"/>
        <v>0</v>
      </c>
      <c r="E151" s="2">
        <f t="shared" si="20"/>
        <v>2.3800000000000043E-2</v>
      </c>
      <c r="F151" s="2">
        <f t="shared" si="21"/>
        <v>5.2082361828471938E-3</v>
      </c>
      <c r="G151" s="2">
        <f t="shared" si="21"/>
        <v>4.0844820700605289E-3</v>
      </c>
      <c r="H151" s="2">
        <f t="shared" si="22"/>
        <v>1.2751276890217838</v>
      </c>
      <c r="I151" s="2">
        <f t="shared" si="23"/>
        <v>56.046423028240632</v>
      </c>
    </row>
    <row r="152" spans="1:9" ht="13.5" x14ac:dyDescent="0.25">
      <c r="A152" s="3">
        <f>TITRES_STAT!B155</f>
        <v>42523</v>
      </c>
      <c r="B152" s="5">
        <f>TITRES_STAT!D155</f>
        <v>1.3661000000000001</v>
      </c>
      <c r="C152" s="2">
        <f t="shared" si="18"/>
        <v>2.3800000000000043E-2</v>
      </c>
      <c r="D152" s="2">
        <f t="shared" si="19"/>
        <v>2.3800000000000043E-2</v>
      </c>
      <c r="E152" s="2">
        <f t="shared" si="20"/>
        <v>0</v>
      </c>
      <c r="F152" s="2">
        <f t="shared" si="21"/>
        <v>6.5362193126438251E-3</v>
      </c>
      <c r="G152" s="2">
        <f t="shared" si="21"/>
        <v>3.7927333507704912E-3</v>
      </c>
      <c r="H152" s="2">
        <f t="shared" si="22"/>
        <v>1.7233532410908867</v>
      </c>
      <c r="I152" s="2">
        <f t="shared" si="23"/>
        <v>63.280562179314188</v>
      </c>
    </row>
    <row r="153" spans="1:9" ht="13.5" x14ac:dyDescent="0.25">
      <c r="A153" s="3">
        <f>TITRES_STAT!B156</f>
        <v>42524</v>
      </c>
      <c r="B153" s="5">
        <f>TITRES_STAT!D156</f>
        <v>1.3601000000000001</v>
      </c>
      <c r="C153" s="2">
        <f t="shared" si="18"/>
        <v>-6.0000000000000053E-3</v>
      </c>
      <c r="D153" s="2">
        <f t="shared" si="19"/>
        <v>0</v>
      </c>
      <c r="E153" s="2">
        <f t="shared" si="20"/>
        <v>6.0000000000000053E-3</v>
      </c>
      <c r="F153" s="2">
        <f t="shared" si="21"/>
        <v>6.0693465045978381E-3</v>
      </c>
      <c r="G153" s="2">
        <f t="shared" si="21"/>
        <v>3.9503952542868847E-3</v>
      </c>
      <c r="H153" s="2">
        <f t="shared" si="22"/>
        <v>1.5363896810101503</v>
      </c>
      <c r="I153" s="2">
        <f t="shared" si="23"/>
        <v>60.573881549552077</v>
      </c>
    </row>
    <row r="154" spans="1:9" ht="13.5" x14ac:dyDescent="0.25">
      <c r="A154" s="3">
        <f>TITRES_STAT!B157</f>
        <v>42527</v>
      </c>
      <c r="B154" s="5">
        <f>TITRES_STAT!D157</f>
        <v>1.3542000000000001</v>
      </c>
      <c r="C154" s="2">
        <f t="shared" si="18"/>
        <v>-5.9000000000000163E-3</v>
      </c>
      <c r="D154" s="2">
        <f t="shared" si="19"/>
        <v>0</v>
      </c>
      <c r="E154" s="2">
        <f t="shared" si="20"/>
        <v>5.9000000000000163E-3</v>
      </c>
      <c r="F154" s="2">
        <f t="shared" si="21"/>
        <v>5.6358217542694213E-3</v>
      </c>
      <c r="G154" s="2">
        <f t="shared" si="21"/>
        <v>4.0896527361235372E-3</v>
      </c>
      <c r="H154" s="2">
        <f t="shared" si="22"/>
        <v>1.3780685348877453</v>
      </c>
      <c r="I154" s="2">
        <f t="shared" si="23"/>
        <v>57.949067264909417</v>
      </c>
    </row>
    <row r="155" spans="1:9" ht="13.5" x14ac:dyDescent="0.25">
      <c r="A155" s="3">
        <f>TITRES_STAT!B158</f>
        <v>42528</v>
      </c>
      <c r="B155" s="5">
        <f>TITRES_STAT!D158</f>
        <v>1.3482000000000001</v>
      </c>
      <c r="C155" s="2">
        <f t="shared" si="18"/>
        <v>-6.0000000000000053E-3</v>
      </c>
      <c r="D155" s="2">
        <f t="shared" si="19"/>
        <v>0</v>
      </c>
      <c r="E155" s="2">
        <f t="shared" si="20"/>
        <v>6.0000000000000053E-3</v>
      </c>
      <c r="F155" s="2">
        <f t="shared" si="21"/>
        <v>5.233263057535892E-3</v>
      </c>
      <c r="G155" s="2">
        <f t="shared" si="21"/>
        <v>4.2261061121147137E-3</v>
      </c>
      <c r="H155" s="2">
        <f t="shared" si="22"/>
        <v>1.2383179500708761</v>
      </c>
      <c r="I155" s="2">
        <f t="shared" si="23"/>
        <v>55.323594667668409</v>
      </c>
    </row>
    <row r="156" spans="1:9" ht="13.5" x14ac:dyDescent="0.25">
      <c r="A156" s="3">
        <f>TITRES_STAT!B159</f>
        <v>42529</v>
      </c>
      <c r="B156" s="5">
        <f>TITRES_STAT!D159</f>
        <v>1.3126</v>
      </c>
      <c r="C156" s="2">
        <f t="shared" si="18"/>
        <v>-3.5600000000000076E-2</v>
      </c>
      <c r="D156" s="2">
        <f t="shared" si="19"/>
        <v>0</v>
      </c>
      <c r="E156" s="2">
        <f t="shared" si="20"/>
        <v>3.5600000000000076E-2</v>
      </c>
      <c r="F156" s="2">
        <f t="shared" si="21"/>
        <v>4.8594585534261856E-3</v>
      </c>
      <c r="G156" s="2">
        <f t="shared" si="21"/>
        <v>6.4670985326779539E-3</v>
      </c>
      <c r="H156" s="2">
        <f t="shared" si="22"/>
        <v>0.75141248101781088</v>
      </c>
      <c r="I156" s="2">
        <f t="shared" si="23"/>
        <v>42.903227489913576</v>
      </c>
    </row>
    <row r="157" spans="1:9" ht="13.5" x14ac:dyDescent="0.25">
      <c r="A157" s="3">
        <f>TITRES_STAT!B160</f>
        <v>42530</v>
      </c>
      <c r="B157" s="5">
        <f>TITRES_STAT!D160</f>
        <v>1.3126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4.5123543710386006E-3</v>
      </c>
      <c r="G157" s="2">
        <f t="shared" si="24"/>
        <v>6.0051629232009572E-3</v>
      </c>
      <c r="H157" s="2">
        <f t="shared" si="22"/>
        <v>0.75141248101781077</v>
      </c>
      <c r="I157" s="2">
        <f t="shared" si="23"/>
        <v>42.903227489913569</v>
      </c>
    </row>
    <row r="158" spans="1:9" ht="13.5" x14ac:dyDescent="0.25">
      <c r="A158" s="3">
        <f>TITRES_STAT!B161</f>
        <v>42531</v>
      </c>
      <c r="B158" s="5">
        <f>TITRES_STAT!D161</f>
        <v>1.3007</v>
      </c>
      <c r="C158" s="2">
        <f t="shared" si="18"/>
        <v>-1.1900000000000022E-2</v>
      </c>
      <c r="D158" s="2">
        <f t="shared" si="19"/>
        <v>0</v>
      </c>
      <c r="E158" s="2">
        <f t="shared" si="20"/>
        <v>1.1900000000000022E-2</v>
      </c>
      <c r="F158" s="2">
        <f t="shared" si="24"/>
        <v>4.1900433445358435E-3</v>
      </c>
      <c r="G158" s="2">
        <f t="shared" si="24"/>
        <v>6.4262227144008897E-3</v>
      </c>
      <c r="H158" s="2">
        <f t="shared" si="22"/>
        <v>0.65202274037999586</v>
      </c>
      <c r="I158" s="2">
        <f t="shared" si="23"/>
        <v>39.468145591628996</v>
      </c>
    </row>
    <row r="159" spans="1:9" ht="13.5" x14ac:dyDescent="0.25">
      <c r="A159" s="3">
        <f>TITRES_STAT!B162</f>
        <v>42534</v>
      </c>
      <c r="B159" s="5">
        <f>TITRES_STAT!D162</f>
        <v>1.3067</v>
      </c>
      <c r="C159" s="2">
        <f t="shared" si="18"/>
        <v>6.0000000000000053E-3</v>
      </c>
      <c r="D159" s="2">
        <f t="shared" si="19"/>
        <v>6.0000000000000053E-3</v>
      </c>
      <c r="E159" s="2">
        <f t="shared" si="20"/>
        <v>0</v>
      </c>
      <c r="F159" s="2">
        <f t="shared" si="24"/>
        <v>4.3193259627832834E-3</v>
      </c>
      <c r="G159" s="2">
        <f t="shared" si="24"/>
        <v>5.9672068062293976E-3</v>
      </c>
      <c r="H159" s="2">
        <f t="shared" si="22"/>
        <v>0.72384385241586935</v>
      </c>
      <c r="I159" s="2">
        <f t="shared" si="23"/>
        <v>41.990105507609826</v>
      </c>
    </row>
    <row r="160" spans="1:9" ht="13.5" x14ac:dyDescent="0.25">
      <c r="A160" s="3">
        <f>TITRES_STAT!B163</f>
        <v>42535</v>
      </c>
      <c r="B160" s="5">
        <f>TITRES_STAT!D163</f>
        <v>1.3067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4.0108026797273351E-3</v>
      </c>
      <c r="G160" s="2">
        <f t="shared" si="24"/>
        <v>5.5409777486415835E-3</v>
      </c>
      <c r="H160" s="2">
        <f t="shared" si="22"/>
        <v>0.72384385241586946</v>
      </c>
      <c r="I160" s="2">
        <f t="shared" si="23"/>
        <v>41.990105507609826</v>
      </c>
    </row>
    <row r="161" spans="1:9" ht="13.5" x14ac:dyDescent="0.25">
      <c r="A161" s="3">
        <f>TITRES_STAT!B164</f>
        <v>42536</v>
      </c>
      <c r="B161" s="5">
        <f>TITRES_STAT!D164</f>
        <v>1.3007</v>
      </c>
      <c r="C161" s="2">
        <f t="shared" si="18"/>
        <v>-6.0000000000000053E-3</v>
      </c>
      <c r="D161" s="2">
        <f t="shared" si="19"/>
        <v>0</v>
      </c>
      <c r="E161" s="2">
        <f t="shared" si="20"/>
        <v>6.0000000000000053E-3</v>
      </c>
      <c r="F161" s="2">
        <f t="shared" si="24"/>
        <v>3.7243167740325252E-3</v>
      </c>
      <c r="G161" s="2">
        <f t="shared" si="24"/>
        <v>5.5737650523100422E-3</v>
      </c>
      <c r="H161" s="2">
        <f t="shared" si="22"/>
        <v>0.66818689684255439</v>
      </c>
      <c r="I161" s="2">
        <f t="shared" si="23"/>
        <v>40.05467841206876</v>
      </c>
    </row>
    <row r="162" spans="1:9" ht="13.5" x14ac:dyDescent="0.25">
      <c r="A162" s="3">
        <f>TITRES_STAT!B165</f>
        <v>42537</v>
      </c>
      <c r="B162" s="5">
        <f>TITRES_STAT!D165</f>
        <v>1.3007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3.4582941473159162E-3</v>
      </c>
      <c r="G162" s="2">
        <f t="shared" si="24"/>
        <v>5.1756389771450391E-3</v>
      </c>
      <c r="H162" s="2">
        <f t="shared" si="22"/>
        <v>0.66818689684255439</v>
      </c>
      <c r="I162" s="2">
        <f t="shared" si="23"/>
        <v>40.05467841206876</v>
      </c>
    </row>
    <row r="163" spans="1:9" ht="13.5" x14ac:dyDescent="0.25">
      <c r="A163" s="3">
        <f>TITRES_STAT!B166</f>
        <v>42538</v>
      </c>
      <c r="B163" s="5">
        <f>TITRES_STAT!D166</f>
        <v>1.3304</v>
      </c>
      <c r="C163" s="2">
        <f t="shared" si="18"/>
        <v>2.970000000000006E-2</v>
      </c>
      <c r="D163" s="2">
        <f t="shared" si="19"/>
        <v>2.970000000000006E-2</v>
      </c>
      <c r="E163" s="2">
        <f t="shared" si="20"/>
        <v>0</v>
      </c>
      <c r="F163" s="2">
        <f t="shared" si="24"/>
        <v>5.3327017082219269E-3</v>
      </c>
      <c r="G163" s="2">
        <f t="shared" si="24"/>
        <v>4.8059504787775365E-3</v>
      </c>
      <c r="H163" s="2">
        <f t="shared" si="22"/>
        <v>1.1096039652864624</v>
      </c>
      <c r="I163" s="2">
        <f t="shared" si="23"/>
        <v>52.597737942523707</v>
      </c>
    </row>
    <row r="164" spans="1:9" ht="13.5" x14ac:dyDescent="0.25">
      <c r="A164" s="3">
        <f>TITRES_STAT!B167</f>
        <v>42541</v>
      </c>
      <c r="B164" s="5">
        <f>TITRES_STAT!D167</f>
        <v>1.3304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4.951794443348932E-3</v>
      </c>
      <c r="G164" s="2">
        <f t="shared" si="24"/>
        <v>4.4626683017219984E-3</v>
      </c>
      <c r="H164" s="2">
        <f t="shared" si="22"/>
        <v>1.1096039652864622</v>
      </c>
      <c r="I164" s="2">
        <f t="shared" si="23"/>
        <v>52.597737942523707</v>
      </c>
    </row>
    <row r="165" spans="1:9" ht="13.5" x14ac:dyDescent="0.25">
      <c r="A165" s="3">
        <f>TITRES_STAT!B168</f>
        <v>42542</v>
      </c>
      <c r="B165" s="5">
        <f>TITRES_STAT!D168</f>
        <v>1.3185</v>
      </c>
      <c r="C165" s="2">
        <f t="shared" si="18"/>
        <v>-1.1900000000000022E-2</v>
      </c>
      <c r="D165" s="2">
        <f t="shared" si="19"/>
        <v>0</v>
      </c>
      <c r="E165" s="2">
        <f t="shared" si="20"/>
        <v>1.1900000000000022E-2</v>
      </c>
      <c r="F165" s="2">
        <f t="shared" si="24"/>
        <v>4.5980948402525798E-3</v>
      </c>
      <c r="G165" s="2">
        <f t="shared" si="24"/>
        <v>4.9939062801704287E-3</v>
      </c>
      <c r="H165" s="2">
        <f t="shared" si="22"/>
        <v>0.92074111572948047</v>
      </c>
      <c r="I165" s="2">
        <f t="shared" si="23"/>
        <v>47.93676296036341</v>
      </c>
    </row>
    <row r="166" spans="1:9" ht="13.5" x14ac:dyDescent="0.25">
      <c r="A166" s="3">
        <f>TITRES_STAT!B169</f>
        <v>42543</v>
      </c>
      <c r="B166" s="5">
        <f>TITRES_STAT!D169</f>
        <v>1.3185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4.2696594945202523E-3</v>
      </c>
      <c r="G166" s="2">
        <f t="shared" si="24"/>
        <v>4.6371986887296839E-3</v>
      </c>
      <c r="H166" s="2">
        <f t="shared" si="22"/>
        <v>0.92074111572948036</v>
      </c>
      <c r="I166" s="2">
        <f t="shared" si="23"/>
        <v>47.936762960363403</v>
      </c>
    </row>
    <row r="167" spans="1:9" ht="13.5" x14ac:dyDescent="0.25">
      <c r="A167" s="3">
        <f>TITRES_STAT!B170</f>
        <v>42544</v>
      </c>
      <c r="B167" s="5">
        <f>TITRES_STAT!D170</f>
        <v>1.3067</v>
      </c>
      <c r="C167" s="2">
        <f t="shared" si="18"/>
        <v>-1.1800000000000033E-2</v>
      </c>
      <c r="D167" s="2">
        <f t="shared" si="19"/>
        <v>0</v>
      </c>
      <c r="E167" s="2">
        <f t="shared" si="20"/>
        <v>1.1800000000000033E-2</v>
      </c>
      <c r="F167" s="2">
        <f t="shared" si="24"/>
        <v>3.9646838163402342E-3</v>
      </c>
      <c r="G167" s="2">
        <f t="shared" si="24"/>
        <v>5.1488273538204234E-3</v>
      </c>
      <c r="H167" s="2">
        <f t="shared" si="22"/>
        <v>0.77001684925373226</v>
      </c>
      <c r="I167" s="2">
        <f t="shared" si="23"/>
        <v>43.503362670156719</v>
      </c>
    </row>
    <row r="168" spans="1:9" ht="13.5" x14ac:dyDescent="0.25">
      <c r="A168" s="3">
        <f>TITRES_STAT!B171</f>
        <v>42545</v>
      </c>
      <c r="B168" s="5">
        <f>TITRES_STAT!D171</f>
        <v>1.3067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3.6814921151730744E-3</v>
      </c>
      <c r="G168" s="2">
        <f t="shared" si="24"/>
        <v>4.7810539714046793E-3</v>
      </c>
      <c r="H168" s="2">
        <f t="shared" si="22"/>
        <v>0.77001684925373215</v>
      </c>
      <c r="I168" s="2">
        <f t="shared" si="23"/>
        <v>43.503362670156719</v>
      </c>
    </row>
    <row r="169" spans="1:9" ht="13.5" x14ac:dyDescent="0.25">
      <c r="A169" s="3">
        <f>TITRES_STAT!B172</f>
        <v>42548</v>
      </c>
      <c r="B169" s="5">
        <f>TITRES_STAT!D172</f>
        <v>1.2709999999999999</v>
      </c>
      <c r="C169" s="2">
        <f t="shared" si="18"/>
        <v>-3.5700000000000065E-2</v>
      </c>
      <c r="D169" s="2">
        <f t="shared" si="19"/>
        <v>0</v>
      </c>
      <c r="E169" s="2">
        <f t="shared" si="20"/>
        <v>3.5700000000000065E-2</v>
      </c>
      <c r="F169" s="2">
        <f t="shared" si="24"/>
        <v>3.4185283926607122E-3</v>
      </c>
      <c r="G169" s="2">
        <f t="shared" si="24"/>
        <v>6.9895501163043505E-3</v>
      </c>
      <c r="H169" s="2">
        <f t="shared" si="22"/>
        <v>0.48909133431726826</v>
      </c>
      <c r="I169" s="2">
        <f t="shared" si="23"/>
        <v>32.844952021798662</v>
      </c>
    </row>
    <row r="170" spans="1:9" ht="13.5" x14ac:dyDescent="0.25">
      <c r="A170" s="3">
        <f>TITRES_STAT!B173</f>
        <v>42549</v>
      </c>
      <c r="B170" s="5">
        <f>TITRES_STAT!D173</f>
        <v>1.2709999999999999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3.1743477931849471E-3</v>
      </c>
      <c r="G170" s="2">
        <f t="shared" si="24"/>
        <v>6.4902965365683249E-3</v>
      </c>
      <c r="H170" s="2">
        <f t="shared" si="22"/>
        <v>0.48909133431726831</v>
      </c>
      <c r="I170" s="2">
        <f t="shared" si="23"/>
        <v>32.844952021798662</v>
      </c>
    </row>
    <row r="171" spans="1:9" ht="13.5" x14ac:dyDescent="0.25">
      <c r="A171" s="3">
        <f>TITRES_STAT!B174</f>
        <v>42550</v>
      </c>
      <c r="B171" s="5">
        <f>TITRES_STAT!D174</f>
        <v>1.2650999999999999</v>
      </c>
      <c r="C171" s="2">
        <f t="shared" si="18"/>
        <v>-5.9000000000000163E-3</v>
      </c>
      <c r="D171" s="2">
        <f t="shared" si="19"/>
        <v>0</v>
      </c>
      <c r="E171" s="2">
        <f t="shared" si="20"/>
        <v>5.9000000000000163E-3</v>
      </c>
      <c r="F171" s="2">
        <f t="shared" si="24"/>
        <v>2.9476086651003082E-3</v>
      </c>
      <c r="G171" s="2">
        <f t="shared" si="24"/>
        <v>6.4481324982420176E-3</v>
      </c>
      <c r="H171" s="2">
        <f t="shared" si="22"/>
        <v>0.45712594552049413</v>
      </c>
      <c r="I171" s="2">
        <f t="shared" si="23"/>
        <v>31.371752519114324</v>
      </c>
    </row>
    <row r="172" spans="1:9" ht="13.5" x14ac:dyDescent="0.25">
      <c r="A172" s="3">
        <f>TITRES_STAT!B175</f>
        <v>42551</v>
      </c>
      <c r="B172" s="5">
        <f>TITRES_STAT!D175</f>
        <v>1.3126</v>
      </c>
      <c r="C172" s="2">
        <f t="shared" si="18"/>
        <v>4.7500000000000098E-2</v>
      </c>
      <c r="D172" s="2">
        <f t="shared" si="19"/>
        <v>4.7500000000000098E-2</v>
      </c>
      <c r="E172" s="2">
        <f t="shared" si="20"/>
        <v>0</v>
      </c>
      <c r="F172" s="2">
        <f t="shared" si="24"/>
        <v>6.129922331878865E-3</v>
      </c>
      <c r="G172" s="2">
        <f t="shared" si="24"/>
        <v>5.9875516055104454E-3</v>
      </c>
      <c r="H172" s="2">
        <f t="shared" si="22"/>
        <v>1.0237777869400564</v>
      </c>
      <c r="I172" s="2">
        <f t="shared" si="23"/>
        <v>50.587460419160152</v>
      </c>
    </row>
    <row r="173" spans="1:9" ht="13.5" x14ac:dyDescent="0.25">
      <c r="A173" s="3">
        <f>TITRES_STAT!B176</f>
        <v>42552</v>
      </c>
      <c r="B173" s="5">
        <f>TITRES_STAT!D176</f>
        <v>1.2828999999999999</v>
      </c>
      <c r="C173" s="2">
        <f t="shared" si="18"/>
        <v>-2.970000000000006E-2</v>
      </c>
      <c r="D173" s="2">
        <f t="shared" si="19"/>
        <v>0</v>
      </c>
      <c r="E173" s="2">
        <f t="shared" si="20"/>
        <v>2.970000000000006E-2</v>
      </c>
      <c r="F173" s="2">
        <f t="shared" ref="F173:G188" si="25">((F172*13)+D173)/14</f>
        <v>5.6920707367446605E-3</v>
      </c>
      <c r="G173" s="2">
        <f t="shared" si="25"/>
        <v>7.6812979194025603E-3</v>
      </c>
      <c r="H173" s="2">
        <f t="shared" si="22"/>
        <v>0.7410298098667395</v>
      </c>
      <c r="I173" s="2">
        <f t="shared" si="23"/>
        <v>42.562729579194219</v>
      </c>
    </row>
    <row r="174" spans="1:9" ht="13.5" x14ac:dyDescent="0.25">
      <c r="A174" s="3">
        <f>TITRES_STAT!B177</f>
        <v>42555</v>
      </c>
      <c r="B174" s="5">
        <f>TITRES_STAT!D177</f>
        <v>1.3185</v>
      </c>
      <c r="C174" s="2">
        <f t="shared" si="18"/>
        <v>3.5600000000000076E-2</v>
      </c>
      <c r="D174" s="2">
        <f t="shared" si="19"/>
        <v>3.5600000000000076E-2</v>
      </c>
      <c r="E174" s="2">
        <f t="shared" si="20"/>
        <v>0</v>
      </c>
      <c r="F174" s="2">
        <f t="shared" si="25"/>
        <v>7.8283513984057623E-3</v>
      </c>
      <c r="G174" s="2">
        <f t="shared" si="25"/>
        <v>7.1326337823023767E-3</v>
      </c>
      <c r="H174" s="2">
        <f t="shared" si="22"/>
        <v>1.097540072480605</v>
      </c>
      <c r="I174" s="2">
        <f t="shared" si="23"/>
        <v>52.325106293803763</v>
      </c>
    </row>
    <row r="175" spans="1:9" ht="13.5" x14ac:dyDescent="0.25">
      <c r="A175" s="3">
        <f>TITRES_STAT!B178</f>
        <v>42559</v>
      </c>
      <c r="B175" s="5">
        <f>TITRES_STAT!D178</f>
        <v>1.3185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7.2691834413767791E-3</v>
      </c>
      <c r="G175" s="2">
        <f t="shared" si="25"/>
        <v>6.6231599407093498E-3</v>
      </c>
      <c r="H175" s="2">
        <f t="shared" si="22"/>
        <v>1.097540072480605</v>
      </c>
      <c r="I175" s="2">
        <f t="shared" si="23"/>
        <v>52.325106293803763</v>
      </c>
    </row>
    <row r="176" spans="1:9" ht="13.5" x14ac:dyDescent="0.25">
      <c r="A176" s="3">
        <f>TITRES_STAT!B179</f>
        <v>42562</v>
      </c>
      <c r="B176" s="5">
        <f>TITRES_STAT!D179</f>
        <v>1.3126</v>
      </c>
      <c r="C176" s="2">
        <f t="shared" si="18"/>
        <v>-5.9000000000000163E-3</v>
      </c>
      <c r="D176" s="2">
        <f t="shared" si="19"/>
        <v>0</v>
      </c>
      <c r="E176" s="2">
        <f t="shared" si="20"/>
        <v>5.9000000000000163E-3</v>
      </c>
      <c r="F176" s="2">
        <f t="shared" si="25"/>
        <v>6.7499560527070086E-3</v>
      </c>
      <c r="G176" s="2">
        <f t="shared" si="25"/>
        <v>6.5715056592301115E-3</v>
      </c>
      <c r="H176" s="2">
        <f t="shared" si="22"/>
        <v>1.0271551761088802</v>
      </c>
      <c r="I176" s="2">
        <f t="shared" si="23"/>
        <v>50.669785333380453</v>
      </c>
    </row>
    <row r="177" spans="1:9" ht="13.5" x14ac:dyDescent="0.25">
      <c r="A177" s="3">
        <f>TITRES_STAT!B180</f>
        <v>42563</v>
      </c>
      <c r="B177" s="5">
        <f>TITRES_STAT!D180</f>
        <v>1.3067</v>
      </c>
      <c r="C177" s="2">
        <f t="shared" si="18"/>
        <v>-5.9000000000000163E-3</v>
      </c>
      <c r="D177" s="2">
        <f t="shared" si="19"/>
        <v>0</v>
      </c>
      <c r="E177" s="2">
        <f t="shared" si="20"/>
        <v>5.9000000000000163E-3</v>
      </c>
      <c r="F177" s="2">
        <f t="shared" si="25"/>
        <v>6.2678163346565081E-3</v>
      </c>
      <c r="G177" s="2">
        <f t="shared" si="25"/>
        <v>6.5235409692851049E-3</v>
      </c>
      <c r="H177" s="2">
        <f t="shared" si="22"/>
        <v>0.9607997196871102</v>
      </c>
      <c r="I177" s="2">
        <f t="shared" si="23"/>
        <v>49.000400705913371</v>
      </c>
    </row>
    <row r="178" spans="1:9" ht="13.5" x14ac:dyDescent="0.25">
      <c r="A178" s="3">
        <f>TITRES_STAT!B181</f>
        <v>42564</v>
      </c>
      <c r="B178" s="5">
        <f>TITRES_STAT!D181</f>
        <v>1.3364</v>
      </c>
      <c r="C178" s="2">
        <f t="shared" si="18"/>
        <v>2.970000000000006E-2</v>
      </c>
      <c r="D178" s="2">
        <f t="shared" si="19"/>
        <v>2.970000000000006E-2</v>
      </c>
      <c r="E178" s="2">
        <f t="shared" si="20"/>
        <v>0</v>
      </c>
      <c r="F178" s="2">
        <f t="shared" si="25"/>
        <v>7.9415437393239047E-3</v>
      </c>
      <c r="G178" s="2">
        <f t="shared" si="25"/>
        <v>6.0575737571933116E-3</v>
      </c>
      <c r="H178" s="2">
        <f t="shared" si="22"/>
        <v>1.311010655032206</v>
      </c>
      <c r="I178" s="2">
        <f t="shared" si="23"/>
        <v>56.728888383854546</v>
      </c>
    </row>
    <row r="179" spans="1:9" ht="13.5" x14ac:dyDescent="0.25">
      <c r="A179" s="3">
        <f>TITRES_STAT!B182</f>
        <v>42565</v>
      </c>
      <c r="B179" s="5">
        <f>TITRES_STAT!D182</f>
        <v>1.3304</v>
      </c>
      <c r="C179" s="2">
        <f t="shared" si="18"/>
        <v>-6.0000000000000053E-3</v>
      </c>
      <c r="D179" s="2">
        <f t="shared" si="19"/>
        <v>0</v>
      </c>
      <c r="E179" s="2">
        <f t="shared" si="20"/>
        <v>6.0000000000000053E-3</v>
      </c>
      <c r="F179" s="2">
        <f t="shared" si="25"/>
        <v>7.374290615086483E-3</v>
      </c>
      <c r="G179" s="2">
        <f t="shared" si="25"/>
        <v>6.0534613459652187E-3</v>
      </c>
      <c r="H179" s="2">
        <f t="shared" si="22"/>
        <v>1.2181940535560913</v>
      </c>
      <c r="I179" s="2">
        <f t="shared" si="23"/>
        <v>54.918281455274268</v>
      </c>
    </row>
    <row r="180" spans="1:9" ht="13.5" x14ac:dyDescent="0.25">
      <c r="A180" s="3">
        <f>TITRES_STAT!B183</f>
        <v>42566</v>
      </c>
      <c r="B180" s="5">
        <f>TITRES_STAT!D183</f>
        <v>1.3677999999999999</v>
      </c>
      <c r="C180" s="2">
        <f t="shared" si="18"/>
        <v>3.7399999999999878E-2</v>
      </c>
      <c r="D180" s="2">
        <f t="shared" si="19"/>
        <v>3.7399999999999878E-2</v>
      </c>
      <c r="E180" s="2">
        <f t="shared" si="20"/>
        <v>0</v>
      </c>
      <c r="F180" s="2">
        <f t="shared" si="25"/>
        <v>9.5189841425802977E-3</v>
      </c>
      <c r="G180" s="2">
        <f t="shared" si="25"/>
        <v>5.6210712498248458E-3</v>
      </c>
      <c r="H180" s="2">
        <f t="shared" si="22"/>
        <v>1.6934466260104624</v>
      </c>
      <c r="I180" s="2">
        <f t="shared" si="23"/>
        <v>62.872848849386642</v>
      </c>
    </row>
    <row r="181" spans="1:9" ht="13.5" x14ac:dyDescent="0.25">
      <c r="A181" s="3">
        <f>TITRES_STAT!B184</f>
        <v>42569</v>
      </c>
      <c r="B181" s="5">
        <f>TITRES_STAT!D184</f>
        <v>1.3741000000000001</v>
      </c>
      <c r="C181" s="2">
        <f t="shared" si="18"/>
        <v>6.3000000000001943E-3</v>
      </c>
      <c r="D181" s="2">
        <f t="shared" si="19"/>
        <v>6.3000000000001943E-3</v>
      </c>
      <c r="E181" s="2">
        <f t="shared" si="20"/>
        <v>0</v>
      </c>
      <c r="F181" s="2">
        <f t="shared" si="25"/>
        <v>9.2890567038245754E-3</v>
      </c>
      <c r="G181" s="2">
        <f t="shared" si="25"/>
        <v>5.2195661605516424E-3</v>
      </c>
      <c r="H181" s="2">
        <f t="shared" si="22"/>
        <v>1.7796606878995551</v>
      </c>
      <c r="I181" s="2">
        <f t="shared" si="23"/>
        <v>64.024385985195622</v>
      </c>
    </row>
    <row r="182" spans="1:9" ht="13.5" x14ac:dyDescent="0.25">
      <c r="A182" s="3">
        <f>TITRES_STAT!B185</f>
        <v>42570</v>
      </c>
      <c r="B182" s="5">
        <f>TITRES_STAT!D185</f>
        <v>1.3804000000000001</v>
      </c>
      <c r="C182" s="2">
        <f t="shared" si="18"/>
        <v>6.2999999999999723E-3</v>
      </c>
      <c r="D182" s="2">
        <f t="shared" si="19"/>
        <v>6.2999999999999723E-3</v>
      </c>
      <c r="E182" s="2">
        <f t="shared" si="20"/>
        <v>0</v>
      </c>
      <c r="F182" s="2">
        <f t="shared" si="25"/>
        <v>9.0755526535513907E-3</v>
      </c>
      <c r="G182" s="2">
        <f t="shared" si="25"/>
        <v>4.8467400062265258E-3</v>
      </c>
      <c r="H182" s="2">
        <f t="shared" si="22"/>
        <v>1.8725066007031903</v>
      </c>
      <c r="I182" s="2">
        <f t="shared" si="23"/>
        <v>65.187199230275056</v>
      </c>
    </row>
    <row r="183" spans="1:9" ht="13.5" x14ac:dyDescent="0.25">
      <c r="A183" s="3">
        <f>TITRES_STAT!B186</f>
        <v>42571</v>
      </c>
      <c r="B183" s="5">
        <f>TITRES_STAT!D186</f>
        <v>1.4055</v>
      </c>
      <c r="C183" s="2">
        <f t="shared" si="18"/>
        <v>2.50999999999999E-2</v>
      </c>
      <c r="D183" s="2">
        <f t="shared" si="19"/>
        <v>2.50999999999999E-2</v>
      </c>
      <c r="E183" s="2">
        <f t="shared" si="20"/>
        <v>0</v>
      </c>
      <c r="F183" s="2">
        <f t="shared" si="25"/>
        <v>1.0220156035440572E-2</v>
      </c>
      <c r="G183" s="2">
        <f t="shared" si="25"/>
        <v>4.5005442914960595E-3</v>
      </c>
      <c r="H183" s="2">
        <f t="shared" si="22"/>
        <v>2.2708711154675059</v>
      </c>
      <c r="I183" s="2">
        <f t="shared" si="23"/>
        <v>69.427104746771107</v>
      </c>
    </row>
    <row r="184" spans="1:9" ht="13.5" x14ac:dyDescent="0.25">
      <c r="A184" s="3">
        <f>TITRES_STAT!B187</f>
        <v>42572</v>
      </c>
      <c r="B184" s="5">
        <f>TITRES_STAT!D187</f>
        <v>1.4431</v>
      </c>
      <c r="C184" s="2">
        <f t="shared" si="18"/>
        <v>3.7600000000000078E-2</v>
      </c>
      <c r="D184" s="2">
        <f t="shared" si="19"/>
        <v>3.7600000000000078E-2</v>
      </c>
      <c r="E184" s="2">
        <f t="shared" si="20"/>
        <v>0</v>
      </c>
      <c r="F184" s="2">
        <f t="shared" si="25"/>
        <v>1.2175859175766249E-2</v>
      </c>
      <c r="G184" s="2">
        <f t="shared" si="25"/>
        <v>4.1790768421034836E-3</v>
      </c>
      <c r="H184" s="2">
        <f t="shared" si="22"/>
        <v>2.9135284264449397</v>
      </c>
      <c r="I184" s="2">
        <f t="shared" si="23"/>
        <v>74.447611182719754</v>
      </c>
    </row>
    <row r="185" spans="1:9" ht="13.5" x14ac:dyDescent="0.25">
      <c r="A185" s="3">
        <f>TITRES_STAT!B188</f>
        <v>42573</v>
      </c>
      <c r="B185" s="5">
        <f>TITRES_STAT!D188</f>
        <v>1.4807999999999999</v>
      </c>
      <c r="C185" s="2">
        <f t="shared" si="18"/>
        <v>3.7699999999999845E-2</v>
      </c>
      <c r="D185" s="2">
        <f t="shared" si="19"/>
        <v>3.7699999999999845E-2</v>
      </c>
      <c r="E185" s="2">
        <f t="shared" si="20"/>
        <v>0</v>
      </c>
      <c r="F185" s="2">
        <f t="shared" si="25"/>
        <v>1.3999012091782935E-2</v>
      </c>
      <c r="G185" s="2">
        <f t="shared" si="25"/>
        <v>3.8805713533818062E-3</v>
      </c>
      <c r="H185" s="2">
        <f t="shared" si="22"/>
        <v>3.6074615867024837</v>
      </c>
      <c r="I185" s="2">
        <f t="shared" si="23"/>
        <v>78.296075155871449</v>
      </c>
    </row>
    <row r="186" spans="1:9" ht="13.5" x14ac:dyDescent="0.25">
      <c r="A186" s="3">
        <f>TITRES_STAT!B189</f>
        <v>42577</v>
      </c>
      <c r="B186" s="5">
        <f>TITRES_STAT!D189</f>
        <v>1.4619</v>
      </c>
      <c r="C186" s="2">
        <f t="shared" si="18"/>
        <v>-1.8899999999999917E-2</v>
      </c>
      <c r="D186" s="2">
        <f t="shared" si="19"/>
        <v>0</v>
      </c>
      <c r="E186" s="2">
        <f t="shared" si="20"/>
        <v>1.8899999999999917E-2</v>
      </c>
      <c r="F186" s="2">
        <f t="shared" si="25"/>
        <v>1.2999082656655583E-2</v>
      </c>
      <c r="G186" s="2">
        <f t="shared" si="25"/>
        <v>4.9533876852830994E-3</v>
      </c>
      <c r="H186" s="2">
        <f t="shared" si="22"/>
        <v>2.624281296470468</v>
      </c>
      <c r="I186" s="2">
        <f t="shared" si="23"/>
        <v>72.408322693554254</v>
      </c>
    </row>
    <row r="187" spans="1:9" ht="13.5" x14ac:dyDescent="0.25">
      <c r="A187" s="3">
        <f>TITRES_STAT!B190</f>
        <v>42578</v>
      </c>
      <c r="B187" s="5">
        <f>TITRES_STAT!D190</f>
        <v>1.4619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1.2070576752608754E-2</v>
      </c>
      <c r="G187" s="2">
        <f t="shared" si="25"/>
        <v>4.5995742791914498E-3</v>
      </c>
      <c r="H187" s="2">
        <f t="shared" si="22"/>
        <v>2.6242812964704676</v>
      </c>
      <c r="I187" s="2">
        <f t="shared" si="23"/>
        <v>72.40832269355424</v>
      </c>
    </row>
    <row r="188" spans="1:9" ht="13.5" x14ac:dyDescent="0.25">
      <c r="A188" s="3">
        <f>TITRES_STAT!B191</f>
        <v>42579</v>
      </c>
      <c r="B188" s="5">
        <f>TITRES_STAT!D191</f>
        <v>1.4431</v>
      </c>
      <c r="C188" s="2">
        <f t="shared" si="18"/>
        <v>-1.8799999999999928E-2</v>
      </c>
      <c r="D188" s="2">
        <f t="shared" si="19"/>
        <v>0</v>
      </c>
      <c r="E188" s="2">
        <f t="shared" si="20"/>
        <v>1.8799999999999928E-2</v>
      </c>
      <c r="F188" s="2">
        <f t="shared" si="25"/>
        <v>1.1208392698850987E-2</v>
      </c>
      <c r="G188" s="2">
        <f t="shared" si="25"/>
        <v>5.6138904021063403E-3</v>
      </c>
      <c r="H188" s="2">
        <f t="shared" si="22"/>
        <v>1.9965464047259598</v>
      </c>
      <c r="I188" s="2">
        <f t="shared" si="23"/>
        <v>66.62824915967046</v>
      </c>
    </row>
    <row r="189" spans="1:9" ht="13.5" x14ac:dyDescent="0.25">
      <c r="A189" s="3">
        <f>TITRES_STAT!B192</f>
        <v>42580</v>
      </c>
      <c r="B189" s="5">
        <f>TITRES_STAT!D192</f>
        <v>1.4431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1.040779322036163E-2</v>
      </c>
      <c r="G189" s="2">
        <f t="shared" si="26"/>
        <v>5.2128982305273157E-3</v>
      </c>
      <c r="H189" s="2">
        <f t="shared" si="22"/>
        <v>1.99654640472596</v>
      </c>
      <c r="I189" s="2">
        <f t="shared" si="23"/>
        <v>66.62824915967046</v>
      </c>
    </row>
    <row r="190" spans="1:9" ht="13.5" x14ac:dyDescent="0.25">
      <c r="A190" s="3">
        <f>TITRES_STAT!B193</f>
        <v>42583</v>
      </c>
      <c r="B190" s="5">
        <f>TITRES_STAT!D193</f>
        <v>1.4431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9.6643794189072273E-3</v>
      </c>
      <c r="G190" s="2">
        <f t="shared" si="26"/>
        <v>4.8405483569182216E-3</v>
      </c>
      <c r="H190" s="2">
        <f t="shared" si="22"/>
        <v>1.9965464047259598</v>
      </c>
      <c r="I190" s="2">
        <f t="shared" si="23"/>
        <v>66.62824915967046</v>
      </c>
    </row>
    <row r="191" spans="1:9" ht="13.5" x14ac:dyDescent="0.25">
      <c r="A191" s="3">
        <f>TITRES_STAT!B194</f>
        <v>42584</v>
      </c>
      <c r="B191" s="5">
        <f>TITRES_STAT!D194</f>
        <v>1.4368000000000001</v>
      </c>
      <c r="C191" s="2">
        <f t="shared" si="18"/>
        <v>-6.2999999999999723E-3</v>
      </c>
      <c r="D191" s="2">
        <f t="shared" si="19"/>
        <v>0</v>
      </c>
      <c r="E191" s="2">
        <f t="shared" si="20"/>
        <v>6.2999999999999723E-3</v>
      </c>
      <c r="F191" s="2">
        <f t="shared" si="26"/>
        <v>8.9740666032709967E-3</v>
      </c>
      <c r="G191" s="2">
        <f t="shared" si="26"/>
        <v>4.9447949028526327E-3</v>
      </c>
      <c r="H191" s="2">
        <f t="shared" si="22"/>
        <v>1.8148511272113417</v>
      </c>
      <c r="I191" s="2">
        <f t="shared" si="23"/>
        <v>64.474142510311196</v>
      </c>
    </row>
    <row r="192" spans="1:9" ht="13.5" x14ac:dyDescent="0.25">
      <c r="A192" s="3">
        <f>TITRES_STAT!B195</f>
        <v>42585</v>
      </c>
      <c r="B192" s="5">
        <f>TITRES_STAT!D195</f>
        <v>1.4368000000000001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8.3330618458944978E-3</v>
      </c>
      <c r="G192" s="2">
        <f t="shared" si="26"/>
        <v>4.5915952669345877E-3</v>
      </c>
      <c r="H192" s="2">
        <f t="shared" si="22"/>
        <v>1.8148511272113417</v>
      </c>
      <c r="I192" s="2">
        <f t="shared" si="23"/>
        <v>64.474142510311196</v>
      </c>
    </row>
    <row r="193" spans="1:9" ht="13.5" x14ac:dyDescent="0.25">
      <c r="A193" s="3">
        <f>TITRES_STAT!B196</f>
        <v>42586</v>
      </c>
      <c r="B193" s="5">
        <f>TITRES_STAT!D196</f>
        <v>1.4368000000000001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7.7378431426163201E-3</v>
      </c>
      <c r="G193" s="2">
        <f t="shared" si="26"/>
        <v>4.2636241764392605E-3</v>
      </c>
      <c r="H193" s="2">
        <f t="shared" si="22"/>
        <v>1.8148511272113417</v>
      </c>
      <c r="I193" s="2">
        <f t="shared" si="23"/>
        <v>64.474142510311196</v>
      </c>
    </row>
    <row r="194" spans="1:9" ht="13.5" x14ac:dyDescent="0.25">
      <c r="A194" s="3">
        <f>TITRES_STAT!B197</f>
        <v>42587</v>
      </c>
      <c r="B194" s="5">
        <f>TITRES_STAT!D197</f>
        <v>1.4431</v>
      </c>
      <c r="C194" s="2">
        <f t="shared" si="18"/>
        <v>6.2999999999999723E-3</v>
      </c>
      <c r="D194" s="2">
        <f t="shared" si="19"/>
        <v>6.2999999999999723E-3</v>
      </c>
      <c r="E194" s="2">
        <f t="shared" si="20"/>
        <v>0</v>
      </c>
      <c r="F194" s="2">
        <f t="shared" si="26"/>
        <v>7.635140061000867E-3</v>
      </c>
      <c r="G194" s="2">
        <f t="shared" si="26"/>
        <v>3.9590795924078848E-3</v>
      </c>
      <c r="H194" s="2">
        <f t="shared" si="22"/>
        <v>1.9285139090515804</v>
      </c>
      <c r="I194" s="2">
        <f t="shared" si="23"/>
        <v>65.852987861551355</v>
      </c>
    </row>
    <row r="195" spans="1:9" ht="13.5" x14ac:dyDescent="0.25">
      <c r="A195" s="3">
        <f>TITRES_STAT!B198</f>
        <v>42590</v>
      </c>
      <c r="B195" s="5">
        <f>TITRES_STAT!D198</f>
        <v>1.4557</v>
      </c>
      <c r="C195" s="2">
        <f t="shared" ref="C195:C258" si="27">B195-B194</f>
        <v>1.2599999999999945E-2</v>
      </c>
      <c r="D195" s="2">
        <f t="shared" ref="D195:D258" si="28">IF(C195&gt;0,C195,0)</f>
        <v>1.2599999999999945E-2</v>
      </c>
      <c r="E195" s="2">
        <f t="shared" ref="E195:E258" si="29">IF(C195&lt;0,-C195,0)</f>
        <v>0</v>
      </c>
      <c r="F195" s="2">
        <f t="shared" si="26"/>
        <v>7.9897729137865161E-3</v>
      </c>
      <c r="G195" s="2">
        <f t="shared" si="26"/>
        <v>3.676288192950179E-3</v>
      </c>
      <c r="H195" s="2">
        <f t="shared" si="22"/>
        <v>2.1733260545536326</v>
      </c>
      <c r="I195" s="2">
        <f t="shared" si="23"/>
        <v>68.487322676312175</v>
      </c>
    </row>
    <row r="196" spans="1:9" ht="13.5" x14ac:dyDescent="0.25">
      <c r="A196" s="3">
        <f>TITRES_STAT!B199</f>
        <v>42591</v>
      </c>
      <c r="B196" s="5">
        <f>TITRES_STAT!D199</f>
        <v>1.4807999999999999</v>
      </c>
      <c r="C196" s="2">
        <f t="shared" si="27"/>
        <v>2.50999999999999E-2</v>
      </c>
      <c r="D196" s="2">
        <f t="shared" si="28"/>
        <v>2.50999999999999E-2</v>
      </c>
      <c r="E196" s="2">
        <f t="shared" si="29"/>
        <v>0</v>
      </c>
      <c r="F196" s="2">
        <f t="shared" si="26"/>
        <v>9.2119319913731863E-3</v>
      </c>
      <c r="G196" s="2">
        <f t="shared" si="26"/>
        <v>3.4136961791680237E-3</v>
      </c>
      <c r="H196" s="2">
        <f t="shared" si="22"/>
        <v>2.6985213410580351</v>
      </c>
      <c r="I196" s="2">
        <f t="shared" si="23"/>
        <v>72.962167639840345</v>
      </c>
    </row>
    <row r="197" spans="1:9" ht="13.5" x14ac:dyDescent="0.25">
      <c r="A197" s="3">
        <f>TITRES_STAT!B200</f>
        <v>42592</v>
      </c>
      <c r="B197" s="5">
        <f>TITRES_STAT!D200</f>
        <v>1.4619</v>
      </c>
      <c r="C197" s="2">
        <f t="shared" si="27"/>
        <v>-1.8899999999999917E-2</v>
      </c>
      <c r="D197" s="2">
        <f t="shared" si="28"/>
        <v>0</v>
      </c>
      <c r="E197" s="2">
        <f t="shared" si="29"/>
        <v>1.8899999999999917E-2</v>
      </c>
      <c r="F197" s="2">
        <f t="shared" si="26"/>
        <v>8.5539368491322453E-3</v>
      </c>
      <c r="G197" s="2">
        <f t="shared" si="26"/>
        <v>4.5198607377988729E-3</v>
      </c>
      <c r="H197" s="2">
        <f t="shared" si="22"/>
        <v>1.8925222137038513</v>
      </c>
      <c r="I197" s="2">
        <f t="shared" si="23"/>
        <v>65.428096100271318</v>
      </c>
    </row>
    <row r="198" spans="1:9" ht="13.5" x14ac:dyDescent="0.25">
      <c r="A198" s="3">
        <f>TITRES_STAT!B201</f>
        <v>42593</v>
      </c>
      <c r="B198" s="5">
        <f>TITRES_STAT!D201</f>
        <v>1.5059</v>
      </c>
      <c r="C198" s="2">
        <f t="shared" si="27"/>
        <v>4.4000000000000039E-2</v>
      </c>
      <c r="D198" s="2">
        <f t="shared" si="28"/>
        <v>4.4000000000000039E-2</v>
      </c>
      <c r="E198" s="2">
        <f t="shared" si="29"/>
        <v>0</v>
      </c>
      <c r="F198" s="2">
        <f t="shared" si="26"/>
        <v>1.1085798502765658E-2</v>
      </c>
      <c r="G198" s="2">
        <f t="shared" si="26"/>
        <v>4.1970135422418108E-3</v>
      </c>
      <c r="H198" s="2">
        <f t="shared" si="22"/>
        <v>2.6413539987874906</v>
      </c>
      <c r="I198" s="2">
        <f t="shared" si="23"/>
        <v>72.537687894860454</v>
      </c>
    </row>
    <row r="199" spans="1:9" ht="13.5" x14ac:dyDescent="0.25">
      <c r="A199" s="3">
        <f>TITRES_STAT!B202</f>
        <v>42594</v>
      </c>
      <c r="B199" s="5">
        <f>TITRES_STAT!D202</f>
        <v>1.4807999999999999</v>
      </c>
      <c r="C199" s="2">
        <f t="shared" si="27"/>
        <v>-2.5100000000000122E-2</v>
      </c>
      <c r="D199" s="2">
        <f t="shared" si="28"/>
        <v>0</v>
      </c>
      <c r="E199" s="2">
        <f t="shared" si="29"/>
        <v>2.5100000000000122E-2</v>
      </c>
      <c r="F199" s="2">
        <f t="shared" si="26"/>
        <v>1.0293955752568111E-2</v>
      </c>
      <c r="G199" s="2">
        <f t="shared" si="26"/>
        <v>5.6900840035102613E-3</v>
      </c>
      <c r="H199" s="2">
        <f t="shared" si="22"/>
        <v>1.8091043552639436</v>
      </c>
      <c r="I199" s="2">
        <f t="shared" si="23"/>
        <v>64.401464896591932</v>
      </c>
    </row>
    <row r="200" spans="1:9" ht="13.5" x14ac:dyDescent="0.25">
      <c r="A200" s="3">
        <f>TITRES_STAT!B203</f>
        <v>42597</v>
      </c>
      <c r="B200" s="5">
        <f>TITRES_STAT!D203</f>
        <v>1.4744999999999999</v>
      </c>
      <c r="C200" s="2">
        <f t="shared" si="27"/>
        <v>-6.2999999999999723E-3</v>
      </c>
      <c r="D200" s="2">
        <f t="shared" si="28"/>
        <v>0</v>
      </c>
      <c r="E200" s="2">
        <f t="shared" si="29"/>
        <v>6.2999999999999723E-3</v>
      </c>
      <c r="F200" s="2">
        <f t="shared" si="26"/>
        <v>9.5586731988132456E-3</v>
      </c>
      <c r="G200" s="2">
        <f t="shared" si="26"/>
        <v>5.7336494318309551E-3</v>
      </c>
      <c r="H200" s="2">
        <f t="shared" si="22"/>
        <v>1.6671185276426688</v>
      </c>
      <c r="I200" s="2">
        <f t="shared" si="23"/>
        <v>62.50635321843572</v>
      </c>
    </row>
    <row r="201" spans="1:9" ht="13.5" x14ac:dyDescent="0.25">
      <c r="A201" s="3">
        <f>TITRES_STAT!B204</f>
        <v>42598</v>
      </c>
      <c r="B201" s="5">
        <f>TITRES_STAT!D204</f>
        <v>1.5059</v>
      </c>
      <c r="C201" s="2">
        <f t="shared" si="27"/>
        <v>3.1400000000000095E-2</v>
      </c>
      <c r="D201" s="2">
        <f t="shared" si="28"/>
        <v>3.1400000000000095E-2</v>
      </c>
      <c r="E201" s="2">
        <f t="shared" si="29"/>
        <v>0</v>
      </c>
      <c r="F201" s="2">
        <f t="shared" si="26"/>
        <v>1.111876797032659E-2</v>
      </c>
      <c r="G201" s="2">
        <f t="shared" si="26"/>
        <v>5.3241030438430301E-3</v>
      </c>
      <c r="H201" s="2">
        <f t="shared" si="22"/>
        <v>2.0883833161690406</v>
      </c>
      <c r="I201" s="2">
        <f t="shared" si="23"/>
        <v>67.620599594468672</v>
      </c>
    </row>
    <row r="202" spans="1:9" ht="13.5" x14ac:dyDescent="0.25">
      <c r="A202" s="3">
        <f>TITRES_STAT!B205</f>
        <v>42599</v>
      </c>
      <c r="B202" s="5">
        <f>TITRES_STAT!D205</f>
        <v>1.5246999999999999</v>
      </c>
      <c r="C202" s="2">
        <f t="shared" si="27"/>
        <v>1.8799999999999928E-2</v>
      </c>
      <c r="D202" s="2">
        <f t="shared" si="28"/>
        <v>1.8799999999999928E-2</v>
      </c>
      <c r="E202" s="2">
        <f t="shared" si="29"/>
        <v>0</v>
      </c>
      <c r="F202" s="2">
        <f t="shared" si="26"/>
        <v>1.1667427401017543E-2</v>
      </c>
      <c r="G202" s="2">
        <f t="shared" si="26"/>
        <v>4.9438099692828141E-3</v>
      </c>
      <c r="H202" s="2">
        <f t="shared" si="22"/>
        <v>2.3600072562477776</v>
      </c>
      <c r="I202" s="2">
        <f t="shared" si="23"/>
        <v>70.238159511693127</v>
      </c>
    </row>
    <row r="203" spans="1:9" ht="13.5" x14ac:dyDescent="0.25">
      <c r="A203" s="3">
        <f>TITRES_STAT!B206</f>
        <v>42600</v>
      </c>
      <c r="B203" s="5">
        <f>TITRES_STAT!D206</f>
        <v>1.5246999999999999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1.083403972951629E-2</v>
      </c>
      <c r="G203" s="2">
        <f t="shared" si="26"/>
        <v>4.5906806857626131E-3</v>
      </c>
      <c r="H203" s="2">
        <f t="shared" si="22"/>
        <v>2.3600072562477772</v>
      </c>
      <c r="I203" s="2">
        <f t="shared" si="23"/>
        <v>70.238159511693127</v>
      </c>
    </row>
    <row r="204" spans="1:9" ht="13.5" x14ac:dyDescent="0.25">
      <c r="A204" s="3">
        <f>TITRES_STAT!B207</f>
        <v>42601</v>
      </c>
      <c r="B204" s="5">
        <f>TITRES_STAT!D207</f>
        <v>1.5371999999999999</v>
      </c>
      <c r="C204" s="2">
        <f t="shared" si="27"/>
        <v>1.2499999999999956E-2</v>
      </c>
      <c r="D204" s="2">
        <f t="shared" si="28"/>
        <v>1.2499999999999956E-2</v>
      </c>
      <c r="E204" s="2">
        <f t="shared" si="29"/>
        <v>0</v>
      </c>
      <c r="F204" s="2">
        <f t="shared" si="26"/>
        <v>1.0953036891693694E-2</v>
      </c>
      <c r="G204" s="2">
        <f t="shared" si="26"/>
        <v>4.2627749224938552E-3</v>
      </c>
      <c r="H204" s="2">
        <f t="shared" si="22"/>
        <v>2.5694616982699685</v>
      </c>
      <c r="I204" s="2">
        <f t="shared" si="23"/>
        <v>71.984571217428226</v>
      </c>
    </row>
    <row r="205" spans="1:9" ht="13.5" x14ac:dyDescent="0.25">
      <c r="A205" s="3">
        <f>TITRES_STAT!B208</f>
        <v>42604</v>
      </c>
      <c r="B205" s="5">
        <f>TITRES_STAT!D208</f>
        <v>1.5184</v>
      </c>
      <c r="C205" s="2">
        <f t="shared" si="27"/>
        <v>-1.8799999999999928E-2</v>
      </c>
      <c r="D205" s="2">
        <f t="shared" si="28"/>
        <v>0</v>
      </c>
      <c r="E205" s="2">
        <f t="shared" si="29"/>
        <v>1.8799999999999928E-2</v>
      </c>
      <c r="F205" s="2">
        <f t="shared" ref="F205:G220" si="30">((F204*13)+D205)/14</f>
        <v>1.0170677113715573E-2</v>
      </c>
      <c r="G205" s="2">
        <f t="shared" si="30"/>
        <v>5.3011481423157177E-3</v>
      </c>
      <c r="H205" s="2">
        <f t="shared" si="22"/>
        <v>1.9185800586347477</v>
      </c>
      <c r="I205" s="2">
        <f t="shared" si="23"/>
        <v>65.736763086506528</v>
      </c>
    </row>
    <row r="206" spans="1:9" ht="13.5" x14ac:dyDescent="0.25">
      <c r="A206" s="3">
        <f>TITRES_STAT!B209</f>
        <v>42605</v>
      </c>
      <c r="B206" s="5">
        <f>TITRES_STAT!D209</f>
        <v>1.4870000000000001</v>
      </c>
      <c r="C206" s="2">
        <f t="shared" si="27"/>
        <v>-3.1399999999999872E-2</v>
      </c>
      <c r="D206" s="2">
        <f t="shared" si="28"/>
        <v>0</v>
      </c>
      <c r="E206" s="2">
        <f t="shared" si="29"/>
        <v>3.1399999999999872E-2</v>
      </c>
      <c r="F206" s="2">
        <f t="shared" si="30"/>
        <v>9.4442001770216038E-3</v>
      </c>
      <c r="G206" s="2">
        <f t="shared" si="30"/>
        <v>7.1653518464360145E-3</v>
      </c>
      <c r="H206" s="2">
        <f t="shared" si="22"/>
        <v>1.318037184973557</v>
      </c>
      <c r="I206" s="2">
        <f t="shared" si="23"/>
        <v>56.860053562453636</v>
      </c>
    </row>
    <row r="207" spans="1:9" ht="13.5" x14ac:dyDescent="0.25">
      <c r="A207" s="3">
        <f>TITRES_STAT!B210</f>
        <v>42606</v>
      </c>
      <c r="B207" s="5">
        <f>TITRES_STAT!D210</f>
        <v>1.4870000000000001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8.7696144500914886E-3</v>
      </c>
      <c r="G207" s="2">
        <f t="shared" si="30"/>
        <v>6.6535410002620133E-3</v>
      </c>
      <c r="H207" s="2">
        <f t="shared" si="22"/>
        <v>1.318037184973557</v>
      </c>
      <c r="I207" s="2">
        <f t="shared" si="23"/>
        <v>56.860053562453636</v>
      </c>
    </row>
    <row r="208" spans="1:9" ht="13.5" x14ac:dyDescent="0.25">
      <c r="A208" s="3">
        <f>TITRES_STAT!B211</f>
        <v>42607</v>
      </c>
      <c r="B208" s="5">
        <f>TITRES_STAT!D211</f>
        <v>1.5059</v>
      </c>
      <c r="C208" s="2">
        <f t="shared" si="27"/>
        <v>1.8899999999999917E-2</v>
      </c>
      <c r="D208" s="2">
        <f t="shared" si="28"/>
        <v>1.8899999999999917E-2</v>
      </c>
      <c r="E208" s="2">
        <f t="shared" si="29"/>
        <v>0</v>
      </c>
      <c r="F208" s="2">
        <f t="shared" si="30"/>
        <v>9.4932134179420893E-3</v>
      </c>
      <c r="G208" s="2">
        <f t="shared" si="30"/>
        <v>6.1782880716718695E-3</v>
      </c>
      <c r="H208" s="2">
        <f t="shared" si="22"/>
        <v>1.5365443158064314</v>
      </c>
      <c r="I208" s="2">
        <f t="shared" si="23"/>
        <v>60.576285075387112</v>
      </c>
    </row>
    <row r="209" spans="1:9" ht="13.5" x14ac:dyDescent="0.25">
      <c r="A209" s="3">
        <f>TITRES_STAT!B212</f>
        <v>42608</v>
      </c>
      <c r="B209" s="5">
        <f>TITRES_STAT!D212</f>
        <v>1.4619</v>
      </c>
      <c r="C209" s="2">
        <f t="shared" si="27"/>
        <v>-4.4000000000000039E-2</v>
      </c>
      <c r="D209" s="2">
        <f t="shared" si="28"/>
        <v>0</v>
      </c>
      <c r="E209" s="2">
        <f t="shared" si="29"/>
        <v>4.4000000000000039E-2</v>
      </c>
      <c r="F209" s="2">
        <f t="shared" si="30"/>
        <v>8.8151267452319399E-3</v>
      </c>
      <c r="G209" s="2">
        <f t="shared" si="30"/>
        <v>8.8798389236953105E-3</v>
      </c>
      <c r="H209" s="2">
        <f t="shared" ref="H209:H272" si="31">F209/G209</f>
        <v>0.99271246032507521</v>
      </c>
      <c r="I209" s="2">
        <f t="shared" ref="I209:I272" si="32">IF(G209=0,100,100-(100/(1+H209)))</f>
        <v>49.817145227421925</v>
      </c>
    </row>
    <row r="210" spans="1:9" ht="13.5" x14ac:dyDescent="0.25">
      <c r="A210" s="3">
        <f>TITRES_STAT!B213</f>
        <v>42611</v>
      </c>
      <c r="B210" s="5">
        <f>TITRES_STAT!D213</f>
        <v>1.4996</v>
      </c>
      <c r="C210" s="2">
        <f t="shared" si="27"/>
        <v>3.7700000000000067E-2</v>
      </c>
      <c r="D210" s="2">
        <f t="shared" si="28"/>
        <v>3.7700000000000067E-2</v>
      </c>
      <c r="E210" s="2">
        <f t="shared" si="29"/>
        <v>0</v>
      </c>
      <c r="F210" s="2">
        <f t="shared" si="30"/>
        <v>1.0878331977715377E-2</v>
      </c>
      <c r="G210" s="2">
        <f t="shared" si="30"/>
        <v>8.2455647148599303E-3</v>
      </c>
      <c r="H210" s="2">
        <f t="shared" si="31"/>
        <v>1.3192949608546212</v>
      </c>
      <c r="I210" s="2">
        <f t="shared" si="32"/>
        <v>56.883448768779417</v>
      </c>
    </row>
    <row r="211" spans="1:9" ht="13.5" x14ac:dyDescent="0.25">
      <c r="A211" s="3">
        <f>TITRES_STAT!B214</f>
        <v>42612</v>
      </c>
      <c r="B211" s="5">
        <f>TITRES_STAT!D214</f>
        <v>1.4933000000000001</v>
      </c>
      <c r="C211" s="2">
        <f t="shared" si="27"/>
        <v>-6.2999999999999723E-3</v>
      </c>
      <c r="D211" s="2">
        <f t="shared" si="28"/>
        <v>0</v>
      </c>
      <c r="E211" s="2">
        <f t="shared" si="29"/>
        <v>6.2999999999999723E-3</v>
      </c>
      <c r="F211" s="2">
        <f t="shared" si="30"/>
        <v>1.0101308265021421E-2</v>
      </c>
      <c r="G211" s="2">
        <f t="shared" si="30"/>
        <v>8.106595806655648E-3</v>
      </c>
      <c r="H211" s="2">
        <f t="shared" si="31"/>
        <v>1.2460604310292716</v>
      </c>
      <c r="I211" s="2">
        <f t="shared" si="32"/>
        <v>55.477600416042968</v>
      </c>
    </row>
    <row r="212" spans="1:9" ht="13.5" x14ac:dyDescent="0.25">
      <c r="A212" s="3">
        <f>TITRES_STAT!B215</f>
        <v>42613</v>
      </c>
      <c r="B212" s="5">
        <f>TITRES_STAT!D215</f>
        <v>1.4933000000000001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9.3797862460913185E-3</v>
      </c>
      <c r="G212" s="2">
        <f t="shared" si="30"/>
        <v>7.5275532490373873E-3</v>
      </c>
      <c r="H212" s="2">
        <f t="shared" si="31"/>
        <v>1.2460604310292713</v>
      </c>
      <c r="I212" s="2">
        <f t="shared" si="32"/>
        <v>55.477600416042961</v>
      </c>
    </row>
    <row r="213" spans="1:9" ht="13.5" x14ac:dyDescent="0.25">
      <c r="A213" s="3">
        <f>TITRES_STAT!B216</f>
        <v>42614</v>
      </c>
      <c r="B213" s="5">
        <f>TITRES_STAT!D216</f>
        <v>1.4870000000000001</v>
      </c>
      <c r="C213" s="2">
        <f t="shared" si="27"/>
        <v>-6.2999999999999723E-3</v>
      </c>
      <c r="D213" s="2">
        <f t="shared" si="28"/>
        <v>0</v>
      </c>
      <c r="E213" s="2">
        <f t="shared" si="29"/>
        <v>6.2999999999999723E-3</v>
      </c>
      <c r="F213" s="2">
        <f t="shared" si="30"/>
        <v>8.7098015142276532E-3</v>
      </c>
      <c r="G213" s="2">
        <f t="shared" si="30"/>
        <v>7.4398708741061437E-3</v>
      </c>
      <c r="H213" s="2">
        <f t="shared" si="31"/>
        <v>1.1706925646440181</v>
      </c>
      <c r="I213" s="2">
        <f t="shared" si="32"/>
        <v>53.931753566217488</v>
      </c>
    </row>
    <row r="214" spans="1:9" ht="13.5" x14ac:dyDescent="0.25">
      <c r="A214" s="3">
        <f>TITRES_STAT!B217</f>
        <v>42615</v>
      </c>
      <c r="B214" s="5">
        <f>TITRES_STAT!D217</f>
        <v>1.4933000000000001</v>
      </c>
      <c r="C214" s="2">
        <f t="shared" si="27"/>
        <v>6.2999999999999723E-3</v>
      </c>
      <c r="D214" s="2">
        <f t="shared" si="28"/>
        <v>6.2999999999999723E-3</v>
      </c>
      <c r="E214" s="2">
        <f t="shared" si="29"/>
        <v>0</v>
      </c>
      <c r="F214" s="2">
        <f t="shared" si="30"/>
        <v>8.5376728346399609E-3</v>
      </c>
      <c r="G214" s="2">
        <f t="shared" si="30"/>
        <v>6.9084515259557047E-3</v>
      </c>
      <c r="H214" s="2">
        <f t="shared" si="31"/>
        <v>1.2358301715750799</v>
      </c>
      <c r="I214" s="2">
        <f t="shared" si="32"/>
        <v>55.273883825642805</v>
      </c>
    </row>
    <row r="215" spans="1:9" ht="13.5" x14ac:dyDescent="0.25">
      <c r="A215" s="3">
        <f>TITRES_STAT!B218</f>
        <v>42618</v>
      </c>
      <c r="B215" s="5">
        <f>TITRES_STAT!D218</f>
        <v>1.4933000000000001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7.9278390607371071E-3</v>
      </c>
      <c r="G215" s="2">
        <f t="shared" si="30"/>
        <v>6.4149907026731538E-3</v>
      </c>
      <c r="H215" s="2">
        <f t="shared" si="31"/>
        <v>1.2358301715750801</v>
      </c>
      <c r="I215" s="2">
        <f t="shared" si="32"/>
        <v>55.273883825642812</v>
      </c>
    </row>
    <row r="216" spans="1:9" ht="13.5" x14ac:dyDescent="0.25">
      <c r="A216" s="3">
        <f>TITRES_STAT!B219</f>
        <v>42619</v>
      </c>
      <c r="B216" s="5">
        <f>TITRES_STAT!D219</f>
        <v>1.4933000000000001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7.3615648421130279E-3</v>
      </c>
      <c r="G216" s="2">
        <f t="shared" si="30"/>
        <v>5.956777081053642E-3</v>
      </c>
      <c r="H216" s="2">
        <f t="shared" si="31"/>
        <v>1.2358301715750801</v>
      </c>
      <c r="I216" s="2">
        <f t="shared" si="32"/>
        <v>55.273883825642812</v>
      </c>
    </row>
    <row r="217" spans="1:9" ht="13.5" x14ac:dyDescent="0.25">
      <c r="A217" s="3">
        <f>TITRES_STAT!B220</f>
        <v>42620</v>
      </c>
      <c r="B217" s="5">
        <f>TITRES_STAT!D220</f>
        <v>1.4933000000000001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6.8357387819620976E-3</v>
      </c>
      <c r="G217" s="2">
        <f t="shared" si="30"/>
        <v>5.5312930038355244E-3</v>
      </c>
      <c r="H217" s="2">
        <f t="shared" si="31"/>
        <v>1.2358301715750803</v>
      </c>
      <c r="I217" s="2">
        <f t="shared" si="32"/>
        <v>55.273883825642812</v>
      </c>
    </row>
    <row r="218" spans="1:9" ht="13.5" x14ac:dyDescent="0.25">
      <c r="A218" s="3">
        <f>TITRES_STAT!B221</f>
        <v>42621</v>
      </c>
      <c r="B218" s="5">
        <f>TITRES_STAT!D221</f>
        <v>1.4933000000000001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6.3474717261076622E-3</v>
      </c>
      <c r="G218" s="2">
        <f t="shared" si="30"/>
        <v>5.1362006464187012E-3</v>
      </c>
      <c r="H218" s="2">
        <f t="shared" si="31"/>
        <v>1.2358301715750803</v>
      </c>
      <c r="I218" s="2">
        <f t="shared" si="32"/>
        <v>55.273883825642812</v>
      </c>
    </row>
    <row r="219" spans="1:9" ht="13.5" x14ac:dyDescent="0.25">
      <c r="A219" s="3">
        <f>TITRES_STAT!B222</f>
        <v>42622</v>
      </c>
      <c r="B219" s="5">
        <f>TITRES_STAT!D222</f>
        <v>1.4870000000000001</v>
      </c>
      <c r="C219" s="2">
        <f t="shared" si="27"/>
        <v>-6.2999999999999723E-3</v>
      </c>
      <c r="D219" s="2">
        <f t="shared" si="28"/>
        <v>0</v>
      </c>
      <c r="E219" s="2">
        <f t="shared" si="29"/>
        <v>6.2999999999999723E-3</v>
      </c>
      <c r="F219" s="2">
        <f t="shared" si="30"/>
        <v>5.8940808885285436E-3</v>
      </c>
      <c r="G219" s="2">
        <f t="shared" si="30"/>
        <v>5.2193291716745071E-3</v>
      </c>
      <c r="H219" s="2">
        <f t="shared" si="31"/>
        <v>1.129279394853258</v>
      </c>
      <c r="I219" s="2">
        <f t="shared" si="32"/>
        <v>53.035754611765441</v>
      </c>
    </row>
    <row r="220" spans="1:9" ht="13.5" x14ac:dyDescent="0.25">
      <c r="A220" s="3">
        <f>TITRES_STAT!B223</f>
        <v>42627</v>
      </c>
      <c r="B220" s="5">
        <f>TITRES_STAT!D223</f>
        <v>1.4996</v>
      </c>
      <c r="C220" s="2">
        <f t="shared" si="27"/>
        <v>1.2599999999999945E-2</v>
      </c>
      <c r="D220" s="2">
        <f t="shared" si="28"/>
        <v>1.2599999999999945E-2</v>
      </c>
      <c r="E220" s="2">
        <f t="shared" si="29"/>
        <v>0</v>
      </c>
      <c r="F220" s="2">
        <f t="shared" si="30"/>
        <v>6.3730751107765006E-3</v>
      </c>
      <c r="G220" s="2">
        <f t="shared" si="30"/>
        <v>4.8465199451263275E-3</v>
      </c>
      <c r="H220" s="2">
        <f t="shared" si="31"/>
        <v>1.3149796519841583</v>
      </c>
      <c r="I220" s="2">
        <f t="shared" si="32"/>
        <v>56.803076038145534</v>
      </c>
    </row>
    <row r="221" spans="1:9" ht="13.5" x14ac:dyDescent="0.25">
      <c r="A221" s="3">
        <f>TITRES_STAT!B224</f>
        <v>42628</v>
      </c>
      <c r="B221" s="5">
        <f>TITRES_STAT!D224</f>
        <v>1.4807999999999999</v>
      </c>
      <c r="C221" s="2">
        <f t="shared" si="27"/>
        <v>-1.880000000000015E-2</v>
      </c>
      <c r="D221" s="2">
        <f t="shared" si="28"/>
        <v>0</v>
      </c>
      <c r="E221" s="2">
        <f t="shared" si="29"/>
        <v>1.880000000000015E-2</v>
      </c>
      <c r="F221" s="2">
        <f t="shared" ref="F221:G236" si="33">((F220*13)+D221)/14</f>
        <v>5.9178554600067502E-3</v>
      </c>
      <c r="G221" s="2">
        <f t="shared" si="33"/>
        <v>5.8431970919030291E-3</v>
      </c>
      <c r="H221" s="2">
        <f t="shared" si="31"/>
        <v>1.0127769724227129</v>
      </c>
      <c r="I221" s="2">
        <f t="shared" si="32"/>
        <v>50.317396626595283</v>
      </c>
    </row>
    <row r="222" spans="1:9" ht="13.5" x14ac:dyDescent="0.25">
      <c r="A222" s="3">
        <f>TITRES_STAT!B225</f>
        <v>42629</v>
      </c>
      <c r="B222" s="5">
        <f>TITRES_STAT!D225</f>
        <v>1.4807999999999999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5.4951514985776967E-3</v>
      </c>
      <c r="G222" s="2">
        <f t="shared" si="33"/>
        <v>5.4258258710528128E-3</v>
      </c>
      <c r="H222" s="2">
        <f t="shared" si="31"/>
        <v>1.0127769724227129</v>
      </c>
      <c r="I222" s="2">
        <f t="shared" si="32"/>
        <v>50.317396626595283</v>
      </c>
    </row>
    <row r="223" spans="1:9" ht="13.5" x14ac:dyDescent="0.25">
      <c r="A223" s="3">
        <f>TITRES_STAT!B226</f>
        <v>42632</v>
      </c>
      <c r="B223" s="5">
        <f>TITRES_STAT!D226</f>
        <v>1.4807999999999999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5.1026406772507185E-3</v>
      </c>
      <c r="G223" s="2">
        <f t="shared" si="33"/>
        <v>5.0382668802633262E-3</v>
      </c>
      <c r="H223" s="2">
        <f t="shared" si="31"/>
        <v>1.0127769724227129</v>
      </c>
      <c r="I223" s="2">
        <f t="shared" si="32"/>
        <v>50.317396626595283</v>
      </c>
    </row>
    <row r="224" spans="1:9" ht="13.5" x14ac:dyDescent="0.25">
      <c r="A224" s="3">
        <f>TITRES_STAT!B227</f>
        <v>42633</v>
      </c>
      <c r="B224" s="5">
        <f>TITRES_STAT!D227</f>
        <v>1.4807999999999999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4.7381663431613815E-3</v>
      </c>
      <c r="G224" s="2">
        <f t="shared" si="33"/>
        <v>4.6783906745302322E-3</v>
      </c>
      <c r="H224" s="2">
        <f t="shared" si="31"/>
        <v>1.0127769724227127</v>
      </c>
      <c r="I224" s="2">
        <f t="shared" si="32"/>
        <v>50.317396626595283</v>
      </c>
    </row>
    <row r="225" spans="1:9" ht="13.5" x14ac:dyDescent="0.25">
      <c r="A225" s="3">
        <f>TITRES_STAT!B228</f>
        <v>42634</v>
      </c>
      <c r="B225" s="5">
        <f>TITRES_STAT!D228</f>
        <v>1.5686</v>
      </c>
      <c r="C225" s="2">
        <f t="shared" si="27"/>
        <v>8.78000000000001E-2</v>
      </c>
      <c r="D225" s="2">
        <f t="shared" si="28"/>
        <v>8.78000000000001E-2</v>
      </c>
      <c r="E225" s="2">
        <f t="shared" si="29"/>
        <v>0</v>
      </c>
      <c r="F225" s="2">
        <f t="shared" si="33"/>
        <v>1.0671154461507003E-2</v>
      </c>
      <c r="G225" s="2">
        <f t="shared" si="33"/>
        <v>4.3442199120637872E-3</v>
      </c>
      <c r="H225" s="2">
        <f t="shared" si="31"/>
        <v>2.4564029164070358</v>
      </c>
      <c r="I225" s="2">
        <f t="shared" si="32"/>
        <v>71.068187818811651</v>
      </c>
    </row>
    <row r="226" spans="1:9" ht="13.5" x14ac:dyDescent="0.25">
      <c r="A226" s="3">
        <f>TITRES_STAT!B229</f>
        <v>42635</v>
      </c>
      <c r="B226" s="5">
        <f>TITRES_STAT!D229</f>
        <v>1.5686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9.9089291428279304E-3</v>
      </c>
      <c r="G226" s="2">
        <f t="shared" si="33"/>
        <v>4.0339184897735169E-3</v>
      </c>
      <c r="H226" s="2">
        <f t="shared" si="31"/>
        <v>2.4564029164070353</v>
      </c>
      <c r="I226" s="2">
        <f t="shared" si="32"/>
        <v>71.068187818811651</v>
      </c>
    </row>
    <row r="227" spans="1:9" ht="13.5" x14ac:dyDescent="0.25">
      <c r="A227" s="3">
        <f>TITRES_STAT!B230</f>
        <v>42636</v>
      </c>
      <c r="B227" s="5">
        <f>TITRES_STAT!D230</f>
        <v>1.5749</v>
      </c>
      <c r="C227" s="2">
        <f t="shared" si="27"/>
        <v>6.2999999999999723E-3</v>
      </c>
      <c r="D227" s="2">
        <f t="shared" si="28"/>
        <v>6.2999999999999723E-3</v>
      </c>
      <c r="E227" s="2">
        <f t="shared" si="29"/>
        <v>0</v>
      </c>
      <c r="F227" s="2">
        <f t="shared" si="33"/>
        <v>9.6511484897687915E-3</v>
      </c>
      <c r="G227" s="2">
        <f t="shared" si="33"/>
        <v>3.7457814547896943E-3</v>
      </c>
      <c r="H227" s="2">
        <f t="shared" si="31"/>
        <v>2.5765380618850471</v>
      </c>
      <c r="I227" s="2">
        <f t="shared" si="32"/>
        <v>72.040001177201489</v>
      </c>
    </row>
    <row r="228" spans="1:9" ht="13.5" x14ac:dyDescent="0.25">
      <c r="A228" s="3">
        <f>TITRES_STAT!B231</f>
        <v>42639</v>
      </c>
      <c r="B228" s="5">
        <f>TITRES_STAT!D231</f>
        <v>1.5686</v>
      </c>
      <c r="C228" s="2">
        <f t="shared" si="27"/>
        <v>-6.2999999999999723E-3</v>
      </c>
      <c r="D228" s="2">
        <f t="shared" si="28"/>
        <v>0</v>
      </c>
      <c r="E228" s="2">
        <f t="shared" si="29"/>
        <v>6.2999999999999723E-3</v>
      </c>
      <c r="F228" s="2">
        <f t="shared" si="33"/>
        <v>8.961780740499593E-3</v>
      </c>
      <c r="G228" s="2">
        <f t="shared" si="33"/>
        <v>3.9282256365904284E-3</v>
      </c>
      <c r="H228" s="2">
        <f t="shared" si="31"/>
        <v>2.2813813588055818</v>
      </c>
      <c r="I228" s="2">
        <f t="shared" si="32"/>
        <v>69.525029533172017</v>
      </c>
    </row>
    <row r="229" spans="1:9" ht="13.5" x14ac:dyDescent="0.25">
      <c r="A229" s="3">
        <f>TITRES_STAT!B232</f>
        <v>42640</v>
      </c>
      <c r="B229" s="5">
        <f>TITRES_STAT!D232</f>
        <v>1.5561</v>
      </c>
      <c r="C229" s="2">
        <f t="shared" si="27"/>
        <v>-1.2499999999999956E-2</v>
      </c>
      <c r="D229" s="2">
        <f t="shared" si="28"/>
        <v>0</v>
      </c>
      <c r="E229" s="2">
        <f t="shared" si="29"/>
        <v>1.2499999999999956E-2</v>
      </c>
      <c r="F229" s="2">
        <f t="shared" si="33"/>
        <v>8.3216535447496222E-3</v>
      </c>
      <c r="G229" s="2">
        <f t="shared" si="33"/>
        <v>4.5404952339768235E-3</v>
      </c>
      <c r="H229" s="2">
        <f t="shared" si="31"/>
        <v>1.8327634136642503</v>
      </c>
      <c r="I229" s="2">
        <f t="shared" si="32"/>
        <v>64.698781579275092</v>
      </c>
    </row>
    <row r="230" spans="1:9" ht="13.5" x14ac:dyDescent="0.25">
      <c r="A230" s="3">
        <f>TITRES_STAT!B233</f>
        <v>42641</v>
      </c>
      <c r="B230" s="5">
        <f>TITRES_STAT!D233</f>
        <v>1.5184</v>
      </c>
      <c r="C230" s="2">
        <f t="shared" si="27"/>
        <v>-3.7700000000000067E-2</v>
      </c>
      <c r="D230" s="2">
        <f t="shared" si="28"/>
        <v>0</v>
      </c>
      <c r="E230" s="2">
        <f t="shared" si="29"/>
        <v>3.7700000000000067E-2</v>
      </c>
      <c r="F230" s="2">
        <f t="shared" si="33"/>
        <v>7.7272497201246486E-3</v>
      </c>
      <c r="G230" s="2">
        <f t="shared" si="33"/>
        <v>6.9090312886927697E-3</v>
      </c>
      <c r="H230" s="2">
        <f t="shared" si="31"/>
        <v>1.1184273738593375</v>
      </c>
      <c r="I230" s="2">
        <f t="shared" si="32"/>
        <v>52.795171911973256</v>
      </c>
    </row>
    <row r="231" spans="1:9" ht="13.5" x14ac:dyDescent="0.25">
      <c r="A231" s="3">
        <f>TITRES_STAT!B234</f>
        <v>42642</v>
      </c>
      <c r="B231" s="5">
        <f>TITRES_STAT!D234</f>
        <v>1.4807999999999999</v>
      </c>
      <c r="C231" s="2">
        <f t="shared" si="27"/>
        <v>-3.7600000000000078E-2</v>
      </c>
      <c r="D231" s="2">
        <f t="shared" si="28"/>
        <v>0</v>
      </c>
      <c r="E231" s="2">
        <f t="shared" si="29"/>
        <v>3.7600000000000078E-2</v>
      </c>
      <c r="F231" s="2">
        <f t="shared" si="33"/>
        <v>7.1753033115443164E-3</v>
      </c>
      <c r="G231" s="2">
        <f t="shared" si="33"/>
        <v>9.1012433395004349E-3</v>
      </c>
      <c r="H231" s="2">
        <f t="shared" si="31"/>
        <v>0.78838715150079341</v>
      </c>
      <c r="I231" s="2">
        <f t="shared" si="32"/>
        <v>44.08369579479411</v>
      </c>
    </row>
    <row r="232" spans="1:9" ht="13.5" x14ac:dyDescent="0.25">
      <c r="A232" s="3">
        <f>TITRES_STAT!B235</f>
        <v>42643</v>
      </c>
      <c r="B232" s="5">
        <f>TITRES_STAT!D235</f>
        <v>1.5059</v>
      </c>
      <c r="C232" s="2">
        <f t="shared" si="27"/>
        <v>2.5100000000000122E-2</v>
      </c>
      <c r="D232" s="2">
        <f t="shared" si="28"/>
        <v>2.5100000000000122E-2</v>
      </c>
      <c r="E232" s="2">
        <f t="shared" si="29"/>
        <v>0</v>
      </c>
      <c r="F232" s="2">
        <f t="shared" si="33"/>
        <v>8.4556387892911599E-3</v>
      </c>
      <c r="G232" s="2">
        <f t="shared" si="33"/>
        <v>8.451154529536117E-3</v>
      </c>
      <c r="H232" s="2">
        <f t="shared" si="31"/>
        <v>1.0005306091303112</v>
      </c>
      <c r="I232" s="2">
        <f t="shared" si="32"/>
        <v>50.013261709865603</v>
      </c>
    </row>
    <row r="233" spans="1:9" ht="13.5" x14ac:dyDescent="0.25">
      <c r="A233" s="3">
        <f>TITRES_STAT!B236</f>
        <v>42647</v>
      </c>
      <c r="B233" s="5">
        <f>TITRES_STAT!D236</f>
        <v>1.4933000000000001</v>
      </c>
      <c r="C233" s="2">
        <f t="shared" si="27"/>
        <v>-1.2599999999999945E-2</v>
      </c>
      <c r="D233" s="2">
        <f t="shared" si="28"/>
        <v>0</v>
      </c>
      <c r="E233" s="2">
        <f t="shared" si="29"/>
        <v>1.2599999999999945E-2</v>
      </c>
      <c r="F233" s="2">
        <f t="shared" si="33"/>
        <v>7.8516645900560764E-3</v>
      </c>
      <c r="G233" s="2">
        <f t="shared" si="33"/>
        <v>8.7475006345692479E-3</v>
      </c>
      <c r="H233" s="2">
        <f t="shared" si="31"/>
        <v>0.89758948504983049</v>
      </c>
      <c r="I233" s="2">
        <f t="shared" si="32"/>
        <v>47.301562962985109</v>
      </c>
    </row>
    <row r="234" spans="1:9" ht="13.5" x14ac:dyDescent="0.25">
      <c r="A234" s="3">
        <f>TITRES_STAT!B237</f>
        <v>42648</v>
      </c>
      <c r="B234" s="5">
        <f>TITRES_STAT!D237</f>
        <v>1.4996</v>
      </c>
      <c r="C234" s="2">
        <f t="shared" si="27"/>
        <v>6.2999999999999723E-3</v>
      </c>
      <c r="D234" s="2">
        <f t="shared" si="28"/>
        <v>6.2999999999999723E-3</v>
      </c>
      <c r="E234" s="2">
        <f t="shared" si="29"/>
        <v>0</v>
      </c>
      <c r="F234" s="2">
        <f t="shared" si="33"/>
        <v>7.7408314050520692E-3</v>
      </c>
      <c r="G234" s="2">
        <f t="shared" si="33"/>
        <v>8.1226791606714439E-3</v>
      </c>
      <c r="H234" s="2">
        <f t="shared" si="31"/>
        <v>0.95298992511384506</v>
      </c>
      <c r="I234" s="2">
        <f t="shared" si="32"/>
        <v>48.796458848004185</v>
      </c>
    </row>
    <row r="235" spans="1:9" ht="13.5" x14ac:dyDescent="0.25">
      <c r="A235" s="3">
        <f>TITRES_STAT!B238</f>
        <v>42649</v>
      </c>
      <c r="B235" s="5">
        <f>TITRES_STAT!D238</f>
        <v>1.4996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7.1879148761197784E-3</v>
      </c>
      <c r="G235" s="2">
        <f t="shared" si="33"/>
        <v>7.5424877920520555E-3</v>
      </c>
      <c r="H235" s="2">
        <f t="shared" si="31"/>
        <v>0.95298992511384495</v>
      </c>
      <c r="I235" s="2">
        <f t="shared" si="32"/>
        <v>48.796458848004178</v>
      </c>
    </row>
    <row r="236" spans="1:9" ht="13.5" x14ac:dyDescent="0.25">
      <c r="A236" s="3">
        <f>TITRES_STAT!B239</f>
        <v>42650</v>
      </c>
      <c r="B236" s="5">
        <f>TITRES_STAT!D239</f>
        <v>1.4933000000000001</v>
      </c>
      <c r="C236" s="2">
        <f t="shared" si="27"/>
        <v>-6.2999999999999723E-3</v>
      </c>
      <c r="D236" s="2">
        <f t="shared" si="28"/>
        <v>0</v>
      </c>
      <c r="E236" s="2">
        <f t="shared" si="29"/>
        <v>6.2999999999999723E-3</v>
      </c>
      <c r="F236" s="2">
        <f t="shared" si="33"/>
        <v>6.674492384968366E-3</v>
      </c>
      <c r="G236" s="2">
        <f t="shared" si="33"/>
        <v>7.453738664048336E-3</v>
      </c>
      <c r="H236" s="2">
        <f t="shared" si="31"/>
        <v>0.89545564793698584</v>
      </c>
      <c r="I236" s="2">
        <f t="shared" si="32"/>
        <v>47.242236921322849</v>
      </c>
    </row>
    <row r="237" spans="1:9" ht="13.5" x14ac:dyDescent="0.25">
      <c r="A237" s="3">
        <f>TITRES_STAT!B240</f>
        <v>42653</v>
      </c>
      <c r="B237" s="5">
        <f>TITRES_STAT!D240</f>
        <v>1.4744999999999999</v>
      </c>
      <c r="C237" s="2">
        <f t="shared" si="27"/>
        <v>-1.880000000000015E-2</v>
      </c>
      <c r="D237" s="2">
        <f t="shared" si="28"/>
        <v>0</v>
      </c>
      <c r="E237" s="2">
        <f t="shared" si="29"/>
        <v>1.880000000000015E-2</v>
      </c>
      <c r="F237" s="2">
        <f t="shared" ref="F237:G252" si="34">((F236*13)+D237)/14</f>
        <v>6.1977429288991972E-3</v>
      </c>
      <c r="G237" s="2">
        <f t="shared" si="34"/>
        <v>8.2641859023306081E-3</v>
      </c>
      <c r="H237" s="2">
        <f t="shared" si="31"/>
        <v>0.74995202215276313</v>
      </c>
      <c r="I237" s="2">
        <f t="shared" si="32"/>
        <v>42.855576190608019</v>
      </c>
    </row>
    <row r="238" spans="1:9" ht="13.5" x14ac:dyDescent="0.25">
      <c r="A238" s="3">
        <f>TITRES_STAT!B241</f>
        <v>42654</v>
      </c>
      <c r="B238" s="5">
        <f>TITRES_STAT!D241</f>
        <v>1.4368000000000001</v>
      </c>
      <c r="C238" s="2">
        <f t="shared" si="27"/>
        <v>-3.7699999999999845E-2</v>
      </c>
      <c r="D238" s="2">
        <f t="shared" si="28"/>
        <v>0</v>
      </c>
      <c r="E238" s="2">
        <f t="shared" si="29"/>
        <v>3.7699999999999845E-2</v>
      </c>
      <c r="F238" s="2">
        <f t="shared" si="34"/>
        <v>5.7550470054063977E-3</v>
      </c>
      <c r="G238" s="2">
        <f t="shared" si="34"/>
        <v>1.0366744052164126E-2</v>
      </c>
      <c r="H238" s="2">
        <f t="shared" si="31"/>
        <v>0.55514508474866742</v>
      </c>
      <c r="I238" s="2">
        <f t="shared" si="32"/>
        <v>35.697317902553536</v>
      </c>
    </row>
    <row r="239" spans="1:9" ht="13.5" x14ac:dyDescent="0.25">
      <c r="A239" s="3">
        <f>TITRES_STAT!B242</f>
        <v>42655</v>
      </c>
      <c r="B239" s="5">
        <f>TITRES_STAT!D242</f>
        <v>1.4431</v>
      </c>
      <c r="C239" s="2">
        <f t="shared" si="27"/>
        <v>6.2999999999999723E-3</v>
      </c>
      <c r="D239" s="2">
        <f t="shared" si="28"/>
        <v>6.2999999999999723E-3</v>
      </c>
      <c r="E239" s="2">
        <f t="shared" si="29"/>
        <v>0</v>
      </c>
      <c r="F239" s="2">
        <f t="shared" si="34"/>
        <v>5.7939722193059385E-3</v>
      </c>
      <c r="G239" s="2">
        <f t="shared" si="34"/>
        <v>9.6262623341524019E-3</v>
      </c>
      <c r="H239" s="2">
        <f t="shared" si="31"/>
        <v>0.60189220054287051</v>
      </c>
      <c r="I239" s="2">
        <f t="shared" si="32"/>
        <v>37.573826774291888</v>
      </c>
    </row>
    <row r="240" spans="1:9" ht="13.5" x14ac:dyDescent="0.25">
      <c r="A240" s="3">
        <f>TITRES_STAT!B243</f>
        <v>42656</v>
      </c>
      <c r="B240" s="5">
        <f>TITRES_STAT!D243</f>
        <v>1.4431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5.3801170607840855E-3</v>
      </c>
      <c r="G240" s="2">
        <f t="shared" si="34"/>
        <v>8.93867216742723E-3</v>
      </c>
      <c r="H240" s="2">
        <f t="shared" si="31"/>
        <v>0.60189220054287051</v>
      </c>
      <c r="I240" s="2">
        <f t="shared" si="32"/>
        <v>37.573826774291888</v>
      </c>
    </row>
    <row r="241" spans="1:9" ht="13.5" x14ac:dyDescent="0.25">
      <c r="A241" s="3">
        <f>TITRES_STAT!B244</f>
        <v>42657</v>
      </c>
      <c r="B241" s="5">
        <f>TITRES_STAT!D244</f>
        <v>1.4431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4.9958229850137941E-3</v>
      </c>
      <c r="G241" s="2">
        <f t="shared" si="34"/>
        <v>8.3001955840395717E-3</v>
      </c>
      <c r="H241" s="2">
        <f t="shared" si="31"/>
        <v>0.60189220054287051</v>
      </c>
      <c r="I241" s="2">
        <f t="shared" si="32"/>
        <v>37.573826774291888</v>
      </c>
    </row>
    <row r="242" spans="1:9" ht="13.5" x14ac:dyDescent="0.25">
      <c r="A242" s="3">
        <f>TITRES_STAT!B245</f>
        <v>42660</v>
      </c>
      <c r="B242" s="5">
        <f>TITRES_STAT!D245</f>
        <v>1.4807999999999999</v>
      </c>
      <c r="C242" s="2">
        <f t="shared" si="27"/>
        <v>3.7699999999999845E-2</v>
      </c>
      <c r="D242" s="2">
        <f t="shared" si="28"/>
        <v>3.7699999999999845E-2</v>
      </c>
      <c r="E242" s="2">
        <f t="shared" si="29"/>
        <v>0</v>
      </c>
      <c r="F242" s="2">
        <f t="shared" si="34"/>
        <v>7.3318356289413687E-3</v>
      </c>
      <c r="G242" s="2">
        <f t="shared" si="34"/>
        <v>7.7073244708938879E-3</v>
      </c>
      <c r="H242" s="2">
        <f t="shared" si="31"/>
        <v>0.95128155777396894</v>
      </c>
      <c r="I242" s="2">
        <f t="shared" si="32"/>
        <v>48.751629614087854</v>
      </c>
    </row>
    <row r="243" spans="1:9" ht="13.5" x14ac:dyDescent="0.25">
      <c r="A243" s="3">
        <f>TITRES_STAT!B246</f>
        <v>42661</v>
      </c>
      <c r="B243" s="5">
        <f>TITRES_STAT!D246</f>
        <v>1.4807999999999999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6.8081330840169844E-3</v>
      </c>
      <c r="G243" s="2">
        <f t="shared" si="34"/>
        <v>7.1568012944014676E-3</v>
      </c>
      <c r="H243" s="2">
        <f t="shared" si="31"/>
        <v>0.95128155777396883</v>
      </c>
      <c r="I243" s="2">
        <f t="shared" si="32"/>
        <v>48.751629614087847</v>
      </c>
    </row>
    <row r="244" spans="1:9" ht="13.5" x14ac:dyDescent="0.25">
      <c r="A244" s="3">
        <f>TITRES_STAT!B247</f>
        <v>42662</v>
      </c>
      <c r="B244" s="5">
        <f>TITRES_STAT!D247</f>
        <v>1.4368000000000001</v>
      </c>
      <c r="C244" s="2">
        <f t="shared" si="27"/>
        <v>-4.3999999999999817E-2</v>
      </c>
      <c r="D244" s="2">
        <f t="shared" si="28"/>
        <v>0</v>
      </c>
      <c r="E244" s="2">
        <f t="shared" si="29"/>
        <v>4.3999999999999817E-2</v>
      </c>
      <c r="F244" s="2">
        <f t="shared" si="34"/>
        <v>6.3218378637300565E-3</v>
      </c>
      <c r="G244" s="2">
        <f t="shared" si="34"/>
        <v>9.7884583448013505E-3</v>
      </c>
      <c r="H244" s="2">
        <f t="shared" si="31"/>
        <v>0.64584612214114234</v>
      </c>
      <c r="I244" s="2">
        <f t="shared" si="32"/>
        <v>39.240978451918522</v>
      </c>
    </row>
    <row r="245" spans="1:9" ht="13.5" x14ac:dyDescent="0.25">
      <c r="A245" s="3">
        <f>TITRES_STAT!B248</f>
        <v>42663</v>
      </c>
      <c r="B245" s="5">
        <f>TITRES_STAT!D248</f>
        <v>1.4431</v>
      </c>
      <c r="C245" s="2">
        <f t="shared" si="27"/>
        <v>6.2999999999999723E-3</v>
      </c>
      <c r="D245" s="2">
        <f t="shared" si="28"/>
        <v>6.2999999999999723E-3</v>
      </c>
      <c r="E245" s="2">
        <f t="shared" si="29"/>
        <v>0</v>
      </c>
      <c r="F245" s="2">
        <f t="shared" si="34"/>
        <v>6.3202780163207645E-3</v>
      </c>
      <c r="G245" s="2">
        <f t="shared" si="34"/>
        <v>9.0892827487441107E-3</v>
      </c>
      <c r="H245" s="2">
        <f t="shared" si="31"/>
        <v>0.6953549791587299</v>
      </c>
      <c r="I245" s="2">
        <f t="shared" si="32"/>
        <v>41.015302854377985</v>
      </c>
    </row>
    <row r="246" spans="1:9" ht="13.5" x14ac:dyDescent="0.25">
      <c r="A246" s="3">
        <f>TITRES_STAT!B249</f>
        <v>42664</v>
      </c>
      <c r="B246" s="5">
        <f>TITRES_STAT!D249</f>
        <v>1.4431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5.8688295865835672E-3</v>
      </c>
      <c r="G246" s="2">
        <f t="shared" si="34"/>
        <v>8.4400482666909596E-3</v>
      </c>
      <c r="H246" s="2">
        <f t="shared" si="31"/>
        <v>0.69535497915873001</v>
      </c>
      <c r="I246" s="2">
        <f t="shared" si="32"/>
        <v>41.015302854378</v>
      </c>
    </row>
    <row r="247" spans="1:9" ht="13.5" x14ac:dyDescent="0.25">
      <c r="A247" s="3">
        <f>TITRES_STAT!B250</f>
        <v>42667</v>
      </c>
      <c r="B247" s="5">
        <f>TITRES_STAT!D250</f>
        <v>1.4306000000000001</v>
      </c>
      <c r="C247" s="2">
        <f t="shared" si="27"/>
        <v>-1.2499999999999956E-2</v>
      </c>
      <c r="D247" s="2">
        <f t="shared" si="28"/>
        <v>0</v>
      </c>
      <c r="E247" s="2">
        <f t="shared" si="29"/>
        <v>1.2499999999999956E-2</v>
      </c>
      <c r="F247" s="2">
        <f t="shared" si="34"/>
        <v>5.4496274732561698E-3</v>
      </c>
      <c r="G247" s="2">
        <f t="shared" si="34"/>
        <v>8.7300448190701738E-3</v>
      </c>
      <c r="H247" s="2">
        <f t="shared" si="31"/>
        <v>0.62423820108595995</v>
      </c>
      <c r="I247" s="2">
        <f t="shared" si="32"/>
        <v>38.432675741070277</v>
      </c>
    </row>
    <row r="248" spans="1:9" ht="13.5" x14ac:dyDescent="0.25">
      <c r="A248" s="3">
        <f>TITRES_STAT!B251</f>
        <v>42668</v>
      </c>
      <c r="B248" s="5">
        <f>TITRES_STAT!D251</f>
        <v>1.4306000000000001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5.0603683680235864E-3</v>
      </c>
      <c r="G248" s="2">
        <f t="shared" si="34"/>
        <v>8.1064701891365894E-3</v>
      </c>
      <c r="H248" s="2">
        <f t="shared" si="31"/>
        <v>0.62423820108595995</v>
      </c>
      <c r="I248" s="2">
        <f t="shared" si="32"/>
        <v>38.432675741070277</v>
      </c>
    </row>
    <row r="249" spans="1:9" ht="13.5" x14ac:dyDescent="0.25">
      <c r="A249" s="3">
        <f>TITRES_STAT!B252</f>
        <v>42669</v>
      </c>
      <c r="B249" s="5">
        <f>TITRES_STAT!D252</f>
        <v>1.4306000000000001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4.6989134845933306E-3</v>
      </c>
      <c r="G249" s="2">
        <f t="shared" si="34"/>
        <v>7.5274366041982611E-3</v>
      </c>
      <c r="H249" s="2">
        <f t="shared" si="31"/>
        <v>0.62423820108596006</v>
      </c>
      <c r="I249" s="2">
        <f t="shared" si="32"/>
        <v>38.432675741070277</v>
      </c>
    </row>
    <row r="250" spans="1:9" ht="13.5" x14ac:dyDescent="0.25">
      <c r="A250" s="3">
        <f>TITRES_STAT!B253</f>
        <v>42670</v>
      </c>
      <c r="B250" s="5">
        <f>TITRES_STAT!D253</f>
        <v>1.4306000000000001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4.3632768071223786E-3</v>
      </c>
      <c r="G250" s="2">
        <f t="shared" si="34"/>
        <v>6.989762561041243E-3</v>
      </c>
      <c r="H250" s="2">
        <f t="shared" si="31"/>
        <v>0.62423820108596006</v>
      </c>
      <c r="I250" s="2">
        <f t="shared" si="32"/>
        <v>38.432675741070277</v>
      </c>
    </row>
    <row r="251" spans="1:9" ht="13.5" x14ac:dyDescent="0.25">
      <c r="A251" s="3">
        <f>TITRES_STAT!B254</f>
        <v>42671</v>
      </c>
      <c r="B251" s="5">
        <f>TITRES_STAT!D254</f>
        <v>1.4306000000000001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4.0516141780422088E-3</v>
      </c>
      <c r="G251" s="2">
        <f t="shared" si="34"/>
        <v>6.4904938066811541E-3</v>
      </c>
      <c r="H251" s="2">
        <f t="shared" si="31"/>
        <v>0.62423820108596006</v>
      </c>
      <c r="I251" s="2">
        <f t="shared" si="32"/>
        <v>38.432675741070277</v>
      </c>
    </row>
    <row r="252" spans="1:9" ht="13.5" x14ac:dyDescent="0.25">
      <c r="A252" s="3">
        <f>TITRES_STAT!B255</f>
        <v>42674</v>
      </c>
      <c r="B252" s="5">
        <f>TITRES_STAT!D255</f>
        <v>1.4306000000000001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3.7622131653249082E-3</v>
      </c>
      <c r="G252" s="2">
        <f t="shared" si="34"/>
        <v>6.0268871062039292E-3</v>
      </c>
      <c r="H252" s="2">
        <f t="shared" si="31"/>
        <v>0.62423820108596006</v>
      </c>
      <c r="I252" s="2">
        <f t="shared" si="32"/>
        <v>38.432675741070277</v>
      </c>
    </row>
    <row r="253" spans="1:9" ht="13.5" x14ac:dyDescent="0.25">
      <c r="A253" s="3">
        <f>TITRES_STAT!B256</f>
        <v>42675</v>
      </c>
      <c r="B253" s="5">
        <f>TITRES_STAT!D256</f>
        <v>1.4306000000000001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3.493483653515986E-3</v>
      </c>
      <c r="G253" s="2">
        <f t="shared" si="35"/>
        <v>5.5963951700465061E-3</v>
      </c>
      <c r="H253" s="2">
        <f t="shared" si="31"/>
        <v>0.62423820108595995</v>
      </c>
      <c r="I253" s="2">
        <f t="shared" si="32"/>
        <v>38.432675741070277</v>
      </c>
    </row>
    <row r="254" spans="1:9" ht="13.5" x14ac:dyDescent="0.25">
      <c r="A254" s="3">
        <f>TITRES_STAT!B257</f>
        <v>42676</v>
      </c>
      <c r="B254" s="5">
        <f>TITRES_STAT!D257</f>
        <v>1.4306000000000001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3.2439491068362728E-3</v>
      </c>
      <c r="G254" s="2">
        <f t="shared" si="35"/>
        <v>5.1966526579003275E-3</v>
      </c>
      <c r="H254" s="2">
        <f t="shared" si="31"/>
        <v>0.62423820108595995</v>
      </c>
      <c r="I254" s="2">
        <f t="shared" si="32"/>
        <v>38.432675741070277</v>
      </c>
    </row>
    <row r="255" spans="1:9" ht="13.5" x14ac:dyDescent="0.25">
      <c r="A255" s="3">
        <f>TITRES_STAT!B258</f>
        <v>42677</v>
      </c>
      <c r="B255" s="5">
        <f>TITRES_STAT!D258</f>
        <v>1.4306000000000001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3.0122384563479676E-3</v>
      </c>
      <c r="G255" s="2">
        <f t="shared" si="35"/>
        <v>4.8254631823360181E-3</v>
      </c>
      <c r="H255" s="2">
        <f t="shared" si="31"/>
        <v>0.62423820108595995</v>
      </c>
      <c r="I255" s="2">
        <f t="shared" si="32"/>
        <v>38.432675741070277</v>
      </c>
    </row>
    <row r="256" spans="1:9" ht="13.5" x14ac:dyDescent="0.25">
      <c r="A256" s="3">
        <f>TITRES_STAT!B259</f>
        <v>42678</v>
      </c>
      <c r="B256" s="5">
        <f>TITRES_STAT!D259</f>
        <v>1.4306000000000001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2.7970785666088273E-3</v>
      </c>
      <c r="G256" s="2">
        <f t="shared" si="35"/>
        <v>4.480787240740588E-3</v>
      </c>
      <c r="H256" s="2">
        <f t="shared" si="31"/>
        <v>0.62423820108596006</v>
      </c>
      <c r="I256" s="2">
        <f t="shared" si="32"/>
        <v>38.432675741070277</v>
      </c>
    </row>
    <row r="257" spans="1:9" ht="13.5" x14ac:dyDescent="0.25">
      <c r="A257" s="3">
        <f>TITRES_STAT!B260</f>
        <v>42681</v>
      </c>
      <c r="B257" s="5">
        <f>TITRES_STAT!D260</f>
        <v>1.4306000000000001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2.597287240422482E-3</v>
      </c>
      <c r="G257" s="2">
        <f t="shared" si="35"/>
        <v>4.1607310092591178E-3</v>
      </c>
      <c r="H257" s="2">
        <f t="shared" si="31"/>
        <v>0.62423820108595995</v>
      </c>
      <c r="I257" s="2">
        <f t="shared" si="32"/>
        <v>38.432675741070277</v>
      </c>
    </row>
    <row r="258" spans="1:9" ht="13.5" x14ac:dyDescent="0.25">
      <c r="A258" s="3">
        <f>TITRES_STAT!B261</f>
        <v>42682</v>
      </c>
      <c r="B258" s="5">
        <f>TITRES_STAT!D261</f>
        <v>1.4306000000000001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2.4117667232494478E-3</v>
      </c>
      <c r="G258" s="2">
        <f t="shared" si="35"/>
        <v>3.8635359371691808E-3</v>
      </c>
      <c r="H258" s="2">
        <f t="shared" si="31"/>
        <v>0.62423820108595995</v>
      </c>
      <c r="I258" s="2">
        <f t="shared" si="32"/>
        <v>38.432675741070277</v>
      </c>
    </row>
    <row r="259" spans="1:9" ht="13.5" x14ac:dyDescent="0.25">
      <c r="A259" s="3">
        <f>TITRES_STAT!B262</f>
        <v>42683</v>
      </c>
      <c r="B259" s="5">
        <f>TITRES_STAT!D262</f>
        <v>1.4306000000000001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2.2394976715887733E-3</v>
      </c>
      <c r="G259" s="2">
        <f t="shared" si="35"/>
        <v>3.587569084514239E-3</v>
      </c>
      <c r="H259" s="2">
        <f t="shared" si="31"/>
        <v>0.62423820108596006</v>
      </c>
      <c r="I259" s="2">
        <f t="shared" si="32"/>
        <v>38.432675741070277</v>
      </c>
    </row>
    <row r="260" spans="1:9" ht="13.5" x14ac:dyDescent="0.25">
      <c r="A260" s="3">
        <f>TITRES_STAT!B263</f>
        <v>42684</v>
      </c>
      <c r="B260" s="5">
        <f>TITRES_STAT!D263</f>
        <v>1.4431</v>
      </c>
      <c r="C260" s="2">
        <f t="shared" si="36"/>
        <v>1.2499999999999956E-2</v>
      </c>
      <c r="D260" s="2">
        <f t="shared" si="37"/>
        <v>1.2499999999999956E-2</v>
      </c>
      <c r="E260" s="2">
        <f t="shared" si="38"/>
        <v>0</v>
      </c>
      <c r="F260" s="2">
        <f t="shared" si="35"/>
        <v>2.9723906950467152E-3</v>
      </c>
      <c r="G260" s="2">
        <f t="shared" si="35"/>
        <v>3.331314149906079E-3</v>
      </c>
      <c r="H260" s="2">
        <f t="shared" si="31"/>
        <v>0.89225769810106825</v>
      </c>
      <c r="I260" s="2">
        <f t="shared" si="32"/>
        <v>47.153075344678108</v>
      </c>
    </row>
    <row r="261" spans="1:9" ht="13.5" x14ac:dyDescent="0.25">
      <c r="A261" s="3">
        <f>TITRES_STAT!B264</f>
        <v>42685</v>
      </c>
      <c r="B261" s="5">
        <f>TITRES_STAT!D264</f>
        <v>1.4431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2.7600770739719498E-3</v>
      </c>
      <c r="G261" s="2">
        <f t="shared" si="35"/>
        <v>3.0933631391985017E-3</v>
      </c>
      <c r="H261" s="2">
        <f t="shared" si="31"/>
        <v>0.89225769810106836</v>
      </c>
      <c r="I261" s="2">
        <f t="shared" si="32"/>
        <v>47.153075344678108</v>
      </c>
    </row>
    <row r="262" spans="1:9" ht="13.5" x14ac:dyDescent="0.25">
      <c r="A262" s="3">
        <f>TITRES_STAT!B265</f>
        <v>42688</v>
      </c>
      <c r="B262" s="5">
        <f>TITRES_STAT!D265</f>
        <v>1.4431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2.562928711545382E-3</v>
      </c>
      <c r="G262" s="2">
        <f t="shared" si="35"/>
        <v>2.8724086292557516E-3</v>
      </c>
      <c r="H262" s="2">
        <f t="shared" si="31"/>
        <v>0.89225769810106836</v>
      </c>
      <c r="I262" s="2">
        <f t="shared" si="32"/>
        <v>47.153075344678108</v>
      </c>
    </row>
    <row r="263" spans="1:9" ht="13.5" x14ac:dyDescent="0.25">
      <c r="A263" s="3">
        <f>TITRES_STAT!B266</f>
        <v>42689</v>
      </c>
      <c r="B263" s="5">
        <f>TITRES_STAT!D266</f>
        <v>1.4368000000000001</v>
      </c>
      <c r="C263" s="2">
        <f t="shared" si="36"/>
        <v>-6.2999999999999723E-3</v>
      </c>
      <c r="D263" s="2">
        <f t="shared" si="37"/>
        <v>0</v>
      </c>
      <c r="E263" s="2">
        <f t="shared" si="38"/>
        <v>6.2999999999999723E-3</v>
      </c>
      <c r="F263" s="2">
        <f t="shared" si="35"/>
        <v>2.379862375006426E-3</v>
      </c>
      <c r="G263" s="2">
        <f t="shared" si="35"/>
        <v>3.1172365843089101E-3</v>
      </c>
      <c r="H263" s="2">
        <f t="shared" si="31"/>
        <v>0.76345259996813508</v>
      </c>
      <c r="I263" s="2">
        <f t="shared" si="32"/>
        <v>43.29306044188148</v>
      </c>
    </row>
    <row r="264" spans="1:9" ht="13.5" x14ac:dyDescent="0.25">
      <c r="A264" s="3">
        <f>TITRES_STAT!B267</f>
        <v>42690</v>
      </c>
      <c r="B264" s="5">
        <f>TITRES_STAT!D267</f>
        <v>1.4557</v>
      </c>
      <c r="C264" s="2">
        <f t="shared" si="36"/>
        <v>1.8899999999999917E-2</v>
      </c>
      <c r="D264" s="2">
        <f t="shared" si="37"/>
        <v>1.8899999999999917E-2</v>
      </c>
      <c r="E264" s="2">
        <f t="shared" si="38"/>
        <v>0</v>
      </c>
      <c r="F264" s="2">
        <f t="shared" si="35"/>
        <v>3.5598722053631041E-3</v>
      </c>
      <c r="G264" s="2">
        <f t="shared" si="35"/>
        <v>2.8945768282868452E-3</v>
      </c>
      <c r="H264" s="2">
        <f t="shared" si="31"/>
        <v>1.2298420171732025</v>
      </c>
      <c r="I264" s="2">
        <f t="shared" si="32"/>
        <v>55.15377357236671</v>
      </c>
    </row>
    <row r="265" spans="1:9" ht="13.5" x14ac:dyDescent="0.25">
      <c r="A265" s="3">
        <f>TITRES_STAT!B268</f>
        <v>42691</v>
      </c>
      <c r="B265" s="5">
        <f>TITRES_STAT!D268</f>
        <v>1.4619</v>
      </c>
      <c r="C265" s="2">
        <f t="shared" si="36"/>
        <v>6.1999999999999833E-3</v>
      </c>
      <c r="D265" s="2">
        <f t="shared" si="37"/>
        <v>6.1999999999999833E-3</v>
      </c>
      <c r="E265" s="2">
        <f t="shared" si="38"/>
        <v>0</v>
      </c>
      <c r="F265" s="2">
        <f t="shared" si="35"/>
        <v>3.7484527621228811E-3</v>
      </c>
      <c r="G265" s="2">
        <f t="shared" si="35"/>
        <v>2.6878213405520704E-3</v>
      </c>
      <c r="H265" s="2">
        <f t="shared" si="31"/>
        <v>1.3946063696900926</v>
      </c>
      <c r="I265" s="2">
        <f t="shared" si="32"/>
        <v>58.239483004072227</v>
      </c>
    </row>
    <row r="266" spans="1:9" ht="13.5" x14ac:dyDescent="0.25">
      <c r="A266" s="3">
        <f>TITRES_STAT!B269</f>
        <v>42692</v>
      </c>
      <c r="B266" s="5">
        <f>TITRES_STAT!D269</f>
        <v>1.4619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3.4807061362569611E-3</v>
      </c>
      <c r="G266" s="2">
        <f t="shared" si="35"/>
        <v>2.4958341019412082E-3</v>
      </c>
      <c r="H266" s="2">
        <f t="shared" si="31"/>
        <v>1.3946063696900928</v>
      </c>
      <c r="I266" s="2">
        <f t="shared" si="32"/>
        <v>58.239483004072234</v>
      </c>
    </row>
    <row r="267" spans="1:9" ht="13.5" x14ac:dyDescent="0.25">
      <c r="A267" s="3">
        <f>TITRES_STAT!B270</f>
        <v>42695</v>
      </c>
      <c r="B267" s="5">
        <f>TITRES_STAT!D270</f>
        <v>1.4619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3.2320842693814638E-3</v>
      </c>
      <c r="G267" s="2">
        <f t="shared" si="35"/>
        <v>2.3175602375168363E-3</v>
      </c>
      <c r="H267" s="2">
        <f t="shared" si="31"/>
        <v>1.3946063696900926</v>
      </c>
      <c r="I267" s="2">
        <f t="shared" si="32"/>
        <v>58.239483004072227</v>
      </c>
    </row>
    <row r="268" spans="1:9" ht="13.5" x14ac:dyDescent="0.25">
      <c r="A268" s="3">
        <f>TITRES_STAT!B271</f>
        <v>42696</v>
      </c>
      <c r="B268" s="5">
        <f>TITRES_STAT!D271</f>
        <v>1.4557</v>
      </c>
      <c r="C268" s="2">
        <f t="shared" si="36"/>
        <v>-6.1999999999999833E-3</v>
      </c>
      <c r="D268" s="2">
        <f t="shared" si="37"/>
        <v>0</v>
      </c>
      <c r="E268" s="2">
        <f t="shared" si="38"/>
        <v>6.1999999999999833E-3</v>
      </c>
      <c r="F268" s="2">
        <f t="shared" si="35"/>
        <v>3.0012211072827878E-3</v>
      </c>
      <c r="G268" s="2">
        <f t="shared" si="35"/>
        <v>2.5948773634084897E-3</v>
      </c>
      <c r="H268" s="2">
        <f t="shared" si="31"/>
        <v>1.1565945850098083</v>
      </c>
      <c r="I268" s="2">
        <f t="shared" si="32"/>
        <v>53.630598585804577</v>
      </c>
    </row>
    <row r="269" spans="1:9" ht="13.5" x14ac:dyDescent="0.25">
      <c r="A269" s="3">
        <f>TITRES_STAT!B272</f>
        <v>42697</v>
      </c>
      <c r="B269" s="5">
        <f>TITRES_STAT!D272</f>
        <v>1.4681999999999999</v>
      </c>
      <c r="C269" s="2">
        <f t="shared" si="36"/>
        <v>1.2499999999999956E-2</v>
      </c>
      <c r="D269" s="2">
        <f t="shared" si="37"/>
        <v>1.2499999999999956E-2</v>
      </c>
      <c r="E269" s="2">
        <f t="shared" si="38"/>
        <v>0</v>
      </c>
      <c r="F269" s="2">
        <f t="shared" ref="F269:G284" si="39">((F268*13)+D269)/14</f>
        <v>3.6797053139054426E-3</v>
      </c>
      <c r="G269" s="2">
        <f t="shared" si="39"/>
        <v>2.4095289803078837E-3</v>
      </c>
      <c r="H269" s="2">
        <f t="shared" si="31"/>
        <v>1.5271471494961055</v>
      </c>
      <c r="I269" s="2">
        <f t="shared" si="32"/>
        <v>60.429688465137751</v>
      </c>
    </row>
    <row r="270" spans="1:9" ht="13.5" x14ac:dyDescent="0.25">
      <c r="A270" s="3">
        <f>TITRES_STAT!B273</f>
        <v>42698</v>
      </c>
      <c r="B270" s="5">
        <f>TITRES_STAT!D273</f>
        <v>1.4744999999999999</v>
      </c>
      <c r="C270" s="2">
        <f t="shared" si="36"/>
        <v>6.2999999999999723E-3</v>
      </c>
      <c r="D270" s="2">
        <f t="shared" si="37"/>
        <v>6.2999999999999723E-3</v>
      </c>
      <c r="E270" s="2">
        <f t="shared" si="38"/>
        <v>0</v>
      </c>
      <c r="F270" s="2">
        <f t="shared" si="39"/>
        <v>3.8668692200550521E-3</v>
      </c>
      <c r="G270" s="2">
        <f t="shared" si="39"/>
        <v>2.2374197674287491E-3</v>
      </c>
      <c r="H270" s="2">
        <f t="shared" si="31"/>
        <v>1.7282716798818991</v>
      </c>
      <c r="I270" s="2">
        <f t="shared" si="32"/>
        <v>63.346758778682634</v>
      </c>
    </row>
    <row r="271" spans="1:9" ht="13.5" x14ac:dyDescent="0.25">
      <c r="A271" s="3">
        <f>TITRES_STAT!B274</f>
        <v>42699</v>
      </c>
      <c r="B271" s="5">
        <f>TITRES_STAT!D274</f>
        <v>1.4744999999999999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3.5906642757654052E-3</v>
      </c>
      <c r="G271" s="2">
        <f t="shared" si="39"/>
        <v>2.0776040697552669E-3</v>
      </c>
      <c r="H271" s="2">
        <f t="shared" si="31"/>
        <v>1.7282716798818989</v>
      </c>
      <c r="I271" s="2">
        <f t="shared" si="32"/>
        <v>63.346758778682627</v>
      </c>
    </row>
    <row r="272" spans="1:9" ht="13.5" x14ac:dyDescent="0.25">
      <c r="A272" s="3">
        <f>TITRES_STAT!B275</f>
        <v>42702</v>
      </c>
      <c r="B272" s="5">
        <f>TITRES_STAT!D275</f>
        <v>1.4870000000000001</v>
      </c>
      <c r="C272" s="2">
        <f t="shared" si="36"/>
        <v>1.2500000000000178E-2</v>
      </c>
      <c r="D272" s="2">
        <f t="shared" si="37"/>
        <v>1.2500000000000178E-2</v>
      </c>
      <c r="E272" s="2">
        <f t="shared" si="38"/>
        <v>0</v>
      </c>
      <c r="F272" s="2">
        <f t="shared" si="39"/>
        <v>4.2270453989250315E-3</v>
      </c>
      <c r="G272" s="2">
        <f t="shared" si="39"/>
        <v>1.9292037790584623E-3</v>
      </c>
      <c r="H272" s="2">
        <f t="shared" si="31"/>
        <v>2.1910828937874145</v>
      </c>
      <c r="I272" s="2">
        <f t="shared" si="32"/>
        <v>68.662675546697386</v>
      </c>
    </row>
    <row r="273" spans="1:9" ht="13.5" x14ac:dyDescent="0.25">
      <c r="A273" s="3">
        <f>TITRES_STAT!B276</f>
        <v>42703</v>
      </c>
      <c r="B273" s="5">
        <f>TITRES_STAT!D276</f>
        <v>1.4933000000000001</v>
      </c>
      <c r="C273" s="2">
        <f t="shared" si="36"/>
        <v>6.2999999999999723E-3</v>
      </c>
      <c r="D273" s="2">
        <f t="shared" si="37"/>
        <v>6.2999999999999723E-3</v>
      </c>
      <c r="E273" s="2">
        <f t="shared" si="38"/>
        <v>0</v>
      </c>
      <c r="F273" s="2">
        <f t="shared" si="39"/>
        <v>4.3751135847160992E-3</v>
      </c>
      <c r="G273" s="2">
        <f t="shared" si="39"/>
        <v>1.7914035091257149E-3</v>
      </c>
      <c r="H273" s="2">
        <f t="shared" ref="H273:H336" si="40">F273/G273</f>
        <v>2.4422825803502812</v>
      </c>
      <c r="I273" s="2">
        <f t="shared" ref="I273:I336" si="41">IF(G273=0,100,100-(100/(1+H273)))</f>
        <v>70.949508744333201</v>
      </c>
    </row>
    <row r="274" spans="1:9" ht="13.5" x14ac:dyDescent="0.25">
      <c r="A274" s="3">
        <f>TITRES_STAT!B277</f>
        <v>42704</v>
      </c>
      <c r="B274" s="5">
        <f>TITRES_STAT!D277</f>
        <v>1.4870000000000001</v>
      </c>
      <c r="C274" s="2">
        <f t="shared" si="36"/>
        <v>-6.2999999999999723E-3</v>
      </c>
      <c r="D274" s="2">
        <f t="shared" si="37"/>
        <v>0</v>
      </c>
      <c r="E274" s="2">
        <f t="shared" si="38"/>
        <v>6.2999999999999723E-3</v>
      </c>
      <c r="F274" s="2">
        <f t="shared" si="39"/>
        <v>4.0626054715220917E-3</v>
      </c>
      <c r="G274" s="2">
        <f t="shared" si="39"/>
        <v>2.1134461156167334E-3</v>
      </c>
      <c r="H274" s="2">
        <f t="shared" si="40"/>
        <v>1.9222659340602901</v>
      </c>
      <c r="I274" s="2">
        <f t="shared" si="41"/>
        <v>65.779979558172244</v>
      </c>
    </row>
    <row r="275" spans="1:9" ht="13.5" x14ac:dyDescent="0.25">
      <c r="A275" s="3">
        <f>TITRES_STAT!B278</f>
        <v>42705</v>
      </c>
      <c r="B275" s="5">
        <f>TITRES_STAT!D278</f>
        <v>1.4870000000000001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3.7724193664133709E-3</v>
      </c>
      <c r="G275" s="2">
        <f t="shared" si="39"/>
        <v>1.9624856787869667E-3</v>
      </c>
      <c r="H275" s="2">
        <f t="shared" si="40"/>
        <v>1.9222659340602901</v>
      </c>
      <c r="I275" s="2">
        <f t="shared" si="41"/>
        <v>65.779979558172244</v>
      </c>
    </row>
    <row r="276" spans="1:9" ht="13.5" x14ac:dyDescent="0.25">
      <c r="A276" s="3">
        <f>TITRES_STAT!B279</f>
        <v>42706</v>
      </c>
      <c r="B276" s="5">
        <f>TITRES_STAT!D279</f>
        <v>1.4870000000000001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3.5029608402409873E-3</v>
      </c>
      <c r="G276" s="2">
        <f t="shared" si="39"/>
        <v>1.8223081303021835E-3</v>
      </c>
      <c r="H276" s="2">
        <f t="shared" si="40"/>
        <v>1.9222659340602899</v>
      </c>
      <c r="I276" s="2">
        <f t="shared" si="41"/>
        <v>65.779979558172244</v>
      </c>
    </row>
    <row r="277" spans="1:9" ht="13.5" x14ac:dyDescent="0.25">
      <c r="A277" s="3">
        <f>TITRES_STAT!B280</f>
        <v>42709</v>
      </c>
      <c r="B277" s="5">
        <f>TITRES_STAT!D280</f>
        <v>1.4744999999999999</v>
      </c>
      <c r="C277" s="2">
        <f t="shared" si="36"/>
        <v>-1.2500000000000178E-2</v>
      </c>
      <c r="D277" s="2">
        <f t="shared" si="37"/>
        <v>0</v>
      </c>
      <c r="E277" s="2">
        <f t="shared" si="38"/>
        <v>1.2500000000000178E-2</v>
      </c>
      <c r="F277" s="2">
        <f t="shared" si="39"/>
        <v>3.2527493516523454E-3</v>
      </c>
      <c r="G277" s="2">
        <f t="shared" si="39"/>
        <v>2.5850004067091833E-3</v>
      </c>
      <c r="H277" s="2">
        <f t="shared" si="40"/>
        <v>1.2583167659123253</v>
      </c>
      <c r="I277" s="2">
        <f t="shared" si="41"/>
        <v>55.719232346219805</v>
      </c>
    </row>
    <row r="278" spans="1:9" ht="13.5" x14ac:dyDescent="0.25">
      <c r="A278" s="3">
        <f>TITRES_STAT!B281</f>
        <v>42710</v>
      </c>
      <c r="B278" s="5">
        <f>TITRES_STAT!D281</f>
        <v>1.4807999999999999</v>
      </c>
      <c r="C278" s="2">
        <f t="shared" si="36"/>
        <v>6.2999999999999723E-3</v>
      </c>
      <c r="D278" s="2">
        <f t="shared" si="37"/>
        <v>6.2999999999999723E-3</v>
      </c>
      <c r="E278" s="2">
        <f t="shared" si="38"/>
        <v>0</v>
      </c>
      <c r="F278" s="2">
        <f t="shared" si="39"/>
        <v>3.4704101122486042E-3</v>
      </c>
      <c r="G278" s="2">
        <f t="shared" si="39"/>
        <v>2.4003575205156702E-3</v>
      </c>
      <c r="H278" s="2">
        <f t="shared" si="40"/>
        <v>1.4457888387822553</v>
      </c>
      <c r="I278" s="2">
        <f t="shared" si="41"/>
        <v>59.11339588507181</v>
      </c>
    </row>
    <row r="279" spans="1:9" ht="13.5" x14ac:dyDescent="0.25">
      <c r="A279" s="3">
        <f>TITRES_STAT!B282</f>
        <v>42711</v>
      </c>
      <c r="B279" s="5">
        <f>TITRES_STAT!D282</f>
        <v>1.4870000000000001</v>
      </c>
      <c r="C279" s="2">
        <f t="shared" si="36"/>
        <v>6.2000000000002053E-3</v>
      </c>
      <c r="D279" s="2">
        <f t="shared" si="37"/>
        <v>6.2000000000002053E-3</v>
      </c>
      <c r="E279" s="2">
        <f t="shared" si="38"/>
        <v>0</v>
      </c>
      <c r="F279" s="2">
        <f t="shared" si="39"/>
        <v>3.6653808185165759E-3</v>
      </c>
      <c r="G279" s="2">
        <f t="shared" si="39"/>
        <v>2.2289034119074079E-3</v>
      </c>
      <c r="H279" s="2">
        <f t="shared" si="40"/>
        <v>1.6444771895162058</v>
      </c>
      <c r="I279" s="2">
        <f t="shared" si="41"/>
        <v>62.185342192989566</v>
      </c>
    </row>
    <row r="280" spans="1:9" ht="13.5" x14ac:dyDescent="0.25">
      <c r="A280" s="3">
        <f>TITRES_STAT!B283</f>
        <v>42712</v>
      </c>
      <c r="B280" s="5">
        <f>TITRES_STAT!D283</f>
        <v>1.4870000000000001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3.4035679029082487E-3</v>
      </c>
      <c r="G280" s="2">
        <f t="shared" si="39"/>
        <v>2.0696960253425928E-3</v>
      </c>
      <c r="H280" s="2">
        <f t="shared" si="40"/>
        <v>1.6444771895162058</v>
      </c>
      <c r="I280" s="2">
        <f t="shared" si="41"/>
        <v>62.185342192989566</v>
      </c>
    </row>
    <row r="281" spans="1:9" ht="13.5" x14ac:dyDescent="0.25">
      <c r="A281" s="3">
        <f>TITRES_STAT!B284</f>
        <v>42713</v>
      </c>
      <c r="B281" s="5">
        <f>TITRES_STAT!D284</f>
        <v>1.4870000000000001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3.1604559098433738E-3</v>
      </c>
      <c r="G281" s="2">
        <f t="shared" si="39"/>
        <v>1.921860594960979E-3</v>
      </c>
      <c r="H281" s="2">
        <f t="shared" si="40"/>
        <v>1.6444771895162058</v>
      </c>
      <c r="I281" s="2">
        <f t="shared" si="41"/>
        <v>62.185342192989566</v>
      </c>
    </row>
    <row r="282" spans="1:9" ht="13.5" x14ac:dyDescent="0.25">
      <c r="A282" s="3">
        <f>TITRES_STAT!B285</f>
        <v>42717</v>
      </c>
      <c r="B282" s="5">
        <f>TITRES_STAT!D285</f>
        <v>1.4870000000000001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2.9347090591402758E-3</v>
      </c>
      <c r="G282" s="2">
        <f t="shared" si="39"/>
        <v>1.784584838178052E-3</v>
      </c>
      <c r="H282" s="2">
        <f t="shared" si="40"/>
        <v>1.6444771895162058</v>
      </c>
      <c r="I282" s="2">
        <f t="shared" si="41"/>
        <v>62.185342192989566</v>
      </c>
    </row>
    <row r="283" spans="1:9" ht="13.5" x14ac:dyDescent="0.25">
      <c r="A283" s="3">
        <f>TITRES_STAT!B286</f>
        <v>42718</v>
      </c>
      <c r="B283" s="5">
        <f>TITRES_STAT!D286</f>
        <v>1.4870000000000001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2.7250869834873986E-3</v>
      </c>
      <c r="G283" s="2">
        <f t="shared" si="39"/>
        <v>1.6571144925939054E-3</v>
      </c>
      <c r="H283" s="2">
        <f t="shared" si="40"/>
        <v>1.6444771895162056</v>
      </c>
      <c r="I283" s="2">
        <f t="shared" si="41"/>
        <v>62.185342192989566</v>
      </c>
    </row>
    <row r="284" spans="1:9" ht="13.5" x14ac:dyDescent="0.25">
      <c r="A284" s="3">
        <f>TITRES_STAT!B287</f>
        <v>42719</v>
      </c>
      <c r="B284" s="5">
        <f>TITRES_STAT!D287</f>
        <v>1.4870000000000001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2.5304379132382983E-3</v>
      </c>
      <c r="G284" s="2">
        <f t="shared" si="39"/>
        <v>1.5387491716943407E-3</v>
      </c>
      <c r="H284" s="2">
        <f t="shared" si="40"/>
        <v>1.6444771895162054</v>
      </c>
      <c r="I284" s="2">
        <f t="shared" si="41"/>
        <v>62.185342192989566</v>
      </c>
    </row>
    <row r="285" spans="1:9" ht="13.5" x14ac:dyDescent="0.25">
      <c r="A285" s="3">
        <f>TITRES_STAT!B288</f>
        <v>42720</v>
      </c>
      <c r="B285" s="5">
        <f>TITRES_STAT!D288</f>
        <v>1.4681999999999999</v>
      </c>
      <c r="C285" s="2">
        <f t="shared" si="36"/>
        <v>-1.880000000000015E-2</v>
      </c>
      <c r="D285" s="2">
        <f t="shared" si="37"/>
        <v>0</v>
      </c>
      <c r="E285" s="2">
        <f t="shared" si="38"/>
        <v>1.880000000000015E-2</v>
      </c>
      <c r="F285" s="2">
        <f t="shared" ref="F285:G300" si="42">((F284*13)+D285)/14</f>
        <v>2.3496923480069913E-3</v>
      </c>
      <c r="G285" s="2">
        <f t="shared" si="42"/>
        <v>2.7716956594304701E-3</v>
      </c>
      <c r="H285" s="2">
        <f t="shared" si="40"/>
        <v>0.84774543698993554</v>
      </c>
      <c r="I285" s="2">
        <f t="shared" si="41"/>
        <v>45.879990826601791</v>
      </c>
    </row>
    <row r="286" spans="1:9" ht="13.5" x14ac:dyDescent="0.25">
      <c r="A286" s="3">
        <f>TITRES_STAT!B289</f>
        <v>42723</v>
      </c>
      <c r="B286" s="5">
        <f>TITRES_STAT!D289</f>
        <v>1.4933000000000001</v>
      </c>
      <c r="C286" s="2">
        <f t="shared" si="36"/>
        <v>2.5100000000000122E-2</v>
      </c>
      <c r="D286" s="2">
        <f t="shared" si="37"/>
        <v>2.5100000000000122E-2</v>
      </c>
      <c r="E286" s="2">
        <f t="shared" si="38"/>
        <v>0</v>
      </c>
      <c r="F286" s="2">
        <f t="shared" si="42"/>
        <v>3.9747143231493578E-3</v>
      </c>
      <c r="G286" s="2">
        <f t="shared" si="42"/>
        <v>2.573717398042579E-3</v>
      </c>
      <c r="H286" s="2">
        <f t="shared" si="40"/>
        <v>1.5443476141445429</v>
      </c>
      <c r="I286" s="2">
        <f t="shared" si="41"/>
        <v>60.697194265406274</v>
      </c>
    </row>
    <row r="287" spans="1:9" ht="13.5" x14ac:dyDescent="0.25">
      <c r="A287" s="3">
        <f>TITRES_STAT!B290</f>
        <v>42724</v>
      </c>
      <c r="B287" s="5">
        <f>TITRES_STAT!D290</f>
        <v>1.4807999999999999</v>
      </c>
      <c r="C287" s="2">
        <f t="shared" si="36"/>
        <v>-1.2500000000000178E-2</v>
      </c>
      <c r="D287" s="2">
        <f t="shared" si="37"/>
        <v>0</v>
      </c>
      <c r="E287" s="2">
        <f t="shared" si="38"/>
        <v>1.2500000000000178E-2</v>
      </c>
      <c r="F287" s="2">
        <f t="shared" si="42"/>
        <v>3.6908061572101178E-3</v>
      </c>
      <c r="G287" s="2">
        <f t="shared" si="42"/>
        <v>3.2827375838966931E-3</v>
      </c>
      <c r="H287" s="2">
        <f t="shared" si="40"/>
        <v>1.1243073998102027</v>
      </c>
      <c r="I287" s="2">
        <f t="shared" si="41"/>
        <v>52.925833611023265</v>
      </c>
    </row>
    <row r="288" spans="1:9" ht="13.5" x14ac:dyDescent="0.25">
      <c r="A288" s="3">
        <f>TITRES_STAT!B291</f>
        <v>42725</v>
      </c>
      <c r="B288" s="5">
        <f>TITRES_STAT!D291</f>
        <v>1.4681999999999999</v>
      </c>
      <c r="C288" s="2">
        <f t="shared" si="36"/>
        <v>-1.2599999999999945E-2</v>
      </c>
      <c r="D288" s="2">
        <f t="shared" si="37"/>
        <v>0</v>
      </c>
      <c r="E288" s="2">
        <f t="shared" si="38"/>
        <v>1.2599999999999945E-2</v>
      </c>
      <c r="F288" s="2">
        <f t="shared" si="42"/>
        <v>3.4271771459808238E-3</v>
      </c>
      <c r="G288" s="2">
        <f t="shared" si="42"/>
        <v>3.9482563279040683E-3</v>
      </c>
      <c r="H288" s="2">
        <f t="shared" si="40"/>
        <v>0.86802296035327087</v>
      </c>
      <c r="I288" s="2">
        <f t="shared" si="41"/>
        <v>46.467467412130468</v>
      </c>
    </row>
    <row r="289" spans="1:9" ht="13.5" x14ac:dyDescent="0.25">
      <c r="A289" s="3">
        <f>TITRES_STAT!B292</f>
        <v>42726</v>
      </c>
      <c r="B289" s="5">
        <f>TITRES_STAT!D292</f>
        <v>1.4870000000000001</v>
      </c>
      <c r="C289" s="2">
        <f t="shared" si="36"/>
        <v>1.880000000000015E-2</v>
      </c>
      <c r="D289" s="2">
        <f t="shared" si="37"/>
        <v>1.880000000000015E-2</v>
      </c>
      <c r="E289" s="2">
        <f t="shared" si="38"/>
        <v>0</v>
      </c>
      <c r="F289" s="2">
        <f t="shared" si="42"/>
        <v>4.5252359212679186E-3</v>
      </c>
      <c r="G289" s="2">
        <f t="shared" si="42"/>
        <v>3.6662380187680631E-3</v>
      </c>
      <c r="H289" s="2">
        <f t="shared" si="40"/>
        <v>1.2342995457748533</v>
      </c>
      <c r="I289" s="2">
        <f t="shared" si="41"/>
        <v>55.243243821490339</v>
      </c>
    </row>
    <row r="290" spans="1:9" ht="13.5" x14ac:dyDescent="0.25">
      <c r="A290" s="3">
        <f>TITRES_STAT!B293</f>
        <v>42727</v>
      </c>
      <c r="B290" s="5">
        <f>TITRES_STAT!D293</f>
        <v>1.5246999999999999</v>
      </c>
      <c r="C290" s="2">
        <f t="shared" si="36"/>
        <v>3.7699999999999845E-2</v>
      </c>
      <c r="D290" s="2">
        <f t="shared" si="37"/>
        <v>3.7699999999999845E-2</v>
      </c>
      <c r="E290" s="2">
        <f t="shared" si="38"/>
        <v>0</v>
      </c>
      <c r="F290" s="2">
        <f t="shared" si="42"/>
        <v>6.8948619268916272E-3</v>
      </c>
      <c r="G290" s="2">
        <f t="shared" si="42"/>
        <v>3.4043638745703442E-3</v>
      </c>
      <c r="H290" s="2">
        <f t="shared" si="40"/>
        <v>2.0253011079086867</v>
      </c>
      <c r="I290" s="2">
        <f t="shared" si="41"/>
        <v>66.945439004870678</v>
      </c>
    </row>
    <row r="291" spans="1:9" ht="13.5" x14ac:dyDescent="0.25">
      <c r="A291" s="3">
        <f>TITRES_STAT!B294</f>
        <v>42730</v>
      </c>
      <c r="B291" s="5">
        <f>TITRES_STAT!D294</f>
        <v>1.5184</v>
      </c>
      <c r="C291" s="2">
        <f t="shared" si="36"/>
        <v>-6.2999999999999723E-3</v>
      </c>
      <c r="D291" s="2">
        <f t="shared" si="37"/>
        <v>0</v>
      </c>
      <c r="E291" s="2">
        <f t="shared" si="38"/>
        <v>6.2999999999999723E-3</v>
      </c>
      <c r="F291" s="2">
        <f t="shared" si="42"/>
        <v>6.4023717892565113E-3</v>
      </c>
      <c r="G291" s="2">
        <f t="shared" si="42"/>
        <v>3.6111950263867459E-3</v>
      </c>
      <c r="H291" s="2">
        <f t="shared" si="40"/>
        <v>1.7729232961595358</v>
      </c>
      <c r="I291" s="2">
        <f t="shared" si="41"/>
        <v>63.936975776250733</v>
      </c>
    </row>
    <row r="292" spans="1:9" ht="13.5" x14ac:dyDescent="0.25">
      <c r="A292" s="3">
        <f>TITRES_STAT!B295</f>
        <v>42731</v>
      </c>
      <c r="B292" s="5">
        <f>TITRES_STAT!D295</f>
        <v>1.5121</v>
      </c>
      <c r="C292" s="2">
        <f t="shared" si="36"/>
        <v>-6.2999999999999723E-3</v>
      </c>
      <c r="D292" s="2">
        <f t="shared" si="37"/>
        <v>0</v>
      </c>
      <c r="E292" s="2">
        <f t="shared" si="38"/>
        <v>6.2999999999999723E-3</v>
      </c>
      <c r="F292" s="2">
        <f t="shared" si="42"/>
        <v>5.9450595185953315E-3</v>
      </c>
      <c r="G292" s="2">
        <f t="shared" si="42"/>
        <v>3.8032525245019762E-3</v>
      </c>
      <c r="H292" s="2">
        <f t="shared" si="40"/>
        <v>1.5631514027257021</v>
      </c>
      <c r="I292" s="2">
        <f t="shared" si="41"/>
        <v>60.985527466829247</v>
      </c>
    </row>
    <row r="293" spans="1:9" ht="13.5" x14ac:dyDescent="0.25">
      <c r="A293" s="3">
        <f>TITRES_STAT!B296</f>
        <v>42732</v>
      </c>
      <c r="B293" s="5">
        <f>TITRES_STAT!D296</f>
        <v>1.5121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5.5204124101242364E-3</v>
      </c>
      <c r="G293" s="2">
        <f t="shared" si="42"/>
        <v>3.5315916298946921E-3</v>
      </c>
      <c r="H293" s="2">
        <f t="shared" si="40"/>
        <v>1.5631514027257021</v>
      </c>
      <c r="I293" s="2">
        <f t="shared" si="41"/>
        <v>60.985527466829247</v>
      </c>
    </row>
    <row r="294" spans="1:9" ht="13.5" x14ac:dyDescent="0.25">
      <c r="A294" s="3">
        <f>TITRES_STAT!B297</f>
        <v>42733</v>
      </c>
      <c r="B294" s="5">
        <f>TITRES_STAT!D297</f>
        <v>1.5059</v>
      </c>
      <c r="C294" s="2">
        <f t="shared" si="36"/>
        <v>-6.1999999999999833E-3</v>
      </c>
      <c r="D294" s="2">
        <f t="shared" si="37"/>
        <v>0</v>
      </c>
      <c r="E294" s="2">
        <f t="shared" si="38"/>
        <v>6.1999999999999833E-3</v>
      </c>
      <c r="F294" s="2">
        <f t="shared" si="42"/>
        <v>5.126097237972505E-3</v>
      </c>
      <c r="G294" s="2">
        <f t="shared" si="42"/>
        <v>3.7221922277593557E-3</v>
      </c>
      <c r="H294" s="2">
        <f t="shared" si="40"/>
        <v>1.3771715495355425</v>
      </c>
      <c r="I294" s="2">
        <f t="shared" si="41"/>
        <v>57.933200058894258</v>
      </c>
    </row>
    <row r="295" spans="1:9" ht="13.5" x14ac:dyDescent="0.25">
      <c r="A295" s="3">
        <f>TITRES_STAT!B298</f>
        <v>42734</v>
      </c>
      <c r="B295" s="5">
        <f>TITRES_STAT!D298</f>
        <v>1.5059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4.7599474352601834E-3</v>
      </c>
      <c r="G295" s="2">
        <f t="shared" si="42"/>
        <v>3.4563213543479729E-3</v>
      </c>
      <c r="H295" s="2">
        <f t="shared" si="40"/>
        <v>1.3771715495355428</v>
      </c>
      <c r="I295" s="2">
        <f t="shared" si="41"/>
        <v>57.933200058894272</v>
      </c>
    </row>
    <row r="296" spans="1:9" ht="13.5" x14ac:dyDescent="0.25">
      <c r="A296" s="3">
        <f>TITRES_STAT!B299</f>
        <v>42737</v>
      </c>
      <c r="B296" s="5">
        <f>TITRES_STAT!D299</f>
        <v>1.5059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4.4199511898844563E-3</v>
      </c>
      <c r="G296" s="2">
        <f t="shared" si="42"/>
        <v>3.2094412576088318E-3</v>
      </c>
      <c r="H296" s="2">
        <f t="shared" si="40"/>
        <v>1.377171549535543</v>
      </c>
      <c r="I296" s="2">
        <f t="shared" si="41"/>
        <v>57.933200058894272</v>
      </c>
    </row>
    <row r="297" spans="1:9" ht="13.5" x14ac:dyDescent="0.25">
      <c r="A297" s="3">
        <f>TITRES_STAT!B300</f>
        <v>42738</v>
      </c>
      <c r="B297" s="5">
        <f>TITRES_STAT!D300</f>
        <v>1.5059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4.104240390606995E-3</v>
      </c>
      <c r="G297" s="2">
        <f t="shared" si="42"/>
        <v>2.9801954534939149E-3</v>
      </c>
      <c r="H297" s="2">
        <f t="shared" si="40"/>
        <v>1.377171549535543</v>
      </c>
      <c r="I297" s="2">
        <f t="shared" si="41"/>
        <v>57.933200058894272</v>
      </c>
    </row>
    <row r="298" spans="1:9" ht="13.5" x14ac:dyDescent="0.25">
      <c r="A298" s="3">
        <f>TITRES_STAT!B301</f>
        <v>42739</v>
      </c>
      <c r="B298" s="5">
        <f>TITRES_STAT!D301</f>
        <v>1.4996</v>
      </c>
      <c r="C298" s="2">
        <f t="shared" si="36"/>
        <v>-6.2999999999999723E-3</v>
      </c>
      <c r="D298" s="2">
        <f t="shared" si="37"/>
        <v>0</v>
      </c>
      <c r="E298" s="2">
        <f t="shared" si="38"/>
        <v>6.2999999999999723E-3</v>
      </c>
      <c r="F298" s="2">
        <f t="shared" si="42"/>
        <v>3.8110803627064952E-3</v>
      </c>
      <c r="G298" s="2">
        <f t="shared" si="42"/>
        <v>3.2173243496729192E-3</v>
      </c>
      <c r="H298" s="2">
        <f t="shared" si="40"/>
        <v>1.1845496283562267</v>
      </c>
      <c r="I298" s="2">
        <f t="shared" si="41"/>
        <v>54.223974268213162</v>
      </c>
    </row>
    <row r="299" spans="1:9" ht="13.5" x14ac:dyDescent="0.25">
      <c r="A299" s="3">
        <f>TITRES_STAT!B302</f>
        <v>42740</v>
      </c>
      <c r="B299" s="5">
        <f>TITRES_STAT!D302</f>
        <v>1.4870000000000001</v>
      </c>
      <c r="C299" s="2">
        <f t="shared" si="36"/>
        <v>-1.2599999999999945E-2</v>
      </c>
      <c r="D299" s="2">
        <f t="shared" si="37"/>
        <v>0</v>
      </c>
      <c r="E299" s="2">
        <f t="shared" si="38"/>
        <v>1.2599999999999945E-2</v>
      </c>
      <c r="F299" s="2">
        <f t="shared" si="42"/>
        <v>3.5388603367988883E-3</v>
      </c>
      <c r="G299" s="2">
        <f t="shared" si="42"/>
        <v>3.8875154675534211E-3</v>
      </c>
      <c r="H299" s="2">
        <f t="shared" si="40"/>
        <v>0.91031414957328616</v>
      </c>
      <c r="I299" s="2">
        <f t="shared" si="41"/>
        <v>47.652588961696502</v>
      </c>
    </row>
    <row r="300" spans="1:9" ht="13.5" x14ac:dyDescent="0.25">
      <c r="A300" s="3">
        <f>TITRES_STAT!B303</f>
        <v>42741</v>
      </c>
      <c r="B300" s="5">
        <f>TITRES_STAT!D303</f>
        <v>1.4870000000000001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3.2860845984561105E-3</v>
      </c>
      <c r="G300" s="2">
        <f t="shared" si="42"/>
        <v>3.6098357912996053E-3</v>
      </c>
      <c r="H300" s="2">
        <f t="shared" si="40"/>
        <v>0.91031414957328616</v>
      </c>
      <c r="I300" s="2">
        <f t="shared" si="41"/>
        <v>47.652588961696502</v>
      </c>
    </row>
    <row r="301" spans="1:9" ht="13.5" x14ac:dyDescent="0.25">
      <c r="A301" s="3">
        <f>TITRES_STAT!B304</f>
        <v>42744</v>
      </c>
      <c r="B301" s="5">
        <f>TITRES_STAT!D304</f>
        <v>1.5121</v>
      </c>
      <c r="C301" s="2">
        <f t="shared" si="36"/>
        <v>2.50999999999999E-2</v>
      </c>
      <c r="D301" s="2">
        <f t="shared" si="37"/>
        <v>2.50999999999999E-2</v>
      </c>
      <c r="E301" s="2">
        <f t="shared" si="38"/>
        <v>0</v>
      </c>
      <c r="F301" s="2">
        <f t="shared" ref="F301:G316" si="43">((F300*13)+D301)/14</f>
        <v>4.8442214128520955E-3</v>
      </c>
      <c r="G301" s="2">
        <f t="shared" si="43"/>
        <v>3.3519903776353479E-3</v>
      </c>
      <c r="H301" s="2">
        <f t="shared" si="40"/>
        <v>1.4451776010972435</v>
      </c>
      <c r="I301" s="2">
        <f t="shared" si="41"/>
        <v>59.103175182397287</v>
      </c>
    </row>
    <row r="302" spans="1:9" ht="13.5" x14ac:dyDescent="0.25">
      <c r="A302" s="3">
        <f>TITRES_STAT!B305</f>
        <v>42745</v>
      </c>
      <c r="B302" s="5">
        <f>TITRES_STAT!D305</f>
        <v>1.5059</v>
      </c>
      <c r="C302" s="2">
        <f t="shared" si="36"/>
        <v>-6.1999999999999833E-3</v>
      </c>
      <c r="D302" s="2">
        <f t="shared" si="37"/>
        <v>0</v>
      </c>
      <c r="E302" s="2">
        <f t="shared" si="38"/>
        <v>6.1999999999999833E-3</v>
      </c>
      <c r="F302" s="2">
        <f t="shared" si="43"/>
        <v>4.4982055976483743E-3</v>
      </c>
      <c r="G302" s="2">
        <f t="shared" si="43"/>
        <v>3.5554196363756789E-3</v>
      </c>
      <c r="H302" s="2">
        <f t="shared" si="40"/>
        <v>1.2651686882828133</v>
      </c>
      <c r="I302" s="2">
        <f t="shared" si="41"/>
        <v>55.853177506259655</v>
      </c>
    </row>
    <row r="303" spans="1:9" ht="13.5" x14ac:dyDescent="0.25">
      <c r="A303" s="3">
        <f>TITRES_STAT!B306</f>
        <v>42746</v>
      </c>
      <c r="B303" s="5">
        <f>TITRES_STAT!D306</f>
        <v>1.5059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4.1769051978163474E-3</v>
      </c>
      <c r="G303" s="2">
        <f t="shared" si="43"/>
        <v>3.3014610909202734E-3</v>
      </c>
      <c r="H303" s="2">
        <f t="shared" si="40"/>
        <v>1.265168688282813</v>
      </c>
      <c r="I303" s="2">
        <f t="shared" si="41"/>
        <v>55.853177506259655</v>
      </c>
    </row>
    <row r="304" spans="1:9" ht="13.5" x14ac:dyDescent="0.25">
      <c r="A304" s="3">
        <f>TITRES_STAT!B307</f>
        <v>42747</v>
      </c>
      <c r="B304" s="5">
        <f>TITRES_STAT!D307</f>
        <v>1.5059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3.8785548265437507E-3</v>
      </c>
      <c r="G304" s="2">
        <f t="shared" si="43"/>
        <v>3.0656424415688257E-3</v>
      </c>
      <c r="H304" s="2">
        <f t="shared" si="40"/>
        <v>1.2651686882828128</v>
      </c>
      <c r="I304" s="2">
        <f t="shared" si="41"/>
        <v>55.853177506259655</v>
      </c>
    </row>
    <row r="305" spans="1:9" ht="13.5" x14ac:dyDescent="0.25">
      <c r="A305" s="3">
        <f>TITRES_STAT!B308</f>
        <v>42748</v>
      </c>
      <c r="B305" s="5">
        <f>TITRES_STAT!D308</f>
        <v>1.4996</v>
      </c>
      <c r="C305" s="2">
        <f t="shared" si="36"/>
        <v>-6.2999999999999723E-3</v>
      </c>
      <c r="D305" s="2">
        <f t="shared" si="37"/>
        <v>0</v>
      </c>
      <c r="E305" s="2">
        <f t="shared" si="38"/>
        <v>6.2999999999999723E-3</v>
      </c>
      <c r="F305" s="2">
        <f t="shared" si="43"/>
        <v>3.6015151960763396E-3</v>
      </c>
      <c r="G305" s="2">
        <f t="shared" si="43"/>
        <v>3.2966679814567649E-3</v>
      </c>
      <c r="H305" s="2">
        <f t="shared" si="40"/>
        <v>1.0924713123475862</v>
      </c>
      <c r="I305" s="2">
        <f t="shared" si="41"/>
        <v>52.209619596739913</v>
      </c>
    </row>
    <row r="306" spans="1:9" ht="13.5" x14ac:dyDescent="0.25">
      <c r="A306" s="3">
        <f>TITRES_STAT!B309</f>
        <v>42751</v>
      </c>
      <c r="B306" s="5">
        <f>TITRES_STAT!D309</f>
        <v>1.5246999999999999</v>
      </c>
      <c r="C306" s="2">
        <f t="shared" si="36"/>
        <v>2.50999999999999E-2</v>
      </c>
      <c r="D306" s="2">
        <f t="shared" si="37"/>
        <v>2.50999999999999E-2</v>
      </c>
      <c r="E306" s="2">
        <f t="shared" si="38"/>
        <v>0</v>
      </c>
      <c r="F306" s="2">
        <f t="shared" si="43"/>
        <v>5.1371212534994512E-3</v>
      </c>
      <c r="G306" s="2">
        <f t="shared" si="43"/>
        <v>3.0611916970669961E-3</v>
      </c>
      <c r="H306" s="2">
        <f t="shared" si="40"/>
        <v>1.6781442529134829</v>
      </c>
      <c r="I306" s="2">
        <f t="shared" si="41"/>
        <v>62.660711837604481</v>
      </c>
    </row>
    <row r="307" spans="1:9" ht="13.5" x14ac:dyDescent="0.25">
      <c r="A307" s="3">
        <f>TITRES_STAT!B310</f>
        <v>42752</v>
      </c>
      <c r="B307" s="5">
        <f>TITRES_STAT!D310</f>
        <v>1.6</v>
      </c>
      <c r="C307" s="2">
        <f t="shared" si="36"/>
        <v>7.5300000000000145E-2</v>
      </c>
      <c r="D307" s="2">
        <f t="shared" si="37"/>
        <v>7.5300000000000145E-2</v>
      </c>
      <c r="E307" s="2">
        <f t="shared" si="38"/>
        <v>0</v>
      </c>
      <c r="F307" s="2">
        <f t="shared" si="43"/>
        <v>1.0148755449678071E-2</v>
      </c>
      <c r="G307" s="2">
        <f t="shared" si="43"/>
        <v>2.8425351472764963E-3</v>
      </c>
      <c r="H307" s="2">
        <f t="shared" si="40"/>
        <v>3.5703183685879298</v>
      </c>
      <c r="I307" s="2">
        <f t="shared" si="41"/>
        <v>78.119686215449249</v>
      </c>
    </row>
    <row r="308" spans="1:9" ht="13.5" x14ac:dyDescent="0.25">
      <c r="A308" s="3">
        <f>TITRES_STAT!B311</f>
        <v>42753</v>
      </c>
      <c r="B308" s="5">
        <f>TITRES_STAT!D311</f>
        <v>1.6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9.4238443461296378E-3</v>
      </c>
      <c r="G308" s="2">
        <f t="shared" si="43"/>
        <v>2.6394969224710321E-3</v>
      </c>
      <c r="H308" s="2">
        <f t="shared" si="40"/>
        <v>3.5703183685879303</v>
      </c>
      <c r="I308" s="2">
        <f t="shared" si="41"/>
        <v>78.119686215449249</v>
      </c>
    </row>
    <row r="309" spans="1:9" ht="13.5" x14ac:dyDescent="0.25">
      <c r="A309" s="3">
        <f>TITRES_STAT!B312</f>
        <v>42754</v>
      </c>
      <c r="B309" s="5">
        <f>TITRES_STAT!D312</f>
        <v>1.6125</v>
      </c>
      <c r="C309" s="2">
        <f t="shared" si="36"/>
        <v>1.2499999999999956E-2</v>
      </c>
      <c r="D309" s="2">
        <f t="shared" si="37"/>
        <v>1.2499999999999956E-2</v>
      </c>
      <c r="E309" s="2">
        <f t="shared" si="38"/>
        <v>0</v>
      </c>
      <c r="F309" s="2">
        <f t="shared" si="43"/>
        <v>9.643569749977517E-3</v>
      </c>
      <c r="G309" s="2">
        <f t="shared" si="43"/>
        <v>2.4509614280088152E-3</v>
      </c>
      <c r="H309" s="2">
        <f t="shared" si="40"/>
        <v>3.9346069015096847</v>
      </c>
      <c r="I309" s="2">
        <f t="shared" si="41"/>
        <v>79.734961265221315</v>
      </c>
    </row>
    <row r="310" spans="1:9" ht="13.5" x14ac:dyDescent="0.25">
      <c r="A310" s="3">
        <f>TITRES_STAT!B313</f>
        <v>42755</v>
      </c>
      <c r="B310" s="5">
        <f>TITRES_STAT!D313</f>
        <v>1.5686</v>
      </c>
      <c r="C310" s="2">
        <f t="shared" si="36"/>
        <v>-4.390000000000005E-2</v>
      </c>
      <c r="D310" s="2">
        <f t="shared" si="37"/>
        <v>0</v>
      </c>
      <c r="E310" s="2">
        <f t="shared" si="38"/>
        <v>4.390000000000005E-2</v>
      </c>
      <c r="F310" s="2">
        <f t="shared" si="43"/>
        <v>8.9547433392648378E-3</v>
      </c>
      <c r="G310" s="2">
        <f t="shared" si="43"/>
        <v>5.4116070402939042E-3</v>
      </c>
      <c r="H310" s="2">
        <f t="shared" si="40"/>
        <v>1.654729043071558</v>
      </c>
      <c r="I310" s="2">
        <f t="shared" si="41"/>
        <v>62.331372287885685</v>
      </c>
    </row>
    <row r="311" spans="1:9" ht="13.5" x14ac:dyDescent="0.25">
      <c r="A311" s="3">
        <f>TITRES_STAT!B314</f>
        <v>42758</v>
      </c>
      <c r="B311" s="5">
        <f>TITRES_STAT!D314</f>
        <v>1.5686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8.315118815031634E-3</v>
      </c>
      <c r="G311" s="2">
        <f t="shared" si="43"/>
        <v>5.0250636802729107E-3</v>
      </c>
      <c r="H311" s="2">
        <f t="shared" si="40"/>
        <v>1.6547290430715578</v>
      </c>
      <c r="I311" s="2">
        <f t="shared" si="41"/>
        <v>62.331372287885678</v>
      </c>
    </row>
    <row r="312" spans="1:9" ht="13.5" x14ac:dyDescent="0.25">
      <c r="A312" s="3">
        <f>TITRES_STAT!B315</f>
        <v>42759</v>
      </c>
      <c r="B312" s="5">
        <f>TITRES_STAT!D315</f>
        <v>1.5561</v>
      </c>
      <c r="C312" s="2">
        <f t="shared" si="36"/>
        <v>-1.2499999999999956E-2</v>
      </c>
      <c r="D312" s="2">
        <f t="shared" si="37"/>
        <v>0</v>
      </c>
      <c r="E312" s="2">
        <f t="shared" si="38"/>
        <v>1.2499999999999956E-2</v>
      </c>
      <c r="F312" s="2">
        <f t="shared" si="43"/>
        <v>7.7211817568150886E-3</v>
      </c>
      <c r="G312" s="2">
        <f t="shared" si="43"/>
        <v>5.5589877031105572E-3</v>
      </c>
      <c r="H312" s="2">
        <f t="shared" si="40"/>
        <v>1.3889546387186045</v>
      </c>
      <c r="I312" s="2">
        <f t="shared" si="41"/>
        <v>58.140686985317416</v>
      </c>
    </row>
    <row r="313" spans="1:9" ht="13.5" x14ac:dyDescent="0.25">
      <c r="A313" s="3">
        <f>TITRES_STAT!B316</f>
        <v>42760</v>
      </c>
      <c r="B313" s="5">
        <f>TITRES_STAT!D316</f>
        <v>1.5561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7.1696687741854394E-3</v>
      </c>
      <c r="G313" s="2">
        <f t="shared" si="43"/>
        <v>5.1619171528883749E-3</v>
      </c>
      <c r="H313" s="2">
        <f t="shared" si="40"/>
        <v>1.3889546387186043</v>
      </c>
      <c r="I313" s="2">
        <f t="shared" si="41"/>
        <v>58.140686985317416</v>
      </c>
    </row>
    <row r="314" spans="1:9" ht="13.5" x14ac:dyDescent="0.25">
      <c r="A314" s="3">
        <f>TITRES_STAT!B317</f>
        <v>42761</v>
      </c>
      <c r="B314" s="5">
        <f>TITRES_STAT!D317</f>
        <v>1.5121</v>
      </c>
      <c r="C314" s="2">
        <f t="shared" si="36"/>
        <v>-4.4000000000000039E-2</v>
      </c>
      <c r="D314" s="2">
        <f t="shared" si="37"/>
        <v>0</v>
      </c>
      <c r="E314" s="2">
        <f t="shared" si="38"/>
        <v>4.4000000000000039E-2</v>
      </c>
      <c r="F314" s="2">
        <f t="shared" si="43"/>
        <v>6.6575495760293367E-3</v>
      </c>
      <c r="G314" s="2">
        <f t="shared" si="43"/>
        <v>7.9360659276820657E-3</v>
      </c>
      <c r="H314" s="2">
        <f t="shared" si="40"/>
        <v>0.83889796741820255</v>
      </c>
      <c r="I314" s="2">
        <f t="shared" si="41"/>
        <v>45.619603821521885</v>
      </c>
    </row>
    <row r="315" spans="1:9" ht="13.5" x14ac:dyDescent="0.25">
      <c r="A315" s="3">
        <f>TITRES_STAT!B318</f>
        <v>42762</v>
      </c>
      <c r="B315" s="5">
        <f>TITRES_STAT!D318</f>
        <v>1.4996</v>
      </c>
      <c r="C315" s="2">
        <f t="shared" si="36"/>
        <v>-1.2499999999999956E-2</v>
      </c>
      <c r="D315" s="2">
        <f t="shared" si="37"/>
        <v>0</v>
      </c>
      <c r="E315" s="2">
        <f t="shared" si="38"/>
        <v>1.2499999999999956E-2</v>
      </c>
      <c r="F315" s="2">
        <f t="shared" si="43"/>
        <v>6.1820103205986691E-3</v>
      </c>
      <c r="G315" s="2">
        <f t="shared" si="43"/>
        <v>8.2620612185619145E-3</v>
      </c>
      <c r="H315" s="2">
        <f t="shared" si="40"/>
        <v>0.74824068196322358</v>
      </c>
      <c r="I315" s="2">
        <f t="shared" si="41"/>
        <v>42.799637926453642</v>
      </c>
    </row>
    <row r="316" spans="1:9" ht="13.5" x14ac:dyDescent="0.25">
      <c r="A316" s="3">
        <f>TITRES_STAT!B319</f>
        <v>42765</v>
      </c>
      <c r="B316" s="5">
        <f>TITRES_STAT!D319</f>
        <v>1.4996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5.7404381548416209E-3</v>
      </c>
      <c r="G316" s="2">
        <f t="shared" si="43"/>
        <v>7.6719139886646344E-3</v>
      </c>
      <c r="H316" s="2">
        <f t="shared" si="40"/>
        <v>0.74824068196322358</v>
      </c>
      <c r="I316" s="2">
        <f t="shared" si="41"/>
        <v>42.799637926453642</v>
      </c>
    </row>
    <row r="317" spans="1:9" ht="13.5" x14ac:dyDescent="0.25">
      <c r="A317" s="3">
        <f>TITRES_STAT!B320</f>
        <v>42766</v>
      </c>
      <c r="B317" s="5">
        <f>TITRES_STAT!D320</f>
        <v>1.4557</v>
      </c>
      <c r="C317" s="2">
        <f t="shared" si="36"/>
        <v>-4.390000000000005E-2</v>
      </c>
      <c r="D317" s="2">
        <f t="shared" si="37"/>
        <v>0</v>
      </c>
      <c r="E317" s="2">
        <f t="shared" si="38"/>
        <v>4.390000000000005E-2</v>
      </c>
      <c r="F317" s="2">
        <f t="shared" ref="F317:G332" si="44">((F316*13)+D317)/14</f>
        <v>5.330406858067219E-3</v>
      </c>
      <c r="G317" s="2">
        <f t="shared" si="44"/>
        <v>1.0259634418045735E-2</v>
      </c>
      <c r="H317" s="2">
        <f t="shared" si="40"/>
        <v>0.51955134470401143</v>
      </c>
      <c r="I317" s="2">
        <f t="shared" si="41"/>
        <v>34.191101637649055</v>
      </c>
    </row>
    <row r="318" spans="1:9" ht="13.5" x14ac:dyDescent="0.25">
      <c r="A318" s="3">
        <f>TITRES_STAT!B321</f>
        <v>42767</v>
      </c>
      <c r="B318" s="5">
        <f>TITRES_STAT!D321</f>
        <v>1.4744999999999999</v>
      </c>
      <c r="C318" s="2">
        <f t="shared" si="36"/>
        <v>1.8799999999999928E-2</v>
      </c>
      <c r="D318" s="2">
        <f t="shared" si="37"/>
        <v>1.8799999999999928E-2</v>
      </c>
      <c r="E318" s="2">
        <f t="shared" si="38"/>
        <v>0</v>
      </c>
      <c r="F318" s="2">
        <f t="shared" si="44"/>
        <v>6.292520653919555E-3</v>
      </c>
      <c r="G318" s="2">
        <f t="shared" si="44"/>
        <v>9.5268033881853263E-3</v>
      </c>
      <c r="H318" s="2">
        <f t="shared" si="40"/>
        <v>0.66050703447110393</v>
      </c>
      <c r="I318" s="2">
        <f t="shared" si="41"/>
        <v>39.777430673847476</v>
      </c>
    </row>
    <row r="319" spans="1:9" ht="13.5" x14ac:dyDescent="0.25">
      <c r="A319" s="3">
        <f>TITRES_STAT!B322</f>
        <v>42768</v>
      </c>
      <c r="B319" s="5">
        <f>TITRES_STAT!D322</f>
        <v>1.4681999999999999</v>
      </c>
      <c r="C319" s="2">
        <f t="shared" si="36"/>
        <v>-6.2999999999999723E-3</v>
      </c>
      <c r="D319" s="2">
        <f t="shared" si="37"/>
        <v>0</v>
      </c>
      <c r="E319" s="2">
        <f t="shared" si="38"/>
        <v>6.2999999999999723E-3</v>
      </c>
      <c r="F319" s="2">
        <f t="shared" si="44"/>
        <v>5.8430548929253017E-3</v>
      </c>
      <c r="G319" s="2">
        <f t="shared" si="44"/>
        <v>9.2963174318863723E-3</v>
      </c>
      <c r="H319" s="2">
        <f t="shared" si="40"/>
        <v>0.62853435629076315</v>
      </c>
      <c r="I319" s="2">
        <f t="shared" si="41"/>
        <v>38.595093426358325</v>
      </c>
    </row>
    <row r="320" spans="1:9" ht="13.5" x14ac:dyDescent="0.25">
      <c r="A320" s="3">
        <f>TITRES_STAT!B323</f>
        <v>42769</v>
      </c>
      <c r="B320" s="5">
        <f>TITRES_STAT!D323</f>
        <v>1.4681999999999999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5.4256938291449225E-3</v>
      </c>
      <c r="G320" s="2">
        <f t="shared" si="44"/>
        <v>8.6322947581802031E-3</v>
      </c>
      <c r="H320" s="2">
        <f t="shared" si="40"/>
        <v>0.62853435629076315</v>
      </c>
      <c r="I320" s="2">
        <f t="shared" si="41"/>
        <v>38.595093426358325</v>
      </c>
    </row>
    <row r="321" spans="1:9" ht="13.5" x14ac:dyDescent="0.25">
      <c r="A321" s="3">
        <f>TITRES_STAT!B324</f>
        <v>42772</v>
      </c>
      <c r="B321" s="5">
        <f>TITRES_STAT!D324</f>
        <v>1.4557</v>
      </c>
      <c r="C321" s="2">
        <f t="shared" si="36"/>
        <v>-1.2499999999999956E-2</v>
      </c>
      <c r="D321" s="2">
        <f t="shared" si="37"/>
        <v>0</v>
      </c>
      <c r="E321" s="2">
        <f t="shared" si="38"/>
        <v>1.2499999999999956E-2</v>
      </c>
      <c r="F321" s="2">
        <f t="shared" si="44"/>
        <v>5.0381442699202845E-3</v>
      </c>
      <c r="G321" s="2">
        <f t="shared" si="44"/>
        <v>8.908559418310185E-3</v>
      </c>
      <c r="H321" s="2">
        <f t="shared" si="40"/>
        <v>0.56553972795704177</v>
      </c>
      <c r="I321" s="2">
        <f t="shared" si="41"/>
        <v>36.124265507784045</v>
      </c>
    </row>
    <row r="322" spans="1:9" ht="13.5" x14ac:dyDescent="0.25">
      <c r="A322" s="3">
        <f>TITRES_STAT!B325</f>
        <v>42773</v>
      </c>
      <c r="B322" s="5">
        <f>TITRES_STAT!D325</f>
        <v>1.4744999999999999</v>
      </c>
      <c r="C322" s="2">
        <f t="shared" si="36"/>
        <v>1.8799999999999928E-2</v>
      </c>
      <c r="D322" s="2">
        <f t="shared" si="37"/>
        <v>1.8799999999999928E-2</v>
      </c>
      <c r="E322" s="2">
        <f t="shared" si="38"/>
        <v>0</v>
      </c>
      <c r="F322" s="2">
        <f t="shared" si="44"/>
        <v>6.021133964925973E-3</v>
      </c>
      <c r="G322" s="2">
        <f t="shared" si="44"/>
        <v>8.2722337455737437E-3</v>
      </c>
      <c r="H322" s="2">
        <f t="shared" si="40"/>
        <v>0.72787280317698044</v>
      </c>
      <c r="I322" s="2">
        <f t="shared" si="41"/>
        <v>42.125369520179134</v>
      </c>
    </row>
    <row r="323" spans="1:9" ht="13.5" x14ac:dyDescent="0.25">
      <c r="A323" s="3">
        <f>TITRES_STAT!B326</f>
        <v>42774</v>
      </c>
      <c r="B323" s="5">
        <f>TITRES_STAT!D326</f>
        <v>1.4619</v>
      </c>
      <c r="C323" s="2">
        <f t="shared" ref="C323:C386" si="45">B323-B322</f>
        <v>-1.2599999999999945E-2</v>
      </c>
      <c r="D323" s="2">
        <f t="shared" ref="D323:D386" si="46">IF(C323&gt;0,C323,0)</f>
        <v>0</v>
      </c>
      <c r="E323" s="2">
        <f t="shared" ref="E323:E386" si="47">IF(C323&lt;0,-C323,0)</f>
        <v>1.2599999999999945E-2</v>
      </c>
      <c r="F323" s="2">
        <f t="shared" si="44"/>
        <v>5.5910529674312601E-3</v>
      </c>
      <c r="G323" s="2">
        <f t="shared" si="44"/>
        <v>8.581359906604186E-3</v>
      </c>
      <c r="H323" s="2">
        <f t="shared" si="40"/>
        <v>0.6515346085331305</v>
      </c>
      <c r="I323" s="2">
        <f t="shared" si="41"/>
        <v>39.45025463994449</v>
      </c>
    </row>
    <row r="324" spans="1:9" ht="13.5" x14ac:dyDescent="0.25">
      <c r="A324" s="3">
        <f>TITRES_STAT!B327</f>
        <v>42775</v>
      </c>
      <c r="B324" s="5">
        <f>TITRES_STAT!D327</f>
        <v>1.4681999999999999</v>
      </c>
      <c r="C324" s="2">
        <f t="shared" si="45"/>
        <v>6.2999999999999723E-3</v>
      </c>
      <c r="D324" s="2">
        <f t="shared" si="46"/>
        <v>6.2999999999999723E-3</v>
      </c>
      <c r="E324" s="2">
        <f t="shared" si="47"/>
        <v>0</v>
      </c>
      <c r="F324" s="2">
        <f t="shared" si="44"/>
        <v>5.6416920411861684E-3</v>
      </c>
      <c r="G324" s="2">
        <f t="shared" si="44"/>
        <v>7.9684056275610305E-3</v>
      </c>
      <c r="H324" s="2">
        <f t="shared" si="40"/>
        <v>0.70800763727096783</v>
      </c>
      <c r="I324" s="2">
        <f t="shared" si="41"/>
        <v>41.452252426822469</v>
      </c>
    </row>
    <row r="325" spans="1:9" ht="13.5" x14ac:dyDescent="0.25">
      <c r="A325" s="3">
        <f>TITRES_STAT!B328</f>
        <v>42776</v>
      </c>
      <c r="B325" s="5">
        <f>TITRES_STAT!D328</f>
        <v>1.4619</v>
      </c>
      <c r="C325" s="2">
        <f t="shared" si="45"/>
        <v>-6.2999999999999723E-3</v>
      </c>
      <c r="D325" s="2">
        <f t="shared" si="46"/>
        <v>0</v>
      </c>
      <c r="E325" s="2">
        <f t="shared" si="47"/>
        <v>6.2999999999999723E-3</v>
      </c>
      <c r="F325" s="2">
        <f t="shared" si="44"/>
        <v>5.2387140382442994E-3</v>
      </c>
      <c r="G325" s="2">
        <f t="shared" si="44"/>
        <v>7.849233797020955E-3</v>
      </c>
      <c r="H325" s="2">
        <f t="shared" si="40"/>
        <v>0.66741725036048305</v>
      </c>
      <c r="I325" s="2">
        <f t="shared" si="41"/>
        <v>40.027008849536152</v>
      </c>
    </row>
    <row r="326" spans="1:9" ht="13.5" x14ac:dyDescent="0.25">
      <c r="A326" s="3">
        <f>TITRES_STAT!B329</f>
        <v>42779</v>
      </c>
      <c r="B326" s="5">
        <f>TITRES_STAT!D329</f>
        <v>1.4619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4.8645201783697068E-3</v>
      </c>
      <c r="G326" s="2">
        <f t="shared" si="44"/>
        <v>7.2885742400908863E-3</v>
      </c>
      <c r="H326" s="2">
        <f t="shared" si="40"/>
        <v>0.66741725036048305</v>
      </c>
      <c r="I326" s="2">
        <f t="shared" si="41"/>
        <v>40.027008849536152</v>
      </c>
    </row>
    <row r="327" spans="1:9" ht="13.5" x14ac:dyDescent="0.25">
      <c r="A327" s="3">
        <f>TITRES_STAT!B330</f>
        <v>42780</v>
      </c>
      <c r="B327" s="5">
        <f>TITRES_STAT!D330</f>
        <v>1.4619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4.5170544513432999E-3</v>
      </c>
      <c r="G327" s="2">
        <f t="shared" si="44"/>
        <v>6.7679617943701082E-3</v>
      </c>
      <c r="H327" s="2">
        <f t="shared" si="40"/>
        <v>0.66741725036048327</v>
      </c>
      <c r="I327" s="2">
        <f t="shared" si="41"/>
        <v>40.027008849536173</v>
      </c>
    </row>
    <row r="328" spans="1:9" ht="13.5" x14ac:dyDescent="0.25">
      <c r="A328" s="3">
        <f>TITRES_STAT!B331</f>
        <v>42781</v>
      </c>
      <c r="B328" s="5">
        <f>TITRES_STAT!D331</f>
        <v>1.4494</v>
      </c>
      <c r="C328" s="2">
        <f t="shared" si="45"/>
        <v>-1.2499999999999956E-2</v>
      </c>
      <c r="D328" s="2">
        <f t="shared" si="46"/>
        <v>0</v>
      </c>
      <c r="E328" s="2">
        <f t="shared" si="47"/>
        <v>1.2499999999999956E-2</v>
      </c>
      <c r="F328" s="2">
        <f t="shared" si="44"/>
        <v>4.1944077048187787E-3</v>
      </c>
      <c r="G328" s="2">
        <f t="shared" si="44"/>
        <v>7.1773930947722402E-3</v>
      </c>
      <c r="H328" s="2">
        <f t="shared" si="40"/>
        <v>0.58439152620382984</v>
      </c>
      <c r="I328" s="2">
        <f t="shared" si="41"/>
        <v>36.88428753491381</v>
      </c>
    </row>
    <row r="329" spans="1:9" ht="13.5" x14ac:dyDescent="0.25">
      <c r="A329" s="3">
        <f>TITRES_STAT!B332</f>
        <v>42782</v>
      </c>
      <c r="B329" s="5">
        <f>TITRES_STAT!D332</f>
        <v>1.4431</v>
      </c>
      <c r="C329" s="2">
        <f t="shared" si="45"/>
        <v>-6.2999999999999723E-3</v>
      </c>
      <c r="D329" s="2">
        <f t="shared" si="46"/>
        <v>0</v>
      </c>
      <c r="E329" s="2">
        <f t="shared" si="47"/>
        <v>6.2999999999999723E-3</v>
      </c>
      <c r="F329" s="2">
        <f t="shared" si="44"/>
        <v>3.89480715447458E-3</v>
      </c>
      <c r="G329" s="2">
        <f t="shared" si="44"/>
        <v>7.1147221594313635E-3</v>
      </c>
      <c r="H329" s="2">
        <f t="shared" si="40"/>
        <v>0.54742926950584792</v>
      </c>
      <c r="I329" s="2">
        <f t="shared" si="41"/>
        <v>35.376690895905227</v>
      </c>
    </row>
    <row r="330" spans="1:9" ht="13.5" x14ac:dyDescent="0.25">
      <c r="A330" s="3">
        <f>TITRES_STAT!B333</f>
        <v>42783</v>
      </c>
      <c r="B330" s="5">
        <f>TITRES_STAT!D333</f>
        <v>1.4431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3.6166066434406815E-3</v>
      </c>
      <c r="G330" s="2">
        <f t="shared" si="44"/>
        <v>6.6065277194719803E-3</v>
      </c>
      <c r="H330" s="2">
        <f t="shared" si="40"/>
        <v>0.54742926950584792</v>
      </c>
      <c r="I330" s="2">
        <f t="shared" si="41"/>
        <v>35.376690895905227</v>
      </c>
    </row>
    <row r="331" spans="1:9" ht="13.5" x14ac:dyDescent="0.25">
      <c r="A331" s="3">
        <f>TITRES_STAT!B334</f>
        <v>42786</v>
      </c>
      <c r="B331" s="5">
        <f>TITRES_STAT!D334</f>
        <v>1.4431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3.3582775974806329E-3</v>
      </c>
      <c r="G331" s="2">
        <f t="shared" si="44"/>
        <v>6.1346328823668394E-3</v>
      </c>
      <c r="H331" s="2">
        <f t="shared" si="40"/>
        <v>0.54742926950584792</v>
      </c>
      <c r="I331" s="2">
        <f t="shared" si="41"/>
        <v>35.376690895905227</v>
      </c>
    </row>
    <row r="332" spans="1:9" ht="13.5" x14ac:dyDescent="0.25">
      <c r="A332" s="3">
        <f>TITRES_STAT!B335</f>
        <v>42787</v>
      </c>
      <c r="B332" s="5">
        <f>TITRES_STAT!D335</f>
        <v>1.4431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3.1184006262320167E-3</v>
      </c>
      <c r="G332" s="2">
        <f t="shared" si="44"/>
        <v>5.6964448193406372E-3</v>
      </c>
      <c r="H332" s="2">
        <f t="shared" si="40"/>
        <v>0.54742926950584792</v>
      </c>
      <c r="I332" s="2">
        <f t="shared" si="41"/>
        <v>35.376690895905227</v>
      </c>
    </row>
    <row r="333" spans="1:9" ht="13.5" x14ac:dyDescent="0.25">
      <c r="A333" s="3">
        <f>TITRES_STAT!B336</f>
        <v>42788</v>
      </c>
      <c r="B333" s="5">
        <f>TITRES_STAT!D336</f>
        <v>1.4431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2.8956577243583015E-3</v>
      </c>
      <c r="G333" s="2">
        <f t="shared" si="48"/>
        <v>5.289555903673449E-3</v>
      </c>
      <c r="H333" s="2">
        <f t="shared" si="40"/>
        <v>0.54742926950584792</v>
      </c>
      <c r="I333" s="2">
        <f t="shared" si="41"/>
        <v>35.376690895905227</v>
      </c>
    </row>
    <row r="334" spans="1:9" ht="13.5" x14ac:dyDescent="0.25">
      <c r="A334" s="3">
        <f>TITRES_STAT!B337</f>
        <v>42789</v>
      </c>
      <c r="B334" s="5">
        <f>TITRES_STAT!D337</f>
        <v>1.4807999999999999</v>
      </c>
      <c r="C334" s="2">
        <f t="shared" si="45"/>
        <v>3.7699999999999845E-2</v>
      </c>
      <c r="D334" s="2">
        <f t="shared" si="46"/>
        <v>3.7699999999999845E-2</v>
      </c>
      <c r="E334" s="2">
        <f t="shared" si="47"/>
        <v>0</v>
      </c>
      <c r="F334" s="2">
        <f t="shared" si="48"/>
        <v>5.3816821726184122E-3</v>
      </c>
      <c r="G334" s="2">
        <f t="shared" si="48"/>
        <v>4.9117304819824891E-3</v>
      </c>
      <c r="H334" s="2">
        <f t="shared" si="40"/>
        <v>1.0956794539846657</v>
      </c>
      <c r="I334" s="2">
        <f t="shared" si="41"/>
        <v>52.282778833440943</v>
      </c>
    </row>
    <row r="335" spans="1:9" ht="13.5" x14ac:dyDescent="0.25">
      <c r="A335" s="3">
        <f>TITRES_STAT!B338</f>
        <v>42790</v>
      </c>
      <c r="B335" s="5">
        <f>TITRES_STAT!D338</f>
        <v>1.4807999999999999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4.9972763031456684E-3</v>
      </c>
      <c r="G335" s="2">
        <f t="shared" si="48"/>
        <v>4.5608925904123115E-3</v>
      </c>
      <c r="H335" s="2">
        <f t="shared" si="40"/>
        <v>1.0956794539846655</v>
      </c>
      <c r="I335" s="2">
        <f t="shared" si="41"/>
        <v>52.282778833440943</v>
      </c>
    </row>
    <row r="336" spans="1:9" ht="13.5" x14ac:dyDescent="0.25">
      <c r="A336" s="3">
        <f>TITRES_STAT!B339</f>
        <v>42793</v>
      </c>
      <c r="B336" s="5">
        <f>TITRES_STAT!D339</f>
        <v>1.4807999999999999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4.6403279957781202E-3</v>
      </c>
      <c r="G336" s="2">
        <f t="shared" si="48"/>
        <v>4.2351145482400036E-3</v>
      </c>
      <c r="H336" s="2">
        <f t="shared" si="40"/>
        <v>1.0956794539846655</v>
      </c>
      <c r="I336" s="2">
        <f t="shared" si="41"/>
        <v>52.282778833440943</v>
      </c>
    </row>
    <row r="337" spans="1:9" ht="13.5" x14ac:dyDescent="0.25">
      <c r="A337" s="3">
        <f>TITRES_STAT!B340</f>
        <v>42794</v>
      </c>
      <c r="B337" s="5">
        <f>TITRES_STAT!D340</f>
        <v>1.4744999999999999</v>
      </c>
      <c r="C337" s="2">
        <f t="shared" si="45"/>
        <v>-6.2999999999999723E-3</v>
      </c>
      <c r="D337" s="2">
        <f t="shared" si="46"/>
        <v>0</v>
      </c>
      <c r="E337" s="2">
        <f t="shared" si="47"/>
        <v>6.2999999999999723E-3</v>
      </c>
      <c r="F337" s="2">
        <f t="shared" si="48"/>
        <v>4.3088759960796834E-3</v>
      </c>
      <c r="G337" s="2">
        <f t="shared" si="48"/>
        <v>4.3826063662228592E-3</v>
      </c>
      <c r="H337" s="2">
        <f t="shared" ref="H337:H400" si="49">F337/G337</f>
        <v>0.98317659310874406</v>
      </c>
      <c r="I337" s="2">
        <f t="shared" ref="I337:I400" si="50">IF(G337=0,100,100-(100/(1+H337)))</f>
        <v>49.575846978284368</v>
      </c>
    </row>
    <row r="338" spans="1:9" ht="13.5" x14ac:dyDescent="0.25">
      <c r="A338" s="3">
        <f>TITRES_STAT!B341</f>
        <v>42795</v>
      </c>
      <c r="B338" s="5">
        <f>TITRES_STAT!D341</f>
        <v>1.4744999999999999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4.0010991392168491E-3</v>
      </c>
      <c r="G338" s="2">
        <f t="shared" si="48"/>
        <v>4.0695630543497981E-3</v>
      </c>
      <c r="H338" s="2">
        <f t="shared" si="49"/>
        <v>0.98317659310874406</v>
      </c>
      <c r="I338" s="2">
        <f t="shared" si="50"/>
        <v>49.575846978284368</v>
      </c>
    </row>
    <row r="339" spans="1:9" ht="13.5" x14ac:dyDescent="0.25">
      <c r="A339" s="3">
        <f>TITRES_STAT!B342</f>
        <v>42796</v>
      </c>
      <c r="B339" s="5">
        <f>TITRES_STAT!D342</f>
        <v>1.4744999999999999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3.7153063435585026E-3</v>
      </c>
      <c r="G339" s="2">
        <f t="shared" si="48"/>
        <v>3.7788799790390982E-3</v>
      </c>
      <c r="H339" s="2">
        <f t="shared" si="49"/>
        <v>0.98317659310874406</v>
      </c>
      <c r="I339" s="2">
        <f t="shared" si="50"/>
        <v>49.575846978284368</v>
      </c>
    </row>
    <row r="340" spans="1:9" ht="13.5" x14ac:dyDescent="0.25">
      <c r="A340" s="3">
        <f>TITRES_STAT!B343</f>
        <v>42797</v>
      </c>
      <c r="B340" s="5">
        <f>TITRES_STAT!D343</f>
        <v>1.4744999999999999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3.4499273190186095E-3</v>
      </c>
      <c r="G340" s="2">
        <f t="shared" si="48"/>
        <v>3.5089599805363052E-3</v>
      </c>
      <c r="H340" s="2">
        <f t="shared" si="49"/>
        <v>0.98317659310874406</v>
      </c>
      <c r="I340" s="2">
        <f t="shared" si="50"/>
        <v>49.575846978284368</v>
      </c>
    </row>
    <row r="341" spans="1:9" ht="13.5" x14ac:dyDescent="0.25">
      <c r="A341" s="3">
        <f>TITRES_STAT!B344</f>
        <v>42800</v>
      </c>
      <c r="B341" s="5">
        <f>TITRES_STAT!D344</f>
        <v>1.4557</v>
      </c>
      <c r="C341" s="2">
        <f t="shared" si="45"/>
        <v>-1.8799999999999928E-2</v>
      </c>
      <c r="D341" s="2">
        <f t="shared" si="46"/>
        <v>0</v>
      </c>
      <c r="E341" s="2">
        <f t="shared" si="47"/>
        <v>1.8799999999999928E-2</v>
      </c>
      <c r="F341" s="2">
        <f t="shared" si="48"/>
        <v>3.203503939088709E-3</v>
      </c>
      <c r="G341" s="2">
        <f t="shared" si="48"/>
        <v>4.6011771247837074E-3</v>
      </c>
      <c r="H341" s="2">
        <f t="shared" si="49"/>
        <v>0.6962357353802805</v>
      </c>
      <c r="I341" s="2">
        <f t="shared" si="50"/>
        <v>41.045930165136554</v>
      </c>
    </row>
    <row r="342" spans="1:9" ht="13.5" x14ac:dyDescent="0.25">
      <c r="A342" s="3">
        <f>TITRES_STAT!B345</f>
        <v>42801</v>
      </c>
      <c r="B342" s="5">
        <f>TITRES_STAT!D345</f>
        <v>1.4619</v>
      </c>
      <c r="C342" s="2">
        <f t="shared" si="45"/>
        <v>6.1999999999999833E-3</v>
      </c>
      <c r="D342" s="2">
        <f t="shared" si="46"/>
        <v>6.1999999999999833E-3</v>
      </c>
      <c r="E342" s="2">
        <f t="shared" si="47"/>
        <v>0</v>
      </c>
      <c r="F342" s="2">
        <f t="shared" si="48"/>
        <v>3.4175393720109431E-3</v>
      </c>
      <c r="G342" s="2">
        <f t="shared" si="48"/>
        <v>4.2725216158705859E-3</v>
      </c>
      <c r="H342" s="2">
        <f t="shared" si="49"/>
        <v>0.79988814083848037</v>
      </c>
      <c r="I342" s="2">
        <f t="shared" si="50"/>
        <v>44.440991786625773</v>
      </c>
    </row>
    <row r="343" spans="1:9" ht="13.5" x14ac:dyDescent="0.25">
      <c r="A343" s="3">
        <f>TITRES_STAT!B346</f>
        <v>42802</v>
      </c>
      <c r="B343" s="5">
        <f>TITRES_STAT!D346</f>
        <v>1.4744999999999999</v>
      </c>
      <c r="C343" s="2">
        <f t="shared" si="45"/>
        <v>1.2599999999999945E-2</v>
      </c>
      <c r="D343" s="2">
        <f t="shared" si="46"/>
        <v>1.2599999999999945E-2</v>
      </c>
      <c r="E343" s="2">
        <f t="shared" si="47"/>
        <v>0</v>
      </c>
      <c r="F343" s="2">
        <f t="shared" si="48"/>
        <v>4.0734294168673002E-3</v>
      </c>
      <c r="G343" s="2">
        <f t="shared" si="48"/>
        <v>3.9673415004512587E-3</v>
      </c>
      <c r="H343" s="2">
        <f t="shared" si="49"/>
        <v>1.0267403036527041</v>
      </c>
      <c r="I343" s="2">
        <f t="shared" si="50"/>
        <v>50.659687469689906</v>
      </c>
    </row>
    <row r="344" spans="1:9" ht="13.5" x14ac:dyDescent="0.25">
      <c r="A344" s="3">
        <f>TITRES_STAT!B347</f>
        <v>42803</v>
      </c>
      <c r="B344" s="5">
        <f>TITRES_STAT!D347</f>
        <v>1.4744999999999999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3.7824701728053499E-3</v>
      </c>
      <c r="G344" s="2">
        <f t="shared" si="48"/>
        <v>3.6839599647047402E-3</v>
      </c>
      <c r="H344" s="2">
        <f t="shared" si="49"/>
        <v>1.0267403036527041</v>
      </c>
      <c r="I344" s="2">
        <f t="shared" si="50"/>
        <v>50.659687469689906</v>
      </c>
    </row>
    <row r="345" spans="1:9" ht="13.5" x14ac:dyDescent="0.25">
      <c r="A345" s="3">
        <f>TITRES_STAT!B348</f>
        <v>42804</v>
      </c>
      <c r="B345" s="5">
        <f>TITRES_STAT!D348</f>
        <v>1.4744999999999999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3.5122937318906823E-3</v>
      </c>
      <c r="G345" s="2">
        <f t="shared" si="48"/>
        <v>3.4208199672258301E-3</v>
      </c>
      <c r="H345" s="2">
        <f t="shared" si="49"/>
        <v>1.0267403036527041</v>
      </c>
      <c r="I345" s="2">
        <f t="shared" si="50"/>
        <v>50.659687469689906</v>
      </c>
    </row>
    <row r="346" spans="1:9" ht="13.5" x14ac:dyDescent="0.25">
      <c r="A346" s="3">
        <f>TITRES_STAT!B349</f>
        <v>42807</v>
      </c>
      <c r="B346" s="5">
        <f>TITRES_STAT!D349</f>
        <v>1.4744999999999999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3.261415608184205E-3</v>
      </c>
      <c r="G346" s="2">
        <f t="shared" si="48"/>
        <v>3.1764756838525564E-3</v>
      </c>
      <c r="H346" s="2">
        <f t="shared" si="49"/>
        <v>1.0267403036527043</v>
      </c>
      <c r="I346" s="2">
        <f t="shared" si="50"/>
        <v>50.659687469689906</v>
      </c>
    </row>
    <row r="347" spans="1:9" ht="13.5" x14ac:dyDescent="0.25">
      <c r="A347" s="3">
        <f>TITRES_STAT!B350</f>
        <v>42808</v>
      </c>
      <c r="B347" s="5">
        <f>TITRES_STAT!D350</f>
        <v>1.4431</v>
      </c>
      <c r="C347" s="2">
        <f t="shared" si="45"/>
        <v>-3.1399999999999872E-2</v>
      </c>
      <c r="D347" s="2">
        <f t="shared" si="46"/>
        <v>0</v>
      </c>
      <c r="E347" s="2">
        <f t="shared" si="47"/>
        <v>3.1399999999999872E-2</v>
      </c>
      <c r="F347" s="2">
        <f t="shared" si="48"/>
        <v>3.0284573504567617E-3</v>
      </c>
      <c r="G347" s="2">
        <f t="shared" si="48"/>
        <v>5.192441706434508E-3</v>
      </c>
      <c r="H347" s="2">
        <f t="shared" si="49"/>
        <v>0.58324339909370138</v>
      </c>
      <c r="I347" s="2">
        <f t="shared" si="50"/>
        <v>36.838517654807113</v>
      </c>
    </row>
    <row r="348" spans="1:9" ht="13.5" x14ac:dyDescent="0.25">
      <c r="A348" s="3">
        <f>TITRES_STAT!B351</f>
        <v>42809</v>
      </c>
      <c r="B348" s="5">
        <f>TITRES_STAT!D351</f>
        <v>1.4807999999999999</v>
      </c>
      <c r="C348" s="2">
        <f t="shared" si="45"/>
        <v>3.7699999999999845E-2</v>
      </c>
      <c r="D348" s="2">
        <f t="shared" si="46"/>
        <v>3.7699999999999845E-2</v>
      </c>
      <c r="E348" s="2">
        <f t="shared" si="47"/>
        <v>0</v>
      </c>
      <c r="F348" s="2">
        <f t="shared" si="48"/>
        <v>5.50499611113841E-3</v>
      </c>
      <c r="G348" s="2">
        <f t="shared" si="48"/>
        <v>4.821553013117757E-3</v>
      </c>
      <c r="H348" s="2">
        <f t="shared" si="49"/>
        <v>1.1417475025497477</v>
      </c>
      <c r="I348" s="2">
        <f t="shared" si="50"/>
        <v>53.309155313149603</v>
      </c>
    </row>
    <row r="349" spans="1:9" ht="13.5" x14ac:dyDescent="0.25">
      <c r="A349" s="3">
        <f>TITRES_STAT!B352</f>
        <v>42810</v>
      </c>
      <c r="B349" s="5">
        <f>TITRES_STAT!D352</f>
        <v>1.4744999999999999</v>
      </c>
      <c r="C349" s="2">
        <f t="shared" si="45"/>
        <v>-6.2999999999999723E-3</v>
      </c>
      <c r="D349" s="2">
        <f t="shared" si="46"/>
        <v>0</v>
      </c>
      <c r="E349" s="2">
        <f t="shared" si="47"/>
        <v>6.2999999999999723E-3</v>
      </c>
      <c r="F349" s="2">
        <f t="shared" ref="F349:G364" si="51">((F348*13)+D349)/14</f>
        <v>5.1117821031999517E-3</v>
      </c>
      <c r="G349" s="2">
        <f t="shared" si="51"/>
        <v>4.9271563693236292E-3</v>
      </c>
      <c r="H349" s="2">
        <f t="shared" si="49"/>
        <v>1.0374710522738426</v>
      </c>
      <c r="I349" s="2">
        <f t="shared" si="50"/>
        <v>50.919548089579592</v>
      </c>
    </row>
    <row r="350" spans="1:9" ht="13.5" x14ac:dyDescent="0.25">
      <c r="A350" s="3">
        <f>TITRES_STAT!B353</f>
        <v>42811</v>
      </c>
      <c r="B350" s="5">
        <f>TITRES_STAT!D353</f>
        <v>1.4744999999999999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4.7466548101142408E-3</v>
      </c>
      <c r="G350" s="2">
        <f t="shared" si="51"/>
        <v>4.5752166286576555E-3</v>
      </c>
      <c r="H350" s="2">
        <f t="shared" si="49"/>
        <v>1.0374710522738426</v>
      </c>
      <c r="I350" s="2">
        <f t="shared" si="50"/>
        <v>50.919548089579592</v>
      </c>
    </row>
    <row r="351" spans="1:9" ht="13.5" x14ac:dyDescent="0.25">
      <c r="A351" s="3">
        <f>TITRES_STAT!B354</f>
        <v>42815</v>
      </c>
      <c r="B351" s="5">
        <f>TITRES_STAT!D354</f>
        <v>1.4933000000000001</v>
      </c>
      <c r="C351" s="2">
        <f t="shared" si="45"/>
        <v>1.880000000000015E-2</v>
      </c>
      <c r="D351" s="2">
        <f t="shared" si="46"/>
        <v>1.880000000000015E-2</v>
      </c>
      <c r="E351" s="2">
        <f t="shared" si="47"/>
        <v>0</v>
      </c>
      <c r="F351" s="2">
        <f t="shared" si="51"/>
        <v>5.7504651808203766E-3</v>
      </c>
      <c r="G351" s="2">
        <f t="shared" si="51"/>
        <v>4.2484154408963942E-3</v>
      </c>
      <c r="H351" s="2">
        <f t="shared" si="49"/>
        <v>1.3535552868640968</v>
      </c>
      <c r="I351" s="2">
        <f t="shared" si="50"/>
        <v>57.511089474664054</v>
      </c>
    </row>
    <row r="352" spans="1:9" ht="13.5" x14ac:dyDescent="0.25">
      <c r="A352" s="3">
        <f>TITRES_STAT!B355</f>
        <v>42816</v>
      </c>
      <c r="B352" s="5">
        <f>TITRES_STAT!D355</f>
        <v>1.4933000000000001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5.3397176679046351E-3</v>
      </c>
      <c r="G352" s="2">
        <f t="shared" si="51"/>
        <v>3.9449571951180804E-3</v>
      </c>
      <c r="H352" s="2">
        <f t="shared" si="49"/>
        <v>1.3535552868640965</v>
      </c>
      <c r="I352" s="2">
        <f t="shared" si="50"/>
        <v>57.51108947466404</v>
      </c>
    </row>
    <row r="353" spans="1:9" ht="13.5" x14ac:dyDescent="0.25">
      <c r="A353" s="3">
        <f>TITRES_STAT!B356</f>
        <v>42817</v>
      </c>
      <c r="B353" s="5">
        <f>TITRES_STAT!D356</f>
        <v>1.4933000000000001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4.9583092630543042E-3</v>
      </c>
      <c r="G353" s="2">
        <f t="shared" si="51"/>
        <v>3.6631745383239318E-3</v>
      </c>
      <c r="H353" s="2">
        <f t="shared" si="49"/>
        <v>1.3535552868640965</v>
      </c>
      <c r="I353" s="2">
        <f t="shared" si="50"/>
        <v>57.51108947466404</v>
      </c>
    </row>
    <row r="354" spans="1:9" ht="13.5" x14ac:dyDescent="0.25">
      <c r="A354" s="3">
        <f>TITRES_STAT!B357</f>
        <v>42818</v>
      </c>
      <c r="B354" s="5">
        <f>TITRES_STAT!D357</f>
        <v>1.4933000000000001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4.6041443156932824E-3</v>
      </c>
      <c r="G354" s="2">
        <f t="shared" si="51"/>
        <v>3.4015192141579366E-3</v>
      </c>
      <c r="H354" s="2">
        <f t="shared" si="49"/>
        <v>1.3535552868640965</v>
      </c>
      <c r="I354" s="2">
        <f t="shared" si="50"/>
        <v>57.51108947466404</v>
      </c>
    </row>
    <row r="355" spans="1:9" ht="13.5" x14ac:dyDescent="0.25">
      <c r="A355" s="3">
        <f>TITRES_STAT!B358</f>
        <v>42821</v>
      </c>
      <c r="B355" s="5">
        <f>TITRES_STAT!D358</f>
        <v>1.4681999999999999</v>
      </c>
      <c r="C355" s="2">
        <f t="shared" si="45"/>
        <v>-2.5100000000000122E-2</v>
      </c>
      <c r="D355" s="2">
        <f t="shared" si="46"/>
        <v>0</v>
      </c>
      <c r="E355" s="2">
        <f t="shared" si="47"/>
        <v>2.5100000000000122E-2</v>
      </c>
      <c r="F355" s="2">
        <f t="shared" si="51"/>
        <v>4.2752768645723336E-3</v>
      </c>
      <c r="G355" s="2">
        <f t="shared" si="51"/>
        <v>4.9514106988609499E-3</v>
      </c>
      <c r="H355" s="2">
        <f t="shared" si="49"/>
        <v>0.86344622262011961</v>
      </c>
      <c r="I355" s="2">
        <f t="shared" si="50"/>
        <v>46.335988242583213</v>
      </c>
    </row>
    <row r="356" spans="1:9" ht="13.5" x14ac:dyDescent="0.25">
      <c r="A356" s="3">
        <f>TITRES_STAT!B359</f>
        <v>42822</v>
      </c>
      <c r="B356" s="5">
        <f>TITRES_STAT!D359</f>
        <v>1.4619</v>
      </c>
      <c r="C356" s="2">
        <f t="shared" si="45"/>
        <v>-6.2999999999999723E-3</v>
      </c>
      <c r="D356" s="2">
        <f t="shared" si="46"/>
        <v>0</v>
      </c>
      <c r="E356" s="2">
        <f t="shared" si="47"/>
        <v>6.2999999999999723E-3</v>
      </c>
      <c r="F356" s="2">
        <f t="shared" si="51"/>
        <v>3.9698999456743095E-3</v>
      </c>
      <c r="G356" s="2">
        <f t="shared" si="51"/>
        <v>5.0477385060851655E-3</v>
      </c>
      <c r="H356" s="2">
        <f t="shared" si="49"/>
        <v>0.786470999020354</v>
      </c>
      <c r="I356" s="2">
        <f t="shared" si="50"/>
        <v>44.023720477501769</v>
      </c>
    </row>
    <row r="357" spans="1:9" ht="13.5" x14ac:dyDescent="0.25">
      <c r="A357" s="3">
        <f>TITRES_STAT!B360</f>
        <v>42823</v>
      </c>
      <c r="B357" s="5">
        <f>TITRES_STAT!D360</f>
        <v>1.4242999999999999</v>
      </c>
      <c r="C357" s="2">
        <f t="shared" si="45"/>
        <v>-3.7600000000000078E-2</v>
      </c>
      <c r="D357" s="2">
        <f t="shared" si="46"/>
        <v>0</v>
      </c>
      <c r="E357" s="2">
        <f t="shared" si="47"/>
        <v>3.7600000000000078E-2</v>
      </c>
      <c r="F357" s="2">
        <f t="shared" si="51"/>
        <v>3.6863356638404303E-3</v>
      </c>
      <c r="G357" s="2">
        <f t="shared" si="51"/>
        <v>7.3729000413648021E-3</v>
      </c>
      <c r="H357" s="2">
        <f t="shared" si="49"/>
        <v>0.49998448957108749</v>
      </c>
      <c r="I357" s="2">
        <f t="shared" si="50"/>
        <v>33.332643973809041</v>
      </c>
    </row>
    <row r="358" spans="1:9" ht="13.5" x14ac:dyDescent="0.25">
      <c r="A358" s="3">
        <f>TITRES_STAT!B361</f>
        <v>42824</v>
      </c>
      <c r="B358" s="5">
        <f>TITRES_STAT!D361</f>
        <v>1.4494</v>
      </c>
      <c r="C358" s="2">
        <f t="shared" si="45"/>
        <v>2.5100000000000122E-2</v>
      </c>
      <c r="D358" s="2">
        <f t="shared" si="46"/>
        <v>2.5100000000000122E-2</v>
      </c>
      <c r="E358" s="2">
        <f t="shared" si="47"/>
        <v>0</v>
      </c>
      <c r="F358" s="2">
        <f t="shared" si="51"/>
        <v>5.2158831164232653E-3</v>
      </c>
      <c r="G358" s="2">
        <f t="shared" si="51"/>
        <v>6.8462643241244594E-3</v>
      </c>
      <c r="H358" s="2">
        <f t="shared" si="49"/>
        <v>0.76185827328399314</v>
      </c>
      <c r="I358" s="2">
        <f t="shared" si="50"/>
        <v>43.241745652102722</v>
      </c>
    </row>
    <row r="359" spans="1:9" ht="13.5" x14ac:dyDescent="0.25">
      <c r="A359" s="3">
        <f>TITRES_STAT!B362</f>
        <v>42825</v>
      </c>
      <c r="B359" s="5">
        <f>TITRES_STAT!D362</f>
        <v>1.4494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4.8433200366787468E-3</v>
      </c>
      <c r="G359" s="2">
        <f t="shared" si="51"/>
        <v>6.3572454438298549E-3</v>
      </c>
      <c r="H359" s="2">
        <f t="shared" si="49"/>
        <v>0.76185827328399325</v>
      </c>
      <c r="I359" s="2">
        <f t="shared" si="50"/>
        <v>43.241745652102729</v>
      </c>
    </row>
    <row r="360" spans="1:9" ht="13.5" x14ac:dyDescent="0.25">
      <c r="A360" s="3">
        <f>TITRES_STAT!B363</f>
        <v>42828</v>
      </c>
      <c r="B360" s="5">
        <f>TITRES_STAT!D363</f>
        <v>1.4117999999999999</v>
      </c>
      <c r="C360" s="2">
        <f t="shared" si="45"/>
        <v>-3.7600000000000078E-2</v>
      </c>
      <c r="D360" s="2">
        <f t="shared" si="46"/>
        <v>0</v>
      </c>
      <c r="E360" s="2">
        <f t="shared" si="47"/>
        <v>3.7600000000000078E-2</v>
      </c>
      <c r="F360" s="2">
        <f t="shared" si="51"/>
        <v>4.4973686054874075E-3</v>
      </c>
      <c r="G360" s="2">
        <f t="shared" si="51"/>
        <v>8.5888707692705849E-3</v>
      </c>
      <c r="H360" s="2">
        <f t="shared" si="49"/>
        <v>0.52362746236422286</v>
      </c>
      <c r="I360" s="2">
        <f t="shared" si="50"/>
        <v>34.367158330928646</v>
      </c>
    </row>
    <row r="361" spans="1:9" ht="13.5" x14ac:dyDescent="0.25">
      <c r="A361" s="3">
        <f>TITRES_STAT!B364</f>
        <v>42829</v>
      </c>
      <c r="B361" s="5">
        <f>TITRES_STAT!D364</f>
        <v>1.3741000000000001</v>
      </c>
      <c r="C361" s="2">
        <f t="shared" si="45"/>
        <v>-3.7699999999999845E-2</v>
      </c>
      <c r="D361" s="2">
        <f t="shared" si="46"/>
        <v>0</v>
      </c>
      <c r="E361" s="2">
        <f t="shared" si="47"/>
        <v>3.7699999999999845E-2</v>
      </c>
      <c r="F361" s="2">
        <f t="shared" si="51"/>
        <v>4.1761279908097354E-3</v>
      </c>
      <c r="G361" s="2">
        <f t="shared" si="51"/>
        <v>1.0668237142894102E-2</v>
      </c>
      <c r="H361" s="2">
        <f t="shared" si="49"/>
        <v>0.39145436447214432</v>
      </c>
      <c r="I361" s="2">
        <f t="shared" si="50"/>
        <v>28.132749047838502</v>
      </c>
    </row>
    <row r="362" spans="1:9" ht="13.5" x14ac:dyDescent="0.25">
      <c r="A362" s="3">
        <f>TITRES_STAT!B365</f>
        <v>42830</v>
      </c>
      <c r="B362" s="5">
        <f>TITRES_STAT!D365</f>
        <v>1.3552999999999999</v>
      </c>
      <c r="C362" s="2">
        <f t="shared" si="45"/>
        <v>-1.880000000000015E-2</v>
      </c>
      <c r="D362" s="2">
        <f t="shared" si="46"/>
        <v>0</v>
      </c>
      <c r="E362" s="2">
        <f t="shared" si="47"/>
        <v>1.880000000000015E-2</v>
      </c>
      <c r="F362" s="2">
        <f t="shared" si="51"/>
        <v>3.8778331343233261E-3</v>
      </c>
      <c r="G362" s="2">
        <f t="shared" si="51"/>
        <v>1.1249077346973104E-2</v>
      </c>
      <c r="H362" s="2">
        <f t="shared" si="49"/>
        <v>0.34472455070875402</v>
      </c>
      <c r="I362" s="2">
        <f t="shared" si="50"/>
        <v>25.635328106939269</v>
      </c>
    </row>
    <row r="363" spans="1:9" ht="13.5" x14ac:dyDescent="0.25">
      <c r="A363" s="3">
        <f>TITRES_STAT!B366</f>
        <v>42831</v>
      </c>
      <c r="B363" s="5">
        <f>TITRES_STAT!D366</f>
        <v>1.349</v>
      </c>
      <c r="C363" s="2">
        <f t="shared" si="45"/>
        <v>-6.2999999999999723E-3</v>
      </c>
      <c r="D363" s="2">
        <f t="shared" si="46"/>
        <v>0</v>
      </c>
      <c r="E363" s="2">
        <f t="shared" si="47"/>
        <v>6.2999999999999723E-3</v>
      </c>
      <c r="F363" s="2">
        <f t="shared" si="51"/>
        <v>3.6008450533002315E-3</v>
      </c>
      <c r="G363" s="2">
        <f t="shared" si="51"/>
        <v>1.0895571822189309E-2</v>
      </c>
      <c r="H363" s="2">
        <f t="shared" si="49"/>
        <v>0.33048701913624695</v>
      </c>
      <c r="I363" s="2">
        <f t="shared" si="50"/>
        <v>24.839552313016881</v>
      </c>
    </row>
    <row r="364" spans="1:9" ht="13.5" x14ac:dyDescent="0.25">
      <c r="A364" s="3">
        <f>TITRES_STAT!B367</f>
        <v>42832</v>
      </c>
      <c r="B364" s="5">
        <f>TITRES_STAT!D367</f>
        <v>1.3804000000000001</v>
      </c>
      <c r="C364" s="2">
        <f t="shared" si="45"/>
        <v>3.1400000000000095E-2</v>
      </c>
      <c r="D364" s="2">
        <f t="shared" si="46"/>
        <v>3.1400000000000095E-2</v>
      </c>
      <c r="E364" s="2">
        <f t="shared" si="47"/>
        <v>0</v>
      </c>
      <c r="F364" s="2">
        <f t="shared" si="51"/>
        <v>5.5864989780645075E-3</v>
      </c>
      <c r="G364" s="2">
        <f t="shared" si="51"/>
        <v>1.011731669203293E-2</v>
      </c>
      <c r="H364" s="2">
        <f t="shared" si="49"/>
        <v>0.55217199857583787</v>
      </c>
      <c r="I364" s="2">
        <f t="shared" si="50"/>
        <v>35.574150228355592</v>
      </c>
    </row>
    <row r="365" spans="1:9" ht="13.5" x14ac:dyDescent="0.25">
      <c r="A365" s="3">
        <f>TITRES_STAT!B368</f>
        <v>42835</v>
      </c>
      <c r="B365" s="5">
        <f>TITRES_STAT!D368</f>
        <v>1.3239000000000001</v>
      </c>
      <c r="C365" s="2">
        <f t="shared" si="45"/>
        <v>-5.6499999999999995E-2</v>
      </c>
      <c r="D365" s="2">
        <f t="shared" si="46"/>
        <v>0</v>
      </c>
      <c r="E365" s="2">
        <f t="shared" si="47"/>
        <v>5.6499999999999995E-2</v>
      </c>
      <c r="F365" s="2">
        <f t="shared" ref="F365:G380" si="52">((F364*13)+D365)/14</f>
        <v>5.1874633367741856E-3</v>
      </c>
      <c r="G365" s="2">
        <f t="shared" si="52"/>
        <v>1.3430365499744865E-2</v>
      </c>
      <c r="H365" s="2">
        <f t="shared" si="49"/>
        <v>0.3862488579981484</v>
      </c>
      <c r="I365" s="2">
        <f t="shared" si="50"/>
        <v>27.862880158178953</v>
      </c>
    </row>
    <row r="366" spans="1:9" ht="13.5" x14ac:dyDescent="0.25">
      <c r="A366" s="3">
        <f>TITRES_STAT!B369</f>
        <v>42836</v>
      </c>
      <c r="B366" s="5">
        <f>TITRES_STAT!D369</f>
        <v>1.3302</v>
      </c>
      <c r="C366" s="2">
        <f t="shared" si="45"/>
        <v>6.2999999999999723E-3</v>
      </c>
      <c r="D366" s="2">
        <f t="shared" si="46"/>
        <v>6.2999999999999723E-3</v>
      </c>
      <c r="E366" s="2">
        <f t="shared" si="47"/>
        <v>0</v>
      </c>
      <c r="F366" s="2">
        <f t="shared" si="52"/>
        <v>5.2669302412903128E-3</v>
      </c>
      <c r="G366" s="2">
        <f t="shared" si="52"/>
        <v>1.2471053678334518E-2</v>
      </c>
      <c r="H366" s="2">
        <f t="shared" si="49"/>
        <v>0.42233241690237838</v>
      </c>
      <c r="I366" s="2">
        <f t="shared" si="50"/>
        <v>29.692947435041489</v>
      </c>
    </row>
    <row r="367" spans="1:9" ht="13.5" x14ac:dyDescent="0.25">
      <c r="A367" s="3">
        <f>TITRES_STAT!B370</f>
        <v>42837</v>
      </c>
      <c r="B367" s="5">
        <f>TITRES_STAT!D370</f>
        <v>1.3615999999999999</v>
      </c>
      <c r="C367" s="2">
        <f t="shared" si="45"/>
        <v>3.1399999999999872E-2</v>
      </c>
      <c r="D367" s="2">
        <f t="shared" si="46"/>
        <v>3.1399999999999872E-2</v>
      </c>
      <c r="E367" s="2">
        <f t="shared" si="47"/>
        <v>0</v>
      </c>
      <c r="F367" s="2">
        <f t="shared" si="52"/>
        <v>7.1335780811981383E-3</v>
      </c>
      <c r="G367" s="2">
        <f t="shared" si="52"/>
        <v>1.1580264129882053E-2</v>
      </c>
      <c r="H367" s="2">
        <f t="shared" si="49"/>
        <v>0.61601169033704894</v>
      </c>
      <c r="I367" s="2">
        <f t="shared" si="50"/>
        <v>38.119259533856983</v>
      </c>
    </row>
    <row r="368" spans="1:9" ht="13.5" x14ac:dyDescent="0.25">
      <c r="A368" s="3">
        <f>TITRES_STAT!B371</f>
        <v>42838</v>
      </c>
      <c r="B368" s="5">
        <f>TITRES_STAT!D371</f>
        <v>1.3302</v>
      </c>
      <c r="C368" s="2">
        <f t="shared" si="45"/>
        <v>-3.1399999999999872E-2</v>
      </c>
      <c r="D368" s="2">
        <f t="shared" si="46"/>
        <v>0</v>
      </c>
      <c r="E368" s="2">
        <f t="shared" si="47"/>
        <v>3.1399999999999872E-2</v>
      </c>
      <c r="F368" s="2">
        <f t="shared" si="52"/>
        <v>6.6240367896839856E-3</v>
      </c>
      <c r="G368" s="2">
        <f t="shared" si="52"/>
        <v>1.2995959549176182E-2</v>
      </c>
      <c r="H368" s="2">
        <f t="shared" si="49"/>
        <v>0.50969970817613741</v>
      </c>
      <c r="I368" s="2">
        <f t="shared" si="50"/>
        <v>33.76166170104807</v>
      </c>
    </row>
    <row r="369" spans="1:9" ht="13.5" x14ac:dyDescent="0.25">
      <c r="A369" s="3">
        <f>TITRES_STAT!B372</f>
        <v>42839</v>
      </c>
      <c r="B369" s="5">
        <f>TITRES_STAT!D372</f>
        <v>1.3302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6.1508913047065581E-3</v>
      </c>
      <c r="G369" s="2">
        <f t="shared" si="52"/>
        <v>1.2067676724235027E-2</v>
      </c>
      <c r="H369" s="2">
        <f t="shared" si="49"/>
        <v>0.5096997081761373</v>
      </c>
      <c r="I369" s="2">
        <f t="shared" si="50"/>
        <v>33.761661701048055</v>
      </c>
    </row>
    <row r="370" spans="1:9" ht="13.5" x14ac:dyDescent="0.25">
      <c r="A370" s="3">
        <f>TITRES_STAT!B373</f>
        <v>42842</v>
      </c>
      <c r="B370" s="5">
        <f>TITRES_STAT!D373</f>
        <v>1.3239000000000001</v>
      </c>
      <c r="C370" s="2">
        <f t="shared" si="45"/>
        <v>-6.2999999999999723E-3</v>
      </c>
      <c r="D370" s="2">
        <f t="shared" si="46"/>
        <v>0</v>
      </c>
      <c r="E370" s="2">
        <f t="shared" si="47"/>
        <v>6.2999999999999723E-3</v>
      </c>
      <c r="F370" s="2">
        <f t="shared" si="52"/>
        <v>5.7115419257989467E-3</v>
      </c>
      <c r="G370" s="2">
        <f t="shared" si="52"/>
        <v>1.1655699815361095E-2</v>
      </c>
      <c r="H370" s="2">
        <f t="shared" si="49"/>
        <v>0.49002136433469934</v>
      </c>
      <c r="I370" s="2">
        <f t="shared" si="50"/>
        <v>32.886868340541938</v>
      </c>
    </row>
    <row r="371" spans="1:9" ht="13.5" x14ac:dyDescent="0.25">
      <c r="A371" s="3">
        <f>TITRES_STAT!B374</f>
        <v>42843</v>
      </c>
      <c r="B371" s="5">
        <f>TITRES_STAT!D374</f>
        <v>1.3239000000000001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5.3035746453847362E-3</v>
      </c>
      <c r="G371" s="2">
        <f t="shared" si="52"/>
        <v>1.0823149828549589E-2</v>
      </c>
      <c r="H371" s="2">
        <f t="shared" si="49"/>
        <v>0.49002136433469928</v>
      </c>
      <c r="I371" s="2">
        <f t="shared" si="50"/>
        <v>32.886868340541938</v>
      </c>
    </row>
    <row r="372" spans="1:9" ht="13.5" x14ac:dyDescent="0.25">
      <c r="A372" s="3">
        <f>TITRES_STAT!B375</f>
        <v>42844</v>
      </c>
      <c r="B372" s="5">
        <f>TITRES_STAT!D375</f>
        <v>1.3552999999999999</v>
      </c>
      <c r="C372" s="2">
        <f t="shared" si="45"/>
        <v>3.1399999999999872E-2</v>
      </c>
      <c r="D372" s="2">
        <f t="shared" si="46"/>
        <v>3.1399999999999872E-2</v>
      </c>
      <c r="E372" s="2">
        <f t="shared" si="47"/>
        <v>0</v>
      </c>
      <c r="F372" s="2">
        <f t="shared" si="52"/>
        <v>7.1676050278572457E-3</v>
      </c>
      <c r="G372" s="2">
        <f t="shared" si="52"/>
        <v>1.0050067697938906E-2</v>
      </c>
      <c r="H372" s="2">
        <f t="shared" si="49"/>
        <v>0.71318972600823349</v>
      </c>
      <c r="I372" s="2">
        <f t="shared" si="50"/>
        <v>41.629348762788801</v>
      </c>
    </row>
    <row r="373" spans="1:9" ht="13.5" x14ac:dyDescent="0.25">
      <c r="A373" s="3">
        <f>TITRES_STAT!B376</f>
        <v>42845</v>
      </c>
      <c r="B373" s="5">
        <f>TITRES_STAT!D376</f>
        <v>1.3239000000000001</v>
      </c>
      <c r="C373" s="2">
        <f t="shared" si="45"/>
        <v>-3.1399999999999872E-2</v>
      </c>
      <c r="D373" s="2">
        <f t="shared" si="46"/>
        <v>0</v>
      </c>
      <c r="E373" s="2">
        <f t="shared" si="47"/>
        <v>3.1399999999999872E-2</v>
      </c>
      <c r="F373" s="2">
        <f t="shared" si="52"/>
        <v>6.6556332401531563E-3</v>
      </c>
      <c r="G373" s="2">
        <f t="shared" si="52"/>
        <v>1.1575062862371832E-2</v>
      </c>
      <c r="H373" s="2">
        <f t="shared" si="49"/>
        <v>0.57499758915256194</v>
      </c>
      <c r="I373" s="2">
        <f t="shared" si="50"/>
        <v>36.507839320690223</v>
      </c>
    </row>
    <row r="374" spans="1:9" ht="13.5" x14ac:dyDescent="0.25">
      <c r="A374" s="3">
        <f>TITRES_STAT!B377</f>
        <v>42846</v>
      </c>
      <c r="B374" s="5">
        <f>TITRES_STAT!D377</f>
        <v>1.3050999999999999</v>
      </c>
      <c r="C374" s="2">
        <f t="shared" si="45"/>
        <v>-1.880000000000015E-2</v>
      </c>
      <c r="D374" s="2">
        <f t="shared" si="46"/>
        <v>0</v>
      </c>
      <c r="E374" s="2">
        <f t="shared" si="47"/>
        <v>1.880000000000015E-2</v>
      </c>
      <c r="F374" s="2">
        <f t="shared" si="52"/>
        <v>6.180230865856502E-3</v>
      </c>
      <c r="G374" s="2">
        <f t="shared" si="52"/>
        <v>1.2091129800773856E-2</v>
      </c>
      <c r="H374" s="2">
        <f t="shared" si="49"/>
        <v>0.51113758331011838</v>
      </c>
      <c r="I374" s="2">
        <f t="shared" si="50"/>
        <v>33.824688695153824</v>
      </c>
    </row>
    <row r="375" spans="1:9" ht="13.5" x14ac:dyDescent="0.25">
      <c r="A375" s="3">
        <f>TITRES_STAT!B378</f>
        <v>42849</v>
      </c>
      <c r="B375" s="5">
        <f>TITRES_STAT!D378</f>
        <v>1.3302</v>
      </c>
      <c r="C375" s="2">
        <f t="shared" si="45"/>
        <v>2.5100000000000122E-2</v>
      </c>
      <c r="D375" s="2">
        <f t="shared" si="46"/>
        <v>2.5100000000000122E-2</v>
      </c>
      <c r="E375" s="2">
        <f t="shared" si="47"/>
        <v>0</v>
      </c>
      <c r="F375" s="2">
        <f t="shared" si="52"/>
        <v>7.5316429468667611E-3</v>
      </c>
      <c r="G375" s="2">
        <f t="shared" si="52"/>
        <v>1.1227477672147154E-2</v>
      </c>
      <c r="H375" s="2">
        <f t="shared" si="49"/>
        <v>0.6708223491328843</v>
      </c>
      <c r="I375" s="2">
        <f t="shared" si="50"/>
        <v>40.149232471125643</v>
      </c>
    </row>
    <row r="376" spans="1:9" ht="13.5" x14ac:dyDescent="0.25">
      <c r="A376" s="3">
        <f>TITRES_STAT!B379</f>
        <v>42850</v>
      </c>
      <c r="B376" s="5">
        <f>TITRES_STAT!D379</f>
        <v>1.3176000000000001</v>
      </c>
      <c r="C376" s="2">
        <f t="shared" si="45"/>
        <v>-1.2599999999999945E-2</v>
      </c>
      <c r="D376" s="2">
        <f t="shared" si="46"/>
        <v>0</v>
      </c>
      <c r="E376" s="2">
        <f t="shared" si="47"/>
        <v>1.2599999999999945E-2</v>
      </c>
      <c r="F376" s="2">
        <f t="shared" si="52"/>
        <v>6.9936684506619927E-3</v>
      </c>
      <c r="G376" s="2">
        <f t="shared" si="52"/>
        <v>1.1325514981279495E-2</v>
      </c>
      <c r="H376" s="2">
        <f t="shared" si="49"/>
        <v>0.61751438784215762</v>
      </c>
      <c r="I376" s="2">
        <f t="shared" si="50"/>
        <v>38.176747760862369</v>
      </c>
    </row>
    <row r="377" spans="1:9" ht="13.5" x14ac:dyDescent="0.25">
      <c r="A377" s="3">
        <f>TITRES_STAT!B380</f>
        <v>42851</v>
      </c>
      <c r="B377" s="5">
        <f>TITRES_STAT!D380</f>
        <v>1.3427</v>
      </c>
      <c r="C377" s="2">
        <f t="shared" si="45"/>
        <v>2.50999999999999E-2</v>
      </c>
      <c r="D377" s="2">
        <f t="shared" si="46"/>
        <v>2.50999999999999E-2</v>
      </c>
      <c r="E377" s="2">
        <f t="shared" si="47"/>
        <v>0</v>
      </c>
      <c r="F377" s="2">
        <f t="shared" si="52"/>
        <v>8.2869778470432715E-3</v>
      </c>
      <c r="G377" s="2">
        <f t="shared" si="52"/>
        <v>1.0516549625473817E-2</v>
      </c>
      <c r="H377" s="2">
        <f t="shared" si="49"/>
        <v>0.78799398492544137</v>
      </c>
      <c r="I377" s="2">
        <f t="shared" si="50"/>
        <v>44.071400215493476</v>
      </c>
    </row>
    <row r="378" spans="1:9" ht="13.5" x14ac:dyDescent="0.25">
      <c r="A378" s="3">
        <f>TITRES_STAT!B381</f>
        <v>42852</v>
      </c>
      <c r="B378" s="5">
        <f>TITRES_STAT!D381</f>
        <v>1.3050999999999999</v>
      </c>
      <c r="C378" s="2">
        <f t="shared" si="45"/>
        <v>-3.7600000000000078E-2</v>
      </c>
      <c r="D378" s="2">
        <f t="shared" si="46"/>
        <v>0</v>
      </c>
      <c r="E378" s="2">
        <f t="shared" si="47"/>
        <v>3.7600000000000078E-2</v>
      </c>
      <c r="F378" s="2">
        <f t="shared" si="52"/>
        <v>7.6950508579687526E-3</v>
      </c>
      <c r="G378" s="2">
        <f t="shared" si="52"/>
        <v>1.2451081795082836E-2</v>
      </c>
      <c r="H378" s="2">
        <f t="shared" si="49"/>
        <v>0.61802267342004547</v>
      </c>
      <c r="I378" s="2">
        <f t="shared" si="50"/>
        <v>38.1961689148471</v>
      </c>
    </row>
    <row r="379" spans="1:9" ht="13.5" x14ac:dyDescent="0.25">
      <c r="A379" s="3">
        <f>TITRES_STAT!B382</f>
        <v>42853</v>
      </c>
      <c r="B379" s="5">
        <f>TITRES_STAT!D382</f>
        <v>1.2988</v>
      </c>
      <c r="C379" s="2">
        <f t="shared" si="45"/>
        <v>-6.2999999999999723E-3</v>
      </c>
      <c r="D379" s="2">
        <f t="shared" si="46"/>
        <v>0</v>
      </c>
      <c r="E379" s="2">
        <f t="shared" si="47"/>
        <v>6.2999999999999723E-3</v>
      </c>
      <c r="F379" s="2">
        <f t="shared" si="52"/>
        <v>7.1454043681138417E-3</v>
      </c>
      <c r="G379" s="2">
        <f t="shared" si="52"/>
        <v>1.2011718809719773E-2</v>
      </c>
      <c r="H379" s="2">
        <f t="shared" si="49"/>
        <v>0.59486943386751989</v>
      </c>
      <c r="I379" s="2">
        <f t="shared" si="50"/>
        <v>37.298942548856544</v>
      </c>
    </row>
    <row r="380" spans="1:9" ht="13.5" x14ac:dyDescent="0.25">
      <c r="A380" s="3">
        <f>TITRES_STAT!B383</f>
        <v>42857</v>
      </c>
      <c r="B380" s="5">
        <f>TITRES_STAT!D383</f>
        <v>1.3050999999999999</v>
      </c>
      <c r="C380" s="2">
        <f t="shared" si="45"/>
        <v>6.2999999999999723E-3</v>
      </c>
      <c r="D380" s="2">
        <f t="shared" si="46"/>
        <v>6.2999999999999723E-3</v>
      </c>
      <c r="E380" s="2">
        <f t="shared" si="47"/>
        <v>0</v>
      </c>
      <c r="F380" s="2">
        <f t="shared" si="52"/>
        <v>7.0850183418199935E-3</v>
      </c>
      <c r="G380" s="2">
        <f t="shared" si="52"/>
        <v>1.1153738894739789E-2</v>
      </c>
      <c r="H380" s="2">
        <f t="shared" si="49"/>
        <v>0.63521464942678163</v>
      </c>
      <c r="I380" s="2">
        <f t="shared" si="50"/>
        <v>38.845949040968641</v>
      </c>
    </row>
    <row r="381" spans="1:9" ht="13.5" x14ac:dyDescent="0.25">
      <c r="A381" s="3">
        <f>TITRES_STAT!B384</f>
        <v>42858</v>
      </c>
      <c r="B381" s="5">
        <f>TITRES_STAT!D384</f>
        <v>1.3050999999999999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6.5789456031185656E-3</v>
      </c>
      <c r="G381" s="2">
        <f t="shared" si="53"/>
        <v>1.0357043259401233E-2</v>
      </c>
      <c r="H381" s="2">
        <f t="shared" si="49"/>
        <v>0.63521464942678163</v>
      </c>
      <c r="I381" s="2">
        <f t="shared" si="50"/>
        <v>38.845949040968641</v>
      </c>
    </row>
    <row r="382" spans="1:9" ht="13.5" x14ac:dyDescent="0.25">
      <c r="A382" s="3">
        <f>TITRES_STAT!B385</f>
        <v>42859</v>
      </c>
      <c r="B382" s="5">
        <f>TITRES_STAT!D385</f>
        <v>1.3050999999999999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6.1090209171815249E-3</v>
      </c>
      <c r="G382" s="2">
        <f t="shared" si="53"/>
        <v>9.6172544551582882E-3</v>
      </c>
      <c r="H382" s="2">
        <f t="shared" si="49"/>
        <v>0.63521464942678152</v>
      </c>
      <c r="I382" s="2">
        <f t="shared" si="50"/>
        <v>38.845949040968641</v>
      </c>
    </row>
    <row r="383" spans="1:9" ht="13.5" x14ac:dyDescent="0.25">
      <c r="A383" s="3">
        <f>TITRES_STAT!B386</f>
        <v>42860</v>
      </c>
      <c r="B383" s="5">
        <f>TITRES_STAT!D386</f>
        <v>1.3050999999999999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5.6726622802399868E-3</v>
      </c>
      <c r="G383" s="2">
        <f t="shared" si="53"/>
        <v>8.9303077083612674E-3</v>
      </c>
      <c r="H383" s="2">
        <f t="shared" si="49"/>
        <v>0.63521464942678152</v>
      </c>
      <c r="I383" s="2">
        <f t="shared" si="50"/>
        <v>38.845949040968641</v>
      </c>
    </row>
    <row r="384" spans="1:9" ht="13.5" x14ac:dyDescent="0.25">
      <c r="A384" s="3">
        <f>TITRES_STAT!B387</f>
        <v>42863</v>
      </c>
      <c r="B384" s="5">
        <f>TITRES_STAT!D387</f>
        <v>1.3113999999999999</v>
      </c>
      <c r="C384" s="2">
        <f t="shared" si="45"/>
        <v>6.2999999999999723E-3</v>
      </c>
      <c r="D384" s="2">
        <f t="shared" si="46"/>
        <v>6.2999999999999723E-3</v>
      </c>
      <c r="E384" s="2">
        <f t="shared" si="47"/>
        <v>0</v>
      </c>
      <c r="F384" s="2">
        <f t="shared" si="53"/>
        <v>5.7174721173657E-3</v>
      </c>
      <c r="G384" s="2">
        <f t="shared" si="53"/>
        <v>8.2924285863354621E-3</v>
      </c>
      <c r="H384" s="2">
        <f t="shared" si="49"/>
        <v>0.68948101968428643</v>
      </c>
      <c r="I384" s="2">
        <f t="shared" si="50"/>
        <v>40.810225841609622</v>
      </c>
    </row>
    <row r="385" spans="1:9" ht="13.5" x14ac:dyDescent="0.25">
      <c r="A385" s="3">
        <f>TITRES_STAT!B388</f>
        <v>42864</v>
      </c>
      <c r="B385" s="5">
        <f>TITRES_STAT!D388</f>
        <v>1.3050999999999999</v>
      </c>
      <c r="C385" s="2">
        <f t="shared" si="45"/>
        <v>-6.2999999999999723E-3</v>
      </c>
      <c r="D385" s="2">
        <f t="shared" si="46"/>
        <v>0</v>
      </c>
      <c r="E385" s="2">
        <f t="shared" si="47"/>
        <v>6.2999999999999723E-3</v>
      </c>
      <c r="F385" s="2">
        <f t="shared" si="53"/>
        <v>5.3090812518395781E-3</v>
      </c>
      <c r="G385" s="2">
        <f t="shared" si="53"/>
        <v>8.1501122587400703E-3</v>
      </c>
      <c r="H385" s="2">
        <f t="shared" si="49"/>
        <v>0.6514120398950568</v>
      </c>
      <c r="I385" s="2">
        <f t="shared" si="50"/>
        <v>39.445760607174229</v>
      </c>
    </row>
    <row r="386" spans="1:9" ht="13.5" x14ac:dyDescent="0.25">
      <c r="A386" s="3">
        <f>TITRES_STAT!B389</f>
        <v>42865</v>
      </c>
      <c r="B386" s="5">
        <f>TITRES_STAT!D389</f>
        <v>1.3050999999999999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4.929861162422465E-3</v>
      </c>
      <c r="G386" s="2">
        <f t="shared" si="53"/>
        <v>7.5679613831157793E-3</v>
      </c>
      <c r="H386" s="2">
        <f t="shared" si="49"/>
        <v>0.6514120398950568</v>
      </c>
      <c r="I386" s="2">
        <f t="shared" si="50"/>
        <v>39.445760607174229</v>
      </c>
    </row>
    <row r="387" spans="1:9" ht="13.5" x14ac:dyDescent="0.25">
      <c r="A387" s="3">
        <f>TITRES_STAT!B390</f>
        <v>42866</v>
      </c>
      <c r="B387" s="5">
        <f>TITRES_STAT!D390</f>
        <v>1.3427</v>
      </c>
      <c r="C387" s="2">
        <f t="shared" ref="C387:C450" si="54">B387-B386</f>
        <v>3.7600000000000078E-2</v>
      </c>
      <c r="D387" s="2">
        <f t="shared" ref="D387:D450" si="55">IF(C387&gt;0,C387,0)</f>
        <v>3.7600000000000078E-2</v>
      </c>
      <c r="E387" s="2">
        <f t="shared" ref="E387:E450" si="56">IF(C387&lt;0,-C387,0)</f>
        <v>0</v>
      </c>
      <c r="F387" s="2">
        <f t="shared" si="53"/>
        <v>7.2634425079637233E-3</v>
      </c>
      <c r="G387" s="2">
        <f t="shared" si="53"/>
        <v>7.027392712893224E-3</v>
      </c>
      <c r="H387" s="2">
        <f t="shared" si="49"/>
        <v>1.0335899535879667</v>
      </c>
      <c r="I387" s="2">
        <f t="shared" si="50"/>
        <v>50.825878233925735</v>
      </c>
    </row>
    <row r="388" spans="1:9" ht="13.5" x14ac:dyDescent="0.25">
      <c r="A388" s="3">
        <f>TITRES_STAT!B391</f>
        <v>42867</v>
      </c>
      <c r="B388" s="5">
        <f>TITRES_STAT!D391</f>
        <v>1.3552999999999999</v>
      </c>
      <c r="C388" s="2">
        <f t="shared" si="54"/>
        <v>1.2599999999999945E-2</v>
      </c>
      <c r="D388" s="2">
        <f t="shared" si="55"/>
        <v>1.2599999999999945E-2</v>
      </c>
      <c r="E388" s="2">
        <f t="shared" si="56"/>
        <v>0</v>
      </c>
      <c r="F388" s="2">
        <f t="shared" si="53"/>
        <v>7.6446251859663113E-3</v>
      </c>
      <c r="G388" s="2">
        <f t="shared" si="53"/>
        <v>6.5254360905437079E-3</v>
      </c>
      <c r="H388" s="2">
        <f t="shared" si="49"/>
        <v>1.1715117702316431</v>
      </c>
      <c r="I388" s="2">
        <f t="shared" si="50"/>
        <v>53.949132870998604</v>
      </c>
    </row>
    <row r="389" spans="1:9" ht="13.5" x14ac:dyDescent="0.25">
      <c r="A389" s="3">
        <f>TITRES_STAT!B392</f>
        <v>42870</v>
      </c>
      <c r="B389" s="5">
        <f>TITRES_STAT!D392</f>
        <v>1.3677999999999999</v>
      </c>
      <c r="C389" s="2">
        <f t="shared" si="54"/>
        <v>1.2499999999999956E-2</v>
      </c>
      <c r="D389" s="2">
        <f t="shared" si="55"/>
        <v>1.2499999999999956E-2</v>
      </c>
      <c r="E389" s="2">
        <f t="shared" si="56"/>
        <v>0</v>
      </c>
      <c r="F389" s="2">
        <f t="shared" si="53"/>
        <v>7.9914376726830001E-3</v>
      </c>
      <c r="G389" s="2">
        <f t="shared" si="53"/>
        <v>6.059333512647729E-3</v>
      </c>
      <c r="H389" s="2">
        <f t="shared" si="49"/>
        <v>1.3188641384406987</v>
      </c>
      <c r="I389" s="2">
        <f t="shared" si="50"/>
        <v>56.875438132721222</v>
      </c>
    </row>
    <row r="390" spans="1:9" ht="13.5" x14ac:dyDescent="0.25">
      <c r="A390" s="3">
        <f>TITRES_STAT!B393</f>
        <v>42871</v>
      </c>
      <c r="B390" s="5">
        <f>TITRES_STAT!D393</f>
        <v>1.3615999999999999</v>
      </c>
      <c r="C390" s="2">
        <f t="shared" si="54"/>
        <v>-6.1999999999999833E-3</v>
      </c>
      <c r="D390" s="2">
        <f t="shared" si="55"/>
        <v>0</v>
      </c>
      <c r="E390" s="2">
        <f t="shared" si="56"/>
        <v>6.1999999999999833E-3</v>
      </c>
      <c r="F390" s="2">
        <f t="shared" si="53"/>
        <v>7.4206206960627857E-3</v>
      </c>
      <c r="G390" s="2">
        <f t="shared" si="53"/>
        <v>6.0693811188871757E-3</v>
      </c>
      <c r="H390" s="2">
        <f t="shared" si="49"/>
        <v>1.2226321845188988</v>
      </c>
      <c r="I390" s="2">
        <f t="shared" si="50"/>
        <v>55.008300205260653</v>
      </c>
    </row>
    <row r="391" spans="1:9" ht="13.5" x14ac:dyDescent="0.25">
      <c r="A391" s="3">
        <f>TITRES_STAT!B394</f>
        <v>42872</v>
      </c>
      <c r="B391" s="5">
        <f>TITRES_STAT!D394</f>
        <v>1.3552999999999999</v>
      </c>
      <c r="C391" s="2">
        <f t="shared" si="54"/>
        <v>-6.2999999999999723E-3</v>
      </c>
      <c r="D391" s="2">
        <f t="shared" si="55"/>
        <v>0</v>
      </c>
      <c r="E391" s="2">
        <f t="shared" si="56"/>
        <v>6.2999999999999723E-3</v>
      </c>
      <c r="F391" s="2">
        <f t="shared" si="53"/>
        <v>6.8905763606297299E-3</v>
      </c>
      <c r="G391" s="2">
        <f t="shared" si="53"/>
        <v>6.0858538961095178E-3</v>
      </c>
      <c r="H391" s="2">
        <f t="shared" si="49"/>
        <v>1.1322283574757923</v>
      </c>
      <c r="I391" s="2">
        <f t="shared" si="50"/>
        <v>53.100708163180258</v>
      </c>
    </row>
    <row r="392" spans="1:9" ht="13.5" x14ac:dyDescent="0.25">
      <c r="A392" s="3">
        <f>TITRES_STAT!B395</f>
        <v>42873</v>
      </c>
      <c r="B392" s="5">
        <f>TITRES_STAT!D395</f>
        <v>1.3552999999999999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6.3983923348704631E-3</v>
      </c>
      <c r="G392" s="2">
        <f t="shared" si="53"/>
        <v>5.6511500463874093E-3</v>
      </c>
      <c r="H392" s="2">
        <f t="shared" si="49"/>
        <v>1.1322283574757921</v>
      </c>
      <c r="I392" s="2">
        <f t="shared" si="50"/>
        <v>53.100708163180251</v>
      </c>
    </row>
    <row r="393" spans="1:9" ht="13.5" x14ac:dyDescent="0.25">
      <c r="A393" s="3">
        <f>TITRES_STAT!B396</f>
        <v>42874</v>
      </c>
      <c r="B393" s="5">
        <f>TITRES_STAT!D396</f>
        <v>1.349</v>
      </c>
      <c r="C393" s="2">
        <f t="shared" si="54"/>
        <v>-6.2999999999999723E-3</v>
      </c>
      <c r="D393" s="2">
        <f t="shared" si="55"/>
        <v>0</v>
      </c>
      <c r="E393" s="2">
        <f t="shared" si="56"/>
        <v>6.2999999999999723E-3</v>
      </c>
      <c r="F393" s="2">
        <f t="shared" si="53"/>
        <v>5.9413643109511444E-3</v>
      </c>
      <c r="G393" s="2">
        <f t="shared" si="53"/>
        <v>5.6974964716454491E-3</v>
      </c>
      <c r="H393" s="2">
        <f t="shared" si="49"/>
        <v>1.0428026310361656</v>
      </c>
      <c r="I393" s="2">
        <f t="shared" si="50"/>
        <v>51.047644799009653</v>
      </c>
    </row>
    <row r="394" spans="1:9" ht="13.5" x14ac:dyDescent="0.25">
      <c r="A394" s="3">
        <f>TITRES_STAT!B397</f>
        <v>42877</v>
      </c>
      <c r="B394" s="5">
        <f>TITRES_STAT!D397</f>
        <v>1.3677999999999999</v>
      </c>
      <c r="C394" s="2">
        <f t="shared" si="54"/>
        <v>1.8799999999999928E-2</v>
      </c>
      <c r="D394" s="2">
        <f t="shared" si="55"/>
        <v>1.8799999999999928E-2</v>
      </c>
      <c r="E394" s="2">
        <f t="shared" si="56"/>
        <v>0</v>
      </c>
      <c r="F394" s="2">
        <f t="shared" si="53"/>
        <v>6.8598382887403433E-3</v>
      </c>
      <c r="G394" s="2">
        <f t="shared" si="53"/>
        <v>5.2905324379564885E-3</v>
      </c>
      <c r="H394" s="2">
        <f t="shared" si="49"/>
        <v>1.296625314973026</v>
      </c>
      <c r="I394" s="2">
        <f t="shared" si="50"/>
        <v>56.457851723551819</v>
      </c>
    </row>
    <row r="395" spans="1:9" ht="13.5" x14ac:dyDescent="0.25">
      <c r="A395" s="3">
        <f>TITRES_STAT!B398</f>
        <v>42878</v>
      </c>
      <c r="B395" s="5">
        <f>TITRES_STAT!D398</f>
        <v>1.3615999999999999</v>
      </c>
      <c r="C395" s="2">
        <f t="shared" si="54"/>
        <v>-6.1999999999999833E-3</v>
      </c>
      <c r="D395" s="2">
        <f t="shared" si="55"/>
        <v>0</v>
      </c>
      <c r="E395" s="2">
        <f t="shared" si="56"/>
        <v>6.1999999999999833E-3</v>
      </c>
      <c r="F395" s="2">
        <f t="shared" si="53"/>
        <v>6.3698498395446043E-3</v>
      </c>
      <c r="G395" s="2">
        <f t="shared" si="53"/>
        <v>5.3554944066738818E-3</v>
      </c>
      <c r="H395" s="2">
        <f t="shared" si="49"/>
        <v>1.1894046293105374</v>
      </c>
      <c r="I395" s="2">
        <f t="shared" si="50"/>
        <v>54.325482525589223</v>
      </c>
    </row>
    <row r="396" spans="1:9" ht="13.5" x14ac:dyDescent="0.25">
      <c r="A396" s="3">
        <f>TITRES_STAT!B399</f>
        <v>42879</v>
      </c>
      <c r="B396" s="5">
        <f>TITRES_STAT!D399</f>
        <v>1.3552999999999999</v>
      </c>
      <c r="C396" s="2">
        <f t="shared" si="54"/>
        <v>-6.2999999999999723E-3</v>
      </c>
      <c r="D396" s="2">
        <f t="shared" si="55"/>
        <v>0</v>
      </c>
      <c r="E396" s="2">
        <f t="shared" si="56"/>
        <v>6.2999999999999723E-3</v>
      </c>
      <c r="F396" s="2">
        <f t="shared" si="53"/>
        <v>5.9148605652914188E-3</v>
      </c>
      <c r="G396" s="2">
        <f t="shared" si="53"/>
        <v>5.42295909191146E-3</v>
      </c>
      <c r="H396" s="2">
        <f t="shared" si="49"/>
        <v>1.0907072070880357</v>
      </c>
      <c r="I396" s="2">
        <f t="shared" si="50"/>
        <v>52.169294839098342</v>
      </c>
    </row>
    <row r="397" spans="1:9" ht="13.5" x14ac:dyDescent="0.25">
      <c r="A397" s="3">
        <f>TITRES_STAT!B400</f>
        <v>42880</v>
      </c>
      <c r="B397" s="5">
        <f>TITRES_STAT!D400</f>
        <v>1.349</v>
      </c>
      <c r="C397" s="2">
        <f t="shared" si="54"/>
        <v>-6.2999999999999723E-3</v>
      </c>
      <c r="D397" s="2">
        <f t="shared" si="55"/>
        <v>0</v>
      </c>
      <c r="E397" s="2">
        <f t="shared" si="56"/>
        <v>6.2999999999999723E-3</v>
      </c>
      <c r="F397" s="2">
        <f t="shared" ref="F397:G412" si="57">((F396*13)+D397)/14</f>
        <v>5.4923705249134607E-3</v>
      </c>
      <c r="G397" s="2">
        <f t="shared" si="57"/>
        <v>5.4856048710606392E-3</v>
      </c>
      <c r="H397" s="2">
        <f t="shared" si="49"/>
        <v>1.0012333469164929</v>
      </c>
      <c r="I397" s="2">
        <f t="shared" si="50"/>
        <v>50.030814670323011</v>
      </c>
    </row>
    <row r="398" spans="1:9" ht="13.5" x14ac:dyDescent="0.25">
      <c r="A398" s="3">
        <f>TITRES_STAT!B401</f>
        <v>42881</v>
      </c>
      <c r="B398" s="5">
        <f>TITRES_STAT!D401</f>
        <v>1.349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5.1000583445624994E-3</v>
      </c>
      <c r="G398" s="2">
        <f t="shared" si="57"/>
        <v>5.0937759516991648E-3</v>
      </c>
      <c r="H398" s="2">
        <f t="shared" si="49"/>
        <v>1.0012333469164931</v>
      </c>
      <c r="I398" s="2">
        <f t="shared" si="50"/>
        <v>50.030814670323011</v>
      </c>
    </row>
    <row r="399" spans="1:9" ht="13.5" x14ac:dyDescent="0.25">
      <c r="A399" s="3">
        <f>TITRES_STAT!B402</f>
        <v>42884</v>
      </c>
      <c r="B399" s="5">
        <f>TITRES_STAT!D402</f>
        <v>1.3615999999999999</v>
      </c>
      <c r="C399" s="2">
        <f t="shared" si="54"/>
        <v>1.2599999999999945E-2</v>
      </c>
      <c r="D399" s="2">
        <f t="shared" si="55"/>
        <v>1.2599999999999945E-2</v>
      </c>
      <c r="E399" s="2">
        <f t="shared" si="56"/>
        <v>0</v>
      </c>
      <c r="F399" s="2">
        <f t="shared" si="57"/>
        <v>5.6357684628080317E-3</v>
      </c>
      <c r="G399" s="2">
        <f t="shared" si="57"/>
        <v>4.7299348122920816E-3</v>
      </c>
      <c r="H399" s="2">
        <f t="shared" si="49"/>
        <v>1.1915108107117849</v>
      </c>
      <c r="I399" s="2">
        <f t="shared" si="50"/>
        <v>54.369378644533896</v>
      </c>
    </row>
    <row r="400" spans="1:9" ht="13.5" x14ac:dyDescent="0.25">
      <c r="A400" s="3">
        <f>TITRES_STAT!B403</f>
        <v>42885</v>
      </c>
      <c r="B400" s="5">
        <f>TITRES_STAT!D403</f>
        <v>1.3615999999999999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5.2332135726074576E-3</v>
      </c>
      <c r="G400" s="2">
        <f t="shared" si="57"/>
        <v>4.3920823256997903E-3</v>
      </c>
      <c r="H400" s="2">
        <f t="shared" si="49"/>
        <v>1.1915108107117847</v>
      </c>
      <c r="I400" s="2">
        <f t="shared" si="50"/>
        <v>54.369378644533896</v>
      </c>
    </row>
    <row r="401" spans="1:9" ht="13.5" x14ac:dyDescent="0.25">
      <c r="A401" s="3">
        <f>TITRES_STAT!B404</f>
        <v>42886</v>
      </c>
      <c r="B401" s="5">
        <f>TITRES_STAT!D404</f>
        <v>1.3427</v>
      </c>
      <c r="C401" s="2">
        <f t="shared" si="54"/>
        <v>-1.8899999999999917E-2</v>
      </c>
      <c r="D401" s="2">
        <f t="shared" si="55"/>
        <v>0</v>
      </c>
      <c r="E401" s="2">
        <f t="shared" si="56"/>
        <v>1.8899999999999917E-2</v>
      </c>
      <c r="F401" s="2">
        <f t="shared" si="57"/>
        <v>4.859412603135496E-3</v>
      </c>
      <c r="G401" s="2">
        <f t="shared" si="57"/>
        <v>5.4283621595783704E-3</v>
      </c>
      <c r="H401" s="2">
        <f t="shared" ref="H401:H464" si="58">F401/G401</f>
        <v>0.89518946236132013</v>
      </c>
      <c r="I401" s="2">
        <f t="shared" ref="I401:I464" si="59">IF(G401=0,100,100-(100/(1+H401)))</f>
        <v>47.234826920468137</v>
      </c>
    </row>
    <row r="402" spans="1:9" ht="13.5" x14ac:dyDescent="0.25">
      <c r="A402" s="3">
        <f>TITRES_STAT!B405</f>
        <v>42887</v>
      </c>
      <c r="B402" s="5">
        <f>TITRES_STAT!D405</f>
        <v>1.3427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4.5123117029115317E-3</v>
      </c>
      <c r="G402" s="2">
        <f t="shared" si="57"/>
        <v>5.0406220053227724E-3</v>
      </c>
      <c r="H402" s="2">
        <f t="shared" si="58"/>
        <v>0.89518946236132002</v>
      </c>
      <c r="I402" s="2">
        <f t="shared" si="59"/>
        <v>47.234826920468137</v>
      </c>
    </row>
    <row r="403" spans="1:9" ht="13.5" x14ac:dyDescent="0.25">
      <c r="A403" s="3">
        <f>TITRES_STAT!B406</f>
        <v>42888</v>
      </c>
      <c r="B403" s="5">
        <f>TITRES_STAT!D406</f>
        <v>1.2988</v>
      </c>
      <c r="C403" s="2">
        <f t="shared" si="54"/>
        <v>-4.390000000000005E-2</v>
      </c>
      <c r="D403" s="2">
        <f t="shared" si="55"/>
        <v>0</v>
      </c>
      <c r="E403" s="2">
        <f t="shared" si="56"/>
        <v>4.390000000000005E-2</v>
      </c>
      <c r="F403" s="2">
        <f t="shared" si="57"/>
        <v>4.1900037241321365E-3</v>
      </c>
      <c r="G403" s="2">
        <f t="shared" si="57"/>
        <v>7.8162918620854355E-3</v>
      </c>
      <c r="H403" s="2">
        <f t="shared" si="58"/>
        <v>0.53606029535010447</v>
      </c>
      <c r="I403" s="2">
        <f t="shared" si="59"/>
        <v>34.898388883095478</v>
      </c>
    </row>
    <row r="404" spans="1:9" ht="13.5" x14ac:dyDescent="0.25">
      <c r="A404" s="3">
        <f>TITRES_STAT!B407</f>
        <v>42891</v>
      </c>
      <c r="B404" s="5">
        <f>TITRES_STAT!D407</f>
        <v>1.3365</v>
      </c>
      <c r="C404" s="2">
        <f t="shared" si="54"/>
        <v>3.7700000000000067E-2</v>
      </c>
      <c r="D404" s="2">
        <f t="shared" si="55"/>
        <v>3.7700000000000067E-2</v>
      </c>
      <c r="E404" s="2">
        <f t="shared" si="56"/>
        <v>0</v>
      </c>
      <c r="F404" s="2">
        <f t="shared" si="57"/>
        <v>6.5835748866941313E-3</v>
      </c>
      <c r="G404" s="2">
        <f t="shared" si="57"/>
        <v>7.2579853005079048E-3</v>
      </c>
      <c r="H404" s="2">
        <f t="shared" si="58"/>
        <v>0.90708021773389658</v>
      </c>
      <c r="I404" s="2">
        <f t="shared" si="59"/>
        <v>47.563820824052279</v>
      </c>
    </row>
    <row r="405" spans="1:9" ht="13.5" x14ac:dyDescent="0.25">
      <c r="A405" s="3">
        <f>TITRES_STAT!B408</f>
        <v>42892</v>
      </c>
      <c r="B405" s="5">
        <f>TITRES_STAT!D408</f>
        <v>1.3365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6.1133195376445511E-3</v>
      </c>
      <c r="G405" s="2">
        <f t="shared" si="57"/>
        <v>6.7395577790430542E-3</v>
      </c>
      <c r="H405" s="2">
        <f t="shared" si="58"/>
        <v>0.90708021773389669</v>
      </c>
      <c r="I405" s="2">
        <f t="shared" si="59"/>
        <v>47.563820824052279</v>
      </c>
    </row>
    <row r="406" spans="1:9" ht="13.5" x14ac:dyDescent="0.25">
      <c r="A406" s="3">
        <f>TITRES_STAT!B409</f>
        <v>42893</v>
      </c>
      <c r="B406" s="5">
        <f>TITRES_STAT!D409</f>
        <v>1.3677999999999999</v>
      </c>
      <c r="C406" s="2">
        <f t="shared" si="54"/>
        <v>3.1299999999999883E-2</v>
      </c>
      <c r="D406" s="2">
        <f t="shared" si="55"/>
        <v>3.1299999999999883E-2</v>
      </c>
      <c r="E406" s="2">
        <f t="shared" si="56"/>
        <v>0</v>
      </c>
      <c r="F406" s="2">
        <f t="shared" si="57"/>
        <v>7.9123681420985043E-3</v>
      </c>
      <c r="G406" s="2">
        <f t="shared" si="57"/>
        <v>6.2581607948256927E-3</v>
      </c>
      <c r="H406" s="2">
        <f t="shared" si="58"/>
        <v>1.2643280352656527</v>
      </c>
      <c r="I406" s="2">
        <f t="shared" si="59"/>
        <v>55.836787584415553</v>
      </c>
    </row>
    <row r="407" spans="1:9" ht="13.5" x14ac:dyDescent="0.25">
      <c r="A407" s="3">
        <f>TITRES_STAT!B410</f>
        <v>42894</v>
      </c>
      <c r="B407" s="5">
        <f>TITRES_STAT!D410</f>
        <v>1.3552999999999999</v>
      </c>
      <c r="C407" s="2">
        <f t="shared" si="54"/>
        <v>-1.2499999999999956E-2</v>
      </c>
      <c r="D407" s="2">
        <f t="shared" si="55"/>
        <v>0</v>
      </c>
      <c r="E407" s="2">
        <f t="shared" si="56"/>
        <v>1.2499999999999956E-2</v>
      </c>
      <c r="F407" s="2">
        <f t="shared" si="57"/>
        <v>7.3471989890914685E-3</v>
      </c>
      <c r="G407" s="2">
        <f t="shared" si="57"/>
        <v>6.7040064523381394E-3</v>
      </c>
      <c r="H407" s="2">
        <f t="shared" si="58"/>
        <v>1.0959415151709773</v>
      </c>
      <c r="I407" s="2">
        <f t="shared" si="59"/>
        <v>52.28874504552077</v>
      </c>
    </row>
    <row r="408" spans="1:9" ht="13.5" x14ac:dyDescent="0.25">
      <c r="A408" s="3">
        <f>TITRES_STAT!B411</f>
        <v>42895</v>
      </c>
      <c r="B408" s="5">
        <f>TITRES_STAT!D411</f>
        <v>1.3552999999999999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6.8223990612992207E-3</v>
      </c>
      <c r="G408" s="2">
        <f t="shared" si="57"/>
        <v>6.2251488485997016E-3</v>
      </c>
      <c r="H408" s="2">
        <f t="shared" si="58"/>
        <v>1.095941515170977</v>
      </c>
      <c r="I408" s="2">
        <f t="shared" si="59"/>
        <v>52.288745045520756</v>
      </c>
    </row>
    <row r="409" spans="1:9" ht="13.5" x14ac:dyDescent="0.25">
      <c r="A409" s="3">
        <f>TITRES_STAT!B412</f>
        <v>42898</v>
      </c>
      <c r="B409" s="5">
        <f>TITRES_STAT!D412</f>
        <v>1.349</v>
      </c>
      <c r="C409" s="2">
        <f t="shared" si="54"/>
        <v>-6.2999999999999723E-3</v>
      </c>
      <c r="D409" s="2">
        <f t="shared" si="55"/>
        <v>0</v>
      </c>
      <c r="E409" s="2">
        <f t="shared" si="56"/>
        <v>6.2999999999999723E-3</v>
      </c>
      <c r="F409" s="2">
        <f t="shared" si="57"/>
        <v>6.3350848426349899E-3</v>
      </c>
      <c r="G409" s="2">
        <f t="shared" si="57"/>
        <v>6.2304953594140072E-3</v>
      </c>
      <c r="H409" s="2">
        <f t="shared" si="58"/>
        <v>1.0167867042967864</v>
      </c>
      <c r="I409" s="2">
        <f t="shared" si="59"/>
        <v>50.416174508217011</v>
      </c>
    </row>
    <row r="410" spans="1:9" ht="13.5" x14ac:dyDescent="0.25">
      <c r="A410" s="3">
        <f>TITRES_STAT!B413</f>
        <v>42899</v>
      </c>
      <c r="B410" s="5">
        <f>TITRES_STAT!D413</f>
        <v>1.3427</v>
      </c>
      <c r="C410" s="2">
        <f t="shared" si="54"/>
        <v>-6.2999999999999723E-3</v>
      </c>
      <c r="D410" s="2">
        <f t="shared" si="55"/>
        <v>0</v>
      </c>
      <c r="E410" s="2">
        <f t="shared" si="56"/>
        <v>6.2999999999999723E-3</v>
      </c>
      <c r="F410" s="2">
        <f t="shared" si="57"/>
        <v>5.8825787824467761E-3</v>
      </c>
      <c r="G410" s="2">
        <f t="shared" si="57"/>
        <v>6.235459976598719E-3</v>
      </c>
      <c r="H410" s="2">
        <f t="shared" si="58"/>
        <v>0.94340735158652556</v>
      </c>
      <c r="I410" s="2">
        <f t="shared" si="59"/>
        <v>48.543983885641005</v>
      </c>
    </row>
    <row r="411" spans="1:9" ht="13.5" x14ac:dyDescent="0.25">
      <c r="A411" s="3">
        <f>TITRES_STAT!B414</f>
        <v>42900</v>
      </c>
      <c r="B411" s="5">
        <f>TITRES_STAT!D414</f>
        <v>1.3427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5.4623945837005772E-3</v>
      </c>
      <c r="G411" s="2">
        <f t="shared" si="57"/>
        <v>5.7900699782702392E-3</v>
      </c>
      <c r="H411" s="2">
        <f t="shared" si="58"/>
        <v>0.94340735158652544</v>
      </c>
      <c r="I411" s="2">
        <f t="shared" si="59"/>
        <v>48.543983885640998</v>
      </c>
    </row>
    <row r="412" spans="1:9" ht="13.5" x14ac:dyDescent="0.25">
      <c r="A412" s="3">
        <f>TITRES_STAT!B415</f>
        <v>42901</v>
      </c>
      <c r="B412" s="5">
        <f>TITRES_STAT!D415</f>
        <v>1.3113999999999999</v>
      </c>
      <c r="C412" s="2">
        <f t="shared" si="54"/>
        <v>-3.1300000000000106E-2</v>
      </c>
      <c r="D412" s="2">
        <f t="shared" si="55"/>
        <v>0</v>
      </c>
      <c r="E412" s="2">
        <f t="shared" si="56"/>
        <v>3.1300000000000106E-2</v>
      </c>
      <c r="F412" s="2">
        <f t="shared" si="57"/>
        <v>5.0722235420076782E-3</v>
      </c>
      <c r="G412" s="2">
        <f t="shared" si="57"/>
        <v>7.6122078369652299E-3</v>
      </c>
      <c r="H412" s="2">
        <f t="shared" si="58"/>
        <v>0.66632751635822762</v>
      </c>
      <c r="I412" s="2">
        <f t="shared" si="59"/>
        <v>39.987788103895198</v>
      </c>
    </row>
    <row r="413" spans="1:9" ht="13.5" x14ac:dyDescent="0.25">
      <c r="A413" s="3">
        <f>TITRES_STAT!B416</f>
        <v>42902</v>
      </c>
      <c r="B413" s="5">
        <f>TITRES_STAT!D416</f>
        <v>1.3302</v>
      </c>
      <c r="C413" s="2">
        <f t="shared" si="54"/>
        <v>1.880000000000015E-2</v>
      </c>
      <c r="D413" s="2">
        <f t="shared" si="55"/>
        <v>1.880000000000015E-2</v>
      </c>
      <c r="E413" s="2">
        <f t="shared" si="56"/>
        <v>0</v>
      </c>
      <c r="F413" s="2">
        <f t="shared" ref="F413:G428" si="60">((F412*13)+D413)/14</f>
        <v>6.0527790032928542E-3</v>
      </c>
      <c r="G413" s="2">
        <f t="shared" si="60"/>
        <v>7.0684787057534284E-3</v>
      </c>
      <c r="H413" s="2">
        <f t="shared" si="58"/>
        <v>0.85630575619703864</v>
      </c>
      <c r="I413" s="2">
        <f t="shared" si="59"/>
        <v>46.129564234683414</v>
      </c>
    </row>
    <row r="414" spans="1:9" ht="13.5" x14ac:dyDescent="0.25">
      <c r="A414" s="3">
        <f>TITRES_STAT!B417</f>
        <v>42905</v>
      </c>
      <c r="B414" s="5">
        <f>TITRES_STAT!D417</f>
        <v>1.3302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5.6204376459147928E-3</v>
      </c>
      <c r="G414" s="2">
        <f t="shared" si="60"/>
        <v>6.563587369628184E-3</v>
      </c>
      <c r="H414" s="2">
        <f t="shared" si="58"/>
        <v>0.85630575619703853</v>
      </c>
      <c r="I414" s="2">
        <f t="shared" si="59"/>
        <v>46.129564234683414</v>
      </c>
    </row>
    <row r="415" spans="1:9" ht="13.5" x14ac:dyDescent="0.25">
      <c r="A415" s="3">
        <f>TITRES_STAT!B418</f>
        <v>42906</v>
      </c>
      <c r="B415" s="5">
        <f>TITRES_STAT!D418</f>
        <v>1.3365</v>
      </c>
      <c r="C415" s="2">
        <f t="shared" si="54"/>
        <v>6.2999999999999723E-3</v>
      </c>
      <c r="D415" s="2">
        <f t="shared" si="55"/>
        <v>6.2999999999999723E-3</v>
      </c>
      <c r="E415" s="2">
        <f t="shared" si="56"/>
        <v>0</v>
      </c>
      <c r="F415" s="2">
        <f t="shared" si="60"/>
        <v>5.6689778140637343E-3</v>
      </c>
      <c r="G415" s="2">
        <f t="shared" si="60"/>
        <v>6.0947597003690275E-3</v>
      </c>
      <c r="H415" s="2">
        <f t="shared" si="58"/>
        <v>0.93013967617467963</v>
      </c>
      <c r="I415" s="2">
        <f t="shared" si="59"/>
        <v>48.190278022682385</v>
      </c>
    </row>
    <row r="416" spans="1:9" ht="13.5" x14ac:dyDescent="0.25">
      <c r="A416" s="3">
        <f>TITRES_STAT!B419</f>
        <v>42907</v>
      </c>
      <c r="B416" s="5">
        <f>TITRES_STAT!D419</f>
        <v>1.349</v>
      </c>
      <c r="C416" s="2">
        <f t="shared" si="54"/>
        <v>1.2499999999999956E-2</v>
      </c>
      <c r="D416" s="2">
        <f t="shared" si="55"/>
        <v>1.2499999999999956E-2</v>
      </c>
      <c r="E416" s="2">
        <f t="shared" si="56"/>
        <v>0</v>
      </c>
      <c r="F416" s="2">
        <f t="shared" si="60"/>
        <v>6.1569079702020356E-3</v>
      </c>
      <c r="G416" s="2">
        <f t="shared" si="60"/>
        <v>5.6594197217712397E-3</v>
      </c>
      <c r="H416" s="2">
        <f t="shared" si="58"/>
        <v>1.0879044624516903</v>
      </c>
      <c r="I416" s="2">
        <f t="shared" si="59"/>
        <v>52.10508823637624</v>
      </c>
    </row>
    <row r="417" spans="1:9" ht="13.5" x14ac:dyDescent="0.25">
      <c r="A417" s="3">
        <f>TITRES_STAT!B420</f>
        <v>42908</v>
      </c>
      <c r="B417" s="5">
        <f>TITRES_STAT!D420</f>
        <v>1.349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5.7171288294733183E-3</v>
      </c>
      <c r="G417" s="2">
        <f t="shared" si="60"/>
        <v>5.2551754559304375E-3</v>
      </c>
      <c r="H417" s="2">
        <f t="shared" si="58"/>
        <v>1.0879044624516903</v>
      </c>
      <c r="I417" s="2">
        <f t="shared" si="59"/>
        <v>52.10508823637624</v>
      </c>
    </row>
    <row r="418" spans="1:9" ht="13.5" x14ac:dyDescent="0.25">
      <c r="A418" s="3">
        <f>TITRES_STAT!B421</f>
        <v>42909</v>
      </c>
      <c r="B418" s="5">
        <f>TITRES_STAT!D421</f>
        <v>1.349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5.3087624845109382E-3</v>
      </c>
      <c r="G418" s="2">
        <f t="shared" si="60"/>
        <v>4.8798057805068346E-3</v>
      </c>
      <c r="H418" s="2">
        <f t="shared" si="58"/>
        <v>1.0879044624516903</v>
      </c>
      <c r="I418" s="2">
        <f t="shared" si="59"/>
        <v>52.10508823637624</v>
      </c>
    </row>
    <row r="419" spans="1:9" ht="13.5" x14ac:dyDescent="0.25">
      <c r="A419" s="3">
        <f>TITRES_STAT!B422</f>
        <v>42914</v>
      </c>
      <c r="B419" s="5">
        <f>TITRES_STAT!D422</f>
        <v>1.3804000000000001</v>
      </c>
      <c r="C419" s="2">
        <f t="shared" si="54"/>
        <v>3.1400000000000095E-2</v>
      </c>
      <c r="D419" s="2">
        <f t="shared" si="55"/>
        <v>3.1400000000000095E-2</v>
      </c>
      <c r="E419" s="2">
        <f t="shared" si="56"/>
        <v>0</v>
      </c>
      <c r="F419" s="2">
        <f t="shared" si="60"/>
        <v>7.1724223070458778E-3</v>
      </c>
      <c r="G419" s="2">
        <f t="shared" si="60"/>
        <v>4.5312482247563462E-3</v>
      </c>
      <c r="H419" s="2">
        <f t="shared" si="58"/>
        <v>1.5828800258303113</v>
      </c>
      <c r="I419" s="2">
        <f t="shared" si="59"/>
        <v>61.283528851537241</v>
      </c>
    </row>
    <row r="420" spans="1:9" ht="13.5" x14ac:dyDescent="0.25">
      <c r="A420" s="3">
        <f>TITRES_STAT!B423</f>
        <v>42915</v>
      </c>
      <c r="B420" s="5">
        <f>TITRES_STAT!D423</f>
        <v>1.3804000000000001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6.6601064279711722E-3</v>
      </c>
      <c r="G420" s="2">
        <f t="shared" si="60"/>
        <v>4.2075876372737499E-3</v>
      </c>
      <c r="H420" s="2">
        <f t="shared" si="58"/>
        <v>1.5828800258303115</v>
      </c>
      <c r="I420" s="2">
        <f t="shared" si="59"/>
        <v>61.283528851537241</v>
      </c>
    </row>
    <row r="421" spans="1:9" ht="13.5" x14ac:dyDescent="0.25">
      <c r="A421" s="3">
        <f>TITRES_STAT!B424</f>
        <v>42916</v>
      </c>
      <c r="B421" s="5">
        <f>TITRES_STAT!D424</f>
        <v>1.4117999999999999</v>
      </c>
      <c r="C421" s="2">
        <f t="shared" si="54"/>
        <v>3.1399999999999872E-2</v>
      </c>
      <c r="D421" s="2">
        <f t="shared" si="55"/>
        <v>3.1399999999999872E-2</v>
      </c>
      <c r="E421" s="2">
        <f t="shared" si="56"/>
        <v>0</v>
      </c>
      <c r="F421" s="2">
        <f t="shared" si="60"/>
        <v>8.4272416831160796E-3</v>
      </c>
      <c r="G421" s="2">
        <f t="shared" si="60"/>
        <v>3.9070456631827679E-3</v>
      </c>
      <c r="H421" s="2">
        <f t="shared" si="58"/>
        <v>2.1569345253700098</v>
      </c>
      <c r="I421" s="2">
        <f t="shared" si="59"/>
        <v>68.323701617384842</v>
      </c>
    </row>
    <row r="422" spans="1:9" ht="13.5" x14ac:dyDescent="0.25">
      <c r="A422" s="3">
        <f>TITRES_STAT!B425</f>
        <v>42919</v>
      </c>
      <c r="B422" s="5">
        <f>TITRES_STAT!D425</f>
        <v>1.4368000000000001</v>
      </c>
      <c r="C422" s="2">
        <f t="shared" si="54"/>
        <v>2.5000000000000133E-2</v>
      </c>
      <c r="D422" s="2">
        <f t="shared" si="55"/>
        <v>2.5000000000000133E-2</v>
      </c>
      <c r="E422" s="2">
        <f t="shared" si="56"/>
        <v>0</v>
      </c>
      <c r="F422" s="2">
        <f t="shared" si="60"/>
        <v>9.6110101343220844E-3</v>
      </c>
      <c r="G422" s="2">
        <f t="shared" si="60"/>
        <v>3.6279709729554271E-3</v>
      </c>
      <c r="H422" s="2">
        <f t="shared" si="58"/>
        <v>2.649141960056185</v>
      </c>
      <c r="I422" s="2">
        <f t="shared" si="59"/>
        <v>72.596297679123367</v>
      </c>
    </row>
    <row r="423" spans="1:9" ht="13.5" x14ac:dyDescent="0.25">
      <c r="A423" s="3">
        <f>TITRES_STAT!B426</f>
        <v>42920</v>
      </c>
      <c r="B423" s="5">
        <f>TITRES_STAT!D426</f>
        <v>1.4368000000000001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8.9245094104419363E-3</v>
      </c>
      <c r="G423" s="2">
        <f t="shared" si="60"/>
        <v>3.3688301891728963E-3</v>
      </c>
      <c r="H423" s="2">
        <f t="shared" si="58"/>
        <v>2.6491419600561854</v>
      </c>
      <c r="I423" s="2">
        <f t="shared" si="59"/>
        <v>72.596297679123367</v>
      </c>
    </row>
    <row r="424" spans="1:9" ht="13.5" x14ac:dyDescent="0.25">
      <c r="A424" s="3">
        <f>TITRES_STAT!B427</f>
        <v>42921</v>
      </c>
      <c r="B424" s="5">
        <f>TITRES_STAT!D427</f>
        <v>1.4431</v>
      </c>
      <c r="C424" s="2">
        <f t="shared" si="54"/>
        <v>6.2999999999999723E-3</v>
      </c>
      <c r="D424" s="2">
        <f t="shared" si="55"/>
        <v>6.2999999999999723E-3</v>
      </c>
      <c r="E424" s="2">
        <f t="shared" si="56"/>
        <v>0</v>
      </c>
      <c r="F424" s="2">
        <f t="shared" si="60"/>
        <v>8.7370444525532252E-3</v>
      </c>
      <c r="G424" s="2">
        <f t="shared" si="60"/>
        <v>3.1281994613748323E-3</v>
      </c>
      <c r="H424" s="2">
        <f t="shared" si="58"/>
        <v>2.792994679665767</v>
      </c>
      <c r="I424" s="2">
        <f t="shared" si="59"/>
        <v>73.635607627898949</v>
      </c>
    </row>
    <row r="425" spans="1:9" ht="13.5" x14ac:dyDescent="0.25">
      <c r="A425" s="3">
        <f>TITRES_STAT!B428</f>
        <v>42922</v>
      </c>
      <c r="B425" s="5">
        <f>TITRES_STAT!D428</f>
        <v>1.4368000000000001</v>
      </c>
      <c r="C425" s="2">
        <f t="shared" si="54"/>
        <v>-6.2999999999999723E-3</v>
      </c>
      <c r="D425" s="2">
        <f t="shared" si="55"/>
        <v>0</v>
      </c>
      <c r="E425" s="2">
        <f t="shared" si="56"/>
        <v>6.2999999999999723E-3</v>
      </c>
      <c r="F425" s="2">
        <f t="shared" si="60"/>
        <v>8.1129698487994225E-3</v>
      </c>
      <c r="G425" s="2">
        <f t="shared" si="60"/>
        <v>3.3547566427051994E-3</v>
      </c>
      <c r="H425" s="2">
        <f t="shared" si="58"/>
        <v>2.4183482478351421</v>
      </c>
      <c r="I425" s="2">
        <f t="shared" si="59"/>
        <v>70.746105209341806</v>
      </c>
    </row>
    <row r="426" spans="1:9" ht="13.5" x14ac:dyDescent="0.25">
      <c r="A426" s="3">
        <f>TITRES_STAT!B429</f>
        <v>42923</v>
      </c>
      <c r="B426" s="5">
        <f>TITRES_STAT!D429</f>
        <v>1.4744999999999999</v>
      </c>
      <c r="C426" s="2">
        <f t="shared" si="54"/>
        <v>3.7699999999999845E-2</v>
      </c>
      <c r="D426" s="2">
        <f t="shared" si="55"/>
        <v>3.7699999999999845E-2</v>
      </c>
      <c r="E426" s="2">
        <f t="shared" si="56"/>
        <v>0</v>
      </c>
      <c r="F426" s="2">
        <f t="shared" si="60"/>
        <v>1.0226329145313739E-2</v>
      </c>
      <c r="G426" s="2">
        <f t="shared" si="60"/>
        <v>3.1151311682262564E-3</v>
      </c>
      <c r="H426" s="2">
        <f t="shared" si="58"/>
        <v>3.2827924710266925</v>
      </c>
      <c r="I426" s="2">
        <f t="shared" si="59"/>
        <v>76.650748156371094</v>
      </c>
    </row>
    <row r="427" spans="1:9" ht="13.5" x14ac:dyDescent="0.25">
      <c r="A427" s="3">
        <f>TITRES_STAT!B430</f>
        <v>42926</v>
      </c>
      <c r="B427" s="5">
        <f>TITRES_STAT!D430</f>
        <v>1.4807999999999999</v>
      </c>
      <c r="C427" s="2">
        <f t="shared" si="54"/>
        <v>6.2999999999999723E-3</v>
      </c>
      <c r="D427" s="2">
        <f t="shared" si="55"/>
        <v>6.2999999999999723E-3</v>
      </c>
      <c r="E427" s="2">
        <f t="shared" si="56"/>
        <v>0</v>
      </c>
      <c r="F427" s="2">
        <f t="shared" si="60"/>
        <v>9.9458770635056128E-3</v>
      </c>
      <c r="G427" s="2">
        <f t="shared" si="60"/>
        <v>2.8926217990672379E-3</v>
      </c>
      <c r="H427" s="2">
        <f t="shared" si="58"/>
        <v>3.4383606825865676</v>
      </c>
      <c r="I427" s="2">
        <f t="shared" si="59"/>
        <v>77.469158738644367</v>
      </c>
    </row>
    <row r="428" spans="1:9" ht="13.5" x14ac:dyDescent="0.25">
      <c r="A428" s="3">
        <f>TITRES_STAT!B431</f>
        <v>42927</v>
      </c>
      <c r="B428" s="5">
        <f>TITRES_STAT!D431</f>
        <v>1.4744999999999999</v>
      </c>
      <c r="C428" s="2">
        <f t="shared" si="54"/>
        <v>-6.2999999999999723E-3</v>
      </c>
      <c r="D428" s="2">
        <f t="shared" si="55"/>
        <v>0</v>
      </c>
      <c r="E428" s="2">
        <f t="shared" si="56"/>
        <v>6.2999999999999723E-3</v>
      </c>
      <c r="F428" s="2">
        <f t="shared" si="60"/>
        <v>9.2354572732552126E-3</v>
      </c>
      <c r="G428" s="2">
        <f t="shared" si="60"/>
        <v>3.1360059562767187E-3</v>
      </c>
      <c r="H428" s="2">
        <f t="shared" si="58"/>
        <v>2.9449744043918145</v>
      </c>
      <c r="I428" s="2">
        <f t="shared" si="59"/>
        <v>74.651293075901037</v>
      </c>
    </row>
    <row r="429" spans="1:9" ht="13.5" x14ac:dyDescent="0.25">
      <c r="A429" s="3">
        <f>TITRES_STAT!B432</f>
        <v>42928</v>
      </c>
      <c r="B429" s="5">
        <f>TITRES_STAT!D432</f>
        <v>1.4744999999999999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8.5757817537369836E-3</v>
      </c>
      <c r="G429" s="2">
        <f t="shared" si="61"/>
        <v>2.9120055308283813E-3</v>
      </c>
      <c r="H429" s="2">
        <f t="shared" si="58"/>
        <v>2.9449744043918149</v>
      </c>
      <c r="I429" s="2">
        <f t="shared" si="59"/>
        <v>74.651293075901037</v>
      </c>
    </row>
    <row r="430" spans="1:9" ht="13.5" x14ac:dyDescent="0.25">
      <c r="A430" s="3">
        <f>TITRES_STAT!B433</f>
        <v>42929</v>
      </c>
      <c r="B430" s="5">
        <f>TITRES_STAT!D433</f>
        <v>1.4619</v>
      </c>
      <c r="C430" s="2">
        <f t="shared" si="54"/>
        <v>-1.2599999999999945E-2</v>
      </c>
      <c r="D430" s="2">
        <f t="shared" si="55"/>
        <v>0</v>
      </c>
      <c r="E430" s="2">
        <f t="shared" si="56"/>
        <v>1.2599999999999945E-2</v>
      </c>
      <c r="F430" s="2">
        <f t="shared" si="61"/>
        <v>7.9632259141843419E-3</v>
      </c>
      <c r="G430" s="2">
        <f t="shared" si="61"/>
        <v>3.6040051357692075E-3</v>
      </c>
      <c r="H430" s="2">
        <f t="shared" si="58"/>
        <v>2.2095489918009621</v>
      </c>
      <c r="I430" s="2">
        <f t="shared" si="59"/>
        <v>68.842974431779155</v>
      </c>
    </row>
    <row r="431" spans="1:9" ht="13.5" x14ac:dyDescent="0.25">
      <c r="A431" s="3">
        <f>TITRES_STAT!B434</f>
        <v>42930</v>
      </c>
      <c r="B431" s="5">
        <f>TITRES_STAT!D434</f>
        <v>1.4619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7.3944240631711742E-3</v>
      </c>
      <c r="G431" s="2">
        <f t="shared" si="61"/>
        <v>3.3465761974999786E-3</v>
      </c>
      <c r="H431" s="2">
        <f t="shared" si="58"/>
        <v>2.2095489918009616</v>
      </c>
      <c r="I431" s="2">
        <f t="shared" si="59"/>
        <v>68.842974431779155</v>
      </c>
    </row>
    <row r="432" spans="1:9" ht="13.5" x14ac:dyDescent="0.25">
      <c r="A432" s="3">
        <f>TITRES_STAT!B435</f>
        <v>42933</v>
      </c>
      <c r="B432" s="5">
        <f>TITRES_STAT!D435</f>
        <v>1.5266999999999999</v>
      </c>
      <c r="C432" s="2">
        <f t="shared" si="54"/>
        <v>6.4799999999999969E-2</v>
      </c>
      <c r="D432" s="2">
        <f t="shared" si="55"/>
        <v>6.4799999999999969E-2</v>
      </c>
      <c r="E432" s="2">
        <f t="shared" si="56"/>
        <v>0</v>
      </c>
      <c r="F432" s="2">
        <f t="shared" si="61"/>
        <v>1.1494822344373231E-2</v>
      </c>
      <c r="G432" s="2">
        <f t="shared" si="61"/>
        <v>3.1075350405356944E-3</v>
      </c>
      <c r="H432" s="2">
        <f t="shared" si="58"/>
        <v>3.6990161637539214</v>
      </c>
      <c r="I432" s="2">
        <f t="shared" si="59"/>
        <v>78.718949559834542</v>
      </c>
    </row>
    <row r="433" spans="1:9" ht="13.5" x14ac:dyDescent="0.25">
      <c r="A433" s="3">
        <f>TITRES_STAT!B436</f>
        <v>42934</v>
      </c>
      <c r="B433" s="5">
        <f>TITRES_STAT!D436</f>
        <v>1.5203</v>
      </c>
      <c r="C433" s="2">
        <f t="shared" si="54"/>
        <v>-6.3999999999999613E-3</v>
      </c>
      <c r="D433" s="2">
        <f t="shared" si="55"/>
        <v>0</v>
      </c>
      <c r="E433" s="2">
        <f t="shared" si="56"/>
        <v>6.3999999999999613E-3</v>
      </c>
      <c r="F433" s="2">
        <f t="shared" si="61"/>
        <v>1.0673763605489429E-2</v>
      </c>
      <c r="G433" s="2">
        <f t="shared" si="61"/>
        <v>3.3427111090688563E-3</v>
      </c>
      <c r="H433" s="2">
        <f t="shared" si="58"/>
        <v>3.1931457003661636</v>
      </c>
      <c r="I433" s="2">
        <f t="shared" si="59"/>
        <v>76.151556099930517</v>
      </c>
    </row>
    <row r="434" spans="1:9" ht="13.5" x14ac:dyDescent="0.25">
      <c r="A434" s="3">
        <f>TITRES_STAT!B437</f>
        <v>42935</v>
      </c>
      <c r="B434" s="5">
        <f>TITRES_STAT!D437</f>
        <v>1.5203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9.9113519193830407E-3</v>
      </c>
      <c r="G434" s="2">
        <f t="shared" si="61"/>
        <v>3.1039460298496525E-3</v>
      </c>
      <c r="H434" s="2">
        <f t="shared" si="58"/>
        <v>3.1931457003661632</v>
      </c>
      <c r="I434" s="2">
        <f t="shared" si="59"/>
        <v>76.151556099930517</v>
      </c>
    </row>
    <row r="435" spans="1:9" ht="13.5" x14ac:dyDescent="0.25">
      <c r="A435" s="3">
        <f>TITRES_STAT!B438</f>
        <v>42936</v>
      </c>
      <c r="B435" s="5">
        <f>TITRES_STAT!D438</f>
        <v>1.5203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9.2033982108556799E-3</v>
      </c>
      <c r="G435" s="2">
        <f t="shared" si="61"/>
        <v>2.8822355991461059E-3</v>
      </c>
      <c r="H435" s="2">
        <f t="shared" si="58"/>
        <v>3.1931457003661632</v>
      </c>
      <c r="I435" s="2">
        <f t="shared" si="59"/>
        <v>76.151556099930517</v>
      </c>
    </row>
    <row r="436" spans="1:9" ht="13.5" x14ac:dyDescent="0.25">
      <c r="A436" s="3">
        <f>TITRES_STAT!B439</f>
        <v>42937</v>
      </c>
      <c r="B436" s="5">
        <f>TITRES_STAT!D439</f>
        <v>1.4879</v>
      </c>
      <c r="C436" s="2">
        <f t="shared" si="54"/>
        <v>-3.2399999999999984E-2</v>
      </c>
      <c r="D436" s="2">
        <f t="shared" si="55"/>
        <v>0</v>
      </c>
      <c r="E436" s="2">
        <f t="shared" si="56"/>
        <v>3.2399999999999984E-2</v>
      </c>
      <c r="F436" s="2">
        <f t="shared" si="61"/>
        <v>8.5460126243659881E-3</v>
      </c>
      <c r="G436" s="2">
        <f t="shared" si="61"/>
        <v>4.9906473420642397E-3</v>
      </c>
      <c r="H436" s="2">
        <f t="shared" si="58"/>
        <v>1.7124056337010525</v>
      </c>
      <c r="I436" s="2">
        <f t="shared" si="59"/>
        <v>63.132357949149764</v>
      </c>
    </row>
    <row r="437" spans="1:9" ht="13.5" x14ac:dyDescent="0.25">
      <c r="A437" s="3">
        <f>TITRES_STAT!B440</f>
        <v>42940</v>
      </c>
      <c r="B437" s="5">
        <f>TITRES_STAT!D440</f>
        <v>1.4814000000000001</v>
      </c>
      <c r="C437" s="2">
        <f t="shared" si="54"/>
        <v>-6.4999999999999503E-3</v>
      </c>
      <c r="D437" s="2">
        <f t="shared" si="55"/>
        <v>0</v>
      </c>
      <c r="E437" s="2">
        <f t="shared" si="56"/>
        <v>6.4999999999999503E-3</v>
      </c>
      <c r="F437" s="2">
        <f t="shared" si="61"/>
        <v>7.9355831511969902E-3</v>
      </c>
      <c r="G437" s="2">
        <f t="shared" si="61"/>
        <v>5.0984582462025047E-3</v>
      </c>
      <c r="H437" s="2">
        <f t="shared" si="58"/>
        <v>1.5564672236175843</v>
      </c>
      <c r="I437" s="2">
        <f t="shared" si="59"/>
        <v>60.883519617946511</v>
      </c>
    </row>
    <row r="438" spans="1:9" ht="13.5" x14ac:dyDescent="0.25">
      <c r="A438" s="3">
        <f>TITRES_STAT!B441</f>
        <v>42942</v>
      </c>
      <c r="B438" s="5">
        <f>TITRES_STAT!D441</f>
        <v>1.4491000000000001</v>
      </c>
      <c r="C438" s="2">
        <f t="shared" si="54"/>
        <v>-3.2299999999999995E-2</v>
      </c>
      <c r="D438" s="2">
        <f t="shared" si="55"/>
        <v>0</v>
      </c>
      <c r="E438" s="2">
        <f t="shared" si="56"/>
        <v>3.2299999999999995E-2</v>
      </c>
      <c r="F438" s="2">
        <f t="shared" si="61"/>
        <v>7.3687557832543479E-3</v>
      </c>
      <c r="G438" s="2">
        <f t="shared" si="61"/>
        <v>7.0414255143308969E-3</v>
      </c>
      <c r="H438" s="2">
        <f t="shared" si="58"/>
        <v>1.0464863639127133</v>
      </c>
      <c r="I438" s="2">
        <f t="shared" si="59"/>
        <v>51.135760411905089</v>
      </c>
    </row>
    <row r="439" spans="1:9" ht="13.5" x14ac:dyDescent="0.25">
      <c r="A439" s="3">
        <f>TITRES_STAT!B442</f>
        <v>42943</v>
      </c>
      <c r="B439" s="5">
        <f>TITRES_STAT!D442</f>
        <v>1.4814000000000001</v>
      </c>
      <c r="C439" s="2">
        <f t="shared" si="54"/>
        <v>3.2299999999999995E-2</v>
      </c>
      <c r="D439" s="2">
        <f t="shared" si="55"/>
        <v>3.2299999999999995E-2</v>
      </c>
      <c r="E439" s="2">
        <f t="shared" si="56"/>
        <v>0</v>
      </c>
      <c r="F439" s="2">
        <f t="shared" si="61"/>
        <v>9.1495589415933228E-3</v>
      </c>
      <c r="G439" s="2">
        <f t="shared" si="61"/>
        <v>6.5384665490215476E-3</v>
      </c>
      <c r="H439" s="2">
        <f t="shared" si="58"/>
        <v>1.399343236368245</v>
      </c>
      <c r="I439" s="2">
        <f t="shared" si="59"/>
        <v>58.321928065880002</v>
      </c>
    </row>
    <row r="440" spans="1:9" ht="13.5" x14ac:dyDescent="0.25">
      <c r="A440" s="3">
        <f>TITRES_STAT!B443</f>
        <v>42944</v>
      </c>
      <c r="B440" s="5">
        <f>TITRES_STAT!D443</f>
        <v>1.4814000000000001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8.496019017193799E-3</v>
      </c>
      <c r="G440" s="2">
        <f t="shared" si="61"/>
        <v>6.0714332240914366E-3</v>
      </c>
      <c r="H440" s="2">
        <f t="shared" si="58"/>
        <v>1.399343236368245</v>
      </c>
      <c r="I440" s="2">
        <f t="shared" si="59"/>
        <v>58.321928065880002</v>
      </c>
    </row>
    <row r="441" spans="1:9" ht="13.5" x14ac:dyDescent="0.25">
      <c r="A441" s="3">
        <f>TITRES_STAT!B444</f>
        <v>42947</v>
      </c>
      <c r="B441" s="5">
        <f>TITRES_STAT!D444</f>
        <v>1.4879</v>
      </c>
      <c r="C441" s="2">
        <f t="shared" si="54"/>
        <v>6.4999999999999503E-3</v>
      </c>
      <c r="D441" s="2">
        <f t="shared" si="55"/>
        <v>6.4999999999999503E-3</v>
      </c>
      <c r="E441" s="2">
        <f t="shared" si="56"/>
        <v>0</v>
      </c>
      <c r="F441" s="2">
        <f t="shared" si="61"/>
        <v>8.3534462302513809E-3</v>
      </c>
      <c r="G441" s="2">
        <f t="shared" si="61"/>
        <v>5.6377594223706194E-3</v>
      </c>
      <c r="H441" s="2">
        <f t="shared" si="58"/>
        <v>1.4816961144359799</v>
      </c>
      <c r="I441" s="2">
        <f t="shared" si="59"/>
        <v>59.704977810013943</v>
      </c>
    </row>
    <row r="442" spans="1:9" ht="13.5" x14ac:dyDescent="0.25">
      <c r="A442" s="3">
        <f>TITRES_STAT!B445</f>
        <v>42948</v>
      </c>
      <c r="B442" s="5">
        <f>TITRES_STAT!D445</f>
        <v>1.4814000000000001</v>
      </c>
      <c r="C442" s="2">
        <f t="shared" si="54"/>
        <v>-6.4999999999999503E-3</v>
      </c>
      <c r="D442" s="2">
        <f t="shared" si="55"/>
        <v>0</v>
      </c>
      <c r="E442" s="2">
        <f t="shared" si="56"/>
        <v>6.4999999999999503E-3</v>
      </c>
      <c r="F442" s="2">
        <f t="shared" si="61"/>
        <v>7.7567714995191396E-3</v>
      </c>
      <c r="G442" s="2">
        <f t="shared" si="61"/>
        <v>5.6993480350584283E-3</v>
      </c>
      <c r="H442" s="2">
        <f t="shared" si="58"/>
        <v>1.3609927752797113</v>
      </c>
      <c r="I442" s="2">
        <f t="shared" si="59"/>
        <v>57.644936042570983</v>
      </c>
    </row>
    <row r="443" spans="1:9" ht="13.5" x14ac:dyDescent="0.25">
      <c r="A443" s="3">
        <f>TITRES_STAT!B446</f>
        <v>42949</v>
      </c>
      <c r="B443" s="5">
        <f>TITRES_STAT!D446</f>
        <v>1.4814000000000001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7.2027163924106297E-3</v>
      </c>
      <c r="G443" s="2">
        <f t="shared" si="61"/>
        <v>5.2922517468399688E-3</v>
      </c>
      <c r="H443" s="2">
        <f t="shared" si="58"/>
        <v>1.3609927752797113</v>
      </c>
      <c r="I443" s="2">
        <f t="shared" si="59"/>
        <v>57.644936042570983</v>
      </c>
    </row>
    <row r="444" spans="1:9" ht="13.5" x14ac:dyDescent="0.25">
      <c r="A444" s="3">
        <f>TITRES_STAT!B447</f>
        <v>42950</v>
      </c>
      <c r="B444" s="5">
        <f>TITRES_STAT!D447</f>
        <v>1.4750000000000001</v>
      </c>
      <c r="C444" s="2">
        <f t="shared" si="54"/>
        <v>-6.3999999999999613E-3</v>
      </c>
      <c r="D444" s="2">
        <f t="shared" si="55"/>
        <v>0</v>
      </c>
      <c r="E444" s="2">
        <f t="shared" si="56"/>
        <v>6.3999999999999613E-3</v>
      </c>
      <c r="F444" s="2">
        <f t="shared" si="61"/>
        <v>6.6882366500955843E-3</v>
      </c>
      <c r="G444" s="2">
        <f t="shared" si="61"/>
        <v>5.3713766220656826E-3</v>
      </c>
      <c r="H444" s="2">
        <f t="shared" si="58"/>
        <v>1.2451624826716161</v>
      </c>
      <c r="I444" s="2">
        <f t="shared" si="59"/>
        <v>55.459793769132617</v>
      </c>
    </row>
    <row r="445" spans="1:9" ht="13.5" x14ac:dyDescent="0.25">
      <c r="A445" s="3">
        <f>TITRES_STAT!B448</f>
        <v>42951</v>
      </c>
      <c r="B445" s="5">
        <f>TITRES_STAT!D448</f>
        <v>1.462</v>
      </c>
      <c r="C445" s="2">
        <f t="shared" si="54"/>
        <v>-1.3000000000000123E-2</v>
      </c>
      <c r="D445" s="2">
        <f t="shared" si="55"/>
        <v>0</v>
      </c>
      <c r="E445" s="2">
        <f t="shared" si="56"/>
        <v>1.3000000000000123E-2</v>
      </c>
      <c r="F445" s="2">
        <f t="shared" ref="F445:G460" si="62">((F444*13)+D445)/14</f>
        <v>6.2105054608030423E-3</v>
      </c>
      <c r="G445" s="2">
        <f t="shared" si="62"/>
        <v>5.9162782919181421E-3</v>
      </c>
      <c r="H445" s="2">
        <f t="shared" si="58"/>
        <v>1.0497318000214468</v>
      </c>
      <c r="I445" s="2">
        <f t="shared" si="59"/>
        <v>51.213129445055358</v>
      </c>
    </row>
    <row r="446" spans="1:9" ht="13.5" x14ac:dyDescent="0.25">
      <c r="A446" s="3">
        <f>TITRES_STAT!B449</f>
        <v>42954</v>
      </c>
      <c r="B446" s="5">
        <f>TITRES_STAT!D449</f>
        <v>1.4814000000000001</v>
      </c>
      <c r="C446" s="2">
        <f t="shared" si="54"/>
        <v>1.9400000000000084E-2</v>
      </c>
      <c r="D446" s="2">
        <f t="shared" si="55"/>
        <v>1.9400000000000084E-2</v>
      </c>
      <c r="E446" s="2">
        <f t="shared" si="56"/>
        <v>0</v>
      </c>
      <c r="F446" s="2">
        <f t="shared" si="62"/>
        <v>7.1526122136028308E-3</v>
      </c>
      <c r="G446" s="2">
        <f t="shared" si="62"/>
        <v>5.4936869853525602E-3</v>
      </c>
      <c r="H446" s="2">
        <f t="shared" si="58"/>
        <v>1.3019693755165427</v>
      </c>
      <c r="I446" s="2">
        <f t="shared" si="59"/>
        <v>56.558935551624863</v>
      </c>
    </row>
    <row r="447" spans="1:9" ht="13.5" x14ac:dyDescent="0.25">
      <c r="A447" s="3">
        <f>TITRES_STAT!B450</f>
        <v>42955</v>
      </c>
      <c r="B447" s="5">
        <f>TITRES_STAT!D450</f>
        <v>1.4684999999999999</v>
      </c>
      <c r="C447" s="2">
        <f t="shared" si="54"/>
        <v>-1.2900000000000134E-2</v>
      </c>
      <c r="D447" s="2">
        <f t="shared" si="55"/>
        <v>0</v>
      </c>
      <c r="E447" s="2">
        <f t="shared" si="56"/>
        <v>1.2900000000000134E-2</v>
      </c>
      <c r="F447" s="2">
        <f t="shared" si="62"/>
        <v>6.6417113412026284E-3</v>
      </c>
      <c r="G447" s="2">
        <f t="shared" si="62"/>
        <v>6.0227093435416728E-3</v>
      </c>
      <c r="H447" s="2">
        <f t="shared" si="58"/>
        <v>1.1027779961396824</v>
      </c>
      <c r="I447" s="2">
        <f t="shared" si="59"/>
        <v>52.443862270015288</v>
      </c>
    </row>
    <row r="448" spans="1:9" ht="13.5" x14ac:dyDescent="0.25">
      <c r="A448" s="3">
        <f>TITRES_STAT!B451</f>
        <v>42956</v>
      </c>
      <c r="B448" s="5">
        <f>TITRES_STAT!D451</f>
        <v>1.4750000000000001</v>
      </c>
      <c r="C448" s="2">
        <f t="shared" si="54"/>
        <v>6.5000000000001723E-3</v>
      </c>
      <c r="D448" s="2">
        <f t="shared" si="55"/>
        <v>6.5000000000001723E-3</v>
      </c>
      <c r="E448" s="2">
        <f t="shared" si="56"/>
        <v>0</v>
      </c>
      <c r="F448" s="2">
        <f t="shared" si="62"/>
        <v>6.6315891025453102E-3</v>
      </c>
      <c r="G448" s="2">
        <f t="shared" si="62"/>
        <v>5.5925158190029819E-3</v>
      </c>
      <c r="H448" s="2">
        <f t="shared" si="58"/>
        <v>1.1857971112055918</v>
      </c>
      <c r="I448" s="2">
        <f t="shared" si="59"/>
        <v>54.250099660510443</v>
      </c>
    </row>
    <row r="449" spans="1:9" ht="13.5" x14ac:dyDescent="0.25">
      <c r="A449" s="3">
        <f>TITRES_STAT!B452</f>
        <v>42957</v>
      </c>
      <c r="B449" s="5">
        <f>TITRES_STAT!D452</f>
        <v>1.4684999999999999</v>
      </c>
      <c r="C449" s="2">
        <f t="shared" si="54"/>
        <v>-6.5000000000001723E-3</v>
      </c>
      <c r="D449" s="2">
        <f t="shared" si="55"/>
        <v>0</v>
      </c>
      <c r="E449" s="2">
        <f t="shared" si="56"/>
        <v>6.5000000000001723E-3</v>
      </c>
      <c r="F449" s="2">
        <f t="shared" si="62"/>
        <v>6.1579041666492166E-3</v>
      </c>
      <c r="G449" s="2">
        <f t="shared" si="62"/>
        <v>5.6573361176456378E-3</v>
      </c>
      <c r="H449" s="2">
        <f t="shared" si="58"/>
        <v>1.0884812283721788</v>
      </c>
      <c r="I449" s="2">
        <f t="shared" si="59"/>
        <v>52.11831514619702</v>
      </c>
    </row>
    <row r="450" spans="1:9" ht="13.5" x14ac:dyDescent="0.25">
      <c r="A450" s="3">
        <f>TITRES_STAT!B453</f>
        <v>42958</v>
      </c>
      <c r="B450" s="5">
        <f>TITRES_STAT!D453</f>
        <v>1.4556</v>
      </c>
      <c r="C450" s="2">
        <f t="shared" si="54"/>
        <v>-1.2899999999999912E-2</v>
      </c>
      <c r="D450" s="2">
        <f t="shared" si="55"/>
        <v>0</v>
      </c>
      <c r="E450" s="2">
        <f t="shared" si="56"/>
        <v>1.2899999999999912E-2</v>
      </c>
      <c r="F450" s="2">
        <f t="shared" si="62"/>
        <v>5.7180538690314153E-3</v>
      </c>
      <c r="G450" s="2">
        <f t="shared" si="62"/>
        <v>6.1746692520995147E-3</v>
      </c>
      <c r="H450" s="2">
        <f t="shared" si="58"/>
        <v>0.92605022804859694</v>
      </c>
      <c r="I450" s="2">
        <f t="shared" si="59"/>
        <v>48.08027405322845</v>
      </c>
    </row>
    <row r="451" spans="1:9" ht="13.5" x14ac:dyDescent="0.25">
      <c r="A451" s="3">
        <f>TITRES_STAT!B454</f>
        <v>42961</v>
      </c>
      <c r="B451" s="5">
        <f>TITRES_STAT!D454</f>
        <v>1.4556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5.3096214498148855E-3</v>
      </c>
      <c r="G451" s="2">
        <f t="shared" si="62"/>
        <v>5.7336214483781206E-3</v>
      </c>
      <c r="H451" s="2">
        <f t="shared" si="58"/>
        <v>0.92605022804859694</v>
      </c>
      <c r="I451" s="2">
        <f t="shared" si="59"/>
        <v>48.08027405322845</v>
      </c>
    </row>
    <row r="452" spans="1:9" ht="13.5" x14ac:dyDescent="0.25">
      <c r="A452" s="3">
        <f>TITRES_STAT!B455</f>
        <v>42962</v>
      </c>
      <c r="B452" s="5">
        <f>TITRES_STAT!D455</f>
        <v>1.4879</v>
      </c>
      <c r="C452" s="2">
        <f t="shared" si="63"/>
        <v>3.2299999999999995E-2</v>
      </c>
      <c r="D452" s="2">
        <f t="shared" si="64"/>
        <v>3.2299999999999995E-2</v>
      </c>
      <c r="E452" s="2">
        <f t="shared" si="65"/>
        <v>0</v>
      </c>
      <c r="F452" s="2">
        <f t="shared" si="62"/>
        <v>7.2375056319709651E-3</v>
      </c>
      <c r="G452" s="2">
        <f t="shared" si="62"/>
        <v>5.3240770592082546E-3</v>
      </c>
      <c r="H452" s="2">
        <f t="shared" si="58"/>
        <v>1.3593915999869577</v>
      </c>
      <c r="I452" s="2">
        <f t="shared" si="59"/>
        <v>57.616192241867438</v>
      </c>
    </row>
    <row r="453" spans="1:9" ht="13.5" x14ac:dyDescent="0.25">
      <c r="A453" s="3">
        <f>TITRES_STAT!B456</f>
        <v>42963</v>
      </c>
      <c r="B453" s="5">
        <f>TITRES_STAT!D456</f>
        <v>1.4879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6.7205409439730383E-3</v>
      </c>
      <c r="G453" s="2">
        <f t="shared" si="62"/>
        <v>4.9437858406933795E-3</v>
      </c>
      <c r="H453" s="2">
        <f t="shared" si="58"/>
        <v>1.3593915999869575</v>
      </c>
      <c r="I453" s="2">
        <f t="shared" si="59"/>
        <v>57.616192241867438</v>
      </c>
    </row>
    <row r="454" spans="1:9" ht="13.5" x14ac:dyDescent="0.25">
      <c r="A454" s="3">
        <f>TITRES_STAT!B457</f>
        <v>42964</v>
      </c>
      <c r="B454" s="5">
        <f>TITRES_STAT!D457</f>
        <v>1.4879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6.240502305117821E-3</v>
      </c>
      <c r="G454" s="2">
        <f t="shared" si="62"/>
        <v>4.5906582806438528E-3</v>
      </c>
      <c r="H454" s="2">
        <f t="shared" si="58"/>
        <v>1.3593915999869572</v>
      </c>
      <c r="I454" s="2">
        <f t="shared" si="59"/>
        <v>57.616192241867438</v>
      </c>
    </row>
    <row r="455" spans="1:9" ht="13.5" x14ac:dyDescent="0.25">
      <c r="A455" s="3">
        <f>TITRES_STAT!B458</f>
        <v>42965</v>
      </c>
      <c r="B455" s="5">
        <f>TITRES_STAT!D458</f>
        <v>1.4814000000000001</v>
      </c>
      <c r="C455" s="2">
        <f t="shared" si="63"/>
        <v>-6.4999999999999503E-3</v>
      </c>
      <c r="D455" s="2">
        <f t="shared" si="64"/>
        <v>0</v>
      </c>
      <c r="E455" s="2">
        <f t="shared" si="65"/>
        <v>6.4999999999999503E-3</v>
      </c>
      <c r="F455" s="2">
        <f t="shared" si="62"/>
        <v>5.7947521404665484E-3</v>
      </c>
      <c r="G455" s="2">
        <f t="shared" si="62"/>
        <v>4.727039832026431E-3</v>
      </c>
      <c r="H455" s="2">
        <f t="shared" si="58"/>
        <v>1.2258733470376535</v>
      </c>
      <c r="I455" s="2">
        <f t="shared" si="59"/>
        <v>55.073814000654203</v>
      </c>
    </row>
    <row r="456" spans="1:9" ht="13.5" x14ac:dyDescent="0.25">
      <c r="A456" s="3">
        <f>TITRES_STAT!B459</f>
        <v>42968</v>
      </c>
      <c r="B456" s="5">
        <f>TITRES_STAT!D459</f>
        <v>1.4814000000000001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5.380841273290366E-3</v>
      </c>
      <c r="G456" s="2">
        <f t="shared" si="62"/>
        <v>4.3893941297388286E-3</v>
      </c>
      <c r="H456" s="2">
        <f t="shared" si="58"/>
        <v>1.2258733470376535</v>
      </c>
      <c r="I456" s="2">
        <f t="shared" si="59"/>
        <v>55.073814000654203</v>
      </c>
    </row>
    <row r="457" spans="1:9" ht="13.5" x14ac:dyDescent="0.25">
      <c r="A457" s="3">
        <f>TITRES_STAT!B460</f>
        <v>42969</v>
      </c>
      <c r="B457" s="5">
        <f>TITRES_STAT!D460</f>
        <v>1.4814000000000001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4.9964954680553402E-3</v>
      </c>
      <c r="G457" s="2">
        <f t="shared" si="62"/>
        <v>4.075865977614627E-3</v>
      </c>
      <c r="H457" s="2">
        <f t="shared" si="58"/>
        <v>1.2258733470376535</v>
      </c>
      <c r="I457" s="2">
        <f t="shared" si="59"/>
        <v>55.073814000654203</v>
      </c>
    </row>
    <row r="458" spans="1:9" ht="13.5" x14ac:dyDescent="0.25">
      <c r="A458" s="3">
        <f>TITRES_STAT!B461</f>
        <v>42970</v>
      </c>
      <c r="B458" s="5">
        <f>TITRES_STAT!D461</f>
        <v>1.4814000000000001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4.6396029346228163E-3</v>
      </c>
      <c r="G458" s="2">
        <f t="shared" si="62"/>
        <v>3.7847326934992965E-3</v>
      </c>
      <c r="H458" s="2">
        <f t="shared" si="58"/>
        <v>1.2258733470376535</v>
      </c>
      <c r="I458" s="2">
        <f t="shared" si="59"/>
        <v>55.073814000654203</v>
      </c>
    </row>
    <row r="459" spans="1:9" ht="13.5" x14ac:dyDescent="0.25">
      <c r="A459" s="3">
        <f>TITRES_STAT!B462</f>
        <v>42971</v>
      </c>
      <c r="B459" s="5">
        <f>TITRES_STAT!D462</f>
        <v>1.4814000000000001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4.3082027250069006E-3</v>
      </c>
      <c r="G459" s="2">
        <f t="shared" si="62"/>
        <v>3.5143946439636325E-3</v>
      </c>
      <c r="H459" s="2">
        <f t="shared" si="58"/>
        <v>1.2258733470376535</v>
      </c>
      <c r="I459" s="2">
        <f t="shared" si="59"/>
        <v>55.073814000654203</v>
      </c>
    </row>
    <row r="460" spans="1:9" ht="13.5" x14ac:dyDescent="0.25">
      <c r="A460" s="3">
        <f>TITRES_STAT!B463</f>
        <v>42972</v>
      </c>
      <c r="B460" s="5">
        <f>TITRES_STAT!D463</f>
        <v>1.4814000000000001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4.0004739589349792E-3</v>
      </c>
      <c r="G460" s="2">
        <f t="shared" si="62"/>
        <v>3.2633664551090873E-3</v>
      </c>
      <c r="H460" s="2">
        <f t="shared" si="58"/>
        <v>1.2258733470376535</v>
      </c>
      <c r="I460" s="2">
        <f t="shared" si="59"/>
        <v>55.073814000654203</v>
      </c>
    </row>
    <row r="461" spans="1:9" ht="13.5" x14ac:dyDescent="0.25">
      <c r="A461" s="3">
        <f>TITRES_STAT!B464</f>
        <v>42975</v>
      </c>
      <c r="B461" s="5">
        <f>TITRES_STAT!D464</f>
        <v>1.4814000000000001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3.714725819011052E-3</v>
      </c>
      <c r="G461" s="2">
        <f t="shared" si="66"/>
        <v>3.0302688511727239E-3</v>
      </c>
      <c r="H461" s="2">
        <f t="shared" si="58"/>
        <v>1.2258733470376535</v>
      </c>
      <c r="I461" s="2">
        <f t="shared" si="59"/>
        <v>55.073814000654203</v>
      </c>
    </row>
    <row r="462" spans="1:9" ht="13.5" x14ac:dyDescent="0.25">
      <c r="A462" s="3">
        <f>TITRES_STAT!B465</f>
        <v>42976</v>
      </c>
      <c r="B462" s="5">
        <f>TITRES_STAT!D465</f>
        <v>1.4814000000000001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3.4493882605102629E-3</v>
      </c>
      <c r="G462" s="2">
        <f t="shared" si="66"/>
        <v>2.8138210760889583E-3</v>
      </c>
      <c r="H462" s="2">
        <f t="shared" si="58"/>
        <v>1.2258733470376535</v>
      </c>
      <c r="I462" s="2">
        <f t="shared" si="59"/>
        <v>55.073814000654203</v>
      </c>
    </row>
    <row r="463" spans="1:9" ht="13.5" x14ac:dyDescent="0.25">
      <c r="A463" s="3">
        <f>TITRES_STAT!B466</f>
        <v>42977</v>
      </c>
      <c r="B463" s="5">
        <f>TITRES_STAT!D466</f>
        <v>1.4750000000000001</v>
      </c>
      <c r="C463" s="2">
        <f t="shared" si="63"/>
        <v>-6.3999999999999613E-3</v>
      </c>
      <c r="D463" s="2">
        <f t="shared" si="64"/>
        <v>0</v>
      </c>
      <c r="E463" s="2">
        <f t="shared" si="65"/>
        <v>6.3999999999999613E-3</v>
      </c>
      <c r="F463" s="2">
        <f t="shared" si="66"/>
        <v>3.2030033847595296E-3</v>
      </c>
      <c r="G463" s="2">
        <f t="shared" si="66"/>
        <v>3.0699767135111728E-3</v>
      </c>
      <c r="H463" s="2">
        <f t="shared" si="58"/>
        <v>1.043331491950052</v>
      </c>
      <c r="I463" s="2">
        <f t="shared" si="59"/>
        <v>51.060314787903032</v>
      </c>
    </row>
    <row r="464" spans="1:9" ht="13.5" x14ac:dyDescent="0.25">
      <c r="A464" s="3">
        <f>TITRES_STAT!B467</f>
        <v>42978</v>
      </c>
      <c r="B464" s="5">
        <f>TITRES_STAT!D467</f>
        <v>1.4684999999999999</v>
      </c>
      <c r="C464" s="2">
        <f t="shared" si="63"/>
        <v>-6.5000000000001723E-3</v>
      </c>
      <c r="D464" s="2">
        <f t="shared" si="64"/>
        <v>0</v>
      </c>
      <c r="E464" s="2">
        <f t="shared" si="65"/>
        <v>6.5000000000001723E-3</v>
      </c>
      <c r="F464" s="2">
        <f t="shared" si="66"/>
        <v>2.9742174287052774E-3</v>
      </c>
      <c r="G464" s="2">
        <f t="shared" si="66"/>
        <v>3.3149783768318154E-3</v>
      </c>
      <c r="H464" s="2">
        <f t="shared" si="58"/>
        <v>0.89720567998026901</v>
      </c>
      <c r="I464" s="2">
        <f t="shared" si="59"/>
        <v>47.290902059158917</v>
      </c>
    </row>
    <row r="465" spans="1:9" ht="13.5" x14ac:dyDescent="0.25">
      <c r="A465" s="3">
        <f>TITRES_STAT!B468</f>
        <v>42982</v>
      </c>
      <c r="B465" s="5">
        <f>TITRES_STAT!D468</f>
        <v>1.4684999999999999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2.7617733266549005E-3</v>
      </c>
      <c r="G465" s="2">
        <f t="shared" si="66"/>
        <v>3.078194207058114E-3</v>
      </c>
      <c r="H465" s="2">
        <f t="shared" ref="H465:H528" si="67">F465/G465</f>
        <v>0.89720567998026912</v>
      </c>
      <c r="I465" s="2">
        <f t="shared" ref="I465:I528" si="68">IF(G465=0,100,100-(100/(1+H465)))</f>
        <v>47.290902059158917</v>
      </c>
    </row>
    <row r="466" spans="1:9" ht="13.5" x14ac:dyDescent="0.25">
      <c r="A466" s="3">
        <f>TITRES_STAT!B469</f>
        <v>42983</v>
      </c>
      <c r="B466" s="5">
        <f>TITRES_STAT!D469</f>
        <v>1.4684999999999999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2.5645038033224078E-3</v>
      </c>
      <c r="G466" s="2">
        <f t="shared" si="66"/>
        <v>2.8583231922682489E-3</v>
      </c>
      <c r="H466" s="2">
        <f t="shared" si="67"/>
        <v>0.89720567998026912</v>
      </c>
      <c r="I466" s="2">
        <f t="shared" si="68"/>
        <v>47.290902059158917</v>
      </c>
    </row>
    <row r="467" spans="1:9" ht="13.5" x14ac:dyDescent="0.25">
      <c r="A467" s="3">
        <f>TITRES_STAT!B470</f>
        <v>42984</v>
      </c>
      <c r="B467" s="5">
        <f>TITRES_STAT!D470</f>
        <v>1.4684999999999999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2.3813249602279499E-3</v>
      </c>
      <c r="G467" s="2">
        <f t="shared" si="66"/>
        <v>2.6541572499633741E-3</v>
      </c>
      <c r="H467" s="2">
        <f t="shared" si="67"/>
        <v>0.89720567998026901</v>
      </c>
      <c r="I467" s="2">
        <f t="shared" si="68"/>
        <v>47.290902059158917</v>
      </c>
    </row>
    <row r="468" spans="1:9" ht="13.5" x14ac:dyDescent="0.25">
      <c r="A468" s="3">
        <f>TITRES_STAT!B471</f>
        <v>42985</v>
      </c>
      <c r="B468" s="5">
        <f>TITRES_STAT!D471</f>
        <v>1.4684999999999999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2.2112303202116677E-3</v>
      </c>
      <c r="G468" s="2">
        <f t="shared" si="66"/>
        <v>2.4645745892517045E-3</v>
      </c>
      <c r="H468" s="2">
        <f t="shared" si="67"/>
        <v>0.89720567998026901</v>
      </c>
      <c r="I468" s="2">
        <f t="shared" si="68"/>
        <v>47.290902059158917</v>
      </c>
    </row>
    <row r="469" spans="1:9" ht="13.5" x14ac:dyDescent="0.25">
      <c r="A469" s="3">
        <f>TITRES_STAT!B472</f>
        <v>42986</v>
      </c>
      <c r="B469" s="5">
        <f>TITRES_STAT!D472</f>
        <v>1.4684999999999999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2.0532852973394059E-3</v>
      </c>
      <c r="G469" s="2">
        <f t="shared" si="66"/>
        <v>2.288533547162297E-3</v>
      </c>
      <c r="H469" s="2">
        <f t="shared" si="67"/>
        <v>0.89720567998026912</v>
      </c>
      <c r="I469" s="2">
        <f t="shared" si="68"/>
        <v>47.290902059158917</v>
      </c>
    </row>
    <row r="470" spans="1:9" ht="13.5" x14ac:dyDescent="0.25">
      <c r="A470" s="3">
        <f>TITRES_STAT!B473</f>
        <v>42989</v>
      </c>
      <c r="B470" s="5">
        <f>TITRES_STAT!D473</f>
        <v>1.4684999999999999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1.9066220618151625E-3</v>
      </c>
      <c r="G470" s="2">
        <f t="shared" si="66"/>
        <v>2.1250668652221328E-3</v>
      </c>
      <c r="H470" s="2">
        <f t="shared" si="67"/>
        <v>0.89720567998026912</v>
      </c>
      <c r="I470" s="2">
        <f t="shared" si="68"/>
        <v>47.290902059158917</v>
      </c>
    </row>
    <row r="471" spans="1:9" ht="13.5" x14ac:dyDescent="0.25">
      <c r="A471" s="3">
        <f>TITRES_STAT!B474</f>
        <v>42990</v>
      </c>
      <c r="B471" s="5">
        <f>TITRES_STAT!D474</f>
        <v>1.4684999999999999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1.770434771685508E-3</v>
      </c>
      <c r="G471" s="2">
        <f t="shared" si="66"/>
        <v>1.973276374849123E-3</v>
      </c>
      <c r="H471" s="2">
        <f t="shared" si="67"/>
        <v>0.89720567998026923</v>
      </c>
      <c r="I471" s="2">
        <f t="shared" si="68"/>
        <v>47.290902059158924</v>
      </c>
    </row>
    <row r="472" spans="1:9" ht="13.5" x14ac:dyDescent="0.25">
      <c r="A472" s="3">
        <f>TITRES_STAT!B475</f>
        <v>42991</v>
      </c>
      <c r="B472" s="5">
        <f>TITRES_STAT!D475</f>
        <v>1.4684999999999999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1.643975145136543E-3</v>
      </c>
      <c r="G472" s="2">
        <f t="shared" si="66"/>
        <v>1.8323280623598998E-3</v>
      </c>
      <c r="H472" s="2">
        <f t="shared" si="67"/>
        <v>0.89720567998026912</v>
      </c>
      <c r="I472" s="2">
        <f t="shared" si="68"/>
        <v>47.290902059158917</v>
      </c>
    </row>
    <row r="473" spans="1:9" ht="13.5" x14ac:dyDescent="0.25">
      <c r="A473" s="3">
        <f>TITRES_STAT!B476</f>
        <v>42992</v>
      </c>
      <c r="B473" s="5">
        <f>TITRES_STAT!D476</f>
        <v>1.4684999999999999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1.5265483490553614E-3</v>
      </c>
      <c r="G473" s="2">
        <f t="shared" si="66"/>
        <v>1.7014474864770499E-3</v>
      </c>
      <c r="H473" s="2">
        <f t="shared" si="67"/>
        <v>0.89720567998026923</v>
      </c>
      <c r="I473" s="2">
        <f t="shared" si="68"/>
        <v>47.290902059158924</v>
      </c>
    </row>
    <row r="474" spans="1:9" ht="13.5" x14ac:dyDescent="0.25">
      <c r="A474" s="3">
        <f>TITRES_STAT!B477</f>
        <v>42993</v>
      </c>
      <c r="B474" s="5">
        <f>TITRES_STAT!D477</f>
        <v>1.4684999999999999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1.4175091812656927E-3</v>
      </c>
      <c r="G474" s="2">
        <f t="shared" si="66"/>
        <v>1.5799155231572604E-3</v>
      </c>
      <c r="H474" s="2">
        <f t="shared" si="67"/>
        <v>0.89720567998026923</v>
      </c>
      <c r="I474" s="2">
        <f t="shared" si="68"/>
        <v>47.290902059158924</v>
      </c>
    </row>
    <row r="475" spans="1:9" ht="13.5" x14ac:dyDescent="0.25">
      <c r="A475" s="3">
        <f>TITRES_STAT!B478</f>
        <v>42996</v>
      </c>
      <c r="B475" s="5">
        <f>TITRES_STAT!D478</f>
        <v>1.462</v>
      </c>
      <c r="C475" s="2">
        <f t="shared" si="63"/>
        <v>-6.4999999999999503E-3</v>
      </c>
      <c r="D475" s="2">
        <f t="shared" si="64"/>
        <v>0</v>
      </c>
      <c r="E475" s="2">
        <f t="shared" si="65"/>
        <v>6.4999999999999503E-3</v>
      </c>
      <c r="F475" s="2">
        <f t="shared" si="66"/>
        <v>1.3162585254610003E-3</v>
      </c>
      <c r="G475" s="2">
        <f t="shared" si="66"/>
        <v>1.931350128646024E-3</v>
      </c>
      <c r="H475" s="2">
        <f t="shared" si="67"/>
        <v>0.68152247794850396</v>
      </c>
      <c r="I475" s="2">
        <f t="shared" si="68"/>
        <v>40.53008430669194</v>
      </c>
    </row>
    <row r="476" spans="1:9" ht="13.5" x14ac:dyDescent="0.25">
      <c r="A476" s="3">
        <f>TITRES_STAT!B479</f>
        <v>42997</v>
      </c>
      <c r="B476" s="5">
        <f>TITRES_STAT!D479</f>
        <v>1.462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1.222240059356643E-3</v>
      </c>
      <c r="G476" s="2">
        <f t="shared" si="66"/>
        <v>1.793396548028451E-3</v>
      </c>
      <c r="H476" s="2">
        <f t="shared" si="67"/>
        <v>0.68152247794850385</v>
      </c>
      <c r="I476" s="2">
        <f t="shared" si="68"/>
        <v>40.530084306691933</v>
      </c>
    </row>
    <row r="477" spans="1:9" ht="13.5" x14ac:dyDescent="0.25">
      <c r="A477" s="3">
        <f>TITRES_STAT!B480</f>
        <v>42998</v>
      </c>
      <c r="B477" s="5">
        <f>TITRES_STAT!D480</f>
        <v>1.462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1.1349371979740256E-3</v>
      </c>
      <c r="G477" s="2">
        <f t="shared" si="69"/>
        <v>1.6652967945978475E-3</v>
      </c>
      <c r="H477" s="2">
        <f t="shared" si="67"/>
        <v>0.68152247794850374</v>
      </c>
      <c r="I477" s="2">
        <f t="shared" si="68"/>
        <v>40.530084306691926</v>
      </c>
    </row>
    <row r="478" spans="1:9" ht="13.5" x14ac:dyDescent="0.25">
      <c r="A478" s="3">
        <f>TITRES_STAT!B481</f>
        <v>43000</v>
      </c>
      <c r="B478" s="5">
        <f>TITRES_STAT!D481</f>
        <v>1.4556</v>
      </c>
      <c r="C478" s="2">
        <f t="shared" si="63"/>
        <v>-6.3999999999999613E-3</v>
      </c>
      <c r="D478" s="2">
        <f t="shared" si="64"/>
        <v>0</v>
      </c>
      <c r="E478" s="2">
        <f t="shared" si="65"/>
        <v>6.3999999999999613E-3</v>
      </c>
      <c r="F478" s="2">
        <f t="shared" si="69"/>
        <v>1.0538702552615952E-3</v>
      </c>
      <c r="G478" s="2">
        <f t="shared" si="69"/>
        <v>2.0034898806979987E-3</v>
      </c>
      <c r="H478" s="2">
        <f t="shared" si="67"/>
        <v>0.52601725889148787</v>
      </c>
      <c r="I478" s="2">
        <f t="shared" si="68"/>
        <v>34.469941661969884</v>
      </c>
    </row>
    <row r="479" spans="1:9" ht="13.5" x14ac:dyDescent="0.25">
      <c r="A479" s="3">
        <f>TITRES_STAT!B482</f>
        <v>43003</v>
      </c>
      <c r="B479" s="5">
        <f>TITRES_STAT!D482</f>
        <v>1.4556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9.7859380845719554E-4</v>
      </c>
      <c r="G479" s="2">
        <f t="shared" si="69"/>
        <v>1.8603834606481416E-3</v>
      </c>
      <c r="H479" s="2">
        <f t="shared" si="67"/>
        <v>0.52601725889148787</v>
      </c>
      <c r="I479" s="2">
        <f t="shared" si="68"/>
        <v>34.469941661969884</v>
      </c>
    </row>
    <row r="480" spans="1:9" ht="13.5" x14ac:dyDescent="0.25">
      <c r="A480" s="3">
        <f>TITRES_STAT!B483</f>
        <v>43004</v>
      </c>
      <c r="B480" s="5">
        <f>TITRES_STAT!D483</f>
        <v>1.4361999999999999</v>
      </c>
      <c r="C480" s="2">
        <f t="shared" si="63"/>
        <v>-1.9400000000000084E-2</v>
      </c>
      <c r="D480" s="2">
        <f t="shared" si="64"/>
        <v>0</v>
      </c>
      <c r="E480" s="2">
        <f t="shared" si="65"/>
        <v>1.9400000000000084E-2</v>
      </c>
      <c r="F480" s="2">
        <f t="shared" si="69"/>
        <v>9.0869425071025294E-4</v>
      </c>
      <c r="G480" s="2">
        <f t="shared" si="69"/>
        <v>3.1132132134589945E-3</v>
      </c>
      <c r="H480" s="2">
        <f t="shared" si="67"/>
        <v>0.29188307655312529</v>
      </c>
      <c r="I480" s="2">
        <f t="shared" si="68"/>
        <v>22.593614070082779</v>
      </c>
    </row>
    <row r="481" spans="1:9" ht="13.5" x14ac:dyDescent="0.25">
      <c r="A481" s="3">
        <f>TITRES_STAT!B484</f>
        <v>43005</v>
      </c>
      <c r="B481" s="5">
        <f>TITRES_STAT!D484</f>
        <v>1.4361999999999999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8.4378751851666345E-4</v>
      </c>
      <c r="G481" s="2">
        <f t="shared" si="69"/>
        <v>2.8908408410690664E-3</v>
      </c>
      <c r="H481" s="2">
        <f t="shared" si="67"/>
        <v>0.29188307655312529</v>
      </c>
      <c r="I481" s="2">
        <f t="shared" si="68"/>
        <v>22.593614070082779</v>
      </c>
    </row>
    <row r="482" spans="1:9" ht="13.5" x14ac:dyDescent="0.25">
      <c r="A482" s="3">
        <f>TITRES_STAT!B485</f>
        <v>43006</v>
      </c>
      <c r="B482" s="5">
        <f>TITRES_STAT!D485</f>
        <v>1.4361999999999999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7.8351698147975895E-4</v>
      </c>
      <c r="G482" s="2">
        <f t="shared" si="69"/>
        <v>2.6843522095641331E-3</v>
      </c>
      <c r="H482" s="2">
        <f t="shared" si="67"/>
        <v>0.29188307655312534</v>
      </c>
      <c r="I482" s="2">
        <f t="shared" si="68"/>
        <v>22.593614070082779</v>
      </c>
    </row>
    <row r="483" spans="1:9" ht="13.5" x14ac:dyDescent="0.25">
      <c r="A483" s="3">
        <f>TITRES_STAT!B486</f>
        <v>43007</v>
      </c>
      <c r="B483" s="5">
        <f>TITRES_STAT!D486</f>
        <v>1.4361999999999999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7.2755148280263338E-4</v>
      </c>
      <c r="G483" s="2">
        <f t="shared" si="69"/>
        <v>2.4926127660238376E-3</v>
      </c>
      <c r="H483" s="2">
        <f t="shared" si="67"/>
        <v>0.2918830765531254</v>
      </c>
      <c r="I483" s="2">
        <f t="shared" si="68"/>
        <v>22.593614070082793</v>
      </c>
    </row>
    <row r="484" spans="1:9" ht="13.5" x14ac:dyDescent="0.25">
      <c r="A484" s="3">
        <f>TITRES_STAT!B487</f>
        <v>43010</v>
      </c>
      <c r="B484" s="5">
        <f>TITRES_STAT!D487</f>
        <v>1.3973</v>
      </c>
      <c r="C484" s="2">
        <f t="shared" si="63"/>
        <v>-3.8899999999999935E-2</v>
      </c>
      <c r="D484" s="2">
        <f t="shared" si="64"/>
        <v>0</v>
      </c>
      <c r="E484" s="2">
        <f t="shared" si="65"/>
        <v>3.8899999999999935E-2</v>
      </c>
      <c r="F484" s="2">
        <f t="shared" si="69"/>
        <v>6.7558351974530246E-4</v>
      </c>
      <c r="G484" s="2">
        <f t="shared" si="69"/>
        <v>5.0931404255935581E-3</v>
      </c>
      <c r="H484" s="2">
        <f t="shared" si="67"/>
        <v>0.13264576730506492</v>
      </c>
      <c r="I484" s="2">
        <f t="shared" si="68"/>
        <v>11.711143160025458</v>
      </c>
    </row>
    <row r="485" spans="1:9" ht="13.5" x14ac:dyDescent="0.25">
      <c r="A485" s="3">
        <f>TITRES_STAT!B488</f>
        <v>43011</v>
      </c>
      <c r="B485" s="5">
        <f>TITRES_STAT!D488</f>
        <v>1.3973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6.2732755404920951E-4</v>
      </c>
      <c r="G485" s="2">
        <f t="shared" si="69"/>
        <v>4.7293446809083045E-3</v>
      </c>
      <c r="H485" s="2">
        <f t="shared" si="67"/>
        <v>0.13264576730506494</v>
      </c>
      <c r="I485" s="2">
        <f t="shared" si="68"/>
        <v>11.711143160025458</v>
      </c>
    </row>
    <row r="486" spans="1:9" ht="13.5" x14ac:dyDescent="0.25">
      <c r="A486" s="3">
        <f>TITRES_STAT!B489</f>
        <v>43012</v>
      </c>
      <c r="B486" s="5">
        <f>TITRES_STAT!D489</f>
        <v>1.3973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5.825184430456945E-4</v>
      </c>
      <c r="G486" s="2">
        <f t="shared" si="69"/>
        <v>4.3915343465577112E-3</v>
      </c>
      <c r="H486" s="2">
        <f t="shared" si="67"/>
        <v>0.13264576730506492</v>
      </c>
      <c r="I486" s="2">
        <f t="shared" si="68"/>
        <v>11.711143160025458</v>
      </c>
    </row>
    <row r="487" spans="1:9" ht="13.5" x14ac:dyDescent="0.25">
      <c r="A487" s="3">
        <f>TITRES_STAT!B490</f>
        <v>43013</v>
      </c>
      <c r="B487" s="5">
        <f>TITRES_STAT!D490</f>
        <v>1.3909</v>
      </c>
      <c r="C487" s="2">
        <f t="shared" si="63"/>
        <v>-6.3999999999999613E-3</v>
      </c>
      <c r="D487" s="2">
        <f t="shared" si="64"/>
        <v>0</v>
      </c>
      <c r="E487" s="2">
        <f t="shared" si="65"/>
        <v>6.3999999999999613E-3</v>
      </c>
      <c r="F487" s="2">
        <f t="shared" si="69"/>
        <v>5.4090998282814494E-4</v>
      </c>
      <c r="G487" s="2">
        <f t="shared" si="69"/>
        <v>4.5349961789464431E-3</v>
      </c>
      <c r="H487" s="2">
        <f t="shared" si="67"/>
        <v>0.1192746281329409</v>
      </c>
      <c r="I487" s="2">
        <f t="shared" si="68"/>
        <v>10.65642203753896</v>
      </c>
    </row>
    <row r="488" spans="1:9" ht="13.5" x14ac:dyDescent="0.25">
      <c r="A488" s="3">
        <f>TITRES_STAT!B491</f>
        <v>43014</v>
      </c>
      <c r="B488" s="5">
        <f>TITRES_STAT!D491</f>
        <v>1.3909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5.0227355548327745E-4</v>
      </c>
      <c r="G488" s="2">
        <f t="shared" si="69"/>
        <v>4.2110678804502689E-3</v>
      </c>
      <c r="H488" s="2">
        <f t="shared" si="67"/>
        <v>0.1192746281329409</v>
      </c>
      <c r="I488" s="2">
        <f t="shared" si="68"/>
        <v>10.65642203753896</v>
      </c>
    </row>
    <row r="489" spans="1:9" ht="13.5" x14ac:dyDescent="0.25">
      <c r="A489" s="3">
        <f>TITRES_STAT!B492</f>
        <v>43017</v>
      </c>
      <c r="B489" s="5">
        <f>TITRES_STAT!D492</f>
        <v>1.3909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4.663968729487576E-4</v>
      </c>
      <c r="G489" s="2">
        <f t="shared" si="69"/>
        <v>3.9102773175609638E-3</v>
      </c>
      <c r="H489" s="2">
        <f t="shared" si="67"/>
        <v>0.1192746281329409</v>
      </c>
      <c r="I489" s="2">
        <f t="shared" si="68"/>
        <v>10.65642203753896</v>
      </c>
    </row>
    <row r="490" spans="1:9" ht="13.5" x14ac:dyDescent="0.25">
      <c r="A490" s="3">
        <f>TITRES_STAT!B493</f>
        <v>43018</v>
      </c>
      <c r="B490" s="5">
        <f>TITRES_STAT!D493</f>
        <v>1.3909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4.3308281059527493E-4</v>
      </c>
      <c r="G490" s="2">
        <f t="shared" si="69"/>
        <v>3.6309717948780382E-3</v>
      </c>
      <c r="H490" s="2">
        <f t="shared" si="67"/>
        <v>0.11927462813294089</v>
      </c>
      <c r="I490" s="2">
        <f t="shared" si="68"/>
        <v>10.65642203753896</v>
      </c>
    </row>
    <row r="491" spans="1:9" ht="13.5" x14ac:dyDescent="0.25">
      <c r="A491" s="3">
        <f>TITRES_STAT!B494</f>
        <v>43019</v>
      </c>
      <c r="B491" s="5">
        <f>TITRES_STAT!D494</f>
        <v>1.3585</v>
      </c>
      <c r="C491" s="2">
        <f t="shared" si="63"/>
        <v>-3.2399999999999984E-2</v>
      </c>
      <c r="D491" s="2">
        <f t="shared" si="64"/>
        <v>0</v>
      </c>
      <c r="E491" s="2">
        <f t="shared" si="65"/>
        <v>3.2399999999999984E-2</v>
      </c>
      <c r="F491" s="2">
        <f t="shared" si="69"/>
        <v>4.0214832412418383E-4</v>
      </c>
      <c r="G491" s="2">
        <f t="shared" si="69"/>
        <v>5.685902380958177E-3</v>
      </c>
      <c r="H491" s="2">
        <f t="shared" si="67"/>
        <v>7.0727264940558934E-2</v>
      </c>
      <c r="I491" s="2">
        <f t="shared" si="68"/>
        <v>6.6055350654104643</v>
      </c>
    </row>
    <row r="492" spans="1:9" ht="13.5" x14ac:dyDescent="0.25">
      <c r="A492" s="3">
        <f>TITRES_STAT!B495</f>
        <v>43020</v>
      </c>
      <c r="B492" s="5">
        <f>TITRES_STAT!D495</f>
        <v>1.3455999999999999</v>
      </c>
      <c r="C492" s="2">
        <f t="shared" si="63"/>
        <v>-1.2900000000000134E-2</v>
      </c>
      <c r="D492" s="2">
        <f t="shared" si="64"/>
        <v>0</v>
      </c>
      <c r="E492" s="2">
        <f t="shared" si="65"/>
        <v>1.2900000000000134E-2</v>
      </c>
      <c r="F492" s="2">
        <f t="shared" si="69"/>
        <v>3.7342344382959927E-4</v>
      </c>
      <c r="G492" s="2">
        <f t="shared" si="69"/>
        <v>6.2011950680326017E-3</v>
      </c>
      <c r="H492" s="2">
        <f t="shared" si="67"/>
        <v>6.0217980523562538E-2</v>
      </c>
      <c r="I492" s="2">
        <f t="shared" si="68"/>
        <v>5.6797735588133804</v>
      </c>
    </row>
    <row r="493" spans="1:9" ht="13.5" x14ac:dyDescent="0.25">
      <c r="A493" s="3">
        <f>TITRES_STAT!B496</f>
        <v>43021</v>
      </c>
      <c r="B493" s="5">
        <f>TITRES_STAT!D496</f>
        <v>1.3455999999999999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3.4675034069891363E-4</v>
      </c>
      <c r="G493" s="2">
        <f t="shared" si="70"/>
        <v>5.7582525631731307E-3</v>
      </c>
      <c r="H493" s="2">
        <f t="shared" si="67"/>
        <v>6.0217980523562538E-2</v>
      </c>
      <c r="I493" s="2">
        <f t="shared" si="68"/>
        <v>5.6797735588133804</v>
      </c>
    </row>
    <row r="494" spans="1:9" ht="13.5" x14ac:dyDescent="0.25">
      <c r="A494" s="3">
        <f>TITRES_STAT!B497</f>
        <v>43024</v>
      </c>
      <c r="B494" s="5">
        <f>TITRES_STAT!D497</f>
        <v>1.3585</v>
      </c>
      <c r="C494" s="2">
        <f t="shared" si="63"/>
        <v>1.2900000000000134E-2</v>
      </c>
      <c r="D494" s="2">
        <f t="shared" si="64"/>
        <v>1.2900000000000134E-2</v>
      </c>
      <c r="E494" s="2">
        <f t="shared" si="65"/>
        <v>0</v>
      </c>
      <c r="F494" s="2">
        <f t="shared" si="70"/>
        <v>1.2434110306490007E-3</v>
      </c>
      <c r="G494" s="2">
        <f t="shared" si="70"/>
        <v>5.3469488086607649E-3</v>
      </c>
      <c r="H494" s="2">
        <f t="shared" si="67"/>
        <v>0.23254590143727866</v>
      </c>
      <c r="I494" s="2">
        <f t="shared" si="68"/>
        <v>18.867118958093613</v>
      </c>
    </row>
    <row r="495" spans="1:9" ht="13.5" x14ac:dyDescent="0.25">
      <c r="A495" s="3">
        <f>TITRES_STAT!B498</f>
        <v>43025</v>
      </c>
      <c r="B495" s="5">
        <f>TITRES_STAT!D498</f>
        <v>1.3391</v>
      </c>
      <c r="C495" s="2">
        <f t="shared" si="63"/>
        <v>-1.9400000000000084E-2</v>
      </c>
      <c r="D495" s="2">
        <f t="shared" si="64"/>
        <v>0</v>
      </c>
      <c r="E495" s="2">
        <f t="shared" si="65"/>
        <v>1.9400000000000084E-2</v>
      </c>
      <c r="F495" s="2">
        <f t="shared" si="70"/>
        <v>1.1545959570312149E-3</v>
      </c>
      <c r="G495" s="2">
        <f t="shared" si="70"/>
        <v>6.3507381794707168E-3</v>
      </c>
      <c r="H495" s="2">
        <f t="shared" si="67"/>
        <v>0.18180500036413738</v>
      </c>
      <c r="I495" s="2">
        <f t="shared" si="68"/>
        <v>15.383671613178123</v>
      </c>
    </row>
    <row r="496" spans="1:9" ht="13.5" x14ac:dyDescent="0.25">
      <c r="A496" s="3">
        <f>TITRES_STAT!B499</f>
        <v>43026</v>
      </c>
      <c r="B496" s="5">
        <f>TITRES_STAT!D499</f>
        <v>1.3391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1.0721248172432709E-3</v>
      </c>
      <c r="G496" s="2">
        <f t="shared" si="70"/>
        <v>5.8971140237942376E-3</v>
      </c>
      <c r="H496" s="2">
        <f t="shared" si="67"/>
        <v>0.18180500036413735</v>
      </c>
      <c r="I496" s="2">
        <f t="shared" si="68"/>
        <v>15.383671613178123</v>
      </c>
    </row>
    <row r="497" spans="1:9" ht="13.5" x14ac:dyDescent="0.25">
      <c r="A497" s="3">
        <f>TITRES_STAT!B500</f>
        <v>43027</v>
      </c>
      <c r="B497" s="5">
        <f>TITRES_STAT!D500</f>
        <v>1.3326</v>
      </c>
      <c r="C497" s="2">
        <f t="shared" si="63"/>
        <v>-6.4999999999999503E-3</v>
      </c>
      <c r="D497" s="2">
        <f t="shared" si="64"/>
        <v>0</v>
      </c>
      <c r="E497" s="2">
        <f t="shared" si="65"/>
        <v>6.4999999999999503E-3</v>
      </c>
      <c r="F497" s="2">
        <f t="shared" si="70"/>
        <v>9.9554447315446581E-4</v>
      </c>
      <c r="G497" s="2">
        <f t="shared" si="70"/>
        <v>5.9401773078089307E-3</v>
      </c>
      <c r="H497" s="2">
        <f t="shared" si="67"/>
        <v>0.16759507697619186</v>
      </c>
      <c r="I497" s="2">
        <f t="shared" si="68"/>
        <v>14.353869785938571</v>
      </c>
    </row>
    <row r="498" spans="1:9" ht="13.5" x14ac:dyDescent="0.25">
      <c r="A498" s="3">
        <f>TITRES_STAT!B501</f>
        <v>43028</v>
      </c>
      <c r="B498" s="5">
        <f>TITRES_STAT!D501</f>
        <v>1.3326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9.2443415364343252E-4</v>
      </c>
      <c r="G498" s="2">
        <f t="shared" si="70"/>
        <v>5.5158789286797209E-3</v>
      </c>
      <c r="H498" s="2">
        <f t="shared" si="67"/>
        <v>0.16759507697619186</v>
      </c>
      <c r="I498" s="2">
        <f t="shared" si="68"/>
        <v>14.353869785938571</v>
      </c>
    </row>
    <row r="499" spans="1:9" ht="13.5" x14ac:dyDescent="0.25">
      <c r="A499" s="3">
        <f>TITRES_STAT!B502</f>
        <v>43031</v>
      </c>
      <c r="B499" s="5">
        <f>TITRES_STAT!D502</f>
        <v>1.3455999999999999</v>
      </c>
      <c r="C499" s="2">
        <f t="shared" si="63"/>
        <v>1.2999999999999901E-2</v>
      </c>
      <c r="D499" s="2">
        <f t="shared" si="64"/>
        <v>1.2999999999999901E-2</v>
      </c>
      <c r="E499" s="2">
        <f t="shared" si="65"/>
        <v>0</v>
      </c>
      <c r="F499" s="2">
        <f t="shared" si="70"/>
        <v>1.786974571240323E-3</v>
      </c>
      <c r="G499" s="2">
        <f t="shared" si="70"/>
        <v>5.1218875766311693E-3</v>
      </c>
      <c r="H499" s="2">
        <f t="shared" si="67"/>
        <v>0.34888984666384926</v>
      </c>
      <c r="I499" s="2">
        <f t="shared" si="68"/>
        <v>25.864962029830934</v>
      </c>
    </row>
    <row r="500" spans="1:9" ht="13.5" x14ac:dyDescent="0.25">
      <c r="A500" s="3">
        <f>TITRES_STAT!B503</f>
        <v>43032</v>
      </c>
      <c r="B500" s="5">
        <f>TITRES_STAT!D503</f>
        <v>1.365</v>
      </c>
      <c r="C500" s="2">
        <f t="shared" si="63"/>
        <v>1.9400000000000084E-2</v>
      </c>
      <c r="D500" s="2">
        <f t="shared" si="64"/>
        <v>1.9400000000000084E-2</v>
      </c>
      <c r="E500" s="2">
        <f t="shared" si="65"/>
        <v>0</v>
      </c>
      <c r="F500" s="2">
        <f t="shared" si="70"/>
        <v>3.0450478161517347E-3</v>
      </c>
      <c r="G500" s="2">
        <f t="shared" si="70"/>
        <v>4.7560384640146572E-3</v>
      </c>
      <c r="H500" s="2">
        <f t="shared" si="67"/>
        <v>0.64024877830389859</v>
      </c>
      <c r="I500" s="2">
        <f t="shared" si="68"/>
        <v>39.033638480496151</v>
      </c>
    </row>
    <row r="501" spans="1:9" ht="13.5" x14ac:dyDescent="0.25">
      <c r="A501" s="3">
        <f>TITRES_STAT!B504</f>
        <v>43033</v>
      </c>
      <c r="B501" s="5">
        <f>TITRES_STAT!D504</f>
        <v>1.365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2.8275444007123253E-3</v>
      </c>
      <c r="G501" s="2">
        <f t="shared" si="70"/>
        <v>4.4163214308707531E-3</v>
      </c>
      <c r="H501" s="2">
        <f t="shared" si="67"/>
        <v>0.6402487783038987</v>
      </c>
      <c r="I501" s="2">
        <f t="shared" si="68"/>
        <v>39.033638480496158</v>
      </c>
    </row>
    <row r="502" spans="1:9" ht="13.5" x14ac:dyDescent="0.25">
      <c r="A502" s="3">
        <f>TITRES_STAT!B505</f>
        <v>43034</v>
      </c>
      <c r="B502" s="5">
        <f>TITRES_STAT!D505</f>
        <v>1.365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2.6255769435185876E-3</v>
      </c>
      <c r="G502" s="2">
        <f t="shared" si="70"/>
        <v>4.1008699000942709E-3</v>
      </c>
      <c r="H502" s="2">
        <f t="shared" si="67"/>
        <v>0.64024877830389859</v>
      </c>
      <c r="I502" s="2">
        <f t="shared" si="68"/>
        <v>39.033638480496151</v>
      </c>
    </row>
    <row r="503" spans="1:9" ht="13.5" x14ac:dyDescent="0.25">
      <c r="A503" s="3">
        <f>TITRES_STAT!B506</f>
        <v>43035</v>
      </c>
      <c r="B503" s="5">
        <f>TITRES_STAT!D506</f>
        <v>1.3521000000000001</v>
      </c>
      <c r="C503" s="2">
        <f t="shared" si="63"/>
        <v>-1.2899999999999912E-2</v>
      </c>
      <c r="D503" s="2">
        <f t="shared" si="64"/>
        <v>0</v>
      </c>
      <c r="E503" s="2">
        <f t="shared" si="65"/>
        <v>1.2899999999999912E-2</v>
      </c>
      <c r="F503" s="2">
        <f t="shared" si="70"/>
        <v>2.4380357332672601E-3</v>
      </c>
      <c r="G503" s="2">
        <f t="shared" si="70"/>
        <v>4.7293791929446738E-3</v>
      </c>
      <c r="H503" s="2">
        <f t="shared" si="67"/>
        <v>0.51550861832021033</v>
      </c>
      <c r="I503" s="2">
        <f t="shared" si="68"/>
        <v>34.015551748666397</v>
      </c>
    </row>
    <row r="504" spans="1:9" ht="13.5" x14ac:dyDescent="0.25">
      <c r="A504" s="3">
        <f>TITRES_STAT!B507</f>
        <v>43038</v>
      </c>
      <c r="B504" s="5">
        <f>TITRES_STAT!D507</f>
        <v>1.3521000000000001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2.2638903237481704E-3</v>
      </c>
      <c r="G504" s="2">
        <f t="shared" si="70"/>
        <v>4.3915663934486256E-3</v>
      </c>
      <c r="H504" s="2">
        <f t="shared" si="67"/>
        <v>0.51550861832021033</v>
      </c>
      <c r="I504" s="2">
        <f t="shared" si="68"/>
        <v>34.015551748666397</v>
      </c>
    </row>
    <row r="505" spans="1:9" ht="13.5" x14ac:dyDescent="0.25">
      <c r="A505" s="3">
        <f>TITRES_STAT!B508</f>
        <v>43039</v>
      </c>
      <c r="B505" s="5">
        <f>TITRES_STAT!D508</f>
        <v>1.3778999999999999</v>
      </c>
      <c r="C505" s="2">
        <f t="shared" si="63"/>
        <v>2.5799999999999823E-2</v>
      </c>
      <c r="D505" s="2">
        <f t="shared" si="64"/>
        <v>2.5799999999999823E-2</v>
      </c>
      <c r="E505" s="2">
        <f t="shared" si="65"/>
        <v>0</v>
      </c>
      <c r="F505" s="2">
        <f t="shared" si="70"/>
        <v>3.9450410149090027E-3</v>
      </c>
      <c r="G505" s="2">
        <f t="shared" si="70"/>
        <v>4.077883079630867E-3</v>
      </c>
      <c r="H505" s="2">
        <f t="shared" si="67"/>
        <v>0.9674237681346447</v>
      </c>
      <c r="I505" s="2">
        <f t="shared" si="68"/>
        <v>49.172109425712556</v>
      </c>
    </row>
    <row r="506" spans="1:9" ht="13.5" x14ac:dyDescent="0.25">
      <c r="A506" s="3">
        <f>TITRES_STAT!B509</f>
        <v>43040</v>
      </c>
      <c r="B506" s="5">
        <f>TITRES_STAT!D509</f>
        <v>1.3714999999999999</v>
      </c>
      <c r="C506" s="2">
        <f t="shared" si="63"/>
        <v>-6.3999999999999613E-3</v>
      </c>
      <c r="D506" s="2">
        <f t="shared" si="64"/>
        <v>0</v>
      </c>
      <c r="E506" s="2">
        <f t="shared" si="65"/>
        <v>6.3999999999999613E-3</v>
      </c>
      <c r="F506" s="2">
        <f t="shared" si="70"/>
        <v>3.6632523709869309E-3</v>
      </c>
      <c r="G506" s="2">
        <f t="shared" si="70"/>
        <v>4.2437485739429456E-3</v>
      </c>
      <c r="H506" s="2">
        <f t="shared" si="67"/>
        <v>0.86321145260105148</v>
      </c>
      <c r="I506" s="2">
        <f t="shared" si="68"/>
        <v>46.329226422261655</v>
      </c>
    </row>
    <row r="507" spans="1:9" ht="13.5" x14ac:dyDescent="0.25">
      <c r="A507" s="3">
        <f>TITRES_STAT!B510</f>
        <v>43041</v>
      </c>
      <c r="B507" s="5">
        <f>TITRES_STAT!D510</f>
        <v>1.4037999999999999</v>
      </c>
      <c r="C507" s="2">
        <f t="shared" si="63"/>
        <v>3.2299999999999995E-2</v>
      </c>
      <c r="D507" s="2">
        <f t="shared" si="64"/>
        <v>3.2299999999999995E-2</v>
      </c>
      <c r="E507" s="2">
        <f t="shared" si="65"/>
        <v>0</v>
      </c>
      <c r="F507" s="2">
        <f t="shared" si="70"/>
        <v>5.7087343444878636E-3</v>
      </c>
      <c r="G507" s="2">
        <f t="shared" si="70"/>
        <v>3.9406236758041642E-3</v>
      </c>
      <c r="H507" s="2">
        <f t="shared" si="67"/>
        <v>1.4486880286336605</v>
      </c>
      <c r="I507" s="2">
        <f t="shared" si="68"/>
        <v>59.161804676360163</v>
      </c>
    </row>
    <row r="508" spans="1:9" ht="13.5" x14ac:dyDescent="0.25">
      <c r="A508" s="3">
        <f>TITRES_STAT!B511</f>
        <v>43042</v>
      </c>
      <c r="B508" s="5">
        <f>TITRES_STAT!D511</f>
        <v>1.4037999999999999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5.300967605595874E-3</v>
      </c>
      <c r="G508" s="2">
        <f t="shared" si="70"/>
        <v>3.6591505561038669E-3</v>
      </c>
      <c r="H508" s="2">
        <f t="shared" si="67"/>
        <v>1.4486880286336608</v>
      </c>
      <c r="I508" s="2">
        <f t="shared" si="68"/>
        <v>59.161804676360163</v>
      </c>
    </row>
    <row r="509" spans="1:9" ht="13.5" x14ac:dyDescent="0.25">
      <c r="A509" s="3">
        <f>TITRES_STAT!B512</f>
        <v>43045</v>
      </c>
      <c r="B509" s="5">
        <f>TITRES_STAT!D512</f>
        <v>1.4037999999999999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4.9223270623390261E-3</v>
      </c>
      <c r="G509" s="2">
        <f t="shared" si="71"/>
        <v>3.3977826592393049E-3</v>
      </c>
      <c r="H509" s="2">
        <f t="shared" si="67"/>
        <v>1.4486880286336608</v>
      </c>
      <c r="I509" s="2">
        <f t="shared" si="68"/>
        <v>59.161804676360163</v>
      </c>
    </row>
    <row r="510" spans="1:9" ht="13.5" x14ac:dyDescent="0.25">
      <c r="A510" s="3">
        <f>TITRES_STAT!B513</f>
        <v>43046</v>
      </c>
      <c r="B510" s="5">
        <f>TITRES_STAT!D513</f>
        <v>1.365</v>
      </c>
      <c r="C510" s="2">
        <f t="shared" si="63"/>
        <v>-3.8799999999999946E-2</v>
      </c>
      <c r="D510" s="2">
        <f t="shared" si="64"/>
        <v>0</v>
      </c>
      <c r="E510" s="2">
        <f t="shared" si="65"/>
        <v>3.8799999999999946E-2</v>
      </c>
      <c r="F510" s="2">
        <f t="shared" si="71"/>
        <v>4.5707322721719526E-3</v>
      </c>
      <c r="G510" s="2">
        <f t="shared" si="71"/>
        <v>5.9265124692936362E-3</v>
      </c>
      <c r="H510" s="2">
        <f t="shared" si="67"/>
        <v>0.77123473473712689</v>
      </c>
      <c r="I510" s="2">
        <f t="shared" si="68"/>
        <v>43.542209262940389</v>
      </c>
    </row>
    <row r="511" spans="1:9" ht="13.5" x14ac:dyDescent="0.25">
      <c r="A511" s="3">
        <f>TITRES_STAT!B514</f>
        <v>43047</v>
      </c>
      <c r="B511" s="5">
        <f>TITRES_STAT!D514</f>
        <v>1.3973</v>
      </c>
      <c r="C511" s="2">
        <f t="shared" si="63"/>
        <v>3.2299999999999995E-2</v>
      </c>
      <c r="D511" s="2">
        <f t="shared" si="64"/>
        <v>3.2299999999999995E-2</v>
      </c>
      <c r="E511" s="2">
        <f t="shared" si="65"/>
        <v>0</v>
      </c>
      <c r="F511" s="2">
        <f t="shared" si="71"/>
        <v>6.5513942527310976E-3</v>
      </c>
      <c r="G511" s="2">
        <f t="shared" si="71"/>
        <v>5.5031901500583761E-3</v>
      </c>
      <c r="H511" s="2">
        <f t="shared" si="67"/>
        <v>1.1904720851162307</v>
      </c>
      <c r="I511" s="2">
        <f t="shared" si="68"/>
        <v>54.347740526127815</v>
      </c>
    </row>
    <row r="512" spans="1:9" ht="13.5" x14ac:dyDescent="0.25">
      <c r="A512" s="3">
        <f>TITRES_STAT!B515</f>
        <v>43048</v>
      </c>
      <c r="B512" s="5">
        <f>TITRES_STAT!D515</f>
        <v>1.4037999999999999</v>
      </c>
      <c r="C512" s="2">
        <f t="shared" si="63"/>
        <v>6.4999999999999503E-3</v>
      </c>
      <c r="D512" s="2">
        <f t="shared" si="64"/>
        <v>6.4999999999999503E-3</v>
      </c>
      <c r="E512" s="2">
        <f t="shared" si="65"/>
        <v>0</v>
      </c>
      <c r="F512" s="2">
        <f t="shared" si="71"/>
        <v>6.5477232346788728E-3</v>
      </c>
      <c r="G512" s="2">
        <f t="shared" si="71"/>
        <v>5.11010513933992E-3</v>
      </c>
      <c r="H512" s="2">
        <f t="shared" si="67"/>
        <v>1.2813284768392559</v>
      </c>
      <c r="I512" s="2">
        <f t="shared" si="68"/>
        <v>56.165891490317783</v>
      </c>
    </row>
    <row r="513" spans="1:9" ht="13.5" x14ac:dyDescent="0.25">
      <c r="A513" s="3">
        <f>TITRES_STAT!B516</f>
        <v>43049</v>
      </c>
      <c r="B513" s="5">
        <f>TITRES_STAT!D516</f>
        <v>1.3909</v>
      </c>
      <c r="C513" s="2">
        <f t="shared" si="63"/>
        <v>-1.2899999999999912E-2</v>
      </c>
      <c r="D513" s="2">
        <f t="shared" si="64"/>
        <v>0</v>
      </c>
      <c r="E513" s="2">
        <f t="shared" si="65"/>
        <v>1.2899999999999912E-2</v>
      </c>
      <c r="F513" s="2">
        <f t="shared" si="71"/>
        <v>6.0800287179160958E-3</v>
      </c>
      <c r="G513" s="2">
        <f t="shared" si="71"/>
        <v>5.6665262008156339E-3</v>
      </c>
      <c r="H513" s="2">
        <f t="shared" si="67"/>
        <v>1.0729728412869497</v>
      </c>
      <c r="I513" s="2">
        <f t="shared" si="68"/>
        <v>51.76010123802795</v>
      </c>
    </row>
    <row r="514" spans="1:9" ht="13.5" x14ac:dyDescent="0.25">
      <c r="A514" s="3">
        <f>TITRES_STAT!B517</f>
        <v>43052</v>
      </c>
      <c r="B514" s="5">
        <f>TITRES_STAT!D517</f>
        <v>1.3909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5.6457409523506608E-3</v>
      </c>
      <c r="G514" s="2">
        <f t="shared" si="71"/>
        <v>5.2617743293288033E-3</v>
      </c>
      <c r="H514" s="2">
        <f t="shared" si="67"/>
        <v>1.0729728412869499</v>
      </c>
      <c r="I514" s="2">
        <f t="shared" si="68"/>
        <v>51.760101238027957</v>
      </c>
    </row>
    <row r="515" spans="1:9" ht="13.5" x14ac:dyDescent="0.25">
      <c r="A515" s="3">
        <f>TITRES_STAT!B518</f>
        <v>43053</v>
      </c>
      <c r="B515" s="5">
        <f>TITRES_STAT!D518</f>
        <v>1.3844000000000001</v>
      </c>
      <c r="C515" s="2">
        <f t="shared" ref="C515:C578" si="72">B515-B514</f>
        <v>-6.4999999999999503E-3</v>
      </c>
      <c r="D515" s="2">
        <f t="shared" ref="D515:D578" si="73">IF(C515&gt;0,C515,0)</f>
        <v>0</v>
      </c>
      <c r="E515" s="2">
        <f t="shared" ref="E515:E578" si="74">IF(C515&lt;0,-C515,0)</f>
        <v>6.4999999999999503E-3</v>
      </c>
      <c r="F515" s="2">
        <f t="shared" si="71"/>
        <v>5.2424737414684701E-3</v>
      </c>
      <c r="G515" s="2">
        <f t="shared" si="71"/>
        <v>5.3502190200910285E-3</v>
      </c>
      <c r="H515" s="2">
        <f t="shared" si="67"/>
        <v>0.97986152002040372</v>
      </c>
      <c r="I515" s="2">
        <f t="shared" si="68"/>
        <v>49.49141695578313</v>
      </c>
    </row>
    <row r="516" spans="1:9" ht="13.5" x14ac:dyDescent="0.25">
      <c r="A516" s="3">
        <f>TITRES_STAT!B519</f>
        <v>43054</v>
      </c>
      <c r="B516" s="5">
        <f>TITRES_STAT!D519</f>
        <v>1.3844000000000001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4.8680113313635791E-3</v>
      </c>
      <c r="G516" s="2">
        <f t="shared" si="71"/>
        <v>4.9680605186559548E-3</v>
      </c>
      <c r="H516" s="2">
        <f t="shared" si="67"/>
        <v>0.97986152002040372</v>
      </c>
      <c r="I516" s="2">
        <f t="shared" si="68"/>
        <v>49.49141695578313</v>
      </c>
    </row>
    <row r="517" spans="1:9" ht="13.5" x14ac:dyDescent="0.25">
      <c r="A517" s="3">
        <f>TITRES_STAT!B520</f>
        <v>43055</v>
      </c>
      <c r="B517" s="5">
        <f>TITRES_STAT!D520</f>
        <v>1.3844000000000001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4.5202962362661803E-3</v>
      </c>
      <c r="G517" s="2">
        <f t="shared" si="71"/>
        <v>4.6131990530376716E-3</v>
      </c>
      <c r="H517" s="2">
        <f t="shared" si="67"/>
        <v>0.97986152002040383</v>
      </c>
      <c r="I517" s="2">
        <f t="shared" si="68"/>
        <v>49.49141695578313</v>
      </c>
    </row>
    <row r="518" spans="1:9" ht="13.5" x14ac:dyDescent="0.25">
      <c r="A518" s="3">
        <f>TITRES_STAT!B521</f>
        <v>43056</v>
      </c>
      <c r="B518" s="5">
        <f>TITRES_STAT!D521</f>
        <v>1.3844000000000001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4.1974179336757384E-3</v>
      </c>
      <c r="G518" s="2">
        <f t="shared" si="71"/>
        <v>4.2836848349635517E-3</v>
      </c>
      <c r="H518" s="2">
        <f t="shared" si="67"/>
        <v>0.97986152002040383</v>
      </c>
      <c r="I518" s="2">
        <f t="shared" si="68"/>
        <v>49.49141695578313</v>
      </c>
    </row>
    <row r="519" spans="1:9" ht="13.5" x14ac:dyDescent="0.25">
      <c r="A519" s="3">
        <f>TITRES_STAT!B522</f>
        <v>43059</v>
      </c>
      <c r="B519" s="5">
        <f>TITRES_STAT!D522</f>
        <v>1.3455999999999999</v>
      </c>
      <c r="C519" s="2">
        <f t="shared" si="72"/>
        <v>-3.8800000000000168E-2</v>
      </c>
      <c r="D519" s="2">
        <f t="shared" si="73"/>
        <v>0</v>
      </c>
      <c r="E519" s="2">
        <f t="shared" si="74"/>
        <v>3.8800000000000168E-2</v>
      </c>
      <c r="F519" s="2">
        <f t="shared" si="71"/>
        <v>3.8976023669846141E-3</v>
      </c>
      <c r="G519" s="2">
        <f t="shared" si="71"/>
        <v>6.7491359181804525E-3</v>
      </c>
      <c r="H519" s="2">
        <f t="shared" si="67"/>
        <v>0.57749649943861203</v>
      </c>
      <c r="I519" s="2">
        <f t="shared" si="68"/>
        <v>36.608417175196728</v>
      </c>
    </row>
    <row r="520" spans="1:9" ht="13.5" x14ac:dyDescent="0.25">
      <c r="A520" s="3">
        <f>TITRES_STAT!B523</f>
        <v>43060</v>
      </c>
      <c r="B520" s="5">
        <f>TITRES_STAT!D523</f>
        <v>1.365</v>
      </c>
      <c r="C520" s="2">
        <f t="shared" si="72"/>
        <v>1.9400000000000084E-2</v>
      </c>
      <c r="D520" s="2">
        <f t="shared" si="73"/>
        <v>1.9400000000000084E-2</v>
      </c>
      <c r="E520" s="2">
        <f t="shared" si="74"/>
        <v>0</v>
      </c>
      <c r="F520" s="2">
        <f t="shared" si="71"/>
        <v>5.0049164836285754E-3</v>
      </c>
      <c r="G520" s="2">
        <f t="shared" si="71"/>
        <v>6.2670547811675631E-3</v>
      </c>
      <c r="H520" s="2">
        <f t="shared" si="67"/>
        <v>0.79860742539993412</v>
      </c>
      <c r="I520" s="2">
        <f t="shared" si="68"/>
        <v>44.401430469039546</v>
      </c>
    </row>
    <row r="521" spans="1:9" ht="13.5" x14ac:dyDescent="0.25">
      <c r="A521" s="3">
        <f>TITRES_STAT!B524</f>
        <v>43061</v>
      </c>
      <c r="B521" s="5">
        <f>TITRES_STAT!D524</f>
        <v>1.3585</v>
      </c>
      <c r="C521" s="2">
        <f t="shared" si="72"/>
        <v>-6.4999999999999503E-3</v>
      </c>
      <c r="D521" s="2">
        <f t="shared" si="73"/>
        <v>0</v>
      </c>
      <c r="E521" s="2">
        <f t="shared" si="74"/>
        <v>6.4999999999999503E-3</v>
      </c>
      <c r="F521" s="2">
        <f t="shared" si="71"/>
        <v>4.6474224490836774E-3</v>
      </c>
      <c r="G521" s="2">
        <f t="shared" si="71"/>
        <v>6.2836937253698761E-3</v>
      </c>
      <c r="H521" s="2">
        <f t="shared" si="67"/>
        <v>0.73960040896329915</v>
      </c>
      <c r="I521" s="2">
        <f t="shared" si="68"/>
        <v>42.515534323428795</v>
      </c>
    </row>
    <row r="522" spans="1:9" ht="13.5" x14ac:dyDescent="0.25">
      <c r="A522" s="3">
        <f>TITRES_STAT!B525</f>
        <v>43062</v>
      </c>
      <c r="B522" s="5">
        <f>TITRES_STAT!D525</f>
        <v>1.3714999999999999</v>
      </c>
      <c r="C522" s="2">
        <f t="shared" si="72"/>
        <v>1.2999999999999901E-2</v>
      </c>
      <c r="D522" s="2">
        <f t="shared" si="73"/>
        <v>1.2999999999999901E-2</v>
      </c>
      <c r="E522" s="2">
        <f t="shared" si="74"/>
        <v>0</v>
      </c>
      <c r="F522" s="2">
        <f t="shared" si="71"/>
        <v>5.2440351312919792E-3</v>
      </c>
      <c r="G522" s="2">
        <f t="shared" si="71"/>
        <v>5.8348584592720276E-3</v>
      </c>
      <c r="H522" s="2">
        <f t="shared" si="67"/>
        <v>0.89874247471398627</v>
      </c>
      <c r="I522" s="2">
        <f t="shared" si="68"/>
        <v>47.333563486505284</v>
      </c>
    </row>
    <row r="523" spans="1:9" ht="13.5" x14ac:dyDescent="0.25">
      <c r="A523" s="3">
        <f>TITRES_STAT!B526</f>
        <v>43063</v>
      </c>
      <c r="B523" s="5">
        <f>TITRES_STAT!D526</f>
        <v>1.3714999999999999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4.8694611933425514E-3</v>
      </c>
      <c r="G523" s="2">
        <f t="shared" si="71"/>
        <v>5.4180828550383113E-3</v>
      </c>
      <c r="H523" s="2">
        <f t="shared" si="67"/>
        <v>0.89874247471398616</v>
      </c>
      <c r="I523" s="2">
        <f t="shared" si="68"/>
        <v>47.333563486505284</v>
      </c>
    </row>
    <row r="524" spans="1:9" ht="13.5" x14ac:dyDescent="0.25">
      <c r="A524" s="3">
        <f>TITRES_STAT!B527</f>
        <v>43066</v>
      </c>
      <c r="B524" s="5">
        <f>TITRES_STAT!D527</f>
        <v>1.3714999999999999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4.5216425366752262E-3</v>
      </c>
      <c r="G524" s="2">
        <f t="shared" si="71"/>
        <v>5.0310769368212887E-3</v>
      </c>
      <c r="H524" s="2">
        <f t="shared" si="67"/>
        <v>0.89874247471398616</v>
      </c>
      <c r="I524" s="2">
        <f t="shared" si="68"/>
        <v>47.333563486505284</v>
      </c>
    </row>
    <row r="525" spans="1:9" ht="13.5" x14ac:dyDescent="0.25">
      <c r="A525" s="3">
        <f>TITRES_STAT!B528</f>
        <v>43067</v>
      </c>
      <c r="B525" s="5">
        <f>TITRES_STAT!D528</f>
        <v>1.365</v>
      </c>
      <c r="C525" s="2">
        <f t="shared" si="72"/>
        <v>-6.4999999999999503E-3</v>
      </c>
      <c r="D525" s="2">
        <f t="shared" si="73"/>
        <v>0</v>
      </c>
      <c r="E525" s="2">
        <f t="shared" si="74"/>
        <v>6.4999999999999503E-3</v>
      </c>
      <c r="F525" s="2">
        <f t="shared" ref="F525:G540" si="75">((F524*13)+D525)/14</f>
        <v>4.1986680697698531E-3</v>
      </c>
      <c r="G525" s="2">
        <f t="shared" si="75"/>
        <v>5.1360000127626216E-3</v>
      </c>
      <c r="H525" s="2">
        <f t="shared" si="67"/>
        <v>0.81749767510444693</v>
      </c>
      <c r="I525" s="2">
        <f t="shared" si="68"/>
        <v>44.979296881767262</v>
      </c>
    </row>
    <row r="526" spans="1:9" ht="13.5" x14ac:dyDescent="0.25">
      <c r="A526" s="3">
        <f>TITRES_STAT!B529</f>
        <v>43068</v>
      </c>
      <c r="B526" s="5">
        <f>TITRES_STAT!D529</f>
        <v>1.3714999999999999</v>
      </c>
      <c r="C526" s="2">
        <f t="shared" si="72"/>
        <v>6.4999999999999503E-3</v>
      </c>
      <c r="D526" s="2">
        <f t="shared" si="73"/>
        <v>6.4999999999999503E-3</v>
      </c>
      <c r="E526" s="2">
        <f t="shared" si="74"/>
        <v>0</v>
      </c>
      <c r="F526" s="2">
        <f t="shared" si="75"/>
        <v>4.3630489219291463E-3</v>
      </c>
      <c r="G526" s="2">
        <f t="shared" si="75"/>
        <v>4.7691428689938626E-3</v>
      </c>
      <c r="H526" s="2">
        <f t="shared" si="67"/>
        <v>0.91484969978465136</v>
      </c>
      <c r="I526" s="2">
        <f t="shared" si="68"/>
        <v>47.776580056781356</v>
      </c>
    </row>
    <row r="527" spans="1:9" ht="13.5" x14ac:dyDescent="0.25">
      <c r="A527" s="3">
        <f>TITRES_STAT!B530</f>
        <v>43069</v>
      </c>
      <c r="B527" s="5">
        <f>TITRES_STAT!D530</f>
        <v>1.3844000000000001</v>
      </c>
      <c r="C527" s="2">
        <f t="shared" si="72"/>
        <v>1.2900000000000134E-2</v>
      </c>
      <c r="D527" s="2">
        <f t="shared" si="73"/>
        <v>1.2900000000000134E-2</v>
      </c>
      <c r="E527" s="2">
        <f t="shared" si="74"/>
        <v>0</v>
      </c>
      <c r="F527" s="2">
        <f t="shared" si="75"/>
        <v>4.9728311417913595E-3</v>
      </c>
      <c r="G527" s="2">
        <f t="shared" si="75"/>
        <v>4.4284898069228721E-3</v>
      </c>
      <c r="H527" s="2">
        <f t="shared" si="67"/>
        <v>1.1229180507579675</v>
      </c>
      <c r="I527" s="2">
        <f t="shared" si="68"/>
        <v>52.895025804554272</v>
      </c>
    </row>
    <row r="528" spans="1:9" ht="13.5" x14ac:dyDescent="0.25">
      <c r="A528" s="3">
        <f>TITRES_STAT!B531</f>
        <v>43073</v>
      </c>
      <c r="B528" s="5">
        <f>TITRES_STAT!D531</f>
        <v>1.3844000000000001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4.6176289173776915E-3</v>
      </c>
      <c r="G528" s="2">
        <f t="shared" si="75"/>
        <v>4.1121691064283815E-3</v>
      </c>
      <c r="H528" s="2">
        <f t="shared" si="67"/>
        <v>1.1229180507579677</v>
      </c>
      <c r="I528" s="2">
        <f t="shared" si="68"/>
        <v>52.89502580455428</v>
      </c>
    </row>
    <row r="529" spans="1:9" ht="13.5" x14ac:dyDescent="0.25">
      <c r="A529" s="3">
        <f>TITRES_STAT!B532</f>
        <v>43074</v>
      </c>
      <c r="B529" s="5">
        <f>TITRES_STAT!D532</f>
        <v>1.3714999999999999</v>
      </c>
      <c r="C529" s="2">
        <f t="shared" si="72"/>
        <v>-1.2900000000000134E-2</v>
      </c>
      <c r="D529" s="2">
        <f t="shared" si="73"/>
        <v>0</v>
      </c>
      <c r="E529" s="2">
        <f t="shared" si="74"/>
        <v>1.2900000000000134E-2</v>
      </c>
      <c r="F529" s="2">
        <f t="shared" si="75"/>
        <v>4.2877982804221419E-3</v>
      </c>
      <c r="G529" s="2">
        <f t="shared" si="75"/>
        <v>4.7398713131120785E-3</v>
      </c>
      <c r="H529" s="2">
        <f t="shared" ref="H529:H592" si="76">F529/G529</f>
        <v>0.90462335307725539</v>
      </c>
      <c r="I529" s="2">
        <f t="shared" ref="I529:I592" si="77">IF(G529=0,100,100-(100/(1+H529)))</f>
        <v>47.49618089139129</v>
      </c>
    </row>
    <row r="530" spans="1:9" ht="13.5" x14ac:dyDescent="0.25">
      <c r="A530" s="3">
        <f>TITRES_STAT!B533</f>
        <v>43075</v>
      </c>
      <c r="B530" s="5">
        <f>TITRES_STAT!D533</f>
        <v>1.4103000000000001</v>
      </c>
      <c r="C530" s="2">
        <f t="shared" si="72"/>
        <v>3.8800000000000168E-2</v>
      </c>
      <c r="D530" s="2">
        <f t="shared" si="73"/>
        <v>3.8800000000000168E-2</v>
      </c>
      <c r="E530" s="2">
        <f t="shared" si="74"/>
        <v>0</v>
      </c>
      <c r="F530" s="2">
        <f t="shared" si="75"/>
        <v>6.7529555461062858E-3</v>
      </c>
      <c r="G530" s="2">
        <f t="shared" si="75"/>
        <v>4.4013090764612158E-3</v>
      </c>
      <c r="H530" s="2">
        <f t="shared" si="76"/>
        <v>1.5343061413755255</v>
      </c>
      <c r="I530" s="2">
        <f t="shared" si="77"/>
        <v>60.541467991028192</v>
      </c>
    </row>
    <row r="531" spans="1:9" ht="13.5" x14ac:dyDescent="0.25">
      <c r="A531" s="3">
        <f>TITRES_STAT!B534</f>
        <v>43076</v>
      </c>
      <c r="B531" s="5">
        <f>TITRES_STAT!D534</f>
        <v>1.4232</v>
      </c>
      <c r="C531" s="2">
        <f t="shared" si="72"/>
        <v>1.2899999999999912E-2</v>
      </c>
      <c r="D531" s="2">
        <f t="shared" si="73"/>
        <v>1.2899999999999912E-2</v>
      </c>
      <c r="E531" s="2">
        <f t="shared" si="74"/>
        <v>0</v>
      </c>
      <c r="F531" s="2">
        <f t="shared" si="75"/>
        <v>7.1920301499558302E-3</v>
      </c>
      <c r="G531" s="2">
        <f t="shared" si="75"/>
        <v>4.0869298567139858E-3</v>
      </c>
      <c r="H531" s="2">
        <f t="shared" si="76"/>
        <v>1.7597635394061883</v>
      </c>
      <c r="I531" s="2">
        <f t="shared" si="77"/>
        <v>63.765011540982691</v>
      </c>
    </row>
    <row r="532" spans="1:9" ht="13.5" x14ac:dyDescent="0.25">
      <c r="A532" s="3">
        <f>TITRES_STAT!B535</f>
        <v>43077</v>
      </c>
      <c r="B532" s="5">
        <f>TITRES_STAT!D535</f>
        <v>1.4556</v>
      </c>
      <c r="C532" s="2">
        <f t="shared" si="72"/>
        <v>3.2399999999999984E-2</v>
      </c>
      <c r="D532" s="2">
        <f t="shared" si="73"/>
        <v>3.2399999999999984E-2</v>
      </c>
      <c r="E532" s="2">
        <f t="shared" si="74"/>
        <v>0</v>
      </c>
      <c r="F532" s="2">
        <f t="shared" si="75"/>
        <v>8.9925994249589834E-3</v>
      </c>
      <c r="G532" s="2">
        <f t="shared" si="75"/>
        <v>3.7950062955201297E-3</v>
      </c>
      <c r="H532" s="2">
        <f t="shared" si="76"/>
        <v>2.3695874854211514</v>
      </c>
      <c r="I532" s="2">
        <f t="shared" si="77"/>
        <v>70.322776769364282</v>
      </c>
    </row>
    <row r="533" spans="1:9" ht="13.5" x14ac:dyDescent="0.25">
      <c r="A533" s="3">
        <f>TITRES_STAT!B536</f>
        <v>43080</v>
      </c>
      <c r="B533" s="5">
        <f>TITRES_STAT!D536</f>
        <v>1.4556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8.3502708946047704E-3</v>
      </c>
      <c r="G533" s="2">
        <f t="shared" si="75"/>
        <v>3.5239344172686917E-3</v>
      </c>
      <c r="H533" s="2">
        <f t="shared" si="76"/>
        <v>2.3695874854211518</v>
      </c>
      <c r="I533" s="2">
        <f t="shared" si="77"/>
        <v>70.322776769364282</v>
      </c>
    </row>
    <row r="534" spans="1:9" ht="13.5" x14ac:dyDescent="0.25">
      <c r="A534" s="3">
        <f>TITRES_STAT!B537</f>
        <v>43081</v>
      </c>
      <c r="B534" s="5">
        <f>TITRES_STAT!D537</f>
        <v>1.4556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7.7538229735615721E-3</v>
      </c>
      <c r="G534" s="2">
        <f t="shared" si="75"/>
        <v>3.2722248160352136E-3</v>
      </c>
      <c r="H534" s="2">
        <f t="shared" si="76"/>
        <v>2.3695874854211514</v>
      </c>
      <c r="I534" s="2">
        <f t="shared" si="77"/>
        <v>70.322776769364282</v>
      </c>
    </row>
    <row r="535" spans="1:9" ht="13.5" x14ac:dyDescent="0.25">
      <c r="A535" s="3">
        <f>TITRES_STAT!B538</f>
        <v>43082</v>
      </c>
      <c r="B535" s="5">
        <f>TITRES_STAT!D538</f>
        <v>1.4491000000000001</v>
      </c>
      <c r="C535" s="2">
        <f t="shared" si="72"/>
        <v>-6.4999999999999503E-3</v>
      </c>
      <c r="D535" s="2">
        <f t="shared" si="73"/>
        <v>0</v>
      </c>
      <c r="E535" s="2">
        <f t="shared" si="74"/>
        <v>6.4999999999999503E-3</v>
      </c>
      <c r="F535" s="2">
        <f t="shared" si="75"/>
        <v>7.199978475450031E-3</v>
      </c>
      <c r="G535" s="2">
        <f t="shared" si="75"/>
        <v>3.5027801863184091E-3</v>
      </c>
      <c r="H535" s="2">
        <f t="shared" si="76"/>
        <v>2.0555039404335433</v>
      </c>
      <c r="I535" s="2">
        <f t="shared" si="77"/>
        <v>67.272174427040312</v>
      </c>
    </row>
    <row r="536" spans="1:9" ht="13.5" x14ac:dyDescent="0.25">
      <c r="A536" s="3">
        <f>TITRES_STAT!B539</f>
        <v>43083</v>
      </c>
      <c r="B536" s="5">
        <f>TITRES_STAT!D539</f>
        <v>1.4556</v>
      </c>
      <c r="C536" s="2">
        <f t="shared" si="72"/>
        <v>6.4999999999999503E-3</v>
      </c>
      <c r="D536" s="2">
        <f t="shared" si="73"/>
        <v>6.4999999999999503E-3</v>
      </c>
      <c r="E536" s="2">
        <f t="shared" si="74"/>
        <v>0</v>
      </c>
      <c r="F536" s="2">
        <f t="shared" si="75"/>
        <v>7.1499800129178823E-3</v>
      </c>
      <c r="G536" s="2">
        <f t="shared" si="75"/>
        <v>3.2525816015813798E-3</v>
      </c>
      <c r="H536" s="2">
        <f t="shared" si="76"/>
        <v>2.1982476963657476</v>
      </c>
      <c r="I536" s="2">
        <f t="shared" si="77"/>
        <v>68.732878284057676</v>
      </c>
    </row>
    <row r="537" spans="1:9" ht="13.5" x14ac:dyDescent="0.25">
      <c r="A537" s="3">
        <f>TITRES_STAT!B540</f>
        <v>43084</v>
      </c>
      <c r="B537" s="5">
        <f>TITRES_STAT!D540</f>
        <v>1.4491000000000001</v>
      </c>
      <c r="C537" s="2">
        <f t="shared" si="72"/>
        <v>-6.4999999999999503E-3</v>
      </c>
      <c r="D537" s="2">
        <f t="shared" si="73"/>
        <v>0</v>
      </c>
      <c r="E537" s="2">
        <f t="shared" si="74"/>
        <v>6.4999999999999503E-3</v>
      </c>
      <c r="F537" s="2">
        <f t="shared" si="75"/>
        <v>6.6392671548523201E-3</v>
      </c>
      <c r="G537" s="2">
        <f t="shared" si="75"/>
        <v>3.4845400586112777E-3</v>
      </c>
      <c r="H537" s="2">
        <f t="shared" si="76"/>
        <v>1.9053496424714147</v>
      </c>
      <c r="I537" s="2">
        <f t="shared" si="77"/>
        <v>65.580734745944142</v>
      </c>
    </row>
    <row r="538" spans="1:9" ht="13.5" x14ac:dyDescent="0.25">
      <c r="A538" s="3">
        <f>TITRES_STAT!B541</f>
        <v>43087</v>
      </c>
      <c r="B538" s="5">
        <f>TITRES_STAT!D541</f>
        <v>1.4232</v>
      </c>
      <c r="C538" s="2">
        <f t="shared" si="72"/>
        <v>-2.5900000000000034E-2</v>
      </c>
      <c r="D538" s="2">
        <f t="shared" si="73"/>
        <v>0</v>
      </c>
      <c r="E538" s="2">
        <f t="shared" si="74"/>
        <v>2.5900000000000034E-2</v>
      </c>
      <c r="F538" s="2">
        <f t="shared" si="75"/>
        <v>6.1650337866485825E-3</v>
      </c>
      <c r="G538" s="2">
        <f t="shared" si="75"/>
        <v>5.0856443401390465E-3</v>
      </c>
      <c r="H538" s="2">
        <f t="shared" si="76"/>
        <v>1.2122424169520325</v>
      </c>
      <c r="I538" s="2">
        <f t="shared" si="77"/>
        <v>54.796997275833235</v>
      </c>
    </row>
    <row r="539" spans="1:9" ht="13.5" x14ac:dyDescent="0.25">
      <c r="A539" s="3">
        <f>TITRES_STAT!B542</f>
        <v>43088</v>
      </c>
      <c r="B539" s="5">
        <f>TITRES_STAT!D542</f>
        <v>1.4232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5.724674230459398E-3</v>
      </c>
      <c r="G539" s="2">
        <f t="shared" si="75"/>
        <v>4.722384030129115E-3</v>
      </c>
      <c r="H539" s="2">
        <f t="shared" si="76"/>
        <v>1.2122424169520325</v>
      </c>
      <c r="I539" s="2">
        <f t="shared" si="77"/>
        <v>54.796997275833235</v>
      </c>
    </row>
    <row r="540" spans="1:9" ht="13.5" x14ac:dyDescent="0.25">
      <c r="A540" s="3">
        <f>TITRES_STAT!B543</f>
        <v>43089</v>
      </c>
      <c r="B540" s="5">
        <f>TITRES_STAT!D543</f>
        <v>1.4232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5.315768928283727E-3</v>
      </c>
      <c r="G540" s="2">
        <f t="shared" si="75"/>
        <v>4.3850708851198928E-3</v>
      </c>
      <c r="H540" s="2">
        <f t="shared" si="76"/>
        <v>1.2122424169520325</v>
      </c>
      <c r="I540" s="2">
        <f t="shared" si="77"/>
        <v>54.796997275833235</v>
      </c>
    </row>
    <row r="541" spans="1:9" ht="13.5" x14ac:dyDescent="0.25">
      <c r="A541" s="3">
        <f>TITRES_STAT!B544</f>
        <v>43090</v>
      </c>
      <c r="B541" s="5">
        <f>TITRES_STAT!D544</f>
        <v>1.4232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4.9360711476920324E-3</v>
      </c>
      <c r="G541" s="2">
        <f t="shared" si="78"/>
        <v>4.0718515361827575E-3</v>
      </c>
      <c r="H541" s="2">
        <f t="shared" si="76"/>
        <v>1.2122424169520325</v>
      </c>
      <c r="I541" s="2">
        <f t="shared" si="77"/>
        <v>54.796997275833235</v>
      </c>
    </row>
    <row r="542" spans="1:9" ht="13.5" x14ac:dyDescent="0.25">
      <c r="A542" s="3">
        <f>TITRES_STAT!B545</f>
        <v>43091</v>
      </c>
      <c r="B542" s="5">
        <f>TITRES_STAT!D545</f>
        <v>1.462</v>
      </c>
      <c r="C542" s="2">
        <f t="shared" si="72"/>
        <v>3.8799999999999946E-2</v>
      </c>
      <c r="D542" s="2">
        <f t="shared" si="73"/>
        <v>3.8799999999999946E-2</v>
      </c>
      <c r="E542" s="2">
        <f t="shared" si="74"/>
        <v>0</v>
      </c>
      <c r="F542" s="2">
        <f t="shared" si="78"/>
        <v>7.3549232085711692E-3</v>
      </c>
      <c r="G542" s="2">
        <f t="shared" si="78"/>
        <v>3.7810049978839891E-3</v>
      </c>
      <c r="H542" s="2">
        <f t="shared" si="76"/>
        <v>1.9452296975770453</v>
      </c>
      <c r="I542" s="2">
        <f t="shared" si="77"/>
        <v>66.046790821691403</v>
      </c>
    </row>
    <row r="543" spans="1:9" ht="13.5" x14ac:dyDescent="0.25">
      <c r="A543" s="3">
        <f>TITRES_STAT!B546</f>
        <v>43094</v>
      </c>
      <c r="B543" s="5">
        <f>TITRES_STAT!D546</f>
        <v>1.5203</v>
      </c>
      <c r="C543" s="2">
        <f t="shared" si="72"/>
        <v>5.8300000000000018E-2</v>
      </c>
      <c r="D543" s="2">
        <f t="shared" si="73"/>
        <v>5.8300000000000018E-2</v>
      </c>
      <c r="E543" s="2">
        <f t="shared" si="74"/>
        <v>0</v>
      </c>
      <c r="F543" s="2">
        <f t="shared" si="78"/>
        <v>1.0993857265101801E-2</v>
      </c>
      <c r="G543" s="2">
        <f t="shared" si="78"/>
        <v>3.510933212320847E-3</v>
      </c>
      <c r="H543" s="2">
        <f t="shared" si="76"/>
        <v>3.1313205350991238</v>
      </c>
      <c r="I543" s="2">
        <f t="shared" si="77"/>
        <v>75.794664405626747</v>
      </c>
    </row>
    <row r="544" spans="1:9" ht="13.5" x14ac:dyDescent="0.25">
      <c r="A544" s="3">
        <f>TITRES_STAT!B547</f>
        <v>43095</v>
      </c>
      <c r="B544" s="5">
        <f>TITRES_STAT!D547</f>
        <v>1.5266999999999999</v>
      </c>
      <c r="C544" s="2">
        <f t="shared" si="72"/>
        <v>6.3999999999999613E-3</v>
      </c>
      <c r="D544" s="2">
        <f t="shared" si="73"/>
        <v>6.3999999999999613E-3</v>
      </c>
      <c r="E544" s="2">
        <f t="shared" si="74"/>
        <v>0</v>
      </c>
      <c r="F544" s="2">
        <f t="shared" si="78"/>
        <v>1.0665724603308812E-2</v>
      </c>
      <c r="G544" s="2">
        <f t="shared" si="78"/>
        <v>3.2601522685836437E-3</v>
      </c>
      <c r="H544" s="2">
        <f t="shared" si="76"/>
        <v>3.2715418559092275</v>
      </c>
      <c r="I544" s="2">
        <f t="shared" si="77"/>
        <v>76.589249649594194</v>
      </c>
    </row>
    <row r="545" spans="1:9" ht="13.5" x14ac:dyDescent="0.25">
      <c r="A545" s="3">
        <f>TITRES_STAT!B548</f>
        <v>43096</v>
      </c>
      <c r="B545" s="5">
        <f>TITRES_STAT!D548</f>
        <v>1.5138</v>
      </c>
      <c r="C545" s="2">
        <f t="shared" si="72"/>
        <v>-1.2899999999999912E-2</v>
      </c>
      <c r="D545" s="2">
        <f t="shared" si="73"/>
        <v>0</v>
      </c>
      <c r="E545" s="2">
        <f t="shared" si="74"/>
        <v>1.2899999999999912E-2</v>
      </c>
      <c r="F545" s="2">
        <f t="shared" si="78"/>
        <v>9.9038871316438955E-3</v>
      </c>
      <c r="G545" s="2">
        <f t="shared" si="78"/>
        <v>3.9487128208276628E-3</v>
      </c>
      <c r="H545" s="2">
        <f t="shared" si="76"/>
        <v>2.5081305177234969</v>
      </c>
      <c r="I545" s="2">
        <f t="shared" si="77"/>
        <v>71.494789177658021</v>
      </c>
    </row>
    <row r="546" spans="1:9" ht="13.5" x14ac:dyDescent="0.25">
      <c r="A546" s="3">
        <f>TITRES_STAT!B549</f>
        <v>43097</v>
      </c>
      <c r="B546" s="5">
        <f>TITRES_STAT!D549</f>
        <v>1.5138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9.1964666222407593E-3</v>
      </c>
      <c r="G546" s="2">
        <f t="shared" si="78"/>
        <v>3.6666619050542584E-3</v>
      </c>
      <c r="H546" s="2">
        <f t="shared" si="76"/>
        <v>2.5081305177234965</v>
      </c>
      <c r="I546" s="2">
        <f t="shared" si="77"/>
        <v>71.494789177658021</v>
      </c>
    </row>
    <row r="547" spans="1:9" ht="13.5" x14ac:dyDescent="0.25">
      <c r="A547" s="3">
        <f>TITRES_STAT!B550</f>
        <v>43098</v>
      </c>
      <c r="B547" s="5">
        <f>TITRES_STAT!D550</f>
        <v>1.5590999999999999</v>
      </c>
      <c r="C547" s="2">
        <f t="shared" si="72"/>
        <v>4.5299999999999896E-2</v>
      </c>
      <c r="D547" s="2">
        <f t="shared" si="73"/>
        <v>4.5299999999999896E-2</v>
      </c>
      <c r="E547" s="2">
        <f t="shared" si="74"/>
        <v>0</v>
      </c>
      <c r="F547" s="2">
        <f t="shared" si="78"/>
        <v>1.1775290434937842E-2</v>
      </c>
      <c r="G547" s="2">
        <f t="shared" si="78"/>
        <v>3.4047574832646687E-3</v>
      </c>
      <c r="H547" s="2">
        <f t="shared" si="76"/>
        <v>3.4584814022192987</v>
      </c>
      <c r="I547" s="2">
        <f t="shared" si="77"/>
        <v>77.570838368817022</v>
      </c>
    </row>
    <row r="548" spans="1:9" ht="13.5" x14ac:dyDescent="0.25">
      <c r="A548" s="3">
        <f>TITRES_STAT!B551</f>
        <v>43102</v>
      </c>
      <c r="B548" s="5">
        <f>TITRES_STAT!D551</f>
        <v>1.5331999999999999</v>
      </c>
      <c r="C548" s="2">
        <f t="shared" si="72"/>
        <v>-2.5900000000000034E-2</v>
      </c>
      <c r="D548" s="2">
        <f t="shared" si="73"/>
        <v>0</v>
      </c>
      <c r="E548" s="2">
        <f t="shared" si="74"/>
        <v>2.5900000000000034E-2</v>
      </c>
      <c r="F548" s="2">
        <f t="shared" si="78"/>
        <v>1.0934198261013712E-2</v>
      </c>
      <c r="G548" s="2">
        <f t="shared" si="78"/>
        <v>5.0115605201743385E-3</v>
      </c>
      <c r="H548" s="2">
        <f t="shared" si="76"/>
        <v>2.1817951149142942</v>
      </c>
      <c r="I548" s="2">
        <f t="shared" si="77"/>
        <v>68.571200725256745</v>
      </c>
    </row>
    <row r="549" spans="1:9" ht="13.5" x14ac:dyDescent="0.25">
      <c r="A549" s="3">
        <f>TITRES_STAT!B552</f>
        <v>43103</v>
      </c>
      <c r="B549" s="5">
        <f>TITRES_STAT!D552</f>
        <v>1.4879</v>
      </c>
      <c r="C549" s="2">
        <f t="shared" si="72"/>
        <v>-4.5299999999999896E-2</v>
      </c>
      <c r="D549" s="2">
        <f t="shared" si="73"/>
        <v>0</v>
      </c>
      <c r="E549" s="2">
        <f t="shared" si="74"/>
        <v>4.5299999999999896E-2</v>
      </c>
      <c r="F549" s="2">
        <f t="shared" si="78"/>
        <v>1.0153184099512732E-2</v>
      </c>
      <c r="G549" s="2">
        <f t="shared" si="78"/>
        <v>7.8893061973047355E-3</v>
      </c>
      <c r="H549" s="2">
        <f t="shared" si="76"/>
        <v>1.286955258877063</v>
      </c>
      <c r="I549" s="2">
        <f t="shared" si="77"/>
        <v>56.27374011282501</v>
      </c>
    </row>
    <row r="550" spans="1:9" ht="13.5" x14ac:dyDescent="0.25">
      <c r="A550" s="3">
        <f>TITRES_STAT!B553</f>
        <v>43104</v>
      </c>
      <c r="B550" s="5">
        <f>TITRES_STAT!D553</f>
        <v>1.4814000000000001</v>
      </c>
      <c r="C550" s="2">
        <f t="shared" si="72"/>
        <v>-6.4999999999999503E-3</v>
      </c>
      <c r="D550" s="2">
        <f t="shared" si="73"/>
        <v>0</v>
      </c>
      <c r="E550" s="2">
        <f t="shared" si="74"/>
        <v>6.4999999999999503E-3</v>
      </c>
      <c r="F550" s="2">
        <f t="shared" si="78"/>
        <v>9.4279566638332517E-3</v>
      </c>
      <c r="G550" s="2">
        <f t="shared" si="78"/>
        <v>7.7900700403543939E-3</v>
      </c>
      <c r="H550" s="2">
        <f t="shared" si="76"/>
        <v>1.210253131870987</v>
      </c>
      <c r="I550" s="2">
        <f t="shared" si="77"/>
        <v>54.756313402280007</v>
      </c>
    </row>
    <row r="551" spans="1:9" ht="13.5" x14ac:dyDescent="0.25">
      <c r="A551" s="3">
        <f>TITRES_STAT!B554</f>
        <v>43105</v>
      </c>
      <c r="B551" s="5">
        <f>TITRES_STAT!D554</f>
        <v>1.4297</v>
      </c>
      <c r="C551" s="2">
        <f t="shared" si="72"/>
        <v>-5.1700000000000079E-2</v>
      </c>
      <c r="D551" s="2">
        <f t="shared" si="73"/>
        <v>0</v>
      </c>
      <c r="E551" s="2">
        <f t="shared" si="74"/>
        <v>5.1700000000000079E-2</v>
      </c>
      <c r="F551" s="2">
        <f t="shared" si="78"/>
        <v>8.7545311878451625E-3</v>
      </c>
      <c r="G551" s="2">
        <f t="shared" si="78"/>
        <v>1.0926493608900514E-2</v>
      </c>
      <c r="H551" s="2">
        <f t="shared" si="76"/>
        <v>0.80122054715832058</v>
      </c>
      <c r="I551" s="2">
        <f t="shared" si="77"/>
        <v>44.482090126184659</v>
      </c>
    </row>
    <row r="552" spans="1:9" ht="13.5" x14ac:dyDescent="0.25">
      <c r="A552" s="3">
        <f>TITRES_STAT!B555</f>
        <v>43108</v>
      </c>
      <c r="B552" s="5">
        <f>TITRES_STAT!D555</f>
        <v>1.4491000000000001</v>
      </c>
      <c r="C552" s="2">
        <f t="shared" si="72"/>
        <v>1.9400000000000084E-2</v>
      </c>
      <c r="D552" s="2">
        <f t="shared" si="73"/>
        <v>1.9400000000000084E-2</v>
      </c>
      <c r="E552" s="2">
        <f t="shared" si="74"/>
        <v>0</v>
      </c>
      <c r="F552" s="2">
        <f t="shared" si="78"/>
        <v>9.5149218172848014E-3</v>
      </c>
      <c r="G552" s="2">
        <f t="shared" si="78"/>
        <v>1.0146029779693335E-2</v>
      </c>
      <c r="H552" s="2">
        <f t="shared" si="76"/>
        <v>0.93779754484146516</v>
      </c>
      <c r="I552" s="2">
        <f t="shared" si="77"/>
        <v>48.395021829702443</v>
      </c>
    </row>
    <row r="553" spans="1:9" ht="13.5" x14ac:dyDescent="0.25">
      <c r="A553" s="3">
        <f>TITRES_STAT!B556</f>
        <v>43109</v>
      </c>
      <c r="B553" s="5">
        <f>TITRES_STAT!D556</f>
        <v>1.4103000000000001</v>
      </c>
      <c r="C553" s="2">
        <f t="shared" si="72"/>
        <v>-3.8799999999999946E-2</v>
      </c>
      <c r="D553" s="2">
        <f t="shared" si="73"/>
        <v>0</v>
      </c>
      <c r="E553" s="2">
        <f t="shared" si="74"/>
        <v>3.8799999999999946E-2</v>
      </c>
      <c r="F553" s="2">
        <f t="shared" si="78"/>
        <v>8.8352845446216018E-3</v>
      </c>
      <c r="G553" s="2">
        <f t="shared" si="78"/>
        <v>1.2192741938286664E-2</v>
      </c>
      <c r="H553" s="2">
        <f t="shared" si="76"/>
        <v>0.72463475314586578</v>
      </c>
      <c r="I553" s="2">
        <f t="shared" si="77"/>
        <v>42.016708281221661</v>
      </c>
    </row>
    <row r="554" spans="1:9" ht="13.5" x14ac:dyDescent="0.25">
      <c r="A554" s="3">
        <f>TITRES_STAT!B557</f>
        <v>43110</v>
      </c>
      <c r="B554" s="5">
        <f>TITRES_STAT!D557</f>
        <v>1.4491000000000001</v>
      </c>
      <c r="C554" s="2">
        <f t="shared" si="72"/>
        <v>3.8799999999999946E-2</v>
      </c>
      <c r="D554" s="2">
        <f t="shared" si="73"/>
        <v>3.8799999999999946E-2</v>
      </c>
      <c r="E554" s="2">
        <f t="shared" si="74"/>
        <v>0</v>
      </c>
      <c r="F554" s="2">
        <f t="shared" si="78"/>
        <v>1.0975621362862913E-2</v>
      </c>
      <c r="G554" s="2">
        <f t="shared" si="78"/>
        <v>1.1321831799837617E-2</v>
      </c>
      <c r="H554" s="2">
        <f t="shared" si="76"/>
        <v>0.96942098742540317</v>
      </c>
      <c r="I554" s="2">
        <f t="shared" si="77"/>
        <v>49.223654750054926</v>
      </c>
    </row>
    <row r="555" spans="1:9" ht="13.5" x14ac:dyDescent="0.25">
      <c r="A555" s="3">
        <f>TITRES_STAT!B558</f>
        <v>43111</v>
      </c>
      <c r="B555" s="5">
        <f>TITRES_STAT!D558</f>
        <v>1.4491000000000001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1.0191648408372705E-2</v>
      </c>
      <c r="G555" s="2">
        <f t="shared" si="78"/>
        <v>1.0513129528420645E-2</v>
      </c>
      <c r="H555" s="2">
        <f t="shared" si="76"/>
        <v>0.96942098742540317</v>
      </c>
      <c r="I555" s="2">
        <f t="shared" si="77"/>
        <v>49.223654750054926</v>
      </c>
    </row>
    <row r="556" spans="1:9" ht="13.5" x14ac:dyDescent="0.25">
      <c r="A556" s="3">
        <f>TITRES_STAT!B559</f>
        <v>43112</v>
      </c>
      <c r="B556" s="5">
        <f>TITRES_STAT!D559</f>
        <v>1.4426000000000001</v>
      </c>
      <c r="C556" s="2">
        <f t="shared" si="72"/>
        <v>-6.4999999999999503E-3</v>
      </c>
      <c r="D556" s="2">
        <f t="shared" si="73"/>
        <v>0</v>
      </c>
      <c r="E556" s="2">
        <f t="shared" si="74"/>
        <v>6.4999999999999503E-3</v>
      </c>
      <c r="F556" s="2">
        <f t="shared" si="78"/>
        <v>9.4636735220603695E-3</v>
      </c>
      <c r="G556" s="2">
        <f t="shared" si="78"/>
        <v>1.022647741924774E-2</v>
      </c>
      <c r="H556" s="2">
        <f t="shared" si="76"/>
        <v>0.92540892959371712</v>
      </c>
      <c r="I556" s="2">
        <f t="shared" si="77"/>
        <v>48.062981082620652</v>
      </c>
    </row>
    <row r="557" spans="1:9" ht="13.5" x14ac:dyDescent="0.25">
      <c r="A557" s="3">
        <f>TITRES_STAT!B560</f>
        <v>43115</v>
      </c>
      <c r="B557" s="5">
        <f>TITRES_STAT!D560</f>
        <v>1.4426000000000001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8.7876968419132E-3</v>
      </c>
      <c r="G557" s="2">
        <f t="shared" si="79"/>
        <v>9.4960147464443305E-3</v>
      </c>
      <c r="H557" s="2">
        <f t="shared" si="76"/>
        <v>0.92540892959371701</v>
      </c>
      <c r="I557" s="2">
        <f t="shared" si="77"/>
        <v>48.062981082620652</v>
      </c>
    </row>
    <row r="558" spans="1:9" ht="13.5" x14ac:dyDescent="0.25">
      <c r="A558" s="3">
        <f>TITRES_STAT!B561</f>
        <v>43116</v>
      </c>
      <c r="B558" s="5">
        <f>TITRES_STAT!D561</f>
        <v>1.4750000000000001</v>
      </c>
      <c r="C558" s="2">
        <f t="shared" si="72"/>
        <v>3.2399999999999984E-2</v>
      </c>
      <c r="D558" s="2">
        <f t="shared" si="73"/>
        <v>3.2399999999999984E-2</v>
      </c>
      <c r="E558" s="2">
        <f t="shared" si="74"/>
        <v>0</v>
      </c>
      <c r="F558" s="2">
        <f t="shared" si="79"/>
        <v>1.0474289924633685E-2</v>
      </c>
      <c r="G558" s="2">
        <f t="shared" si="79"/>
        <v>8.8177279788411635E-3</v>
      </c>
      <c r="H558" s="2">
        <f t="shared" si="76"/>
        <v>1.1878672090778455</v>
      </c>
      <c r="I558" s="2">
        <f t="shared" si="77"/>
        <v>54.293386918053152</v>
      </c>
    </row>
    <row r="559" spans="1:9" ht="13.5" x14ac:dyDescent="0.25">
      <c r="A559" s="3">
        <f>TITRES_STAT!B562</f>
        <v>43117</v>
      </c>
      <c r="B559" s="5">
        <f>TITRES_STAT!D562</f>
        <v>1.4750000000000001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9.7261263585884227E-3</v>
      </c>
      <c r="G559" s="2">
        <f t="shared" si="79"/>
        <v>8.1878902660667951E-3</v>
      </c>
      <c r="H559" s="2">
        <f t="shared" si="76"/>
        <v>1.1878672090778457</v>
      </c>
      <c r="I559" s="2">
        <f t="shared" si="77"/>
        <v>54.293386918053152</v>
      </c>
    </row>
    <row r="560" spans="1:9" ht="13.5" x14ac:dyDescent="0.25">
      <c r="A560" s="3">
        <f>TITRES_STAT!B563</f>
        <v>43118</v>
      </c>
      <c r="B560" s="5">
        <f>TITRES_STAT!D563</f>
        <v>1.4491000000000001</v>
      </c>
      <c r="C560" s="2">
        <f t="shared" si="72"/>
        <v>-2.5900000000000034E-2</v>
      </c>
      <c r="D560" s="2">
        <f t="shared" si="73"/>
        <v>0</v>
      </c>
      <c r="E560" s="2">
        <f t="shared" si="74"/>
        <v>2.5900000000000034E-2</v>
      </c>
      <c r="F560" s="2">
        <f t="shared" si="79"/>
        <v>9.0314030472606784E-3</v>
      </c>
      <c r="G560" s="2">
        <f t="shared" si="79"/>
        <v>9.4530409613477386E-3</v>
      </c>
      <c r="H560" s="2">
        <f t="shared" si="76"/>
        <v>0.95539658446302278</v>
      </c>
      <c r="I560" s="2">
        <f t="shared" si="77"/>
        <v>48.859479046568296</v>
      </c>
    </row>
    <row r="561" spans="1:9" ht="13.5" x14ac:dyDescent="0.25">
      <c r="A561" s="3">
        <f>TITRES_STAT!B564</f>
        <v>43119</v>
      </c>
      <c r="B561" s="5">
        <f>TITRES_STAT!D564</f>
        <v>1.5073000000000001</v>
      </c>
      <c r="C561" s="2">
        <f t="shared" si="72"/>
        <v>5.8200000000000029E-2</v>
      </c>
      <c r="D561" s="2">
        <f t="shared" si="73"/>
        <v>5.8200000000000029E-2</v>
      </c>
      <c r="E561" s="2">
        <f t="shared" si="74"/>
        <v>0</v>
      </c>
      <c r="F561" s="2">
        <f t="shared" si="79"/>
        <v>1.2543445686742061E-2</v>
      </c>
      <c r="G561" s="2">
        <f t="shared" si="79"/>
        <v>8.7778237498229005E-3</v>
      </c>
      <c r="H561" s="2">
        <f t="shared" si="76"/>
        <v>1.4289926574334708</v>
      </c>
      <c r="I561" s="2">
        <f t="shared" si="77"/>
        <v>58.830670115873346</v>
      </c>
    </row>
    <row r="562" spans="1:9" ht="13.5" x14ac:dyDescent="0.25">
      <c r="A562" s="3">
        <f>TITRES_STAT!B565</f>
        <v>43122</v>
      </c>
      <c r="B562" s="5">
        <f>TITRES_STAT!D565</f>
        <v>1.4944</v>
      </c>
      <c r="C562" s="2">
        <f t="shared" si="72"/>
        <v>-1.2900000000000134E-2</v>
      </c>
      <c r="D562" s="2">
        <f t="shared" si="73"/>
        <v>0</v>
      </c>
      <c r="E562" s="2">
        <f t="shared" si="74"/>
        <v>1.2900000000000134E-2</v>
      </c>
      <c r="F562" s="2">
        <f t="shared" si="79"/>
        <v>1.16474852805462E-2</v>
      </c>
      <c r="G562" s="2">
        <f t="shared" si="79"/>
        <v>9.0722649105498456E-3</v>
      </c>
      <c r="H562" s="2">
        <f t="shared" si="76"/>
        <v>1.2838563903708007</v>
      </c>
      <c r="I562" s="2">
        <f t="shared" si="77"/>
        <v>56.214409793181318</v>
      </c>
    </row>
    <row r="563" spans="1:9" ht="13.5" x14ac:dyDescent="0.25">
      <c r="A563" s="3">
        <f>TITRES_STAT!B566</f>
        <v>43123</v>
      </c>
      <c r="B563" s="5">
        <f>TITRES_STAT!D566</f>
        <v>1.5266999999999999</v>
      </c>
      <c r="C563" s="2">
        <f t="shared" si="72"/>
        <v>3.2299999999999995E-2</v>
      </c>
      <c r="D563" s="2">
        <f t="shared" si="73"/>
        <v>3.2299999999999995E-2</v>
      </c>
      <c r="E563" s="2">
        <f t="shared" si="74"/>
        <v>0</v>
      </c>
      <c r="F563" s="2">
        <f t="shared" si="79"/>
        <v>1.3122664903364329E-2</v>
      </c>
      <c r="G563" s="2">
        <f t="shared" si="79"/>
        <v>8.4242459883677144E-3</v>
      </c>
      <c r="H563" s="2">
        <f t="shared" si="76"/>
        <v>1.5577257503501487</v>
      </c>
      <c r="I563" s="2">
        <f t="shared" si="77"/>
        <v>60.902766848122731</v>
      </c>
    </row>
    <row r="564" spans="1:9" ht="13.5" x14ac:dyDescent="0.25">
      <c r="A564" s="3">
        <f>TITRES_STAT!B567</f>
        <v>43124</v>
      </c>
      <c r="B564" s="5">
        <f>TITRES_STAT!D567</f>
        <v>1.5073000000000001</v>
      </c>
      <c r="C564" s="2">
        <f t="shared" si="72"/>
        <v>-1.9399999999999862E-2</v>
      </c>
      <c r="D564" s="2">
        <f t="shared" si="73"/>
        <v>0</v>
      </c>
      <c r="E564" s="2">
        <f t="shared" si="74"/>
        <v>1.9399999999999862E-2</v>
      </c>
      <c r="F564" s="2">
        <f t="shared" si="79"/>
        <v>1.2185331695981164E-2</v>
      </c>
      <c r="G564" s="2">
        <f t="shared" si="79"/>
        <v>9.2082284177700102E-3</v>
      </c>
      <c r="H564" s="2">
        <f t="shared" si="76"/>
        <v>1.3233090170163404</v>
      </c>
      <c r="I564" s="2">
        <f t="shared" si="77"/>
        <v>56.957942629421353</v>
      </c>
    </row>
    <row r="565" spans="1:9" ht="13.5" x14ac:dyDescent="0.25">
      <c r="A565" s="3">
        <f>TITRES_STAT!B568</f>
        <v>43125</v>
      </c>
      <c r="B565" s="5">
        <f>TITRES_STAT!D568</f>
        <v>1.5073000000000001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1.1314950860553938E-2</v>
      </c>
      <c r="G565" s="2">
        <f t="shared" si="79"/>
        <v>8.5504978165007236E-3</v>
      </c>
      <c r="H565" s="2">
        <f t="shared" si="76"/>
        <v>1.3233090170163404</v>
      </c>
      <c r="I565" s="2">
        <f t="shared" si="77"/>
        <v>56.957942629421353</v>
      </c>
    </row>
    <row r="566" spans="1:9" ht="13.5" x14ac:dyDescent="0.25">
      <c r="A566" s="3">
        <f>TITRES_STAT!B569</f>
        <v>43126</v>
      </c>
      <c r="B566" s="5">
        <f>TITRES_STAT!D569</f>
        <v>1.4944</v>
      </c>
      <c r="C566" s="2">
        <f t="shared" si="72"/>
        <v>-1.2900000000000134E-2</v>
      </c>
      <c r="D566" s="2">
        <f t="shared" si="73"/>
        <v>0</v>
      </c>
      <c r="E566" s="2">
        <f t="shared" si="74"/>
        <v>1.2900000000000134E-2</v>
      </c>
      <c r="F566" s="2">
        <f t="shared" si="79"/>
        <v>1.0506740084800086E-2</v>
      </c>
      <c r="G566" s="2">
        <f t="shared" si="79"/>
        <v>8.861176543893538E-3</v>
      </c>
      <c r="H566" s="2">
        <f t="shared" si="76"/>
        <v>1.1857048590280652</v>
      </c>
      <c r="I566" s="2">
        <f t="shared" si="77"/>
        <v>54.248168691692527</v>
      </c>
    </row>
    <row r="567" spans="1:9" ht="13.5" x14ac:dyDescent="0.25">
      <c r="A567" s="3">
        <f>TITRES_STAT!B570</f>
        <v>43129</v>
      </c>
      <c r="B567" s="5">
        <f>TITRES_STAT!D570</f>
        <v>1.5073000000000001</v>
      </c>
      <c r="C567" s="2">
        <f t="shared" si="72"/>
        <v>1.2900000000000134E-2</v>
      </c>
      <c r="D567" s="2">
        <f t="shared" si="73"/>
        <v>1.2900000000000134E-2</v>
      </c>
      <c r="E567" s="2">
        <f t="shared" si="74"/>
        <v>0</v>
      </c>
      <c r="F567" s="2">
        <f t="shared" si="79"/>
        <v>1.0677687221600089E-2</v>
      </c>
      <c r="G567" s="2">
        <f t="shared" si="79"/>
        <v>8.2282353621868556E-3</v>
      </c>
      <c r="H567" s="2">
        <f t="shared" si="76"/>
        <v>1.2976885992675629</v>
      </c>
      <c r="I567" s="2">
        <f t="shared" si="77"/>
        <v>56.478001400243208</v>
      </c>
    </row>
    <row r="568" spans="1:9" ht="13.5" x14ac:dyDescent="0.25">
      <c r="A568" s="3">
        <f>TITRES_STAT!B571</f>
        <v>43130</v>
      </c>
      <c r="B568" s="5">
        <f>TITRES_STAT!D571</f>
        <v>1.4814000000000001</v>
      </c>
      <c r="C568" s="2">
        <f t="shared" si="72"/>
        <v>-2.5900000000000034E-2</v>
      </c>
      <c r="D568" s="2">
        <f t="shared" si="73"/>
        <v>0</v>
      </c>
      <c r="E568" s="2">
        <f t="shared" si="74"/>
        <v>2.5900000000000034E-2</v>
      </c>
      <c r="F568" s="2">
        <f t="shared" si="79"/>
        <v>9.9149952772000817E-3</v>
      </c>
      <c r="G568" s="2">
        <f t="shared" si="79"/>
        <v>9.4905042648877978E-3</v>
      </c>
      <c r="H568" s="2">
        <f t="shared" si="76"/>
        <v>1.0447279723462937</v>
      </c>
      <c r="I568" s="2">
        <f t="shared" si="77"/>
        <v>51.093738945992143</v>
      </c>
    </row>
    <row r="569" spans="1:9" ht="13.5" x14ac:dyDescent="0.25">
      <c r="A569" s="3">
        <f>TITRES_STAT!B572</f>
        <v>43131</v>
      </c>
      <c r="B569" s="5">
        <f>TITRES_STAT!D572</f>
        <v>1.4879</v>
      </c>
      <c r="C569" s="2">
        <f t="shared" si="72"/>
        <v>6.4999999999999503E-3</v>
      </c>
      <c r="D569" s="2">
        <f t="shared" si="73"/>
        <v>6.4999999999999503E-3</v>
      </c>
      <c r="E569" s="2">
        <f t="shared" si="74"/>
        <v>0</v>
      </c>
      <c r="F569" s="2">
        <f t="shared" si="79"/>
        <v>9.6710670431143595E-3</v>
      </c>
      <c r="G569" s="2">
        <f t="shared" si="79"/>
        <v>8.8126111031100983E-3</v>
      </c>
      <c r="H569" s="2">
        <f t="shared" si="76"/>
        <v>1.0974122118813685</v>
      </c>
      <c r="I569" s="2">
        <f t="shared" si="77"/>
        <v>52.32219997884895</v>
      </c>
    </row>
    <row r="570" spans="1:9" ht="13.5" x14ac:dyDescent="0.25">
      <c r="A570" s="3">
        <f>TITRES_STAT!B573</f>
        <v>43132</v>
      </c>
      <c r="B570" s="5">
        <f>TITRES_STAT!D573</f>
        <v>1.4814000000000001</v>
      </c>
      <c r="C570" s="2">
        <f t="shared" si="72"/>
        <v>-6.4999999999999503E-3</v>
      </c>
      <c r="D570" s="2">
        <f t="shared" si="73"/>
        <v>0</v>
      </c>
      <c r="E570" s="2">
        <f t="shared" si="74"/>
        <v>6.4999999999999503E-3</v>
      </c>
      <c r="F570" s="2">
        <f t="shared" si="79"/>
        <v>8.9802765400347623E-3</v>
      </c>
      <c r="G570" s="2">
        <f t="shared" si="79"/>
        <v>8.6474245957450877E-3</v>
      </c>
      <c r="H570" s="2">
        <f t="shared" si="76"/>
        <v>1.0384914537969434</v>
      </c>
      <c r="I570" s="2">
        <f t="shared" si="77"/>
        <v>50.944116143466005</v>
      </c>
    </row>
    <row r="571" spans="1:9" ht="13.5" x14ac:dyDescent="0.25">
      <c r="A571" s="3">
        <f>TITRES_STAT!B574</f>
        <v>43133</v>
      </c>
      <c r="B571" s="5">
        <f>TITRES_STAT!D574</f>
        <v>1.5461</v>
      </c>
      <c r="C571" s="2">
        <f t="shared" si="72"/>
        <v>6.469999999999998E-2</v>
      </c>
      <c r="D571" s="2">
        <f t="shared" si="73"/>
        <v>6.469999999999998E-2</v>
      </c>
      <c r="E571" s="2">
        <f t="shared" si="74"/>
        <v>0</v>
      </c>
      <c r="F571" s="2">
        <f t="shared" si="79"/>
        <v>1.2960256787175134E-2</v>
      </c>
      <c r="G571" s="2">
        <f t="shared" si="79"/>
        <v>8.0297514103347244E-3</v>
      </c>
      <c r="H571" s="2">
        <f t="shared" si="76"/>
        <v>1.6140296411286883</v>
      </c>
      <c r="I571" s="2">
        <f t="shared" si="77"/>
        <v>61.744886734787791</v>
      </c>
    </row>
    <row r="572" spans="1:9" ht="13.5" x14ac:dyDescent="0.25">
      <c r="A572" s="3">
        <f>TITRES_STAT!B575</f>
        <v>43136</v>
      </c>
      <c r="B572" s="5">
        <f>TITRES_STAT!D575</f>
        <v>1.5720000000000001</v>
      </c>
      <c r="C572" s="2">
        <f t="shared" si="72"/>
        <v>2.5900000000000034E-2</v>
      </c>
      <c r="D572" s="2">
        <f t="shared" si="73"/>
        <v>2.5900000000000034E-2</v>
      </c>
      <c r="E572" s="2">
        <f t="shared" si="74"/>
        <v>0</v>
      </c>
      <c r="F572" s="2">
        <f t="shared" si="79"/>
        <v>1.3884524159519769E-2</v>
      </c>
      <c r="G572" s="2">
        <f t="shared" si="79"/>
        <v>7.4561977381679577E-3</v>
      </c>
      <c r="H572" s="2">
        <f t="shared" si="76"/>
        <v>1.862145378527917</v>
      </c>
      <c r="I572" s="2">
        <f t="shared" si="77"/>
        <v>65.061173778869033</v>
      </c>
    </row>
    <row r="573" spans="1:9" ht="13.5" x14ac:dyDescent="0.25">
      <c r="A573" s="3">
        <f>TITRES_STAT!B576</f>
        <v>43137</v>
      </c>
      <c r="B573" s="5">
        <f>TITRES_STAT!D576</f>
        <v>1.5654999999999999</v>
      </c>
      <c r="C573" s="2">
        <f t="shared" si="72"/>
        <v>-6.5000000000001723E-3</v>
      </c>
      <c r="D573" s="2">
        <f t="shared" si="73"/>
        <v>0</v>
      </c>
      <c r="E573" s="2">
        <f t="shared" si="74"/>
        <v>6.5000000000001723E-3</v>
      </c>
      <c r="F573" s="2">
        <f t="shared" ref="F573:G588" si="80">((F572*13)+D573)/14</f>
        <v>1.2892772433839786E-2</v>
      </c>
      <c r="G573" s="2">
        <f t="shared" si="80"/>
        <v>7.3878978997274011E-3</v>
      </c>
      <c r="H573" s="2">
        <f t="shared" si="76"/>
        <v>1.7451205483383174</v>
      </c>
      <c r="I573" s="2">
        <f t="shared" si="77"/>
        <v>63.571727274223996</v>
      </c>
    </row>
    <row r="574" spans="1:9" ht="13.5" x14ac:dyDescent="0.25">
      <c r="A574" s="3">
        <f>TITRES_STAT!B577</f>
        <v>43138</v>
      </c>
      <c r="B574" s="5">
        <f>TITRES_STAT!D577</f>
        <v>1.5526</v>
      </c>
      <c r="C574" s="2">
        <f t="shared" si="72"/>
        <v>-1.2899999999999912E-2</v>
      </c>
      <c r="D574" s="2">
        <f t="shared" si="73"/>
        <v>0</v>
      </c>
      <c r="E574" s="2">
        <f t="shared" si="74"/>
        <v>1.2899999999999912E-2</v>
      </c>
      <c r="F574" s="2">
        <f t="shared" si="80"/>
        <v>1.1971860117136943E-2</v>
      </c>
      <c r="G574" s="2">
        <f t="shared" si="80"/>
        <v>7.7816194783182956E-3</v>
      </c>
      <c r="H574" s="2">
        <f t="shared" si="76"/>
        <v>1.538479252357918</v>
      </c>
      <c r="I574" s="2">
        <f t="shared" si="77"/>
        <v>60.606335502993396</v>
      </c>
    </row>
    <row r="575" spans="1:9" ht="13.5" x14ac:dyDescent="0.25">
      <c r="A575" s="3">
        <f>TITRES_STAT!B578</f>
        <v>43139</v>
      </c>
      <c r="B575" s="5">
        <f>TITRES_STAT!D578</f>
        <v>1.5526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1.1116727251627162E-2</v>
      </c>
      <c r="G575" s="2">
        <f t="shared" si="80"/>
        <v>7.2257895155812745E-3</v>
      </c>
      <c r="H575" s="2">
        <f t="shared" si="76"/>
        <v>1.538479252357918</v>
      </c>
      <c r="I575" s="2">
        <f t="shared" si="77"/>
        <v>60.606335502993396</v>
      </c>
    </row>
    <row r="576" spans="1:9" ht="13.5" x14ac:dyDescent="0.25">
      <c r="A576" s="3">
        <f>TITRES_STAT!B579</f>
        <v>43140</v>
      </c>
      <c r="B576" s="5">
        <f>TITRES_STAT!D579</f>
        <v>1.5526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1.0322675305082364E-2</v>
      </c>
      <c r="G576" s="2">
        <f t="shared" si="80"/>
        <v>6.7096616930397554E-3</v>
      </c>
      <c r="H576" s="2">
        <f t="shared" si="76"/>
        <v>1.5384792523579178</v>
      </c>
      <c r="I576" s="2">
        <f t="shared" si="77"/>
        <v>60.606335502993389</v>
      </c>
    </row>
    <row r="577" spans="1:9" ht="13.5" x14ac:dyDescent="0.25">
      <c r="A577" s="3">
        <f>TITRES_STAT!B580</f>
        <v>43143</v>
      </c>
      <c r="B577" s="5">
        <f>TITRES_STAT!D580</f>
        <v>1.5590999999999999</v>
      </c>
      <c r="C577" s="2">
        <f t="shared" si="72"/>
        <v>6.4999999999999503E-3</v>
      </c>
      <c r="D577" s="2">
        <f t="shared" si="73"/>
        <v>6.4999999999999503E-3</v>
      </c>
      <c r="E577" s="2">
        <f t="shared" si="74"/>
        <v>0</v>
      </c>
      <c r="F577" s="2">
        <f t="shared" si="80"/>
        <v>1.0049627069005048E-2</v>
      </c>
      <c r="G577" s="2">
        <f t="shared" si="80"/>
        <v>6.2304001435369155E-3</v>
      </c>
      <c r="H577" s="2">
        <f t="shared" si="76"/>
        <v>1.6129986577876534</v>
      </c>
      <c r="I577" s="2">
        <f t="shared" si="77"/>
        <v>61.729792817931653</v>
      </c>
    </row>
    <row r="578" spans="1:9" ht="13.5" x14ac:dyDescent="0.25">
      <c r="A578" s="3">
        <f>TITRES_STAT!B581</f>
        <v>43144</v>
      </c>
      <c r="B578" s="5">
        <f>TITRES_STAT!D581</f>
        <v>1.5461</v>
      </c>
      <c r="C578" s="2">
        <f t="shared" si="72"/>
        <v>-1.2999999999999901E-2</v>
      </c>
      <c r="D578" s="2">
        <f t="shared" si="73"/>
        <v>0</v>
      </c>
      <c r="E578" s="2">
        <f t="shared" si="74"/>
        <v>1.2999999999999901E-2</v>
      </c>
      <c r="F578" s="2">
        <f t="shared" si="80"/>
        <v>9.3317965640761173E-3</v>
      </c>
      <c r="G578" s="2">
        <f t="shared" si="80"/>
        <v>6.7139429904271289E-3</v>
      </c>
      <c r="H578" s="2">
        <f t="shared" si="76"/>
        <v>1.3899129881474381</v>
      </c>
      <c r="I578" s="2">
        <f t="shared" si="77"/>
        <v>58.157472470361419</v>
      </c>
    </row>
    <row r="579" spans="1:9" ht="13.5" x14ac:dyDescent="0.25">
      <c r="A579" s="3">
        <f>TITRES_STAT!B582</f>
        <v>43145</v>
      </c>
      <c r="B579" s="5">
        <f>TITRES_STAT!D582</f>
        <v>1.5461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8.6652396666421095E-3</v>
      </c>
      <c r="G579" s="2">
        <f t="shared" si="80"/>
        <v>6.2343756339680477E-3</v>
      </c>
      <c r="H579" s="2">
        <f t="shared" si="76"/>
        <v>1.3899129881474384</v>
      </c>
      <c r="I579" s="2">
        <f t="shared" si="77"/>
        <v>58.157472470361419</v>
      </c>
    </row>
    <row r="580" spans="1:9" ht="13.5" x14ac:dyDescent="0.25">
      <c r="A580" s="3">
        <f>TITRES_STAT!B583</f>
        <v>43146</v>
      </c>
      <c r="B580" s="5">
        <f>TITRES_STAT!D583</f>
        <v>1.5397000000000001</v>
      </c>
      <c r="C580" s="2">
        <f t="shared" si="81"/>
        <v>-6.3999999999999613E-3</v>
      </c>
      <c r="D580" s="2">
        <f t="shared" si="82"/>
        <v>0</v>
      </c>
      <c r="E580" s="2">
        <f t="shared" si="83"/>
        <v>6.3999999999999613E-3</v>
      </c>
      <c r="F580" s="2">
        <f t="shared" si="80"/>
        <v>8.046293976167674E-3</v>
      </c>
      <c r="G580" s="2">
        <f t="shared" si="80"/>
        <v>6.2462059458274696E-3</v>
      </c>
      <c r="H580" s="2">
        <f t="shared" si="76"/>
        <v>1.2881890296208824</v>
      </c>
      <c r="I580" s="2">
        <f t="shared" si="77"/>
        <v>56.29731691504157</v>
      </c>
    </row>
    <row r="581" spans="1:9" ht="13.5" x14ac:dyDescent="0.25">
      <c r="A581" s="3">
        <f>TITRES_STAT!B584</f>
        <v>43147</v>
      </c>
      <c r="B581" s="5">
        <f>TITRES_STAT!D584</f>
        <v>1.5397000000000001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7.471558692155697E-3</v>
      </c>
      <c r="G581" s="2">
        <f t="shared" si="80"/>
        <v>5.8000483782683649E-3</v>
      </c>
      <c r="H581" s="2">
        <f t="shared" si="76"/>
        <v>1.2881890296208822</v>
      </c>
      <c r="I581" s="2">
        <f t="shared" si="77"/>
        <v>56.297316915041556</v>
      </c>
    </row>
    <row r="582" spans="1:9" ht="13.5" x14ac:dyDescent="0.25">
      <c r="A582" s="3">
        <f>TITRES_STAT!B585</f>
        <v>43150</v>
      </c>
      <c r="B582" s="5">
        <f>TITRES_STAT!D585</f>
        <v>1.5266999999999999</v>
      </c>
      <c r="C582" s="2">
        <f t="shared" si="81"/>
        <v>-1.3000000000000123E-2</v>
      </c>
      <c r="D582" s="2">
        <f t="shared" si="82"/>
        <v>0</v>
      </c>
      <c r="E582" s="2">
        <f t="shared" si="83"/>
        <v>1.3000000000000123E-2</v>
      </c>
      <c r="F582" s="2">
        <f t="shared" si="80"/>
        <v>6.9378759284302897E-3</v>
      </c>
      <c r="G582" s="2">
        <f t="shared" si="80"/>
        <v>6.3143306369634906E-3</v>
      </c>
      <c r="H582" s="2">
        <f t="shared" si="76"/>
        <v>1.098750814190284</v>
      </c>
      <c r="I582" s="2">
        <f t="shared" si="77"/>
        <v>52.352609312229923</v>
      </c>
    </row>
    <row r="583" spans="1:9" ht="13.5" x14ac:dyDescent="0.25">
      <c r="A583" s="3">
        <f>TITRES_STAT!B586</f>
        <v>43151</v>
      </c>
      <c r="B583" s="5">
        <f>TITRES_STAT!D586</f>
        <v>1.5526</v>
      </c>
      <c r="C583" s="2">
        <f t="shared" si="81"/>
        <v>2.5900000000000034E-2</v>
      </c>
      <c r="D583" s="2">
        <f t="shared" si="82"/>
        <v>2.5900000000000034E-2</v>
      </c>
      <c r="E583" s="2">
        <f t="shared" si="83"/>
        <v>0</v>
      </c>
      <c r="F583" s="2">
        <f t="shared" si="80"/>
        <v>8.2923133621138432E-3</v>
      </c>
      <c r="G583" s="2">
        <f t="shared" si="80"/>
        <v>5.8633070200375271E-3</v>
      </c>
      <c r="H583" s="2">
        <f t="shared" si="76"/>
        <v>1.4142724121004275</v>
      </c>
      <c r="I583" s="2">
        <f t="shared" si="77"/>
        <v>58.57965343977088</v>
      </c>
    </row>
    <row r="584" spans="1:9" ht="13.5" x14ac:dyDescent="0.25">
      <c r="A584" s="3">
        <f>TITRES_STAT!B587</f>
        <v>43152</v>
      </c>
      <c r="B584" s="5">
        <f>TITRES_STAT!D587</f>
        <v>1.5461</v>
      </c>
      <c r="C584" s="2">
        <f t="shared" si="81"/>
        <v>-6.4999999999999503E-3</v>
      </c>
      <c r="D584" s="2">
        <f t="shared" si="82"/>
        <v>0</v>
      </c>
      <c r="E584" s="2">
        <f t="shared" si="83"/>
        <v>6.4999999999999503E-3</v>
      </c>
      <c r="F584" s="2">
        <f t="shared" si="80"/>
        <v>7.7000052648199969E-3</v>
      </c>
      <c r="G584" s="2">
        <f t="shared" si="80"/>
        <v>5.908785090034843E-3</v>
      </c>
      <c r="H584" s="2">
        <f t="shared" si="76"/>
        <v>1.3031452570184088</v>
      </c>
      <c r="I584" s="2">
        <f t="shared" si="77"/>
        <v>56.581114588726656</v>
      </c>
    </row>
    <row r="585" spans="1:9" ht="13.5" x14ac:dyDescent="0.25">
      <c r="A585" s="3">
        <f>TITRES_STAT!B588</f>
        <v>43153</v>
      </c>
      <c r="B585" s="5">
        <f>TITRES_STAT!D588</f>
        <v>1.5785</v>
      </c>
      <c r="C585" s="2">
        <f t="shared" si="81"/>
        <v>3.2399999999999984E-2</v>
      </c>
      <c r="D585" s="2">
        <f t="shared" si="82"/>
        <v>3.2399999999999984E-2</v>
      </c>
      <c r="E585" s="2">
        <f t="shared" si="83"/>
        <v>0</v>
      </c>
      <c r="F585" s="2">
        <f t="shared" si="80"/>
        <v>9.4642906030471385E-3</v>
      </c>
      <c r="G585" s="2">
        <f t="shared" si="80"/>
        <v>5.4867290121752106E-3</v>
      </c>
      <c r="H585" s="2">
        <f t="shared" si="76"/>
        <v>1.7249422346256948</v>
      </c>
      <c r="I585" s="2">
        <f t="shared" si="77"/>
        <v>63.301974357729364</v>
      </c>
    </row>
    <row r="586" spans="1:9" ht="13.5" x14ac:dyDescent="0.25">
      <c r="A586" s="3">
        <f>TITRES_STAT!B589</f>
        <v>43154</v>
      </c>
      <c r="B586" s="5">
        <f>TITRES_STAT!D589</f>
        <v>1.5785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8.788269845686628E-3</v>
      </c>
      <c r="G586" s="2">
        <f t="shared" si="80"/>
        <v>5.0948197970198386E-3</v>
      </c>
      <c r="H586" s="2">
        <f t="shared" si="76"/>
        <v>1.7249422346256946</v>
      </c>
      <c r="I586" s="2">
        <f t="shared" si="77"/>
        <v>63.301974357729357</v>
      </c>
    </row>
    <row r="587" spans="1:9" ht="13.5" x14ac:dyDescent="0.25">
      <c r="A587" s="3">
        <f>TITRES_STAT!B590</f>
        <v>43157</v>
      </c>
      <c r="B587" s="5">
        <f>TITRES_STAT!D590</f>
        <v>1.6173</v>
      </c>
      <c r="C587" s="2">
        <f t="shared" si="81"/>
        <v>3.8799999999999946E-2</v>
      </c>
      <c r="D587" s="2">
        <f t="shared" si="82"/>
        <v>3.8799999999999946E-2</v>
      </c>
      <c r="E587" s="2">
        <f t="shared" si="83"/>
        <v>0</v>
      </c>
      <c r="F587" s="2">
        <f t="shared" si="80"/>
        <v>1.0931964856709008E-2</v>
      </c>
      <c r="G587" s="2">
        <f t="shared" si="80"/>
        <v>4.7309040972327073E-3</v>
      </c>
      <c r="H587" s="2">
        <f t="shared" si="76"/>
        <v>2.3107559637709727</v>
      </c>
      <c r="I587" s="2">
        <f t="shared" si="77"/>
        <v>69.795417996891757</v>
      </c>
    </row>
    <row r="588" spans="1:9" ht="13.5" x14ac:dyDescent="0.25">
      <c r="A588" s="3">
        <f>TITRES_STAT!B591</f>
        <v>43158</v>
      </c>
      <c r="B588" s="5">
        <f>TITRES_STAT!D591</f>
        <v>1.6173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1.0151110224086936E-2</v>
      </c>
      <c r="G588" s="2">
        <f t="shared" si="80"/>
        <v>4.3929823760018001E-3</v>
      </c>
      <c r="H588" s="2">
        <f t="shared" si="76"/>
        <v>2.3107559637709723</v>
      </c>
      <c r="I588" s="2">
        <f t="shared" si="77"/>
        <v>69.795417996891757</v>
      </c>
    </row>
    <row r="589" spans="1:9" ht="13.5" x14ac:dyDescent="0.25">
      <c r="A589" s="3">
        <f>TITRES_STAT!B592</f>
        <v>43159</v>
      </c>
      <c r="B589" s="5">
        <f>TITRES_STAT!D592</f>
        <v>1.6173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9.4260309223664403E-3</v>
      </c>
      <c r="G589" s="2">
        <f t="shared" si="84"/>
        <v>4.0791979205731001E-3</v>
      </c>
      <c r="H589" s="2">
        <f t="shared" si="76"/>
        <v>2.3107559637709723</v>
      </c>
      <c r="I589" s="2">
        <f t="shared" si="77"/>
        <v>69.795417996891757</v>
      </c>
    </row>
    <row r="590" spans="1:9" ht="13.5" x14ac:dyDescent="0.25">
      <c r="A590" s="3">
        <f>TITRES_STAT!B593</f>
        <v>43160</v>
      </c>
      <c r="B590" s="5">
        <f>TITRES_STAT!D593</f>
        <v>1.6496</v>
      </c>
      <c r="C590" s="2">
        <f t="shared" si="81"/>
        <v>3.2299999999999995E-2</v>
      </c>
      <c r="D590" s="2">
        <f t="shared" si="82"/>
        <v>3.2299999999999995E-2</v>
      </c>
      <c r="E590" s="2">
        <f t="shared" si="83"/>
        <v>0</v>
      </c>
      <c r="F590" s="2">
        <f t="shared" si="84"/>
        <v>1.1059885856483122E-2</v>
      </c>
      <c r="G590" s="2">
        <f t="shared" si="84"/>
        <v>3.787826640532164E-3</v>
      </c>
      <c r="H590" s="2">
        <f t="shared" si="76"/>
        <v>2.9198500633939477</v>
      </c>
      <c r="I590" s="2">
        <f t="shared" si="77"/>
        <v>74.488820137825272</v>
      </c>
    </row>
    <row r="591" spans="1:9" ht="13.5" x14ac:dyDescent="0.25">
      <c r="A591" s="3">
        <f>TITRES_STAT!B594</f>
        <v>43161</v>
      </c>
      <c r="B591" s="5">
        <f>TITRES_STAT!D594</f>
        <v>1.6496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1.026989400959147E-2</v>
      </c>
      <c r="G591" s="2">
        <f t="shared" si="84"/>
        <v>3.5172675947798666E-3</v>
      </c>
      <c r="H591" s="2">
        <f t="shared" si="76"/>
        <v>2.9198500633939473</v>
      </c>
      <c r="I591" s="2">
        <f t="shared" si="77"/>
        <v>74.488820137825272</v>
      </c>
    </row>
    <row r="592" spans="1:9" ht="13.5" x14ac:dyDescent="0.25">
      <c r="A592" s="3">
        <f>TITRES_STAT!B595</f>
        <v>43164</v>
      </c>
      <c r="B592" s="5">
        <f>TITRES_STAT!D595</f>
        <v>1.6173</v>
      </c>
      <c r="C592" s="2">
        <f t="shared" si="81"/>
        <v>-3.2299999999999995E-2</v>
      </c>
      <c r="D592" s="2">
        <f t="shared" si="82"/>
        <v>0</v>
      </c>
      <c r="E592" s="2">
        <f t="shared" si="83"/>
        <v>3.2299999999999995E-2</v>
      </c>
      <c r="F592" s="2">
        <f t="shared" si="84"/>
        <v>9.5363301517635089E-3</v>
      </c>
      <c r="G592" s="2">
        <f t="shared" si="84"/>
        <v>5.5731770522955901E-3</v>
      </c>
      <c r="H592" s="2">
        <f t="shared" si="76"/>
        <v>1.7111120034909886</v>
      </c>
      <c r="I592" s="2">
        <f t="shared" si="77"/>
        <v>63.114766239375555</v>
      </c>
    </row>
    <row r="593" spans="1:9" ht="13.5" x14ac:dyDescent="0.25">
      <c r="A593" s="3">
        <f>TITRES_STAT!B596</f>
        <v>43165</v>
      </c>
      <c r="B593" s="5">
        <f>TITRES_STAT!D596</f>
        <v>1.6173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8.8551637123518295E-3</v>
      </c>
      <c r="G593" s="2">
        <f t="shared" si="84"/>
        <v>5.1750929771316196E-3</v>
      </c>
      <c r="H593" s="2">
        <f t="shared" ref="H593:H656" si="85">F593/G593</f>
        <v>1.7111120034909884</v>
      </c>
      <c r="I593" s="2">
        <f t="shared" ref="I593:I656" si="86">IF(G593=0,100,100-(100/(1+H593)))</f>
        <v>63.114766239375548</v>
      </c>
    </row>
    <row r="594" spans="1:9" ht="13.5" x14ac:dyDescent="0.25">
      <c r="A594" s="3">
        <f>TITRES_STAT!B597</f>
        <v>43166</v>
      </c>
      <c r="B594" s="5">
        <f>TITRES_STAT!D597</f>
        <v>1.6173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8.2226520186124124E-3</v>
      </c>
      <c r="G594" s="2">
        <f t="shared" si="84"/>
        <v>4.8054434787650757E-3</v>
      </c>
      <c r="H594" s="2">
        <f t="shared" si="85"/>
        <v>1.7111120034909881</v>
      </c>
      <c r="I594" s="2">
        <f t="shared" si="86"/>
        <v>63.114766239375541</v>
      </c>
    </row>
    <row r="595" spans="1:9" ht="13.5" x14ac:dyDescent="0.25">
      <c r="A595" s="3">
        <f>TITRES_STAT!B598</f>
        <v>43167</v>
      </c>
      <c r="B595" s="5">
        <f>TITRES_STAT!D598</f>
        <v>1.6044</v>
      </c>
      <c r="C595" s="2">
        <f t="shared" si="81"/>
        <v>-1.2899999999999912E-2</v>
      </c>
      <c r="D595" s="2">
        <f t="shared" si="82"/>
        <v>0</v>
      </c>
      <c r="E595" s="2">
        <f t="shared" si="83"/>
        <v>1.2899999999999912E-2</v>
      </c>
      <c r="F595" s="2">
        <f t="shared" si="84"/>
        <v>7.6353197315686683E-3</v>
      </c>
      <c r="G595" s="2">
        <f t="shared" si="84"/>
        <v>5.3836260874247071E-3</v>
      </c>
      <c r="H595" s="2">
        <f t="shared" si="85"/>
        <v>1.4182485201569921</v>
      </c>
      <c r="I595" s="2">
        <f t="shared" si="86"/>
        <v>58.647757181917754</v>
      </c>
    </row>
    <row r="596" spans="1:9" ht="13.5" x14ac:dyDescent="0.25">
      <c r="A596" s="3">
        <f>TITRES_STAT!B599</f>
        <v>43168</v>
      </c>
      <c r="B596" s="5">
        <f>TITRES_STAT!D599</f>
        <v>1.6173</v>
      </c>
      <c r="C596" s="2">
        <f t="shared" si="81"/>
        <v>1.2899999999999912E-2</v>
      </c>
      <c r="D596" s="2">
        <f t="shared" si="82"/>
        <v>1.2899999999999912E-2</v>
      </c>
      <c r="E596" s="2">
        <f t="shared" si="83"/>
        <v>0</v>
      </c>
      <c r="F596" s="2">
        <f t="shared" si="84"/>
        <v>8.0113683221709007E-3</v>
      </c>
      <c r="G596" s="2">
        <f t="shared" si="84"/>
        <v>4.9990813668943706E-3</v>
      </c>
      <c r="H596" s="2">
        <f t="shared" si="85"/>
        <v>1.6025680988561071</v>
      </c>
      <c r="I596" s="2">
        <f t="shared" si="86"/>
        <v>61.576413680029169</v>
      </c>
    </row>
    <row r="597" spans="1:9" ht="13.5" x14ac:dyDescent="0.25">
      <c r="A597" s="3">
        <f>TITRES_STAT!B600</f>
        <v>43171</v>
      </c>
      <c r="B597" s="5">
        <f>TITRES_STAT!D600</f>
        <v>1.6173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7.4391277277301221E-3</v>
      </c>
      <c r="G597" s="2">
        <f t="shared" si="84"/>
        <v>4.6420041264019158E-3</v>
      </c>
      <c r="H597" s="2">
        <f t="shared" si="85"/>
        <v>1.6025680988561071</v>
      </c>
      <c r="I597" s="2">
        <f t="shared" si="86"/>
        <v>61.576413680029169</v>
      </c>
    </row>
    <row r="598" spans="1:9" ht="13.5" x14ac:dyDescent="0.25">
      <c r="A598" s="3">
        <f>TITRES_STAT!B601</f>
        <v>43172</v>
      </c>
      <c r="B598" s="5">
        <f>TITRES_STAT!D601</f>
        <v>1.6173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6.9077614614636851E-3</v>
      </c>
      <c r="G598" s="2">
        <f t="shared" si="84"/>
        <v>4.3104324030874934E-3</v>
      </c>
      <c r="H598" s="2">
        <f t="shared" si="85"/>
        <v>1.6025680988561071</v>
      </c>
      <c r="I598" s="2">
        <f t="shared" si="86"/>
        <v>61.576413680029169</v>
      </c>
    </row>
    <row r="599" spans="1:9" ht="13.5" x14ac:dyDescent="0.25">
      <c r="A599" s="3">
        <f>TITRES_STAT!B602</f>
        <v>43173</v>
      </c>
      <c r="B599" s="5">
        <f>TITRES_STAT!D602</f>
        <v>1.5913999999999999</v>
      </c>
      <c r="C599" s="2">
        <f t="shared" si="81"/>
        <v>-2.5900000000000034E-2</v>
      </c>
      <c r="D599" s="2">
        <f t="shared" si="82"/>
        <v>0</v>
      </c>
      <c r="E599" s="2">
        <f t="shared" si="83"/>
        <v>2.5900000000000034E-2</v>
      </c>
      <c r="F599" s="2">
        <f t="shared" si="84"/>
        <v>6.4143499285019929E-3</v>
      </c>
      <c r="G599" s="2">
        <f t="shared" si="84"/>
        <v>5.8525443742955324E-3</v>
      </c>
      <c r="H599" s="2">
        <f t="shared" si="85"/>
        <v>1.0959933865130387</v>
      </c>
      <c r="I599" s="2">
        <f t="shared" si="86"/>
        <v>52.289925796777823</v>
      </c>
    </row>
    <row r="600" spans="1:9" ht="13.5" x14ac:dyDescent="0.25">
      <c r="A600" s="3">
        <f>TITRES_STAT!B603</f>
        <v>43174</v>
      </c>
      <c r="B600" s="5">
        <f>TITRES_STAT!D603</f>
        <v>1.6108</v>
      </c>
      <c r="C600" s="2">
        <f t="shared" si="81"/>
        <v>1.9400000000000084E-2</v>
      </c>
      <c r="D600" s="2">
        <f t="shared" si="82"/>
        <v>1.9400000000000084E-2</v>
      </c>
      <c r="E600" s="2">
        <f t="shared" si="83"/>
        <v>0</v>
      </c>
      <c r="F600" s="2">
        <f t="shared" si="84"/>
        <v>7.3418963621804277E-3</v>
      </c>
      <c r="G600" s="2">
        <f t="shared" si="84"/>
        <v>5.4345054904172806E-3</v>
      </c>
      <c r="H600" s="2">
        <f t="shared" si="85"/>
        <v>1.3509778166801871</v>
      </c>
      <c r="I600" s="2">
        <f t="shared" si="86"/>
        <v>57.464507197600916</v>
      </c>
    </row>
    <row r="601" spans="1:9" ht="13.5" x14ac:dyDescent="0.25">
      <c r="A601" s="3">
        <f>TITRES_STAT!B604</f>
        <v>43175</v>
      </c>
      <c r="B601" s="5">
        <f>TITRES_STAT!D604</f>
        <v>1.6108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6.8174751934532542E-3</v>
      </c>
      <c r="G601" s="2">
        <f t="shared" si="84"/>
        <v>5.0463265268160459E-3</v>
      </c>
      <c r="H601" s="2">
        <f t="shared" si="85"/>
        <v>1.3509778166801873</v>
      </c>
      <c r="I601" s="2">
        <f t="shared" si="86"/>
        <v>57.464507197600923</v>
      </c>
    </row>
    <row r="602" spans="1:9" ht="13.5" x14ac:dyDescent="0.25">
      <c r="A602" s="3">
        <f>TITRES_STAT!B605</f>
        <v>43178</v>
      </c>
      <c r="B602" s="5">
        <f>TITRES_STAT!D605</f>
        <v>1.5849</v>
      </c>
      <c r="C602" s="2">
        <f t="shared" si="81"/>
        <v>-2.5900000000000034E-2</v>
      </c>
      <c r="D602" s="2">
        <f t="shared" si="82"/>
        <v>0</v>
      </c>
      <c r="E602" s="2">
        <f t="shared" si="83"/>
        <v>2.5900000000000034E-2</v>
      </c>
      <c r="F602" s="2">
        <f t="shared" si="84"/>
        <v>6.3305126796351649E-3</v>
      </c>
      <c r="G602" s="2">
        <f t="shared" si="84"/>
        <v>6.5358746320434745E-3</v>
      </c>
      <c r="H602" s="2">
        <f t="shared" si="85"/>
        <v>0.96857926995700316</v>
      </c>
      <c r="I602" s="2">
        <f t="shared" si="86"/>
        <v>49.201943997823285</v>
      </c>
    </row>
    <row r="603" spans="1:9" ht="13.5" x14ac:dyDescent="0.25">
      <c r="A603" s="3">
        <f>TITRES_STAT!B606</f>
        <v>43180</v>
      </c>
      <c r="B603" s="5">
        <f>TITRES_STAT!D606</f>
        <v>1.6173</v>
      </c>
      <c r="C603" s="2">
        <f t="shared" si="81"/>
        <v>3.2399999999999984E-2</v>
      </c>
      <c r="D603" s="2">
        <f t="shared" si="82"/>
        <v>3.2399999999999984E-2</v>
      </c>
      <c r="E603" s="2">
        <f t="shared" si="83"/>
        <v>0</v>
      </c>
      <c r="F603" s="2">
        <f t="shared" si="84"/>
        <v>8.192618916804081E-3</v>
      </c>
      <c r="G603" s="2">
        <f t="shared" si="84"/>
        <v>6.0690264440403695E-3</v>
      </c>
      <c r="H603" s="2">
        <f t="shared" si="85"/>
        <v>1.3499066106144628</v>
      </c>
      <c r="I603" s="2">
        <f t="shared" si="86"/>
        <v>57.445117372621198</v>
      </c>
    </row>
    <row r="604" spans="1:9" ht="13.5" x14ac:dyDescent="0.25">
      <c r="A604" s="3">
        <f>TITRES_STAT!B607</f>
        <v>43181</v>
      </c>
      <c r="B604" s="5">
        <f>TITRES_STAT!D607</f>
        <v>1.6173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7.6074318513180755E-3</v>
      </c>
      <c r="G604" s="2">
        <f t="shared" si="84"/>
        <v>5.6355245551803429E-3</v>
      </c>
      <c r="H604" s="2">
        <f t="shared" si="85"/>
        <v>1.3499066106144628</v>
      </c>
      <c r="I604" s="2">
        <f t="shared" si="86"/>
        <v>57.445117372621198</v>
      </c>
    </row>
    <row r="605" spans="1:9" ht="13.5" x14ac:dyDescent="0.25">
      <c r="A605" s="3">
        <f>TITRES_STAT!B608</f>
        <v>43182</v>
      </c>
      <c r="B605" s="5">
        <f>TITRES_STAT!D608</f>
        <v>1.6173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7.0640438619382134E-3</v>
      </c>
      <c r="G605" s="2">
        <f t="shared" si="87"/>
        <v>5.2329870869531753E-3</v>
      </c>
      <c r="H605" s="2">
        <f t="shared" si="85"/>
        <v>1.349906610614463</v>
      </c>
      <c r="I605" s="2">
        <f t="shared" si="86"/>
        <v>57.445117372621198</v>
      </c>
    </row>
    <row r="606" spans="1:9" ht="13.5" x14ac:dyDescent="0.25">
      <c r="A606" s="3">
        <f>TITRES_STAT!B609</f>
        <v>43185</v>
      </c>
      <c r="B606" s="5">
        <f>TITRES_STAT!D609</f>
        <v>1.6173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6.5594693003711985E-3</v>
      </c>
      <c r="G606" s="2">
        <f t="shared" si="87"/>
        <v>4.8592022950279482E-3</v>
      </c>
      <c r="H606" s="2">
        <f t="shared" si="85"/>
        <v>1.3499066106144633</v>
      </c>
      <c r="I606" s="2">
        <f t="shared" si="86"/>
        <v>57.445117372621212</v>
      </c>
    </row>
    <row r="607" spans="1:9" ht="13.5" x14ac:dyDescent="0.25">
      <c r="A607" s="3">
        <f>TITRES_STAT!B610</f>
        <v>43186</v>
      </c>
      <c r="B607" s="5">
        <f>TITRES_STAT!D610</f>
        <v>1.6108</v>
      </c>
      <c r="C607" s="2">
        <f t="shared" si="81"/>
        <v>-6.4999999999999503E-3</v>
      </c>
      <c r="D607" s="2">
        <f t="shared" si="82"/>
        <v>0</v>
      </c>
      <c r="E607" s="2">
        <f t="shared" si="83"/>
        <v>6.4999999999999503E-3</v>
      </c>
      <c r="F607" s="2">
        <f t="shared" si="87"/>
        <v>6.0909357789161126E-3</v>
      </c>
      <c r="G607" s="2">
        <f t="shared" si="87"/>
        <v>4.9764021310973764E-3</v>
      </c>
      <c r="H607" s="2">
        <f t="shared" si="85"/>
        <v>1.2239637429728703</v>
      </c>
      <c r="I607" s="2">
        <f t="shared" si="86"/>
        <v>55.035238179591182</v>
      </c>
    </row>
    <row r="608" spans="1:9" ht="13.5" x14ac:dyDescent="0.25">
      <c r="A608" s="3">
        <f>TITRES_STAT!B611</f>
        <v>43187</v>
      </c>
      <c r="B608" s="5">
        <f>TITRES_STAT!D611</f>
        <v>1.6108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5.655868937564962E-3</v>
      </c>
      <c r="G608" s="2">
        <f t="shared" si="87"/>
        <v>4.620944836018992E-3</v>
      </c>
      <c r="H608" s="2">
        <f t="shared" si="85"/>
        <v>1.2239637429728703</v>
      </c>
      <c r="I608" s="2">
        <f t="shared" si="86"/>
        <v>55.035238179591182</v>
      </c>
    </row>
    <row r="609" spans="1:9" ht="13.5" x14ac:dyDescent="0.25">
      <c r="A609" s="3">
        <f>TITRES_STAT!B612</f>
        <v>43188</v>
      </c>
      <c r="B609" s="5">
        <f>TITRES_STAT!D612</f>
        <v>1.5979000000000001</v>
      </c>
      <c r="C609" s="2">
        <f t="shared" si="81"/>
        <v>-1.2899999999999912E-2</v>
      </c>
      <c r="D609" s="2">
        <f t="shared" si="82"/>
        <v>0</v>
      </c>
      <c r="E609" s="2">
        <f t="shared" si="83"/>
        <v>1.2899999999999912E-2</v>
      </c>
      <c r="F609" s="2">
        <f t="shared" si="87"/>
        <v>5.2518782991674649E-3</v>
      </c>
      <c r="G609" s="2">
        <f t="shared" si="87"/>
        <v>5.212305919160486E-3</v>
      </c>
      <c r="H609" s="2">
        <f t="shared" si="85"/>
        <v>1.0075921061850017</v>
      </c>
      <c r="I609" s="2">
        <f t="shared" si="86"/>
        <v>50.189084878387703</v>
      </c>
    </row>
    <row r="610" spans="1:9" ht="13.5" x14ac:dyDescent="0.25">
      <c r="A610" s="3">
        <f>TITRES_STAT!B613</f>
        <v>43189</v>
      </c>
      <c r="B610" s="5">
        <f>TITRES_STAT!D613</f>
        <v>1.5979000000000001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4.8767441349412176E-3</v>
      </c>
      <c r="G610" s="2">
        <f t="shared" si="87"/>
        <v>4.839998353506166E-3</v>
      </c>
      <c r="H610" s="2">
        <f t="shared" si="85"/>
        <v>1.0075921061850015</v>
      </c>
      <c r="I610" s="2">
        <f t="shared" si="86"/>
        <v>50.189084878387689</v>
      </c>
    </row>
    <row r="611" spans="1:9" ht="13.5" x14ac:dyDescent="0.25">
      <c r="A611" s="3">
        <f>TITRES_STAT!B614</f>
        <v>43192</v>
      </c>
      <c r="B611" s="5">
        <f>TITRES_STAT!D614</f>
        <v>1.5849</v>
      </c>
      <c r="C611" s="2">
        <f t="shared" si="81"/>
        <v>-1.3000000000000123E-2</v>
      </c>
      <c r="D611" s="2">
        <f t="shared" si="82"/>
        <v>0</v>
      </c>
      <c r="E611" s="2">
        <f t="shared" si="83"/>
        <v>1.3000000000000123E-2</v>
      </c>
      <c r="F611" s="2">
        <f t="shared" si="87"/>
        <v>4.528405268159702E-3</v>
      </c>
      <c r="G611" s="2">
        <f t="shared" si="87"/>
        <v>5.4228556139700197E-3</v>
      </c>
      <c r="H611" s="2">
        <f t="shared" si="85"/>
        <v>0.83505916264742674</v>
      </c>
      <c r="I611" s="2">
        <f t="shared" si="86"/>
        <v>45.505844151787066</v>
      </c>
    </row>
    <row r="612" spans="1:9" ht="13.5" x14ac:dyDescent="0.25">
      <c r="A612" s="3">
        <f>TITRES_STAT!B615</f>
        <v>43193</v>
      </c>
      <c r="B612" s="5">
        <f>TITRES_STAT!D615</f>
        <v>1.6108</v>
      </c>
      <c r="C612" s="2">
        <f t="shared" si="81"/>
        <v>2.5900000000000034E-2</v>
      </c>
      <c r="D612" s="2">
        <f t="shared" si="82"/>
        <v>2.5900000000000034E-2</v>
      </c>
      <c r="E612" s="2">
        <f t="shared" si="83"/>
        <v>0</v>
      </c>
      <c r="F612" s="2">
        <f t="shared" si="87"/>
        <v>6.0549477490054399E-3</v>
      </c>
      <c r="G612" s="2">
        <f t="shared" si="87"/>
        <v>5.0355087844007329E-3</v>
      </c>
      <c r="H612" s="2">
        <f t="shared" si="85"/>
        <v>1.2024500419426889</v>
      </c>
      <c r="I612" s="2">
        <f t="shared" si="86"/>
        <v>54.596018935442373</v>
      </c>
    </row>
    <row r="613" spans="1:9" ht="13.5" x14ac:dyDescent="0.25">
      <c r="A613" s="3">
        <f>TITRES_STAT!B616</f>
        <v>43194</v>
      </c>
      <c r="B613" s="5">
        <f>TITRES_STAT!D616</f>
        <v>1.6108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5.6224514812193366E-3</v>
      </c>
      <c r="G613" s="2">
        <f t="shared" si="87"/>
        <v>4.6758295855149666E-3</v>
      </c>
      <c r="H613" s="2">
        <f t="shared" si="85"/>
        <v>1.2024500419426887</v>
      </c>
      <c r="I613" s="2">
        <f t="shared" si="86"/>
        <v>54.596018935442366</v>
      </c>
    </row>
    <row r="614" spans="1:9" ht="13.5" x14ac:dyDescent="0.25">
      <c r="A614" s="3">
        <f>TITRES_STAT!B617</f>
        <v>43195</v>
      </c>
      <c r="B614" s="5">
        <f>TITRES_STAT!D617</f>
        <v>1.6108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5.2208478039893836E-3</v>
      </c>
      <c r="G614" s="2">
        <f t="shared" si="87"/>
        <v>4.3418417579781836E-3</v>
      </c>
      <c r="H614" s="2">
        <f t="shared" si="85"/>
        <v>1.2024500419426887</v>
      </c>
      <c r="I614" s="2">
        <f t="shared" si="86"/>
        <v>54.596018935442366</v>
      </c>
    </row>
    <row r="615" spans="1:9" ht="13.5" x14ac:dyDescent="0.25">
      <c r="A615" s="3">
        <f>TITRES_STAT!B618</f>
        <v>43196</v>
      </c>
      <c r="B615" s="5">
        <f>TITRES_STAT!D618</f>
        <v>1.6108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4.8479301037044273E-3</v>
      </c>
      <c r="G615" s="2">
        <f t="shared" si="87"/>
        <v>4.0317102038368849E-3</v>
      </c>
      <c r="H615" s="2">
        <f t="shared" si="85"/>
        <v>1.2024500419426885</v>
      </c>
      <c r="I615" s="2">
        <f t="shared" si="86"/>
        <v>54.596018935442359</v>
      </c>
    </row>
    <row r="616" spans="1:9" ht="13.5" x14ac:dyDescent="0.25">
      <c r="A616" s="3">
        <f>TITRES_STAT!B619</f>
        <v>43200</v>
      </c>
      <c r="B616" s="5">
        <f>TITRES_STAT!D619</f>
        <v>1.5654999999999999</v>
      </c>
      <c r="C616" s="2">
        <f t="shared" si="81"/>
        <v>-4.5300000000000118E-2</v>
      </c>
      <c r="D616" s="2">
        <f t="shared" si="82"/>
        <v>0</v>
      </c>
      <c r="E616" s="2">
        <f t="shared" si="83"/>
        <v>4.5300000000000118E-2</v>
      </c>
      <c r="F616" s="2">
        <f t="shared" si="87"/>
        <v>4.5016493820112542E-3</v>
      </c>
      <c r="G616" s="2">
        <f t="shared" si="87"/>
        <v>6.9794451892771156E-3</v>
      </c>
      <c r="H616" s="2">
        <f t="shared" si="85"/>
        <v>0.64498670881854225</v>
      </c>
      <c r="I616" s="2">
        <f t="shared" si="86"/>
        <v>39.20923526985716</v>
      </c>
    </row>
    <row r="617" spans="1:9" ht="13.5" x14ac:dyDescent="0.25">
      <c r="A617" s="3">
        <f>TITRES_STAT!B620</f>
        <v>43201</v>
      </c>
      <c r="B617" s="5">
        <f>TITRES_STAT!D620</f>
        <v>1.6173</v>
      </c>
      <c r="C617" s="2">
        <f t="shared" si="81"/>
        <v>5.1800000000000068E-2</v>
      </c>
      <c r="D617" s="2">
        <f t="shared" si="82"/>
        <v>5.1800000000000068E-2</v>
      </c>
      <c r="E617" s="2">
        <f t="shared" si="83"/>
        <v>0</v>
      </c>
      <c r="F617" s="2">
        <f t="shared" si="87"/>
        <v>7.8801029975818834E-3</v>
      </c>
      <c r="G617" s="2">
        <f t="shared" si="87"/>
        <v>6.4809133900430365E-3</v>
      </c>
      <c r="H617" s="2">
        <f t="shared" si="85"/>
        <v>1.2158938907729417</v>
      </c>
      <c r="I617" s="2">
        <f t="shared" si="86"/>
        <v>54.871485310554164</v>
      </c>
    </row>
    <row r="618" spans="1:9" ht="13.5" x14ac:dyDescent="0.25">
      <c r="A618" s="3">
        <f>TITRES_STAT!B621</f>
        <v>43202</v>
      </c>
      <c r="B618" s="5">
        <f>TITRES_STAT!D621</f>
        <v>1.6108</v>
      </c>
      <c r="C618" s="2">
        <f t="shared" si="81"/>
        <v>-6.4999999999999503E-3</v>
      </c>
      <c r="D618" s="2">
        <f t="shared" si="82"/>
        <v>0</v>
      </c>
      <c r="E618" s="2">
        <f t="shared" si="83"/>
        <v>6.4999999999999503E-3</v>
      </c>
      <c r="F618" s="2">
        <f t="shared" si="87"/>
        <v>7.317238497754606E-3</v>
      </c>
      <c r="G618" s="2">
        <f t="shared" si="87"/>
        <v>6.4822767193256732E-3</v>
      </c>
      <c r="H618" s="2">
        <f t="shared" si="85"/>
        <v>1.1288068705767609</v>
      </c>
      <c r="I618" s="2">
        <f t="shared" si="86"/>
        <v>53.025330112305184</v>
      </c>
    </row>
    <row r="619" spans="1:9" ht="13.5" x14ac:dyDescent="0.25">
      <c r="A619" s="3">
        <f>TITRES_STAT!B622</f>
        <v>43203</v>
      </c>
      <c r="B619" s="5">
        <f>TITRES_STAT!D622</f>
        <v>1.6173</v>
      </c>
      <c r="C619" s="2">
        <f t="shared" si="81"/>
        <v>6.4999999999999503E-3</v>
      </c>
      <c r="D619" s="2">
        <f t="shared" si="82"/>
        <v>6.4999999999999503E-3</v>
      </c>
      <c r="E619" s="2">
        <f t="shared" si="83"/>
        <v>0</v>
      </c>
      <c r="F619" s="2">
        <f t="shared" si="87"/>
        <v>7.2588643193435597E-3</v>
      </c>
      <c r="G619" s="2">
        <f t="shared" si="87"/>
        <v>6.0192569536595538E-3</v>
      </c>
      <c r="H619" s="2">
        <f t="shared" si="85"/>
        <v>1.2059402639274863</v>
      </c>
      <c r="I619" s="2">
        <f t="shared" si="86"/>
        <v>54.667856770537099</v>
      </c>
    </row>
    <row r="620" spans="1:9" ht="13.5" x14ac:dyDescent="0.25">
      <c r="A620" s="3">
        <f>TITRES_STAT!B623</f>
        <v>43206</v>
      </c>
      <c r="B620" s="5">
        <f>TITRES_STAT!D623</f>
        <v>1.6173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6.7403740108190197E-3</v>
      </c>
      <c r="G620" s="2">
        <f t="shared" si="87"/>
        <v>5.5893100283981572E-3</v>
      </c>
      <c r="H620" s="2">
        <f t="shared" si="85"/>
        <v>1.2059402639274863</v>
      </c>
      <c r="I620" s="2">
        <f t="shared" si="86"/>
        <v>54.667856770537099</v>
      </c>
    </row>
    <row r="621" spans="1:9" ht="13.5" x14ac:dyDescent="0.25">
      <c r="A621" s="3">
        <f>TITRES_STAT!B624</f>
        <v>43207</v>
      </c>
      <c r="B621" s="5">
        <f>TITRES_STAT!D624</f>
        <v>1.6173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6.2589187243319465E-3</v>
      </c>
      <c r="G621" s="2">
        <f t="shared" si="88"/>
        <v>5.1900735977982882E-3</v>
      </c>
      <c r="H621" s="2">
        <f t="shared" si="85"/>
        <v>1.2059402639274863</v>
      </c>
      <c r="I621" s="2">
        <f t="shared" si="86"/>
        <v>54.667856770537099</v>
      </c>
    </row>
    <row r="622" spans="1:9" ht="13.5" x14ac:dyDescent="0.25">
      <c r="A622" s="3">
        <f>TITRES_STAT!B625</f>
        <v>43208</v>
      </c>
      <c r="B622" s="5">
        <f>TITRES_STAT!D625</f>
        <v>1.6173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5.8118531011653787E-3</v>
      </c>
      <c r="G622" s="2">
        <f t="shared" si="88"/>
        <v>4.8193540550984107E-3</v>
      </c>
      <c r="H622" s="2">
        <f t="shared" si="85"/>
        <v>1.2059402639274863</v>
      </c>
      <c r="I622" s="2">
        <f t="shared" si="86"/>
        <v>54.667856770537099</v>
      </c>
    </row>
    <row r="623" spans="1:9" ht="13.5" x14ac:dyDescent="0.25">
      <c r="A623" s="3">
        <f>TITRES_STAT!B626</f>
        <v>43209</v>
      </c>
      <c r="B623" s="5">
        <f>TITRES_STAT!D626</f>
        <v>1.6173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5.3967207367964232E-3</v>
      </c>
      <c r="G623" s="2">
        <f t="shared" si="88"/>
        <v>4.475114479734239E-3</v>
      </c>
      <c r="H623" s="2">
        <f t="shared" si="85"/>
        <v>1.2059402639274861</v>
      </c>
      <c r="I623" s="2">
        <f t="shared" si="86"/>
        <v>54.667856770537099</v>
      </c>
    </row>
    <row r="624" spans="1:9" ht="13.5" x14ac:dyDescent="0.25">
      <c r="A624" s="3">
        <f>TITRES_STAT!B627</f>
        <v>43210</v>
      </c>
      <c r="B624" s="5">
        <f>TITRES_STAT!D627</f>
        <v>1.6044</v>
      </c>
      <c r="C624" s="2">
        <f t="shared" si="81"/>
        <v>-1.2899999999999912E-2</v>
      </c>
      <c r="D624" s="2">
        <f t="shared" si="82"/>
        <v>0</v>
      </c>
      <c r="E624" s="2">
        <f t="shared" si="83"/>
        <v>1.2899999999999912E-2</v>
      </c>
      <c r="F624" s="2">
        <f t="shared" si="88"/>
        <v>5.0112406841681069E-3</v>
      </c>
      <c r="G624" s="2">
        <f t="shared" si="88"/>
        <v>5.0768920168960735E-3</v>
      </c>
      <c r="H624" s="2">
        <f t="shared" si="85"/>
        <v>0.9870685977740955</v>
      </c>
      <c r="I624" s="2">
        <f t="shared" si="86"/>
        <v>49.674611076829699</v>
      </c>
    </row>
    <row r="625" spans="1:9" ht="13.5" x14ac:dyDescent="0.25">
      <c r="A625" s="3">
        <f>TITRES_STAT!B628</f>
        <v>43213</v>
      </c>
      <c r="B625" s="5">
        <f>TITRES_STAT!D628</f>
        <v>1.5979000000000001</v>
      </c>
      <c r="C625" s="2">
        <f t="shared" si="81"/>
        <v>-6.4999999999999503E-3</v>
      </c>
      <c r="D625" s="2">
        <f t="shared" si="82"/>
        <v>0</v>
      </c>
      <c r="E625" s="2">
        <f t="shared" si="83"/>
        <v>6.4999999999999503E-3</v>
      </c>
      <c r="F625" s="2">
        <f t="shared" si="88"/>
        <v>4.6532949210132419E-3</v>
      </c>
      <c r="G625" s="2">
        <f t="shared" si="88"/>
        <v>5.1785425871177793E-3</v>
      </c>
      <c r="H625" s="2">
        <f t="shared" si="85"/>
        <v>0.89857229958653784</v>
      </c>
      <c r="I625" s="2">
        <f t="shared" si="86"/>
        <v>47.328842824801811</v>
      </c>
    </row>
    <row r="626" spans="1:9" ht="13.5" x14ac:dyDescent="0.25">
      <c r="A626" s="3">
        <f>TITRES_STAT!B629</f>
        <v>43214</v>
      </c>
      <c r="B626" s="5">
        <f>TITRES_STAT!D629</f>
        <v>1.5979000000000001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4.3209167123694388E-3</v>
      </c>
      <c r="G626" s="2">
        <f t="shared" si="88"/>
        <v>4.808646688037938E-3</v>
      </c>
      <c r="H626" s="2">
        <f t="shared" si="85"/>
        <v>0.89857229958653784</v>
      </c>
      <c r="I626" s="2">
        <f t="shared" si="86"/>
        <v>47.328842824801811</v>
      </c>
    </row>
    <row r="627" spans="1:9" ht="13.5" x14ac:dyDescent="0.25">
      <c r="A627" s="3">
        <f>TITRES_STAT!B630</f>
        <v>43215</v>
      </c>
      <c r="B627" s="5">
        <f>TITRES_STAT!D630</f>
        <v>1.5526</v>
      </c>
      <c r="C627" s="2">
        <f t="shared" si="81"/>
        <v>-4.5300000000000118E-2</v>
      </c>
      <c r="D627" s="2">
        <f t="shared" si="82"/>
        <v>0</v>
      </c>
      <c r="E627" s="2">
        <f t="shared" si="83"/>
        <v>4.5300000000000118E-2</v>
      </c>
      <c r="F627" s="2">
        <f t="shared" si="88"/>
        <v>4.0122798043430502E-3</v>
      </c>
      <c r="G627" s="2">
        <f t="shared" si="88"/>
        <v>7.7008862103209513E-3</v>
      </c>
      <c r="H627" s="2">
        <f t="shared" si="85"/>
        <v>0.52101533443848014</v>
      </c>
      <c r="I627" s="2">
        <f t="shared" si="86"/>
        <v>34.254443242074586</v>
      </c>
    </row>
    <row r="628" spans="1:9" ht="13.5" x14ac:dyDescent="0.25">
      <c r="A628" s="3">
        <f>TITRES_STAT!B631</f>
        <v>43216</v>
      </c>
      <c r="B628" s="5">
        <f>TITRES_STAT!D631</f>
        <v>1.5849</v>
      </c>
      <c r="C628" s="2">
        <f t="shared" si="81"/>
        <v>3.2299999999999995E-2</v>
      </c>
      <c r="D628" s="2">
        <f t="shared" si="82"/>
        <v>3.2299999999999995E-2</v>
      </c>
      <c r="E628" s="2">
        <f t="shared" si="83"/>
        <v>0</v>
      </c>
      <c r="F628" s="2">
        <f t="shared" si="88"/>
        <v>6.0328312468899753E-3</v>
      </c>
      <c r="G628" s="2">
        <f t="shared" si="88"/>
        <v>7.150822909583741E-3</v>
      </c>
      <c r="H628" s="2">
        <f t="shared" si="85"/>
        <v>0.84365552373064634</v>
      </c>
      <c r="I628" s="2">
        <f t="shared" si="86"/>
        <v>45.759932529234376</v>
      </c>
    </row>
    <row r="629" spans="1:9" ht="13.5" x14ac:dyDescent="0.25">
      <c r="A629" s="3">
        <f>TITRES_STAT!B632</f>
        <v>43217</v>
      </c>
      <c r="B629" s="5">
        <f>TITRES_STAT!D632</f>
        <v>1.5849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5.6019147292549771E-3</v>
      </c>
      <c r="G629" s="2">
        <f t="shared" si="88"/>
        <v>6.6400498446134732E-3</v>
      </c>
      <c r="H629" s="2">
        <f t="shared" si="85"/>
        <v>0.84365552373064645</v>
      </c>
      <c r="I629" s="2">
        <f t="shared" si="86"/>
        <v>45.759932529234376</v>
      </c>
    </row>
    <row r="630" spans="1:9" ht="13.5" x14ac:dyDescent="0.25">
      <c r="A630" s="3">
        <f>TITRES_STAT!B633</f>
        <v>43220</v>
      </c>
      <c r="B630" s="5">
        <f>TITRES_STAT!D633</f>
        <v>1.5849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5.2017779628796218E-3</v>
      </c>
      <c r="G630" s="2">
        <f t="shared" si="88"/>
        <v>6.1657605699982259E-3</v>
      </c>
      <c r="H630" s="2">
        <f t="shared" si="85"/>
        <v>0.84365552373064634</v>
      </c>
      <c r="I630" s="2">
        <f t="shared" si="86"/>
        <v>45.759932529234376</v>
      </c>
    </row>
    <row r="631" spans="1:9" ht="13.5" x14ac:dyDescent="0.25">
      <c r="A631" s="3">
        <f>TITRES_STAT!B634</f>
        <v>43222</v>
      </c>
      <c r="B631" s="5">
        <f>TITRES_STAT!D634</f>
        <v>1.5849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4.8302223941025053E-3</v>
      </c>
      <c r="G631" s="2">
        <f t="shared" si="88"/>
        <v>5.7253491007126381E-3</v>
      </c>
      <c r="H631" s="2">
        <f t="shared" si="85"/>
        <v>0.84365552373064623</v>
      </c>
      <c r="I631" s="2">
        <f t="shared" si="86"/>
        <v>45.759932529234369</v>
      </c>
    </row>
    <row r="632" spans="1:9" ht="13.5" x14ac:dyDescent="0.25">
      <c r="A632" s="3">
        <f>TITRES_STAT!B635</f>
        <v>43223</v>
      </c>
      <c r="B632" s="5">
        <f>TITRES_STAT!D635</f>
        <v>1.5849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4.4852065088094696E-3</v>
      </c>
      <c r="G632" s="2">
        <f t="shared" si="88"/>
        <v>5.3163955935188788E-3</v>
      </c>
      <c r="H632" s="2">
        <f t="shared" si="85"/>
        <v>0.84365552373064623</v>
      </c>
      <c r="I632" s="2">
        <f t="shared" si="86"/>
        <v>45.759932529234369</v>
      </c>
    </row>
    <row r="633" spans="1:9" ht="13.5" x14ac:dyDescent="0.25">
      <c r="A633" s="3">
        <f>TITRES_STAT!B636</f>
        <v>43224</v>
      </c>
      <c r="B633" s="5">
        <f>TITRES_STAT!D636</f>
        <v>1.5785</v>
      </c>
      <c r="C633" s="2">
        <f t="shared" si="81"/>
        <v>-6.3999999999999613E-3</v>
      </c>
      <c r="D633" s="2">
        <f t="shared" si="82"/>
        <v>0</v>
      </c>
      <c r="E633" s="2">
        <f t="shared" si="83"/>
        <v>6.3999999999999613E-3</v>
      </c>
      <c r="F633" s="2">
        <f t="shared" si="88"/>
        <v>4.164834615323079E-3</v>
      </c>
      <c r="G633" s="2">
        <f t="shared" si="88"/>
        <v>5.3937959082675279E-3</v>
      </c>
      <c r="H633" s="2">
        <f t="shared" si="85"/>
        <v>0.77215280039411283</v>
      </c>
      <c r="I633" s="2">
        <f t="shared" si="86"/>
        <v>43.571457281922427</v>
      </c>
    </row>
    <row r="634" spans="1:9" ht="13.5" x14ac:dyDescent="0.25">
      <c r="A634" s="3">
        <f>TITRES_STAT!B637</f>
        <v>43227</v>
      </c>
      <c r="B634" s="5">
        <f>TITRES_STAT!D637</f>
        <v>1.5979000000000001</v>
      </c>
      <c r="C634" s="2">
        <f t="shared" si="81"/>
        <v>1.9400000000000084E-2</v>
      </c>
      <c r="D634" s="2">
        <f t="shared" si="82"/>
        <v>1.9400000000000084E-2</v>
      </c>
      <c r="E634" s="2">
        <f t="shared" si="83"/>
        <v>0</v>
      </c>
      <c r="F634" s="2">
        <f t="shared" si="88"/>
        <v>5.2530607142285786E-3</v>
      </c>
      <c r="G634" s="2">
        <f t="shared" si="88"/>
        <v>5.0085247719627041E-3</v>
      </c>
      <c r="H634" s="2">
        <f t="shared" si="85"/>
        <v>1.048823945852233</v>
      </c>
      <c r="I634" s="2">
        <f t="shared" si="86"/>
        <v>51.191511499830803</v>
      </c>
    </row>
    <row r="635" spans="1:9" ht="13.5" x14ac:dyDescent="0.25">
      <c r="A635" s="3">
        <f>TITRES_STAT!B638</f>
        <v>43228</v>
      </c>
      <c r="B635" s="5">
        <f>TITRES_STAT!D638</f>
        <v>1.5654999999999999</v>
      </c>
      <c r="C635" s="2">
        <f t="shared" si="81"/>
        <v>-3.2400000000000206E-2</v>
      </c>
      <c r="D635" s="2">
        <f t="shared" si="82"/>
        <v>0</v>
      </c>
      <c r="E635" s="2">
        <f t="shared" si="83"/>
        <v>3.2400000000000206E-2</v>
      </c>
      <c r="F635" s="2">
        <f t="shared" si="88"/>
        <v>4.8778420917836799E-3</v>
      </c>
      <c r="G635" s="2">
        <f t="shared" si="88"/>
        <v>6.9650587168225263E-3</v>
      </c>
      <c r="H635" s="2">
        <f t="shared" si="85"/>
        <v>0.70033036189664188</v>
      </c>
      <c r="I635" s="2">
        <f t="shared" si="86"/>
        <v>41.187899574730579</v>
      </c>
    </row>
    <row r="636" spans="1:9" ht="13.5" x14ac:dyDescent="0.25">
      <c r="A636" s="3">
        <f>TITRES_STAT!B639</f>
        <v>43229</v>
      </c>
      <c r="B636" s="5">
        <f>TITRES_STAT!D639</f>
        <v>1.5654999999999999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4.5294247995134171E-3</v>
      </c>
      <c r="G636" s="2">
        <f t="shared" si="88"/>
        <v>6.4675545227637745E-3</v>
      </c>
      <c r="H636" s="2">
        <f t="shared" si="85"/>
        <v>0.70033036189664188</v>
      </c>
      <c r="I636" s="2">
        <f t="shared" si="86"/>
        <v>41.187899574730579</v>
      </c>
    </row>
    <row r="637" spans="1:9" ht="13.5" x14ac:dyDescent="0.25">
      <c r="A637" s="3">
        <f>TITRES_STAT!B640</f>
        <v>43230</v>
      </c>
      <c r="B637" s="5">
        <f>TITRES_STAT!D640</f>
        <v>1.5203</v>
      </c>
      <c r="C637" s="2">
        <f t="shared" si="81"/>
        <v>-4.5199999999999907E-2</v>
      </c>
      <c r="D637" s="2">
        <f t="shared" si="82"/>
        <v>0</v>
      </c>
      <c r="E637" s="2">
        <f t="shared" si="83"/>
        <v>4.5199999999999907E-2</v>
      </c>
      <c r="F637" s="2">
        <f t="shared" ref="F637:G652" si="89">((F636*13)+D637)/14</f>
        <v>4.2058944566910296E-3</v>
      </c>
      <c r="G637" s="2">
        <f t="shared" si="89"/>
        <v>9.2341577711377854E-3</v>
      </c>
      <c r="H637" s="2">
        <f t="shared" si="85"/>
        <v>0.45547136630445517</v>
      </c>
      <c r="I637" s="2">
        <f t="shared" si="86"/>
        <v>31.293735957233508</v>
      </c>
    </row>
    <row r="638" spans="1:9" ht="13.5" x14ac:dyDescent="0.25">
      <c r="A638" s="3">
        <f>TITRES_STAT!B641</f>
        <v>43231</v>
      </c>
      <c r="B638" s="5">
        <f>TITRES_STAT!D641</f>
        <v>1.5590999999999999</v>
      </c>
      <c r="C638" s="2">
        <f t="shared" si="81"/>
        <v>3.8799999999999946E-2</v>
      </c>
      <c r="D638" s="2">
        <f t="shared" si="82"/>
        <v>3.8799999999999946E-2</v>
      </c>
      <c r="E638" s="2">
        <f t="shared" si="83"/>
        <v>0</v>
      </c>
      <c r="F638" s="2">
        <f t="shared" si="89"/>
        <v>6.6769019954988091E-3</v>
      </c>
      <c r="G638" s="2">
        <f t="shared" si="89"/>
        <v>8.5745750731993729E-3</v>
      </c>
      <c r="H638" s="2">
        <f t="shared" si="85"/>
        <v>0.77868605015402848</v>
      </c>
      <c r="I638" s="2">
        <f t="shared" si="86"/>
        <v>43.778723630659655</v>
      </c>
    </row>
    <row r="639" spans="1:9" ht="13.5" x14ac:dyDescent="0.25">
      <c r="A639" s="3">
        <f>TITRES_STAT!B642</f>
        <v>43234</v>
      </c>
      <c r="B639" s="5">
        <f>TITRES_STAT!D642</f>
        <v>1.5138</v>
      </c>
      <c r="C639" s="2">
        <f t="shared" si="81"/>
        <v>-4.5299999999999896E-2</v>
      </c>
      <c r="D639" s="2">
        <f t="shared" si="82"/>
        <v>0</v>
      </c>
      <c r="E639" s="2">
        <f t="shared" si="83"/>
        <v>4.5299999999999896E-2</v>
      </c>
      <c r="F639" s="2">
        <f t="shared" si="89"/>
        <v>6.1999804243917517E-3</v>
      </c>
      <c r="G639" s="2">
        <f t="shared" si="89"/>
        <v>1.1197819710827981E-2</v>
      </c>
      <c r="H639" s="2">
        <f t="shared" si="85"/>
        <v>0.5536774644082314</v>
      </c>
      <c r="I639" s="2">
        <f t="shared" si="86"/>
        <v>35.636576901700607</v>
      </c>
    </row>
    <row r="640" spans="1:9" ht="13.5" x14ac:dyDescent="0.25">
      <c r="A640" s="3">
        <f>TITRES_STAT!B643</f>
        <v>43235</v>
      </c>
      <c r="B640" s="5">
        <f>TITRES_STAT!D643</f>
        <v>1.5526</v>
      </c>
      <c r="C640" s="2">
        <f t="shared" si="81"/>
        <v>3.8799999999999946E-2</v>
      </c>
      <c r="D640" s="2">
        <f t="shared" si="82"/>
        <v>3.8799999999999946E-2</v>
      </c>
      <c r="E640" s="2">
        <f t="shared" si="83"/>
        <v>0</v>
      </c>
      <c r="F640" s="2">
        <f t="shared" si="89"/>
        <v>8.5285532512209081E-3</v>
      </c>
      <c r="G640" s="2">
        <f t="shared" si="89"/>
        <v>1.0397975445768841E-2</v>
      </c>
      <c r="H640" s="2">
        <f t="shared" si="85"/>
        <v>0.82021286698569384</v>
      </c>
      <c r="I640" s="2">
        <f t="shared" si="86"/>
        <v>45.061370670562368</v>
      </c>
    </row>
    <row r="641" spans="1:9" ht="13.5" x14ac:dyDescent="0.25">
      <c r="A641" s="3">
        <f>TITRES_STAT!B644</f>
        <v>43236</v>
      </c>
      <c r="B641" s="5">
        <f>TITRES_STAT!D644</f>
        <v>1.5526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7.9193708761337005E-3</v>
      </c>
      <c r="G641" s="2">
        <f t="shared" si="89"/>
        <v>9.6552629139282087E-3</v>
      </c>
      <c r="H641" s="2">
        <f t="shared" si="85"/>
        <v>0.82021286698569384</v>
      </c>
      <c r="I641" s="2">
        <f t="shared" si="86"/>
        <v>45.061370670562368</v>
      </c>
    </row>
    <row r="642" spans="1:9" ht="13.5" x14ac:dyDescent="0.25">
      <c r="A642" s="3">
        <f>TITRES_STAT!B645</f>
        <v>43237</v>
      </c>
      <c r="B642" s="5">
        <f>TITRES_STAT!D645</f>
        <v>1.5461</v>
      </c>
      <c r="C642" s="2">
        <f t="shared" si="81"/>
        <v>-6.4999999999999503E-3</v>
      </c>
      <c r="D642" s="2">
        <f t="shared" si="82"/>
        <v>0</v>
      </c>
      <c r="E642" s="2">
        <f t="shared" si="83"/>
        <v>6.4999999999999503E-3</v>
      </c>
      <c r="F642" s="2">
        <f t="shared" si="89"/>
        <v>7.353701527838436E-3</v>
      </c>
      <c r="G642" s="2">
        <f t="shared" si="89"/>
        <v>9.4298869915047621E-3</v>
      </c>
      <c r="H642" s="2">
        <f t="shared" si="85"/>
        <v>0.77982923172496876</v>
      </c>
      <c r="I642" s="2">
        <f t="shared" si="86"/>
        <v>43.81483446977532</v>
      </c>
    </row>
    <row r="643" spans="1:9" ht="13.5" x14ac:dyDescent="0.25">
      <c r="A643" s="3">
        <f>TITRES_STAT!B646</f>
        <v>43238</v>
      </c>
      <c r="B643" s="5">
        <f>TITRES_STAT!D646</f>
        <v>1.5461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6.8284371329928335E-3</v>
      </c>
      <c r="G643" s="2">
        <f t="shared" si="89"/>
        <v>8.7563236349687077E-3</v>
      </c>
      <c r="H643" s="2">
        <f t="shared" si="85"/>
        <v>0.77982923172496876</v>
      </c>
      <c r="I643" s="2">
        <f t="shared" si="86"/>
        <v>43.81483446977532</v>
      </c>
    </row>
    <row r="644" spans="1:9" ht="13.5" x14ac:dyDescent="0.25">
      <c r="A644" s="3">
        <f>TITRES_STAT!B647</f>
        <v>43241</v>
      </c>
      <c r="B644" s="5">
        <f>TITRES_STAT!D647</f>
        <v>1.5590999999999999</v>
      </c>
      <c r="C644" s="2">
        <f t="shared" si="90"/>
        <v>1.2999999999999901E-2</v>
      </c>
      <c r="D644" s="2">
        <f t="shared" si="91"/>
        <v>1.2999999999999901E-2</v>
      </c>
      <c r="E644" s="2">
        <f t="shared" si="92"/>
        <v>0</v>
      </c>
      <c r="F644" s="2">
        <f t="shared" si="89"/>
        <v>7.2692630520647672E-3</v>
      </c>
      <c r="G644" s="2">
        <f t="shared" si="89"/>
        <v>8.130871946756657E-3</v>
      </c>
      <c r="H644" s="2">
        <f t="shared" si="85"/>
        <v>0.89403241124273525</v>
      </c>
      <c r="I644" s="2">
        <f t="shared" si="86"/>
        <v>47.202593046236835</v>
      </c>
    </row>
    <row r="645" spans="1:9" ht="13.5" x14ac:dyDescent="0.25">
      <c r="A645" s="3">
        <f>TITRES_STAT!B648</f>
        <v>43242</v>
      </c>
      <c r="B645" s="5">
        <f>TITRES_STAT!D648</f>
        <v>1.5526</v>
      </c>
      <c r="C645" s="2">
        <f t="shared" si="90"/>
        <v>-6.4999999999999503E-3</v>
      </c>
      <c r="D645" s="2">
        <f t="shared" si="91"/>
        <v>0</v>
      </c>
      <c r="E645" s="2">
        <f t="shared" si="92"/>
        <v>6.4999999999999503E-3</v>
      </c>
      <c r="F645" s="2">
        <f t="shared" si="89"/>
        <v>6.7500299769172835E-3</v>
      </c>
      <c r="G645" s="2">
        <f t="shared" si="89"/>
        <v>8.0143810934168915E-3</v>
      </c>
      <c r="H645" s="2">
        <f t="shared" si="85"/>
        <v>0.84223970612800514</v>
      </c>
      <c r="I645" s="2">
        <f t="shared" si="86"/>
        <v>45.718247377167508</v>
      </c>
    </row>
    <row r="646" spans="1:9" ht="13.5" x14ac:dyDescent="0.25">
      <c r="A646" s="3">
        <f>TITRES_STAT!B649</f>
        <v>43243</v>
      </c>
      <c r="B646" s="5">
        <f>TITRES_STAT!D649</f>
        <v>1.5526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6.267884978566049E-3</v>
      </c>
      <c r="G646" s="2">
        <f t="shared" si="89"/>
        <v>7.4419253010299712E-3</v>
      </c>
      <c r="H646" s="2">
        <f t="shared" si="85"/>
        <v>0.84223970612800514</v>
      </c>
      <c r="I646" s="2">
        <f t="shared" si="86"/>
        <v>45.718247377167508</v>
      </c>
    </row>
    <row r="647" spans="1:9" ht="13.5" x14ac:dyDescent="0.25">
      <c r="A647" s="3">
        <f>TITRES_STAT!B650</f>
        <v>43244</v>
      </c>
      <c r="B647" s="5">
        <f>TITRES_STAT!D650</f>
        <v>1.5526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5.8201789086684743E-3</v>
      </c>
      <c r="G647" s="2">
        <f t="shared" si="89"/>
        <v>6.9103592080992588E-3</v>
      </c>
      <c r="H647" s="2">
        <f t="shared" si="85"/>
        <v>0.84223970612800514</v>
      </c>
      <c r="I647" s="2">
        <f t="shared" si="86"/>
        <v>45.718247377167508</v>
      </c>
    </row>
    <row r="648" spans="1:9" ht="13.5" x14ac:dyDescent="0.25">
      <c r="A648" s="3">
        <f>TITRES_STAT!B651</f>
        <v>43245</v>
      </c>
      <c r="B648" s="5">
        <f>TITRES_STAT!D651</f>
        <v>1.5526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5.4044518437635835E-3</v>
      </c>
      <c r="G648" s="2">
        <f t="shared" si="89"/>
        <v>6.4167621218064541E-3</v>
      </c>
      <c r="H648" s="2">
        <f t="shared" si="85"/>
        <v>0.84223970612800525</v>
      </c>
      <c r="I648" s="2">
        <f t="shared" si="86"/>
        <v>45.718247377167508</v>
      </c>
    </row>
    <row r="649" spans="1:9" ht="13.5" x14ac:dyDescent="0.25">
      <c r="A649" s="3">
        <f>TITRES_STAT!B652</f>
        <v>43248</v>
      </c>
      <c r="B649" s="5">
        <f>TITRES_STAT!D652</f>
        <v>1.5461</v>
      </c>
      <c r="C649" s="2">
        <f t="shared" si="90"/>
        <v>-6.4999999999999503E-3</v>
      </c>
      <c r="D649" s="2">
        <f t="shared" si="91"/>
        <v>0</v>
      </c>
      <c r="E649" s="2">
        <f t="shared" si="92"/>
        <v>6.4999999999999503E-3</v>
      </c>
      <c r="F649" s="2">
        <f t="shared" si="89"/>
        <v>5.0184195692090424E-3</v>
      </c>
      <c r="G649" s="2">
        <f t="shared" si="89"/>
        <v>6.4227076845345607E-3</v>
      </c>
      <c r="H649" s="2">
        <f t="shared" si="85"/>
        <v>0.78135574833851651</v>
      </c>
      <c r="I649" s="2">
        <f t="shared" si="86"/>
        <v>43.862981836575472</v>
      </c>
    </row>
    <row r="650" spans="1:9" ht="13.5" x14ac:dyDescent="0.25">
      <c r="A650" s="3">
        <f>TITRES_STAT!B653</f>
        <v>43249</v>
      </c>
      <c r="B650" s="5">
        <f>TITRES_STAT!D653</f>
        <v>1.5397000000000001</v>
      </c>
      <c r="C650" s="2">
        <f t="shared" si="90"/>
        <v>-6.3999999999999613E-3</v>
      </c>
      <c r="D650" s="2">
        <f t="shared" si="91"/>
        <v>0</v>
      </c>
      <c r="E650" s="2">
        <f t="shared" si="92"/>
        <v>6.3999999999999613E-3</v>
      </c>
      <c r="F650" s="2">
        <f t="shared" si="89"/>
        <v>4.659961028551254E-3</v>
      </c>
      <c r="G650" s="2">
        <f t="shared" si="89"/>
        <v>6.4210857070678045E-3</v>
      </c>
      <c r="H650" s="2">
        <f t="shared" si="85"/>
        <v>0.72572789729655085</v>
      </c>
      <c r="I650" s="2">
        <f t="shared" si="86"/>
        <v>42.053437186328395</v>
      </c>
    </row>
    <row r="651" spans="1:9" ht="13.5" x14ac:dyDescent="0.25">
      <c r="A651" s="3">
        <f>TITRES_STAT!B654</f>
        <v>43250</v>
      </c>
      <c r="B651" s="5">
        <f>TITRES_STAT!D654</f>
        <v>1.5526</v>
      </c>
      <c r="C651" s="2">
        <f t="shared" si="90"/>
        <v>1.2899999999999912E-2</v>
      </c>
      <c r="D651" s="2">
        <f t="shared" si="91"/>
        <v>1.2899999999999912E-2</v>
      </c>
      <c r="E651" s="2">
        <f t="shared" si="92"/>
        <v>0</v>
      </c>
      <c r="F651" s="2">
        <f t="shared" si="89"/>
        <v>5.2485352407975871E-3</v>
      </c>
      <c r="G651" s="2">
        <f t="shared" si="89"/>
        <v>5.9624367279915323E-3</v>
      </c>
      <c r="H651" s="2">
        <f t="shared" si="85"/>
        <v>0.88026682382348309</v>
      </c>
      <c r="I651" s="2">
        <f t="shared" si="86"/>
        <v>46.816058905590801</v>
      </c>
    </row>
    <row r="652" spans="1:9" ht="13.5" x14ac:dyDescent="0.25">
      <c r="A652" s="3">
        <f>TITRES_STAT!B655</f>
        <v>43251</v>
      </c>
      <c r="B652" s="5">
        <f>TITRES_STAT!D655</f>
        <v>1.5526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4.8736398664549017E-3</v>
      </c>
      <c r="G652" s="2">
        <f t="shared" si="89"/>
        <v>5.5365483902778513E-3</v>
      </c>
      <c r="H652" s="2">
        <f t="shared" si="85"/>
        <v>0.88026682382348298</v>
      </c>
      <c r="I652" s="2">
        <f t="shared" si="86"/>
        <v>46.816058905590801</v>
      </c>
    </row>
    <row r="653" spans="1:9" ht="13.5" x14ac:dyDescent="0.25">
      <c r="A653" s="3">
        <f>TITRES_STAT!B656</f>
        <v>43252</v>
      </c>
      <c r="B653" s="5">
        <f>TITRES_STAT!D656</f>
        <v>1.5913999999999999</v>
      </c>
      <c r="C653" s="2">
        <f t="shared" si="90"/>
        <v>3.8799999999999946E-2</v>
      </c>
      <c r="D653" s="2">
        <f t="shared" si="91"/>
        <v>3.8799999999999946E-2</v>
      </c>
      <c r="E653" s="2">
        <f t="shared" si="92"/>
        <v>0</v>
      </c>
      <c r="F653" s="2">
        <f t="shared" ref="F653:G668" si="93">((F652*13)+D653)/14</f>
        <v>7.2969513045652622E-3</v>
      </c>
      <c r="G653" s="2">
        <f t="shared" si="93"/>
        <v>5.1410806481151485E-3</v>
      </c>
      <c r="H653" s="2">
        <f t="shared" si="85"/>
        <v>1.4193419251729713</v>
      </c>
      <c r="I653" s="2">
        <f t="shared" si="86"/>
        <v>58.666446044888637</v>
      </c>
    </row>
    <row r="654" spans="1:9" ht="13.5" x14ac:dyDescent="0.25">
      <c r="A654" s="3">
        <f>TITRES_STAT!B657</f>
        <v>43255</v>
      </c>
      <c r="B654" s="5">
        <f>TITRES_STAT!D657</f>
        <v>1.5849</v>
      </c>
      <c r="C654" s="2">
        <f t="shared" si="90"/>
        <v>-6.4999999999999503E-3</v>
      </c>
      <c r="D654" s="2">
        <f t="shared" si="91"/>
        <v>0</v>
      </c>
      <c r="E654" s="2">
        <f t="shared" si="92"/>
        <v>6.4999999999999503E-3</v>
      </c>
      <c r="F654" s="2">
        <f t="shared" si="93"/>
        <v>6.7757404970963152E-3</v>
      </c>
      <c r="G654" s="2">
        <f t="shared" si="93"/>
        <v>5.2381463161069201E-3</v>
      </c>
      <c r="H654" s="2">
        <f t="shared" si="85"/>
        <v>1.2935378449168944</v>
      </c>
      <c r="I654" s="2">
        <f t="shared" si="86"/>
        <v>56.399237003380044</v>
      </c>
    </row>
    <row r="655" spans="1:9" ht="13.5" x14ac:dyDescent="0.25">
      <c r="A655" s="3">
        <f>TITRES_STAT!B658</f>
        <v>43256</v>
      </c>
      <c r="B655" s="5">
        <f>TITRES_STAT!D658</f>
        <v>1.5913999999999999</v>
      </c>
      <c r="C655" s="2">
        <f t="shared" si="90"/>
        <v>6.4999999999999503E-3</v>
      </c>
      <c r="D655" s="2">
        <f t="shared" si="91"/>
        <v>6.4999999999999503E-3</v>
      </c>
      <c r="E655" s="2">
        <f t="shared" si="92"/>
        <v>0</v>
      </c>
      <c r="F655" s="2">
        <f t="shared" si="93"/>
        <v>6.7560447473037173E-3</v>
      </c>
      <c r="G655" s="2">
        <f t="shared" si="93"/>
        <v>4.863993007813568E-3</v>
      </c>
      <c r="H655" s="2">
        <f t="shared" si="85"/>
        <v>1.3889914595787325</v>
      </c>
      <c r="I655" s="2">
        <f t="shared" si="86"/>
        <v>58.141332151252769</v>
      </c>
    </row>
    <row r="656" spans="1:9" ht="13.5" x14ac:dyDescent="0.25">
      <c r="A656" s="3">
        <f>TITRES_STAT!B659</f>
        <v>43257</v>
      </c>
      <c r="B656" s="5">
        <f>TITRES_STAT!D659</f>
        <v>1.6173</v>
      </c>
      <c r="C656" s="2">
        <f t="shared" si="90"/>
        <v>2.5900000000000034E-2</v>
      </c>
      <c r="D656" s="2">
        <f t="shared" si="91"/>
        <v>2.5900000000000034E-2</v>
      </c>
      <c r="E656" s="2">
        <f t="shared" si="92"/>
        <v>0</v>
      </c>
      <c r="F656" s="2">
        <f t="shared" si="93"/>
        <v>8.1234701224963107E-3</v>
      </c>
      <c r="G656" s="2">
        <f t="shared" si="93"/>
        <v>4.5165649358268846E-3</v>
      </c>
      <c r="H656" s="2">
        <f t="shared" si="85"/>
        <v>1.7985947811927296</v>
      </c>
      <c r="I656" s="2">
        <f t="shared" si="86"/>
        <v>64.267781576659303</v>
      </c>
    </row>
    <row r="657" spans="1:9" ht="13.5" x14ac:dyDescent="0.25">
      <c r="A657" s="3">
        <f>TITRES_STAT!B660</f>
        <v>43258</v>
      </c>
      <c r="B657" s="5">
        <f>TITRES_STAT!D660</f>
        <v>1.5720000000000001</v>
      </c>
      <c r="C657" s="2">
        <f t="shared" si="90"/>
        <v>-4.5299999999999896E-2</v>
      </c>
      <c r="D657" s="2">
        <f t="shared" si="91"/>
        <v>0</v>
      </c>
      <c r="E657" s="2">
        <f t="shared" si="92"/>
        <v>4.5299999999999896E-2</v>
      </c>
      <c r="F657" s="2">
        <f t="shared" si="93"/>
        <v>7.543222256603717E-3</v>
      </c>
      <c r="G657" s="2">
        <f t="shared" si="93"/>
        <v>7.4296674404106715E-3</v>
      </c>
      <c r="H657" s="2">
        <f t="shared" ref="H657:H720" si="94">F657/G657</f>
        <v>1.0152839702589391</v>
      </c>
      <c r="I657" s="2">
        <f t="shared" ref="I657:I720" si="95">IF(G657=0,100,100-(100/(1+H657)))</f>
        <v>50.379201404975582</v>
      </c>
    </row>
    <row r="658" spans="1:9" ht="13.5" x14ac:dyDescent="0.25">
      <c r="A658" s="3">
        <f>TITRES_STAT!B661</f>
        <v>43259</v>
      </c>
      <c r="B658" s="5">
        <f>TITRES_STAT!D661</f>
        <v>1.6108</v>
      </c>
      <c r="C658" s="2">
        <f t="shared" si="90"/>
        <v>3.8799999999999946E-2</v>
      </c>
      <c r="D658" s="2">
        <f t="shared" si="91"/>
        <v>3.8799999999999946E-2</v>
      </c>
      <c r="E658" s="2">
        <f t="shared" si="92"/>
        <v>0</v>
      </c>
      <c r="F658" s="2">
        <f t="shared" si="93"/>
        <v>9.7758492382748752E-3</v>
      </c>
      <c r="G658" s="2">
        <f t="shared" si="93"/>
        <v>6.8989769089527666E-3</v>
      </c>
      <c r="H658" s="2">
        <f t="shared" si="94"/>
        <v>1.4169998490049744</v>
      </c>
      <c r="I658" s="2">
        <f t="shared" si="95"/>
        <v>58.626393774427498</v>
      </c>
    </row>
    <row r="659" spans="1:9" ht="13.5" x14ac:dyDescent="0.25">
      <c r="A659" s="3">
        <f>TITRES_STAT!B662</f>
        <v>43262</v>
      </c>
      <c r="B659" s="5">
        <f>TITRES_STAT!D662</f>
        <v>1.6237999999999999</v>
      </c>
      <c r="C659" s="2">
        <f t="shared" si="90"/>
        <v>1.2999999999999901E-2</v>
      </c>
      <c r="D659" s="2">
        <f t="shared" si="91"/>
        <v>1.2999999999999901E-2</v>
      </c>
      <c r="E659" s="2">
        <f t="shared" si="92"/>
        <v>0</v>
      </c>
      <c r="F659" s="2">
        <f t="shared" si="93"/>
        <v>1.0006145721255234E-2</v>
      </c>
      <c r="G659" s="2">
        <f t="shared" si="93"/>
        <v>6.406192844027569E-3</v>
      </c>
      <c r="H659" s="2">
        <f t="shared" si="94"/>
        <v>1.5619488774184913</v>
      </c>
      <c r="I659" s="2">
        <f t="shared" si="95"/>
        <v>60.96721488808025</v>
      </c>
    </row>
    <row r="660" spans="1:9" ht="13.5" x14ac:dyDescent="0.25">
      <c r="A660" s="3">
        <f>TITRES_STAT!B663</f>
        <v>43263</v>
      </c>
      <c r="B660" s="5">
        <f>TITRES_STAT!D663</f>
        <v>1.6367</v>
      </c>
      <c r="C660" s="2">
        <f t="shared" si="90"/>
        <v>1.2900000000000134E-2</v>
      </c>
      <c r="D660" s="2">
        <f t="shared" si="91"/>
        <v>1.2900000000000134E-2</v>
      </c>
      <c r="E660" s="2">
        <f t="shared" si="92"/>
        <v>0</v>
      </c>
      <c r="F660" s="2">
        <f t="shared" si="93"/>
        <v>1.0212849598308441E-2</v>
      </c>
      <c r="G660" s="2">
        <f t="shared" si="93"/>
        <v>5.9486076408827426E-3</v>
      </c>
      <c r="H660" s="2">
        <f t="shared" si="94"/>
        <v>1.7168470699124656</v>
      </c>
      <c r="I660" s="2">
        <f t="shared" si="95"/>
        <v>63.192628283187865</v>
      </c>
    </row>
    <row r="661" spans="1:9" ht="13.5" x14ac:dyDescent="0.25">
      <c r="A661" s="3">
        <f>TITRES_STAT!B664</f>
        <v>43264</v>
      </c>
      <c r="B661" s="5">
        <f>TITRES_STAT!D664</f>
        <v>1.6367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9.4833603412864086E-3</v>
      </c>
      <c r="G661" s="2">
        <f t="shared" si="93"/>
        <v>5.5237070951054037E-3</v>
      </c>
      <c r="H661" s="2">
        <f t="shared" si="94"/>
        <v>1.7168470699124654</v>
      </c>
      <c r="I661" s="2">
        <f t="shared" si="95"/>
        <v>63.192628283187865</v>
      </c>
    </row>
    <row r="662" spans="1:9" ht="13.5" x14ac:dyDescent="0.25">
      <c r="A662" s="3">
        <f>TITRES_STAT!B665</f>
        <v>43265</v>
      </c>
      <c r="B662" s="5">
        <f>TITRES_STAT!D665</f>
        <v>1.6108</v>
      </c>
      <c r="C662" s="2">
        <f t="shared" si="90"/>
        <v>-2.5900000000000034E-2</v>
      </c>
      <c r="D662" s="2">
        <f t="shared" si="91"/>
        <v>0</v>
      </c>
      <c r="E662" s="2">
        <f t="shared" si="92"/>
        <v>2.5900000000000034E-2</v>
      </c>
      <c r="F662" s="2">
        <f t="shared" si="93"/>
        <v>8.8059774597659506E-3</v>
      </c>
      <c r="G662" s="2">
        <f t="shared" si="93"/>
        <v>6.9791565883121631E-3</v>
      </c>
      <c r="H662" s="2">
        <f t="shared" si="94"/>
        <v>1.2617538162867878</v>
      </c>
      <c r="I662" s="2">
        <f t="shared" si="95"/>
        <v>55.786523148582987</v>
      </c>
    </row>
    <row r="663" spans="1:9" ht="13.5" x14ac:dyDescent="0.25">
      <c r="A663" s="3">
        <f>TITRES_STAT!B666</f>
        <v>43269</v>
      </c>
      <c r="B663" s="5">
        <f>TITRES_STAT!D666</f>
        <v>1.5720000000000001</v>
      </c>
      <c r="C663" s="2">
        <f t="shared" si="90"/>
        <v>-3.8799999999999946E-2</v>
      </c>
      <c r="D663" s="2">
        <f t="shared" si="91"/>
        <v>0</v>
      </c>
      <c r="E663" s="2">
        <f t="shared" si="92"/>
        <v>3.8799999999999946E-2</v>
      </c>
      <c r="F663" s="2">
        <f t="shared" si="93"/>
        <v>8.1769790697826684E-3</v>
      </c>
      <c r="G663" s="2">
        <f t="shared" si="93"/>
        <v>9.2520739748612902E-3</v>
      </c>
      <c r="H663" s="2">
        <f t="shared" si="94"/>
        <v>0.88379957747854687</v>
      </c>
      <c r="I663" s="2">
        <f t="shared" si="95"/>
        <v>46.915796565869641</v>
      </c>
    </row>
    <row r="664" spans="1:9" ht="13.5" x14ac:dyDescent="0.25">
      <c r="A664" s="3">
        <f>TITRES_STAT!B667</f>
        <v>43270</v>
      </c>
      <c r="B664" s="5">
        <f>TITRES_STAT!D667</f>
        <v>1.5913999999999999</v>
      </c>
      <c r="C664" s="2">
        <f t="shared" si="90"/>
        <v>1.9399999999999862E-2</v>
      </c>
      <c r="D664" s="2">
        <f t="shared" si="91"/>
        <v>1.9399999999999862E-2</v>
      </c>
      <c r="E664" s="2">
        <f t="shared" si="92"/>
        <v>0</v>
      </c>
      <c r="F664" s="2">
        <f t="shared" si="93"/>
        <v>8.9786234219410409E-3</v>
      </c>
      <c r="G664" s="2">
        <f t="shared" si="93"/>
        <v>8.5912115480854846E-3</v>
      </c>
      <c r="H664" s="2">
        <f t="shared" si="94"/>
        <v>1.0450939744280758</v>
      </c>
      <c r="I664" s="2">
        <f t="shared" si="95"/>
        <v>51.102491498971006</v>
      </c>
    </row>
    <row r="665" spans="1:9" ht="13.5" x14ac:dyDescent="0.25">
      <c r="A665" s="3">
        <f>TITRES_STAT!B668</f>
        <v>43271</v>
      </c>
      <c r="B665" s="5">
        <f>TITRES_STAT!D668</f>
        <v>1.6173</v>
      </c>
      <c r="C665" s="2">
        <f t="shared" si="90"/>
        <v>2.5900000000000034E-2</v>
      </c>
      <c r="D665" s="2">
        <f t="shared" si="91"/>
        <v>2.5900000000000034E-2</v>
      </c>
      <c r="E665" s="2">
        <f t="shared" si="92"/>
        <v>0</v>
      </c>
      <c r="F665" s="2">
        <f t="shared" si="93"/>
        <v>1.0187293177516682E-2</v>
      </c>
      <c r="G665" s="2">
        <f t="shared" si="93"/>
        <v>7.9775535803650929E-3</v>
      </c>
      <c r="H665" s="2">
        <f t="shared" si="94"/>
        <v>1.2769946418900091</v>
      </c>
      <c r="I665" s="2">
        <f t="shared" si="95"/>
        <v>56.082461433903305</v>
      </c>
    </row>
    <row r="666" spans="1:9" ht="13.5" x14ac:dyDescent="0.25">
      <c r="A666" s="3">
        <f>TITRES_STAT!B669</f>
        <v>43272</v>
      </c>
      <c r="B666" s="5">
        <f>TITRES_STAT!D669</f>
        <v>1.5849</v>
      </c>
      <c r="C666" s="2">
        <f t="shared" si="90"/>
        <v>-3.2399999999999984E-2</v>
      </c>
      <c r="D666" s="2">
        <f t="shared" si="91"/>
        <v>0</v>
      </c>
      <c r="E666" s="2">
        <f t="shared" si="92"/>
        <v>3.2399999999999984E-2</v>
      </c>
      <c r="F666" s="2">
        <f t="shared" si="93"/>
        <v>9.4596293791226332E-3</v>
      </c>
      <c r="G666" s="2">
        <f t="shared" si="93"/>
        <v>9.7220140389104436E-3</v>
      </c>
      <c r="H666" s="2">
        <f t="shared" si="94"/>
        <v>0.97301128565154638</v>
      </c>
      <c r="I666" s="2">
        <f t="shared" si="95"/>
        <v>49.316052712300099</v>
      </c>
    </row>
    <row r="667" spans="1:9" ht="13.5" x14ac:dyDescent="0.25">
      <c r="A667" s="3">
        <f>TITRES_STAT!B670</f>
        <v>43273</v>
      </c>
      <c r="B667" s="5">
        <f>TITRES_STAT!D670</f>
        <v>1.5849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8.7839415663281597E-3</v>
      </c>
      <c r="G667" s="2">
        <f t="shared" si="93"/>
        <v>9.0275844647025559E-3</v>
      </c>
      <c r="H667" s="2">
        <f t="shared" si="94"/>
        <v>0.97301128565154626</v>
      </c>
      <c r="I667" s="2">
        <f t="shared" si="95"/>
        <v>49.316052712300092</v>
      </c>
    </row>
    <row r="668" spans="1:9" ht="13.5" x14ac:dyDescent="0.25">
      <c r="A668" s="3">
        <f>TITRES_STAT!B671</f>
        <v>43276</v>
      </c>
      <c r="B668" s="5">
        <f>TITRES_STAT!D671</f>
        <v>1.5590999999999999</v>
      </c>
      <c r="C668" s="2">
        <f t="shared" si="90"/>
        <v>-2.5800000000000045E-2</v>
      </c>
      <c r="D668" s="2">
        <f t="shared" si="91"/>
        <v>0</v>
      </c>
      <c r="E668" s="2">
        <f t="shared" si="92"/>
        <v>2.5800000000000045E-2</v>
      </c>
      <c r="F668" s="2">
        <f t="shared" si="93"/>
        <v>8.1565171687332915E-3</v>
      </c>
      <c r="G668" s="2">
        <f t="shared" si="93"/>
        <v>1.0225614145795234E-2</v>
      </c>
      <c r="H668" s="2">
        <f t="shared" si="94"/>
        <v>0.79765548087762006</v>
      </c>
      <c r="I668" s="2">
        <f t="shared" si="95"/>
        <v>44.371988368327543</v>
      </c>
    </row>
    <row r="669" spans="1:9" ht="13.5" x14ac:dyDescent="0.25">
      <c r="A669" s="3">
        <f>TITRES_STAT!B672</f>
        <v>43277</v>
      </c>
      <c r="B669" s="5">
        <f>TITRES_STAT!D672</f>
        <v>1.6044</v>
      </c>
      <c r="C669" s="2">
        <f t="shared" si="90"/>
        <v>4.5300000000000118E-2</v>
      </c>
      <c r="D669" s="2">
        <f t="shared" si="91"/>
        <v>4.5300000000000118E-2</v>
      </c>
      <c r="E669" s="2">
        <f t="shared" si="92"/>
        <v>0</v>
      </c>
      <c r="F669" s="2">
        <f t="shared" ref="F669:G684" si="96">((F668*13)+D669)/14</f>
        <v>1.0809623085252351E-2</v>
      </c>
      <c r="G669" s="2">
        <f t="shared" si="96"/>
        <v>9.4952131353812901E-3</v>
      </c>
      <c r="H669" s="2">
        <f t="shared" si="94"/>
        <v>1.1384286936091277</v>
      </c>
      <c r="I669" s="2">
        <f t="shared" si="95"/>
        <v>53.236691829445455</v>
      </c>
    </row>
    <row r="670" spans="1:9" ht="13.5" x14ac:dyDescent="0.25">
      <c r="A670" s="3">
        <f>TITRES_STAT!B673</f>
        <v>43278</v>
      </c>
      <c r="B670" s="5">
        <f>TITRES_STAT!D673</f>
        <v>1.5849</v>
      </c>
      <c r="C670" s="2">
        <f t="shared" si="90"/>
        <v>-1.9500000000000073E-2</v>
      </c>
      <c r="D670" s="2">
        <f t="shared" si="91"/>
        <v>0</v>
      </c>
      <c r="E670" s="2">
        <f t="shared" si="92"/>
        <v>1.9500000000000073E-2</v>
      </c>
      <c r="F670" s="2">
        <f t="shared" si="96"/>
        <v>1.0037507150591469E-2</v>
      </c>
      <c r="G670" s="2">
        <f t="shared" si="96"/>
        <v>1.0209840768568346E-2</v>
      </c>
      <c r="H670" s="2">
        <f t="shared" si="94"/>
        <v>0.9831208319617073</v>
      </c>
      <c r="I670" s="2">
        <f t="shared" si="95"/>
        <v>49.574429158166936</v>
      </c>
    </row>
    <row r="671" spans="1:9" ht="13.5" x14ac:dyDescent="0.25">
      <c r="A671" s="3">
        <f>TITRES_STAT!B674</f>
        <v>43279</v>
      </c>
      <c r="B671" s="5">
        <f>TITRES_STAT!D674</f>
        <v>1.6108</v>
      </c>
      <c r="C671" s="2">
        <f t="shared" si="90"/>
        <v>2.5900000000000034E-2</v>
      </c>
      <c r="D671" s="2">
        <f t="shared" si="91"/>
        <v>2.5900000000000034E-2</v>
      </c>
      <c r="E671" s="2">
        <f t="shared" si="92"/>
        <v>0</v>
      </c>
      <c r="F671" s="2">
        <f t="shared" si="96"/>
        <v>1.1170542354120653E-2</v>
      </c>
      <c r="G671" s="2">
        <f t="shared" si="96"/>
        <v>9.4805664279563207E-3</v>
      </c>
      <c r="H671" s="2">
        <f t="shared" si="94"/>
        <v>1.1782568519514749</v>
      </c>
      <c r="I671" s="2">
        <f t="shared" si="95"/>
        <v>54.091731693435889</v>
      </c>
    </row>
    <row r="672" spans="1:9" ht="13.5" x14ac:dyDescent="0.25">
      <c r="A672" s="3">
        <f>TITRES_STAT!B675</f>
        <v>43280</v>
      </c>
      <c r="B672" s="5">
        <f>TITRES_STAT!D675</f>
        <v>1.6367</v>
      </c>
      <c r="C672" s="2">
        <f t="shared" si="90"/>
        <v>2.5900000000000034E-2</v>
      </c>
      <c r="D672" s="2">
        <f t="shared" si="91"/>
        <v>2.5900000000000034E-2</v>
      </c>
      <c r="E672" s="2">
        <f t="shared" si="92"/>
        <v>0</v>
      </c>
      <c r="F672" s="2">
        <f t="shared" si="96"/>
        <v>1.2222646471683465E-2</v>
      </c>
      <c r="G672" s="2">
        <f t="shared" si="96"/>
        <v>8.8033831116737273E-3</v>
      </c>
      <c r="H672" s="2">
        <f t="shared" si="94"/>
        <v>1.3884033350173779</v>
      </c>
      <c r="I672" s="2">
        <f t="shared" si="95"/>
        <v>58.131024800602859</v>
      </c>
    </row>
    <row r="673" spans="1:9" ht="13.5" x14ac:dyDescent="0.25">
      <c r="A673" s="3">
        <f>TITRES_STAT!B676</f>
        <v>43283</v>
      </c>
      <c r="B673" s="5">
        <f>TITRES_STAT!D676</f>
        <v>1.6367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1.1349600295134646E-2</v>
      </c>
      <c r="G673" s="2">
        <f t="shared" si="96"/>
        <v>8.1745700322684613E-3</v>
      </c>
      <c r="H673" s="2">
        <f t="shared" si="94"/>
        <v>1.3884033350173779</v>
      </c>
      <c r="I673" s="2">
        <f t="shared" si="95"/>
        <v>58.131024800602859</v>
      </c>
    </row>
    <row r="674" spans="1:9" ht="13.5" x14ac:dyDescent="0.25">
      <c r="A674" s="3">
        <f>TITRES_STAT!B677</f>
        <v>43284</v>
      </c>
      <c r="B674" s="5">
        <f>TITRES_STAT!D677</f>
        <v>1.6044</v>
      </c>
      <c r="C674" s="2">
        <f t="shared" si="90"/>
        <v>-3.2299999999999995E-2</v>
      </c>
      <c r="D674" s="2">
        <f t="shared" si="91"/>
        <v>0</v>
      </c>
      <c r="E674" s="2">
        <f t="shared" si="92"/>
        <v>3.2299999999999995E-2</v>
      </c>
      <c r="F674" s="2">
        <f t="shared" si="96"/>
        <v>1.0538914559767885E-2</v>
      </c>
      <c r="G674" s="2">
        <f t="shared" si="96"/>
        <v>9.8978150299635723E-3</v>
      </c>
      <c r="H674" s="2">
        <f t="shared" si="94"/>
        <v>1.0647718236664878</v>
      </c>
      <c r="I674" s="2">
        <f t="shared" si="95"/>
        <v>51.568498342627279</v>
      </c>
    </row>
    <row r="675" spans="1:9" ht="13.5" x14ac:dyDescent="0.25">
      <c r="A675" s="3">
        <f>TITRES_STAT!B678</f>
        <v>43285</v>
      </c>
      <c r="B675" s="5">
        <f>TITRES_STAT!D678</f>
        <v>1.6173</v>
      </c>
      <c r="C675" s="2">
        <f t="shared" si="90"/>
        <v>1.2899999999999912E-2</v>
      </c>
      <c r="D675" s="2">
        <f t="shared" si="91"/>
        <v>1.2899999999999912E-2</v>
      </c>
      <c r="E675" s="2">
        <f t="shared" si="92"/>
        <v>0</v>
      </c>
      <c r="F675" s="2">
        <f t="shared" si="96"/>
        <v>1.0707563519784458E-2</v>
      </c>
      <c r="G675" s="2">
        <f t="shared" si="96"/>
        <v>9.1908282421090306E-3</v>
      </c>
      <c r="H675" s="2">
        <f t="shared" si="94"/>
        <v>1.1650270506336196</v>
      </c>
      <c r="I675" s="2">
        <f t="shared" si="95"/>
        <v>53.811200663412549</v>
      </c>
    </row>
    <row r="676" spans="1:9" ht="13.5" x14ac:dyDescent="0.25">
      <c r="A676" s="3">
        <f>TITRES_STAT!B679</f>
        <v>43286</v>
      </c>
      <c r="B676" s="5">
        <f>TITRES_STAT!D679</f>
        <v>1.6173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9.9427375540855675E-3</v>
      </c>
      <c r="G676" s="2">
        <f t="shared" si="96"/>
        <v>8.5343405105298142E-3</v>
      </c>
      <c r="H676" s="2">
        <f t="shared" si="94"/>
        <v>1.1650270506336193</v>
      </c>
      <c r="I676" s="2">
        <f t="shared" si="95"/>
        <v>53.811200663412549</v>
      </c>
    </row>
    <row r="677" spans="1:9" ht="13.5" x14ac:dyDescent="0.25">
      <c r="A677" s="3">
        <f>TITRES_STAT!B680</f>
        <v>43287</v>
      </c>
      <c r="B677" s="5">
        <f>TITRES_STAT!D680</f>
        <v>1.6237999999999999</v>
      </c>
      <c r="C677" s="2">
        <f t="shared" si="90"/>
        <v>6.4999999999999503E-3</v>
      </c>
      <c r="D677" s="2">
        <f t="shared" si="91"/>
        <v>6.4999999999999503E-3</v>
      </c>
      <c r="E677" s="2">
        <f t="shared" si="92"/>
        <v>0</v>
      </c>
      <c r="F677" s="2">
        <f t="shared" si="96"/>
        <v>9.696827728793737E-3</v>
      </c>
      <c r="G677" s="2">
        <f t="shared" si="96"/>
        <v>7.9247447597776844E-3</v>
      </c>
      <c r="H677" s="2">
        <f t="shared" si="94"/>
        <v>1.2236138857128018</v>
      </c>
      <c r="I677" s="2">
        <f t="shared" si="95"/>
        <v>55.028163548302366</v>
      </c>
    </row>
    <row r="678" spans="1:9" ht="13.5" x14ac:dyDescent="0.25">
      <c r="A678" s="3">
        <f>TITRES_STAT!B681</f>
        <v>43290</v>
      </c>
      <c r="B678" s="5">
        <f>TITRES_STAT!D681</f>
        <v>1.5849</v>
      </c>
      <c r="C678" s="2">
        <f t="shared" si="90"/>
        <v>-3.8899999999999935E-2</v>
      </c>
      <c r="D678" s="2">
        <f t="shared" si="91"/>
        <v>0</v>
      </c>
      <c r="E678" s="2">
        <f t="shared" si="92"/>
        <v>3.8899999999999935E-2</v>
      </c>
      <c r="F678" s="2">
        <f t="shared" si="96"/>
        <v>9.0041971767370419E-3</v>
      </c>
      <c r="G678" s="2">
        <f t="shared" si="96"/>
        <v>1.0137262991222131E-2</v>
      </c>
      <c r="H678" s="2">
        <f t="shared" si="94"/>
        <v>0.888227639406592</v>
      </c>
      <c r="I678" s="2">
        <f t="shared" si="95"/>
        <v>47.040283749142283</v>
      </c>
    </row>
    <row r="679" spans="1:9" ht="13.5" x14ac:dyDescent="0.25">
      <c r="A679" s="3">
        <f>TITRES_STAT!B682</f>
        <v>43291</v>
      </c>
      <c r="B679" s="5">
        <f>TITRES_STAT!D682</f>
        <v>1.6173</v>
      </c>
      <c r="C679" s="2">
        <f t="shared" si="90"/>
        <v>3.2399999999999984E-2</v>
      </c>
      <c r="D679" s="2">
        <f t="shared" si="91"/>
        <v>3.2399999999999984E-2</v>
      </c>
      <c r="E679" s="2">
        <f t="shared" si="92"/>
        <v>0</v>
      </c>
      <c r="F679" s="2">
        <f t="shared" si="96"/>
        <v>1.0675325949827253E-2</v>
      </c>
      <c r="G679" s="2">
        <f t="shared" si="96"/>
        <v>9.4131727775634087E-3</v>
      </c>
      <c r="H679" s="2">
        <f t="shared" si="94"/>
        <v>1.1340837146081315</v>
      </c>
      <c r="I679" s="2">
        <f t="shared" si="95"/>
        <v>53.141482072383283</v>
      </c>
    </row>
    <row r="680" spans="1:9" ht="13.5" x14ac:dyDescent="0.25">
      <c r="A680" s="3">
        <f>TITRES_STAT!B683</f>
        <v>43292</v>
      </c>
      <c r="B680" s="5">
        <f>TITRES_STAT!D683</f>
        <v>1.6173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9.9128026676967348E-3</v>
      </c>
      <c r="G680" s="2">
        <f t="shared" si="96"/>
        <v>8.740803293451737E-3</v>
      </c>
      <c r="H680" s="2">
        <f t="shared" si="94"/>
        <v>1.1340837146081315</v>
      </c>
      <c r="I680" s="2">
        <f t="shared" si="95"/>
        <v>53.141482072383283</v>
      </c>
    </row>
    <row r="681" spans="1:9" ht="13.5" x14ac:dyDescent="0.25">
      <c r="A681" s="3">
        <f>TITRES_STAT!B684</f>
        <v>43293</v>
      </c>
      <c r="B681" s="5">
        <f>TITRES_STAT!D684</f>
        <v>1.5785</v>
      </c>
      <c r="C681" s="2">
        <f t="shared" si="90"/>
        <v>-3.8799999999999946E-2</v>
      </c>
      <c r="D681" s="2">
        <f t="shared" si="91"/>
        <v>0</v>
      </c>
      <c r="E681" s="2">
        <f t="shared" si="92"/>
        <v>3.8799999999999946E-2</v>
      </c>
      <c r="F681" s="2">
        <f t="shared" si="96"/>
        <v>9.2047453342898235E-3</v>
      </c>
      <c r="G681" s="2">
        <f t="shared" si="96"/>
        <v>1.0887888772490894E-2</v>
      </c>
      <c r="H681" s="2">
        <f t="shared" si="94"/>
        <v>0.84541140404982229</v>
      </c>
      <c r="I681" s="2">
        <f t="shared" si="95"/>
        <v>45.811541111891707</v>
      </c>
    </row>
    <row r="682" spans="1:9" ht="13.5" x14ac:dyDescent="0.25">
      <c r="A682" s="3">
        <f>TITRES_STAT!B685</f>
        <v>43294</v>
      </c>
      <c r="B682" s="5">
        <f>TITRES_STAT!D685</f>
        <v>1.5979000000000001</v>
      </c>
      <c r="C682" s="2">
        <f t="shared" si="90"/>
        <v>1.9400000000000084E-2</v>
      </c>
      <c r="D682" s="2">
        <f t="shared" si="91"/>
        <v>1.9400000000000084E-2</v>
      </c>
      <c r="E682" s="2">
        <f t="shared" si="92"/>
        <v>0</v>
      </c>
      <c r="F682" s="2">
        <f t="shared" si="96"/>
        <v>9.9329778104119849E-3</v>
      </c>
      <c r="G682" s="2">
        <f t="shared" si="96"/>
        <v>1.0110182431598686E-2</v>
      </c>
      <c r="H682" s="2">
        <f t="shared" si="94"/>
        <v>0.98247265839310072</v>
      </c>
      <c r="I682" s="2">
        <f t="shared" si="95"/>
        <v>49.557942412655869</v>
      </c>
    </row>
    <row r="683" spans="1:9" ht="13.5" x14ac:dyDescent="0.25">
      <c r="A683" s="3">
        <f>TITRES_STAT!B686</f>
        <v>43297</v>
      </c>
      <c r="B683" s="5">
        <f>TITRES_STAT!D686</f>
        <v>1.619</v>
      </c>
      <c r="C683" s="2">
        <f t="shared" si="90"/>
        <v>2.1099999999999897E-2</v>
      </c>
      <c r="D683" s="2">
        <f t="shared" si="91"/>
        <v>2.1099999999999897E-2</v>
      </c>
      <c r="E683" s="2">
        <f t="shared" si="92"/>
        <v>0</v>
      </c>
      <c r="F683" s="2">
        <f t="shared" si="96"/>
        <v>1.0730622252525407E-2</v>
      </c>
      <c r="G683" s="2">
        <f t="shared" si="96"/>
        <v>9.3880265436273504E-3</v>
      </c>
      <c r="H683" s="2">
        <f t="shared" si="94"/>
        <v>1.143011494765044</v>
      </c>
      <c r="I683" s="2">
        <f t="shared" si="95"/>
        <v>53.336694532772995</v>
      </c>
    </row>
    <row r="684" spans="1:9" ht="13.5" x14ac:dyDescent="0.25">
      <c r="A684" s="3">
        <f>TITRES_STAT!B687</f>
        <v>43298</v>
      </c>
      <c r="B684" s="5">
        <f>TITRES_STAT!D687</f>
        <v>1.5920000000000001</v>
      </c>
      <c r="C684" s="2">
        <f t="shared" si="90"/>
        <v>-2.6999999999999913E-2</v>
      </c>
      <c r="D684" s="2">
        <f t="shared" si="91"/>
        <v>0</v>
      </c>
      <c r="E684" s="2">
        <f t="shared" si="92"/>
        <v>2.6999999999999913E-2</v>
      </c>
      <c r="F684" s="2">
        <f t="shared" si="96"/>
        <v>9.964149234487879E-3</v>
      </c>
      <c r="G684" s="2">
        <f t="shared" si="96"/>
        <v>1.0646024647653962E-2</v>
      </c>
      <c r="H684" s="2">
        <f t="shared" si="94"/>
        <v>0.93595023159031043</v>
      </c>
      <c r="I684" s="2">
        <f t="shared" si="95"/>
        <v>48.345779572105144</v>
      </c>
    </row>
    <row r="685" spans="1:9" ht="13.5" x14ac:dyDescent="0.25">
      <c r="A685" s="3">
        <f>TITRES_STAT!B688</f>
        <v>43299</v>
      </c>
      <c r="B685" s="5">
        <f>TITRES_STAT!D688</f>
        <v>1.6054999999999999</v>
      </c>
      <c r="C685" s="2">
        <f t="shared" si="90"/>
        <v>1.3499999999999845E-2</v>
      </c>
      <c r="D685" s="2">
        <f t="shared" si="91"/>
        <v>1.3499999999999845E-2</v>
      </c>
      <c r="E685" s="2">
        <f t="shared" si="92"/>
        <v>0</v>
      </c>
      <c r="F685" s="2">
        <f t="shared" ref="F685:G700" si="97">((F684*13)+D685)/14</f>
        <v>1.0216710003453019E-2</v>
      </c>
      <c r="G685" s="2">
        <f t="shared" si="97"/>
        <v>9.8855943156786787E-3</v>
      </c>
      <c r="H685" s="2">
        <f t="shared" si="94"/>
        <v>1.0334947679624267</v>
      </c>
      <c r="I685" s="2">
        <f t="shared" si="95"/>
        <v>50.823576448047334</v>
      </c>
    </row>
    <row r="686" spans="1:9" ht="13.5" x14ac:dyDescent="0.25">
      <c r="A686" s="3">
        <f>TITRES_STAT!B689</f>
        <v>43300</v>
      </c>
      <c r="B686" s="5">
        <f>TITRES_STAT!D689</f>
        <v>1.6054999999999999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9.4869450032063762E-3</v>
      </c>
      <c r="G686" s="2">
        <f t="shared" si="97"/>
        <v>9.1794804359873455E-3</v>
      </c>
      <c r="H686" s="2">
        <f t="shared" si="94"/>
        <v>1.0334947679624267</v>
      </c>
      <c r="I686" s="2">
        <f t="shared" si="95"/>
        <v>50.823576448047334</v>
      </c>
    </row>
    <row r="687" spans="1:9" ht="13.5" x14ac:dyDescent="0.25">
      <c r="A687" s="3">
        <f>TITRES_STAT!B690</f>
        <v>43301</v>
      </c>
      <c r="B687" s="5">
        <f>TITRES_STAT!D690</f>
        <v>1.5920000000000001</v>
      </c>
      <c r="C687" s="2">
        <f t="shared" si="90"/>
        <v>-1.3499999999999845E-2</v>
      </c>
      <c r="D687" s="2">
        <f t="shared" si="91"/>
        <v>0</v>
      </c>
      <c r="E687" s="2">
        <f t="shared" si="92"/>
        <v>1.3499999999999845E-2</v>
      </c>
      <c r="F687" s="2">
        <f t="shared" si="97"/>
        <v>8.80930607440592E-3</v>
      </c>
      <c r="G687" s="2">
        <f t="shared" si="97"/>
        <v>9.4880889762739527E-3</v>
      </c>
      <c r="H687" s="2">
        <f t="shared" si="94"/>
        <v>0.92845947128390061</v>
      </c>
      <c r="I687" s="2">
        <f t="shared" si="95"/>
        <v>48.145137873484309</v>
      </c>
    </row>
    <row r="688" spans="1:9" ht="13.5" x14ac:dyDescent="0.25">
      <c r="A688" s="3">
        <f>TITRES_STAT!B691</f>
        <v>43304</v>
      </c>
      <c r="B688" s="5">
        <f>TITRES_STAT!D691</f>
        <v>1.5920000000000001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8.1800699262340685E-3</v>
      </c>
      <c r="G688" s="2">
        <f t="shared" si="97"/>
        <v>8.8103683351115278E-3</v>
      </c>
      <c r="H688" s="2">
        <f t="shared" si="94"/>
        <v>0.92845947128390061</v>
      </c>
      <c r="I688" s="2">
        <f t="shared" si="95"/>
        <v>48.145137873484309</v>
      </c>
    </row>
    <row r="689" spans="1:9" ht="13.5" x14ac:dyDescent="0.25">
      <c r="A689" s="3">
        <f>TITRES_STAT!B692</f>
        <v>43305</v>
      </c>
      <c r="B689" s="5">
        <f>TITRES_STAT!D692</f>
        <v>1.5920000000000001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7.5957792172173496E-3</v>
      </c>
      <c r="G689" s="2">
        <f t="shared" si="97"/>
        <v>8.1810563111749911E-3</v>
      </c>
      <c r="H689" s="2">
        <f t="shared" si="94"/>
        <v>0.92845947128390049</v>
      </c>
      <c r="I689" s="2">
        <f t="shared" si="95"/>
        <v>48.145137873484309</v>
      </c>
    </row>
    <row r="690" spans="1:9" ht="13.5" x14ac:dyDescent="0.25">
      <c r="A690" s="3">
        <f>TITRES_STAT!B693</f>
        <v>43307</v>
      </c>
      <c r="B690" s="5">
        <f>TITRES_STAT!D693</f>
        <v>1.5718000000000001</v>
      </c>
      <c r="C690" s="2">
        <f t="shared" si="90"/>
        <v>-2.0199999999999996E-2</v>
      </c>
      <c r="D690" s="2">
        <f t="shared" si="91"/>
        <v>0</v>
      </c>
      <c r="E690" s="2">
        <f t="shared" si="92"/>
        <v>2.0199999999999996E-2</v>
      </c>
      <c r="F690" s="2">
        <f t="shared" si="97"/>
        <v>7.0532235588446823E-3</v>
      </c>
      <c r="G690" s="2">
        <f t="shared" si="97"/>
        <v>9.039552288948205E-3</v>
      </c>
      <c r="H690" s="2">
        <f t="shared" si="94"/>
        <v>0.78026248794068964</v>
      </c>
      <c r="I690" s="2">
        <f t="shared" si="95"/>
        <v>43.828508055756132</v>
      </c>
    </row>
    <row r="691" spans="1:9" ht="13.5" x14ac:dyDescent="0.25">
      <c r="A691" s="3">
        <f>TITRES_STAT!B694</f>
        <v>43308</v>
      </c>
      <c r="B691" s="5">
        <f>TITRES_STAT!D694</f>
        <v>1.5987</v>
      </c>
      <c r="C691" s="2">
        <f t="shared" si="90"/>
        <v>2.6899999999999924E-2</v>
      </c>
      <c r="D691" s="2">
        <f t="shared" si="91"/>
        <v>2.6899999999999924E-2</v>
      </c>
      <c r="E691" s="2">
        <f t="shared" si="92"/>
        <v>0</v>
      </c>
      <c r="F691" s="2">
        <f t="shared" si="97"/>
        <v>8.4708504474986287E-3</v>
      </c>
      <c r="G691" s="2">
        <f t="shared" si="97"/>
        <v>8.3938699825947625E-3</v>
      </c>
      <c r="H691" s="2">
        <f t="shared" si="94"/>
        <v>1.009171033750045</v>
      </c>
      <c r="I691" s="2">
        <f t="shared" si="95"/>
        <v>50.228229294469955</v>
      </c>
    </row>
    <row r="692" spans="1:9" ht="13.5" x14ac:dyDescent="0.25">
      <c r="A692" s="3">
        <f>TITRES_STAT!B695</f>
        <v>43311</v>
      </c>
      <c r="B692" s="5">
        <f>TITRES_STAT!D695</f>
        <v>1.619</v>
      </c>
      <c r="C692" s="2">
        <f t="shared" si="90"/>
        <v>2.0299999999999985E-2</v>
      </c>
      <c r="D692" s="2">
        <f t="shared" si="91"/>
        <v>2.0299999999999985E-2</v>
      </c>
      <c r="E692" s="2">
        <f t="shared" si="92"/>
        <v>0</v>
      </c>
      <c r="F692" s="2">
        <f t="shared" si="97"/>
        <v>9.3157897012487254E-3</v>
      </c>
      <c r="G692" s="2">
        <f t="shared" si="97"/>
        <v>7.7943078409808504E-3</v>
      </c>
      <c r="H692" s="2">
        <f t="shared" si="94"/>
        <v>1.1952042299725756</v>
      </c>
      <c r="I692" s="2">
        <f t="shared" si="95"/>
        <v>54.446151918516811</v>
      </c>
    </row>
    <row r="693" spans="1:9" ht="13.5" x14ac:dyDescent="0.25">
      <c r="A693" s="3">
        <f>TITRES_STAT!B696</f>
        <v>43312</v>
      </c>
      <c r="B693" s="5">
        <f>TITRES_STAT!D696</f>
        <v>1.619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8.6503761511595306E-3</v>
      </c>
      <c r="G693" s="2">
        <f t="shared" si="97"/>
        <v>7.2375715666250758E-3</v>
      </c>
      <c r="H693" s="2">
        <f t="shared" si="94"/>
        <v>1.1952042299725756</v>
      </c>
      <c r="I693" s="2">
        <f t="shared" si="95"/>
        <v>54.446151918516811</v>
      </c>
    </row>
    <row r="694" spans="1:9" ht="13.5" x14ac:dyDescent="0.25">
      <c r="A694" s="3">
        <f>TITRES_STAT!B697</f>
        <v>43313</v>
      </c>
      <c r="B694" s="5">
        <f>TITRES_STAT!D697</f>
        <v>1.619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8.0324921403624218E-3</v>
      </c>
      <c r="G694" s="2">
        <f t="shared" si="97"/>
        <v>6.7206021690089995E-3</v>
      </c>
      <c r="H694" s="2">
        <f t="shared" si="94"/>
        <v>1.1952042299725756</v>
      </c>
      <c r="I694" s="2">
        <f t="shared" si="95"/>
        <v>54.446151918516811</v>
      </c>
    </row>
    <row r="695" spans="1:9" ht="13.5" x14ac:dyDescent="0.25">
      <c r="A695" s="3">
        <f>TITRES_STAT!B698</f>
        <v>43314</v>
      </c>
      <c r="B695" s="5">
        <f>TITRES_STAT!D698</f>
        <v>1.5920000000000001</v>
      </c>
      <c r="C695" s="2">
        <f t="shared" si="90"/>
        <v>-2.6999999999999913E-2</v>
      </c>
      <c r="D695" s="2">
        <f t="shared" si="91"/>
        <v>0</v>
      </c>
      <c r="E695" s="2">
        <f t="shared" si="92"/>
        <v>2.6999999999999913E-2</v>
      </c>
      <c r="F695" s="2">
        <f t="shared" si="97"/>
        <v>7.4587427017651061E-3</v>
      </c>
      <c r="G695" s="2">
        <f t="shared" si="97"/>
        <v>8.1691305855083503E-3</v>
      </c>
      <c r="H695" s="2">
        <f t="shared" si="94"/>
        <v>0.91303996474197158</v>
      </c>
      <c r="I695" s="2">
        <f t="shared" si="95"/>
        <v>47.727176722370316</v>
      </c>
    </row>
    <row r="696" spans="1:9" ht="13.5" x14ac:dyDescent="0.25">
      <c r="A696" s="3">
        <f>TITRES_STAT!B699</f>
        <v>43315</v>
      </c>
      <c r="B696" s="5">
        <f>TITRES_STAT!D699</f>
        <v>1.5852999999999999</v>
      </c>
      <c r="C696" s="2">
        <f t="shared" si="90"/>
        <v>-6.7000000000001503E-3</v>
      </c>
      <c r="D696" s="2">
        <f t="shared" si="91"/>
        <v>0</v>
      </c>
      <c r="E696" s="2">
        <f t="shared" si="92"/>
        <v>6.7000000000001503E-3</v>
      </c>
      <c r="F696" s="2">
        <f t="shared" si="97"/>
        <v>6.9259753659247419E-3</v>
      </c>
      <c r="G696" s="2">
        <f t="shared" si="97"/>
        <v>8.0641926865434779E-3</v>
      </c>
      <c r="H696" s="2">
        <f t="shared" si="94"/>
        <v>0.85885539137500377</v>
      </c>
      <c r="I696" s="2">
        <f t="shared" si="95"/>
        <v>46.20345376838079</v>
      </c>
    </row>
    <row r="697" spans="1:9" ht="13.5" x14ac:dyDescent="0.25">
      <c r="A697" s="3">
        <f>TITRES_STAT!B700</f>
        <v>43318</v>
      </c>
      <c r="B697" s="5">
        <f>TITRES_STAT!D700</f>
        <v>1.5852999999999999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6.4312628397872607E-3</v>
      </c>
      <c r="G697" s="2">
        <f t="shared" si="97"/>
        <v>7.4881789232189438E-3</v>
      </c>
      <c r="H697" s="2">
        <f t="shared" si="94"/>
        <v>0.85885539137500377</v>
      </c>
      <c r="I697" s="2">
        <f t="shared" si="95"/>
        <v>46.20345376838079</v>
      </c>
    </row>
    <row r="698" spans="1:9" ht="13.5" x14ac:dyDescent="0.25">
      <c r="A698" s="3">
        <f>TITRES_STAT!B701</f>
        <v>43319</v>
      </c>
      <c r="B698" s="5">
        <f>TITRES_STAT!D701</f>
        <v>1.5785</v>
      </c>
      <c r="C698" s="2">
        <f t="shared" si="90"/>
        <v>-6.7999999999999172E-3</v>
      </c>
      <c r="D698" s="2">
        <f t="shared" si="91"/>
        <v>0</v>
      </c>
      <c r="E698" s="2">
        <f t="shared" si="92"/>
        <v>6.7999999999999172E-3</v>
      </c>
      <c r="F698" s="2">
        <f t="shared" si="97"/>
        <v>5.9718869226595989E-3</v>
      </c>
      <c r="G698" s="2">
        <f t="shared" si="97"/>
        <v>7.4390232858461561E-3</v>
      </c>
      <c r="H698" s="2">
        <f t="shared" si="94"/>
        <v>0.80277836124293345</v>
      </c>
      <c r="I698" s="2">
        <f t="shared" si="95"/>
        <v>44.530064177687066</v>
      </c>
    </row>
    <row r="699" spans="1:9" ht="13.5" x14ac:dyDescent="0.25">
      <c r="A699" s="3">
        <f>TITRES_STAT!B702</f>
        <v>43320</v>
      </c>
      <c r="B699" s="5">
        <f>TITRES_STAT!D702</f>
        <v>1.6054999999999999</v>
      </c>
      <c r="C699" s="2">
        <f t="shared" si="90"/>
        <v>2.6999999999999913E-2</v>
      </c>
      <c r="D699" s="2">
        <f t="shared" si="91"/>
        <v>2.6999999999999913E-2</v>
      </c>
      <c r="E699" s="2">
        <f t="shared" si="92"/>
        <v>0</v>
      </c>
      <c r="F699" s="2">
        <f t="shared" si="97"/>
        <v>7.4738949996124788E-3</v>
      </c>
      <c r="G699" s="2">
        <f t="shared" si="97"/>
        <v>6.9076644797142882E-3</v>
      </c>
      <c r="H699" s="2">
        <f t="shared" si="94"/>
        <v>1.0819713409012608</v>
      </c>
      <c r="I699" s="2">
        <f t="shared" si="95"/>
        <v>51.968599165869797</v>
      </c>
    </row>
    <row r="700" spans="1:9" ht="13.5" x14ac:dyDescent="0.25">
      <c r="A700" s="3">
        <f>TITRES_STAT!B703</f>
        <v>43321</v>
      </c>
      <c r="B700" s="5">
        <f>TITRES_STAT!D703</f>
        <v>1.6054999999999999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6.940045356783016E-3</v>
      </c>
      <c r="G700" s="2">
        <f t="shared" si="97"/>
        <v>6.4142598740204101E-3</v>
      </c>
      <c r="H700" s="2">
        <f t="shared" si="94"/>
        <v>1.081971340901261</v>
      </c>
      <c r="I700" s="2">
        <f t="shared" si="95"/>
        <v>51.968599165869804</v>
      </c>
    </row>
    <row r="701" spans="1:9" ht="13.5" x14ac:dyDescent="0.25">
      <c r="A701" s="3">
        <f>TITRES_STAT!B704</f>
        <v>43322</v>
      </c>
      <c r="B701" s="5">
        <f>TITRES_STAT!D704</f>
        <v>1.5583</v>
      </c>
      <c r="C701" s="2">
        <f t="shared" si="90"/>
        <v>-4.7199999999999909E-2</v>
      </c>
      <c r="D701" s="2">
        <f t="shared" si="91"/>
        <v>0</v>
      </c>
      <c r="E701" s="2">
        <f t="shared" si="92"/>
        <v>4.7199999999999909E-2</v>
      </c>
      <c r="F701" s="2">
        <f t="shared" ref="F701:G716" si="98">((F700*13)+D701)/14</f>
        <v>6.444327831298515E-3</v>
      </c>
      <c r="G701" s="2">
        <f t="shared" si="98"/>
        <v>9.3275270258760899E-3</v>
      </c>
      <c r="H701" s="2">
        <f t="shared" si="94"/>
        <v>0.69089350407893679</v>
      </c>
      <c r="I701" s="2">
        <f t="shared" si="95"/>
        <v>40.859669897145899</v>
      </c>
    </row>
    <row r="702" spans="1:9" ht="13.5" x14ac:dyDescent="0.25">
      <c r="A702" s="3">
        <f>TITRES_STAT!B705</f>
        <v>43326</v>
      </c>
      <c r="B702" s="5">
        <f>TITRES_STAT!D705</f>
        <v>1.5852999999999999</v>
      </c>
      <c r="C702" s="2">
        <f t="shared" si="90"/>
        <v>2.6999999999999913E-2</v>
      </c>
      <c r="D702" s="2">
        <f t="shared" si="91"/>
        <v>2.6999999999999913E-2</v>
      </c>
      <c r="E702" s="2">
        <f t="shared" si="92"/>
        <v>0</v>
      </c>
      <c r="F702" s="2">
        <f t="shared" si="98"/>
        <v>7.9125901290628999E-3</v>
      </c>
      <c r="G702" s="2">
        <f t="shared" si="98"/>
        <v>8.6612750954563698E-3</v>
      </c>
      <c r="H702" s="2">
        <f t="shared" si="94"/>
        <v>0.91355949809442916</v>
      </c>
      <c r="I702" s="2">
        <f t="shared" si="95"/>
        <v>47.741368847123631</v>
      </c>
    </row>
    <row r="703" spans="1:9" ht="13.5" x14ac:dyDescent="0.25">
      <c r="A703" s="3">
        <f>TITRES_STAT!B706</f>
        <v>43327</v>
      </c>
      <c r="B703" s="5">
        <f>TITRES_STAT!D706</f>
        <v>1.5852999999999999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7.3474051198441212E-3</v>
      </c>
      <c r="G703" s="2">
        <f t="shared" si="98"/>
        <v>8.0426125886380578E-3</v>
      </c>
      <c r="H703" s="2">
        <f t="shared" si="94"/>
        <v>0.91355949809442905</v>
      </c>
      <c r="I703" s="2">
        <f t="shared" si="95"/>
        <v>47.741368847123631</v>
      </c>
    </row>
    <row r="704" spans="1:9" ht="13.5" x14ac:dyDescent="0.25">
      <c r="A704" s="3">
        <f>TITRES_STAT!B707</f>
        <v>43328</v>
      </c>
      <c r="B704" s="5">
        <f>TITRES_STAT!D707</f>
        <v>1.5852999999999999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6.8225904684266836E-3</v>
      </c>
      <c r="G704" s="2">
        <f t="shared" si="98"/>
        <v>7.4681402608781965E-3</v>
      </c>
      <c r="H704" s="2">
        <f t="shared" si="94"/>
        <v>0.91355949809442905</v>
      </c>
      <c r="I704" s="2">
        <f t="shared" si="95"/>
        <v>47.741368847123631</v>
      </c>
    </row>
    <row r="705" spans="1:9" ht="13.5" x14ac:dyDescent="0.25">
      <c r="A705" s="3">
        <f>TITRES_STAT!B708</f>
        <v>43329</v>
      </c>
      <c r="B705" s="5">
        <f>TITRES_STAT!D708</f>
        <v>1.5852999999999999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6.3352625778247771E-3</v>
      </c>
      <c r="G705" s="2">
        <f t="shared" si="98"/>
        <v>6.934701670815468E-3</v>
      </c>
      <c r="H705" s="2">
        <f t="shared" si="94"/>
        <v>0.91355949809442905</v>
      </c>
      <c r="I705" s="2">
        <f t="shared" si="95"/>
        <v>47.741368847123631</v>
      </c>
    </row>
    <row r="706" spans="1:9" ht="13.5" x14ac:dyDescent="0.25">
      <c r="A706" s="3">
        <f>TITRES_STAT!B709</f>
        <v>43332</v>
      </c>
      <c r="B706" s="5">
        <f>TITRES_STAT!D709</f>
        <v>1.5852999999999999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5.8827438222658641E-3</v>
      </c>
      <c r="G706" s="2">
        <f t="shared" si="98"/>
        <v>6.439365837185791E-3</v>
      </c>
      <c r="H706" s="2">
        <f t="shared" si="94"/>
        <v>0.91355949809442905</v>
      </c>
      <c r="I706" s="2">
        <f t="shared" si="95"/>
        <v>47.741368847123631</v>
      </c>
    </row>
    <row r="707" spans="1:9" ht="13.5" x14ac:dyDescent="0.25">
      <c r="A707" s="3">
        <f>TITRES_STAT!B710</f>
        <v>43335</v>
      </c>
      <c r="B707" s="5">
        <f>TITRES_STAT!D710</f>
        <v>1.5852999999999999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5.46254783496116E-3</v>
      </c>
      <c r="G707" s="2">
        <f t="shared" si="98"/>
        <v>5.979411134529663E-3</v>
      </c>
      <c r="H707" s="2">
        <f t="shared" si="94"/>
        <v>0.91355949809442916</v>
      </c>
      <c r="I707" s="2">
        <f t="shared" si="95"/>
        <v>47.741368847123631</v>
      </c>
    </row>
    <row r="708" spans="1:9" ht="13.5" x14ac:dyDescent="0.25">
      <c r="A708" s="3">
        <f>TITRES_STAT!B711</f>
        <v>43336</v>
      </c>
      <c r="B708" s="5">
        <f>TITRES_STAT!D711</f>
        <v>1.5987</v>
      </c>
      <c r="C708" s="2">
        <f t="shared" si="99"/>
        <v>1.3400000000000079E-2</v>
      </c>
      <c r="D708" s="2">
        <f t="shared" si="100"/>
        <v>1.3400000000000079E-2</v>
      </c>
      <c r="E708" s="2">
        <f t="shared" si="101"/>
        <v>0</v>
      </c>
      <c r="F708" s="2">
        <f t="shared" si="98"/>
        <v>6.0295087038925114E-3</v>
      </c>
      <c r="G708" s="2">
        <f t="shared" si="98"/>
        <v>5.552310339206115E-3</v>
      </c>
      <c r="H708" s="2">
        <f t="shared" si="94"/>
        <v>1.0859459099965632</v>
      </c>
      <c r="I708" s="2">
        <f t="shared" si="95"/>
        <v>52.060118375665475</v>
      </c>
    </row>
    <row r="709" spans="1:9" ht="13.5" x14ac:dyDescent="0.25">
      <c r="A709" s="3">
        <f>TITRES_STAT!B712</f>
        <v>43339</v>
      </c>
      <c r="B709" s="5">
        <f>TITRES_STAT!D712</f>
        <v>1.5987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5.5988295107573319E-3</v>
      </c>
      <c r="G709" s="2">
        <f t="shared" si="98"/>
        <v>5.1557167435485347E-3</v>
      </c>
      <c r="H709" s="2">
        <f t="shared" si="94"/>
        <v>1.0859459099965634</v>
      </c>
      <c r="I709" s="2">
        <f t="shared" si="95"/>
        <v>52.060118375665475</v>
      </c>
    </row>
    <row r="710" spans="1:9" ht="13.5" x14ac:dyDescent="0.25">
      <c r="A710" s="3">
        <f>TITRES_STAT!B713</f>
        <v>43340</v>
      </c>
      <c r="B710" s="5">
        <f>TITRES_STAT!D713</f>
        <v>1.5515000000000001</v>
      </c>
      <c r="C710" s="2">
        <f t="shared" si="99"/>
        <v>-4.7199999999999909E-2</v>
      </c>
      <c r="D710" s="2">
        <f t="shared" si="100"/>
        <v>0</v>
      </c>
      <c r="E710" s="2">
        <f t="shared" si="101"/>
        <v>4.7199999999999909E-2</v>
      </c>
      <c r="F710" s="2">
        <f t="shared" si="98"/>
        <v>5.198913117131808E-3</v>
      </c>
      <c r="G710" s="2">
        <f t="shared" si="98"/>
        <v>8.1588798332950623E-3</v>
      </c>
      <c r="H710" s="2">
        <f t="shared" si="94"/>
        <v>0.63720917863208237</v>
      </c>
      <c r="I710" s="2">
        <f t="shared" si="95"/>
        <v>38.920449930807379</v>
      </c>
    </row>
    <row r="711" spans="1:9" ht="13.5" x14ac:dyDescent="0.25">
      <c r="A711" s="3">
        <f>TITRES_STAT!B714</f>
        <v>43341</v>
      </c>
      <c r="B711" s="5">
        <f>TITRES_STAT!D714</f>
        <v>1.538</v>
      </c>
      <c r="C711" s="2">
        <f t="shared" si="99"/>
        <v>-1.3500000000000068E-2</v>
      </c>
      <c r="D711" s="2">
        <f t="shared" si="100"/>
        <v>0</v>
      </c>
      <c r="E711" s="2">
        <f t="shared" si="101"/>
        <v>1.3500000000000068E-2</v>
      </c>
      <c r="F711" s="2">
        <f t="shared" si="98"/>
        <v>4.8275621801938213E-3</v>
      </c>
      <c r="G711" s="2">
        <f t="shared" si="98"/>
        <v>8.5403884166311336E-3</v>
      </c>
      <c r="H711" s="2">
        <f t="shared" si="94"/>
        <v>0.56526260220119073</v>
      </c>
      <c r="I711" s="2">
        <f t="shared" si="95"/>
        <v>36.112956471730413</v>
      </c>
    </row>
    <row r="712" spans="1:9" ht="13.5" x14ac:dyDescent="0.25">
      <c r="A712" s="3">
        <f>TITRES_STAT!B715</f>
        <v>43342</v>
      </c>
      <c r="B712" s="5">
        <f>TITRES_STAT!D715</f>
        <v>1.538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4.4827363101799774E-3</v>
      </c>
      <c r="G712" s="2">
        <f t="shared" si="98"/>
        <v>7.930360672586052E-3</v>
      </c>
      <c r="H712" s="2">
        <f t="shared" si="94"/>
        <v>0.56526260220119084</v>
      </c>
      <c r="I712" s="2">
        <f t="shared" si="95"/>
        <v>36.112956471730413</v>
      </c>
    </row>
    <row r="713" spans="1:9" ht="13.5" x14ac:dyDescent="0.25">
      <c r="A713" s="3">
        <f>TITRES_STAT!B716</f>
        <v>43343</v>
      </c>
      <c r="B713" s="5">
        <f>TITRES_STAT!D716</f>
        <v>1.5718000000000001</v>
      </c>
      <c r="C713" s="2">
        <f t="shared" si="99"/>
        <v>3.3800000000000052E-2</v>
      </c>
      <c r="D713" s="2">
        <f t="shared" si="100"/>
        <v>3.3800000000000052E-2</v>
      </c>
      <c r="E713" s="2">
        <f t="shared" si="101"/>
        <v>0</v>
      </c>
      <c r="F713" s="2">
        <f t="shared" si="98"/>
        <v>6.576826573738555E-3</v>
      </c>
      <c r="G713" s="2">
        <f t="shared" si="98"/>
        <v>7.363906338829905E-3</v>
      </c>
      <c r="H713" s="2">
        <f t="shared" si="94"/>
        <v>0.89311654319378353</v>
      </c>
      <c r="I713" s="2">
        <f t="shared" si="95"/>
        <v>47.177050266913348</v>
      </c>
    </row>
    <row r="714" spans="1:9" ht="13.5" x14ac:dyDescent="0.25">
      <c r="A714" s="3">
        <f>TITRES_STAT!B717</f>
        <v>43346</v>
      </c>
      <c r="B714" s="5">
        <f>TITRES_STAT!D717</f>
        <v>1.5987</v>
      </c>
      <c r="C714" s="2">
        <f t="shared" si="99"/>
        <v>2.6899999999999924E-2</v>
      </c>
      <c r="D714" s="2">
        <f t="shared" si="100"/>
        <v>2.6899999999999924E-2</v>
      </c>
      <c r="E714" s="2">
        <f t="shared" si="101"/>
        <v>0</v>
      </c>
      <c r="F714" s="2">
        <f t="shared" si="98"/>
        <v>8.0284818184715098E-3</v>
      </c>
      <c r="G714" s="2">
        <f t="shared" si="98"/>
        <v>6.8379130289134837E-3</v>
      </c>
      <c r="H714" s="2">
        <f t="shared" si="94"/>
        <v>1.1741128886143792</v>
      </c>
      <c r="I714" s="2">
        <f t="shared" si="95"/>
        <v>54.004228334374723</v>
      </c>
    </row>
    <row r="715" spans="1:9" ht="13.5" x14ac:dyDescent="0.25">
      <c r="A715" s="3">
        <f>TITRES_STAT!B718</f>
        <v>43347</v>
      </c>
      <c r="B715" s="5">
        <f>TITRES_STAT!D718</f>
        <v>1.6054999999999999</v>
      </c>
      <c r="C715" s="2">
        <f t="shared" si="99"/>
        <v>6.7999999999999172E-3</v>
      </c>
      <c r="D715" s="2">
        <f t="shared" si="100"/>
        <v>6.7999999999999172E-3</v>
      </c>
      <c r="E715" s="2">
        <f t="shared" si="101"/>
        <v>0</v>
      </c>
      <c r="F715" s="2">
        <f t="shared" si="98"/>
        <v>7.9407331171521111E-3</v>
      </c>
      <c r="G715" s="2">
        <f t="shared" si="98"/>
        <v>6.3494906697053781E-3</v>
      </c>
      <c r="H715" s="2">
        <f t="shared" si="94"/>
        <v>1.2506094630611637</v>
      </c>
      <c r="I715" s="2">
        <f t="shared" si="95"/>
        <v>55.567591071982285</v>
      </c>
    </row>
    <row r="716" spans="1:9" ht="13.5" x14ac:dyDescent="0.25">
      <c r="A716" s="3">
        <f>TITRES_STAT!B719</f>
        <v>43348</v>
      </c>
      <c r="B716" s="5">
        <f>TITRES_STAT!D719</f>
        <v>1.6054999999999999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7.3735378944983889E-3</v>
      </c>
      <c r="G716" s="2">
        <f t="shared" si="98"/>
        <v>5.8959556218692796E-3</v>
      </c>
      <c r="H716" s="2">
        <f t="shared" si="94"/>
        <v>1.2506094630611637</v>
      </c>
      <c r="I716" s="2">
        <f t="shared" si="95"/>
        <v>55.567591071982285</v>
      </c>
    </row>
    <row r="717" spans="1:9" ht="13.5" x14ac:dyDescent="0.25">
      <c r="A717" s="3">
        <f>TITRES_STAT!B720</f>
        <v>43349</v>
      </c>
      <c r="B717" s="5">
        <f>TITRES_STAT!D720</f>
        <v>1.5583</v>
      </c>
      <c r="C717" s="2">
        <f t="shared" si="99"/>
        <v>-4.7199999999999909E-2</v>
      </c>
      <c r="D717" s="2">
        <f t="shared" si="100"/>
        <v>0</v>
      </c>
      <c r="E717" s="2">
        <f t="shared" si="101"/>
        <v>4.7199999999999909E-2</v>
      </c>
      <c r="F717" s="2">
        <f t="shared" ref="F717:G732" si="102">((F716*13)+D717)/14</f>
        <v>6.8468566163199327E-3</v>
      </c>
      <c r="G717" s="2">
        <f t="shared" si="102"/>
        <v>8.8462445060214674E-3</v>
      </c>
      <c r="H717" s="2">
        <f t="shared" si="94"/>
        <v>0.77398455487629925</v>
      </c>
      <c r="I717" s="2">
        <f t="shared" si="95"/>
        <v>43.629723423960108</v>
      </c>
    </row>
    <row r="718" spans="1:9" ht="13.5" x14ac:dyDescent="0.25">
      <c r="A718" s="3">
        <f>TITRES_STAT!B721</f>
        <v>43350</v>
      </c>
      <c r="B718" s="5">
        <f>TITRES_STAT!D721</f>
        <v>1.5987</v>
      </c>
      <c r="C718" s="2">
        <f t="shared" si="99"/>
        <v>4.0399999999999991E-2</v>
      </c>
      <c r="D718" s="2">
        <f t="shared" si="100"/>
        <v>4.0399999999999991E-2</v>
      </c>
      <c r="E718" s="2">
        <f t="shared" si="101"/>
        <v>0</v>
      </c>
      <c r="F718" s="2">
        <f t="shared" si="102"/>
        <v>9.2435097151542227E-3</v>
      </c>
      <c r="G718" s="2">
        <f t="shared" si="102"/>
        <v>8.2143698984485057E-3</v>
      </c>
      <c r="H718" s="2">
        <f t="shared" si="94"/>
        <v>1.1252853023942953</v>
      </c>
      <c r="I718" s="2">
        <f t="shared" si="95"/>
        <v>52.947493737738455</v>
      </c>
    </row>
    <row r="719" spans="1:9" ht="13.5" x14ac:dyDescent="0.25">
      <c r="A719" s="3">
        <f>TITRES_STAT!B722</f>
        <v>43353</v>
      </c>
      <c r="B719" s="5">
        <f>TITRES_STAT!D722</f>
        <v>1.5987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8.5832590212146353E-3</v>
      </c>
      <c r="G719" s="2">
        <f t="shared" si="102"/>
        <v>7.6276291914164698E-3</v>
      </c>
      <c r="H719" s="2">
        <f t="shared" si="94"/>
        <v>1.1252853023942953</v>
      </c>
      <c r="I719" s="2">
        <f t="shared" si="95"/>
        <v>52.947493737738455</v>
      </c>
    </row>
    <row r="720" spans="1:9" ht="13.5" x14ac:dyDescent="0.25">
      <c r="A720" s="3">
        <f>TITRES_STAT!B723</f>
        <v>43355</v>
      </c>
      <c r="B720" s="5">
        <f>TITRES_STAT!D723</f>
        <v>1.5987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7.9701690911278752E-3</v>
      </c>
      <c r="G720" s="2">
        <f t="shared" si="102"/>
        <v>7.0827985348867212E-3</v>
      </c>
      <c r="H720" s="2">
        <f t="shared" si="94"/>
        <v>1.1252853023942953</v>
      </c>
      <c r="I720" s="2">
        <f t="shared" si="95"/>
        <v>52.947493737738455</v>
      </c>
    </row>
    <row r="721" spans="1:9" ht="13.5" x14ac:dyDescent="0.25">
      <c r="A721" s="3">
        <f>TITRES_STAT!B724</f>
        <v>43356</v>
      </c>
      <c r="B721" s="5">
        <f>TITRES_STAT!D724</f>
        <v>1.5852999999999999</v>
      </c>
      <c r="C721" s="2">
        <f t="shared" si="99"/>
        <v>-1.3400000000000079E-2</v>
      </c>
      <c r="D721" s="2">
        <f t="shared" si="100"/>
        <v>0</v>
      </c>
      <c r="E721" s="2">
        <f t="shared" si="101"/>
        <v>1.3400000000000079E-2</v>
      </c>
      <c r="F721" s="2">
        <f t="shared" si="102"/>
        <v>7.4008712989044557E-3</v>
      </c>
      <c r="G721" s="2">
        <f t="shared" si="102"/>
        <v>7.5340272109662475E-3</v>
      </c>
      <c r="H721" s="2">
        <f t="shared" ref="H721:H784" si="103">F721/G721</f>
        <v>0.9823260643566597</v>
      </c>
      <c r="I721" s="2">
        <f t="shared" ref="I721:I784" si="104">IF(G721=0,100,100-(100/(1+H721)))</f>
        <v>49.554212196441149</v>
      </c>
    </row>
    <row r="722" spans="1:9" ht="13.5" x14ac:dyDescent="0.25">
      <c r="A722" s="3">
        <f>TITRES_STAT!B725</f>
        <v>43357</v>
      </c>
      <c r="B722" s="5">
        <f>TITRES_STAT!D725</f>
        <v>1.5785</v>
      </c>
      <c r="C722" s="2">
        <f t="shared" si="99"/>
        <v>-6.7999999999999172E-3</v>
      </c>
      <c r="D722" s="2">
        <f t="shared" si="100"/>
        <v>0</v>
      </c>
      <c r="E722" s="2">
        <f t="shared" si="101"/>
        <v>6.7999999999999172E-3</v>
      </c>
      <c r="F722" s="2">
        <f t="shared" si="102"/>
        <v>6.8722376346969944E-3</v>
      </c>
      <c r="G722" s="2">
        <f t="shared" si="102"/>
        <v>7.4815966958972236E-3</v>
      </c>
      <c r="H722" s="2">
        <f t="shared" si="103"/>
        <v>0.91855227086293079</v>
      </c>
      <c r="I722" s="2">
        <f t="shared" si="104"/>
        <v>47.877364865841379</v>
      </c>
    </row>
    <row r="723" spans="1:9" ht="13.5" x14ac:dyDescent="0.25">
      <c r="A723" s="3">
        <f>TITRES_STAT!B726</f>
        <v>43360</v>
      </c>
      <c r="B723" s="5">
        <f>TITRES_STAT!D726</f>
        <v>1.5718000000000001</v>
      </c>
      <c r="C723" s="2">
        <f t="shared" si="99"/>
        <v>-6.6999999999999282E-3</v>
      </c>
      <c r="D723" s="2">
        <f t="shared" si="100"/>
        <v>0</v>
      </c>
      <c r="E723" s="2">
        <f t="shared" si="101"/>
        <v>6.6999999999999282E-3</v>
      </c>
      <c r="F723" s="2">
        <f t="shared" si="102"/>
        <v>6.3813635179329241E-3</v>
      </c>
      <c r="G723" s="2">
        <f t="shared" si="102"/>
        <v>7.4257683604759886E-3</v>
      </c>
      <c r="H723" s="2">
        <f t="shared" si="103"/>
        <v>0.85935396960374366</v>
      </c>
      <c r="I723" s="2">
        <f t="shared" si="104"/>
        <v>46.217879094150369</v>
      </c>
    </row>
    <row r="724" spans="1:9" ht="13.5" x14ac:dyDescent="0.25">
      <c r="A724" s="3">
        <f>TITRES_STAT!B727</f>
        <v>43361</v>
      </c>
      <c r="B724" s="5">
        <f>TITRES_STAT!D727</f>
        <v>1.5785</v>
      </c>
      <c r="C724" s="2">
        <f t="shared" si="99"/>
        <v>6.6999999999999282E-3</v>
      </c>
      <c r="D724" s="2">
        <f t="shared" si="100"/>
        <v>6.6999999999999282E-3</v>
      </c>
      <c r="E724" s="2">
        <f t="shared" si="101"/>
        <v>0</v>
      </c>
      <c r="F724" s="2">
        <f t="shared" si="102"/>
        <v>6.4041232666519959E-3</v>
      </c>
      <c r="G724" s="2">
        <f t="shared" si="102"/>
        <v>6.8953563347277031E-3</v>
      </c>
      <c r="H724" s="2">
        <f t="shared" si="103"/>
        <v>0.92875885679733972</v>
      </c>
      <c r="I724" s="2">
        <f t="shared" si="104"/>
        <v>48.153186880993651</v>
      </c>
    </row>
    <row r="725" spans="1:9" ht="13.5" x14ac:dyDescent="0.25">
      <c r="A725" s="3">
        <f>TITRES_STAT!B728</f>
        <v>43362</v>
      </c>
      <c r="B725" s="5">
        <f>TITRES_STAT!D728</f>
        <v>1.5785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5.9466858904625676E-3</v>
      </c>
      <c r="G725" s="2">
        <f t="shared" si="102"/>
        <v>6.4028308822471529E-3</v>
      </c>
      <c r="H725" s="2">
        <f t="shared" si="103"/>
        <v>0.92875885679733972</v>
      </c>
      <c r="I725" s="2">
        <f t="shared" si="104"/>
        <v>48.153186880993651</v>
      </c>
    </row>
    <row r="726" spans="1:9" ht="13.5" x14ac:dyDescent="0.25">
      <c r="A726" s="3">
        <f>TITRES_STAT!B729</f>
        <v>43363</v>
      </c>
      <c r="B726" s="5">
        <f>TITRES_STAT!D729</f>
        <v>1.619</v>
      </c>
      <c r="C726" s="2">
        <f t="shared" si="99"/>
        <v>4.049999999999998E-2</v>
      </c>
      <c r="D726" s="2">
        <f t="shared" si="100"/>
        <v>4.049999999999998E-2</v>
      </c>
      <c r="E726" s="2">
        <f t="shared" si="101"/>
        <v>0</v>
      </c>
      <c r="F726" s="2">
        <f t="shared" si="102"/>
        <v>8.4147797554295252E-3</v>
      </c>
      <c r="G726" s="2">
        <f t="shared" si="102"/>
        <v>5.9454858192294988E-3</v>
      </c>
      <c r="H726" s="2">
        <f t="shared" si="103"/>
        <v>1.4153224835241527</v>
      </c>
      <c r="I726" s="2">
        <f t="shared" si="104"/>
        <v>58.597661106482214</v>
      </c>
    </row>
    <row r="727" spans="1:9" ht="13.5" x14ac:dyDescent="0.25">
      <c r="A727" s="3">
        <f>TITRES_STAT!B730</f>
        <v>43364</v>
      </c>
      <c r="B727" s="5">
        <f>TITRES_STAT!D730</f>
        <v>1.6054999999999999</v>
      </c>
      <c r="C727" s="2">
        <f t="shared" si="99"/>
        <v>-1.3500000000000068E-2</v>
      </c>
      <c r="D727" s="2">
        <f t="shared" si="100"/>
        <v>0</v>
      </c>
      <c r="E727" s="2">
        <f t="shared" si="101"/>
        <v>1.3500000000000068E-2</v>
      </c>
      <c r="F727" s="2">
        <f t="shared" si="102"/>
        <v>7.813724058613131E-3</v>
      </c>
      <c r="G727" s="2">
        <f t="shared" si="102"/>
        <v>6.4850939749988247E-3</v>
      </c>
      <c r="H727" s="2">
        <f t="shared" si="103"/>
        <v>1.2048744534368212</v>
      </c>
      <c r="I727" s="2">
        <f t="shared" si="104"/>
        <v>54.645943743360888</v>
      </c>
    </row>
    <row r="728" spans="1:9" ht="13.5" x14ac:dyDescent="0.25">
      <c r="A728" s="3">
        <f>TITRES_STAT!B731</f>
        <v>43367</v>
      </c>
      <c r="B728" s="5">
        <f>TITRES_STAT!D731</f>
        <v>1.5920000000000001</v>
      </c>
      <c r="C728" s="2">
        <f t="shared" si="99"/>
        <v>-1.3499999999999845E-2</v>
      </c>
      <c r="D728" s="2">
        <f t="shared" si="100"/>
        <v>0</v>
      </c>
      <c r="E728" s="2">
        <f t="shared" si="101"/>
        <v>1.3499999999999845E-2</v>
      </c>
      <c r="F728" s="2">
        <f t="shared" si="102"/>
        <v>7.2556009115693357E-3</v>
      </c>
      <c r="G728" s="2">
        <f t="shared" si="102"/>
        <v>6.9861586910703261E-3</v>
      </c>
      <c r="H728" s="2">
        <f t="shared" si="103"/>
        <v>1.0385680074578623</v>
      </c>
      <c r="I728" s="2">
        <f t="shared" si="104"/>
        <v>50.945958322625636</v>
      </c>
    </row>
    <row r="729" spans="1:9" ht="13.5" x14ac:dyDescent="0.25">
      <c r="A729" s="3">
        <f>TITRES_STAT!B732</f>
        <v>43368</v>
      </c>
      <c r="B729" s="5">
        <f>TITRES_STAT!D732</f>
        <v>1.5852999999999999</v>
      </c>
      <c r="C729" s="2">
        <f t="shared" si="99"/>
        <v>-6.7000000000001503E-3</v>
      </c>
      <c r="D729" s="2">
        <f t="shared" si="100"/>
        <v>0</v>
      </c>
      <c r="E729" s="2">
        <f t="shared" si="101"/>
        <v>6.7000000000001503E-3</v>
      </c>
      <c r="F729" s="2">
        <f t="shared" si="102"/>
        <v>6.7373437036000973E-3</v>
      </c>
      <c r="G729" s="2">
        <f t="shared" si="102"/>
        <v>6.965718784565313E-3</v>
      </c>
      <c r="H729" s="2">
        <f t="shared" si="103"/>
        <v>0.96721442710675443</v>
      </c>
      <c r="I729" s="2">
        <f t="shared" si="104"/>
        <v>49.166700578201223</v>
      </c>
    </row>
    <row r="730" spans="1:9" ht="13.5" x14ac:dyDescent="0.25">
      <c r="A730" s="3">
        <f>TITRES_STAT!B733</f>
        <v>43369</v>
      </c>
      <c r="B730" s="5">
        <f>TITRES_STAT!D733</f>
        <v>1.5852999999999999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6.2561048676286618E-3</v>
      </c>
      <c r="G730" s="2">
        <f t="shared" si="102"/>
        <v>6.4681674428106479E-3</v>
      </c>
      <c r="H730" s="2">
        <f t="shared" si="103"/>
        <v>0.96721442710675443</v>
      </c>
      <c r="I730" s="2">
        <f t="shared" si="104"/>
        <v>49.166700578201223</v>
      </c>
    </row>
    <row r="731" spans="1:9" ht="13.5" x14ac:dyDescent="0.25">
      <c r="A731" s="3">
        <f>TITRES_STAT!B734</f>
        <v>43370</v>
      </c>
      <c r="B731" s="5">
        <f>TITRES_STAT!D734</f>
        <v>1.6054999999999999</v>
      </c>
      <c r="C731" s="2">
        <f t="shared" si="99"/>
        <v>2.0199999999999996E-2</v>
      </c>
      <c r="D731" s="2">
        <f t="shared" si="100"/>
        <v>2.0199999999999996E-2</v>
      </c>
      <c r="E731" s="2">
        <f t="shared" si="101"/>
        <v>0</v>
      </c>
      <c r="F731" s="2">
        <f t="shared" si="102"/>
        <v>7.2520973770837573E-3</v>
      </c>
      <c r="G731" s="2">
        <f t="shared" si="102"/>
        <v>6.0061554826098878E-3</v>
      </c>
      <c r="H731" s="2">
        <f t="shared" si="103"/>
        <v>1.2074441625897543</v>
      </c>
      <c r="I731" s="2">
        <f t="shared" si="104"/>
        <v>54.698740881091702</v>
      </c>
    </row>
    <row r="732" spans="1:9" ht="13.5" x14ac:dyDescent="0.25">
      <c r="A732" s="3">
        <f>TITRES_STAT!B735</f>
        <v>43371</v>
      </c>
      <c r="B732" s="5">
        <f>TITRES_STAT!D735</f>
        <v>1.6054999999999999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6.7340904215777752E-3</v>
      </c>
      <c r="G732" s="2">
        <f t="shared" si="102"/>
        <v>5.5771443767091821E-3</v>
      </c>
      <c r="H732" s="2">
        <f t="shared" si="103"/>
        <v>1.2074441625897543</v>
      </c>
      <c r="I732" s="2">
        <f t="shared" si="104"/>
        <v>54.698740881091702</v>
      </c>
    </row>
    <row r="733" spans="1:9" ht="13.5" x14ac:dyDescent="0.25">
      <c r="A733" s="3">
        <f>TITRES_STAT!B736</f>
        <v>43374</v>
      </c>
      <c r="B733" s="5">
        <f>TITRES_STAT!D736</f>
        <v>1.6054999999999999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6.2530839628936481E-3</v>
      </c>
      <c r="G733" s="2">
        <f t="shared" si="105"/>
        <v>5.1787769212299547E-3</v>
      </c>
      <c r="H733" s="2">
        <f t="shared" si="103"/>
        <v>1.2074441625897543</v>
      </c>
      <c r="I733" s="2">
        <f t="shared" si="104"/>
        <v>54.698740881091702</v>
      </c>
    </row>
    <row r="734" spans="1:9" ht="13.5" x14ac:dyDescent="0.25">
      <c r="A734" s="3">
        <f>TITRES_STAT!B737</f>
        <v>43375</v>
      </c>
      <c r="B734" s="5">
        <f>TITRES_STAT!D737</f>
        <v>1.5987</v>
      </c>
      <c r="C734" s="2">
        <f t="shared" si="99"/>
        <v>-6.7999999999999172E-3</v>
      </c>
      <c r="D734" s="2">
        <f t="shared" si="100"/>
        <v>0</v>
      </c>
      <c r="E734" s="2">
        <f t="shared" si="101"/>
        <v>6.7999999999999172E-3</v>
      </c>
      <c r="F734" s="2">
        <f t="shared" si="105"/>
        <v>5.806435108401245E-3</v>
      </c>
      <c r="G734" s="2">
        <f t="shared" si="105"/>
        <v>5.2945785697135232E-3</v>
      </c>
      <c r="H734" s="2">
        <f t="shared" si="103"/>
        <v>1.0966755959795715</v>
      </c>
      <c r="I734" s="2">
        <f t="shared" si="104"/>
        <v>52.305449545102483</v>
      </c>
    </row>
    <row r="735" spans="1:9" ht="13.5" x14ac:dyDescent="0.25">
      <c r="A735" s="3">
        <f>TITRES_STAT!B738</f>
        <v>43376</v>
      </c>
      <c r="B735" s="5">
        <f>TITRES_STAT!D738</f>
        <v>1.6054999999999999</v>
      </c>
      <c r="C735" s="2">
        <f t="shared" si="99"/>
        <v>6.7999999999999172E-3</v>
      </c>
      <c r="D735" s="2">
        <f t="shared" si="100"/>
        <v>6.7999999999999172E-3</v>
      </c>
      <c r="E735" s="2">
        <f t="shared" si="101"/>
        <v>0</v>
      </c>
      <c r="F735" s="2">
        <f t="shared" si="105"/>
        <v>5.8774040292297212E-3</v>
      </c>
      <c r="G735" s="2">
        <f t="shared" si="105"/>
        <v>4.9163943861625569E-3</v>
      </c>
      <c r="H735" s="2">
        <f t="shared" si="103"/>
        <v>1.1954704133931922</v>
      </c>
      <c r="I735" s="2">
        <f t="shared" si="104"/>
        <v>54.45167496224839</v>
      </c>
    </row>
    <row r="736" spans="1:9" ht="13.5" x14ac:dyDescent="0.25">
      <c r="A736" s="3">
        <f>TITRES_STAT!B739</f>
        <v>43377</v>
      </c>
      <c r="B736" s="5">
        <f>TITRES_STAT!D739</f>
        <v>1.5583</v>
      </c>
      <c r="C736" s="2">
        <f t="shared" si="99"/>
        <v>-4.7199999999999909E-2</v>
      </c>
      <c r="D736" s="2">
        <f t="shared" si="100"/>
        <v>0</v>
      </c>
      <c r="E736" s="2">
        <f t="shared" si="101"/>
        <v>4.7199999999999909E-2</v>
      </c>
      <c r="F736" s="2">
        <f t="shared" si="105"/>
        <v>5.4575894557133122E-3</v>
      </c>
      <c r="G736" s="2">
        <f t="shared" si="105"/>
        <v>7.9366519300080821E-3</v>
      </c>
      <c r="H736" s="2">
        <f t="shared" si="103"/>
        <v>0.68764379537402176</v>
      </c>
      <c r="I736" s="2">
        <f t="shared" si="104"/>
        <v>40.745789914845368</v>
      </c>
    </row>
    <row r="737" spans="1:9" ht="13.5" x14ac:dyDescent="0.25">
      <c r="A737" s="3">
        <f>TITRES_STAT!B740</f>
        <v>43378</v>
      </c>
      <c r="B737" s="5">
        <f>TITRES_STAT!D740</f>
        <v>1.5920000000000001</v>
      </c>
      <c r="C737" s="2">
        <f t="shared" si="99"/>
        <v>3.3700000000000063E-2</v>
      </c>
      <c r="D737" s="2">
        <f t="shared" si="100"/>
        <v>3.3700000000000063E-2</v>
      </c>
      <c r="E737" s="2">
        <f t="shared" si="101"/>
        <v>0</v>
      </c>
      <c r="F737" s="2">
        <f t="shared" si="105"/>
        <v>7.4749044945909369E-3</v>
      </c>
      <c r="G737" s="2">
        <f t="shared" si="105"/>
        <v>7.3697482207217904E-3</v>
      </c>
      <c r="H737" s="2">
        <f t="shared" si="103"/>
        <v>1.0142686385911359</v>
      </c>
      <c r="I737" s="2">
        <f t="shared" si="104"/>
        <v>50.354189066884246</v>
      </c>
    </row>
    <row r="738" spans="1:9" ht="13.5" x14ac:dyDescent="0.25">
      <c r="A738" s="3">
        <f>TITRES_STAT!B741</f>
        <v>43381</v>
      </c>
      <c r="B738" s="5">
        <f>TITRES_STAT!D741</f>
        <v>1.5785</v>
      </c>
      <c r="C738" s="2">
        <f t="shared" si="99"/>
        <v>-1.3500000000000068E-2</v>
      </c>
      <c r="D738" s="2">
        <f t="shared" si="100"/>
        <v>0</v>
      </c>
      <c r="E738" s="2">
        <f t="shared" si="101"/>
        <v>1.3500000000000068E-2</v>
      </c>
      <c r="F738" s="2">
        <f t="shared" si="105"/>
        <v>6.9409827449772987E-3</v>
      </c>
      <c r="G738" s="2">
        <f t="shared" si="105"/>
        <v>7.8076233478130957E-3</v>
      </c>
      <c r="H738" s="2">
        <f t="shared" si="103"/>
        <v>0.88900071580956297</v>
      </c>
      <c r="I738" s="2">
        <f t="shared" si="104"/>
        <v>47.061957593201164</v>
      </c>
    </row>
    <row r="739" spans="1:9" ht="13.5" x14ac:dyDescent="0.25">
      <c r="A739" s="3">
        <f>TITRES_STAT!B742</f>
        <v>43382</v>
      </c>
      <c r="B739" s="5">
        <f>TITRES_STAT!D742</f>
        <v>1.5785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6.4451982631932052E-3</v>
      </c>
      <c r="G739" s="2">
        <f t="shared" si="105"/>
        <v>7.2499359658264456E-3</v>
      </c>
      <c r="H739" s="2">
        <f t="shared" si="103"/>
        <v>0.88900071580956297</v>
      </c>
      <c r="I739" s="2">
        <f t="shared" si="104"/>
        <v>47.061957593201164</v>
      </c>
    </row>
    <row r="740" spans="1:9" ht="13.5" x14ac:dyDescent="0.25">
      <c r="A740" s="3">
        <f>TITRES_STAT!B743</f>
        <v>43383</v>
      </c>
      <c r="B740" s="5">
        <f>TITRES_STAT!D743</f>
        <v>1.5785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5.9848269586794045E-3</v>
      </c>
      <c r="G740" s="2">
        <f t="shared" si="105"/>
        <v>6.732083396838842E-3</v>
      </c>
      <c r="H740" s="2">
        <f t="shared" si="103"/>
        <v>0.88900071580956297</v>
      </c>
      <c r="I740" s="2">
        <f t="shared" si="104"/>
        <v>47.061957593201164</v>
      </c>
    </row>
    <row r="741" spans="1:9" ht="13.5" x14ac:dyDescent="0.25">
      <c r="A741" s="3">
        <f>TITRES_STAT!B744</f>
        <v>43384</v>
      </c>
      <c r="B741" s="5">
        <f>TITRES_STAT!D744</f>
        <v>1.5515000000000001</v>
      </c>
      <c r="C741" s="2">
        <f t="shared" si="99"/>
        <v>-2.6999999999999913E-2</v>
      </c>
      <c r="D741" s="2">
        <f t="shared" si="100"/>
        <v>0</v>
      </c>
      <c r="E741" s="2">
        <f t="shared" si="101"/>
        <v>2.6999999999999913E-2</v>
      </c>
      <c r="F741" s="2">
        <f t="shared" si="105"/>
        <v>5.5573393187737328E-3</v>
      </c>
      <c r="G741" s="2">
        <f t="shared" si="105"/>
        <v>8.1797917256360604E-3</v>
      </c>
      <c r="H741" s="2">
        <f t="shared" si="103"/>
        <v>0.67939863326307304</v>
      </c>
      <c r="I741" s="2">
        <f t="shared" si="104"/>
        <v>40.45487591847094</v>
      </c>
    </row>
    <row r="742" spans="1:9" ht="13.5" x14ac:dyDescent="0.25">
      <c r="A742" s="3">
        <f>TITRES_STAT!B745</f>
        <v>43385</v>
      </c>
      <c r="B742" s="5">
        <f>TITRES_STAT!D745</f>
        <v>1.5583</v>
      </c>
      <c r="C742" s="2">
        <f t="shared" si="99"/>
        <v>6.7999999999999172E-3</v>
      </c>
      <c r="D742" s="2">
        <f t="shared" si="100"/>
        <v>6.7999999999999172E-3</v>
      </c>
      <c r="E742" s="2">
        <f t="shared" si="101"/>
        <v>0</v>
      </c>
      <c r="F742" s="2">
        <f t="shared" si="105"/>
        <v>5.6461007960041743E-3</v>
      </c>
      <c r="G742" s="2">
        <f t="shared" si="105"/>
        <v>7.5955208880906276E-3</v>
      </c>
      <c r="H742" s="2">
        <f t="shared" si="103"/>
        <v>0.74334609557284737</v>
      </c>
      <c r="I742" s="2">
        <f t="shared" si="104"/>
        <v>42.639043243366466</v>
      </c>
    </row>
    <row r="743" spans="1:9" ht="13.5" x14ac:dyDescent="0.25">
      <c r="A743" s="3">
        <f>TITRES_STAT!B746</f>
        <v>43389</v>
      </c>
      <c r="B743" s="5">
        <f>TITRES_STAT!D746</f>
        <v>1.5649999999999999</v>
      </c>
      <c r="C743" s="2">
        <f t="shared" si="99"/>
        <v>6.6999999999999282E-3</v>
      </c>
      <c r="D743" s="2">
        <f t="shared" si="100"/>
        <v>6.6999999999999282E-3</v>
      </c>
      <c r="E743" s="2">
        <f t="shared" si="101"/>
        <v>0</v>
      </c>
      <c r="F743" s="2">
        <f t="shared" si="105"/>
        <v>5.7213793105752994E-3</v>
      </c>
      <c r="G743" s="2">
        <f t="shared" si="105"/>
        <v>7.0529836817984403E-3</v>
      </c>
      <c r="H743" s="2">
        <f t="shared" si="103"/>
        <v>0.81119985082914647</v>
      </c>
      <c r="I743" s="2">
        <f t="shared" si="104"/>
        <v>44.787981318449674</v>
      </c>
    </row>
    <row r="744" spans="1:9" ht="13.5" x14ac:dyDescent="0.25">
      <c r="A744" s="3">
        <f>TITRES_STAT!B747</f>
        <v>43390</v>
      </c>
      <c r="B744" s="5">
        <f>TITRES_STAT!D747</f>
        <v>1.5649999999999999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5.3127093598199209E-3</v>
      </c>
      <c r="G744" s="2">
        <f t="shared" si="105"/>
        <v>6.5491991330985516E-3</v>
      </c>
      <c r="H744" s="2">
        <f t="shared" si="103"/>
        <v>0.81119985082914658</v>
      </c>
      <c r="I744" s="2">
        <f t="shared" si="104"/>
        <v>44.787981318449674</v>
      </c>
    </row>
    <row r="745" spans="1:9" ht="13.5" x14ac:dyDescent="0.25">
      <c r="A745" s="3">
        <f>TITRES_STAT!B748</f>
        <v>43391</v>
      </c>
      <c r="B745" s="5">
        <f>TITRES_STAT!D748</f>
        <v>1.5515000000000001</v>
      </c>
      <c r="C745" s="2">
        <f t="shared" si="99"/>
        <v>-1.3499999999999845E-2</v>
      </c>
      <c r="D745" s="2">
        <f t="shared" si="100"/>
        <v>0</v>
      </c>
      <c r="E745" s="2">
        <f t="shared" si="101"/>
        <v>1.3499999999999845E-2</v>
      </c>
      <c r="F745" s="2">
        <f t="shared" si="105"/>
        <v>4.9332301198327837E-3</v>
      </c>
      <c r="G745" s="2">
        <f t="shared" si="105"/>
        <v>7.0456849093057869E-3</v>
      </c>
      <c r="H745" s="2">
        <f t="shared" si="103"/>
        <v>0.70017751053798627</v>
      </c>
      <c r="I745" s="2">
        <f t="shared" si="104"/>
        <v>41.182612180091091</v>
      </c>
    </row>
    <row r="746" spans="1:9" ht="13.5" x14ac:dyDescent="0.25">
      <c r="A746" s="3">
        <f>TITRES_STAT!B749</f>
        <v>43392</v>
      </c>
      <c r="B746" s="5">
        <f>TITRES_STAT!D749</f>
        <v>1.5515000000000001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4.5808565398447274E-3</v>
      </c>
      <c r="G746" s="2">
        <f t="shared" si="105"/>
        <v>6.5424217014982316E-3</v>
      </c>
      <c r="H746" s="2">
        <f t="shared" si="103"/>
        <v>0.70017751053798616</v>
      </c>
      <c r="I746" s="2">
        <f t="shared" si="104"/>
        <v>41.182612180091091</v>
      </c>
    </row>
    <row r="747" spans="1:9" ht="13.5" x14ac:dyDescent="0.25">
      <c r="A747" s="3">
        <f>TITRES_STAT!B750</f>
        <v>43395</v>
      </c>
      <c r="B747" s="5">
        <f>TITRES_STAT!D750</f>
        <v>1.5515000000000001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4.25365250128439E-3</v>
      </c>
      <c r="G747" s="2">
        <f t="shared" si="105"/>
        <v>6.0751058656769294E-3</v>
      </c>
      <c r="H747" s="2">
        <f t="shared" si="103"/>
        <v>0.70017751053798616</v>
      </c>
      <c r="I747" s="2">
        <f t="shared" si="104"/>
        <v>41.182612180091091</v>
      </c>
    </row>
    <row r="748" spans="1:9" ht="13.5" x14ac:dyDescent="0.25">
      <c r="A748" s="3">
        <f>TITRES_STAT!B751</f>
        <v>43396</v>
      </c>
      <c r="B748" s="5">
        <f>TITRES_STAT!D751</f>
        <v>1.5515000000000001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3.9498201797640766E-3</v>
      </c>
      <c r="G748" s="2">
        <f t="shared" si="105"/>
        <v>5.6411697324142912E-3</v>
      </c>
      <c r="H748" s="2">
        <f t="shared" si="103"/>
        <v>0.70017751053798627</v>
      </c>
      <c r="I748" s="2">
        <f t="shared" si="104"/>
        <v>41.182612180091091</v>
      </c>
    </row>
    <row r="749" spans="1:9" ht="13.5" x14ac:dyDescent="0.25">
      <c r="A749" s="3">
        <f>TITRES_STAT!B752</f>
        <v>43397</v>
      </c>
      <c r="B749" s="5">
        <f>TITRES_STAT!D752</f>
        <v>1.5515000000000001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3.6676901669237855E-3</v>
      </c>
      <c r="G749" s="2">
        <f t="shared" si="106"/>
        <v>5.2382290372418412E-3</v>
      </c>
      <c r="H749" s="2">
        <f t="shared" si="103"/>
        <v>0.70017751053798638</v>
      </c>
      <c r="I749" s="2">
        <f t="shared" si="104"/>
        <v>41.182612180091098</v>
      </c>
    </row>
    <row r="750" spans="1:9" ht="13.5" x14ac:dyDescent="0.25">
      <c r="A750" s="3">
        <f>TITRES_STAT!B753</f>
        <v>43398</v>
      </c>
      <c r="B750" s="5">
        <f>TITRES_STAT!D753</f>
        <v>1.538</v>
      </c>
      <c r="C750" s="2">
        <f t="shared" si="99"/>
        <v>-1.3500000000000068E-2</v>
      </c>
      <c r="D750" s="2">
        <f t="shared" si="100"/>
        <v>0</v>
      </c>
      <c r="E750" s="2">
        <f t="shared" si="101"/>
        <v>1.3500000000000068E-2</v>
      </c>
      <c r="F750" s="2">
        <f t="shared" si="106"/>
        <v>3.4057122978578005E-3</v>
      </c>
      <c r="G750" s="2">
        <f t="shared" si="106"/>
        <v>5.8283555345817143E-3</v>
      </c>
      <c r="H750" s="2">
        <f t="shared" si="103"/>
        <v>0.584335028577185</v>
      </c>
      <c r="I750" s="2">
        <f t="shared" si="104"/>
        <v>36.882036819065227</v>
      </c>
    </row>
    <row r="751" spans="1:9" ht="13.5" x14ac:dyDescent="0.25">
      <c r="A751" s="3">
        <f>TITRES_STAT!B754</f>
        <v>43399</v>
      </c>
      <c r="B751" s="5">
        <f>TITRES_STAT!D754</f>
        <v>1.5448</v>
      </c>
      <c r="C751" s="2">
        <f t="shared" si="99"/>
        <v>6.7999999999999172E-3</v>
      </c>
      <c r="D751" s="2">
        <f t="shared" si="100"/>
        <v>6.7999999999999172E-3</v>
      </c>
      <c r="E751" s="2">
        <f t="shared" si="101"/>
        <v>0</v>
      </c>
      <c r="F751" s="2">
        <f t="shared" si="106"/>
        <v>3.64816141943938E-3</v>
      </c>
      <c r="G751" s="2">
        <f t="shared" si="106"/>
        <v>5.4120444249687342E-3</v>
      </c>
      <c r="H751" s="2">
        <f t="shared" si="103"/>
        <v>0.67408194260350252</v>
      </c>
      <c r="I751" s="2">
        <f t="shared" si="104"/>
        <v>40.265767490161338</v>
      </c>
    </row>
    <row r="752" spans="1:9" ht="13.5" x14ac:dyDescent="0.25">
      <c r="A752" s="3">
        <f>TITRES_STAT!B755</f>
        <v>43402</v>
      </c>
      <c r="B752" s="5">
        <f>TITRES_STAT!D755</f>
        <v>1.5448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3.3875784609079954E-3</v>
      </c>
      <c r="G752" s="2">
        <f t="shared" si="106"/>
        <v>5.0254698231852529E-3</v>
      </c>
      <c r="H752" s="2">
        <f t="shared" si="103"/>
        <v>0.67408194260350252</v>
      </c>
      <c r="I752" s="2">
        <f t="shared" si="104"/>
        <v>40.265767490161338</v>
      </c>
    </row>
    <row r="753" spans="1:9" ht="13.5" x14ac:dyDescent="0.25">
      <c r="A753" s="3">
        <f>TITRES_STAT!B756</f>
        <v>43403</v>
      </c>
      <c r="B753" s="5">
        <f>TITRES_STAT!D756</f>
        <v>1.5448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3.1456085708431386E-3</v>
      </c>
      <c r="G753" s="2">
        <f t="shared" si="106"/>
        <v>4.6665076929577349E-3</v>
      </c>
      <c r="H753" s="2">
        <f t="shared" si="103"/>
        <v>0.67408194260350252</v>
      </c>
      <c r="I753" s="2">
        <f t="shared" si="104"/>
        <v>40.265767490161338</v>
      </c>
    </row>
    <row r="754" spans="1:9" ht="13.5" x14ac:dyDescent="0.25">
      <c r="A754" s="3">
        <f>TITRES_STAT!B757</f>
        <v>43404</v>
      </c>
      <c r="B754" s="5">
        <f>TITRES_STAT!D757</f>
        <v>1.5448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2.920922244354343E-3</v>
      </c>
      <c r="G754" s="2">
        <f t="shared" si="106"/>
        <v>4.3331857148893255E-3</v>
      </c>
      <c r="H754" s="2">
        <f t="shared" si="103"/>
        <v>0.6740819426035024</v>
      </c>
      <c r="I754" s="2">
        <f t="shared" si="104"/>
        <v>40.265767490161338</v>
      </c>
    </row>
    <row r="755" spans="1:9" ht="13.5" x14ac:dyDescent="0.25">
      <c r="A755" s="3">
        <f>TITRES_STAT!B758</f>
        <v>43405</v>
      </c>
      <c r="B755" s="5">
        <f>TITRES_STAT!D758</f>
        <v>1.5448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2.7122849411861756E-3</v>
      </c>
      <c r="G755" s="2">
        <f t="shared" si="106"/>
        <v>4.0236724495400882E-3</v>
      </c>
      <c r="H755" s="2">
        <f t="shared" si="103"/>
        <v>0.6740819426035024</v>
      </c>
      <c r="I755" s="2">
        <f t="shared" si="104"/>
        <v>40.265767490161338</v>
      </c>
    </row>
    <row r="756" spans="1:9" ht="13.5" x14ac:dyDescent="0.25">
      <c r="A756" s="3">
        <f>TITRES_STAT!B759</f>
        <v>43406</v>
      </c>
      <c r="B756" s="5">
        <f>TITRES_STAT!D759</f>
        <v>1.5448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2.5185503025300202E-3</v>
      </c>
      <c r="G756" s="2">
        <f t="shared" si="106"/>
        <v>3.7362672745729392E-3</v>
      </c>
      <c r="H756" s="2">
        <f t="shared" si="103"/>
        <v>0.6740819426035024</v>
      </c>
      <c r="I756" s="2">
        <f t="shared" si="104"/>
        <v>40.265767490161338</v>
      </c>
    </row>
    <row r="757" spans="1:9" ht="13.5" x14ac:dyDescent="0.25">
      <c r="A757" s="3">
        <f>TITRES_STAT!B760</f>
        <v>43409</v>
      </c>
      <c r="B757" s="5">
        <f>TITRES_STAT!D760</f>
        <v>1.5448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2.3386538523493044E-3</v>
      </c>
      <c r="G757" s="2">
        <f t="shared" si="106"/>
        <v>3.4693910406748719E-3</v>
      </c>
      <c r="H757" s="2">
        <f t="shared" si="103"/>
        <v>0.6740819426035024</v>
      </c>
      <c r="I757" s="2">
        <f t="shared" si="104"/>
        <v>40.265767490161338</v>
      </c>
    </row>
    <row r="758" spans="1:9" ht="13.5" x14ac:dyDescent="0.25">
      <c r="A758" s="3">
        <f>TITRES_STAT!B761</f>
        <v>43410</v>
      </c>
      <c r="B758" s="5">
        <f>TITRES_STAT!D761</f>
        <v>1.538</v>
      </c>
      <c r="C758" s="2">
        <f t="shared" si="99"/>
        <v>-6.7999999999999172E-3</v>
      </c>
      <c r="D758" s="2">
        <f t="shared" si="100"/>
        <v>0</v>
      </c>
      <c r="E758" s="2">
        <f t="shared" si="101"/>
        <v>6.7999999999999172E-3</v>
      </c>
      <c r="F758" s="2">
        <f t="shared" si="106"/>
        <v>2.1716071486100686E-3</v>
      </c>
      <c r="G758" s="2">
        <f t="shared" si="106"/>
        <v>3.7072916806266606E-3</v>
      </c>
      <c r="H758" s="2">
        <f t="shared" si="103"/>
        <v>0.58576646665227916</v>
      </c>
      <c r="I758" s="2">
        <f t="shared" si="104"/>
        <v>36.939012078423758</v>
      </c>
    </row>
    <row r="759" spans="1:9" ht="13.5" x14ac:dyDescent="0.25">
      <c r="A759" s="3">
        <f>TITRES_STAT!B762</f>
        <v>43411</v>
      </c>
      <c r="B759" s="5">
        <f>TITRES_STAT!D762</f>
        <v>1.538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2.0164923522807778E-3</v>
      </c>
      <c r="G759" s="2">
        <f t="shared" si="106"/>
        <v>3.4424851320104706E-3</v>
      </c>
      <c r="H759" s="2">
        <f t="shared" si="103"/>
        <v>0.58576646665227905</v>
      </c>
      <c r="I759" s="2">
        <f t="shared" si="104"/>
        <v>36.939012078423758</v>
      </c>
    </row>
    <row r="760" spans="1:9" ht="13.5" x14ac:dyDescent="0.25">
      <c r="A760" s="3">
        <f>TITRES_STAT!B763</f>
        <v>43412</v>
      </c>
      <c r="B760" s="5">
        <f>TITRES_STAT!D763</f>
        <v>1.538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1.8724571842607222E-3</v>
      </c>
      <c r="G760" s="2">
        <f t="shared" si="106"/>
        <v>3.1965933368668653E-3</v>
      </c>
      <c r="H760" s="2">
        <f t="shared" si="103"/>
        <v>0.58576646665227905</v>
      </c>
      <c r="I760" s="2">
        <f t="shared" si="104"/>
        <v>36.939012078423758</v>
      </c>
    </row>
    <row r="761" spans="1:9" ht="13.5" x14ac:dyDescent="0.25">
      <c r="A761" s="3">
        <f>TITRES_STAT!B764</f>
        <v>43413</v>
      </c>
      <c r="B761" s="5">
        <f>TITRES_STAT!D764</f>
        <v>1.5448</v>
      </c>
      <c r="C761" s="2">
        <f t="shared" si="99"/>
        <v>6.7999999999999172E-3</v>
      </c>
      <c r="D761" s="2">
        <f t="shared" si="100"/>
        <v>6.7999999999999172E-3</v>
      </c>
      <c r="E761" s="2">
        <f t="shared" si="101"/>
        <v>0</v>
      </c>
      <c r="F761" s="2">
        <f t="shared" si="106"/>
        <v>2.2244245282420933E-3</v>
      </c>
      <c r="G761" s="2">
        <f t="shared" si="106"/>
        <v>2.9682652413763749E-3</v>
      </c>
      <c r="H761" s="2">
        <f t="shared" si="103"/>
        <v>0.74940220881697039</v>
      </c>
      <c r="I761" s="2">
        <f t="shared" si="104"/>
        <v>42.837616474930144</v>
      </c>
    </row>
    <row r="762" spans="1:9" ht="13.5" x14ac:dyDescent="0.25">
      <c r="A762" s="3">
        <f>TITRES_STAT!B765</f>
        <v>43416</v>
      </c>
      <c r="B762" s="5">
        <f>TITRES_STAT!D765</f>
        <v>1.5448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2.0655370619390863E-3</v>
      </c>
      <c r="G762" s="2">
        <f t="shared" si="106"/>
        <v>2.7562462955637765E-3</v>
      </c>
      <c r="H762" s="2">
        <f t="shared" si="103"/>
        <v>0.74940220881697039</v>
      </c>
      <c r="I762" s="2">
        <f t="shared" si="104"/>
        <v>42.837616474930144</v>
      </c>
    </row>
    <row r="763" spans="1:9" ht="13.5" x14ac:dyDescent="0.25">
      <c r="A763" s="3">
        <f>TITRES_STAT!B766</f>
        <v>43417</v>
      </c>
      <c r="B763" s="5">
        <f>TITRES_STAT!D766</f>
        <v>1.538</v>
      </c>
      <c r="C763" s="2">
        <f t="shared" si="99"/>
        <v>-6.7999999999999172E-3</v>
      </c>
      <c r="D763" s="2">
        <f t="shared" si="100"/>
        <v>0</v>
      </c>
      <c r="E763" s="2">
        <f t="shared" si="101"/>
        <v>6.7999999999999172E-3</v>
      </c>
      <c r="F763" s="2">
        <f t="shared" si="106"/>
        <v>1.9179987003720088E-3</v>
      </c>
      <c r="G763" s="2">
        <f t="shared" si="106"/>
        <v>3.0450858458806436E-3</v>
      </c>
      <c r="H763" s="2">
        <f t="shared" si="103"/>
        <v>0.62986687320052237</v>
      </c>
      <c r="I763" s="2">
        <f t="shared" si="104"/>
        <v>38.645295732876086</v>
      </c>
    </row>
    <row r="764" spans="1:9" ht="13.5" x14ac:dyDescent="0.25">
      <c r="A764" s="3">
        <f>TITRES_STAT!B767</f>
        <v>43418</v>
      </c>
      <c r="B764" s="5">
        <f>TITRES_STAT!D767</f>
        <v>1.5448</v>
      </c>
      <c r="C764" s="2">
        <f t="shared" si="99"/>
        <v>6.7999999999999172E-3</v>
      </c>
      <c r="D764" s="2">
        <f t="shared" si="100"/>
        <v>6.7999999999999172E-3</v>
      </c>
      <c r="E764" s="2">
        <f t="shared" si="101"/>
        <v>0</v>
      </c>
      <c r="F764" s="2">
        <f t="shared" si="106"/>
        <v>2.2667130789168597E-3</v>
      </c>
      <c r="G764" s="2">
        <f t="shared" si="106"/>
        <v>2.827579714032026E-3</v>
      </c>
      <c r="H764" s="2">
        <f t="shared" si="103"/>
        <v>0.80164427112988768</v>
      </c>
      <c r="I764" s="2">
        <f t="shared" si="104"/>
        <v>44.495147237203632</v>
      </c>
    </row>
    <row r="765" spans="1:9" ht="13.5" x14ac:dyDescent="0.25">
      <c r="A765" s="3">
        <f>TITRES_STAT!B768</f>
        <v>43419</v>
      </c>
      <c r="B765" s="5">
        <f>TITRES_STAT!D768</f>
        <v>1.5448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2.1048050018513697E-3</v>
      </c>
      <c r="G765" s="2">
        <f t="shared" si="107"/>
        <v>2.6256097344583098E-3</v>
      </c>
      <c r="H765" s="2">
        <f t="shared" si="103"/>
        <v>0.80164427112988768</v>
      </c>
      <c r="I765" s="2">
        <f t="shared" si="104"/>
        <v>44.495147237203632</v>
      </c>
    </row>
    <row r="766" spans="1:9" ht="13.5" x14ac:dyDescent="0.25">
      <c r="A766" s="3">
        <f>TITRES_STAT!B769</f>
        <v>43420</v>
      </c>
      <c r="B766" s="5">
        <f>TITRES_STAT!D769</f>
        <v>1.5448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1.9544617874334147E-3</v>
      </c>
      <c r="G766" s="2">
        <f t="shared" si="107"/>
        <v>2.4380661819970021E-3</v>
      </c>
      <c r="H766" s="2">
        <f t="shared" si="103"/>
        <v>0.80164427112988756</v>
      </c>
      <c r="I766" s="2">
        <f t="shared" si="104"/>
        <v>44.495147237203625</v>
      </c>
    </row>
    <row r="767" spans="1:9" ht="13.5" x14ac:dyDescent="0.25">
      <c r="A767" s="3">
        <f>TITRES_STAT!B770</f>
        <v>43423</v>
      </c>
      <c r="B767" s="5">
        <f>TITRES_STAT!D770</f>
        <v>1.5313000000000001</v>
      </c>
      <c r="C767" s="2">
        <f t="shared" si="99"/>
        <v>-1.3499999999999845E-2</v>
      </c>
      <c r="D767" s="2">
        <f t="shared" si="100"/>
        <v>0</v>
      </c>
      <c r="E767" s="2">
        <f t="shared" si="101"/>
        <v>1.3499999999999845E-2</v>
      </c>
      <c r="F767" s="2">
        <f t="shared" si="107"/>
        <v>1.8148573740453136E-3</v>
      </c>
      <c r="G767" s="2">
        <f t="shared" si="107"/>
        <v>3.2282043118543485E-3</v>
      </c>
      <c r="H767" s="2">
        <f t="shared" si="103"/>
        <v>0.56218789107645462</v>
      </c>
      <c r="I767" s="2">
        <f t="shared" si="104"/>
        <v>35.98721346438478</v>
      </c>
    </row>
    <row r="768" spans="1:9" ht="13.5" x14ac:dyDescent="0.25">
      <c r="A768" s="3">
        <f>TITRES_STAT!B771</f>
        <v>43425</v>
      </c>
      <c r="B768" s="5">
        <f>TITRES_STAT!D771</f>
        <v>1.5313000000000001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1.6852247044706482E-3</v>
      </c>
      <c r="G768" s="2">
        <f t="shared" si="107"/>
        <v>2.9976182895790379E-3</v>
      </c>
      <c r="H768" s="2">
        <f t="shared" si="103"/>
        <v>0.56218789107645462</v>
      </c>
      <c r="I768" s="2">
        <f t="shared" si="104"/>
        <v>35.98721346438478</v>
      </c>
    </row>
    <row r="769" spans="1:9" ht="13.5" x14ac:dyDescent="0.25">
      <c r="A769" s="3">
        <f>TITRES_STAT!B772</f>
        <v>43426</v>
      </c>
      <c r="B769" s="5">
        <f>TITRES_STAT!D772</f>
        <v>1.5178</v>
      </c>
      <c r="C769" s="2">
        <f t="shared" si="99"/>
        <v>-1.3500000000000068E-2</v>
      </c>
      <c r="D769" s="2">
        <f t="shared" si="100"/>
        <v>0</v>
      </c>
      <c r="E769" s="2">
        <f t="shared" si="101"/>
        <v>1.3500000000000068E-2</v>
      </c>
      <c r="F769" s="2">
        <f t="shared" si="107"/>
        <v>1.5648515112941731E-3</v>
      </c>
      <c r="G769" s="2">
        <f t="shared" si="107"/>
        <v>3.7477884117519686E-3</v>
      </c>
      <c r="H769" s="2">
        <f t="shared" si="103"/>
        <v>0.41753998341722182</v>
      </c>
      <c r="I769" s="2">
        <f t="shared" si="104"/>
        <v>29.45525264202216</v>
      </c>
    </row>
    <row r="770" spans="1:9" ht="13.5" x14ac:dyDescent="0.25">
      <c r="A770" s="3">
        <f>TITRES_STAT!B773</f>
        <v>43427</v>
      </c>
      <c r="B770" s="5">
        <f>TITRES_STAT!D773</f>
        <v>1.5178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1.4530764033445895E-3</v>
      </c>
      <c r="G770" s="2">
        <f t="shared" si="107"/>
        <v>3.4800892394839709E-3</v>
      </c>
      <c r="H770" s="2">
        <f t="shared" si="103"/>
        <v>0.41753998341722187</v>
      </c>
      <c r="I770" s="2">
        <f t="shared" si="104"/>
        <v>29.455252642022174</v>
      </c>
    </row>
    <row r="771" spans="1:9" ht="13.5" x14ac:dyDescent="0.25">
      <c r="A771" s="3">
        <f>TITRES_STAT!B774</f>
        <v>43430</v>
      </c>
      <c r="B771" s="5">
        <f>TITRES_STAT!D774</f>
        <v>1.4841</v>
      </c>
      <c r="C771" s="2">
        <f t="shared" ref="C771:C834" si="108">B771-B770</f>
        <v>-3.3700000000000063E-2</v>
      </c>
      <c r="D771" s="2">
        <f t="shared" ref="D771:D834" si="109">IF(C771&gt;0,C771,0)</f>
        <v>0</v>
      </c>
      <c r="E771" s="2">
        <f t="shared" ref="E771:E834" si="110">IF(C771&lt;0,-C771,0)</f>
        <v>3.3700000000000063E-2</v>
      </c>
      <c r="F771" s="2">
        <f t="shared" si="107"/>
        <v>1.3492852316771189E-3</v>
      </c>
      <c r="G771" s="2">
        <f t="shared" si="107"/>
        <v>5.6386542938065493E-3</v>
      </c>
      <c r="H771" s="2">
        <f t="shared" si="103"/>
        <v>0.23929206533536956</v>
      </c>
      <c r="I771" s="2">
        <f t="shared" si="104"/>
        <v>19.308770872394305</v>
      </c>
    </row>
    <row r="772" spans="1:9" ht="13.5" x14ac:dyDescent="0.25">
      <c r="A772" s="3">
        <f>TITRES_STAT!B775</f>
        <v>43431</v>
      </c>
      <c r="B772" s="5">
        <f>TITRES_STAT!D775</f>
        <v>1.4841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1.2529077151287535E-3</v>
      </c>
      <c r="G772" s="2">
        <f t="shared" si="107"/>
        <v>5.2358932728203671E-3</v>
      </c>
      <c r="H772" s="2">
        <f t="shared" si="103"/>
        <v>0.23929206533536959</v>
      </c>
      <c r="I772" s="2">
        <f t="shared" si="104"/>
        <v>19.308770872394305</v>
      </c>
    </row>
    <row r="773" spans="1:9" ht="13.5" x14ac:dyDescent="0.25">
      <c r="A773" s="3">
        <f>TITRES_STAT!B776</f>
        <v>43432</v>
      </c>
      <c r="B773" s="5">
        <f>TITRES_STAT!D776</f>
        <v>1.4841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1.1634143069052711E-3</v>
      </c>
      <c r="G773" s="2">
        <f t="shared" si="107"/>
        <v>4.8619008961903404E-3</v>
      </c>
      <c r="H773" s="2">
        <f t="shared" si="103"/>
        <v>0.23929206533536965</v>
      </c>
      <c r="I773" s="2">
        <f t="shared" si="104"/>
        <v>19.308770872394305</v>
      </c>
    </row>
    <row r="774" spans="1:9" ht="13.5" x14ac:dyDescent="0.25">
      <c r="A774" s="3">
        <f>TITRES_STAT!B777</f>
        <v>43433</v>
      </c>
      <c r="B774" s="5">
        <f>TITRES_STAT!D777</f>
        <v>1.4841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1.0803132849834661E-3</v>
      </c>
      <c r="G774" s="2">
        <f t="shared" si="107"/>
        <v>4.5146222607481733E-3</v>
      </c>
      <c r="H774" s="2">
        <f t="shared" si="103"/>
        <v>0.23929206533536965</v>
      </c>
      <c r="I774" s="2">
        <f t="shared" si="104"/>
        <v>19.308770872394305</v>
      </c>
    </row>
    <row r="775" spans="1:9" ht="13.5" x14ac:dyDescent="0.25">
      <c r="A775" s="3">
        <f>TITRES_STAT!B778</f>
        <v>43434</v>
      </c>
      <c r="B775" s="5">
        <f>TITRES_STAT!D778</f>
        <v>1.5178</v>
      </c>
      <c r="C775" s="2">
        <f t="shared" si="108"/>
        <v>3.3700000000000063E-2</v>
      </c>
      <c r="D775" s="2">
        <f t="shared" si="109"/>
        <v>3.3700000000000063E-2</v>
      </c>
      <c r="E775" s="2">
        <f t="shared" si="110"/>
        <v>0</v>
      </c>
      <c r="F775" s="2">
        <f t="shared" si="107"/>
        <v>3.4102909074846519E-3</v>
      </c>
      <c r="G775" s="2">
        <f t="shared" si="107"/>
        <v>4.1921492421233041E-3</v>
      </c>
      <c r="H775" s="2">
        <f t="shared" si="103"/>
        <v>0.81349463259026422</v>
      </c>
      <c r="I775" s="2">
        <f t="shared" si="104"/>
        <v>44.857846170094668</v>
      </c>
    </row>
    <row r="776" spans="1:9" ht="13.5" x14ac:dyDescent="0.25">
      <c r="A776" s="3">
        <f>TITRES_STAT!B779</f>
        <v>43437</v>
      </c>
      <c r="B776" s="5">
        <f>TITRES_STAT!D779</f>
        <v>1.5178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3.166698699807177E-3</v>
      </c>
      <c r="G776" s="2">
        <f t="shared" si="107"/>
        <v>3.8927100105430679E-3</v>
      </c>
      <c r="H776" s="2">
        <f t="shared" si="103"/>
        <v>0.81349463259026433</v>
      </c>
      <c r="I776" s="2">
        <f t="shared" si="104"/>
        <v>44.857846170094675</v>
      </c>
    </row>
    <row r="777" spans="1:9" ht="13.5" x14ac:dyDescent="0.25">
      <c r="A777" s="3">
        <f>TITRES_STAT!B780</f>
        <v>43438</v>
      </c>
      <c r="B777" s="5">
        <f>TITRES_STAT!D780</f>
        <v>1.4976</v>
      </c>
      <c r="C777" s="2">
        <f t="shared" si="108"/>
        <v>-2.0199999999999996E-2</v>
      </c>
      <c r="D777" s="2">
        <f t="shared" si="109"/>
        <v>0</v>
      </c>
      <c r="E777" s="2">
        <f t="shared" si="110"/>
        <v>2.0199999999999996E-2</v>
      </c>
      <c r="F777" s="2">
        <f t="shared" si="107"/>
        <v>2.9405059355352356E-3</v>
      </c>
      <c r="G777" s="2">
        <f t="shared" si="107"/>
        <v>5.0575164383614207E-3</v>
      </c>
      <c r="H777" s="2">
        <f t="shared" si="103"/>
        <v>0.58141302581468757</v>
      </c>
      <c r="I777" s="2">
        <f t="shared" si="104"/>
        <v>36.76541272417839</v>
      </c>
    </row>
    <row r="778" spans="1:9" ht="13.5" x14ac:dyDescent="0.25">
      <c r="A778" s="3">
        <f>TITRES_STAT!B781</f>
        <v>43439</v>
      </c>
      <c r="B778" s="5">
        <f>TITRES_STAT!D781</f>
        <v>1.4976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2.7304697972827187E-3</v>
      </c>
      <c r="G778" s="2">
        <f t="shared" si="107"/>
        <v>4.6962652641927482E-3</v>
      </c>
      <c r="H778" s="2">
        <f t="shared" si="103"/>
        <v>0.58141302581468757</v>
      </c>
      <c r="I778" s="2">
        <f t="shared" si="104"/>
        <v>36.76541272417839</v>
      </c>
    </row>
    <row r="779" spans="1:9" ht="13.5" x14ac:dyDescent="0.25">
      <c r="A779" s="3">
        <f>TITRES_STAT!B782</f>
        <v>43440</v>
      </c>
      <c r="B779" s="5">
        <f>TITRES_STAT!D782</f>
        <v>1.4976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2.5354362403339531E-3</v>
      </c>
      <c r="G779" s="2">
        <f t="shared" si="107"/>
        <v>4.3608177453218376E-3</v>
      </c>
      <c r="H779" s="2">
        <f t="shared" si="103"/>
        <v>0.58141302581468757</v>
      </c>
      <c r="I779" s="2">
        <f t="shared" si="104"/>
        <v>36.76541272417839</v>
      </c>
    </row>
    <row r="780" spans="1:9" ht="13.5" x14ac:dyDescent="0.25">
      <c r="A780" s="3">
        <f>TITRES_STAT!B783</f>
        <v>43441</v>
      </c>
      <c r="B780" s="5">
        <f>TITRES_STAT!D783</f>
        <v>1.4976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2.3543336517386705E-3</v>
      </c>
      <c r="G780" s="2">
        <f t="shared" si="107"/>
        <v>4.049330763513135E-3</v>
      </c>
      <c r="H780" s="2">
        <f t="shared" si="103"/>
        <v>0.58141302581468746</v>
      </c>
      <c r="I780" s="2">
        <f t="shared" si="104"/>
        <v>36.765412724178383</v>
      </c>
    </row>
    <row r="781" spans="1:9" ht="13.5" x14ac:dyDescent="0.25">
      <c r="A781" s="3">
        <f>TITRES_STAT!B784</f>
        <v>43444</v>
      </c>
      <c r="B781" s="5">
        <f>TITRES_STAT!D784</f>
        <v>1.4976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2.1861669623287655E-3</v>
      </c>
      <c r="G781" s="2">
        <f t="shared" si="111"/>
        <v>3.7600928518336249E-3</v>
      </c>
      <c r="H781" s="2">
        <f t="shared" si="103"/>
        <v>0.58141302581468757</v>
      </c>
      <c r="I781" s="2">
        <f t="shared" si="104"/>
        <v>36.76541272417839</v>
      </c>
    </row>
    <row r="782" spans="1:9" ht="13.5" x14ac:dyDescent="0.25">
      <c r="A782" s="3">
        <f>TITRES_STAT!B785</f>
        <v>43445</v>
      </c>
      <c r="B782" s="5">
        <f>TITRES_STAT!D785</f>
        <v>1.4976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2.0300121793052823E-3</v>
      </c>
      <c r="G782" s="2">
        <f t="shared" si="111"/>
        <v>3.4915147909883662E-3</v>
      </c>
      <c r="H782" s="2">
        <f t="shared" si="103"/>
        <v>0.58141302581468757</v>
      </c>
      <c r="I782" s="2">
        <f t="shared" si="104"/>
        <v>36.76541272417839</v>
      </c>
    </row>
    <row r="783" spans="1:9" ht="13.5" x14ac:dyDescent="0.25">
      <c r="A783" s="3">
        <f>TITRES_STAT!B786</f>
        <v>43446</v>
      </c>
      <c r="B783" s="5">
        <f>TITRES_STAT!D786</f>
        <v>1.4907999999999999</v>
      </c>
      <c r="C783" s="2">
        <f t="shared" si="108"/>
        <v>-6.8000000000001393E-3</v>
      </c>
      <c r="D783" s="2">
        <f t="shared" si="109"/>
        <v>0</v>
      </c>
      <c r="E783" s="2">
        <f t="shared" si="110"/>
        <v>6.8000000000001393E-3</v>
      </c>
      <c r="F783" s="2">
        <f t="shared" si="111"/>
        <v>1.885011309354905E-3</v>
      </c>
      <c r="G783" s="2">
        <f t="shared" si="111"/>
        <v>3.7278351630606358E-3</v>
      </c>
      <c r="H783" s="2">
        <f t="shared" si="103"/>
        <v>0.50565843898721874</v>
      </c>
      <c r="I783" s="2">
        <f t="shared" si="104"/>
        <v>33.583874396330543</v>
      </c>
    </row>
    <row r="784" spans="1:9" ht="13.5" x14ac:dyDescent="0.25">
      <c r="A784" s="3">
        <f>TITRES_STAT!B787</f>
        <v>43447</v>
      </c>
      <c r="B784" s="5">
        <f>TITRES_STAT!D787</f>
        <v>1.4773000000000001</v>
      </c>
      <c r="C784" s="2">
        <f t="shared" si="108"/>
        <v>-1.3499999999999845E-2</v>
      </c>
      <c r="D784" s="2">
        <f t="shared" si="109"/>
        <v>0</v>
      </c>
      <c r="E784" s="2">
        <f t="shared" si="110"/>
        <v>1.3499999999999845E-2</v>
      </c>
      <c r="F784" s="2">
        <f t="shared" si="111"/>
        <v>1.7503676444009832E-3</v>
      </c>
      <c r="G784" s="2">
        <f t="shared" si="111"/>
        <v>4.4258469371277224E-3</v>
      </c>
      <c r="H784" s="2">
        <f t="shared" si="103"/>
        <v>0.39548761384344966</v>
      </c>
      <c r="I784" s="2">
        <f t="shared" si="104"/>
        <v>28.340460346630977</v>
      </c>
    </row>
    <row r="785" spans="1:9" ht="13.5" x14ac:dyDescent="0.25">
      <c r="A785" s="3">
        <f>TITRES_STAT!B788</f>
        <v>43448</v>
      </c>
      <c r="B785" s="5">
        <f>TITRES_STAT!D788</f>
        <v>1.4976</v>
      </c>
      <c r="C785" s="2">
        <f t="shared" si="108"/>
        <v>2.0299999999999985E-2</v>
      </c>
      <c r="D785" s="2">
        <f t="shared" si="109"/>
        <v>2.0299999999999985E-2</v>
      </c>
      <c r="E785" s="2">
        <f t="shared" si="110"/>
        <v>0</v>
      </c>
      <c r="F785" s="2">
        <f t="shared" si="111"/>
        <v>3.0753413840866259E-3</v>
      </c>
      <c r="G785" s="2">
        <f t="shared" si="111"/>
        <v>4.1097150130471709E-3</v>
      </c>
      <c r="H785" s="2">
        <f t="shared" ref="H785:H848" si="112">F785/G785</f>
        <v>0.74831013204645469</v>
      </c>
      <c r="I785" s="2">
        <f t="shared" ref="I785:I848" si="113">IF(G785=0,100,100-(100/(1+H785)))</f>
        <v>42.801910160557895</v>
      </c>
    </row>
    <row r="786" spans="1:9" ht="13.5" x14ac:dyDescent="0.25">
      <c r="A786" s="3">
        <f>TITRES_STAT!B789</f>
        <v>43451</v>
      </c>
      <c r="B786" s="5">
        <f>TITRES_STAT!D789</f>
        <v>1.5043</v>
      </c>
      <c r="C786" s="2">
        <f t="shared" si="108"/>
        <v>6.6999999999999282E-3</v>
      </c>
      <c r="D786" s="2">
        <f t="shared" si="109"/>
        <v>6.6999999999999282E-3</v>
      </c>
      <c r="E786" s="2">
        <f t="shared" si="110"/>
        <v>0</v>
      </c>
      <c r="F786" s="2">
        <f t="shared" si="111"/>
        <v>3.3342455709375759E-3</v>
      </c>
      <c r="G786" s="2">
        <f t="shared" si="111"/>
        <v>3.8161639406866588E-3</v>
      </c>
      <c r="H786" s="2">
        <f t="shared" si="112"/>
        <v>0.87371654435203083</v>
      </c>
      <c r="I786" s="2">
        <f t="shared" si="113"/>
        <v>46.630134477153788</v>
      </c>
    </row>
    <row r="787" spans="1:9" ht="13.5" x14ac:dyDescent="0.25">
      <c r="A787" s="3">
        <f>TITRES_STAT!B790</f>
        <v>43452</v>
      </c>
      <c r="B787" s="5">
        <f>TITRES_STAT!D790</f>
        <v>1.5178</v>
      </c>
      <c r="C787" s="2">
        <f t="shared" si="108"/>
        <v>1.3500000000000068E-2</v>
      </c>
      <c r="D787" s="2">
        <f t="shared" si="109"/>
        <v>1.3500000000000068E-2</v>
      </c>
      <c r="E787" s="2">
        <f t="shared" si="110"/>
        <v>0</v>
      </c>
      <c r="F787" s="2">
        <f t="shared" si="111"/>
        <v>4.0603708872991818E-3</v>
      </c>
      <c r="G787" s="2">
        <f t="shared" si="111"/>
        <v>3.5435808020661832E-3</v>
      </c>
      <c r="H787" s="2">
        <f t="shared" si="112"/>
        <v>1.1458383804686123</v>
      </c>
      <c r="I787" s="2">
        <f t="shared" si="113"/>
        <v>53.398167862874281</v>
      </c>
    </row>
    <row r="788" spans="1:9" ht="13.5" x14ac:dyDescent="0.25">
      <c r="A788" s="3">
        <f>TITRES_STAT!B791</f>
        <v>43453</v>
      </c>
      <c r="B788" s="5">
        <f>TITRES_STAT!D791</f>
        <v>1.5178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3.7703443953492405E-3</v>
      </c>
      <c r="G788" s="2">
        <f t="shared" si="111"/>
        <v>3.2904678876328843E-3</v>
      </c>
      <c r="H788" s="2">
        <f t="shared" si="112"/>
        <v>1.1458383804686125</v>
      </c>
      <c r="I788" s="2">
        <f t="shared" si="113"/>
        <v>53.398167862874281</v>
      </c>
    </row>
    <row r="789" spans="1:9" ht="13.5" x14ac:dyDescent="0.25">
      <c r="A789" s="3">
        <f>TITRES_STAT!B792</f>
        <v>43454</v>
      </c>
      <c r="B789" s="5">
        <f>TITRES_STAT!D792</f>
        <v>1.5178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3.5010340813957232E-3</v>
      </c>
      <c r="G789" s="2">
        <f t="shared" si="111"/>
        <v>3.0554344670876781E-3</v>
      </c>
      <c r="H789" s="2">
        <f t="shared" si="112"/>
        <v>1.1458383804686125</v>
      </c>
      <c r="I789" s="2">
        <f t="shared" si="113"/>
        <v>53.398167862874281</v>
      </c>
    </row>
    <row r="790" spans="1:9" ht="13.5" x14ac:dyDescent="0.25">
      <c r="A790" s="3">
        <f>TITRES_STAT!B793</f>
        <v>43455</v>
      </c>
      <c r="B790" s="5">
        <f>TITRES_STAT!D793</f>
        <v>1.5178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3.2509602184388857E-3</v>
      </c>
      <c r="G790" s="2">
        <f t="shared" si="111"/>
        <v>2.8371891480099866E-3</v>
      </c>
      <c r="H790" s="2">
        <f t="shared" si="112"/>
        <v>1.1458383804686125</v>
      </c>
      <c r="I790" s="2">
        <f t="shared" si="113"/>
        <v>53.398167862874281</v>
      </c>
    </row>
    <row r="791" spans="1:9" ht="13.5" x14ac:dyDescent="0.25">
      <c r="A791" s="3">
        <f>TITRES_STAT!B794</f>
        <v>43458</v>
      </c>
      <c r="B791" s="5">
        <f>TITRES_STAT!D794</f>
        <v>1.5178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3.0187487742646796E-3</v>
      </c>
      <c r="G791" s="2">
        <f t="shared" si="111"/>
        <v>2.6345327802949872E-3</v>
      </c>
      <c r="H791" s="2">
        <f t="shared" si="112"/>
        <v>1.1458383804686127</v>
      </c>
      <c r="I791" s="2">
        <f t="shared" si="113"/>
        <v>53.398167862874281</v>
      </c>
    </row>
    <row r="792" spans="1:9" ht="13.5" x14ac:dyDescent="0.25">
      <c r="A792" s="3">
        <f>TITRES_STAT!B795</f>
        <v>43459</v>
      </c>
      <c r="B792" s="5">
        <f>TITRES_STAT!D795</f>
        <v>1.5178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2.8031238618172025E-3</v>
      </c>
      <c r="G792" s="2">
        <f t="shared" si="111"/>
        <v>2.4463518674167736E-3</v>
      </c>
      <c r="H792" s="2">
        <f t="shared" si="112"/>
        <v>1.1458383804686127</v>
      </c>
      <c r="I792" s="2">
        <f t="shared" si="113"/>
        <v>53.398167862874281</v>
      </c>
    </row>
    <row r="793" spans="1:9" ht="13.5" x14ac:dyDescent="0.25">
      <c r="A793" s="3">
        <f>TITRES_STAT!B796</f>
        <v>43460</v>
      </c>
      <c r="B793" s="5">
        <f>TITRES_STAT!D796</f>
        <v>1.5852999999999999</v>
      </c>
      <c r="C793" s="2">
        <f t="shared" si="108"/>
        <v>6.7499999999999893E-2</v>
      </c>
      <c r="D793" s="2">
        <f t="shared" si="109"/>
        <v>6.7499999999999893E-2</v>
      </c>
      <c r="E793" s="2">
        <f t="shared" si="110"/>
        <v>0</v>
      </c>
      <c r="F793" s="2">
        <f t="shared" si="111"/>
        <v>7.4243293002588234E-3</v>
      </c>
      <c r="G793" s="2">
        <f t="shared" si="111"/>
        <v>2.2716124483155753E-3</v>
      </c>
      <c r="H793" s="2">
        <f t="shared" si="112"/>
        <v>3.2683080715480504</v>
      </c>
      <c r="I793" s="2">
        <f t="shared" si="113"/>
        <v>76.571513038951863</v>
      </c>
    </row>
    <row r="794" spans="1:9" ht="13.5" x14ac:dyDescent="0.25">
      <c r="A794" s="3">
        <f>TITRES_STAT!B797</f>
        <v>43461</v>
      </c>
      <c r="B794" s="5">
        <f>TITRES_STAT!D797</f>
        <v>1.6392</v>
      </c>
      <c r="C794" s="2">
        <f t="shared" si="108"/>
        <v>5.3900000000000059E-2</v>
      </c>
      <c r="D794" s="2">
        <f t="shared" si="109"/>
        <v>5.3900000000000059E-2</v>
      </c>
      <c r="E794" s="2">
        <f t="shared" si="110"/>
        <v>0</v>
      </c>
      <c r="F794" s="2">
        <f t="shared" si="111"/>
        <v>1.0744020064526055E-2</v>
      </c>
      <c r="G794" s="2">
        <f t="shared" si="111"/>
        <v>2.1093544162930342E-3</v>
      </c>
      <c r="H794" s="2">
        <f t="shared" si="112"/>
        <v>5.0935110674324351</v>
      </c>
      <c r="I794" s="2">
        <f t="shared" si="113"/>
        <v>83.58910012743506</v>
      </c>
    </row>
    <row r="795" spans="1:9" ht="13.5" x14ac:dyDescent="0.25">
      <c r="A795" s="3">
        <f>TITRES_STAT!B798</f>
        <v>43462</v>
      </c>
      <c r="B795" s="5">
        <f>TITRES_STAT!D798</f>
        <v>1.6527000000000001</v>
      </c>
      <c r="C795" s="2">
        <f t="shared" si="108"/>
        <v>1.3500000000000068E-2</v>
      </c>
      <c r="D795" s="2">
        <f t="shared" si="109"/>
        <v>1.3500000000000068E-2</v>
      </c>
      <c r="E795" s="2">
        <f t="shared" si="110"/>
        <v>0</v>
      </c>
      <c r="F795" s="2">
        <f t="shared" si="111"/>
        <v>1.0940875774202771E-2</v>
      </c>
      <c r="G795" s="2">
        <f t="shared" si="111"/>
        <v>1.9586862437006745E-3</v>
      </c>
      <c r="H795" s="2">
        <f t="shared" si="112"/>
        <v>5.5858235638248299</v>
      </c>
      <c r="I795" s="2">
        <f t="shared" si="113"/>
        <v>84.815870174644743</v>
      </c>
    </row>
    <row r="796" spans="1:9" ht="13.5" x14ac:dyDescent="0.25">
      <c r="A796" s="3">
        <f>TITRES_STAT!B799</f>
        <v>43465</v>
      </c>
      <c r="B796" s="5">
        <f>TITRES_STAT!D799</f>
        <v>1.7134</v>
      </c>
      <c r="C796" s="2">
        <f t="shared" si="108"/>
        <v>6.0699999999999976E-2</v>
      </c>
      <c r="D796" s="2">
        <f t="shared" si="109"/>
        <v>6.0699999999999976E-2</v>
      </c>
      <c r="E796" s="2">
        <f t="shared" si="110"/>
        <v>0</v>
      </c>
      <c r="F796" s="2">
        <f t="shared" si="111"/>
        <v>1.4495098933188285E-2</v>
      </c>
      <c r="G796" s="2">
        <f t="shared" si="111"/>
        <v>1.8187800834363406E-3</v>
      </c>
      <c r="H796" s="2">
        <f t="shared" si="112"/>
        <v>7.9696820221396658</v>
      </c>
      <c r="I796" s="2">
        <f t="shared" si="113"/>
        <v>88.851332772647652</v>
      </c>
    </row>
    <row r="797" spans="1:9" ht="13.5" x14ac:dyDescent="0.25">
      <c r="A797" s="3">
        <f>TITRES_STAT!B800</f>
        <v>43467</v>
      </c>
      <c r="B797" s="5">
        <f>TITRES_STAT!D800</f>
        <v>1.7134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1.3459734723674835E-2</v>
      </c>
      <c r="G797" s="2">
        <f t="shared" si="114"/>
        <v>1.6888672203337449E-3</v>
      </c>
      <c r="H797" s="2">
        <f t="shared" si="112"/>
        <v>7.9696820221396649</v>
      </c>
      <c r="I797" s="2">
        <f t="shared" si="113"/>
        <v>88.851332772647652</v>
      </c>
    </row>
    <row r="798" spans="1:9" ht="13.5" x14ac:dyDescent="0.25">
      <c r="A798" s="3">
        <f>TITRES_STAT!B801</f>
        <v>43468</v>
      </c>
      <c r="B798" s="5">
        <f>TITRES_STAT!D801</f>
        <v>1.6797</v>
      </c>
      <c r="C798" s="2">
        <f t="shared" si="108"/>
        <v>-3.3700000000000063E-2</v>
      </c>
      <c r="D798" s="2">
        <f t="shared" si="109"/>
        <v>0</v>
      </c>
      <c r="E798" s="2">
        <f t="shared" si="110"/>
        <v>3.3700000000000063E-2</v>
      </c>
      <c r="F798" s="2">
        <f t="shared" si="114"/>
        <v>1.2498325100555204E-2</v>
      </c>
      <c r="G798" s="2">
        <f t="shared" si="114"/>
        <v>3.975376704595625E-3</v>
      </c>
      <c r="H798" s="2">
        <f t="shared" si="112"/>
        <v>3.1439347838676164</v>
      </c>
      <c r="I798" s="2">
        <f t="shared" si="113"/>
        <v>75.868346097216318</v>
      </c>
    </row>
    <row r="799" spans="1:9" ht="13.5" x14ac:dyDescent="0.25">
      <c r="A799" s="3">
        <f>TITRES_STAT!B802</f>
        <v>43469</v>
      </c>
      <c r="B799" s="5">
        <f>TITRES_STAT!D802</f>
        <v>1.6325000000000001</v>
      </c>
      <c r="C799" s="2">
        <f t="shared" si="108"/>
        <v>-4.7199999999999909E-2</v>
      </c>
      <c r="D799" s="2">
        <f t="shared" si="109"/>
        <v>0</v>
      </c>
      <c r="E799" s="2">
        <f t="shared" si="110"/>
        <v>4.7199999999999909E-2</v>
      </c>
      <c r="F799" s="2">
        <f t="shared" si="114"/>
        <v>1.1605587593372688E-2</v>
      </c>
      <c r="G799" s="2">
        <f t="shared" si="114"/>
        <v>7.0628497971245022E-3</v>
      </c>
      <c r="H799" s="2">
        <f t="shared" si="112"/>
        <v>1.6431876546628064</v>
      </c>
      <c r="I799" s="2">
        <f t="shared" si="113"/>
        <v>62.166893514506413</v>
      </c>
    </row>
    <row r="800" spans="1:9" ht="13.5" x14ac:dyDescent="0.25">
      <c r="A800" s="3">
        <f>TITRES_STAT!B803</f>
        <v>43472</v>
      </c>
      <c r="B800" s="5">
        <f>TITRES_STAT!D803</f>
        <v>1.6595</v>
      </c>
      <c r="C800" s="2">
        <f t="shared" si="108"/>
        <v>2.6999999999999913E-2</v>
      </c>
      <c r="D800" s="2">
        <f t="shared" si="109"/>
        <v>2.6999999999999913E-2</v>
      </c>
      <c r="E800" s="2">
        <f t="shared" si="110"/>
        <v>0</v>
      </c>
      <c r="F800" s="2">
        <f t="shared" si="114"/>
        <v>1.2705188479560347E-2</v>
      </c>
      <c r="G800" s="2">
        <f t="shared" si="114"/>
        <v>6.5583605259013234E-3</v>
      </c>
      <c r="H800" s="2">
        <f t="shared" si="112"/>
        <v>1.937250693886527</v>
      </c>
      <c r="I800" s="2">
        <f t="shared" si="113"/>
        <v>65.954557366132931</v>
      </c>
    </row>
    <row r="801" spans="1:9" ht="13.5" x14ac:dyDescent="0.25">
      <c r="A801" s="3">
        <f>TITRES_STAT!B804</f>
        <v>43473</v>
      </c>
      <c r="B801" s="5">
        <f>TITRES_STAT!D804</f>
        <v>1.6527000000000001</v>
      </c>
      <c r="C801" s="2">
        <f t="shared" si="108"/>
        <v>-6.7999999999999172E-3</v>
      </c>
      <c r="D801" s="2">
        <f t="shared" si="109"/>
        <v>0</v>
      </c>
      <c r="E801" s="2">
        <f t="shared" si="110"/>
        <v>6.7999999999999172E-3</v>
      </c>
      <c r="F801" s="2">
        <f t="shared" si="114"/>
        <v>1.1797675016734607E-2</v>
      </c>
      <c r="G801" s="2">
        <f t="shared" si="114"/>
        <v>6.5756204883369376E-3</v>
      </c>
      <c r="H801" s="2">
        <f t="shared" si="112"/>
        <v>1.7941538806352855</v>
      </c>
      <c r="I801" s="2">
        <f t="shared" si="113"/>
        <v>64.210990420733822</v>
      </c>
    </row>
    <row r="802" spans="1:9" ht="13.5" x14ac:dyDescent="0.25">
      <c r="A802" s="3">
        <f>TITRES_STAT!B805</f>
        <v>43474</v>
      </c>
      <c r="B802" s="5">
        <f>TITRES_STAT!D805</f>
        <v>1.6527000000000001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1.0954983944110708E-2</v>
      </c>
      <c r="G802" s="2">
        <f t="shared" si="114"/>
        <v>6.1059333105985842E-3</v>
      </c>
      <c r="H802" s="2">
        <f t="shared" si="112"/>
        <v>1.7941538806352859</v>
      </c>
      <c r="I802" s="2">
        <f t="shared" si="113"/>
        <v>64.210990420733822</v>
      </c>
    </row>
    <row r="803" spans="1:9" ht="13.5" x14ac:dyDescent="0.25">
      <c r="A803" s="3">
        <f>TITRES_STAT!B806</f>
        <v>43475</v>
      </c>
      <c r="B803" s="5">
        <f>TITRES_STAT!D806</f>
        <v>1.6459999999999999</v>
      </c>
      <c r="C803" s="2">
        <f t="shared" si="108"/>
        <v>-6.7000000000001503E-3</v>
      </c>
      <c r="D803" s="2">
        <f t="shared" si="109"/>
        <v>0</v>
      </c>
      <c r="E803" s="2">
        <f t="shared" si="110"/>
        <v>6.7000000000001503E-3</v>
      </c>
      <c r="F803" s="2">
        <f t="shared" si="114"/>
        <v>1.0172485090959943E-2</v>
      </c>
      <c r="G803" s="2">
        <f t="shared" si="114"/>
        <v>6.1483666455558394E-3</v>
      </c>
      <c r="H803" s="2">
        <f t="shared" si="112"/>
        <v>1.6545020291385544</v>
      </c>
      <c r="I803" s="2">
        <f t="shared" si="113"/>
        <v>62.328150853796018</v>
      </c>
    </row>
    <row r="804" spans="1:9" ht="13.5" x14ac:dyDescent="0.25">
      <c r="A804" s="3">
        <f>TITRES_STAT!B807</f>
        <v>43476</v>
      </c>
      <c r="B804" s="5">
        <f>TITRES_STAT!D807</f>
        <v>1.6392</v>
      </c>
      <c r="C804" s="2">
        <f t="shared" si="108"/>
        <v>-6.7999999999999172E-3</v>
      </c>
      <c r="D804" s="2">
        <f t="shared" si="109"/>
        <v>0</v>
      </c>
      <c r="E804" s="2">
        <f t="shared" si="110"/>
        <v>6.7999999999999172E-3</v>
      </c>
      <c r="F804" s="2">
        <f t="shared" si="114"/>
        <v>9.4458790130342325E-3</v>
      </c>
      <c r="G804" s="2">
        <f t="shared" si="114"/>
        <v>6.1949118851589878E-3</v>
      </c>
      <c r="H804" s="2">
        <f t="shared" si="112"/>
        <v>1.5247802048102594</v>
      </c>
      <c r="I804" s="2">
        <f t="shared" si="113"/>
        <v>60.392591874144884</v>
      </c>
    </row>
    <row r="805" spans="1:9" ht="13.5" x14ac:dyDescent="0.25">
      <c r="A805" s="3">
        <f>TITRES_STAT!B808</f>
        <v>43480</v>
      </c>
      <c r="B805" s="5">
        <f>TITRES_STAT!D808</f>
        <v>1.6392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8.7711733692460731E-3</v>
      </c>
      <c r="G805" s="2">
        <f t="shared" si="114"/>
        <v>5.7524181790762022E-3</v>
      </c>
      <c r="H805" s="2">
        <f t="shared" si="112"/>
        <v>1.5247802048102597</v>
      </c>
      <c r="I805" s="2">
        <f t="shared" si="113"/>
        <v>60.392591874144891</v>
      </c>
    </row>
    <row r="806" spans="1:9" ht="13.5" x14ac:dyDescent="0.25">
      <c r="A806" s="3">
        <f>TITRES_STAT!B809</f>
        <v>43481</v>
      </c>
      <c r="B806" s="5">
        <f>TITRES_STAT!D809</f>
        <v>1.6325000000000001</v>
      </c>
      <c r="C806" s="2">
        <f t="shared" si="108"/>
        <v>-6.6999999999999282E-3</v>
      </c>
      <c r="D806" s="2">
        <f t="shared" si="109"/>
        <v>0</v>
      </c>
      <c r="E806" s="2">
        <f t="shared" si="110"/>
        <v>6.6999999999999282E-3</v>
      </c>
      <c r="F806" s="2">
        <f t="shared" si="114"/>
        <v>8.1446609857284968E-3</v>
      </c>
      <c r="G806" s="2">
        <f t="shared" si="114"/>
        <v>5.8201025948564685E-3</v>
      </c>
      <c r="H806" s="2">
        <f t="shared" si="112"/>
        <v>1.3994016175808246</v>
      </c>
      <c r="I806" s="2">
        <f t="shared" si="113"/>
        <v>58.322942158877055</v>
      </c>
    </row>
    <row r="807" spans="1:9" ht="13.5" x14ac:dyDescent="0.25">
      <c r="A807" s="3">
        <f>TITRES_STAT!B810</f>
        <v>43482</v>
      </c>
      <c r="B807" s="5">
        <f>TITRES_STAT!D810</f>
        <v>1.6325000000000001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7.5628994867478899E-3</v>
      </c>
      <c r="G807" s="2">
        <f t="shared" si="114"/>
        <v>5.4043809809381496E-3</v>
      </c>
      <c r="H807" s="2">
        <f t="shared" si="112"/>
        <v>1.3994016175808246</v>
      </c>
      <c r="I807" s="2">
        <f t="shared" si="113"/>
        <v>58.322942158877055</v>
      </c>
    </row>
    <row r="808" spans="1:9" ht="13.5" x14ac:dyDescent="0.25">
      <c r="A808" s="3">
        <f>TITRES_STAT!B811</f>
        <v>43483</v>
      </c>
      <c r="B808" s="5">
        <f>TITRES_STAT!D811</f>
        <v>1.6122000000000001</v>
      </c>
      <c r="C808" s="2">
        <f t="shared" si="108"/>
        <v>-2.0299999999999985E-2</v>
      </c>
      <c r="D808" s="2">
        <f t="shared" si="109"/>
        <v>0</v>
      </c>
      <c r="E808" s="2">
        <f t="shared" si="110"/>
        <v>2.0299999999999985E-2</v>
      </c>
      <c r="F808" s="2">
        <f t="shared" si="114"/>
        <v>7.0226923805516124E-3</v>
      </c>
      <c r="G808" s="2">
        <f t="shared" si="114"/>
        <v>6.4683537680139949E-3</v>
      </c>
      <c r="H808" s="2">
        <f t="shared" si="112"/>
        <v>1.0857001073872647</v>
      </c>
      <c r="I808" s="2">
        <f t="shared" si="113"/>
        <v>52.054468595070944</v>
      </c>
    </row>
    <row r="809" spans="1:9" ht="13.5" x14ac:dyDescent="0.25">
      <c r="A809" s="3">
        <f>TITRES_STAT!B812</f>
        <v>43486</v>
      </c>
      <c r="B809" s="5">
        <f>TITRES_STAT!D812</f>
        <v>1.6054999999999999</v>
      </c>
      <c r="C809" s="2">
        <f t="shared" si="108"/>
        <v>-6.7000000000001503E-3</v>
      </c>
      <c r="D809" s="2">
        <f t="shared" si="109"/>
        <v>0</v>
      </c>
      <c r="E809" s="2">
        <f t="shared" si="110"/>
        <v>6.7000000000001503E-3</v>
      </c>
      <c r="F809" s="2">
        <f t="shared" si="114"/>
        <v>6.5210714962264981E-3</v>
      </c>
      <c r="G809" s="2">
        <f t="shared" si="114"/>
        <v>6.4848999274415772E-3</v>
      </c>
      <c r="H809" s="2">
        <f t="shared" si="112"/>
        <v>1.0055778144905301</v>
      </c>
      <c r="I809" s="2">
        <f t="shared" si="113"/>
        <v>50.139057543672187</v>
      </c>
    </row>
    <row r="810" spans="1:9" ht="13.5" x14ac:dyDescent="0.25">
      <c r="A810" s="3">
        <f>TITRES_STAT!B813</f>
        <v>43487</v>
      </c>
      <c r="B810" s="5">
        <f>TITRES_STAT!D813</f>
        <v>1.6054999999999999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6.0552806750674626E-3</v>
      </c>
      <c r="G810" s="2">
        <f t="shared" si="114"/>
        <v>6.0216927897671791E-3</v>
      </c>
      <c r="H810" s="2">
        <f t="shared" si="112"/>
        <v>1.0055778144905301</v>
      </c>
      <c r="I810" s="2">
        <f t="shared" si="113"/>
        <v>50.139057543672187</v>
      </c>
    </row>
    <row r="811" spans="1:9" ht="13.5" x14ac:dyDescent="0.25">
      <c r="A811" s="3">
        <f>TITRES_STAT!B814</f>
        <v>43488</v>
      </c>
      <c r="B811" s="5">
        <f>TITRES_STAT!D814</f>
        <v>1.6054999999999999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5.622760626848358E-3</v>
      </c>
      <c r="G811" s="2">
        <f t="shared" si="114"/>
        <v>5.5915718762123813E-3</v>
      </c>
      <c r="H811" s="2">
        <f t="shared" si="112"/>
        <v>1.0055778144905299</v>
      </c>
      <c r="I811" s="2">
        <f t="shared" si="113"/>
        <v>50.139057543672187</v>
      </c>
    </row>
    <row r="812" spans="1:9" ht="13.5" x14ac:dyDescent="0.25">
      <c r="A812" s="3">
        <f>TITRES_STAT!B815</f>
        <v>43489</v>
      </c>
      <c r="B812" s="5">
        <f>TITRES_STAT!D815</f>
        <v>1.6054999999999999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5.2211348677877606E-3</v>
      </c>
      <c r="G812" s="2">
        <f t="shared" si="114"/>
        <v>5.1921738850543549E-3</v>
      </c>
      <c r="H812" s="2">
        <f t="shared" si="112"/>
        <v>1.0055778144905296</v>
      </c>
      <c r="I812" s="2">
        <f t="shared" si="113"/>
        <v>50.139057543672187</v>
      </c>
    </row>
    <row r="813" spans="1:9" ht="13.5" x14ac:dyDescent="0.25">
      <c r="A813" s="3">
        <f>TITRES_STAT!B816</f>
        <v>43490</v>
      </c>
      <c r="B813" s="5">
        <f>TITRES_STAT!D816</f>
        <v>1.6054999999999999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4.8481966629457781E-3</v>
      </c>
      <c r="G813" s="2">
        <f t="shared" si="115"/>
        <v>4.8213043218361873E-3</v>
      </c>
      <c r="H813" s="2">
        <f t="shared" si="112"/>
        <v>1.0055778144905296</v>
      </c>
      <c r="I813" s="2">
        <f t="shared" si="113"/>
        <v>50.139057543672187</v>
      </c>
    </row>
    <row r="814" spans="1:9" ht="13.5" x14ac:dyDescent="0.25">
      <c r="A814" s="3">
        <f>TITRES_STAT!B817</f>
        <v>43493</v>
      </c>
      <c r="B814" s="5">
        <f>TITRES_STAT!D817</f>
        <v>1.6054999999999999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4.501896901306794E-3</v>
      </c>
      <c r="G814" s="2">
        <f t="shared" si="115"/>
        <v>4.4769254417050316E-3</v>
      </c>
      <c r="H814" s="2">
        <f t="shared" si="112"/>
        <v>1.0055778144905294</v>
      </c>
      <c r="I814" s="2">
        <f t="shared" si="113"/>
        <v>50.13905754367218</v>
      </c>
    </row>
    <row r="815" spans="1:9" ht="13.5" x14ac:dyDescent="0.25">
      <c r="A815" s="3">
        <f>TITRES_STAT!B818</f>
        <v>43494</v>
      </c>
      <c r="B815" s="5">
        <f>TITRES_STAT!D818</f>
        <v>1.6054999999999999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4.1803328369277373E-3</v>
      </c>
      <c r="G815" s="2">
        <f t="shared" si="115"/>
        <v>4.1571450530118155E-3</v>
      </c>
      <c r="H815" s="2">
        <f t="shared" si="112"/>
        <v>1.0055778144905294</v>
      </c>
      <c r="I815" s="2">
        <f t="shared" si="113"/>
        <v>50.13905754367218</v>
      </c>
    </row>
    <row r="816" spans="1:9" ht="13.5" x14ac:dyDescent="0.25">
      <c r="A816" s="3">
        <f>TITRES_STAT!B819</f>
        <v>43495</v>
      </c>
      <c r="B816" s="5">
        <f>TITRES_STAT!D819</f>
        <v>1.6527000000000001</v>
      </c>
      <c r="C816" s="2">
        <f t="shared" si="108"/>
        <v>4.7200000000000131E-2</v>
      </c>
      <c r="D816" s="2">
        <f t="shared" si="109"/>
        <v>4.7200000000000131E-2</v>
      </c>
      <c r="E816" s="2">
        <f t="shared" si="110"/>
        <v>0</v>
      </c>
      <c r="F816" s="2">
        <f t="shared" si="115"/>
        <v>7.253166205718622E-3</v>
      </c>
      <c r="G816" s="2">
        <f t="shared" si="115"/>
        <v>3.8602061206538286E-3</v>
      </c>
      <c r="H816" s="2">
        <f t="shared" si="112"/>
        <v>1.8789582677751169</v>
      </c>
      <c r="I816" s="2">
        <f t="shared" si="113"/>
        <v>65.265213768700846</v>
      </c>
    </row>
    <row r="817" spans="1:9" ht="13.5" x14ac:dyDescent="0.25">
      <c r="A817" s="3">
        <f>TITRES_STAT!B820</f>
        <v>43496</v>
      </c>
      <c r="B817" s="5">
        <f>TITRES_STAT!D820</f>
        <v>1.6527000000000001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6.7350829053101488E-3</v>
      </c>
      <c r="G817" s="2">
        <f t="shared" si="115"/>
        <v>3.584477112035698E-3</v>
      </c>
      <c r="H817" s="2">
        <f t="shared" si="112"/>
        <v>1.8789582677751169</v>
      </c>
      <c r="I817" s="2">
        <f t="shared" si="113"/>
        <v>65.265213768700846</v>
      </c>
    </row>
    <row r="818" spans="1:9" ht="13.5" x14ac:dyDescent="0.25">
      <c r="A818" s="3">
        <f>TITRES_STAT!B821</f>
        <v>43497</v>
      </c>
      <c r="B818" s="5">
        <f>TITRES_STAT!D821</f>
        <v>1.6527000000000001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6.2540055549308521E-3</v>
      </c>
      <c r="G818" s="2">
        <f t="shared" si="115"/>
        <v>3.3284430326045765E-3</v>
      </c>
      <c r="H818" s="2">
        <f t="shared" si="112"/>
        <v>1.8789582677751169</v>
      </c>
      <c r="I818" s="2">
        <f t="shared" si="113"/>
        <v>65.265213768700846</v>
      </c>
    </row>
    <row r="819" spans="1:9" ht="13.5" x14ac:dyDescent="0.25">
      <c r="A819" s="3">
        <f>TITRES_STAT!B822</f>
        <v>43500</v>
      </c>
      <c r="B819" s="5">
        <f>TITRES_STAT!D822</f>
        <v>1.6863999999999999</v>
      </c>
      <c r="C819" s="2">
        <f t="shared" si="108"/>
        <v>3.3699999999999841E-2</v>
      </c>
      <c r="D819" s="2">
        <f t="shared" si="109"/>
        <v>3.3699999999999841E-2</v>
      </c>
      <c r="E819" s="2">
        <f t="shared" si="110"/>
        <v>0</v>
      </c>
      <c r="F819" s="2">
        <f t="shared" si="115"/>
        <v>8.2144337295786372E-3</v>
      </c>
      <c r="G819" s="2">
        <f t="shared" si="115"/>
        <v>3.0906971017042495E-3</v>
      </c>
      <c r="H819" s="2">
        <f t="shared" si="112"/>
        <v>2.6577931965733863</v>
      </c>
      <c r="I819" s="2">
        <f t="shared" si="113"/>
        <v>72.661111597648599</v>
      </c>
    </row>
    <row r="820" spans="1:9" ht="13.5" x14ac:dyDescent="0.25">
      <c r="A820" s="3">
        <f>TITRES_STAT!B823</f>
        <v>43501</v>
      </c>
      <c r="B820" s="5">
        <f>TITRES_STAT!D823</f>
        <v>1.6863999999999999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7.6276884631801632E-3</v>
      </c>
      <c r="G820" s="2">
        <f t="shared" si="115"/>
        <v>2.8699330230110886E-3</v>
      </c>
      <c r="H820" s="2">
        <f t="shared" si="112"/>
        <v>2.6577931965733863</v>
      </c>
      <c r="I820" s="2">
        <f t="shared" si="113"/>
        <v>72.661111597648599</v>
      </c>
    </row>
    <row r="821" spans="1:9" ht="13.5" x14ac:dyDescent="0.25">
      <c r="A821" s="3">
        <f>TITRES_STAT!B824</f>
        <v>43502</v>
      </c>
      <c r="B821" s="5">
        <f>TITRES_STAT!D824</f>
        <v>1.6863999999999999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7.0828535729530089E-3</v>
      </c>
      <c r="G821" s="2">
        <f t="shared" si="115"/>
        <v>2.6649378070817248E-3</v>
      </c>
      <c r="H821" s="2">
        <f t="shared" si="112"/>
        <v>2.6577931965733868</v>
      </c>
      <c r="I821" s="2">
        <f t="shared" si="113"/>
        <v>72.661111597648613</v>
      </c>
    </row>
    <row r="822" spans="1:9" ht="13.5" x14ac:dyDescent="0.25">
      <c r="A822" s="3">
        <f>TITRES_STAT!B825</f>
        <v>43503</v>
      </c>
      <c r="B822" s="5">
        <f>TITRES_STAT!D825</f>
        <v>1.6863999999999999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6.5769354605992227E-3</v>
      </c>
      <c r="G822" s="2">
        <f t="shared" si="115"/>
        <v>2.4745851065758875E-3</v>
      </c>
      <c r="H822" s="2">
        <f t="shared" si="112"/>
        <v>2.6577931965733868</v>
      </c>
      <c r="I822" s="2">
        <f t="shared" si="113"/>
        <v>72.661111597648613</v>
      </c>
    </row>
    <row r="823" spans="1:9" ht="13.5" x14ac:dyDescent="0.25">
      <c r="A823" s="3">
        <f>TITRES_STAT!B826</f>
        <v>43504</v>
      </c>
      <c r="B823" s="5">
        <f>TITRES_STAT!D826</f>
        <v>1.6863999999999999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6.1071543562707066E-3</v>
      </c>
      <c r="G823" s="2">
        <f t="shared" si="115"/>
        <v>2.2978290275347526E-3</v>
      </c>
      <c r="H823" s="2">
        <f t="shared" si="112"/>
        <v>2.6577931965733868</v>
      </c>
      <c r="I823" s="2">
        <f t="shared" si="113"/>
        <v>72.661111597648613</v>
      </c>
    </row>
    <row r="824" spans="1:9" ht="13.5" x14ac:dyDescent="0.25">
      <c r="A824" s="3">
        <f>TITRES_STAT!B827</f>
        <v>43507</v>
      </c>
      <c r="B824" s="5">
        <f>TITRES_STAT!D827</f>
        <v>1.6863999999999999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5.6709290451085132E-3</v>
      </c>
      <c r="G824" s="2">
        <f t="shared" si="115"/>
        <v>2.1336983827108416E-3</v>
      </c>
      <c r="H824" s="2">
        <f t="shared" si="112"/>
        <v>2.6577931965733868</v>
      </c>
      <c r="I824" s="2">
        <f t="shared" si="113"/>
        <v>72.661111597648613</v>
      </c>
    </row>
    <row r="825" spans="1:9" ht="13.5" x14ac:dyDescent="0.25">
      <c r="A825" s="3">
        <f>TITRES_STAT!B828</f>
        <v>43508</v>
      </c>
      <c r="B825" s="5">
        <f>TITRES_STAT!D828</f>
        <v>1.6392</v>
      </c>
      <c r="C825" s="2">
        <f t="shared" si="108"/>
        <v>-4.7199999999999909E-2</v>
      </c>
      <c r="D825" s="2">
        <f t="shared" si="109"/>
        <v>0</v>
      </c>
      <c r="E825" s="2">
        <f t="shared" si="110"/>
        <v>4.7199999999999909E-2</v>
      </c>
      <c r="F825" s="2">
        <f t="shared" si="115"/>
        <v>5.2658626847436191E-3</v>
      </c>
      <c r="G825" s="2">
        <f t="shared" si="115"/>
        <v>5.352719926802918E-3</v>
      </c>
      <c r="H825" s="2">
        <f t="shared" si="112"/>
        <v>0.98377325112334479</v>
      </c>
      <c r="I825" s="2">
        <f t="shared" si="113"/>
        <v>49.591013013521923</v>
      </c>
    </row>
    <row r="826" spans="1:9" ht="13.5" x14ac:dyDescent="0.25">
      <c r="A826" s="3">
        <f>TITRES_STAT!B829</f>
        <v>43509</v>
      </c>
      <c r="B826" s="5">
        <f>TITRES_STAT!D829</f>
        <v>1.6392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4.8897296358333606E-3</v>
      </c>
      <c r="G826" s="2">
        <f t="shared" si="115"/>
        <v>4.9703827891741381E-3</v>
      </c>
      <c r="H826" s="2">
        <f t="shared" si="112"/>
        <v>0.98377325112334479</v>
      </c>
      <c r="I826" s="2">
        <f t="shared" si="113"/>
        <v>49.591013013521923</v>
      </c>
    </row>
    <row r="827" spans="1:9" ht="13.5" x14ac:dyDescent="0.25">
      <c r="A827" s="3">
        <f>TITRES_STAT!B830</f>
        <v>43510</v>
      </c>
      <c r="B827" s="5">
        <f>TITRES_STAT!D830</f>
        <v>1.6392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4.5404632332738349E-3</v>
      </c>
      <c r="G827" s="2">
        <f t="shared" si="115"/>
        <v>4.6153554470902709E-3</v>
      </c>
      <c r="H827" s="2">
        <f t="shared" si="112"/>
        <v>0.98377325112334491</v>
      </c>
      <c r="I827" s="2">
        <f t="shared" si="113"/>
        <v>49.591013013521923</v>
      </c>
    </row>
    <row r="828" spans="1:9" ht="13.5" x14ac:dyDescent="0.25">
      <c r="A828" s="3">
        <f>TITRES_STAT!B831</f>
        <v>43511</v>
      </c>
      <c r="B828" s="5">
        <f>TITRES_STAT!D831</f>
        <v>1.6863999999999999</v>
      </c>
      <c r="C828" s="2">
        <f t="shared" si="108"/>
        <v>4.7199999999999909E-2</v>
      </c>
      <c r="D828" s="2">
        <f t="shared" si="109"/>
        <v>4.7199999999999909E-2</v>
      </c>
      <c r="E828" s="2">
        <f t="shared" si="110"/>
        <v>0</v>
      </c>
      <c r="F828" s="2">
        <f t="shared" si="115"/>
        <v>7.5875730023256972E-3</v>
      </c>
      <c r="G828" s="2">
        <f t="shared" si="115"/>
        <v>4.285687200869537E-3</v>
      </c>
      <c r="H828" s="2">
        <f t="shared" si="112"/>
        <v>1.7704448893951545</v>
      </c>
      <c r="I828" s="2">
        <f t="shared" si="113"/>
        <v>63.904714227384588</v>
      </c>
    </row>
    <row r="829" spans="1:9" ht="13.5" x14ac:dyDescent="0.25">
      <c r="A829" s="3">
        <f>TITRES_STAT!B832</f>
        <v>43514</v>
      </c>
      <c r="B829" s="5">
        <f>TITRES_STAT!D832</f>
        <v>1.6863999999999999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7.0456035021595762E-3</v>
      </c>
      <c r="G829" s="2">
        <f t="shared" si="116"/>
        <v>3.9795666865217131E-3</v>
      </c>
      <c r="H829" s="2">
        <f t="shared" si="112"/>
        <v>1.7704448893951545</v>
      </c>
      <c r="I829" s="2">
        <f t="shared" si="113"/>
        <v>63.904714227384588</v>
      </c>
    </row>
    <row r="830" spans="1:9" ht="13.5" x14ac:dyDescent="0.25">
      <c r="A830" s="3">
        <f>TITRES_STAT!B833</f>
        <v>43515</v>
      </c>
      <c r="B830" s="5">
        <f>TITRES_STAT!D833</f>
        <v>1.6863999999999999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6.5423461091481784E-3</v>
      </c>
      <c r="G830" s="2">
        <f t="shared" si="116"/>
        <v>3.6953119231987333E-3</v>
      </c>
      <c r="H830" s="2">
        <f t="shared" si="112"/>
        <v>1.7704448893951548</v>
      </c>
      <c r="I830" s="2">
        <f t="shared" si="113"/>
        <v>63.904714227384588</v>
      </c>
    </row>
    <row r="831" spans="1:9" ht="13.5" x14ac:dyDescent="0.25">
      <c r="A831" s="3">
        <f>TITRES_STAT!B834</f>
        <v>43516</v>
      </c>
      <c r="B831" s="5">
        <f>TITRES_STAT!D834</f>
        <v>1.6797</v>
      </c>
      <c r="C831" s="2">
        <f t="shared" si="108"/>
        <v>-6.6999999999999282E-3</v>
      </c>
      <c r="D831" s="2">
        <f t="shared" si="109"/>
        <v>0</v>
      </c>
      <c r="E831" s="2">
        <f t="shared" si="110"/>
        <v>6.6999999999999282E-3</v>
      </c>
      <c r="F831" s="2">
        <f t="shared" si="116"/>
        <v>6.0750356727804515E-3</v>
      </c>
      <c r="G831" s="2">
        <f t="shared" si="116"/>
        <v>3.9099325001131042E-3</v>
      </c>
      <c r="H831" s="2">
        <f t="shared" si="112"/>
        <v>1.5537443862789746</v>
      </c>
      <c r="I831" s="2">
        <f t="shared" si="113"/>
        <v>60.841813089324653</v>
      </c>
    </row>
    <row r="832" spans="1:9" ht="13.5" x14ac:dyDescent="0.25">
      <c r="A832" s="3">
        <f>TITRES_STAT!B835</f>
        <v>43517</v>
      </c>
      <c r="B832" s="5">
        <f>TITRES_STAT!D835</f>
        <v>1.6729000000000001</v>
      </c>
      <c r="C832" s="2">
        <f t="shared" si="108"/>
        <v>-6.7999999999999172E-3</v>
      </c>
      <c r="D832" s="2">
        <f t="shared" si="109"/>
        <v>0</v>
      </c>
      <c r="E832" s="2">
        <f t="shared" si="110"/>
        <v>6.7999999999999172E-3</v>
      </c>
      <c r="F832" s="2">
        <f t="shared" si="116"/>
        <v>5.641104553296133E-3</v>
      </c>
      <c r="G832" s="2">
        <f t="shared" si="116"/>
        <v>4.116365892962162E-3</v>
      </c>
      <c r="H832" s="2">
        <f t="shared" si="112"/>
        <v>1.3704089237890269</v>
      </c>
      <c r="I832" s="2">
        <f t="shared" si="113"/>
        <v>57.813186156862322</v>
      </c>
    </row>
    <row r="833" spans="1:9" ht="13.5" x14ac:dyDescent="0.25">
      <c r="A833" s="3">
        <f>TITRES_STAT!B836</f>
        <v>43518</v>
      </c>
      <c r="B833" s="5">
        <f>TITRES_STAT!D836</f>
        <v>1.6729000000000001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5.2381685137749805E-3</v>
      </c>
      <c r="G833" s="2">
        <f t="shared" si="116"/>
        <v>3.822339757750579E-3</v>
      </c>
      <c r="H833" s="2">
        <f t="shared" si="112"/>
        <v>1.3704089237890269</v>
      </c>
      <c r="I833" s="2">
        <f t="shared" si="113"/>
        <v>57.813186156862322</v>
      </c>
    </row>
    <row r="834" spans="1:9" ht="13.5" x14ac:dyDescent="0.25">
      <c r="A834" s="3">
        <f>TITRES_STAT!B837</f>
        <v>43521</v>
      </c>
      <c r="B834" s="5">
        <f>TITRES_STAT!D837</f>
        <v>1.7674000000000001</v>
      </c>
      <c r="C834" s="2">
        <f t="shared" si="108"/>
        <v>9.4500000000000028E-2</v>
      </c>
      <c r="D834" s="2">
        <f t="shared" si="109"/>
        <v>9.4500000000000028E-2</v>
      </c>
      <c r="E834" s="2">
        <f t="shared" si="110"/>
        <v>0</v>
      </c>
      <c r="F834" s="2">
        <f t="shared" si="116"/>
        <v>1.1614013619933913E-2</v>
      </c>
      <c r="G834" s="2">
        <f t="shared" si="116"/>
        <v>3.5493154893398234E-3</v>
      </c>
      <c r="H834" s="2">
        <f t="shared" si="112"/>
        <v>3.272184074595784</v>
      </c>
      <c r="I834" s="2">
        <f t="shared" si="113"/>
        <v>76.592768884973296</v>
      </c>
    </row>
    <row r="835" spans="1:9" ht="13.5" x14ac:dyDescent="0.25">
      <c r="A835" s="3">
        <f>TITRES_STAT!B838</f>
        <v>43522</v>
      </c>
      <c r="B835" s="5">
        <f>TITRES_STAT!D838</f>
        <v>1.8483000000000001</v>
      </c>
      <c r="C835" s="2">
        <f t="shared" ref="C835:C898" si="117">B835-B834</f>
        <v>8.0899999999999972E-2</v>
      </c>
      <c r="D835" s="2">
        <f t="shared" ref="D835:D898" si="118">IF(C835&gt;0,C835,0)</f>
        <v>8.0899999999999972E-2</v>
      </c>
      <c r="E835" s="2">
        <f t="shared" ref="E835:E898" si="119">IF(C835&lt;0,-C835,0)</f>
        <v>0</v>
      </c>
      <c r="F835" s="2">
        <f t="shared" si="116"/>
        <v>1.6563012647081488E-2</v>
      </c>
      <c r="G835" s="2">
        <f t="shared" si="116"/>
        <v>3.2957929543869788E-3</v>
      </c>
      <c r="H835" s="2">
        <f t="shared" si="112"/>
        <v>5.0255015640575111</v>
      </c>
      <c r="I835" s="2">
        <f t="shared" si="113"/>
        <v>83.40387120692057</v>
      </c>
    </row>
    <row r="836" spans="1:9" ht="13.5" x14ac:dyDescent="0.25">
      <c r="A836" s="3">
        <f>TITRES_STAT!B839</f>
        <v>43523</v>
      </c>
      <c r="B836" s="5">
        <f>TITRES_STAT!D839</f>
        <v>1.909</v>
      </c>
      <c r="C836" s="2">
        <f t="shared" si="117"/>
        <v>6.0699999999999976E-2</v>
      </c>
      <c r="D836" s="2">
        <f t="shared" si="118"/>
        <v>6.0699999999999976E-2</v>
      </c>
      <c r="E836" s="2">
        <f t="shared" si="119"/>
        <v>0</v>
      </c>
      <c r="F836" s="2">
        <f t="shared" si="116"/>
        <v>1.9715654600861381E-2</v>
      </c>
      <c r="G836" s="2">
        <f t="shared" si="116"/>
        <v>3.0603791719307663E-3</v>
      </c>
      <c r="H836" s="2">
        <f t="shared" si="112"/>
        <v>6.4422261076959781</v>
      </c>
      <c r="I836" s="2">
        <f t="shared" si="113"/>
        <v>86.563160195228363</v>
      </c>
    </row>
    <row r="837" spans="1:9" ht="13.5" x14ac:dyDescent="0.25">
      <c r="A837" s="3">
        <f>TITRES_STAT!B840</f>
        <v>43524</v>
      </c>
      <c r="B837" s="5">
        <f>TITRES_STAT!D840</f>
        <v>1.9225000000000001</v>
      </c>
      <c r="C837" s="2">
        <f t="shared" si="117"/>
        <v>1.3500000000000068E-2</v>
      </c>
      <c r="D837" s="2">
        <f t="shared" si="118"/>
        <v>1.3500000000000068E-2</v>
      </c>
      <c r="E837" s="2">
        <f t="shared" si="119"/>
        <v>0</v>
      </c>
      <c r="F837" s="2">
        <f t="shared" si="116"/>
        <v>1.9271679272228427E-2</v>
      </c>
      <c r="G837" s="2">
        <f t="shared" si="116"/>
        <v>2.8417806596499973E-3</v>
      </c>
      <c r="H837" s="2">
        <f t="shared" si="112"/>
        <v>6.7815505770251772</v>
      </c>
      <c r="I837" s="2">
        <f t="shared" si="113"/>
        <v>87.149090787220814</v>
      </c>
    </row>
    <row r="838" spans="1:9" ht="13.5" x14ac:dyDescent="0.25">
      <c r="A838" s="3">
        <f>TITRES_STAT!B841</f>
        <v>43525</v>
      </c>
      <c r="B838" s="5">
        <f>TITRES_STAT!D841</f>
        <v>1.9023000000000001</v>
      </c>
      <c r="C838" s="2">
        <f t="shared" si="117"/>
        <v>-2.0199999999999996E-2</v>
      </c>
      <c r="D838" s="2">
        <f t="shared" si="118"/>
        <v>0</v>
      </c>
      <c r="E838" s="2">
        <f t="shared" si="119"/>
        <v>2.0199999999999996E-2</v>
      </c>
      <c r="F838" s="2">
        <f t="shared" si="116"/>
        <v>1.7895130752783539E-2</v>
      </c>
      <c r="G838" s="2">
        <f t="shared" si="116"/>
        <v>4.081653469674997E-3</v>
      </c>
      <c r="H838" s="2">
        <f t="shared" si="112"/>
        <v>4.3842846742715871</v>
      </c>
      <c r="I838" s="2">
        <f t="shared" si="113"/>
        <v>81.427430745286784</v>
      </c>
    </row>
    <row r="839" spans="1:9" ht="13.5" x14ac:dyDescent="0.25">
      <c r="A839" s="3">
        <f>TITRES_STAT!B842</f>
        <v>43528</v>
      </c>
      <c r="B839" s="5">
        <f>TITRES_STAT!D842</f>
        <v>1.8686</v>
      </c>
      <c r="C839" s="2">
        <f t="shared" si="117"/>
        <v>-3.3700000000000063E-2</v>
      </c>
      <c r="D839" s="2">
        <f t="shared" si="118"/>
        <v>0</v>
      </c>
      <c r="E839" s="2">
        <f t="shared" si="119"/>
        <v>3.3700000000000063E-2</v>
      </c>
      <c r="F839" s="2">
        <f t="shared" si="116"/>
        <v>1.6616907127584714E-2</v>
      </c>
      <c r="G839" s="2">
        <f t="shared" si="116"/>
        <v>6.1972496504125018E-3</v>
      </c>
      <c r="H839" s="2">
        <f t="shared" si="112"/>
        <v>2.6813357642415871</v>
      </c>
      <c r="I839" s="2">
        <f t="shared" si="113"/>
        <v>72.835946948565947</v>
      </c>
    </row>
    <row r="840" spans="1:9" ht="13.5" x14ac:dyDescent="0.25">
      <c r="A840" s="3">
        <f>TITRES_STAT!B843</f>
        <v>43529</v>
      </c>
      <c r="B840" s="5">
        <f>TITRES_STAT!D843</f>
        <v>1.8686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1.5429985189900091E-2</v>
      </c>
      <c r="G840" s="2">
        <f t="shared" si="116"/>
        <v>5.754588961097323E-3</v>
      </c>
      <c r="H840" s="2">
        <f t="shared" si="112"/>
        <v>2.6813357642415871</v>
      </c>
      <c r="I840" s="2">
        <f t="shared" si="113"/>
        <v>72.835946948565947</v>
      </c>
    </row>
    <row r="841" spans="1:9" ht="13.5" x14ac:dyDescent="0.25">
      <c r="A841" s="3">
        <f>TITRES_STAT!B844</f>
        <v>43530</v>
      </c>
      <c r="B841" s="5">
        <f>TITRES_STAT!D844</f>
        <v>1.8888</v>
      </c>
      <c r="C841" s="2">
        <f t="shared" si="117"/>
        <v>2.0199999999999996E-2</v>
      </c>
      <c r="D841" s="2">
        <f t="shared" si="118"/>
        <v>2.0199999999999996E-2</v>
      </c>
      <c r="E841" s="2">
        <f t="shared" si="119"/>
        <v>0</v>
      </c>
      <c r="F841" s="2">
        <f t="shared" si="116"/>
        <v>1.5770700533478656E-2</v>
      </c>
      <c r="G841" s="2">
        <f t="shared" si="116"/>
        <v>5.3435468924475146E-3</v>
      </c>
      <c r="H841" s="2">
        <f t="shared" si="112"/>
        <v>2.9513543814444141</v>
      </c>
      <c r="I841" s="2">
        <f t="shared" si="113"/>
        <v>74.692221869645337</v>
      </c>
    </row>
    <row r="842" spans="1:9" ht="13.5" x14ac:dyDescent="0.25">
      <c r="A842" s="3">
        <f>TITRES_STAT!B845</f>
        <v>43531</v>
      </c>
      <c r="B842" s="5">
        <f>TITRES_STAT!D845</f>
        <v>1.8821000000000001</v>
      </c>
      <c r="C842" s="2">
        <f t="shared" si="117"/>
        <v>-6.6999999999999282E-3</v>
      </c>
      <c r="D842" s="2">
        <f t="shared" si="118"/>
        <v>0</v>
      </c>
      <c r="E842" s="2">
        <f t="shared" si="119"/>
        <v>6.6999999999999282E-3</v>
      </c>
      <c r="F842" s="2">
        <f t="shared" si="116"/>
        <v>1.4644221923944465E-2</v>
      </c>
      <c r="G842" s="2">
        <f t="shared" si="116"/>
        <v>5.4404364001298302E-3</v>
      </c>
      <c r="H842" s="2">
        <f t="shared" si="112"/>
        <v>2.6917366267887988</v>
      </c>
      <c r="I842" s="2">
        <f t="shared" si="113"/>
        <v>72.912477213472442</v>
      </c>
    </row>
    <row r="843" spans="1:9" ht="13.5" x14ac:dyDescent="0.25">
      <c r="A843" s="3">
        <f>TITRES_STAT!B846</f>
        <v>43532</v>
      </c>
      <c r="B843" s="5">
        <f>TITRES_STAT!D846</f>
        <v>1.8551</v>
      </c>
      <c r="C843" s="2">
        <f t="shared" si="117"/>
        <v>-2.7000000000000135E-2</v>
      </c>
      <c r="D843" s="2">
        <f t="shared" si="118"/>
        <v>0</v>
      </c>
      <c r="E843" s="2">
        <f t="shared" si="119"/>
        <v>2.7000000000000135E-2</v>
      </c>
      <c r="F843" s="2">
        <f t="shared" si="116"/>
        <v>1.3598206072234147E-2</v>
      </c>
      <c r="G843" s="2">
        <f t="shared" si="116"/>
        <v>6.9804052286919953E-3</v>
      </c>
      <c r="H843" s="2">
        <f t="shared" si="112"/>
        <v>1.9480539634490834</v>
      </c>
      <c r="I843" s="2">
        <f t="shared" si="113"/>
        <v>66.079318343615142</v>
      </c>
    </row>
    <row r="844" spans="1:9" ht="13.5" x14ac:dyDescent="0.25">
      <c r="A844" s="3">
        <f>TITRES_STAT!B847</f>
        <v>43535</v>
      </c>
      <c r="B844" s="5">
        <f>TITRES_STAT!D847</f>
        <v>1.8415999999999999</v>
      </c>
      <c r="C844" s="2">
        <f t="shared" si="117"/>
        <v>-1.3500000000000068E-2</v>
      </c>
      <c r="D844" s="2">
        <f t="shared" si="118"/>
        <v>0</v>
      </c>
      <c r="E844" s="2">
        <f t="shared" si="119"/>
        <v>1.3500000000000068E-2</v>
      </c>
      <c r="F844" s="2">
        <f t="shared" si="116"/>
        <v>1.2626905638503137E-2</v>
      </c>
      <c r="G844" s="2">
        <f t="shared" si="116"/>
        <v>7.4460905694997146E-3</v>
      </c>
      <c r="H844" s="2">
        <f t="shared" si="112"/>
        <v>1.6957765314089523</v>
      </c>
      <c r="I844" s="2">
        <f t="shared" si="113"/>
        <v>62.904937098871905</v>
      </c>
    </row>
    <row r="845" spans="1:9" ht="13.5" x14ac:dyDescent="0.25">
      <c r="A845" s="3">
        <f>TITRES_STAT!B848</f>
        <v>43536</v>
      </c>
      <c r="B845" s="5">
        <f>TITRES_STAT!D848</f>
        <v>1.8415999999999999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1.1724983807181484E-2</v>
      </c>
      <c r="G845" s="2">
        <f t="shared" si="120"/>
        <v>6.9142269573925922E-3</v>
      </c>
      <c r="H845" s="2">
        <f t="shared" si="112"/>
        <v>1.6957765314089523</v>
      </c>
      <c r="I845" s="2">
        <f t="shared" si="113"/>
        <v>62.904937098871905</v>
      </c>
    </row>
    <row r="846" spans="1:9" ht="13.5" x14ac:dyDescent="0.25">
      <c r="A846" s="3">
        <f>TITRES_STAT!B849</f>
        <v>43537</v>
      </c>
      <c r="B846" s="5">
        <f>TITRES_STAT!D849</f>
        <v>1.8415999999999999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1.0887484963811379E-2</v>
      </c>
      <c r="G846" s="2">
        <f t="shared" si="120"/>
        <v>6.4203536032931214E-3</v>
      </c>
      <c r="H846" s="2">
        <f t="shared" si="112"/>
        <v>1.6957765314089526</v>
      </c>
      <c r="I846" s="2">
        <f t="shared" si="113"/>
        <v>62.904937098871912</v>
      </c>
    </row>
    <row r="847" spans="1:9" ht="13.5" x14ac:dyDescent="0.25">
      <c r="A847" s="3">
        <f>TITRES_STAT!B850</f>
        <v>43538</v>
      </c>
      <c r="B847" s="5">
        <f>TITRES_STAT!D850</f>
        <v>1.8415999999999999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1.0109807466396281E-2</v>
      </c>
      <c r="G847" s="2">
        <f t="shared" si="120"/>
        <v>5.961756917343612E-3</v>
      </c>
      <c r="H847" s="2">
        <f t="shared" si="112"/>
        <v>1.6957765314089528</v>
      </c>
      <c r="I847" s="2">
        <f t="shared" si="113"/>
        <v>62.904937098871912</v>
      </c>
    </row>
    <row r="848" spans="1:9" ht="13.5" x14ac:dyDescent="0.25">
      <c r="A848" s="3">
        <f>TITRES_STAT!B851</f>
        <v>43539</v>
      </c>
      <c r="B848" s="5">
        <f>TITRES_STAT!D851</f>
        <v>1.8415999999999999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9.3876783616536896E-3</v>
      </c>
      <c r="G848" s="2">
        <f t="shared" si="120"/>
        <v>5.5359171375333541E-3</v>
      </c>
      <c r="H848" s="2">
        <f t="shared" si="112"/>
        <v>1.6957765314089528</v>
      </c>
      <c r="I848" s="2">
        <f t="shared" si="113"/>
        <v>62.904937098871912</v>
      </c>
    </row>
    <row r="849" spans="1:9" ht="13.5" x14ac:dyDescent="0.25">
      <c r="A849" s="3">
        <f>TITRES_STAT!B852</f>
        <v>43542</v>
      </c>
      <c r="B849" s="5">
        <f>TITRES_STAT!D852</f>
        <v>1.8415999999999999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8.7171299072498539E-3</v>
      </c>
      <c r="G849" s="2">
        <f t="shared" si="120"/>
        <v>5.1404944848523993E-3</v>
      </c>
      <c r="H849" s="2">
        <f t="shared" ref="H849:H912" si="121">F849/G849</f>
        <v>1.6957765314089528</v>
      </c>
      <c r="I849" s="2">
        <f t="shared" ref="I849:I912" si="122">IF(G849=0,100,100-(100/(1+H849)))</f>
        <v>62.904937098871912</v>
      </c>
    </row>
    <row r="850" spans="1:9" ht="13.5" x14ac:dyDescent="0.25">
      <c r="A850" s="3">
        <f>TITRES_STAT!B853</f>
        <v>43543</v>
      </c>
      <c r="B850" s="5">
        <f>TITRES_STAT!D853</f>
        <v>1.8415999999999999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8.0944777710177211E-3</v>
      </c>
      <c r="G850" s="2">
        <f t="shared" si="120"/>
        <v>4.7733163073629421E-3</v>
      </c>
      <c r="H850" s="2">
        <f t="shared" si="121"/>
        <v>1.6957765314089528</v>
      </c>
      <c r="I850" s="2">
        <f t="shared" si="122"/>
        <v>62.904937098871912</v>
      </c>
    </row>
    <row r="851" spans="1:9" ht="13.5" x14ac:dyDescent="0.25">
      <c r="A851" s="3">
        <f>TITRES_STAT!B854</f>
        <v>43545</v>
      </c>
      <c r="B851" s="5">
        <f>TITRES_STAT!D854</f>
        <v>1.8146</v>
      </c>
      <c r="C851" s="2">
        <f t="shared" si="117"/>
        <v>-2.6999999999999913E-2</v>
      </c>
      <c r="D851" s="2">
        <f t="shared" si="118"/>
        <v>0</v>
      </c>
      <c r="E851" s="2">
        <f t="shared" si="119"/>
        <v>2.6999999999999913E-2</v>
      </c>
      <c r="F851" s="2">
        <f t="shared" si="120"/>
        <v>7.5163007873735987E-3</v>
      </c>
      <c r="G851" s="2">
        <f t="shared" si="120"/>
        <v>6.3609365711227257E-3</v>
      </c>
      <c r="H851" s="2">
        <f t="shared" si="121"/>
        <v>1.1816342928957941</v>
      </c>
      <c r="I851" s="2">
        <f t="shared" si="122"/>
        <v>54.162803396684367</v>
      </c>
    </row>
    <row r="852" spans="1:9" ht="13.5" x14ac:dyDescent="0.25">
      <c r="A852" s="3">
        <f>TITRES_STAT!B855</f>
        <v>43546</v>
      </c>
      <c r="B852" s="5">
        <f>TITRES_STAT!D855</f>
        <v>1.8213999999999999</v>
      </c>
      <c r="C852" s="2">
        <f t="shared" si="117"/>
        <v>6.7999999999999172E-3</v>
      </c>
      <c r="D852" s="2">
        <f t="shared" si="118"/>
        <v>6.7999999999999172E-3</v>
      </c>
      <c r="E852" s="2">
        <f t="shared" si="119"/>
        <v>0</v>
      </c>
      <c r="F852" s="2">
        <f t="shared" si="120"/>
        <v>7.4651364454183357E-3</v>
      </c>
      <c r="G852" s="2">
        <f t="shared" si="120"/>
        <v>5.906583958899674E-3</v>
      </c>
      <c r="H852" s="2">
        <f t="shared" si="121"/>
        <v>1.2638669825678734</v>
      </c>
      <c r="I852" s="2">
        <f t="shared" si="122"/>
        <v>55.827793430437609</v>
      </c>
    </row>
    <row r="853" spans="1:9" ht="13.5" x14ac:dyDescent="0.25">
      <c r="A853" s="3">
        <f>TITRES_STAT!B856</f>
        <v>43549</v>
      </c>
      <c r="B853" s="5">
        <f>TITRES_STAT!D856</f>
        <v>1.8213999999999999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6.9319124136027407E-3</v>
      </c>
      <c r="G853" s="2">
        <f t="shared" si="120"/>
        <v>5.4846851046925545E-3</v>
      </c>
      <c r="H853" s="2">
        <f t="shared" si="121"/>
        <v>1.2638669825678737</v>
      </c>
      <c r="I853" s="2">
        <f t="shared" si="122"/>
        <v>55.827793430437609</v>
      </c>
    </row>
    <row r="854" spans="1:9" ht="13.5" x14ac:dyDescent="0.25">
      <c r="A854" s="3">
        <f>TITRES_STAT!B857</f>
        <v>43550</v>
      </c>
      <c r="B854" s="5">
        <f>TITRES_STAT!D857</f>
        <v>1.8213999999999999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6.4367758126311165E-3</v>
      </c>
      <c r="G854" s="2">
        <f t="shared" si="120"/>
        <v>5.0929218829288006E-3</v>
      </c>
      <c r="H854" s="2">
        <f t="shared" si="121"/>
        <v>1.2638669825678737</v>
      </c>
      <c r="I854" s="2">
        <f t="shared" si="122"/>
        <v>55.827793430437609</v>
      </c>
    </row>
    <row r="855" spans="1:9" ht="13.5" x14ac:dyDescent="0.25">
      <c r="A855" s="3">
        <f>TITRES_STAT!B858</f>
        <v>43551</v>
      </c>
      <c r="B855" s="5">
        <f>TITRES_STAT!D858</f>
        <v>1.8213999999999999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5.9770061117288944E-3</v>
      </c>
      <c r="G855" s="2">
        <f t="shared" si="120"/>
        <v>4.7291417484338861E-3</v>
      </c>
      <c r="H855" s="2">
        <f t="shared" si="121"/>
        <v>1.2638669825678737</v>
      </c>
      <c r="I855" s="2">
        <f t="shared" si="122"/>
        <v>55.827793430437609</v>
      </c>
    </row>
    <row r="856" spans="1:9" ht="13.5" x14ac:dyDescent="0.25">
      <c r="A856" s="3">
        <f>TITRES_STAT!B859</f>
        <v>43552</v>
      </c>
      <c r="B856" s="5">
        <f>TITRES_STAT!D859</f>
        <v>1.8146</v>
      </c>
      <c r="C856" s="2">
        <f t="shared" si="117"/>
        <v>-6.7999999999999172E-3</v>
      </c>
      <c r="D856" s="2">
        <f t="shared" si="118"/>
        <v>0</v>
      </c>
      <c r="E856" s="2">
        <f t="shared" si="119"/>
        <v>6.7999999999999172E-3</v>
      </c>
      <c r="F856" s="2">
        <f t="shared" si="120"/>
        <v>5.5500771037482596E-3</v>
      </c>
      <c r="G856" s="2">
        <f t="shared" si="120"/>
        <v>4.877060194974317E-3</v>
      </c>
      <c r="H856" s="2">
        <f t="shared" si="121"/>
        <v>1.1379964326598775</v>
      </c>
      <c r="I856" s="2">
        <f t="shared" si="122"/>
        <v>53.227237205634538</v>
      </c>
    </row>
    <row r="857" spans="1:9" ht="13.5" x14ac:dyDescent="0.25">
      <c r="A857" s="3">
        <f>TITRES_STAT!B860</f>
        <v>43553</v>
      </c>
      <c r="B857" s="5">
        <f>TITRES_STAT!D860</f>
        <v>1.8146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5.1536430249090976E-3</v>
      </c>
      <c r="G857" s="2">
        <f t="shared" si="120"/>
        <v>4.5286987524761511E-3</v>
      </c>
      <c r="H857" s="2">
        <f t="shared" si="121"/>
        <v>1.1379964326598775</v>
      </c>
      <c r="I857" s="2">
        <f t="shared" si="122"/>
        <v>53.227237205634538</v>
      </c>
    </row>
    <row r="858" spans="1:9" ht="13.5" x14ac:dyDescent="0.25">
      <c r="A858" s="3">
        <f>TITRES_STAT!B861</f>
        <v>43556</v>
      </c>
      <c r="B858" s="5">
        <f>TITRES_STAT!D861</f>
        <v>1.8146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4.7855256659870195E-3</v>
      </c>
      <c r="G858" s="2">
        <f t="shared" si="120"/>
        <v>4.2052202701564258E-3</v>
      </c>
      <c r="H858" s="2">
        <f t="shared" si="121"/>
        <v>1.1379964326598777</v>
      </c>
      <c r="I858" s="2">
        <f t="shared" si="122"/>
        <v>53.227237205634545</v>
      </c>
    </row>
    <row r="859" spans="1:9" ht="13.5" x14ac:dyDescent="0.25">
      <c r="A859" s="3">
        <f>TITRES_STAT!B862</f>
        <v>43557</v>
      </c>
      <c r="B859" s="5">
        <f>TITRES_STAT!D862</f>
        <v>1.8146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4.4437024041308042E-3</v>
      </c>
      <c r="G859" s="2">
        <f t="shared" si="120"/>
        <v>3.9048473937166811E-3</v>
      </c>
      <c r="H859" s="2">
        <f t="shared" si="121"/>
        <v>1.1379964326598777</v>
      </c>
      <c r="I859" s="2">
        <f t="shared" si="122"/>
        <v>53.227237205634545</v>
      </c>
    </row>
    <row r="860" spans="1:9" ht="13.5" x14ac:dyDescent="0.25">
      <c r="A860" s="3">
        <f>TITRES_STAT!B863</f>
        <v>43558</v>
      </c>
      <c r="B860" s="5">
        <f>TITRES_STAT!D863</f>
        <v>1.8146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4.1262950895500326E-3</v>
      </c>
      <c r="G860" s="2">
        <f t="shared" si="120"/>
        <v>3.6259297227369184E-3</v>
      </c>
      <c r="H860" s="2">
        <f t="shared" si="121"/>
        <v>1.1379964326598777</v>
      </c>
      <c r="I860" s="2">
        <f t="shared" si="122"/>
        <v>53.227237205634545</v>
      </c>
    </row>
    <row r="861" spans="1:9" ht="13.5" x14ac:dyDescent="0.25">
      <c r="A861" s="3">
        <f>TITRES_STAT!B864</f>
        <v>43559</v>
      </c>
      <c r="B861" s="5">
        <f>TITRES_STAT!D864</f>
        <v>1.8146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3.831559726010745E-3</v>
      </c>
      <c r="G861" s="2">
        <f t="shared" si="123"/>
        <v>3.366934742541424E-3</v>
      </c>
      <c r="H861" s="2">
        <f t="shared" si="121"/>
        <v>1.1379964326598779</v>
      </c>
      <c r="I861" s="2">
        <f t="shared" si="122"/>
        <v>53.227237205634545</v>
      </c>
    </row>
    <row r="862" spans="1:9" ht="13.5" x14ac:dyDescent="0.25">
      <c r="A862" s="3">
        <f>TITRES_STAT!B865</f>
        <v>43560</v>
      </c>
      <c r="B862" s="5">
        <f>TITRES_STAT!D865</f>
        <v>1.7605999999999999</v>
      </c>
      <c r="C862" s="2">
        <f t="shared" si="117"/>
        <v>-5.4000000000000048E-2</v>
      </c>
      <c r="D862" s="2">
        <f t="shared" si="118"/>
        <v>0</v>
      </c>
      <c r="E862" s="2">
        <f t="shared" si="119"/>
        <v>5.4000000000000048E-2</v>
      </c>
      <c r="F862" s="2">
        <f t="shared" si="123"/>
        <v>3.557876888438549E-3</v>
      </c>
      <c r="G862" s="2">
        <f t="shared" si="123"/>
        <v>6.9835822609313264E-3</v>
      </c>
      <c r="H862" s="2">
        <f t="shared" si="121"/>
        <v>0.50946301704536268</v>
      </c>
      <c r="I862" s="2">
        <f t="shared" si="122"/>
        <v>33.751275207960404</v>
      </c>
    </row>
    <row r="863" spans="1:9" ht="13.5" x14ac:dyDescent="0.25">
      <c r="A863" s="3">
        <f>TITRES_STAT!B866</f>
        <v>43563</v>
      </c>
      <c r="B863" s="5">
        <f>TITRES_STAT!D866</f>
        <v>1.7605999999999999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3.3037428249786528E-3</v>
      </c>
      <c r="G863" s="2">
        <f t="shared" si="123"/>
        <v>6.4847549565790891E-3</v>
      </c>
      <c r="H863" s="2">
        <f t="shared" si="121"/>
        <v>0.50946301704536268</v>
      </c>
      <c r="I863" s="2">
        <f t="shared" si="122"/>
        <v>33.751275207960404</v>
      </c>
    </row>
    <row r="864" spans="1:9" ht="13.5" x14ac:dyDescent="0.25">
      <c r="A864" s="3">
        <f>TITRES_STAT!B867</f>
        <v>43565</v>
      </c>
      <c r="B864" s="5">
        <f>TITRES_STAT!D867</f>
        <v>1.7605999999999999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3.0677611946230347E-3</v>
      </c>
      <c r="G864" s="2">
        <f t="shared" si="123"/>
        <v>6.0215581739662969E-3</v>
      </c>
      <c r="H864" s="2">
        <f t="shared" si="121"/>
        <v>0.50946301704536268</v>
      </c>
      <c r="I864" s="2">
        <f t="shared" si="122"/>
        <v>33.751275207960404</v>
      </c>
    </row>
    <row r="865" spans="1:9" ht="13.5" x14ac:dyDescent="0.25">
      <c r="A865" s="3">
        <f>TITRES_STAT!B868</f>
        <v>43566</v>
      </c>
      <c r="B865" s="5">
        <f>TITRES_STAT!D868</f>
        <v>1.7605999999999999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2.8486353950071034E-3</v>
      </c>
      <c r="G865" s="2">
        <f t="shared" si="123"/>
        <v>5.5914468758258475E-3</v>
      </c>
      <c r="H865" s="2">
        <f t="shared" si="121"/>
        <v>0.50946301704536268</v>
      </c>
      <c r="I865" s="2">
        <f t="shared" si="122"/>
        <v>33.751275207960404</v>
      </c>
    </row>
    <row r="866" spans="1:9" ht="13.5" x14ac:dyDescent="0.25">
      <c r="A866" s="3">
        <f>TITRES_STAT!B869</f>
        <v>43567</v>
      </c>
      <c r="B866" s="5">
        <f>TITRES_STAT!D869</f>
        <v>1.8010999999999999</v>
      </c>
      <c r="C866" s="2">
        <f t="shared" si="117"/>
        <v>4.049999999999998E-2</v>
      </c>
      <c r="D866" s="2">
        <f t="shared" si="118"/>
        <v>4.049999999999998E-2</v>
      </c>
      <c r="E866" s="2">
        <f t="shared" si="119"/>
        <v>0</v>
      </c>
      <c r="F866" s="2">
        <f t="shared" si="123"/>
        <v>5.538018581078023E-3</v>
      </c>
      <c r="G866" s="2">
        <f t="shared" si="123"/>
        <v>5.1920578132668583E-3</v>
      </c>
      <c r="H866" s="2">
        <f t="shared" si="121"/>
        <v>1.0666326878963401</v>
      </c>
      <c r="I866" s="2">
        <f t="shared" si="122"/>
        <v>51.61210766399342</v>
      </c>
    </row>
    <row r="867" spans="1:9" ht="13.5" x14ac:dyDescent="0.25">
      <c r="A867" s="3">
        <f>TITRES_STAT!B870</f>
        <v>43570</v>
      </c>
      <c r="B867" s="5">
        <f>TITRES_STAT!D870</f>
        <v>1.8010999999999999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5.1424458252867355E-3</v>
      </c>
      <c r="G867" s="2">
        <f t="shared" si="123"/>
        <v>4.8211965408906541E-3</v>
      </c>
      <c r="H867" s="2">
        <f t="shared" si="121"/>
        <v>1.0666326878963401</v>
      </c>
      <c r="I867" s="2">
        <f t="shared" si="122"/>
        <v>51.61210766399342</v>
      </c>
    </row>
    <row r="868" spans="1:9" ht="13.5" x14ac:dyDescent="0.25">
      <c r="A868" s="3">
        <f>TITRES_STAT!B871</f>
        <v>43571</v>
      </c>
      <c r="B868" s="5">
        <f>TITRES_STAT!D871</f>
        <v>1.8551</v>
      </c>
      <c r="C868" s="2">
        <f t="shared" si="117"/>
        <v>5.4000000000000048E-2</v>
      </c>
      <c r="D868" s="2">
        <f t="shared" si="118"/>
        <v>5.4000000000000048E-2</v>
      </c>
      <c r="E868" s="2">
        <f t="shared" si="119"/>
        <v>0</v>
      </c>
      <c r="F868" s="2">
        <f t="shared" si="123"/>
        <v>8.6322711234805439E-3</v>
      </c>
      <c r="G868" s="2">
        <f t="shared" si="123"/>
        <v>4.4768253593984644E-3</v>
      </c>
      <c r="H868" s="2">
        <f t="shared" si="121"/>
        <v>1.9282126128414427</v>
      </c>
      <c r="I868" s="2">
        <f t="shared" si="122"/>
        <v>65.849474330703316</v>
      </c>
    </row>
    <row r="869" spans="1:9" ht="13.5" x14ac:dyDescent="0.25">
      <c r="A869" s="3">
        <f>TITRES_STAT!B872</f>
        <v>43572</v>
      </c>
      <c r="B869" s="5">
        <f>TITRES_STAT!D872</f>
        <v>1.8146</v>
      </c>
      <c r="C869" s="2">
        <f t="shared" si="117"/>
        <v>-4.049999999999998E-2</v>
      </c>
      <c r="D869" s="2">
        <f t="shared" si="118"/>
        <v>0</v>
      </c>
      <c r="E869" s="2">
        <f t="shared" si="119"/>
        <v>4.049999999999998E-2</v>
      </c>
      <c r="F869" s="2">
        <f t="shared" si="123"/>
        <v>8.0156803289462199E-3</v>
      </c>
      <c r="G869" s="2">
        <f t="shared" si="123"/>
        <v>7.0499092622985727E-3</v>
      </c>
      <c r="H869" s="2">
        <f t="shared" si="121"/>
        <v>1.1369905669300437</v>
      </c>
      <c r="I869" s="2">
        <f t="shared" si="122"/>
        <v>53.205221610473501</v>
      </c>
    </row>
    <row r="870" spans="1:9" ht="13.5" x14ac:dyDescent="0.25">
      <c r="A870" s="3">
        <f>TITRES_STAT!B873</f>
        <v>43573</v>
      </c>
      <c r="B870" s="5">
        <f>TITRES_STAT!D873</f>
        <v>1.7944</v>
      </c>
      <c r="C870" s="2">
        <f t="shared" si="117"/>
        <v>-2.0199999999999996E-2</v>
      </c>
      <c r="D870" s="2">
        <f t="shared" si="118"/>
        <v>0</v>
      </c>
      <c r="E870" s="2">
        <f t="shared" si="119"/>
        <v>2.0199999999999996E-2</v>
      </c>
      <c r="F870" s="2">
        <f t="shared" si="123"/>
        <v>7.4431317340214898E-3</v>
      </c>
      <c r="G870" s="2">
        <f t="shared" si="123"/>
        <v>7.9892014578486735E-3</v>
      </c>
      <c r="H870" s="2">
        <f t="shared" si="121"/>
        <v>0.9316490231585387</v>
      </c>
      <c r="I870" s="2">
        <f t="shared" si="122"/>
        <v>48.230760971014888</v>
      </c>
    </row>
    <row r="871" spans="1:9" ht="13.5" x14ac:dyDescent="0.25">
      <c r="A871" s="3">
        <f>TITRES_STAT!B874</f>
        <v>43574</v>
      </c>
      <c r="B871" s="5">
        <f>TITRES_STAT!D874</f>
        <v>1.7876000000000001</v>
      </c>
      <c r="C871" s="2">
        <f t="shared" si="117"/>
        <v>-6.7999999999999172E-3</v>
      </c>
      <c r="D871" s="2">
        <f t="shared" si="118"/>
        <v>0</v>
      </c>
      <c r="E871" s="2">
        <f t="shared" si="119"/>
        <v>6.7999999999999172E-3</v>
      </c>
      <c r="F871" s="2">
        <f t="shared" si="123"/>
        <v>6.9114794673056697E-3</v>
      </c>
      <c r="G871" s="2">
        <f t="shared" si="123"/>
        <v>7.9042584965737621E-3</v>
      </c>
      <c r="H871" s="2">
        <f t="shared" si="121"/>
        <v>0.87439947343594215</v>
      </c>
      <c r="I871" s="2">
        <f t="shared" si="122"/>
        <v>46.649579549501773</v>
      </c>
    </row>
    <row r="872" spans="1:9" ht="13.5" x14ac:dyDescent="0.25">
      <c r="A872" s="3">
        <f>TITRES_STAT!B875</f>
        <v>43577</v>
      </c>
      <c r="B872" s="5">
        <f>TITRES_STAT!D875</f>
        <v>1.7605999999999999</v>
      </c>
      <c r="C872" s="2">
        <f t="shared" si="117"/>
        <v>-2.7000000000000135E-2</v>
      </c>
      <c r="D872" s="2">
        <f t="shared" si="118"/>
        <v>0</v>
      </c>
      <c r="E872" s="2">
        <f t="shared" si="119"/>
        <v>2.7000000000000135E-2</v>
      </c>
      <c r="F872" s="2">
        <f t="shared" si="123"/>
        <v>6.417802362498122E-3</v>
      </c>
      <c r="G872" s="2">
        <f t="shared" si="123"/>
        <v>9.2682400325327895E-3</v>
      </c>
      <c r="H872" s="2">
        <f t="shared" si="121"/>
        <v>0.69245103061322955</v>
      </c>
      <c r="I872" s="2">
        <f t="shared" si="122"/>
        <v>40.91409547975708</v>
      </c>
    </row>
    <row r="873" spans="1:9" ht="13.5" x14ac:dyDescent="0.25">
      <c r="A873" s="3">
        <f>TITRES_STAT!B876</f>
        <v>43578</v>
      </c>
      <c r="B873" s="5">
        <f>TITRES_STAT!D876</f>
        <v>1.7403999999999999</v>
      </c>
      <c r="C873" s="2">
        <f t="shared" si="117"/>
        <v>-2.0199999999999996E-2</v>
      </c>
      <c r="D873" s="2">
        <f t="shared" si="118"/>
        <v>0</v>
      </c>
      <c r="E873" s="2">
        <f t="shared" si="119"/>
        <v>2.0199999999999996E-2</v>
      </c>
      <c r="F873" s="2">
        <f t="shared" si="123"/>
        <v>5.9593879080339701E-3</v>
      </c>
      <c r="G873" s="2">
        <f t="shared" si="123"/>
        <v>1.0049080030209018E-2</v>
      </c>
      <c r="H873" s="2">
        <f t="shared" si="121"/>
        <v>0.59302820657405164</v>
      </c>
      <c r="I873" s="2">
        <f t="shared" si="122"/>
        <v>37.226472458350962</v>
      </c>
    </row>
    <row r="874" spans="1:9" ht="13.5" x14ac:dyDescent="0.25">
      <c r="A874" s="3">
        <f>TITRES_STAT!B877</f>
        <v>43579</v>
      </c>
      <c r="B874" s="5">
        <f>TITRES_STAT!D877</f>
        <v>1.7403999999999999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5.5337173431744009E-3</v>
      </c>
      <c r="G874" s="2">
        <f t="shared" si="123"/>
        <v>9.3312885994798027E-3</v>
      </c>
      <c r="H874" s="2">
        <f t="shared" si="121"/>
        <v>0.59302820657405153</v>
      </c>
      <c r="I874" s="2">
        <f t="shared" si="122"/>
        <v>37.226472458350962</v>
      </c>
    </row>
    <row r="875" spans="1:9" ht="13.5" x14ac:dyDescent="0.25">
      <c r="A875" s="3">
        <f>TITRES_STAT!B878</f>
        <v>43580</v>
      </c>
      <c r="B875" s="5">
        <f>TITRES_STAT!D878</f>
        <v>1.8146</v>
      </c>
      <c r="C875" s="2">
        <f t="shared" si="117"/>
        <v>7.4200000000000044E-2</v>
      </c>
      <c r="D875" s="2">
        <f t="shared" si="118"/>
        <v>7.4200000000000044E-2</v>
      </c>
      <c r="E875" s="2">
        <f t="shared" si="119"/>
        <v>0</v>
      </c>
      <c r="F875" s="2">
        <f t="shared" si="123"/>
        <v>1.0438451818661947E-2</v>
      </c>
      <c r="G875" s="2">
        <f t="shared" si="123"/>
        <v>8.6647679852312458E-3</v>
      </c>
      <c r="H875" s="2">
        <f t="shared" si="121"/>
        <v>1.2047006724766174</v>
      </c>
      <c r="I875" s="2">
        <f t="shared" si="122"/>
        <v>54.642368803894591</v>
      </c>
    </row>
    <row r="876" spans="1:9" ht="13.5" x14ac:dyDescent="0.25">
      <c r="A876" s="3">
        <f>TITRES_STAT!B879</f>
        <v>43581</v>
      </c>
      <c r="B876" s="5">
        <f>TITRES_STAT!D879</f>
        <v>1.8213999999999999</v>
      </c>
      <c r="C876" s="2">
        <f t="shared" si="117"/>
        <v>6.7999999999999172E-3</v>
      </c>
      <c r="D876" s="2">
        <f t="shared" si="118"/>
        <v>6.7999999999999172E-3</v>
      </c>
      <c r="E876" s="2">
        <f t="shared" si="119"/>
        <v>0</v>
      </c>
      <c r="F876" s="2">
        <f t="shared" si="123"/>
        <v>1.0178562403043229E-2</v>
      </c>
      <c r="G876" s="2">
        <f t="shared" si="123"/>
        <v>8.0458559862861562E-3</v>
      </c>
      <c r="H876" s="2">
        <f t="shared" si="121"/>
        <v>1.2650689274568407</v>
      </c>
      <c r="I876" s="2">
        <f t="shared" si="122"/>
        <v>55.851233140053999</v>
      </c>
    </row>
    <row r="877" spans="1:9" ht="13.5" x14ac:dyDescent="0.25">
      <c r="A877" s="3">
        <f>TITRES_STAT!B880</f>
        <v>43584</v>
      </c>
      <c r="B877" s="5">
        <f>TITRES_STAT!D880</f>
        <v>1.8213999999999999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9.4515222313972837E-3</v>
      </c>
      <c r="G877" s="2">
        <f t="shared" si="124"/>
        <v>7.4711519872657168E-3</v>
      </c>
      <c r="H877" s="2">
        <f t="shared" si="121"/>
        <v>1.2650689274568405</v>
      </c>
      <c r="I877" s="2">
        <f t="shared" si="122"/>
        <v>55.851233140053999</v>
      </c>
    </row>
    <row r="878" spans="1:9" ht="13.5" x14ac:dyDescent="0.25">
      <c r="A878" s="3">
        <f>TITRES_STAT!B881</f>
        <v>43585</v>
      </c>
      <c r="B878" s="5">
        <f>TITRES_STAT!D881</f>
        <v>1.8213999999999999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8.7764135005831915E-3</v>
      </c>
      <c r="G878" s="2">
        <f t="shared" si="124"/>
        <v>6.9374982738895936E-3</v>
      </c>
      <c r="H878" s="2">
        <f t="shared" si="121"/>
        <v>1.2650689274568407</v>
      </c>
      <c r="I878" s="2">
        <f t="shared" si="122"/>
        <v>55.851233140053999</v>
      </c>
    </row>
    <row r="879" spans="1:9" ht="13.5" x14ac:dyDescent="0.25">
      <c r="A879" s="3">
        <f>TITRES_STAT!B882</f>
        <v>43587</v>
      </c>
      <c r="B879" s="5">
        <f>TITRES_STAT!D882</f>
        <v>1.8079000000000001</v>
      </c>
      <c r="C879" s="2">
        <f t="shared" si="117"/>
        <v>-1.3499999999999845E-2</v>
      </c>
      <c r="D879" s="2">
        <f t="shared" si="118"/>
        <v>0</v>
      </c>
      <c r="E879" s="2">
        <f t="shared" si="119"/>
        <v>1.3499999999999845E-2</v>
      </c>
      <c r="F879" s="2">
        <f t="shared" si="124"/>
        <v>8.1495268219701055E-3</v>
      </c>
      <c r="G879" s="2">
        <f t="shared" si="124"/>
        <v>7.4062483971831837E-3</v>
      </c>
      <c r="H879" s="2">
        <f t="shared" si="121"/>
        <v>1.1003582900446078</v>
      </c>
      <c r="I879" s="2">
        <f t="shared" si="122"/>
        <v>52.389075485841907</v>
      </c>
    </row>
    <row r="880" spans="1:9" ht="13.5" x14ac:dyDescent="0.25">
      <c r="A880" s="3">
        <f>TITRES_STAT!B883</f>
        <v>43588</v>
      </c>
      <c r="B880" s="5">
        <f>TITRES_STAT!D883</f>
        <v>1.8079000000000001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7.567417763257955E-3</v>
      </c>
      <c r="G880" s="2">
        <f t="shared" si="124"/>
        <v>6.8772306545272421E-3</v>
      </c>
      <c r="H880" s="2">
        <f t="shared" si="121"/>
        <v>1.1003582900446078</v>
      </c>
      <c r="I880" s="2">
        <f t="shared" si="122"/>
        <v>52.389075485841907</v>
      </c>
    </row>
    <row r="881" spans="1:9" ht="13.5" x14ac:dyDescent="0.25">
      <c r="A881" s="3">
        <f>TITRES_STAT!B884</f>
        <v>43591</v>
      </c>
      <c r="B881" s="5">
        <f>TITRES_STAT!D884</f>
        <v>1.8079000000000001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7.0268879230252438E-3</v>
      </c>
      <c r="G881" s="2">
        <f t="shared" si="124"/>
        <v>6.3859998934895825E-3</v>
      </c>
      <c r="H881" s="2">
        <f t="shared" si="121"/>
        <v>1.1003582900446076</v>
      </c>
      <c r="I881" s="2">
        <f t="shared" si="122"/>
        <v>52.389075485841907</v>
      </c>
    </row>
    <row r="882" spans="1:9" ht="13.5" x14ac:dyDescent="0.25">
      <c r="A882" s="3">
        <f>TITRES_STAT!B885</f>
        <v>43592</v>
      </c>
      <c r="B882" s="5">
        <f>TITRES_STAT!D885</f>
        <v>1.8079000000000001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6.5249673570948689E-3</v>
      </c>
      <c r="G882" s="2">
        <f t="shared" si="124"/>
        <v>5.9298570439546127E-3</v>
      </c>
      <c r="H882" s="2">
        <f t="shared" si="121"/>
        <v>1.1003582900446076</v>
      </c>
      <c r="I882" s="2">
        <f t="shared" si="122"/>
        <v>52.389075485841907</v>
      </c>
    </row>
    <row r="883" spans="1:9" ht="13.5" x14ac:dyDescent="0.25">
      <c r="A883" s="3">
        <f>TITRES_STAT!B886</f>
        <v>43593</v>
      </c>
      <c r="B883" s="5">
        <f>TITRES_STAT!D886</f>
        <v>1.8213999999999999</v>
      </c>
      <c r="C883" s="2">
        <f t="shared" si="117"/>
        <v>1.3499999999999845E-2</v>
      </c>
      <c r="D883" s="2">
        <f t="shared" si="118"/>
        <v>1.3499999999999845E-2</v>
      </c>
      <c r="E883" s="2">
        <f t="shared" si="119"/>
        <v>0</v>
      </c>
      <c r="F883" s="2">
        <f t="shared" si="124"/>
        <v>7.0231839744452238E-3</v>
      </c>
      <c r="G883" s="2">
        <f t="shared" si="124"/>
        <v>5.506295826529283E-3</v>
      </c>
      <c r="H883" s="2">
        <f t="shared" si="121"/>
        <v>1.2754825014318314</v>
      </c>
      <c r="I883" s="2">
        <f t="shared" si="122"/>
        <v>56.053276640415518</v>
      </c>
    </row>
    <row r="884" spans="1:9" ht="13.5" x14ac:dyDescent="0.25">
      <c r="A884" s="3">
        <f>TITRES_STAT!B887</f>
        <v>43594</v>
      </c>
      <c r="B884" s="5">
        <f>TITRES_STAT!D887</f>
        <v>1.8213999999999999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6.5215279762705644E-3</v>
      </c>
      <c r="G884" s="2">
        <f t="shared" si="124"/>
        <v>5.1129889817771914E-3</v>
      </c>
      <c r="H884" s="2">
        <f t="shared" si="121"/>
        <v>1.2754825014318314</v>
      </c>
      <c r="I884" s="2">
        <f t="shared" si="122"/>
        <v>56.053276640415518</v>
      </c>
    </row>
    <row r="885" spans="1:9" ht="13.5" x14ac:dyDescent="0.25">
      <c r="A885" s="3">
        <f>TITRES_STAT!B888</f>
        <v>43595</v>
      </c>
      <c r="B885" s="5">
        <f>TITRES_STAT!D888</f>
        <v>1.8213999999999999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6.0557045493940956E-3</v>
      </c>
      <c r="G885" s="2">
        <f t="shared" si="124"/>
        <v>4.747775483078821E-3</v>
      </c>
      <c r="H885" s="2">
        <f t="shared" si="121"/>
        <v>1.2754825014318312</v>
      </c>
      <c r="I885" s="2">
        <f t="shared" si="122"/>
        <v>56.053276640415518</v>
      </c>
    </row>
    <row r="886" spans="1:9" ht="13.5" x14ac:dyDescent="0.25">
      <c r="A886" s="3">
        <f>TITRES_STAT!B889</f>
        <v>43598</v>
      </c>
      <c r="B886" s="5">
        <f>TITRES_STAT!D889</f>
        <v>1.8213999999999999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5.6231542244373749E-3</v>
      </c>
      <c r="G886" s="2">
        <f t="shared" si="124"/>
        <v>4.4086486628589052E-3</v>
      </c>
      <c r="H886" s="2">
        <f t="shared" si="121"/>
        <v>1.2754825014318314</v>
      </c>
      <c r="I886" s="2">
        <f t="shared" si="122"/>
        <v>56.053276640415518</v>
      </c>
    </row>
    <row r="887" spans="1:9" ht="13.5" x14ac:dyDescent="0.25">
      <c r="A887" s="3">
        <f>TITRES_STAT!B890</f>
        <v>43599</v>
      </c>
      <c r="B887" s="5">
        <f>TITRES_STAT!D890</f>
        <v>1.8213999999999999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5.2215003512632767E-3</v>
      </c>
      <c r="G887" s="2">
        <f t="shared" si="124"/>
        <v>4.0937451869404121E-3</v>
      </c>
      <c r="H887" s="2">
        <f t="shared" si="121"/>
        <v>1.2754825014318314</v>
      </c>
      <c r="I887" s="2">
        <f t="shared" si="122"/>
        <v>56.053276640415518</v>
      </c>
    </row>
    <row r="888" spans="1:9" ht="13.5" x14ac:dyDescent="0.25">
      <c r="A888" s="3">
        <f>TITRES_STAT!B891</f>
        <v>43600</v>
      </c>
      <c r="B888" s="5">
        <f>TITRES_STAT!D891</f>
        <v>1.8213999999999999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4.8485360404587566E-3</v>
      </c>
      <c r="G888" s="2">
        <f t="shared" si="124"/>
        <v>3.8013348164446683E-3</v>
      </c>
      <c r="H888" s="2">
        <f t="shared" si="121"/>
        <v>1.2754825014318312</v>
      </c>
      <c r="I888" s="2">
        <f t="shared" si="122"/>
        <v>56.053276640415518</v>
      </c>
    </row>
    <row r="889" spans="1:9" ht="13.5" x14ac:dyDescent="0.25">
      <c r="A889" s="3">
        <f>TITRES_STAT!B892</f>
        <v>43601</v>
      </c>
      <c r="B889" s="5">
        <f>TITRES_STAT!D892</f>
        <v>1.8213999999999999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4.502212037568845E-3</v>
      </c>
      <c r="G889" s="2">
        <f t="shared" si="124"/>
        <v>3.5298109009843349E-3</v>
      </c>
      <c r="H889" s="2">
        <f t="shared" si="121"/>
        <v>1.2754825014318312</v>
      </c>
      <c r="I889" s="2">
        <f t="shared" si="122"/>
        <v>56.053276640415518</v>
      </c>
    </row>
    <row r="890" spans="1:9" ht="13.5" x14ac:dyDescent="0.25">
      <c r="A890" s="3">
        <f>TITRES_STAT!B893</f>
        <v>43602</v>
      </c>
      <c r="B890" s="5">
        <f>TITRES_STAT!D893</f>
        <v>1.8213999999999999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4.1806254634567845E-3</v>
      </c>
      <c r="G890" s="2">
        <f t="shared" si="124"/>
        <v>3.2776815509140251E-3</v>
      </c>
      <c r="H890" s="2">
        <f t="shared" si="121"/>
        <v>1.2754825014318312</v>
      </c>
      <c r="I890" s="2">
        <f t="shared" si="122"/>
        <v>56.053276640415518</v>
      </c>
    </row>
    <row r="891" spans="1:9" ht="13.5" x14ac:dyDescent="0.25">
      <c r="A891" s="3">
        <f>TITRES_STAT!B894</f>
        <v>43605</v>
      </c>
      <c r="B891" s="5">
        <f>TITRES_STAT!D894</f>
        <v>1.8213999999999999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3.882009358924157E-3</v>
      </c>
      <c r="G891" s="2">
        <f t="shared" si="124"/>
        <v>3.0435614401344521E-3</v>
      </c>
      <c r="H891" s="2">
        <f t="shared" si="121"/>
        <v>1.275482501431831</v>
      </c>
      <c r="I891" s="2">
        <f t="shared" si="122"/>
        <v>56.053276640415504</v>
      </c>
    </row>
    <row r="892" spans="1:9" ht="13.5" x14ac:dyDescent="0.25">
      <c r="A892" s="3">
        <f>TITRES_STAT!B895</f>
        <v>43606</v>
      </c>
      <c r="B892" s="5">
        <f>TITRES_STAT!D895</f>
        <v>1.8146</v>
      </c>
      <c r="C892" s="2">
        <f t="shared" si="117"/>
        <v>-6.7999999999999172E-3</v>
      </c>
      <c r="D892" s="2">
        <f t="shared" si="118"/>
        <v>0</v>
      </c>
      <c r="E892" s="2">
        <f t="shared" si="119"/>
        <v>6.7999999999999172E-3</v>
      </c>
      <c r="F892" s="2">
        <f t="shared" si="124"/>
        <v>3.6047229761438601E-3</v>
      </c>
      <c r="G892" s="2">
        <f t="shared" si="124"/>
        <v>3.3118784801248425E-3</v>
      </c>
      <c r="H892" s="2">
        <f t="shared" si="121"/>
        <v>1.0884224761797354</v>
      </c>
      <c r="I892" s="2">
        <f t="shared" si="122"/>
        <v>52.116968122788137</v>
      </c>
    </row>
    <row r="893" spans="1:9" ht="13.5" x14ac:dyDescent="0.25">
      <c r="A893" s="3">
        <f>TITRES_STAT!B896</f>
        <v>43607</v>
      </c>
      <c r="B893" s="5">
        <f>TITRES_STAT!D896</f>
        <v>1.8146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3.3472427635621556E-3</v>
      </c>
      <c r="G893" s="2">
        <f t="shared" si="125"/>
        <v>3.0753157315444968E-3</v>
      </c>
      <c r="H893" s="2">
        <f t="shared" si="121"/>
        <v>1.0884224761797354</v>
      </c>
      <c r="I893" s="2">
        <f t="shared" si="122"/>
        <v>52.116968122788137</v>
      </c>
    </row>
    <row r="894" spans="1:9" ht="13.5" x14ac:dyDescent="0.25">
      <c r="A894" s="3">
        <f>TITRES_STAT!B897</f>
        <v>43608</v>
      </c>
      <c r="B894" s="5">
        <f>TITRES_STAT!D897</f>
        <v>1.8146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3.1081539947362875E-3</v>
      </c>
      <c r="G894" s="2">
        <f t="shared" si="125"/>
        <v>2.8556503221484615E-3</v>
      </c>
      <c r="H894" s="2">
        <f t="shared" si="121"/>
        <v>1.0884224761797354</v>
      </c>
      <c r="I894" s="2">
        <f t="shared" si="122"/>
        <v>52.116968122788137</v>
      </c>
    </row>
    <row r="895" spans="1:9" ht="13.5" x14ac:dyDescent="0.25">
      <c r="A895" s="3">
        <f>TITRES_STAT!B898</f>
        <v>43609</v>
      </c>
      <c r="B895" s="5">
        <f>TITRES_STAT!D898</f>
        <v>1.8146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2.8861429951122673E-3</v>
      </c>
      <c r="G895" s="2">
        <f t="shared" si="125"/>
        <v>2.6516752991378569E-3</v>
      </c>
      <c r="H895" s="2">
        <f t="shared" si="121"/>
        <v>1.0884224761797356</v>
      </c>
      <c r="I895" s="2">
        <f t="shared" si="122"/>
        <v>52.116968122788144</v>
      </c>
    </row>
    <row r="896" spans="1:9" ht="13.5" x14ac:dyDescent="0.25">
      <c r="A896" s="3">
        <f>TITRES_STAT!B899</f>
        <v>43612</v>
      </c>
      <c r="B896" s="5">
        <f>TITRES_STAT!D899</f>
        <v>1.8146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2.6799899240328197E-3</v>
      </c>
      <c r="G896" s="2">
        <f t="shared" si="125"/>
        <v>2.46226992062801E-3</v>
      </c>
      <c r="H896" s="2">
        <f t="shared" si="121"/>
        <v>1.0884224761797356</v>
      </c>
      <c r="I896" s="2">
        <f t="shared" si="122"/>
        <v>52.116968122788144</v>
      </c>
    </row>
    <row r="897" spans="1:9" ht="13.5" x14ac:dyDescent="0.25">
      <c r="A897" s="3">
        <f>TITRES_STAT!B900</f>
        <v>43613</v>
      </c>
      <c r="B897" s="5">
        <f>TITRES_STAT!D900</f>
        <v>1.8146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2.4885620723161896E-3</v>
      </c>
      <c r="G897" s="2">
        <f t="shared" si="125"/>
        <v>2.2863934977260096E-3</v>
      </c>
      <c r="H897" s="2">
        <f t="shared" si="121"/>
        <v>1.0884224761797354</v>
      </c>
      <c r="I897" s="2">
        <f t="shared" si="122"/>
        <v>52.116968122788137</v>
      </c>
    </row>
    <row r="898" spans="1:9" ht="13.5" x14ac:dyDescent="0.25">
      <c r="A898" s="3">
        <f>TITRES_STAT!B901</f>
        <v>43614</v>
      </c>
      <c r="B898" s="5">
        <f>TITRES_STAT!D901</f>
        <v>1.8146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2.310807638579319E-3</v>
      </c>
      <c r="G898" s="2">
        <f t="shared" si="125"/>
        <v>2.1230796764598659E-3</v>
      </c>
      <c r="H898" s="2">
        <f t="shared" si="121"/>
        <v>1.0884224761797354</v>
      </c>
      <c r="I898" s="2">
        <f t="shared" si="122"/>
        <v>52.116968122788137</v>
      </c>
    </row>
    <row r="899" spans="1:9" ht="13.5" x14ac:dyDescent="0.25">
      <c r="A899" s="3">
        <f>TITRES_STAT!B902</f>
        <v>43615</v>
      </c>
      <c r="B899" s="5">
        <f>TITRES_STAT!D902</f>
        <v>1.8079000000000001</v>
      </c>
      <c r="C899" s="2">
        <f t="shared" ref="C899:C962" si="126">B899-B898</f>
        <v>-6.6999999999999282E-3</v>
      </c>
      <c r="D899" s="2">
        <f t="shared" ref="D899:D962" si="127">IF(C899&gt;0,C899,0)</f>
        <v>0</v>
      </c>
      <c r="E899" s="2">
        <f t="shared" ref="E899:E962" si="128">IF(C899&lt;0,-C899,0)</f>
        <v>6.6999999999999282E-3</v>
      </c>
      <c r="F899" s="2">
        <f t="shared" si="125"/>
        <v>2.1457499501093677E-3</v>
      </c>
      <c r="G899" s="2">
        <f t="shared" si="125"/>
        <v>2.4500025567127273E-3</v>
      </c>
      <c r="H899" s="2">
        <f t="shared" si="121"/>
        <v>0.87581539220449289</v>
      </c>
      <c r="I899" s="2">
        <f t="shared" si="122"/>
        <v>46.689849963072241</v>
      </c>
    </row>
    <row r="900" spans="1:9" ht="13.5" x14ac:dyDescent="0.25">
      <c r="A900" s="3">
        <f>TITRES_STAT!B903</f>
        <v>43616</v>
      </c>
      <c r="B900" s="5">
        <f>TITRES_STAT!D903</f>
        <v>1.8079000000000001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1.9924820965301271E-3</v>
      </c>
      <c r="G900" s="2">
        <f t="shared" si="125"/>
        <v>2.2750023740903897E-3</v>
      </c>
      <c r="H900" s="2">
        <f t="shared" si="121"/>
        <v>0.87581539220449289</v>
      </c>
      <c r="I900" s="2">
        <f t="shared" si="122"/>
        <v>46.689849963072241</v>
      </c>
    </row>
    <row r="901" spans="1:9" ht="13.5" x14ac:dyDescent="0.25">
      <c r="A901" s="3">
        <f>TITRES_STAT!B904</f>
        <v>43619</v>
      </c>
      <c r="B901" s="5">
        <f>TITRES_STAT!D904</f>
        <v>1.8079000000000001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1.8501619467779752E-3</v>
      </c>
      <c r="G901" s="2">
        <f t="shared" si="125"/>
        <v>2.1125022045125046E-3</v>
      </c>
      <c r="H901" s="2">
        <f t="shared" si="121"/>
        <v>0.87581539220449289</v>
      </c>
      <c r="I901" s="2">
        <f t="shared" si="122"/>
        <v>46.689849963072241</v>
      </c>
    </row>
    <row r="902" spans="1:9" ht="13.5" x14ac:dyDescent="0.25">
      <c r="A902" s="3">
        <f>TITRES_STAT!B905</f>
        <v>43623</v>
      </c>
      <c r="B902" s="5">
        <f>TITRES_STAT!D905</f>
        <v>1.8213999999999999</v>
      </c>
      <c r="C902" s="2">
        <f t="shared" si="126"/>
        <v>1.3499999999999845E-2</v>
      </c>
      <c r="D902" s="2">
        <f t="shared" si="127"/>
        <v>1.3499999999999845E-2</v>
      </c>
      <c r="E902" s="2">
        <f t="shared" si="128"/>
        <v>0</v>
      </c>
      <c r="F902" s="2">
        <f t="shared" si="125"/>
        <v>2.6822932362938231E-3</v>
      </c>
      <c r="G902" s="2">
        <f t="shared" si="125"/>
        <v>1.9616091899044689E-3</v>
      </c>
      <c r="H902" s="2">
        <f t="shared" si="121"/>
        <v>1.3673943057049258</v>
      </c>
      <c r="I902" s="2">
        <f t="shared" si="122"/>
        <v>57.759465857030712</v>
      </c>
    </row>
    <row r="903" spans="1:9" ht="13.5" x14ac:dyDescent="0.25">
      <c r="A903" s="3">
        <f>TITRES_STAT!B906</f>
        <v>43626</v>
      </c>
      <c r="B903" s="5">
        <f>TITRES_STAT!D906</f>
        <v>1.8146</v>
      </c>
      <c r="C903" s="2">
        <f t="shared" si="126"/>
        <v>-6.7999999999999172E-3</v>
      </c>
      <c r="D903" s="2">
        <f t="shared" si="127"/>
        <v>0</v>
      </c>
      <c r="E903" s="2">
        <f t="shared" si="128"/>
        <v>6.7999999999999172E-3</v>
      </c>
      <c r="F903" s="2">
        <f t="shared" si="125"/>
        <v>2.4907008622728358E-3</v>
      </c>
      <c r="G903" s="2">
        <f t="shared" si="125"/>
        <v>2.3072085334827153E-3</v>
      </c>
      <c r="H903" s="2">
        <f t="shared" si="121"/>
        <v>1.0795300147894045</v>
      </c>
      <c r="I903" s="2">
        <f t="shared" si="122"/>
        <v>51.912211274273396</v>
      </c>
    </row>
    <row r="904" spans="1:9" ht="13.5" x14ac:dyDescent="0.25">
      <c r="A904" s="3">
        <f>TITRES_STAT!B907</f>
        <v>43627</v>
      </c>
      <c r="B904" s="5">
        <f>TITRES_STAT!D907</f>
        <v>1.8213999999999999</v>
      </c>
      <c r="C904" s="2">
        <f t="shared" si="126"/>
        <v>6.7999999999999172E-3</v>
      </c>
      <c r="D904" s="2">
        <f t="shared" si="127"/>
        <v>6.7999999999999172E-3</v>
      </c>
      <c r="E904" s="2">
        <f t="shared" si="128"/>
        <v>0</v>
      </c>
      <c r="F904" s="2">
        <f t="shared" si="125"/>
        <v>2.7985079435390559E-3</v>
      </c>
      <c r="G904" s="2">
        <f t="shared" si="125"/>
        <v>2.1424079239482354E-3</v>
      </c>
      <c r="H904" s="2">
        <f t="shared" si="121"/>
        <v>1.306244208797406</v>
      </c>
      <c r="I904" s="2">
        <f t="shared" si="122"/>
        <v>56.63945751341523</v>
      </c>
    </row>
    <row r="905" spans="1:9" ht="13.5" x14ac:dyDescent="0.25">
      <c r="A905" s="3">
        <f>TITRES_STAT!B908</f>
        <v>43628</v>
      </c>
      <c r="B905" s="5">
        <f>TITRES_STAT!D908</f>
        <v>1.8146</v>
      </c>
      <c r="C905" s="2">
        <f t="shared" si="126"/>
        <v>-6.7999999999999172E-3</v>
      </c>
      <c r="D905" s="2">
        <f t="shared" si="127"/>
        <v>0</v>
      </c>
      <c r="E905" s="2">
        <f t="shared" si="128"/>
        <v>6.7999999999999172E-3</v>
      </c>
      <c r="F905" s="2">
        <f t="shared" si="125"/>
        <v>2.5986145190005521E-3</v>
      </c>
      <c r="G905" s="2">
        <f t="shared" si="125"/>
        <v>2.475093072237641E-3</v>
      </c>
      <c r="H905" s="2">
        <f t="shared" si="121"/>
        <v>1.0499057785537091</v>
      </c>
      <c r="I905" s="2">
        <f t="shared" si="122"/>
        <v>51.217270058844363</v>
      </c>
    </row>
    <row r="906" spans="1:9" ht="13.5" x14ac:dyDescent="0.25">
      <c r="A906" s="3">
        <f>TITRES_STAT!B909</f>
        <v>43629</v>
      </c>
      <c r="B906" s="5">
        <f>TITRES_STAT!D909</f>
        <v>1.8079000000000001</v>
      </c>
      <c r="C906" s="2">
        <f t="shared" si="126"/>
        <v>-6.6999999999999282E-3</v>
      </c>
      <c r="D906" s="2">
        <f t="shared" si="127"/>
        <v>0</v>
      </c>
      <c r="E906" s="2">
        <f t="shared" si="128"/>
        <v>6.6999999999999282E-3</v>
      </c>
      <c r="F906" s="2">
        <f t="shared" si="125"/>
        <v>2.4129991962147982E-3</v>
      </c>
      <c r="G906" s="2">
        <f t="shared" si="125"/>
        <v>2.7768721385063757E-3</v>
      </c>
      <c r="H906" s="2">
        <f t="shared" si="121"/>
        <v>0.86896301876999726</v>
      </c>
      <c r="I906" s="2">
        <f t="shared" si="122"/>
        <v>46.494393417258706</v>
      </c>
    </row>
    <row r="907" spans="1:9" ht="13.5" x14ac:dyDescent="0.25">
      <c r="A907" s="3">
        <f>TITRES_STAT!B910</f>
        <v>43630</v>
      </c>
      <c r="B907" s="5">
        <f>TITRES_STAT!D910</f>
        <v>1.8079000000000001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2.2406421107708839E-3</v>
      </c>
      <c r="G907" s="2">
        <f t="shared" si="125"/>
        <v>2.5785241286130633E-3</v>
      </c>
      <c r="H907" s="2">
        <f t="shared" si="121"/>
        <v>0.86896301876999715</v>
      </c>
      <c r="I907" s="2">
        <f t="shared" si="122"/>
        <v>46.494393417258706</v>
      </c>
    </row>
    <row r="908" spans="1:9" ht="13.5" x14ac:dyDescent="0.25">
      <c r="A908" s="3">
        <f>TITRES_STAT!B911</f>
        <v>43633</v>
      </c>
      <c r="B908" s="5">
        <f>TITRES_STAT!D911</f>
        <v>1.8079000000000001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2.0805962457158206E-3</v>
      </c>
      <c r="G908" s="2">
        <f t="shared" si="125"/>
        <v>2.3943438337121303E-3</v>
      </c>
      <c r="H908" s="2">
        <f t="shared" si="121"/>
        <v>0.86896301876999704</v>
      </c>
      <c r="I908" s="2">
        <f t="shared" si="122"/>
        <v>46.494393417258706</v>
      </c>
    </row>
    <row r="909" spans="1:9" ht="13.5" x14ac:dyDescent="0.25">
      <c r="A909" s="3">
        <f>TITRES_STAT!B912</f>
        <v>43634</v>
      </c>
      <c r="B909" s="5">
        <f>TITRES_STAT!D912</f>
        <v>1.7539</v>
      </c>
      <c r="C909" s="2">
        <f t="shared" si="126"/>
        <v>-5.4000000000000048E-2</v>
      </c>
      <c r="D909" s="2">
        <f t="shared" si="127"/>
        <v>0</v>
      </c>
      <c r="E909" s="2">
        <f t="shared" si="128"/>
        <v>5.4000000000000048E-2</v>
      </c>
      <c r="F909" s="2">
        <f t="shared" ref="F909:G924" si="129">((F908*13)+D909)/14</f>
        <v>1.9319822281646905E-3</v>
      </c>
      <c r="G909" s="2">
        <f t="shared" si="129"/>
        <v>6.0804621313041238E-3</v>
      </c>
      <c r="H909" s="2">
        <f t="shared" si="121"/>
        <v>0.3177360842719899</v>
      </c>
      <c r="I909" s="2">
        <f t="shared" si="122"/>
        <v>24.112270132416512</v>
      </c>
    </row>
    <row r="910" spans="1:9" ht="13.5" x14ac:dyDescent="0.25">
      <c r="A910" s="3">
        <f>TITRES_STAT!B913</f>
        <v>43635</v>
      </c>
      <c r="B910" s="5">
        <f>TITRES_STAT!D913</f>
        <v>1.7539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1.7939834975814982E-3</v>
      </c>
      <c r="G910" s="2">
        <f t="shared" si="129"/>
        <v>5.6461434076395438E-3</v>
      </c>
      <c r="H910" s="2">
        <f t="shared" si="121"/>
        <v>0.3177360842719899</v>
      </c>
      <c r="I910" s="2">
        <f t="shared" si="122"/>
        <v>24.112270132416512</v>
      </c>
    </row>
    <row r="911" spans="1:9" ht="13.5" x14ac:dyDescent="0.25">
      <c r="A911" s="3">
        <f>TITRES_STAT!B914</f>
        <v>43636</v>
      </c>
      <c r="B911" s="5">
        <f>TITRES_STAT!D914</f>
        <v>1.7539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1.6658418191828198E-3</v>
      </c>
      <c r="G911" s="2">
        <f t="shared" si="129"/>
        <v>5.2428474499510045E-3</v>
      </c>
      <c r="H911" s="2">
        <f t="shared" si="121"/>
        <v>0.3177360842719899</v>
      </c>
      <c r="I911" s="2">
        <f t="shared" si="122"/>
        <v>24.112270132416512</v>
      </c>
    </row>
    <row r="912" spans="1:9" ht="13.5" x14ac:dyDescent="0.25">
      <c r="A912" s="3">
        <f>TITRES_STAT!B915</f>
        <v>43637</v>
      </c>
      <c r="B912" s="5">
        <f>TITRES_STAT!D915</f>
        <v>1.7539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1.5468531178126183E-3</v>
      </c>
      <c r="G912" s="2">
        <f t="shared" si="129"/>
        <v>4.8683583463830756E-3</v>
      </c>
      <c r="H912" s="2">
        <f t="shared" si="121"/>
        <v>0.3177360842719899</v>
      </c>
      <c r="I912" s="2">
        <f t="shared" si="122"/>
        <v>24.112270132416512</v>
      </c>
    </row>
    <row r="913" spans="1:9" ht="13.5" x14ac:dyDescent="0.25">
      <c r="A913" s="3">
        <f>TITRES_STAT!B916</f>
        <v>43640</v>
      </c>
      <c r="B913" s="5">
        <f>TITRES_STAT!D916</f>
        <v>1.8213999999999999</v>
      </c>
      <c r="C913" s="2">
        <f t="shared" si="126"/>
        <v>6.7499999999999893E-2</v>
      </c>
      <c r="D913" s="2">
        <f t="shared" si="127"/>
        <v>6.7499999999999893E-2</v>
      </c>
      <c r="E913" s="2">
        <f t="shared" si="128"/>
        <v>0</v>
      </c>
      <c r="F913" s="2">
        <f t="shared" si="129"/>
        <v>6.2577921808259955E-3</v>
      </c>
      <c r="G913" s="2">
        <f t="shared" si="129"/>
        <v>4.5206184644985704E-3</v>
      </c>
      <c r="H913" s="2">
        <f t="shared" ref="H913:H976" si="130">F913/G913</f>
        <v>1.3842778880743507</v>
      </c>
      <c r="I913" s="2">
        <f t="shared" ref="I913:I976" si="131">IF(G913=0,100,100-(100/(1+H913)))</f>
        <v>58.058580126008529</v>
      </c>
    </row>
    <row r="914" spans="1:9" ht="13.5" x14ac:dyDescent="0.25">
      <c r="A914" s="3">
        <f>TITRES_STAT!B917</f>
        <v>43641</v>
      </c>
      <c r="B914" s="5">
        <f>TITRES_STAT!D917</f>
        <v>1.8551</v>
      </c>
      <c r="C914" s="2">
        <f t="shared" si="126"/>
        <v>3.3700000000000063E-2</v>
      </c>
      <c r="D914" s="2">
        <f t="shared" si="127"/>
        <v>3.3700000000000063E-2</v>
      </c>
      <c r="E914" s="2">
        <f t="shared" si="128"/>
        <v>0</v>
      </c>
      <c r="F914" s="2">
        <f t="shared" si="129"/>
        <v>8.2179498821955722E-3</v>
      </c>
      <c r="G914" s="2">
        <f t="shared" si="129"/>
        <v>4.1977171456058148E-3</v>
      </c>
      <c r="H914" s="2">
        <f t="shared" si="130"/>
        <v>1.9577188260047849</v>
      </c>
      <c r="I914" s="2">
        <f t="shared" si="131"/>
        <v>66.190160092033636</v>
      </c>
    </row>
    <row r="915" spans="1:9" ht="13.5" x14ac:dyDescent="0.25">
      <c r="A915" s="3">
        <f>TITRES_STAT!B918</f>
        <v>43642</v>
      </c>
      <c r="B915" s="5">
        <f>TITRES_STAT!D918</f>
        <v>1.8551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7.6309534620387452E-3</v>
      </c>
      <c r="G915" s="2">
        <f t="shared" si="129"/>
        <v>3.8978802066339706E-3</v>
      </c>
      <c r="H915" s="2">
        <f t="shared" si="130"/>
        <v>1.9577188260047849</v>
      </c>
      <c r="I915" s="2">
        <f t="shared" si="131"/>
        <v>66.190160092033636</v>
      </c>
    </row>
    <row r="916" spans="1:9" ht="13.5" x14ac:dyDescent="0.25">
      <c r="A916" s="3">
        <f>TITRES_STAT!B919</f>
        <v>43643</v>
      </c>
      <c r="B916" s="5">
        <f>TITRES_STAT!D919</f>
        <v>1.8551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7.0858853576074065E-3</v>
      </c>
      <c r="G916" s="2">
        <f t="shared" si="129"/>
        <v>3.619460191874401E-3</v>
      </c>
      <c r="H916" s="2">
        <f t="shared" si="130"/>
        <v>1.9577188260047851</v>
      </c>
      <c r="I916" s="2">
        <f t="shared" si="131"/>
        <v>66.190160092033636</v>
      </c>
    </row>
    <row r="917" spans="1:9" ht="13.5" x14ac:dyDescent="0.25">
      <c r="A917" s="3">
        <f>TITRES_STAT!B920</f>
        <v>43644</v>
      </c>
      <c r="B917" s="5">
        <f>TITRES_STAT!D920</f>
        <v>1.8551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6.579750689206877E-3</v>
      </c>
      <c r="G917" s="2">
        <f t="shared" si="129"/>
        <v>3.3609273210262296E-3</v>
      </c>
      <c r="H917" s="2">
        <f t="shared" si="130"/>
        <v>1.9577188260047849</v>
      </c>
      <c r="I917" s="2">
        <f t="shared" si="131"/>
        <v>66.190160092033636</v>
      </c>
    </row>
    <row r="918" spans="1:9" ht="13.5" x14ac:dyDescent="0.25">
      <c r="A918" s="3">
        <f>TITRES_STAT!B921</f>
        <v>43647</v>
      </c>
      <c r="B918" s="5">
        <f>TITRES_STAT!D921</f>
        <v>1.8888</v>
      </c>
      <c r="C918" s="2">
        <f t="shared" si="126"/>
        <v>3.3700000000000063E-2</v>
      </c>
      <c r="D918" s="2">
        <f t="shared" si="127"/>
        <v>3.3700000000000063E-2</v>
      </c>
      <c r="E918" s="2">
        <f t="shared" si="128"/>
        <v>0</v>
      </c>
      <c r="F918" s="2">
        <f t="shared" si="129"/>
        <v>8.5169113542635337E-3</v>
      </c>
      <c r="G918" s="2">
        <f t="shared" si="129"/>
        <v>3.1208610838100704E-3</v>
      </c>
      <c r="H918" s="2">
        <f t="shared" si="130"/>
        <v>2.7290261006637797</v>
      </c>
      <c r="I918" s="2">
        <f t="shared" si="131"/>
        <v>73.183346723639275</v>
      </c>
    </row>
    <row r="919" spans="1:9" ht="13.5" x14ac:dyDescent="0.25">
      <c r="A919" s="3">
        <f>TITRES_STAT!B922</f>
        <v>43648</v>
      </c>
      <c r="B919" s="5">
        <f>TITRES_STAT!D922</f>
        <v>1.8888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7.9085605432447099E-3</v>
      </c>
      <c r="G919" s="2">
        <f t="shared" si="129"/>
        <v>2.897942434966494E-3</v>
      </c>
      <c r="H919" s="2">
        <f t="shared" si="130"/>
        <v>2.7290261006637797</v>
      </c>
      <c r="I919" s="2">
        <f t="shared" si="131"/>
        <v>73.183346723639275</v>
      </c>
    </row>
    <row r="920" spans="1:9" ht="13.5" x14ac:dyDescent="0.25">
      <c r="A920" s="3">
        <f>TITRES_STAT!B923</f>
        <v>43649</v>
      </c>
      <c r="B920" s="5">
        <f>TITRES_STAT!D923</f>
        <v>1.8821000000000001</v>
      </c>
      <c r="C920" s="2">
        <f t="shared" si="126"/>
        <v>-6.6999999999999282E-3</v>
      </c>
      <c r="D920" s="2">
        <f t="shared" si="127"/>
        <v>0</v>
      </c>
      <c r="E920" s="2">
        <f t="shared" si="128"/>
        <v>6.6999999999999282E-3</v>
      </c>
      <c r="F920" s="2">
        <f t="shared" si="129"/>
        <v>7.3436633615843738E-3</v>
      </c>
      <c r="G920" s="2">
        <f t="shared" si="129"/>
        <v>3.169517975326025E-3</v>
      </c>
      <c r="H920" s="2">
        <f t="shared" si="130"/>
        <v>2.3169653615322958</v>
      </c>
      <c r="I920" s="2">
        <f t="shared" si="131"/>
        <v>69.851961325937907</v>
      </c>
    </row>
    <row r="921" spans="1:9" ht="13.5" x14ac:dyDescent="0.25">
      <c r="A921" s="3">
        <f>TITRES_STAT!B924</f>
        <v>43650</v>
      </c>
      <c r="B921" s="5">
        <f>TITRES_STAT!D924</f>
        <v>1.909</v>
      </c>
      <c r="C921" s="2">
        <f t="shared" si="126"/>
        <v>2.6899999999999924E-2</v>
      </c>
      <c r="D921" s="2">
        <f t="shared" si="127"/>
        <v>2.6899999999999924E-2</v>
      </c>
      <c r="E921" s="2">
        <f t="shared" si="128"/>
        <v>0</v>
      </c>
      <c r="F921" s="2">
        <f t="shared" si="129"/>
        <v>8.7405445500426272E-3</v>
      </c>
      <c r="G921" s="2">
        <f t="shared" si="129"/>
        <v>2.9431238342313088E-3</v>
      </c>
      <c r="H921" s="2">
        <f t="shared" si="130"/>
        <v>2.9698188191682058</v>
      </c>
      <c r="I921" s="2">
        <f t="shared" si="131"/>
        <v>74.809933512040487</v>
      </c>
    </row>
    <row r="922" spans="1:9" ht="13.5" x14ac:dyDescent="0.25">
      <c r="A922" s="3">
        <f>TITRES_STAT!B925</f>
        <v>43651</v>
      </c>
      <c r="B922" s="5">
        <f>TITRES_STAT!D925</f>
        <v>1.909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8.1162199393252973E-3</v>
      </c>
      <c r="G922" s="2">
        <f t="shared" si="129"/>
        <v>2.7329007032147871E-3</v>
      </c>
      <c r="H922" s="2">
        <f t="shared" si="130"/>
        <v>2.9698188191682053</v>
      </c>
      <c r="I922" s="2">
        <f t="shared" si="131"/>
        <v>74.809933512040487</v>
      </c>
    </row>
    <row r="923" spans="1:9" ht="13.5" x14ac:dyDescent="0.25">
      <c r="A923" s="3">
        <f>TITRES_STAT!B926</f>
        <v>43654</v>
      </c>
      <c r="B923" s="5">
        <f>TITRES_STAT!D926</f>
        <v>1.9023000000000001</v>
      </c>
      <c r="C923" s="2">
        <f t="shared" si="126"/>
        <v>-6.6999999999999282E-3</v>
      </c>
      <c r="D923" s="2">
        <f t="shared" si="127"/>
        <v>0</v>
      </c>
      <c r="E923" s="2">
        <f t="shared" si="128"/>
        <v>6.6999999999999282E-3</v>
      </c>
      <c r="F923" s="2">
        <f t="shared" si="129"/>
        <v>7.536489943659205E-3</v>
      </c>
      <c r="G923" s="2">
        <f t="shared" si="129"/>
        <v>3.0162649386994401E-3</v>
      </c>
      <c r="H923" s="2">
        <f t="shared" si="130"/>
        <v>2.4986166987402658</v>
      </c>
      <c r="I923" s="2">
        <f t="shared" si="131"/>
        <v>71.417274708599365</v>
      </c>
    </row>
    <row r="924" spans="1:9" ht="13.5" x14ac:dyDescent="0.25">
      <c r="A924" s="3">
        <f>TITRES_STAT!B927</f>
        <v>43655</v>
      </c>
      <c r="B924" s="5">
        <f>TITRES_STAT!D927</f>
        <v>1.9023000000000001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6.9981692333978334E-3</v>
      </c>
      <c r="G924" s="2">
        <f t="shared" si="129"/>
        <v>2.8008174430780514E-3</v>
      </c>
      <c r="H924" s="2">
        <f t="shared" si="130"/>
        <v>2.4986166987402658</v>
      </c>
      <c r="I924" s="2">
        <f t="shared" si="131"/>
        <v>71.417274708599365</v>
      </c>
    </row>
    <row r="925" spans="1:9" ht="13.5" x14ac:dyDescent="0.25">
      <c r="A925" s="3">
        <f>TITRES_STAT!B928</f>
        <v>43656</v>
      </c>
      <c r="B925" s="5">
        <f>TITRES_STAT!D928</f>
        <v>1.909</v>
      </c>
      <c r="C925" s="2">
        <f t="shared" si="126"/>
        <v>6.6999999999999282E-3</v>
      </c>
      <c r="D925" s="2">
        <f t="shared" si="127"/>
        <v>6.6999999999999282E-3</v>
      </c>
      <c r="E925" s="2">
        <f t="shared" si="128"/>
        <v>0</v>
      </c>
      <c r="F925" s="2">
        <f t="shared" ref="F925:G940" si="132">((F924*13)+D925)/14</f>
        <v>6.9768714310122692E-3</v>
      </c>
      <c r="G925" s="2">
        <f t="shared" si="132"/>
        <v>2.6007590542867624E-3</v>
      </c>
      <c r="H925" s="2">
        <f t="shared" si="130"/>
        <v>2.6826289115527548</v>
      </c>
      <c r="I925" s="2">
        <f t="shared" si="131"/>
        <v>72.845485548030496</v>
      </c>
    </row>
    <row r="926" spans="1:9" ht="13.5" x14ac:dyDescent="0.25">
      <c r="A926" s="3">
        <f>TITRES_STAT!B929</f>
        <v>43657</v>
      </c>
      <c r="B926" s="5">
        <f>TITRES_STAT!D929</f>
        <v>1.8956</v>
      </c>
      <c r="C926" s="2">
        <f t="shared" si="126"/>
        <v>-1.3400000000000079E-2</v>
      </c>
      <c r="D926" s="2">
        <f t="shared" si="127"/>
        <v>0</v>
      </c>
      <c r="E926" s="2">
        <f t="shared" si="128"/>
        <v>1.3400000000000079E-2</v>
      </c>
      <c r="F926" s="2">
        <f t="shared" si="132"/>
        <v>6.4785234716542503E-3</v>
      </c>
      <c r="G926" s="2">
        <f t="shared" si="132"/>
        <v>3.3721334075519993E-3</v>
      </c>
      <c r="H926" s="2">
        <f t="shared" si="130"/>
        <v>1.9211942971014706</v>
      </c>
      <c r="I926" s="2">
        <f t="shared" si="131"/>
        <v>65.767425980796929</v>
      </c>
    </row>
    <row r="927" spans="1:9" ht="13.5" x14ac:dyDescent="0.25">
      <c r="A927" s="3">
        <f>TITRES_STAT!B930</f>
        <v>43658</v>
      </c>
      <c r="B927" s="5">
        <f>TITRES_STAT!D930</f>
        <v>1.9225000000000001</v>
      </c>
      <c r="C927" s="2">
        <f t="shared" si="126"/>
        <v>2.6900000000000146E-2</v>
      </c>
      <c r="D927" s="2">
        <f t="shared" si="127"/>
        <v>2.6900000000000146E-2</v>
      </c>
      <c r="E927" s="2">
        <f t="shared" si="128"/>
        <v>0</v>
      </c>
      <c r="F927" s="2">
        <f t="shared" si="132"/>
        <v>7.9372003665361002E-3</v>
      </c>
      <c r="G927" s="2">
        <f t="shared" si="132"/>
        <v>3.1312667355839997E-3</v>
      </c>
      <c r="H927" s="2">
        <f t="shared" si="130"/>
        <v>2.5348209005438704</v>
      </c>
      <c r="I927" s="2">
        <f t="shared" si="131"/>
        <v>71.710023558870006</v>
      </c>
    </row>
    <row r="928" spans="1:9" ht="13.5" x14ac:dyDescent="0.25">
      <c r="A928" s="3">
        <f>TITRES_STAT!B931</f>
        <v>43661</v>
      </c>
      <c r="B928" s="5">
        <f>TITRES_STAT!D931</f>
        <v>1.9225000000000001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7.3702574832120935E-3</v>
      </c>
      <c r="G928" s="2">
        <f t="shared" si="132"/>
        <v>2.9076048258994285E-3</v>
      </c>
      <c r="H928" s="2">
        <f t="shared" si="130"/>
        <v>2.5348209005438704</v>
      </c>
      <c r="I928" s="2">
        <f t="shared" si="131"/>
        <v>71.710023558870006</v>
      </c>
    </row>
    <row r="929" spans="1:9" ht="13.5" x14ac:dyDescent="0.25">
      <c r="A929" s="3">
        <f>TITRES_STAT!B932</f>
        <v>43662</v>
      </c>
      <c r="B929" s="5">
        <f>TITRES_STAT!D932</f>
        <v>1.9157999999999999</v>
      </c>
      <c r="C929" s="2">
        <f t="shared" si="126"/>
        <v>-6.7000000000001503E-3</v>
      </c>
      <c r="D929" s="2">
        <f t="shared" si="127"/>
        <v>0</v>
      </c>
      <c r="E929" s="2">
        <f t="shared" si="128"/>
        <v>6.7000000000001503E-3</v>
      </c>
      <c r="F929" s="2">
        <f t="shared" si="132"/>
        <v>6.8438105201255161E-3</v>
      </c>
      <c r="G929" s="2">
        <f t="shared" si="132"/>
        <v>3.1784901954780517E-3</v>
      </c>
      <c r="H929" s="2">
        <f t="shared" si="130"/>
        <v>2.1531639549689383</v>
      </c>
      <c r="I929" s="2">
        <f t="shared" si="131"/>
        <v>68.285822929564375</v>
      </c>
    </row>
    <row r="930" spans="1:9" ht="13.5" x14ac:dyDescent="0.25">
      <c r="A930" s="3">
        <f>TITRES_STAT!B933</f>
        <v>43663</v>
      </c>
      <c r="B930" s="5">
        <f>TITRES_STAT!D933</f>
        <v>1.9369000000000001</v>
      </c>
      <c r="C930" s="2">
        <f t="shared" si="126"/>
        <v>2.1100000000000119E-2</v>
      </c>
      <c r="D930" s="2">
        <f t="shared" si="127"/>
        <v>2.1100000000000119E-2</v>
      </c>
      <c r="E930" s="2">
        <f t="shared" si="128"/>
        <v>0</v>
      </c>
      <c r="F930" s="2">
        <f t="shared" si="132"/>
        <v>7.8621097686879873E-3</v>
      </c>
      <c r="G930" s="2">
        <f t="shared" si="132"/>
        <v>2.9514551815153335E-3</v>
      </c>
      <c r="H930" s="2">
        <f t="shared" si="130"/>
        <v>2.6638079473229301</v>
      </c>
      <c r="I930" s="2">
        <f t="shared" si="131"/>
        <v>72.70599293473667</v>
      </c>
    </row>
    <row r="931" spans="1:9" ht="13.5" x14ac:dyDescent="0.25">
      <c r="A931" s="3">
        <f>TITRES_STAT!B934</f>
        <v>43664</v>
      </c>
      <c r="B931" s="5">
        <f>TITRES_STAT!D934</f>
        <v>1.9582999999999999</v>
      </c>
      <c r="C931" s="2">
        <f t="shared" si="126"/>
        <v>2.1399999999999864E-2</v>
      </c>
      <c r="D931" s="2">
        <f t="shared" si="127"/>
        <v>2.1399999999999864E-2</v>
      </c>
      <c r="E931" s="2">
        <f t="shared" si="128"/>
        <v>0</v>
      </c>
      <c r="F931" s="2">
        <f t="shared" si="132"/>
        <v>8.8291019280674066E-3</v>
      </c>
      <c r="G931" s="2">
        <f t="shared" si="132"/>
        <v>2.7406369542642382E-3</v>
      </c>
      <c r="H931" s="2">
        <f t="shared" si="130"/>
        <v>3.2215510756833172</v>
      </c>
      <c r="I931" s="2">
        <f t="shared" si="131"/>
        <v>76.312024133496095</v>
      </c>
    </row>
    <row r="932" spans="1:9" ht="13.5" x14ac:dyDescent="0.25">
      <c r="A932" s="3">
        <f>TITRES_STAT!B935</f>
        <v>43665</v>
      </c>
      <c r="B932" s="5">
        <f>TITRES_STAT!D935</f>
        <v>2.0152999999999999</v>
      </c>
      <c r="C932" s="2">
        <f t="shared" si="126"/>
        <v>5.699999999999994E-2</v>
      </c>
      <c r="D932" s="2">
        <f t="shared" si="127"/>
        <v>5.699999999999994E-2</v>
      </c>
      <c r="E932" s="2">
        <f t="shared" si="128"/>
        <v>0</v>
      </c>
      <c r="F932" s="2">
        <f t="shared" si="132"/>
        <v>1.2269880361776873E-2</v>
      </c>
      <c r="G932" s="2">
        <f t="shared" si="132"/>
        <v>2.5448771718167931E-3</v>
      </c>
      <c r="H932" s="2">
        <f t="shared" si="130"/>
        <v>4.8214037587587697</v>
      </c>
      <c r="I932" s="2">
        <f t="shared" si="131"/>
        <v>82.822012671850501</v>
      </c>
    </row>
    <row r="933" spans="1:9" ht="13.5" x14ac:dyDescent="0.25">
      <c r="A933" s="3">
        <f>TITRES_STAT!B936</f>
        <v>43668</v>
      </c>
      <c r="B933" s="5">
        <f>TITRES_STAT!D936</f>
        <v>2.0152999999999999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1.1393460335935668E-2</v>
      </c>
      <c r="G933" s="2">
        <f t="shared" si="132"/>
        <v>2.3631002309727365E-3</v>
      </c>
      <c r="H933" s="2">
        <f t="shared" si="130"/>
        <v>4.8214037587587688</v>
      </c>
      <c r="I933" s="2">
        <f t="shared" si="131"/>
        <v>82.822012671850501</v>
      </c>
    </row>
    <row r="934" spans="1:9" ht="13.5" x14ac:dyDescent="0.25">
      <c r="A934" s="3">
        <f>TITRES_STAT!B937</f>
        <v>43669</v>
      </c>
      <c r="B934" s="5">
        <f>TITRES_STAT!D937</f>
        <v>2.0152999999999999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1.0579641740511691E-2</v>
      </c>
      <c r="G934" s="2">
        <f t="shared" si="132"/>
        <v>2.1943073573318268E-3</v>
      </c>
      <c r="H934" s="2">
        <f t="shared" si="130"/>
        <v>4.8214037587587688</v>
      </c>
      <c r="I934" s="2">
        <f t="shared" si="131"/>
        <v>82.822012671850501</v>
      </c>
    </row>
    <row r="935" spans="1:9" ht="13.5" x14ac:dyDescent="0.25">
      <c r="A935" s="3">
        <f>TITRES_STAT!B938</f>
        <v>43670</v>
      </c>
      <c r="B935" s="5">
        <f>TITRES_STAT!D938</f>
        <v>1.9867999999999999</v>
      </c>
      <c r="C935" s="2">
        <f t="shared" si="126"/>
        <v>-2.849999999999997E-2</v>
      </c>
      <c r="D935" s="2">
        <f t="shared" si="127"/>
        <v>0</v>
      </c>
      <c r="E935" s="2">
        <f t="shared" si="128"/>
        <v>2.849999999999997E-2</v>
      </c>
      <c r="F935" s="2">
        <f t="shared" si="132"/>
        <v>9.8239530447608563E-3</v>
      </c>
      <c r="G935" s="2">
        <f t="shared" si="132"/>
        <v>4.0732854032366943E-3</v>
      </c>
      <c r="H935" s="2">
        <f t="shared" si="130"/>
        <v>2.411800812423945</v>
      </c>
      <c r="I935" s="2">
        <f t="shared" si="131"/>
        <v>70.689965359099006</v>
      </c>
    </row>
    <row r="936" spans="1:9" ht="13.5" x14ac:dyDescent="0.25">
      <c r="A936" s="3">
        <f>TITRES_STAT!B939</f>
        <v>43672</v>
      </c>
      <c r="B936" s="5">
        <f>TITRES_STAT!D939</f>
        <v>2.0081000000000002</v>
      </c>
      <c r="C936" s="2">
        <f t="shared" si="126"/>
        <v>2.1300000000000319E-2</v>
      </c>
      <c r="D936" s="2">
        <f t="shared" si="127"/>
        <v>2.1300000000000319E-2</v>
      </c>
      <c r="E936" s="2">
        <f t="shared" si="128"/>
        <v>0</v>
      </c>
      <c r="F936" s="2">
        <f t="shared" si="132"/>
        <v>1.0643670684420818E-2</v>
      </c>
      <c r="G936" s="2">
        <f t="shared" si="132"/>
        <v>3.7823364458626448E-3</v>
      </c>
      <c r="H936" s="2">
        <f t="shared" si="130"/>
        <v>2.8140465124575389</v>
      </c>
      <c r="I936" s="2">
        <f t="shared" si="131"/>
        <v>73.781127295281436</v>
      </c>
    </row>
    <row r="937" spans="1:9" ht="13.5" x14ac:dyDescent="0.25">
      <c r="A937" s="3">
        <f>TITRES_STAT!B940</f>
        <v>43675</v>
      </c>
      <c r="B937" s="5">
        <f>TITRES_STAT!D940</f>
        <v>2.0081000000000002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9.883408492676474E-3</v>
      </c>
      <c r="G937" s="2">
        <f t="shared" si="132"/>
        <v>3.512169556872456E-3</v>
      </c>
      <c r="H937" s="2">
        <f t="shared" si="130"/>
        <v>2.8140465124575389</v>
      </c>
      <c r="I937" s="2">
        <f t="shared" si="131"/>
        <v>73.781127295281436</v>
      </c>
    </row>
    <row r="938" spans="1:9" ht="13.5" x14ac:dyDescent="0.25">
      <c r="A938" s="3">
        <f>TITRES_STAT!B941</f>
        <v>43676</v>
      </c>
      <c r="B938" s="5">
        <f>TITRES_STAT!D941</f>
        <v>1.9939</v>
      </c>
      <c r="C938" s="2">
        <f t="shared" si="126"/>
        <v>-1.4200000000000212E-2</v>
      </c>
      <c r="D938" s="2">
        <f t="shared" si="127"/>
        <v>0</v>
      </c>
      <c r="E938" s="2">
        <f t="shared" si="128"/>
        <v>1.4200000000000212E-2</v>
      </c>
      <c r="F938" s="2">
        <f t="shared" si="132"/>
        <v>9.1774507431995837E-3</v>
      </c>
      <c r="G938" s="2">
        <f t="shared" si="132"/>
        <v>4.2755860170958669E-3</v>
      </c>
      <c r="H938" s="2">
        <f t="shared" si="130"/>
        <v>2.1464778644386251</v>
      </c>
      <c r="I938" s="2">
        <f t="shared" si="131"/>
        <v>68.218432066471451</v>
      </c>
    </row>
    <row r="939" spans="1:9" ht="13.5" x14ac:dyDescent="0.25">
      <c r="A939" s="3">
        <f>TITRES_STAT!B942</f>
        <v>43677</v>
      </c>
      <c r="B939" s="5">
        <f>TITRES_STAT!D942</f>
        <v>1.9939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8.5219185472567554E-3</v>
      </c>
      <c r="G939" s="2">
        <f t="shared" si="132"/>
        <v>3.9701870158747338E-3</v>
      </c>
      <c r="H939" s="2">
        <f t="shared" si="130"/>
        <v>2.1464778644386246</v>
      </c>
      <c r="I939" s="2">
        <f t="shared" si="131"/>
        <v>68.218432066471451</v>
      </c>
    </row>
    <row r="940" spans="1:9" ht="13.5" x14ac:dyDescent="0.25">
      <c r="A940" s="3">
        <f>TITRES_STAT!B943</f>
        <v>43678</v>
      </c>
      <c r="B940" s="5">
        <f>TITRES_STAT!D943</f>
        <v>2.0295000000000001</v>
      </c>
      <c r="C940" s="2">
        <f t="shared" si="126"/>
        <v>3.5600000000000076E-2</v>
      </c>
      <c r="D940" s="2">
        <f t="shared" si="127"/>
        <v>3.5600000000000076E-2</v>
      </c>
      <c r="E940" s="2">
        <f t="shared" si="128"/>
        <v>0</v>
      </c>
      <c r="F940" s="2">
        <f t="shared" si="132"/>
        <v>1.0456067222452707E-2</v>
      </c>
      <c r="G940" s="2">
        <f t="shared" si="132"/>
        <v>3.6866022290265384E-3</v>
      </c>
      <c r="H940" s="2">
        <f t="shared" si="130"/>
        <v>2.8362341725197924</v>
      </c>
      <c r="I940" s="2">
        <f t="shared" si="131"/>
        <v>73.932769611320154</v>
      </c>
    </row>
    <row r="941" spans="1:9" ht="13.5" x14ac:dyDescent="0.25">
      <c r="A941" s="3">
        <f>TITRES_STAT!B944</f>
        <v>43679</v>
      </c>
      <c r="B941" s="5">
        <f>TITRES_STAT!D944</f>
        <v>2.0366</v>
      </c>
      <c r="C941" s="2">
        <f t="shared" si="126"/>
        <v>7.0999999999998842E-3</v>
      </c>
      <c r="D941" s="2">
        <f t="shared" si="127"/>
        <v>7.0999999999998842E-3</v>
      </c>
      <c r="E941" s="2">
        <f t="shared" si="128"/>
        <v>0</v>
      </c>
      <c r="F941" s="2">
        <f t="shared" ref="F941:G956" si="133">((F940*13)+D941)/14</f>
        <v>1.0216348135134648E-2</v>
      </c>
      <c r="G941" s="2">
        <f t="shared" si="133"/>
        <v>3.4232734983817856E-3</v>
      </c>
      <c r="H941" s="2">
        <f t="shared" si="130"/>
        <v>2.9843797581361859</v>
      </c>
      <c r="I941" s="2">
        <f t="shared" si="131"/>
        <v>74.901990756328402</v>
      </c>
    </row>
    <row r="942" spans="1:9" ht="13.5" x14ac:dyDescent="0.25">
      <c r="A942" s="3">
        <f>TITRES_STAT!B945</f>
        <v>43682</v>
      </c>
      <c r="B942" s="5">
        <f>TITRES_STAT!D945</f>
        <v>2.0295000000000001</v>
      </c>
      <c r="C942" s="2">
        <f t="shared" si="126"/>
        <v>-7.0999999999998842E-3</v>
      </c>
      <c r="D942" s="2">
        <f t="shared" si="127"/>
        <v>0</v>
      </c>
      <c r="E942" s="2">
        <f t="shared" si="128"/>
        <v>7.0999999999998842E-3</v>
      </c>
      <c r="F942" s="2">
        <f t="shared" si="133"/>
        <v>9.4866089826250305E-3</v>
      </c>
      <c r="G942" s="2">
        <f t="shared" si="133"/>
        <v>3.6858968199259359E-3</v>
      </c>
      <c r="H942" s="2">
        <f t="shared" si="130"/>
        <v>2.5737586932277865</v>
      </c>
      <c r="I942" s="2">
        <f t="shared" si="131"/>
        <v>72.018256243909718</v>
      </c>
    </row>
    <row r="943" spans="1:9" ht="13.5" x14ac:dyDescent="0.25">
      <c r="A943" s="3">
        <f>TITRES_STAT!B946</f>
        <v>43683</v>
      </c>
      <c r="B943" s="5">
        <f>TITRES_STAT!D946</f>
        <v>2.0295000000000001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8.8089940552946704E-3</v>
      </c>
      <c r="G943" s="2">
        <f t="shared" si="133"/>
        <v>3.4226184756455118E-3</v>
      </c>
      <c r="H943" s="2">
        <f t="shared" si="130"/>
        <v>2.5737586932277865</v>
      </c>
      <c r="I943" s="2">
        <f t="shared" si="131"/>
        <v>72.018256243909718</v>
      </c>
    </row>
    <row r="944" spans="1:9" ht="13.5" x14ac:dyDescent="0.25">
      <c r="A944" s="3">
        <f>TITRES_STAT!B947</f>
        <v>43684</v>
      </c>
      <c r="B944" s="5">
        <f>TITRES_STAT!D947</f>
        <v>2.0508999999999999</v>
      </c>
      <c r="C944" s="2">
        <f t="shared" si="126"/>
        <v>2.1399999999999864E-2</v>
      </c>
      <c r="D944" s="2">
        <f t="shared" si="127"/>
        <v>2.1399999999999864E-2</v>
      </c>
      <c r="E944" s="2">
        <f t="shared" si="128"/>
        <v>0</v>
      </c>
      <c r="F944" s="2">
        <f t="shared" si="133"/>
        <v>9.7083516227736127E-3</v>
      </c>
      <c r="G944" s="2">
        <f t="shared" si="133"/>
        <v>3.1781457273851181E-3</v>
      </c>
      <c r="H944" s="2">
        <f t="shared" si="130"/>
        <v>3.0547219843066635</v>
      </c>
      <c r="I944" s="2">
        <f t="shared" si="131"/>
        <v>75.337396648392044</v>
      </c>
    </row>
    <row r="945" spans="1:9" ht="13.5" x14ac:dyDescent="0.25">
      <c r="A945" s="3">
        <f>TITRES_STAT!B948</f>
        <v>43685</v>
      </c>
      <c r="B945" s="5">
        <f>TITRES_STAT!D948</f>
        <v>2.0508999999999999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9.0148979354326402E-3</v>
      </c>
      <c r="G945" s="2">
        <f t="shared" si="133"/>
        <v>2.9511353182861814E-3</v>
      </c>
      <c r="H945" s="2">
        <f t="shared" si="130"/>
        <v>3.0547219843066631</v>
      </c>
      <c r="I945" s="2">
        <f t="shared" si="131"/>
        <v>75.337396648392044</v>
      </c>
    </row>
    <row r="946" spans="1:9" ht="13.5" x14ac:dyDescent="0.25">
      <c r="A946" s="3">
        <f>TITRES_STAT!B949</f>
        <v>43686</v>
      </c>
      <c r="B946" s="5">
        <f>TITRES_STAT!D949</f>
        <v>2.0865</v>
      </c>
      <c r="C946" s="2">
        <f t="shared" si="126"/>
        <v>3.5600000000000076E-2</v>
      </c>
      <c r="D946" s="2">
        <f t="shared" si="127"/>
        <v>3.5600000000000076E-2</v>
      </c>
      <c r="E946" s="2">
        <f t="shared" si="128"/>
        <v>0</v>
      </c>
      <c r="F946" s="2">
        <f t="shared" si="133"/>
        <v>1.0913833797187456E-2</v>
      </c>
      <c r="G946" s="2">
        <f t="shared" si="133"/>
        <v>2.7403399384085974E-3</v>
      </c>
      <c r="H946" s="2">
        <f t="shared" si="130"/>
        <v>3.9826569120929816</v>
      </c>
      <c r="I946" s="2">
        <f t="shared" si="131"/>
        <v>79.930386184668151</v>
      </c>
    </row>
    <row r="947" spans="1:9" ht="13.5" x14ac:dyDescent="0.25">
      <c r="A947" s="3">
        <f>TITRES_STAT!B950</f>
        <v>43691</v>
      </c>
      <c r="B947" s="5">
        <f>TITRES_STAT!D950</f>
        <v>2.0865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1.0134274240245494E-2</v>
      </c>
      <c r="G947" s="2">
        <f t="shared" si="133"/>
        <v>2.5446013713794117E-3</v>
      </c>
      <c r="H947" s="2">
        <f t="shared" si="130"/>
        <v>3.9826569120929816</v>
      </c>
      <c r="I947" s="2">
        <f t="shared" si="131"/>
        <v>79.930386184668151</v>
      </c>
    </row>
    <row r="948" spans="1:9" ht="13.5" x14ac:dyDescent="0.25">
      <c r="A948" s="3">
        <f>TITRES_STAT!B951</f>
        <v>43692</v>
      </c>
      <c r="B948" s="5">
        <f>TITRES_STAT!D951</f>
        <v>2.0865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9.4103975087993872E-3</v>
      </c>
      <c r="G948" s="2">
        <f t="shared" si="133"/>
        <v>2.3628441305665964E-3</v>
      </c>
      <c r="H948" s="2">
        <f t="shared" si="130"/>
        <v>3.982656912092982</v>
      </c>
      <c r="I948" s="2">
        <f t="shared" si="131"/>
        <v>79.930386184668151</v>
      </c>
    </row>
    <row r="949" spans="1:9" ht="13.5" x14ac:dyDescent="0.25">
      <c r="A949" s="3">
        <f>TITRES_STAT!B952</f>
        <v>43693</v>
      </c>
      <c r="B949" s="5">
        <f>TITRES_STAT!D952</f>
        <v>2.0865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8.7382262581708597E-3</v>
      </c>
      <c r="G949" s="2">
        <f t="shared" si="133"/>
        <v>2.1940695498118396E-3</v>
      </c>
      <c r="H949" s="2">
        <f t="shared" si="130"/>
        <v>3.9826569120929816</v>
      </c>
      <c r="I949" s="2">
        <f t="shared" si="131"/>
        <v>79.930386184668151</v>
      </c>
    </row>
    <row r="950" spans="1:9" ht="13.5" x14ac:dyDescent="0.25">
      <c r="A950" s="3">
        <f>TITRES_STAT!B953</f>
        <v>43696</v>
      </c>
      <c r="B950" s="5">
        <f>TITRES_STAT!D953</f>
        <v>2.1006999999999998</v>
      </c>
      <c r="C950" s="2">
        <f t="shared" si="126"/>
        <v>1.4199999999999768E-2</v>
      </c>
      <c r="D950" s="2">
        <f t="shared" si="127"/>
        <v>1.4199999999999768E-2</v>
      </c>
      <c r="E950" s="2">
        <f t="shared" si="128"/>
        <v>0</v>
      </c>
      <c r="F950" s="2">
        <f t="shared" si="133"/>
        <v>9.1283529540157806E-3</v>
      </c>
      <c r="G950" s="2">
        <f t="shared" si="133"/>
        <v>2.0373502962538512E-3</v>
      </c>
      <c r="H950" s="2">
        <f t="shared" si="130"/>
        <v>4.4805024304364398</v>
      </c>
      <c r="I950" s="2">
        <f t="shared" si="131"/>
        <v>81.753497736878757</v>
      </c>
    </row>
    <row r="951" spans="1:9" ht="13.5" x14ac:dyDescent="0.25">
      <c r="A951" s="3">
        <f>TITRES_STAT!B954</f>
        <v>43697</v>
      </c>
      <c r="B951" s="5">
        <f>TITRES_STAT!D954</f>
        <v>2.1078000000000001</v>
      </c>
      <c r="C951" s="2">
        <f t="shared" si="126"/>
        <v>7.1000000000003283E-3</v>
      </c>
      <c r="D951" s="2">
        <f t="shared" si="127"/>
        <v>7.1000000000003283E-3</v>
      </c>
      <c r="E951" s="2">
        <f t="shared" si="128"/>
        <v>0</v>
      </c>
      <c r="F951" s="2">
        <f t="shared" si="133"/>
        <v>8.9834706001575334E-3</v>
      </c>
      <c r="G951" s="2">
        <f t="shared" si="133"/>
        <v>1.8918252750928617E-3</v>
      </c>
      <c r="H951" s="2">
        <f t="shared" si="130"/>
        <v>4.7485730941598572</v>
      </c>
      <c r="I951" s="2">
        <f t="shared" si="131"/>
        <v>82.604378797654519</v>
      </c>
    </row>
    <row r="952" spans="1:9" ht="13.5" x14ac:dyDescent="0.25">
      <c r="A952" s="3">
        <f>TITRES_STAT!B955</f>
        <v>43698</v>
      </c>
      <c r="B952" s="5">
        <f>TITRES_STAT!D955</f>
        <v>2.1362999999999999</v>
      </c>
      <c r="C952" s="2">
        <f t="shared" si="126"/>
        <v>2.8499999999999748E-2</v>
      </c>
      <c r="D952" s="2">
        <f t="shared" si="127"/>
        <v>2.8499999999999748E-2</v>
      </c>
      <c r="E952" s="2">
        <f t="shared" si="128"/>
        <v>0</v>
      </c>
      <c r="F952" s="2">
        <f t="shared" si="133"/>
        <v>1.0377508414431977E-2</v>
      </c>
      <c r="G952" s="2">
        <f t="shared" si="133"/>
        <v>1.7566948983005145E-3</v>
      </c>
      <c r="H952" s="2">
        <f t="shared" si="130"/>
        <v>5.9074051074387057</v>
      </c>
      <c r="I952" s="2">
        <f t="shared" si="131"/>
        <v>85.522783383255131</v>
      </c>
    </row>
    <row r="953" spans="1:9" ht="13.5" x14ac:dyDescent="0.25">
      <c r="A953" s="3">
        <f>TITRES_STAT!B956</f>
        <v>43699</v>
      </c>
      <c r="B953" s="5">
        <f>TITRES_STAT!D956</f>
        <v>2.1362999999999999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9.6362578134011213E-3</v>
      </c>
      <c r="G953" s="2">
        <f t="shared" si="133"/>
        <v>1.6312166912790492E-3</v>
      </c>
      <c r="H953" s="2">
        <f t="shared" si="130"/>
        <v>5.9074051074387057</v>
      </c>
      <c r="I953" s="2">
        <f t="shared" si="131"/>
        <v>85.522783383255131</v>
      </c>
    </row>
    <row r="954" spans="1:9" ht="13.5" x14ac:dyDescent="0.25">
      <c r="A954" s="3">
        <f>TITRES_STAT!B957</f>
        <v>43700</v>
      </c>
      <c r="B954" s="5">
        <f>TITRES_STAT!D957</f>
        <v>2.1006999999999998</v>
      </c>
      <c r="C954" s="2">
        <f t="shared" si="126"/>
        <v>-3.5600000000000076E-2</v>
      </c>
      <c r="D954" s="2">
        <f t="shared" si="127"/>
        <v>0</v>
      </c>
      <c r="E954" s="2">
        <f t="shared" si="128"/>
        <v>3.5600000000000076E-2</v>
      </c>
      <c r="F954" s="2">
        <f t="shared" si="133"/>
        <v>8.9479536838724689E-3</v>
      </c>
      <c r="G954" s="2">
        <f t="shared" si="133"/>
        <v>4.0575583561876941E-3</v>
      </c>
      <c r="H954" s="2">
        <f t="shared" si="130"/>
        <v>2.2052556977343336</v>
      </c>
      <c r="I954" s="2">
        <f t="shared" si="131"/>
        <v>68.801241014660405</v>
      </c>
    </row>
    <row r="955" spans="1:9" ht="13.5" x14ac:dyDescent="0.25">
      <c r="A955" s="3">
        <f>TITRES_STAT!B958</f>
        <v>43703</v>
      </c>
      <c r="B955" s="5">
        <f>TITRES_STAT!D958</f>
        <v>2.1577000000000002</v>
      </c>
      <c r="C955" s="2">
        <f t="shared" si="126"/>
        <v>5.7000000000000384E-2</v>
      </c>
      <c r="D955" s="2">
        <f t="shared" si="127"/>
        <v>5.7000000000000384E-2</v>
      </c>
      <c r="E955" s="2">
        <f t="shared" si="128"/>
        <v>0</v>
      </c>
      <c r="F955" s="2">
        <f t="shared" si="133"/>
        <v>1.2380242706453035E-2</v>
      </c>
      <c r="G955" s="2">
        <f t="shared" si="133"/>
        <v>3.7677327593171445E-3</v>
      </c>
      <c r="H955" s="2">
        <f t="shared" si="130"/>
        <v>3.2858600907503859</v>
      </c>
      <c r="I955" s="2">
        <f t="shared" si="131"/>
        <v>76.667460467079422</v>
      </c>
    </row>
    <row r="956" spans="1:9" ht="13.5" x14ac:dyDescent="0.25">
      <c r="A956" s="3">
        <f>TITRES_STAT!B959</f>
        <v>43704</v>
      </c>
      <c r="B956" s="5">
        <f>TITRES_STAT!D959</f>
        <v>2.2715999999999998</v>
      </c>
      <c r="C956" s="2">
        <f t="shared" si="126"/>
        <v>0.11389999999999967</v>
      </c>
      <c r="D956" s="2">
        <f t="shared" si="127"/>
        <v>0.11389999999999967</v>
      </c>
      <c r="E956" s="2">
        <f t="shared" si="128"/>
        <v>0</v>
      </c>
      <c r="F956" s="2">
        <f t="shared" si="133"/>
        <v>1.9631653941706368E-2</v>
      </c>
      <c r="G956" s="2">
        <f t="shared" si="133"/>
        <v>3.4986089907944914E-3</v>
      </c>
      <c r="H956" s="2">
        <f t="shared" si="130"/>
        <v>5.6112740787441524</v>
      </c>
      <c r="I956" s="2">
        <f t="shared" si="131"/>
        <v>84.874322436350184</v>
      </c>
    </row>
    <row r="957" spans="1:9" ht="13.5" x14ac:dyDescent="0.25">
      <c r="A957" s="3">
        <f>TITRES_STAT!B960</f>
        <v>43705</v>
      </c>
      <c r="B957" s="5">
        <f>TITRES_STAT!D960</f>
        <v>2.3142999999999998</v>
      </c>
      <c r="C957" s="2">
        <f t="shared" si="126"/>
        <v>4.269999999999996E-2</v>
      </c>
      <c r="D957" s="2">
        <f t="shared" si="127"/>
        <v>4.269999999999996E-2</v>
      </c>
      <c r="E957" s="2">
        <f t="shared" si="128"/>
        <v>0</v>
      </c>
      <c r="F957" s="2">
        <f t="shared" ref="F957:G972" si="134">((F956*13)+D957)/14</f>
        <v>2.1279392945870196E-2</v>
      </c>
      <c r="G957" s="2">
        <f t="shared" si="134"/>
        <v>3.2487083485948851E-3</v>
      </c>
      <c r="H957" s="2">
        <f t="shared" si="130"/>
        <v>6.5501087393929502</v>
      </c>
      <c r="I957" s="2">
        <f t="shared" si="131"/>
        <v>86.755157647167835</v>
      </c>
    </row>
    <row r="958" spans="1:9" ht="13.5" x14ac:dyDescent="0.25">
      <c r="A958" s="3">
        <f>TITRES_STAT!B961</f>
        <v>43706</v>
      </c>
      <c r="B958" s="5">
        <f>TITRES_STAT!D961</f>
        <v>2.2574000000000001</v>
      </c>
      <c r="C958" s="2">
        <f t="shared" si="126"/>
        <v>-5.6899999999999729E-2</v>
      </c>
      <c r="D958" s="2">
        <f t="shared" si="127"/>
        <v>0</v>
      </c>
      <c r="E958" s="2">
        <f t="shared" si="128"/>
        <v>5.6899999999999729E-2</v>
      </c>
      <c r="F958" s="2">
        <f t="shared" si="134"/>
        <v>1.9759436306879468E-2</v>
      </c>
      <c r="G958" s="2">
        <f t="shared" si="134"/>
        <v>7.0809434665523741E-3</v>
      </c>
      <c r="H958" s="2">
        <f t="shared" si="130"/>
        <v>2.7905089766943303</v>
      </c>
      <c r="I958" s="2">
        <f t="shared" si="131"/>
        <v>73.618318644054725</v>
      </c>
    </row>
    <row r="959" spans="1:9" ht="13.5" x14ac:dyDescent="0.25">
      <c r="A959" s="3">
        <f>TITRES_STAT!B962</f>
        <v>43707</v>
      </c>
      <c r="B959" s="5">
        <f>TITRES_STAT!D962</f>
        <v>2.2218</v>
      </c>
      <c r="C959" s="2">
        <f t="shared" si="126"/>
        <v>-3.5600000000000076E-2</v>
      </c>
      <c r="D959" s="2">
        <f t="shared" si="127"/>
        <v>0</v>
      </c>
      <c r="E959" s="2">
        <f t="shared" si="128"/>
        <v>3.5600000000000076E-2</v>
      </c>
      <c r="F959" s="2">
        <f t="shared" si="134"/>
        <v>1.8348047999245221E-2</v>
      </c>
      <c r="G959" s="2">
        <f t="shared" si="134"/>
        <v>9.1180189332272111E-3</v>
      </c>
      <c r="H959" s="2">
        <f t="shared" si="130"/>
        <v>2.0122844812684715</v>
      </c>
      <c r="I959" s="2">
        <f t="shared" si="131"/>
        <v>66.802604262035032</v>
      </c>
    </row>
    <row r="960" spans="1:9" ht="13.5" x14ac:dyDescent="0.25">
      <c r="A960" s="3">
        <f>TITRES_STAT!B963</f>
        <v>43710</v>
      </c>
      <c r="B960" s="5">
        <f>TITRES_STAT!D963</f>
        <v>2.2715999999999998</v>
      </c>
      <c r="C960" s="2">
        <f t="shared" si="126"/>
        <v>4.9799999999999844E-2</v>
      </c>
      <c r="D960" s="2">
        <f t="shared" si="127"/>
        <v>4.9799999999999844E-2</v>
      </c>
      <c r="E960" s="2">
        <f t="shared" si="128"/>
        <v>0</v>
      </c>
      <c r="F960" s="2">
        <f t="shared" si="134"/>
        <v>2.0594615999299123E-2</v>
      </c>
      <c r="G960" s="2">
        <f t="shared" si="134"/>
        <v>8.4667318665681245E-3</v>
      </c>
      <c r="H960" s="2">
        <f t="shared" si="130"/>
        <v>2.4324162290551987</v>
      </c>
      <c r="I960" s="2">
        <f t="shared" si="131"/>
        <v>70.866004200333876</v>
      </c>
    </row>
    <row r="961" spans="1:9" ht="13.5" x14ac:dyDescent="0.25">
      <c r="A961" s="3">
        <f>TITRES_STAT!B964</f>
        <v>43711</v>
      </c>
      <c r="B961" s="5">
        <f>TITRES_STAT!D964</f>
        <v>2.2502</v>
      </c>
      <c r="C961" s="2">
        <f t="shared" si="126"/>
        <v>-2.1399999999999864E-2</v>
      </c>
      <c r="D961" s="2">
        <f t="shared" si="127"/>
        <v>0</v>
      </c>
      <c r="E961" s="2">
        <f t="shared" si="128"/>
        <v>2.1399999999999864E-2</v>
      </c>
      <c r="F961" s="2">
        <f t="shared" si="134"/>
        <v>1.9123571999349186E-2</v>
      </c>
      <c r="G961" s="2">
        <f t="shared" si="134"/>
        <v>9.3905367332418211E-3</v>
      </c>
      <c r="H961" s="2">
        <f t="shared" si="130"/>
        <v>2.03647273234693</v>
      </c>
      <c r="I961" s="2">
        <f t="shared" si="131"/>
        <v>67.067051538213988</v>
      </c>
    </row>
    <row r="962" spans="1:9" ht="13.5" x14ac:dyDescent="0.25">
      <c r="A962" s="3">
        <f>TITRES_STAT!B965</f>
        <v>43712</v>
      </c>
      <c r="B962" s="5">
        <f>TITRES_STAT!D965</f>
        <v>2.2145999999999999</v>
      </c>
      <c r="C962" s="2">
        <f t="shared" si="126"/>
        <v>-3.5600000000000076E-2</v>
      </c>
      <c r="D962" s="2">
        <f t="shared" si="127"/>
        <v>0</v>
      </c>
      <c r="E962" s="2">
        <f t="shared" si="128"/>
        <v>3.5600000000000076E-2</v>
      </c>
      <c r="F962" s="2">
        <f t="shared" si="134"/>
        <v>1.7757602570824243E-2</v>
      </c>
      <c r="G962" s="2">
        <f t="shared" si="134"/>
        <v>1.1262641252295983E-2</v>
      </c>
      <c r="H962" s="2">
        <f t="shared" si="130"/>
        <v>1.576681896638074</v>
      </c>
      <c r="I962" s="2">
        <f t="shared" si="131"/>
        <v>61.190397568875298</v>
      </c>
    </row>
    <row r="963" spans="1:9" ht="13.5" x14ac:dyDescent="0.25">
      <c r="A963" s="3">
        <f>TITRES_STAT!B966</f>
        <v>43713</v>
      </c>
      <c r="B963" s="5">
        <f>TITRES_STAT!D966</f>
        <v>2.2645</v>
      </c>
      <c r="C963" s="2">
        <f t="shared" ref="C963:C1026" si="135">B963-B962</f>
        <v>4.9900000000000055E-2</v>
      </c>
      <c r="D963" s="2">
        <f t="shared" ref="D963:D1026" si="136">IF(C963&gt;0,C963,0)</f>
        <v>4.9900000000000055E-2</v>
      </c>
      <c r="E963" s="2">
        <f t="shared" ref="E963:E1026" si="137">IF(C963&lt;0,-C963,0)</f>
        <v>0</v>
      </c>
      <c r="F963" s="2">
        <f t="shared" si="134"/>
        <v>2.0053488101479659E-2</v>
      </c>
      <c r="G963" s="2">
        <f t="shared" si="134"/>
        <v>1.0458166877131985E-2</v>
      </c>
      <c r="H963" s="2">
        <f t="shared" si="130"/>
        <v>1.9174955168605099</v>
      </c>
      <c r="I963" s="2">
        <f t="shared" si="131"/>
        <v>65.724026164876818</v>
      </c>
    </row>
    <row r="964" spans="1:9" ht="13.5" x14ac:dyDescent="0.25">
      <c r="A964" s="3">
        <f>TITRES_STAT!B967</f>
        <v>43714</v>
      </c>
      <c r="B964" s="5">
        <f>TITRES_STAT!D967</f>
        <v>2.2645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1.8621096094231109E-2</v>
      </c>
      <c r="G964" s="2">
        <f t="shared" si="134"/>
        <v>9.7111549573368431E-3</v>
      </c>
      <c r="H964" s="2">
        <f t="shared" si="130"/>
        <v>1.9174955168605095</v>
      </c>
      <c r="I964" s="2">
        <f t="shared" si="131"/>
        <v>65.724026164876818</v>
      </c>
    </row>
    <row r="965" spans="1:9" ht="13.5" x14ac:dyDescent="0.25">
      <c r="A965" s="3">
        <f>TITRES_STAT!B968</f>
        <v>43717</v>
      </c>
      <c r="B965" s="5">
        <f>TITRES_STAT!D968</f>
        <v>2.2431000000000001</v>
      </c>
      <c r="C965" s="2">
        <f t="shared" si="135"/>
        <v>-2.1399999999999864E-2</v>
      </c>
      <c r="D965" s="2">
        <f t="shared" si="136"/>
        <v>0</v>
      </c>
      <c r="E965" s="2">
        <f t="shared" si="137"/>
        <v>2.1399999999999864E-2</v>
      </c>
      <c r="F965" s="2">
        <f t="shared" si="134"/>
        <v>1.7291017801786029E-2</v>
      </c>
      <c r="G965" s="2">
        <f t="shared" si="134"/>
        <v>1.0546072460384203E-2</v>
      </c>
      <c r="H965" s="2">
        <f t="shared" si="130"/>
        <v>1.6395694100091649</v>
      </c>
      <c r="I965" s="2">
        <f t="shared" si="131"/>
        <v>62.115032997123279</v>
      </c>
    </row>
    <row r="966" spans="1:9" ht="13.5" x14ac:dyDescent="0.25">
      <c r="A966" s="3">
        <f>TITRES_STAT!B969</f>
        <v>43718</v>
      </c>
      <c r="B966" s="5">
        <f>TITRES_STAT!D969</f>
        <v>2.1861999999999999</v>
      </c>
      <c r="C966" s="2">
        <f t="shared" si="135"/>
        <v>-5.6900000000000173E-2</v>
      </c>
      <c r="D966" s="2">
        <f t="shared" si="136"/>
        <v>0</v>
      </c>
      <c r="E966" s="2">
        <f t="shared" si="137"/>
        <v>5.6900000000000173E-2</v>
      </c>
      <c r="F966" s="2">
        <f t="shared" si="134"/>
        <v>1.6055945101658455E-2</v>
      </c>
      <c r="G966" s="2">
        <f t="shared" si="134"/>
        <v>1.3857067284642487E-2</v>
      </c>
      <c r="H966" s="2">
        <f t="shared" si="130"/>
        <v>1.1586827697266751</v>
      </c>
      <c r="I966" s="2">
        <f t="shared" si="131"/>
        <v>53.675453659797519</v>
      </c>
    </row>
    <row r="967" spans="1:9" ht="13.5" x14ac:dyDescent="0.25">
      <c r="A967" s="3">
        <f>TITRES_STAT!B970</f>
        <v>43719</v>
      </c>
      <c r="B967" s="5">
        <f>TITRES_STAT!D970</f>
        <v>2.1932999999999998</v>
      </c>
      <c r="C967" s="2">
        <f t="shared" si="135"/>
        <v>7.0999999999998842E-3</v>
      </c>
      <c r="D967" s="2">
        <f t="shared" si="136"/>
        <v>7.0999999999998842E-3</v>
      </c>
      <c r="E967" s="2">
        <f t="shared" si="137"/>
        <v>0</v>
      </c>
      <c r="F967" s="2">
        <f t="shared" si="134"/>
        <v>1.5416234737254271E-2</v>
      </c>
      <c r="G967" s="2">
        <f t="shared" si="134"/>
        <v>1.2867276764310881E-2</v>
      </c>
      <c r="H967" s="2">
        <f t="shared" si="130"/>
        <v>1.1980961488302846</v>
      </c>
      <c r="I967" s="2">
        <f t="shared" si="131"/>
        <v>54.506084707343248</v>
      </c>
    </row>
    <row r="968" spans="1:9" ht="13.5" x14ac:dyDescent="0.25">
      <c r="A968" s="3">
        <f>TITRES_STAT!B971</f>
        <v>43720</v>
      </c>
      <c r="B968" s="5">
        <f>TITRES_STAT!D971</f>
        <v>2.1932999999999998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1.4315075113164681E-2</v>
      </c>
      <c r="G968" s="2">
        <f t="shared" si="134"/>
        <v>1.1948185566860102E-2</v>
      </c>
      <c r="H968" s="2">
        <f t="shared" si="130"/>
        <v>1.1980961488302848</v>
      </c>
      <c r="I968" s="2">
        <f t="shared" si="131"/>
        <v>54.506084707343248</v>
      </c>
    </row>
    <row r="969" spans="1:9" ht="13.5" x14ac:dyDescent="0.25">
      <c r="A969" s="3">
        <f>TITRES_STAT!B972</f>
        <v>43721</v>
      </c>
      <c r="B969" s="5">
        <f>TITRES_STAT!D972</f>
        <v>2.1861999999999999</v>
      </c>
      <c r="C969" s="2">
        <f t="shared" si="135"/>
        <v>-7.0999999999998842E-3</v>
      </c>
      <c r="D969" s="2">
        <f t="shared" si="136"/>
        <v>0</v>
      </c>
      <c r="E969" s="2">
        <f t="shared" si="137"/>
        <v>7.0999999999998842E-3</v>
      </c>
      <c r="F969" s="2">
        <f t="shared" si="134"/>
        <v>1.3292569747938632E-2</v>
      </c>
      <c r="G969" s="2">
        <f t="shared" si="134"/>
        <v>1.1601886597798658E-2</v>
      </c>
      <c r="H969" s="2">
        <f t="shared" si="130"/>
        <v>1.145724847065887</v>
      </c>
      <c r="I969" s="2">
        <f t="shared" si="131"/>
        <v>53.395702092585509</v>
      </c>
    </row>
    <row r="970" spans="1:9" ht="13.5" x14ac:dyDescent="0.25">
      <c r="A970" s="3">
        <f>TITRES_STAT!B973</f>
        <v>43724</v>
      </c>
      <c r="B970" s="5">
        <f>TITRES_STAT!D973</f>
        <v>2.1861999999999999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1.2343100480228729E-2</v>
      </c>
      <c r="G970" s="2">
        <f t="shared" si="134"/>
        <v>1.0773180412241611E-2</v>
      </c>
      <c r="H970" s="2">
        <f t="shared" si="130"/>
        <v>1.145724847065887</v>
      </c>
      <c r="I970" s="2">
        <f t="shared" si="131"/>
        <v>53.395702092585509</v>
      </c>
    </row>
    <row r="971" spans="1:9" ht="13.5" x14ac:dyDescent="0.25">
      <c r="A971" s="3">
        <f>TITRES_STAT!B974</f>
        <v>43725</v>
      </c>
      <c r="B971" s="5">
        <f>TITRES_STAT!D974</f>
        <v>2.1718999999999999</v>
      </c>
      <c r="C971" s="2">
        <f t="shared" si="135"/>
        <v>-1.4299999999999979E-2</v>
      </c>
      <c r="D971" s="2">
        <f t="shared" si="136"/>
        <v>0</v>
      </c>
      <c r="E971" s="2">
        <f t="shared" si="137"/>
        <v>1.4299999999999979E-2</v>
      </c>
      <c r="F971" s="2">
        <f t="shared" si="134"/>
        <v>1.1461450445926677E-2</v>
      </c>
      <c r="G971" s="2">
        <f t="shared" si="134"/>
        <v>1.1025096097081494E-2</v>
      </c>
      <c r="H971" s="2">
        <f t="shared" si="130"/>
        <v>1.0395782807698786</v>
      </c>
      <c r="I971" s="2">
        <f t="shared" si="131"/>
        <v>50.970256477602298</v>
      </c>
    </row>
    <row r="972" spans="1:9" ht="13.5" x14ac:dyDescent="0.25">
      <c r="A972" s="3">
        <f>TITRES_STAT!B975</f>
        <v>43726</v>
      </c>
      <c r="B972" s="5">
        <f>TITRES_STAT!D975</f>
        <v>2.1789999999999998</v>
      </c>
      <c r="C972" s="2">
        <f t="shared" si="135"/>
        <v>7.0999999999998842E-3</v>
      </c>
      <c r="D972" s="2">
        <f t="shared" si="136"/>
        <v>7.0999999999998842E-3</v>
      </c>
      <c r="E972" s="2">
        <f t="shared" si="137"/>
        <v>0</v>
      </c>
      <c r="F972" s="2">
        <f t="shared" si="134"/>
        <v>1.1149918271217621E-2</v>
      </c>
      <c r="G972" s="2">
        <f t="shared" si="134"/>
        <v>1.0237589233004244E-2</v>
      </c>
      <c r="H972" s="2">
        <f t="shared" si="130"/>
        <v>1.0891156128116748</v>
      </c>
      <c r="I972" s="2">
        <f t="shared" si="131"/>
        <v>52.132854980958591</v>
      </c>
    </row>
    <row r="973" spans="1:9" ht="13.5" x14ac:dyDescent="0.25">
      <c r="A973" s="3">
        <f>TITRES_STAT!B976</f>
        <v>43727</v>
      </c>
      <c r="B973" s="5">
        <f>TITRES_STAT!D976</f>
        <v>2.1648000000000001</v>
      </c>
      <c r="C973" s="2">
        <f t="shared" si="135"/>
        <v>-1.4199999999999768E-2</v>
      </c>
      <c r="D973" s="2">
        <f t="shared" si="136"/>
        <v>0</v>
      </c>
      <c r="E973" s="2">
        <f t="shared" si="137"/>
        <v>1.4199999999999768E-2</v>
      </c>
      <c r="F973" s="2">
        <f t="shared" ref="F973:G988" si="138">((F972*13)+D973)/14</f>
        <v>1.035349553755922E-2</v>
      </c>
      <c r="G973" s="2">
        <f t="shared" si="138"/>
        <v>1.0520618573503924E-2</v>
      </c>
      <c r="H973" s="2">
        <f t="shared" si="130"/>
        <v>0.98411471390421834</v>
      </c>
      <c r="I973" s="2">
        <f t="shared" si="131"/>
        <v>49.599688314781872</v>
      </c>
    </row>
    <row r="974" spans="1:9" ht="13.5" x14ac:dyDescent="0.25">
      <c r="A974" s="3">
        <f>TITRES_STAT!B977</f>
        <v>43728</v>
      </c>
      <c r="B974" s="5">
        <f>TITRES_STAT!D977</f>
        <v>2.1648000000000001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9.6139601420192761E-3</v>
      </c>
      <c r="G974" s="2">
        <f t="shared" si="138"/>
        <v>9.7691458182536436E-3</v>
      </c>
      <c r="H974" s="2">
        <f t="shared" si="130"/>
        <v>0.98411471390421845</v>
      </c>
      <c r="I974" s="2">
        <f t="shared" si="131"/>
        <v>49.599688314781872</v>
      </c>
    </row>
    <row r="975" spans="1:9" ht="13.5" x14ac:dyDescent="0.25">
      <c r="A975" s="3">
        <f>TITRES_STAT!B978</f>
        <v>43731</v>
      </c>
      <c r="B975" s="5">
        <f>TITRES_STAT!D978</f>
        <v>2.1648000000000001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8.9272487033036137E-3</v>
      </c>
      <c r="G975" s="2">
        <f t="shared" si="138"/>
        <v>9.0713496883783832E-3</v>
      </c>
      <c r="H975" s="2">
        <f t="shared" si="130"/>
        <v>0.98411471390421845</v>
      </c>
      <c r="I975" s="2">
        <f t="shared" si="131"/>
        <v>49.599688314781872</v>
      </c>
    </row>
    <row r="976" spans="1:9" ht="13.5" x14ac:dyDescent="0.25">
      <c r="A976" s="3">
        <f>TITRES_STAT!B979</f>
        <v>43732</v>
      </c>
      <c r="B976" s="5">
        <f>TITRES_STAT!D979</f>
        <v>2.1577000000000002</v>
      </c>
      <c r="C976" s="2">
        <f t="shared" si="135"/>
        <v>-7.0999999999998842E-3</v>
      </c>
      <c r="D976" s="2">
        <f t="shared" si="136"/>
        <v>0</v>
      </c>
      <c r="E976" s="2">
        <f t="shared" si="137"/>
        <v>7.0999999999998842E-3</v>
      </c>
      <c r="F976" s="2">
        <f t="shared" si="138"/>
        <v>8.2895880816390693E-3</v>
      </c>
      <c r="G976" s="2">
        <f t="shared" si="138"/>
        <v>8.9305389963513469E-3</v>
      </c>
      <c r="H976" s="2">
        <f t="shared" si="130"/>
        <v>0.92822931348554172</v>
      </c>
      <c r="I976" s="2">
        <f t="shared" si="131"/>
        <v>48.138948360225818</v>
      </c>
    </row>
    <row r="977" spans="1:9" ht="13.5" x14ac:dyDescent="0.25">
      <c r="A977" s="3">
        <f>TITRES_STAT!B980</f>
        <v>43733</v>
      </c>
      <c r="B977" s="5">
        <f>TITRES_STAT!D980</f>
        <v>2.1505000000000001</v>
      </c>
      <c r="C977" s="2">
        <f t="shared" si="135"/>
        <v>-7.2000000000000952E-3</v>
      </c>
      <c r="D977" s="2">
        <f t="shared" si="136"/>
        <v>0</v>
      </c>
      <c r="E977" s="2">
        <f t="shared" si="137"/>
        <v>7.2000000000000952E-3</v>
      </c>
      <c r="F977" s="2">
        <f t="shared" si="138"/>
        <v>7.6974746472362786E-3</v>
      </c>
      <c r="G977" s="2">
        <f t="shared" si="138"/>
        <v>8.8069290680405435E-3</v>
      </c>
      <c r="H977" s="2">
        <f t="shared" ref="H977:H1040" si="139">F977/G977</f>
        <v>0.87402482610761989</v>
      </c>
      <c r="I977" s="2">
        <f t="shared" ref="I977:I1040" si="140">IF(G977=0,100,100-(100/(1+H977)))</f>
        <v>46.638913953076262</v>
      </c>
    </row>
    <row r="978" spans="1:9" ht="13.5" x14ac:dyDescent="0.25">
      <c r="A978" s="3">
        <f>TITRES_STAT!B981</f>
        <v>43734</v>
      </c>
      <c r="B978" s="5">
        <f>TITRES_STAT!D981</f>
        <v>2.1362999999999999</v>
      </c>
      <c r="C978" s="2">
        <f t="shared" si="135"/>
        <v>-1.4200000000000212E-2</v>
      </c>
      <c r="D978" s="2">
        <f t="shared" si="136"/>
        <v>0</v>
      </c>
      <c r="E978" s="2">
        <f t="shared" si="137"/>
        <v>1.4200000000000212E-2</v>
      </c>
      <c r="F978" s="2">
        <f t="shared" si="138"/>
        <v>7.1476550295765445E-3</v>
      </c>
      <c r="G978" s="2">
        <f t="shared" si="138"/>
        <v>9.1921484203233757E-3</v>
      </c>
      <c r="H978" s="2">
        <f t="shared" si="139"/>
        <v>0.77758263930698079</v>
      </c>
      <c r="I978" s="2">
        <f t="shared" si="140"/>
        <v>43.743825019023248</v>
      </c>
    </row>
    <row r="979" spans="1:9" ht="13.5" x14ac:dyDescent="0.25">
      <c r="A979" s="3">
        <f>TITRES_STAT!B982</f>
        <v>43735</v>
      </c>
      <c r="B979" s="5">
        <f>TITRES_STAT!D982</f>
        <v>2.1362999999999999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6.637108241749649E-3</v>
      </c>
      <c r="G979" s="2">
        <f t="shared" si="138"/>
        <v>8.5355663903002778E-3</v>
      </c>
      <c r="H979" s="2">
        <f t="shared" si="139"/>
        <v>0.77758263930698079</v>
      </c>
      <c r="I979" s="2">
        <f t="shared" si="140"/>
        <v>43.743825019023248</v>
      </c>
    </row>
    <row r="980" spans="1:9" ht="13.5" x14ac:dyDescent="0.25">
      <c r="A980" s="3">
        <f>TITRES_STAT!B983</f>
        <v>43738</v>
      </c>
      <c r="B980" s="5">
        <f>TITRES_STAT!D983</f>
        <v>2.1362999999999999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6.1630290816246736E-3</v>
      </c>
      <c r="G980" s="2">
        <f t="shared" si="138"/>
        <v>7.9258830767074007E-3</v>
      </c>
      <c r="H980" s="2">
        <f t="shared" si="139"/>
        <v>0.77758263930698079</v>
      </c>
      <c r="I980" s="2">
        <f t="shared" si="140"/>
        <v>43.743825019023248</v>
      </c>
    </row>
    <row r="981" spans="1:9" ht="13.5" x14ac:dyDescent="0.25">
      <c r="A981" s="3">
        <f>TITRES_STAT!B984</f>
        <v>43739</v>
      </c>
      <c r="B981" s="5">
        <f>TITRES_STAT!D984</f>
        <v>2.1362999999999999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5.7228127186514819E-3</v>
      </c>
      <c r="G981" s="2">
        <f t="shared" si="138"/>
        <v>7.3597485712283009E-3</v>
      </c>
      <c r="H981" s="2">
        <f t="shared" si="139"/>
        <v>0.77758263930698057</v>
      </c>
      <c r="I981" s="2">
        <f t="shared" si="140"/>
        <v>43.743825019023234</v>
      </c>
    </row>
    <row r="982" spans="1:9" ht="13.5" x14ac:dyDescent="0.25">
      <c r="A982" s="3">
        <f>TITRES_STAT!B985</f>
        <v>43740</v>
      </c>
      <c r="B982" s="5">
        <f>TITRES_STAT!D985</f>
        <v>2.1362999999999999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5.3140403816049472E-3</v>
      </c>
      <c r="G982" s="2">
        <f t="shared" si="138"/>
        <v>6.8340522447119939E-3</v>
      </c>
      <c r="H982" s="2">
        <f t="shared" si="139"/>
        <v>0.77758263930698057</v>
      </c>
      <c r="I982" s="2">
        <f t="shared" si="140"/>
        <v>43.743825019023234</v>
      </c>
    </row>
    <row r="983" spans="1:9" ht="13.5" x14ac:dyDescent="0.25">
      <c r="A983" s="3">
        <f>TITRES_STAT!B986</f>
        <v>43741</v>
      </c>
      <c r="B983" s="5">
        <f>TITRES_STAT!D986</f>
        <v>2.1362999999999999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4.9344660686331653E-3</v>
      </c>
      <c r="G983" s="2">
        <f t="shared" si="138"/>
        <v>6.3459056558039942E-3</v>
      </c>
      <c r="H983" s="2">
        <f t="shared" si="139"/>
        <v>0.77758263930698057</v>
      </c>
      <c r="I983" s="2">
        <f t="shared" si="140"/>
        <v>43.743825019023234</v>
      </c>
    </row>
    <row r="984" spans="1:9" ht="13.5" x14ac:dyDescent="0.25">
      <c r="A984" s="3">
        <f>TITRES_STAT!B987</f>
        <v>43742</v>
      </c>
      <c r="B984" s="5">
        <f>TITRES_STAT!D987</f>
        <v>2.1221000000000001</v>
      </c>
      <c r="C984" s="2">
        <f t="shared" si="135"/>
        <v>-1.4199999999999768E-2</v>
      </c>
      <c r="D984" s="2">
        <f t="shared" si="136"/>
        <v>0</v>
      </c>
      <c r="E984" s="2">
        <f t="shared" si="137"/>
        <v>1.4199999999999768E-2</v>
      </c>
      <c r="F984" s="2">
        <f t="shared" si="138"/>
        <v>4.5820042065879392E-3</v>
      </c>
      <c r="G984" s="2">
        <f t="shared" si="138"/>
        <v>6.906912394675121E-3</v>
      </c>
      <c r="H984" s="2">
        <f t="shared" si="139"/>
        <v>0.66339399499556884</v>
      </c>
      <c r="I984" s="2">
        <f t="shared" si="140"/>
        <v>39.88195202047342</v>
      </c>
    </row>
    <row r="985" spans="1:9" ht="13.5" x14ac:dyDescent="0.25">
      <c r="A985" s="3">
        <f>TITRES_STAT!B988</f>
        <v>43745</v>
      </c>
      <c r="B985" s="5">
        <f>TITRES_STAT!D988</f>
        <v>2.1006999999999998</v>
      </c>
      <c r="C985" s="2">
        <f t="shared" si="135"/>
        <v>-2.1400000000000308E-2</v>
      </c>
      <c r="D985" s="2">
        <f t="shared" si="136"/>
        <v>0</v>
      </c>
      <c r="E985" s="2">
        <f t="shared" si="137"/>
        <v>2.1400000000000308E-2</v>
      </c>
      <c r="F985" s="2">
        <f t="shared" si="138"/>
        <v>4.2547181918316575E-3</v>
      </c>
      <c r="G985" s="2">
        <f t="shared" si="138"/>
        <v>7.942132937912634E-3</v>
      </c>
      <c r="H985" s="2">
        <f t="shared" si="139"/>
        <v>0.53571480420848894</v>
      </c>
      <c r="I985" s="2">
        <f t="shared" si="140"/>
        <v>34.883742915052352</v>
      </c>
    </row>
    <row r="986" spans="1:9" ht="13.5" x14ac:dyDescent="0.25">
      <c r="A986" s="3">
        <f>TITRES_STAT!B989</f>
        <v>43746</v>
      </c>
      <c r="B986" s="5">
        <f>TITRES_STAT!D989</f>
        <v>2.1362999999999999</v>
      </c>
      <c r="C986" s="2">
        <f t="shared" si="135"/>
        <v>3.5600000000000076E-2</v>
      </c>
      <c r="D986" s="2">
        <f t="shared" si="136"/>
        <v>3.5600000000000076E-2</v>
      </c>
      <c r="E986" s="2">
        <f t="shared" si="137"/>
        <v>0</v>
      </c>
      <c r="F986" s="2">
        <f t="shared" si="138"/>
        <v>6.4936668924151161E-3</v>
      </c>
      <c r="G986" s="2">
        <f t="shared" si="138"/>
        <v>7.3748377280617311E-3</v>
      </c>
      <c r="H986" s="2">
        <f t="shared" si="139"/>
        <v>0.88051657973521191</v>
      </c>
      <c r="I986" s="2">
        <f t="shared" si="140"/>
        <v>46.823122392209591</v>
      </c>
    </row>
    <row r="987" spans="1:9" ht="13.5" x14ac:dyDescent="0.25">
      <c r="A987" s="3">
        <f>TITRES_STAT!B990</f>
        <v>43747</v>
      </c>
      <c r="B987" s="5">
        <f>TITRES_STAT!D990</f>
        <v>2.1362999999999999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6.0298335429568939E-3</v>
      </c>
      <c r="G987" s="2">
        <f t="shared" si="138"/>
        <v>6.8480636046287504E-3</v>
      </c>
      <c r="H987" s="2">
        <f t="shared" si="139"/>
        <v>0.88051657973521191</v>
      </c>
      <c r="I987" s="2">
        <f t="shared" si="140"/>
        <v>46.823122392209591</v>
      </c>
    </row>
    <row r="988" spans="1:9" ht="13.5" x14ac:dyDescent="0.25">
      <c r="A988" s="3">
        <f>TITRES_STAT!B991</f>
        <v>43748</v>
      </c>
      <c r="B988" s="5">
        <f>TITRES_STAT!D991</f>
        <v>2.1292</v>
      </c>
      <c r="C988" s="2">
        <f t="shared" si="135"/>
        <v>-7.0999999999998842E-3</v>
      </c>
      <c r="D988" s="2">
        <f t="shared" si="136"/>
        <v>0</v>
      </c>
      <c r="E988" s="2">
        <f t="shared" si="137"/>
        <v>7.0999999999998842E-3</v>
      </c>
      <c r="F988" s="2">
        <f t="shared" si="138"/>
        <v>5.5991311470314012E-3</v>
      </c>
      <c r="G988" s="2">
        <f t="shared" si="138"/>
        <v>6.8660590614409737E-3</v>
      </c>
      <c r="H988" s="2">
        <f t="shared" si="139"/>
        <v>0.81547960728673319</v>
      </c>
      <c r="I988" s="2">
        <f t="shared" si="140"/>
        <v>44.9181364535117</v>
      </c>
    </row>
    <row r="989" spans="1:9" ht="13.5" x14ac:dyDescent="0.25">
      <c r="A989" s="3">
        <f>TITRES_STAT!B992</f>
        <v>43749</v>
      </c>
      <c r="B989" s="5">
        <f>TITRES_STAT!D992</f>
        <v>2.1221000000000001</v>
      </c>
      <c r="C989" s="2">
        <f t="shared" si="135"/>
        <v>-7.0999999999998842E-3</v>
      </c>
      <c r="D989" s="2">
        <f t="shared" si="136"/>
        <v>0</v>
      </c>
      <c r="E989" s="2">
        <f t="shared" si="137"/>
        <v>7.0999999999998842E-3</v>
      </c>
      <c r="F989" s="2">
        <f t="shared" ref="F989:G1004" si="141">((F988*13)+D989)/14</f>
        <v>5.1991932079577296E-3</v>
      </c>
      <c r="G989" s="2">
        <f t="shared" si="141"/>
        <v>6.8827691284808956E-3</v>
      </c>
      <c r="H989" s="2">
        <f t="shared" si="139"/>
        <v>0.75539264951420071</v>
      </c>
      <c r="I989" s="2">
        <f t="shared" si="140"/>
        <v>43.032688425763503</v>
      </c>
    </row>
    <row r="990" spans="1:9" ht="13.5" x14ac:dyDescent="0.25">
      <c r="A990" s="3">
        <f>TITRES_STAT!B993</f>
        <v>43752</v>
      </c>
      <c r="B990" s="5">
        <f>TITRES_STAT!D993</f>
        <v>2.1221000000000001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4.8278222645321773E-3</v>
      </c>
      <c r="G990" s="2">
        <f t="shared" si="141"/>
        <v>6.3911427621608317E-3</v>
      </c>
      <c r="H990" s="2">
        <f t="shared" si="139"/>
        <v>0.7553926495142006</v>
      </c>
      <c r="I990" s="2">
        <f t="shared" si="140"/>
        <v>43.032688425763503</v>
      </c>
    </row>
    <row r="991" spans="1:9" ht="13.5" x14ac:dyDescent="0.25">
      <c r="A991" s="3">
        <f>TITRES_STAT!B994</f>
        <v>43754</v>
      </c>
      <c r="B991" s="5">
        <f>TITRES_STAT!D994</f>
        <v>2.1221000000000001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4.4829778170655931E-3</v>
      </c>
      <c r="G991" s="2">
        <f t="shared" si="141"/>
        <v>5.9346325648636294E-3</v>
      </c>
      <c r="H991" s="2">
        <f t="shared" si="139"/>
        <v>0.7553926495142006</v>
      </c>
      <c r="I991" s="2">
        <f t="shared" si="140"/>
        <v>43.032688425763503</v>
      </c>
    </row>
    <row r="992" spans="1:9" ht="13.5" x14ac:dyDescent="0.25">
      <c r="A992" s="3">
        <f>TITRES_STAT!B995</f>
        <v>43755</v>
      </c>
      <c r="B992" s="5">
        <f>TITRES_STAT!D995</f>
        <v>2.1149</v>
      </c>
      <c r="C992" s="2">
        <f t="shared" si="135"/>
        <v>-7.2000000000000952E-3</v>
      </c>
      <c r="D992" s="2">
        <f t="shared" si="136"/>
        <v>0</v>
      </c>
      <c r="E992" s="2">
        <f t="shared" si="137"/>
        <v>7.2000000000000952E-3</v>
      </c>
      <c r="F992" s="2">
        <f t="shared" si="141"/>
        <v>4.1627651158466219E-3</v>
      </c>
      <c r="G992" s="2">
        <f t="shared" si="141"/>
        <v>6.0250159530876634E-3</v>
      </c>
      <c r="H992" s="2">
        <f t="shared" si="139"/>
        <v>0.69091354251324655</v>
      </c>
      <c r="I992" s="2">
        <f t="shared" si="140"/>
        <v>40.860370748839387</v>
      </c>
    </row>
    <row r="993" spans="1:9" ht="13.5" x14ac:dyDescent="0.25">
      <c r="A993" s="3">
        <f>TITRES_STAT!B996</f>
        <v>43756</v>
      </c>
      <c r="B993" s="5">
        <f>TITRES_STAT!D996</f>
        <v>2.1577000000000002</v>
      </c>
      <c r="C993" s="2">
        <f t="shared" si="135"/>
        <v>4.2800000000000171E-2</v>
      </c>
      <c r="D993" s="2">
        <f t="shared" si="136"/>
        <v>4.2800000000000171E-2</v>
      </c>
      <c r="E993" s="2">
        <f t="shared" si="137"/>
        <v>0</v>
      </c>
      <c r="F993" s="2">
        <f t="shared" si="141"/>
        <v>6.9225676075718749E-3</v>
      </c>
      <c r="G993" s="2">
        <f t="shared" si="141"/>
        <v>5.5946576707242585E-3</v>
      </c>
      <c r="H993" s="2">
        <f t="shared" si="139"/>
        <v>1.2373532063983659</v>
      </c>
      <c r="I993" s="2">
        <f t="shared" si="140"/>
        <v>55.304330262195187</v>
      </c>
    </row>
    <row r="994" spans="1:9" ht="13.5" x14ac:dyDescent="0.25">
      <c r="A994" s="3">
        <f>TITRES_STAT!B997</f>
        <v>43759</v>
      </c>
      <c r="B994" s="5">
        <f>TITRES_STAT!D997</f>
        <v>2.2858000000000001</v>
      </c>
      <c r="C994" s="2">
        <f t="shared" si="135"/>
        <v>0.12809999999999988</v>
      </c>
      <c r="D994" s="2">
        <f t="shared" si="136"/>
        <v>0.12809999999999988</v>
      </c>
      <c r="E994" s="2">
        <f t="shared" si="137"/>
        <v>0</v>
      </c>
      <c r="F994" s="2">
        <f t="shared" si="141"/>
        <v>1.5578098492745303E-2</v>
      </c>
      <c r="G994" s="2">
        <f t="shared" si="141"/>
        <v>5.1950392656725259E-3</v>
      </c>
      <c r="H994" s="2">
        <f t="shared" si="139"/>
        <v>2.9986488448088053</v>
      </c>
      <c r="I994" s="2">
        <f t="shared" si="140"/>
        <v>74.991552426559352</v>
      </c>
    </row>
    <row r="995" spans="1:9" ht="13.5" x14ac:dyDescent="0.25">
      <c r="A995" s="3">
        <f>TITRES_STAT!B998</f>
        <v>43760</v>
      </c>
      <c r="B995" s="5">
        <f>TITRES_STAT!D998</f>
        <v>2.2645</v>
      </c>
      <c r="C995" s="2">
        <f t="shared" si="135"/>
        <v>-2.1300000000000097E-2</v>
      </c>
      <c r="D995" s="2">
        <f t="shared" si="136"/>
        <v>0</v>
      </c>
      <c r="E995" s="2">
        <f t="shared" si="137"/>
        <v>2.1300000000000097E-2</v>
      </c>
      <c r="F995" s="2">
        <f t="shared" si="141"/>
        <v>1.4465377171834925E-2</v>
      </c>
      <c r="G995" s="2">
        <f t="shared" si="141"/>
        <v>6.3453936038387814E-3</v>
      </c>
      <c r="H995" s="2">
        <f t="shared" si="139"/>
        <v>2.279665860772417</v>
      </c>
      <c r="I995" s="2">
        <f t="shared" si="140"/>
        <v>69.509088960529567</v>
      </c>
    </row>
    <row r="996" spans="1:9" ht="13.5" x14ac:dyDescent="0.25">
      <c r="A996" s="3">
        <f>TITRES_STAT!B999</f>
        <v>43761</v>
      </c>
      <c r="B996" s="5">
        <f>TITRES_STAT!D999</f>
        <v>2.2858000000000001</v>
      </c>
      <c r="C996" s="2">
        <f t="shared" si="135"/>
        <v>2.1300000000000097E-2</v>
      </c>
      <c r="D996" s="2">
        <f t="shared" si="136"/>
        <v>2.1300000000000097E-2</v>
      </c>
      <c r="E996" s="2">
        <f t="shared" si="137"/>
        <v>0</v>
      </c>
      <c r="F996" s="2">
        <f t="shared" si="141"/>
        <v>1.4953564516703865E-2</v>
      </c>
      <c r="G996" s="2">
        <f t="shared" si="141"/>
        <v>5.8921512035645827E-3</v>
      </c>
      <c r="H996" s="2">
        <f t="shared" si="139"/>
        <v>2.5378786117466547</v>
      </c>
      <c r="I996" s="2">
        <f t="shared" si="140"/>
        <v>71.734473967542414</v>
      </c>
    </row>
    <row r="997" spans="1:9" ht="13.5" x14ac:dyDescent="0.25">
      <c r="A997" s="3">
        <f>TITRES_STAT!B1000</f>
        <v>43762</v>
      </c>
      <c r="B997" s="5">
        <f>TITRES_STAT!D1000</f>
        <v>2.2574000000000001</v>
      </c>
      <c r="C997" s="2">
        <f t="shared" si="135"/>
        <v>-2.8399999999999981E-2</v>
      </c>
      <c r="D997" s="2">
        <f t="shared" si="136"/>
        <v>0</v>
      </c>
      <c r="E997" s="2">
        <f t="shared" si="137"/>
        <v>2.8399999999999981E-2</v>
      </c>
      <c r="F997" s="2">
        <f t="shared" si="141"/>
        <v>1.3885452765510731E-2</v>
      </c>
      <c r="G997" s="2">
        <f t="shared" si="141"/>
        <v>7.4998546890242537E-3</v>
      </c>
      <c r="H997" s="2">
        <f t="shared" si="139"/>
        <v>1.8514295731398038</v>
      </c>
      <c r="I997" s="2">
        <f t="shared" si="140"/>
        <v>64.929872039628634</v>
      </c>
    </row>
    <row r="998" spans="1:9" ht="13.5" x14ac:dyDescent="0.25">
      <c r="A998" s="3">
        <f>TITRES_STAT!B1001</f>
        <v>43763</v>
      </c>
      <c r="B998" s="5">
        <f>TITRES_STAT!D1001</f>
        <v>2.3142999999999998</v>
      </c>
      <c r="C998" s="2">
        <f t="shared" si="135"/>
        <v>5.6899999999999729E-2</v>
      </c>
      <c r="D998" s="2">
        <f t="shared" si="136"/>
        <v>5.6899999999999729E-2</v>
      </c>
      <c r="E998" s="2">
        <f t="shared" si="137"/>
        <v>0</v>
      </c>
      <c r="F998" s="2">
        <f t="shared" si="141"/>
        <v>1.6957920425117089E-2</v>
      </c>
      <c r="G998" s="2">
        <f t="shared" si="141"/>
        <v>6.9641507826653784E-3</v>
      </c>
      <c r="H998" s="2">
        <f t="shared" si="139"/>
        <v>2.4350306238812953</v>
      </c>
      <c r="I998" s="2">
        <f t="shared" si="140"/>
        <v>70.888178025321821</v>
      </c>
    </row>
    <row r="999" spans="1:9" ht="13.5" x14ac:dyDescent="0.25">
      <c r="A999" s="3">
        <f>TITRES_STAT!B1002</f>
        <v>43766</v>
      </c>
      <c r="B999" s="5">
        <f>TITRES_STAT!D1002</f>
        <v>2.3784000000000001</v>
      </c>
      <c r="C999" s="2">
        <f t="shared" si="135"/>
        <v>6.4100000000000268E-2</v>
      </c>
      <c r="D999" s="2">
        <f t="shared" si="136"/>
        <v>6.4100000000000268E-2</v>
      </c>
      <c r="E999" s="2">
        <f t="shared" si="137"/>
        <v>0</v>
      </c>
      <c r="F999" s="2">
        <f t="shared" si="141"/>
        <v>2.0325211823323031E-2</v>
      </c>
      <c r="G999" s="2">
        <f t="shared" si="141"/>
        <v>6.4667114410464225E-3</v>
      </c>
      <c r="H999" s="2">
        <f t="shared" si="139"/>
        <v>3.1430522312023976</v>
      </c>
      <c r="I999" s="2">
        <f t="shared" si="140"/>
        <v>75.863205574172071</v>
      </c>
    </row>
    <row r="1000" spans="1:9" ht="13.5" x14ac:dyDescent="0.25">
      <c r="A1000" s="3">
        <f>TITRES_STAT!B1003</f>
        <v>43767</v>
      </c>
      <c r="B1000" s="5">
        <f>TITRES_STAT!D1003</f>
        <v>2.4496000000000002</v>
      </c>
      <c r="C1000" s="2">
        <f t="shared" si="135"/>
        <v>7.1200000000000152E-2</v>
      </c>
      <c r="D1000" s="2">
        <f t="shared" si="136"/>
        <v>7.1200000000000152E-2</v>
      </c>
      <c r="E1000" s="2">
        <f t="shared" si="137"/>
        <v>0</v>
      </c>
      <c r="F1000" s="2">
        <f t="shared" si="141"/>
        <v>2.3959125264514252E-2</v>
      </c>
      <c r="G1000" s="2">
        <f t="shared" si="141"/>
        <v>6.0048034809716778E-3</v>
      </c>
      <c r="H1000" s="2">
        <f t="shared" si="139"/>
        <v>3.9899932346557434</v>
      </c>
      <c r="I1000" s="2">
        <f t="shared" si="140"/>
        <v>79.959892669694383</v>
      </c>
    </row>
    <row r="1001" spans="1:9" ht="13.5" x14ac:dyDescent="0.25">
      <c r="A1001" s="3">
        <f>TITRES_STAT!B1004</f>
        <v>43768</v>
      </c>
      <c r="B1001" s="5">
        <f>TITRES_STAT!D1004</f>
        <v>2.3997999999999999</v>
      </c>
      <c r="C1001" s="2">
        <f t="shared" si="135"/>
        <v>-4.9800000000000288E-2</v>
      </c>
      <c r="D1001" s="2">
        <f t="shared" si="136"/>
        <v>0</v>
      </c>
      <c r="E1001" s="2">
        <f t="shared" si="137"/>
        <v>4.9800000000000288E-2</v>
      </c>
      <c r="F1001" s="2">
        <f t="shared" si="141"/>
        <v>2.2247759174191806E-2</v>
      </c>
      <c r="G1001" s="2">
        <f t="shared" si="141"/>
        <v>9.1330318037594355E-3</v>
      </c>
      <c r="H1001" s="2">
        <f t="shared" si="139"/>
        <v>2.4359664624220345</v>
      </c>
      <c r="I1001" s="2">
        <f t="shared" si="140"/>
        <v>70.896107079721219</v>
      </c>
    </row>
    <row r="1002" spans="1:9" ht="13.5" x14ac:dyDescent="0.25">
      <c r="A1002" s="3">
        <f>TITRES_STAT!B1005</f>
        <v>43769</v>
      </c>
      <c r="B1002" s="5">
        <f>TITRES_STAT!D1005</f>
        <v>2.4354</v>
      </c>
      <c r="C1002" s="2">
        <f t="shared" si="135"/>
        <v>3.5600000000000076E-2</v>
      </c>
      <c r="D1002" s="2">
        <f t="shared" si="136"/>
        <v>3.5600000000000076E-2</v>
      </c>
      <c r="E1002" s="2">
        <f t="shared" si="137"/>
        <v>0</v>
      </c>
      <c r="F1002" s="2">
        <f t="shared" si="141"/>
        <v>2.3201490661749539E-2</v>
      </c>
      <c r="G1002" s="2">
        <f t="shared" si="141"/>
        <v>8.4806723892051905E-3</v>
      </c>
      <c r="H1002" s="2">
        <f t="shared" si="139"/>
        <v>2.7358079167498635</v>
      </c>
      <c r="I1002" s="2">
        <f t="shared" si="140"/>
        <v>73.23202845851894</v>
      </c>
    </row>
    <row r="1003" spans="1:9" ht="13.5" x14ac:dyDescent="0.25">
      <c r="A1003" s="3">
        <f>TITRES_STAT!B1006</f>
        <v>43770</v>
      </c>
      <c r="B1003" s="5">
        <f>TITRES_STAT!D1006</f>
        <v>2.4211</v>
      </c>
      <c r="C1003" s="2">
        <f t="shared" si="135"/>
        <v>-1.4299999999999979E-2</v>
      </c>
      <c r="D1003" s="2">
        <f t="shared" si="136"/>
        <v>0</v>
      </c>
      <c r="E1003" s="2">
        <f t="shared" si="137"/>
        <v>1.4299999999999979E-2</v>
      </c>
      <c r="F1003" s="2">
        <f t="shared" si="141"/>
        <v>2.1544241328767429E-2</v>
      </c>
      <c r="G1003" s="2">
        <f t="shared" si="141"/>
        <v>8.8963386471191033E-3</v>
      </c>
      <c r="H1003" s="2">
        <f t="shared" si="139"/>
        <v>2.4216975301119059</v>
      </c>
      <c r="I1003" s="2">
        <f t="shared" si="140"/>
        <v>70.774739987982073</v>
      </c>
    </row>
    <row r="1004" spans="1:9" ht="13.5" x14ac:dyDescent="0.25">
      <c r="A1004" s="3">
        <f>TITRES_STAT!B1007</f>
        <v>43773</v>
      </c>
      <c r="B1004" s="5">
        <f>TITRES_STAT!D1007</f>
        <v>2.4211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2.0005366948141184E-2</v>
      </c>
      <c r="G1004" s="2">
        <f t="shared" si="141"/>
        <v>8.2608858866105965E-3</v>
      </c>
      <c r="H1004" s="2">
        <f t="shared" si="139"/>
        <v>2.4216975301119059</v>
      </c>
      <c r="I1004" s="2">
        <f t="shared" si="140"/>
        <v>70.774739987982073</v>
      </c>
    </row>
    <row r="1005" spans="1:9" ht="13.5" x14ac:dyDescent="0.25">
      <c r="A1005" s="3">
        <f>TITRES_STAT!B1008</f>
        <v>43774</v>
      </c>
      <c r="B1005" s="5">
        <f>TITRES_STAT!D1008</f>
        <v>2.3927</v>
      </c>
      <c r="C1005" s="2">
        <f t="shared" si="135"/>
        <v>-2.8399999999999981E-2</v>
      </c>
      <c r="D1005" s="2">
        <f t="shared" si="136"/>
        <v>0</v>
      </c>
      <c r="E1005" s="2">
        <f t="shared" si="137"/>
        <v>2.8399999999999981E-2</v>
      </c>
      <c r="F1005" s="2">
        <f t="shared" ref="F1005:G1020" si="142">((F1004*13)+D1005)/14</f>
        <v>1.8576412166131099E-2</v>
      </c>
      <c r="G1005" s="2">
        <f t="shared" si="142"/>
        <v>9.6993940375669808E-3</v>
      </c>
      <c r="H1005" s="2">
        <f t="shared" si="139"/>
        <v>1.9152136818220089</v>
      </c>
      <c r="I1005" s="2">
        <f t="shared" si="140"/>
        <v>65.697197216260321</v>
      </c>
    </row>
    <row r="1006" spans="1:9" ht="13.5" x14ac:dyDescent="0.25">
      <c r="A1006" s="3">
        <f>TITRES_STAT!B1009</f>
        <v>43775</v>
      </c>
      <c r="B1006" s="5">
        <f>TITRES_STAT!D1009</f>
        <v>2.3142999999999998</v>
      </c>
      <c r="C1006" s="2">
        <f t="shared" si="135"/>
        <v>-7.8400000000000247E-2</v>
      </c>
      <c r="D1006" s="2">
        <f t="shared" si="136"/>
        <v>0</v>
      </c>
      <c r="E1006" s="2">
        <f t="shared" si="137"/>
        <v>7.8400000000000247E-2</v>
      </c>
      <c r="F1006" s="2">
        <f t="shared" si="142"/>
        <v>1.7249525582836021E-2</v>
      </c>
      <c r="G1006" s="2">
        <f t="shared" si="142"/>
        <v>1.4606580177740787E-2</v>
      </c>
      <c r="H1006" s="2">
        <f t="shared" si="139"/>
        <v>1.180942107798981</v>
      </c>
      <c r="I1006" s="2">
        <f t="shared" si="140"/>
        <v>54.148255635762588</v>
      </c>
    </row>
    <row r="1007" spans="1:9" ht="13.5" x14ac:dyDescent="0.25">
      <c r="A1007" s="3">
        <f>TITRES_STAT!B1010</f>
        <v>43776</v>
      </c>
      <c r="B1007" s="5">
        <f>TITRES_STAT!D1010</f>
        <v>2.3498999999999999</v>
      </c>
      <c r="C1007" s="2">
        <f t="shared" si="135"/>
        <v>3.5600000000000076E-2</v>
      </c>
      <c r="D1007" s="2">
        <f t="shared" si="136"/>
        <v>3.5600000000000076E-2</v>
      </c>
      <c r="E1007" s="2">
        <f t="shared" si="137"/>
        <v>0</v>
      </c>
      <c r="F1007" s="2">
        <f t="shared" si="142"/>
        <v>1.8560273755490599E-2</v>
      </c>
      <c r="G1007" s="2">
        <f t="shared" si="142"/>
        <v>1.3563253022187874E-2</v>
      </c>
      <c r="H1007" s="2">
        <f t="shared" si="139"/>
        <v>1.3684234692907513</v>
      </c>
      <c r="I1007" s="2">
        <f t="shared" si="140"/>
        <v>57.777820859904736</v>
      </c>
    </row>
    <row r="1008" spans="1:9" ht="13.5" x14ac:dyDescent="0.25">
      <c r="A1008" s="3">
        <f>TITRES_STAT!B1011</f>
        <v>43777</v>
      </c>
      <c r="B1008" s="5">
        <f>TITRES_STAT!D1011</f>
        <v>2.3498999999999999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1.72345399158127E-2</v>
      </c>
      <c r="G1008" s="2">
        <f t="shared" si="142"/>
        <v>1.2594449234888739E-2</v>
      </c>
      <c r="H1008" s="2">
        <f t="shared" si="139"/>
        <v>1.3684234692907515</v>
      </c>
      <c r="I1008" s="2">
        <f t="shared" si="140"/>
        <v>57.77782085990475</v>
      </c>
    </row>
    <row r="1009" spans="1:9" ht="13.5" x14ac:dyDescent="0.25">
      <c r="A1009" s="3">
        <f>TITRES_STAT!B1012</f>
        <v>43780</v>
      </c>
      <c r="B1009" s="5">
        <f>TITRES_STAT!D1012</f>
        <v>2.3997999999999999</v>
      </c>
      <c r="C1009" s="2">
        <f t="shared" si="135"/>
        <v>4.9900000000000055E-2</v>
      </c>
      <c r="D1009" s="2">
        <f t="shared" si="136"/>
        <v>4.9900000000000055E-2</v>
      </c>
      <c r="E1009" s="2">
        <f t="shared" si="137"/>
        <v>0</v>
      </c>
      <c r="F1009" s="2">
        <f t="shared" si="142"/>
        <v>1.9567787064683227E-2</v>
      </c>
      <c r="G1009" s="2">
        <f t="shared" si="142"/>
        <v>1.1694845718110972E-2</v>
      </c>
      <c r="H1009" s="2">
        <f t="shared" si="139"/>
        <v>1.6731975381581985</v>
      </c>
      <c r="I1009" s="2">
        <f t="shared" si="140"/>
        <v>62.591616005714705</v>
      </c>
    </row>
    <row r="1010" spans="1:9" ht="13.5" x14ac:dyDescent="0.25">
      <c r="A1010" s="3">
        <f>TITRES_STAT!B1013</f>
        <v>43781</v>
      </c>
      <c r="B1010" s="5">
        <f>TITRES_STAT!D1013</f>
        <v>2.4567999999999999</v>
      </c>
      <c r="C1010" s="2">
        <f t="shared" si="135"/>
        <v>5.699999999999994E-2</v>
      </c>
      <c r="D1010" s="2">
        <f t="shared" si="136"/>
        <v>5.699999999999994E-2</v>
      </c>
      <c r="E1010" s="2">
        <f t="shared" si="137"/>
        <v>0</v>
      </c>
      <c r="F1010" s="2">
        <f t="shared" si="142"/>
        <v>2.2241516560062992E-2</v>
      </c>
      <c r="G1010" s="2">
        <f t="shared" si="142"/>
        <v>1.0859499595388761E-2</v>
      </c>
      <c r="H1010" s="2">
        <f t="shared" si="139"/>
        <v>2.0481161553251814</v>
      </c>
      <c r="I1010" s="2">
        <f t="shared" si="140"/>
        <v>67.192851287738506</v>
      </c>
    </row>
    <row r="1011" spans="1:9" ht="13.5" x14ac:dyDescent="0.25">
      <c r="A1011" s="3">
        <f>TITRES_STAT!B1014</f>
        <v>43782</v>
      </c>
      <c r="B1011" s="5">
        <f>TITRES_STAT!D1014</f>
        <v>2.4140000000000001</v>
      </c>
      <c r="C1011" s="2">
        <f t="shared" si="135"/>
        <v>-4.2799999999999727E-2</v>
      </c>
      <c r="D1011" s="2">
        <f t="shared" si="136"/>
        <v>0</v>
      </c>
      <c r="E1011" s="2">
        <f t="shared" si="137"/>
        <v>4.2799999999999727E-2</v>
      </c>
      <c r="F1011" s="2">
        <f t="shared" si="142"/>
        <v>2.0652836805772779E-2</v>
      </c>
      <c r="G1011" s="2">
        <f t="shared" si="142"/>
        <v>1.314096391000383E-2</v>
      </c>
      <c r="H1011" s="2">
        <f t="shared" si="139"/>
        <v>1.5716378910416444</v>
      </c>
      <c r="I1011" s="2">
        <f t="shared" si="140"/>
        <v>61.114276489566379</v>
      </c>
    </row>
    <row r="1012" spans="1:9" ht="13.5" x14ac:dyDescent="0.25">
      <c r="A1012" s="3">
        <f>TITRES_STAT!B1015</f>
        <v>43783</v>
      </c>
      <c r="B1012" s="5">
        <f>TITRES_STAT!D1015</f>
        <v>2.4567999999999999</v>
      </c>
      <c r="C1012" s="2">
        <f t="shared" si="135"/>
        <v>4.2799999999999727E-2</v>
      </c>
      <c r="D1012" s="2">
        <f t="shared" si="136"/>
        <v>4.2799999999999727E-2</v>
      </c>
      <c r="E1012" s="2">
        <f t="shared" si="137"/>
        <v>0</v>
      </c>
      <c r="F1012" s="2">
        <f t="shared" si="142"/>
        <v>2.2234777033931848E-2</v>
      </c>
      <c r="G1012" s="2">
        <f t="shared" si="142"/>
        <v>1.2202323630717842E-2</v>
      </c>
      <c r="H1012" s="2">
        <f t="shared" si="139"/>
        <v>1.822175653328727</v>
      </c>
      <c r="I1012" s="2">
        <f t="shared" si="140"/>
        <v>64.566344450583358</v>
      </c>
    </row>
    <row r="1013" spans="1:9" ht="13.5" x14ac:dyDescent="0.25">
      <c r="A1013" s="3">
        <f>TITRES_STAT!B1016</f>
        <v>43784</v>
      </c>
      <c r="B1013" s="5">
        <f>TITRES_STAT!D1016</f>
        <v>2.6063000000000001</v>
      </c>
      <c r="C1013" s="2">
        <f t="shared" si="135"/>
        <v>0.14950000000000019</v>
      </c>
      <c r="D1013" s="2">
        <f t="shared" si="136"/>
        <v>0.14950000000000019</v>
      </c>
      <c r="E1013" s="2">
        <f t="shared" si="137"/>
        <v>0</v>
      </c>
      <c r="F1013" s="2">
        <f t="shared" si="142"/>
        <v>3.1325150102936732E-2</v>
      </c>
      <c r="G1013" s="2">
        <f t="shared" si="142"/>
        <v>1.1330729085666567E-2</v>
      </c>
      <c r="H1013" s="2">
        <f t="shared" si="139"/>
        <v>2.7646191049226667</v>
      </c>
      <c r="I1013" s="2">
        <f t="shared" si="140"/>
        <v>73.436887713490421</v>
      </c>
    </row>
    <row r="1014" spans="1:9" ht="13.5" x14ac:dyDescent="0.25">
      <c r="A1014" s="3">
        <f>TITRES_STAT!B1017</f>
        <v>43787</v>
      </c>
      <c r="B1014" s="5">
        <f>TITRES_STAT!D1017</f>
        <v>2.7629999999999999</v>
      </c>
      <c r="C1014" s="2">
        <f t="shared" si="135"/>
        <v>0.15669999999999984</v>
      </c>
      <c r="D1014" s="2">
        <f t="shared" si="136"/>
        <v>0.15669999999999984</v>
      </c>
      <c r="E1014" s="2">
        <f t="shared" si="137"/>
        <v>0</v>
      </c>
      <c r="F1014" s="2">
        <f t="shared" si="142"/>
        <v>4.0280496524155517E-2</v>
      </c>
      <c r="G1014" s="2">
        <f t="shared" si="142"/>
        <v>1.052139129383324E-2</v>
      </c>
      <c r="H1014" s="2">
        <f t="shared" si="139"/>
        <v>3.8284382168891082</v>
      </c>
      <c r="I1014" s="2">
        <f t="shared" si="140"/>
        <v>79.289369459007276</v>
      </c>
    </row>
    <row r="1015" spans="1:9" ht="13.5" x14ac:dyDescent="0.25">
      <c r="A1015" s="3">
        <f>TITRES_STAT!B1018</f>
        <v>43788</v>
      </c>
      <c r="B1015" s="5">
        <f>TITRES_STAT!D1018</f>
        <v>2.7345000000000002</v>
      </c>
      <c r="C1015" s="2">
        <f t="shared" si="135"/>
        <v>-2.8499999999999748E-2</v>
      </c>
      <c r="D1015" s="2">
        <f t="shared" si="136"/>
        <v>0</v>
      </c>
      <c r="E1015" s="2">
        <f t="shared" si="137"/>
        <v>2.8499999999999748E-2</v>
      </c>
      <c r="F1015" s="2">
        <f t="shared" si="142"/>
        <v>3.7403318201001554E-2</v>
      </c>
      <c r="G1015" s="2">
        <f t="shared" si="142"/>
        <v>1.180557762998799E-2</v>
      </c>
      <c r="H1015" s="2">
        <f t="shared" si="139"/>
        <v>3.1682751469941928</v>
      </c>
      <c r="I1015" s="2">
        <f t="shared" si="140"/>
        <v>76.009261271509018</v>
      </c>
    </row>
    <row r="1016" spans="1:9" ht="13.5" x14ac:dyDescent="0.25">
      <c r="A1016" s="3">
        <f>TITRES_STAT!B1019</f>
        <v>43789</v>
      </c>
      <c r="B1016" s="5">
        <f>TITRES_STAT!D1019</f>
        <v>2.706</v>
      </c>
      <c r="C1016" s="2">
        <f t="shared" si="135"/>
        <v>-2.8500000000000192E-2</v>
      </c>
      <c r="D1016" s="2">
        <f t="shared" si="136"/>
        <v>0</v>
      </c>
      <c r="E1016" s="2">
        <f t="shared" si="137"/>
        <v>2.8500000000000192E-2</v>
      </c>
      <c r="F1016" s="2">
        <f t="shared" si="142"/>
        <v>3.4731652615215727E-2</v>
      </c>
      <c r="G1016" s="2">
        <f t="shared" si="142"/>
        <v>1.2998036370703148E-2</v>
      </c>
      <c r="H1016" s="2">
        <f t="shared" si="139"/>
        <v>2.6720691975827164</v>
      </c>
      <c r="I1016" s="2">
        <f t="shared" si="140"/>
        <v>72.767397720655993</v>
      </c>
    </row>
    <row r="1017" spans="1:9" ht="13.5" x14ac:dyDescent="0.25">
      <c r="A1017" s="3">
        <f>TITRES_STAT!B1020</f>
        <v>43790</v>
      </c>
      <c r="B1017" s="5">
        <f>TITRES_STAT!D1020</f>
        <v>2.6846000000000001</v>
      </c>
      <c r="C1017" s="2">
        <f t="shared" si="135"/>
        <v>-2.1399999999999864E-2</v>
      </c>
      <c r="D1017" s="2">
        <f t="shared" si="136"/>
        <v>0</v>
      </c>
      <c r="E1017" s="2">
        <f t="shared" si="137"/>
        <v>2.1399999999999864E-2</v>
      </c>
      <c r="F1017" s="2">
        <f t="shared" si="142"/>
        <v>3.2250820285557459E-2</v>
      </c>
      <c r="G1017" s="2">
        <f t="shared" si="142"/>
        <v>1.3598176629938629E-2</v>
      </c>
      <c r="H1017" s="2">
        <f t="shared" si="139"/>
        <v>2.371701821739244</v>
      </c>
      <c r="I1017" s="2">
        <f t="shared" si="140"/>
        <v>70.341386846474933</v>
      </c>
    </row>
    <row r="1018" spans="1:9" ht="13.5" x14ac:dyDescent="0.25">
      <c r="A1018" s="3">
        <f>TITRES_STAT!B1021</f>
        <v>43791</v>
      </c>
      <c r="B1018" s="5">
        <f>TITRES_STAT!D1021</f>
        <v>2.7557999999999998</v>
      </c>
      <c r="C1018" s="2">
        <f t="shared" si="135"/>
        <v>7.1199999999999708E-2</v>
      </c>
      <c r="D1018" s="2">
        <f t="shared" si="136"/>
        <v>7.1199999999999708E-2</v>
      </c>
      <c r="E1018" s="2">
        <f t="shared" si="137"/>
        <v>0</v>
      </c>
      <c r="F1018" s="2">
        <f t="shared" si="142"/>
        <v>3.5032904550874759E-2</v>
      </c>
      <c r="G1018" s="2">
        <f t="shared" si="142"/>
        <v>1.2626878299228728E-2</v>
      </c>
      <c r="H1018" s="2">
        <f t="shared" si="139"/>
        <v>2.7744707536315314</v>
      </c>
      <c r="I1018" s="2">
        <f t="shared" si="140"/>
        <v>73.506219407373337</v>
      </c>
    </row>
    <row r="1019" spans="1:9" ht="13.5" x14ac:dyDescent="0.25">
      <c r="A1019" s="3">
        <f>TITRES_STAT!B1022</f>
        <v>43794</v>
      </c>
      <c r="B1019" s="5">
        <f>TITRES_STAT!D1022</f>
        <v>2.7557999999999998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3.2530554225812275E-2</v>
      </c>
      <c r="G1019" s="2">
        <f t="shared" si="142"/>
        <v>1.1724958420712391E-2</v>
      </c>
      <c r="H1019" s="2">
        <f t="shared" si="139"/>
        <v>2.7744707536315314</v>
      </c>
      <c r="I1019" s="2">
        <f t="shared" si="140"/>
        <v>73.506219407373337</v>
      </c>
    </row>
    <row r="1020" spans="1:9" ht="13.5" x14ac:dyDescent="0.25">
      <c r="A1020" s="3">
        <f>TITRES_STAT!B1023</f>
        <v>43795</v>
      </c>
      <c r="B1020" s="5">
        <f>TITRES_STAT!D1023</f>
        <v>2.7772000000000001</v>
      </c>
      <c r="C1020" s="2">
        <f t="shared" si="135"/>
        <v>2.1400000000000308E-2</v>
      </c>
      <c r="D1020" s="2">
        <f t="shared" si="136"/>
        <v>2.1400000000000308E-2</v>
      </c>
      <c r="E1020" s="2">
        <f t="shared" si="137"/>
        <v>0</v>
      </c>
      <c r="F1020" s="2">
        <f t="shared" si="142"/>
        <v>3.1735514638254282E-2</v>
      </c>
      <c r="G1020" s="2">
        <f t="shared" si="142"/>
        <v>1.0887461390661506E-2</v>
      </c>
      <c r="H1020" s="2">
        <f t="shared" si="139"/>
        <v>2.9148681680262731</v>
      </c>
      <c r="I1020" s="2">
        <f t="shared" si="140"/>
        <v>74.456355691176142</v>
      </c>
    </row>
    <row r="1021" spans="1:9" ht="13.5" x14ac:dyDescent="0.25">
      <c r="A1021" s="3">
        <f>TITRES_STAT!B1024</f>
        <v>43796</v>
      </c>
      <c r="B1021" s="5">
        <f>TITRES_STAT!D1024</f>
        <v>2.7772000000000001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2.9468692164093261E-2</v>
      </c>
      <c r="G1021" s="2">
        <f t="shared" si="143"/>
        <v>1.0109785577042826E-2</v>
      </c>
      <c r="H1021" s="2">
        <f t="shared" si="139"/>
        <v>2.9148681680262731</v>
      </c>
      <c r="I1021" s="2">
        <f t="shared" si="140"/>
        <v>74.456355691176142</v>
      </c>
    </row>
    <row r="1022" spans="1:9" ht="13.5" x14ac:dyDescent="0.25">
      <c r="A1022" s="3">
        <f>TITRES_STAT!B1025</f>
        <v>43797</v>
      </c>
      <c r="B1022" s="5">
        <f>TITRES_STAT!D1025</f>
        <v>2.7130999999999998</v>
      </c>
      <c r="C1022" s="2">
        <f t="shared" si="135"/>
        <v>-6.4100000000000268E-2</v>
      </c>
      <c r="D1022" s="2">
        <f t="shared" si="136"/>
        <v>0</v>
      </c>
      <c r="E1022" s="2">
        <f t="shared" si="137"/>
        <v>6.4100000000000268E-2</v>
      </c>
      <c r="F1022" s="2">
        <f t="shared" si="143"/>
        <v>2.7363785580943743E-2</v>
      </c>
      <c r="G1022" s="2">
        <f t="shared" si="143"/>
        <v>1.3966229464396931E-2</v>
      </c>
      <c r="H1022" s="2">
        <f t="shared" si="139"/>
        <v>1.9592822565818644</v>
      </c>
      <c r="I1022" s="2">
        <f t="shared" si="140"/>
        <v>66.208022307576172</v>
      </c>
    </row>
    <row r="1023" spans="1:9" ht="13.5" x14ac:dyDescent="0.25">
      <c r="A1023" s="3">
        <f>TITRES_STAT!B1026</f>
        <v>43798</v>
      </c>
      <c r="B1023" s="5">
        <f>TITRES_STAT!D1026</f>
        <v>2.6989000000000001</v>
      </c>
      <c r="C1023" s="2">
        <f t="shared" si="135"/>
        <v>-1.4199999999999768E-2</v>
      </c>
      <c r="D1023" s="2">
        <f t="shared" si="136"/>
        <v>0</v>
      </c>
      <c r="E1023" s="2">
        <f t="shared" si="137"/>
        <v>1.4199999999999768E-2</v>
      </c>
      <c r="F1023" s="2">
        <f t="shared" si="143"/>
        <v>2.5409229468019188E-2</v>
      </c>
      <c r="G1023" s="2">
        <f t="shared" si="143"/>
        <v>1.3982927359797132E-2</v>
      </c>
      <c r="H1023" s="2">
        <f t="shared" si="139"/>
        <v>1.8171609430707814</v>
      </c>
      <c r="I1023" s="2">
        <f t="shared" si="140"/>
        <v>64.503270483724194</v>
      </c>
    </row>
    <row r="1024" spans="1:9" ht="13.5" x14ac:dyDescent="0.25">
      <c r="A1024" s="3">
        <f>TITRES_STAT!B1027</f>
        <v>43801</v>
      </c>
      <c r="B1024" s="5">
        <f>TITRES_STAT!D1027</f>
        <v>2.6989000000000001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2.3594284506017815E-2</v>
      </c>
      <c r="G1024" s="2">
        <f t="shared" si="143"/>
        <v>1.2984146834097337E-2</v>
      </c>
      <c r="H1024" s="2">
        <f t="shared" si="139"/>
        <v>1.8171609430707811</v>
      </c>
      <c r="I1024" s="2">
        <f t="shared" si="140"/>
        <v>64.503270483724179</v>
      </c>
    </row>
    <row r="1025" spans="1:9" ht="13.5" x14ac:dyDescent="0.25">
      <c r="A1025" s="3">
        <f>TITRES_STAT!B1028</f>
        <v>43802</v>
      </c>
      <c r="B1025" s="5">
        <f>TITRES_STAT!D1028</f>
        <v>2.7772000000000001</v>
      </c>
      <c r="C1025" s="2">
        <f t="shared" si="135"/>
        <v>7.8300000000000036E-2</v>
      </c>
      <c r="D1025" s="2">
        <f t="shared" si="136"/>
        <v>7.8300000000000036E-2</v>
      </c>
      <c r="E1025" s="2">
        <f t="shared" si="137"/>
        <v>0</v>
      </c>
      <c r="F1025" s="2">
        <f t="shared" si="143"/>
        <v>2.750183561273083E-2</v>
      </c>
      <c r="G1025" s="2">
        <f t="shared" si="143"/>
        <v>1.2056707774518954E-2</v>
      </c>
      <c r="H1025" s="2">
        <f t="shared" si="139"/>
        <v>2.2810402414209725</v>
      </c>
      <c r="I1025" s="2">
        <f t="shared" si="140"/>
        <v>69.521861165381068</v>
      </c>
    </row>
    <row r="1026" spans="1:9" ht="13.5" x14ac:dyDescent="0.25">
      <c r="A1026" s="3">
        <f>TITRES_STAT!B1029</f>
        <v>43803</v>
      </c>
      <c r="B1026" s="5">
        <f>TITRES_STAT!D1029</f>
        <v>2.7345000000000002</v>
      </c>
      <c r="C1026" s="2">
        <f t="shared" si="135"/>
        <v>-4.269999999999996E-2</v>
      </c>
      <c r="D1026" s="2">
        <f t="shared" si="136"/>
        <v>0</v>
      </c>
      <c r="E1026" s="2">
        <f t="shared" si="137"/>
        <v>4.269999999999996E-2</v>
      </c>
      <c r="F1026" s="2">
        <f t="shared" si="143"/>
        <v>2.5537418783250058E-2</v>
      </c>
      <c r="G1026" s="2">
        <f t="shared" si="143"/>
        <v>1.424551436205331E-2</v>
      </c>
      <c r="H1026" s="2">
        <f t="shared" si="139"/>
        <v>1.792663861353839</v>
      </c>
      <c r="I1026" s="2">
        <f t="shared" si="140"/>
        <v>64.191895278251792</v>
      </c>
    </row>
    <row r="1027" spans="1:9" ht="13.5" x14ac:dyDescent="0.25">
      <c r="A1027" s="3">
        <f>TITRES_STAT!B1030</f>
        <v>43804</v>
      </c>
      <c r="B1027" s="5">
        <f>TITRES_STAT!D1030</f>
        <v>2.7700999999999998</v>
      </c>
      <c r="C1027" s="2">
        <f t="shared" ref="C1027:C1090" si="144">B1027-B1026</f>
        <v>3.5599999999999632E-2</v>
      </c>
      <c r="D1027" s="2">
        <f t="shared" ref="D1027:D1090" si="145">IF(C1027&gt;0,C1027,0)</f>
        <v>3.5599999999999632E-2</v>
      </c>
      <c r="E1027" s="2">
        <f t="shared" ref="E1027:E1090" si="146">IF(C1027&lt;0,-C1027,0)</f>
        <v>0</v>
      </c>
      <c r="F1027" s="2">
        <f t="shared" si="143"/>
        <v>2.6256174584446457E-2</v>
      </c>
      <c r="G1027" s="2">
        <f t="shared" si="143"/>
        <v>1.3227977621906644E-2</v>
      </c>
      <c r="H1027" s="2">
        <f t="shared" si="139"/>
        <v>1.9848971123873103</v>
      </c>
      <c r="I1027" s="2">
        <f t="shared" si="140"/>
        <v>66.498007725291302</v>
      </c>
    </row>
    <row r="1028" spans="1:9" ht="13.5" x14ac:dyDescent="0.25">
      <c r="A1028" s="3">
        <f>TITRES_STAT!B1031</f>
        <v>43805</v>
      </c>
      <c r="B1028" s="5">
        <f>TITRES_STAT!D1031</f>
        <v>2.7416</v>
      </c>
      <c r="C1028" s="2">
        <f t="shared" si="144"/>
        <v>-2.8499999999999748E-2</v>
      </c>
      <c r="D1028" s="2">
        <f t="shared" si="145"/>
        <v>0</v>
      </c>
      <c r="E1028" s="2">
        <f t="shared" si="146"/>
        <v>2.8499999999999748E-2</v>
      </c>
      <c r="F1028" s="2">
        <f t="shared" si="143"/>
        <v>2.4380733542700282E-2</v>
      </c>
      <c r="G1028" s="2">
        <f t="shared" si="143"/>
        <v>1.4318836363199009E-2</v>
      </c>
      <c r="H1028" s="2">
        <f t="shared" si="139"/>
        <v>1.7027035524591552</v>
      </c>
      <c r="I1028" s="2">
        <f t="shared" si="140"/>
        <v>63.000011633162181</v>
      </c>
    </row>
    <row r="1029" spans="1:9" ht="13.5" x14ac:dyDescent="0.25">
      <c r="A1029" s="3">
        <f>TITRES_STAT!B1032</f>
        <v>43808</v>
      </c>
      <c r="B1029" s="5">
        <f>TITRES_STAT!D1032</f>
        <v>2.7700999999999998</v>
      </c>
      <c r="C1029" s="2">
        <f t="shared" si="144"/>
        <v>2.8499999999999748E-2</v>
      </c>
      <c r="D1029" s="2">
        <f t="shared" si="145"/>
        <v>2.8499999999999748E-2</v>
      </c>
      <c r="E1029" s="2">
        <f t="shared" si="146"/>
        <v>0</v>
      </c>
      <c r="F1029" s="2">
        <f t="shared" si="143"/>
        <v>2.4674966861078815E-2</v>
      </c>
      <c r="G1029" s="2">
        <f t="shared" si="143"/>
        <v>1.3296062337256222E-2</v>
      </c>
      <c r="H1029" s="2">
        <f t="shared" si="139"/>
        <v>1.8558101064206312</v>
      </c>
      <c r="I1029" s="2">
        <f t="shared" si="140"/>
        <v>64.983666184536219</v>
      </c>
    </row>
    <row r="1030" spans="1:9" ht="13.5" x14ac:dyDescent="0.25">
      <c r="A1030" s="3">
        <f>TITRES_STAT!B1033</f>
        <v>43809</v>
      </c>
      <c r="B1030" s="5">
        <f>TITRES_STAT!D1033</f>
        <v>2.7486999999999999</v>
      </c>
      <c r="C1030" s="2">
        <f t="shared" si="144"/>
        <v>-2.1399999999999864E-2</v>
      </c>
      <c r="D1030" s="2">
        <f t="shared" si="145"/>
        <v>0</v>
      </c>
      <c r="E1030" s="2">
        <f t="shared" si="146"/>
        <v>2.1399999999999864E-2</v>
      </c>
      <c r="F1030" s="2">
        <f t="shared" si="143"/>
        <v>2.2912469228144612E-2</v>
      </c>
      <c r="G1030" s="2">
        <f t="shared" si="143"/>
        <v>1.3874915027452197E-2</v>
      </c>
      <c r="H1030" s="2">
        <f t="shared" si="139"/>
        <v>1.6513592467277223</v>
      </c>
      <c r="I1030" s="2">
        <f t="shared" si="140"/>
        <v>62.283496616530229</v>
      </c>
    </row>
    <row r="1031" spans="1:9" ht="13.5" x14ac:dyDescent="0.25">
      <c r="A1031" s="3">
        <f>TITRES_STAT!B1034</f>
        <v>43810</v>
      </c>
      <c r="B1031" s="5">
        <f>TITRES_STAT!D1034</f>
        <v>2.7416</v>
      </c>
      <c r="C1031" s="2">
        <f t="shared" si="144"/>
        <v>-7.0999999999998842E-3</v>
      </c>
      <c r="D1031" s="2">
        <f t="shared" si="145"/>
        <v>0</v>
      </c>
      <c r="E1031" s="2">
        <f t="shared" si="146"/>
        <v>7.0999999999998842E-3</v>
      </c>
      <c r="F1031" s="2">
        <f t="shared" si="143"/>
        <v>2.127586428327714E-2</v>
      </c>
      <c r="G1031" s="2">
        <f t="shared" si="143"/>
        <v>1.3390992525491318E-2</v>
      </c>
      <c r="H1031" s="2">
        <f t="shared" si="139"/>
        <v>1.5888190694435866</v>
      </c>
      <c r="I1031" s="2">
        <f t="shared" si="140"/>
        <v>61.372348813278428</v>
      </c>
    </row>
    <row r="1032" spans="1:9" ht="13.5" x14ac:dyDescent="0.25">
      <c r="A1032" s="3">
        <f>TITRES_STAT!B1035</f>
        <v>43811</v>
      </c>
      <c r="B1032" s="5">
        <f>TITRES_STAT!D1035</f>
        <v>2.7345000000000002</v>
      </c>
      <c r="C1032" s="2">
        <f t="shared" si="144"/>
        <v>-7.0999999999998842E-3</v>
      </c>
      <c r="D1032" s="2">
        <f t="shared" si="145"/>
        <v>0</v>
      </c>
      <c r="E1032" s="2">
        <f t="shared" si="146"/>
        <v>7.0999999999998842E-3</v>
      </c>
      <c r="F1032" s="2">
        <f t="shared" si="143"/>
        <v>1.9756159691614487E-2</v>
      </c>
      <c r="G1032" s="2">
        <f t="shared" si="143"/>
        <v>1.2941635916527644E-2</v>
      </c>
      <c r="H1032" s="2">
        <f t="shared" si="139"/>
        <v>1.5265581429612061</v>
      </c>
      <c r="I1032" s="2">
        <f t="shared" si="140"/>
        <v>60.420463594478441</v>
      </c>
    </row>
    <row r="1033" spans="1:9" ht="13.5" x14ac:dyDescent="0.25">
      <c r="A1033" s="3">
        <f>TITRES_STAT!B1036</f>
        <v>43812</v>
      </c>
      <c r="B1033" s="5">
        <f>TITRES_STAT!D1036</f>
        <v>2.7130999999999998</v>
      </c>
      <c r="C1033" s="2">
        <f t="shared" si="144"/>
        <v>-2.1400000000000308E-2</v>
      </c>
      <c r="D1033" s="2">
        <f t="shared" si="145"/>
        <v>0</v>
      </c>
      <c r="E1033" s="2">
        <f t="shared" si="146"/>
        <v>2.1400000000000308E-2</v>
      </c>
      <c r="F1033" s="2">
        <f t="shared" si="143"/>
        <v>1.8345005427927739E-2</v>
      </c>
      <c r="G1033" s="2">
        <f t="shared" si="143"/>
        <v>1.3545804779632834E-2</v>
      </c>
      <c r="H1033" s="2">
        <f t="shared" si="139"/>
        <v>1.3542942428574547</v>
      </c>
      <c r="I1033" s="2">
        <f t="shared" si="140"/>
        <v>57.52442571552654</v>
      </c>
    </row>
    <row r="1034" spans="1:9" ht="13.5" x14ac:dyDescent="0.25">
      <c r="A1034" s="3">
        <f>TITRES_STAT!B1037</f>
        <v>43815</v>
      </c>
      <c r="B1034" s="5">
        <f>TITRES_STAT!D1037</f>
        <v>2.6917</v>
      </c>
      <c r="C1034" s="2">
        <f t="shared" si="144"/>
        <v>-2.1399999999999864E-2</v>
      </c>
      <c r="D1034" s="2">
        <f t="shared" si="145"/>
        <v>0</v>
      </c>
      <c r="E1034" s="2">
        <f t="shared" si="146"/>
        <v>2.1399999999999864E-2</v>
      </c>
      <c r="F1034" s="2">
        <f t="shared" si="143"/>
        <v>1.7034647897361473E-2</v>
      </c>
      <c r="G1034" s="2">
        <f t="shared" si="143"/>
        <v>1.4106818723944764E-2</v>
      </c>
      <c r="H1034" s="2">
        <f t="shared" si="139"/>
        <v>1.2075470898656295</v>
      </c>
      <c r="I1034" s="2">
        <f t="shared" si="140"/>
        <v>54.700853060359016</v>
      </c>
    </row>
    <row r="1035" spans="1:9" ht="13.5" x14ac:dyDescent="0.25">
      <c r="A1035" s="3">
        <f>TITRES_STAT!B1038</f>
        <v>43816</v>
      </c>
      <c r="B1035" s="5">
        <f>TITRES_STAT!D1038</f>
        <v>2.649</v>
      </c>
      <c r="C1035" s="2">
        <f t="shared" si="144"/>
        <v>-4.269999999999996E-2</v>
      </c>
      <c r="D1035" s="2">
        <f t="shared" si="145"/>
        <v>0</v>
      </c>
      <c r="E1035" s="2">
        <f t="shared" si="146"/>
        <v>4.269999999999996E-2</v>
      </c>
      <c r="F1035" s="2">
        <f t="shared" si="143"/>
        <v>1.5817887333264224E-2</v>
      </c>
      <c r="G1035" s="2">
        <f t="shared" si="143"/>
        <v>1.6149188815091562E-2</v>
      </c>
      <c r="H1035" s="2">
        <f t="shared" si="139"/>
        <v>0.97948494592386381</v>
      </c>
      <c r="I1035" s="2">
        <f t="shared" si="140"/>
        <v>49.481808282543888</v>
      </c>
    </row>
    <row r="1036" spans="1:9" ht="13.5" x14ac:dyDescent="0.25">
      <c r="A1036" s="3">
        <f>TITRES_STAT!B1039</f>
        <v>43817</v>
      </c>
      <c r="B1036" s="5">
        <f>TITRES_STAT!D1039</f>
        <v>2.6347999999999998</v>
      </c>
      <c r="C1036" s="2">
        <f t="shared" si="144"/>
        <v>-1.4200000000000212E-2</v>
      </c>
      <c r="D1036" s="2">
        <f t="shared" si="145"/>
        <v>0</v>
      </c>
      <c r="E1036" s="2">
        <f t="shared" si="146"/>
        <v>1.4200000000000212E-2</v>
      </c>
      <c r="F1036" s="2">
        <f t="shared" si="143"/>
        <v>1.4688038238031066E-2</v>
      </c>
      <c r="G1036" s="2">
        <f t="shared" si="143"/>
        <v>1.6009961042585039E-2</v>
      </c>
      <c r="H1036" s="2">
        <f t="shared" si="139"/>
        <v>0.91743122915553765</v>
      </c>
      <c r="I1036" s="2">
        <f t="shared" si="140"/>
        <v>47.846890944797366</v>
      </c>
    </row>
    <row r="1037" spans="1:9" ht="13.5" x14ac:dyDescent="0.25">
      <c r="A1037" s="3">
        <f>TITRES_STAT!B1040</f>
        <v>43818</v>
      </c>
      <c r="B1037" s="5">
        <f>TITRES_STAT!D1040</f>
        <v>2.6133999999999999</v>
      </c>
      <c r="C1037" s="2">
        <f t="shared" si="144"/>
        <v>-2.1399999999999864E-2</v>
      </c>
      <c r="D1037" s="2">
        <f t="shared" si="145"/>
        <v>0</v>
      </c>
      <c r="E1037" s="2">
        <f t="shared" si="146"/>
        <v>2.1399999999999864E-2</v>
      </c>
      <c r="F1037" s="2">
        <f t="shared" ref="F1037:G1052" si="147">((F1036*13)+D1037)/14</f>
        <v>1.3638892649600276E-2</v>
      </c>
      <c r="G1037" s="2">
        <f t="shared" si="147"/>
        <v>1.6394963825257527E-2</v>
      </c>
      <c r="H1037" s="2">
        <f t="shared" si="139"/>
        <v>0.83189525728557323</v>
      </c>
      <c r="I1037" s="2">
        <f t="shared" si="140"/>
        <v>45.411726133198314</v>
      </c>
    </row>
    <row r="1038" spans="1:9" ht="13.5" x14ac:dyDescent="0.25">
      <c r="A1038" s="3">
        <f>TITRES_STAT!B1041</f>
        <v>43819</v>
      </c>
      <c r="B1038" s="5">
        <f>TITRES_STAT!D1041</f>
        <v>2.4567999999999999</v>
      </c>
      <c r="C1038" s="2">
        <f t="shared" si="144"/>
        <v>-0.15660000000000007</v>
      </c>
      <c r="D1038" s="2">
        <f t="shared" si="145"/>
        <v>0</v>
      </c>
      <c r="E1038" s="2">
        <f t="shared" si="146"/>
        <v>0.15660000000000007</v>
      </c>
      <c r="F1038" s="2">
        <f t="shared" si="147"/>
        <v>1.2664686031771686E-2</v>
      </c>
      <c r="G1038" s="2">
        <f t="shared" si="147"/>
        <v>2.6409609266310564E-2</v>
      </c>
      <c r="H1038" s="2">
        <f t="shared" si="139"/>
        <v>0.47954840619044675</v>
      </c>
      <c r="I1038" s="2">
        <f t="shared" si="140"/>
        <v>32.411809183397509</v>
      </c>
    </row>
    <row r="1039" spans="1:9" ht="13.5" x14ac:dyDescent="0.25">
      <c r="A1039" s="3">
        <f>TITRES_STAT!B1042</f>
        <v>43822</v>
      </c>
      <c r="B1039" s="5">
        <f>TITRES_STAT!D1042</f>
        <v>2.5066000000000002</v>
      </c>
      <c r="C1039" s="2">
        <f t="shared" si="144"/>
        <v>4.9800000000000288E-2</v>
      </c>
      <c r="D1039" s="2">
        <f t="shared" si="145"/>
        <v>4.9800000000000288E-2</v>
      </c>
      <c r="E1039" s="2">
        <f t="shared" si="146"/>
        <v>0</v>
      </c>
      <c r="F1039" s="2">
        <f t="shared" si="147"/>
        <v>1.5317208458073729E-2</v>
      </c>
      <c r="G1039" s="2">
        <f t="shared" si="147"/>
        <v>2.4523208604431239E-2</v>
      </c>
      <c r="H1039" s="2">
        <f t="shared" si="139"/>
        <v>0.62460050416510238</v>
      </c>
      <c r="I1039" s="2">
        <f t="shared" si="140"/>
        <v>38.446405904945259</v>
      </c>
    </row>
    <row r="1040" spans="1:9" ht="13.5" x14ac:dyDescent="0.25">
      <c r="A1040" s="3">
        <f>TITRES_STAT!B1043</f>
        <v>43823</v>
      </c>
      <c r="B1040" s="5">
        <f>TITRES_STAT!D1043</f>
        <v>2.6347999999999998</v>
      </c>
      <c r="C1040" s="2">
        <f t="shared" si="144"/>
        <v>0.12819999999999965</v>
      </c>
      <c r="D1040" s="2">
        <f t="shared" si="145"/>
        <v>0.12819999999999965</v>
      </c>
      <c r="E1040" s="2">
        <f t="shared" si="146"/>
        <v>0</v>
      </c>
      <c r="F1040" s="2">
        <f t="shared" si="147"/>
        <v>2.3380264996782724E-2</v>
      </c>
      <c r="G1040" s="2">
        <f t="shared" si="147"/>
        <v>2.2771550846971862E-2</v>
      </c>
      <c r="H1040" s="2">
        <f t="shared" si="139"/>
        <v>1.0267313435919014</v>
      </c>
      <c r="I1040" s="2">
        <f t="shared" si="140"/>
        <v>50.659469339052272</v>
      </c>
    </row>
    <row r="1041" spans="1:9" ht="13.5" x14ac:dyDescent="0.25">
      <c r="A1041" s="3">
        <f>TITRES_STAT!B1044</f>
        <v>43824</v>
      </c>
      <c r="B1041" s="5">
        <f>TITRES_STAT!D1044</f>
        <v>2.7202000000000002</v>
      </c>
      <c r="C1041" s="2">
        <f t="shared" si="144"/>
        <v>8.5400000000000365E-2</v>
      </c>
      <c r="D1041" s="2">
        <f t="shared" si="145"/>
        <v>8.5400000000000365E-2</v>
      </c>
      <c r="E1041" s="2">
        <f t="shared" si="146"/>
        <v>0</v>
      </c>
      <c r="F1041" s="2">
        <f t="shared" si="147"/>
        <v>2.7810246068441125E-2</v>
      </c>
      <c r="G1041" s="2">
        <f t="shared" si="147"/>
        <v>2.1145011500759588E-2</v>
      </c>
      <c r="H1041" s="2">
        <f t="shared" ref="H1041:H1104" si="148">F1041/G1041</f>
        <v>1.3152154619278453</v>
      </c>
      <c r="I1041" s="2">
        <f t="shared" ref="I1041:I1104" si="149">IF(G1041=0,100,100-(100/(1+H1041)))</f>
        <v>56.807475742784007</v>
      </c>
    </row>
    <row r="1042" spans="1:9" ht="13.5" x14ac:dyDescent="0.25">
      <c r="A1042" s="3">
        <f>TITRES_STAT!B1045</f>
        <v>43825</v>
      </c>
      <c r="B1042" s="5">
        <f>TITRES_STAT!D1045</f>
        <v>2.7130999999999998</v>
      </c>
      <c r="C1042" s="2">
        <f t="shared" si="144"/>
        <v>-7.1000000000003283E-3</v>
      </c>
      <c r="D1042" s="2">
        <f t="shared" si="145"/>
        <v>0</v>
      </c>
      <c r="E1042" s="2">
        <f t="shared" si="146"/>
        <v>7.1000000000003283E-3</v>
      </c>
      <c r="F1042" s="2">
        <f t="shared" si="147"/>
        <v>2.582379992069533E-2</v>
      </c>
      <c r="G1042" s="2">
        <f t="shared" si="147"/>
        <v>2.0141796393562499E-2</v>
      </c>
      <c r="H1042" s="2">
        <f t="shared" si="148"/>
        <v>1.2821001372523482</v>
      </c>
      <c r="I1042" s="2">
        <f t="shared" si="149"/>
        <v>56.180713384295153</v>
      </c>
    </row>
    <row r="1043" spans="1:9" ht="13.5" x14ac:dyDescent="0.25">
      <c r="A1043" s="3">
        <f>TITRES_STAT!B1046</f>
        <v>43826</v>
      </c>
      <c r="B1043" s="5">
        <f>TITRES_STAT!D1046</f>
        <v>2.8698000000000001</v>
      </c>
      <c r="C1043" s="2">
        <f t="shared" si="144"/>
        <v>0.15670000000000028</v>
      </c>
      <c r="D1043" s="2">
        <f t="shared" si="145"/>
        <v>0.15670000000000028</v>
      </c>
      <c r="E1043" s="2">
        <f t="shared" si="146"/>
        <v>0</v>
      </c>
      <c r="F1043" s="2">
        <f t="shared" si="147"/>
        <v>3.5172099926359966E-2</v>
      </c>
      <c r="G1043" s="2">
        <f t="shared" si="147"/>
        <v>1.8703096651165176E-2</v>
      </c>
      <c r="H1043" s="2">
        <f t="shared" si="148"/>
        <v>1.8805495465462825</v>
      </c>
      <c r="I1043" s="2">
        <f t="shared" si="149"/>
        <v>65.284402026725118</v>
      </c>
    </row>
    <row r="1044" spans="1:9" ht="13.5" x14ac:dyDescent="0.25">
      <c r="A1044" s="3">
        <f>TITRES_STAT!B1047</f>
        <v>43829</v>
      </c>
      <c r="B1044" s="5">
        <f>TITRES_STAT!D1047</f>
        <v>2.8698000000000001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3.2659807074477111E-2</v>
      </c>
      <c r="G1044" s="2">
        <f t="shared" si="147"/>
        <v>1.736716117608195E-2</v>
      </c>
      <c r="H1044" s="2">
        <f t="shared" si="148"/>
        <v>1.8805495465462823</v>
      </c>
      <c r="I1044" s="2">
        <f t="shared" si="149"/>
        <v>65.284402026725118</v>
      </c>
    </row>
    <row r="1045" spans="1:9" ht="13.5" x14ac:dyDescent="0.25">
      <c r="A1045" s="3">
        <f>TITRES_STAT!B1048</f>
        <v>43830</v>
      </c>
      <c r="B1045" s="5">
        <f>TITRES_STAT!D1048</f>
        <v>2.9409999999999998</v>
      </c>
      <c r="C1045" s="2">
        <f t="shared" si="144"/>
        <v>7.1199999999999708E-2</v>
      </c>
      <c r="D1045" s="2">
        <f t="shared" si="145"/>
        <v>7.1199999999999708E-2</v>
      </c>
      <c r="E1045" s="2">
        <f t="shared" si="146"/>
        <v>0</v>
      </c>
      <c r="F1045" s="2">
        <f t="shared" si="147"/>
        <v>3.5412677997728723E-2</v>
      </c>
      <c r="G1045" s="2">
        <f t="shared" si="147"/>
        <v>1.6126649663504668E-2</v>
      </c>
      <c r="H1045" s="2">
        <f t="shared" si="148"/>
        <v>2.1959104176405098</v>
      </c>
      <c r="I1045" s="2">
        <f t="shared" si="149"/>
        <v>68.710011567274023</v>
      </c>
    </row>
    <row r="1046" spans="1:9" ht="13.5" x14ac:dyDescent="0.25">
      <c r="A1046" s="3">
        <f>TITRES_STAT!B1049</f>
        <v>43832</v>
      </c>
      <c r="B1046" s="5">
        <f>TITRES_STAT!D1049</f>
        <v>2.8910999999999998</v>
      </c>
      <c r="C1046" s="2">
        <f t="shared" si="144"/>
        <v>-4.9900000000000055E-2</v>
      </c>
      <c r="D1046" s="2">
        <f t="shared" si="145"/>
        <v>0</v>
      </c>
      <c r="E1046" s="2">
        <f t="shared" si="146"/>
        <v>4.9900000000000055E-2</v>
      </c>
      <c r="F1046" s="2">
        <f t="shared" si="147"/>
        <v>3.2883200997890959E-2</v>
      </c>
      <c r="G1046" s="2">
        <f t="shared" si="147"/>
        <v>1.8539031830397196E-2</v>
      </c>
      <c r="H1046" s="2">
        <f t="shared" si="148"/>
        <v>1.7737280618923474</v>
      </c>
      <c r="I1046" s="2">
        <f t="shared" si="149"/>
        <v>63.947439053641034</v>
      </c>
    </row>
    <row r="1047" spans="1:9" ht="13.5" x14ac:dyDescent="0.25">
      <c r="A1047" s="3">
        <f>TITRES_STAT!B1050</f>
        <v>43833</v>
      </c>
      <c r="B1047" s="5">
        <f>TITRES_STAT!D1050</f>
        <v>2.8839999999999999</v>
      </c>
      <c r="C1047" s="2">
        <f t="shared" si="144"/>
        <v>-7.0999999999998842E-3</v>
      </c>
      <c r="D1047" s="2">
        <f t="shared" si="145"/>
        <v>0</v>
      </c>
      <c r="E1047" s="2">
        <f t="shared" si="146"/>
        <v>7.0999999999998842E-3</v>
      </c>
      <c r="F1047" s="2">
        <f t="shared" si="147"/>
        <v>3.0534400926613033E-2</v>
      </c>
      <c r="G1047" s="2">
        <f t="shared" si="147"/>
        <v>1.7721958128225961E-2</v>
      </c>
      <c r="H1047" s="2">
        <f t="shared" si="148"/>
        <v>1.7229699283613897</v>
      </c>
      <c r="I1047" s="2">
        <f t="shared" si="149"/>
        <v>63.275393180644734</v>
      </c>
    </row>
    <row r="1048" spans="1:9" ht="13.5" x14ac:dyDescent="0.25">
      <c r="A1048" s="3">
        <f>TITRES_STAT!B1051</f>
        <v>43836</v>
      </c>
      <c r="B1048" s="5">
        <f>TITRES_STAT!D1051</f>
        <v>2.9125000000000001</v>
      </c>
      <c r="C1048" s="2">
        <f t="shared" si="144"/>
        <v>2.8500000000000192E-2</v>
      </c>
      <c r="D1048" s="2">
        <f t="shared" si="145"/>
        <v>2.8500000000000192E-2</v>
      </c>
      <c r="E1048" s="2">
        <f t="shared" si="146"/>
        <v>0</v>
      </c>
      <c r="F1048" s="2">
        <f t="shared" si="147"/>
        <v>3.0389086574712117E-2</v>
      </c>
      <c r="G1048" s="2">
        <f t="shared" si="147"/>
        <v>1.6456103976209821E-2</v>
      </c>
      <c r="H1048" s="2">
        <f t="shared" si="148"/>
        <v>1.8466756541308236</v>
      </c>
      <c r="I1048" s="2">
        <f t="shared" si="149"/>
        <v>64.871305287313092</v>
      </c>
    </row>
    <row r="1049" spans="1:9" ht="13.5" x14ac:dyDescent="0.25">
      <c r="A1049" s="3">
        <f>TITRES_STAT!B1052</f>
        <v>43837</v>
      </c>
      <c r="B1049" s="5">
        <f>TITRES_STAT!D1052</f>
        <v>2.827</v>
      </c>
      <c r="C1049" s="2">
        <f t="shared" si="144"/>
        <v>-8.5500000000000131E-2</v>
      </c>
      <c r="D1049" s="2">
        <f t="shared" si="145"/>
        <v>0</v>
      </c>
      <c r="E1049" s="2">
        <f t="shared" si="146"/>
        <v>8.5500000000000131E-2</v>
      </c>
      <c r="F1049" s="2">
        <f t="shared" si="147"/>
        <v>2.821843753366125E-2</v>
      </c>
      <c r="G1049" s="2">
        <f t="shared" si="147"/>
        <v>2.1387810835051986E-2</v>
      </c>
      <c r="H1049" s="2">
        <f t="shared" si="148"/>
        <v>1.3193700725749224</v>
      </c>
      <c r="I1049" s="2">
        <f t="shared" si="149"/>
        <v>56.884845078223407</v>
      </c>
    </row>
    <row r="1050" spans="1:9" ht="13.5" x14ac:dyDescent="0.25">
      <c r="A1050" s="3">
        <f>TITRES_STAT!B1053</f>
        <v>43838</v>
      </c>
      <c r="B1050" s="5">
        <f>TITRES_STAT!D1053</f>
        <v>2.8412999999999999</v>
      </c>
      <c r="C1050" s="2">
        <f t="shared" si="144"/>
        <v>1.4299999999999979E-2</v>
      </c>
      <c r="D1050" s="2">
        <f t="shared" si="145"/>
        <v>1.4299999999999979E-2</v>
      </c>
      <c r="E1050" s="2">
        <f t="shared" si="146"/>
        <v>0</v>
      </c>
      <c r="F1050" s="2">
        <f t="shared" si="147"/>
        <v>2.7224263424114017E-2</v>
      </c>
      <c r="G1050" s="2">
        <f t="shared" si="147"/>
        <v>1.9860110061119703E-2</v>
      </c>
      <c r="H1050" s="2">
        <f t="shared" si="148"/>
        <v>1.3708012362635984</v>
      </c>
      <c r="I1050" s="2">
        <f t="shared" si="149"/>
        <v>57.820167093551547</v>
      </c>
    </row>
    <row r="1051" spans="1:9" ht="13.5" x14ac:dyDescent="0.25">
      <c r="A1051" s="3">
        <f>TITRES_STAT!B1054</f>
        <v>43839</v>
      </c>
      <c r="B1051" s="5">
        <f>TITRES_STAT!D1054</f>
        <v>2.827</v>
      </c>
      <c r="C1051" s="2">
        <f t="shared" si="144"/>
        <v>-1.4299999999999979E-2</v>
      </c>
      <c r="D1051" s="2">
        <f t="shared" si="145"/>
        <v>0</v>
      </c>
      <c r="E1051" s="2">
        <f t="shared" si="146"/>
        <v>1.4299999999999979E-2</v>
      </c>
      <c r="F1051" s="2">
        <f t="shared" si="147"/>
        <v>2.5279673179534445E-2</v>
      </c>
      <c r="G1051" s="2">
        <f t="shared" si="147"/>
        <v>1.9462959342468295E-2</v>
      </c>
      <c r="H1051" s="2">
        <f t="shared" si="148"/>
        <v>1.2988607094489504</v>
      </c>
      <c r="I1051" s="2">
        <f t="shared" si="149"/>
        <v>56.500191773702312</v>
      </c>
    </row>
    <row r="1052" spans="1:9" ht="13.5" x14ac:dyDescent="0.25">
      <c r="A1052" s="3">
        <f>TITRES_STAT!B1055</f>
        <v>43840</v>
      </c>
      <c r="B1052" s="5">
        <f>TITRES_STAT!D1055</f>
        <v>2.7772000000000001</v>
      </c>
      <c r="C1052" s="2">
        <f t="shared" si="144"/>
        <v>-4.9799999999999844E-2</v>
      </c>
      <c r="D1052" s="2">
        <f t="shared" si="145"/>
        <v>0</v>
      </c>
      <c r="E1052" s="2">
        <f t="shared" si="146"/>
        <v>4.9799999999999844E-2</v>
      </c>
      <c r="F1052" s="2">
        <f t="shared" si="147"/>
        <v>2.3473982238139127E-2</v>
      </c>
      <c r="G1052" s="2">
        <f t="shared" si="147"/>
        <v>2.1629890818006262E-2</v>
      </c>
      <c r="H1052" s="2">
        <f t="shared" si="148"/>
        <v>1.0852566217577813</v>
      </c>
      <c r="I1052" s="2">
        <f t="shared" si="149"/>
        <v>52.044271694625138</v>
      </c>
    </row>
    <row r="1053" spans="1:9" ht="13.5" x14ac:dyDescent="0.25">
      <c r="A1053" s="3">
        <f>TITRES_STAT!B1056</f>
        <v>43843</v>
      </c>
      <c r="B1053" s="5">
        <f>TITRES_STAT!D1056</f>
        <v>2.8056999999999999</v>
      </c>
      <c r="C1053" s="2">
        <f t="shared" si="144"/>
        <v>2.8499999999999748E-2</v>
      </c>
      <c r="D1053" s="2">
        <f t="shared" si="145"/>
        <v>2.8499999999999748E-2</v>
      </c>
      <c r="E1053" s="2">
        <f t="shared" si="146"/>
        <v>0</v>
      </c>
      <c r="F1053" s="2">
        <f t="shared" ref="F1053:G1068" si="150">((F1052*13)+D1053)/14</f>
        <v>2.3832983506843458E-2</v>
      </c>
      <c r="G1053" s="2">
        <f t="shared" si="150"/>
        <v>2.0084898616720102E-2</v>
      </c>
      <c r="H1053" s="2">
        <f t="shared" si="148"/>
        <v>1.186612089094798</v>
      </c>
      <c r="I1053" s="2">
        <f t="shared" si="149"/>
        <v>54.267151225072816</v>
      </c>
    </row>
    <row r="1054" spans="1:9" ht="13.5" x14ac:dyDescent="0.25">
      <c r="A1054" s="3">
        <f>TITRES_STAT!B1057</f>
        <v>43845</v>
      </c>
      <c r="B1054" s="5">
        <f>TITRES_STAT!D1057</f>
        <v>2.8128000000000002</v>
      </c>
      <c r="C1054" s="2">
        <f t="shared" si="144"/>
        <v>7.1000000000003283E-3</v>
      </c>
      <c r="D1054" s="2">
        <f t="shared" si="145"/>
        <v>7.1000000000003283E-3</v>
      </c>
      <c r="E1054" s="2">
        <f t="shared" si="146"/>
        <v>0</v>
      </c>
      <c r="F1054" s="2">
        <f t="shared" si="150"/>
        <v>2.2637770399211807E-2</v>
      </c>
      <c r="G1054" s="2">
        <f t="shared" si="150"/>
        <v>1.8650263001240095E-2</v>
      </c>
      <c r="H1054" s="2">
        <f t="shared" si="148"/>
        <v>1.2138043521266468</v>
      </c>
      <c r="I1054" s="2">
        <f t="shared" si="149"/>
        <v>54.82888995861942</v>
      </c>
    </row>
    <row r="1055" spans="1:9" ht="13.5" x14ac:dyDescent="0.25">
      <c r="A1055" s="3">
        <f>TITRES_STAT!B1058</f>
        <v>43846</v>
      </c>
      <c r="B1055" s="5">
        <f>TITRES_STAT!D1058</f>
        <v>2.8698000000000001</v>
      </c>
      <c r="C1055" s="2">
        <f t="shared" si="144"/>
        <v>5.699999999999994E-2</v>
      </c>
      <c r="D1055" s="2">
        <f t="shared" si="145"/>
        <v>5.699999999999994E-2</v>
      </c>
      <c r="E1055" s="2">
        <f t="shared" si="146"/>
        <v>0</v>
      </c>
      <c r="F1055" s="2">
        <f t="shared" si="150"/>
        <v>2.5092215370696672E-2</v>
      </c>
      <c r="G1055" s="2">
        <f t="shared" si="150"/>
        <v>1.7318101358294376E-2</v>
      </c>
      <c r="H1055" s="2">
        <f t="shared" si="148"/>
        <v>1.4489010574290779</v>
      </c>
      <c r="I1055" s="2">
        <f t="shared" si="149"/>
        <v>59.165357172501409</v>
      </c>
    </row>
    <row r="1056" spans="1:9" ht="13.5" x14ac:dyDescent="0.25">
      <c r="A1056" s="3">
        <f>TITRES_STAT!B1059</f>
        <v>43847</v>
      </c>
      <c r="B1056" s="5">
        <f>TITRES_STAT!D1059</f>
        <v>2.8555000000000001</v>
      </c>
      <c r="C1056" s="2">
        <f t="shared" si="144"/>
        <v>-1.4299999999999979E-2</v>
      </c>
      <c r="D1056" s="2">
        <f t="shared" si="145"/>
        <v>0</v>
      </c>
      <c r="E1056" s="2">
        <f t="shared" si="146"/>
        <v>1.4299999999999979E-2</v>
      </c>
      <c r="F1056" s="2">
        <f t="shared" si="150"/>
        <v>2.3299914272789768E-2</v>
      </c>
      <c r="G1056" s="2">
        <f t="shared" si="150"/>
        <v>1.7102522689844777E-2</v>
      </c>
      <c r="H1056" s="2">
        <f t="shared" si="148"/>
        <v>1.3623671019378276</v>
      </c>
      <c r="I1056" s="2">
        <f t="shared" si="149"/>
        <v>57.669576452376546</v>
      </c>
    </row>
    <row r="1057" spans="1:9" ht="13.5" x14ac:dyDescent="0.25">
      <c r="A1057" s="3">
        <f>TITRES_STAT!B1060</f>
        <v>43850</v>
      </c>
      <c r="B1057" s="5">
        <f>TITRES_STAT!D1060</f>
        <v>2.8483999999999998</v>
      </c>
      <c r="C1057" s="2">
        <f t="shared" si="144"/>
        <v>-7.1000000000003283E-3</v>
      </c>
      <c r="D1057" s="2">
        <f t="shared" si="145"/>
        <v>0</v>
      </c>
      <c r="E1057" s="2">
        <f t="shared" si="146"/>
        <v>7.1000000000003283E-3</v>
      </c>
      <c r="F1057" s="2">
        <f t="shared" si="150"/>
        <v>2.1635634681876213E-2</v>
      </c>
      <c r="G1057" s="2">
        <f t="shared" si="150"/>
        <v>1.6388056783427318E-2</v>
      </c>
      <c r="H1057" s="2">
        <f t="shared" si="148"/>
        <v>1.3202074515482269</v>
      </c>
      <c r="I1057" s="2">
        <f t="shared" si="149"/>
        <v>56.900405636887321</v>
      </c>
    </row>
    <row r="1058" spans="1:9" ht="13.5" x14ac:dyDescent="0.25">
      <c r="A1058" s="3">
        <f>TITRES_STAT!B1061</f>
        <v>43851</v>
      </c>
      <c r="B1058" s="5">
        <f>TITRES_STAT!D1061</f>
        <v>2.7843</v>
      </c>
      <c r="C1058" s="2">
        <f t="shared" si="144"/>
        <v>-6.4099999999999824E-2</v>
      </c>
      <c r="D1058" s="2">
        <f t="shared" si="145"/>
        <v>0</v>
      </c>
      <c r="E1058" s="2">
        <f t="shared" si="146"/>
        <v>6.4099999999999824E-2</v>
      </c>
      <c r="F1058" s="2">
        <f t="shared" si="150"/>
        <v>2.009023220459934E-2</v>
      </c>
      <c r="G1058" s="2">
        <f t="shared" si="150"/>
        <v>1.9796052727468212E-2</v>
      </c>
      <c r="H1058" s="2">
        <f t="shared" si="148"/>
        <v>1.0148605119000789</v>
      </c>
      <c r="I1058" s="2">
        <f t="shared" si="149"/>
        <v>50.368772721791665</v>
      </c>
    </row>
    <row r="1059" spans="1:9" ht="13.5" x14ac:dyDescent="0.25">
      <c r="A1059" s="3">
        <f>TITRES_STAT!B1062</f>
        <v>43852</v>
      </c>
      <c r="B1059" s="5">
        <f>TITRES_STAT!D1062</f>
        <v>2.8128000000000002</v>
      </c>
      <c r="C1059" s="2">
        <f t="shared" si="144"/>
        <v>2.8500000000000192E-2</v>
      </c>
      <c r="D1059" s="2">
        <f t="shared" si="145"/>
        <v>2.8500000000000192E-2</v>
      </c>
      <c r="E1059" s="2">
        <f t="shared" si="146"/>
        <v>0</v>
      </c>
      <c r="F1059" s="2">
        <f t="shared" si="150"/>
        <v>2.0690929904270829E-2</v>
      </c>
      <c r="G1059" s="2">
        <f t="shared" si="150"/>
        <v>1.8382048961220483E-2</v>
      </c>
      <c r="H1059" s="2">
        <f t="shared" si="148"/>
        <v>1.1256052003735413</v>
      </c>
      <c r="I1059" s="2">
        <f t="shared" si="149"/>
        <v>52.954575015893546</v>
      </c>
    </row>
    <row r="1060" spans="1:9" ht="13.5" x14ac:dyDescent="0.25">
      <c r="A1060" s="3">
        <f>TITRES_STAT!B1063</f>
        <v>43853</v>
      </c>
      <c r="B1060" s="5">
        <f>TITRES_STAT!D1063</f>
        <v>2.7843</v>
      </c>
      <c r="C1060" s="2">
        <f t="shared" si="144"/>
        <v>-2.8500000000000192E-2</v>
      </c>
      <c r="D1060" s="2">
        <f t="shared" si="145"/>
        <v>0</v>
      </c>
      <c r="E1060" s="2">
        <f t="shared" si="146"/>
        <v>2.8500000000000192E-2</v>
      </c>
      <c r="F1060" s="2">
        <f t="shared" si="150"/>
        <v>1.9213006339680056E-2</v>
      </c>
      <c r="G1060" s="2">
        <f t="shared" si="150"/>
        <v>1.9104759749704745E-2</v>
      </c>
      <c r="H1060" s="2">
        <f t="shared" si="148"/>
        <v>1.0056659487684467</v>
      </c>
      <c r="I1060" s="2">
        <f t="shared" si="149"/>
        <v>50.14124856564289</v>
      </c>
    </row>
    <row r="1061" spans="1:9" ht="13.5" x14ac:dyDescent="0.25">
      <c r="A1061" s="3">
        <f>TITRES_STAT!B1064</f>
        <v>43854</v>
      </c>
      <c r="B1061" s="5">
        <f>TITRES_STAT!D1064</f>
        <v>2.8128000000000002</v>
      </c>
      <c r="C1061" s="2">
        <f t="shared" si="144"/>
        <v>2.8500000000000192E-2</v>
      </c>
      <c r="D1061" s="2">
        <f t="shared" si="145"/>
        <v>2.8500000000000192E-2</v>
      </c>
      <c r="E1061" s="2">
        <f t="shared" si="146"/>
        <v>0</v>
      </c>
      <c r="F1061" s="2">
        <f t="shared" si="150"/>
        <v>1.9876363029702922E-2</v>
      </c>
      <c r="G1061" s="2">
        <f t="shared" si="150"/>
        <v>1.7740134053297264E-2</v>
      </c>
      <c r="H1061" s="2">
        <f t="shared" si="148"/>
        <v>1.1204178598644021</v>
      </c>
      <c r="I1061" s="2">
        <f t="shared" si="149"/>
        <v>52.83948419185883</v>
      </c>
    </row>
    <row r="1062" spans="1:9" ht="13.5" x14ac:dyDescent="0.25">
      <c r="A1062" s="3">
        <f>TITRES_STAT!B1065</f>
        <v>43857</v>
      </c>
      <c r="B1062" s="5">
        <f>TITRES_STAT!D1065</f>
        <v>2.9125000000000001</v>
      </c>
      <c r="C1062" s="2">
        <f t="shared" si="144"/>
        <v>9.96999999999999E-2</v>
      </c>
      <c r="D1062" s="2">
        <f t="shared" si="145"/>
        <v>9.96999999999999E-2</v>
      </c>
      <c r="E1062" s="2">
        <f t="shared" si="146"/>
        <v>0</v>
      </c>
      <c r="F1062" s="2">
        <f t="shared" si="150"/>
        <v>2.5578051384724135E-2</v>
      </c>
      <c r="G1062" s="2">
        <f t="shared" si="150"/>
        <v>1.6472981620918887E-2</v>
      </c>
      <c r="H1062" s="2">
        <f t="shared" si="148"/>
        <v>1.5527274887651672</v>
      </c>
      <c r="I1062" s="2">
        <f t="shared" si="149"/>
        <v>60.826214141497303</v>
      </c>
    </row>
    <row r="1063" spans="1:9" ht="13.5" x14ac:dyDescent="0.25">
      <c r="A1063" s="3">
        <f>TITRES_STAT!B1066</f>
        <v>43858</v>
      </c>
      <c r="B1063" s="5">
        <f>TITRES_STAT!D1066</f>
        <v>2.9196</v>
      </c>
      <c r="C1063" s="2">
        <f t="shared" si="144"/>
        <v>7.0999999999998842E-3</v>
      </c>
      <c r="D1063" s="2">
        <f t="shared" si="145"/>
        <v>7.0999999999998842E-3</v>
      </c>
      <c r="E1063" s="2">
        <f t="shared" si="146"/>
        <v>0</v>
      </c>
      <c r="F1063" s="2">
        <f t="shared" si="150"/>
        <v>2.4258190571529548E-2</v>
      </c>
      <c r="G1063" s="2">
        <f t="shared" si="150"/>
        <v>1.5296340076567537E-2</v>
      </c>
      <c r="H1063" s="2">
        <f t="shared" si="148"/>
        <v>1.5858820116513146</v>
      </c>
      <c r="I1063" s="2">
        <f t="shared" si="149"/>
        <v>61.32847533281646</v>
      </c>
    </row>
    <row r="1064" spans="1:9" ht="13.5" x14ac:dyDescent="0.25">
      <c r="A1064" s="3">
        <f>TITRES_STAT!B1067</f>
        <v>43859</v>
      </c>
      <c r="B1064" s="5">
        <f>TITRES_STAT!D1067</f>
        <v>2.9196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2.2525462673563153E-2</v>
      </c>
      <c r="G1064" s="2">
        <f t="shared" si="150"/>
        <v>1.4203744356812712E-2</v>
      </c>
      <c r="H1064" s="2">
        <f t="shared" si="148"/>
        <v>1.5858820116513146</v>
      </c>
      <c r="I1064" s="2">
        <f t="shared" si="149"/>
        <v>61.32847533281646</v>
      </c>
    </row>
    <row r="1065" spans="1:9" ht="13.5" x14ac:dyDescent="0.25">
      <c r="A1065" s="3">
        <f>TITRES_STAT!B1068</f>
        <v>43860</v>
      </c>
      <c r="B1065" s="5">
        <f>TITRES_STAT!D1068</f>
        <v>2.8839999999999999</v>
      </c>
      <c r="C1065" s="2">
        <f t="shared" si="144"/>
        <v>-3.5600000000000076E-2</v>
      </c>
      <c r="D1065" s="2">
        <f t="shared" si="145"/>
        <v>0</v>
      </c>
      <c r="E1065" s="2">
        <f t="shared" si="146"/>
        <v>3.5600000000000076E-2</v>
      </c>
      <c r="F1065" s="2">
        <f t="shared" si="150"/>
        <v>2.0916501054022929E-2</v>
      </c>
      <c r="G1065" s="2">
        <f t="shared" si="150"/>
        <v>1.5732048331326097E-2</v>
      </c>
      <c r="H1065" s="2">
        <f t="shared" si="148"/>
        <v>1.3295472155633672</v>
      </c>
      <c r="I1065" s="2">
        <f t="shared" si="149"/>
        <v>57.073203182183001</v>
      </c>
    </row>
    <row r="1066" spans="1:9" ht="13.5" x14ac:dyDescent="0.25">
      <c r="A1066" s="3">
        <f>TITRES_STAT!B1069</f>
        <v>43861</v>
      </c>
      <c r="B1066" s="5">
        <f>TITRES_STAT!D1069</f>
        <v>2.8698000000000001</v>
      </c>
      <c r="C1066" s="2">
        <f t="shared" si="144"/>
        <v>-1.4199999999999768E-2</v>
      </c>
      <c r="D1066" s="2">
        <f t="shared" si="145"/>
        <v>0</v>
      </c>
      <c r="E1066" s="2">
        <f t="shared" si="146"/>
        <v>1.4199999999999768E-2</v>
      </c>
      <c r="F1066" s="2">
        <f t="shared" si="150"/>
        <v>1.9422465264449861E-2</v>
      </c>
      <c r="G1066" s="2">
        <f t="shared" si="150"/>
        <v>1.5622616307659931E-2</v>
      </c>
      <c r="H1066" s="2">
        <f t="shared" si="148"/>
        <v>1.2432274391151004</v>
      </c>
      <c r="I1066" s="2">
        <f t="shared" si="149"/>
        <v>55.421372681029787</v>
      </c>
    </row>
    <row r="1067" spans="1:9" ht="13.5" x14ac:dyDescent="0.25">
      <c r="A1067" s="3">
        <f>TITRES_STAT!B1070</f>
        <v>43864</v>
      </c>
      <c r="B1067" s="5">
        <f>TITRES_STAT!D1070</f>
        <v>2.8698000000000001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1.8035146316989156E-2</v>
      </c>
      <c r="G1067" s="2">
        <f t="shared" si="150"/>
        <v>1.4506715142827078E-2</v>
      </c>
      <c r="H1067" s="2">
        <f t="shared" si="148"/>
        <v>1.2432274391151004</v>
      </c>
      <c r="I1067" s="2">
        <f t="shared" si="149"/>
        <v>55.421372681029787</v>
      </c>
    </row>
    <row r="1068" spans="1:9" ht="13.5" x14ac:dyDescent="0.25">
      <c r="A1068" s="3">
        <f>TITRES_STAT!B1071</f>
        <v>43865</v>
      </c>
      <c r="B1068" s="5">
        <f>TITRES_STAT!D1071</f>
        <v>2.8626999999999998</v>
      </c>
      <c r="C1068" s="2">
        <f t="shared" si="144"/>
        <v>-7.1000000000003283E-3</v>
      </c>
      <c r="D1068" s="2">
        <f t="shared" si="145"/>
        <v>0</v>
      </c>
      <c r="E1068" s="2">
        <f t="shared" si="146"/>
        <v>7.1000000000003283E-3</v>
      </c>
      <c r="F1068" s="2">
        <f t="shared" si="150"/>
        <v>1.6746921580061358E-2</v>
      </c>
      <c r="G1068" s="2">
        <f t="shared" si="150"/>
        <v>1.3977664061196595E-2</v>
      </c>
      <c r="H1068" s="2">
        <f t="shared" si="148"/>
        <v>1.1981201942427919</v>
      </c>
      <c r="I1068" s="2">
        <f t="shared" si="149"/>
        <v>54.506582368919098</v>
      </c>
    </row>
    <row r="1069" spans="1:9" ht="13.5" x14ac:dyDescent="0.25">
      <c r="A1069" s="3">
        <f>TITRES_STAT!B1072</f>
        <v>43866</v>
      </c>
      <c r="B1069" s="5">
        <f>TITRES_STAT!D1072</f>
        <v>2.8056999999999999</v>
      </c>
      <c r="C1069" s="2">
        <f t="shared" si="144"/>
        <v>-5.699999999999994E-2</v>
      </c>
      <c r="D1069" s="2">
        <f t="shared" si="145"/>
        <v>0</v>
      </c>
      <c r="E1069" s="2">
        <f t="shared" si="146"/>
        <v>5.699999999999994E-2</v>
      </c>
      <c r="F1069" s="2">
        <f t="shared" ref="F1069:G1084" si="151">((F1068*13)+D1069)/14</f>
        <v>1.5550712895771261E-2</v>
      </c>
      <c r="G1069" s="2">
        <f t="shared" si="151"/>
        <v>1.7050688056825407E-2</v>
      </c>
      <c r="H1069" s="2">
        <f t="shared" si="148"/>
        <v>0.91202846735245358</v>
      </c>
      <c r="I1069" s="2">
        <f t="shared" si="149"/>
        <v>47.699523460302899</v>
      </c>
    </row>
    <row r="1070" spans="1:9" ht="13.5" x14ac:dyDescent="0.25">
      <c r="A1070" s="3">
        <f>TITRES_STAT!B1073</f>
        <v>43867</v>
      </c>
      <c r="B1070" s="5">
        <f>TITRES_STAT!D1073</f>
        <v>2.7772000000000001</v>
      </c>
      <c r="C1070" s="2">
        <f t="shared" si="144"/>
        <v>-2.8499999999999748E-2</v>
      </c>
      <c r="D1070" s="2">
        <f t="shared" si="145"/>
        <v>0</v>
      </c>
      <c r="E1070" s="2">
        <f t="shared" si="146"/>
        <v>2.8499999999999748E-2</v>
      </c>
      <c r="F1070" s="2">
        <f t="shared" si="151"/>
        <v>1.4439947688930458E-2</v>
      </c>
      <c r="G1070" s="2">
        <f t="shared" si="151"/>
        <v>1.7868496052766431E-2</v>
      </c>
      <c r="H1070" s="2">
        <f t="shared" si="148"/>
        <v>0.80812328280391788</v>
      </c>
      <c r="I1070" s="2">
        <f t="shared" si="149"/>
        <v>44.694036656103101</v>
      </c>
    </row>
    <row r="1071" spans="1:9" ht="13.5" x14ac:dyDescent="0.25">
      <c r="A1071" s="3">
        <f>TITRES_STAT!B1074</f>
        <v>43868</v>
      </c>
      <c r="B1071" s="5">
        <f>TITRES_STAT!D1074</f>
        <v>2.7986</v>
      </c>
      <c r="C1071" s="2">
        <f t="shared" si="144"/>
        <v>2.1399999999999864E-2</v>
      </c>
      <c r="D1071" s="2">
        <f t="shared" si="145"/>
        <v>2.1399999999999864E-2</v>
      </c>
      <c r="E1071" s="2">
        <f t="shared" si="146"/>
        <v>0</v>
      </c>
      <c r="F1071" s="2">
        <f t="shared" si="151"/>
        <v>1.4937094282578273E-2</v>
      </c>
      <c r="G1071" s="2">
        <f t="shared" si="151"/>
        <v>1.6592174906140258E-2</v>
      </c>
      <c r="H1071" s="2">
        <f t="shared" si="148"/>
        <v>0.90024932638882138</v>
      </c>
      <c r="I1071" s="2">
        <f t="shared" si="149"/>
        <v>47.375326694609548</v>
      </c>
    </row>
    <row r="1072" spans="1:9" ht="13.5" x14ac:dyDescent="0.25">
      <c r="A1072" s="3">
        <f>TITRES_STAT!B1075</f>
        <v>43871</v>
      </c>
      <c r="B1072" s="5">
        <f>TITRES_STAT!D1075</f>
        <v>2.8128000000000002</v>
      </c>
      <c r="C1072" s="2">
        <f t="shared" si="144"/>
        <v>1.4200000000000212E-2</v>
      </c>
      <c r="D1072" s="2">
        <f t="shared" si="145"/>
        <v>1.4200000000000212E-2</v>
      </c>
      <c r="E1072" s="2">
        <f t="shared" si="146"/>
        <v>0</v>
      </c>
      <c r="F1072" s="2">
        <f t="shared" si="151"/>
        <v>1.4884444690965556E-2</v>
      </c>
      <c r="G1072" s="2">
        <f t="shared" si="151"/>
        <v>1.5407019555701668E-2</v>
      </c>
      <c r="H1072" s="2">
        <f t="shared" si="148"/>
        <v>0.96608202755589268</v>
      </c>
      <c r="I1072" s="2">
        <f t="shared" si="149"/>
        <v>49.137422244628524</v>
      </c>
    </row>
    <row r="1073" spans="1:9" ht="13.5" x14ac:dyDescent="0.25">
      <c r="A1073" s="3">
        <f>TITRES_STAT!B1076</f>
        <v>43872</v>
      </c>
      <c r="B1073" s="5">
        <f>TITRES_STAT!D1076</f>
        <v>2.8199000000000001</v>
      </c>
      <c r="C1073" s="2">
        <f t="shared" si="144"/>
        <v>7.0999999999998842E-3</v>
      </c>
      <c r="D1073" s="2">
        <f t="shared" si="145"/>
        <v>7.0999999999998842E-3</v>
      </c>
      <c r="E1073" s="2">
        <f t="shared" si="146"/>
        <v>0</v>
      </c>
      <c r="F1073" s="2">
        <f t="shared" si="151"/>
        <v>1.4328412927325149E-2</v>
      </c>
      <c r="G1073" s="2">
        <f t="shared" si="151"/>
        <v>1.4306518158865836E-2</v>
      </c>
      <c r="H1073" s="2">
        <f t="shared" si="148"/>
        <v>1.0015304051073912</v>
      </c>
      <c r="I1073" s="2">
        <f t="shared" si="149"/>
        <v>50.038230873322881</v>
      </c>
    </row>
    <row r="1074" spans="1:9" ht="13.5" x14ac:dyDescent="0.25">
      <c r="A1074" s="3">
        <f>TITRES_STAT!B1077</f>
        <v>43873</v>
      </c>
      <c r="B1074" s="5">
        <f>TITRES_STAT!D1077</f>
        <v>2.8128000000000002</v>
      </c>
      <c r="C1074" s="2">
        <f t="shared" si="144"/>
        <v>-7.0999999999998842E-3</v>
      </c>
      <c r="D1074" s="2">
        <f t="shared" si="145"/>
        <v>0</v>
      </c>
      <c r="E1074" s="2">
        <f t="shared" si="146"/>
        <v>7.0999999999998842E-3</v>
      </c>
      <c r="F1074" s="2">
        <f t="shared" si="151"/>
        <v>1.3304954861087639E-2</v>
      </c>
      <c r="G1074" s="2">
        <f t="shared" si="151"/>
        <v>1.3791766861803983E-2</v>
      </c>
      <c r="H1074" s="2">
        <f t="shared" si="148"/>
        <v>0.96470270955169934</v>
      </c>
      <c r="I1074" s="2">
        <f t="shared" si="149"/>
        <v>49.101714211603174</v>
      </c>
    </row>
    <row r="1075" spans="1:9" ht="13.5" x14ac:dyDescent="0.25">
      <c r="A1075" s="3">
        <f>TITRES_STAT!B1078</f>
        <v>43874</v>
      </c>
      <c r="B1075" s="5">
        <f>TITRES_STAT!D1078</f>
        <v>2.7629999999999999</v>
      </c>
      <c r="C1075" s="2">
        <f t="shared" si="144"/>
        <v>-4.9800000000000288E-2</v>
      </c>
      <c r="D1075" s="2">
        <f t="shared" si="145"/>
        <v>0</v>
      </c>
      <c r="E1075" s="2">
        <f t="shared" si="146"/>
        <v>4.9800000000000288E-2</v>
      </c>
      <c r="F1075" s="2">
        <f t="shared" si="151"/>
        <v>1.2354600942438522E-2</v>
      </c>
      <c r="G1075" s="2">
        <f t="shared" si="151"/>
        <v>1.6363783514532292E-2</v>
      </c>
      <c r="H1075" s="2">
        <f t="shared" si="148"/>
        <v>0.75499660157852189</v>
      </c>
      <c r="I1075" s="2">
        <f t="shared" si="149"/>
        <v>43.019832682265275</v>
      </c>
    </row>
    <row r="1076" spans="1:9" ht="13.5" x14ac:dyDescent="0.25">
      <c r="A1076" s="3">
        <f>TITRES_STAT!B1079</f>
        <v>43875</v>
      </c>
      <c r="B1076" s="5">
        <f>TITRES_STAT!D1079</f>
        <v>2.706</v>
      </c>
      <c r="C1076" s="2">
        <f t="shared" si="144"/>
        <v>-5.699999999999994E-2</v>
      </c>
      <c r="D1076" s="2">
        <f t="shared" si="145"/>
        <v>0</v>
      </c>
      <c r="E1076" s="2">
        <f t="shared" si="146"/>
        <v>5.699999999999994E-2</v>
      </c>
      <c r="F1076" s="2">
        <f t="shared" si="151"/>
        <v>1.1472129446550057E-2</v>
      </c>
      <c r="G1076" s="2">
        <f t="shared" si="151"/>
        <v>1.9266370406351409E-2</v>
      </c>
      <c r="H1076" s="2">
        <f t="shared" si="148"/>
        <v>0.59544840074122729</v>
      </c>
      <c r="I1076" s="2">
        <f t="shared" si="149"/>
        <v>37.321695923515215</v>
      </c>
    </row>
    <row r="1077" spans="1:9" ht="13.5" x14ac:dyDescent="0.25">
      <c r="A1077" s="3">
        <f>TITRES_STAT!B1080</f>
        <v>43878</v>
      </c>
      <c r="B1077" s="5">
        <f>TITRES_STAT!D1080</f>
        <v>2.6775000000000002</v>
      </c>
      <c r="C1077" s="2">
        <f t="shared" si="144"/>
        <v>-2.8499999999999748E-2</v>
      </c>
      <c r="D1077" s="2">
        <f t="shared" si="145"/>
        <v>0</v>
      </c>
      <c r="E1077" s="2">
        <f t="shared" si="146"/>
        <v>2.8499999999999748E-2</v>
      </c>
      <c r="F1077" s="2">
        <f t="shared" si="151"/>
        <v>1.0652691628939339E-2</v>
      </c>
      <c r="G1077" s="2">
        <f t="shared" si="151"/>
        <v>1.9925915377326291E-2</v>
      </c>
      <c r="H1077" s="2">
        <f t="shared" si="148"/>
        <v>0.53461491867324906</v>
      </c>
      <c r="I1077" s="2">
        <f t="shared" si="149"/>
        <v>34.837072946967709</v>
      </c>
    </row>
    <row r="1078" spans="1:9" ht="13.5" x14ac:dyDescent="0.25">
      <c r="A1078" s="3">
        <f>TITRES_STAT!B1081</f>
        <v>43879</v>
      </c>
      <c r="B1078" s="5">
        <f>TITRES_STAT!D1081</f>
        <v>2.6846000000000001</v>
      </c>
      <c r="C1078" s="2">
        <f t="shared" si="144"/>
        <v>7.0999999999998842E-3</v>
      </c>
      <c r="D1078" s="2">
        <f t="shared" si="145"/>
        <v>7.0999999999998842E-3</v>
      </c>
      <c r="E1078" s="2">
        <f t="shared" si="146"/>
        <v>0</v>
      </c>
      <c r="F1078" s="2">
        <f t="shared" si="151"/>
        <v>1.0398927941157949E-2</v>
      </c>
      <c r="G1078" s="2">
        <f t="shared" si="151"/>
        <v>1.8502635707517267E-2</v>
      </c>
      <c r="H1078" s="2">
        <f t="shared" si="148"/>
        <v>0.56202414107591514</v>
      </c>
      <c r="I1078" s="2">
        <f t="shared" si="149"/>
        <v>35.980502880627398</v>
      </c>
    </row>
    <row r="1079" spans="1:9" ht="13.5" x14ac:dyDescent="0.25">
      <c r="A1079" s="3">
        <f>TITRES_STAT!B1082</f>
        <v>43880</v>
      </c>
      <c r="B1079" s="5">
        <f>TITRES_STAT!D1082</f>
        <v>2.6347999999999998</v>
      </c>
      <c r="C1079" s="2">
        <f t="shared" si="144"/>
        <v>-4.9800000000000288E-2</v>
      </c>
      <c r="D1079" s="2">
        <f t="shared" si="145"/>
        <v>0</v>
      </c>
      <c r="E1079" s="2">
        <f t="shared" si="146"/>
        <v>4.9800000000000288E-2</v>
      </c>
      <c r="F1079" s="2">
        <f t="shared" si="151"/>
        <v>9.6561473739323802E-3</v>
      </c>
      <c r="G1079" s="2">
        <f t="shared" si="151"/>
        <v>2.0738161728408915E-2</v>
      </c>
      <c r="H1079" s="2">
        <f t="shared" si="148"/>
        <v>0.46562214628235638</v>
      </c>
      <c r="I1079" s="2">
        <f t="shared" si="149"/>
        <v>31.769589963104508</v>
      </c>
    </row>
    <row r="1080" spans="1:9" ht="13.5" x14ac:dyDescent="0.25">
      <c r="A1080" s="3">
        <f>TITRES_STAT!B1083</f>
        <v>43881</v>
      </c>
      <c r="B1080" s="5">
        <f>TITRES_STAT!D1083</f>
        <v>2.7416</v>
      </c>
      <c r="C1080" s="2">
        <f t="shared" si="144"/>
        <v>0.10680000000000023</v>
      </c>
      <c r="D1080" s="2">
        <f t="shared" si="145"/>
        <v>0.10680000000000023</v>
      </c>
      <c r="E1080" s="2">
        <f t="shared" si="146"/>
        <v>0</v>
      </c>
      <c r="F1080" s="2">
        <f t="shared" si="151"/>
        <v>1.6594993990080083E-2</v>
      </c>
      <c r="G1080" s="2">
        <f t="shared" si="151"/>
        <v>1.925686446209399E-2</v>
      </c>
      <c r="H1080" s="2">
        <f t="shared" si="148"/>
        <v>0.86177030651829933</v>
      </c>
      <c r="I1080" s="2">
        <f t="shared" si="149"/>
        <v>46.287681326806521</v>
      </c>
    </row>
    <row r="1081" spans="1:9" ht="13.5" x14ac:dyDescent="0.25">
      <c r="A1081" s="3">
        <f>TITRES_STAT!B1084</f>
        <v>43882</v>
      </c>
      <c r="B1081" s="5">
        <f>TITRES_STAT!D1084</f>
        <v>2.706</v>
      </c>
      <c r="C1081" s="2">
        <f t="shared" si="144"/>
        <v>-3.5600000000000076E-2</v>
      </c>
      <c r="D1081" s="2">
        <f t="shared" si="145"/>
        <v>0</v>
      </c>
      <c r="E1081" s="2">
        <f t="shared" si="146"/>
        <v>3.5600000000000076E-2</v>
      </c>
      <c r="F1081" s="2">
        <f t="shared" si="151"/>
        <v>1.5409637276502934E-2</v>
      </c>
      <c r="G1081" s="2">
        <f t="shared" si="151"/>
        <v>2.0424231286230138E-2</v>
      </c>
      <c r="H1081" s="2">
        <f t="shared" si="148"/>
        <v>0.75447820094418905</v>
      </c>
      <c r="I1081" s="2">
        <f t="shared" si="149"/>
        <v>43.002996591132309</v>
      </c>
    </row>
    <row r="1082" spans="1:9" ht="13.5" x14ac:dyDescent="0.25">
      <c r="A1082" s="3">
        <f>TITRES_STAT!B1085</f>
        <v>43885</v>
      </c>
      <c r="B1082" s="5">
        <f>TITRES_STAT!D1085</f>
        <v>2.706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1.4308948899609866E-2</v>
      </c>
      <c r="G1082" s="2">
        <f t="shared" si="151"/>
        <v>1.8965357622927986E-2</v>
      </c>
      <c r="H1082" s="2">
        <f t="shared" si="148"/>
        <v>0.75447820094418894</v>
      </c>
      <c r="I1082" s="2">
        <f t="shared" si="149"/>
        <v>43.002996591132309</v>
      </c>
    </row>
    <row r="1083" spans="1:9" ht="13.5" x14ac:dyDescent="0.25">
      <c r="A1083" s="3">
        <f>TITRES_STAT!B1086</f>
        <v>43886</v>
      </c>
      <c r="B1083" s="5">
        <f>TITRES_STAT!D1086</f>
        <v>2.6989000000000001</v>
      </c>
      <c r="C1083" s="2">
        <f t="shared" si="144"/>
        <v>-7.0999999999998842E-3</v>
      </c>
      <c r="D1083" s="2">
        <f t="shared" si="145"/>
        <v>0</v>
      </c>
      <c r="E1083" s="2">
        <f t="shared" si="146"/>
        <v>7.0999999999998842E-3</v>
      </c>
      <c r="F1083" s="2">
        <f t="shared" si="151"/>
        <v>1.3286881121066305E-2</v>
      </c>
      <c r="G1083" s="2">
        <f t="shared" si="151"/>
        <v>1.8117832078433121E-2</v>
      </c>
      <c r="H1083" s="2">
        <f t="shared" si="148"/>
        <v>0.73335932596938991</v>
      </c>
      <c r="I1083" s="2">
        <f t="shared" si="149"/>
        <v>42.308557434232796</v>
      </c>
    </row>
    <row r="1084" spans="1:9" ht="13.5" x14ac:dyDescent="0.25">
      <c r="A1084" s="3">
        <f>TITRES_STAT!B1087</f>
        <v>43887</v>
      </c>
      <c r="B1084" s="5">
        <f>TITRES_STAT!D1087</f>
        <v>2.6703999999999999</v>
      </c>
      <c r="C1084" s="2">
        <f t="shared" si="144"/>
        <v>-2.8500000000000192E-2</v>
      </c>
      <c r="D1084" s="2">
        <f t="shared" si="145"/>
        <v>0</v>
      </c>
      <c r="E1084" s="2">
        <f t="shared" si="146"/>
        <v>2.8500000000000192E-2</v>
      </c>
      <c r="F1084" s="2">
        <f t="shared" si="151"/>
        <v>1.2337818183847283E-2</v>
      </c>
      <c r="G1084" s="2">
        <f t="shared" si="151"/>
        <v>1.8859415501402195E-2</v>
      </c>
      <c r="H1084" s="2">
        <f t="shared" si="148"/>
        <v>0.65419939355649537</v>
      </c>
      <c r="I1084" s="2">
        <f t="shared" si="149"/>
        <v>39.547795513936194</v>
      </c>
    </row>
    <row r="1085" spans="1:9" ht="13.5" x14ac:dyDescent="0.25">
      <c r="A1085" s="3">
        <f>TITRES_STAT!B1088</f>
        <v>43888</v>
      </c>
      <c r="B1085" s="5">
        <f>TITRES_STAT!D1088</f>
        <v>2.706</v>
      </c>
      <c r="C1085" s="2">
        <f t="shared" si="144"/>
        <v>3.5600000000000076E-2</v>
      </c>
      <c r="D1085" s="2">
        <f t="shared" si="145"/>
        <v>3.5600000000000076E-2</v>
      </c>
      <c r="E1085" s="2">
        <f t="shared" si="146"/>
        <v>0</v>
      </c>
      <c r="F1085" s="2">
        <f t="shared" ref="F1085:G1100" si="152">((F1084*13)+D1085)/14</f>
        <v>1.3999402599286769E-2</v>
      </c>
      <c r="G1085" s="2">
        <f t="shared" si="152"/>
        <v>1.7512314394159182E-2</v>
      </c>
      <c r="H1085" s="2">
        <f t="shared" si="148"/>
        <v>0.79940333894165005</v>
      </c>
      <c r="I1085" s="2">
        <f t="shared" si="149"/>
        <v>44.426022873328272</v>
      </c>
    </row>
    <row r="1086" spans="1:9" ht="13.5" x14ac:dyDescent="0.25">
      <c r="A1086" s="3">
        <f>TITRES_STAT!B1089</f>
        <v>43889</v>
      </c>
      <c r="B1086" s="5">
        <f>TITRES_STAT!D1089</f>
        <v>2.7345000000000002</v>
      </c>
      <c r="C1086" s="2">
        <f t="shared" si="144"/>
        <v>2.8500000000000192E-2</v>
      </c>
      <c r="D1086" s="2">
        <f t="shared" si="145"/>
        <v>2.8500000000000192E-2</v>
      </c>
      <c r="E1086" s="2">
        <f t="shared" si="146"/>
        <v>0</v>
      </c>
      <c r="F1086" s="2">
        <f t="shared" si="152"/>
        <v>1.5035159556480585E-2</v>
      </c>
      <c r="G1086" s="2">
        <f t="shared" si="152"/>
        <v>1.6261434794576386E-2</v>
      </c>
      <c r="H1086" s="2">
        <f t="shared" si="148"/>
        <v>0.92458997292755518</v>
      </c>
      <c r="I1086" s="2">
        <f t="shared" si="149"/>
        <v>48.040880703599001</v>
      </c>
    </row>
    <row r="1087" spans="1:9" ht="13.5" x14ac:dyDescent="0.25">
      <c r="A1087" s="3">
        <f>TITRES_STAT!B1090</f>
        <v>43892</v>
      </c>
      <c r="B1087" s="5">
        <f>TITRES_STAT!D1090</f>
        <v>2.7345000000000002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1.3961219588160543E-2</v>
      </c>
      <c r="G1087" s="2">
        <f t="shared" si="152"/>
        <v>1.5099903737820929E-2</v>
      </c>
      <c r="H1087" s="2">
        <f t="shared" si="148"/>
        <v>0.92458997292755529</v>
      </c>
      <c r="I1087" s="2">
        <f t="shared" si="149"/>
        <v>48.040880703599008</v>
      </c>
    </row>
    <row r="1088" spans="1:9" ht="13.5" x14ac:dyDescent="0.25">
      <c r="A1088" s="3">
        <f>TITRES_STAT!B1091</f>
        <v>43893</v>
      </c>
      <c r="B1088" s="5">
        <f>TITRES_STAT!D1091</f>
        <v>2.7130999999999998</v>
      </c>
      <c r="C1088" s="2">
        <f t="shared" si="144"/>
        <v>-2.1400000000000308E-2</v>
      </c>
      <c r="D1088" s="2">
        <f t="shared" si="145"/>
        <v>0</v>
      </c>
      <c r="E1088" s="2">
        <f t="shared" si="146"/>
        <v>2.1400000000000308E-2</v>
      </c>
      <c r="F1088" s="2">
        <f t="shared" si="152"/>
        <v>1.2963989617577647E-2</v>
      </c>
      <c r="G1088" s="2">
        <f t="shared" si="152"/>
        <v>1.5549910613690885E-2</v>
      </c>
      <c r="H1088" s="2">
        <f t="shared" si="148"/>
        <v>0.83370187389781725</v>
      </c>
      <c r="I1088" s="2">
        <f t="shared" si="149"/>
        <v>45.465508094053199</v>
      </c>
    </row>
    <row r="1089" spans="1:9" ht="13.5" x14ac:dyDescent="0.25">
      <c r="A1089" s="3">
        <f>TITRES_STAT!B1092</f>
        <v>43894</v>
      </c>
      <c r="B1089" s="5">
        <f>TITRES_STAT!D1092</f>
        <v>2.6775000000000002</v>
      </c>
      <c r="C1089" s="2">
        <f t="shared" si="144"/>
        <v>-3.5599999999999632E-2</v>
      </c>
      <c r="D1089" s="2">
        <f t="shared" si="145"/>
        <v>0</v>
      </c>
      <c r="E1089" s="2">
        <f t="shared" si="146"/>
        <v>3.5599999999999632E-2</v>
      </c>
      <c r="F1089" s="2">
        <f t="shared" si="152"/>
        <v>1.2037990359179244E-2</v>
      </c>
      <c r="G1089" s="2">
        <f t="shared" si="152"/>
        <v>1.6982059855570081E-2</v>
      </c>
      <c r="H1089" s="2">
        <f t="shared" si="148"/>
        <v>0.7088651471941908</v>
      </c>
      <c r="I1089" s="2">
        <f t="shared" si="149"/>
        <v>41.481631734258627</v>
      </c>
    </row>
    <row r="1090" spans="1:9" ht="13.5" x14ac:dyDescent="0.25">
      <c r="A1090" s="3">
        <f>TITRES_STAT!B1093</f>
        <v>43895</v>
      </c>
      <c r="B1090" s="5">
        <f>TITRES_STAT!D1093</f>
        <v>2.6703999999999999</v>
      </c>
      <c r="C1090" s="2">
        <f t="shared" si="144"/>
        <v>-7.1000000000003283E-3</v>
      </c>
      <c r="D1090" s="2">
        <f t="shared" si="145"/>
        <v>0</v>
      </c>
      <c r="E1090" s="2">
        <f t="shared" si="146"/>
        <v>7.1000000000003283E-3</v>
      </c>
      <c r="F1090" s="2">
        <f t="shared" si="152"/>
        <v>1.1178133904952156E-2</v>
      </c>
      <c r="G1090" s="2">
        <f t="shared" si="152"/>
        <v>1.6276198437315099E-2</v>
      </c>
      <c r="H1090" s="2">
        <f t="shared" si="148"/>
        <v>0.68677793208302063</v>
      </c>
      <c r="I1090" s="2">
        <f t="shared" si="149"/>
        <v>40.715373317394011</v>
      </c>
    </row>
    <row r="1091" spans="1:9" ht="13.5" x14ac:dyDescent="0.25">
      <c r="A1091" s="3">
        <f>TITRES_STAT!B1094</f>
        <v>43896</v>
      </c>
      <c r="B1091" s="5">
        <f>TITRES_STAT!D1094</f>
        <v>2.6633</v>
      </c>
      <c r="C1091" s="2">
        <f t="shared" ref="C1091:C1154" si="153">B1091-B1090</f>
        <v>-7.0999999999998842E-3</v>
      </c>
      <c r="D1091" s="2">
        <f t="shared" ref="D1091:D1154" si="154">IF(C1091&gt;0,C1091,0)</f>
        <v>0</v>
      </c>
      <c r="E1091" s="2">
        <f t="shared" ref="E1091:E1154" si="155">IF(C1091&lt;0,-C1091,0)</f>
        <v>7.0999999999998842E-3</v>
      </c>
      <c r="F1091" s="2">
        <f t="shared" si="152"/>
        <v>1.0379695768884145E-2</v>
      </c>
      <c r="G1091" s="2">
        <f t="shared" si="152"/>
        <v>1.5620755691792583E-2</v>
      </c>
      <c r="H1091" s="2">
        <f t="shared" si="148"/>
        <v>0.66448102599401238</v>
      </c>
      <c r="I1091" s="2">
        <f t="shared" si="149"/>
        <v>39.921213616549977</v>
      </c>
    </row>
    <row r="1092" spans="1:9" ht="13.5" x14ac:dyDescent="0.25">
      <c r="A1092" s="3">
        <f>TITRES_STAT!B1095</f>
        <v>43899</v>
      </c>
      <c r="B1092" s="5">
        <f>TITRES_STAT!D1095</f>
        <v>2.5849000000000002</v>
      </c>
      <c r="C1092" s="2">
        <f t="shared" si="153"/>
        <v>-7.8399999999999803E-2</v>
      </c>
      <c r="D1092" s="2">
        <f t="shared" si="154"/>
        <v>0</v>
      </c>
      <c r="E1092" s="2">
        <f t="shared" si="155"/>
        <v>7.8399999999999803E-2</v>
      </c>
      <c r="F1092" s="2">
        <f t="shared" si="152"/>
        <v>9.6382889282495641E-3</v>
      </c>
      <c r="G1092" s="2">
        <f t="shared" si="152"/>
        <v>2.01049874280931E-2</v>
      </c>
      <c r="H1092" s="2">
        <f t="shared" si="148"/>
        <v>0.47939790873889282</v>
      </c>
      <c r="I1092" s="2">
        <f t="shared" si="149"/>
        <v>32.404933514307444</v>
      </c>
    </row>
    <row r="1093" spans="1:9" ht="13.5" x14ac:dyDescent="0.25">
      <c r="A1093" s="3">
        <f>TITRES_STAT!B1096</f>
        <v>43900</v>
      </c>
      <c r="B1093" s="5">
        <f>TITRES_STAT!D1096</f>
        <v>2.4424999999999999</v>
      </c>
      <c r="C1093" s="2">
        <f t="shared" si="153"/>
        <v>-0.1424000000000003</v>
      </c>
      <c r="D1093" s="2">
        <f t="shared" si="154"/>
        <v>0</v>
      </c>
      <c r="E1093" s="2">
        <f t="shared" si="155"/>
        <v>0.1424000000000003</v>
      </c>
      <c r="F1093" s="2">
        <f t="shared" si="152"/>
        <v>8.9498397190888816E-3</v>
      </c>
      <c r="G1093" s="2">
        <f t="shared" si="152"/>
        <v>2.8840345468943616E-2</v>
      </c>
      <c r="H1093" s="2">
        <f t="shared" si="148"/>
        <v>0.31032359611386801</v>
      </c>
      <c r="I1093" s="2">
        <f t="shared" si="149"/>
        <v>23.682973964158137</v>
      </c>
    </row>
    <row r="1094" spans="1:9" ht="13.5" x14ac:dyDescent="0.25">
      <c r="A1094" s="3">
        <f>TITRES_STAT!B1097</f>
        <v>43901</v>
      </c>
      <c r="B1094" s="5">
        <f>TITRES_STAT!D1097</f>
        <v>2.5849000000000002</v>
      </c>
      <c r="C1094" s="2">
        <f t="shared" si="153"/>
        <v>0.1424000000000003</v>
      </c>
      <c r="D1094" s="2">
        <f t="shared" si="154"/>
        <v>0.1424000000000003</v>
      </c>
      <c r="E1094" s="2">
        <f t="shared" si="155"/>
        <v>0</v>
      </c>
      <c r="F1094" s="2">
        <f t="shared" si="152"/>
        <v>1.8481994024868269E-2</v>
      </c>
      <c r="G1094" s="2">
        <f t="shared" si="152"/>
        <v>2.67803207925905E-2</v>
      </c>
      <c r="H1094" s="2">
        <f t="shared" si="148"/>
        <v>0.69013340684036217</v>
      </c>
      <c r="I1094" s="2">
        <f t="shared" si="149"/>
        <v>40.833072942480875</v>
      </c>
    </row>
    <row r="1095" spans="1:9" ht="13.5" x14ac:dyDescent="0.25">
      <c r="A1095" s="3">
        <f>TITRES_STAT!B1098</f>
        <v>43902</v>
      </c>
      <c r="B1095" s="5">
        <f>TITRES_STAT!D1098</f>
        <v>2.5777999999999999</v>
      </c>
      <c r="C1095" s="2">
        <f t="shared" si="153"/>
        <v>-7.1000000000003283E-3</v>
      </c>
      <c r="D1095" s="2">
        <f t="shared" si="154"/>
        <v>0</v>
      </c>
      <c r="E1095" s="2">
        <f t="shared" si="155"/>
        <v>7.1000000000003283E-3</v>
      </c>
      <c r="F1095" s="2">
        <f t="shared" si="152"/>
        <v>1.7161851594520536E-2</v>
      </c>
      <c r="G1095" s="2">
        <f t="shared" si="152"/>
        <v>2.5374583593119775E-2</v>
      </c>
      <c r="H1095" s="2">
        <f t="shared" si="148"/>
        <v>0.67634022570419283</v>
      </c>
      <c r="I1095" s="2">
        <f t="shared" si="149"/>
        <v>40.346238510149547</v>
      </c>
    </row>
    <row r="1096" spans="1:9" ht="13.5" x14ac:dyDescent="0.25">
      <c r="A1096" s="3">
        <f>TITRES_STAT!B1099</f>
        <v>43903</v>
      </c>
      <c r="B1096" s="5">
        <f>TITRES_STAT!D1099</f>
        <v>2.4283000000000001</v>
      </c>
      <c r="C1096" s="2">
        <f t="shared" si="153"/>
        <v>-0.14949999999999974</v>
      </c>
      <c r="D1096" s="2">
        <f t="shared" si="154"/>
        <v>0</v>
      </c>
      <c r="E1096" s="2">
        <f t="shared" si="155"/>
        <v>0.14949999999999974</v>
      </c>
      <c r="F1096" s="2">
        <f t="shared" si="152"/>
        <v>1.5936005052054784E-2</v>
      </c>
      <c r="G1096" s="2">
        <f t="shared" si="152"/>
        <v>3.4240684765039768E-2</v>
      </c>
      <c r="H1096" s="2">
        <f t="shared" si="148"/>
        <v>0.46541140054318292</v>
      </c>
      <c r="I1096" s="2">
        <f t="shared" si="149"/>
        <v>31.75977751849544</v>
      </c>
    </row>
    <row r="1097" spans="1:9" ht="13.5" x14ac:dyDescent="0.25">
      <c r="A1097" s="3">
        <f>TITRES_STAT!B1100</f>
        <v>43906</v>
      </c>
      <c r="B1097" s="5">
        <f>TITRES_STAT!D1100</f>
        <v>2.3428</v>
      </c>
      <c r="C1097" s="2">
        <f t="shared" si="153"/>
        <v>-8.5500000000000131E-2</v>
      </c>
      <c r="D1097" s="2">
        <f t="shared" si="154"/>
        <v>0</v>
      </c>
      <c r="E1097" s="2">
        <f t="shared" si="155"/>
        <v>8.5500000000000131E-2</v>
      </c>
      <c r="F1097" s="2">
        <f t="shared" si="152"/>
        <v>1.4797718976908014E-2</v>
      </c>
      <c r="G1097" s="2">
        <f t="shared" si="152"/>
        <v>3.7902064424679791E-2</v>
      </c>
      <c r="H1097" s="2">
        <f t="shared" si="148"/>
        <v>0.39041986766484765</v>
      </c>
      <c r="I1097" s="2">
        <f t="shared" si="149"/>
        <v>28.079278550625261</v>
      </c>
    </row>
    <row r="1098" spans="1:9" ht="13.5" x14ac:dyDescent="0.25">
      <c r="A1098" s="3">
        <f>TITRES_STAT!B1101</f>
        <v>43907</v>
      </c>
      <c r="B1098" s="5">
        <f>TITRES_STAT!D1101</f>
        <v>2.2431000000000001</v>
      </c>
      <c r="C1098" s="2">
        <f t="shared" si="153"/>
        <v>-9.96999999999999E-2</v>
      </c>
      <c r="D1098" s="2">
        <f t="shared" si="154"/>
        <v>0</v>
      </c>
      <c r="E1098" s="2">
        <f t="shared" si="155"/>
        <v>9.96999999999999E-2</v>
      </c>
      <c r="F1098" s="2">
        <f t="shared" si="152"/>
        <v>1.3740739049986014E-2</v>
      </c>
      <c r="G1098" s="2">
        <f t="shared" si="152"/>
        <v>4.2316202680059804E-2</v>
      </c>
      <c r="H1098" s="2">
        <f t="shared" si="148"/>
        <v>0.32471578685534819</v>
      </c>
      <c r="I1098" s="2">
        <f t="shared" si="149"/>
        <v>24.512109697595491</v>
      </c>
    </row>
    <row r="1099" spans="1:9" ht="13.5" x14ac:dyDescent="0.25">
      <c r="A1099" s="3">
        <f>TITRES_STAT!B1102</f>
        <v>43908</v>
      </c>
      <c r="B1099" s="5">
        <f>TITRES_STAT!D1102</f>
        <v>2.3071999999999999</v>
      </c>
      <c r="C1099" s="2">
        <f t="shared" si="153"/>
        <v>6.4099999999999824E-2</v>
      </c>
      <c r="D1099" s="2">
        <f t="shared" si="154"/>
        <v>6.4099999999999824E-2</v>
      </c>
      <c r="E1099" s="2">
        <f t="shared" si="155"/>
        <v>0</v>
      </c>
      <c r="F1099" s="2">
        <f t="shared" si="152"/>
        <v>1.7337829117844143E-2</v>
      </c>
      <c r="G1099" s="2">
        <f t="shared" si="152"/>
        <v>3.9293616774341247E-2</v>
      </c>
      <c r="H1099" s="2">
        <f t="shared" si="148"/>
        <v>0.44123780250144229</v>
      </c>
      <c r="I1099" s="2">
        <f t="shared" si="149"/>
        <v>30.615197695732149</v>
      </c>
    </row>
    <row r="1100" spans="1:9" ht="13.5" x14ac:dyDescent="0.25">
      <c r="A1100" s="3">
        <f>TITRES_STAT!B1103</f>
        <v>43909</v>
      </c>
      <c r="B1100" s="5">
        <f>TITRES_STAT!D1103</f>
        <v>2.2431000000000001</v>
      </c>
      <c r="C1100" s="2">
        <f t="shared" si="153"/>
        <v>-6.4099999999999824E-2</v>
      </c>
      <c r="D1100" s="2">
        <f t="shared" si="154"/>
        <v>0</v>
      </c>
      <c r="E1100" s="2">
        <f t="shared" si="155"/>
        <v>6.4099999999999824E-2</v>
      </c>
      <c r="F1100" s="2">
        <f t="shared" si="152"/>
        <v>1.6099412752283847E-2</v>
      </c>
      <c r="G1100" s="2">
        <f t="shared" si="152"/>
        <v>4.1065501290459716E-2</v>
      </c>
      <c r="H1100" s="2">
        <f t="shared" si="148"/>
        <v>0.39204227992765406</v>
      </c>
      <c r="I1100" s="2">
        <f t="shared" si="149"/>
        <v>28.163101479074967</v>
      </c>
    </row>
    <row r="1101" spans="1:9" ht="13.5" x14ac:dyDescent="0.25">
      <c r="A1101" s="3">
        <f>TITRES_STAT!B1104</f>
        <v>43913</v>
      </c>
      <c r="B1101" s="5">
        <f>TITRES_STAT!D1104</f>
        <v>2.1861999999999999</v>
      </c>
      <c r="C1101" s="2">
        <f t="shared" si="153"/>
        <v>-5.6900000000000173E-2</v>
      </c>
      <c r="D1101" s="2">
        <f t="shared" si="154"/>
        <v>0</v>
      </c>
      <c r="E1101" s="2">
        <f t="shared" si="155"/>
        <v>5.6900000000000173E-2</v>
      </c>
      <c r="F1101" s="2">
        <f t="shared" ref="F1101:G1116" si="156">((F1100*13)+D1101)/14</f>
        <v>1.4949454698549287E-2</v>
      </c>
      <c r="G1101" s="2">
        <f t="shared" si="156"/>
        <v>4.2196536912569749E-2</v>
      </c>
      <c r="H1101" s="2">
        <f t="shared" si="148"/>
        <v>0.35428155465753536</v>
      </c>
      <c r="I1101" s="2">
        <f t="shared" si="149"/>
        <v>26.160110756815584</v>
      </c>
    </row>
    <row r="1102" spans="1:9" ht="13.5" x14ac:dyDescent="0.25">
      <c r="A1102" s="3">
        <f>TITRES_STAT!B1105</f>
        <v>43914</v>
      </c>
      <c r="B1102" s="5">
        <f>TITRES_STAT!D1105</f>
        <v>2.2502</v>
      </c>
      <c r="C1102" s="2">
        <f t="shared" si="153"/>
        <v>6.4000000000000057E-2</v>
      </c>
      <c r="D1102" s="2">
        <f t="shared" si="154"/>
        <v>6.4000000000000057E-2</v>
      </c>
      <c r="E1102" s="2">
        <f t="shared" si="155"/>
        <v>0</v>
      </c>
      <c r="F1102" s="2">
        <f t="shared" si="156"/>
        <v>1.8453065077224346E-2</v>
      </c>
      <c r="G1102" s="2">
        <f t="shared" si="156"/>
        <v>3.9182498561671907E-2</v>
      </c>
      <c r="H1102" s="2">
        <f t="shared" si="148"/>
        <v>0.47095171963523091</v>
      </c>
      <c r="I1102" s="2">
        <f t="shared" si="149"/>
        <v>32.016803362656816</v>
      </c>
    </row>
    <row r="1103" spans="1:9" ht="13.5" x14ac:dyDescent="0.25">
      <c r="A1103" s="3">
        <f>TITRES_STAT!B1106</f>
        <v>43915</v>
      </c>
      <c r="B1103" s="5">
        <f>TITRES_STAT!D1106</f>
        <v>2.3142999999999998</v>
      </c>
      <c r="C1103" s="2">
        <f t="shared" si="153"/>
        <v>6.4099999999999824E-2</v>
      </c>
      <c r="D1103" s="2">
        <f t="shared" si="154"/>
        <v>6.4099999999999824E-2</v>
      </c>
      <c r="E1103" s="2">
        <f t="shared" si="155"/>
        <v>0</v>
      </c>
      <c r="F1103" s="2">
        <f t="shared" si="156"/>
        <v>2.1713560428851166E-2</v>
      </c>
      <c r="G1103" s="2">
        <f t="shared" si="156"/>
        <v>3.6383748664409625E-2</v>
      </c>
      <c r="H1103" s="2">
        <f t="shared" si="148"/>
        <v>0.59679283267727845</v>
      </c>
      <c r="I1103" s="2">
        <f t="shared" si="149"/>
        <v>37.374468400929622</v>
      </c>
    </row>
    <row r="1104" spans="1:9" ht="13.5" x14ac:dyDescent="0.25">
      <c r="A1104" s="3">
        <f>TITRES_STAT!B1107</f>
        <v>43916</v>
      </c>
      <c r="B1104" s="5">
        <f>TITRES_STAT!D1107</f>
        <v>2.3571</v>
      </c>
      <c r="C1104" s="2">
        <f t="shared" si="153"/>
        <v>4.2800000000000171E-2</v>
      </c>
      <c r="D1104" s="2">
        <f t="shared" si="154"/>
        <v>4.2800000000000171E-2</v>
      </c>
      <c r="E1104" s="2">
        <f t="shared" si="155"/>
        <v>0</v>
      </c>
      <c r="F1104" s="2">
        <f t="shared" si="156"/>
        <v>2.3219734683933239E-2</v>
      </c>
      <c r="G1104" s="2">
        <f t="shared" si="156"/>
        <v>3.3784909474094647E-2</v>
      </c>
      <c r="H1104" s="2">
        <f t="shared" si="148"/>
        <v>0.68728124613557129</v>
      </c>
      <c r="I1104" s="2">
        <f t="shared" si="149"/>
        <v>40.733057853257797</v>
      </c>
    </row>
    <row r="1105" spans="1:9" ht="13.5" x14ac:dyDescent="0.25">
      <c r="A1105" s="3">
        <f>TITRES_STAT!B1108</f>
        <v>43917</v>
      </c>
      <c r="B1105" s="5">
        <f>TITRES_STAT!D1108</f>
        <v>2.4068999999999998</v>
      </c>
      <c r="C1105" s="2">
        <f t="shared" si="153"/>
        <v>4.9799999999999844E-2</v>
      </c>
      <c r="D1105" s="2">
        <f t="shared" si="154"/>
        <v>4.9799999999999844E-2</v>
      </c>
      <c r="E1105" s="2">
        <f t="shared" si="155"/>
        <v>0</v>
      </c>
      <c r="F1105" s="2">
        <f t="shared" si="156"/>
        <v>2.5118325063652282E-2</v>
      </c>
      <c r="G1105" s="2">
        <f t="shared" si="156"/>
        <v>3.1371701654516457E-2</v>
      </c>
      <c r="H1105" s="2">
        <f t="shared" ref="H1105:H1168" si="157">F1105/G1105</f>
        <v>0.80066823726267644</v>
      </c>
      <c r="I1105" s="2">
        <f t="shared" ref="I1105:I1168" si="158">IF(G1105=0,100,100-(100/(1+H1105)))</f>
        <v>44.465061397419277</v>
      </c>
    </row>
    <row r="1106" spans="1:9" ht="13.5" x14ac:dyDescent="0.25">
      <c r="A1106" s="3">
        <f>TITRES_STAT!B1109</f>
        <v>43920</v>
      </c>
      <c r="B1106" s="5">
        <f>TITRES_STAT!D1109</f>
        <v>2.4354</v>
      </c>
      <c r="C1106" s="2">
        <f t="shared" si="153"/>
        <v>2.8500000000000192E-2</v>
      </c>
      <c r="D1106" s="2">
        <f t="shared" si="154"/>
        <v>2.8500000000000192E-2</v>
      </c>
      <c r="E1106" s="2">
        <f t="shared" si="155"/>
        <v>0</v>
      </c>
      <c r="F1106" s="2">
        <f t="shared" si="156"/>
        <v>2.5359873273391419E-2</v>
      </c>
      <c r="G1106" s="2">
        <f t="shared" si="156"/>
        <v>2.9130865822050996E-2</v>
      </c>
      <c r="H1106" s="2">
        <f t="shared" si="157"/>
        <v>0.87054993244295975</v>
      </c>
      <c r="I1106" s="2">
        <f t="shared" si="158"/>
        <v>46.539785832180996</v>
      </c>
    </row>
    <row r="1107" spans="1:9" ht="13.5" x14ac:dyDescent="0.25">
      <c r="A1107" s="3">
        <f>TITRES_STAT!B1110</f>
        <v>43921</v>
      </c>
      <c r="B1107" s="5">
        <f>TITRES_STAT!D1110</f>
        <v>2.4567999999999999</v>
      </c>
      <c r="C1107" s="2">
        <f t="shared" si="153"/>
        <v>2.1399999999999864E-2</v>
      </c>
      <c r="D1107" s="2">
        <f t="shared" si="154"/>
        <v>2.1399999999999864E-2</v>
      </c>
      <c r="E1107" s="2">
        <f t="shared" si="155"/>
        <v>0</v>
      </c>
      <c r="F1107" s="2">
        <f t="shared" si="156"/>
        <v>2.5077025182434879E-2</v>
      </c>
      <c r="G1107" s="2">
        <f t="shared" si="156"/>
        <v>2.7050089691904498E-2</v>
      </c>
      <c r="H1107" s="2">
        <f t="shared" si="157"/>
        <v>0.92705885518523379</v>
      </c>
      <c r="I1107" s="2">
        <f t="shared" si="158"/>
        <v>48.107448959887769</v>
      </c>
    </row>
    <row r="1108" spans="1:9" ht="13.5" x14ac:dyDescent="0.25">
      <c r="A1108" s="3">
        <f>TITRES_STAT!B1111</f>
        <v>43922</v>
      </c>
      <c r="B1108" s="5">
        <f>TITRES_STAT!D1111</f>
        <v>2.4283000000000001</v>
      </c>
      <c r="C1108" s="2">
        <f t="shared" si="153"/>
        <v>-2.8499999999999748E-2</v>
      </c>
      <c r="D1108" s="2">
        <f t="shared" si="154"/>
        <v>0</v>
      </c>
      <c r="E1108" s="2">
        <f t="shared" si="155"/>
        <v>2.8499999999999748E-2</v>
      </c>
      <c r="F1108" s="2">
        <f t="shared" si="156"/>
        <v>2.3285809097975247E-2</v>
      </c>
      <c r="G1108" s="2">
        <f t="shared" si="156"/>
        <v>2.7153654713911301E-2</v>
      </c>
      <c r="H1108" s="2">
        <f t="shared" si="157"/>
        <v>0.85755708921368556</v>
      </c>
      <c r="I1108" s="2">
        <f t="shared" si="158"/>
        <v>46.165853754551058</v>
      </c>
    </row>
    <row r="1109" spans="1:9" ht="13.5" x14ac:dyDescent="0.25">
      <c r="A1109" s="3">
        <f>TITRES_STAT!B1112</f>
        <v>43923</v>
      </c>
      <c r="B1109" s="5">
        <f>TITRES_STAT!D1112</f>
        <v>2.3571</v>
      </c>
      <c r="C1109" s="2">
        <f t="shared" si="153"/>
        <v>-7.1200000000000152E-2</v>
      </c>
      <c r="D1109" s="2">
        <f t="shared" si="154"/>
        <v>0</v>
      </c>
      <c r="E1109" s="2">
        <f t="shared" si="155"/>
        <v>7.1200000000000152E-2</v>
      </c>
      <c r="F1109" s="2">
        <f t="shared" si="156"/>
        <v>2.1622537019548443E-2</v>
      </c>
      <c r="G1109" s="2">
        <f t="shared" si="156"/>
        <v>3.0299822234346217E-2</v>
      </c>
      <c r="H1109" s="2">
        <f t="shared" si="157"/>
        <v>0.71361926985295387</v>
      </c>
      <c r="I1109" s="2">
        <f t="shared" si="158"/>
        <v>41.643980224042977</v>
      </c>
    </row>
    <row r="1110" spans="1:9" ht="13.5" x14ac:dyDescent="0.25">
      <c r="A1110" s="3">
        <f>TITRES_STAT!B1113</f>
        <v>43924</v>
      </c>
      <c r="B1110" s="5">
        <f>TITRES_STAT!D1113</f>
        <v>2.3498999999999999</v>
      </c>
      <c r="C1110" s="2">
        <f t="shared" si="153"/>
        <v>-7.2000000000000952E-3</v>
      </c>
      <c r="D1110" s="2">
        <f t="shared" si="154"/>
        <v>0</v>
      </c>
      <c r="E1110" s="2">
        <f t="shared" si="155"/>
        <v>7.2000000000000952E-3</v>
      </c>
      <c r="F1110" s="2">
        <f t="shared" si="156"/>
        <v>2.0078070089580697E-2</v>
      </c>
      <c r="G1110" s="2">
        <f t="shared" si="156"/>
        <v>2.8649834931892919E-2</v>
      </c>
      <c r="H1110" s="2">
        <f t="shared" si="157"/>
        <v>0.70080927646915836</v>
      </c>
      <c r="I1110" s="2">
        <f t="shared" si="158"/>
        <v>41.20445991005073</v>
      </c>
    </row>
    <row r="1111" spans="1:9" ht="13.5" x14ac:dyDescent="0.25">
      <c r="A1111" s="3">
        <f>TITRES_STAT!B1114</f>
        <v>43927</v>
      </c>
      <c r="B1111" s="5">
        <f>TITRES_STAT!D1114</f>
        <v>2.3498999999999999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1.8643922226039219E-2</v>
      </c>
      <c r="G1111" s="2">
        <f t="shared" si="156"/>
        <v>2.6603418151043424E-2</v>
      </c>
      <c r="H1111" s="2">
        <f t="shared" si="157"/>
        <v>0.70080927646915847</v>
      </c>
      <c r="I1111" s="2">
        <f t="shared" si="158"/>
        <v>41.204459910050744</v>
      </c>
    </row>
    <row r="1112" spans="1:9" ht="13.5" x14ac:dyDescent="0.25">
      <c r="A1112" s="3">
        <f>TITRES_STAT!B1115</f>
        <v>43928</v>
      </c>
      <c r="B1112" s="5">
        <f>TITRES_STAT!D1115</f>
        <v>2.3428</v>
      </c>
      <c r="C1112" s="2">
        <f t="shared" si="153"/>
        <v>-7.0999999999998842E-3</v>
      </c>
      <c r="D1112" s="2">
        <f t="shared" si="154"/>
        <v>0</v>
      </c>
      <c r="E1112" s="2">
        <f t="shared" si="155"/>
        <v>7.0999999999998842E-3</v>
      </c>
      <c r="F1112" s="2">
        <f t="shared" si="156"/>
        <v>1.7312213495607846E-2</v>
      </c>
      <c r="G1112" s="2">
        <f t="shared" si="156"/>
        <v>2.5210316854540313E-2</v>
      </c>
      <c r="H1112" s="2">
        <f t="shared" si="157"/>
        <v>0.68671146005409933</v>
      </c>
      <c r="I1112" s="2">
        <f t="shared" si="158"/>
        <v>40.713036954884615</v>
      </c>
    </row>
    <row r="1113" spans="1:9" ht="13.5" x14ac:dyDescent="0.25">
      <c r="A1113" s="3">
        <f>TITRES_STAT!B1116</f>
        <v>43929</v>
      </c>
      <c r="B1113" s="5">
        <f>TITRES_STAT!D1116</f>
        <v>2.3428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1.6075626817350145E-2</v>
      </c>
      <c r="G1113" s="2">
        <f t="shared" si="156"/>
        <v>2.3409579936358862E-2</v>
      </c>
      <c r="H1113" s="2">
        <f t="shared" si="157"/>
        <v>0.68671146005409944</v>
      </c>
      <c r="I1113" s="2">
        <f t="shared" si="158"/>
        <v>40.713036954884622</v>
      </c>
    </row>
    <row r="1114" spans="1:9" ht="13.5" x14ac:dyDescent="0.25">
      <c r="A1114" s="3">
        <f>TITRES_STAT!B1117</f>
        <v>43934</v>
      </c>
      <c r="B1114" s="5">
        <f>TITRES_STAT!D1117</f>
        <v>2.3142999999999998</v>
      </c>
      <c r="C1114" s="2">
        <f t="shared" si="153"/>
        <v>-2.8500000000000192E-2</v>
      </c>
      <c r="D1114" s="2">
        <f t="shared" si="154"/>
        <v>0</v>
      </c>
      <c r="E1114" s="2">
        <f t="shared" si="155"/>
        <v>2.8500000000000192E-2</v>
      </c>
      <c r="F1114" s="2">
        <f t="shared" si="156"/>
        <v>1.4927367758967993E-2</v>
      </c>
      <c r="G1114" s="2">
        <f t="shared" si="156"/>
        <v>2.37731813694761E-2</v>
      </c>
      <c r="H1114" s="2">
        <f t="shared" si="157"/>
        <v>0.62790787345500965</v>
      </c>
      <c r="I1114" s="2">
        <f t="shared" si="158"/>
        <v>38.571462408518357</v>
      </c>
    </row>
    <row r="1115" spans="1:9" ht="13.5" x14ac:dyDescent="0.25">
      <c r="A1115" s="3">
        <f>TITRES_STAT!B1118</f>
        <v>43935</v>
      </c>
      <c r="B1115" s="5">
        <f>TITRES_STAT!D1118</f>
        <v>2.3641999999999999</v>
      </c>
      <c r="C1115" s="2">
        <f t="shared" si="153"/>
        <v>4.9900000000000055E-2</v>
      </c>
      <c r="D1115" s="2">
        <f t="shared" si="154"/>
        <v>4.9900000000000055E-2</v>
      </c>
      <c r="E1115" s="2">
        <f t="shared" si="155"/>
        <v>0</v>
      </c>
      <c r="F1115" s="2">
        <f t="shared" si="156"/>
        <v>1.7425412919041712E-2</v>
      </c>
      <c r="G1115" s="2">
        <f t="shared" si="156"/>
        <v>2.2075096985942094E-2</v>
      </c>
      <c r="H1115" s="2">
        <f t="shared" si="157"/>
        <v>0.78936971059010963</v>
      </c>
      <c r="I1115" s="2">
        <f t="shared" si="158"/>
        <v>44.114399943083107</v>
      </c>
    </row>
    <row r="1116" spans="1:9" ht="13.5" x14ac:dyDescent="0.25">
      <c r="A1116" s="3">
        <f>TITRES_STAT!B1119</f>
        <v>43936</v>
      </c>
      <c r="B1116" s="5">
        <f>TITRES_STAT!D1119</f>
        <v>2.3571</v>
      </c>
      <c r="C1116" s="2">
        <f t="shared" si="153"/>
        <v>-7.0999999999998842E-3</v>
      </c>
      <c r="D1116" s="2">
        <f t="shared" si="154"/>
        <v>0</v>
      </c>
      <c r="E1116" s="2">
        <f t="shared" si="155"/>
        <v>7.0999999999998842E-3</v>
      </c>
      <c r="F1116" s="2">
        <f t="shared" si="156"/>
        <v>1.6180740567681588E-2</v>
      </c>
      <c r="G1116" s="2">
        <f t="shared" si="156"/>
        <v>2.1005447201231937E-2</v>
      </c>
      <c r="H1116" s="2">
        <f t="shared" si="157"/>
        <v>0.77031164405452945</v>
      </c>
      <c r="I1116" s="2">
        <f t="shared" si="158"/>
        <v>43.512770570174375</v>
      </c>
    </row>
    <row r="1117" spans="1:9" ht="13.5" x14ac:dyDescent="0.25">
      <c r="A1117" s="3">
        <f>TITRES_STAT!B1120</f>
        <v>43937</v>
      </c>
      <c r="B1117" s="5">
        <f>TITRES_STAT!D1120</f>
        <v>2.3571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1.5024973384275761E-2</v>
      </c>
      <c r="G1117" s="2">
        <f t="shared" si="159"/>
        <v>1.9505058115429658E-2</v>
      </c>
      <c r="H1117" s="2">
        <f t="shared" si="157"/>
        <v>0.77031164405452945</v>
      </c>
      <c r="I1117" s="2">
        <f t="shared" si="158"/>
        <v>43.512770570174375</v>
      </c>
    </row>
    <row r="1118" spans="1:9" ht="13.5" x14ac:dyDescent="0.25">
      <c r="A1118" s="3">
        <f>TITRES_STAT!B1121</f>
        <v>43938</v>
      </c>
      <c r="B1118" s="5">
        <f>TITRES_STAT!D1121</f>
        <v>2.3498999999999999</v>
      </c>
      <c r="C1118" s="2">
        <f t="shared" si="153"/>
        <v>-7.2000000000000952E-3</v>
      </c>
      <c r="D1118" s="2">
        <f t="shared" si="154"/>
        <v>0</v>
      </c>
      <c r="E1118" s="2">
        <f t="shared" si="155"/>
        <v>7.2000000000000952E-3</v>
      </c>
      <c r="F1118" s="2">
        <f t="shared" si="159"/>
        <v>1.3951760999684636E-2</v>
      </c>
      <c r="G1118" s="2">
        <f t="shared" si="159"/>
        <v>1.8626125392898978E-2</v>
      </c>
      <c r="H1118" s="2">
        <f t="shared" si="157"/>
        <v>0.74904257892538428</v>
      </c>
      <c r="I1118" s="2">
        <f t="shared" si="158"/>
        <v>42.825863015044362</v>
      </c>
    </row>
    <row r="1119" spans="1:9" ht="13.5" x14ac:dyDescent="0.25">
      <c r="A1119" s="3">
        <f>TITRES_STAT!B1122</f>
        <v>43941</v>
      </c>
      <c r="B1119" s="5">
        <f>TITRES_STAT!D1122</f>
        <v>2.2858000000000001</v>
      </c>
      <c r="C1119" s="2">
        <f t="shared" si="153"/>
        <v>-6.4099999999999824E-2</v>
      </c>
      <c r="D1119" s="2">
        <f t="shared" si="154"/>
        <v>0</v>
      </c>
      <c r="E1119" s="2">
        <f t="shared" si="155"/>
        <v>6.4099999999999824E-2</v>
      </c>
      <c r="F1119" s="2">
        <f t="shared" si="159"/>
        <v>1.2955206642564304E-2</v>
      </c>
      <c r="G1119" s="2">
        <f t="shared" si="159"/>
        <v>2.1874259293406178E-2</v>
      </c>
      <c r="H1119" s="2">
        <f t="shared" si="157"/>
        <v>0.59225807232108418</v>
      </c>
      <c r="I1119" s="2">
        <f t="shared" si="158"/>
        <v>37.196110518549993</v>
      </c>
    </row>
    <row r="1120" spans="1:9" ht="13.5" x14ac:dyDescent="0.25">
      <c r="A1120" s="3">
        <f>TITRES_STAT!B1123</f>
        <v>43942</v>
      </c>
      <c r="B1120" s="5">
        <f>TITRES_STAT!D1123</f>
        <v>2.2218</v>
      </c>
      <c r="C1120" s="2">
        <f t="shared" si="153"/>
        <v>-6.4000000000000057E-2</v>
      </c>
      <c r="D1120" s="2">
        <f t="shared" si="154"/>
        <v>0</v>
      </c>
      <c r="E1120" s="2">
        <f t="shared" si="155"/>
        <v>6.4000000000000057E-2</v>
      </c>
      <c r="F1120" s="2">
        <f t="shared" si="159"/>
        <v>1.2029834739523997E-2</v>
      </c>
      <c r="G1120" s="2">
        <f t="shared" si="159"/>
        <v>2.4883240772448599E-2</v>
      </c>
      <c r="H1120" s="2">
        <f t="shared" si="157"/>
        <v>0.48345128552723554</v>
      </c>
      <c r="I1120" s="2">
        <f t="shared" si="158"/>
        <v>32.589630023166649</v>
      </c>
    </row>
    <row r="1121" spans="1:9" ht="13.5" x14ac:dyDescent="0.25">
      <c r="A1121" s="3">
        <f>TITRES_STAT!B1124</f>
        <v>43943</v>
      </c>
      <c r="B1121" s="5">
        <f>TITRES_STAT!D1124</f>
        <v>2.2858000000000001</v>
      </c>
      <c r="C1121" s="2">
        <f t="shared" si="153"/>
        <v>6.4000000000000057E-2</v>
      </c>
      <c r="D1121" s="2">
        <f t="shared" si="154"/>
        <v>6.4000000000000057E-2</v>
      </c>
      <c r="E1121" s="2">
        <f t="shared" si="155"/>
        <v>0</v>
      </c>
      <c r="F1121" s="2">
        <f t="shared" si="159"/>
        <v>1.5741989400986572E-2</v>
      </c>
      <c r="G1121" s="2">
        <f t="shared" si="159"/>
        <v>2.3105866431559412E-2</v>
      </c>
      <c r="H1121" s="2">
        <f t="shared" si="157"/>
        <v>0.68129838141387311</v>
      </c>
      <c r="I1121" s="2">
        <f t="shared" si="158"/>
        <v>40.522157693445301</v>
      </c>
    </row>
    <row r="1122" spans="1:9" ht="13.5" x14ac:dyDescent="0.25">
      <c r="A1122" s="3">
        <f>TITRES_STAT!B1125</f>
        <v>43944</v>
      </c>
      <c r="B1122" s="5">
        <f>TITRES_STAT!D1125</f>
        <v>2.2858000000000001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1.4617561586630388E-2</v>
      </c>
      <c r="G1122" s="2">
        <f t="shared" si="159"/>
        <v>2.145544740073374E-2</v>
      </c>
      <c r="H1122" s="2">
        <f t="shared" si="157"/>
        <v>0.68129838141387311</v>
      </c>
      <c r="I1122" s="2">
        <f t="shared" si="158"/>
        <v>40.522157693445301</v>
      </c>
    </row>
    <row r="1123" spans="1:9" ht="13.5" x14ac:dyDescent="0.25">
      <c r="A1123" s="3">
        <f>TITRES_STAT!B1126</f>
        <v>43945</v>
      </c>
      <c r="B1123" s="5">
        <f>TITRES_STAT!D1126</f>
        <v>2.2787000000000002</v>
      </c>
      <c r="C1123" s="2">
        <f t="shared" si="153"/>
        <v>-7.0999999999998842E-3</v>
      </c>
      <c r="D1123" s="2">
        <f t="shared" si="154"/>
        <v>0</v>
      </c>
      <c r="E1123" s="2">
        <f t="shared" si="155"/>
        <v>7.0999999999998842E-3</v>
      </c>
      <c r="F1123" s="2">
        <f t="shared" si="159"/>
        <v>1.3573450044728218E-2</v>
      </c>
      <c r="G1123" s="2">
        <f t="shared" si="159"/>
        <v>2.0430058300681321E-2</v>
      </c>
      <c r="H1123" s="2">
        <f t="shared" si="157"/>
        <v>0.66438626091808839</v>
      </c>
      <c r="I1123" s="2">
        <f t="shared" si="158"/>
        <v>39.917792913743938</v>
      </c>
    </row>
    <row r="1124" spans="1:9" ht="13.5" x14ac:dyDescent="0.25">
      <c r="A1124" s="3">
        <f>TITRES_STAT!B1127</f>
        <v>43948</v>
      </c>
      <c r="B1124" s="5">
        <f>TITRES_STAT!D1127</f>
        <v>2.2715999999999998</v>
      </c>
      <c r="C1124" s="2">
        <f t="shared" si="153"/>
        <v>-7.1000000000003283E-3</v>
      </c>
      <c r="D1124" s="2">
        <f t="shared" si="154"/>
        <v>0</v>
      </c>
      <c r="E1124" s="2">
        <f t="shared" si="155"/>
        <v>7.1000000000003283E-3</v>
      </c>
      <c r="F1124" s="2">
        <f t="shared" si="159"/>
        <v>1.2603917898676204E-2</v>
      </c>
      <c r="G1124" s="2">
        <f t="shared" si="159"/>
        <v>1.9477911279204108E-2</v>
      </c>
      <c r="H1124" s="2">
        <f t="shared" si="157"/>
        <v>0.64708775586902745</v>
      </c>
      <c r="I1124" s="2">
        <f t="shared" si="158"/>
        <v>39.286780777968595</v>
      </c>
    </row>
    <row r="1125" spans="1:9" ht="13.5" x14ac:dyDescent="0.25">
      <c r="A1125" s="3">
        <f>TITRES_STAT!B1128</f>
        <v>43949</v>
      </c>
      <c r="B1125" s="5">
        <f>TITRES_STAT!D1128</f>
        <v>2.2715999999999998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1.1703638048770762E-2</v>
      </c>
      <c r="G1125" s="2">
        <f t="shared" si="159"/>
        <v>1.8086631902118101E-2</v>
      </c>
      <c r="H1125" s="2">
        <f t="shared" si="157"/>
        <v>0.64708775586902745</v>
      </c>
      <c r="I1125" s="2">
        <f t="shared" si="158"/>
        <v>39.286780777968595</v>
      </c>
    </row>
    <row r="1126" spans="1:9" ht="13.5" x14ac:dyDescent="0.25">
      <c r="A1126" s="3">
        <f>TITRES_STAT!B1129</f>
        <v>43950</v>
      </c>
      <c r="B1126" s="5">
        <f>TITRES_STAT!D1129</f>
        <v>2.2715999999999998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1.0867663902429993E-2</v>
      </c>
      <c r="G1126" s="2">
        <f t="shared" si="159"/>
        <v>1.6794729623395378E-2</v>
      </c>
      <c r="H1126" s="2">
        <f t="shared" si="157"/>
        <v>0.64708775586902756</v>
      </c>
      <c r="I1126" s="2">
        <f t="shared" si="158"/>
        <v>39.286780777968602</v>
      </c>
    </row>
    <row r="1127" spans="1:9" ht="13.5" x14ac:dyDescent="0.25">
      <c r="A1127" s="3">
        <f>TITRES_STAT!B1130</f>
        <v>43951</v>
      </c>
      <c r="B1127" s="5">
        <f>TITRES_STAT!D1130</f>
        <v>2.2715999999999998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1.0091402195113565E-2</v>
      </c>
      <c r="G1127" s="2">
        <f t="shared" si="159"/>
        <v>1.5595106078867136E-2</v>
      </c>
      <c r="H1127" s="2">
        <f t="shared" si="157"/>
        <v>0.64708775586902756</v>
      </c>
      <c r="I1127" s="2">
        <f t="shared" si="158"/>
        <v>39.286780777968602</v>
      </c>
    </row>
    <row r="1128" spans="1:9" ht="13.5" x14ac:dyDescent="0.25">
      <c r="A1128" s="3">
        <f>TITRES_STAT!B1131</f>
        <v>43955</v>
      </c>
      <c r="B1128" s="5">
        <f>TITRES_STAT!D1131</f>
        <v>2.2858000000000001</v>
      </c>
      <c r="C1128" s="2">
        <f t="shared" si="153"/>
        <v>1.4200000000000212E-2</v>
      </c>
      <c r="D1128" s="2">
        <f t="shared" si="154"/>
        <v>1.4200000000000212E-2</v>
      </c>
      <c r="E1128" s="2">
        <f t="shared" si="155"/>
        <v>0</v>
      </c>
      <c r="F1128" s="2">
        <f t="shared" si="159"/>
        <v>1.0384873466891183E-2</v>
      </c>
      <c r="G1128" s="2">
        <f t="shared" si="159"/>
        <v>1.4481169930376627E-2</v>
      </c>
      <c r="H1128" s="2">
        <f t="shared" si="157"/>
        <v>0.71712945271826478</v>
      </c>
      <c r="I1128" s="2">
        <f t="shared" si="158"/>
        <v>41.763272511750841</v>
      </c>
    </row>
    <row r="1129" spans="1:9" ht="13.5" x14ac:dyDescent="0.25">
      <c r="A1129" s="3">
        <f>TITRES_STAT!B1132</f>
        <v>43956</v>
      </c>
      <c r="B1129" s="5">
        <f>TITRES_STAT!D1132</f>
        <v>2.2218</v>
      </c>
      <c r="C1129" s="2">
        <f t="shared" si="153"/>
        <v>-6.4000000000000057E-2</v>
      </c>
      <c r="D1129" s="2">
        <f t="shared" si="154"/>
        <v>0</v>
      </c>
      <c r="E1129" s="2">
        <f t="shared" si="155"/>
        <v>6.4000000000000057E-2</v>
      </c>
      <c r="F1129" s="2">
        <f t="shared" si="159"/>
        <v>9.6430967906846708E-3</v>
      </c>
      <c r="G1129" s="2">
        <f t="shared" si="159"/>
        <v>1.8018229221064015E-2</v>
      </c>
      <c r="H1129" s="2">
        <f t="shared" si="157"/>
        <v>0.53518559856101255</v>
      </c>
      <c r="I1129" s="2">
        <f t="shared" si="158"/>
        <v>34.861296188725476</v>
      </c>
    </row>
    <row r="1130" spans="1:9" ht="13.5" x14ac:dyDescent="0.25">
      <c r="A1130" s="3">
        <f>TITRES_STAT!B1133</f>
        <v>43957</v>
      </c>
      <c r="B1130" s="5">
        <f>TITRES_STAT!D1133</f>
        <v>2.2218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8.9543041627786219E-3</v>
      </c>
      <c r="G1130" s="2">
        <f t="shared" si="159"/>
        <v>1.673121284813087E-2</v>
      </c>
      <c r="H1130" s="2">
        <f t="shared" si="157"/>
        <v>0.53518559856101244</v>
      </c>
      <c r="I1130" s="2">
        <f t="shared" si="158"/>
        <v>34.861296188725476</v>
      </c>
    </row>
    <row r="1131" spans="1:9" ht="13.5" x14ac:dyDescent="0.25">
      <c r="A1131" s="3">
        <f>TITRES_STAT!B1134</f>
        <v>43958</v>
      </c>
      <c r="B1131" s="5">
        <f>TITRES_STAT!D1134</f>
        <v>2.2858000000000001</v>
      </c>
      <c r="C1131" s="2">
        <f t="shared" si="153"/>
        <v>6.4000000000000057E-2</v>
      </c>
      <c r="D1131" s="2">
        <f t="shared" si="154"/>
        <v>6.4000000000000057E-2</v>
      </c>
      <c r="E1131" s="2">
        <f t="shared" si="155"/>
        <v>0</v>
      </c>
      <c r="F1131" s="2">
        <f t="shared" si="159"/>
        <v>1.288613957972301E-2</v>
      </c>
      <c r="G1131" s="2">
        <f t="shared" si="159"/>
        <v>1.5536126216121523E-2</v>
      </c>
      <c r="H1131" s="2">
        <f t="shared" si="157"/>
        <v>0.8294306701982973</v>
      </c>
      <c r="I1131" s="2">
        <f t="shared" si="158"/>
        <v>45.338185464464352</v>
      </c>
    </row>
    <row r="1132" spans="1:9" ht="13.5" x14ac:dyDescent="0.25">
      <c r="A1132" s="3">
        <f>TITRES_STAT!B1135</f>
        <v>43959</v>
      </c>
      <c r="B1132" s="5">
        <f>TITRES_STAT!D1135</f>
        <v>2.2858000000000001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1.1965701038314224E-2</v>
      </c>
      <c r="G1132" s="2">
        <f t="shared" si="159"/>
        <v>1.4426402914969985E-2</v>
      </c>
      <c r="H1132" s="2">
        <f t="shared" si="157"/>
        <v>0.8294306701982973</v>
      </c>
      <c r="I1132" s="2">
        <f t="shared" si="158"/>
        <v>45.338185464464352</v>
      </c>
    </row>
    <row r="1133" spans="1:9" ht="13.5" x14ac:dyDescent="0.25">
      <c r="A1133" s="3">
        <f>TITRES_STAT!B1136</f>
        <v>43962</v>
      </c>
      <c r="B1133" s="5">
        <f>TITRES_STAT!D1136</f>
        <v>2.3428</v>
      </c>
      <c r="C1133" s="2">
        <f t="shared" si="153"/>
        <v>5.699999999999994E-2</v>
      </c>
      <c r="D1133" s="2">
        <f t="shared" si="154"/>
        <v>5.699999999999994E-2</v>
      </c>
      <c r="E1133" s="2">
        <f t="shared" si="155"/>
        <v>0</v>
      </c>
      <c r="F1133" s="2">
        <f t="shared" ref="F1133:G1148" si="160">((F1132*13)+D1133)/14</f>
        <v>1.5182436678434632E-2</v>
      </c>
      <c r="G1133" s="2">
        <f t="shared" si="160"/>
        <v>1.33959455639007E-2</v>
      </c>
      <c r="H1133" s="2">
        <f t="shared" si="157"/>
        <v>1.1333605833206843</v>
      </c>
      <c r="I1133" s="2">
        <f t="shared" si="158"/>
        <v>53.125598746956825</v>
      </c>
    </row>
    <row r="1134" spans="1:9" ht="13.5" x14ac:dyDescent="0.25">
      <c r="A1134" s="3">
        <f>TITRES_STAT!B1137</f>
        <v>43963</v>
      </c>
      <c r="B1134" s="5">
        <f>TITRES_STAT!D1137</f>
        <v>2.3498999999999999</v>
      </c>
      <c r="C1134" s="2">
        <f t="shared" si="153"/>
        <v>7.0999999999998842E-3</v>
      </c>
      <c r="D1134" s="2">
        <f t="shared" si="154"/>
        <v>7.0999999999998842E-3</v>
      </c>
      <c r="E1134" s="2">
        <f t="shared" si="155"/>
        <v>0</v>
      </c>
      <c r="F1134" s="2">
        <f t="shared" si="160"/>
        <v>1.4605119772832149E-2</v>
      </c>
      <c r="G1134" s="2">
        <f t="shared" si="160"/>
        <v>1.2439092309336364E-2</v>
      </c>
      <c r="H1134" s="2">
        <f t="shared" si="157"/>
        <v>1.1741306688326476</v>
      </c>
      <c r="I1134" s="2">
        <f t="shared" si="158"/>
        <v>54.004604491553941</v>
      </c>
    </row>
    <row r="1135" spans="1:9" ht="13.5" x14ac:dyDescent="0.25">
      <c r="A1135" s="3">
        <f>TITRES_STAT!B1138</f>
        <v>43964</v>
      </c>
      <c r="B1135" s="5">
        <f>TITRES_STAT!D1138</f>
        <v>2.4068999999999998</v>
      </c>
      <c r="C1135" s="2">
        <f t="shared" si="153"/>
        <v>5.699999999999994E-2</v>
      </c>
      <c r="D1135" s="2">
        <f t="shared" si="154"/>
        <v>5.699999999999994E-2</v>
      </c>
      <c r="E1135" s="2">
        <f t="shared" si="155"/>
        <v>0</v>
      </c>
      <c r="F1135" s="2">
        <f t="shared" si="160"/>
        <v>1.7633325503344132E-2</v>
      </c>
      <c r="G1135" s="2">
        <f t="shared" si="160"/>
        <v>1.1550585715812339E-2</v>
      </c>
      <c r="H1135" s="2">
        <f t="shared" si="157"/>
        <v>1.5266174319805048</v>
      </c>
      <c r="I1135" s="2">
        <f t="shared" si="158"/>
        <v>60.421392358710044</v>
      </c>
    </row>
    <row r="1136" spans="1:9" ht="13.5" x14ac:dyDescent="0.25">
      <c r="A1136" s="3">
        <f>TITRES_STAT!B1139</f>
        <v>43965</v>
      </c>
      <c r="B1136" s="5">
        <f>TITRES_STAT!D1139</f>
        <v>2.4211</v>
      </c>
      <c r="C1136" s="2">
        <f t="shared" si="153"/>
        <v>1.4200000000000212E-2</v>
      </c>
      <c r="D1136" s="2">
        <f t="shared" si="154"/>
        <v>1.4200000000000212E-2</v>
      </c>
      <c r="E1136" s="2">
        <f t="shared" si="155"/>
        <v>0</v>
      </c>
      <c r="F1136" s="2">
        <f t="shared" si="160"/>
        <v>1.7388087967390994E-2</v>
      </c>
      <c r="G1136" s="2">
        <f t="shared" si="160"/>
        <v>1.07255438789686E-2</v>
      </c>
      <c r="H1136" s="2">
        <f t="shared" si="157"/>
        <v>1.6211847309194993</v>
      </c>
      <c r="I1136" s="2">
        <f t="shared" si="158"/>
        <v>61.849312327971461</v>
      </c>
    </row>
    <row r="1137" spans="1:9" ht="13.5" x14ac:dyDescent="0.25">
      <c r="A1137" s="3">
        <f>TITRES_STAT!B1140</f>
        <v>43966</v>
      </c>
      <c r="B1137" s="5">
        <f>TITRES_STAT!D1140</f>
        <v>2.4211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1.6146081684005921E-2</v>
      </c>
      <c r="G1137" s="2">
        <f t="shared" si="160"/>
        <v>9.9594336018994142E-3</v>
      </c>
      <c r="H1137" s="2">
        <f t="shared" si="157"/>
        <v>1.6211847309194993</v>
      </c>
      <c r="I1137" s="2">
        <f t="shared" si="158"/>
        <v>61.849312327971461</v>
      </c>
    </row>
    <row r="1138" spans="1:9" ht="13.5" x14ac:dyDescent="0.25">
      <c r="A1138" s="3">
        <f>TITRES_STAT!B1141</f>
        <v>43969</v>
      </c>
      <c r="B1138" s="5">
        <f>TITRES_STAT!D1141</f>
        <v>2.4211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1.4992790135148355E-2</v>
      </c>
      <c r="G1138" s="2">
        <f t="shared" si="160"/>
        <v>9.2480454874780266E-3</v>
      </c>
      <c r="H1138" s="2">
        <f t="shared" si="157"/>
        <v>1.6211847309194993</v>
      </c>
      <c r="I1138" s="2">
        <f t="shared" si="158"/>
        <v>61.849312327971461</v>
      </c>
    </row>
    <row r="1139" spans="1:9" ht="13.5" x14ac:dyDescent="0.25">
      <c r="A1139" s="3">
        <f>TITRES_STAT!B1142</f>
        <v>43970</v>
      </c>
      <c r="B1139" s="5">
        <f>TITRES_STAT!D1142</f>
        <v>2.4140000000000001</v>
      </c>
      <c r="C1139" s="2">
        <f t="shared" si="153"/>
        <v>-7.0999999999998842E-3</v>
      </c>
      <c r="D1139" s="2">
        <f t="shared" si="154"/>
        <v>0</v>
      </c>
      <c r="E1139" s="2">
        <f t="shared" si="155"/>
        <v>7.0999999999998842E-3</v>
      </c>
      <c r="F1139" s="2">
        <f t="shared" si="160"/>
        <v>1.3921876554066331E-2</v>
      </c>
      <c r="G1139" s="2">
        <f t="shared" si="160"/>
        <v>9.0946136669438748E-3</v>
      </c>
      <c r="H1139" s="2">
        <f t="shared" si="157"/>
        <v>1.5307826218795937</v>
      </c>
      <c r="I1139" s="2">
        <f t="shared" si="158"/>
        <v>60.486531266865292</v>
      </c>
    </row>
    <row r="1140" spans="1:9" ht="13.5" x14ac:dyDescent="0.25">
      <c r="A1140" s="3">
        <f>TITRES_STAT!B1143</f>
        <v>43971</v>
      </c>
      <c r="B1140" s="5">
        <f>TITRES_STAT!D1143</f>
        <v>2.4068999999999998</v>
      </c>
      <c r="C1140" s="2">
        <f t="shared" si="153"/>
        <v>-7.1000000000003283E-3</v>
      </c>
      <c r="D1140" s="2">
        <f t="shared" si="154"/>
        <v>0</v>
      </c>
      <c r="E1140" s="2">
        <f t="shared" si="155"/>
        <v>7.1000000000003283E-3</v>
      </c>
      <c r="F1140" s="2">
        <f t="shared" si="160"/>
        <v>1.292745680020445E-2</v>
      </c>
      <c r="G1140" s="2">
        <f t="shared" si="160"/>
        <v>8.9521412621621933E-3</v>
      </c>
      <c r="H1140" s="2">
        <f t="shared" si="157"/>
        <v>1.4440630930216249</v>
      </c>
      <c r="I1140" s="2">
        <f t="shared" si="158"/>
        <v>59.084525974176557</v>
      </c>
    </row>
    <row r="1141" spans="1:9" ht="13.5" x14ac:dyDescent="0.25">
      <c r="A1141" s="3">
        <f>TITRES_STAT!B1144</f>
        <v>43972</v>
      </c>
      <c r="B1141" s="5">
        <f>TITRES_STAT!D1144</f>
        <v>2.4068999999999998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1.2004067028761275E-2</v>
      </c>
      <c r="G1141" s="2">
        <f t="shared" si="160"/>
        <v>8.3127026005791801E-3</v>
      </c>
      <c r="H1141" s="2">
        <f t="shared" si="157"/>
        <v>1.4440630930216247</v>
      </c>
      <c r="I1141" s="2">
        <f t="shared" si="158"/>
        <v>59.084525974176557</v>
      </c>
    </row>
    <row r="1142" spans="1:9" ht="13.5" x14ac:dyDescent="0.25">
      <c r="A1142" s="3">
        <f>TITRES_STAT!B1145</f>
        <v>43973</v>
      </c>
      <c r="B1142" s="5">
        <f>TITRES_STAT!D1145</f>
        <v>2.4068999999999998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1.1146633669564041E-2</v>
      </c>
      <c r="G1142" s="2">
        <f t="shared" si="160"/>
        <v>7.7189381291092388E-3</v>
      </c>
      <c r="H1142" s="2">
        <f t="shared" si="157"/>
        <v>1.4440630930216247</v>
      </c>
      <c r="I1142" s="2">
        <f t="shared" si="158"/>
        <v>59.084525974176557</v>
      </c>
    </row>
    <row r="1143" spans="1:9" ht="13.5" x14ac:dyDescent="0.25">
      <c r="A1143" s="3">
        <f>TITRES_STAT!B1146</f>
        <v>43977</v>
      </c>
      <c r="B1143" s="5">
        <f>TITRES_STAT!D1146</f>
        <v>2.4068999999999998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1.0350445550309466E-2</v>
      </c>
      <c r="G1143" s="2">
        <f t="shared" si="160"/>
        <v>7.1675854056014359E-3</v>
      </c>
      <c r="H1143" s="2">
        <f t="shared" si="157"/>
        <v>1.4440630930216247</v>
      </c>
      <c r="I1143" s="2">
        <f t="shared" si="158"/>
        <v>59.084525974176557</v>
      </c>
    </row>
    <row r="1144" spans="1:9" ht="13.5" x14ac:dyDescent="0.25">
      <c r="A1144" s="3">
        <f>TITRES_STAT!B1147</f>
        <v>43978</v>
      </c>
      <c r="B1144" s="5">
        <f>TITRES_STAT!D1147</f>
        <v>2.3357000000000001</v>
      </c>
      <c r="C1144" s="2">
        <f t="shared" si="153"/>
        <v>-7.1199999999999708E-2</v>
      </c>
      <c r="D1144" s="2">
        <f t="shared" si="154"/>
        <v>0</v>
      </c>
      <c r="E1144" s="2">
        <f t="shared" si="155"/>
        <v>7.1199999999999708E-2</v>
      </c>
      <c r="F1144" s="2">
        <f t="shared" si="160"/>
        <v>9.6111280110016458E-3</v>
      </c>
      <c r="G1144" s="2">
        <f t="shared" si="160"/>
        <v>1.1741329305201312E-2</v>
      </c>
      <c r="H1144" s="2">
        <f t="shared" si="157"/>
        <v>0.81857239169196927</v>
      </c>
      <c r="I1144" s="2">
        <f t="shared" si="158"/>
        <v>45.011812311215344</v>
      </c>
    </row>
    <row r="1145" spans="1:9" ht="13.5" x14ac:dyDescent="0.25">
      <c r="A1145" s="3">
        <f>TITRES_STAT!B1148</f>
        <v>43979</v>
      </c>
      <c r="B1145" s="5">
        <f>TITRES_STAT!D1148</f>
        <v>2.2715999999999998</v>
      </c>
      <c r="C1145" s="2">
        <f t="shared" si="153"/>
        <v>-6.4100000000000268E-2</v>
      </c>
      <c r="D1145" s="2">
        <f t="shared" si="154"/>
        <v>0</v>
      </c>
      <c r="E1145" s="2">
        <f t="shared" si="155"/>
        <v>6.4100000000000268E-2</v>
      </c>
      <c r="F1145" s="2">
        <f t="shared" si="160"/>
        <v>8.9246188673586715E-3</v>
      </c>
      <c r="G1145" s="2">
        <f t="shared" si="160"/>
        <v>1.548123435482981E-2</v>
      </c>
      <c r="H1145" s="2">
        <f t="shared" si="157"/>
        <v>0.57647979888466605</v>
      </c>
      <c r="I1145" s="2">
        <f t="shared" si="158"/>
        <v>36.567534788109313</v>
      </c>
    </row>
    <row r="1146" spans="1:9" ht="13.5" x14ac:dyDescent="0.25">
      <c r="A1146" s="3">
        <f>TITRES_STAT!B1149</f>
        <v>43980</v>
      </c>
      <c r="B1146" s="5">
        <f>TITRES_STAT!D1149</f>
        <v>2.2715999999999998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8.2871460911187658E-3</v>
      </c>
      <c r="G1146" s="2">
        <f t="shared" si="160"/>
        <v>1.4375431900913395E-2</v>
      </c>
      <c r="H1146" s="2">
        <f t="shared" si="157"/>
        <v>0.57647979888466594</v>
      </c>
      <c r="I1146" s="2">
        <f t="shared" si="158"/>
        <v>36.567534788109313</v>
      </c>
    </row>
    <row r="1147" spans="1:9" ht="13.5" x14ac:dyDescent="0.25">
      <c r="A1147" s="3">
        <f>TITRES_STAT!B1150</f>
        <v>43983</v>
      </c>
      <c r="B1147" s="5">
        <f>TITRES_STAT!D1150</f>
        <v>2.3142999999999998</v>
      </c>
      <c r="C1147" s="2">
        <f t="shared" si="153"/>
        <v>4.269999999999996E-2</v>
      </c>
      <c r="D1147" s="2">
        <f t="shared" si="154"/>
        <v>4.269999999999996E-2</v>
      </c>
      <c r="E1147" s="2">
        <f t="shared" si="155"/>
        <v>0</v>
      </c>
      <c r="F1147" s="2">
        <f t="shared" si="160"/>
        <v>1.074520708461028E-2</v>
      </c>
      <c r="G1147" s="2">
        <f t="shared" si="160"/>
        <v>1.3348615336562439E-2</v>
      </c>
      <c r="H1147" s="2">
        <f t="shared" si="157"/>
        <v>0.80496791717255423</v>
      </c>
      <c r="I1147" s="2">
        <f t="shared" si="158"/>
        <v>44.597353200245259</v>
      </c>
    </row>
    <row r="1148" spans="1:9" ht="13.5" x14ac:dyDescent="0.25">
      <c r="A1148" s="3">
        <f>TITRES_STAT!B1151</f>
        <v>43984</v>
      </c>
      <c r="B1148" s="5">
        <f>TITRES_STAT!D1151</f>
        <v>2.3641999999999999</v>
      </c>
      <c r="C1148" s="2">
        <f t="shared" si="153"/>
        <v>4.9900000000000055E-2</v>
      </c>
      <c r="D1148" s="2">
        <f t="shared" si="154"/>
        <v>4.9900000000000055E-2</v>
      </c>
      <c r="E1148" s="2">
        <f t="shared" si="155"/>
        <v>0</v>
      </c>
      <c r="F1148" s="2">
        <f t="shared" si="160"/>
        <v>1.3541978007138121E-2</v>
      </c>
      <c r="G1148" s="2">
        <f t="shared" si="160"/>
        <v>1.2395142812522266E-2</v>
      </c>
      <c r="H1148" s="2">
        <f t="shared" si="157"/>
        <v>1.0925229512851806</v>
      </c>
      <c r="I1148" s="2">
        <f t="shared" si="158"/>
        <v>52.210798959895641</v>
      </c>
    </row>
    <row r="1149" spans="1:9" ht="13.5" x14ac:dyDescent="0.25">
      <c r="A1149" s="3">
        <f>TITRES_STAT!B1152</f>
        <v>43985</v>
      </c>
      <c r="B1149" s="5">
        <f>TITRES_STAT!D1152</f>
        <v>2.3571</v>
      </c>
      <c r="C1149" s="2">
        <f t="shared" si="153"/>
        <v>-7.0999999999998842E-3</v>
      </c>
      <c r="D1149" s="2">
        <f t="shared" si="154"/>
        <v>0</v>
      </c>
      <c r="E1149" s="2">
        <f t="shared" si="155"/>
        <v>7.0999999999998842E-3</v>
      </c>
      <c r="F1149" s="2">
        <f t="shared" ref="F1149:G1164" si="161">((F1148*13)+D1149)/14</f>
        <v>1.2574693863771112E-2</v>
      </c>
      <c r="G1149" s="2">
        <f t="shared" si="161"/>
        <v>1.2016918325913523E-2</v>
      </c>
      <c r="H1149" s="2">
        <f t="shared" si="157"/>
        <v>1.0464158549413447</v>
      </c>
      <c r="I1149" s="2">
        <f t="shared" si="158"/>
        <v>51.134076801380999</v>
      </c>
    </row>
    <row r="1150" spans="1:9" ht="13.5" x14ac:dyDescent="0.25">
      <c r="A1150" s="3">
        <f>TITRES_STAT!B1153</f>
        <v>43986</v>
      </c>
      <c r="B1150" s="5">
        <f>TITRES_STAT!D1153</f>
        <v>2.3784000000000001</v>
      </c>
      <c r="C1150" s="2">
        <f t="shared" si="153"/>
        <v>2.1300000000000097E-2</v>
      </c>
      <c r="D1150" s="2">
        <f t="shared" si="154"/>
        <v>2.1300000000000097E-2</v>
      </c>
      <c r="E1150" s="2">
        <f t="shared" si="155"/>
        <v>0</v>
      </c>
      <c r="F1150" s="2">
        <f t="shared" si="161"/>
        <v>1.3197930016358897E-2</v>
      </c>
      <c r="G1150" s="2">
        <f t="shared" si="161"/>
        <v>1.1158567016919699E-2</v>
      </c>
      <c r="H1150" s="2">
        <f t="shared" si="157"/>
        <v>1.1827620873134443</v>
      </c>
      <c r="I1150" s="2">
        <f t="shared" si="158"/>
        <v>54.186486662373476</v>
      </c>
    </row>
    <row r="1151" spans="1:9" ht="13.5" x14ac:dyDescent="0.25">
      <c r="A1151" s="3">
        <f>TITRES_STAT!B1154</f>
        <v>43987</v>
      </c>
      <c r="B1151" s="5">
        <f>TITRES_STAT!D1154</f>
        <v>2.4354</v>
      </c>
      <c r="C1151" s="2">
        <f t="shared" si="153"/>
        <v>5.699999999999994E-2</v>
      </c>
      <c r="D1151" s="2">
        <f t="shared" si="154"/>
        <v>5.699999999999994E-2</v>
      </c>
      <c r="E1151" s="2">
        <f t="shared" si="155"/>
        <v>0</v>
      </c>
      <c r="F1151" s="2">
        <f t="shared" si="161"/>
        <v>1.6326649300904685E-2</v>
      </c>
      <c r="G1151" s="2">
        <f t="shared" si="161"/>
        <v>1.036152651571115E-2</v>
      </c>
      <c r="H1151" s="2">
        <f t="shared" si="157"/>
        <v>1.5756992250271848</v>
      </c>
      <c r="I1151" s="2">
        <f t="shared" si="158"/>
        <v>61.175591067336455</v>
      </c>
    </row>
    <row r="1152" spans="1:9" ht="13.5" x14ac:dyDescent="0.25">
      <c r="A1152" s="3">
        <f>TITRES_STAT!B1155</f>
        <v>43990</v>
      </c>
      <c r="B1152" s="5">
        <f>TITRES_STAT!D1155</f>
        <v>2.4211</v>
      </c>
      <c r="C1152" s="2">
        <f t="shared" si="153"/>
        <v>-1.4299999999999979E-2</v>
      </c>
      <c r="D1152" s="2">
        <f t="shared" si="154"/>
        <v>0</v>
      </c>
      <c r="E1152" s="2">
        <f t="shared" si="155"/>
        <v>1.4299999999999979E-2</v>
      </c>
      <c r="F1152" s="2">
        <f t="shared" si="161"/>
        <v>1.5160460065125779E-2</v>
      </c>
      <c r="G1152" s="2">
        <f t="shared" si="161"/>
        <v>1.0642846050303209E-2</v>
      </c>
      <c r="H1152" s="2">
        <f t="shared" si="157"/>
        <v>1.4244742424601609</v>
      </c>
      <c r="I1152" s="2">
        <f t="shared" si="158"/>
        <v>58.753944154701323</v>
      </c>
    </row>
    <row r="1153" spans="1:9" ht="13.5" x14ac:dyDescent="0.25">
      <c r="A1153" s="3">
        <f>TITRES_STAT!B1156</f>
        <v>43991</v>
      </c>
      <c r="B1153" s="5">
        <f>TITRES_STAT!D1156</f>
        <v>2.3997999999999999</v>
      </c>
      <c r="C1153" s="2">
        <f t="shared" si="153"/>
        <v>-2.1300000000000097E-2</v>
      </c>
      <c r="D1153" s="2">
        <f t="shared" si="154"/>
        <v>0</v>
      </c>
      <c r="E1153" s="2">
        <f t="shared" si="155"/>
        <v>2.1300000000000097E-2</v>
      </c>
      <c r="F1153" s="2">
        <f t="shared" si="161"/>
        <v>1.4077570060473938E-2</v>
      </c>
      <c r="G1153" s="2">
        <f t="shared" si="161"/>
        <v>1.1404071332424414E-2</v>
      </c>
      <c r="H1153" s="2">
        <f t="shared" si="157"/>
        <v>1.2344337079379841</v>
      </c>
      <c r="I1153" s="2">
        <f t="shared" si="158"/>
        <v>55.24593115260349</v>
      </c>
    </row>
    <row r="1154" spans="1:9" ht="13.5" x14ac:dyDescent="0.25">
      <c r="A1154" s="3">
        <f>TITRES_STAT!B1157</f>
        <v>43992</v>
      </c>
      <c r="B1154" s="5">
        <f>TITRES_STAT!D1157</f>
        <v>2.4211</v>
      </c>
      <c r="C1154" s="2">
        <f t="shared" si="153"/>
        <v>2.1300000000000097E-2</v>
      </c>
      <c r="D1154" s="2">
        <f t="shared" si="154"/>
        <v>2.1300000000000097E-2</v>
      </c>
      <c r="E1154" s="2">
        <f t="shared" si="155"/>
        <v>0</v>
      </c>
      <c r="F1154" s="2">
        <f t="shared" si="161"/>
        <v>1.4593457913297235E-2</v>
      </c>
      <c r="G1154" s="2">
        <f t="shared" si="161"/>
        <v>1.0589494808679812E-2</v>
      </c>
      <c r="H1154" s="2">
        <f t="shared" si="157"/>
        <v>1.3781070935825499</v>
      </c>
      <c r="I1154" s="2">
        <f t="shared" si="158"/>
        <v>57.949749079906702</v>
      </c>
    </row>
    <row r="1155" spans="1:9" ht="13.5" x14ac:dyDescent="0.25">
      <c r="A1155" s="3">
        <f>TITRES_STAT!B1158</f>
        <v>43993</v>
      </c>
      <c r="B1155" s="5">
        <f>TITRES_STAT!D1158</f>
        <v>2.4211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1.3551068062347432E-2</v>
      </c>
      <c r="G1155" s="2">
        <f t="shared" si="161"/>
        <v>9.833102322345539E-3</v>
      </c>
      <c r="H1155" s="2">
        <f t="shared" si="157"/>
        <v>1.3781070935825499</v>
      </c>
      <c r="I1155" s="2">
        <f t="shared" si="158"/>
        <v>57.949749079906702</v>
      </c>
    </row>
    <row r="1156" spans="1:9" ht="13.5" x14ac:dyDescent="0.25">
      <c r="A1156" s="3">
        <f>TITRES_STAT!B1159</f>
        <v>43994</v>
      </c>
      <c r="B1156" s="5">
        <f>TITRES_STAT!D1159</f>
        <v>2.4211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1.2583134629322616E-2</v>
      </c>
      <c r="G1156" s="2">
        <f t="shared" si="161"/>
        <v>9.130737870749429E-3</v>
      </c>
      <c r="H1156" s="2">
        <f t="shared" si="157"/>
        <v>1.3781070935825499</v>
      </c>
      <c r="I1156" s="2">
        <f t="shared" si="158"/>
        <v>57.949749079906702</v>
      </c>
    </row>
    <row r="1157" spans="1:9" ht="13.5" x14ac:dyDescent="0.25">
      <c r="A1157" s="3">
        <f>TITRES_STAT!B1160</f>
        <v>43997</v>
      </c>
      <c r="B1157" s="5">
        <f>TITRES_STAT!D1160</f>
        <v>2.4781</v>
      </c>
      <c r="C1157" s="2">
        <f t="shared" si="162"/>
        <v>5.699999999999994E-2</v>
      </c>
      <c r="D1157" s="2">
        <f t="shared" si="163"/>
        <v>5.699999999999994E-2</v>
      </c>
      <c r="E1157" s="2">
        <f t="shared" si="164"/>
        <v>0</v>
      </c>
      <c r="F1157" s="2">
        <f t="shared" si="161"/>
        <v>1.5755767870085282E-2</v>
      </c>
      <c r="G1157" s="2">
        <f t="shared" si="161"/>
        <v>8.4785423085530411E-3</v>
      </c>
      <c r="H1157" s="2">
        <f t="shared" si="157"/>
        <v>1.8583109332592551</v>
      </c>
      <c r="I1157" s="2">
        <f t="shared" si="158"/>
        <v>65.014303084943705</v>
      </c>
    </row>
    <row r="1158" spans="1:9" ht="13.5" x14ac:dyDescent="0.25">
      <c r="A1158" s="3">
        <f>TITRES_STAT!B1161</f>
        <v>43998</v>
      </c>
      <c r="B1158" s="5">
        <f>TITRES_STAT!D1161</f>
        <v>2.4068999999999998</v>
      </c>
      <c r="C1158" s="2">
        <f t="shared" si="162"/>
        <v>-7.1200000000000152E-2</v>
      </c>
      <c r="D1158" s="2">
        <f t="shared" si="163"/>
        <v>0</v>
      </c>
      <c r="E1158" s="2">
        <f t="shared" si="164"/>
        <v>7.1200000000000152E-2</v>
      </c>
      <c r="F1158" s="2">
        <f t="shared" si="161"/>
        <v>1.4630355879364903E-2</v>
      </c>
      <c r="G1158" s="2">
        <f t="shared" si="161"/>
        <v>1.2958646429370693E-2</v>
      </c>
      <c r="H1158" s="2">
        <f t="shared" si="157"/>
        <v>1.1290034000931835</v>
      </c>
      <c r="I1158" s="2">
        <f t="shared" si="158"/>
        <v>53.029666370836637</v>
      </c>
    </row>
    <row r="1159" spans="1:9" ht="13.5" x14ac:dyDescent="0.25">
      <c r="A1159" s="3">
        <f>TITRES_STAT!B1162</f>
        <v>43999</v>
      </c>
      <c r="B1159" s="5">
        <f>TITRES_STAT!D1162</f>
        <v>2.3498999999999999</v>
      </c>
      <c r="C1159" s="2">
        <f t="shared" si="162"/>
        <v>-5.699999999999994E-2</v>
      </c>
      <c r="D1159" s="2">
        <f t="shared" si="163"/>
        <v>0</v>
      </c>
      <c r="E1159" s="2">
        <f t="shared" si="164"/>
        <v>5.699999999999994E-2</v>
      </c>
      <c r="F1159" s="2">
        <f t="shared" si="161"/>
        <v>1.3585330459410266E-2</v>
      </c>
      <c r="G1159" s="2">
        <f t="shared" si="161"/>
        <v>1.6104457398701352E-2</v>
      </c>
      <c r="H1159" s="2">
        <f t="shared" si="157"/>
        <v>0.84357579538853478</v>
      </c>
      <c r="I1159" s="2">
        <f t="shared" si="158"/>
        <v>45.757586831994104</v>
      </c>
    </row>
    <row r="1160" spans="1:9" ht="13.5" x14ac:dyDescent="0.25">
      <c r="A1160" s="3">
        <f>TITRES_STAT!B1163</f>
        <v>44000</v>
      </c>
      <c r="B1160" s="5">
        <f>TITRES_STAT!D1163</f>
        <v>2.2858000000000001</v>
      </c>
      <c r="C1160" s="2">
        <f t="shared" si="162"/>
        <v>-6.4099999999999824E-2</v>
      </c>
      <c r="D1160" s="2">
        <f t="shared" si="163"/>
        <v>0</v>
      </c>
      <c r="E1160" s="2">
        <f t="shared" si="164"/>
        <v>6.4099999999999824E-2</v>
      </c>
      <c r="F1160" s="2">
        <f t="shared" si="161"/>
        <v>1.2614949712309533E-2</v>
      </c>
      <c r="G1160" s="2">
        <f t="shared" si="161"/>
        <v>1.9532710441651245E-2</v>
      </c>
      <c r="H1160" s="2">
        <f t="shared" si="157"/>
        <v>0.64583713304885804</v>
      </c>
      <c r="I1160" s="2">
        <f t="shared" si="158"/>
        <v>39.240646603498753</v>
      </c>
    </row>
    <row r="1161" spans="1:9" ht="13.5" x14ac:dyDescent="0.25">
      <c r="A1161" s="3">
        <f>TITRES_STAT!B1164</f>
        <v>44001</v>
      </c>
      <c r="B1161" s="5">
        <f>TITRES_STAT!D1164</f>
        <v>2.3357000000000001</v>
      </c>
      <c r="C1161" s="2">
        <f t="shared" si="162"/>
        <v>4.9900000000000055E-2</v>
      </c>
      <c r="D1161" s="2">
        <f t="shared" si="163"/>
        <v>4.9900000000000055E-2</v>
      </c>
      <c r="E1161" s="2">
        <f t="shared" si="164"/>
        <v>0</v>
      </c>
      <c r="F1161" s="2">
        <f t="shared" si="161"/>
        <v>1.5278167590001713E-2</v>
      </c>
      <c r="G1161" s="2">
        <f t="shared" si="161"/>
        <v>1.8137516838676156E-2</v>
      </c>
      <c r="H1161" s="2">
        <f t="shared" si="157"/>
        <v>0.84235166951976514</v>
      </c>
      <c r="I1161" s="2">
        <f t="shared" si="158"/>
        <v>45.721546187723</v>
      </c>
    </row>
    <row r="1162" spans="1:9" ht="13.5" x14ac:dyDescent="0.25">
      <c r="A1162" s="3">
        <f>TITRES_STAT!B1165</f>
        <v>44004</v>
      </c>
      <c r="B1162" s="5">
        <f>TITRES_STAT!D1165</f>
        <v>2.2715999999999998</v>
      </c>
      <c r="C1162" s="2">
        <f t="shared" si="162"/>
        <v>-6.4100000000000268E-2</v>
      </c>
      <c r="D1162" s="2">
        <f t="shared" si="163"/>
        <v>0</v>
      </c>
      <c r="E1162" s="2">
        <f t="shared" si="164"/>
        <v>6.4100000000000268E-2</v>
      </c>
      <c r="F1162" s="2">
        <f t="shared" si="161"/>
        <v>1.4186869905001591E-2</v>
      </c>
      <c r="G1162" s="2">
        <f t="shared" si="161"/>
        <v>2.1420551350199307E-2</v>
      </c>
      <c r="H1162" s="2">
        <f t="shared" si="157"/>
        <v>0.66230180881266576</v>
      </c>
      <c r="I1162" s="2">
        <f t="shared" si="158"/>
        <v>39.842452513826522</v>
      </c>
    </row>
    <row r="1163" spans="1:9" ht="13.5" x14ac:dyDescent="0.25">
      <c r="A1163" s="3">
        <f>TITRES_STAT!B1166</f>
        <v>44005</v>
      </c>
      <c r="B1163" s="5">
        <f>TITRES_STAT!D1166</f>
        <v>2.2645</v>
      </c>
      <c r="C1163" s="2">
        <f t="shared" si="162"/>
        <v>-7.0999999999998842E-3</v>
      </c>
      <c r="D1163" s="2">
        <f t="shared" si="163"/>
        <v>0</v>
      </c>
      <c r="E1163" s="2">
        <f t="shared" si="164"/>
        <v>7.0999999999998842E-3</v>
      </c>
      <c r="F1163" s="2">
        <f t="shared" si="161"/>
        <v>1.3173522054644334E-2</v>
      </c>
      <c r="G1163" s="2">
        <f t="shared" si="161"/>
        <v>2.0397654825185064E-2</v>
      </c>
      <c r="H1163" s="2">
        <f t="shared" si="157"/>
        <v>0.64583512994733761</v>
      </c>
      <c r="I1163" s="2">
        <f t="shared" si="158"/>
        <v>39.240572654929458</v>
      </c>
    </row>
    <row r="1164" spans="1:9" ht="13.5" x14ac:dyDescent="0.25">
      <c r="A1164" s="3">
        <f>TITRES_STAT!B1167</f>
        <v>44006</v>
      </c>
      <c r="B1164" s="5">
        <f>TITRES_STAT!D1167</f>
        <v>2.2645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1.223255619359831E-2</v>
      </c>
      <c r="G1164" s="2">
        <f t="shared" si="161"/>
        <v>1.894067948052899E-2</v>
      </c>
      <c r="H1164" s="2">
        <f t="shared" si="157"/>
        <v>0.64583512994733749</v>
      </c>
      <c r="I1164" s="2">
        <f t="shared" si="158"/>
        <v>39.240572654929451</v>
      </c>
    </row>
    <row r="1165" spans="1:9" ht="13.5" x14ac:dyDescent="0.25">
      <c r="A1165" s="3">
        <f>TITRES_STAT!B1168</f>
        <v>44007</v>
      </c>
      <c r="B1165" s="5">
        <f>TITRES_STAT!D1168</f>
        <v>2.2502</v>
      </c>
      <c r="C1165" s="2">
        <f t="shared" si="162"/>
        <v>-1.4299999999999979E-2</v>
      </c>
      <c r="D1165" s="2">
        <f t="shared" si="163"/>
        <v>0</v>
      </c>
      <c r="E1165" s="2">
        <f t="shared" si="164"/>
        <v>1.4299999999999979E-2</v>
      </c>
      <c r="F1165" s="2">
        <f t="shared" ref="F1165:G1180" si="165">((F1164*13)+D1165)/14</f>
        <v>1.1358802179769858E-2</v>
      </c>
      <c r="G1165" s="2">
        <f t="shared" si="165"/>
        <v>1.8609202374776916E-2</v>
      </c>
      <c r="H1165" s="2">
        <f t="shared" si="157"/>
        <v>0.61038629980002168</v>
      </c>
      <c r="I1165" s="2">
        <f t="shared" si="158"/>
        <v>37.903098149544597</v>
      </c>
    </row>
    <row r="1166" spans="1:9" ht="13.5" x14ac:dyDescent="0.25">
      <c r="A1166" s="3">
        <f>TITRES_STAT!B1169</f>
        <v>44008</v>
      </c>
      <c r="B1166" s="5">
        <f>TITRES_STAT!D1169</f>
        <v>2.2715999999999998</v>
      </c>
      <c r="C1166" s="2">
        <f t="shared" si="162"/>
        <v>2.1399999999999864E-2</v>
      </c>
      <c r="D1166" s="2">
        <f t="shared" si="163"/>
        <v>2.1399999999999864E-2</v>
      </c>
      <c r="E1166" s="2">
        <f t="shared" si="164"/>
        <v>0</v>
      </c>
      <c r="F1166" s="2">
        <f t="shared" si="165"/>
        <v>1.2076030595500572E-2</v>
      </c>
      <c r="G1166" s="2">
        <f t="shared" si="165"/>
        <v>1.7279973633721423E-2</v>
      </c>
      <c r="H1166" s="2">
        <f t="shared" si="157"/>
        <v>0.6988454294822829</v>
      </c>
      <c r="I1166" s="2">
        <f t="shared" si="158"/>
        <v>41.136492900078238</v>
      </c>
    </row>
    <row r="1167" spans="1:9" ht="13.5" x14ac:dyDescent="0.25">
      <c r="A1167" s="3">
        <f>TITRES_STAT!B1170</f>
        <v>44011</v>
      </c>
      <c r="B1167" s="5">
        <f>TITRES_STAT!D1170</f>
        <v>2.3142999999999998</v>
      </c>
      <c r="C1167" s="2">
        <f t="shared" si="162"/>
        <v>4.269999999999996E-2</v>
      </c>
      <c r="D1167" s="2">
        <f t="shared" si="163"/>
        <v>4.269999999999996E-2</v>
      </c>
      <c r="E1167" s="2">
        <f t="shared" si="164"/>
        <v>0</v>
      </c>
      <c r="F1167" s="2">
        <f t="shared" si="165"/>
        <v>1.4263456981536244E-2</v>
      </c>
      <c r="G1167" s="2">
        <f t="shared" si="165"/>
        <v>1.6045689802741323E-2</v>
      </c>
      <c r="H1167" s="2">
        <f t="shared" si="157"/>
        <v>0.88892762834661088</v>
      </c>
      <c r="I1167" s="2">
        <f t="shared" si="158"/>
        <v>47.059909284332633</v>
      </c>
    </row>
    <row r="1168" spans="1:9" ht="13.5" x14ac:dyDescent="0.25">
      <c r="A1168" s="3">
        <f>TITRES_STAT!B1171</f>
        <v>44012</v>
      </c>
      <c r="B1168" s="5">
        <f>TITRES_STAT!D1171</f>
        <v>2.2715999999999998</v>
      </c>
      <c r="C1168" s="2">
        <f t="shared" si="162"/>
        <v>-4.269999999999996E-2</v>
      </c>
      <c r="D1168" s="2">
        <f t="shared" si="163"/>
        <v>0</v>
      </c>
      <c r="E1168" s="2">
        <f t="shared" si="164"/>
        <v>4.269999999999996E-2</v>
      </c>
      <c r="F1168" s="2">
        <f t="shared" si="165"/>
        <v>1.3244638625712226E-2</v>
      </c>
      <c r="G1168" s="2">
        <f t="shared" si="165"/>
        <v>1.7949569102545509E-2</v>
      </c>
      <c r="H1168" s="2">
        <f t="shared" si="157"/>
        <v>0.73788058922450372</v>
      </c>
      <c r="I1168" s="2">
        <f t="shared" si="158"/>
        <v>42.458647262627458</v>
      </c>
    </row>
    <row r="1169" spans="1:9" ht="13.5" x14ac:dyDescent="0.25">
      <c r="A1169" s="3">
        <f>TITRES_STAT!B1172</f>
        <v>44013</v>
      </c>
      <c r="B1169" s="5">
        <f>TITRES_STAT!D1172</f>
        <v>2.2715999999999998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1.2298593009589924E-2</v>
      </c>
      <c r="G1169" s="2">
        <f t="shared" si="165"/>
        <v>1.666745702379226E-2</v>
      </c>
      <c r="H1169" s="2">
        <f t="shared" ref="H1169:H1232" si="166">F1169/G1169</f>
        <v>0.73788058922450361</v>
      </c>
      <c r="I1169" s="2">
        <f t="shared" ref="I1169:I1232" si="167">IF(G1169=0,100,100-(100/(1+H1169)))</f>
        <v>42.458647262627451</v>
      </c>
    </row>
    <row r="1170" spans="1:9" ht="13.5" x14ac:dyDescent="0.25">
      <c r="A1170" s="3">
        <f>TITRES_STAT!B1173</f>
        <v>44014</v>
      </c>
      <c r="B1170" s="5">
        <f>TITRES_STAT!D1173</f>
        <v>2.2645</v>
      </c>
      <c r="C1170" s="2">
        <f t="shared" si="162"/>
        <v>-7.0999999999998842E-3</v>
      </c>
      <c r="D1170" s="2">
        <f t="shared" si="163"/>
        <v>0</v>
      </c>
      <c r="E1170" s="2">
        <f t="shared" si="164"/>
        <v>7.0999999999998842E-3</v>
      </c>
      <c r="F1170" s="2">
        <f t="shared" si="165"/>
        <v>1.14201220803335E-2</v>
      </c>
      <c r="G1170" s="2">
        <f t="shared" si="165"/>
        <v>1.5984067236378519E-2</v>
      </c>
      <c r="H1170" s="2">
        <f t="shared" si="166"/>
        <v>0.71446909672290249</v>
      </c>
      <c r="I1170" s="2">
        <f t="shared" si="167"/>
        <v>41.67290609603662</v>
      </c>
    </row>
    <row r="1171" spans="1:9" ht="13.5" x14ac:dyDescent="0.25">
      <c r="A1171" s="3">
        <f>TITRES_STAT!B1174</f>
        <v>44015</v>
      </c>
      <c r="B1171" s="5">
        <f>TITRES_STAT!D1174</f>
        <v>2.3142999999999998</v>
      </c>
      <c r="C1171" s="2">
        <f t="shared" si="162"/>
        <v>4.9799999999999844E-2</v>
      </c>
      <c r="D1171" s="2">
        <f t="shared" si="163"/>
        <v>4.9799999999999844E-2</v>
      </c>
      <c r="E1171" s="2">
        <f t="shared" si="164"/>
        <v>0</v>
      </c>
      <c r="F1171" s="2">
        <f t="shared" si="165"/>
        <v>1.4161541931738238E-2</v>
      </c>
      <c r="G1171" s="2">
        <f t="shared" si="165"/>
        <v>1.4842348148065768E-2</v>
      </c>
      <c r="H1171" s="2">
        <f t="shared" si="166"/>
        <v>0.95413082825332785</v>
      </c>
      <c r="I1171" s="2">
        <f t="shared" si="167"/>
        <v>48.82635361247354</v>
      </c>
    </row>
    <row r="1172" spans="1:9" ht="13.5" x14ac:dyDescent="0.25">
      <c r="A1172" s="3">
        <f>TITRES_STAT!B1175</f>
        <v>44018</v>
      </c>
      <c r="B1172" s="5">
        <f>TITRES_STAT!D1175</f>
        <v>2.3071999999999999</v>
      </c>
      <c r="C1172" s="2">
        <f t="shared" si="162"/>
        <v>-7.0999999999998842E-3</v>
      </c>
      <c r="D1172" s="2">
        <f t="shared" si="163"/>
        <v>0</v>
      </c>
      <c r="E1172" s="2">
        <f t="shared" si="164"/>
        <v>7.0999999999998842E-3</v>
      </c>
      <c r="F1172" s="2">
        <f t="shared" si="165"/>
        <v>1.3150003222328363E-2</v>
      </c>
      <c r="G1172" s="2">
        <f t="shared" si="165"/>
        <v>1.4289323280346777E-2</v>
      </c>
      <c r="H1172" s="2">
        <f t="shared" si="166"/>
        <v>0.92026773866993339</v>
      </c>
      <c r="I1172" s="2">
        <f t="shared" si="167"/>
        <v>47.923928530265968</v>
      </c>
    </row>
    <row r="1173" spans="1:9" ht="13.5" x14ac:dyDescent="0.25">
      <c r="A1173" s="3">
        <f>TITRES_STAT!B1176</f>
        <v>44019</v>
      </c>
      <c r="B1173" s="5">
        <f>TITRES_STAT!D1176</f>
        <v>2.3071999999999999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1.2210717277876338E-2</v>
      </c>
      <c r="G1173" s="2">
        <f t="shared" si="165"/>
        <v>1.3268657331750578E-2</v>
      </c>
      <c r="H1173" s="2">
        <f t="shared" si="166"/>
        <v>0.9202677386699335</v>
      </c>
      <c r="I1173" s="2">
        <f t="shared" si="167"/>
        <v>47.923928530265975</v>
      </c>
    </row>
    <row r="1174" spans="1:9" ht="13.5" x14ac:dyDescent="0.25">
      <c r="A1174" s="3">
        <f>TITRES_STAT!B1177</f>
        <v>44020</v>
      </c>
      <c r="B1174" s="5">
        <f>TITRES_STAT!D1177</f>
        <v>2.4424999999999999</v>
      </c>
      <c r="C1174" s="2">
        <f t="shared" si="162"/>
        <v>0.13529999999999998</v>
      </c>
      <c r="D1174" s="2">
        <f t="shared" si="163"/>
        <v>0.13529999999999998</v>
      </c>
      <c r="E1174" s="2">
        <f t="shared" si="164"/>
        <v>0</v>
      </c>
      <c r="F1174" s="2">
        <f t="shared" si="165"/>
        <v>2.1002808900885166E-2</v>
      </c>
      <c r="G1174" s="2">
        <f t="shared" si="165"/>
        <v>1.2320896093768394E-2</v>
      </c>
      <c r="H1174" s="2">
        <f t="shared" si="166"/>
        <v>1.704649462266618</v>
      </c>
      <c r="I1174" s="2">
        <f t="shared" si="167"/>
        <v>63.026631955404859</v>
      </c>
    </row>
    <row r="1175" spans="1:9" ht="13.5" x14ac:dyDescent="0.25">
      <c r="A1175" s="3">
        <f>TITRES_STAT!B1178</f>
        <v>44021</v>
      </c>
      <c r="B1175" s="5">
        <f>TITRES_STAT!D1178</f>
        <v>2.4923999999999999</v>
      </c>
      <c r="C1175" s="2">
        <f t="shared" si="162"/>
        <v>4.9900000000000055E-2</v>
      </c>
      <c r="D1175" s="2">
        <f t="shared" si="163"/>
        <v>4.9900000000000055E-2</v>
      </c>
      <c r="E1175" s="2">
        <f t="shared" si="164"/>
        <v>0</v>
      </c>
      <c r="F1175" s="2">
        <f t="shared" si="165"/>
        <v>2.3066893979393373E-2</v>
      </c>
      <c r="G1175" s="2">
        <f t="shared" si="165"/>
        <v>1.1440832087070653E-2</v>
      </c>
      <c r="H1175" s="2">
        <f t="shared" si="166"/>
        <v>2.0161902389478645</v>
      </c>
      <c r="I1175" s="2">
        <f t="shared" si="167"/>
        <v>66.845592592699688</v>
      </c>
    </row>
    <row r="1176" spans="1:9" ht="13.5" x14ac:dyDescent="0.25">
      <c r="A1176" s="3">
        <f>TITRES_STAT!B1179</f>
        <v>44022</v>
      </c>
      <c r="B1176" s="5">
        <f>TITRES_STAT!D1179</f>
        <v>2.4851999999999999</v>
      </c>
      <c r="C1176" s="2">
        <f t="shared" si="162"/>
        <v>-7.2000000000000952E-3</v>
      </c>
      <c r="D1176" s="2">
        <f t="shared" si="163"/>
        <v>0</v>
      </c>
      <c r="E1176" s="2">
        <f t="shared" si="164"/>
        <v>7.2000000000000952E-3</v>
      </c>
      <c r="F1176" s="2">
        <f t="shared" si="165"/>
        <v>2.1419258695150989E-2</v>
      </c>
      <c r="G1176" s="2">
        <f t="shared" si="165"/>
        <v>1.1137915509422756E-2</v>
      </c>
      <c r="H1176" s="2">
        <f t="shared" si="166"/>
        <v>1.9230940185378622</v>
      </c>
      <c r="I1176" s="2">
        <f t="shared" si="167"/>
        <v>65.789673761495976</v>
      </c>
    </row>
    <row r="1177" spans="1:9" ht="13.5" x14ac:dyDescent="0.25">
      <c r="A1177" s="3">
        <f>TITRES_STAT!B1180</f>
        <v>44025</v>
      </c>
      <c r="B1177" s="5">
        <f>TITRES_STAT!D1180</f>
        <v>2.4211</v>
      </c>
      <c r="C1177" s="2">
        <f t="shared" si="162"/>
        <v>-6.4099999999999824E-2</v>
      </c>
      <c r="D1177" s="2">
        <f t="shared" si="163"/>
        <v>0</v>
      </c>
      <c r="E1177" s="2">
        <f t="shared" si="164"/>
        <v>6.4099999999999824E-2</v>
      </c>
      <c r="F1177" s="2">
        <f t="shared" si="165"/>
        <v>1.9889311645497346E-2</v>
      </c>
      <c r="G1177" s="2">
        <f t="shared" si="165"/>
        <v>1.4920921544463976E-2</v>
      </c>
      <c r="H1177" s="2">
        <f t="shared" si="166"/>
        <v>1.332981450658238</v>
      </c>
      <c r="I1177" s="2">
        <f t="shared" si="167"/>
        <v>57.136393016847371</v>
      </c>
    </row>
    <row r="1178" spans="1:9" ht="13.5" x14ac:dyDescent="0.25">
      <c r="A1178" s="3">
        <f>TITRES_STAT!B1181</f>
        <v>44026</v>
      </c>
      <c r="B1178" s="5">
        <f>TITRES_STAT!D1181</f>
        <v>2.3855</v>
      </c>
      <c r="C1178" s="2">
        <f t="shared" si="162"/>
        <v>-3.5600000000000076E-2</v>
      </c>
      <c r="D1178" s="2">
        <f t="shared" si="163"/>
        <v>0</v>
      </c>
      <c r="E1178" s="2">
        <f t="shared" si="164"/>
        <v>3.5600000000000076E-2</v>
      </c>
      <c r="F1178" s="2">
        <f t="shared" si="165"/>
        <v>1.8468646527961822E-2</v>
      </c>
      <c r="G1178" s="2">
        <f t="shared" si="165"/>
        <v>1.6397998577002269E-2</v>
      </c>
      <c r="H1178" s="2">
        <f t="shared" si="166"/>
        <v>1.1262744316775084</v>
      </c>
      <c r="I1178" s="2">
        <f t="shared" si="167"/>
        <v>52.969382263085514</v>
      </c>
    </row>
    <row r="1179" spans="1:9" ht="13.5" x14ac:dyDescent="0.25">
      <c r="A1179" s="3">
        <f>TITRES_STAT!B1182</f>
        <v>44027</v>
      </c>
      <c r="B1179" s="5">
        <f>TITRES_STAT!D1182</f>
        <v>2.3855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1.7149457490250264E-2</v>
      </c>
      <c r="G1179" s="2">
        <f t="shared" si="165"/>
        <v>1.522671296435925E-2</v>
      </c>
      <c r="H1179" s="2">
        <f t="shared" si="166"/>
        <v>1.1262744316775084</v>
      </c>
      <c r="I1179" s="2">
        <f t="shared" si="167"/>
        <v>52.969382263085514</v>
      </c>
    </row>
    <row r="1180" spans="1:9" ht="13.5" x14ac:dyDescent="0.25">
      <c r="A1180" s="3">
        <f>TITRES_STAT!B1183</f>
        <v>44028</v>
      </c>
      <c r="B1180" s="5">
        <f>TITRES_STAT!D1183</f>
        <v>2.4851999999999999</v>
      </c>
      <c r="C1180" s="2">
        <f t="shared" si="162"/>
        <v>9.96999999999999E-2</v>
      </c>
      <c r="D1180" s="2">
        <f t="shared" si="163"/>
        <v>9.96999999999999E-2</v>
      </c>
      <c r="E1180" s="2">
        <f t="shared" si="164"/>
        <v>0</v>
      </c>
      <c r="F1180" s="2">
        <f t="shared" si="165"/>
        <v>2.3045924812375239E-2</v>
      </c>
      <c r="G1180" s="2">
        <f t="shared" si="165"/>
        <v>1.4139090609762161E-2</v>
      </c>
      <c r="H1180" s="2">
        <f t="shared" si="166"/>
        <v>1.6299439227345685</v>
      </c>
      <c r="I1180" s="2">
        <f t="shared" si="167"/>
        <v>61.976375566205313</v>
      </c>
    </row>
    <row r="1181" spans="1:9" ht="13.5" x14ac:dyDescent="0.25">
      <c r="A1181" s="3">
        <f>TITRES_STAT!B1184</f>
        <v>44029</v>
      </c>
      <c r="B1181" s="5">
        <f>TITRES_STAT!D1184</f>
        <v>2.4923999999999999</v>
      </c>
      <c r="C1181" s="2">
        <f t="shared" si="162"/>
        <v>7.2000000000000952E-3</v>
      </c>
      <c r="D1181" s="2">
        <f t="shared" si="163"/>
        <v>7.2000000000000952E-3</v>
      </c>
      <c r="E1181" s="2">
        <f t="shared" si="164"/>
        <v>0</v>
      </c>
      <c r="F1181" s="2">
        <f t="shared" ref="F1181:G1196" si="168">((F1180*13)+D1181)/14</f>
        <v>2.191407304006273E-2</v>
      </c>
      <c r="G1181" s="2">
        <f t="shared" si="168"/>
        <v>1.3129155566207721E-2</v>
      </c>
      <c r="H1181" s="2">
        <f t="shared" si="166"/>
        <v>1.6691151940088162</v>
      </c>
      <c r="I1181" s="2">
        <f t="shared" si="167"/>
        <v>62.534400828985092</v>
      </c>
    </row>
    <row r="1182" spans="1:9" ht="13.5" x14ac:dyDescent="0.25">
      <c r="A1182" s="3">
        <f>TITRES_STAT!B1185</f>
        <v>44032</v>
      </c>
      <c r="B1182" s="5">
        <f>TITRES_STAT!D1185</f>
        <v>2.4639000000000002</v>
      </c>
      <c r="C1182" s="2">
        <f t="shared" si="162"/>
        <v>-2.8499999999999748E-2</v>
      </c>
      <c r="D1182" s="2">
        <f t="shared" si="163"/>
        <v>0</v>
      </c>
      <c r="E1182" s="2">
        <f t="shared" si="164"/>
        <v>2.8499999999999748E-2</v>
      </c>
      <c r="F1182" s="2">
        <f t="shared" si="168"/>
        <v>2.0348782108629677E-2</v>
      </c>
      <c r="G1182" s="2">
        <f t="shared" si="168"/>
        <v>1.4227073025764295E-2</v>
      </c>
      <c r="H1182" s="2">
        <f t="shared" si="166"/>
        <v>1.4302859113592352</v>
      </c>
      <c r="I1182" s="2">
        <f t="shared" si="167"/>
        <v>58.85257798985841</v>
      </c>
    </row>
    <row r="1183" spans="1:9" ht="13.5" x14ac:dyDescent="0.25">
      <c r="A1183" s="3">
        <f>TITRES_STAT!B1186</f>
        <v>44033</v>
      </c>
      <c r="B1183" s="5">
        <f>TITRES_STAT!D1186</f>
        <v>2.4068999999999998</v>
      </c>
      <c r="C1183" s="2">
        <f t="shared" si="162"/>
        <v>-5.7000000000000384E-2</v>
      </c>
      <c r="D1183" s="2">
        <f t="shared" si="163"/>
        <v>0</v>
      </c>
      <c r="E1183" s="2">
        <f t="shared" si="164"/>
        <v>5.7000000000000384E-2</v>
      </c>
      <c r="F1183" s="2">
        <f t="shared" si="168"/>
        <v>1.8895297672298989E-2</v>
      </c>
      <c r="G1183" s="2">
        <f t="shared" si="168"/>
        <v>1.7282282095352586E-2</v>
      </c>
      <c r="H1183" s="2">
        <f t="shared" si="166"/>
        <v>1.0933334826990333</v>
      </c>
      <c r="I1183" s="2">
        <f t="shared" si="167"/>
        <v>52.229302771641855</v>
      </c>
    </row>
    <row r="1184" spans="1:9" ht="13.5" x14ac:dyDescent="0.25">
      <c r="A1184" s="3">
        <f>TITRES_STAT!B1187</f>
        <v>44034</v>
      </c>
      <c r="B1184" s="5">
        <f>TITRES_STAT!D1187</f>
        <v>2.4354</v>
      </c>
      <c r="C1184" s="2">
        <f t="shared" si="162"/>
        <v>2.8500000000000192E-2</v>
      </c>
      <c r="D1184" s="2">
        <f t="shared" si="163"/>
        <v>2.8500000000000192E-2</v>
      </c>
      <c r="E1184" s="2">
        <f t="shared" si="164"/>
        <v>0</v>
      </c>
      <c r="F1184" s="2">
        <f t="shared" si="168"/>
        <v>1.958134783856336E-2</v>
      </c>
      <c r="G1184" s="2">
        <f t="shared" si="168"/>
        <v>1.6047833374255974E-2</v>
      </c>
      <c r="H1184" s="2">
        <f t="shared" si="166"/>
        <v>1.2201863879005541</v>
      </c>
      <c r="I1184" s="2">
        <f t="shared" si="167"/>
        <v>54.958736552492027</v>
      </c>
    </row>
    <row r="1185" spans="1:9" ht="13.5" x14ac:dyDescent="0.25">
      <c r="A1185" s="3">
        <f>TITRES_STAT!B1188</f>
        <v>44035</v>
      </c>
      <c r="B1185" s="5">
        <f>TITRES_STAT!D1188</f>
        <v>2.4567999999999999</v>
      </c>
      <c r="C1185" s="2">
        <f t="shared" si="162"/>
        <v>2.1399999999999864E-2</v>
      </c>
      <c r="D1185" s="2">
        <f t="shared" si="163"/>
        <v>2.1399999999999864E-2</v>
      </c>
      <c r="E1185" s="2">
        <f t="shared" si="164"/>
        <v>0</v>
      </c>
      <c r="F1185" s="2">
        <f t="shared" si="168"/>
        <v>1.9711251564380253E-2</v>
      </c>
      <c r="G1185" s="2">
        <f t="shared" si="168"/>
        <v>1.490155956180912E-2</v>
      </c>
      <c r="H1185" s="2">
        <f t="shared" si="166"/>
        <v>1.3227643376937397</v>
      </c>
      <c r="I1185" s="2">
        <f t="shared" si="167"/>
        <v>56.947849432160019</v>
      </c>
    </row>
    <row r="1186" spans="1:9" ht="13.5" x14ac:dyDescent="0.25">
      <c r="A1186" s="3">
        <f>TITRES_STAT!B1189</f>
        <v>44036</v>
      </c>
      <c r="B1186" s="5">
        <f>TITRES_STAT!D1189</f>
        <v>2.3784000000000001</v>
      </c>
      <c r="C1186" s="2">
        <f t="shared" si="162"/>
        <v>-7.8399999999999803E-2</v>
      </c>
      <c r="D1186" s="2">
        <f t="shared" si="163"/>
        <v>0</v>
      </c>
      <c r="E1186" s="2">
        <f t="shared" si="164"/>
        <v>7.8399999999999803E-2</v>
      </c>
      <c r="F1186" s="2">
        <f t="shared" si="168"/>
        <v>1.8303305024067379E-2</v>
      </c>
      <c r="G1186" s="2">
        <f t="shared" si="168"/>
        <v>1.9437162450251313E-2</v>
      </c>
      <c r="H1186" s="2">
        <f t="shared" si="166"/>
        <v>0.94166548594291999</v>
      </c>
      <c r="I1186" s="2">
        <f t="shared" si="167"/>
        <v>48.497822758878797</v>
      </c>
    </row>
    <row r="1187" spans="1:9" ht="13.5" x14ac:dyDescent="0.25">
      <c r="A1187" s="3">
        <f>TITRES_STAT!B1190</f>
        <v>44039</v>
      </c>
      <c r="B1187" s="5">
        <f>TITRES_STAT!D1190</f>
        <v>2.3498999999999999</v>
      </c>
      <c r="C1187" s="2">
        <f t="shared" si="162"/>
        <v>-2.8500000000000192E-2</v>
      </c>
      <c r="D1187" s="2">
        <f t="shared" si="163"/>
        <v>0</v>
      </c>
      <c r="E1187" s="2">
        <f t="shared" si="164"/>
        <v>2.8500000000000192E-2</v>
      </c>
      <c r="F1187" s="2">
        <f t="shared" si="168"/>
        <v>1.6995926093776852E-2</v>
      </c>
      <c r="G1187" s="2">
        <f t="shared" si="168"/>
        <v>2.008450798951909E-2</v>
      </c>
      <c r="H1187" s="2">
        <f t="shared" si="166"/>
        <v>0.84622068425305785</v>
      </c>
      <c r="I1187" s="2">
        <f t="shared" si="167"/>
        <v>45.835294310735179</v>
      </c>
    </row>
    <row r="1188" spans="1:9" ht="13.5" x14ac:dyDescent="0.25">
      <c r="A1188" s="3">
        <f>TITRES_STAT!B1191</f>
        <v>44040</v>
      </c>
      <c r="B1188" s="5">
        <f>TITRES_STAT!D1191</f>
        <v>2.3428</v>
      </c>
      <c r="C1188" s="2">
        <f t="shared" si="162"/>
        <v>-7.0999999999998842E-3</v>
      </c>
      <c r="D1188" s="2">
        <f t="shared" si="163"/>
        <v>0</v>
      </c>
      <c r="E1188" s="2">
        <f t="shared" si="164"/>
        <v>7.0999999999998842E-3</v>
      </c>
      <c r="F1188" s="2">
        <f t="shared" si="168"/>
        <v>1.5781931372792792E-2</v>
      </c>
      <c r="G1188" s="2">
        <f t="shared" si="168"/>
        <v>1.915704313312486E-2</v>
      </c>
      <c r="H1188" s="2">
        <f t="shared" si="166"/>
        <v>0.82381875235765956</v>
      </c>
      <c r="I1188" s="2">
        <f t="shared" si="167"/>
        <v>45.169990235746006</v>
      </c>
    </row>
    <row r="1189" spans="1:9" ht="13.5" x14ac:dyDescent="0.25">
      <c r="A1189" s="3">
        <f>TITRES_STAT!B1192</f>
        <v>44041</v>
      </c>
      <c r="B1189" s="5">
        <f>TITRES_STAT!D1192</f>
        <v>2.3498999999999999</v>
      </c>
      <c r="C1189" s="2">
        <f t="shared" si="162"/>
        <v>7.0999999999998842E-3</v>
      </c>
      <c r="D1189" s="2">
        <f t="shared" si="163"/>
        <v>7.0999999999998842E-3</v>
      </c>
      <c r="E1189" s="2">
        <f t="shared" si="164"/>
        <v>0</v>
      </c>
      <c r="F1189" s="2">
        <f t="shared" si="168"/>
        <v>1.5161793417593298E-2</v>
      </c>
      <c r="G1189" s="2">
        <f t="shared" si="168"/>
        <v>1.7788682909330229E-2</v>
      </c>
      <c r="H1189" s="2">
        <f t="shared" si="166"/>
        <v>0.85232805007957513</v>
      </c>
      <c r="I1189" s="2">
        <f t="shared" si="167"/>
        <v>46.013882370509883</v>
      </c>
    </row>
    <row r="1190" spans="1:9" ht="13.5" x14ac:dyDescent="0.25">
      <c r="A1190" s="3">
        <f>TITRES_STAT!B1193</f>
        <v>44042</v>
      </c>
      <c r="B1190" s="5">
        <f>TITRES_STAT!D1193</f>
        <v>2.3797999999999999</v>
      </c>
      <c r="C1190" s="2">
        <f t="shared" si="162"/>
        <v>2.9900000000000038E-2</v>
      </c>
      <c r="D1190" s="2">
        <f t="shared" si="163"/>
        <v>2.9900000000000038E-2</v>
      </c>
      <c r="E1190" s="2">
        <f t="shared" si="164"/>
        <v>0</v>
      </c>
      <c r="F1190" s="2">
        <f t="shared" si="168"/>
        <v>1.6214522459193779E-2</v>
      </c>
      <c r="G1190" s="2">
        <f t="shared" si="168"/>
        <v>1.6518062701520928E-2</v>
      </c>
      <c r="H1190" s="2">
        <f t="shared" si="166"/>
        <v>0.98162373833953298</v>
      </c>
      <c r="I1190" s="2">
        <f t="shared" si="167"/>
        <v>49.536333227521155</v>
      </c>
    </row>
    <row r="1191" spans="1:9" ht="13.5" x14ac:dyDescent="0.25">
      <c r="A1191" s="3">
        <f>TITRES_STAT!B1194</f>
        <v>44046</v>
      </c>
      <c r="B1191" s="5">
        <f>TITRES_STAT!D1194</f>
        <v>2.3132999999999999</v>
      </c>
      <c r="C1191" s="2">
        <f t="shared" si="162"/>
        <v>-6.6500000000000004E-2</v>
      </c>
      <c r="D1191" s="2">
        <f t="shared" si="163"/>
        <v>0</v>
      </c>
      <c r="E1191" s="2">
        <f t="shared" si="164"/>
        <v>6.6500000000000004E-2</v>
      </c>
      <c r="F1191" s="2">
        <f t="shared" si="168"/>
        <v>1.5056342283537081E-2</v>
      </c>
      <c r="G1191" s="2">
        <f t="shared" si="168"/>
        <v>2.0088201079983721E-2</v>
      </c>
      <c r="H1191" s="2">
        <f t="shared" si="166"/>
        <v>0.74951172698781465</v>
      </c>
      <c r="I1191" s="2">
        <f t="shared" si="167"/>
        <v>42.841194798863732</v>
      </c>
    </row>
    <row r="1192" spans="1:9" ht="13.5" x14ac:dyDescent="0.25">
      <c r="A1192" s="3">
        <f>TITRES_STAT!B1195</f>
        <v>44047</v>
      </c>
      <c r="B1192" s="5">
        <f>TITRES_STAT!D1195</f>
        <v>2.3723999999999998</v>
      </c>
      <c r="C1192" s="2">
        <f t="shared" si="162"/>
        <v>5.909999999999993E-2</v>
      </c>
      <c r="D1192" s="2">
        <f t="shared" si="163"/>
        <v>5.909999999999993E-2</v>
      </c>
      <c r="E1192" s="2">
        <f t="shared" si="164"/>
        <v>0</v>
      </c>
      <c r="F1192" s="2">
        <f t="shared" si="168"/>
        <v>1.8202317834712996E-2</v>
      </c>
      <c r="G1192" s="2">
        <f t="shared" si="168"/>
        <v>1.86533295742706E-2</v>
      </c>
      <c r="H1192" s="2">
        <f t="shared" si="166"/>
        <v>0.97582138149857678</v>
      </c>
      <c r="I1192" s="2">
        <f t="shared" si="167"/>
        <v>49.388137543002884</v>
      </c>
    </row>
    <row r="1193" spans="1:9" ht="13.5" x14ac:dyDescent="0.25">
      <c r="A1193" s="3">
        <f>TITRES_STAT!B1196</f>
        <v>44048</v>
      </c>
      <c r="B1193" s="5">
        <f>TITRES_STAT!D1196</f>
        <v>2.4390000000000001</v>
      </c>
      <c r="C1193" s="2">
        <f t="shared" si="162"/>
        <v>6.6600000000000215E-2</v>
      </c>
      <c r="D1193" s="2">
        <f t="shared" si="163"/>
        <v>6.6600000000000215E-2</v>
      </c>
      <c r="E1193" s="2">
        <f t="shared" si="164"/>
        <v>0</v>
      </c>
      <c r="F1193" s="2">
        <f t="shared" si="168"/>
        <v>2.1659295132233507E-2</v>
      </c>
      <c r="G1193" s="2">
        <f t="shared" si="168"/>
        <v>1.7320948890394129E-2</v>
      </c>
      <c r="H1193" s="2">
        <f t="shared" si="166"/>
        <v>1.25046816252921</v>
      </c>
      <c r="I1193" s="2">
        <f t="shared" si="167"/>
        <v>55.564801286673593</v>
      </c>
    </row>
    <row r="1194" spans="1:9" ht="13.5" x14ac:dyDescent="0.25">
      <c r="A1194" s="3">
        <f>TITRES_STAT!B1197</f>
        <v>44049</v>
      </c>
      <c r="B1194" s="5">
        <f>TITRES_STAT!D1197</f>
        <v>2.3723999999999998</v>
      </c>
      <c r="C1194" s="2">
        <f t="shared" si="162"/>
        <v>-6.6600000000000215E-2</v>
      </c>
      <c r="D1194" s="2">
        <f t="shared" si="163"/>
        <v>0</v>
      </c>
      <c r="E1194" s="2">
        <f t="shared" si="164"/>
        <v>6.6600000000000215E-2</v>
      </c>
      <c r="F1194" s="2">
        <f t="shared" si="168"/>
        <v>2.0112202622788258E-2</v>
      </c>
      <c r="G1194" s="2">
        <f t="shared" si="168"/>
        <v>2.0840881112508848E-2</v>
      </c>
      <c r="H1194" s="2">
        <f t="shared" si="166"/>
        <v>0.96503609968374937</v>
      </c>
      <c r="I1194" s="2">
        <f t="shared" si="167"/>
        <v>49.110349669355237</v>
      </c>
    </row>
    <row r="1195" spans="1:9" ht="13.5" x14ac:dyDescent="0.25">
      <c r="A1195" s="3">
        <f>TITRES_STAT!B1198</f>
        <v>44050</v>
      </c>
      <c r="B1195" s="5">
        <f>TITRES_STAT!D1198</f>
        <v>2.4094000000000002</v>
      </c>
      <c r="C1195" s="2">
        <f t="shared" si="162"/>
        <v>3.7000000000000366E-2</v>
      </c>
      <c r="D1195" s="2">
        <f t="shared" si="163"/>
        <v>3.7000000000000366E-2</v>
      </c>
      <c r="E1195" s="2">
        <f t="shared" si="164"/>
        <v>0</v>
      </c>
      <c r="F1195" s="2">
        <f t="shared" si="168"/>
        <v>2.1318473864017695E-2</v>
      </c>
      <c r="G1195" s="2">
        <f t="shared" si="168"/>
        <v>1.9352246747329643E-2</v>
      </c>
      <c r="H1195" s="2">
        <f t="shared" si="166"/>
        <v>1.1016020073720569</v>
      </c>
      <c r="I1195" s="2">
        <f t="shared" si="167"/>
        <v>52.417251387647489</v>
      </c>
    </row>
    <row r="1196" spans="1:9" ht="13.5" x14ac:dyDescent="0.25">
      <c r="A1196" s="3">
        <f>TITRES_STAT!B1199</f>
        <v>44053</v>
      </c>
      <c r="B1196" s="5">
        <f>TITRES_STAT!D1199</f>
        <v>2.3576999999999999</v>
      </c>
      <c r="C1196" s="2">
        <f t="shared" si="162"/>
        <v>-5.1700000000000301E-2</v>
      </c>
      <c r="D1196" s="2">
        <f t="shared" si="163"/>
        <v>0</v>
      </c>
      <c r="E1196" s="2">
        <f t="shared" si="164"/>
        <v>5.1700000000000301E-2</v>
      </c>
      <c r="F1196" s="2">
        <f t="shared" si="168"/>
        <v>1.9795725730873574E-2</v>
      </c>
      <c r="G1196" s="2">
        <f t="shared" si="168"/>
        <v>2.1662800551091831E-2</v>
      </c>
      <c r="H1196" s="2">
        <f t="shared" si="166"/>
        <v>0.91381193692778773</v>
      </c>
      <c r="I1196" s="2">
        <f t="shared" si="167"/>
        <v>47.748261952776595</v>
      </c>
    </row>
    <row r="1197" spans="1:9" ht="13.5" x14ac:dyDescent="0.25">
      <c r="A1197" s="3">
        <f>TITRES_STAT!B1200</f>
        <v>44054</v>
      </c>
      <c r="B1197" s="5">
        <f>TITRES_STAT!D1200</f>
        <v>2.3576999999999999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1.838174532152546E-2</v>
      </c>
      <c r="G1197" s="2">
        <f t="shared" si="169"/>
        <v>2.0115457654585271E-2</v>
      </c>
      <c r="H1197" s="2">
        <f t="shared" si="166"/>
        <v>0.91381193692778773</v>
      </c>
      <c r="I1197" s="2">
        <f t="shared" si="167"/>
        <v>47.748261952776595</v>
      </c>
    </row>
    <row r="1198" spans="1:9" ht="13.5" x14ac:dyDescent="0.25">
      <c r="A1198" s="3">
        <f>TITRES_STAT!B1201</f>
        <v>44055</v>
      </c>
      <c r="B1198" s="5">
        <f>TITRES_STAT!D1201</f>
        <v>2.4241999999999999</v>
      </c>
      <c r="C1198" s="2">
        <f t="shared" si="162"/>
        <v>6.6500000000000004E-2</v>
      </c>
      <c r="D1198" s="2">
        <f t="shared" si="163"/>
        <v>6.6500000000000004E-2</v>
      </c>
      <c r="E1198" s="2">
        <f t="shared" si="164"/>
        <v>0</v>
      </c>
      <c r="F1198" s="2">
        <f t="shared" si="169"/>
        <v>2.181876351284507E-2</v>
      </c>
      <c r="G1198" s="2">
        <f t="shared" si="169"/>
        <v>1.8678639250686323E-2</v>
      </c>
      <c r="H1198" s="2">
        <f t="shared" si="166"/>
        <v>1.1681131168076586</v>
      </c>
      <c r="I1198" s="2">
        <f t="shared" si="167"/>
        <v>53.876945245716449</v>
      </c>
    </row>
    <row r="1199" spans="1:9" ht="13.5" x14ac:dyDescent="0.25">
      <c r="A1199" s="3">
        <f>TITRES_STAT!B1202</f>
        <v>44057</v>
      </c>
      <c r="B1199" s="5">
        <f>TITRES_STAT!D1202</f>
        <v>2.4241999999999999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2.0260280404784708E-2</v>
      </c>
      <c r="G1199" s="2">
        <f t="shared" si="169"/>
        <v>1.7344450732780157E-2</v>
      </c>
      <c r="H1199" s="2">
        <f t="shared" si="166"/>
        <v>1.1681131168076586</v>
      </c>
      <c r="I1199" s="2">
        <f t="shared" si="167"/>
        <v>53.876945245716449</v>
      </c>
    </row>
    <row r="1200" spans="1:9" ht="13.5" x14ac:dyDescent="0.25">
      <c r="A1200" s="3">
        <f>TITRES_STAT!B1203</f>
        <v>44060</v>
      </c>
      <c r="B1200" s="5">
        <f>TITRES_STAT!D1203</f>
        <v>2.4020000000000001</v>
      </c>
      <c r="C1200" s="2">
        <f t="shared" si="162"/>
        <v>-2.2199999999999775E-2</v>
      </c>
      <c r="D1200" s="2">
        <f t="shared" si="163"/>
        <v>0</v>
      </c>
      <c r="E1200" s="2">
        <f t="shared" si="164"/>
        <v>2.2199999999999775E-2</v>
      </c>
      <c r="F1200" s="2">
        <f t="shared" si="169"/>
        <v>1.8813117518728658E-2</v>
      </c>
      <c r="G1200" s="2">
        <f t="shared" si="169"/>
        <v>1.7691275680438701E-2</v>
      </c>
      <c r="H1200" s="2">
        <f t="shared" si="166"/>
        <v>1.0634121506302896</v>
      </c>
      <c r="I1200" s="2">
        <f t="shared" si="167"/>
        <v>51.536584695668282</v>
      </c>
    </row>
    <row r="1201" spans="1:9" ht="13.5" x14ac:dyDescent="0.25">
      <c r="A1201" s="3">
        <f>TITRES_STAT!B1204</f>
        <v>44061</v>
      </c>
      <c r="B1201" s="5">
        <f>TITRES_STAT!D1204</f>
        <v>2.3355000000000001</v>
      </c>
      <c r="C1201" s="2">
        <f t="shared" si="162"/>
        <v>-6.6500000000000004E-2</v>
      </c>
      <c r="D1201" s="2">
        <f t="shared" si="163"/>
        <v>0</v>
      </c>
      <c r="E1201" s="2">
        <f t="shared" si="164"/>
        <v>6.6500000000000004E-2</v>
      </c>
      <c r="F1201" s="2">
        <f t="shared" si="169"/>
        <v>1.7469323410248039E-2</v>
      </c>
      <c r="G1201" s="2">
        <f t="shared" si="169"/>
        <v>2.1177613131835939E-2</v>
      </c>
      <c r="H1201" s="2">
        <f t="shared" si="166"/>
        <v>0.82489576617993399</v>
      </c>
      <c r="I1201" s="2">
        <f t="shared" si="167"/>
        <v>45.202349715934382</v>
      </c>
    </row>
    <row r="1202" spans="1:9" ht="13.5" x14ac:dyDescent="0.25">
      <c r="A1202" s="3">
        <f>TITRES_STAT!B1205</f>
        <v>44062</v>
      </c>
      <c r="B1202" s="5">
        <f>TITRES_STAT!D1205</f>
        <v>2.3355000000000001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1.6221514595230323E-2</v>
      </c>
      <c r="G1202" s="2">
        <f t="shared" si="169"/>
        <v>1.9664926479561945E-2</v>
      </c>
      <c r="H1202" s="2">
        <f t="shared" si="166"/>
        <v>0.82489576617993399</v>
      </c>
      <c r="I1202" s="2">
        <f t="shared" si="167"/>
        <v>45.202349715934382</v>
      </c>
    </row>
    <row r="1203" spans="1:9" ht="13.5" x14ac:dyDescent="0.25">
      <c r="A1203" s="3">
        <f>TITRES_STAT!B1206</f>
        <v>44064</v>
      </c>
      <c r="B1203" s="5">
        <f>TITRES_STAT!D1206</f>
        <v>2.3651</v>
      </c>
      <c r="C1203" s="2">
        <f t="shared" si="162"/>
        <v>2.9599999999999849E-2</v>
      </c>
      <c r="D1203" s="2">
        <f t="shared" si="163"/>
        <v>2.9599999999999849E-2</v>
      </c>
      <c r="E1203" s="2">
        <f t="shared" si="164"/>
        <v>0</v>
      </c>
      <c r="F1203" s="2">
        <f t="shared" si="169"/>
        <v>1.7177120695571004E-2</v>
      </c>
      <c r="G1203" s="2">
        <f t="shared" si="169"/>
        <v>1.8260288873878951E-2</v>
      </c>
      <c r="H1203" s="2">
        <f t="shared" si="166"/>
        <v>0.9406817610723891</v>
      </c>
      <c r="I1203" s="2">
        <f t="shared" si="167"/>
        <v>48.471716483416827</v>
      </c>
    </row>
    <row r="1204" spans="1:9" ht="13.5" x14ac:dyDescent="0.25">
      <c r="A1204" s="3">
        <f>TITRES_STAT!B1207</f>
        <v>44067</v>
      </c>
      <c r="B1204" s="5">
        <f>TITRES_STAT!D1207</f>
        <v>2.4020000000000001</v>
      </c>
      <c r="C1204" s="2">
        <f t="shared" si="162"/>
        <v>3.6900000000000155E-2</v>
      </c>
      <c r="D1204" s="2">
        <f t="shared" si="163"/>
        <v>3.6900000000000155E-2</v>
      </c>
      <c r="E1204" s="2">
        <f t="shared" si="164"/>
        <v>0</v>
      </c>
      <c r="F1204" s="2">
        <f t="shared" si="169"/>
        <v>1.8585897788744515E-2</v>
      </c>
      <c r="G1204" s="2">
        <f t="shared" si="169"/>
        <v>1.6955982525744741E-2</v>
      </c>
      <c r="H1204" s="2">
        <f t="shared" si="166"/>
        <v>1.0961262646104422</v>
      </c>
      <c r="I1204" s="2">
        <f t="shared" si="167"/>
        <v>52.292950244299973</v>
      </c>
    </row>
    <row r="1205" spans="1:9" ht="13.5" x14ac:dyDescent="0.25">
      <c r="A1205" s="3">
        <f>TITRES_STAT!B1208</f>
        <v>44068</v>
      </c>
      <c r="B1205" s="5">
        <f>TITRES_STAT!D1208</f>
        <v>2.3651</v>
      </c>
      <c r="C1205" s="2">
        <f t="shared" si="162"/>
        <v>-3.6900000000000155E-2</v>
      </c>
      <c r="D1205" s="2">
        <f t="shared" si="163"/>
        <v>0</v>
      </c>
      <c r="E1205" s="2">
        <f t="shared" si="164"/>
        <v>3.6900000000000155E-2</v>
      </c>
      <c r="F1205" s="2">
        <f t="shared" si="169"/>
        <v>1.7258333660977048E-2</v>
      </c>
      <c r="G1205" s="2">
        <f t="shared" si="169"/>
        <v>1.8380555202477271E-2</v>
      </c>
      <c r="H1205" s="2">
        <f t="shared" si="166"/>
        <v>0.93894517716478043</v>
      </c>
      <c r="I1205" s="2">
        <f t="shared" si="167"/>
        <v>48.425566035742776</v>
      </c>
    </row>
    <row r="1206" spans="1:9" ht="13.5" x14ac:dyDescent="0.25">
      <c r="A1206" s="3">
        <f>TITRES_STAT!B1209</f>
        <v>44069</v>
      </c>
      <c r="B1206" s="5">
        <f>TITRES_STAT!D1209</f>
        <v>2.3502999999999998</v>
      </c>
      <c r="C1206" s="2">
        <f t="shared" si="162"/>
        <v>-1.4800000000000146E-2</v>
      </c>
      <c r="D1206" s="2">
        <f t="shared" si="163"/>
        <v>0</v>
      </c>
      <c r="E1206" s="2">
        <f t="shared" si="164"/>
        <v>1.4800000000000146E-2</v>
      </c>
      <c r="F1206" s="2">
        <f t="shared" si="169"/>
        <v>1.6025595542335829E-2</v>
      </c>
      <c r="G1206" s="2">
        <f t="shared" si="169"/>
        <v>1.8124801259443189E-2</v>
      </c>
      <c r="H1206" s="2">
        <f t="shared" si="166"/>
        <v>0.88418048357834245</v>
      </c>
      <c r="I1206" s="2">
        <f t="shared" si="167"/>
        <v>46.926528073316554</v>
      </c>
    </row>
    <row r="1207" spans="1:9" ht="13.5" x14ac:dyDescent="0.25">
      <c r="A1207" s="3">
        <f>TITRES_STAT!B1210</f>
        <v>44070</v>
      </c>
      <c r="B1207" s="5">
        <f>TITRES_STAT!D1210</f>
        <v>2.3502999999999998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1.4880910146454698E-2</v>
      </c>
      <c r="G1207" s="2">
        <f t="shared" si="169"/>
        <v>1.6830172598054392E-2</v>
      </c>
      <c r="H1207" s="2">
        <f t="shared" si="166"/>
        <v>0.88418048357834234</v>
      </c>
      <c r="I1207" s="2">
        <f t="shared" si="167"/>
        <v>46.926528073316554</v>
      </c>
    </row>
    <row r="1208" spans="1:9" ht="13.5" x14ac:dyDescent="0.25">
      <c r="A1208" s="3">
        <f>TITRES_STAT!B1211</f>
        <v>44071</v>
      </c>
      <c r="B1208" s="5">
        <f>TITRES_STAT!D1211</f>
        <v>2.3281000000000001</v>
      </c>
      <c r="C1208" s="2">
        <f t="shared" si="162"/>
        <v>-2.2199999999999775E-2</v>
      </c>
      <c r="D1208" s="2">
        <f t="shared" si="163"/>
        <v>0</v>
      </c>
      <c r="E1208" s="2">
        <f t="shared" si="164"/>
        <v>2.2199999999999775E-2</v>
      </c>
      <c r="F1208" s="2">
        <f t="shared" si="169"/>
        <v>1.3817987993136506E-2</v>
      </c>
      <c r="G1208" s="2">
        <f t="shared" si="169"/>
        <v>1.721373169819335E-2</v>
      </c>
      <c r="H1208" s="2">
        <f t="shared" si="166"/>
        <v>0.80273053138075567</v>
      </c>
      <c r="I1208" s="2">
        <f t="shared" si="167"/>
        <v>44.528592455020146</v>
      </c>
    </row>
    <row r="1209" spans="1:9" ht="13.5" x14ac:dyDescent="0.25">
      <c r="A1209" s="3">
        <f>TITRES_STAT!B1212</f>
        <v>44074</v>
      </c>
      <c r="B1209" s="5">
        <f>TITRES_STAT!D1212</f>
        <v>2.3502999999999998</v>
      </c>
      <c r="C1209" s="2">
        <f t="shared" si="162"/>
        <v>2.2199999999999775E-2</v>
      </c>
      <c r="D1209" s="2">
        <f t="shared" si="163"/>
        <v>2.2199999999999775E-2</v>
      </c>
      <c r="E1209" s="2">
        <f t="shared" si="164"/>
        <v>0</v>
      </c>
      <c r="F1209" s="2">
        <f t="shared" si="169"/>
        <v>1.4416703136483883E-2</v>
      </c>
      <c r="G1209" s="2">
        <f t="shared" si="169"/>
        <v>1.5984179434036683E-2</v>
      </c>
      <c r="H1209" s="2">
        <f t="shared" si="166"/>
        <v>0.90193576692369837</v>
      </c>
      <c r="I1209" s="2">
        <f t="shared" si="167"/>
        <v>47.421988828915168</v>
      </c>
    </row>
    <row r="1210" spans="1:9" ht="13.5" x14ac:dyDescent="0.25">
      <c r="A1210" s="3">
        <f>TITRES_STAT!B1213</f>
        <v>44075</v>
      </c>
      <c r="B1210" s="5">
        <f>TITRES_STAT!D1213</f>
        <v>2.3355000000000001</v>
      </c>
      <c r="C1210" s="2">
        <f t="shared" si="162"/>
        <v>-1.4799999999999702E-2</v>
      </c>
      <c r="D1210" s="2">
        <f t="shared" si="163"/>
        <v>0</v>
      </c>
      <c r="E1210" s="2">
        <f t="shared" si="164"/>
        <v>1.4799999999999702E-2</v>
      </c>
      <c r="F1210" s="2">
        <f t="shared" si="169"/>
        <v>1.3386938626735035E-2</v>
      </c>
      <c r="G1210" s="2">
        <f t="shared" si="169"/>
        <v>1.5899595188748328E-2</v>
      </c>
      <c r="H1210" s="2">
        <f t="shared" si="166"/>
        <v>0.84196726192177351</v>
      </c>
      <c r="I1210" s="2">
        <f t="shared" si="167"/>
        <v>45.71021859765991</v>
      </c>
    </row>
    <row r="1211" spans="1:9" ht="13.5" x14ac:dyDescent="0.25">
      <c r="A1211" s="3">
        <f>TITRES_STAT!B1214</f>
        <v>44076</v>
      </c>
      <c r="B1211" s="5">
        <f>TITRES_STAT!D1214</f>
        <v>2.3429000000000002</v>
      </c>
      <c r="C1211" s="2">
        <f t="shared" si="162"/>
        <v>7.4000000000000732E-3</v>
      </c>
      <c r="D1211" s="2">
        <f t="shared" si="163"/>
        <v>7.4000000000000732E-3</v>
      </c>
      <c r="E1211" s="2">
        <f t="shared" si="164"/>
        <v>0</v>
      </c>
      <c r="F1211" s="2">
        <f t="shared" si="169"/>
        <v>1.2959300153396825E-2</v>
      </c>
      <c r="G1211" s="2">
        <f t="shared" si="169"/>
        <v>1.4763909818123448E-2</v>
      </c>
      <c r="H1211" s="2">
        <f t="shared" si="166"/>
        <v>0.87776885073414812</v>
      </c>
      <c r="I1211" s="2">
        <f t="shared" si="167"/>
        <v>46.74530895487846</v>
      </c>
    </row>
    <row r="1212" spans="1:9" ht="13.5" x14ac:dyDescent="0.25">
      <c r="A1212" s="3">
        <f>TITRES_STAT!B1215</f>
        <v>44077</v>
      </c>
      <c r="B1212" s="5">
        <f>TITRES_STAT!D1215</f>
        <v>2.2837999999999998</v>
      </c>
      <c r="C1212" s="2">
        <f t="shared" si="162"/>
        <v>-5.9100000000000374E-2</v>
      </c>
      <c r="D1212" s="2">
        <f t="shared" si="163"/>
        <v>0</v>
      </c>
      <c r="E1212" s="2">
        <f t="shared" si="164"/>
        <v>5.9100000000000374E-2</v>
      </c>
      <c r="F1212" s="2">
        <f t="shared" si="169"/>
        <v>1.2033635856725624E-2</v>
      </c>
      <c r="G1212" s="2">
        <f t="shared" si="169"/>
        <v>1.7930773402543228E-2</v>
      </c>
      <c r="H1212" s="2">
        <f t="shared" si="166"/>
        <v>0.67111638670414642</v>
      </c>
      <c r="I1212" s="2">
        <f t="shared" si="167"/>
        <v>40.159763379961433</v>
      </c>
    </row>
    <row r="1213" spans="1:9" ht="13.5" x14ac:dyDescent="0.25">
      <c r="A1213" s="3">
        <f>TITRES_STAT!B1216</f>
        <v>44078</v>
      </c>
      <c r="B1213" s="5">
        <f>TITRES_STAT!D1216</f>
        <v>2.2837999999999998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1.1174090438388079E-2</v>
      </c>
      <c r="G1213" s="2">
        <f t="shared" si="170"/>
        <v>1.6650003873790141E-2</v>
      </c>
      <c r="H1213" s="2">
        <f t="shared" si="166"/>
        <v>0.67111638670414631</v>
      </c>
      <c r="I1213" s="2">
        <f t="shared" si="167"/>
        <v>40.159763379961426</v>
      </c>
    </row>
    <row r="1214" spans="1:9" ht="13.5" x14ac:dyDescent="0.25">
      <c r="A1214" s="3">
        <f>TITRES_STAT!B1217</f>
        <v>44081</v>
      </c>
      <c r="B1214" s="5">
        <f>TITRES_STAT!D1217</f>
        <v>2.2985000000000002</v>
      </c>
      <c r="C1214" s="2">
        <f t="shared" si="162"/>
        <v>1.4700000000000379E-2</v>
      </c>
      <c r="D1214" s="2">
        <f t="shared" si="163"/>
        <v>1.4700000000000379E-2</v>
      </c>
      <c r="E1214" s="2">
        <f t="shared" si="164"/>
        <v>0</v>
      </c>
      <c r="F1214" s="2">
        <f t="shared" si="170"/>
        <v>1.1425941121360386E-2</v>
      </c>
      <c r="G1214" s="2">
        <f t="shared" si="170"/>
        <v>1.5460717882805132E-2</v>
      </c>
      <c r="H1214" s="2">
        <f t="shared" si="166"/>
        <v>0.73903043881732788</v>
      </c>
      <c r="I1214" s="2">
        <f t="shared" si="167"/>
        <v>42.49669369329294</v>
      </c>
    </row>
    <row r="1215" spans="1:9" ht="13.5" x14ac:dyDescent="0.25">
      <c r="A1215" s="3">
        <f>TITRES_STAT!B1218</f>
        <v>44082</v>
      </c>
      <c r="B1215" s="5">
        <f>TITRES_STAT!D1218</f>
        <v>2.2911000000000001</v>
      </c>
      <c r="C1215" s="2">
        <f t="shared" si="162"/>
        <v>-7.4000000000000732E-3</v>
      </c>
      <c r="D1215" s="2">
        <f t="shared" si="163"/>
        <v>0</v>
      </c>
      <c r="E1215" s="2">
        <f t="shared" si="164"/>
        <v>7.4000000000000732E-3</v>
      </c>
      <c r="F1215" s="2">
        <f t="shared" si="170"/>
        <v>1.0609802469834643E-2</v>
      </c>
      <c r="G1215" s="2">
        <f t="shared" si="170"/>
        <v>1.4884952319747628E-2</v>
      </c>
      <c r="H1215" s="2">
        <f t="shared" si="166"/>
        <v>0.71278713172354524</v>
      </c>
      <c r="I1215" s="2">
        <f t="shared" si="167"/>
        <v>41.615628616165573</v>
      </c>
    </row>
    <row r="1216" spans="1:9" ht="13.5" x14ac:dyDescent="0.25">
      <c r="A1216" s="3">
        <f>TITRES_STAT!B1219</f>
        <v>44083</v>
      </c>
      <c r="B1216" s="5">
        <f>TITRES_STAT!D1219</f>
        <v>2.3207</v>
      </c>
      <c r="C1216" s="2">
        <f t="shared" si="162"/>
        <v>2.9599999999999849E-2</v>
      </c>
      <c r="D1216" s="2">
        <f t="shared" si="163"/>
        <v>2.9599999999999849E-2</v>
      </c>
      <c r="E1216" s="2">
        <f t="shared" si="164"/>
        <v>0</v>
      </c>
      <c r="F1216" s="2">
        <f t="shared" si="170"/>
        <v>1.1966245150560729E-2</v>
      </c>
      <c r="G1216" s="2">
        <f t="shared" si="170"/>
        <v>1.3821741439765655E-2</v>
      </c>
      <c r="H1216" s="2">
        <f t="shared" si="166"/>
        <v>0.86575524529299941</v>
      </c>
      <c r="I1216" s="2">
        <f t="shared" si="167"/>
        <v>46.402401787542104</v>
      </c>
    </row>
    <row r="1217" spans="1:9" ht="13.5" x14ac:dyDescent="0.25">
      <c r="A1217" s="3">
        <f>TITRES_STAT!B1220</f>
        <v>44084</v>
      </c>
      <c r="B1217" s="5">
        <f>TITRES_STAT!D1220</f>
        <v>2.3281000000000001</v>
      </c>
      <c r="C1217" s="2">
        <f t="shared" si="162"/>
        <v>7.4000000000000732E-3</v>
      </c>
      <c r="D1217" s="2">
        <f t="shared" si="163"/>
        <v>7.4000000000000732E-3</v>
      </c>
      <c r="E1217" s="2">
        <f t="shared" si="164"/>
        <v>0</v>
      </c>
      <c r="F1217" s="2">
        <f t="shared" si="170"/>
        <v>1.164008478266354E-2</v>
      </c>
      <c r="G1217" s="2">
        <f t="shared" si="170"/>
        <v>1.2834474194068107E-2</v>
      </c>
      <c r="H1217" s="2">
        <f t="shared" si="166"/>
        <v>0.90693896817708397</v>
      </c>
      <c r="I1217" s="2">
        <f t="shared" si="167"/>
        <v>47.559936805112422</v>
      </c>
    </row>
    <row r="1218" spans="1:9" ht="13.5" x14ac:dyDescent="0.25">
      <c r="A1218" s="3">
        <f>TITRES_STAT!B1221</f>
        <v>44085</v>
      </c>
      <c r="B1218" s="5">
        <f>TITRES_STAT!D1221</f>
        <v>2.3429000000000002</v>
      </c>
      <c r="C1218" s="2">
        <f t="shared" si="162"/>
        <v>1.4800000000000146E-2</v>
      </c>
      <c r="D1218" s="2">
        <f t="shared" si="163"/>
        <v>1.4800000000000146E-2</v>
      </c>
      <c r="E1218" s="2">
        <f t="shared" si="164"/>
        <v>0</v>
      </c>
      <c r="F1218" s="2">
        <f t="shared" si="170"/>
        <v>1.1865793012473298E-2</v>
      </c>
      <c r="G1218" s="2">
        <f t="shared" si="170"/>
        <v>1.1917726037348957E-2</v>
      </c>
      <c r="H1218" s="2">
        <f t="shared" si="166"/>
        <v>0.99564237131203503</v>
      </c>
      <c r="I1218" s="2">
        <f t="shared" si="167"/>
        <v>49.890821402907477</v>
      </c>
    </row>
    <row r="1219" spans="1:9" ht="13.5" x14ac:dyDescent="0.25">
      <c r="A1219" s="3">
        <f>TITRES_STAT!B1222</f>
        <v>44088</v>
      </c>
      <c r="B1219" s="5">
        <f>TITRES_STAT!D1222</f>
        <v>2.2837999999999998</v>
      </c>
      <c r="C1219" s="2">
        <f t="shared" ref="C1219:C1282" si="171">B1219-B1218</f>
        <v>-5.9100000000000374E-2</v>
      </c>
      <c r="D1219" s="2">
        <f t="shared" ref="D1219:D1282" si="172">IF(C1219&gt;0,C1219,0)</f>
        <v>0</v>
      </c>
      <c r="E1219" s="2">
        <f t="shared" ref="E1219:E1282" si="173">IF(C1219&lt;0,-C1219,0)</f>
        <v>5.9100000000000374E-2</v>
      </c>
      <c r="F1219" s="2">
        <f t="shared" si="170"/>
        <v>1.1018236368725206E-2</v>
      </c>
      <c r="G1219" s="2">
        <f t="shared" si="170"/>
        <v>1.528788846325263E-2</v>
      </c>
      <c r="H1219" s="2">
        <f t="shared" si="166"/>
        <v>0.72071668989538018</v>
      </c>
      <c r="I1219" s="2">
        <f t="shared" si="167"/>
        <v>41.884680617539658</v>
      </c>
    </row>
    <row r="1220" spans="1:9" ht="13.5" x14ac:dyDescent="0.25">
      <c r="A1220" s="3">
        <f>TITRES_STAT!B1223</f>
        <v>44089</v>
      </c>
      <c r="B1220" s="5">
        <f>TITRES_STAT!D1223</f>
        <v>2.3429000000000002</v>
      </c>
      <c r="C1220" s="2">
        <f t="shared" si="171"/>
        <v>5.9100000000000374E-2</v>
      </c>
      <c r="D1220" s="2">
        <f t="shared" si="172"/>
        <v>5.9100000000000374E-2</v>
      </c>
      <c r="E1220" s="2">
        <f t="shared" si="173"/>
        <v>0</v>
      </c>
      <c r="F1220" s="2">
        <f t="shared" si="170"/>
        <v>1.4452648056673432E-2</v>
      </c>
      <c r="G1220" s="2">
        <f t="shared" si="170"/>
        <v>1.4195896430163156E-2</v>
      </c>
      <c r="H1220" s="2">
        <f t="shared" si="166"/>
        <v>1.0180863271138507</v>
      </c>
      <c r="I1220" s="2">
        <f t="shared" si="167"/>
        <v>50.448105883054986</v>
      </c>
    </row>
    <row r="1221" spans="1:9" ht="13.5" x14ac:dyDescent="0.25">
      <c r="A1221" s="3">
        <f>TITRES_STAT!B1224</f>
        <v>44090</v>
      </c>
      <c r="B1221" s="5">
        <f>TITRES_STAT!D1224</f>
        <v>2.3797999999999999</v>
      </c>
      <c r="C1221" s="2">
        <f t="shared" si="171"/>
        <v>3.6899999999999711E-2</v>
      </c>
      <c r="D1221" s="2">
        <f t="shared" si="172"/>
        <v>3.6899999999999711E-2</v>
      </c>
      <c r="E1221" s="2">
        <f t="shared" si="173"/>
        <v>0</v>
      </c>
      <c r="F1221" s="2">
        <f t="shared" si="170"/>
        <v>1.6056030338339595E-2</v>
      </c>
      <c r="G1221" s="2">
        <f t="shared" si="170"/>
        <v>1.3181903828008644E-2</v>
      </c>
      <c r="H1221" s="2">
        <f t="shared" si="166"/>
        <v>1.2180357668991686</v>
      </c>
      <c r="I1221" s="2">
        <f t="shared" si="167"/>
        <v>54.915064268868491</v>
      </c>
    </row>
    <row r="1222" spans="1:9" ht="13.5" x14ac:dyDescent="0.25">
      <c r="A1222" s="3">
        <f>TITRES_STAT!B1225</f>
        <v>44091</v>
      </c>
      <c r="B1222" s="5">
        <f>TITRES_STAT!D1225</f>
        <v>2.3797999999999999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1.4909171028458195E-2</v>
      </c>
      <c r="G1222" s="2">
        <f t="shared" si="170"/>
        <v>1.2240339268865169E-2</v>
      </c>
      <c r="H1222" s="2">
        <f t="shared" si="166"/>
        <v>1.2180357668991686</v>
      </c>
      <c r="I1222" s="2">
        <f t="shared" si="167"/>
        <v>54.915064268868491</v>
      </c>
    </row>
    <row r="1223" spans="1:9" ht="13.5" x14ac:dyDescent="0.25">
      <c r="A1223" s="3">
        <f>TITRES_STAT!B1226</f>
        <v>44092</v>
      </c>
      <c r="B1223" s="5">
        <f>TITRES_STAT!D1226</f>
        <v>2.3502999999999998</v>
      </c>
      <c r="C1223" s="2">
        <f t="shared" si="171"/>
        <v>-2.9500000000000082E-2</v>
      </c>
      <c r="D1223" s="2">
        <f t="shared" si="172"/>
        <v>0</v>
      </c>
      <c r="E1223" s="2">
        <f t="shared" si="173"/>
        <v>2.9500000000000082E-2</v>
      </c>
      <c r="F1223" s="2">
        <f t="shared" si="170"/>
        <v>1.3844230240711181E-2</v>
      </c>
      <c r="G1223" s="2">
        <f t="shared" si="170"/>
        <v>1.3473172178231949E-2</v>
      </c>
      <c r="H1223" s="2">
        <f t="shared" si="166"/>
        <v>1.0275405121801038</v>
      </c>
      <c r="I1223" s="2">
        <f t="shared" si="167"/>
        <v>50.679160589262182</v>
      </c>
    </row>
    <row r="1224" spans="1:9" ht="13.5" x14ac:dyDescent="0.25">
      <c r="A1224" s="3">
        <f>TITRES_STAT!B1227</f>
        <v>44095</v>
      </c>
      <c r="B1224" s="5">
        <f>TITRES_STAT!D1227</f>
        <v>2.3576999999999999</v>
      </c>
      <c r="C1224" s="2">
        <f t="shared" si="171"/>
        <v>7.4000000000000732E-3</v>
      </c>
      <c r="D1224" s="2">
        <f t="shared" si="172"/>
        <v>7.4000000000000732E-3</v>
      </c>
      <c r="E1224" s="2">
        <f t="shared" si="173"/>
        <v>0</v>
      </c>
      <c r="F1224" s="2">
        <f t="shared" si="170"/>
        <v>1.3383928080660388E-2</v>
      </c>
      <c r="G1224" s="2">
        <f t="shared" si="170"/>
        <v>1.2510802736929668E-2</v>
      </c>
      <c r="H1224" s="2">
        <f t="shared" si="166"/>
        <v>1.0697897139048806</v>
      </c>
      <c r="I1224" s="2">
        <f t="shared" si="167"/>
        <v>51.685913149438136</v>
      </c>
    </row>
    <row r="1225" spans="1:9" ht="13.5" x14ac:dyDescent="0.25">
      <c r="A1225" s="3">
        <f>TITRES_STAT!B1228</f>
        <v>44096</v>
      </c>
      <c r="B1225" s="5">
        <f>TITRES_STAT!D1228</f>
        <v>2.3281000000000001</v>
      </c>
      <c r="C1225" s="2">
        <f t="shared" si="171"/>
        <v>-2.9599999999999849E-2</v>
      </c>
      <c r="D1225" s="2">
        <f t="shared" si="172"/>
        <v>0</v>
      </c>
      <c r="E1225" s="2">
        <f t="shared" si="173"/>
        <v>2.9599999999999849E-2</v>
      </c>
      <c r="F1225" s="2">
        <f t="shared" si="170"/>
        <v>1.2427933217756076E-2</v>
      </c>
      <c r="G1225" s="2">
        <f t="shared" si="170"/>
        <v>1.3731459684291823E-2</v>
      </c>
      <c r="H1225" s="2">
        <f t="shared" si="166"/>
        <v>0.90507007291971131</v>
      </c>
      <c r="I1225" s="2">
        <f t="shared" si="167"/>
        <v>47.508492510860798</v>
      </c>
    </row>
    <row r="1226" spans="1:9" ht="13.5" x14ac:dyDescent="0.25">
      <c r="A1226" s="3">
        <f>TITRES_STAT!B1229</f>
        <v>44097</v>
      </c>
      <c r="B1226" s="5">
        <f>TITRES_STAT!D1229</f>
        <v>2.3207</v>
      </c>
      <c r="C1226" s="2">
        <f t="shared" si="171"/>
        <v>-7.4000000000000732E-3</v>
      </c>
      <c r="D1226" s="2">
        <f t="shared" si="172"/>
        <v>0</v>
      </c>
      <c r="E1226" s="2">
        <f t="shared" si="173"/>
        <v>7.4000000000000732E-3</v>
      </c>
      <c r="F1226" s="2">
        <f t="shared" si="170"/>
        <v>1.1540223702202071E-2</v>
      </c>
      <c r="G1226" s="2">
        <f t="shared" si="170"/>
        <v>1.327921256398527E-2</v>
      </c>
      <c r="H1226" s="2">
        <f t="shared" si="166"/>
        <v>0.86904427853655009</v>
      </c>
      <c r="I1226" s="2">
        <f t="shared" si="167"/>
        <v>46.496719661291614</v>
      </c>
    </row>
    <row r="1227" spans="1:9" ht="13.5" x14ac:dyDescent="0.25">
      <c r="A1227" s="3">
        <f>TITRES_STAT!B1230</f>
        <v>44098</v>
      </c>
      <c r="B1227" s="5">
        <f>TITRES_STAT!D1230</f>
        <v>2.3429000000000002</v>
      </c>
      <c r="C1227" s="2">
        <f t="shared" si="171"/>
        <v>2.220000000000022E-2</v>
      </c>
      <c r="D1227" s="2">
        <f t="shared" si="172"/>
        <v>2.220000000000022E-2</v>
      </c>
      <c r="E1227" s="2">
        <f t="shared" si="173"/>
        <v>0</v>
      </c>
      <c r="F1227" s="2">
        <f t="shared" si="170"/>
        <v>1.2301636294901939E-2</v>
      </c>
      <c r="G1227" s="2">
        <f t="shared" si="170"/>
        <v>1.2330697380843466E-2</v>
      </c>
      <c r="H1227" s="2">
        <f t="shared" si="166"/>
        <v>0.99764319202361784</v>
      </c>
      <c r="I1227" s="2">
        <f t="shared" si="167"/>
        <v>49.941010286877244</v>
      </c>
    </row>
    <row r="1228" spans="1:9" ht="13.5" x14ac:dyDescent="0.25">
      <c r="A1228" s="3">
        <f>TITRES_STAT!B1231</f>
        <v>44099</v>
      </c>
      <c r="B1228" s="5">
        <f>TITRES_STAT!D1231</f>
        <v>2.3207</v>
      </c>
      <c r="C1228" s="2">
        <f t="shared" si="171"/>
        <v>-2.220000000000022E-2</v>
      </c>
      <c r="D1228" s="2">
        <f t="shared" si="172"/>
        <v>0</v>
      </c>
      <c r="E1228" s="2">
        <f t="shared" si="173"/>
        <v>2.220000000000022E-2</v>
      </c>
      <c r="F1228" s="2">
        <f t="shared" si="170"/>
        <v>1.1422947988123228E-2</v>
      </c>
      <c r="G1228" s="2">
        <f t="shared" si="170"/>
        <v>1.3035647567926091E-2</v>
      </c>
      <c r="H1228" s="2">
        <f t="shared" si="166"/>
        <v>0.87628542645085983</v>
      </c>
      <c r="I1228" s="2">
        <f t="shared" si="167"/>
        <v>46.703204858784304</v>
      </c>
    </row>
    <row r="1229" spans="1:9" ht="13.5" x14ac:dyDescent="0.25">
      <c r="A1229" s="3">
        <f>TITRES_STAT!B1232</f>
        <v>44102</v>
      </c>
      <c r="B1229" s="5">
        <f>TITRES_STAT!D1232</f>
        <v>2.3132999999999999</v>
      </c>
      <c r="C1229" s="2">
        <f t="shared" si="171"/>
        <v>-7.4000000000000732E-3</v>
      </c>
      <c r="D1229" s="2">
        <f t="shared" si="172"/>
        <v>0</v>
      </c>
      <c r="E1229" s="2">
        <f t="shared" si="173"/>
        <v>7.4000000000000732E-3</v>
      </c>
      <c r="F1229" s="2">
        <f t="shared" ref="F1229:G1244" si="174">((F1228*13)+D1229)/14</f>
        <v>1.0607023131828711E-2</v>
      </c>
      <c r="G1229" s="2">
        <f t="shared" si="174"/>
        <v>1.2633101313074232E-2</v>
      </c>
      <c r="H1229" s="2">
        <f t="shared" si="166"/>
        <v>0.83962147290398959</v>
      </c>
      <c r="I1229" s="2">
        <f t="shared" si="167"/>
        <v>45.640991109903709</v>
      </c>
    </row>
    <row r="1230" spans="1:9" ht="13.5" x14ac:dyDescent="0.25">
      <c r="A1230" s="3">
        <f>TITRES_STAT!B1233</f>
        <v>44103</v>
      </c>
      <c r="B1230" s="5">
        <f>TITRES_STAT!D1233</f>
        <v>2.3132999999999999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9.8493786224123758E-3</v>
      </c>
      <c r="G1230" s="2">
        <f t="shared" si="174"/>
        <v>1.1730736933568931E-2</v>
      </c>
      <c r="H1230" s="2">
        <f t="shared" si="166"/>
        <v>0.83962147290398959</v>
      </c>
      <c r="I1230" s="2">
        <f t="shared" si="167"/>
        <v>45.640991109903709</v>
      </c>
    </row>
    <row r="1231" spans="1:9" ht="13.5" x14ac:dyDescent="0.25">
      <c r="A1231" s="3">
        <f>TITRES_STAT!B1234</f>
        <v>44104</v>
      </c>
      <c r="B1231" s="5">
        <f>TITRES_STAT!D1234</f>
        <v>2.3132999999999999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9.1458515779543493E-3</v>
      </c>
      <c r="G1231" s="2">
        <f t="shared" si="174"/>
        <v>1.0892827152599722E-2</v>
      </c>
      <c r="H1231" s="2">
        <f t="shared" si="166"/>
        <v>0.83962147290398959</v>
      </c>
      <c r="I1231" s="2">
        <f t="shared" si="167"/>
        <v>45.640991109903709</v>
      </c>
    </row>
    <row r="1232" spans="1:9" ht="13.5" x14ac:dyDescent="0.25">
      <c r="A1232" s="3">
        <f>TITRES_STAT!B1235</f>
        <v>44105</v>
      </c>
      <c r="B1232" s="5">
        <f>TITRES_STAT!D1235</f>
        <v>2.2764000000000002</v>
      </c>
      <c r="C1232" s="2">
        <f t="shared" si="171"/>
        <v>-3.6899999999999711E-2</v>
      </c>
      <c r="D1232" s="2">
        <f t="shared" si="172"/>
        <v>0</v>
      </c>
      <c r="E1232" s="2">
        <f t="shared" si="173"/>
        <v>3.6899999999999711E-2</v>
      </c>
      <c r="F1232" s="2">
        <f t="shared" si="174"/>
        <v>8.4925764652433247E-3</v>
      </c>
      <c r="G1232" s="2">
        <f t="shared" si="174"/>
        <v>1.2750482355985434E-2</v>
      </c>
      <c r="H1232" s="2">
        <f t="shared" si="166"/>
        <v>0.66605923039897164</v>
      </c>
      <c r="I1232" s="2">
        <f t="shared" si="167"/>
        <v>39.978124321514684</v>
      </c>
    </row>
    <row r="1233" spans="1:9" ht="13.5" x14ac:dyDescent="0.25">
      <c r="A1233" s="3">
        <f>TITRES_STAT!B1236</f>
        <v>44106</v>
      </c>
      <c r="B1233" s="5">
        <f>TITRES_STAT!D1236</f>
        <v>2.2393999999999998</v>
      </c>
      <c r="C1233" s="2">
        <f t="shared" si="171"/>
        <v>-3.7000000000000366E-2</v>
      </c>
      <c r="D1233" s="2">
        <f t="shared" si="172"/>
        <v>0</v>
      </c>
      <c r="E1233" s="2">
        <f t="shared" si="173"/>
        <v>3.7000000000000366E-2</v>
      </c>
      <c r="F1233" s="2">
        <f t="shared" si="174"/>
        <v>7.8859638605830867E-3</v>
      </c>
      <c r="G1233" s="2">
        <f t="shared" si="174"/>
        <v>1.4482590759129358E-2</v>
      </c>
      <c r="H1233" s="2">
        <f t="shared" ref="H1233:H1296" si="175">F1233/G1233</f>
        <v>0.54451333961860582</v>
      </c>
      <c r="I1233" s="2">
        <f t="shared" ref="I1233:I1296" si="176">IF(G1233=0,100,100-(100/(1+H1233)))</f>
        <v>35.254686745086005</v>
      </c>
    </row>
    <row r="1234" spans="1:9" ht="13.5" x14ac:dyDescent="0.25">
      <c r="A1234" s="3">
        <f>TITRES_STAT!B1237</f>
        <v>44109</v>
      </c>
      <c r="B1234" s="5">
        <f>TITRES_STAT!D1237</f>
        <v>2.2985000000000002</v>
      </c>
      <c r="C1234" s="2">
        <f t="shared" si="171"/>
        <v>5.9100000000000374E-2</v>
      </c>
      <c r="D1234" s="2">
        <f t="shared" si="172"/>
        <v>5.9100000000000374E-2</v>
      </c>
      <c r="E1234" s="2">
        <f t="shared" si="173"/>
        <v>0</v>
      </c>
      <c r="F1234" s="2">
        <f t="shared" si="174"/>
        <v>1.1544109299112894E-2</v>
      </c>
      <c r="G1234" s="2">
        <f t="shared" si="174"/>
        <v>1.3448119990620119E-2</v>
      </c>
      <c r="H1234" s="2">
        <f t="shared" si="175"/>
        <v>0.85841807681406423</v>
      </c>
      <c r="I1234" s="2">
        <f t="shared" si="176"/>
        <v>46.190794607727518</v>
      </c>
    </row>
    <row r="1235" spans="1:9" ht="13.5" x14ac:dyDescent="0.25">
      <c r="A1235" s="3">
        <f>TITRES_STAT!B1238</f>
        <v>44110</v>
      </c>
      <c r="B1235" s="5">
        <f>TITRES_STAT!D1238</f>
        <v>2.3207</v>
      </c>
      <c r="C1235" s="2">
        <f t="shared" si="171"/>
        <v>2.2199999999999775E-2</v>
      </c>
      <c r="D1235" s="2">
        <f t="shared" si="172"/>
        <v>2.2199999999999775E-2</v>
      </c>
      <c r="E1235" s="2">
        <f t="shared" si="173"/>
        <v>0</v>
      </c>
      <c r="F1235" s="2">
        <f t="shared" si="174"/>
        <v>1.2305244349176242E-2</v>
      </c>
      <c r="G1235" s="2">
        <f t="shared" si="174"/>
        <v>1.248753999129011E-2</v>
      </c>
      <c r="H1235" s="2">
        <f t="shared" si="175"/>
        <v>0.98540179713209997</v>
      </c>
      <c r="I1235" s="2">
        <f t="shared" si="176"/>
        <v>49.632361497582323</v>
      </c>
    </row>
    <row r="1236" spans="1:9" ht="13.5" x14ac:dyDescent="0.25">
      <c r="A1236" s="3">
        <f>TITRES_STAT!B1239</f>
        <v>44111</v>
      </c>
      <c r="B1236" s="5">
        <f>TITRES_STAT!D1239</f>
        <v>2.3281000000000001</v>
      </c>
      <c r="C1236" s="2">
        <f t="shared" si="171"/>
        <v>7.4000000000000732E-3</v>
      </c>
      <c r="D1236" s="2">
        <f t="shared" si="172"/>
        <v>7.4000000000000732E-3</v>
      </c>
      <c r="E1236" s="2">
        <f t="shared" si="173"/>
        <v>0</v>
      </c>
      <c r="F1236" s="2">
        <f t="shared" si="174"/>
        <v>1.1954869752806515E-2</v>
      </c>
      <c r="G1236" s="2">
        <f t="shared" si="174"/>
        <v>1.1595572849055102E-2</v>
      </c>
      <c r="H1236" s="2">
        <f t="shared" si="175"/>
        <v>1.030985696733447</v>
      </c>
      <c r="I1236" s="2">
        <f t="shared" si="176"/>
        <v>50.762824100220975</v>
      </c>
    </row>
    <row r="1237" spans="1:9" ht="13.5" x14ac:dyDescent="0.25">
      <c r="A1237" s="3">
        <f>TITRES_STAT!B1240</f>
        <v>44112</v>
      </c>
      <c r="B1237" s="5">
        <f>TITRES_STAT!D1240</f>
        <v>2.3281000000000001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1.1100950484748906E-2</v>
      </c>
      <c r="G1237" s="2">
        <f t="shared" si="174"/>
        <v>1.0767317645551167E-2</v>
      </c>
      <c r="H1237" s="2">
        <f t="shared" si="175"/>
        <v>1.0309856967334468</v>
      </c>
      <c r="I1237" s="2">
        <f t="shared" si="176"/>
        <v>50.762824100220961</v>
      </c>
    </row>
    <row r="1238" spans="1:9" ht="13.5" x14ac:dyDescent="0.25">
      <c r="A1238" s="3">
        <f>TITRES_STAT!B1241</f>
        <v>44113</v>
      </c>
      <c r="B1238" s="5">
        <f>TITRES_STAT!D1241</f>
        <v>2.3576999999999999</v>
      </c>
      <c r="C1238" s="2">
        <f t="shared" si="171"/>
        <v>2.9599999999999849E-2</v>
      </c>
      <c r="D1238" s="2">
        <f t="shared" si="172"/>
        <v>2.9599999999999849E-2</v>
      </c>
      <c r="E1238" s="2">
        <f t="shared" si="173"/>
        <v>0</v>
      </c>
      <c r="F1238" s="2">
        <f t="shared" si="174"/>
        <v>1.2422311164409687E-2</v>
      </c>
      <c r="G1238" s="2">
        <f t="shared" si="174"/>
        <v>9.998223528011798E-3</v>
      </c>
      <c r="H1238" s="2">
        <f t="shared" si="175"/>
        <v>1.2424518345290418</v>
      </c>
      <c r="I1238" s="2">
        <f t="shared" si="176"/>
        <v>55.405954116734939</v>
      </c>
    </row>
    <row r="1239" spans="1:9" ht="13.5" x14ac:dyDescent="0.25">
      <c r="A1239" s="3">
        <f>TITRES_STAT!B1242</f>
        <v>44116</v>
      </c>
      <c r="B1239" s="5">
        <f>TITRES_STAT!D1242</f>
        <v>2.3502999999999998</v>
      </c>
      <c r="C1239" s="2">
        <f t="shared" si="171"/>
        <v>-7.4000000000000732E-3</v>
      </c>
      <c r="D1239" s="2">
        <f t="shared" si="172"/>
        <v>0</v>
      </c>
      <c r="E1239" s="2">
        <f t="shared" si="173"/>
        <v>7.4000000000000732E-3</v>
      </c>
      <c r="F1239" s="2">
        <f t="shared" si="174"/>
        <v>1.1535003224094708E-2</v>
      </c>
      <c r="G1239" s="2">
        <f t="shared" si="174"/>
        <v>9.8126361331538174E-3</v>
      </c>
      <c r="H1239" s="2">
        <f t="shared" si="175"/>
        <v>1.175525421259793</v>
      </c>
      <c r="I1239" s="2">
        <f t="shared" si="176"/>
        <v>54.034092627567418</v>
      </c>
    </row>
    <row r="1240" spans="1:9" ht="13.5" x14ac:dyDescent="0.25">
      <c r="A1240" s="3">
        <f>TITRES_STAT!B1243</f>
        <v>44117</v>
      </c>
      <c r="B1240" s="5">
        <f>TITRES_STAT!D1243</f>
        <v>2.3502999999999998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1.0711074422373656E-2</v>
      </c>
      <c r="G1240" s="2">
        <f t="shared" si="174"/>
        <v>9.111733552214259E-3</v>
      </c>
      <c r="H1240" s="2">
        <f t="shared" si="175"/>
        <v>1.175525421259793</v>
      </c>
      <c r="I1240" s="2">
        <f t="shared" si="176"/>
        <v>54.034092627567418</v>
      </c>
    </row>
    <row r="1241" spans="1:9" ht="13.5" x14ac:dyDescent="0.25">
      <c r="A1241" s="3">
        <f>TITRES_STAT!B1244</f>
        <v>44118</v>
      </c>
      <c r="B1241" s="5">
        <f>TITRES_STAT!D1244</f>
        <v>2.3429000000000002</v>
      </c>
      <c r="C1241" s="2">
        <f t="shared" si="171"/>
        <v>-7.3999999999996291E-3</v>
      </c>
      <c r="D1241" s="2">
        <f t="shared" si="172"/>
        <v>0</v>
      </c>
      <c r="E1241" s="2">
        <f t="shared" si="173"/>
        <v>7.3999999999996291E-3</v>
      </c>
      <c r="F1241" s="2">
        <f t="shared" si="174"/>
        <v>9.9459976779183949E-3</v>
      </c>
      <c r="G1241" s="2">
        <f t="shared" si="174"/>
        <v>8.9894668699132142E-3</v>
      </c>
      <c r="H1241" s="2">
        <f t="shared" si="175"/>
        <v>1.1064057326031855</v>
      </c>
      <c r="I1241" s="2">
        <f t="shared" si="176"/>
        <v>52.525765358407114</v>
      </c>
    </row>
    <row r="1242" spans="1:9" ht="13.5" x14ac:dyDescent="0.25">
      <c r="A1242" s="3">
        <f>TITRES_STAT!B1245</f>
        <v>44120</v>
      </c>
      <c r="B1242" s="5">
        <f>TITRES_STAT!D1245</f>
        <v>2.3207</v>
      </c>
      <c r="C1242" s="2">
        <f t="shared" si="171"/>
        <v>-2.220000000000022E-2</v>
      </c>
      <c r="D1242" s="2">
        <f t="shared" si="172"/>
        <v>0</v>
      </c>
      <c r="E1242" s="2">
        <f t="shared" si="173"/>
        <v>2.220000000000022E-2</v>
      </c>
      <c r="F1242" s="2">
        <f t="shared" si="174"/>
        <v>9.2355692723527956E-3</v>
      </c>
      <c r="G1242" s="2">
        <f t="shared" si="174"/>
        <v>9.9330763792051437E-3</v>
      </c>
      <c r="H1242" s="2">
        <f t="shared" si="175"/>
        <v>0.92977934728131395</v>
      </c>
      <c r="I1242" s="2">
        <f t="shared" si="176"/>
        <v>48.18060409814175</v>
      </c>
    </row>
    <row r="1243" spans="1:9" ht="13.5" x14ac:dyDescent="0.25">
      <c r="A1243" s="3">
        <f>TITRES_STAT!B1246</f>
        <v>44123</v>
      </c>
      <c r="B1243" s="5">
        <f>TITRES_STAT!D1246</f>
        <v>2.3429000000000002</v>
      </c>
      <c r="C1243" s="2">
        <f t="shared" si="171"/>
        <v>2.220000000000022E-2</v>
      </c>
      <c r="D1243" s="2">
        <f t="shared" si="172"/>
        <v>2.220000000000022E-2</v>
      </c>
      <c r="E1243" s="2">
        <f t="shared" si="173"/>
        <v>0</v>
      </c>
      <c r="F1243" s="2">
        <f t="shared" si="174"/>
        <v>1.0161600038613326E-2</v>
      </c>
      <c r="G1243" s="2">
        <f t="shared" si="174"/>
        <v>9.2235709235476328E-3</v>
      </c>
      <c r="H1243" s="2">
        <f t="shared" si="175"/>
        <v>1.1016991274681827</v>
      </c>
      <c r="I1243" s="2">
        <f t="shared" si="176"/>
        <v>52.419450199579586</v>
      </c>
    </row>
    <row r="1244" spans="1:9" ht="13.5" x14ac:dyDescent="0.25">
      <c r="A1244" s="3">
        <f>TITRES_STAT!B1247</f>
        <v>44124</v>
      </c>
      <c r="B1244" s="5">
        <f>TITRES_STAT!D1247</f>
        <v>2.2911000000000001</v>
      </c>
      <c r="C1244" s="2">
        <f t="shared" si="171"/>
        <v>-5.1800000000000068E-2</v>
      </c>
      <c r="D1244" s="2">
        <f t="shared" si="172"/>
        <v>0</v>
      </c>
      <c r="E1244" s="2">
        <f t="shared" si="173"/>
        <v>5.1800000000000068E-2</v>
      </c>
      <c r="F1244" s="2">
        <f t="shared" si="174"/>
        <v>9.4357714644266594E-3</v>
      </c>
      <c r="G1244" s="2">
        <f t="shared" si="174"/>
        <v>1.2264744429008521E-2</v>
      </c>
      <c r="H1244" s="2">
        <f t="shared" si="175"/>
        <v>0.76934105875938297</v>
      </c>
      <c r="I1244" s="2">
        <f t="shared" si="176"/>
        <v>43.481784077221683</v>
      </c>
    </row>
    <row r="1245" spans="1:9" ht="13.5" x14ac:dyDescent="0.25">
      <c r="A1245" s="3">
        <f>TITRES_STAT!B1248</f>
        <v>44125</v>
      </c>
      <c r="B1245" s="5">
        <f>TITRES_STAT!D1248</f>
        <v>2.3207</v>
      </c>
      <c r="C1245" s="2">
        <f t="shared" si="171"/>
        <v>2.9599999999999849E-2</v>
      </c>
      <c r="D1245" s="2">
        <f t="shared" si="172"/>
        <v>2.9599999999999849E-2</v>
      </c>
      <c r="E1245" s="2">
        <f t="shared" si="173"/>
        <v>0</v>
      </c>
      <c r="F1245" s="2">
        <f t="shared" ref="F1245:G1260" si="177">((F1244*13)+D1245)/14</f>
        <v>1.0876073502681886E-2</v>
      </c>
      <c r="G1245" s="2">
        <f t="shared" si="177"/>
        <v>1.1388691255507913E-2</v>
      </c>
      <c r="H1245" s="2">
        <f t="shared" si="175"/>
        <v>0.95498887964162604</v>
      </c>
      <c r="I1245" s="2">
        <f t="shared" si="176"/>
        <v>48.848813903058485</v>
      </c>
    </row>
    <row r="1246" spans="1:9" ht="13.5" x14ac:dyDescent="0.25">
      <c r="A1246" s="3">
        <f>TITRES_STAT!B1249</f>
        <v>44126</v>
      </c>
      <c r="B1246" s="5">
        <f>TITRES_STAT!D1249</f>
        <v>2.3207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1.009921110963318E-2</v>
      </c>
      <c r="G1246" s="2">
        <f t="shared" si="177"/>
        <v>1.0575213308685919E-2</v>
      </c>
      <c r="H1246" s="2">
        <f t="shared" si="175"/>
        <v>0.95498887964162615</v>
      </c>
      <c r="I1246" s="2">
        <f t="shared" si="176"/>
        <v>48.848813903058492</v>
      </c>
    </row>
    <row r="1247" spans="1:9" ht="13.5" x14ac:dyDescent="0.25">
      <c r="A1247" s="3">
        <f>TITRES_STAT!B1250</f>
        <v>44127</v>
      </c>
      <c r="B1247" s="5">
        <f>TITRES_STAT!D1250</f>
        <v>2.3207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9.3778388875165233E-3</v>
      </c>
      <c r="G1247" s="2">
        <f t="shared" si="177"/>
        <v>9.8198409294940666E-3</v>
      </c>
      <c r="H1247" s="2">
        <f t="shared" si="175"/>
        <v>0.95498887964162615</v>
      </c>
      <c r="I1247" s="2">
        <f t="shared" si="176"/>
        <v>48.848813903058492</v>
      </c>
    </row>
    <row r="1248" spans="1:9" ht="13.5" x14ac:dyDescent="0.25">
      <c r="A1248" s="3">
        <f>TITRES_STAT!B1251</f>
        <v>44130</v>
      </c>
      <c r="B1248" s="5">
        <f>TITRES_STAT!D1251</f>
        <v>2.2616000000000001</v>
      </c>
      <c r="C1248" s="2">
        <f t="shared" si="171"/>
        <v>-5.909999999999993E-2</v>
      </c>
      <c r="D1248" s="2">
        <f t="shared" si="172"/>
        <v>0</v>
      </c>
      <c r="E1248" s="2">
        <f t="shared" si="173"/>
        <v>5.909999999999993E-2</v>
      </c>
      <c r="F1248" s="2">
        <f t="shared" si="177"/>
        <v>8.7079932526939151E-3</v>
      </c>
      <c r="G1248" s="2">
        <f t="shared" si="177"/>
        <v>1.3339852291673057E-2</v>
      </c>
      <c r="H1248" s="2">
        <f t="shared" si="175"/>
        <v>0.65278033536620039</v>
      </c>
      <c r="I1248" s="2">
        <f t="shared" si="176"/>
        <v>39.495891946316405</v>
      </c>
    </row>
    <row r="1249" spans="1:9" ht="13.5" x14ac:dyDescent="0.25">
      <c r="A1249" s="3">
        <f>TITRES_STAT!B1252</f>
        <v>44131</v>
      </c>
      <c r="B1249" s="5">
        <f>TITRES_STAT!D1252</f>
        <v>2.2985000000000002</v>
      </c>
      <c r="C1249" s="2">
        <f t="shared" si="171"/>
        <v>3.6900000000000155E-2</v>
      </c>
      <c r="D1249" s="2">
        <f t="shared" si="172"/>
        <v>3.6900000000000155E-2</v>
      </c>
      <c r="E1249" s="2">
        <f t="shared" si="173"/>
        <v>0</v>
      </c>
      <c r="F1249" s="2">
        <f t="shared" si="177"/>
        <v>1.0721708020358647E-2</v>
      </c>
      <c r="G1249" s="2">
        <f t="shared" si="177"/>
        <v>1.2387005699410694E-2</v>
      </c>
      <c r="H1249" s="2">
        <f t="shared" si="175"/>
        <v>0.86556091766945153</v>
      </c>
      <c r="I1249" s="2">
        <f t="shared" si="176"/>
        <v>46.396818751475124</v>
      </c>
    </row>
    <row r="1250" spans="1:9" ht="13.5" x14ac:dyDescent="0.25">
      <c r="A1250" s="3">
        <f>TITRES_STAT!B1253</f>
        <v>44132</v>
      </c>
      <c r="B1250" s="5">
        <f>TITRES_STAT!D1253</f>
        <v>2.2911000000000001</v>
      </c>
      <c r="C1250" s="2">
        <f t="shared" si="171"/>
        <v>-7.4000000000000732E-3</v>
      </c>
      <c r="D1250" s="2">
        <f t="shared" si="172"/>
        <v>0</v>
      </c>
      <c r="E1250" s="2">
        <f t="shared" si="173"/>
        <v>7.4000000000000732E-3</v>
      </c>
      <c r="F1250" s="2">
        <f t="shared" si="177"/>
        <v>9.9558717331901716E-3</v>
      </c>
      <c r="G1250" s="2">
        <f t="shared" si="177"/>
        <v>1.203079100659565E-2</v>
      </c>
      <c r="H1250" s="2">
        <f t="shared" si="175"/>
        <v>0.82753259762654474</v>
      </c>
      <c r="I1250" s="2">
        <f t="shared" si="176"/>
        <v>45.281413787161931</v>
      </c>
    </row>
    <row r="1251" spans="1:9" ht="13.5" x14ac:dyDescent="0.25">
      <c r="A1251" s="3">
        <f>TITRES_STAT!B1254</f>
        <v>44134</v>
      </c>
      <c r="B1251" s="5">
        <f>TITRES_STAT!D1254</f>
        <v>2.3355000000000001</v>
      </c>
      <c r="C1251" s="2">
        <f t="shared" si="171"/>
        <v>4.4399999999999995E-2</v>
      </c>
      <c r="D1251" s="2">
        <f t="shared" si="172"/>
        <v>4.4399999999999995E-2</v>
      </c>
      <c r="E1251" s="2">
        <f t="shared" si="173"/>
        <v>0</v>
      </c>
      <c r="F1251" s="2">
        <f t="shared" si="177"/>
        <v>1.2416166609390874E-2</v>
      </c>
      <c r="G1251" s="2">
        <f t="shared" si="177"/>
        <v>1.1171448791838817E-2</v>
      </c>
      <c r="H1251" s="2">
        <f t="shared" si="175"/>
        <v>1.1114195518186838</v>
      </c>
      <c r="I1251" s="2">
        <f t="shared" si="176"/>
        <v>52.638498628155446</v>
      </c>
    </row>
    <row r="1252" spans="1:9" ht="13.5" x14ac:dyDescent="0.25">
      <c r="A1252" s="3">
        <f>TITRES_STAT!B1255</f>
        <v>44137</v>
      </c>
      <c r="B1252" s="5">
        <f>TITRES_STAT!D1255</f>
        <v>2.2837999999999998</v>
      </c>
      <c r="C1252" s="2">
        <f t="shared" si="171"/>
        <v>-5.1700000000000301E-2</v>
      </c>
      <c r="D1252" s="2">
        <f t="shared" si="172"/>
        <v>0</v>
      </c>
      <c r="E1252" s="2">
        <f t="shared" si="173"/>
        <v>5.1700000000000301E-2</v>
      </c>
      <c r="F1252" s="2">
        <f t="shared" si="177"/>
        <v>1.1529297565862953E-2</v>
      </c>
      <c r="G1252" s="2">
        <f t="shared" si="177"/>
        <v>1.4066345306707495E-2</v>
      </c>
      <c r="H1252" s="2">
        <f t="shared" si="175"/>
        <v>0.81963703538297483</v>
      </c>
      <c r="I1252" s="2">
        <f t="shared" si="176"/>
        <v>45.043985115991433</v>
      </c>
    </row>
    <row r="1253" spans="1:9" ht="13.5" x14ac:dyDescent="0.25">
      <c r="A1253" s="3">
        <f>TITRES_STAT!B1256</f>
        <v>44138</v>
      </c>
      <c r="B1253" s="5">
        <f>TITRES_STAT!D1256</f>
        <v>2.3797999999999999</v>
      </c>
      <c r="C1253" s="2">
        <f t="shared" si="171"/>
        <v>9.6000000000000085E-2</v>
      </c>
      <c r="D1253" s="2">
        <f t="shared" si="172"/>
        <v>9.6000000000000085E-2</v>
      </c>
      <c r="E1253" s="2">
        <f t="shared" si="173"/>
        <v>0</v>
      </c>
      <c r="F1253" s="2">
        <f t="shared" si="177"/>
        <v>1.7562919168301321E-2</v>
      </c>
      <c r="G1253" s="2">
        <f t="shared" si="177"/>
        <v>1.3061606356228389E-2</v>
      </c>
      <c r="H1253" s="2">
        <f t="shared" si="175"/>
        <v>1.3446216865911362</v>
      </c>
      <c r="I1253" s="2">
        <f t="shared" si="176"/>
        <v>57.349196003816381</v>
      </c>
    </row>
    <row r="1254" spans="1:9" ht="13.5" x14ac:dyDescent="0.25">
      <c r="A1254" s="3">
        <f>TITRES_STAT!B1257</f>
        <v>44139</v>
      </c>
      <c r="B1254" s="5">
        <f>TITRES_STAT!D1257</f>
        <v>2.4390000000000001</v>
      </c>
      <c r="C1254" s="2">
        <f t="shared" si="171"/>
        <v>5.9200000000000141E-2</v>
      </c>
      <c r="D1254" s="2">
        <f t="shared" si="172"/>
        <v>5.9200000000000141E-2</v>
      </c>
      <c r="E1254" s="2">
        <f t="shared" si="173"/>
        <v>0</v>
      </c>
      <c r="F1254" s="2">
        <f t="shared" si="177"/>
        <v>2.0536996370565521E-2</v>
      </c>
      <c r="G1254" s="2">
        <f t="shared" si="177"/>
        <v>1.2128634473640645E-2</v>
      </c>
      <c r="H1254" s="2">
        <f t="shared" si="175"/>
        <v>1.6932653395729671</v>
      </c>
      <c r="I1254" s="2">
        <f t="shared" si="176"/>
        <v>62.87034978296807</v>
      </c>
    </row>
    <row r="1255" spans="1:9" ht="13.5" x14ac:dyDescent="0.25">
      <c r="A1255" s="3">
        <f>TITRES_STAT!B1258</f>
        <v>44140</v>
      </c>
      <c r="B1255" s="5">
        <f>TITRES_STAT!D1258</f>
        <v>2.5424000000000002</v>
      </c>
      <c r="C1255" s="2">
        <f t="shared" si="171"/>
        <v>0.10340000000000016</v>
      </c>
      <c r="D1255" s="2">
        <f t="shared" si="172"/>
        <v>0.10340000000000016</v>
      </c>
      <c r="E1255" s="2">
        <f t="shared" si="173"/>
        <v>0</v>
      </c>
      <c r="F1255" s="2">
        <f t="shared" si="177"/>
        <v>2.6455782344096568E-2</v>
      </c>
      <c r="G1255" s="2">
        <f t="shared" si="177"/>
        <v>1.1262303439809171E-2</v>
      </c>
      <c r="H1255" s="2">
        <f t="shared" si="175"/>
        <v>2.3490560776921168</v>
      </c>
      <c r="I1255" s="2">
        <f t="shared" si="176"/>
        <v>70.140840380041809</v>
      </c>
    </row>
    <row r="1256" spans="1:9" ht="13.5" x14ac:dyDescent="0.25">
      <c r="A1256" s="3">
        <f>TITRES_STAT!B1259</f>
        <v>44141</v>
      </c>
      <c r="B1256" s="5">
        <f>TITRES_STAT!D1259</f>
        <v>2.5720000000000001</v>
      </c>
      <c r="C1256" s="2">
        <f t="shared" si="171"/>
        <v>2.9599999999999849E-2</v>
      </c>
      <c r="D1256" s="2">
        <f t="shared" si="172"/>
        <v>2.9599999999999849E-2</v>
      </c>
      <c r="E1256" s="2">
        <f t="shared" si="173"/>
        <v>0</v>
      </c>
      <c r="F1256" s="2">
        <f t="shared" si="177"/>
        <v>2.668036931951823E-2</v>
      </c>
      <c r="G1256" s="2">
        <f t="shared" si="177"/>
        <v>1.0457853194108515E-2</v>
      </c>
      <c r="H1256" s="2">
        <f t="shared" si="175"/>
        <v>2.5512281368176741</v>
      </c>
      <c r="I1256" s="2">
        <f t="shared" si="176"/>
        <v>71.840727729305513</v>
      </c>
    </row>
    <row r="1257" spans="1:9" ht="13.5" x14ac:dyDescent="0.25">
      <c r="A1257" s="3">
        <f>TITRES_STAT!B1260</f>
        <v>44144</v>
      </c>
      <c r="B1257" s="5">
        <f>TITRES_STAT!D1260</f>
        <v>2.6901999999999999</v>
      </c>
      <c r="C1257" s="2">
        <f t="shared" si="171"/>
        <v>0.11819999999999986</v>
      </c>
      <c r="D1257" s="2">
        <f t="shared" si="172"/>
        <v>0.11819999999999986</v>
      </c>
      <c r="E1257" s="2">
        <f t="shared" si="173"/>
        <v>0</v>
      </c>
      <c r="F1257" s="2">
        <f t="shared" si="177"/>
        <v>3.3217485796695492E-2</v>
      </c>
      <c r="G1257" s="2">
        <f t="shared" si="177"/>
        <v>9.710863680243622E-3</v>
      </c>
      <c r="H1257" s="2">
        <f t="shared" si="175"/>
        <v>3.420652054283821</v>
      </c>
      <c r="I1257" s="2">
        <f t="shared" si="176"/>
        <v>77.378902756416835</v>
      </c>
    </row>
    <row r="1258" spans="1:9" ht="13.5" x14ac:dyDescent="0.25">
      <c r="A1258" s="3">
        <f>TITRES_STAT!B1261</f>
        <v>44145</v>
      </c>
      <c r="B1258" s="5">
        <f>TITRES_STAT!D1261</f>
        <v>2.6755</v>
      </c>
      <c r="C1258" s="2">
        <f t="shared" si="171"/>
        <v>-1.4699999999999935E-2</v>
      </c>
      <c r="D1258" s="2">
        <f t="shared" si="172"/>
        <v>0</v>
      </c>
      <c r="E1258" s="2">
        <f t="shared" si="173"/>
        <v>1.4699999999999935E-2</v>
      </c>
      <c r="F1258" s="2">
        <f t="shared" si="177"/>
        <v>3.0844808239788669E-2</v>
      </c>
      <c r="G1258" s="2">
        <f t="shared" si="177"/>
        <v>1.0067230560226214E-2</v>
      </c>
      <c r="H1258" s="2">
        <f t="shared" si="175"/>
        <v>3.0638821724865291</v>
      </c>
      <c r="I1258" s="2">
        <f t="shared" si="176"/>
        <v>75.392987356517295</v>
      </c>
    </row>
    <row r="1259" spans="1:9" ht="13.5" x14ac:dyDescent="0.25">
      <c r="A1259" s="3">
        <f>TITRES_STAT!B1262</f>
        <v>44146</v>
      </c>
      <c r="B1259" s="5">
        <f>TITRES_STAT!D1262</f>
        <v>2.6976</v>
      </c>
      <c r="C1259" s="2">
        <f t="shared" si="171"/>
        <v>2.2100000000000009E-2</v>
      </c>
      <c r="D1259" s="2">
        <f t="shared" si="172"/>
        <v>2.2100000000000009E-2</v>
      </c>
      <c r="E1259" s="2">
        <f t="shared" si="173"/>
        <v>0</v>
      </c>
      <c r="F1259" s="2">
        <f t="shared" si="177"/>
        <v>3.0220179079803764E-2</v>
      </c>
      <c r="G1259" s="2">
        <f t="shared" si="177"/>
        <v>9.3481426630671986E-3</v>
      </c>
      <c r="H1259" s="2">
        <f t="shared" si="175"/>
        <v>3.2327468855602901</v>
      </c>
      <c r="I1259" s="2">
        <f t="shared" si="176"/>
        <v>76.374679917397671</v>
      </c>
    </row>
    <row r="1260" spans="1:9" ht="13.5" x14ac:dyDescent="0.25">
      <c r="A1260" s="3">
        <f>TITRES_STAT!B1263</f>
        <v>44147</v>
      </c>
      <c r="B1260" s="5">
        <f>TITRES_STAT!D1263</f>
        <v>2.6829000000000001</v>
      </c>
      <c r="C1260" s="2">
        <f t="shared" si="171"/>
        <v>-1.4699999999999935E-2</v>
      </c>
      <c r="D1260" s="2">
        <f t="shared" si="172"/>
        <v>0</v>
      </c>
      <c r="E1260" s="2">
        <f t="shared" si="173"/>
        <v>1.4699999999999935E-2</v>
      </c>
      <c r="F1260" s="2">
        <f t="shared" si="177"/>
        <v>2.8061594859817778E-2</v>
      </c>
      <c r="G1260" s="2">
        <f t="shared" si="177"/>
        <v>9.7304181871338234E-3</v>
      </c>
      <c r="H1260" s="2">
        <f t="shared" si="175"/>
        <v>2.8839043009397685</v>
      </c>
      <c r="I1260" s="2">
        <f t="shared" si="176"/>
        <v>74.252712669618688</v>
      </c>
    </row>
    <row r="1261" spans="1:9" ht="13.5" x14ac:dyDescent="0.25">
      <c r="A1261" s="3">
        <f>TITRES_STAT!B1264</f>
        <v>44148</v>
      </c>
      <c r="B1261" s="5">
        <f>TITRES_STAT!D1264</f>
        <v>2.6901999999999999</v>
      </c>
      <c r="C1261" s="2">
        <f t="shared" si="171"/>
        <v>7.2999999999998622E-3</v>
      </c>
      <c r="D1261" s="2">
        <f t="shared" si="172"/>
        <v>7.2999999999998622E-3</v>
      </c>
      <c r="E1261" s="2">
        <f t="shared" si="173"/>
        <v>0</v>
      </c>
      <c r="F1261" s="2">
        <f t="shared" ref="F1261:G1276" si="178">((F1260*13)+D1261)/14</f>
        <v>2.6578623798402212E-2</v>
      </c>
      <c r="G1261" s="2">
        <f t="shared" si="178"/>
        <v>9.0353883166242634E-3</v>
      </c>
      <c r="H1261" s="2">
        <f t="shared" si="175"/>
        <v>2.9416138927311013</v>
      </c>
      <c r="I1261" s="2">
        <f t="shared" si="176"/>
        <v>74.629681465144444</v>
      </c>
    </row>
    <row r="1262" spans="1:9" ht="13.5" x14ac:dyDescent="0.25">
      <c r="A1262" s="3">
        <f>TITRES_STAT!B1265</f>
        <v>44151</v>
      </c>
      <c r="B1262" s="5">
        <f>TITRES_STAT!D1265</f>
        <v>2.6606999999999998</v>
      </c>
      <c r="C1262" s="2">
        <f t="shared" si="171"/>
        <v>-2.9500000000000082E-2</v>
      </c>
      <c r="D1262" s="2">
        <f t="shared" si="172"/>
        <v>0</v>
      </c>
      <c r="E1262" s="2">
        <f t="shared" si="173"/>
        <v>2.9500000000000082E-2</v>
      </c>
      <c r="F1262" s="2">
        <f t="shared" si="178"/>
        <v>2.468015066994491E-2</v>
      </c>
      <c r="G1262" s="2">
        <f t="shared" si="178"/>
        <v>1.0497146294008251E-2</v>
      </c>
      <c r="H1262" s="2">
        <f t="shared" si="175"/>
        <v>2.3511295335602105</v>
      </c>
      <c r="I1262" s="2">
        <f t="shared" si="176"/>
        <v>70.159315240267404</v>
      </c>
    </row>
    <row r="1263" spans="1:9" ht="13.5" x14ac:dyDescent="0.25">
      <c r="A1263" s="3">
        <f>TITRES_STAT!B1266</f>
        <v>44152</v>
      </c>
      <c r="B1263" s="5">
        <f>TITRES_STAT!D1266</f>
        <v>2.7124000000000001</v>
      </c>
      <c r="C1263" s="2">
        <f t="shared" si="171"/>
        <v>5.1700000000000301E-2</v>
      </c>
      <c r="D1263" s="2">
        <f t="shared" si="172"/>
        <v>5.1700000000000301E-2</v>
      </c>
      <c r="E1263" s="2">
        <f t="shared" si="173"/>
        <v>0</v>
      </c>
      <c r="F1263" s="2">
        <f t="shared" si="178"/>
        <v>2.6610139907806009E-2</v>
      </c>
      <c r="G1263" s="2">
        <f t="shared" si="178"/>
        <v>9.7473501301505189E-3</v>
      </c>
      <c r="H1263" s="2">
        <f t="shared" si="175"/>
        <v>2.7299870787954443</v>
      </c>
      <c r="I1263" s="2">
        <f t="shared" si="176"/>
        <v>73.190255653031954</v>
      </c>
    </row>
    <row r="1264" spans="1:9" ht="13.5" x14ac:dyDescent="0.25">
      <c r="A1264" s="3">
        <f>TITRES_STAT!B1267</f>
        <v>44153</v>
      </c>
      <c r="B1264" s="5">
        <f>TITRES_STAT!D1267</f>
        <v>2.7789000000000001</v>
      </c>
      <c r="C1264" s="2">
        <f t="shared" si="171"/>
        <v>6.6500000000000004E-2</v>
      </c>
      <c r="D1264" s="2">
        <f t="shared" si="172"/>
        <v>6.6500000000000004E-2</v>
      </c>
      <c r="E1264" s="2">
        <f t="shared" si="173"/>
        <v>0</v>
      </c>
      <c r="F1264" s="2">
        <f t="shared" si="178"/>
        <v>2.9459415628677009E-2</v>
      </c>
      <c r="G1264" s="2">
        <f t="shared" si="178"/>
        <v>9.0511108351397675E-3</v>
      </c>
      <c r="H1264" s="2">
        <f t="shared" si="175"/>
        <v>3.2547845413962491</v>
      </c>
      <c r="I1264" s="2">
        <f t="shared" si="176"/>
        <v>76.497047258899741</v>
      </c>
    </row>
    <row r="1265" spans="1:9" ht="13.5" x14ac:dyDescent="0.25">
      <c r="A1265" s="3">
        <f>TITRES_STAT!B1268</f>
        <v>44154</v>
      </c>
      <c r="B1265" s="5">
        <f>TITRES_STAT!D1268</f>
        <v>2.8972000000000002</v>
      </c>
      <c r="C1265" s="2">
        <f t="shared" si="171"/>
        <v>0.11830000000000007</v>
      </c>
      <c r="D1265" s="2">
        <f t="shared" si="172"/>
        <v>0.11830000000000007</v>
      </c>
      <c r="E1265" s="2">
        <f t="shared" si="173"/>
        <v>0</v>
      </c>
      <c r="F1265" s="2">
        <f t="shared" si="178"/>
        <v>3.5805171655200085E-2</v>
      </c>
      <c r="G1265" s="2">
        <f t="shared" si="178"/>
        <v>8.4046029183440698E-3</v>
      </c>
      <c r="H1265" s="2">
        <f t="shared" si="175"/>
        <v>4.2601859960630541</v>
      </c>
      <c r="I1265" s="2">
        <f t="shared" si="176"/>
        <v>80.989265384371535</v>
      </c>
    </row>
    <row r="1266" spans="1:9" ht="13.5" x14ac:dyDescent="0.25">
      <c r="A1266" s="3">
        <f>TITRES_STAT!B1269</f>
        <v>44155</v>
      </c>
      <c r="B1266" s="5">
        <f>TITRES_STAT!D1269</f>
        <v>2.8824000000000001</v>
      </c>
      <c r="C1266" s="2">
        <f t="shared" si="171"/>
        <v>-1.4800000000000146E-2</v>
      </c>
      <c r="D1266" s="2">
        <f t="shared" si="172"/>
        <v>0</v>
      </c>
      <c r="E1266" s="2">
        <f t="shared" si="173"/>
        <v>1.4800000000000146E-2</v>
      </c>
      <c r="F1266" s="2">
        <f t="shared" si="178"/>
        <v>3.3247659394114365E-2</v>
      </c>
      <c r="G1266" s="2">
        <f t="shared" si="178"/>
        <v>8.8614169956052185E-3</v>
      </c>
      <c r="H1266" s="2">
        <f t="shared" si="175"/>
        <v>3.7519574364464958</v>
      </c>
      <c r="I1266" s="2">
        <f t="shared" si="176"/>
        <v>78.956040465972734</v>
      </c>
    </row>
    <row r="1267" spans="1:9" ht="13.5" x14ac:dyDescent="0.25">
      <c r="A1267" s="3">
        <f>TITRES_STAT!B1270</f>
        <v>44158</v>
      </c>
      <c r="B1267" s="5">
        <f>TITRES_STAT!D1270</f>
        <v>2.8898000000000001</v>
      </c>
      <c r="C1267" s="2">
        <f t="shared" si="171"/>
        <v>7.4000000000000732E-3</v>
      </c>
      <c r="D1267" s="2">
        <f t="shared" si="172"/>
        <v>7.4000000000000732E-3</v>
      </c>
      <c r="E1267" s="2">
        <f t="shared" si="173"/>
        <v>0</v>
      </c>
      <c r="F1267" s="2">
        <f t="shared" si="178"/>
        <v>3.1401398008820483E-2</v>
      </c>
      <c r="G1267" s="2">
        <f t="shared" si="178"/>
        <v>8.2284586387762742E-3</v>
      </c>
      <c r="H1267" s="2">
        <f t="shared" si="175"/>
        <v>3.8161944280600357</v>
      </c>
      <c r="I1267" s="2">
        <f t="shared" si="176"/>
        <v>79.236718638811254</v>
      </c>
    </row>
    <row r="1268" spans="1:9" ht="13.5" x14ac:dyDescent="0.25">
      <c r="A1268" s="3">
        <f>TITRES_STAT!B1271</f>
        <v>44159</v>
      </c>
      <c r="B1268" s="5">
        <f>TITRES_STAT!D1271</f>
        <v>2.9563000000000001</v>
      </c>
      <c r="C1268" s="2">
        <f t="shared" si="171"/>
        <v>6.6500000000000004E-2</v>
      </c>
      <c r="D1268" s="2">
        <f t="shared" si="172"/>
        <v>6.6500000000000004E-2</v>
      </c>
      <c r="E1268" s="2">
        <f t="shared" si="173"/>
        <v>0</v>
      </c>
      <c r="F1268" s="2">
        <f t="shared" si="178"/>
        <v>3.3908441008190446E-2</v>
      </c>
      <c r="G1268" s="2">
        <f t="shared" si="178"/>
        <v>7.6407115931493973E-3</v>
      </c>
      <c r="H1268" s="2">
        <f t="shared" si="175"/>
        <v>4.4378642741328553</v>
      </c>
      <c r="I1268" s="2">
        <f t="shared" si="176"/>
        <v>81.610427373907484</v>
      </c>
    </row>
    <row r="1269" spans="1:9" ht="13.5" x14ac:dyDescent="0.25">
      <c r="A1269" s="3">
        <f>TITRES_STAT!B1272</f>
        <v>44160</v>
      </c>
      <c r="B1269" s="5">
        <f>TITRES_STAT!D1272</f>
        <v>2.9710999999999999</v>
      </c>
      <c r="C1269" s="2">
        <f t="shared" si="171"/>
        <v>1.4799999999999702E-2</v>
      </c>
      <c r="D1269" s="2">
        <f t="shared" si="172"/>
        <v>1.4799999999999702E-2</v>
      </c>
      <c r="E1269" s="2">
        <f t="shared" si="173"/>
        <v>0</v>
      </c>
      <c r="F1269" s="2">
        <f t="shared" si="178"/>
        <v>3.2543552364748249E-2</v>
      </c>
      <c r="G1269" s="2">
        <f t="shared" si="178"/>
        <v>7.0949464793530117E-3</v>
      </c>
      <c r="H1269" s="2">
        <f t="shared" si="175"/>
        <v>4.5868636866328973</v>
      </c>
      <c r="I1269" s="2">
        <f t="shared" si="176"/>
        <v>82.1008698960636</v>
      </c>
    </row>
    <row r="1270" spans="1:9" ht="13.5" x14ac:dyDescent="0.25">
      <c r="A1270" s="3">
        <f>TITRES_STAT!B1273</f>
        <v>44161</v>
      </c>
      <c r="B1270" s="5">
        <f>TITRES_STAT!D1273</f>
        <v>2.8972000000000002</v>
      </c>
      <c r="C1270" s="2">
        <f t="shared" si="171"/>
        <v>-7.3899999999999633E-2</v>
      </c>
      <c r="D1270" s="2">
        <f t="shared" si="172"/>
        <v>0</v>
      </c>
      <c r="E1270" s="2">
        <f t="shared" si="173"/>
        <v>7.3899999999999633E-2</v>
      </c>
      <c r="F1270" s="2">
        <f t="shared" si="178"/>
        <v>3.0219012910123376E-2</v>
      </c>
      <c r="G1270" s="2">
        <f t="shared" si="178"/>
        <v>1.1866736016542057E-2</v>
      </c>
      <c r="H1270" s="2">
        <f t="shared" si="175"/>
        <v>2.5465311495931577</v>
      </c>
      <c r="I1270" s="2">
        <f t="shared" si="176"/>
        <v>71.803433895830423</v>
      </c>
    </row>
    <row r="1271" spans="1:9" ht="13.5" x14ac:dyDescent="0.25">
      <c r="A1271" s="3">
        <f>TITRES_STAT!B1274</f>
        <v>44162</v>
      </c>
      <c r="B1271" s="5">
        <f>TITRES_STAT!D1274</f>
        <v>2.9119999999999999</v>
      </c>
      <c r="C1271" s="2">
        <f t="shared" si="171"/>
        <v>1.4799999999999702E-2</v>
      </c>
      <c r="D1271" s="2">
        <f t="shared" si="172"/>
        <v>1.4799999999999702E-2</v>
      </c>
      <c r="E1271" s="2">
        <f t="shared" si="173"/>
        <v>0</v>
      </c>
      <c r="F1271" s="2">
        <f t="shared" si="178"/>
        <v>2.9117654845114544E-2</v>
      </c>
      <c r="G1271" s="2">
        <f t="shared" si="178"/>
        <v>1.1019112015360483E-2</v>
      </c>
      <c r="H1271" s="2">
        <f t="shared" si="175"/>
        <v>2.6424683590224833</v>
      </c>
      <c r="I1271" s="2">
        <f t="shared" si="176"/>
        <v>72.546089589962378</v>
      </c>
    </row>
    <row r="1272" spans="1:9" ht="13.5" x14ac:dyDescent="0.25">
      <c r="A1272" s="3">
        <f>TITRES_STAT!B1275</f>
        <v>44165</v>
      </c>
      <c r="B1272" s="5">
        <f>TITRES_STAT!D1275</f>
        <v>2.9489000000000001</v>
      </c>
      <c r="C1272" s="2">
        <f t="shared" si="171"/>
        <v>3.6900000000000155E-2</v>
      </c>
      <c r="D1272" s="2">
        <f t="shared" si="172"/>
        <v>3.6900000000000155E-2</v>
      </c>
      <c r="E1272" s="2">
        <f t="shared" si="173"/>
        <v>0</v>
      </c>
      <c r="F1272" s="2">
        <f t="shared" si="178"/>
        <v>2.9673536641892088E-2</v>
      </c>
      <c r="G1272" s="2">
        <f t="shared" si="178"/>
        <v>1.0232032585691877E-2</v>
      </c>
      <c r="H1272" s="2">
        <f t="shared" si="175"/>
        <v>2.9000627581450966</v>
      </c>
      <c r="I1272" s="2">
        <f t="shared" si="176"/>
        <v>74.359386963413669</v>
      </c>
    </row>
    <row r="1273" spans="1:9" ht="13.5" x14ac:dyDescent="0.25">
      <c r="A1273" s="3">
        <f>TITRES_STAT!B1276</f>
        <v>44166</v>
      </c>
      <c r="B1273" s="5">
        <f>TITRES_STAT!D1276</f>
        <v>2.9415</v>
      </c>
      <c r="C1273" s="2">
        <f t="shared" si="171"/>
        <v>-7.4000000000000732E-3</v>
      </c>
      <c r="D1273" s="2">
        <f t="shared" si="172"/>
        <v>0</v>
      </c>
      <c r="E1273" s="2">
        <f t="shared" si="173"/>
        <v>7.4000000000000732E-3</v>
      </c>
      <c r="F1273" s="2">
        <f t="shared" si="178"/>
        <v>2.7553998310328367E-2</v>
      </c>
      <c r="G1273" s="2">
        <f t="shared" si="178"/>
        <v>1.0029744543856748E-2</v>
      </c>
      <c r="H1273" s="2">
        <f t="shared" si="175"/>
        <v>2.7472283256910348</v>
      </c>
      <c r="I1273" s="2">
        <f t="shared" si="176"/>
        <v>73.313609070896746</v>
      </c>
    </row>
    <row r="1274" spans="1:9" ht="13.5" x14ac:dyDescent="0.25">
      <c r="A1274" s="3">
        <f>TITRES_STAT!B1277</f>
        <v>44167</v>
      </c>
      <c r="B1274" s="5">
        <f>TITRES_STAT!D1277</f>
        <v>2.8972000000000002</v>
      </c>
      <c r="C1274" s="2">
        <f t="shared" si="171"/>
        <v>-4.4299999999999784E-2</v>
      </c>
      <c r="D1274" s="2">
        <f t="shared" si="172"/>
        <v>0</v>
      </c>
      <c r="E1274" s="2">
        <f t="shared" si="173"/>
        <v>4.4299999999999784E-2</v>
      </c>
      <c r="F1274" s="2">
        <f t="shared" si="178"/>
        <v>2.5585855573876343E-2</v>
      </c>
      <c r="G1274" s="2">
        <f t="shared" si="178"/>
        <v>1.2477619933581251E-2</v>
      </c>
      <c r="H1274" s="2">
        <f t="shared" si="175"/>
        <v>2.0505397431618073</v>
      </c>
      <c r="I1274" s="2">
        <f t="shared" si="176"/>
        <v>67.218915857705724</v>
      </c>
    </row>
    <row r="1275" spans="1:9" ht="13.5" x14ac:dyDescent="0.25">
      <c r="A1275" s="3">
        <f>TITRES_STAT!B1278</f>
        <v>44168</v>
      </c>
      <c r="B1275" s="5">
        <f>TITRES_STAT!D1278</f>
        <v>2.9784999999999999</v>
      </c>
      <c r="C1275" s="2">
        <f t="shared" si="171"/>
        <v>8.1299999999999706E-2</v>
      </c>
      <c r="D1275" s="2">
        <f t="shared" si="172"/>
        <v>8.1299999999999706E-2</v>
      </c>
      <c r="E1275" s="2">
        <f t="shared" si="173"/>
        <v>0</v>
      </c>
      <c r="F1275" s="2">
        <f t="shared" si="178"/>
        <v>2.9565437318599442E-2</v>
      </c>
      <c r="G1275" s="2">
        <f t="shared" si="178"/>
        <v>1.1586361366896876E-2</v>
      </c>
      <c r="H1275" s="2">
        <f t="shared" si="175"/>
        <v>2.551744795658641</v>
      </c>
      <c r="I1275" s="2">
        <f t="shared" si="176"/>
        <v>71.844823951813282</v>
      </c>
    </row>
    <row r="1276" spans="1:9" ht="13.5" x14ac:dyDescent="0.25">
      <c r="A1276" s="3">
        <f>TITRES_STAT!B1279</f>
        <v>44169</v>
      </c>
      <c r="B1276" s="5">
        <f>TITRES_STAT!D1279</f>
        <v>3.0375999999999999</v>
      </c>
      <c r="C1276" s="2">
        <f t="shared" si="171"/>
        <v>5.909999999999993E-2</v>
      </c>
      <c r="D1276" s="2">
        <f t="shared" si="172"/>
        <v>5.909999999999993E-2</v>
      </c>
      <c r="E1276" s="2">
        <f t="shared" si="173"/>
        <v>0</v>
      </c>
      <c r="F1276" s="2">
        <f t="shared" si="178"/>
        <v>3.1675048938699477E-2</v>
      </c>
      <c r="G1276" s="2">
        <f t="shared" si="178"/>
        <v>1.0758764126404242E-2</v>
      </c>
      <c r="H1276" s="2">
        <f t="shared" si="175"/>
        <v>2.9441159380901687</v>
      </c>
      <c r="I1276" s="2">
        <f t="shared" si="176"/>
        <v>74.645775740450901</v>
      </c>
    </row>
    <row r="1277" spans="1:9" ht="13.5" x14ac:dyDescent="0.25">
      <c r="A1277" s="3">
        <f>TITRES_STAT!B1280</f>
        <v>44172</v>
      </c>
      <c r="B1277" s="5">
        <f>TITRES_STAT!D1280</f>
        <v>3.1040999999999999</v>
      </c>
      <c r="C1277" s="2">
        <f t="shared" si="171"/>
        <v>6.6500000000000004E-2</v>
      </c>
      <c r="D1277" s="2">
        <f t="shared" si="172"/>
        <v>6.6500000000000004E-2</v>
      </c>
      <c r="E1277" s="2">
        <f t="shared" si="173"/>
        <v>0</v>
      </c>
      <c r="F1277" s="2">
        <f t="shared" ref="F1277:G1292" si="179">((F1276*13)+D1277)/14</f>
        <v>3.4162545443078084E-2</v>
      </c>
      <c r="G1277" s="2">
        <f t="shared" si="179"/>
        <v>9.9902809745182237E-3</v>
      </c>
      <c r="H1277" s="2">
        <f t="shared" si="175"/>
        <v>3.41957804091947</v>
      </c>
      <c r="I1277" s="2">
        <f t="shared" si="176"/>
        <v>77.373405543666891</v>
      </c>
    </row>
    <row r="1278" spans="1:9" ht="13.5" x14ac:dyDescent="0.25">
      <c r="A1278" s="3">
        <f>TITRES_STAT!B1281</f>
        <v>44173</v>
      </c>
      <c r="B1278" s="5">
        <f>TITRES_STAT!D1281</f>
        <v>3.0007000000000001</v>
      </c>
      <c r="C1278" s="2">
        <f t="shared" si="171"/>
        <v>-0.10339999999999971</v>
      </c>
      <c r="D1278" s="2">
        <f t="shared" si="172"/>
        <v>0</v>
      </c>
      <c r="E1278" s="2">
        <f t="shared" si="173"/>
        <v>0.10339999999999971</v>
      </c>
      <c r="F1278" s="2">
        <f t="shared" si="179"/>
        <v>3.1722363625715365E-2</v>
      </c>
      <c r="G1278" s="2">
        <f t="shared" si="179"/>
        <v>1.6662403762052615E-2</v>
      </c>
      <c r="H1278" s="2">
        <f t="shared" si="175"/>
        <v>1.9038287679692825</v>
      </c>
      <c r="I1278" s="2">
        <f t="shared" si="176"/>
        <v>65.562707724693979</v>
      </c>
    </row>
    <row r="1279" spans="1:9" ht="13.5" x14ac:dyDescent="0.25">
      <c r="A1279" s="3">
        <f>TITRES_STAT!B1282</f>
        <v>44174</v>
      </c>
      <c r="B1279" s="5">
        <f>TITRES_STAT!D1282</f>
        <v>2.9045999999999998</v>
      </c>
      <c r="C1279" s="2">
        <f t="shared" si="171"/>
        <v>-9.6100000000000296E-2</v>
      </c>
      <c r="D1279" s="2">
        <f t="shared" si="172"/>
        <v>0</v>
      </c>
      <c r="E1279" s="2">
        <f t="shared" si="173"/>
        <v>9.6100000000000296E-2</v>
      </c>
      <c r="F1279" s="2">
        <f t="shared" si="179"/>
        <v>2.945648050959284E-2</v>
      </c>
      <c r="G1279" s="2">
        <f t="shared" si="179"/>
        <v>2.2336517779048878E-2</v>
      </c>
      <c r="H1279" s="2">
        <f t="shared" si="175"/>
        <v>1.3187588504606711</v>
      </c>
      <c r="I1279" s="2">
        <f t="shared" si="176"/>
        <v>56.873479973938274</v>
      </c>
    </row>
    <row r="1280" spans="1:9" ht="13.5" x14ac:dyDescent="0.25">
      <c r="A1280" s="3">
        <f>TITRES_STAT!B1283</f>
        <v>44175</v>
      </c>
      <c r="B1280" s="5">
        <f>TITRES_STAT!D1283</f>
        <v>2.9194</v>
      </c>
      <c r="C1280" s="2">
        <f t="shared" si="171"/>
        <v>1.4800000000000146E-2</v>
      </c>
      <c r="D1280" s="2">
        <f t="shared" si="172"/>
        <v>1.4800000000000146E-2</v>
      </c>
      <c r="E1280" s="2">
        <f t="shared" si="173"/>
        <v>0</v>
      </c>
      <c r="F1280" s="2">
        <f t="shared" si="179"/>
        <v>2.8409589044621934E-2</v>
      </c>
      <c r="G1280" s="2">
        <f t="shared" si="179"/>
        <v>2.0741052223402529E-2</v>
      </c>
      <c r="H1280" s="2">
        <f t="shared" si="175"/>
        <v>1.3697274727733846</v>
      </c>
      <c r="I1280" s="2">
        <f t="shared" si="176"/>
        <v>57.801054699776891</v>
      </c>
    </row>
    <row r="1281" spans="1:9" ht="13.5" x14ac:dyDescent="0.25">
      <c r="A1281" s="3">
        <f>TITRES_STAT!B1284</f>
        <v>44176</v>
      </c>
      <c r="B1281" s="5">
        <f>TITRES_STAT!D1284</f>
        <v>2.9268000000000001</v>
      </c>
      <c r="C1281" s="2">
        <f t="shared" si="171"/>
        <v>7.4000000000000732E-3</v>
      </c>
      <c r="D1281" s="2">
        <f t="shared" si="172"/>
        <v>7.4000000000000732E-3</v>
      </c>
      <c r="E1281" s="2">
        <f t="shared" si="173"/>
        <v>0</v>
      </c>
      <c r="F1281" s="2">
        <f t="shared" si="179"/>
        <v>2.690890411286323E-2</v>
      </c>
      <c r="G1281" s="2">
        <f t="shared" si="179"/>
        <v>1.925954849315949E-2</v>
      </c>
      <c r="H1281" s="2">
        <f t="shared" si="175"/>
        <v>1.3971721155571533</v>
      </c>
      <c r="I1281" s="2">
        <f t="shared" si="176"/>
        <v>58.284180200903975</v>
      </c>
    </row>
    <row r="1282" spans="1:9" ht="13.5" x14ac:dyDescent="0.25">
      <c r="A1282" s="3">
        <f>TITRES_STAT!B1285</f>
        <v>44179</v>
      </c>
      <c r="B1282" s="5">
        <f>TITRES_STAT!D1285</f>
        <v>3.0154000000000001</v>
      </c>
      <c r="C1282" s="2">
        <f t="shared" si="171"/>
        <v>8.8600000000000012E-2</v>
      </c>
      <c r="D1282" s="2">
        <f t="shared" si="172"/>
        <v>8.8600000000000012E-2</v>
      </c>
      <c r="E1282" s="2">
        <f t="shared" si="173"/>
        <v>0</v>
      </c>
      <c r="F1282" s="2">
        <f t="shared" si="179"/>
        <v>3.1315410961944429E-2</v>
      </c>
      <c r="G1282" s="2">
        <f t="shared" si="179"/>
        <v>1.7883866457933811E-2</v>
      </c>
      <c r="H1282" s="2">
        <f t="shared" si="175"/>
        <v>1.7510425408064927</v>
      </c>
      <c r="I1282" s="2">
        <f t="shared" si="176"/>
        <v>63.650144075676813</v>
      </c>
    </row>
    <row r="1283" spans="1:9" ht="13.5" x14ac:dyDescent="0.25">
      <c r="A1283" s="3">
        <f>TITRES_STAT!B1286</f>
        <v>44180</v>
      </c>
      <c r="B1283" s="5">
        <f>TITRES_STAT!D1286</f>
        <v>3.0524</v>
      </c>
      <c r="C1283" s="2">
        <f t="shared" ref="C1283:C1346" si="180">B1283-B1282</f>
        <v>3.6999999999999922E-2</v>
      </c>
      <c r="D1283" s="2">
        <f t="shared" ref="D1283:D1346" si="181">IF(C1283&gt;0,C1283,0)</f>
        <v>3.6999999999999922E-2</v>
      </c>
      <c r="E1283" s="2">
        <f t="shared" ref="E1283:E1346" si="182">IF(C1283&lt;0,-C1283,0)</f>
        <v>0</v>
      </c>
      <c r="F1283" s="2">
        <f t="shared" si="179"/>
        <v>3.1721453036091252E-2</v>
      </c>
      <c r="G1283" s="2">
        <f t="shared" si="179"/>
        <v>1.6606447425224252E-2</v>
      </c>
      <c r="H1283" s="2">
        <f t="shared" si="175"/>
        <v>1.9101889900851499</v>
      </c>
      <c r="I1283" s="2">
        <f t="shared" si="176"/>
        <v>65.637970475218481</v>
      </c>
    </row>
    <row r="1284" spans="1:9" ht="13.5" x14ac:dyDescent="0.25">
      <c r="A1284" s="3">
        <f>TITRES_STAT!B1287</f>
        <v>44181</v>
      </c>
      <c r="B1284" s="5">
        <f>TITRES_STAT!D1287</f>
        <v>3.0301999999999998</v>
      </c>
      <c r="C1284" s="2">
        <f t="shared" si="180"/>
        <v>-2.220000000000022E-2</v>
      </c>
      <c r="D1284" s="2">
        <f t="shared" si="181"/>
        <v>0</v>
      </c>
      <c r="E1284" s="2">
        <f t="shared" si="182"/>
        <v>2.220000000000022E-2</v>
      </c>
      <c r="F1284" s="2">
        <f t="shared" si="179"/>
        <v>2.9455634962084733E-2</v>
      </c>
      <c r="G1284" s="2">
        <f t="shared" si="179"/>
        <v>1.7005986894851107E-2</v>
      </c>
      <c r="H1284" s="2">
        <f t="shared" si="175"/>
        <v>1.7320744243900952</v>
      </c>
      <c r="I1284" s="2">
        <f t="shared" si="176"/>
        <v>63.397776024229699</v>
      </c>
    </row>
    <row r="1285" spans="1:9" ht="13.5" x14ac:dyDescent="0.25">
      <c r="A1285" s="3">
        <f>TITRES_STAT!B1288</f>
        <v>44182</v>
      </c>
      <c r="B1285" s="5">
        <f>TITRES_STAT!D1288</f>
        <v>2.9563000000000001</v>
      </c>
      <c r="C1285" s="2">
        <f t="shared" si="180"/>
        <v>-7.3899999999999633E-2</v>
      </c>
      <c r="D1285" s="2">
        <f t="shared" si="181"/>
        <v>0</v>
      </c>
      <c r="E1285" s="2">
        <f t="shared" si="182"/>
        <v>7.3899999999999633E-2</v>
      </c>
      <c r="F1285" s="2">
        <f t="shared" si="179"/>
        <v>2.7351661036221536E-2</v>
      </c>
      <c r="G1285" s="2">
        <f t="shared" si="179"/>
        <v>2.1069844973790285E-2</v>
      </c>
      <c r="H1285" s="2">
        <f t="shared" si="175"/>
        <v>1.2981424908557933</v>
      </c>
      <c r="I1285" s="2">
        <f t="shared" si="176"/>
        <v>56.486597154921618</v>
      </c>
    </row>
    <row r="1286" spans="1:9" ht="13.5" x14ac:dyDescent="0.25">
      <c r="A1286" s="3">
        <f>TITRES_STAT!B1289</f>
        <v>44183</v>
      </c>
      <c r="B1286" s="5">
        <f>TITRES_STAT!D1289</f>
        <v>2.9489000000000001</v>
      </c>
      <c r="C1286" s="2">
        <f t="shared" si="180"/>
        <v>-7.4000000000000732E-3</v>
      </c>
      <c r="D1286" s="2">
        <f t="shared" si="181"/>
        <v>0</v>
      </c>
      <c r="E1286" s="2">
        <f t="shared" si="182"/>
        <v>7.4000000000000732E-3</v>
      </c>
      <c r="F1286" s="2">
        <f t="shared" si="179"/>
        <v>2.5397970962205713E-2</v>
      </c>
      <c r="G1286" s="2">
        <f t="shared" si="179"/>
        <v>2.0093427475662413E-2</v>
      </c>
      <c r="H1286" s="2">
        <f t="shared" si="175"/>
        <v>1.2639939598641534</v>
      </c>
      <c r="I1286" s="2">
        <f t="shared" si="176"/>
        <v>55.830270851959206</v>
      </c>
    </row>
    <row r="1287" spans="1:9" ht="13.5" x14ac:dyDescent="0.25">
      <c r="A1287" s="3">
        <f>TITRES_STAT!B1290</f>
        <v>44186</v>
      </c>
      <c r="B1287" s="5">
        <f>TITRES_STAT!D1290</f>
        <v>2.9194</v>
      </c>
      <c r="C1287" s="2">
        <f t="shared" si="180"/>
        <v>-2.9500000000000082E-2</v>
      </c>
      <c r="D1287" s="2">
        <f t="shared" si="181"/>
        <v>0</v>
      </c>
      <c r="E1287" s="2">
        <f t="shared" si="182"/>
        <v>2.9500000000000082E-2</v>
      </c>
      <c r="F1287" s="2">
        <f t="shared" si="179"/>
        <v>2.358383017919102E-2</v>
      </c>
      <c r="G1287" s="2">
        <f t="shared" si="179"/>
        <v>2.0765325513115104E-2</v>
      </c>
      <c r="H1287" s="2">
        <f t="shared" si="175"/>
        <v>1.1357313018905379</v>
      </c>
      <c r="I1287" s="2">
        <f t="shared" si="176"/>
        <v>53.177630579520688</v>
      </c>
    </row>
    <row r="1288" spans="1:9" ht="13.5" x14ac:dyDescent="0.25">
      <c r="A1288" s="3">
        <f>TITRES_STAT!B1291</f>
        <v>44187</v>
      </c>
      <c r="B1288" s="5">
        <f>TITRES_STAT!D1291</f>
        <v>2.9340999999999999</v>
      </c>
      <c r="C1288" s="2">
        <f t="shared" si="180"/>
        <v>1.4699999999999935E-2</v>
      </c>
      <c r="D1288" s="2">
        <f t="shared" si="181"/>
        <v>1.4699999999999935E-2</v>
      </c>
      <c r="E1288" s="2">
        <f t="shared" si="182"/>
        <v>0</v>
      </c>
      <c r="F1288" s="2">
        <f t="shared" si="179"/>
        <v>2.2949270880677369E-2</v>
      </c>
      <c r="G1288" s="2">
        <f t="shared" si="179"/>
        <v>1.9282087976464024E-2</v>
      </c>
      <c r="H1288" s="2">
        <f t="shared" si="175"/>
        <v>1.1901859854954275</v>
      </c>
      <c r="I1288" s="2">
        <f t="shared" si="176"/>
        <v>54.341777062654494</v>
      </c>
    </row>
    <row r="1289" spans="1:9" ht="13.5" x14ac:dyDescent="0.25">
      <c r="A1289" s="3">
        <f>TITRES_STAT!B1292</f>
        <v>44188</v>
      </c>
      <c r="B1289" s="5">
        <f>TITRES_STAT!D1292</f>
        <v>2.9563000000000001</v>
      </c>
      <c r="C1289" s="2">
        <f t="shared" si="180"/>
        <v>2.220000000000022E-2</v>
      </c>
      <c r="D1289" s="2">
        <f t="shared" si="181"/>
        <v>2.220000000000022E-2</v>
      </c>
      <c r="E1289" s="2">
        <f t="shared" si="182"/>
        <v>0</v>
      </c>
      <c r="F1289" s="2">
        <f t="shared" si="179"/>
        <v>2.2895751532057574E-2</v>
      </c>
      <c r="G1289" s="2">
        <f t="shared" si="179"/>
        <v>1.7904795978145167E-2</v>
      </c>
      <c r="H1289" s="2">
        <f t="shared" si="175"/>
        <v>1.2787496467429416</v>
      </c>
      <c r="I1289" s="2">
        <f t="shared" si="176"/>
        <v>56.116285023705068</v>
      </c>
    </row>
    <row r="1290" spans="1:9" ht="13.5" x14ac:dyDescent="0.25">
      <c r="A1290" s="3">
        <f>TITRES_STAT!B1293</f>
        <v>44189</v>
      </c>
      <c r="B1290" s="5">
        <f>TITRES_STAT!D1293</f>
        <v>2.9933000000000001</v>
      </c>
      <c r="C1290" s="2">
        <f t="shared" si="180"/>
        <v>3.6999999999999922E-2</v>
      </c>
      <c r="D1290" s="2">
        <f t="shared" si="181"/>
        <v>3.6999999999999922E-2</v>
      </c>
      <c r="E1290" s="2">
        <f t="shared" si="182"/>
        <v>0</v>
      </c>
      <c r="F1290" s="2">
        <f t="shared" si="179"/>
        <v>2.3903197851196316E-2</v>
      </c>
      <c r="G1290" s="2">
        <f t="shared" si="179"/>
        <v>1.6625881979706224E-2</v>
      </c>
      <c r="H1290" s="2">
        <f t="shared" si="175"/>
        <v>1.4377100643666834</v>
      </c>
      <c r="I1290" s="2">
        <f t="shared" si="176"/>
        <v>58.977894269809326</v>
      </c>
    </row>
    <row r="1291" spans="1:9" ht="13.5" x14ac:dyDescent="0.25">
      <c r="A1291" s="3">
        <f>TITRES_STAT!B1294</f>
        <v>44190</v>
      </c>
      <c r="B1291" s="5">
        <f>TITRES_STAT!D1294</f>
        <v>2.9563000000000001</v>
      </c>
      <c r="C1291" s="2">
        <f t="shared" si="180"/>
        <v>-3.6999999999999922E-2</v>
      </c>
      <c r="D1291" s="2">
        <f t="shared" si="181"/>
        <v>0</v>
      </c>
      <c r="E1291" s="2">
        <f t="shared" si="182"/>
        <v>3.6999999999999922E-2</v>
      </c>
      <c r="F1291" s="2">
        <f t="shared" si="179"/>
        <v>2.2195826576110862E-2</v>
      </c>
      <c r="G1291" s="2">
        <f t="shared" si="179"/>
        <v>1.8081176124012919E-2</v>
      </c>
      <c r="H1291" s="2">
        <f t="shared" si="175"/>
        <v>1.2275654207379483</v>
      </c>
      <c r="I1291" s="2">
        <f t="shared" si="176"/>
        <v>55.107940234198828</v>
      </c>
    </row>
    <row r="1292" spans="1:9" ht="13.5" x14ac:dyDescent="0.25">
      <c r="A1292" s="3">
        <f>TITRES_STAT!B1295</f>
        <v>44193</v>
      </c>
      <c r="B1292" s="5">
        <f>TITRES_STAT!D1295</f>
        <v>2.9859</v>
      </c>
      <c r="C1292" s="2">
        <f t="shared" si="180"/>
        <v>2.9599999999999849E-2</v>
      </c>
      <c r="D1292" s="2">
        <f t="shared" si="181"/>
        <v>2.9599999999999849E-2</v>
      </c>
      <c r="E1292" s="2">
        <f t="shared" si="182"/>
        <v>0</v>
      </c>
      <c r="F1292" s="2">
        <f t="shared" si="179"/>
        <v>2.2724696106388647E-2</v>
      </c>
      <c r="G1292" s="2">
        <f t="shared" si="179"/>
        <v>1.6789663543726283E-2</v>
      </c>
      <c r="H1292" s="2">
        <f t="shared" si="175"/>
        <v>1.3534932398856845</v>
      </c>
      <c r="I1292" s="2">
        <f t="shared" si="176"/>
        <v>57.509969306367218</v>
      </c>
    </row>
    <row r="1293" spans="1:9" ht="13.5" x14ac:dyDescent="0.25">
      <c r="A1293" s="3">
        <f>TITRES_STAT!B1296</f>
        <v>44194</v>
      </c>
      <c r="B1293" s="5">
        <f>TITRES_STAT!D1296</f>
        <v>2.9268000000000001</v>
      </c>
      <c r="C1293" s="2">
        <f t="shared" si="180"/>
        <v>-5.909999999999993E-2</v>
      </c>
      <c r="D1293" s="2">
        <f t="shared" si="181"/>
        <v>0</v>
      </c>
      <c r="E1293" s="2">
        <f t="shared" si="182"/>
        <v>5.909999999999993E-2</v>
      </c>
      <c r="F1293" s="2">
        <f t="shared" ref="F1293:G1308" si="183">((F1292*13)+D1293)/14</f>
        <v>2.1101503527360888E-2</v>
      </c>
      <c r="G1293" s="2">
        <f t="shared" si="183"/>
        <v>1.9811830433460114E-2</v>
      </c>
      <c r="H1293" s="2">
        <f t="shared" si="175"/>
        <v>1.0650961100354792</v>
      </c>
      <c r="I1293" s="2">
        <f t="shared" si="176"/>
        <v>51.576103642807226</v>
      </c>
    </row>
    <row r="1294" spans="1:9" ht="13.5" x14ac:dyDescent="0.25">
      <c r="A1294" s="3">
        <f>TITRES_STAT!B1297</f>
        <v>44195</v>
      </c>
      <c r="B1294" s="5">
        <f>TITRES_STAT!D1297</f>
        <v>2.9563000000000001</v>
      </c>
      <c r="C1294" s="2">
        <f t="shared" si="180"/>
        <v>2.9500000000000082E-2</v>
      </c>
      <c r="D1294" s="2">
        <f t="shared" si="181"/>
        <v>2.9500000000000082E-2</v>
      </c>
      <c r="E1294" s="2">
        <f t="shared" si="182"/>
        <v>0</v>
      </c>
      <c r="F1294" s="2">
        <f t="shared" si="183"/>
        <v>2.1701396132549403E-2</v>
      </c>
      <c r="G1294" s="2">
        <f t="shared" si="183"/>
        <v>1.8396699688212965E-2</v>
      </c>
      <c r="H1294" s="2">
        <f t="shared" si="175"/>
        <v>1.1796352878692586</v>
      </c>
      <c r="I1294" s="2">
        <f t="shared" si="176"/>
        <v>54.120764810264752</v>
      </c>
    </row>
    <row r="1295" spans="1:9" ht="13.5" x14ac:dyDescent="0.25">
      <c r="A1295" s="3">
        <f>TITRES_STAT!B1298</f>
        <v>44196</v>
      </c>
      <c r="B1295" s="5">
        <f>TITRES_STAT!D1298</f>
        <v>3.0228000000000002</v>
      </c>
      <c r="C1295" s="2">
        <f t="shared" si="180"/>
        <v>6.6500000000000004E-2</v>
      </c>
      <c r="D1295" s="2">
        <f t="shared" si="181"/>
        <v>6.6500000000000004E-2</v>
      </c>
      <c r="E1295" s="2">
        <f t="shared" si="182"/>
        <v>0</v>
      </c>
      <c r="F1295" s="2">
        <f t="shared" si="183"/>
        <v>2.4901296408795875E-2</v>
      </c>
      <c r="G1295" s="2">
        <f t="shared" si="183"/>
        <v>1.7082649710483466E-2</v>
      </c>
      <c r="H1295" s="2">
        <f t="shared" si="175"/>
        <v>1.4576951954657349</v>
      </c>
      <c r="I1295" s="2">
        <f t="shared" si="176"/>
        <v>59.311471908928098</v>
      </c>
    </row>
    <row r="1296" spans="1:9" ht="13.5" x14ac:dyDescent="0.25">
      <c r="A1296" s="3">
        <f>TITRES_STAT!B1299</f>
        <v>44200</v>
      </c>
      <c r="B1296" s="5">
        <f>TITRES_STAT!D1299</f>
        <v>2.9933000000000001</v>
      </c>
      <c r="C1296" s="2">
        <f t="shared" si="180"/>
        <v>-2.9500000000000082E-2</v>
      </c>
      <c r="D1296" s="2">
        <f t="shared" si="181"/>
        <v>0</v>
      </c>
      <c r="E1296" s="2">
        <f t="shared" si="182"/>
        <v>2.9500000000000082E-2</v>
      </c>
      <c r="F1296" s="2">
        <f t="shared" si="183"/>
        <v>2.3122632379596171E-2</v>
      </c>
      <c r="G1296" s="2">
        <f t="shared" si="183"/>
        <v>1.7969603302591793E-2</v>
      </c>
      <c r="H1296" s="2">
        <f t="shared" si="175"/>
        <v>1.2867636524987252</v>
      </c>
      <c r="I1296" s="2">
        <f t="shared" si="176"/>
        <v>56.270076319111091</v>
      </c>
    </row>
    <row r="1297" spans="1:9" ht="13.5" x14ac:dyDescent="0.25">
      <c r="A1297" s="3">
        <f>TITRES_STAT!B1300</f>
        <v>44201</v>
      </c>
      <c r="B1297" s="5">
        <f>TITRES_STAT!D1300</f>
        <v>2.9710999999999999</v>
      </c>
      <c r="C1297" s="2">
        <f t="shared" si="180"/>
        <v>-2.220000000000022E-2</v>
      </c>
      <c r="D1297" s="2">
        <f t="shared" si="181"/>
        <v>0</v>
      </c>
      <c r="E1297" s="2">
        <f t="shared" si="182"/>
        <v>2.220000000000022E-2</v>
      </c>
      <c r="F1297" s="2">
        <f t="shared" si="183"/>
        <v>2.1471015781053589E-2</v>
      </c>
      <c r="G1297" s="2">
        <f t="shared" si="183"/>
        <v>1.8271774495263824E-2</v>
      </c>
      <c r="H1297" s="2">
        <f t="shared" ref="H1297:H1360" si="184">F1297/G1297</f>
        <v>1.1750919860913909</v>
      </c>
      <c r="I1297" s="2">
        <f t="shared" ref="I1297:I1360" si="185">IF(G1297=0,100,100-(100/(1+H1297)))</f>
        <v>54.024932904240721</v>
      </c>
    </row>
    <row r="1298" spans="1:9" ht="13.5" x14ac:dyDescent="0.25">
      <c r="A1298" s="3">
        <f>TITRES_STAT!B1301</f>
        <v>44202</v>
      </c>
      <c r="B1298" s="5">
        <f>TITRES_STAT!D1301</f>
        <v>2.9636999999999998</v>
      </c>
      <c r="C1298" s="2">
        <f t="shared" si="180"/>
        <v>-7.4000000000000732E-3</v>
      </c>
      <c r="D1298" s="2">
        <f t="shared" si="181"/>
        <v>0</v>
      </c>
      <c r="E1298" s="2">
        <f t="shared" si="182"/>
        <v>7.4000000000000732E-3</v>
      </c>
      <c r="F1298" s="2">
        <f t="shared" si="183"/>
        <v>1.9937371796692617E-2</v>
      </c>
      <c r="G1298" s="2">
        <f t="shared" si="183"/>
        <v>1.7495219174173557E-2</v>
      </c>
      <c r="H1298" s="2">
        <f t="shared" si="184"/>
        <v>1.1395897129499335</v>
      </c>
      <c r="I1298" s="2">
        <f t="shared" si="185"/>
        <v>53.262067304424363</v>
      </c>
    </row>
    <row r="1299" spans="1:9" ht="13.5" x14ac:dyDescent="0.25">
      <c r="A1299" s="3">
        <f>TITRES_STAT!B1302</f>
        <v>44203</v>
      </c>
      <c r="B1299" s="5">
        <f>TITRES_STAT!D1302</f>
        <v>2.9489000000000001</v>
      </c>
      <c r="C1299" s="2">
        <f t="shared" si="180"/>
        <v>-1.4799999999999702E-2</v>
      </c>
      <c r="D1299" s="2">
        <f t="shared" si="181"/>
        <v>0</v>
      </c>
      <c r="E1299" s="2">
        <f t="shared" si="182"/>
        <v>1.4799999999999702E-2</v>
      </c>
      <c r="F1299" s="2">
        <f t="shared" si="183"/>
        <v>1.8513273811214571E-2</v>
      </c>
      <c r="G1299" s="2">
        <f t="shared" si="183"/>
        <v>1.7302703518875424E-2</v>
      </c>
      <c r="H1299" s="2">
        <f t="shared" si="184"/>
        <v>1.0699642279033761</v>
      </c>
      <c r="I1299" s="2">
        <f t="shared" si="185"/>
        <v>51.689986400737013</v>
      </c>
    </row>
    <row r="1300" spans="1:9" ht="13.5" x14ac:dyDescent="0.25">
      <c r="A1300" s="3">
        <f>TITRES_STAT!B1303</f>
        <v>44204</v>
      </c>
      <c r="B1300" s="5">
        <f>TITRES_STAT!D1303</f>
        <v>2.9636999999999998</v>
      </c>
      <c r="C1300" s="2">
        <f t="shared" si="180"/>
        <v>1.4799999999999702E-2</v>
      </c>
      <c r="D1300" s="2">
        <f t="shared" si="181"/>
        <v>1.4799999999999702E-2</v>
      </c>
      <c r="E1300" s="2">
        <f t="shared" si="182"/>
        <v>0</v>
      </c>
      <c r="F1300" s="2">
        <f t="shared" si="183"/>
        <v>1.8248039967556366E-2</v>
      </c>
      <c r="G1300" s="2">
        <f t="shared" si="183"/>
        <v>1.6066796124670036E-2</v>
      </c>
      <c r="H1300" s="2">
        <f t="shared" si="184"/>
        <v>1.1357609710088437</v>
      </c>
      <c r="I1300" s="2">
        <f t="shared" si="185"/>
        <v>53.178281016735589</v>
      </c>
    </row>
    <row r="1301" spans="1:9" ht="13.5" x14ac:dyDescent="0.25">
      <c r="A1301" s="3">
        <f>TITRES_STAT!B1304</f>
        <v>44207</v>
      </c>
      <c r="B1301" s="5">
        <f>TITRES_STAT!D1304</f>
        <v>2.9859</v>
      </c>
      <c r="C1301" s="2">
        <f t="shared" si="180"/>
        <v>2.220000000000022E-2</v>
      </c>
      <c r="D1301" s="2">
        <f t="shared" si="181"/>
        <v>2.220000000000022E-2</v>
      </c>
      <c r="E1301" s="2">
        <f t="shared" si="182"/>
        <v>0</v>
      </c>
      <c r="F1301" s="2">
        <f t="shared" si="183"/>
        <v>1.8530322827016641E-2</v>
      </c>
      <c r="G1301" s="2">
        <f t="shared" si="183"/>
        <v>1.4919167830050747E-2</v>
      </c>
      <c r="H1301" s="2">
        <f t="shared" si="184"/>
        <v>1.2420480175638329</v>
      </c>
      <c r="I1301" s="2">
        <f t="shared" si="185"/>
        <v>55.397922249382454</v>
      </c>
    </row>
    <row r="1302" spans="1:9" ht="13.5" x14ac:dyDescent="0.25">
      <c r="A1302" s="3">
        <f>TITRES_STAT!B1305</f>
        <v>44208</v>
      </c>
      <c r="B1302" s="5">
        <f>TITRES_STAT!D1305</f>
        <v>2.9563000000000001</v>
      </c>
      <c r="C1302" s="2">
        <f t="shared" si="180"/>
        <v>-2.9599999999999849E-2</v>
      </c>
      <c r="D1302" s="2">
        <f t="shared" si="181"/>
        <v>0</v>
      </c>
      <c r="E1302" s="2">
        <f t="shared" si="182"/>
        <v>2.9599999999999849E-2</v>
      </c>
      <c r="F1302" s="2">
        <f t="shared" si="183"/>
        <v>1.7206728339372597E-2</v>
      </c>
      <c r="G1302" s="2">
        <f t="shared" si="183"/>
        <v>1.5967798699332826E-2</v>
      </c>
      <c r="H1302" s="2">
        <f t="shared" si="184"/>
        <v>1.077589257189943</v>
      </c>
      <c r="I1302" s="2">
        <f t="shared" si="185"/>
        <v>51.867290585023689</v>
      </c>
    </row>
    <row r="1303" spans="1:9" ht="13.5" x14ac:dyDescent="0.25">
      <c r="A1303" s="3">
        <f>TITRES_STAT!B1306</f>
        <v>44209</v>
      </c>
      <c r="B1303" s="5">
        <f>TITRES_STAT!D1306</f>
        <v>2.9415</v>
      </c>
      <c r="C1303" s="2">
        <f t="shared" si="180"/>
        <v>-1.4800000000000146E-2</v>
      </c>
      <c r="D1303" s="2">
        <f t="shared" si="181"/>
        <v>0</v>
      </c>
      <c r="E1303" s="2">
        <f t="shared" si="182"/>
        <v>1.4800000000000146E-2</v>
      </c>
      <c r="F1303" s="2">
        <f t="shared" si="183"/>
        <v>1.5977676315131698E-2</v>
      </c>
      <c r="G1303" s="2">
        <f t="shared" si="183"/>
        <v>1.5884384506523349E-2</v>
      </c>
      <c r="H1303" s="2">
        <f t="shared" si="184"/>
        <v>1.0058731774322156</v>
      </c>
      <c r="I1303" s="2">
        <f t="shared" si="185"/>
        <v>50.146399520625081</v>
      </c>
    </row>
    <row r="1304" spans="1:9" ht="13.5" x14ac:dyDescent="0.25">
      <c r="A1304" s="3">
        <f>TITRES_STAT!B1307</f>
        <v>44211</v>
      </c>
      <c r="B1304" s="5">
        <f>TITRES_STAT!D1307</f>
        <v>2.9415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1.4836413721193721E-2</v>
      </c>
      <c r="G1304" s="2">
        <f t="shared" si="183"/>
        <v>1.4749785613200252E-2</v>
      </c>
      <c r="H1304" s="2">
        <f t="shared" si="184"/>
        <v>1.0058731774322158</v>
      </c>
      <c r="I1304" s="2">
        <f t="shared" si="185"/>
        <v>50.146399520625081</v>
      </c>
    </row>
    <row r="1305" spans="1:9" ht="13.5" x14ac:dyDescent="0.25">
      <c r="A1305" s="3">
        <f>TITRES_STAT!B1308</f>
        <v>44214</v>
      </c>
      <c r="B1305" s="5">
        <f>TITRES_STAT!D1308</f>
        <v>2.9636999999999998</v>
      </c>
      <c r="C1305" s="2">
        <f t="shared" si="180"/>
        <v>2.2199999999999775E-2</v>
      </c>
      <c r="D1305" s="2">
        <f t="shared" si="181"/>
        <v>2.2199999999999775E-2</v>
      </c>
      <c r="E1305" s="2">
        <f t="shared" si="182"/>
        <v>0</v>
      </c>
      <c r="F1305" s="2">
        <f t="shared" si="183"/>
        <v>1.5362384169679869E-2</v>
      </c>
      <c r="G1305" s="2">
        <f t="shared" si="183"/>
        <v>1.3696229497971663E-2</v>
      </c>
      <c r="H1305" s="2">
        <f t="shared" si="184"/>
        <v>1.1216506098963188</v>
      </c>
      <c r="I1305" s="2">
        <f t="shared" si="185"/>
        <v>52.86688603035973</v>
      </c>
    </row>
    <row r="1306" spans="1:9" ht="13.5" x14ac:dyDescent="0.25">
      <c r="A1306" s="3">
        <f>TITRES_STAT!B1309</f>
        <v>44215</v>
      </c>
      <c r="B1306" s="5">
        <f>TITRES_STAT!D1309</f>
        <v>3.0524</v>
      </c>
      <c r="C1306" s="2">
        <f t="shared" si="180"/>
        <v>8.8700000000000223E-2</v>
      </c>
      <c r="D1306" s="2">
        <f t="shared" si="181"/>
        <v>8.8700000000000223E-2</v>
      </c>
      <c r="E1306" s="2">
        <f t="shared" si="182"/>
        <v>0</v>
      </c>
      <c r="F1306" s="2">
        <f t="shared" si="183"/>
        <v>2.0600785300417035E-2</v>
      </c>
      <c r="G1306" s="2">
        <f t="shared" si="183"/>
        <v>1.2717927390973688E-2</v>
      </c>
      <c r="H1306" s="2">
        <f t="shared" si="184"/>
        <v>1.6198225282397869</v>
      </c>
      <c r="I1306" s="2">
        <f t="shared" si="185"/>
        <v>61.829475499934631</v>
      </c>
    </row>
    <row r="1307" spans="1:9" ht="13.5" x14ac:dyDescent="0.25">
      <c r="A1307" s="3">
        <f>TITRES_STAT!B1310</f>
        <v>44216</v>
      </c>
      <c r="B1307" s="5">
        <f>TITRES_STAT!D1310</f>
        <v>3.0524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1.9129300636101531E-2</v>
      </c>
      <c r="G1307" s="2">
        <f t="shared" si="183"/>
        <v>1.1809504005904138E-2</v>
      </c>
      <c r="H1307" s="2">
        <f t="shared" si="184"/>
        <v>1.6198225282397867</v>
      </c>
      <c r="I1307" s="2">
        <f t="shared" si="185"/>
        <v>61.829475499934624</v>
      </c>
    </row>
    <row r="1308" spans="1:9" ht="13.5" x14ac:dyDescent="0.25">
      <c r="A1308" s="3">
        <f>TITRES_STAT!B1311</f>
        <v>44217</v>
      </c>
      <c r="B1308" s="5">
        <f>TITRES_STAT!D1311</f>
        <v>3.0081000000000002</v>
      </c>
      <c r="C1308" s="2">
        <f t="shared" si="180"/>
        <v>-4.4299999999999784E-2</v>
      </c>
      <c r="D1308" s="2">
        <f t="shared" si="181"/>
        <v>0</v>
      </c>
      <c r="E1308" s="2">
        <f t="shared" si="182"/>
        <v>4.4299999999999784E-2</v>
      </c>
      <c r="F1308" s="2">
        <f t="shared" si="183"/>
        <v>1.7762922019237137E-2</v>
      </c>
      <c r="G1308" s="2">
        <f t="shared" si="183"/>
        <v>1.4130253719768114E-2</v>
      </c>
      <c r="H1308" s="2">
        <f t="shared" si="184"/>
        <v>1.2570844353903532</v>
      </c>
      <c r="I1308" s="2">
        <f t="shared" si="185"/>
        <v>55.69505578434179</v>
      </c>
    </row>
    <row r="1309" spans="1:9" ht="13.5" x14ac:dyDescent="0.25">
      <c r="A1309" s="3">
        <f>TITRES_STAT!B1312</f>
        <v>44218</v>
      </c>
      <c r="B1309" s="5">
        <f>TITRES_STAT!D1312</f>
        <v>2.9933000000000001</v>
      </c>
      <c r="C1309" s="2">
        <f t="shared" si="180"/>
        <v>-1.4800000000000146E-2</v>
      </c>
      <c r="D1309" s="2">
        <f t="shared" si="181"/>
        <v>0</v>
      </c>
      <c r="E1309" s="2">
        <f t="shared" si="182"/>
        <v>1.4800000000000146E-2</v>
      </c>
      <c r="F1309" s="2">
        <f t="shared" ref="F1309:G1324" si="186">((F1308*13)+D1309)/14</f>
        <v>1.6494141875005912E-2</v>
      </c>
      <c r="G1309" s="2">
        <f t="shared" si="186"/>
        <v>1.4178092739784686E-2</v>
      </c>
      <c r="H1309" s="2">
        <f t="shared" si="184"/>
        <v>1.1633540686838812</v>
      </c>
      <c r="I1309" s="2">
        <f t="shared" si="185"/>
        <v>53.775481578548558</v>
      </c>
    </row>
    <row r="1310" spans="1:9" ht="13.5" x14ac:dyDescent="0.25">
      <c r="A1310" s="3">
        <f>TITRES_STAT!B1313</f>
        <v>44221</v>
      </c>
      <c r="B1310" s="5">
        <f>TITRES_STAT!D1313</f>
        <v>2.9710999999999999</v>
      </c>
      <c r="C1310" s="2">
        <f t="shared" si="180"/>
        <v>-2.220000000000022E-2</v>
      </c>
      <c r="D1310" s="2">
        <f t="shared" si="181"/>
        <v>0</v>
      </c>
      <c r="E1310" s="2">
        <f t="shared" si="182"/>
        <v>2.220000000000022E-2</v>
      </c>
      <c r="F1310" s="2">
        <f t="shared" si="186"/>
        <v>1.5315988883934062E-2</v>
      </c>
      <c r="G1310" s="2">
        <f t="shared" si="186"/>
        <v>1.4751086115514367E-2</v>
      </c>
      <c r="H1310" s="2">
        <f t="shared" si="184"/>
        <v>1.0382956728742545</v>
      </c>
      <c r="I1310" s="2">
        <f t="shared" si="185"/>
        <v>50.939404262686111</v>
      </c>
    </row>
    <row r="1311" spans="1:9" ht="13.5" x14ac:dyDescent="0.25">
      <c r="A1311" s="3">
        <f>TITRES_STAT!B1314</f>
        <v>44222</v>
      </c>
      <c r="B1311" s="5">
        <f>TITRES_STAT!D1314</f>
        <v>2.9268000000000001</v>
      </c>
      <c r="C1311" s="2">
        <f t="shared" si="180"/>
        <v>-4.4299999999999784E-2</v>
      </c>
      <c r="D1311" s="2">
        <f t="shared" si="181"/>
        <v>0</v>
      </c>
      <c r="E1311" s="2">
        <f t="shared" si="182"/>
        <v>4.4299999999999784E-2</v>
      </c>
      <c r="F1311" s="2">
        <f t="shared" si="186"/>
        <v>1.4221989677938774E-2</v>
      </c>
      <c r="G1311" s="2">
        <f t="shared" si="186"/>
        <v>1.686172282154904E-2</v>
      </c>
      <c r="H1311" s="2">
        <f t="shared" si="184"/>
        <v>0.84344819497111378</v>
      </c>
      <c r="I1311" s="2">
        <f t="shared" si="185"/>
        <v>45.753832262388606</v>
      </c>
    </row>
    <row r="1312" spans="1:9" ht="13.5" x14ac:dyDescent="0.25">
      <c r="A1312" s="3">
        <f>TITRES_STAT!B1315</f>
        <v>44223</v>
      </c>
      <c r="B1312" s="5">
        <f>TITRES_STAT!D1315</f>
        <v>2.9489000000000001</v>
      </c>
      <c r="C1312" s="2">
        <f t="shared" si="180"/>
        <v>2.2100000000000009E-2</v>
      </c>
      <c r="D1312" s="2">
        <f t="shared" si="181"/>
        <v>2.2100000000000009E-2</v>
      </c>
      <c r="E1312" s="2">
        <f t="shared" si="182"/>
        <v>0</v>
      </c>
      <c r="F1312" s="2">
        <f t="shared" si="186"/>
        <v>1.4784704700943148E-2</v>
      </c>
      <c r="G1312" s="2">
        <f t="shared" si="186"/>
        <v>1.5657314048581252E-2</v>
      </c>
      <c r="H1312" s="2">
        <f t="shared" si="184"/>
        <v>0.94426826051195079</v>
      </c>
      <c r="I1312" s="2">
        <f t="shared" si="185"/>
        <v>48.566768263928395</v>
      </c>
    </row>
    <row r="1313" spans="1:9" ht="13.5" x14ac:dyDescent="0.25">
      <c r="A1313" s="3">
        <f>TITRES_STAT!B1316</f>
        <v>44224</v>
      </c>
      <c r="B1313" s="5">
        <f>TITRES_STAT!D1316</f>
        <v>2.9415</v>
      </c>
      <c r="C1313" s="2">
        <f t="shared" si="180"/>
        <v>-7.4000000000000732E-3</v>
      </c>
      <c r="D1313" s="2">
        <f t="shared" si="181"/>
        <v>0</v>
      </c>
      <c r="E1313" s="2">
        <f t="shared" si="182"/>
        <v>7.4000000000000732E-3</v>
      </c>
      <c r="F1313" s="2">
        <f t="shared" si="186"/>
        <v>1.3728654365161495E-2</v>
      </c>
      <c r="G1313" s="2">
        <f t="shared" si="186"/>
        <v>1.5067505902254025E-2</v>
      </c>
      <c r="H1313" s="2">
        <f t="shared" si="184"/>
        <v>0.91114312177622947</v>
      </c>
      <c r="I1313" s="2">
        <f t="shared" si="185"/>
        <v>47.675295031248467</v>
      </c>
    </row>
    <row r="1314" spans="1:9" ht="13.5" x14ac:dyDescent="0.25">
      <c r="A1314" s="3">
        <f>TITRES_STAT!B1317</f>
        <v>44225</v>
      </c>
      <c r="B1314" s="5">
        <f>TITRES_STAT!D1317</f>
        <v>2.9194</v>
      </c>
      <c r="C1314" s="2">
        <f t="shared" si="180"/>
        <v>-2.2100000000000009E-2</v>
      </c>
      <c r="D1314" s="2">
        <f t="shared" si="181"/>
        <v>0</v>
      </c>
      <c r="E1314" s="2">
        <f t="shared" si="182"/>
        <v>2.2100000000000009E-2</v>
      </c>
      <c r="F1314" s="2">
        <f t="shared" si="186"/>
        <v>1.2748036196221389E-2</v>
      </c>
      <c r="G1314" s="2">
        <f t="shared" si="186"/>
        <v>1.5569826909235881E-2</v>
      </c>
      <c r="H1314" s="2">
        <f t="shared" si="184"/>
        <v>0.81876544103771431</v>
      </c>
      <c r="I1314" s="2">
        <f t="shared" si="185"/>
        <v>45.017648926216658</v>
      </c>
    </row>
    <row r="1315" spans="1:9" ht="13.5" x14ac:dyDescent="0.25">
      <c r="A1315" s="3">
        <f>TITRES_STAT!B1318</f>
        <v>44228</v>
      </c>
      <c r="B1315" s="5">
        <f>TITRES_STAT!D1318</f>
        <v>2.9563000000000001</v>
      </c>
      <c r="C1315" s="2">
        <f t="shared" si="180"/>
        <v>3.6900000000000155E-2</v>
      </c>
      <c r="D1315" s="2">
        <f t="shared" si="181"/>
        <v>3.6900000000000155E-2</v>
      </c>
      <c r="E1315" s="2">
        <f t="shared" si="182"/>
        <v>0</v>
      </c>
      <c r="F1315" s="2">
        <f t="shared" si="186"/>
        <v>1.4473176467919872E-2</v>
      </c>
      <c r="G1315" s="2">
        <f t="shared" si="186"/>
        <v>1.4457696415719033E-2</v>
      </c>
      <c r="H1315" s="2">
        <f t="shared" si="184"/>
        <v>1.0010707136016501</v>
      </c>
      <c r="I1315" s="2">
        <f t="shared" si="185"/>
        <v>50.026753517363787</v>
      </c>
    </row>
    <row r="1316" spans="1:9" ht="13.5" x14ac:dyDescent="0.25">
      <c r="A1316" s="3">
        <f>TITRES_STAT!B1319</f>
        <v>44229</v>
      </c>
      <c r="B1316" s="5">
        <f>TITRES_STAT!D1319</f>
        <v>2.9710999999999999</v>
      </c>
      <c r="C1316" s="2">
        <f t="shared" si="180"/>
        <v>1.4799999999999702E-2</v>
      </c>
      <c r="D1316" s="2">
        <f t="shared" si="181"/>
        <v>1.4799999999999702E-2</v>
      </c>
      <c r="E1316" s="2">
        <f t="shared" si="182"/>
        <v>0</v>
      </c>
      <c r="F1316" s="2">
        <f t="shared" si="186"/>
        <v>1.4496521005925574E-2</v>
      </c>
      <c r="G1316" s="2">
        <f t="shared" si="186"/>
        <v>1.3425003814596244E-2</v>
      </c>
      <c r="H1316" s="2">
        <f t="shared" si="184"/>
        <v>1.0798150381279095</v>
      </c>
      <c r="I1316" s="2">
        <f t="shared" si="185"/>
        <v>51.918801351675796</v>
      </c>
    </row>
    <row r="1317" spans="1:9" ht="13.5" x14ac:dyDescent="0.25">
      <c r="A1317" s="3">
        <f>TITRES_STAT!B1320</f>
        <v>44230</v>
      </c>
      <c r="B1317" s="5">
        <f>TITRES_STAT!D1320</f>
        <v>2.9563000000000001</v>
      </c>
      <c r="C1317" s="2">
        <f t="shared" si="180"/>
        <v>-1.4799999999999702E-2</v>
      </c>
      <c r="D1317" s="2">
        <f t="shared" si="181"/>
        <v>0</v>
      </c>
      <c r="E1317" s="2">
        <f t="shared" si="182"/>
        <v>1.4799999999999702E-2</v>
      </c>
      <c r="F1317" s="2">
        <f t="shared" si="186"/>
        <v>1.3461055219788033E-2</v>
      </c>
      <c r="G1317" s="2">
        <f t="shared" si="186"/>
        <v>1.3523217827839348E-2</v>
      </c>
      <c r="H1317" s="2">
        <f t="shared" si="184"/>
        <v>0.99540326800598111</v>
      </c>
      <c r="I1317" s="2">
        <f t="shared" si="185"/>
        <v>49.884816967383927</v>
      </c>
    </row>
    <row r="1318" spans="1:9" ht="13.5" x14ac:dyDescent="0.25">
      <c r="A1318" s="3">
        <f>TITRES_STAT!B1321</f>
        <v>44231</v>
      </c>
      <c r="B1318" s="5">
        <f>TITRES_STAT!D1321</f>
        <v>2.9340999999999999</v>
      </c>
      <c r="C1318" s="2">
        <f t="shared" si="180"/>
        <v>-2.220000000000022E-2</v>
      </c>
      <c r="D1318" s="2">
        <f t="shared" si="181"/>
        <v>0</v>
      </c>
      <c r="E1318" s="2">
        <f t="shared" si="182"/>
        <v>2.220000000000022E-2</v>
      </c>
      <c r="F1318" s="2">
        <f t="shared" si="186"/>
        <v>1.2499551275517459E-2</v>
      </c>
      <c r="G1318" s="2">
        <f t="shared" si="186"/>
        <v>1.4142987982993696E-2</v>
      </c>
      <c r="H1318" s="2">
        <f t="shared" si="184"/>
        <v>0.88379847953965629</v>
      </c>
      <c r="I1318" s="2">
        <f t="shared" si="185"/>
        <v>46.915765626673085</v>
      </c>
    </row>
    <row r="1319" spans="1:9" ht="13.5" x14ac:dyDescent="0.25">
      <c r="A1319" s="3">
        <f>TITRES_STAT!B1322</f>
        <v>44232</v>
      </c>
      <c r="B1319" s="5">
        <f>TITRES_STAT!D1322</f>
        <v>2.9194</v>
      </c>
      <c r="C1319" s="2">
        <f t="shared" si="180"/>
        <v>-1.4699999999999935E-2</v>
      </c>
      <c r="D1319" s="2">
        <f t="shared" si="181"/>
        <v>0</v>
      </c>
      <c r="E1319" s="2">
        <f t="shared" si="182"/>
        <v>1.4699999999999935E-2</v>
      </c>
      <c r="F1319" s="2">
        <f t="shared" si="186"/>
        <v>1.1606726184409069E-2</v>
      </c>
      <c r="G1319" s="2">
        <f t="shared" si="186"/>
        <v>1.4182774555636999E-2</v>
      </c>
      <c r="H1319" s="2">
        <f t="shared" si="184"/>
        <v>0.81836781222725785</v>
      </c>
      <c r="I1319" s="2">
        <f t="shared" si="185"/>
        <v>45.005625744379323</v>
      </c>
    </row>
    <row r="1320" spans="1:9" ht="13.5" x14ac:dyDescent="0.25">
      <c r="A1320" s="3">
        <f>TITRES_STAT!B1323</f>
        <v>44235</v>
      </c>
      <c r="B1320" s="5">
        <f>TITRES_STAT!D1323</f>
        <v>2.9489000000000001</v>
      </c>
      <c r="C1320" s="2">
        <f t="shared" si="180"/>
        <v>2.9500000000000082E-2</v>
      </c>
      <c r="D1320" s="2">
        <f t="shared" si="181"/>
        <v>2.9500000000000082E-2</v>
      </c>
      <c r="E1320" s="2">
        <f t="shared" si="182"/>
        <v>0</v>
      </c>
      <c r="F1320" s="2">
        <f t="shared" si="186"/>
        <v>1.2884817171236998E-2</v>
      </c>
      <c r="G1320" s="2">
        <f t="shared" si="186"/>
        <v>1.3169719230234356E-2</v>
      </c>
      <c r="H1320" s="2">
        <f t="shared" si="184"/>
        <v>0.9783668843643003</v>
      </c>
      <c r="I1320" s="2">
        <f t="shared" si="185"/>
        <v>49.453258245306429</v>
      </c>
    </row>
    <row r="1321" spans="1:9" ht="13.5" x14ac:dyDescent="0.25">
      <c r="A1321" s="3">
        <f>TITRES_STAT!B1324</f>
        <v>44236</v>
      </c>
      <c r="B1321" s="5">
        <f>TITRES_STAT!D1324</f>
        <v>2.9489000000000001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1.1964473087577213E-2</v>
      </c>
      <c r="G1321" s="2">
        <f t="shared" si="186"/>
        <v>1.2229024999503331E-2</v>
      </c>
      <c r="H1321" s="2">
        <f t="shared" si="184"/>
        <v>0.9783668843643003</v>
      </c>
      <c r="I1321" s="2">
        <f t="shared" si="185"/>
        <v>49.453258245306429</v>
      </c>
    </row>
    <row r="1322" spans="1:9" ht="13.5" x14ac:dyDescent="0.25">
      <c r="A1322" s="3">
        <f>TITRES_STAT!B1325</f>
        <v>44237</v>
      </c>
      <c r="B1322" s="5">
        <f>TITRES_STAT!D1325</f>
        <v>2.9194</v>
      </c>
      <c r="C1322" s="2">
        <f t="shared" si="180"/>
        <v>-2.9500000000000082E-2</v>
      </c>
      <c r="D1322" s="2">
        <f t="shared" si="181"/>
        <v>0</v>
      </c>
      <c r="E1322" s="2">
        <f t="shared" si="182"/>
        <v>2.9500000000000082E-2</v>
      </c>
      <c r="F1322" s="2">
        <f t="shared" si="186"/>
        <v>1.1109867867035982E-2</v>
      </c>
      <c r="G1322" s="2">
        <f t="shared" si="186"/>
        <v>1.3462666070967385E-2</v>
      </c>
      <c r="H1322" s="2">
        <f t="shared" si="184"/>
        <v>0.82523534405972698</v>
      </c>
      <c r="I1322" s="2">
        <f t="shared" si="185"/>
        <v>45.212544603931519</v>
      </c>
    </row>
    <row r="1323" spans="1:9" ht="13.5" x14ac:dyDescent="0.25">
      <c r="A1323" s="3">
        <f>TITRES_STAT!B1326</f>
        <v>44238</v>
      </c>
      <c r="B1323" s="5">
        <f>TITRES_STAT!D1326</f>
        <v>2.9119999999999999</v>
      </c>
      <c r="C1323" s="2">
        <f t="shared" si="180"/>
        <v>-7.4000000000000732E-3</v>
      </c>
      <c r="D1323" s="2">
        <f t="shared" si="181"/>
        <v>0</v>
      </c>
      <c r="E1323" s="2">
        <f t="shared" si="182"/>
        <v>7.4000000000000732E-3</v>
      </c>
      <c r="F1323" s="2">
        <f t="shared" si="186"/>
        <v>1.0316305876533411E-2</v>
      </c>
      <c r="G1323" s="2">
        <f t="shared" si="186"/>
        <v>1.302961849446972E-2</v>
      </c>
      <c r="H1323" s="2">
        <f t="shared" si="184"/>
        <v>0.79175809183607759</v>
      </c>
      <c r="I1323" s="2">
        <f t="shared" si="185"/>
        <v>44.188894440807864</v>
      </c>
    </row>
    <row r="1324" spans="1:9" ht="13.5" x14ac:dyDescent="0.25">
      <c r="A1324" s="3">
        <f>TITRES_STAT!B1327</f>
        <v>44239</v>
      </c>
      <c r="B1324" s="5">
        <f>TITRES_STAT!D1327</f>
        <v>2.9933000000000001</v>
      </c>
      <c r="C1324" s="2">
        <f t="shared" si="180"/>
        <v>8.130000000000015E-2</v>
      </c>
      <c r="D1324" s="2">
        <f t="shared" si="181"/>
        <v>8.130000000000015E-2</v>
      </c>
      <c r="E1324" s="2">
        <f t="shared" si="182"/>
        <v>0</v>
      </c>
      <c r="F1324" s="2">
        <f t="shared" si="186"/>
        <v>1.5386569742495321E-2</v>
      </c>
      <c r="G1324" s="2">
        <f t="shared" si="186"/>
        <v>1.2098931459150456E-2</v>
      </c>
      <c r="H1324" s="2">
        <f t="shared" si="184"/>
        <v>1.2717296394681545</v>
      </c>
      <c r="I1324" s="2">
        <f t="shared" si="185"/>
        <v>55.980677338254267</v>
      </c>
    </row>
    <row r="1325" spans="1:9" ht="13.5" x14ac:dyDescent="0.25">
      <c r="A1325" s="3">
        <f>TITRES_STAT!B1328</f>
        <v>44242</v>
      </c>
      <c r="B1325" s="5">
        <f>TITRES_STAT!D1328</f>
        <v>2.9859</v>
      </c>
      <c r="C1325" s="2">
        <f t="shared" si="180"/>
        <v>-7.4000000000000732E-3</v>
      </c>
      <c r="D1325" s="2">
        <f t="shared" si="181"/>
        <v>0</v>
      </c>
      <c r="E1325" s="2">
        <f t="shared" si="182"/>
        <v>7.4000000000000732E-3</v>
      </c>
      <c r="F1325" s="2">
        <f t="shared" ref="F1325:G1340" si="187">((F1324*13)+D1325)/14</f>
        <v>1.4287529046602798E-2</v>
      </c>
      <c r="G1325" s="2">
        <f t="shared" si="187"/>
        <v>1.1763293497782571E-2</v>
      </c>
      <c r="H1325" s="2">
        <f t="shared" si="184"/>
        <v>1.2145857832499083</v>
      </c>
      <c r="I1325" s="2">
        <f t="shared" si="185"/>
        <v>54.844828881159962</v>
      </c>
    </row>
    <row r="1326" spans="1:9" ht="13.5" x14ac:dyDescent="0.25">
      <c r="A1326" s="3">
        <f>TITRES_STAT!B1329</f>
        <v>44243</v>
      </c>
      <c r="B1326" s="5">
        <f>TITRES_STAT!D1329</f>
        <v>3.0375999999999999</v>
      </c>
      <c r="C1326" s="2">
        <f t="shared" si="180"/>
        <v>5.1699999999999857E-2</v>
      </c>
      <c r="D1326" s="2">
        <f t="shared" si="181"/>
        <v>5.1699999999999857E-2</v>
      </c>
      <c r="E1326" s="2">
        <f t="shared" si="182"/>
        <v>0</v>
      </c>
      <c r="F1326" s="2">
        <f t="shared" si="187"/>
        <v>1.6959848400416873E-2</v>
      </c>
      <c r="G1326" s="2">
        <f t="shared" si="187"/>
        <v>1.0923058247940959E-2</v>
      </c>
      <c r="H1326" s="2">
        <f t="shared" si="184"/>
        <v>1.552664832087101</v>
      </c>
      <c r="I1326" s="2">
        <f t="shared" si="185"/>
        <v>60.82525259760078</v>
      </c>
    </row>
    <row r="1327" spans="1:9" ht="13.5" x14ac:dyDescent="0.25">
      <c r="A1327" s="3">
        <f>TITRES_STAT!B1330</f>
        <v>44244</v>
      </c>
      <c r="B1327" s="5">
        <f>TITRES_STAT!D1330</f>
        <v>3.1040999999999999</v>
      </c>
      <c r="C1327" s="2">
        <f t="shared" si="180"/>
        <v>6.6500000000000004E-2</v>
      </c>
      <c r="D1327" s="2">
        <f t="shared" si="181"/>
        <v>6.6500000000000004E-2</v>
      </c>
      <c r="E1327" s="2">
        <f t="shared" si="182"/>
        <v>0</v>
      </c>
      <c r="F1327" s="2">
        <f t="shared" si="187"/>
        <v>2.0498430657529956E-2</v>
      </c>
      <c r="G1327" s="2">
        <f t="shared" si="187"/>
        <v>1.0142839801659462E-2</v>
      </c>
      <c r="H1327" s="2">
        <f t="shared" si="184"/>
        <v>2.0209754919106802</v>
      </c>
      <c r="I1327" s="2">
        <f t="shared" si="185"/>
        <v>66.898109478950829</v>
      </c>
    </row>
    <row r="1328" spans="1:9" ht="13.5" x14ac:dyDescent="0.25">
      <c r="A1328" s="3">
        <f>TITRES_STAT!B1331</f>
        <v>44245</v>
      </c>
      <c r="B1328" s="5">
        <f>TITRES_STAT!D1331</f>
        <v>3.0893999999999999</v>
      </c>
      <c r="C1328" s="2">
        <f t="shared" si="180"/>
        <v>-1.4699999999999935E-2</v>
      </c>
      <c r="D1328" s="2">
        <f t="shared" si="181"/>
        <v>0</v>
      </c>
      <c r="E1328" s="2">
        <f t="shared" si="182"/>
        <v>1.4699999999999935E-2</v>
      </c>
      <c r="F1328" s="2">
        <f t="shared" si="187"/>
        <v>1.9034257039134962E-2</v>
      </c>
      <c r="G1328" s="2">
        <f t="shared" si="187"/>
        <v>1.0468351244398068E-2</v>
      </c>
      <c r="H1328" s="2">
        <f t="shared" si="184"/>
        <v>1.818266945267123</v>
      </c>
      <c r="I1328" s="2">
        <f t="shared" si="185"/>
        <v>64.517200839354217</v>
      </c>
    </row>
    <row r="1329" spans="1:9" ht="13.5" x14ac:dyDescent="0.25">
      <c r="A1329" s="3">
        <f>TITRES_STAT!B1332</f>
        <v>44246</v>
      </c>
      <c r="B1329" s="5">
        <f>TITRES_STAT!D1332</f>
        <v>3.1114999999999999</v>
      </c>
      <c r="C1329" s="2">
        <f t="shared" si="180"/>
        <v>2.2100000000000009E-2</v>
      </c>
      <c r="D1329" s="2">
        <f t="shared" si="181"/>
        <v>2.2100000000000009E-2</v>
      </c>
      <c r="E1329" s="2">
        <f t="shared" si="182"/>
        <v>0</v>
      </c>
      <c r="F1329" s="2">
        <f t="shared" si="187"/>
        <v>1.9253238679196753E-2</v>
      </c>
      <c r="G1329" s="2">
        <f t="shared" si="187"/>
        <v>9.7206118697982062E-3</v>
      </c>
      <c r="H1329" s="2">
        <f t="shared" si="184"/>
        <v>1.9806611905796048</v>
      </c>
      <c r="I1329" s="2">
        <f t="shared" si="185"/>
        <v>66.450396872999022</v>
      </c>
    </row>
    <row r="1330" spans="1:9" ht="13.5" x14ac:dyDescent="0.25">
      <c r="A1330" s="3">
        <f>TITRES_STAT!B1333</f>
        <v>44249</v>
      </c>
      <c r="B1330" s="5">
        <f>TITRES_STAT!D1333</f>
        <v>3.0672000000000001</v>
      </c>
      <c r="C1330" s="2">
        <f t="shared" si="180"/>
        <v>-4.4299999999999784E-2</v>
      </c>
      <c r="D1330" s="2">
        <f t="shared" si="181"/>
        <v>0</v>
      </c>
      <c r="E1330" s="2">
        <f t="shared" si="182"/>
        <v>4.4299999999999784E-2</v>
      </c>
      <c r="F1330" s="2">
        <f t="shared" si="187"/>
        <v>1.7878007344968413E-2</v>
      </c>
      <c r="G1330" s="2">
        <f t="shared" si="187"/>
        <v>1.2190568164812605E-2</v>
      </c>
      <c r="H1330" s="2">
        <f t="shared" si="184"/>
        <v>1.4665442252783822</v>
      </c>
      <c r="I1330" s="2">
        <f t="shared" si="185"/>
        <v>59.45744699196964</v>
      </c>
    </row>
    <row r="1331" spans="1:9" ht="13.5" x14ac:dyDescent="0.25">
      <c r="A1331" s="3">
        <f>TITRES_STAT!B1334</f>
        <v>44250</v>
      </c>
      <c r="B1331" s="5">
        <f>TITRES_STAT!D1334</f>
        <v>3.0672000000000001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1.6601006820327811E-2</v>
      </c>
      <c r="G1331" s="2">
        <f t="shared" si="187"/>
        <v>1.1319813295897419E-2</v>
      </c>
      <c r="H1331" s="2">
        <f t="shared" si="184"/>
        <v>1.4665442252783822</v>
      </c>
      <c r="I1331" s="2">
        <f t="shared" si="185"/>
        <v>59.45744699196964</v>
      </c>
    </row>
    <row r="1332" spans="1:9" ht="13.5" x14ac:dyDescent="0.25">
      <c r="A1332" s="3">
        <f>TITRES_STAT!B1335</f>
        <v>44251</v>
      </c>
      <c r="B1332" s="5">
        <f>TITRES_STAT!D1335</f>
        <v>3.0819999999999999</v>
      </c>
      <c r="C1332" s="2">
        <f t="shared" si="180"/>
        <v>1.4799999999999702E-2</v>
      </c>
      <c r="D1332" s="2">
        <f t="shared" si="181"/>
        <v>1.4799999999999702E-2</v>
      </c>
      <c r="E1332" s="2">
        <f t="shared" si="182"/>
        <v>0</v>
      </c>
      <c r="F1332" s="2">
        <f t="shared" si="187"/>
        <v>1.6472363476018662E-2</v>
      </c>
      <c r="G1332" s="2">
        <f t="shared" si="187"/>
        <v>1.0511255203333318E-2</v>
      </c>
      <c r="H1332" s="2">
        <f t="shared" si="184"/>
        <v>1.5671166913343484</v>
      </c>
      <c r="I1332" s="2">
        <f t="shared" si="185"/>
        <v>61.045791047378714</v>
      </c>
    </row>
    <row r="1333" spans="1:9" ht="13.5" x14ac:dyDescent="0.25">
      <c r="A1333" s="3">
        <f>TITRES_STAT!B1336</f>
        <v>44252</v>
      </c>
      <c r="B1333" s="5">
        <f>TITRES_STAT!D1336</f>
        <v>2.9933000000000001</v>
      </c>
      <c r="C1333" s="2">
        <f t="shared" si="180"/>
        <v>-8.8699999999999779E-2</v>
      </c>
      <c r="D1333" s="2">
        <f t="shared" si="181"/>
        <v>0</v>
      </c>
      <c r="E1333" s="2">
        <f t="shared" si="182"/>
        <v>8.8699999999999779E-2</v>
      </c>
      <c r="F1333" s="2">
        <f t="shared" si="187"/>
        <v>1.5295766084874473E-2</v>
      </c>
      <c r="G1333" s="2">
        <f t="shared" si="187"/>
        <v>1.6096165545952352E-2</v>
      </c>
      <c r="H1333" s="2">
        <f t="shared" si="184"/>
        <v>0.9502739047512373</v>
      </c>
      <c r="I1333" s="2">
        <f t="shared" si="185"/>
        <v>48.725150987058264</v>
      </c>
    </row>
    <row r="1334" spans="1:9" ht="13.5" x14ac:dyDescent="0.25">
      <c r="A1334" s="3">
        <f>TITRES_STAT!B1337</f>
        <v>44253</v>
      </c>
      <c r="B1334" s="5">
        <f>TITRES_STAT!D1337</f>
        <v>2.9636999999999998</v>
      </c>
      <c r="C1334" s="2">
        <f t="shared" si="180"/>
        <v>-2.9600000000000293E-2</v>
      </c>
      <c r="D1334" s="2">
        <f t="shared" si="181"/>
        <v>0</v>
      </c>
      <c r="E1334" s="2">
        <f t="shared" si="182"/>
        <v>2.9600000000000293E-2</v>
      </c>
      <c r="F1334" s="2">
        <f t="shared" si="187"/>
        <v>1.4203211364526295E-2</v>
      </c>
      <c r="G1334" s="2">
        <f t="shared" si="187"/>
        <v>1.7060725149812918E-2</v>
      </c>
      <c r="H1334" s="2">
        <f t="shared" si="184"/>
        <v>0.83250924212222255</v>
      </c>
      <c r="I1334" s="2">
        <f t="shared" si="185"/>
        <v>45.430016012257411</v>
      </c>
    </row>
    <row r="1335" spans="1:9" ht="13.5" x14ac:dyDescent="0.25">
      <c r="A1335" s="3">
        <f>TITRES_STAT!B1338</f>
        <v>44256</v>
      </c>
      <c r="B1335" s="5">
        <f>TITRES_STAT!D1338</f>
        <v>3.0449999999999999</v>
      </c>
      <c r="C1335" s="2">
        <f t="shared" si="180"/>
        <v>8.130000000000015E-2</v>
      </c>
      <c r="D1335" s="2">
        <f t="shared" si="181"/>
        <v>8.130000000000015E-2</v>
      </c>
      <c r="E1335" s="2">
        <f t="shared" si="182"/>
        <v>0</v>
      </c>
      <c r="F1335" s="2">
        <f t="shared" si="187"/>
        <v>1.8995839124202999E-2</v>
      </c>
      <c r="G1335" s="2">
        <f t="shared" si="187"/>
        <v>1.5842101924826279E-2</v>
      </c>
      <c r="H1335" s="2">
        <f t="shared" si="184"/>
        <v>1.199073154202756</v>
      </c>
      <c r="I1335" s="2">
        <f t="shared" si="185"/>
        <v>54.526296767851889</v>
      </c>
    </row>
    <row r="1336" spans="1:9" ht="13.5" x14ac:dyDescent="0.25">
      <c r="A1336" s="3">
        <f>TITRES_STAT!B1339</f>
        <v>44257</v>
      </c>
      <c r="B1336" s="5">
        <f>TITRES_STAT!D1339</f>
        <v>3.0228000000000002</v>
      </c>
      <c r="C1336" s="2">
        <f t="shared" si="180"/>
        <v>-2.2199999999999775E-2</v>
      </c>
      <c r="D1336" s="2">
        <f t="shared" si="181"/>
        <v>0</v>
      </c>
      <c r="E1336" s="2">
        <f t="shared" si="182"/>
        <v>2.2199999999999775E-2</v>
      </c>
      <c r="F1336" s="2">
        <f t="shared" si="187"/>
        <v>1.7638993472474215E-2</v>
      </c>
      <c r="G1336" s="2">
        <f t="shared" si="187"/>
        <v>1.6296237501624386E-2</v>
      </c>
      <c r="H1336" s="2">
        <f t="shared" si="184"/>
        <v>1.0823966863956165</v>
      </c>
      <c r="I1336" s="2">
        <f t="shared" si="185"/>
        <v>51.978409947872024</v>
      </c>
    </row>
    <row r="1337" spans="1:9" ht="13.5" x14ac:dyDescent="0.25">
      <c r="A1337" s="3">
        <f>TITRES_STAT!B1340</f>
        <v>44258</v>
      </c>
      <c r="B1337" s="5">
        <f>TITRES_STAT!D1340</f>
        <v>3.0301999999999998</v>
      </c>
      <c r="C1337" s="2">
        <f t="shared" si="180"/>
        <v>7.3999999999996291E-3</v>
      </c>
      <c r="D1337" s="2">
        <f t="shared" si="181"/>
        <v>7.3999999999996291E-3</v>
      </c>
      <c r="E1337" s="2">
        <f t="shared" si="182"/>
        <v>0</v>
      </c>
      <c r="F1337" s="2">
        <f t="shared" si="187"/>
        <v>1.6907636795868885E-2</v>
      </c>
      <c r="G1337" s="2">
        <f t="shared" si="187"/>
        <v>1.5132220537222645E-2</v>
      </c>
      <c r="H1337" s="2">
        <f t="shared" si="184"/>
        <v>1.1173268823487619</v>
      </c>
      <c r="I1337" s="2">
        <f t="shared" si="185"/>
        <v>52.770636960378326</v>
      </c>
    </row>
    <row r="1338" spans="1:9" ht="13.5" x14ac:dyDescent="0.25">
      <c r="A1338" s="3">
        <f>TITRES_STAT!B1341</f>
        <v>44259</v>
      </c>
      <c r="B1338" s="5">
        <f>TITRES_STAT!D1341</f>
        <v>3.0154000000000001</v>
      </c>
      <c r="C1338" s="2">
        <f t="shared" si="180"/>
        <v>-1.4799999999999702E-2</v>
      </c>
      <c r="D1338" s="2">
        <f t="shared" si="181"/>
        <v>0</v>
      </c>
      <c r="E1338" s="2">
        <f t="shared" si="182"/>
        <v>1.4799999999999702E-2</v>
      </c>
      <c r="F1338" s="2">
        <f t="shared" si="187"/>
        <v>1.5699948453306821E-2</v>
      </c>
      <c r="G1338" s="2">
        <f t="shared" si="187"/>
        <v>1.5108490498849577E-2</v>
      </c>
      <c r="H1338" s="2">
        <f t="shared" si="184"/>
        <v>1.0391473889798772</v>
      </c>
      <c r="I1338" s="2">
        <f t="shared" si="185"/>
        <v>50.959896013192598</v>
      </c>
    </row>
    <row r="1339" spans="1:9" ht="13.5" x14ac:dyDescent="0.25">
      <c r="A1339" s="3">
        <f>TITRES_STAT!B1342</f>
        <v>44260</v>
      </c>
      <c r="B1339" s="5">
        <f>TITRES_STAT!D1342</f>
        <v>2.9563000000000001</v>
      </c>
      <c r="C1339" s="2">
        <f t="shared" si="180"/>
        <v>-5.909999999999993E-2</v>
      </c>
      <c r="D1339" s="2">
        <f t="shared" si="181"/>
        <v>0</v>
      </c>
      <c r="E1339" s="2">
        <f t="shared" si="182"/>
        <v>5.909999999999993E-2</v>
      </c>
      <c r="F1339" s="2">
        <f t="shared" si="187"/>
        <v>1.4578523563784905E-2</v>
      </c>
      <c r="G1339" s="2">
        <f t="shared" si="187"/>
        <v>1.8250741177503173E-2</v>
      </c>
      <c r="H1339" s="2">
        <f t="shared" si="184"/>
        <v>0.79879076811166239</v>
      </c>
      <c r="I1339" s="2">
        <f t="shared" si="185"/>
        <v>44.407097382994593</v>
      </c>
    </row>
    <row r="1340" spans="1:9" ht="13.5" x14ac:dyDescent="0.25">
      <c r="A1340" s="3">
        <f>TITRES_STAT!B1343</f>
        <v>44263</v>
      </c>
      <c r="B1340" s="5">
        <f>TITRES_STAT!D1343</f>
        <v>3.0228000000000002</v>
      </c>
      <c r="C1340" s="2">
        <f t="shared" si="180"/>
        <v>6.6500000000000004E-2</v>
      </c>
      <c r="D1340" s="2">
        <f t="shared" si="181"/>
        <v>6.6500000000000004E-2</v>
      </c>
      <c r="E1340" s="2">
        <f t="shared" si="182"/>
        <v>0</v>
      </c>
      <c r="F1340" s="2">
        <f t="shared" si="187"/>
        <v>1.8287200452085983E-2</v>
      </c>
      <c r="G1340" s="2">
        <f t="shared" si="187"/>
        <v>1.6947116807681517E-2</v>
      </c>
      <c r="H1340" s="2">
        <f t="shared" si="184"/>
        <v>1.0790744325192267</v>
      </c>
      <c r="I1340" s="2">
        <f t="shared" si="185"/>
        <v>51.901673919952252</v>
      </c>
    </row>
    <row r="1341" spans="1:9" ht="13.5" x14ac:dyDescent="0.25">
      <c r="A1341" s="3">
        <f>TITRES_STAT!B1344</f>
        <v>44264</v>
      </c>
      <c r="B1341" s="5">
        <f>TITRES_STAT!D1344</f>
        <v>3.0228000000000002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1.6980971848365556E-2</v>
      </c>
      <c r="G1341" s="2">
        <f t="shared" si="188"/>
        <v>1.5736608464275693E-2</v>
      </c>
      <c r="H1341" s="2">
        <f t="shared" si="184"/>
        <v>1.0790744325192267</v>
      </c>
      <c r="I1341" s="2">
        <f t="shared" si="185"/>
        <v>51.901673919952252</v>
      </c>
    </row>
    <row r="1342" spans="1:9" ht="13.5" x14ac:dyDescent="0.25">
      <c r="A1342" s="3">
        <f>TITRES_STAT!B1345</f>
        <v>44265</v>
      </c>
      <c r="B1342" s="5">
        <f>TITRES_STAT!D1345</f>
        <v>3.2002000000000002</v>
      </c>
      <c r="C1342" s="2">
        <f t="shared" si="180"/>
        <v>0.1774</v>
      </c>
      <c r="D1342" s="2">
        <f t="shared" si="181"/>
        <v>0.1774</v>
      </c>
      <c r="E1342" s="2">
        <f t="shared" si="182"/>
        <v>0</v>
      </c>
      <c r="F1342" s="2">
        <f t="shared" si="188"/>
        <v>2.8439473859196589E-2</v>
      </c>
      <c r="G1342" s="2">
        <f t="shared" si="188"/>
        <v>1.4612565002541714E-2</v>
      </c>
      <c r="H1342" s="2">
        <f t="shared" si="184"/>
        <v>1.9462342069479122</v>
      </c>
      <c r="I1342" s="2">
        <f t="shared" si="185"/>
        <v>66.05836706254496</v>
      </c>
    </row>
    <row r="1343" spans="1:9" ht="13.5" x14ac:dyDescent="0.25">
      <c r="A1343" s="3">
        <f>TITRES_STAT!B1346</f>
        <v>44266</v>
      </c>
      <c r="B1343" s="5">
        <f>TITRES_STAT!D1346</f>
        <v>3.1705999999999999</v>
      </c>
      <c r="C1343" s="2">
        <f t="shared" si="180"/>
        <v>-2.9600000000000293E-2</v>
      </c>
      <c r="D1343" s="2">
        <f t="shared" si="181"/>
        <v>0</v>
      </c>
      <c r="E1343" s="2">
        <f t="shared" si="182"/>
        <v>2.9600000000000293E-2</v>
      </c>
      <c r="F1343" s="2">
        <f t="shared" si="188"/>
        <v>2.6408082869253974E-2</v>
      </c>
      <c r="G1343" s="2">
        <f t="shared" si="188"/>
        <v>1.5683096073788757E-2</v>
      </c>
      <c r="H1343" s="2">
        <f t="shared" si="184"/>
        <v>1.683856474831519</v>
      </c>
      <c r="I1343" s="2">
        <f t="shared" si="185"/>
        <v>62.740183412275215</v>
      </c>
    </row>
    <row r="1344" spans="1:9" ht="13.5" x14ac:dyDescent="0.25">
      <c r="A1344" s="3">
        <f>TITRES_STAT!B1347</f>
        <v>44267</v>
      </c>
      <c r="B1344" s="5">
        <f>TITRES_STAT!D1347</f>
        <v>3.0966999999999998</v>
      </c>
      <c r="C1344" s="2">
        <f t="shared" si="180"/>
        <v>-7.3900000000000077E-2</v>
      </c>
      <c r="D1344" s="2">
        <f t="shared" si="181"/>
        <v>0</v>
      </c>
      <c r="E1344" s="2">
        <f t="shared" si="182"/>
        <v>7.3900000000000077E-2</v>
      </c>
      <c r="F1344" s="2">
        <f t="shared" si="188"/>
        <v>2.4521791235735835E-2</v>
      </c>
      <c r="G1344" s="2">
        <f t="shared" si="188"/>
        <v>1.9841446354232423E-2</v>
      </c>
      <c r="H1344" s="2">
        <f t="shared" si="184"/>
        <v>1.2358872835147443</v>
      </c>
      <c r="I1344" s="2">
        <f t="shared" si="185"/>
        <v>55.275026278246386</v>
      </c>
    </row>
    <row r="1345" spans="1:9" ht="13.5" x14ac:dyDescent="0.25">
      <c r="A1345" s="3">
        <f>TITRES_STAT!B1348</f>
        <v>44270</v>
      </c>
      <c r="B1345" s="5">
        <f>TITRES_STAT!D1348</f>
        <v>3.0746000000000002</v>
      </c>
      <c r="C1345" s="2">
        <f t="shared" si="180"/>
        <v>-2.2099999999999564E-2</v>
      </c>
      <c r="D1345" s="2">
        <f t="shared" si="181"/>
        <v>0</v>
      </c>
      <c r="E1345" s="2">
        <f t="shared" si="182"/>
        <v>2.2099999999999564E-2</v>
      </c>
      <c r="F1345" s="2">
        <f t="shared" si="188"/>
        <v>2.277023471889756E-2</v>
      </c>
      <c r="G1345" s="2">
        <f t="shared" si="188"/>
        <v>2.0002771614644362E-2</v>
      </c>
      <c r="H1345" s="2">
        <f t="shared" si="184"/>
        <v>1.1383539820165267</v>
      </c>
      <c r="I1345" s="2">
        <f t="shared" si="185"/>
        <v>53.235057974032323</v>
      </c>
    </row>
    <row r="1346" spans="1:9" ht="13.5" x14ac:dyDescent="0.25">
      <c r="A1346" s="3">
        <f>TITRES_STAT!B1349</f>
        <v>44271</v>
      </c>
      <c r="B1346" s="5">
        <f>TITRES_STAT!D1349</f>
        <v>3.1263000000000001</v>
      </c>
      <c r="C1346" s="2">
        <f t="shared" si="180"/>
        <v>5.1699999999999857E-2</v>
      </c>
      <c r="D1346" s="2">
        <f t="shared" si="181"/>
        <v>5.1699999999999857E-2</v>
      </c>
      <c r="E1346" s="2">
        <f t="shared" si="182"/>
        <v>0</v>
      </c>
      <c r="F1346" s="2">
        <f t="shared" si="188"/>
        <v>2.4836646524690583E-2</v>
      </c>
      <c r="G1346" s="2">
        <f t="shared" si="188"/>
        <v>1.8574002213598336E-2</v>
      </c>
      <c r="H1346" s="2">
        <f t="shared" si="184"/>
        <v>1.337172583435317</v>
      </c>
      <c r="I1346" s="2">
        <f t="shared" si="185"/>
        <v>57.213258144157251</v>
      </c>
    </row>
    <row r="1347" spans="1:9" ht="13.5" x14ac:dyDescent="0.25">
      <c r="A1347" s="3">
        <f>TITRES_STAT!B1350</f>
        <v>44272</v>
      </c>
      <c r="B1347" s="5">
        <f>TITRES_STAT!D1350</f>
        <v>3.0672000000000001</v>
      </c>
      <c r="C1347" s="2">
        <f t="shared" ref="C1347:C1410" si="189">B1347-B1346</f>
        <v>-5.909999999999993E-2</v>
      </c>
      <c r="D1347" s="2">
        <f t="shared" ref="D1347:D1410" si="190">IF(C1347&gt;0,C1347,0)</f>
        <v>0</v>
      </c>
      <c r="E1347" s="2">
        <f t="shared" ref="E1347:E1410" si="191">IF(C1347&lt;0,-C1347,0)</f>
        <v>5.909999999999993E-2</v>
      </c>
      <c r="F1347" s="2">
        <f t="shared" si="188"/>
        <v>2.306260034435554E-2</v>
      </c>
      <c r="G1347" s="2">
        <f t="shared" si="188"/>
        <v>2.146871634119845E-2</v>
      </c>
      <c r="H1347" s="2">
        <f t="shared" si="184"/>
        <v>1.0742421660347912</v>
      </c>
      <c r="I1347" s="2">
        <f t="shared" si="185"/>
        <v>51.789621463937252</v>
      </c>
    </row>
    <row r="1348" spans="1:9" ht="13.5" x14ac:dyDescent="0.25">
      <c r="A1348" s="3">
        <f>TITRES_STAT!B1351</f>
        <v>44273</v>
      </c>
      <c r="B1348" s="5">
        <f>TITRES_STAT!D1351</f>
        <v>3.0966999999999998</v>
      </c>
      <c r="C1348" s="2">
        <f t="shared" si="189"/>
        <v>2.9499999999999638E-2</v>
      </c>
      <c r="D1348" s="2">
        <f t="shared" si="190"/>
        <v>2.9499999999999638E-2</v>
      </c>
      <c r="E1348" s="2">
        <f t="shared" si="191"/>
        <v>0</v>
      </c>
      <c r="F1348" s="2">
        <f t="shared" si="188"/>
        <v>2.3522414605472976E-2</v>
      </c>
      <c r="G1348" s="2">
        <f t="shared" si="188"/>
        <v>1.9935236602541418E-2</v>
      </c>
      <c r="H1348" s="2">
        <f t="shared" si="184"/>
        <v>1.179941581554856</v>
      </c>
      <c r="I1348" s="2">
        <f t="shared" si="185"/>
        <v>54.127211093118184</v>
      </c>
    </row>
    <row r="1349" spans="1:9" ht="13.5" x14ac:dyDescent="0.25">
      <c r="A1349" s="3">
        <f>TITRES_STAT!B1352</f>
        <v>44274</v>
      </c>
      <c r="B1349" s="5">
        <f>TITRES_STAT!D1352</f>
        <v>3.0598000000000001</v>
      </c>
      <c r="C1349" s="2">
        <f t="shared" si="189"/>
        <v>-3.6899999999999711E-2</v>
      </c>
      <c r="D1349" s="2">
        <f t="shared" si="190"/>
        <v>0</v>
      </c>
      <c r="E1349" s="2">
        <f t="shared" si="191"/>
        <v>3.6899999999999711E-2</v>
      </c>
      <c r="F1349" s="2">
        <f t="shared" si="188"/>
        <v>2.1842242133653478E-2</v>
      </c>
      <c r="G1349" s="2">
        <f t="shared" si="188"/>
        <v>2.1147005416645583E-2</v>
      </c>
      <c r="H1349" s="2">
        <f t="shared" si="184"/>
        <v>1.0328763672827477</v>
      </c>
      <c r="I1349" s="2">
        <f t="shared" si="185"/>
        <v>50.808616987532105</v>
      </c>
    </row>
    <row r="1350" spans="1:9" ht="13.5" x14ac:dyDescent="0.25">
      <c r="A1350" s="3">
        <f>TITRES_STAT!B1353</f>
        <v>44277</v>
      </c>
      <c r="B1350" s="5">
        <f>TITRES_STAT!D1353</f>
        <v>3.0598000000000001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2.0282081981249662E-2</v>
      </c>
      <c r="G1350" s="2">
        <f t="shared" si="188"/>
        <v>1.9636505029742325E-2</v>
      </c>
      <c r="H1350" s="2">
        <f t="shared" si="184"/>
        <v>1.0328763672827479</v>
      </c>
      <c r="I1350" s="2">
        <f t="shared" si="185"/>
        <v>50.808616987532112</v>
      </c>
    </row>
    <row r="1351" spans="1:9" ht="13.5" x14ac:dyDescent="0.25">
      <c r="A1351" s="3">
        <f>TITRES_STAT!B1354</f>
        <v>44278</v>
      </c>
      <c r="B1351" s="5">
        <f>TITRES_STAT!D1354</f>
        <v>3.0007000000000001</v>
      </c>
      <c r="C1351" s="2">
        <f t="shared" si="189"/>
        <v>-5.909999999999993E-2</v>
      </c>
      <c r="D1351" s="2">
        <f t="shared" si="190"/>
        <v>0</v>
      </c>
      <c r="E1351" s="2">
        <f t="shared" si="191"/>
        <v>5.909999999999993E-2</v>
      </c>
      <c r="F1351" s="2">
        <f t="shared" si="188"/>
        <v>1.8833361839731829E-2</v>
      </c>
      <c r="G1351" s="2">
        <f t="shared" si="188"/>
        <v>2.2455326099046439E-2</v>
      </c>
      <c r="H1351" s="2">
        <f t="shared" si="184"/>
        <v>0.83870355552447684</v>
      </c>
      <c r="I1351" s="2">
        <f t="shared" si="185"/>
        <v>45.613854011678505</v>
      </c>
    </row>
    <row r="1352" spans="1:9" ht="13.5" x14ac:dyDescent="0.25">
      <c r="A1352" s="3">
        <f>TITRES_STAT!B1355</f>
        <v>44279</v>
      </c>
      <c r="B1352" s="5">
        <f>TITRES_STAT!D1355</f>
        <v>3.0301999999999998</v>
      </c>
      <c r="C1352" s="2">
        <f t="shared" si="189"/>
        <v>2.9499999999999638E-2</v>
      </c>
      <c r="D1352" s="2">
        <f t="shared" si="190"/>
        <v>2.9499999999999638E-2</v>
      </c>
      <c r="E1352" s="2">
        <f t="shared" si="191"/>
        <v>0</v>
      </c>
      <c r="F1352" s="2">
        <f t="shared" si="188"/>
        <v>1.9595264565465242E-2</v>
      </c>
      <c r="G1352" s="2">
        <f t="shared" si="188"/>
        <v>2.0851374234828836E-2</v>
      </c>
      <c r="H1352" s="2">
        <f t="shared" si="184"/>
        <v>0.93975890244847904</v>
      </c>
      <c r="I1352" s="2">
        <f t="shared" si="185"/>
        <v>48.447201415715085</v>
      </c>
    </row>
    <row r="1353" spans="1:9" ht="13.5" x14ac:dyDescent="0.25">
      <c r="A1353" s="3">
        <f>TITRES_STAT!B1356</f>
        <v>44280</v>
      </c>
      <c r="B1353" s="5">
        <f>TITRES_STAT!D1356</f>
        <v>3.0301999999999998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1.8195602810789153E-2</v>
      </c>
      <c r="G1353" s="2">
        <f t="shared" si="188"/>
        <v>1.936199036091249E-2</v>
      </c>
      <c r="H1353" s="2">
        <f t="shared" si="184"/>
        <v>0.93975890244847904</v>
      </c>
      <c r="I1353" s="2">
        <f t="shared" si="185"/>
        <v>48.447201415715085</v>
      </c>
    </row>
    <row r="1354" spans="1:9" ht="13.5" x14ac:dyDescent="0.25">
      <c r="A1354" s="3">
        <f>TITRES_STAT!B1357</f>
        <v>44281</v>
      </c>
      <c r="B1354" s="5">
        <f>TITRES_STAT!D1357</f>
        <v>3.0893999999999999</v>
      </c>
      <c r="C1354" s="2">
        <f t="shared" si="189"/>
        <v>5.9200000000000141E-2</v>
      </c>
      <c r="D1354" s="2">
        <f t="shared" si="190"/>
        <v>5.9200000000000141E-2</v>
      </c>
      <c r="E1354" s="2">
        <f t="shared" si="191"/>
        <v>0</v>
      </c>
      <c r="F1354" s="2">
        <f t="shared" si="188"/>
        <v>2.1124488324304223E-2</v>
      </c>
      <c r="G1354" s="2">
        <f t="shared" si="188"/>
        <v>1.797899104941874E-2</v>
      </c>
      <c r="H1354" s="2">
        <f t="shared" si="184"/>
        <v>1.1749540486582075</v>
      </c>
      <c r="I1354" s="2">
        <f t="shared" si="185"/>
        <v>54.022017126434051</v>
      </c>
    </row>
    <row r="1355" spans="1:9" ht="13.5" x14ac:dyDescent="0.25">
      <c r="A1355" s="3">
        <f>TITRES_STAT!B1358</f>
        <v>44284</v>
      </c>
      <c r="B1355" s="5">
        <f>TITRES_STAT!D1358</f>
        <v>3.0746000000000002</v>
      </c>
      <c r="C1355" s="2">
        <f t="shared" si="189"/>
        <v>-1.4799999999999702E-2</v>
      </c>
      <c r="D1355" s="2">
        <f t="shared" si="190"/>
        <v>0</v>
      </c>
      <c r="E1355" s="2">
        <f t="shared" si="191"/>
        <v>1.4799999999999702E-2</v>
      </c>
      <c r="F1355" s="2">
        <f t="shared" si="188"/>
        <v>1.9615596301139633E-2</v>
      </c>
      <c r="G1355" s="2">
        <f t="shared" si="188"/>
        <v>1.7751920260174522E-2</v>
      </c>
      <c r="H1355" s="2">
        <f t="shared" si="184"/>
        <v>1.1049844756877467</v>
      </c>
      <c r="I1355" s="2">
        <f t="shared" si="185"/>
        <v>52.493711400257382</v>
      </c>
    </row>
    <row r="1356" spans="1:9" ht="13.5" x14ac:dyDescent="0.25">
      <c r="A1356" s="3">
        <f>TITRES_STAT!B1359</f>
        <v>44285</v>
      </c>
      <c r="B1356" s="5">
        <f>TITRES_STAT!D1359</f>
        <v>3.1040999999999999</v>
      </c>
      <c r="C1356" s="2">
        <f t="shared" si="189"/>
        <v>2.9499999999999638E-2</v>
      </c>
      <c r="D1356" s="2">
        <f t="shared" si="190"/>
        <v>2.9499999999999638E-2</v>
      </c>
      <c r="E1356" s="2">
        <f t="shared" si="191"/>
        <v>0</v>
      </c>
      <c r="F1356" s="2">
        <f t="shared" si="188"/>
        <v>2.0321625136772492E-2</v>
      </c>
      <c r="G1356" s="2">
        <f t="shared" si="188"/>
        <v>1.648392595587634E-2</v>
      </c>
      <c r="H1356" s="2">
        <f t="shared" si="184"/>
        <v>1.232814633550817</v>
      </c>
      <c r="I1356" s="2">
        <f t="shared" si="185"/>
        <v>55.213478764705485</v>
      </c>
    </row>
    <row r="1357" spans="1:9" ht="13.5" x14ac:dyDescent="0.25">
      <c r="A1357" s="3">
        <f>TITRES_STAT!B1360</f>
        <v>44286</v>
      </c>
      <c r="B1357" s="5">
        <f>TITRES_STAT!D1360</f>
        <v>3.1040999999999999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1.8870080484145884E-2</v>
      </c>
      <c r="G1357" s="2">
        <f t="shared" si="192"/>
        <v>1.5306502673313743E-2</v>
      </c>
      <c r="H1357" s="2">
        <f t="shared" si="184"/>
        <v>1.232814633550817</v>
      </c>
      <c r="I1357" s="2">
        <f t="shared" si="185"/>
        <v>55.213478764705485</v>
      </c>
    </row>
    <row r="1358" spans="1:9" ht="13.5" x14ac:dyDescent="0.25">
      <c r="A1358" s="3">
        <f>TITRES_STAT!B1361</f>
        <v>44287</v>
      </c>
      <c r="B1358" s="5">
        <f>TITRES_STAT!D1361</f>
        <v>3.0598000000000001</v>
      </c>
      <c r="C1358" s="2">
        <f t="shared" si="189"/>
        <v>-4.4299999999999784E-2</v>
      </c>
      <c r="D1358" s="2">
        <f t="shared" si="190"/>
        <v>0</v>
      </c>
      <c r="E1358" s="2">
        <f t="shared" si="191"/>
        <v>4.4299999999999784E-2</v>
      </c>
      <c r="F1358" s="2">
        <f t="shared" si="192"/>
        <v>1.7522217592421178E-2</v>
      </c>
      <c r="G1358" s="2">
        <f t="shared" si="192"/>
        <v>1.737746676807703E-2</v>
      </c>
      <c r="H1358" s="2">
        <f t="shared" si="184"/>
        <v>1.0083298000954926</v>
      </c>
      <c r="I1358" s="2">
        <f t="shared" si="185"/>
        <v>50.207381280083993</v>
      </c>
    </row>
    <row r="1359" spans="1:9" ht="13.5" x14ac:dyDescent="0.25">
      <c r="A1359" s="3">
        <f>TITRES_STAT!B1362</f>
        <v>44288</v>
      </c>
      <c r="B1359" s="5">
        <f>TITRES_STAT!D1362</f>
        <v>3.0672000000000001</v>
      </c>
      <c r="C1359" s="2">
        <f t="shared" si="189"/>
        <v>7.4000000000000732E-3</v>
      </c>
      <c r="D1359" s="2">
        <f t="shared" si="190"/>
        <v>7.4000000000000732E-3</v>
      </c>
      <c r="E1359" s="2">
        <f t="shared" si="191"/>
        <v>0</v>
      </c>
      <c r="F1359" s="2">
        <f t="shared" si="192"/>
        <v>1.6799202050105384E-2</v>
      </c>
      <c r="G1359" s="2">
        <f t="shared" si="192"/>
        <v>1.6136219141785816E-2</v>
      </c>
      <c r="H1359" s="2">
        <f t="shared" si="184"/>
        <v>1.041086632655027</v>
      </c>
      <c r="I1359" s="2">
        <f t="shared" si="185"/>
        <v>51.0064891905539</v>
      </c>
    </row>
    <row r="1360" spans="1:9" ht="13.5" x14ac:dyDescent="0.25">
      <c r="A1360" s="3">
        <f>TITRES_STAT!B1363</f>
        <v>44291</v>
      </c>
      <c r="B1360" s="5">
        <f>TITRES_STAT!D1363</f>
        <v>3.0672000000000001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1.5599259046526428E-2</v>
      </c>
      <c r="G1360" s="2">
        <f t="shared" si="192"/>
        <v>1.4983632060229688E-2</v>
      </c>
      <c r="H1360" s="2">
        <f t="shared" si="184"/>
        <v>1.0410866326550268</v>
      </c>
      <c r="I1360" s="2">
        <f t="shared" si="185"/>
        <v>51.0064891905539</v>
      </c>
    </row>
    <row r="1361" spans="1:9" ht="13.5" x14ac:dyDescent="0.25">
      <c r="A1361" s="3">
        <f>TITRES_STAT!B1364</f>
        <v>44292</v>
      </c>
      <c r="B1361" s="5">
        <f>TITRES_STAT!D1364</f>
        <v>3.0301999999999998</v>
      </c>
      <c r="C1361" s="2">
        <f t="shared" si="189"/>
        <v>-3.7000000000000366E-2</v>
      </c>
      <c r="D1361" s="2">
        <f t="shared" si="190"/>
        <v>0</v>
      </c>
      <c r="E1361" s="2">
        <f t="shared" si="191"/>
        <v>3.7000000000000366E-2</v>
      </c>
      <c r="F1361" s="2">
        <f t="shared" si="192"/>
        <v>1.4485026257488825E-2</v>
      </c>
      <c r="G1361" s="2">
        <f t="shared" si="192"/>
        <v>1.6556229770213308E-2</v>
      </c>
      <c r="H1361" s="2">
        <f t="shared" ref="H1361:H1424" si="193">F1361/G1361</f>
        <v>0.87489884222005465</v>
      </c>
      <c r="I1361" s="2">
        <f t="shared" ref="I1361:I1424" si="194">IF(G1361=0,100,100-(100/(1+H1361)))</f>
        <v>46.663789134569683</v>
      </c>
    </row>
    <row r="1362" spans="1:9" ht="13.5" x14ac:dyDescent="0.25">
      <c r="A1362" s="3">
        <f>TITRES_STAT!B1365</f>
        <v>44293</v>
      </c>
      <c r="B1362" s="5">
        <f>TITRES_STAT!D1365</f>
        <v>3.0228000000000002</v>
      </c>
      <c r="C1362" s="2">
        <f t="shared" si="189"/>
        <v>-7.3999999999996291E-3</v>
      </c>
      <c r="D1362" s="2">
        <f t="shared" si="190"/>
        <v>0</v>
      </c>
      <c r="E1362" s="2">
        <f t="shared" si="191"/>
        <v>7.3999999999996291E-3</v>
      </c>
      <c r="F1362" s="2">
        <f t="shared" si="192"/>
        <v>1.3450381524811051E-2</v>
      </c>
      <c r="G1362" s="2">
        <f t="shared" si="192"/>
        <v>1.5902213358055188E-2</v>
      </c>
      <c r="H1362" s="2">
        <f t="shared" si="193"/>
        <v>0.84581820291059207</v>
      </c>
      <c r="I1362" s="2">
        <f t="shared" si="194"/>
        <v>45.823483676607879</v>
      </c>
    </row>
    <row r="1363" spans="1:9" ht="13.5" x14ac:dyDescent="0.25">
      <c r="A1363" s="3">
        <f>TITRES_STAT!B1366</f>
        <v>44294</v>
      </c>
      <c r="B1363" s="5">
        <f>TITRES_STAT!D1366</f>
        <v>3.0228000000000002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1.2489639987324549E-2</v>
      </c>
      <c r="G1363" s="2">
        <f t="shared" si="192"/>
        <v>1.4766340975336962E-2</v>
      </c>
      <c r="H1363" s="2">
        <f t="shared" si="193"/>
        <v>0.84581820291059207</v>
      </c>
      <c r="I1363" s="2">
        <f t="shared" si="194"/>
        <v>45.823483676607879</v>
      </c>
    </row>
    <row r="1364" spans="1:9" ht="13.5" x14ac:dyDescent="0.25">
      <c r="A1364" s="3">
        <f>TITRES_STAT!B1367</f>
        <v>44298</v>
      </c>
      <c r="B1364" s="5">
        <f>TITRES_STAT!D1367</f>
        <v>3.0081000000000002</v>
      </c>
      <c r="C1364" s="2">
        <f t="shared" si="189"/>
        <v>-1.4699999999999935E-2</v>
      </c>
      <c r="D1364" s="2">
        <f t="shared" si="190"/>
        <v>0</v>
      </c>
      <c r="E1364" s="2">
        <f t="shared" si="191"/>
        <v>1.4699999999999935E-2</v>
      </c>
      <c r="F1364" s="2">
        <f t="shared" si="192"/>
        <v>1.1597522845372795E-2</v>
      </c>
      <c r="G1364" s="2">
        <f t="shared" si="192"/>
        <v>1.4761602334241461E-2</v>
      </c>
      <c r="H1364" s="2">
        <f t="shared" si="193"/>
        <v>0.78565474010032288</v>
      </c>
      <c r="I1364" s="2">
        <f t="shared" si="194"/>
        <v>43.998132587276231</v>
      </c>
    </row>
    <row r="1365" spans="1:9" ht="13.5" x14ac:dyDescent="0.25">
      <c r="A1365" s="3">
        <f>TITRES_STAT!B1368</f>
        <v>44299</v>
      </c>
      <c r="B1365" s="5">
        <f>TITRES_STAT!D1368</f>
        <v>3.1040999999999999</v>
      </c>
      <c r="C1365" s="2">
        <f t="shared" si="189"/>
        <v>9.5999999999999641E-2</v>
      </c>
      <c r="D1365" s="2">
        <f t="shared" si="190"/>
        <v>9.5999999999999641E-2</v>
      </c>
      <c r="E1365" s="2">
        <f t="shared" si="191"/>
        <v>0</v>
      </c>
      <c r="F1365" s="2">
        <f t="shared" si="192"/>
        <v>1.7626271213560425E-2</v>
      </c>
      <c r="G1365" s="2">
        <f t="shared" si="192"/>
        <v>1.3707202167509928E-2</v>
      </c>
      <c r="H1365" s="2">
        <f t="shared" si="193"/>
        <v>1.2859131278693645</v>
      </c>
      <c r="I1365" s="2">
        <f t="shared" si="194"/>
        <v>56.253805632059525</v>
      </c>
    </row>
    <row r="1366" spans="1:9" ht="13.5" x14ac:dyDescent="0.25">
      <c r="A1366" s="3">
        <f>TITRES_STAT!B1369</f>
        <v>44300</v>
      </c>
      <c r="B1366" s="5">
        <f>TITRES_STAT!D1369</f>
        <v>3.1558999999999999</v>
      </c>
      <c r="C1366" s="2">
        <f t="shared" si="189"/>
        <v>5.1800000000000068E-2</v>
      </c>
      <c r="D1366" s="2">
        <f t="shared" si="190"/>
        <v>5.1800000000000068E-2</v>
      </c>
      <c r="E1366" s="2">
        <f t="shared" si="191"/>
        <v>0</v>
      </c>
      <c r="F1366" s="2">
        <f t="shared" si="192"/>
        <v>2.0067251841163258E-2</v>
      </c>
      <c r="G1366" s="2">
        <f t="shared" si="192"/>
        <v>1.2728116298402077E-2</v>
      </c>
      <c r="H1366" s="2">
        <f t="shared" si="193"/>
        <v>1.576608146146697</v>
      </c>
      <c r="I1366" s="2">
        <f t="shared" si="194"/>
        <v>61.189286718064039</v>
      </c>
    </row>
    <row r="1367" spans="1:9" ht="13.5" x14ac:dyDescent="0.25">
      <c r="A1367" s="3">
        <f>TITRES_STAT!B1370</f>
        <v>44301</v>
      </c>
      <c r="B1367" s="5">
        <f>TITRES_STAT!D1370</f>
        <v>3.1337000000000002</v>
      </c>
      <c r="C1367" s="2">
        <f t="shared" si="189"/>
        <v>-2.2199999999999775E-2</v>
      </c>
      <c r="D1367" s="2">
        <f t="shared" si="190"/>
        <v>0</v>
      </c>
      <c r="E1367" s="2">
        <f t="shared" si="191"/>
        <v>2.2199999999999775E-2</v>
      </c>
      <c r="F1367" s="2">
        <f t="shared" si="192"/>
        <v>1.8633876709651599E-2</v>
      </c>
      <c r="G1367" s="2">
        <f t="shared" si="192"/>
        <v>1.3404679419944771E-2</v>
      </c>
      <c r="H1367" s="2">
        <f t="shared" si="193"/>
        <v>1.3901023758857167</v>
      </c>
      <c r="I1367" s="2">
        <f t="shared" si="194"/>
        <v>58.160788002671936</v>
      </c>
    </row>
    <row r="1368" spans="1:9" ht="13.5" x14ac:dyDescent="0.25">
      <c r="A1368" s="3">
        <f>TITRES_STAT!B1371</f>
        <v>44302</v>
      </c>
      <c r="B1368" s="5">
        <f>TITRES_STAT!D1371</f>
        <v>3.1263000000000001</v>
      </c>
      <c r="C1368" s="2">
        <f t="shared" si="189"/>
        <v>-7.4000000000000732E-3</v>
      </c>
      <c r="D1368" s="2">
        <f t="shared" si="190"/>
        <v>0</v>
      </c>
      <c r="E1368" s="2">
        <f t="shared" si="191"/>
        <v>7.4000000000000732E-3</v>
      </c>
      <c r="F1368" s="2">
        <f t="shared" si="192"/>
        <v>1.7302885516105055E-2</v>
      </c>
      <c r="G1368" s="2">
        <f t="shared" si="192"/>
        <v>1.2975773747091579E-2</v>
      </c>
      <c r="H1368" s="2">
        <f t="shared" si="193"/>
        <v>1.3334762036817547</v>
      </c>
      <c r="I1368" s="2">
        <f t="shared" si="194"/>
        <v>57.145481131446651</v>
      </c>
    </row>
    <row r="1369" spans="1:9" ht="13.5" x14ac:dyDescent="0.25">
      <c r="A1369" s="3">
        <f>TITRES_STAT!B1372</f>
        <v>44305</v>
      </c>
      <c r="B1369" s="5">
        <f>TITRES_STAT!D1372</f>
        <v>3.1263000000000001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1.606696512209755E-2</v>
      </c>
      <c r="G1369" s="2">
        <f t="shared" si="192"/>
        <v>1.2048932765156466E-2</v>
      </c>
      <c r="H1369" s="2">
        <f t="shared" si="193"/>
        <v>1.3334762036817545</v>
      </c>
      <c r="I1369" s="2">
        <f t="shared" si="194"/>
        <v>57.145481131446637</v>
      </c>
    </row>
    <row r="1370" spans="1:9" ht="13.5" x14ac:dyDescent="0.25">
      <c r="A1370" s="3">
        <f>TITRES_STAT!B1373</f>
        <v>44306</v>
      </c>
      <c r="B1370" s="5">
        <f>TITRES_STAT!D1373</f>
        <v>3.2002000000000002</v>
      </c>
      <c r="C1370" s="2">
        <f t="shared" si="189"/>
        <v>7.3900000000000077E-2</v>
      </c>
      <c r="D1370" s="2">
        <f t="shared" si="190"/>
        <v>7.3900000000000077E-2</v>
      </c>
      <c r="E1370" s="2">
        <f t="shared" si="191"/>
        <v>0</v>
      </c>
      <c r="F1370" s="2">
        <f t="shared" si="192"/>
        <v>2.0197896184804869E-2</v>
      </c>
      <c r="G1370" s="2">
        <f t="shared" si="192"/>
        <v>1.1188294710502433E-2</v>
      </c>
      <c r="H1370" s="2">
        <f t="shared" si="193"/>
        <v>1.8052703032433655</v>
      </c>
      <c r="I1370" s="2">
        <f t="shared" si="194"/>
        <v>64.352811248034413</v>
      </c>
    </row>
    <row r="1371" spans="1:9" ht="13.5" x14ac:dyDescent="0.25">
      <c r="A1371" s="3">
        <f>TITRES_STAT!B1374</f>
        <v>44307</v>
      </c>
      <c r="B1371" s="5">
        <f>TITRES_STAT!D1374</f>
        <v>3.1779999999999999</v>
      </c>
      <c r="C1371" s="2">
        <f t="shared" si="189"/>
        <v>-2.220000000000022E-2</v>
      </c>
      <c r="D1371" s="2">
        <f t="shared" si="190"/>
        <v>0</v>
      </c>
      <c r="E1371" s="2">
        <f t="shared" si="191"/>
        <v>2.220000000000022E-2</v>
      </c>
      <c r="F1371" s="2">
        <f t="shared" si="192"/>
        <v>1.8755189314461664E-2</v>
      </c>
      <c r="G1371" s="2">
        <f t="shared" si="192"/>
        <v>1.1974845088323704E-2</v>
      </c>
      <c r="H1371" s="2">
        <f t="shared" si="193"/>
        <v>1.5662156108181526</v>
      </c>
      <c r="I1371" s="2">
        <f t="shared" si="194"/>
        <v>61.032112976618393</v>
      </c>
    </row>
    <row r="1372" spans="1:9" ht="13.5" x14ac:dyDescent="0.25">
      <c r="A1372" s="3">
        <f>TITRES_STAT!B1375</f>
        <v>44308</v>
      </c>
      <c r="B1372" s="5">
        <f>TITRES_STAT!D1375</f>
        <v>3.1558999999999999</v>
      </c>
      <c r="C1372" s="2">
        <f t="shared" si="189"/>
        <v>-2.2100000000000009E-2</v>
      </c>
      <c r="D1372" s="2">
        <f t="shared" si="190"/>
        <v>0</v>
      </c>
      <c r="E1372" s="2">
        <f t="shared" si="191"/>
        <v>2.2100000000000009E-2</v>
      </c>
      <c r="F1372" s="2">
        <f t="shared" si="192"/>
        <v>1.7415532934857259E-2</v>
      </c>
      <c r="G1372" s="2">
        <f t="shared" si="192"/>
        <v>1.2698070439157726E-2</v>
      </c>
      <c r="H1372" s="2">
        <f t="shared" si="193"/>
        <v>1.371510184819265</v>
      </c>
      <c r="I1372" s="2">
        <f t="shared" si="194"/>
        <v>57.832776498229087</v>
      </c>
    </row>
    <row r="1373" spans="1:9" ht="13.5" x14ac:dyDescent="0.25">
      <c r="A1373" s="3">
        <f>TITRES_STAT!B1376</f>
        <v>44309</v>
      </c>
      <c r="B1373" s="5">
        <f>TITRES_STAT!D1376</f>
        <v>3.1854</v>
      </c>
      <c r="C1373" s="2">
        <f t="shared" si="189"/>
        <v>2.9500000000000082E-2</v>
      </c>
      <c r="D1373" s="2">
        <f t="shared" si="190"/>
        <v>2.9500000000000082E-2</v>
      </c>
      <c r="E1373" s="2">
        <f t="shared" si="191"/>
        <v>0</v>
      </c>
      <c r="F1373" s="2">
        <f t="shared" ref="F1373:G1388" si="195">((F1372*13)+D1373)/14</f>
        <v>1.8278709153796032E-2</v>
      </c>
      <c r="G1373" s="2">
        <f t="shared" si="195"/>
        <v>1.1791065407789318E-2</v>
      </c>
      <c r="H1373" s="2">
        <f t="shared" si="193"/>
        <v>1.5502169245639923</v>
      </c>
      <c r="I1373" s="2">
        <f t="shared" si="194"/>
        <v>60.787649459625129</v>
      </c>
    </row>
    <row r="1374" spans="1:9" ht="13.5" x14ac:dyDescent="0.25">
      <c r="A1374" s="3">
        <f>TITRES_STAT!B1377</f>
        <v>44312</v>
      </c>
      <c r="B1374" s="5">
        <f>TITRES_STAT!D1377</f>
        <v>3.1779999999999999</v>
      </c>
      <c r="C1374" s="2">
        <f t="shared" si="189"/>
        <v>-7.4000000000000732E-3</v>
      </c>
      <c r="D1374" s="2">
        <f t="shared" si="190"/>
        <v>0</v>
      </c>
      <c r="E1374" s="2">
        <f t="shared" si="191"/>
        <v>7.4000000000000732E-3</v>
      </c>
      <c r="F1374" s="2">
        <f t="shared" si="195"/>
        <v>1.697308707138203E-2</v>
      </c>
      <c r="G1374" s="2">
        <f t="shared" si="195"/>
        <v>1.1477417878661514E-2</v>
      </c>
      <c r="H1374" s="2">
        <f t="shared" si="193"/>
        <v>1.4788245275043881</v>
      </c>
      <c r="I1374" s="2">
        <f t="shared" si="194"/>
        <v>59.658298160912089</v>
      </c>
    </row>
    <row r="1375" spans="1:9" ht="13.5" x14ac:dyDescent="0.25">
      <c r="A1375" s="3">
        <f>TITRES_STAT!B1378</f>
        <v>44313</v>
      </c>
      <c r="B1375" s="5">
        <f>TITRES_STAT!D1378</f>
        <v>3.1779999999999999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1.5760723709140455E-2</v>
      </c>
      <c r="G1375" s="2">
        <f t="shared" si="195"/>
        <v>1.0657602315899977E-2</v>
      </c>
      <c r="H1375" s="2">
        <f t="shared" si="193"/>
        <v>1.4788245275043881</v>
      </c>
      <c r="I1375" s="2">
        <f t="shared" si="194"/>
        <v>59.658298160912089</v>
      </c>
    </row>
    <row r="1376" spans="1:9" ht="13.5" x14ac:dyDescent="0.25">
      <c r="A1376" s="3">
        <f>TITRES_STAT!B1379</f>
        <v>44314</v>
      </c>
      <c r="B1376" s="5">
        <f>TITRES_STAT!D1379</f>
        <v>3.1558999999999999</v>
      </c>
      <c r="C1376" s="2">
        <f t="shared" si="189"/>
        <v>-2.2100000000000009E-2</v>
      </c>
      <c r="D1376" s="2">
        <f t="shared" si="190"/>
        <v>0</v>
      </c>
      <c r="E1376" s="2">
        <f t="shared" si="191"/>
        <v>2.2100000000000009E-2</v>
      </c>
      <c r="F1376" s="2">
        <f t="shared" si="195"/>
        <v>1.4634957729916137E-2</v>
      </c>
      <c r="G1376" s="2">
        <f t="shared" si="195"/>
        <v>1.1474916436192835E-2</v>
      </c>
      <c r="H1376" s="2">
        <f t="shared" si="193"/>
        <v>1.2753868676338478</v>
      </c>
      <c r="I1376" s="2">
        <f t="shared" si="194"/>
        <v>56.051429573385462</v>
      </c>
    </row>
    <row r="1377" spans="1:9" ht="13.5" x14ac:dyDescent="0.25">
      <c r="A1377" s="3">
        <f>TITRES_STAT!B1380</f>
        <v>44315</v>
      </c>
      <c r="B1377" s="5">
        <f>TITRES_STAT!D1380</f>
        <v>3.1337000000000002</v>
      </c>
      <c r="C1377" s="2">
        <f t="shared" si="189"/>
        <v>-2.2199999999999775E-2</v>
      </c>
      <c r="D1377" s="2">
        <f t="shared" si="190"/>
        <v>0</v>
      </c>
      <c r="E1377" s="2">
        <f t="shared" si="191"/>
        <v>2.2199999999999775E-2</v>
      </c>
      <c r="F1377" s="2">
        <f t="shared" si="195"/>
        <v>1.3589603606350698E-2</v>
      </c>
      <c r="G1377" s="2">
        <f t="shared" si="195"/>
        <v>1.2240993833607617E-2</v>
      </c>
      <c r="H1377" s="2">
        <f t="shared" si="193"/>
        <v>1.1101715915451633</v>
      </c>
      <c r="I1377" s="2">
        <f t="shared" si="194"/>
        <v>52.610488928639462</v>
      </c>
    </row>
    <row r="1378" spans="1:9" ht="13.5" x14ac:dyDescent="0.25">
      <c r="A1378" s="3">
        <f>TITRES_STAT!B1381</f>
        <v>44316</v>
      </c>
      <c r="B1378" s="5">
        <f>TITRES_STAT!D1381</f>
        <v>3.1337000000000002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1.2618917634468504E-2</v>
      </c>
      <c r="G1378" s="2">
        <f t="shared" si="195"/>
        <v>1.1366637131207074E-2</v>
      </c>
      <c r="H1378" s="2">
        <f t="shared" si="193"/>
        <v>1.1101715915451631</v>
      </c>
      <c r="I1378" s="2">
        <f t="shared" si="194"/>
        <v>52.610488928639462</v>
      </c>
    </row>
    <row r="1379" spans="1:9" ht="13.5" x14ac:dyDescent="0.25">
      <c r="A1379" s="3">
        <f>TITRES_STAT!B1382</f>
        <v>44319</v>
      </c>
      <c r="B1379" s="5">
        <f>TITRES_STAT!D1382</f>
        <v>3.1410999999999998</v>
      </c>
      <c r="C1379" s="2">
        <f t="shared" si="189"/>
        <v>7.3999999999996291E-3</v>
      </c>
      <c r="D1379" s="2">
        <f t="shared" si="190"/>
        <v>7.3999999999996291E-3</v>
      </c>
      <c r="E1379" s="2">
        <f t="shared" si="191"/>
        <v>0</v>
      </c>
      <c r="F1379" s="2">
        <f t="shared" si="195"/>
        <v>1.2246137803435014E-2</v>
      </c>
      <c r="G1379" s="2">
        <f t="shared" si="195"/>
        <v>1.0554734478977996E-2</v>
      </c>
      <c r="H1379" s="2">
        <f t="shared" si="193"/>
        <v>1.1602506749767896</v>
      </c>
      <c r="I1379" s="2">
        <f t="shared" si="194"/>
        <v>53.709075914963236</v>
      </c>
    </row>
    <row r="1380" spans="1:9" ht="13.5" x14ac:dyDescent="0.25">
      <c r="A1380" s="3">
        <f>TITRES_STAT!B1383</f>
        <v>44320</v>
      </c>
      <c r="B1380" s="5">
        <f>TITRES_STAT!D1383</f>
        <v>3.1337000000000002</v>
      </c>
      <c r="C1380" s="2">
        <f t="shared" si="189"/>
        <v>-7.3999999999996291E-3</v>
      </c>
      <c r="D1380" s="2">
        <f t="shared" si="190"/>
        <v>0</v>
      </c>
      <c r="E1380" s="2">
        <f t="shared" si="191"/>
        <v>7.3999999999996291E-3</v>
      </c>
      <c r="F1380" s="2">
        <f t="shared" si="195"/>
        <v>1.1371413674618228E-2</v>
      </c>
      <c r="G1380" s="2">
        <f t="shared" si="195"/>
        <v>1.0329396301908112E-2</v>
      </c>
      <c r="H1380" s="2">
        <f t="shared" si="193"/>
        <v>1.1008788260469422</v>
      </c>
      <c r="I1380" s="2">
        <f t="shared" si="194"/>
        <v>52.400872073063773</v>
      </c>
    </row>
    <row r="1381" spans="1:9" ht="13.5" x14ac:dyDescent="0.25">
      <c r="A1381" s="3">
        <f>TITRES_STAT!B1384</f>
        <v>44321</v>
      </c>
      <c r="B1381" s="5">
        <f>TITRES_STAT!D1384</f>
        <v>3.2519</v>
      </c>
      <c r="C1381" s="2">
        <f t="shared" si="189"/>
        <v>0.11819999999999986</v>
      </c>
      <c r="D1381" s="2">
        <f t="shared" si="190"/>
        <v>0.11819999999999986</v>
      </c>
      <c r="E1381" s="2">
        <f t="shared" si="191"/>
        <v>0</v>
      </c>
      <c r="F1381" s="2">
        <f t="shared" si="195"/>
        <v>1.9002026983574061E-2</v>
      </c>
      <c r="G1381" s="2">
        <f t="shared" si="195"/>
        <v>9.5915822803432482E-3</v>
      </c>
      <c r="H1381" s="2">
        <f t="shared" si="193"/>
        <v>1.9811149431013426</v>
      </c>
      <c r="I1381" s="2">
        <f t="shared" si="194"/>
        <v>66.455503424511704</v>
      </c>
    </row>
    <row r="1382" spans="1:9" ht="13.5" x14ac:dyDescent="0.25">
      <c r="A1382" s="3">
        <f>TITRES_STAT!B1385</f>
        <v>44322</v>
      </c>
      <c r="B1382" s="5">
        <f>TITRES_STAT!D1385</f>
        <v>3.2519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1.76447393418902E-2</v>
      </c>
      <c r="G1382" s="2">
        <f t="shared" si="195"/>
        <v>8.9064692603187303E-3</v>
      </c>
      <c r="H1382" s="2">
        <f t="shared" si="193"/>
        <v>1.9811149431013428</v>
      </c>
      <c r="I1382" s="2">
        <f t="shared" si="194"/>
        <v>66.455503424511704</v>
      </c>
    </row>
    <row r="1383" spans="1:9" ht="13.5" x14ac:dyDescent="0.25">
      <c r="A1383" s="3">
        <f>TITRES_STAT!B1386</f>
        <v>44323</v>
      </c>
      <c r="B1383" s="5">
        <f>TITRES_STAT!D1386</f>
        <v>3.2149999999999999</v>
      </c>
      <c r="C1383" s="2">
        <f t="shared" si="189"/>
        <v>-3.6900000000000155E-2</v>
      </c>
      <c r="D1383" s="2">
        <f t="shared" si="190"/>
        <v>0</v>
      </c>
      <c r="E1383" s="2">
        <f t="shared" si="191"/>
        <v>3.6900000000000155E-2</v>
      </c>
      <c r="F1383" s="2">
        <f t="shared" si="195"/>
        <v>1.6384400817469471E-2</v>
      </c>
      <c r="G1383" s="2">
        <f t="shared" si="195"/>
        <v>1.0906007170295976E-2</v>
      </c>
      <c r="H1383" s="2">
        <f t="shared" si="193"/>
        <v>1.5023280804449368</v>
      </c>
      <c r="I1383" s="2">
        <f t="shared" si="194"/>
        <v>60.037214631656497</v>
      </c>
    </row>
    <row r="1384" spans="1:9" ht="13.5" x14ac:dyDescent="0.25">
      <c r="A1384" s="3">
        <f>TITRES_STAT!B1387</f>
        <v>44326</v>
      </c>
      <c r="B1384" s="5">
        <f>TITRES_STAT!D1387</f>
        <v>3.2002000000000002</v>
      </c>
      <c r="C1384" s="2">
        <f t="shared" si="189"/>
        <v>-1.4799999999999702E-2</v>
      </c>
      <c r="D1384" s="2">
        <f t="shared" si="190"/>
        <v>0</v>
      </c>
      <c r="E1384" s="2">
        <f t="shared" si="191"/>
        <v>1.4799999999999702E-2</v>
      </c>
      <c r="F1384" s="2">
        <f t="shared" si="195"/>
        <v>1.5214086473364507E-2</v>
      </c>
      <c r="G1384" s="2">
        <f t="shared" si="195"/>
        <v>1.1184149515274813E-2</v>
      </c>
      <c r="H1384" s="2">
        <f t="shared" si="193"/>
        <v>1.360325740690947</v>
      </c>
      <c r="I1384" s="2">
        <f t="shared" si="194"/>
        <v>57.632966384238721</v>
      </c>
    </row>
    <row r="1385" spans="1:9" ht="13.5" x14ac:dyDescent="0.25">
      <c r="A1385" s="3">
        <f>TITRES_STAT!B1388</f>
        <v>44327</v>
      </c>
      <c r="B1385" s="5">
        <f>TITRES_STAT!D1388</f>
        <v>3.2002000000000002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1.4127366010981328E-2</v>
      </c>
      <c r="G1385" s="2">
        <f t="shared" si="195"/>
        <v>1.0385281692755183E-2</v>
      </c>
      <c r="H1385" s="2">
        <f t="shared" si="193"/>
        <v>1.3603257406909472</v>
      </c>
      <c r="I1385" s="2">
        <f t="shared" si="194"/>
        <v>57.632966384238721</v>
      </c>
    </row>
    <row r="1386" spans="1:9" ht="13.5" x14ac:dyDescent="0.25">
      <c r="A1386" s="3">
        <f>TITRES_STAT!B1389</f>
        <v>44333</v>
      </c>
      <c r="B1386" s="5">
        <f>TITRES_STAT!D1389</f>
        <v>3.1928000000000001</v>
      </c>
      <c r="C1386" s="2">
        <f t="shared" si="189"/>
        <v>-7.4000000000000732E-3</v>
      </c>
      <c r="D1386" s="2">
        <f t="shared" si="190"/>
        <v>0</v>
      </c>
      <c r="E1386" s="2">
        <f t="shared" si="191"/>
        <v>7.4000000000000732E-3</v>
      </c>
      <c r="F1386" s="2">
        <f t="shared" si="195"/>
        <v>1.3118268438768375E-2</v>
      </c>
      <c r="G1386" s="2">
        <f t="shared" si="195"/>
        <v>1.0172047286129818E-2</v>
      </c>
      <c r="H1386" s="2">
        <f t="shared" si="193"/>
        <v>1.2896389556363843</v>
      </c>
      <c r="I1386" s="2">
        <f t="shared" si="194"/>
        <v>56.324991870953774</v>
      </c>
    </row>
    <row r="1387" spans="1:9" ht="13.5" x14ac:dyDescent="0.25">
      <c r="A1387" s="3">
        <f>TITRES_STAT!B1390</f>
        <v>44334</v>
      </c>
      <c r="B1387" s="5">
        <f>TITRES_STAT!D1390</f>
        <v>3.1854</v>
      </c>
      <c r="C1387" s="2">
        <f t="shared" si="189"/>
        <v>-7.4000000000000732E-3</v>
      </c>
      <c r="D1387" s="2">
        <f t="shared" si="190"/>
        <v>0</v>
      </c>
      <c r="E1387" s="2">
        <f t="shared" si="191"/>
        <v>7.4000000000000732E-3</v>
      </c>
      <c r="F1387" s="2">
        <f t="shared" si="195"/>
        <v>1.2181249264570634E-2</v>
      </c>
      <c r="G1387" s="2">
        <f t="shared" si="195"/>
        <v>9.9740439085491215E-3</v>
      </c>
      <c r="H1387" s="2">
        <f t="shared" si="193"/>
        <v>1.2212949307481629</v>
      </c>
      <c r="I1387" s="2">
        <f t="shared" si="194"/>
        <v>54.981214508818681</v>
      </c>
    </row>
    <row r="1388" spans="1:9" ht="13.5" x14ac:dyDescent="0.25">
      <c r="A1388" s="3">
        <f>TITRES_STAT!B1391</f>
        <v>44335</v>
      </c>
      <c r="B1388" s="5">
        <f>TITRES_STAT!D1391</f>
        <v>3.2372000000000001</v>
      </c>
      <c r="C1388" s="2">
        <f t="shared" si="189"/>
        <v>5.1800000000000068E-2</v>
      </c>
      <c r="D1388" s="2">
        <f t="shared" si="190"/>
        <v>5.1800000000000068E-2</v>
      </c>
      <c r="E1388" s="2">
        <f t="shared" si="191"/>
        <v>0</v>
      </c>
      <c r="F1388" s="2">
        <f t="shared" si="195"/>
        <v>1.5011160031387024E-2</v>
      </c>
      <c r="G1388" s="2">
        <f t="shared" si="195"/>
        <v>9.2616122007956134E-3</v>
      </c>
      <c r="H1388" s="2">
        <f t="shared" si="193"/>
        <v>1.6207934111188005</v>
      </c>
      <c r="I1388" s="2">
        <f t="shared" si="194"/>
        <v>61.843615915796036</v>
      </c>
    </row>
    <row r="1389" spans="1:9" ht="13.5" x14ac:dyDescent="0.25">
      <c r="A1389" s="3">
        <f>TITRES_STAT!B1392</f>
        <v>44336</v>
      </c>
      <c r="B1389" s="5">
        <f>TITRES_STAT!D1392</f>
        <v>3.2446000000000002</v>
      </c>
      <c r="C1389" s="2">
        <f t="shared" si="189"/>
        <v>7.4000000000000732E-3</v>
      </c>
      <c r="D1389" s="2">
        <f t="shared" si="190"/>
        <v>7.4000000000000732E-3</v>
      </c>
      <c r="E1389" s="2">
        <f t="shared" si="191"/>
        <v>0</v>
      </c>
      <c r="F1389" s="2">
        <f t="shared" ref="F1389:G1404" si="196">((F1388*13)+D1389)/14</f>
        <v>1.4467505743430812E-2</v>
      </c>
      <c r="G1389" s="2">
        <f t="shared" si="196"/>
        <v>8.6000684721673545E-3</v>
      </c>
      <c r="H1389" s="2">
        <f t="shared" si="193"/>
        <v>1.6822547157912069</v>
      </c>
      <c r="I1389" s="2">
        <f t="shared" si="194"/>
        <v>62.717933009392745</v>
      </c>
    </row>
    <row r="1390" spans="1:9" ht="13.5" x14ac:dyDescent="0.25">
      <c r="A1390" s="3">
        <f>TITRES_STAT!B1393</f>
        <v>44337</v>
      </c>
      <c r="B1390" s="5">
        <f>TITRES_STAT!D1393</f>
        <v>3.2446000000000002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1.3434112476042898E-2</v>
      </c>
      <c r="G1390" s="2">
        <f t="shared" si="196"/>
        <v>7.9857778670125428E-3</v>
      </c>
      <c r="H1390" s="2">
        <f t="shared" si="193"/>
        <v>1.6822547157912071</v>
      </c>
      <c r="I1390" s="2">
        <f t="shared" si="194"/>
        <v>62.717933009392745</v>
      </c>
    </row>
    <row r="1391" spans="1:9" ht="13.5" x14ac:dyDescent="0.25">
      <c r="A1391" s="3">
        <f>TITRES_STAT!B1394</f>
        <v>44340</v>
      </c>
      <c r="B1391" s="5">
        <f>TITRES_STAT!D1394</f>
        <v>3.2446000000000002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1.2474533013468405E-2</v>
      </c>
      <c r="G1391" s="2">
        <f t="shared" si="196"/>
        <v>7.4153651622259325E-3</v>
      </c>
      <c r="H1391" s="2">
        <f t="shared" si="193"/>
        <v>1.6822547157912071</v>
      </c>
      <c r="I1391" s="2">
        <f t="shared" si="194"/>
        <v>62.717933009392745</v>
      </c>
    </row>
    <row r="1392" spans="1:9" ht="13.5" x14ac:dyDescent="0.25">
      <c r="A1392" s="3">
        <f>TITRES_STAT!B1395</f>
        <v>44341</v>
      </c>
      <c r="B1392" s="5">
        <f>TITRES_STAT!D1395</f>
        <v>3.2446000000000002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1.1583494941077804E-2</v>
      </c>
      <c r="G1392" s="2">
        <f t="shared" si="196"/>
        <v>6.8856962220669371E-3</v>
      </c>
      <c r="H1392" s="2">
        <f t="shared" si="193"/>
        <v>1.6822547157912071</v>
      </c>
      <c r="I1392" s="2">
        <f t="shared" si="194"/>
        <v>62.717933009392745</v>
      </c>
    </row>
    <row r="1393" spans="1:9" ht="13.5" x14ac:dyDescent="0.25">
      <c r="A1393" s="3">
        <f>TITRES_STAT!B1396</f>
        <v>44342</v>
      </c>
      <c r="B1393" s="5">
        <f>TITRES_STAT!D1396</f>
        <v>3.3258999999999999</v>
      </c>
      <c r="C1393" s="2">
        <f t="shared" si="189"/>
        <v>8.1299999999999706E-2</v>
      </c>
      <c r="D1393" s="2">
        <f t="shared" si="190"/>
        <v>8.1299999999999706E-2</v>
      </c>
      <c r="E1393" s="2">
        <f t="shared" si="191"/>
        <v>0</v>
      </c>
      <c r="F1393" s="2">
        <f t="shared" si="196"/>
        <v>1.6563245302429367E-2</v>
      </c>
      <c r="G1393" s="2">
        <f t="shared" si="196"/>
        <v>6.3938607776335846E-3</v>
      </c>
      <c r="H1393" s="2">
        <f t="shared" si="193"/>
        <v>2.5904920170250483</v>
      </c>
      <c r="I1393" s="2">
        <f t="shared" si="194"/>
        <v>72.148663880652109</v>
      </c>
    </row>
    <row r="1394" spans="1:9" ht="13.5" x14ac:dyDescent="0.25">
      <c r="A1394" s="3">
        <f>TITRES_STAT!B1397</f>
        <v>44343</v>
      </c>
      <c r="B1394" s="5">
        <f>TITRES_STAT!D1397</f>
        <v>3.2667000000000002</v>
      </c>
      <c r="C1394" s="2">
        <f t="shared" si="189"/>
        <v>-5.9199999999999697E-2</v>
      </c>
      <c r="D1394" s="2">
        <f t="shared" si="190"/>
        <v>0</v>
      </c>
      <c r="E1394" s="2">
        <f t="shared" si="191"/>
        <v>5.9199999999999697E-2</v>
      </c>
      <c r="F1394" s="2">
        <f t="shared" si="196"/>
        <v>1.5380156352255842E-2</v>
      </c>
      <c r="G1394" s="2">
        <f t="shared" si="196"/>
        <v>1.016572786494545E-2</v>
      </c>
      <c r="H1394" s="2">
        <f t="shared" si="193"/>
        <v>1.5129419709621916</v>
      </c>
      <c r="I1394" s="2">
        <f t="shared" si="194"/>
        <v>60.20600509063464</v>
      </c>
    </row>
    <row r="1395" spans="1:9" ht="13.5" x14ac:dyDescent="0.25">
      <c r="A1395" s="3">
        <f>TITRES_STAT!B1398</f>
        <v>44344</v>
      </c>
      <c r="B1395" s="5">
        <f>TITRES_STAT!D1398</f>
        <v>3.2888999999999999</v>
      </c>
      <c r="C1395" s="2">
        <f t="shared" si="189"/>
        <v>2.2199999999999775E-2</v>
      </c>
      <c r="D1395" s="2">
        <f t="shared" si="190"/>
        <v>2.2199999999999775E-2</v>
      </c>
      <c r="E1395" s="2">
        <f t="shared" si="191"/>
        <v>0</v>
      </c>
      <c r="F1395" s="2">
        <f t="shared" si="196"/>
        <v>1.586728804138041E-2</v>
      </c>
      <c r="G1395" s="2">
        <f t="shared" si="196"/>
        <v>9.4396044460207749E-3</v>
      </c>
      <c r="H1395" s="2">
        <f t="shared" si="193"/>
        <v>1.6809272180964316</v>
      </c>
      <c r="I1395" s="2">
        <f t="shared" si="194"/>
        <v>62.699472285187916</v>
      </c>
    </row>
    <row r="1396" spans="1:9" ht="13.5" x14ac:dyDescent="0.25">
      <c r="A1396" s="3">
        <f>TITRES_STAT!B1399</f>
        <v>44347</v>
      </c>
      <c r="B1396" s="5">
        <f>TITRES_STAT!D1399</f>
        <v>3.2888999999999999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1.4733910324138953E-2</v>
      </c>
      <c r="G1396" s="2">
        <f t="shared" si="196"/>
        <v>8.7653469855907187E-3</v>
      </c>
      <c r="H1396" s="2">
        <f t="shared" si="193"/>
        <v>1.6809272180964321</v>
      </c>
      <c r="I1396" s="2">
        <f t="shared" si="194"/>
        <v>62.699472285187923</v>
      </c>
    </row>
    <row r="1397" spans="1:9" ht="13.5" x14ac:dyDescent="0.25">
      <c r="A1397" s="3">
        <f>TITRES_STAT!B1400</f>
        <v>44348</v>
      </c>
      <c r="B1397" s="5">
        <f>TITRES_STAT!D1400</f>
        <v>3.2075999999999998</v>
      </c>
      <c r="C1397" s="2">
        <f t="shared" si="189"/>
        <v>-8.130000000000015E-2</v>
      </c>
      <c r="D1397" s="2">
        <f t="shared" si="190"/>
        <v>0</v>
      </c>
      <c r="E1397" s="2">
        <f t="shared" si="191"/>
        <v>8.130000000000015E-2</v>
      </c>
      <c r="F1397" s="2">
        <f t="shared" si="196"/>
        <v>1.3681488158129028E-2</v>
      </c>
      <c r="G1397" s="2">
        <f t="shared" si="196"/>
        <v>1.3946393629477107E-2</v>
      </c>
      <c r="H1397" s="2">
        <f t="shared" si="193"/>
        <v>0.98100544998327199</v>
      </c>
      <c r="I1397" s="2">
        <f t="shared" si="194"/>
        <v>49.520583095395111</v>
      </c>
    </row>
    <row r="1398" spans="1:9" ht="13.5" x14ac:dyDescent="0.25">
      <c r="A1398" s="3">
        <f>TITRES_STAT!B1401</f>
        <v>44349</v>
      </c>
      <c r="B1398" s="5">
        <f>TITRES_STAT!D1401</f>
        <v>3.2667000000000002</v>
      </c>
      <c r="C1398" s="2">
        <f t="shared" si="189"/>
        <v>5.9100000000000374E-2</v>
      </c>
      <c r="D1398" s="2">
        <f t="shared" si="190"/>
        <v>5.9100000000000374E-2</v>
      </c>
      <c r="E1398" s="2">
        <f t="shared" si="191"/>
        <v>0</v>
      </c>
      <c r="F1398" s="2">
        <f t="shared" si="196"/>
        <v>1.6925667575405551E-2</v>
      </c>
      <c r="G1398" s="2">
        <f t="shared" si="196"/>
        <v>1.2950222655943028E-2</v>
      </c>
      <c r="H1398" s="2">
        <f t="shared" si="193"/>
        <v>1.306978885620792</v>
      </c>
      <c r="I1398" s="2">
        <f t="shared" si="194"/>
        <v>56.653266042748932</v>
      </c>
    </row>
    <row r="1399" spans="1:9" ht="13.5" x14ac:dyDescent="0.25">
      <c r="A1399" s="3">
        <f>TITRES_STAT!B1402</f>
        <v>44350</v>
      </c>
      <c r="B1399" s="5">
        <f>TITRES_STAT!D1402</f>
        <v>3.2223999999999999</v>
      </c>
      <c r="C1399" s="2">
        <f t="shared" si="189"/>
        <v>-4.4300000000000228E-2</v>
      </c>
      <c r="D1399" s="2">
        <f t="shared" si="190"/>
        <v>0</v>
      </c>
      <c r="E1399" s="2">
        <f t="shared" si="191"/>
        <v>4.4300000000000228E-2</v>
      </c>
      <c r="F1399" s="2">
        <f t="shared" si="196"/>
        <v>1.5716691320019439E-2</v>
      </c>
      <c r="G1399" s="2">
        <f t="shared" si="196"/>
        <v>1.5189492466232829E-2</v>
      </c>
      <c r="H1399" s="2">
        <f t="shared" si="193"/>
        <v>1.0347081283300681</v>
      </c>
      <c r="I1399" s="2">
        <f t="shared" si="194"/>
        <v>50.852901894055776</v>
      </c>
    </row>
    <row r="1400" spans="1:9" ht="13.5" x14ac:dyDescent="0.25">
      <c r="A1400" s="3">
        <f>TITRES_STAT!B1403</f>
        <v>44351</v>
      </c>
      <c r="B1400" s="5">
        <f>TITRES_STAT!D1403</f>
        <v>3.2075999999999998</v>
      </c>
      <c r="C1400" s="2">
        <f t="shared" si="189"/>
        <v>-1.4800000000000146E-2</v>
      </c>
      <c r="D1400" s="2">
        <f t="shared" si="190"/>
        <v>0</v>
      </c>
      <c r="E1400" s="2">
        <f t="shared" si="191"/>
        <v>1.4800000000000146E-2</v>
      </c>
      <c r="F1400" s="2">
        <f t="shared" si="196"/>
        <v>1.4594070511446622E-2</v>
      </c>
      <c r="G1400" s="2">
        <f t="shared" si="196"/>
        <v>1.5161671575787638E-2</v>
      </c>
      <c r="H1400" s="2">
        <f t="shared" si="193"/>
        <v>0.96256342438867726</v>
      </c>
      <c r="I1400" s="2">
        <f t="shared" si="194"/>
        <v>49.046232719256352</v>
      </c>
    </row>
    <row r="1401" spans="1:9" ht="13.5" x14ac:dyDescent="0.25">
      <c r="A1401" s="3">
        <f>TITRES_STAT!B1404</f>
        <v>44354</v>
      </c>
      <c r="B1401" s="5">
        <f>TITRES_STAT!D1404</f>
        <v>3.1705999999999999</v>
      </c>
      <c r="C1401" s="2">
        <f t="shared" si="189"/>
        <v>-3.6999999999999922E-2</v>
      </c>
      <c r="D1401" s="2">
        <f t="shared" si="190"/>
        <v>0</v>
      </c>
      <c r="E1401" s="2">
        <f t="shared" si="191"/>
        <v>3.6999999999999922E-2</v>
      </c>
      <c r="F1401" s="2">
        <f t="shared" si="196"/>
        <v>1.3551636903486149E-2</v>
      </c>
      <c r="G1401" s="2">
        <f t="shared" si="196"/>
        <v>1.6721552177517088E-2</v>
      </c>
      <c r="H1401" s="2">
        <f t="shared" si="193"/>
        <v>0.81042936442867797</v>
      </c>
      <c r="I1401" s="2">
        <f t="shared" si="194"/>
        <v>44.764484069469745</v>
      </c>
    </row>
    <row r="1402" spans="1:9" ht="13.5" x14ac:dyDescent="0.25">
      <c r="A1402" s="3">
        <f>TITRES_STAT!B1405</f>
        <v>44355</v>
      </c>
      <c r="B1402" s="5">
        <f>TITRES_STAT!D1405</f>
        <v>3.1705999999999999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1.2583662838951423E-2</v>
      </c>
      <c r="G1402" s="2">
        <f t="shared" si="196"/>
        <v>1.5527155593408726E-2</v>
      </c>
      <c r="H1402" s="2">
        <f t="shared" si="193"/>
        <v>0.81042936442867775</v>
      </c>
      <c r="I1402" s="2">
        <f t="shared" si="194"/>
        <v>44.764484069469745</v>
      </c>
    </row>
    <row r="1403" spans="1:9" ht="13.5" x14ac:dyDescent="0.25">
      <c r="A1403" s="3">
        <f>TITRES_STAT!B1406</f>
        <v>44356</v>
      </c>
      <c r="B1403" s="5">
        <f>TITRES_STAT!D1406</f>
        <v>3.1705999999999999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1.1684829779026322E-2</v>
      </c>
      <c r="G1403" s="2">
        <f t="shared" si="196"/>
        <v>1.4418073051022388E-2</v>
      </c>
      <c r="H1403" s="2">
        <f t="shared" si="193"/>
        <v>0.81042936442867786</v>
      </c>
      <c r="I1403" s="2">
        <f t="shared" si="194"/>
        <v>44.764484069469745</v>
      </c>
    </row>
    <row r="1404" spans="1:9" ht="13.5" x14ac:dyDescent="0.25">
      <c r="A1404" s="3">
        <f>TITRES_STAT!B1407</f>
        <v>44357</v>
      </c>
      <c r="B1404" s="5">
        <f>TITRES_STAT!D1407</f>
        <v>3.1854</v>
      </c>
      <c r="C1404" s="2">
        <f t="shared" si="189"/>
        <v>1.4800000000000146E-2</v>
      </c>
      <c r="D1404" s="2">
        <f t="shared" si="190"/>
        <v>1.4800000000000146E-2</v>
      </c>
      <c r="E1404" s="2">
        <f t="shared" si="191"/>
        <v>0</v>
      </c>
      <c r="F1404" s="2">
        <f t="shared" si="196"/>
        <v>1.1907341937667308E-2</v>
      </c>
      <c r="G1404" s="2">
        <f t="shared" si="196"/>
        <v>1.3388210690235075E-2</v>
      </c>
      <c r="H1404" s="2">
        <f t="shared" si="193"/>
        <v>0.88939009201223107</v>
      </c>
      <c r="I1404" s="2">
        <f t="shared" si="194"/>
        <v>47.072867364569284</v>
      </c>
    </row>
    <row r="1405" spans="1:9" ht="13.5" x14ac:dyDescent="0.25">
      <c r="A1405" s="3">
        <f>TITRES_STAT!B1408</f>
        <v>44358</v>
      </c>
      <c r="B1405" s="5">
        <f>TITRES_STAT!D1408</f>
        <v>3.1854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1.1056817513548214E-2</v>
      </c>
      <c r="G1405" s="2">
        <f t="shared" si="197"/>
        <v>1.2431909926646856E-2</v>
      </c>
      <c r="H1405" s="2">
        <f t="shared" si="193"/>
        <v>0.88939009201223096</v>
      </c>
      <c r="I1405" s="2">
        <f t="shared" si="194"/>
        <v>47.072867364569277</v>
      </c>
    </row>
    <row r="1406" spans="1:9" ht="13.5" x14ac:dyDescent="0.25">
      <c r="A1406" s="3">
        <f>TITRES_STAT!B1409</f>
        <v>44361</v>
      </c>
      <c r="B1406" s="5">
        <f>TITRES_STAT!D1409</f>
        <v>3.1854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1.0267044834009056E-2</v>
      </c>
      <c r="G1406" s="2">
        <f t="shared" si="197"/>
        <v>1.1543916360457795E-2</v>
      </c>
      <c r="H1406" s="2">
        <f t="shared" si="193"/>
        <v>0.88939009201223085</v>
      </c>
      <c r="I1406" s="2">
        <f t="shared" si="194"/>
        <v>47.072867364569277</v>
      </c>
    </row>
    <row r="1407" spans="1:9" ht="13.5" x14ac:dyDescent="0.25">
      <c r="A1407" s="3">
        <f>TITRES_STAT!B1410</f>
        <v>44362</v>
      </c>
      <c r="B1407" s="5">
        <f>TITRES_STAT!D1410</f>
        <v>3.1779999999999999</v>
      </c>
      <c r="C1407" s="2">
        <f t="shared" si="189"/>
        <v>-7.4000000000000732E-3</v>
      </c>
      <c r="D1407" s="2">
        <f t="shared" si="190"/>
        <v>0</v>
      </c>
      <c r="E1407" s="2">
        <f t="shared" si="191"/>
        <v>7.4000000000000732E-3</v>
      </c>
      <c r="F1407" s="2">
        <f t="shared" si="197"/>
        <v>9.5336844887226931E-3</v>
      </c>
      <c r="G1407" s="2">
        <f t="shared" si="197"/>
        <v>1.1247922334710813E-2</v>
      </c>
      <c r="H1407" s="2">
        <f t="shared" si="193"/>
        <v>0.84759515624516502</v>
      </c>
      <c r="I1407" s="2">
        <f t="shared" si="194"/>
        <v>45.875588782540305</v>
      </c>
    </row>
    <row r="1408" spans="1:9" ht="13.5" x14ac:dyDescent="0.25">
      <c r="A1408" s="3">
        <f>TITRES_STAT!B1411</f>
        <v>44363</v>
      </c>
      <c r="B1408" s="5">
        <f>TITRES_STAT!D1411</f>
        <v>3.1779999999999999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8.8527070252425004E-3</v>
      </c>
      <c r="G1408" s="2">
        <f t="shared" si="197"/>
        <v>1.0444499310802897E-2</v>
      </c>
      <c r="H1408" s="2">
        <f t="shared" si="193"/>
        <v>0.84759515624516513</v>
      </c>
      <c r="I1408" s="2">
        <f t="shared" si="194"/>
        <v>45.875588782540312</v>
      </c>
    </row>
    <row r="1409" spans="1:9" ht="13.5" x14ac:dyDescent="0.25">
      <c r="A1409" s="3">
        <f>TITRES_STAT!B1412</f>
        <v>44364</v>
      </c>
      <c r="B1409" s="5">
        <f>TITRES_STAT!D1412</f>
        <v>3.1779999999999999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8.2203708091537504E-3</v>
      </c>
      <c r="G1409" s="2">
        <f t="shared" si="197"/>
        <v>9.6984636457455465E-3</v>
      </c>
      <c r="H1409" s="2">
        <f t="shared" si="193"/>
        <v>0.84759515624516513</v>
      </c>
      <c r="I1409" s="2">
        <f t="shared" si="194"/>
        <v>45.875588782540312</v>
      </c>
    </row>
    <row r="1410" spans="1:9" ht="13.5" x14ac:dyDescent="0.25">
      <c r="A1410" s="3">
        <f>TITRES_STAT!B1413</f>
        <v>44365</v>
      </c>
      <c r="B1410" s="5">
        <f>TITRES_STAT!D1413</f>
        <v>3.1558999999999999</v>
      </c>
      <c r="C1410" s="2">
        <f t="shared" si="189"/>
        <v>-2.2100000000000009E-2</v>
      </c>
      <c r="D1410" s="2">
        <f t="shared" si="190"/>
        <v>0</v>
      </c>
      <c r="E1410" s="2">
        <f t="shared" si="191"/>
        <v>2.2100000000000009E-2</v>
      </c>
      <c r="F1410" s="2">
        <f t="shared" si="197"/>
        <v>7.6332014656427683E-3</v>
      </c>
      <c r="G1410" s="2">
        <f t="shared" si="197"/>
        <v>1.0584287671049436E-2</v>
      </c>
      <c r="H1410" s="2">
        <f t="shared" si="193"/>
        <v>0.72118235094095218</v>
      </c>
      <c r="I1410" s="2">
        <f t="shared" si="194"/>
        <v>41.900403553794831</v>
      </c>
    </row>
    <row r="1411" spans="1:9" ht="13.5" x14ac:dyDescent="0.25">
      <c r="A1411" s="3">
        <f>TITRES_STAT!B1414</f>
        <v>44368</v>
      </c>
      <c r="B1411" s="5">
        <f>TITRES_STAT!D1414</f>
        <v>3.0746000000000002</v>
      </c>
      <c r="C1411" s="2">
        <f t="shared" ref="C1411:C1474" si="198">B1411-B1410</f>
        <v>-8.1299999999999706E-2</v>
      </c>
      <c r="D1411" s="2">
        <f t="shared" ref="D1411:D1474" si="199">IF(C1411&gt;0,C1411,0)</f>
        <v>0</v>
      </c>
      <c r="E1411" s="2">
        <f t="shared" ref="E1411:E1474" si="200">IF(C1411&lt;0,-C1411,0)</f>
        <v>8.1299999999999706E-2</v>
      </c>
      <c r="F1411" s="2">
        <f t="shared" si="197"/>
        <v>7.0879727895254282E-3</v>
      </c>
      <c r="G1411" s="2">
        <f t="shared" si="197"/>
        <v>1.5635409980260171E-2</v>
      </c>
      <c r="H1411" s="2">
        <f t="shared" si="193"/>
        <v>0.45332823369991898</v>
      </c>
      <c r="I1411" s="2">
        <f t="shared" si="194"/>
        <v>31.192419110019259</v>
      </c>
    </row>
    <row r="1412" spans="1:9" ht="13.5" x14ac:dyDescent="0.25">
      <c r="A1412" s="3">
        <f>TITRES_STAT!B1415</f>
        <v>44369</v>
      </c>
      <c r="B1412" s="5">
        <f>TITRES_STAT!D1415</f>
        <v>3.1410999999999998</v>
      </c>
      <c r="C1412" s="2">
        <f t="shared" si="198"/>
        <v>6.6499999999999559E-2</v>
      </c>
      <c r="D1412" s="2">
        <f t="shared" si="199"/>
        <v>6.6499999999999559E-2</v>
      </c>
      <c r="E1412" s="2">
        <f t="shared" si="200"/>
        <v>0</v>
      </c>
      <c r="F1412" s="2">
        <f t="shared" si="197"/>
        <v>1.133168901884501E-2</v>
      </c>
      <c r="G1412" s="2">
        <f t="shared" si="197"/>
        <v>1.4518594981670159E-2</v>
      </c>
      <c r="H1412" s="2">
        <f t="shared" si="193"/>
        <v>0.78049487799276418</v>
      </c>
      <c r="I1412" s="2">
        <f t="shared" si="194"/>
        <v>43.835839554486839</v>
      </c>
    </row>
    <row r="1413" spans="1:9" ht="13.5" x14ac:dyDescent="0.25">
      <c r="A1413" s="3">
        <f>TITRES_STAT!B1416</f>
        <v>44370</v>
      </c>
      <c r="B1413" s="5">
        <f>TITRES_STAT!D1416</f>
        <v>3.0966999999999998</v>
      </c>
      <c r="C1413" s="2">
        <f t="shared" si="198"/>
        <v>-4.4399999999999995E-2</v>
      </c>
      <c r="D1413" s="2">
        <f t="shared" si="199"/>
        <v>0</v>
      </c>
      <c r="E1413" s="2">
        <f t="shared" si="200"/>
        <v>4.4399999999999995E-2</v>
      </c>
      <c r="F1413" s="2">
        <f t="shared" si="197"/>
        <v>1.0522282660356081E-2</v>
      </c>
      <c r="G1413" s="2">
        <f t="shared" si="197"/>
        <v>1.6652981054408007E-2</v>
      </c>
      <c r="H1413" s="2">
        <f t="shared" si="193"/>
        <v>0.63185579962999217</v>
      </c>
      <c r="I1413" s="2">
        <f t="shared" si="194"/>
        <v>38.720075620239214</v>
      </c>
    </row>
    <row r="1414" spans="1:9" ht="13.5" x14ac:dyDescent="0.25">
      <c r="A1414" s="3">
        <f>TITRES_STAT!B1417</f>
        <v>44371</v>
      </c>
      <c r="B1414" s="5">
        <f>TITRES_STAT!D1417</f>
        <v>3.0966999999999998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9.7706910417592191E-3</v>
      </c>
      <c r="G1414" s="2">
        <f t="shared" si="197"/>
        <v>1.5463482407664578E-2</v>
      </c>
      <c r="H1414" s="2">
        <f t="shared" si="193"/>
        <v>0.63185579962999217</v>
      </c>
      <c r="I1414" s="2">
        <f t="shared" si="194"/>
        <v>38.720075620239214</v>
      </c>
    </row>
    <row r="1415" spans="1:9" ht="13.5" x14ac:dyDescent="0.25">
      <c r="A1415" s="3">
        <f>TITRES_STAT!B1418</f>
        <v>44372</v>
      </c>
      <c r="B1415" s="5">
        <f>TITRES_STAT!D1418</f>
        <v>3.1558999999999999</v>
      </c>
      <c r="C1415" s="2">
        <f t="shared" si="198"/>
        <v>5.9200000000000141E-2</v>
      </c>
      <c r="D1415" s="2">
        <f t="shared" si="199"/>
        <v>5.9200000000000141E-2</v>
      </c>
      <c r="E1415" s="2">
        <f t="shared" si="200"/>
        <v>0</v>
      </c>
      <c r="F1415" s="2">
        <f t="shared" si="197"/>
        <v>1.3301355967347855E-2</v>
      </c>
      <c r="G1415" s="2">
        <f t="shared" si="197"/>
        <v>1.4358947949974251E-2</v>
      </c>
      <c r="H1415" s="2">
        <f t="shared" si="193"/>
        <v>0.92634613717446534</v>
      </c>
      <c r="I1415" s="2">
        <f t="shared" si="194"/>
        <v>48.088249525768795</v>
      </c>
    </row>
    <row r="1416" spans="1:9" ht="13.5" x14ac:dyDescent="0.25">
      <c r="A1416" s="3">
        <f>TITRES_STAT!B1419</f>
        <v>44375</v>
      </c>
      <c r="B1416" s="5">
        <f>TITRES_STAT!D1419</f>
        <v>3.1337000000000002</v>
      </c>
      <c r="C1416" s="2">
        <f t="shared" si="198"/>
        <v>-2.2199999999999775E-2</v>
      </c>
      <c r="D1416" s="2">
        <f t="shared" si="199"/>
        <v>0</v>
      </c>
      <c r="E1416" s="2">
        <f t="shared" si="200"/>
        <v>2.2199999999999775E-2</v>
      </c>
      <c r="F1416" s="2">
        <f t="shared" si="197"/>
        <v>1.2351259112537294E-2</v>
      </c>
      <c r="G1416" s="2">
        <f t="shared" si="197"/>
        <v>1.4919023096404646E-2</v>
      </c>
      <c r="H1416" s="2">
        <f t="shared" si="193"/>
        <v>0.82788658699200213</v>
      </c>
      <c r="I1416" s="2">
        <f t="shared" si="194"/>
        <v>45.292010613983706</v>
      </c>
    </row>
    <row r="1417" spans="1:9" ht="13.5" x14ac:dyDescent="0.25">
      <c r="A1417" s="3">
        <f>TITRES_STAT!B1420</f>
        <v>44376</v>
      </c>
      <c r="B1417" s="5">
        <f>TITRES_STAT!D1420</f>
        <v>3.1558999999999999</v>
      </c>
      <c r="C1417" s="2">
        <f t="shared" si="198"/>
        <v>2.2199999999999775E-2</v>
      </c>
      <c r="D1417" s="2">
        <f t="shared" si="199"/>
        <v>2.2199999999999775E-2</v>
      </c>
      <c r="E1417" s="2">
        <f t="shared" si="200"/>
        <v>0</v>
      </c>
      <c r="F1417" s="2">
        <f t="shared" si="197"/>
        <v>1.3054740604498899E-2</v>
      </c>
      <c r="G1417" s="2">
        <f t="shared" si="197"/>
        <v>1.38533785895186E-2</v>
      </c>
      <c r="H1417" s="2">
        <f t="shared" si="193"/>
        <v>0.94235067064261524</v>
      </c>
      <c r="I1417" s="2">
        <f t="shared" si="194"/>
        <v>48.515990695482607</v>
      </c>
    </row>
    <row r="1418" spans="1:9" ht="13.5" x14ac:dyDescent="0.25">
      <c r="A1418" s="3">
        <f>TITRES_STAT!B1421</f>
        <v>44377</v>
      </c>
      <c r="B1418" s="5">
        <f>TITRES_STAT!D1421</f>
        <v>3.1410999999999998</v>
      </c>
      <c r="C1418" s="2">
        <f t="shared" si="198"/>
        <v>-1.4800000000000146E-2</v>
      </c>
      <c r="D1418" s="2">
        <f t="shared" si="199"/>
        <v>0</v>
      </c>
      <c r="E1418" s="2">
        <f t="shared" si="200"/>
        <v>1.4800000000000146E-2</v>
      </c>
      <c r="F1418" s="2">
        <f t="shared" si="197"/>
        <v>1.2122259132748978E-2</v>
      </c>
      <c r="G1418" s="2">
        <f t="shared" si="197"/>
        <v>1.3920994404552996E-2</v>
      </c>
      <c r="H1418" s="2">
        <f t="shared" si="193"/>
        <v>0.87078974249025454</v>
      </c>
      <c r="I1418" s="2">
        <f t="shared" si="194"/>
        <v>46.546638711580954</v>
      </c>
    </row>
    <row r="1419" spans="1:9" ht="13.5" x14ac:dyDescent="0.25">
      <c r="A1419" s="3">
        <f>TITRES_STAT!B1422</f>
        <v>44378</v>
      </c>
      <c r="B1419" s="5">
        <f>TITRES_STAT!D1422</f>
        <v>3.1263000000000001</v>
      </c>
      <c r="C1419" s="2">
        <f t="shared" si="198"/>
        <v>-1.4799999999999702E-2</v>
      </c>
      <c r="D1419" s="2">
        <f t="shared" si="199"/>
        <v>0</v>
      </c>
      <c r="E1419" s="2">
        <f t="shared" si="200"/>
        <v>1.4799999999999702E-2</v>
      </c>
      <c r="F1419" s="2">
        <f t="shared" si="197"/>
        <v>1.1256383480409766E-2</v>
      </c>
      <c r="G1419" s="2">
        <f t="shared" si="197"/>
        <v>1.3983780518513475E-2</v>
      </c>
      <c r="H1419" s="2">
        <f t="shared" si="193"/>
        <v>0.80495996526169444</v>
      </c>
      <c r="I1419" s="2">
        <f t="shared" si="194"/>
        <v>44.597109118981827</v>
      </c>
    </row>
    <row r="1420" spans="1:9" ht="13.5" x14ac:dyDescent="0.25">
      <c r="A1420" s="3">
        <f>TITRES_STAT!B1423</f>
        <v>44379</v>
      </c>
      <c r="B1420" s="5">
        <f>TITRES_STAT!D1423</f>
        <v>3.1705999999999999</v>
      </c>
      <c r="C1420" s="2">
        <f t="shared" si="198"/>
        <v>4.4299999999999784E-2</v>
      </c>
      <c r="D1420" s="2">
        <f t="shared" si="199"/>
        <v>4.4299999999999784E-2</v>
      </c>
      <c r="E1420" s="2">
        <f t="shared" si="200"/>
        <v>0</v>
      </c>
      <c r="F1420" s="2">
        <f t="shared" si="197"/>
        <v>1.3616641803237624E-2</v>
      </c>
      <c r="G1420" s="2">
        <f t="shared" si="197"/>
        <v>1.298493905290537E-2</v>
      </c>
      <c r="H1420" s="2">
        <f t="shared" si="193"/>
        <v>1.0486488806576963</v>
      </c>
      <c r="I1420" s="2">
        <f t="shared" si="194"/>
        <v>51.18734062037214</v>
      </c>
    </row>
    <row r="1421" spans="1:9" ht="13.5" x14ac:dyDescent="0.25">
      <c r="A1421" s="3">
        <f>TITRES_STAT!B1424</f>
        <v>44382</v>
      </c>
      <c r="B1421" s="5">
        <f>TITRES_STAT!D1424</f>
        <v>3.1779999999999999</v>
      </c>
      <c r="C1421" s="2">
        <f t="shared" si="198"/>
        <v>7.4000000000000732E-3</v>
      </c>
      <c r="D1421" s="2">
        <f t="shared" si="199"/>
        <v>7.4000000000000732E-3</v>
      </c>
      <c r="E1421" s="2">
        <f t="shared" si="200"/>
        <v>0</v>
      </c>
      <c r="F1421" s="2">
        <f t="shared" ref="F1421:G1436" si="201">((F1420*13)+D1421)/14</f>
        <v>1.3172595960149228E-2</v>
      </c>
      <c r="G1421" s="2">
        <f t="shared" si="201"/>
        <v>1.2057443406269273E-2</v>
      </c>
      <c r="H1421" s="2">
        <f t="shared" si="193"/>
        <v>1.0924866504702093</v>
      </c>
      <c r="I1421" s="2">
        <f t="shared" si="194"/>
        <v>52.209969904692734</v>
      </c>
    </row>
    <row r="1422" spans="1:9" ht="13.5" x14ac:dyDescent="0.25">
      <c r="A1422" s="3">
        <f>TITRES_STAT!B1425</f>
        <v>44383</v>
      </c>
      <c r="B1422" s="5">
        <f>TITRES_STAT!D1425</f>
        <v>3.1705999999999999</v>
      </c>
      <c r="C1422" s="2">
        <f t="shared" si="198"/>
        <v>-7.4000000000000732E-3</v>
      </c>
      <c r="D1422" s="2">
        <f t="shared" si="199"/>
        <v>0</v>
      </c>
      <c r="E1422" s="2">
        <f t="shared" si="200"/>
        <v>7.4000000000000732E-3</v>
      </c>
      <c r="F1422" s="2">
        <f t="shared" si="201"/>
        <v>1.2231696248709997E-2</v>
      </c>
      <c r="G1422" s="2">
        <f t="shared" si="201"/>
        <v>1.1724768877250045E-2</v>
      </c>
      <c r="H1422" s="2">
        <f t="shared" si="193"/>
        <v>1.0432355960929482</v>
      </c>
      <c r="I1422" s="2">
        <f t="shared" si="194"/>
        <v>51.058017885348683</v>
      </c>
    </row>
    <row r="1423" spans="1:9" ht="13.5" x14ac:dyDescent="0.25">
      <c r="A1423" s="3">
        <f>TITRES_STAT!B1426</f>
        <v>44384</v>
      </c>
      <c r="B1423" s="5">
        <f>TITRES_STAT!D1426</f>
        <v>3.1410999999999998</v>
      </c>
      <c r="C1423" s="2">
        <f t="shared" si="198"/>
        <v>-2.9500000000000082E-2</v>
      </c>
      <c r="D1423" s="2">
        <f t="shared" si="199"/>
        <v>0</v>
      </c>
      <c r="E1423" s="2">
        <f t="shared" si="200"/>
        <v>2.9500000000000082E-2</v>
      </c>
      <c r="F1423" s="2">
        <f t="shared" si="201"/>
        <v>1.1358003659516428E-2</v>
      </c>
      <c r="G1423" s="2">
        <f t="shared" si="201"/>
        <v>1.2994428243160761E-2</v>
      </c>
      <c r="H1423" s="2">
        <f t="shared" si="193"/>
        <v>0.87406721149846534</v>
      </c>
      <c r="I1423" s="2">
        <f t="shared" si="194"/>
        <v>46.640120809732288</v>
      </c>
    </row>
    <row r="1424" spans="1:9" ht="13.5" x14ac:dyDescent="0.25">
      <c r="A1424" s="3">
        <f>TITRES_STAT!B1427</f>
        <v>44385</v>
      </c>
      <c r="B1424" s="5">
        <f>TITRES_STAT!D1427</f>
        <v>3.1779999999999999</v>
      </c>
      <c r="C1424" s="2">
        <f t="shared" si="198"/>
        <v>3.6900000000000155E-2</v>
      </c>
      <c r="D1424" s="2">
        <f t="shared" si="199"/>
        <v>3.6900000000000155E-2</v>
      </c>
      <c r="E1424" s="2">
        <f t="shared" si="200"/>
        <v>0</v>
      </c>
      <c r="F1424" s="2">
        <f t="shared" si="201"/>
        <v>1.3182431969550979E-2</v>
      </c>
      <c r="G1424" s="2">
        <f t="shared" si="201"/>
        <v>1.2066254797220706E-2</v>
      </c>
      <c r="H1424" s="2">
        <f t="shared" si="193"/>
        <v>1.0925040280590932</v>
      </c>
      <c r="I1424" s="2">
        <f t="shared" si="194"/>
        <v>52.21036678588608</v>
      </c>
    </row>
    <row r="1425" spans="1:9" ht="13.5" x14ac:dyDescent="0.25">
      <c r="A1425" s="3">
        <f>TITRES_STAT!B1428</f>
        <v>44386</v>
      </c>
      <c r="B1425" s="5">
        <f>TITRES_STAT!D1428</f>
        <v>3.1633</v>
      </c>
      <c r="C1425" s="2">
        <f t="shared" si="198"/>
        <v>-1.4699999999999935E-2</v>
      </c>
      <c r="D1425" s="2">
        <f t="shared" si="199"/>
        <v>0</v>
      </c>
      <c r="E1425" s="2">
        <f t="shared" si="200"/>
        <v>1.4699999999999935E-2</v>
      </c>
      <c r="F1425" s="2">
        <f t="shared" si="201"/>
        <v>1.2240829686011622E-2</v>
      </c>
      <c r="G1425" s="2">
        <f t="shared" si="201"/>
        <v>1.225437945456208E-2</v>
      </c>
      <c r="H1425" s="2">
        <f t="shared" ref="H1425:H1488" si="202">F1425/G1425</f>
        <v>0.99889429174274402</v>
      </c>
      <c r="I1425" s="2">
        <f t="shared" ref="I1425:I1488" si="203">IF(G1425=0,100,100-(100/(1+H1425)))</f>
        <v>49.97234200273062</v>
      </c>
    </row>
    <row r="1426" spans="1:9" ht="13.5" x14ac:dyDescent="0.25">
      <c r="A1426" s="3">
        <f>TITRES_STAT!B1429</f>
        <v>44389</v>
      </c>
      <c r="B1426" s="5">
        <f>TITRES_STAT!D1429</f>
        <v>3.1779999999999999</v>
      </c>
      <c r="C1426" s="2">
        <f t="shared" si="198"/>
        <v>1.4699999999999935E-2</v>
      </c>
      <c r="D1426" s="2">
        <f t="shared" si="199"/>
        <v>1.4699999999999935E-2</v>
      </c>
      <c r="E1426" s="2">
        <f t="shared" si="200"/>
        <v>0</v>
      </c>
      <c r="F1426" s="2">
        <f t="shared" si="201"/>
        <v>1.2416484708439358E-2</v>
      </c>
      <c r="G1426" s="2">
        <f t="shared" si="201"/>
        <v>1.1379066636379073E-2</v>
      </c>
      <c r="H1426" s="2">
        <f t="shared" si="202"/>
        <v>1.0911689952446224</v>
      </c>
      <c r="I1426" s="2">
        <f t="shared" si="203"/>
        <v>52.179857186385782</v>
      </c>
    </row>
    <row r="1427" spans="1:9" ht="13.5" x14ac:dyDescent="0.25">
      <c r="A1427" s="3">
        <f>TITRES_STAT!B1430</f>
        <v>44390</v>
      </c>
      <c r="B1427" s="5">
        <f>TITRES_STAT!D1430</f>
        <v>3.1779999999999999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1.1529592943550831E-2</v>
      </c>
      <c r="G1427" s="2">
        <f t="shared" si="201"/>
        <v>1.0566276162351996E-2</v>
      </c>
      <c r="H1427" s="2">
        <f t="shared" si="202"/>
        <v>1.0911689952446224</v>
      </c>
      <c r="I1427" s="2">
        <f t="shared" si="203"/>
        <v>52.179857186385782</v>
      </c>
    </row>
    <row r="1428" spans="1:9" ht="13.5" x14ac:dyDescent="0.25">
      <c r="A1428" s="3">
        <f>TITRES_STAT!B1431</f>
        <v>44391</v>
      </c>
      <c r="B1428" s="5">
        <f>TITRES_STAT!D1431</f>
        <v>3.2075999999999998</v>
      </c>
      <c r="C1428" s="2">
        <f t="shared" si="198"/>
        <v>2.9599999999999849E-2</v>
      </c>
      <c r="D1428" s="2">
        <f t="shared" si="199"/>
        <v>2.9599999999999849E-2</v>
      </c>
      <c r="E1428" s="2">
        <f t="shared" si="200"/>
        <v>0</v>
      </c>
      <c r="F1428" s="2">
        <f t="shared" si="201"/>
        <v>1.282033630472576E-2</v>
      </c>
      <c r="G1428" s="2">
        <f t="shared" si="201"/>
        <v>9.811542150755425E-3</v>
      </c>
      <c r="H1428" s="2">
        <f t="shared" si="202"/>
        <v>1.3066586381365826</v>
      </c>
      <c r="I1428" s="2">
        <f t="shared" si="203"/>
        <v>56.647247951355176</v>
      </c>
    </row>
    <row r="1429" spans="1:9" ht="13.5" x14ac:dyDescent="0.25">
      <c r="A1429" s="3">
        <f>TITRES_STAT!B1432</f>
        <v>44392</v>
      </c>
      <c r="B1429" s="5">
        <f>TITRES_STAT!D1432</f>
        <v>3.3456000000000001</v>
      </c>
      <c r="C1429" s="2">
        <f t="shared" si="198"/>
        <v>0.13800000000000034</v>
      </c>
      <c r="D1429" s="2">
        <f t="shared" si="199"/>
        <v>0.13800000000000034</v>
      </c>
      <c r="E1429" s="2">
        <f t="shared" si="200"/>
        <v>0</v>
      </c>
      <c r="F1429" s="2">
        <f t="shared" si="201"/>
        <v>2.1761740854388232E-2</v>
      </c>
      <c r="G1429" s="2">
        <f t="shared" si="201"/>
        <v>9.1107177114157518E-3</v>
      </c>
      <c r="H1429" s="2">
        <f t="shared" si="202"/>
        <v>2.3885868867521509</v>
      </c>
      <c r="I1429" s="2">
        <f t="shared" si="203"/>
        <v>70.489173410026766</v>
      </c>
    </row>
    <row r="1430" spans="1:9" ht="13.5" x14ac:dyDescent="0.25">
      <c r="A1430" s="3">
        <f>TITRES_STAT!B1433</f>
        <v>44393</v>
      </c>
      <c r="B1430" s="5">
        <f>TITRES_STAT!D1433</f>
        <v>3.4258000000000002</v>
      </c>
      <c r="C1430" s="2">
        <f t="shared" si="198"/>
        <v>8.0200000000000049E-2</v>
      </c>
      <c r="D1430" s="2">
        <f t="shared" si="199"/>
        <v>8.0200000000000049E-2</v>
      </c>
      <c r="E1430" s="2">
        <f t="shared" si="200"/>
        <v>0</v>
      </c>
      <c r="F1430" s="2">
        <f t="shared" si="201"/>
        <v>2.5935902221931931E-2</v>
      </c>
      <c r="G1430" s="2">
        <f t="shared" si="201"/>
        <v>8.4599521606003418E-3</v>
      </c>
      <c r="H1430" s="2">
        <f t="shared" si="202"/>
        <v>3.0657268184943787</v>
      </c>
      <c r="I1430" s="2">
        <f t="shared" si="203"/>
        <v>75.404151714002268</v>
      </c>
    </row>
    <row r="1431" spans="1:9" ht="13.5" x14ac:dyDescent="0.25">
      <c r="A1431" s="3">
        <f>TITRES_STAT!B1434</f>
        <v>44396</v>
      </c>
      <c r="B1431" s="5">
        <f>TITRES_STAT!D1434</f>
        <v>3.4174000000000002</v>
      </c>
      <c r="C1431" s="2">
        <f t="shared" si="198"/>
        <v>-8.3999999999999631E-3</v>
      </c>
      <c r="D1431" s="2">
        <f t="shared" si="199"/>
        <v>0</v>
      </c>
      <c r="E1431" s="2">
        <f t="shared" si="200"/>
        <v>8.3999999999999631E-3</v>
      </c>
      <c r="F1431" s="2">
        <f t="shared" si="201"/>
        <v>2.4083337777508224E-2</v>
      </c>
      <c r="G1431" s="2">
        <f t="shared" si="201"/>
        <v>8.455669863414601E-3</v>
      </c>
      <c r="H1431" s="2">
        <f t="shared" si="202"/>
        <v>2.8481880402770123</v>
      </c>
      <c r="I1431" s="2">
        <f t="shared" si="203"/>
        <v>74.0137438832637</v>
      </c>
    </row>
    <row r="1432" spans="1:9" ht="13.5" x14ac:dyDescent="0.25">
      <c r="A1432" s="3">
        <f>TITRES_STAT!B1435</f>
        <v>44399</v>
      </c>
      <c r="B1432" s="5">
        <f>TITRES_STAT!D1435</f>
        <v>3.3420000000000001</v>
      </c>
      <c r="C1432" s="2">
        <f t="shared" si="198"/>
        <v>-7.5400000000000134E-2</v>
      </c>
      <c r="D1432" s="2">
        <f t="shared" si="199"/>
        <v>0</v>
      </c>
      <c r="E1432" s="2">
        <f t="shared" si="200"/>
        <v>7.5400000000000134E-2</v>
      </c>
      <c r="F1432" s="2">
        <f t="shared" si="201"/>
        <v>2.2363099364829064E-2</v>
      </c>
      <c r="G1432" s="2">
        <f t="shared" si="201"/>
        <v>1.3237407730313566E-2</v>
      </c>
      <c r="H1432" s="2">
        <f t="shared" si="202"/>
        <v>1.6893866095563206</v>
      </c>
      <c r="I1432" s="2">
        <f t="shared" si="203"/>
        <v>62.816800067098789</v>
      </c>
    </row>
    <row r="1433" spans="1:9" ht="13.5" x14ac:dyDescent="0.25">
      <c r="A1433" s="3">
        <f>TITRES_STAT!B1436</f>
        <v>44400</v>
      </c>
      <c r="B1433" s="5">
        <f>TITRES_STAT!D1436</f>
        <v>3.3839000000000001</v>
      </c>
      <c r="C1433" s="2">
        <f t="shared" si="198"/>
        <v>4.1900000000000048E-2</v>
      </c>
      <c r="D1433" s="2">
        <f t="shared" si="199"/>
        <v>4.1900000000000048E-2</v>
      </c>
      <c r="E1433" s="2">
        <f t="shared" si="200"/>
        <v>0</v>
      </c>
      <c r="F1433" s="2">
        <f t="shared" si="201"/>
        <v>2.3758592267341276E-2</v>
      </c>
      <c r="G1433" s="2">
        <f t="shared" si="201"/>
        <v>1.229187860671974E-2</v>
      </c>
      <c r="H1433" s="2">
        <f t="shared" si="202"/>
        <v>1.9328690940986757</v>
      </c>
      <c r="I1433" s="2">
        <f t="shared" si="203"/>
        <v>65.903694712725724</v>
      </c>
    </row>
    <row r="1434" spans="1:9" ht="13.5" x14ac:dyDescent="0.25">
      <c r="A1434" s="3">
        <f>TITRES_STAT!B1437</f>
        <v>44403</v>
      </c>
      <c r="B1434" s="5">
        <f>TITRES_STAT!D1437</f>
        <v>3.3336000000000001</v>
      </c>
      <c r="C1434" s="2">
        <f t="shared" si="198"/>
        <v>-5.0300000000000011E-2</v>
      </c>
      <c r="D1434" s="2">
        <f t="shared" si="199"/>
        <v>0</v>
      </c>
      <c r="E1434" s="2">
        <f t="shared" si="200"/>
        <v>5.0300000000000011E-2</v>
      </c>
      <c r="F1434" s="2">
        <f t="shared" si="201"/>
        <v>2.2061549962531183E-2</v>
      </c>
      <c r="G1434" s="2">
        <f t="shared" si="201"/>
        <v>1.5006744420525474E-2</v>
      </c>
      <c r="H1434" s="2">
        <f t="shared" si="202"/>
        <v>1.4701089952832473</v>
      </c>
      <c r="I1434" s="2">
        <f t="shared" si="203"/>
        <v>59.5159565059869</v>
      </c>
    </row>
    <row r="1435" spans="1:9" ht="13.5" x14ac:dyDescent="0.25">
      <c r="A1435" s="3">
        <f>TITRES_STAT!B1438</f>
        <v>44404</v>
      </c>
      <c r="B1435" s="5">
        <f>TITRES_STAT!D1438</f>
        <v>3.3252999999999999</v>
      </c>
      <c r="C1435" s="2">
        <f t="shared" si="198"/>
        <v>-8.3000000000001961E-3</v>
      </c>
      <c r="D1435" s="2">
        <f t="shared" si="199"/>
        <v>0</v>
      </c>
      <c r="E1435" s="2">
        <f t="shared" si="200"/>
        <v>8.3000000000001961E-3</v>
      </c>
      <c r="F1435" s="2">
        <f t="shared" si="201"/>
        <v>2.0485724965207529E-2</v>
      </c>
      <c r="G1435" s="2">
        <f t="shared" si="201"/>
        <v>1.4527691247630812E-2</v>
      </c>
      <c r="H1435" s="2">
        <f t="shared" si="202"/>
        <v>1.4101156622906863</v>
      </c>
      <c r="I1435" s="2">
        <f t="shared" si="203"/>
        <v>58.508215367159877</v>
      </c>
    </row>
    <row r="1436" spans="1:9" ht="13.5" x14ac:dyDescent="0.25">
      <c r="A1436" s="3">
        <f>TITRES_STAT!B1439</f>
        <v>44405</v>
      </c>
      <c r="B1436" s="5">
        <f>TITRES_STAT!D1439</f>
        <v>3.3169</v>
      </c>
      <c r="C1436" s="2">
        <f t="shared" si="198"/>
        <v>-8.3999999999999631E-3</v>
      </c>
      <c r="D1436" s="2">
        <f t="shared" si="199"/>
        <v>0</v>
      </c>
      <c r="E1436" s="2">
        <f t="shared" si="200"/>
        <v>8.3999999999999631E-3</v>
      </c>
      <c r="F1436" s="2">
        <f t="shared" si="201"/>
        <v>1.9022458896264135E-2</v>
      </c>
      <c r="G1436" s="2">
        <f t="shared" si="201"/>
        <v>1.4089999015657179E-2</v>
      </c>
      <c r="H1436" s="2">
        <f t="shared" si="202"/>
        <v>1.3500681494105058</v>
      </c>
      <c r="I1436" s="2">
        <f t="shared" si="203"/>
        <v>57.448042506731497</v>
      </c>
    </row>
    <row r="1437" spans="1:9" ht="13.5" x14ac:dyDescent="0.25">
      <c r="A1437" s="3">
        <f>TITRES_STAT!B1440</f>
        <v>44406</v>
      </c>
      <c r="B1437" s="5">
        <f>TITRES_STAT!D1440</f>
        <v>3.3420000000000001</v>
      </c>
      <c r="C1437" s="2">
        <f t="shared" si="198"/>
        <v>2.5100000000000122E-2</v>
      </c>
      <c r="D1437" s="2">
        <f t="shared" si="199"/>
        <v>2.5100000000000122E-2</v>
      </c>
      <c r="E1437" s="2">
        <f t="shared" si="200"/>
        <v>0</v>
      </c>
      <c r="F1437" s="2">
        <f t="shared" ref="F1437:G1452" si="204">((F1436*13)+D1437)/14</f>
        <v>1.9456568975102419E-2</v>
      </c>
      <c r="G1437" s="2">
        <f t="shared" si="204"/>
        <v>1.3083570514538808E-2</v>
      </c>
      <c r="H1437" s="2">
        <f t="shared" si="202"/>
        <v>1.4870993322107118</v>
      </c>
      <c r="I1437" s="2">
        <f t="shared" si="203"/>
        <v>59.79251865621594</v>
      </c>
    </row>
    <row r="1438" spans="1:9" ht="13.5" x14ac:dyDescent="0.25">
      <c r="A1438" s="3">
        <f>TITRES_STAT!B1441</f>
        <v>44407</v>
      </c>
      <c r="B1438" s="5">
        <f>TITRES_STAT!D1441</f>
        <v>3.3420000000000001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1.8066814048309392E-2</v>
      </c>
      <c r="G1438" s="2">
        <f t="shared" si="204"/>
        <v>1.2149029763500322E-2</v>
      </c>
      <c r="H1438" s="2">
        <f t="shared" si="202"/>
        <v>1.4870993322107118</v>
      </c>
      <c r="I1438" s="2">
        <f t="shared" si="203"/>
        <v>59.79251865621594</v>
      </c>
    </row>
    <row r="1439" spans="1:9" ht="13.5" x14ac:dyDescent="0.25">
      <c r="A1439" s="3">
        <f>TITRES_STAT!B1442</f>
        <v>44410</v>
      </c>
      <c r="B1439" s="5">
        <f>TITRES_STAT!D1442</f>
        <v>3.3420000000000001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1.6776327330573007E-2</v>
      </c>
      <c r="G1439" s="2">
        <f t="shared" si="204"/>
        <v>1.1281241923250298E-2</v>
      </c>
      <c r="H1439" s="2">
        <f t="shared" si="202"/>
        <v>1.487099332210712</v>
      </c>
      <c r="I1439" s="2">
        <f t="shared" si="203"/>
        <v>59.79251865621594</v>
      </c>
    </row>
    <row r="1440" spans="1:9" ht="13.5" x14ac:dyDescent="0.25">
      <c r="A1440" s="3">
        <f>TITRES_STAT!B1443</f>
        <v>44411</v>
      </c>
      <c r="B1440" s="5">
        <f>TITRES_STAT!D1443</f>
        <v>3.3336000000000001</v>
      </c>
      <c r="C1440" s="2">
        <f t="shared" si="198"/>
        <v>-8.3999999999999631E-3</v>
      </c>
      <c r="D1440" s="2">
        <f t="shared" si="199"/>
        <v>0</v>
      </c>
      <c r="E1440" s="2">
        <f t="shared" si="200"/>
        <v>8.3999999999999631E-3</v>
      </c>
      <c r="F1440" s="2">
        <f t="shared" si="204"/>
        <v>1.5578018235532077E-2</v>
      </c>
      <c r="G1440" s="2">
        <f t="shared" si="204"/>
        <v>1.1075438928732417E-2</v>
      </c>
      <c r="H1440" s="2">
        <f t="shared" si="202"/>
        <v>1.4065373242336121</v>
      </c>
      <c r="I1440" s="2">
        <f t="shared" si="203"/>
        <v>58.446520237600687</v>
      </c>
    </row>
    <row r="1441" spans="1:9" ht="13.5" x14ac:dyDescent="0.25">
      <c r="A1441" s="3">
        <f>TITRES_STAT!B1444</f>
        <v>44412</v>
      </c>
      <c r="B1441" s="5">
        <f>TITRES_STAT!D1444</f>
        <v>3.3085</v>
      </c>
      <c r="C1441" s="2">
        <f t="shared" si="198"/>
        <v>-2.5100000000000122E-2</v>
      </c>
      <c r="D1441" s="2">
        <f t="shared" si="199"/>
        <v>0</v>
      </c>
      <c r="E1441" s="2">
        <f t="shared" si="200"/>
        <v>2.5100000000000122E-2</v>
      </c>
      <c r="F1441" s="2">
        <f t="shared" si="204"/>
        <v>1.4465302647279786E-2</v>
      </c>
      <c r="G1441" s="2">
        <f t="shared" si="204"/>
        <v>1.2077193290965824E-2</v>
      </c>
      <c r="H1441" s="2">
        <f t="shared" si="202"/>
        <v>1.1977371148063312</v>
      </c>
      <c r="I1441" s="2">
        <f t="shared" si="203"/>
        <v>54.498652579377222</v>
      </c>
    </row>
    <row r="1442" spans="1:9" ht="13.5" x14ac:dyDescent="0.25">
      <c r="A1442" s="3">
        <f>TITRES_STAT!B1445</f>
        <v>44413</v>
      </c>
      <c r="B1442" s="5">
        <f>TITRES_STAT!D1445</f>
        <v>3.3001</v>
      </c>
      <c r="C1442" s="2">
        <f t="shared" si="198"/>
        <v>-8.3999999999999631E-3</v>
      </c>
      <c r="D1442" s="2">
        <f t="shared" si="199"/>
        <v>0</v>
      </c>
      <c r="E1442" s="2">
        <f t="shared" si="200"/>
        <v>8.3999999999999631E-3</v>
      </c>
      <c r="F1442" s="2">
        <f t="shared" si="204"/>
        <v>1.3432066743902658E-2</v>
      </c>
      <c r="G1442" s="2">
        <f t="shared" si="204"/>
        <v>1.1814536627325406E-2</v>
      </c>
      <c r="H1442" s="2">
        <f t="shared" si="202"/>
        <v>1.1369101614054102</v>
      </c>
      <c r="I1442" s="2">
        <f t="shared" si="203"/>
        <v>53.203460863215859</v>
      </c>
    </row>
    <row r="1443" spans="1:9" ht="13.5" x14ac:dyDescent="0.25">
      <c r="A1443" s="3">
        <f>TITRES_STAT!B1446</f>
        <v>44414</v>
      </c>
      <c r="B1443" s="5">
        <f>TITRES_STAT!D1446</f>
        <v>3.3085</v>
      </c>
      <c r="C1443" s="2">
        <f t="shared" si="198"/>
        <v>8.3999999999999631E-3</v>
      </c>
      <c r="D1443" s="2">
        <f t="shared" si="199"/>
        <v>8.3999999999999631E-3</v>
      </c>
      <c r="E1443" s="2">
        <f t="shared" si="200"/>
        <v>0</v>
      </c>
      <c r="F1443" s="2">
        <f t="shared" si="204"/>
        <v>1.3072633405052466E-2</v>
      </c>
      <c r="G1443" s="2">
        <f t="shared" si="204"/>
        <v>1.0970641153945018E-2</v>
      </c>
      <c r="H1443" s="2">
        <f t="shared" si="202"/>
        <v>1.1916015865993006</v>
      </c>
      <c r="I1443" s="2">
        <f t="shared" si="203"/>
        <v>54.371268659661084</v>
      </c>
    </row>
    <row r="1444" spans="1:9" ht="13.5" x14ac:dyDescent="0.25">
      <c r="A1444" s="3">
        <f>TITRES_STAT!B1447</f>
        <v>44417</v>
      </c>
      <c r="B1444" s="5">
        <f>TITRES_STAT!D1447</f>
        <v>3.3085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1.2138873876120147E-2</v>
      </c>
      <c r="G1444" s="2">
        <f t="shared" si="204"/>
        <v>1.0187023928663231E-2</v>
      </c>
      <c r="H1444" s="2">
        <f t="shared" si="202"/>
        <v>1.1916015865993006</v>
      </c>
      <c r="I1444" s="2">
        <f t="shared" si="203"/>
        <v>54.371268659661084</v>
      </c>
    </row>
    <row r="1445" spans="1:9" ht="13.5" x14ac:dyDescent="0.25">
      <c r="A1445" s="3">
        <f>TITRES_STAT!B1448</f>
        <v>44419</v>
      </c>
      <c r="B1445" s="5">
        <f>TITRES_STAT!D1448</f>
        <v>3.3169</v>
      </c>
      <c r="C1445" s="2">
        <f t="shared" si="198"/>
        <v>8.3999999999999631E-3</v>
      </c>
      <c r="D1445" s="2">
        <f t="shared" si="199"/>
        <v>8.3999999999999631E-3</v>
      </c>
      <c r="E1445" s="2">
        <f t="shared" si="200"/>
        <v>0</v>
      </c>
      <c r="F1445" s="2">
        <f t="shared" si="204"/>
        <v>1.1871811456397277E-2</v>
      </c>
      <c r="G1445" s="2">
        <f t="shared" si="204"/>
        <v>9.4593793623301437E-3</v>
      </c>
      <c r="H1445" s="2">
        <f t="shared" si="202"/>
        <v>1.2550306951081911</v>
      </c>
      <c r="I1445" s="2">
        <f t="shared" si="203"/>
        <v>55.654705624660139</v>
      </c>
    </row>
    <row r="1446" spans="1:9" ht="13.5" x14ac:dyDescent="0.25">
      <c r="A1446" s="3">
        <f>TITRES_STAT!B1449</f>
        <v>44420</v>
      </c>
      <c r="B1446" s="5">
        <f>TITRES_STAT!D1449</f>
        <v>3.3169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1.1023824923797471E-2</v>
      </c>
      <c r="G1446" s="2">
        <f t="shared" si="204"/>
        <v>8.7837094078779907E-3</v>
      </c>
      <c r="H1446" s="2">
        <f t="shared" si="202"/>
        <v>1.2550306951081909</v>
      </c>
      <c r="I1446" s="2">
        <f t="shared" si="203"/>
        <v>55.654705624660139</v>
      </c>
    </row>
    <row r="1447" spans="1:9" ht="13.5" x14ac:dyDescent="0.25">
      <c r="A1447" s="3">
        <f>TITRES_STAT!B1450</f>
        <v>44424</v>
      </c>
      <c r="B1447" s="5">
        <f>TITRES_STAT!D1450</f>
        <v>3.3169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1.0236408857811937E-2</v>
      </c>
      <c r="G1447" s="2">
        <f t="shared" si="204"/>
        <v>8.1563015930295624E-3</v>
      </c>
      <c r="H1447" s="2">
        <f t="shared" si="202"/>
        <v>1.2550306951081909</v>
      </c>
      <c r="I1447" s="2">
        <f t="shared" si="203"/>
        <v>55.654705624660139</v>
      </c>
    </row>
    <row r="1448" spans="1:9" ht="13.5" x14ac:dyDescent="0.25">
      <c r="A1448" s="3">
        <f>TITRES_STAT!B1451</f>
        <v>44425</v>
      </c>
      <c r="B1448" s="5">
        <f>TITRES_STAT!D1451</f>
        <v>3.2917999999999998</v>
      </c>
      <c r="C1448" s="2">
        <f t="shared" si="198"/>
        <v>-2.5100000000000122E-2</v>
      </c>
      <c r="D1448" s="2">
        <f t="shared" si="199"/>
        <v>0</v>
      </c>
      <c r="E1448" s="2">
        <f t="shared" si="200"/>
        <v>2.5100000000000122E-2</v>
      </c>
      <c r="F1448" s="2">
        <f t="shared" si="204"/>
        <v>9.5052367965396557E-3</v>
      </c>
      <c r="G1448" s="2">
        <f t="shared" si="204"/>
        <v>9.3665657649560329E-3</v>
      </c>
      <c r="H1448" s="2">
        <f t="shared" si="202"/>
        <v>1.0148048959526281</v>
      </c>
      <c r="I1448" s="2">
        <f t="shared" si="203"/>
        <v>50.367402719299733</v>
      </c>
    </row>
    <row r="1449" spans="1:9" ht="13.5" x14ac:dyDescent="0.25">
      <c r="A1449" s="3">
        <f>TITRES_STAT!B1452</f>
        <v>44426</v>
      </c>
      <c r="B1449" s="5">
        <f>TITRES_STAT!D1452</f>
        <v>3.3336000000000001</v>
      </c>
      <c r="C1449" s="2">
        <f t="shared" si="198"/>
        <v>4.1800000000000281E-2</v>
      </c>
      <c r="D1449" s="2">
        <f t="shared" si="199"/>
        <v>4.1800000000000281E-2</v>
      </c>
      <c r="E1449" s="2">
        <f t="shared" si="200"/>
        <v>0</v>
      </c>
      <c r="F1449" s="2">
        <f t="shared" si="204"/>
        <v>1.1812005596786844E-2</v>
      </c>
      <c r="G1449" s="2">
        <f t="shared" si="204"/>
        <v>8.6975253531734586E-3</v>
      </c>
      <c r="H1449" s="2">
        <f t="shared" si="202"/>
        <v>1.3580880902493728</v>
      </c>
      <c r="I1449" s="2">
        <f t="shared" si="203"/>
        <v>57.592763216311909</v>
      </c>
    </row>
    <row r="1450" spans="1:9" ht="13.5" x14ac:dyDescent="0.25">
      <c r="A1450" s="3">
        <f>TITRES_STAT!B1453</f>
        <v>44427</v>
      </c>
      <c r="B1450" s="5">
        <f>TITRES_STAT!D1453</f>
        <v>3.3336000000000001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1.0968290911302069E-2</v>
      </c>
      <c r="G1450" s="2">
        <f t="shared" si="204"/>
        <v>8.0762735422324969E-3</v>
      </c>
      <c r="H1450" s="2">
        <f t="shared" si="202"/>
        <v>1.3580880902493728</v>
      </c>
      <c r="I1450" s="2">
        <f t="shared" si="203"/>
        <v>57.592763216311909</v>
      </c>
    </row>
    <row r="1451" spans="1:9" ht="13.5" x14ac:dyDescent="0.25">
      <c r="A1451" s="3">
        <f>TITRES_STAT!B1454</f>
        <v>44428</v>
      </c>
      <c r="B1451" s="5">
        <f>TITRES_STAT!D1454</f>
        <v>3.2749999999999999</v>
      </c>
      <c r="C1451" s="2">
        <f t="shared" si="198"/>
        <v>-5.8600000000000207E-2</v>
      </c>
      <c r="D1451" s="2">
        <f t="shared" si="199"/>
        <v>0</v>
      </c>
      <c r="E1451" s="2">
        <f t="shared" si="200"/>
        <v>5.8600000000000207E-2</v>
      </c>
      <c r="F1451" s="2">
        <f t="shared" si="204"/>
        <v>1.0184841560494777E-2</v>
      </c>
      <c r="G1451" s="2">
        <f t="shared" si="204"/>
        <v>1.1685111146358762E-2</v>
      </c>
      <c r="H1451" s="2">
        <f t="shared" si="202"/>
        <v>0.87160844539065518</v>
      </c>
      <c r="I1451" s="2">
        <f t="shared" si="203"/>
        <v>46.57002096443987</v>
      </c>
    </row>
    <row r="1452" spans="1:9" ht="13.5" x14ac:dyDescent="0.25">
      <c r="A1452" s="3">
        <f>TITRES_STAT!B1455</f>
        <v>44431</v>
      </c>
      <c r="B1452" s="5">
        <f>TITRES_STAT!D1455</f>
        <v>3.2665999999999999</v>
      </c>
      <c r="C1452" s="2">
        <f t="shared" si="198"/>
        <v>-8.3999999999999631E-3</v>
      </c>
      <c r="D1452" s="2">
        <f t="shared" si="199"/>
        <v>0</v>
      </c>
      <c r="E1452" s="2">
        <f t="shared" si="200"/>
        <v>8.3999999999999631E-3</v>
      </c>
      <c r="F1452" s="2">
        <f t="shared" si="204"/>
        <v>9.4573528776022934E-3</v>
      </c>
      <c r="G1452" s="2">
        <f t="shared" si="204"/>
        <v>1.1450460350190275E-2</v>
      </c>
      <c r="H1452" s="2">
        <f t="shared" si="202"/>
        <v>0.82593647664525016</v>
      </c>
      <c r="I1452" s="2">
        <f t="shared" si="203"/>
        <v>45.233582176019816</v>
      </c>
    </row>
    <row r="1453" spans="1:9" ht="13.5" x14ac:dyDescent="0.25">
      <c r="A1453" s="3">
        <f>TITRES_STAT!B1456</f>
        <v>44432</v>
      </c>
      <c r="B1453" s="5">
        <f>TITRES_STAT!D1456</f>
        <v>3.3671000000000002</v>
      </c>
      <c r="C1453" s="2">
        <f t="shared" si="198"/>
        <v>0.10050000000000026</v>
      </c>
      <c r="D1453" s="2">
        <f t="shared" si="199"/>
        <v>0.10050000000000026</v>
      </c>
      <c r="E1453" s="2">
        <f t="shared" si="200"/>
        <v>0</v>
      </c>
      <c r="F1453" s="2">
        <f t="shared" ref="F1453:G1468" si="205">((F1452*13)+D1453)/14</f>
        <v>1.5960399100630719E-2</v>
      </c>
      <c r="G1453" s="2">
        <f t="shared" si="205"/>
        <v>1.0632570325176683E-2</v>
      </c>
      <c r="H1453" s="2">
        <f t="shared" si="202"/>
        <v>1.5010856841302389</v>
      </c>
      <c r="I1453" s="2">
        <f t="shared" si="203"/>
        <v>60.017363405614255</v>
      </c>
    </row>
    <row r="1454" spans="1:9" ht="13.5" x14ac:dyDescent="0.25">
      <c r="A1454" s="3">
        <f>TITRES_STAT!B1457</f>
        <v>44433</v>
      </c>
      <c r="B1454" s="5">
        <f>TITRES_STAT!D1457</f>
        <v>3.4676</v>
      </c>
      <c r="C1454" s="2">
        <f t="shared" si="198"/>
        <v>0.10049999999999981</v>
      </c>
      <c r="D1454" s="2">
        <f t="shared" si="199"/>
        <v>0.10049999999999981</v>
      </c>
      <c r="E1454" s="2">
        <f t="shared" si="200"/>
        <v>0</v>
      </c>
      <c r="F1454" s="2">
        <f t="shared" si="205"/>
        <v>2.1998942022014224E-2</v>
      </c>
      <c r="G1454" s="2">
        <f t="shared" si="205"/>
        <v>9.8731010162354926E-3</v>
      </c>
      <c r="H1454" s="2">
        <f t="shared" si="202"/>
        <v>2.2281694460371462</v>
      </c>
      <c r="I1454" s="2">
        <f t="shared" si="203"/>
        <v>69.02269175406559</v>
      </c>
    </row>
    <row r="1455" spans="1:9" ht="13.5" x14ac:dyDescent="0.25">
      <c r="A1455" s="3">
        <f>TITRES_STAT!B1458</f>
        <v>44434</v>
      </c>
      <c r="B1455" s="5">
        <f>TITRES_STAT!D1458</f>
        <v>3.4340999999999999</v>
      </c>
      <c r="C1455" s="2">
        <f t="shared" si="198"/>
        <v>-3.3500000000000085E-2</v>
      </c>
      <c r="D1455" s="2">
        <f t="shared" si="199"/>
        <v>0</v>
      </c>
      <c r="E1455" s="2">
        <f t="shared" si="200"/>
        <v>3.3500000000000085E-2</v>
      </c>
      <c r="F1455" s="2">
        <f t="shared" si="205"/>
        <v>2.042758902044178E-2</v>
      </c>
      <c r="G1455" s="2">
        <f t="shared" si="205"/>
        <v>1.1560736657932964E-2</v>
      </c>
      <c r="H1455" s="2">
        <f t="shared" si="202"/>
        <v>1.7669798754930026</v>
      </c>
      <c r="I1455" s="2">
        <f t="shared" si="203"/>
        <v>63.859513079334327</v>
      </c>
    </row>
    <row r="1456" spans="1:9" ht="13.5" x14ac:dyDescent="0.25">
      <c r="A1456" s="3">
        <f>TITRES_STAT!B1459</f>
        <v>44435</v>
      </c>
      <c r="B1456" s="5">
        <f>TITRES_STAT!D1459</f>
        <v>3.4174000000000002</v>
      </c>
      <c r="C1456" s="2">
        <f t="shared" si="198"/>
        <v>-1.6699999999999715E-2</v>
      </c>
      <c r="D1456" s="2">
        <f t="shared" si="199"/>
        <v>0</v>
      </c>
      <c r="E1456" s="2">
        <f t="shared" si="200"/>
        <v>1.6699999999999715E-2</v>
      </c>
      <c r="F1456" s="2">
        <f t="shared" si="205"/>
        <v>1.8968475518981651E-2</v>
      </c>
      <c r="G1456" s="2">
        <f t="shared" si="205"/>
        <v>1.1927826896652017E-2</v>
      </c>
      <c r="H1456" s="2">
        <f t="shared" si="202"/>
        <v>1.5902708585002898</v>
      </c>
      <c r="I1456" s="2">
        <f t="shared" si="203"/>
        <v>61.393998750424963</v>
      </c>
    </row>
    <row r="1457" spans="1:9" ht="13.5" x14ac:dyDescent="0.25">
      <c r="A1457" s="3">
        <f>TITRES_STAT!B1460</f>
        <v>44438</v>
      </c>
      <c r="B1457" s="5">
        <f>TITRES_STAT!D1460</f>
        <v>3.4174000000000002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1.7613584410482962E-2</v>
      </c>
      <c r="G1457" s="2">
        <f t="shared" si="205"/>
        <v>1.1075839261176874E-2</v>
      </c>
      <c r="H1457" s="2">
        <f t="shared" si="202"/>
        <v>1.5902708585002896</v>
      </c>
      <c r="I1457" s="2">
        <f t="shared" si="203"/>
        <v>61.393998750424963</v>
      </c>
    </row>
    <row r="1458" spans="1:9" ht="13.5" x14ac:dyDescent="0.25">
      <c r="A1458" s="3">
        <f>TITRES_STAT!B1461</f>
        <v>44439</v>
      </c>
      <c r="B1458" s="5">
        <f>TITRES_STAT!D1461</f>
        <v>3.4258000000000002</v>
      </c>
      <c r="C1458" s="2">
        <f t="shared" si="198"/>
        <v>8.3999999999999631E-3</v>
      </c>
      <c r="D1458" s="2">
        <f t="shared" si="199"/>
        <v>8.3999999999999631E-3</v>
      </c>
      <c r="E1458" s="2">
        <f t="shared" si="200"/>
        <v>0</v>
      </c>
      <c r="F1458" s="2">
        <f t="shared" si="205"/>
        <v>1.6955471238305604E-2</v>
      </c>
      <c r="G1458" s="2">
        <f t="shared" si="205"/>
        <v>1.0284707885378526E-2</v>
      </c>
      <c r="H1458" s="2">
        <f t="shared" si="202"/>
        <v>1.6486098999866308</v>
      </c>
      <c r="I1458" s="2">
        <f t="shared" si="203"/>
        <v>62.244345609179831</v>
      </c>
    </row>
    <row r="1459" spans="1:9" ht="13.5" x14ac:dyDescent="0.25">
      <c r="A1459" s="3">
        <f>TITRES_STAT!B1462</f>
        <v>44440</v>
      </c>
      <c r="B1459" s="5">
        <f>TITRES_STAT!D1462</f>
        <v>3.3923000000000001</v>
      </c>
      <c r="C1459" s="2">
        <f t="shared" si="198"/>
        <v>-3.3500000000000085E-2</v>
      </c>
      <c r="D1459" s="2">
        <f t="shared" si="199"/>
        <v>0</v>
      </c>
      <c r="E1459" s="2">
        <f t="shared" si="200"/>
        <v>3.3500000000000085E-2</v>
      </c>
      <c r="F1459" s="2">
        <f t="shared" si="205"/>
        <v>1.5744366149855204E-2</v>
      </c>
      <c r="G1459" s="2">
        <f t="shared" si="205"/>
        <v>1.1942943036422923E-2</v>
      </c>
      <c r="H1459" s="2">
        <f t="shared" si="202"/>
        <v>1.3182986891789497</v>
      </c>
      <c r="I1459" s="2">
        <f t="shared" si="203"/>
        <v>56.864919750519263</v>
      </c>
    </row>
    <row r="1460" spans="1:9" ht="13.5" x14ac:dyDescent="0.25">
      <c r="A1460" s="3">
        <f>TITRES_STAT!B1463</f>
        <v>44441</v>
      </c>
      <c r="B1460" s="5">
        <f>TITRES_STAT!D1463</f>
        <v>3.4508999999999999</v>
      </c>
      <c r="C1460" s="2">
        <f t="shared" si="198"/>
        <v>5.8599999999999763E-2</v>
      </c>
      <c r="D1460" s="2">
        <f t="shared" si="199"/>
        <v>5.8599999999999763E-2</v>
      </c>
      <c r="E1460" s="2">
        <f t="shared" si="200"/>
        <v>0</v>
      </c>
      <c r="F1460" s="2">
        <f t="shared" si="205"/>
        <v>1.8805482853436955E-2</v>
      </c>
      <c r="G1460" s="2">
        <f t="shared" si="205"/>
        <v>1.1089875676678429E-2</v>
      </c>
      <c r="H1460" s="2">
        <f t="shared" si="202"/>
        <v>1.6957343257674333</v>
      </c>
      <c r="I1460" s="2">
        <f t="shared" si="203"/>
        <v>62.904356321711496</v>
      </c>
    </row>
    <row r="1461" spans="1:9" ht="13.5" x14ac:dyDescent="0.25">
      <c r="A1461" s="3">
        <f>TITRES_STAT!B1464</f>
        <v>44442</v>
      </c>
      <c r="B1461" s="5">
        <f>TITRES_STAT!D1464</f>
        <v>3.4676</v>
      </c>
      <c r="C1461" s="2">
        <f t="shared" si="198"/>
        <v>1.6700000000000159E-2</v>
      </c>
      <c r="D1461" s="2">
        <f t="shared" si="199"/>
        <v>1.6700000000000159E-2</v>
      </c>
      <c r="E1461" s="2">
        <f t="shared" si="200"/>
        <v>0</v>
      </c>
      <c r="F1461" s="2">
        <f t="shared" si="205"/>
        <v>1.8655091221048612E-2</v>
      </c>
      <c r="G1461" s="2">
        <f t="shared" si="205"/>
        <v>1.0297741699772827E-2</v>
      </c>
      <c r="H1461" s="2">
        <f t="shared" si="202"/>
        <v>1.8115710963560245</v>
      </c>
      <c r="I1461" s="2">
        <f t="shared" si="203"/>
        <v>64.432697387732304</v>
      </c>
    </row>
    <row r="1462" spans="1:9" ht="13.5" x14ac:dyDescent="0.25">
      <c r="A1462" s="3">
        <f>TITRES_STAT!B1465</f>
        <v>44445</v>
      </c>
      <c r="B1462" s="5">
        <f>TITRES_STAT!D1465</f>
        <v>3.4340999999999999</v>
      </c>
      <c r="C1462" s="2">
        <f t="shared" si="198"/>
        <v>-3.3500000000000085E-2</v>
      </c>
      <c r="D1462" s="2">
        <f t="shared" si="199"/>
        <v>0</v>
      </c>
      <c r="E1462" s="2">
        <f t="shared" si="200"/>
        <v>3.3500000000000085E-2</v>
      </c>
      <c r="F1462" s="2">
        <f t="shared" si="205"/>
        <v>1.7322584705259426E-2</v>
      </c>
      <c r="G1462" s="2">
        <f t="shared" si="205"/>
        <v>1.1955045864074773E-2</v>
      </c>
      <c r="H1462" s="2">
        <f t="shared" si="202"/>
        <v>1.4489768506295946</v>
      </c>
      <c r="I1462" s="2">
        <f t="shared" si="203"/>
        <v>59.166620960793672</v>
      </c>
    </row>
    <row r="1463" spans="1:9" ht="13.5" x14ac:dyDescent="0.25">
      <c r="A1463" s="3">
        <f>TITRES_STAT!B1466</f>
        <v>44446</v>
      </c>
      <c r="B1463" s="5">
        <f>TITRES_STAT!D1466</f>
        <v>3.4508999999999999</v>
      </c>
      <c r="C1463" s="2">
        <f t="shared" si="198"/>
        <v>1.6799999999999926E-2</v>
      </c>
      <c r="D1463" s="2">
        <f t="shared" si="199"/>
        <v>1.6799999999999926E-2</v>
      </c>
      <c r="E1463" s="2">
        <f t="shared" si="200"/>
        <v>0</v>
      </c>
      <c r="F1463" s="2">
        <f t="shared" si="205"/>
        <v>1.7285257226312318E-2</v>
      </c>
      <c r="G1463" s="2">
        <f t="shared" si="205"/>
        <v>1.1101114016640861E-2</v>
      </c>
      <c r="H1463" s="2">
        <f t="shared" si="202"/>
        <v>1.5570741098957515</v>
      </c>
      <c r="I1463" s="2">
        <f t="shared" si="203"/>
        <v>60.892803375152518</v>
      </c>
    </row>
    <row r="1464" spans="1:9" ht="13.5" x14ac:dyDescent="0.25">
      <c r="A1464" s="3">
        <f>TITRES_STAT!B1467</f>
        <v>44447</v>
      </c>
      <c r="B1464" s="5">
        <f>TITRES_STAT!D1467</f>
        <v>3.3671000000000002</v>
      </c>
      <c r="C1464" s="2">
        <f t="shared" si="198"/>
        <v>-8.3799999999999653E-2</v>
      </c>
      <c r="D1464" s="2">
        <f t="shared" si="199"/>
        <v>0</v>
      </c>
      <c r="E1464" s="2">
        <f t="shared" si="200"/>
        <v>8.3799999999999653E-2</v>
      </c>
      <c r="F1464" s="2">
        <f t="shared" si="205"/>
        <v>1.6050595995861439E-2</v>
      </c>
      <c r="G1464" s="2">
        <f t="shared" si="205"/>
        <v>1.6293891586880774E-2</v>
      </c>
      <c r="H1464" s="2">
        <f t="shared" si="202"/>
        <v>0.98506829447575139</v>
      </c>
      <c r="I1464" s="2">
        <f t="shared" si="203"/>
        <v>49.623899450567968</v>
      </c>
    </row>
    <row r="1465" spans="1:9" ht="13.5" x14ac:dyDescent="0.25">
      <c r="A1465" s="3">
        <f>TITRES_STAT!B1468</f>
        <v>44448</v>
      </c>
      <c r="B1465" s="5">
        <f>TITRES_STAT!D1468</f>
        <v>3.4174000000000002</v>
      </c>
      <c r="C1465" s="2">
        <f t="shared" si="198"/>
        <v>5.0300000000000011E-2</v>
      </c>
      <c r="D1465" s="2">
        <f t="shared" si="199"/>
        <v>5.0300000000000011E-2</v>
      </c>
      <c r="E1465" s="2">
        <f t="shared" si="200"/>
        <v>0</v>
      </c>
      <c r="F1465" s="2">
        <f t="shared" si="205"/>
        <v>1.8496981996157052E-2</v>
      </c>
      <c r="G1465" s="2">
        <f t="shared" si="205"/>
        <v>1.5130042187817863E-2</v>
      </c>
      <c r="H1465" s="2">
        <f t="shared" si="202"/>
        <v>1.2225334051646017</v>
      </c>
      <c r="I1465" s="2">
        <f t="shared" si="203"/>
        <v>55.006300572299402</v>
      </c>
    </row>
    <row r="1466" spans="1:9" ht="13.5" x14ac:dyDescent="0.25">
      <c r="A1466" s="3">
        <f>TITRES_STAT!B1469</f>
        <v>44449</v>
      </c>
      <c r="B1466" s="5">
        <f>TITRES_STAT!D1469</f>
        <v>3.4424999999999999</v>
      </c>
      <c r="C1466" s="2">
        <f t="shared" si="198"/>
        <v>2.5099999999999678E-2</v>
      </c>
      <c r="D1466" s="2">
        <f t="shared" si="199"/>
        <v>2.5099999999999678E-2</v>
      </c>
      <c r="E1466" s="2">
        <f t="shared" si="200"/>
        <v>0</v>
      </c>
      <c r="F1466" s="2">
        <f t="shared" si="205"/>
        <v>1.896862613928867E-2</v>
      </c>
      <c r="G1466" s="2">
        <f t="shared" si="205"/>
        <v>1.4049324888688016E-2</v>
      </c>
      <c r="H1466" s="2">
        <f t="shared" si="202"/>
        <v>1.3501450275779079</v>
      </c>
      <c r="I1466" s="2">
        <f t="shared" si="203"/>
        <v>57.44943447040739</v>
      </c>
    </row>
    <row r="1467" spans="1:9" ht="13.5" x14ac:dyDescent="0.25">
      <c r="A1467" s="3">
        <f>TITRES_STAT!B1470</f>
        <v>44452</v>
      </c>
      <c r="B1467" s="5">
        <f>TITRES_STAT!D1470</f>
        <v>3.4508999999999999</v>
      </c>
      <c r="C1467" s="2">
        <f t="shared" si="198"/>
        <v>8.3999999999999631E-3</v>
      </c>
      <c r="D1467" s="2">
        <f t="shared" si="199"/>
        <v>8.3999999999999631E-3</v>
      </c>
      <c r="E1467" s="2">
        <f t="shared" si="200"/>
        <v>0</v>
      </c>
      <c r="F1467" s="2">
        <f t="shared" si="205"/>
        <v>1.8213724272196617E-2</v>
      </c>
      <c r="G1467" s="2">
        <f t="shared" si="205"/>
        <v>1.3045801682353158E-2</v>
      </c>
      <c r="H1467" s="2">
        <f t="shared" si="202"/>
        <v>1.3961368351041257</v>
      </c>
      <c r="I1467" s="2">
        <f t="shared" si="203"/>
        <v>58.266156366794291</v>
      </c>
    </row>
    <row r="1468" spans="1:9" ht="13.5" x14ac:dyDescent="0.25">
      <c r="A1468" s="3">
        <f>TITRES_STAT!B1471</f>
        <v>44453</v>
      </c>
      <c r="B1468" s="5">
        <f>TITRES_STAT!D1471</f>
        <v>3.4508999999999999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1.6912743967039717E-2</v>
      </c>
      <c r="G1468" s="2">
        <f t="shared" si="205"/>
        <v>1.2113958705042217E-2</v>
      </c>
      <c r="H1468" s="2">
        <f t="shared" si="202"/>
        <v>1.3961368351041259</v>
      </c>
      <c r="I1468" s="2">
        <f t="shared" si="203"/>
        <v>58.266156366794291</v>
      </c>
    </row>
    <row r="1469" spans="1:9" ht="13.5" x14ac:dyDescent="0.25">
      <c r="A1469" s="3">
        <f>TITRES_STAT!B1472</f>
        <v>44454</v>
      </c>
      <c r="B1469" s="5">
        <f>TITRES_STAT!D1472</f>
        <v>3.4174000000000002</v>
      </c>
      <c r="C1469" s="2">
        <f t="shared" si="198"/>
        <v>-3.3499999999999641E-2</v>
      </c>
      <c r="D1469" s="2">
        <f t="shared" si="199"/>
        <v>0</v>
      </c>
      <c r="E1469" s="2">
        <f t="shared" si="200"/>
        <v>3.3499999999999641E-2</v>
      </c>
      <c r="F1469" s="2">
        <f t="shared" ref="F1469:G1484" si="206">((F1468*13)+D1469)/14</f>
        <v>1.5704690826536881E-2</v>
      </c>
      <c r="G1469" s="2">
        <f t="shared" si="206"/>
        <v>1.3641533083253461E-2</v>
      </c>
      <c r="H1469" s="2">
        <f t="shared" si="202"/>
        <v>1.1512409001753756</v>
      </c>
      <c r="I1469" s="2">
        <f t="shared" si="203"/>
        <v>53.515201392904117</v>
      </c>
    </row>
    <row r="1470" spans="1:9" ht="13.5" x14ac:dyDescent="0.25">
      <c r="A1470" s="3">
        <f>TITRES_STAT!B1473</f>
        <v>44455</v>
      </c>
      <c r="B1470" s="5">
        <f>TITRES_STAT!D1473</f>
        <v>3.4174000000000002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1.4582927196069961E-2</v>
      </c>
      <c r="G1470" s="2">
        <f t="shared" si="206"/>
        <v>1.266713786302107E-2</v>
      </c>
      <c r="H1470" s="2">
        <f t="shared" si="202"/>
        <v>1.1512409001753756</v>
      </c>
      <c r="I1470" s="2">
        <f t="shared" si="203"/>
        <v>53.515201392904117</v>
      </c>
    </row>
    <row r="1471" spans="1:9" ht="13.5" x14ac:dyDescent="0.25">
      <c r="A1471" s="3">
        <f>TITRES_STAT!B1474</f>
        <v>44456</v>
      </c>
      <c r="B1471" s="5">
        <f>TITRES_STAT!D1474</f>
        <v>3.3504</v>
      </c>
      <c r="C1471" s="2">
        <f t="shared" si="198"/>
        <v>-6.7000000000000171E-2</v>
      </c>
      <c r="D1471" s="2">
        <f t="shared" si="199"/>
        <v>0</v>
      </c>
      <c r="E1471" s="2">
        <f t="shared" si="200"/>
        <v>6.7000000000000171E-2</v>
      </c>
      <c r="F1471" s="2">
        <f t="shared" si="206"/>
        <v>1.3541289539207821E-2</v>
      </c>
      <c r="G1471" s="2">
        <f t="shared" si="206"/>
        <v>1.6548056587091006E-2</v>
      </c>
      <c r="H1471" s="2">
        <f t="shared" si="202"/>
        <v>0.81830089641893422</v>
      </c>
      <c r="I1471" s="2">
        <f t="shared" si="203"/>
        <v>45.003601880774674</v>
      </c>
    </row>
    <row r="1472" spans="1:9" ht="13.5" x14ac:dyDescent="0.25">
      <c r="A1472" s="3">
        <f>TITRES_STAT!B1475</f>
        <v>44459</v>
      </c>
      <c r="B1472" s="5">
        <f>TITRES_STAT!D1475</f>
        <v>3.4089999999999998</v>
      </c>
      <c r="C1472" s="2">
        <f t="shared" si="198"/>
        <v>5.8599999999999763E-2</v>
      </c>
      <c r="D1472" s="2">
        <f t="shared" si="199"/>
        <v>5.8599999999999763E-2</v>
      </c>
      <c r="E1472" s="2">
        <f t="shared" si="200"/>
        <v>0</v>
      </c>
      <c r="F1472" s="2">
        <f t="shared" si="206"/>
        <v>1.6759768857835818E-2</v>
      </c>
      <c r="G1472" s="2">
        <f t="shared" si="206"/>
        <v>1.5366052545155936E-2</v>
      </c>
      <c r="H1472" s="2">
        <f t="shared" si="202"/>
        <v>1.090700998749301</v>
      </c>
      <c r="I1472" s="2">
        <f t="shared" si="203"/>
        <v>52.169152805770892</v>
      </c>
    </row>
    <row r="1473" spans="1:9" ht="13.5" x14ac:dyDescent="0.25">
      <c r="A1473" s="3">
        <f>TITRES_STAT!B1476</f>
        <v>44460</v>
      </c>
      <c r="B1473" s="5">
        <f>TITRES_STAT!D1476</f>
        <v>3.3923000000000001</v>
      </c>
      <c r="C1473" s="2">
        <f t="shared" si="198"/>
        <v>-1.6699999999999715E-2</v>
      </c>
      <c r="D1473" s="2">
        <f t="shared" si="199"/>
        <v>0</v>
      </c>
      <c r="E1473" s="2">
        <f t="shared" si="200"/>
        <v>1.6699999999999715E-2</v>
      </c>
      <c r="F1473" s="2">
        <f t="shared" si="206"/>
        <v>1.5562642510847545E-2</v>
      </c>
      <c r="G1473" s="2">
        <f t="shared" si="206"/>
        <v>1.5461334506216205E-2</v>
      </c>
      <c r="H1473" s="2">
        <f t="shared" si="202"/>
        <v>1.0065523454389147</v>
      </c>
      <c r="I1473" s="2">
        <f t="shared" si="203"/>
        <v>50.163273723055596</v>
      </c>
    </row>
    <row r="1474" spans="1:9" ht="13.5" x14ac:dyDescent="0.25">
      <c r="A1474" s="3">
        <f>TITRES_STAT!B1477</f>
        <v>44461</v>
      </c>
      <c r="B1474" s="5">
        <f>TITRES_STAT!D1477</f>
        <v>3.3839000000000001</v>
      </c>
      <c r="C1474" s="2">
        <f t="shared" si="198"/>
        <v>-8.3999999999999631E-3</v>
      </c>
      <c r="D1474" s="2">
        <f t="shared" si="199"/>
        <v>0</v>
      </c>
      <c r="E1474" s="2">
        <f t="shared" si="200"/>
        <v>8.3999999999999631E-3</v>
      </c>
      <c r="F1474" s="2">
        <f t="shared" si="206"/>
        <v>1.4451025188644148E-2</v>
      </c>
      <c r="G1474" s="2">
        <f t="shared" si="206"/>
        <v>1.4956953470057903E-2</v>
      </c>
      <c r="H1474" s="2">
        <f t="shared" si="202"/>
        <v>0.96617437619054147</v>
      </c>
      <c r="I1474" s="2">
        <f t="shared" si="203"/>
        <v>49.139811193272806</v>
      </c>
    </row>
    <row r="1475" spans="1:9" ht="13.5" x14ac:dyDescent="0.25">
      <c r="A1475" s="3">
        <f>TITRES_STAT!B1478</f>
        <v>44462</v>
      </c>
      <c r="B1475" s="5">
        <f>TITRES_STAT!D1478</f>
        <v>3.3923000000000001</v>
      </c>
      <c r="C1475" s="2">
        <f t="shared" ref="C1475:C1538" si="207">B1475-B1474</f>
        <v>8.3999999999999631E-3</v>
      </c>
      <c r="D1475" s="2">
        <f t="shared" ref="D1475:D1538" si="208">IF(C1475&gt;0,C1475,0)</f>
        <v>8.3999999999999631E-3</v>
      </c>
      <c r="E1475" s="2">
        <f t="shared" ref="E1475:E1538" si="209">IF(C1475&lt;0,-C1475,0)</f>
        <v>0</v>
      </c>
      <c r="F1475" s="2">
        <f t="shared" si="206"/>
        <v>1.4018809103740993E-2</v>
      </c>
      <c r="G1475" s="2">
        <f t="shared" si="206"/>
        <v>1.3888599650768052E-2</v>
      </c>
      <c r="H1475" s="2">
        <f t="shared" si="202"/>
        <v>1.0093752758555281</v>
      </c>
      <c r="I1475" s="2">
        <f t="shared" si="203"/>
        <v>50.233288325186955</v>
      </c>
    </row>
    <row r="1476" spans="1:9" ht="13.5" x14ac:dyDescent="0.25">
      <c r="A1476" s="3">
        <f>TITRES_STAT!B1479</f>
        <v>44463</v>
      </c>
      <c r="B1476" s="5">
        <f>TITRES_STAT!D1479</f>
        <v>3.3755000000000002</v>
      </c>
      <c r="C1476" s="2">
        <f t="shared" si="207"/>
        <v>-1.6799999999999926E-2</v>
      </c>
      <c r="D1476" s="2">
        <f t="shared" si="208"/>
        <v>0</v>
      </c>
      <c r="E1476" s="2">
        <f t="shared" si="209"/>
        <v>1.6799999999999926E-2</v>
      </c>
      <c r="F1476" s="2">
        <f t="shared" si="206"/>
        <v>1.3017465596330923E-2</v>
      </c>
      <c r="G1476" s="2">
        <f t="shared" si="206"/>
        <v>1.4096556818570329E-2</v>
      </c>
      <c r="H1476" s="2">
        <f t="shared" si="202"/>
        <v>0.92345001434549978</v>
      </c>
      <c r="I1476" s="2">
        <f t="shared" si="203"/>
        <v>48.010086431059449</v>
      </c>
    </row>
    <row r="1477" spans="1:9" ht="13.5" x14ac:dyDescent="0.25">
      <c r="A1477" s="3">
        <f>TITRES_STAT!B1480</f>
        <v>44466</v>
      </c>
      <c r="B1477" s="5">
        <f>TITRES_STAT!D1480</f>
        <v>3.3671000000000002</v>
      </c>
      <c r="C1477" s="2">
        <f t="shared" si="207"/>
        <v>-8.3999999999999631E-3</v>
      </c>
      <c r="D1477" s="2">
        <f t="shared" si="208"/>
        <v>0</v>
      </c>
      <c r="E1477" s="2">
        <f t="shared" si="209"/>
        <v>8.3999999999999631E-3</v>
      </c>
      <c r="F1477" s="2">
        <f t="shared" si="206"/>
        <v>1.2087646625164428E-2</v>
      </c>
      <c r="G1477" s="2">
        <f t="shared" si="206"/>
        <v>1.3689659902958159E-2</v>
      </c>
      <c r="H1477" s="2">
        <f t="shared" si="202"/>
        <v>0.88297640049863058</v>
      </c>
      <c r="I1477" s="2">
        <f t="shared" si="203"/>
        <v>46.892589852151609</v>
      </c>
    </row>
    <row r="1478" spans="1:9" ht="13.5" x14ac:dyDescent="0.25">
      <c r="A1478" s="3">
        <f>TITRES_STAT!B1481</f>
        <v>44467</v>
      </c>
      <c r="B1478" s="5">
        <f>TITRES_STAT!D1481</f>
        <v>3.3336000000000001</v>
      </c>
      <c r="C1478" s="2">
        <f t="shared" si="207"/>
        <v>-3.3500000000000085E-2</v>
      </c>
      <c r="D1478" s="2">
        <f t="shared" si="208"/>
        <v>0</v>
      </c>
      <c r="E1478" s="2">
        <f t="shared" si="209"/>
        <v>3.3500000000000085E-2</v>
      </c>
      <c r="F1478" s="2">
        <f t="shared" si="206"/>
        <v>1.122424329479554E-2</v>
      </c>
      <c r="G1478" s="2">
        <f t="shared" si="206"/>
        <v>1.5104684195604012E-2</v>
      </c>
      <c r="H1478" s="2">
        <f t="shared" si="202"/>
        <v>0.7430968532306147</v>
      </c>
      <c r="I1478" s="2">
        <f t="shared" si="203"/>
        <v>42.63084130140998</v>
      </c>
    </row>
    <row r="1479" spans="1:9" ht="13.5" x14ac:dyDescent="0.25">
      <c r="A1479" s="3">
        <f>TITRES_STAT!B1482</f>
        <v>44468</v>
      </c>
      <c r="B1479" s="5">
        <f>TITRES_STAT!D1482</f>
        <v>3.3504</v>
      </c>
      <c r="C1479" s="2">
        <f t="shared" si="207"/>
        <v>1.6799999999999926E-2</v>
      </c>
      <c r="D1479" s="2">
        <f t="shared" si="208"/>
        <v>1.6799999999999926E-2</v>
      </c>
      <c r="E1479" s="2">
        <f t="shared" si="209"/>
        <v>0</v>
      </c>
      <c r="F1479" s="2">
        <f t="shared" si="206"/>
        <v>1.1622511630881568E-2</v>
      </c>
      <c r="G1479" s="2">
        <f t="shared" si="206"/>
        <v>1.4025778181632297E-2</v>
      </c>
      <c r="H1479" s="2">
        <f t="shared" si="202"/>
        <v>0.82865360341303784</v>
      </c>
      <c r="I1479" s="2">
        <f t="shared" si="203"/>
        <v>45.314957511166753</v>
      </c>
    </row>
    <row r="1480" spans="1:9" ht="13.5" x14ac:dyDescent="0.25">
      <c r="A1480" s="3">
        <f>TITRES_STAT!B1483</f>
        <v>44469</v>
      </c>
      <c r="B1480" s="5">
        <f>TITRES_STAT!D1483</f>
        <v>3.4340999999999999</v>
      </c>
      <c r="C1480" s="2">
        <f t="shared" si="207"/>
        <v>8.3699999999999886E-2</v>
      </c>
      <c r="D1480" s="2">
        <f t="shared" si="208"/>
        <v>8.3699999999999886E-2</v>
      </c>
      <c r="E1480" s="2">
        <f t="shared" si="209"/>
        <v>0</v>
      </c>
      <c r="F1480" s="2">
        <f t="shared" si="206"/>
        <v>1.677090365724716E-2</v>
      </c>
      <c r="G1480" s="2">
        <f t="shared" si="206"/>
        <v>1.3023936882944275E-2</v>
      </c>
      <c r="H1480" s="2">
        <f t="shared" si="202"/>
        <v>1.2876984745841169</v>
      </c>
      <c r="I1480" s="2">
        <f t="shared" si="203"/>
        <v>56.287945675105142</v>
      </c>
    </row>
    <row r="1481" spans="1:9" ht="13.5" x14ac:dyDescent="0.25">
      <c r="A1481" s="3">
        <f>TITRES_STAT!B1484</f>
        <v>44470</v>
      </c>
      <c r="B1481" s="5">
        <f>TITRES_STAT!D1484</f>
        <v>3.4592999999999998</v>
      </c>
      <c r="C1481" s="2">
        <f t="shared" si="207"/>
        <v>2.5199999999999889E-2</v>
      </c>
      <c r="D1481" s="2">
        <f t="shared" si="208"/>
        <v>2.5199999999999889E-2</v>
      </c>
      <c r="E1481" s="2">
        <f t="shared" si="209"/>
        <v>0</v>
      </c>
      <c r="F1481" s="2">
        <f t="shared" si="206"/>
        <v>1.7372981967443784E-2</v>
      </c>
      <c r="G1481" s="2">
        <f t="shared" si="206"/>
        <v>1.2093655677019683E-2</v>
      </c>
      <c r="H1481" s="2">
        <f t="shared" si="202"/>
        <v>1.4365368447239535</v>
      </c>
      <c r="I1481" s="2">
        <f t="shared" si="203"/>
        <v>58.958141668762877</v>
      </c>
    </row>
    <row r="1482" spans="1:9" ht="13.5" x14ac:dyDescent="0.25">
      <c r="A1482" s="3">
        <f>TITRES_STAT!B1485</f>
        <v>44473</v>
      </c>
      <c r="B1482" s="5">
        <f>TITRES_STAT!D1485</f>
        <v>3.5011000000000001</v>
      </c>
      <c r="C1482" s="2">
        <f t="shared" si="207"/>
        <v>4.1800000000000281E-2</v>
      </c>
      <c r="D1482" s="2">
        <f t="shared" si="208"/>
        <v>4.1800000000000281E-2</v>
      </c>
      <c r="E1482" s="2">
        <f t="shared" si="209"/>
        <v>0</v>
      </c>
      <c r="F1482" s="2">
        <f t="shared" si="206"/>
        <v>1.9117768969769248E-2</v>
      </c>
      <c r="G1482" s="2">
        <f t="shared" si="206"/>
        <v>1.1229823128661135E-2</v>
      </c>
      <c r="H1482" s="2">
        <f t="shared" si="202"/>
        <v>1.7024105144609294</v>
      </c>
      <c r="I1482" s="2">
        <f t="shared" si="203"/>
        <v>62.995999510478605</v>
      </c>
    </row>
    <row r="1483" spans="1:9" ht="13.5" x14ac:dyDescent="0.25">
      <c r="A1483" s="3">
        <f>TITRES_STAT!B1486</f>
        <v>44474</v>
      </c>
      <c r="B1483" s="5">
        <f>TITRES_STAT!D1486</f>
        <v>3.5263</v>
      </c>
      <c r="C1483" s="2">
        <f t="shared" si="207"/>
        <v>2.5199999999999889E-2</v>
      </c>
      <c r="D1483" s="2">
        <f t="shared" si="208"/>
        <v>2.5199999999999889E-2</v>
      </c>
      <c r="E1483" s="2">
        <f t="shared" si="209"/>
        <v>0</v>
      </c>
      <c r="F1483" s="2">
        <f t="shared" si="206"/>
        <v>1.9552214043357153E-2</v>
      </c>
      <c r="G1483" s="2">
        <f t="shared" si="206"/>
        <v>1.042769290518534E-2</v>
      </c>
      <c r="H1483" s="2">
        <f t="shared" si="202"/>
        <v>1.8750277958065389</v>
      </c>
      <c r="I1483" s="2">
        <f t="shared" si="203"/>
        <v>65.217727583066122</v>
      </c>
    </row>
    <row r="1484" spans="1:9" ht="13.5" x14ac:dyDescent="0.25">
      <c r="A1484" s="3">
        <f>TITRES_STAT!B1487</f>
        <v>44475</v>
      </c>
      <c r="B1484" s="5">
        <f>TITRES_STAT!D1487</f>
        <v>3.4592999999999998</v>
      </c>
      <c r="C1484" s="2">
        <f t="shared" si="207"/>
        <v>-6.7000000000000171E-2</v>
      </c>
      <c r="D1484" s="2">
        <f t="shared" si="208"/>
        <v>0</v>
      </c>
      <c r="E1484" s="2">
        <f t="shared" si="209"/>
        <v>6.7000000000000171E-2</v>
      </c>
      <c r="F1484" s="2">
        <f t="shared" si="206"/>
        <v>1.8155627325974501E-2</v>
      </c>
      <c r="G1484" s="2">
        <f t="shared" si="206"/>
        <v>1.44685719833864E-2</v>
      </c>
      <c r="H1484" s="2">
        <f t="shared" si="202"/>
        <v>1.2548320143011888</v>
      </c>
      <c r="I1484" s="2">
        <f t="shared" si="203"/>
        <v>55.650798212126809</v>
      </c>
    </row>
    <row r="1485" spans="1:9" ht="13.5" x14ac:dyDescent="0.25">
      <c r="A1485" s="3">
        <f>TITRES_STAT!B1488</f>
        <v>44476</v>
      </c>
      <c r="B1485" s="5">
        <f>TITRES_STAT!D1488</f>
        <v>3.476</v>
      </c>
      <c r="C1485" s="2">
        <f t="shared" si="207"/>
        <v>1.6700000000000159E-2</v>
      </c>
      <c r="D1485" s="2">
        <f t="shared" si="208"/>
        <v>1.6700000000000159E-2</v>
      </c>
      <c r="E1485" s="2">
        <f t="shared" si="209"/>
        <v>0</v>
      </c>
      <c r="F1485" s="2">
        <f t="shared" ref="F1485:G1500" si="210">((F1484*13)+D1485)/14</f>
        <v>1.8051653945547759E-2</v>
      </c>
      <c r="G1485" s="2">
        <f t="shared" si="210"/>
        <v>1.3435102556001657E-2</v>
      </c>
      <c r="H1485" s="2">
        <f t="shared" si="202"/>
        <v>1.3436186192329302</v>
      </c>
      <c r="I1485" s="2">
        <f t="shared" si="203"/>
        <v>57.330941485381203</v>
      </c>
    </row>
    <row r="1486" spans="1:9" ht="13.5" x14ac:dyDescent="0.25">
      <c r="A1486" s="3">
        <f>TITRES_STAT!B1489</f>
        <v>44477</v>
      </c>
      <c r="B1486" s="5">
        <f>TITRES_STAT!D1489</f>
        <v>3.4508999999999999</v>
      </c>
      <c r="C1486" s="2">
        <f t="shared" si="207"/>
        <v>-2.5100000000000122E-2</v>
      </c>
      <c r="D1486" s="2">
        <f t="shared" si="208"/>
        <v>0</v>
      </c>
      <c r="E1486" s="2">
        <f t="shared" si="209"/>
        <v>2.5100000000000122E-2</v>
      </c>
      <c r="F1486" s="2">
        <f t="shared" si="210"/>
        <v>1.6762250092294349E-2</v>
      </c>
      <c r="G1486" s="2">
        <f t="shared" si="210"/>
        <v>1.4268309516287261E-2</v>
      </c>
      <c r="H1486" s="2">
        <f t="shared" si="202"/>
        <v>1.1747887914234167</v>
      </c>
      <c r="I1486" s="2">
        <f t="shared" si="203"/>
        <v>54.018523364492246</v>
      </c>
    </row>
    <row r="1487" spans="1:9" ht="13.5" x14ac:dyDescent="0.25">
      <c r="A1487" s="3">
        <f>TITRES_STAT!B1490</f>
        <v>44480</v>
      </c>
      <c r="B1487" s="5">
        <f>TITRES_STAT!D1490</f>
        <v>3.4258000000000002</v>
      </c>
      <c r="C1487" s="2">
        <f t="shared" si="207"/>
        <v>-2.5099999999999678E-2</v>
      </c>
      <c r="D1487" s="2">
        <f t="shared" si="208"/>
        <v>0</v>
      </c>
      <c r="E1487" s="2">
        <f t="shared" si="209"/>
        <v>2.5099999999999678E-2</v>
      </c>
      <c r="F1487" s="2">
        <f t="shared" si="210"/>
        <v>1.5564946514273325E-2</v>
      </c>
      <c r="G1487" s="2">
        <f t="shared" si="210"/>
        <v>1.5042001693695291E-2</v>
      </c>
      <c r="H1487" s="2">
        <f t="shared" si="202"/>
        <v>1.0347656403201457</v>
      </c>
      <c r="I1487" s="2">
        <f t="shared" si="203"/>
        <v>50.854291020824284</v>
      </c>
    </row>
    <row r="1488" spans="1:9" ht="13.5" x14ac:dyDescent="0.25">
      <c r="A1488" s="3">
        <f>TITRES_STAT!B1491</f>
        <v>44481</v>
      </c>
      <c r="B1488" s="5">
        <f>TITRES_STAT!D1491</f>
        <v>3.5095000000000001</v>
      </c>
      <c r="C1488" s="2">
        <f t="shared" si="207"/>
        <v>8.3699999999999886E-2</v>
      </c>
      <c r="D1488" s="2">
        <f t="shared" si="208"/>
        <v>8.3699999999999886E-2</v>
      </c>
      <c r="E1488" s="2">
        <f t="shared" si="209"/>
        <v>0</v>
      </c>
      <c r="F1488" s="2">
        <f t="shared" si="210"/>
        <v>2.0431736048968079E-2</v>
      </c>
      <c r="G1488" s="2">
        <f t="shared" si="210"/>
        <v>1.3967573001288484E-2</v>
      </c>
      <c r="H1488" s="2">
        <f t="shared" si="202"/>
        <v>1.4627978709746703</v>
      </c>
      <c r="I1488" s="2">
        <f t="shared" si="203"/>
        <v>59.395774546278837</v>
      </c>
    </row>
    <row r="1489" spans="1:9" ht="13.5" x14ac:dyDescent="0.25">
      <c r="A1489" s="3">
        <f>TITRES_STAT!B1492</f>
        <v>44482</v>
      </c>
      <c r="B1489" s="5">
        <f>TITRES_STAT!D1492</f>
        <v>3.4592999999999998</v>
      </c>
      <c r="C1489" s="2">
        <f t="shared" si="207"/>
        <v>-5.0200000000000244E-2</v>
      </c>
      <c r="D1489" s="2">
        <f t="shared" si="208"/>
        <v>0</v>
      </c>
      <c r="E1489" s="2">
        <f t="shared" si="209"/>
        <v>5.0200000000000244E-2</v>
      </c>
      <c r="F1489" s="2">
        <f t="shared" si="210"/>
        <v>1.8972326331184643E-2</v>
      </c>
      <c r="G1489" s="2">
        <f t="shared" si="210"/>
        <v>1.6555603501196468E-2</v>
      </c>
      <c r="H1489" s="2">
        <f t="shared" ref="H1489:H1552" si="211">F1489/G1489</f>
        <v>1.1459761240243231</v>
      </c>
      <c r="I1489" s="2">
        <f t="shared" ref="I1489:I1552" si="212">IF(G1489=0,100,100-(100/(1+H1489)))</f>
        <v>53.401159090031626</v>
      </c>
    </row>
    <row r="1490" spans="1:9" ht="13.5" x14ac:dyDescent="0.25">
      <c r="A1490" s="3">
        <f>TITRES_STAT!B1493</f>
        <v>44483</v>
      </c>
      <c r="B1490" s="5">
        <f>TITRES_STAT!D1493</f>
        <v>3.4843999999999999</v>
      </c>
      <c r="C1490" s="2">
        <f t="shared" si="207"/>
        <v>2.5100000000000122E-2</v>
      </c>
      <c r="D1490" s="2">
        <f t="shared" si="208"/>
        <v>2.5100000000000122E-2</v>
      </c>
      <c r="E1490" s="2">
        <f t="shared" si="209"/>
        <v>0</v>
      </c>
      <c r="F1490" s="2">
        <f t="shared" si="210"/>
        <v>1.9410017307528608E-2</v>
      </c>
      <c r="G1490" s="2">
        <f t="shared" si="210"/>
        <v>1.5373060393968149E-2</v>
      </c>
      <c r="H1490" s="2">
        <f t="shared" si="211"/>
        <v>1.2625994310894935</v>
      </c>
      <c r="I1490" s="2">
        <f t="shared" si="212"/>
        <v>55.803047315428827</v>
      </c>
    </row>
    <row r="1491" spans="1:9" ht="13.5" x14ac:dyDescent="0.25">
      <c r="A1491" s="3">
        <f>TITRES_STAT!B1494</f>
        <v>44488</v>
      </c>
      <c r="B1491" s="5">
        <f>TITRES_STAT!D1494</f>
        <v>3.4676</v>
      </c>
      <c r="C1491" s="2">
        <f t="shared" si="207"/>
        <v>-1.6799999999999926E-2</v>
      </c>
      <c r="D1491" s="2">
        <f t="shared" si="208"/>
        <v>0</v>
      </c>
      <c r="E1491" s="2">
        <f t="shared" si="209"/>
        <v>1.6799999999999926E-2</v>
      </c>
      <c r="F1491" s="2">
        <f t="shared" si="210"/>
        <v>1.8023587499847993E-2</v>
      </c>
      <c r="G1491" s="2">
        <f t="shared" si="210"/>
        <v>1.5474984651541847E-2</v>
      </c>
      <c r="H1491" s="2">
        <f t="shared" si="211"/>
        <v>1.1646917852065344</v>
      </c>
      <c r="I1491" s="2">
        <f t="shared" si="212"/>
        <v>53.804046985627124</v>
      </c>
    </row>
    <row r="1492" spans="1:9" ht="13.5" x14ac:dyDescent="0.25">
      <c r="A1492" s="3">
        <f>TITRES_STAT!B1495</f>
        <v>44489</v>
      </c>
      <c r="B1492" s="5">
        <f>TITRES_STAT!D1495</f>
        <v>3.5514000000000001</v>
      </c>
      <c r="C1492" s="2">
        <f t="shared" si="207"/>
        <v>8.3800000000000097E-2</v>
      </c>
      <c r="D1492" s="2">
        <f t="shared" si="208"/>
        <v>8.3800000000000097E-2</v>
      </c>
      <c r="E1492" s="2">
        <f t="shared" si="209"/>
        <v>0</v>
      </c>
      <c r="F1492" s="2">
        <f t="shared" si="210"/>
        <v>2.272190267843029E-2</v>
      </c>
      <c r="G1492" s="2">
        <f t="shared" si="210"/>
        <v>1.4369628605003144E-2</v>
      </c>
      <c r="H1492" s="2">
        <f t="shared" si="211"/>
        <v>1.5812449509320716</v>
      </c>
      <c r="I1492" s="2">
        <f t="shared" si="212"/>
        <v>61.259004123614609</v>
      </c>
    </row>
    <row r="1493" spans="1:9" ht="13.5" x14ac:dyDescent="0.25">
      <c r="A1493" s="3">
        <f>TITRES_STAT!B1496</f>
        <v>44490</v>
      </c>
      <c r="B1493" s="5">
        <f>TITRES_STAT!D1496</f>
        <v>3.7441</v>
      </c>
      <c r="C1493" s="2">
        <f t="shared" si="207"/>
        <v>0.19269999999999987</v>
      </c>
      <c r="D1493" s="2">
        <f t="shared" si="208"/>
        <v>0.19269999999999987</v>
      </c>
      <c r="E1493" s="2">
        <f t="shared" si="209"/>
        <v>0</v>
      </c>
      <c r="F1493" s="2">
        <f t="shared" si="210"/>
        <v>3.4863195344256685E-2</v>
      </c>
      <c r="G1493" s="2">
        <f t="shared" si="210"/>
        <v>1.3343226561788633E-2</v>
      </c>
      <c r="H1493" s="2">
        <f t="shared" si="211"/>
        <v>2.6128009730491559</v>
      </c>
      <c r="I1493" s="2">
        <f t="shared" si="212"/>
        <v>72.320645187492488</v>
      </c>
    </row>
    <row r="1494" spans="1:9" ht="13.5" x14ac:dyDescent="0.25">
      <c r="A1494" s="3">
        <f>TITRES_STAT!B1497</f>
        <v>44491</v>
      </c>
      <c r="B1494" s="5">
        <f>TITRES_STAT!D1497</f>
        <v>3.6183999999999998</v>
      </c>
      <c r="C1494" s="2">
        <f t="shared" si="207"/>
        <v>-0.12570000000000014</v>
      </c>
      <c r="D1494" s="2">
        <f t="shared" si="208"/>
        <v>0</v>
      </c>
      <c r="E1494" s="2">
        <f t="shared" si="209"/>
        <v>0.12570000000000014</v>
      </c>
      <c r="F1494" s="2">
        <f t="shared" si="210"/>
        <v>3.2372967105381206E-2</v>
      </c>
      <c r="G1494" s="2">
        <f t="shared" si="210"/>
        <v>2.1368710378803741E-2</v>
      </c>
      <c r="H1494" s="2">
        <f t="shared" si="211"/>
        <v>1.5149705588921696</v>
      </c>
      <c r="I1494" s="2">
        <f t="shared" si="212"/>
        <v>60.238103127517554</v>
      </c>
    </row>
    <row r="1495" spans="1:9" ht="13.5" x14ac:dyDescent="0.25">
      <c r="A1495" s="3">
        <f>TITRES_STAT!B1498</f>
        <v>44494</v>
      </c>
      <c r="B1495" s="5">
        <f>TITRES_STAT!D1498</f>
        <v>3.6435</v>
      </c>
      <c r="C1495" s="2">
        <f t="shared" si="207"/>
        <v>2.5100000000000122E-2</v>
      </c>
      <c r="D1495" s="2">
        <f t="shared" si="208"/>
        <v>2.5100000000000122E-2</v>
      </c>
      <c r="E1495" s="2">
        <f t="shared" si="209"/>
        <v>0</v>
      </c>
      <c r="F1495" s="2">
        <f t="shared" si="210"/>
        <v>3.1853469454996841E-2</v>
      </c>
      <c r="G1495" s="2">
        <f t="shared" si="210"/>
        <v>1.9842373923174901E-2</v>
      </c>
      <c r="H1495" s="2">
        <f t="shared" si="211"/>
        <v>1.6053255310239658</v>
      </c>
      <c r="I1495" s="2">
        <f t="shared" si="212"/>
        <v>61.617080549355684</v>
      </c>
    </row>
    <row r="1496" spans="1:9" ht="13.5" x14ac:dyDescent="0.25">
      <c r="A1496" s="3">
        <f>TITRES_STAT!B1499</f>
        <v>44495</v>
      </c>
      <c r="B1496" s="5">
        <f>TITRES_STAT!D1499</f>
        <v>3.6017000000000001</v>
      </c>
      <c r="C1496" s="2">
        <f t="shared" si="207"/>
        <v>-4.1799999999999837E-2</v>
      </c>
      <c r="D1496" s="2">
        <f t="shared" si="208"/>
        <v>0</v>
      </c>
      <c r="E1496" s="2">
        <f t="shared" si="209"/>
        <v>4.1799999999999837E-2</v>
      </c>
      <c r="F1496" s="2">
        <f t="shared" si="210"/>
        <v>2.9578221636782781E-2</v>
      </c>
      <c r="G1496" s="2">
        <f t="shared" si="210"/>
        <v>2.1410775785805254E-2</v>
      </c>
      <c r="H1496" s="2">
        <f t="shared" si="211"/>
        <v>1.3814642651291653</v>
      </c>
      <c r="I1496" s="2">
        <f t="shared" si="212"/>
        <v>58.00902769600188</v>
      </c>
    </row>
    <row r="1497" spans="1:9" ht="13.5" x14ac:dyDescent="0.25">
      <c r="A1497" s="3">
        <f>TITRES_STAT!B1500</f>
        <v>44496</v>
      </c>
      <c r="B1497" s="5">
        <f>TITRES_STAT!D1500</f>
        <v>3.6017000000000001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2.7465491519869729E-2</v>
      </c>
      <c r="G1497" s="2">
        <f t="shared" si="210"/>
        <v>1.9881434658247737E-2</v>
      </c>
      <c r="H1497" s="2">
        <f t="shared" si="211"/>
        <v>1.3814642651291653</v>
      </c>
      <c r="I1497" s="2">
        <f t="shared" si="212"/>
        <v>58.00902769600188</v>
      </c>
    </row>
    <row r="1498" spans="1:9" ht="13.5" x14ac:dyDescent="0.25">
      <c r="A1498" s="3">
        <f>TITRES_STAT!B1501</f>
        <v>44497</v>
      </c>
      <c r="B1498" s="5">
        <f>TITRES_STAT!D1501</f>
        <v>3.6017000000000001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2.5503670697021891E-2</v>
      </c>
      <c r="G1498" s="2">
        <f t="shared" si="210"/>
        <v>1.8461332182658614E-2</v>
      </c>
      <c r="H1498" s="2">
        <f t="shared" si="211"/>
        <v>1.3814642651291653</v>
      </c>
      <c r="I1498" s="2">
        <f t="shared" si="212"/>
        <v>58.00902769600188</v>
      </c>
    </row>
    <row r="1499" spans="1:9" ht="13.5" x14ac:dyDescent="0.25">
      <c r="A1499" s="3">
        <f>TITRES_STAT!B1502</f>
        <v>44498</v>
      </c>
      <c r="B1499" s="5">
        <f>TITRES_STAT!D1502</f>
        <v>3.6017000000000001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2.3681979932948898E-2</v>
      </c>
      <c r="G1499" s="2">
        <f t="shared" si="210"/>
        <v>1.7142665598182998E-2</v>
      </c>
      <c r="H1499" s="2">
        <f t="shared" si="211"/>
        <v>1.3814642651291653</v>
      </c>
      <c r="I1499" s="2">
        <f t="shared" si="212"/>
        <v>58.00902769600188</v>
      </c>
    </row>
    <row r="1500" spans="1:9" ht="13.5" x14ac:dyDescent="0.25">
      <c r="A1500" s="3">
        <f>TITRES_STAT!B1503</f>
        <v>44501</v>
      </c>
      <c r="B1500" s="5">
        <f>TITRES_STAT!D1503</f>
        <v>3.5933000000000002</v>
      </c>
      <c r="C1500" s="2">
        <f t="shared" si="207"/>
        <v>-8.3999999999999631E-3</v>
      </c>
      <c r="D1500" s="2">
        <f t="shared" si="208"/>
        <v>0</v>
      </c>
      <c r="E1500" s="2">
        <f t="shared" si="209"/>
        <v>8.3999999999999631E-3</v>
      </c>
      <c r="F1500" s="2">
        <f t="shared" si="210"/>
        <v>2.1990409937738261E-2</v>
      </c>
      <c r="G1500" s="2">
        <f t="shared" si="210"/>
        <v>1.6518189484027068E-2</v>
      </c>
      <c r="H1500" s="2">
        <f t="shared" si="211"/>
        <v>1.3312845187423705</v>
      </c>
      <c r="I1500" s="2">
        <f t="shared" si="212"/>
        <v>57.105192782755758</v>
      </c>
    </row>
    <row r="1501" spans="1:9" ht="13.5" x14ac:dyDescent="0.25">
      <c r="A1501" s="3">
        <f>TITRES_STAT!B1504</f>
        <v>44502</v>
      </c>
      <c r="B1501" s="5">
        <f>TITRES_STAT!D1504</f>
        <v>3.5933000000000002</v>
      </c>
      <c r="C1501" s="2">
        <f t="shared" si="207"/>
        <v>0</v>
      </c>
      <c r="D1501" s="2">
        <f t="shared" si="208"/>
        <v>0</v>
      </c>
      <c r="E1501" s="2">
        <f t="shared" si="209"/>
        <v>0</v>
      </c>
      <c r="F1501" s="2">
        <f t="shared" ref="F1501:G1516" si="213">((F1500*13)+D1501)/14</f>
        <v>2.0419666370756956E-2</v>
      </c>
      <c r="G1501" s="2">
        <f t="shared" si="213"/>
        <v>1.5338318806596562E-2</v>
      </c>
      <c r="H1501" s="2">
        <f t="shared" si="211"/>
        <v>1.3312845187423705</v>
      </c>
      <c r="I1501" s="2">
        <f t="shared" si="212"/>
        <v>57.105192782755758</v>
      </c>
    </row>
    <row r="1502" spans="1:9" ht="13.5" x14ac:dyDescent="0.25">
      <c r="A1502" s="3">
        <f>TITRES_STAT!B1505</f>
        <v>44503</v>
      </c>
      <c r="B1502" s="5">
        <f>TITRES_STAT!D1505</f>
        <v>3.5933000000000002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1.8961118772845748E-2</v>
      </c>
      <c r="G1502" s="2">
        <f t="shared" si="213"/>
        <v>1.4242724606125379E-2</v>
      </c>
      <c r="H1502" s="2">
        <f t="shared" si="211"/>
        <v>1.3312845187423707</v>
      </c>
      <c r="I1502" s="2">
        <f t="shared" si="212"/>
        <v>57.105192782755765</v>
      </c>
    </row>
    <row r="1503" spans="1:9" ht="13.5" x14ac:dyDescent="0.25">
      <c r="A1503" s="3">
        <f>TITRES_STAT!B1506</f>
        <v>44504</v>
      </c>
      <c r="B1503" s="5">
        <f>TITRES_STAT!D1506</f>
        <v>3.5682</v>
      </c>
      <c r="C1503" s="2">
        <f t="shared" si="207"/>
        <v>-2.5100000000000122E-2</v>
      </c>
      <c r="D1503" s="2">
        <f t="shared" si="208"/>
        <v>0</v>
      </c>
      <c r="E1503" s="2">
        <f t="shared" si="209"/>
        <v>2.5100000000000122E-2</v>
      </c>
      <c r="F1503" s="2">
        <f t="shared" si="213"/>
        <v>1.7606753146213908E-2</v>
      </c>
      <c r="G1503" s="2">
        <f t="shared" si="213"/>
        <v>1.5018244277116432E-2</v>
      </c>
      <c r="H1503" s="2">
        <f t="shared" si="211"/>
        <v>1.1723576219253293</v>
      </c>
      <c r="I1503" s="2">
        <f t="shared" si="212"/>
        <v>53.96706371422794</v>
      </c>
    </row>
    <row r="1504" spans="1:9" ht="13.5" x14ac:dyDescent="0.25">
      <c r="A1504" s="3">
        <f>TITRES_STAT!B1507</f>
        <v>44505</v>
      </c>
      <c r="B1504" s="5">
        <f>TITRES_STAT!D1507</f>
        <v>3.5179</v>
      </c>
      <c r="C1504" s="2">
        <f t="shared" si="207"/>
        <v>-5.0300000000000011E-2</v>
      </c>
      <c r="D1504" s="2">
        <f t="shared" si="208"/>
        <v>0</v>
      </c>
      <c r="E1504" s="2">
        <f t="shared" si="209"/>
        <v>5.0300000000000011E-2</v>
      </c>
      <c r="F1504" s="2">
        <f t="shared" si="213"/>
        <v>1.6349127921484345E-2</v>
      </c>
      <c r="G1504" s="2">
        <f t="shared" si="213"/>
        <v>1.7538369685893829E-2</v>
      </c>
      <c r="H1504" s="2">
        <f t="shared" si="211"/>
        <v>0.93219200041347083</v>
      </c>
      <c r="I1504" s="2">
        <f t="shared" si="212"/>
        <v>48.245308965878678</v>
      </c>
    </row>
    <row r="1505" spans="1:9" ht="13.5" x14ac:dyDescent="0.25">
      <c r="A1505" s="3">
        <f>TITRES_STAT!B1508</f>
        <v>44508</v>
      </c>
      <c r="B1505" s="5">
        <f>TITRES_STAT!D1508</f>
        <v>3.5598000000000001</v>
      </c>
      <c r="C1505" s="2">
        <f t="shared" si="207"/>
        <v>4.1900000000000048E-2</v>
      </c>
      <c r="D1505" s="2">
        <f t="shared" si="208"/>
        <v>4.1900000000000048E-2</v>
      </c>
      <c r="E1505" s="2">
        <f t="shared" si="209"/>
        <v>0</v>
      </c>
      <c r="F1505" s="2">
        <f t="shared" si="213"/>
        <v>1.8174190212806893E-2</v>
      </c>
      <c r="G1505" s="2">
        <f t="shared" si="213"/>
        <v>1.628562899404427E-2</v>
      </c>
      <c r="H1505" s="2">
        <f t="shared" si="211"/>
        <v>1.1159648926948587</v>
      </c>
      <c r="I1505" s="2">
        <f t="shared" si="212"/>
        <v>52.740236690486093</v>
      </c>
    </row>
    <row r="1506" spans="1:9" ht="13.5" x14ac:dyDescent="0.25">
      <c r="A1506" s="3">
        <f>TITRES_STAT!B1509</f>
        <v>44509</v>
      </c>
      <c r="B1506" s="5">
        <f>TITRES_STAT!D1509</f>
        <v>3.5514000000000001</v>
      </c>
      <c r="C1506" s="2">
        <f t="shared" si="207"/>
        <v>-8.3999999999999631E-3</v>
      </c>
      <c r="D1506" s="2">
        <f t="shared" si="208"/>
        <v>0</v>
      </c>
      <c r="E1506" s="2">
        <f t="shared" si="209"/>
        <v>8.3999999999999631E-3</v>
      </c>
      <c r="F1506" s="2">
        <f t="shared" si="213"/>
        <v>1.6876033769034973E-2</v>
      </c>
      <c r="G1506" s="2">
        <f t="shared" si="213"/>
        <v>1.5722369780183963E-2</v>
      </c>
      <c r="H1506" s="2">
        <f t="shared" si="211"/>
        <v>1.0733772328841329</v>
      </c>
      <c r="I1506" s="2">
        <f t="shared" si="212"/>
        <v>51.769509950248249</v>
      </c>
    </row>
    <row r="1507" spans="1:9" ht="13.5" x14ac:dyDescent="0.25">
      <c r="A1507" s="3">
        <f>TITRES_STAT!B1510</f>
        <v>44510</v>
      </c>
      <c r="B1507" s="5">
        <f>TITRES_STAT!D1510</f>
        <v>3.5514000000000001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1.5670602785532475E-2</v>
      </c>
      <c r="G1507" s="2">
        <f t="shared" si="213"/>
        <v>1.459934336731368E-2</v>
      </c>
      <c r="H1507" s="2">
        <f t="shared" si="211"/>
        <v>1.0733772328841327</v>
      </c>
      <c r="I1507" s="2">
        <f t="shared" si="212"/>
        <v>51.769509950248242</v>
      </c>
    </row>
    <row r="1508" spans="1:9" ht="13.5" x14ac:dyDescent="0.25">
      <c r="A1508" s="3">
        <f>TITRES_STAT!B1511</f>
        <v>44511</v>
      </c>
      <c r="B1508" s="5">
        <f>TITRES_STAT!D1511</f>
        <v>3.5514000000000001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1.4551274015137297E-2</v>
      </c>
      <c r="G1508" s="2">
        <f t="shared" si="213"/>
        <v>1.3556533126791273E-2</v>
      </c>
      <c r="H1508" s="2">
        <f t="shared" si="211"/>
        <v>1.0733772328841329</v>
      </c>
      <c r="I1508" s="2">
        <f t="shared" si="212"/>
        <v>51.769509950248249</v>
      </c>
    </row>
    <row r="1509" spans="1:9" ht="13.5" x14ac:dyDescent="0.25">
      <c r="A1509" s="3">
        <f>TITRES_STAT!B1512</f>
        <v>44512</v>
      </c>
      <c r="B1509" s="5">
        <f>TITRES_STAT!D1512</f>
        <v>3.5430000000000001</v>
      </c>
      <c r="C1509" s="2">
        <f t="shared" si="207"/>
        <v>-8.3999999999999631E-3</v>
      </c>
      <c r="D1509" s="2">
        <f t="shared" si="208"/>
        <v>0</v>
      </c>
      <c r="E1509" s="2">
        <f t="shared" si="209"/>
        <v>8.3999999999999631E-3</v>
      </c>
      <c r="F1509" s="2">
        <f t="shared" si="213"/>
        <v>1.3511897299770346E-2</v>
      </c>
      <c r="G1509" s="2">
        <f t="shared" si="213"/>
        <v>1.3188209332020464E-2</v>
      </c>
      <c r="H1509" s="2">
        <f t="shared" si="211"/>
        <v>1.0245437390020782</v>
      </c>
      <c r="I1509" s="2">
        <f t="shared" si="212"/>
        <v>50.606154822176777</v>
      </c>
    </row>
    <row r="1510" spans="1:9" ht="13.5" x14ac:dyDescent="0.25">
      <c r="A1510" s="3">
        <f>TITRES_STAT!B1513</f>
        <v>44515</v>
      </c>
      <c r="B1510" s="5">
        <f>TITRES_STAT!D1513</f>
        <v>3.5430000000000001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1.2546761778358178E-2</v>
      </c>
      <c r="G1510" s="2">
        <f t="shared" si="213"/>
        <v>1.2246194379733288E-2</v>
      </c>
      <c r="H1510" s="2">
        <f t="shared" si="211"/>
        <v>1.0245437390020782</v>
      </c>
      <c r="I1510" s="2">
        <f t="shared" si="212"/>
        <v>50.606154822176777</v>
      </c>
    </row>
    <row r="1511" spans="1:9" ht="13.5" x14ac:dyDescent="0.25">
      <c r="A1511" s="3">
        <f>TITRES_STAT!B1514</f>
        <v>44516</v>
      </c>
      <c r="B1511" s="5">
        <f>TITRES_STAT!D1514</f>
        <v>3.5430000000000001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1.165056450847545E-2</v>
      </c>
      <c r="G1511" s="2">
        <f t="shared" si="213"/>
        <v>1.1371466209752339E-2</v>
      </c>
      <c r="H1511" s="2">
        <f t="shared" si="211"/>
        <v>1.024543739002078</v>
      </c>
      <c r="I1511" s="2">
        <f t="shared" si="212"/>
        <v>50.606154822176762</v>
      </c>
    </row>
    <row r="1512" spans="1:9" ht="13.5" x14ac:dyDescent="0.25">
      <c r="A1512" s="3">
        <f>TITRES_STAT!B1515</f>
        <v>44517</v>
      </c>
      <c r="B1512" s="5">
        <f>TITRES_STAT!D1515</f>
        <v>3.5430000000000001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1.0818381329298632E-2</v>
      </c>
      <c r="G1512" s="2">
        <f t="shared" si="213"/>
        <v>1.0559218623341457E-2</v>
      </c>
      <c r="H1512" s="2">
        <f t="shared" si="211"/>
        <v>1.0245437390020782</v>
      </c>
      <c r="I1512" s="2">
        <f t="shared" si="212"/>
        <v>50.606154822176777</v>
      </c>
    </row>
    <row r="1513" spans="1:9" ht="13.5" x14ac:dyDescent="0.25">
      <c r="A1513" s="3">
        <f>TITRES_STAT!B1516</f>
        <v>44518</v>
      </c>
      <c r="B1513" s="5">
        <f>TITRES_STAT!D1516</f>
        <v>3.5430000000000001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1.0045639805777301E-2</v>
      </c>
      <c r="G1513" s="2">
        <f t="shared" si="213"/>
        <v>9.8049887216742106E-3</v>
      </c>
      <c r="H1513" s="2">
        <f t="shared" si="211"/>
        <v>1.024543739002078</v>
      </c>
      <c r="I1513" s="2">
        <f t="shared" si="212"/>
        <v>50.606154822176762</v>
      </c>
    </row>
    <row r="1514" spans="1:9" ht="13.5" x14ac:dyDescent="0.25">
      <c r="A1514" s="3">
        <f>TITRES_STAT!B1517</f>
        <v>44519</v>
      </c>
      <c r="B1514" s="5">
        <f>TITRES_STAT!D1517</f>
        <v>3.5430000000000001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9.3280941053646375E-3</v>
      </c>
      <c r="G1514" s="2">
        <f t="shared" si="213"/>
        <v>9.1046323844117677E-3</v>
      </c>
      <c r="H1514" s="2">
        <f t="shared" si="211"/>
        <v>1.024543739002078</v>
      </c>
      <c r="I1514" s="2">
        <f t="shared" si="212"/>
        <v>50.606154822176762</v>
      </c>
    </row>
    <row r="1515" spans="1:9" ht="13.5" x14ac:dyDescent="0.25">
      <c r="A1515" s="3">
        <f>TITRES_STAT!B1518</f>
        <v>44522</v>
      </c>
      <c r="B1515" s="5">
        <f>TITRES_STAT!D1518</f>
        <v>3.5347</v>
      </c>
      <c r="C1515" s="2">
        <f t="shared" si="207"/>
        <v>-8.3000000000001961E-3</v>
      </c>
      <c r="D1515" s="2">
        <f t="shared" si="208"/>
        <v>0</v>
      </c>
      <c r="E1515" s="2">
        <f t="shared" si="209"/>
        <v>8.3000000000001961E-3</v>
      </c>
      <c r="F1515" s="2">
        <f t="shared" si="213"/>
        <v>8.6618016692671627E-3</v>
      </c>
      <c r="G1515" s="2">
        <f t="shared" si="213"/>
        <v>9.047158642668085E-3</v>
      </c>
      <c r="H1515" s="2">
        <f t="shared" si="211"/>
        <v>0.95740574597824479</v>
      </c>
      <c r="I1515" s="2">
        <f t="shared" si="212"/>
        <v>48.911971774138529</v>
      </c>
    </row>
    <row r="1516" spans="1:9" ht="13.5" x14ac:dyDescent="0.25">
      <c r="A1516" s="3">
        <f>TITRES_STAT!B1519</f>
        <v>44523</v>
      </c>
      <c r="B1516" s="5">
        <f>TITRES_STAT!D1519</f>
        <v>3.5430000000000001</v>
      </c>
      <c r="C1516" s="2">
        <f t="shared" si="207"/>
        <v>8.3000000000001961E-3</v>
      </c>
      <c r="D1516" s="2">
        <f t="shared" si="208"/>
        <v>8.3000000000001961E-3</v>
      </c>
      <c r="E1516" s="2">
        <f t="shared" si="209"/>
        <v>0</v>
      </c>
      <c r="F1516" s="2">
        <f t="shared" si="213"/>
        <v>8.6359586928909503E-3</v>
      </c>
      <c r="G1516" s="2">
        <f t="shared" si="213"/>
        <v>8.4009330253346504E-3</v>
      </c>
      <c r="H1516" s="2">
        <f t="shared" si="211"/>
        <v>1.0279761387035862</v>
      </c>
      <c r="I1516" s="2">
        <f t="shared" si="212"/>
        <v>50.689755125064501</v>
      </c>
    </row>
    <row r="1517" spans="1:9" ht="13.5" x14ac:dyDescent="0.25">
      <c r="A1517" s="3">
        <f>TITRES_STAT!B1520</f>
        <v>44524</v>
      </c>
      <c r="B1517" s="5">
        <f>TITRES_STAT!D1520</f>
        <v>3.5430000000000001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8.0191045005415969E-3</v>
      </c>
      <c r="G1517" s="2">
        <f t="shared" si="214"/>
        <v>7.8008663806678896E-3</v>
      </c>
      <c r="H1517" s="2">
        <f t="shared" si="211"/>
        <v>1.0279761387035862</v>
      </c>
      <c r="I1517" s="2">
        <f t="shared" si="212"/>
        <v>50.689755125064501</v>
      </c>
    </row>
    <row r="1518" spans="1:9" ht="13.5" x14ac:dyDescent="0.25">
      <c r="A1518" s="3">
        <f>TITRES_STAT!B1521</f>
        <v>44525</v>
      </c>
      <c r="B1518" s="5">
        <f>TITRES_STAT!D1521</f>
        <v>3.5430000000000001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7.4463113219314829E-3</v>
      </c>
      <c r="G1518" s="2">
        <f t="shared" si="214"/>
        <v>7.2436616391916122E-3</v>
      </c>
      <c r="H1518" s="2">
        <f t="shared" si="211"/>
        <v>1.0279761387035862</v>
      </c>
      <c r="I1518" s="2">
        <f t="shared" si="212"/>
        <v>50.689755125064501</v>
      </c>
    </row>
    <row r="1519" spans="1:9" ht="13.5" x14ac:dyDescent="0.25">
      <c r="A1519" s="3">
        <f>TITRES_STAT!B1522</f>
        <v>44526</v>
      </c>
      <c r="B1519" s="5">
        <f>TITRES_STAT!D1522</f>
        <v>3.5430000000000001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6.9144319417935194E-3</v>
      </c>
      <c r="G1519" s="2">
        <f t="shared" si="214"/>
        <v>6.7262572363922116E-3</v>
      </c>
      <c r="H1519" s="2">
        <f t="shared" si="211"/>
        <v>1.027976138703586</v>
      </c>
      <c r="I1519" s="2">
        <f t="shared" si="212"/>
        <v>50.689755125064501</v>
      </c>
    </row>
    <row r="1520" spans="1:9" ht="13.5" x14ac:dyDescent="0.25">
      <c r="A1520" s="3">
        <f>TITRES_STAT!B1523</f>
        <v>44529</v>
      </c>
      <c r="B1520" s="5">
        <f>TITRES_STAT!D1523</f>
        <v>3.5263</v>
      </c>
      <c r="C1520" s="2">
        <f t="shared" si="207"/>
        <v>-1.6700000000000159E-2</v>
      </c>
      <c r="D1520" s="2">
        <f t="shared" si="208"/>
        <v>0</v>
      </c>
      <c r="E1520" s="2">
        <f t="shared" si="209"/>
        <v>1.6700000000000159E-2</v>
      </c>
      <c r="F1520" s="2">
        <f t="shared" si="214"/>
        <v>6.4205439459511246E-3</v>
      </c>
      <c r="G1520" s="2">
        <f t="shared" si="214"/>
        <v>7.4386674337927798E-3</v>
      </c>
      <c r="H1520" s="2">
        <f t="shared" si="211"/>
        <v>0.86313093078788961</v>
      </c>
      <c r="I1520" s="2">
        <f t="shared" si="212"/>
        <v>46.326906849369131</v>
      </c>
    </row>
    <row r="1521" spans="1:9" ht="13.5" x14ac:dyDescent="0.25">
      <c r="A1521" s="3">
        <f>TITRES_STAT!B1524</f>
        <v>44530</v>
      </c>
      <c r="B1521" s="5">
        <f>TITRES_STAT!D1524</f>
        <v>3.5179</v>
      </c>
      <c r="C1521" s="2">
        <f t="shared" si="207"/>
        <v>-8.3999999999999631E-3</v>
      </c>
      <c r="D1521" s="2">
        <f t="shared" si="208"/>
        <v>0</v>
      </c>
      <c r="E1521" s="2">
        <f t="shared" si="209"/>
        <v>8.3999999999999631E-3</v>
      </c>
      <c r="F1521" s="2">
        <f t="shared" si="214"/>
        <v>5.9619336640974732E-3</v>
      </c>
      <c r="G1521" s="2">
        <f t="shared" si="214"/>
        <v>7.5073340456647212E-3</v>
      </c>
      <c r="H1521" s="2">
        <f t="shared" si="211"/>
        <v>0.79414791293859177</v>
      </c>
      <c r="I1521" s="2">
        <f t="shared" si="212"/>
        <v>44.263235333695313</v>
      </c>
    </row>
    <row r="1522" spans="1:9" ht="13.5" x14ac:dyDescent="0.25">
      <c r="A1522" s="3">
        <f>TITRES_STAT!B1525</f>
        <v>44531</v>
      </c>
      <c r="B1522" s="5">
        <f>TITRES_STAT!D1525</f>
        <v>3.5179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5.5360812595190824E-3</v>
      </c>
      <c r="G1522" s="2">
        <f t="shared" si="214"/>
        <v>6.971095899545812E-3</v>
      </c>
      <c r="H1522" s="2">
        <f t="shared" si="211"/>
        <v>0.79414791293859188</v>
      </c>
      <c r="I1522" s="2">
        <f t="shared" si="212"/>
        <v>44.26323533369532</v>
      </c>
    </row>
    <row r="1523" spans="1:9" ht="13.5" x14ac:dyDescent="0.25">
      <c r="A1523" s="3">
        <f>TITRES_STAT!B1526</f>
        <v>44532</v>
      </c>
      <c r="B1523" s="5">
        <f>TITRES_STAT!D1526</f>
        <v>3.5011000000000001</v>
      </c>
      <c r="C1523" s="2">
        <f t="shared" si="207"/>
        <v>-1.6799999999999926E-2</v>
      </c>
      <c r="D1523" s="2">
        <f t="shared" si="208"/>
        <v>0</v>
      </c>
      <c r="E1523" s="2">
        <f t="shared" si="209"/>
        <v>1.6799999999999926E-2</v>
      </c>
      <c r="F1523" s="2">
        <f t="shared" si="214"/>
        <v>5.1406468838391482E-3</v>
      </c>
      <c r="G1523" s="2">
        <f t="shared" si="214"/>
        <v>7.673160478149677E-3</v>
      </c>
      <c r="H1523" s="2">
        <f t="shared" si="211"/>
        <v>0.66995169701947577</v>
      </c>
      <c r="I1523" s="2">
        <f t="shared" si="212"/>
        <v>40.118028456463939</v>
      </c>
    </row>
    <row r="1524" spans="1:9" ht="13.5" x14ac:dyDescent="0.25">
      <c r="A1524" s="3">
        <f>TITRES_STAT!B1527</f>
        <v>44533</v>
      </c>
      <c r="B1524" s="5">
        <f>TITRES_STAT!D1527</f>
        <v>3.5011000000000001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4.7734578207077804E-3</v>
      </c>
      <c r="G1524" s="2">
        <f t="shared" si="214"/>
        <v>7.1250775868532722E-3</v>
      </c>
      <c r="H1524" s="2">
        <f t="shared" si="211"/>
        <v>0.66995169701947566</v>
      </c>
      <c r="I1524" s="2">
        <f t="shared" si="212"/>
        <v>40.118028456463939</v>
      </c>
    </row>
    <row r="1525" spans="1:9" ht="13.5" x14ac:dyDescent="0.25">
      <c r="A1525" s="3">
        <f>TITRES_STAT!B1528</f>
        <v>44536</v>
      </c>
      <c r="B1525" s="5">
        <f>TITRES_STAT!D1528</f>
        <v>3.476</v>
      </c>
      <c r="C1525" s="2">
        <f t="shared" si="207"/>
        <v>-2.5100000000000122E-2</v>
      </c>
      <c r="D1525" s="2">
        <f t="shared" si="208"/>
        <v>0</v>
      </c>
      <c r="E1525" s="2">
        <f t="shared" si="209"/>
        <v>2.5100000000000122E-2</v>
      </c>
      <c r="F1525" s="2">
        <f t="shared" si="214"/>
        <v>4.4324965478000815E-3</v>
      </c>
      <c r="G1525" s="2">
        <f t="shared" si="214"/>
        <v>8.4090006163637619E-3</v>
      </c>
      <c r="H1525" s="2">
        <f t="shared" si="211"/>
        <v>0.52711335746301691</v>
      </c>
      <c r="I1525" s="2">
        <f t="shared" si="212"/>
        <v>34.516976417435487</v>
      </c>
    </row>
    <row r="1526" spans="1:9" ht="13.5" x14ac:dyDescent="0.25">
      <c r="A1526" s="3">
        <f>TITRES_STAT!B1529</f>
        <v>44537</v>
      </c>
      <c r="B1526" s="5">
        <f>TITRES_STAT!D1529</f>
        <v>3.4592999999999998</v>
      </c>
      <c r="C1526" s="2">
        <f t="shared" si="207"/>
        <v>-1.6700000000000159E-2</v>
      </c>
      <c r="D1526" s="2">
        <f t="shared" si="208"/>
        <v>0</v>
      </c>
      <c r="E1526" s="2">
        <f t="shared" si="209"/>
        <v>1.6700000000000159E-2</v>
      </c>
      <c r="F1526" s="2">
        <f t="shared" si="214"/>
        <v>4.1158896515286472E-3</v>
      </c>
      <c r="G1526" s="2">
        <f t="shared" si="214"/>
        <v>9.0012148580520777E-3</v>
      </c>
      <c r="H1526" s="2">
        <f t="shared" si="211"/>
        <v>0.45725934959176751</v>
      </c>
      <c r="I1526" s="2">
        <f t="shared" si="212"/>
        <v>31.378035057374163</v>
      </c>
    </row>
    <row r="1527" spans="1:9" ht="13.5" x14ac:dyDescent="0.25">
      <c r="A1527" s="3">
        <f>TITRES_STAT!B1530</f>
        <v>44538</v>
      </c>
      <c r="B1527" s="5">
        <f>TITRES_STAT!D1530</f>
        <v>3.4676</v>
      </c>
      <c r="C1527" s="2">
        <f t="shared" si="207"/>
        <v>8.3000000000001961E-3</v>
      </c>
      <c r="D1527" s="2">
        <f t="shared" si="208"/>
        <v>8.3000000000001961E-3</v>
      </c>
      <c r="E1527" s="2">
        <f t="shared" si="209"/>
        <v>0</v>
      </c>
      <c r="F1527" s="2">
        <f t="shared" si="214"/>
        <v>4.4147546764194716E-3</v>
      </c>
      <c r="G1527" s="2">
        <f t="shared" si="214"/>
        <v>8.3582709396197875E-3</v>
      </c>
      <c r="H1527" s="2">
        <f t="shared" si="211"/>
        <v>0.52818994602013891</v>
      </c>
      <c r="I1527" s="2">
        <f t="shared" si="212"/>
        <v>34.563108296563698</v>
      </c>
    </row>
    <row r="1528" spans="1:9" ht="13.5" x14ac:dyDescent="0.25">
      <c r="A1528" s="3">
        <f>TITRES_STAT!B1531</f>
        <v>44539</v>
      </c>
      <c r="B1528" s="5">
        <f>TITRES_STAT!D1531</f>
        <v>3.4843999999999999</v>
      </c>
      <c r="C1528" s="2">
        <f t="shared" si="207"/>
        <v>1.6799999999999926E-2</v>
      </c>
      <c r="D1528" s="2">
        <f t="shared" si="208"/>
        <v>1.6799999999999926E-2</v>
      </c>
      <c r="E1528" s="2">
        <f t="shared" si="209"/>
        <v>0</v>
      </c>
      <c r="F1528" s="2">
        <f t="shared" si="214"/>
        <v>5.2994150566752175E-3</v>
      </c>
      <c r="G1528" s="2">
        <f t="shared" si="214"/>
        <v>7.7612515867898028E-3</v>
      </c>
      <c r="H1528" s="2">
        <f t="shared" si="211"/>
        <v>0.68280418401784515</v>
      </c>
      <c r="I1528" s="2">
        <f t="shared" si="212"/>
        <v>40.575379506579857</v>
      </c>
    </row>
    <row r="1529" spans="1:9" ht="13.5" x14ac:dyDescent="0.25">
      <c r="A1529" s="3">
        <f>TITRES_STAT!B1532</f>
        <v>44540</v>
      </c>
      <c r="B1529" s="5">
        <f>TITRES_STAT!D1532</f>
        <v>3.5179</v>
      </c>
      <c r="C1529" s="2">
        <f t="shared" si="207"/>
        <v>3.3500000000000085E-2</v>
      </c>
      <c r="D1529" s="2">
        <f t="shared" si="208"/>
        <v>3.3500000000000085E-2</v>
      </c>
      <c r="E1529" s="2">
        <f t="shared" si="209"/>
        <v>0</v>
      </c>
      <c r="F1529" s="2">
        <f t="shared" si="214"/>
        <v>7.3137425526269935E-3</v>
      </c>
      <c r="G1529" s="2">
        <f t="shared" si="214"/>
        <v>7.2068764734476735E-3</v>
      </c>
      <c r="H1529" s="2">
        <f t="shared" si="211"/>
        <v>1.0148283489488195</v>
      </c>
      <c r="I1529" s="2">
        <f t="shared" si="212"/>
        <v>50.367980452442907</v>
      </c>
    </row>
    <row r="1530" spans="1:9" ht="13.5" x14ac:dyDescent="0.25">
      <c r="A1530" s="3">
        <f>TITRES_STAT!B1533</f>
        <v>44543</v>
      </c>
      <c r="B1530" s="5">
        <f>TITRES_STAT!D1533</f>
        <v>3.5514000000000001</v>
      </c>
      <c r="C1530" s="2">
        <f t="shared" si="207"/>
        <v>3.3500000000000085E-2</v>
      </c>
      <c r="D1530" s="2">
        <f t="shared" si="208"/>
        <v>3.3500000000000085E-2</v>
      </c>
      <c r="E1530" s="2">
        <f t="shared" si="209"/>
        <v>0</v>
      </c>
      <c r="F1530" s="2">
        <f t="shared" si="214"/>
        <v>9.1841895131536434E-3</v>
      </c>
      <c r="G1530" s="2">
        <f t="shared" si="214"/>
        <v>6.6920995824871253E-3</v>
      </c>
      <c r="H1530" s="2">
        <f t="shared" si="211"/>
        <v>1.3723928342590996</v>
      </c>
      <c r="I1530" s="2">
        <f t="shared" si="212"/>
        <v>57.84846482592328</v>
      </c>
    </row>
    <row r="1531" spans="1:9" ht="13.5" x14ac:dyDescent="0.25">
      <c r="A1531" s="3">
        <f>TITRES_STAT!B1534</f>
        <v>44544</v>
      </c>
      <c r="B1531" s="5">
        <f>TITRES_STAT!D1534</f>
        <v>3.5514000000000001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8.5281759764998123E-3</v>
      </c>
      <c r="G1531" s="2">
        <f t="shared" si="214"/>
        <v>6.2140924694523304E-3</v>
      </c>
      <c r="H1531" s="2">
        <f t="shared" si="211"/>
        <v>1.3723928342590999</v>
      </c>
      <c r="I1531" s="2">
        <f t="shared" si="212"/>
        <v>57.84846482592328</v>
      </c>
    </row>
    <row r="1532" spans="1:9" ht="13.5" x14ac:dyDescent="0.25">
      <c r="A1532" s="3">
        <f>TITRES_STAT!B1535</f>
        <v>44545</v>
      </c>
      <c r="B1532" s="5">
        <f>TITRES_STAT!D1535</f>
        <v>3.5514000000000001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7.9190205496069681E-3</v>
      </c>
      <c r="G1532" s="2">
        <f t="shared" si="214"/>
        <v>5.7702287216343075E-3</v>
      </c>
      <c r="H1532" s="2">
        <f t="shared" si="211"/>
        <v>1.3723928342590996</v>
      </c>
      <c r="I1532" s="2">
        <f t="shared" si="212"/>
        <v>57.84846482592328</v>
      </c>
    </row>
    <row r="1533" spans="1:9" ht="13.5" x14ac:dyDescent="0.25">
      <c r="A1533" s="3">
        <f>TITRES_STAT!B1536</f>
        <v>44546</v>
      </c>
      <c r="B1533" s="5">
        <f>TITRES_STAT!D1536</f>
        <v>3.5347</v>
      </c>
      <c r="C1533" s="2">
        <f t="shared" si="207"/>
        <v>-1.6700000000000159E-2</v>
      </c>
      <c r="D1533" s="2">
        <f t="shared" si="208"/>
        <v>0</v>
      </c>
      <c r="E1533" s="2">
        <f t="shared" si="209"/>
        <v>1.6700000000000159E-2</v>
      </c>
      <c r="F1533" s="2">
        <f t="shared" ref="F1533:G1548" si="215">((F1532*13)+D1533)/14</f>
        <v>7.3533762246350415E-3</v>
      </c>
      <c r="G1533" s="2">
        <f t="shared" si="215"/>
        <v>6.5509266700890115E-3</v>
      </c>
      <c r="H1533" s="2">
        <f t="shared" si="211"/>
        <v>1.1224940523620801</v>
      </c>
      <c r="I1533" s="2">
        <f t="shared" si="212"/>
        <v>52.885615915525392</v>
      </c>
    </row>
    <row r="1534" spans="1:9" ht="13.5" x14ac:dyDescent="0.25">
      <c r="A1534" s="3">
        <f>TITRES_STAT!B1537</f>
        <v>44550</v>
      </c>
      <c r="B1534" s="5">
        <f>TITRES_STAT!D1537</f>
        <v>3.5179</v>
      </c>
      <c r="C1534" s="2">
        <f t="shared" si="207"/>
        <v>-1.6799999999999926E-2</v>
      </c>
      <c r="D1534" s="2">
        <f t="shared" si="208"/>
        <v>0</v>
      </c>
      <c r="E1534" s="2">
        <f t="shared" si="209"/>
        <v>1.6799999999999926E-2</v>
      </c>
      <c r="F1534" s="2">
        <f t="shared" si="215"/>
        <v>6.8281350657325383E-3</v>
      </c>
      <c r="G1534" s="2">
        <f t="shared" si="215"/>
        <v>7.2830033365112196E-3</v>
      </c>
      <c r="H1534" s="2">
        <f t="shared" si="211"/>
        <v>0.93754386071768891</v>
      </c>
      <c r="I1534" s="2">
        <f t="shared" si="212"/>
        <v>48.388265149797007</v>
      </c>
    </row>
    <row r="1535" spans="1:9" ht="13.5" x14ac:dyDescent="0.25">
      <c r="A1535" s="3">
        <f>TITRES_STAT!B1538</f>
        <v>44551</v>
      </c>
      <c r="B1535" s="5">
        <f>TITRES_STAT!D1538</f>
        <v>3.5011000000000001</v>
      </c>
      <c r="C1535" s="2">
        <f t="shared" si="207"/>
        <v>-1.6799999999999926E-2</v>
      </c>
      <c r="D1535" s="2">
        <f t="shared" si="208"/>
        <v>0</v>
      </c>
      <c r="E1535" s="2">
        <f t="shared" si="209"/>
        <v>1.6799999999999926E-2</v>
      </c>
      <c r="F1535" s="2">
        <f t="shared" si="215"/>
        <v>6.3404111324659286E-3</v>
      </c>
      <c r="G1535" s="2">
        <f t="shared" si="215"/>
        <v>7.9627888124746988E-3</v>
      </c>
      <c r="H1535" s="2">
        <f t="shared" si="211"/>
        <v>0.79625509124804195</v>
      </c>
      <c r="I1535" s="2">
        <f t="shared" si="212"/>
        <v>44.328619867393229</v>
      </c>
    </row>
    <row r="1536" spans="1:9" ht="13.5" x14ac:dyDescent="0.25">
      <c r="A1536" s="3">
        <f>TITRES_STAT!B1539</f>
        <v>44552</v>
      </c>
      <c r="B1536" s="5">
        <f>TITRES_STAT!D1539</f>
        <v>3.4592999999999998</v>
      </c>
      <c r="C1536" s="2">
        <f t="shared" si="207"/>
        <v>-4.1800000000000281E-2</v>
      </c>
      <c r="D1536" s="2">
        <f t="shared" si="208"/>
        <v>0</v>
      </c>
      <c r="E1536" s="2">
        <f t="shared" si="209"/>
        <v>4.1800000000000281E-2</v>
      </c>
      <c r="F1536" s="2">
        <f t="shared" si="215"/>
        <v>5.887524623004077E-3</v>
      </c>
      <c r="G1536" s="2">
        <f t="shared" si="215"/>
        <v>1.0379732468726527E-2</v>
      </c>
      <c r="H1536" s="2">
        <f t="shared" si="211"/>
        <v>0.56721352315609419</v>
      </c>
      <c r="I1536" s="2">
        <f t="shared" si="212"/>
        <v>36.19248524692572</v>
      </c>
    </row>
    <row r="1537" spans="1:9" ht="13.5" x14ac:dyDescent="0.25">
      <c r="A1537" s="3">
        <f>TITRES_STAT!B1540</f>
        <v>44553</v>
      </c>
      <c r="B1537" s="5">
        <f>TITRES_STAT!D1540</f>
        <v>3.4592999999999998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5.4669871499323569E-3</v>
      </c>
      <c r="G1537" s="2">
        <f t="shared" si="215"/>
        <v>9.6383230066746338E-3</v>
      </c>
      <c r="H1537" s="2">
        <f t="shared" si="211"/>
        <v>0.56721352315609408</v>
      </c>
      <c r="I1537" s="2">
        <f t="shared" si="212"/>
        <v>36.19248524692572</v>
      </c>
    </row>
    <row r="1538" spans="1:9" ht="13.5" x14ac:dyDescent="0.25">
      <c r="A1538" s="3">
        <f>TITRES_STAT!B1541</f>
        <v>44554</v>
      </c>
      <c r="B1538" s="5">
        <f>TITRES_STAT!D1541</f>
        <v>3.476</v>
      </c>
      <c r="C1538" s="2">
        <f t="shared" si="207"/>
        <v>1.6700000000000159E-2</v>
      </c>
      <c r="D1538" s="2">
        <f t="shared" si="208"/>
        <v>1.6700000000000159E-2</v>
      </c>
      <c r="E1538" s="2">
        <f t="shared" si="209"/>
        <v>0</v>
      </c>
      <c r="F1538" s="2">
        <f t="shared" si="215"/>
        <v>6.2693452106514858E-3</v>
      </c>
      <c r="G1538" s="2">
        <f t="shared" si="215"/>
        <v>8.9498713633407306E-3</v>
      </c>
      <c r="H1538" s="2">
        <f t="shared" si="211"/>
        <v>0.70049556648726163</v>
      </c>
      <c r="I1538" s="2">
        <f t="shared" si="212"/>
        <v>41.193613220308798</v>
      </c>
    </row>
    <row r="1539" spans="1:9" ht="13.5" x14ac:dyDescent="0.25">
      <c r="A1539" s="3">
        <f>TITRES_STAT!B1542</f>
        <v>44557</v>
      </c>
      <c r="B1539" s="5">
        <f>TITRES_STAT!D1542</f>
        <v>3.4676</v>
      </c>
      <c r="C1539" s="2">
        <f t="shared" ref="C1539:C1602" si="216">B1539-B1538</f>
        <v>-8.3999999999999631E-3</v>
      </c>
      <c r="D1539" s="2">
        <f t="shared" ref="D1539:D1602" si="217">IF(C1539&gt;0,C1539,0)</f>
        <v>0</v>
      </c>
      <c r="E1539" s="2">
        <f t="shared" ref="E1539:E1602" si="218">IF(C1539&lt;0,-C1539,0)</f>
        <v>8.3999999999999631E-3</v>
      </c>
      <c r="F1539" s="2">
        <f t="shared" si="215"/>
        <v>5.8215348384620938E-3</v>
      </c>
      <c r="G1539" s="2">
        <f t="shared" si="215"/>
        <v>8.9105948373878179E-3</v>
      </c>
      <c r="H1539" s="2">
        <f t="shared" si="211"/>
        <v>0.6533272968529118</v>
      </c>
      <c r="I1539" s="2">
        <f t="shared" si="212"/>
        <v>39.51590819897018</v>
      </c>
    </row>
    <row r="1540" spans="1:9" ht="13.5" x14ac:dyDescent="0.25">
      <c r="A1540" s="3">
        <f>TITRES_STAT!B1543</f>
        <v>44558</v>
      </c>
      <c r="B1540" s="5">
        <f>TITRES_STAT!D1543</f>
        <v>3.5764999999999998</v>
      </c>
      <c r="C1540" s="2">
        <f t="shared" si="216"/>
        <v>0.10889999999999977</v>
      </c>
      <c r="D1540" s="2">
        <f t="shared" si="217"/>
        <v>0.10889999999999977</v>
      </c>
      <c r="E1540" s="2">
        <f t="shared" si="218"/>
        <v>0</v>
      </c>
      <c r="F1540" s="2">
        <f t="shared" si="215"/>
        <v>1.3184282350000501E-2</v>
      </c>
      <c r="G1540" s="2">
        <f t="shared" si="215"/>
        <v>8.274123777574402E-3</v>
      </c>
      <c r="H1540" s="2">
        <f t="shared" si="211"/>
        <v>1.5934354747912092</v>
      </c>
      <c r="I1540" s="2">
        <f t="shared" si="212"/>
        <v>61.441107375902334</v>
      </c>
    </row>
    <row r="1541" spans="1:9" ht="13.5" x14ac:dyDescent="0.25">
      <c r="A1541" s="3">
        <f>TITRES_STAT!B1544</f>
        <v>44559</v>
      </c>
      <c r="B1541" s="5">
        <f>TITRES_STAT!D1544</f>
        <v>3.5849000000000002</v>
      </c>
      <c r="C1541" s="2">
        <f t="shared" si="216"/>
        <v>8.4000000000004071E-3</v>
      </c>
      <c r="D1541" s="2">
        <f t="shared" si="217"/>
        <v>8.4000000000004071E-3</v>
      </c>
      <c r="E1541" s="2">
        <f t="shared" si="218"/>
        <v>0</v>
      </c>
      <c r="F1541" s="2">
        <f t="shared" si="215"/>
        <v>1.2842547896429066E-2</v>
      </c>
      <c r="G1541" s="2">
        <f t="shared" si="215"/>
        <v>7.6831149363190878E-3</v>
      </c>
      <c r="H1541" s="2">
        <f t="shared" si="211"/>
        <v>1.671528800867037</v>
      </c>
      <c r="I1541" s="2">
        <f t="shared" si="212"/>
        <v>62.568249323179565</v>
      </c>
    </row>
    <row r="1542" spans="1:9" ht="13.5" x14ac:dyDescent="0.25">
      <c r="A1542" s="3">
        <f>TITRES_STAT!B1545</f>
        <v>44560</v>
      </c>
      <c r="B1542" s="5">
        <f>TITRES_STAT!D1545</f>
        <v>3.5764999999999998</v>
      </c>
      <c r="C1542" s="2">
        <f t="shared" si="216"/>
        <v>-8.4000000000004071E-3</v>
      </c>
      <c r="D1542" s="2">
        <f t="shared" si="217"/>
        <v>0</v>
      </c>
      <c r="E1542" s="2">
        <f t="shared" si="218"/>
        <v>8.4000000000004071E-3</v>
      </c>
      <c r="F1542" s="2">
        <f t="shared" si="215"/>
        <v>1.1925223046684133E-2</v>
      </c>
      <c r="G1542" s="2">
        <f t="shared" si="215"/>
        <v>7.7343210122963251E-3</v>
      </c>
      <c r="H1542" s="2">
        <f t="shared" si="211"/>
        <v>1.541857782696755</v>
      </c>
      <c r="I1542" s="2">
        <f t="shared" si="212"/>
        <v>60.658695903157039</v>
      </c>
    </row>
    <row r="1543" spans="1:9" ht="13.5" x14ac:dyDescent="0.25">
      <c r="A1543" s="3">
        <f>TITRES_STAT!B1546</f>
        <v>44561</v>
      </c>
      <c r="B1543" s="5">
        <f>TITRES_STAT!D1546</f>
        <v>3.61</v>
      </c>
      <c r="C1543" s="2">
        <f t="shared" si="216"/>
        <v>3.3500000000000085E-2</v>
      </c>
      <c r="D1543" s="2">
        <f t="shared" si="217"/>
        <v>3.3500000000000085E-2</v>
      </c>
      <c r="E1543" s="2">
        <f t="shared" si="218"/>
        <v>0</v>
      </c>
      <c r="F1543" s="2">
        <f t="shared" si="215"/>
        <v>1.3466278543349558E-2</v>
      </c>
      <c r="G1543" s="2">
        <f t="shared" si="215"/>
        <v>7.1818695114180169E-3</v>
      </c>
      <c r="H1543" s="2">
        <f t="shared" si="211"/>
        <v>1.8750380415489785</v>
      </c>
      <c r="I1543" s="2">
        <f t="shared" si="212"/>
        <v>65.217851536279767</v>
      </c>
    </row>
    <row r="1544" spans="1:9" ht="13.5" x14ac:dyDescent="0.25">
      <c r="A1544" s="3">
        <f>TITRES_STAT!B1547</f>
        <v>44564</v>
      </c>
      <c r="B1544" s="5">
        <f>TITRES_STAT!D1547</f>
        <v>3.5849000000000002</v>
      </c>
      <c r="C1544" s="2">
        <f t="shared" si="216"/>
        <v>-2.5099999999999678E-2</v>
      </c>
      <c r="D1544" s="2">
        <f t="shared" si="217"/>
        <v>0</v>
      </c>
      <c r="E1544" s="2">
        <f t="shared" si="218"/>
        <v>2.5099999999999678E-2</v>
      </c>
      <c r="F1544" s="2">
        <f t="shared" si="215"/>
        <v>1.2504401504538876E-2</v>
      </c>
      <c r="G1544" s="2">
        <f t="shared" si="215"/>
        <v>8.4617359748881352E-3</v>
      </c>
      <c r="H1544" s="2">
        <f t="shared" si="211"/>
        <v>1.477758410525706</v>
      </c>
      <c r="I1544" s="2">
        <f t="shared" si="212"/>
        <v>59.640940143642574</v>
      </c>
    </row>
    <row r="1545" spans="1:9" ht="13.5" x14ac:dyDescent="0.25">
      <c r="A1545" s="3">
        <f>TITRES_STAT!B1548</f>
        <v>44565</v>
      </c>
      <c r="B1545" s="5">
        <f>TITRES_STAT!D1548</f>
        <v>3.5263</v>
      </c>
      <c r="C1545" s="2">
        <f t="shared" si="216"/>
        <v>-5.8600000000000207E-2</v>
      </c>
      <c r="D1545" s="2">
        <f t="shared" si="217"/>
        <v>0</v>
      </c>
      <c r="E1545" s="2">
        <f t="shared" si="218"/>
        <v>5.8600000000000207E-2</v>
      </c>
      <c r="F1545" s="2">
        <f t="shared" si="215"/>
        <v>1.1611229968500386E-2</v>
      </c>
      <c r="G1545" s="2">
        <f t="shared" si="215"/>
        <v>1.2043040548110426E-2</v>
      </c>
      <c r="H1545" s="2">
        <f t="shared" si="211"/>
        <v>0.96414438879575215</v>
      </c>
      <c r="I1545" s="2">
        <f t="shared" si="212"/>
        <v>49.087246044415515</v>
      </c>
    </row>
    <row r="1546" spans="1:9" ht="13.5" x14ac:dyDescent="0.25">
      <c r="A1546" s="3">
        <f>TITRES_STAT!B1549</f>
        <v>44566</v>
      </c>
      <c r="B1546" s="5">
        <f>TITRES_STAT!D1549</f>
        <v>3.5179</v>
      </c>
      <c r="C1546" s="2">
        <f t="shared" si="216"/>
        <v>-8.3999999999999631E-3</v>
      </c>
      <c r="D1546" s="2">
        <f t="shared" si="217"/>
        <v>0</v>
      </c>
      <c r="E1546" s="2">
        <f t="shared" si="218"/>
        <v>8.3999999999999631E-3</v>
      </c>
      <c r="F1546" s="2">
        <f t="shared" si="215"/>
        <v>1.0781856399321789E-2</v>
      </c>
      <c r="G1546" s="2">
        <f t="shared" si="215"/>
        <v>1.1782823366102537E-2</v>
      </c>
      <c r="H1546" s="2">
        <f t="shared" si="211"/>
        <v>0.91504863175150497</v>
      </c>
      <c r="I1546" s="2">
        <f t="shared" si="212"/>
        <v>47.782004936062684</v>
      </c>
    </row>
    <row r="1547" spans="1:9" ht="13.5" x14ac:dyDescent="0.25">
      <c r="A1547" s="3">
        <f>TITRES_STAT!B1550</f>
        <v>44567</v>
      </c>
      <c r="B1547" s="5">
        <f>TITRES_STAT!D1550</f>
        <v>3.5598000000000001</v>
      </c>
      <c r="C1547" s="2">
        <f t="shared" si="216"/>
        <v>4.1900000000000048E-2</v>
      </c>
      <c r="D1547" s="2">
        <f t="shared" si="217"/>
        <v>4.1900000000000048E-2</v>
      </c>
      <c r="E1547" s="2">
        <f t="shared" si="218"/>
        <v>0</v>
      </c>
      <c r="F1547" s="2">
        <f t="shared" si="215"/>
        <v>1.3004580942227379E-2</v>
      </c>
      <c r="G1547" s="2">
        <f t="shared" si="215"/>
        <v>1.0941193125666642E-2</v>
      </c>
      <c r="H1547" s="2">
        <f t="shared" si="211"/>
        <v>1.1885889219632082</v>
      </c>
      <c r="I1547" s="2">
        <f t="shared" si="212"/>
        <v>54.30845921019376</v>
      </c>
    </row>
    <row r="1548" spans="1:9" ht="13.5" x14ac:dyDescent="0.25">
      <c r="A1548" s="3">
        <f>TITRES_STAT!B1551</f>
        <v>44568</v>
      </c>
      <c r="B1548" s="5">
        <f>TITRES_STAT!D1551</f>
        <v>3.5764999999999998</v>
      </c>
      <c r="C1548" s="2">
        <f t="shared" si="216"/>
        <v>1.6699999999999715E-2</v>
      </c>
      <c r="D1548" s="2">
        <f t="shared" si="217"/>
        <v>1.6699999999999715E-2</v>
      </c>
      <c r="E1548" s="2">
        <f t="shared" si="218"/>
        <v>0</v>
      </c>
      <c r="F1548" s="2">
        <f t="shared" si="215"/>
        <v>1.3268539446353976E-2</v>
      </c>
      <c r="G1548" s="2">
        <f t="shared" si="215"/>
        <v>1.0159679330976168E-2</v>
      </c>
      <c r="H1548" s="2">
        <f t="shared" si="211"/>
        <v>1.3059998267759403</v>
      </c>
      <c r="I1548" s="2">
        <f t="shared" si="212"/>
        <v>56.634862310544143</v>
      </c>
    </row>
    <row r="1549" spans="1:9" ht="13.5" x14ac:dyDescent="0.25">
      <c r="A1549" s="3">
        <f>TITRES_STAT!B1552</f>
        <v>44571</v>
      </c>
      <c r="B1549" s="5">
        <f>TITRES_STAT!D1552</f>
        <v>3.5598000000000001</v>
      </c>
      <c r="C1549" s="2">
        <f t="shared" si="216"/>
        <v>-1.6699999999999715E-2</v>
      </c>
      <c r="D1549" s="2">
        <f t="shared" si="217"/>
        <v>0</v>
      </c>
      <c r="E1549" s="2">
        <f t="shared" si="218"/>
        <v>1.6699999999999715E-2</v>
      </c>
      <c r="F1549" s="2">
        <f t="shared" ref="F1549:G1564" si="219">((F1548*13)+D1549)/14</f>
        <v>1.2320786628757264E-2</v>
      </c>
      <c r="G1549" s="2">
        <f t="shared" si="219"/>
        <v>1.0626845093049278E-2</v>
      </c>
      <c r="H1549" s="2">
        <f t="shared" si="211"/>
        <v>1.1594021104924119</v>
      </c>
      <c r="I1549" s="2">
        <f t="shared" si="212"/>
        <v>53.690885308435284</v>
      </c>
    </row>
    <row r="1550" spans="1:9" ht="13.5" x14ac:dyDescent="0.25">
      <c r="A1550" s="3">
        <f>TITRES_STAT!B1553</f>
        <v>44572</v>
      </c>
      <c r="B1550" s="5">
        <f>TITRES_STAT!D1553</f>
        <v>3.5514000000000001</v>
      </c>
      <c r="C1550" s="2">
        <f t="shared" si="216"/>
        <v>-8.3999999999999631E-3</v>
      </c>
      <c r="D1550" s="2">
        <f t="shared" si="217"/>
        <v>0</v>
      </c>
      <c r="E1550" s="2">
        <f t="shared" si="218"/>
        <v>8.3999999999999631E-3</v>
      </c>
      <c r="F1550" s="2">
        <f t="shared" si="219"/>
        <v>1.1440730440988889E-2</v>
      </c>
      <c r="G1550" s="2">
        <f t="shared" si="219"/>
        <v>1.046778472926004E-2</v>
      </c>
      <c r="H1550" s="2">
        <f t="shared" si="211"/>
        <v>1.0929466679811657</v>
      </c>
      <c r="I1550" s="2">
        <f t="shared" si="212"/>
        <v>52.220473875495863</v>
      </c>
    </row>
    <row r="1551" spans="1:9" ht="13.5" x14ac:dyDescent="0.25">
      <c r="A1551" s="3">
        <f>TITRES_STAT!B1554</f>
        <v>44573</v>
      </c>
      <c r="B1551" s="5">
        <f>TITRES_STAT!D1554</f>
        <v>3.4843999999999999</v>
      </c>
      <c r="C1551" s="2">
        <f t="shared" si="216"/>
        <v>-6.7000000000000171E-2</v>
      </c>
      <c r="D1551" s="2">
        <f t="shared" si="217"/>
        <v>0</v>
      </c>
      <c r="E1551" s="2">
        <f t="shared" si="218"/>
        <v>6.7000000000000171E-2</v>
      </c>
      <c r="F1551" s="2">
        <f t="shared" si="219"/>
        <v>1.0623535409489683E-2</v>
      </c>
      <c r="G1551" s="2">
        <f t="shared" si="219"/>
        <v>1.4505800105741479E-2</v>
      </c>
      <c r="H1551" s="2">
        <f t="shared" si="211"/>
        <v>0.73236466324148686</v>
      </c>
      <c r="I1551" s="2">
        <f t="shared" si="212"/>
        <v>42.275433041397548</v>
      </c>
    </row>
    <row r="1552" spans="1:9" ht="13.5" x14ac:dyDescent="0.25">
      <c r="A1552" s="3">
        <f>TITRES_STAT!B1555</f>
        <v>44574</v>
      </c>
      <c r="B1552" s="5">
        <f>TITRES_STAT!D1555</f>
        <v>3.5179</v>
      </c>
      <c r="C1552" s="2">
        <f t="shared" si="216"/>
        <v>3.3500000000000085E-2</v>
      </c>
      <c r="D1552" s="2">
        <f t="shared" si="217"/>
        <v>3.3500000000000085E-2</v>
      </c>
      <c r="E1552" s="2">
        <f t="shared" si="218"/>
        <v>0</v>
      </c>
      <c r="F1552" s="2">
        <f t="shared" si="219"/>
        <v>1.2257568594526142E-2</v>
      </c>
      <c r="G1552" s="2">
        <f t="shared" si="219"/>
        <v>1.3469671526759945E-2</v>
      </c>
      <c r="H1552" s="2">
        <f t="shared" si="211"/>
        <v>0.9100124357282402</v>
      </c>
      <c r="I1552" s="2">
        <f t="shared" si="212"/>
        <v>47.644319937701091</v>
      </c>
    </row>
    <row r="1553" spans="1:9" ht="13.5" x14ac:dyDescent="0.25">
      <c r="A1553" s="3">
        <f>TITRES_STAT!B1556</f>
        <v>44575</v>
      </c>
      <c r="B1553" s="5">
        <f>TITRES_STAT!D1556</f>
        <v>3.6017000000000001</v>
      </c>
      <c r="C1553" s="2">
        <f t="shared" si="216"/>
        <v>8.3800000000000097E-2</v>
      </c>
      <c r="D1553" s="2">
        <f t="shared" si="217"/>
        <v>8.3800000000000097E-2</v>
      </c>
      <c r="E1553" s="2">
        <f t="shared" si="218"/>
        <v>0</v>
      </c>
      <c r="F1553" s="2">
        <f t="shared" si="219"/>
        <v>1.7367742266345711E-2</v>
      </c>
      <c r="G1553" s="2">
        <f t="shared" si="219"/>
        <v>1.2507552131991378E-2</v>
      </c>
      <c r="H1553" s="2">
        <f t="shared" ref="H1553:H1616" si="220">F1553/G1553</f>
        <v>1.3885804418854357</v>
      </c>
      <c r="I1553" s="2">
        <f t="shared" ref="I1553:I1616" si="221">IF(G1553=0,100,100-(100/(1+H1553)))</f>
        <v>58.134129273425437</v>
      </c>
    </row>
    <row r="1554" spans="1:9" ht="13.5" x14ac:dyDescent="0.25">
      <c r="A1554" s="3">
        <f>TITRES_STAT!B1557</f>
        <v>44578</v>
      </c>
      <c r="B1554" s="5">
        <f>TITRES_STAT!D1557</f>
        <v>3.6017000000000001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1.6127189247321018E-2</v>
      </c>
      <c r="G1554" s="2">
        <f t="shared" si="219"/>
        <v>1.1614155551134851E-2</v>
      </c>
      <c r="H1554" s="2">
        <f t="shared" si="220"/>
        <v>1.3885804418854357</v>
      </c>
      <c r="I1554" s="2">
        <f t="shared" si="221"/>
        <v>58.134129273425437</v>
      </c>
    </row>
    <row r="1555" spans="1:9" ht="13.5" x14ac:dyDescent="0.25">
      <c r="A1555" s="3">
        <f>TITRES_STAT!B1558</f>
        <v>44579</v>
      </c>
      <c r="B1555" s="5">
        <f>TITRES_STAT!D1558</f>
        <v>3.5933000000000002</v>
      </c>
      <c r="C1555" s="2">
        <f t="shared" si="216"/>
        <v>-8.3999999999999631E-3</v>
      </c>
      <c r="D1555" s="2">
        <f t="shared" si="217"/>
        <v>0</v>
      </c>
      <c r="E1555" s="2">
        <f t="shared" si="218"/>
        <v>8.3999999999999631E-3</v>
      </c>
      <c r="F1555" s="2">
        <f t="shared" si="219"/>
        <v>1.497524715822666E-2</v>
      </c>
      <c r="G1555" s="2">
        <f t="shared" si="219"/>
        <v>1.1384573011768073E-2</v>
      </c>
      <c r="H1555" s="2">
        <f t="shared" si="220"/>
        <v>1.3153982272982006</v>
      </c>
      <c r="I1555" s="2">
        <f t="shared" si="221"/>
        <v>56.810885133704055</v>
      </c>
    </row>
    <row r="1556" spans="1:9" ht="13.5" x14ac:dyDescent="0.25">
      <c r="A1556" s="3">
        <f>TITRES_STAT!B1559</f>
        <v>44580</v>
      </c>
      <c r="B1556" s="5">
        <f>TITRES_STAT!D1559</f>
        <v>3.5933000000000002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1.3905586646924756E-2</v>
      </c>
      <c r="G1556" s="2">
        <f t="shared" si="219"/>
        <v>1.057138922521321E-2</v>
      </c>
      <c r="H1556" s="2">
        <f t="shared" si="220"/>
        <v>1.3153982272982008</v>
      </c>
      <c r="I1556" s="2">
        <f t="shared" si="221"/>
        <v>56.810885133704055</v>
      </c>
    </row>
    <row r="1557" spans="1:9" ht="13.5" x14ac:dyDescent="0.25">
      <c r="A1557" s="3">
        <f>TITRES_STAT!B1560</f>
        <v>44581</v>
      </c>
      <c r="B1557" s="5">
        <f>TITRES_STAT!D1560</f>
        <v>3.4843999999999999</v>
      </c>
      <c r="C1557" s="2">
        <f t="shared" si="216"/>
        <v>-0.10890000000000022</v>
      </c>
      <c r="D1557" s="2">
        <f t="shared" si="217"/>
        <v>0</v>
      </c>
      <c r="E1557" s="2">
        <f t="shared" si="218"/>
        <v>0.10890000000000022</v>
      </c>
      <c r="F1557" s="2">
        <f t="shared" si="219"/>
        <v>1.2912330457858704E-2</v>
      </c>
      <c r="G1557" s="2">
        <f t="shared" si="219"/>
        <v>1.7594861423412284E-2</v>
      </c>
      <c r="H1557" s="2">
        <f t="shared" si="220"/>
        <v>0.73386940352239116</v>
      </c>
      <c r="I1557" s="2">
        <f t="shared" si="221"/>
        <v>42.32552936406401</v>
      </c>
    </row>
    <row r="1558" spans="1:9" ht="13.5" x14ac:dyDescent="0.25">
      <c r="A1558" s="3">
        <f>TITRES_STAT!B1561</f>
        <v>44582</v>
      </c>
      <c r="B1558" s="5">
        <f>TITRES_STAT!D1561</f>
        <v>3.5764999999999998</v>
      </c>
      <c r="C1558" s="2">
        <f t="shared" si="216"/>
        <v>9.2099999999999849E-2</v>
      </c>
      <c r="D1558" s="2">
        <f t="shared" si="217"/>
        <v>9.2099999999999849E-2</v>
      </c>
      <c r="E1558" s="2">
        <f t="shared" si="218"/>
        <v>0</v>
      </c>
      <c r="F1558" s="2">
        <f t="shared" si="219"/>
        <v>1.856859256801164E-2</v>
      </c>
      <c r="G1558" s="2">
        <f t="shared" si="219"/>
        <v>1.6338085607454263E-2</v>
      </c>
      <c r="H1558" s="2">
        <f t="shared" si="220"/>
        <v>1.1365219288323294</v>
      </c>
      <c r="I1558" s="2">
        <f t="shared" si="221"/>
        <v>53.194957350775766</v>
      </c>
    </row>
    <row r="1559" spans="1:9" ht="13.5" x14ac:dyDescent="0.25">
      <c r="A1559" s="3">
        <f>TITRES_STAT!B1562</f>
        <v>44585</v>
      </c>
      <c r="B1559" s="5">
        <f>TITRES_STAT!D1562</f>
        <v>3.5764999999999998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1.7242264527439381E-2</v>
      </c>
      <c r="G1559" s="2">
        <f t="shared" si="219"/>
        <v>1.5171079492636101E-2</v>
      </c>
      <c r="H1559" s="2">
        <f t="shared" si="220"/>
        <v>1.1365219288323296</v>
      </c>
      <c r="I1559" s="2">
        <f t="shared" si="221"/>
        <v>53.194957350775766</v>
      </c>
    </row>
    <row r="1560" spans="1:9" ht="13.5" x14ac:dyDescent="0.25">
      <c r="A1560" s="3">
        <f>TITRES_STAT!B1563</f>
        <v>44586</v>
      </c>
      <c r="B1560" s="5">
        <f>TITRES_STAT!D1563</f>
        <v>3.5764999999999998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1.6010674204050855E-2</v>
      </c>
      <c r="G1560" s="2">
        <f t="shared" si="219"/>
        <v>1.4087430957447808E-2</v>
      </c>
      <c r="H1560" s="2">
        <f t="shared" si="220"/>
        <v>1.1365219288323296</v>
      </c>
      <c r="I1560" s="2">
        <f t="shared" si="221"/>
        <v>53.194957350775766</v>
      </c>
    </row>
    <row r="1561" spans="1:9" ht="13.5" x14ac:dyDescent="0.25">
      <c r="A1561" s="3">
        <f>TITRES_STAT!B1564</f>
        <v>44587</v>
      </c>
      <c r="B1561" s="5">
        <f>TITRES_STAT!D1564</f>
        <v>3.5598000000000001</v>
      </c>
      <c r="C1561" s="2">
        <f t="shared" si="216"/>
        <v>-1.6699999999999715E-2</v>
      </c>
      <c r="D1561" s="2">
        <f t="shared" si="217"/>
        <v>0</v>
      </c>
      <c r="E1561" s="2">
        <f t="shared" si="218"/>
        <v>1.6699999999999715E-2</v>
      </c>
      <c r="F1561" s="2">
        <f t="shared" si="219"/>
        <v>1.4867054618047224E-2</v>
      </c>
      <c r="G1561" s="2">
        <f t="shared" si="219"/>
        <v>1.4274043031915802E-2</v>
      </c>
      <c r="H1561" s="2">
        <f t="shared" si="220"/>
        <v>1.0415447525837975</v>
      </c>
      <c r="I1561" s="2">
        <f t="shared" si="221"/>
        <v>51.017483269255258</v>
      </c>
    </row>
    <row r="1562" spans="1:9" ht="13.5" x14ac:dyDescent="0.25">
      <c r="A1562" s="3">
        <f>TITRES_STAT!B1565</f>
        <v>44588</v>
      </c>
      <c r="B1562" s="5">
        <f>TITRES_STAT!D1565</f>
        <v>3.5179</v>
      </c>
      <c r="C1562" s="2">
        <f t="shared" si="216"/>
        <v>-4.1900000000000048E-2</v>
      </c>
      <c r="D1562" s="2">
        <f t="shared" si="217"/>
        <v>0</v>
      </c>
      <c r="E1562" s="2">
        <f t="shared" si="218"/>
        <v>4.1900000000000048E-2</v>
      </c>
      <c r="F1562" s="2">
        <f t="shared" si="219"/>
        <v>1.3805122145329566E-2</v>
      </c>
      <c r="G1562" s="2">
        <f t="shared" si="219"/>
        <v>1.6247325672493249E-2</v>
      </c>
      <c r="H1562" s="2">
        <f t="shared" si="220"/>
        <v>0.84968581436769386</v>
      </c>
      <c r="I1562" s="2">
        <f t="shared" si="221"/>
        <v>45.936764382774641</v>
      </c>
    </row>
    <row r="1563" spans="1:9" ht="13.5" x14ac:dyDescent="0.25">
      <c r="A1563" s="3">
        <f>TITRES_STAT!B1566</f>
        <v>44589</v>
      </c>
      <c r="B1563" s="5">
        <f>TITRES_STAT!D1566</f>
        <v>3.5179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1.281904199209174E-2</v>
      </c>
      <c r="G1563" s="2">
        <f t="shared" si="219"/>
        <v>1.5086802410172304E-2</v>
      </c>
      <c r="H1563" s="2">
        <f t="shared" si="220"/>
        <v>0.84968581436769386</v>
      </c>
      <c r="I1563" s="2">
        <f t="shared" si="221"/>
        <v>45.936764382774641</v>
      </c>
    </row>
    <row r="1564" spans="1:9" ht="13.5" x14ac:dyDescent="0.25">
      <c r="A1564" s="3">
        <f>TITRES_STAT!B1567</f>
        <v>44592</v>
      </c>
      <c r="B1564" s="5">
        <f>TITRES_STAT!D1567</f>
        <v>3.5179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1.190339613551376E-2</v>
      </c>
      <c r="G1564" s="2">
        <f t="shared" si="219"/>
        <v>1.4009173666588567E-2</v>
      </c>
      <c r="H1564" s="2">
        <f t="shared" si="220"/>
        <v>0.84968581436769397</v>
      </c>
      <c r="I1564" s="2">
        <f t="shared" si="221"/>
        <v>45.936764382774648</v>
      </c>
    </row>
    <row r="1565" spans="1:9" ht="13.5" x14ac:dyDescent="0.25">
      <c r="A1565" s="3">
        <f>TITRES_STAT!B1568</f>
        <v>44593</v>
      </c>
      <c r="B1565" s="5">
        <f>TITRES_STAT!D1568</f>
        <v>3.5179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1.1053153554405634E-2</v>
      </c>
      <c r="G1565" s="2">
        <f t="shared" si="222"/>
        <v>1.3008518404689385E-2</v>
      </c>
      <c r="H1565" s="2">
        <f t="shared" si="220"/>
        <v>0.84968581436769386</v>
      </c>
      <c r="I1565" s="2">
        <f t="shared" si="221"/>
        <v>45.936764382774641</v>
      </c>
    </row>
    <row r="1566" spans="1:9" ht="13.5" x14ac:dyDescent="0.25">
      <c r="A1566" s="3">
        <f>TITRES_STAT!B1569</f>
        <v>44594</v>
      </c>
      <c r="B1566" s="5">
        <f>TITRES_STAT!D1569</f>
        <v>3.5095000000000001</v>
      </c>
      <c r="C1566" s="2">
        <f t="shared" si="216"/>
        <v>-8.3999999999999631E-3</v>
      </c>
      <c r="D1566" s="2">
        <f t="shared" si="217"/>
        <v>0</v>
      </c>
      <c r="E1566" s="2">
        <f t="shared" si="218"/>
        <v>8.3999999999999631E-3</v>
      </c>
      <c r="F1566" s="2">
        <f t="shared" si="222"/>
        <v>1.0263642586233803E-2</v>
      </c>
      <c r="G1566" s="2">
        <f t="shared" si="222"/>
        <v>1.2679338518640141E-2</v>
      </c>
      <c r="H1566" s="2">
        <f t="shared" si="220"/>
        <v>0.80947776346100575</v>
      </c>
      <c r="I1566" s="2">
        <f t="shared" si="221"/>
        <v>44.735435815066872</v>
      </c>
    </row>
    <row r="1567" spans="1:9" ht="13.5" x14ac:dyDescent="0.25">
      <c r="A1567" s="3">
        <f>TITRES_STAT!B1570</f>
        <v>44595</v>
      </c>
      <c r="B1567" s="5">
        <f>TITRES_STAT!D1570</f>
        <v>3.4927999999999999</v>
      </c>
      <c r="C1567" s="2">
        <f t="shared" si="216"/>
        <v>-1.6700000000000159E-2</v>
      </c>
      <c r="D1567" s="2">
        <f t="shared" si="217"/>
        <v>0</v>
      </c>
      <c r="E1567" s="2">
        <f t="shared" si="218"/>
        <v>1.6700000000000159E-2</v>
      </c>
      <c r="F1567" s="2">
        <f t="shared" si="222"/>
        <v>9.5305252586456741E-3</v>
      </c>
      <c r="G1567" s="2">
        <f t="shared" si="222"/>
        <v>1.296652862445157E-2</v>
      </c>
      <c r="H1567" s="2">
        <f t="shared" si="220"/>
        <v>0.7350097728295244</v>
      </c>
      <c r="I1567" s="2">
        <f t="shared" si="221"/>
        <v>42.363437044555695</v>
      </c>
    </row>
    <row r="1568" spans="1:9" ht="13.5" x14ac:dyDescent="0.25">
      <c r="A1568" s="3">
        <f>TITRES_STAT!B1571</f>
        <v>44596</v>
      </c>
      <c r="B1568" s="5">
        <f>TITRES_STAT!D1571</f>
        <v>3.4508999999999999</v>
      </c>
      <c r="C1568" s="2">
        <f t="shared" si="216"/>
        <v>-4.1900000000000048E-2</v>
      </c>
      <c r="D1568" s="2">
        <f t="shared" si="217"/>
        <v>0</v>
      </c>
      <c r="E1568" s="2">
        <f t="shared" si="218"/>
        <v>4.1900000000000048E-2</v>
      </c>
      <c r="F1568" s="2">
        <f t="shared" si="222"/>
        <v>8.849773454456698E-3</v>
      </c>
      <c r="G1568" s="2">
        <f t="shared" si="222"/>
        <v>1.5033205151276461E-2</v>
      </c>
      <c r="H1568" s="2">
        <f t="shared" si="220"/>
        <v>0.58868174586876232</v>
      </c>
      <c r="I1568" s="2">
        <f t="shared" si="221"/>
        <v>37.054730905014885</v>
      </c>
    </row>
    <row r="1569" spans="1:9" ht="13.5" x14ac:dyDescent="0.25">
      <c r="A1569" s="3">
        <f>TITRES_STAT!B1572</f>
        <v>44599</v>
      </c>
      <c r="B1569" s="5">
        <f>TITRES_STAT!D1572</f>
        <v>3.476</v>
      </c>
      <c r="C1569" s="2">
        <f t="shared" si="216"/>
        <v>2.5100000000000122E-2</v>
      </c>
      <c r="D1569" s="2">
        <f t="shared" si="217"/>
        <v>2.5100000000000122E-2</v>
      </c>
      <c r="E1569" s="2">
        <f t="shared" si="218"/>
        <v>0</v>
      </c>
      <c r="F1569" s="2">
        <f t="shared" si="222"/>
        <v>1.0010503921995513E-2</v>
      </c>
      <c r="G1569" s="2">
        <f t="shared" si="222"/>
        <v>1.3959404783328144E-2</v>
      </c>
      <c r="H1569" s="2">
        <f t="shared" si="220"/>
        <v>0.71711538402777442</v>
      </c>
      <c r="I1569" s="2">
        <f t="shared" si="221"/>
        <v>41.762795365892259</v>
      </c>
    </row>
    <row r="1570" spans="1:9" ht="13.5" x14ac:dyDescent="0.25">
      <c r="A1570" s="3">
        <f>TITRES_STAT!B1573</f>
        <v>44600</v>
      </c>
      <c r="B1570" s="5">
        <f>TITRES_STAT!D1573</f>
        <v>3.476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9.2954679275672625E-3</v>
      </c>
      <c r="G1570" s="2">
        <f t="shared" si="222"/>
        <v>1.2962304441661849E-2</v>
      </c>
      <c r="H1570" s="2">
        <f t="shared" si="220"/>
        <v>0.71711538402777442</v>
      </c>
      <c r="I1570" s="2">
        <f t="shared" si="221"/>
        <v>41.762795365892259</v>
      </c>
    </row>
    <row r="1571" spans="1:9" ht="13.5" x14ac:dyDescent="0.25">
      <c r="A1571" s="3">
        <f>TITRES_STAT!B1574</f>
        <v>44601</v>
      </c>
      <c r="B1571" s="5">
        <f>TITRES_STAT!D1574</f>
        <v>3.4927999999999999</v>
      </c>
      <c r="C1571" s="2">
        <f t="shared" si="216"/>
        <v>1.6799999999999926E-2</v>
      </c>
      <c r="D1571" s="2">
        <f t="shared" si="217"/>
        <v>1.6799999999999926E-2</v>
      </c>
      <c r="E1571" s="2">
        <f t="shared" si="218"/>
        <v>0</v>
      </c>
      <c r="F1571" s="2">
        <f t="shared" si="222"/>
        <v>9.8315059327410258E-3</v>
      </c>
      <c r="G1571" s="2">
        <f t="shared" si="222"/>
        <v>1.2036425552971717E-2</v>
      </c>
      <c r="H1571" s="2">
        <f t="shared" si="220"/>
        <v>0.81681275636799744</v>
      </c>
      <c r="I1571" s="2">
        <f t="shared" si="221"/>
        <v>44.958554672463514</v>
      </c>
    </row>
    <row r="1572" spans="1:9" ht="13.5" x14ac:dyDescent="0.25">
      <c r="A1572" s="3">
        <f>TITRES_STAT!B1575</f>
        <v>44602</v>
      </c>
      <c r="B1572" s="5">
        <f>TITRES_STAT!D1575</f>
        <v>3.4927999999999999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9.1292555089738103E-3</v>
      </c>
      <c r="G1572" s="2">
        <f t="shared" si="222"/>
        <v>1.1176680870616596E-2</v>
      </c>
      <c r="H1572" s="2">
        <f t="shared" si="220"/>
        <v>0.81681275636799733</v>
      </c>
      <c r="I1572" s="2">
        <f t="shared" si="221"/>
        <v>44.958554672463507</v>
      </c>
    </row>
    <row r="1573" spans="1:9" ht="13.5" x14ac:dyDescent="0.25">
      <c r="A1573" s="3">
        <f>TITRES_STAT!B1576</f>
        <v>44603</v>
      </c>
      <c r="B1573" s="5">
        <f>TITRES_STAT!D1576</f>
        <v>3.5011000000000001</v>
      </c>
      <c r="C1573" s="2">
        <f t="shared" si="216"/>
        <v>8.3000000000001961E-3</v>
      </c>
      <c r="D1573" s="2">
        <f t="shared" si="217"/>
        <v>8.3000000000001961E-3</v>
      </c>
      <c r="E1573" s="2">
        <f t="shared" si="218"/>
        <v>0</v>
      </c>
      <c r="F1573" s="2">
        <f t="shared" si="222"/>
        <v>9.0700229726185522E-3</v>
      </c>
      <c r="G1573" s="2">
        <f t="shared" si="222"/>
        <v>1.0378346522715411E-2</v>
      </c>
      <c r="H1573" s="2">
        <f t="shared" si="220"/>
        <v>0.87393718765958617</v>
      </c>
      <c r="I1573" s="2">
        <f t="shared" si="221"/>
        <v>46.636418414379804</v>
      </c>
    </row>
    <row r="1574" spans="1:9" ht="13.5" x14ac:dyDescent="0.25">
      <c r="A1574" s="3">
        <f>TITRES_STAT!B1577</f>
        <v>44606</v>
      </c>
      <c r="B1574" s="5">
        <f>TITRES_STAT!D1577</f>
        <v>3.4927999999999999</v>
      </c>
      <c r="C1574" s="2">
        <f t="shared" si="216"/>
        <v>-8.3000000000001961E-3</v>
      </c>
      <c r="D1574" s="2">
        <f t="shared" si="217"/>
        <v>0</v>
      </c>
      <c r="E1574" s="2">
        <f t="shared" si="218"/>
        <v>8.3000000000001961E-3</v>
      </c>
      <c r="F1574" s="2">
        <f t="shared" si="222"/>
        <v>8.4221641888600849E-3</v>
      </c>
      <c r="G1574" s="2">
        <f t="shared" si="222"/>
        <v>1.0229893199664325E-2</v>
      </c>
      <c r="H1574" s="2">
        <f t="shared" si="220"/>
        <v>0.82328955195118192</v>
      </c>
      <c r="I1574" s="2">
        <f t="shared" si="221"/>
        <v>45.154076107667258</v>
      </c>
    </row>
    <row r="1575" spans="1:9" ht="13.5" x14ac:dyDescent="0.25">
      <c r="A1575" s="3">
        <f>TITRES_STAT!B1578</f>
        <v>44607</v>
      </c>
      <c r="B1575" s="5">
        <f>TITRES_STAT!D1578</f>
        <v>3.4927999999999999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7.8205810325129351E-3</v>
      </c>
      <c r="G1575" s="2">
        <f t="shared" si="222"/>
        <v>9.4991865425454458E-3</v>
      </c>
      <c r="H1575" s="2">
        <f t="shared" si="220"/>
        <v>0.8232895519511817</v>
      </c>
      <c r="I1575" s="2">
        <f t="shared" si="221"/>
        <v>45.154076107667244</v>
      </c>
    </row>
    <row r="1576" spans="1:9" ht="13.5" x14ac:dyDescent="0.25">
      <c r="A1576" s="3">
        <f>TITRES_STAT!B1579</f>
        <v>44608</v>
      </c>
      <c r="B1576" s="5">
        <f>TITRES_STAT!D1579</f>
        <v>3.4258000000000002</v>
      </c>
      <c r="C1576" s="2">
        <f t="shared" si="216"/>
        <v>-6.6999999999999726E-2</v>
      </c>
      <c r="D1576" s="2">
        <f t="shared" si="217"/>
        <v>0</v>
      </c>
      <c r="E1576" s="2">
        <f t="shared" si="218"/>
        <v>6.6999999999999726E-2</v>
      </c>
      <c r="F1576" s="2">
        <f t="shared" si="222"/>
        <v>7.2619681016191538E-3</v>
      </c>
      <c r="G1576" s="2">
        <f t="shared" si="222"/>
        <v>1.3606387503792181E-2</v>
      </c>
      <c r="H1576" s="2">
        <f t="shared" si="220"/>
        <v>0.53371757195620073</v>
      </c>
      <c r="I1576" s="2">
        <f t="shared" si="221"/>
        <v>34.798947453895536</v>
      </c>
    </row>
    <row r="1577" spans="1:9" ht="13.5" x14ac:dyDescent="0.25">
      <c r="A1577" s="3">
        <f>TITRES_STAT!B1580</f>
        <v>44609</v>
      </c>
      <c r="B1577" s="5">
        <f>TITRES_STAT!D1580</f>
        <v>3.4089999999999998</v>
      </c>
      <c r="C1577" s="2">
        <f t="shared" si="216"/>
        <v>-1.680000000000037E-2</v>
      </c>
      <c r="D1577" s="2">
        <f t="shared" si="217"/>
        <v>0</v>
      </c>
      <c r="E1577" s="2">
        <f t="shared" si="218"/>
        <v>1.680000000000037E-2</v>
      </c>
      <c r="F1577" s="2">
        <f t="shared" si="222"/>
        <v>6.7432560943606421E-3</v>
      </c>
      <c r="G1577" s="2">
        <f t="shared" si="222"/>
        <v>1.3834502682092766E-2</v>
      </c>
      <c r="H1577" s="2">
        <f t="shared" si="220"/>
        <v>0.48742309350151353</v>
      </c>
      <c r="I1577" s="2">
        <f t="shared" si="221"/>
        <v>32.76963330951655</v>
      </c>
    </row>
    <row r="1578" spans="1:9" ht="13.5" x14ac:dyDescent="0.25">
      <c r="A1578" s="3">
        <f>TITRES_STAT!B1581</f>
        <v>44610</v>
      </c>
      <c r="B1578" s="5">
        <f>TITRES_STAT!D1581</f>
        <v>3.4174000000000002</v>
      </c>
      <c r="C1578" s="2">
        <f t="shared" si="216"/>
        <v>8.4000000000004071E-3</v>
      </c>
      <c r="D1578" s="2">
        <f t="shared" si="217"/>
        <v>8.4000000000004071E-3</v>
      </c>
      <c r="E1578" s="2">
        <f t="shared" si="218"/>
        <v>0</v>
      </c>
      <c r="F1578" s="2">
        <f t="shared" si="222"/>
        <v>6.8615949447634822E-3</v>
      </c>
      <c r="G1578" s="2">
        <f t="shared" si="222"/>
        <v>1.2846323919086139E-2</v>
      </c>
      <c r="H1578" s="2">
        <f t="shared" si="220"/>
        <v>0.53412906197772425</v>
      </c>
      <c r="I1578" s="2">
        <f t="shared" si="221"/>
        <v>34.816435932003742</v>
      </c>
    </row>
    <row r="1579" spans="1:9" ht="13.5" x14ac:dyDescent="0.25">
      <c r="A1579" s="3">
        <f>TITRES_STAT!B1582</f>
        <v>44613</v>
      </c>
      <c r="B1579" s="5">
        <f>TITRES_STAT!D1582</f>
        <v>3.4174000000000002</v>
      </c>
      <c r="C1579" s="2">
        <f t="shared" si="216"/>
        <v>0</v>
      </c>
      <c r="D1579" s="2">
        <f t="shared" si="217"/>
        <v>0</v>
      </c>
      <c r="E1579" s="2">
        <f t="shared" si="218"/>
        <v>0</v>
      </c>
      <c r="F1579" s="2">
        <f t="shared" si="222"/>
        <v>6.3714810201375193E-3</v>
      </c>
      <c r="G1579" s="2">
        <f t="shared" si="222"/>
        <v>1.1928729353437128E-2</v>
      </c>
      <c r="H1579" s="2">
        <f t="shared" si="220"/>
        <v>0.53412906197772436</v>
      </c>
      <c r="I1579" s="2">
        <f t="shared" si="221"/>
        <v>34.816435932003742</v>
      </c>
    </row>
    <row r="1580" spans="1:9" ht="13.5" x14ac:dyDescent="0.25">
      <c r="A1580" s="3">
        <f>TITRES_STAT!B1583</f>
        <v>44614</v>
      </c>
      <c r="B1580" s="5">
        <f>TITRES_STAT!D1583</f>
        <v>3.4089999999999998</v>
      </c>
      <c r="C1580" s="2">
        <f t="shared" si="216"/>
        <v>-8.4000000000004071E-3</v>
      </c>
      <c r="D1580" s="2">
        <f t="shared" si="217"/>
        <v>0</v>
      </c>
      <c r="E1580" s="2">
        <f t="shared" si="218"/>
        <v>8.4000000000004071E-3</v>
      </c>
      <c r="F1580" s="2">
        <f t="shared" si="222"/>
        <v>5.9163752329848395E-3</v>
      </c>
      <c r="G1580" s="2">
        <f t="shared" si="222"/>
        <v>1.1676677256763076E-2</v>
      </c>
      <c r="H1580" s="2">
        <f t="shared" si="220"/>
        <v>0.50668311737040628</v>
      </c>
      <c r="I1580" s="2">
        <f t="shared" si="221"/>
        <v>33.629043262574911</v>
      </c>
    </row>
    <row r="1581" spans="1:9" ht="13.5" x14ac:dyDescent="0.25">
      <c r="A1581" s="3">
        <f>TITRES_STAT!B1584</f>
        <v>44615</v>
      </c>
      <c r="B1581" s="5">
        <f>TITRES_STAT!D1584</f>
        <v>3.4174000000000002</v>
      </c>
      <c r="C1581" s="2">
        <f t="shared" si="216"/>
        <v>8.4000000000004071E-3</v>
      </c>
      <c r="D1581" s="2">
        <f t="shared" si="217"/>
        <v>8.4000000000004071E-3</v>
      </c>
      <c r="E1581" s="2">
        <f t="shared" si="218"/>
        <v>0</v>
      </c>
      <c r="F1581" s="2">
        <f t="shared" ref="F1581:G1596" si="223">((F1580*13)+D1581)/14</f>
        <v>6.0937770020573793E-3</v>
      </c>
      <c r="G1581" s="2">
        <f t="shared" si="223"/>
        <v>1.0842628881279999E-2</v>
      </c>
      <c r="H1581" s="2">
        <f t="shared" si="220"/>
        <v>0.56202025069569606</v>
      </c>
      <c r="I1581" s="2">
        <f t="shared" si="221"/>
        <v>35.980343433152186</v>
      </c>
    </row>
    <row r="1582" spans="1:9" ht="13.5" x14ac:dyDescent="0.25">
      <c r="A1582" s="3">
        <f>TITRES_STAT!B1585</f>
        <v>44616</v>
      </c>
      <c r="B1582" s="5">
        <f>TITRES_STAT!D1585</f>
        <v>3.4089999999999998</v>
      </c>
      <c r="C1582" s="2">
        <f t="shared" si="216"/>
        <v>-8.4000000000004071E-3</v>
      </c>
      <c r="D1582" s="2">
        <f t="shared" si="217"/>
        <v>0</v>
      </c>
      <c r="E1582" s="2">
        <f t="shared" si="218"/>
        <v>8.4000000000004071E-3</v>
      </c>
      <c r="F1582" s="2">
        <f t="shared" si="223"/>
        <v>5.6585072161961375E-3</v>
      </c>
      <c r="G1582" s="2">
        <f t="shared" si="223"/>
        <v>1.0668155389760028E-2</v>
      </c>
      <c r="H1582" s="2">
        <f t="shared" si="220"/>
        <v>0.5304110232240834</v>
      </c>
      <c r="I1582" s="2">
        <f t="shared" si="221"/>
        <v>34.658076502002586</v>
      </c>
    </row>
    <row r="1583" spans="1:9" ht="13.5" x14ac:dyDescent="0.25">
      <c r="A1583" s="3">
        <f>TITRES_STAT!B1586</f>
        <v>44617</v>
      </c>
      <c r="B1583" s="5">
        <f>TITRES_STAT!D1586</f>
        <v>3.3923000000000001</v>
      </c>
      <c r="C1583" s="2">
        <f t="shared" si="216"/>
        <v>-1.6699999999999715E-2</v>
      </c>
      <c r="D1583" s="2">
        <f t="shared" si="217"/>
        <v>0</v>
      </c>
      <c r="E1583" s="2">
        <f t="shared" si="218"/>
        <v>1.6699999999999715E-2</v>
      </c>
      <c r="F1583" s="2">
        <f t="shared" si="223"/>
        <v>5.2543281293249847E-3</v>
      </c>
      <c r="G1583" s="2">
        <f t="shared" si="223"/>
        <v>1.1099001433348576E-2</v>
      </c>
      <c r="H1583" s="2">
        <f t="shared" si="220"/>
        <v>0.47340548254526627</v>
      </c>
      <c r="I1583" s="2">
        <f t="shared" si="221"/>
        <v>32.130020429099517</v>
      </c>
    </row>
    <row r="1584" spans="1:9" ht="13.5" x14ac:dyDescent="0.25">
      <c r="A1584" s="3">
        <f>TITRES_STAT!B1587</f>
        <v>44620</v>
      </c>
      <c r="B1584" s="5">
        <f>TITRES_STAT!D1587</f>
        <v>3.3755000000000002</v>
      </c>
      <c r="C1584" s="2">
        <f t="shared" si="216"/>
        <v>-1.6799999999999926E-2</v>
      </c>
      <c r="D1584" s="2">
        <f t="shared" si="217"/>
        <v>0</v>
      </c>
      <c r="E1584" s="2">
        <f t="shared" si="218"/>
        <v>1.6799999999999926E-2</v>
      </c>
      <c r="F1584" s="2">
        <f t="shared" si="223"/>
        <v>4.8790189772303432E-3</v>
      </c>
      <c r="G1584" s="2">
        <f t="shared" si="223"/>
        <v>1.1506215616680816E-2</v>
      </c>
      <c r="H1584" s="2">
        <f t="shared" si="220"/>
        <v>0.42403333465758464</v>
      </c>
      <c r="I1584" s="2">
        <f t="shared" si="221"/>
        <v>29.776924762758128</v>
      </c>
    </row>
    <row r="1585" spans="1:9" ht="13.5" x14ac:dyDescent="0.25">
      <c r="A1585" s="3">
        <f>TITRES_STAT!B1588</f>
        <v>44621</v>
      </c>
      <c r="B1585" s="5">
        <f>TITRES_STAT!D1588</f>
        <v>3.3923000000000001</v>
      </c>
      <c r="C1585" s="2">
        <f t="shared" si="216"/>
        <v>1.6799999999999926E-2</v>
      </c>
      <c r="D1585" s="2">
        <f t="shared" si="217"/>
        <v>1.6799999999999926E-2</v>
      </c>
      <c r="E1585" s="2">
        <f t="shared" si="218"/>
        <v>0</v>
      </c>
      <c r="F1585" s="2">
        <f t="shared" si="223"/>
        <v>5.7305176217138853E-3</v>
      </c>
      <c r="G1585" s="2">
        <f t="shared" si="223"/>
        <v>1.0684343072632187E-2</v>
      </c>
      <c r="H1585" s="2">
        <f t="shared" si="220"/>
        <v>0.53634721224859727</v>
      </c>
      <c r="I1585" s="2">
        <f t="shared" si="221"/>
        <v>34.910546780867307</v>
      </c>
    </row>
    <row r="1586" spans="1:9" ht="13.5" x14ac:dyDescent="0.25">
      <c r="A1586" s="3">
        <f>TITRES_STAT!B1589</f>
        <v>44622</v>
      </c>
      <c r="B1586" s="5">
        <f>TITRES_STAT!D1589</f>
        <v>3.3504</v>
      </c>
      <c r="C1586" s="2">
        <f t="shared" si="216"/>
        <v>-4.1900000000000048E-2</v>
      </c>
      <c r="D1586" s="2">
        <f t="shared" si="217"/>
        <v>0</v>
      </c>
      <c r="E1586" s="2">
        <f t="shared" si="218"/>
        <v>4.1900000000000048E-2</v>
      </c>
      <c r="F1586" s="2">
        <f t="shared" si="223"/>
        <v>5.3211949344486083E-3</v>
      </c>
      <c r="G1586" s="2">
        <f t="shared" si="223"/>
        <v>1.2914032853158463E-2</v>
      </c>
      <c r="H1586" s="2">
        <f t="shared" si="220"/>
        <v>0.41204749863611906</v>
      </c>
      <c r="I1586" s="2">
        <f t="shared" si="221"/>
        <v>29.180852558721369</v>
      </c>
    </row>
    <row r="1587" spans="1:9" ht="13.5" x14ac:dyDescent="0.25">
      <c r="A1587" s="3">
        <f>TITRES_STAT!B1590</f>
        <v>44623</v>
      </c>
      <c r="B1587" s="5">
        <f>TITRES_STAT!D1590</f>
        <v>3.3504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4.9411095819879933E-3</v>
      </c>
      <c r="G1587" s="2">
        <f t="shared" si="223"/>
        <v>1.1991601935075716E-2</v>
      </c>
      <c r="H1587" s="2">
        <f t="shared" si="220"/>
        <v>0.41204749863611906</v>
      </c>
      <c r="I1587" s="2">
        <f t="shared" si="221"/>
        <v>29.180852558721369</v>
      </c>
    </row>
    <row r="1588" spans="1:9" ht="13.5" x14ac:dyDescent="0.25">
      <c r="A1588" s="3">
        <f>TITRES_STAT!B1591</f>
        <v>44624</v>
      </c>
      <c r="B1588" s="5">
        <f>TITRES_STAT!D1591</f>
        <v>3.3504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4.5881731832745649E-3</v>
      </c>
      <c r="G1588" s="2">
        <f t="shared" si="223"/>
        <v>1.1135058939713163E-2</v>
      </c>
      <c r="H1588" s="2">
        <f t="shared" si="220"/>
        <v>0.41204749863611906</v>
      </c>
      <c r="I1588" s="2">
        <f t="shared" si="221"/>
        <v>29.180852558721369</v>
      </c>
    </row>
    <row r="1589" spans="1:9" ht="13.5" x14ac:dyDescent="0.25">
      <c r="A1589" s="3">
        <f>TITRES_STAT!B1592</f>
        <v>44627</v>
      </c>
      <c r="B1589" s="5">
        <f>TITRES_STAT!D1592</f>
        <v>3.4089999999999998</v>
      </c>
      <c r="C1589" s="2">
        <f t="shared" si="216"/>
        <v>5.8599999999999763E-2</v>
      </c>
      <c r="D1589" s="2">
        <f t="shared" si="217"/>
        <v>5.8599999999999763E-2</v>
      </c>
      <c r="E1589" s="2">
        <f t="shared" si="218"/>
        <v>0</v>
      </c>
      <c r="F1589" s="2">
        <f t="shared" si="223"/>
        <v>8.4461608130406516E-3</v>
      </c>
      <c r="G1589" s="2">
        <f t="shared" si="223"/>
        <v>1.0339697586876509E-2</v>
      </c>
      <c r="H1589" s="2">
        <f t="shared" si="220"/>
        <v>0.816867296366656</v>
      </c>
      <c r="I1589" s="2">
        <f t="shared" si="221"/>
        <v>44.960206945230119</v>
      </c>
    </row>
    <row r="1590" spans="1:9" ht="13.5" x14ac:dyDescent="0.25">
      <c r="A1590" s="3">
        <f>TITRES_STAT!B1593</f>
        <v>44628</v>
      </c>
      <c r="B1590" s="5">
        <f>TITRES_STAT!D1593</f>
        <v>3.3923000000000001</v>
      </c>
      <c r="C1590" s="2">
        <f t="shared" si="216"/>
        <v>-1.6699999999999715E-2</v>
      </c>
      <c r="D1590" s="2">
        <f t="shared" si="217"/>
        <v>0</v>
      </c>
      <c r="E1590" s="2">
        <f t="shared" si="218"/>
        <v>1.6699999999999715E-2</v>
      </c>
      <c r="F1590" s="2">
        <f t="shared" si="223"/>
        <v>7.8428636121091761E-3</v>
      </c>
      <c r="G1590" s="2">
        <f t="shared" si="223"/>
        <v>1.0794004902099596E-2</v>
      </c>
      <c r="H1590" s="2">
        <f t="shared" si="220"/>
        <v>0.7265944089559957</v>
      </c>
      <c r="I1590" s="2">
        <f t="shared" si="221"/>
        <v>42.082518348668756</v>
      </c>
    </row>
    <row r="1591" spans="1:9" ht="13.5" x14ac:dyDescent="0.25">
      <c r="A1591" s="3">
        <f>TITRES_STAT!B1594</f>
        <v>44629</v>
      </c>
      <c r="B1591" s="5">
        <f>TITRES_STAT!D1594</f>
        <v>3.3504</v>
      </c>
      <c r="C1591" s="2">
        <f t="shared" si="216"/>
        <v>-4.1900000000000048E-2</v>
      </c>
      <c r="D1591" s="2">
        <f t="shared" si="217"/>
        <v>0</v>
      </c>
      <c r="E1591" s="2">
        <f t="shared" si="218"/>
        <v>4.1900000000000048E-2</v>
      </c>
      <c r="F1591" s="2">
        <f t="shared" si="223"/>
        <v>7.2826590683870924E-3</v>
      </c>
      <c r="G1591" s="2">
        <f t="shared" si="223"/>
        <v>1.3015861694806771E-2</v>
      </c>
      <c r="H1591" s="2">
        <f t="shared" si="220"/>
        <v>0.55952185411533817</v>
      </c>
      <c r="I1591" s="2">
        <f t="shared" si="221"/>
        <v>35.877782195795859</v>
      </c>
    </row>
    <row r="1592" spans="1:9" ht="13.5" x14ac:dyDescent="0.25">
      <c r="A1592" s="3">
        <f>TITRES_STAT!B1595</f>
        <v>44630</v>
      </c>
      <c r="B1592" s="5">
        <f>TITRES_STAT!D1595</f>
        <v>3.3169</v>
      </c>
      <c r="C1592" s="2">
        <f t="shared" si="216"/>
        <v>-3.3500000000000085E-2</v>
      </c>
      <c r="D1592" s="2">
        <f t="shared" si="217"/>
        <v>0</v>
      </c>
      <c r="E1592" s="2">
        <f t="shared" si="218"/>
        <v>3.3500000000000085E-2</v>
      </c>
      <c r="F1592" s="2">
        <f t="shared" si="223"/>
        <v>6.7624691349308713E-3</v>
      </c>
      <c r="G1592" s="2">
        <f t="shared" si="223"/>
        <v>1.447901443089201E-2</v>
      </c>
      <c r="H1592" s="2">
        <f t="shared" si="220"/>
        <v>0.46705313867929166</v>
      </c>
      <c r="I1592" s="2">
        <f t="shared" si="221"/>
        <v>31.836143242892632</v>
      </c>
    </row>
    <row r="1593" spans="1:9" ht="13.5" x14ac:dyDescent="0.25">
      <c r="A1593" s="3">
        <f>TITRES_STAT!B1596</f>
        <v>44631</v>
      </c>
      <c r="B1593" s="5">
        <f>TITRES_STAT!D1596</f>
        <v>3.2246999999999999</v>
      </c>
      <c r="C1593" s="2">
        <f t="shared" si="216"/>
        <v>-9.220000000000006E-2</v>
      </c>
      <c r="D1593" s="2">
        <f t="shared" si="217"/>
        <v>0</v>
      </c>
      <c r="E1593" s="2">
        <f t="shared" si="218"/>
        <v>9.220000000000006E-2</v>
      </c>
      <c r="F1593" s="2">
        <f t="shared" si="223"/>
        <v>6.2794356252929518E-3</v>
      </c>
      <c r="G1593" s="2">
        <f t="shared" si="223"/>
        <v>2.0030513400114015E-2</v>
      </c>
      <c r="H1593" s="2">
        <f t="shared" si="220"/>
        <v>0.31349349364441198</v>
      </c>
      <c r="I1593" s="2">
        <f t="shared" si="221"/>
        <v>23.867152381135497</v>
      </c>
    </row>
    <row r="1594" spans="1:9" ht="13.5" x14ac:dyDescent="0.25">
      <c r="A1594" s="3">
        <f>TITRES_STAT!B1597</f>
        <v>44634</v>
      </c>
      <c r="B1594" s="5">
        <f>TITRES_STAT!D1597</f>
        <v>3.3504</v>
      </c>
      <c r="C1594" s="2">
        <f t="shared" si="216"/>
        <v>0.12570000000000014</v>
      </c>
      <c r="D1594" s="2">
        <f t="shared" si="217"/>
        <v>0.12570000000000014</v>
      </c>
      <c r="E1594" s="2">
        <f t="shared" si="218"/>
        <v>0</v>
      </c>
      <c r="F1594" s="2">
        <f t="shared" si="223"/>
        <v>1.4809475937772038E-2</v>
      </c>
      <c r="G1594" s="2">
        <f t="shared" si="223"/>
        <v>1.8599762442963016E-2</v>
      </c>
      <c r="H1594" s="2">
        <f t="shared" si="220"/>
        <v>0.7962185529619501</v>
      </c>
      <c r="I1594" s="2">
        <f t="shared" si="221"/>
        <v>44.327487412319179</v>
      </c>
    </row>
    <row r="1595" spans="1:9" ht="13.5" x14ac:dyDescent="0.25">
      <c r="A1595" s="3">
        <f>TITRES_STAT!B1598</f>
        <v>44635</v>
      </c>
      <c r="B1595" s="5">
        <f>TITRES_STAT!D1598</f>
        <v>3.2665999999999999</v>
      </c>
      <c r="C1595" s="2">
        <f t="shared" si="216"/>
        <v>-8.3800000000000097E-2</v>
      </c>
      <c r="D1595" s="2">
        <f t="shared" si="217"/>
        <v>0</v>
      </c>
      <c r="E1595" s="2">
        <f t="shared" si="218"/>
        <v>8.3800000000000097E-2</v>
      </c>
      <c r="F1595" s="2">
        <f t="shared" si="223"/>
        <v>1.3751656227931178E-2</v>
      </c>
      <c r="G1595" s="2">
        <f t="shared" si="223"/>
        <v>2.3256922268465662E-2</v>
      </c>
      <c r="H1595" s="2">
        <f t="shared" si="220"/>
        <v>0.5912930382270406</v>
      </c>
      <c r="I1595" s="2">
        <f t="shared" si="221"/>
        <v>37.158023319566411</v>
      </c>
    </row>
    <row r="1596" spans="1:9" ht="13.5" x14ac:dyDescent="0.25">
      <c r="A1596" s="3">
        <f>TITRES_STAT!B1599</f>
        <v>44636</v>
      </c>
      <c r="B1596" s="5">
        <f>TITRES_STAT!D1599</f>
        <v>3.2246999999999999</v>
      </c>
      <c r="C1596" s="2">
        <f t="shared" si="216"/>
        <v>-4.1900000000000048E-2</v>
      </c>
      <c r="D1596" s="2">
        <f t="shared" si="217"/>
        <v>0</v>
      </c>
      <c r="E1596" s="2">
        <f t="shared" si="218"/>
        <v>4.1900000000000048E-2</v>
      </c>
      <c r="F1596" s="2">
        <f t="shared" si="223"/>
        <v>1.2769395068793238E-2</v>
      </c>
      <c r="G1596" s="2">
        <f t="shared" si="223"/>
        <v>2.4588570677860973E-2</v>
      </c>
      <c r="H1596" s="2">
        <f t="shared" si="220"/>
        <v>0.5193223809585048</v>
      </c>
      <c r="I1596" s="2">
        <f t="shared" si="221"/>
        <v>34.181184155983829</v>
      </c>
    </row>
    <row r="1597" spans="1:9" ht="13.5" x14ac:dyDescent="0.25">
      <c r="A1597" s="3">
        <f>TITRES_STAT!B1600</f>
        <v>44637</v>
      </c>
      <c r="B1597" s="5">
        <f>TITRES_STAT!D1600</f>
        <v>3.3252999999999999</v>
      </c>
      <c r="C1597" s="2">
        <f t="shared" si="216"/>
        <v>0.10060000000000002</v>
      </c>
      <c r="D1597" s="2">
        <f t="shared" si="217"/>
        <v>0.10060000000000002</v>
      </c>
      <c r="E1597" s="2">
        <f t="shared" si="218"/>
        <v>0</v>
      </c>
      <c r="F1597" s="2">
        <f t="shared" ref="F1597:G1612" si="224">((F1596*13)+D1597)/14</f>
        <v>1.9043009706736582E-2</v>
      </c>
      <c r="G1597" s="2">
        <f t="shared" si="224"/>
        <v>2.2832244200870905E-2</v>
      </c>
      <c r="H1597" s="2">
        <f t="shared" si="220"/>
        <v>0.83404020818988145</v>
      </c>
      <c r="I1597" s="2">
        <f t="shared" si="221"/>
        <v>45.475568336260366</v>
      </c>
    </row>
    <row r="1598" spans="1:9" ht="13.5" x14ac:dyDescent="0.25">
      <c r="A1598" s="3">
        <f>TITRES_STAT!B1601</f>
        <v>44638</v>
      </c>
      <c r="B1598" s="5">
        <f>TITRES_STAT!D1601</f>
        <v>3.3085</v>
      </c>
      <c r="C1598" s="2">
        <f t="shared" si="216"/>
        <v>-1.6799999999999926E-2</v>
      </c>
      <c r="D1598" s="2">
        <f t="shared" si="217"/>
        <v>0</v>
      </c>
      <c r="E1598" s="2">
        <f t="shared" si="218"/>
        <v>1.6799999999999926E-2</v>
      </c>
      <c r="F1598" s="2">
        <f t="shared" si="224"/>
        <v>1.7682794727683967E-2</v>
      </c>
      <c r="G1598" s="2">
        <f t="shared" si="224"/>
        <v>2.2401369615094407E-2</v>
      </c>
      <c r="H1598" s="2">
        <f t="shared" si="220"/>
        <v>0.78936221452142874</v>
      </c>
      <c r="I1598" s="2">
        <f t="shared" si="221"/>
        <v>44.114165824863271</v>
      </c>
    </row>
    <row r="1599" spans="1:9" ht="13.5" x14ac:dyDescent="0.25">
      <c r="A1599" s="3">
        <f>TITRES_STAT!B1602</f>
        <v>44641</v>
      </c>
      <c r="B1599" s="5">
        <f>TITRES_STAT!D1602</f>
        <v>3.4089999999999998</v>
      </c>
      <c r="C1599" s="2">
        <f t="shared" si="216"/>
        <v>0.10049999999999981</v>
      </c>
      <c r="D1599" s="2">
        <f t="shared" si="217"/>
        <v>0.10049999999999981</v>
      </c>
      <c r="E1599" s="2">
        <f t="shared" si="218"/>
        <v>0</v>
      </c>
      <c r="F1599" s="2">
        <f t="shared" si="224"/>
        <v>2.3598309389992241E-2</v>
      </c>
      <c r="G1599" s="2">
        <f t="shared" si="224"/>
        <v>2.0801271785444806E-2</v>
      </c>
      <c r="H1599" s="2">
        <f t="shared" si="220"/>
        <v>1.134464740108083</v>
      </c>
      <c r="I1599" s="2">
        <f t="shared" si="221"/>
        <v>53.149846834698096</v>
      </c>
    </row>
    <row r="1600" spans="1:9" ht="13.5" x14ac:dyDescent="0.25">
      <c r="A1600" s="3">
        <f>TITRES_STAT!B1603</f>
        <v>44642</v>
      </c>
      <c r="B1600" s="5">
        <f>TITRES_STAT!D1603</f>
        <v>3.3420000000000001</v>
      </c>
      <c r="C1600" s="2">
        <f t="shared" si="216"/>
        <v>-6.6999999999999726E-2</v>
      </c>
      <c r="D1600" s="2">
        <f t="shared" si="217"/>
        <v>0</v>
      </c>
      <c r="E1600" s="2">
        <f t="shared" si="218"/>
        <v>6.6999999999999726E-2</v>
      </c>
      <c r="F1600" s="2">
        <f t="shared" si="224"/>
        <v>2.191271586213565E-2</v>
      </c>
      <c r="G1600" s="2">
        <f t="shared" si="224"/>
        <v>2.4101180943627298E-2</v>
      </c>
      <c r="H1600" s="2">
        <f t="shared" si="220"/>
        <v>0.90919676979271391</v>
      </c>
      <c r="I1600" s="2">
        <f t="shared" si="221"/>
        <v>47.621952026004507</v>
      </c>
    </row>
    <row r="1601" spans="1:9" ht="13.5" x14ac:dyDescent="0.25">
      <c r="A1601" s="3">
        <f>TITRES_STAT!B1604</f>
        <v>44643</v>
      </c>
      <c r="B1601" s="5">
        <f>TITRES_STAT!D1604</f>
        <v>3.3504</v>
      </c>
      <c r="C1601" s="2">
        <f t="shared" si="216"/>
        <v>8.3999999999999631E-3</v>
      </c>
      <c r="D1601" s="2">
        <f t="shared" si="217"/>
        <v>8.3999999999999631E-3</v>
      </c>
      <c r="E1601" s="2">
        <f t="shared" si="218"/>
        <v>0</v>
      </c>
      <c r="F1601" s="2">
        <f t="shared" si="224"/>
        <v>2.0947521871983101E-2</v>
      </c>
      <c r="G1601" s="2">
        <f t="shared" si="224"/>
        <v>2.2379668019082487E-2</v>
      </c>
      <c r="H1601" s="2">
        <f t="shared" si="220"/>
        <v>0.93600681896271931</v>
      </c>
      <c r="I1601" s="2">
        <f t="shared" si="221"/>
        <v>48.347289368754204</v>
      </c>
    </row>
    <row r="1602" spans="1:9" ht="13.5" x14ac:dyDescent="0.25">
      <c r="A1602" s="3">
        <f>TITRES_STAT!B1605</f>
        <v>44644</v>
      </c>
      <c r="B1602" s="5">
        <f>TITRES_STAT!D1605</f>
        <v>3.3420000000000001</v>
      </c>
      <c r="C1602" s="2">
        <f t="shared" si="216"/>
        <v>-8.3999999999999631E-3</v>
      </c>
      <c r="D1602" s="2">
        <f t="shared" si="217"/>
        <v>0</v>
      </c>
      <c r="E1602" s="2">
        <f t="shared" si="218"/>
        <v>8.3999999999999631E-3</v>
      </c>
      <c r="F1602" s="2">
        <f t="shared" si="224"/>
        <v>1.9451270309698593E-2</v>
      </c>
      <c r="G1602" s="2">
        <f t="shared" si="224"/>
        <v>2.1381120303433733E-2</v>
      </c>
      <c r="H1602" s="2">
        <f t="shared" si="220"/>
        <v>0.90974046418768739</v>
      </c>
      <c r="I1602" s="2">
        <f t="shared" si="221"/>
        <v>47.636863817233284</v>
      </c>
    </row>
    <row r="1603" spans="1:9" ht="13.5" x14ac:dyDescent="0.25">
      <c r="A1603" s="3">
        <f>TITRES_STAT!B1606</f>
        <v>44645</v>
      </c>
      <c r="B1603" s="5">
        <f>TITRES_STAT!D1606</f>
        <v>3.3085</v>
      </c>
      <c r="C1603" s="2">
        <f t="shared" ref="C1603:C1666" si="225">B1603-B1602</f>
        <v>-3.3500000000000085E-2</v>
      </c>
      <c r="D1603" s="2">
        <f t="shared" ref="D1603:D1666" si="226">IF(C1603&gt;0,C1603,0)</f>
        <v>0</v>
      </c>
      <c r="E1603" s="2">
        <f t="shared" ref="E1603:E1666" si="227">IF(C1603&lt;0,-C1603,0)</f>
        <v>3.3500000000000085E-2</v>
      </c>
      <c r="F1603" s="2">
        <f t="shared" si="224"/>
        <v>1.8061893859005838E-2</v>
      </c>
      <c r="G1603" s="2">
        <f t="shared" si="224"/>
        <v>2.2246754567474186E-2</v>
      </c>
      <c r="H1603" s="2">
        <f t="shared" si="220"/>
        <v>0.81188893437127163</v>
      </c>
      <c r="I1603" s="2">
        <f t="shared" si="221"/>
        <v>44.808979125036622</v>
      </c>
    </row>
    <row r="1604" spans="1:9" ht="13.5" x14ac:dyDescent="0.25">
      <c r="A1604" s="3">
        <f>TITRES_STAT!B1607</f>
        <v>44648</v>
      </c>
      <c r="B1604" s="5">
        <f>TITRES_STAT!D1607</f>
        <v>3.3336000000000001</v>
      </c>
      <c r="C1604" s="2">
        <f t="shared" si="225"/>
        <v>2.5100000000000122E-2</v>
      </c>
      <c r="D1604" s="2">
        <f t="shared" si="226"/>
        <v>2.5100000000000122E-2</v>
      </c>
      <c r="E1604" s="2">
        <f t="shared" si="227"/>
        <v>0</v>
      </c>
      <c r="F1604" s="2">
        <f t="shared" si="224"/>
        <v>1.8564615726219719E-2</v>
      </c>
      <c r="G1604" s="2">
        <f t="shared" si="224"/>
        <v>2.0657700669797458E-2</v>
      </c>
      <c r="H1604" s="2">
        <f t="shared" si="220"/>
        <v>0.8986777387747743</v>
      </c>
      <c r="I1604" s="2">
        <f t="shared" si="221"/>
        <v>47.331767809880965</v>
      </c>
    </row>
    <row r="1605" spans="1:9" ht="13.5" x14ac:dyDescent="0.25">
      <c r="A1605" s="3">
        <f>TITRES_STAT!B1608</f>
        <v>44649</v>
      </c>
      <c r="B1605" s="5">
        <f>TITRES_STAT!D1608</f>
        <v>3.3252999999999999</v>
      </c>
      <c r="C1605" s="2">
        <f t="shared" si="225"/>
        <v>-8.3000000000001961E-3</v>
      </c>
      <c r="D1605" s="2">
        <f t="shared" si="226"/>
        <v>0</v>
      </c>
      <c r="E1605" s="2">
        <f t="shared" si="227"/>
        <v>8.3000000000001961E-3</v>
      </c>
      <c r="F1605" s="2">
        <f t="shared" si="224"/>
        <v>1.7238571745775453E-2</v>
      </c>
      <c r="G1605" s="2">
        <f t="shared" si="224"/>
        <v>1.977500776481194E-2</v>
      </c>
      <c r="H1605" s="2">
        <f t="shared" si="220"/>
        <v>0.87173527064045586</v>
      </c>
      <c r="I1605" s="2">
        <f t="shared" si="221"/>
        <v>46.573641278992</v>
      </c>
    </row>
    <row r="1606" spans="1:9" ht="13.5" x14ac:dyDescent="0.25">
      <c r="A1606" s="3">
        <f>TITRES_STAT!B1609</f>
        <v>44650</v>
      </c>
      <c r="B1606" s="5">
        <f>TITRES_STAT!D1609</f>
        <v>3.3001</v>
      </c>
      <c r="C1606" s="2">
        <f t="shared" si="225"/>
        <v>-2.5199999999999889E-2</v>
      </c>
      <c r="D1606" s="2">
        <f t="shared" si="226"/>
        <v>0</v>
      </c>
      <c r="E1606" s="2">
        <f t="shared" si="227"/>
        <v>2.5199999999999889E-2</v>
      </c>
      <c r="F1606" s="2">
        <f t="shared" si="224"/>
        <v>1.6007245192505778E-2</v>
      </c>
      <c r="G1606" s="2">
        <f t="shared" si="224"/>
        <v>2.0162507210182506E-2</v>
      </c>
      <c r="H1606" s="2">
        <f t="shared" si="220"/>
        <v>0.793911442939089</v>
      </c>
      <c r="I1606" s="2">
        <f t="shared" si="221"/>
        <v>44.255888219229433</v>
      </c>
    </row>
    <row r="1607" spans="1:9" ht="13.5" x14ac:dyDescent="0.25">
      <c r="A1607" s="3">
        <f>TITRES_STAT!B1610</f>
        <v>44651</v>
      </c>
      <c r="B1607" s="5">
        <f>TITRES_STAT!D1610</f>
        <v>3.2665999999999999</v>
      </c>
      <c r="C1607" s="2">
        <f t="shared" si="225"/>
        <v>-3.3500000000000085E-2</v>
      </c>
      <c r="D1607" s="2">
        <f t="shared" si="226"/>
        <v>0</v>
      </c>
      <c r="E1607" s="2">
        <f t="shared" si="227"/>
        <v>3.3500000000000085E-2</v>
      </c>
      <c r="F1607" s="2">
        <f t="shared" si="224"/>
        <v>1.4863870535898225E-2</v>
      </c>
      <c r="G1607" s="2">
        <f t="shared" si="224"/>
        <v>2.1115185266598051E-2</v>
      </c>
      <c r="H1607" s="2">
        <f t="shared" si="220"/>
        <v>0.70394222680164054</v>
      </c>
      <c r="I1607" s="2">
        <f t="shared" si="221"/>
        <v>41.312564224842582</v>
      </c>
    </row>
    <row r="1608" spans="1:9" ht="13.5" x14ac:dyDescent="0.25">
      <c r="A1608" s="3">
        <f>TITRES_STAT!B1611</f>
        <v>44652</v>
      </c>
      <c r="B1608" s="5">
        <f>TITRES_STAT!D1611</f>
        <v>3.2665999999999999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1.380216549761978E-2</v>
      </c>
      <c r="G1608" s="2">
        <f t="shared" si="224"/>
        <v>1.9606957747555331E-2</v>
      </c>
      <c r="H1608" s="2">
        <f t="shared" si="220"/>
        <v>0.70394222680164065</v>
      </c>
      <c r="I1608" s="2">
        <f t="shared" si="221"/>
        <v>41.312564224842582</v>
      </c>
    </row>
    <row r="1609" spans="1:9" ht="13.5" x14ac:dyDescent="0.25">
      <c r="A1609" s="3">
        <f>TITRES_STAT!B1612</f>
        <v>44655</v>
      </c>
      <c r="B1609" s="5">
        <f>TITRES_STAT!D1612</f>
        <v>3.141</v>
      </c>
      <c r="C1609" s="2">
        <f t="shared" si="225"/>
        <v>-0.12559999999999993</v>
      </c>
      <c r="D1609" s="2">
        <f t="shared" si="226"/>
        <v>0</v>
      </c>
      <c r="E1609" s="2">
        <f t="shared" si="227"/>
        <v>0.12559999999999993</v>
      </c>
      <c r="F1609" s="2">
        <f t="shared" si="224"/>
        <v>1.2816296533504081E-2</v>
      </c>
      <c r="G1609" s="2">
        <f t="shared" si="224"/>
        <v>2.7177889337015659E-2</v>
      </c>
      <c r="H1609" s="2">
        <f t="shared" si="220"/>
        <v>0.47157070862190098</v>
      </c>
      <c r="I1609" s="2">
        <f t="shared" si="221"/>
        <v>32.045399236270356</v>
      </c>
    </row>
    <row r="1610" spans="1:9" ht="13.5" x14ac:dyDescent="0.25">
      <c r="A1610" s="3">
        <f>TITRES_STAT!B1613</f>
        <v>44656</v>
      </c>
      <c r="B1610" s="5">
        <f>TITRES_STAT!D1613</f>
        <v>3.1326000000000001</v>
      </c>
      <c r="C1610" s="2">
        <f t="shared" si="225"/>
        <v>-8.3999999999999631E-3</v>
      </c>
      <c r="D1610" s="2">
        <f t="shared" si="226"/>
        <v>0</v>
      </c>
      <c r="E1610" s="2">
        <f t="shared" si="227"/>
        <v>8.3999999999999631E-3</v>
      </c>
      <c r="F1610" s="2">
        <f t="shared" si="224"/>
        <v>1.1900846781110933E-2</v>
      </c>
      <c r="G1610" s="2">
        <f t="shared" si="224"/>
        <v>2.5836611527228822E-2</v>
      </c>
      <c r="H1610" s="2">
        <f t="shared" si="220"/>
        <v>0.46061948830127381</v>
      </c>
      <c r="I1610" s="2">
        <f t="shared" si="221"/>
        <v>31.535899116133407</v>
      </c>
    </row>
    <row r="1611" spans="1:9" ht="13.5" x14ac:dyDescent="0.25">
      <c r="A1611" s="3">
        <f>TITRES_STAT!B1614</f>
        <v>44657</v>
      </c>
      <c r="B1611" s="5">
        <f>TITRES_STAT!D1614</f>
        <v>3.2498999999999998</v>
      </c>
      <c r="C1611" s="2">
        <f t="shared" si="225"/>
        <v>0.11729999999999974</v>
      </c>
      <c r="D1611" s="2">
        <f t="shared" si="226"/>
        <v>0.11729999999999974</v>
      </c>
      <c r="E1611" s="2">
        <f t="shared" si="227"/>
        <v>0</v>
      </c>
      <c r="F1611" s="2">
        <f t="shared" si="224"/>
        <v>1.9429357725317276E-2</v>
      </c>
      <c r="G1611" s="2">
        <f t="shared" si="224"/>
        <v>2.3991139275283905E-2</v>
      </c>
      <c r="H1611" s="2">
        <f t="shared" si="220"/>
        <v>0.80985556802355541</v>
      </c>
      <c r="I1611" s="2">
        <f t="shared" si="221"/>
        <v>44.746972207730067</v>
      </c>
    </row>
    <row r="1612" spans="1:9" ht="13.5" x14ac:dyDescent="0.25">
      <c r="A1612" s="3">
        <f>TITRES_STAT!B1615</f>
        <v>44658</v>
      </c>
      <c r="B1612" s="5">
        <f>TITRES_STAT!D1615</f>
        <v>3.1911999999999998</v>
      </c>
      <c r="C1612" s="2">
        <f t="shared" si="225"/>
        <v>-5.8699999999999974E-2</v>
      </c>
      <c r="D1612" s="2">
        <f t="shared" si="226"/>
        <v>0</v>
      </c>
      <c r="E1612" s="2">
        <f t="shared" si="227"/>
        <v>5.8699999999999974E-2</v>
      </c>
      <c r="F1612" s="2">
        <f t="shared" si="224"/>
        <v>1.8041546459223186E-2</v>
      </c>
      <c r="G1612" s="2">
        <f t="shared" si="224"/>
        <v>2.6470343612763625E-2</v>
      </c>
      <c r="H1612" s="2">
        <f t="shared" si="220"/>
        <v>0.68157583154771773</v>
      </c>
      <c r="I1612" s="2">
        <f t="shared" si="221"/>
        <v>40.531971188025302</v>
      </c>
    </row>
    <row r="1613" spans="1:9" ht="13.5" x14ac:dyDescent="0.25">
      <c r="A1613" s="3">
        <f>TITRES_STAT!B1616</f>
        <v>44659</v>
      </c>
      <c r="B1613" s="5">
        <f>TITRES_STAT!D1616</f>
        <v>3.2330999999999999</v>
      </c>
      <c r="C1613" s="2">
        <f t="shared" si="225"/>
        <v>4.1900000000000048E-2</v>
      </c>
      <c r="D1613" s="2">
        <f t="shared" si="226"/>
        <v>4.1900000000000048E-2</v>
      </c>
      <c r="E1613" s="2">
        <f t="shared" si="227"/>
        <v>0</v>
      </c>
      <c r="F1613" s="2">
        <f t="shared" ref="F1613:G1628" si="228">((F1612*13)+D1613)/14</f>
        <v>1.974572171213582E-2</v>
      </c>
      <c r="G1613" s="2">
        <f t="shared" si="228"/>
        <v>2.4579604783280508E-2</v>
      </c>
      <c r="H1613" s="2">
        <f t="shared" si="220"/>
        <v>0.80333764054527101</v>
      </c>
      <c r="I1613" s="2">
        <f t="shared" si="221"/>
        <v>44.547267382627673</v>
      </c>
    </row>
    <row r="1614" spans="1:9" ht="13.5" x14ac:dyDescent="0.25">
      <c r="A1614" s="3">
        <f>TITRES_STAT!B1617</f>
        <v>44662</v>
      </c>
      <c r="B1614" s="5">
        <f>TITRES_STAT!D1617</f>
        <v>3.2665999999999999</v>
      </c>
      <c r="C1614" s="2">
        <f t="shared" si="225"/>
        <v>3.3500000000000085E-2</v>
      </c>
      <c r="D1614" s="2">
        <f t="shared" si="226"/>
        <v>3.3500000000000085E-2</v>
      </c>
      <c r="E1614" s="2">
        <f t="shared" si="227"/>
        <v>0</v>
      </c>
      <c r="F1614" s="2">
        <f t="shared" si="228"/>
        <v>2.0728170161268981E-2</v>
      </c>
      <c r="G1614" s="2">
        <f t="shared" si="228"/>
        <v>2.2823918727331898E-2</v>
      </c>
      <c r="H1614" s="2">
        <f t="shared" si="220"/>
        <v>0.90817753116368949</v>
      </c>
      <c r="I1614" s="2">
        <f t="shared" si="221"/>
        <v>47.593974686927766</v>
      </c>
    </row>
    <row r="1615" spans="1:9" ht="13.5" x14ac:dyDescent="0.25">
      <c r="A1615" s="3">
        <f>TITRES_STAT!B1618</f>
        <v>44663</v>
      </c>
      <c r="B1615" s="5">
        <f>TITRES_STAT!D1618</f>
        <v>3.2246999999999999</v>
      </c>
      <c r="C1615" s="2">
        <f t="shared" si="225"/>
        <v>-4.1900000000000048E-2</v>
      </c>
      <c r="D1615" s="2">
        <f t="shared" si="226"/>
        <v>0</v>
      </c>
      <c r="E1615" s="2">
        <f t="shared" si="227"/>
        <v>4.1900000000000048E-2</v>
      </c>
      <c r="F1615" s="2">
        <f t="shared" si="228"/>
        <v>1.9247586578321197E-2</v>
      </c>
      <c r="G1615" s="2">
        <f t="shared" si="228"/>
        <v>2.4186495961093908E-2</v>
      </c>
      <c r="H1615" s="2">
        <f t="shared" si="220"/>
        <v>0.79579888749832228</v>
      </c>
      <c r="I1615" s="2">
        <f t="shared" si="221"/>
        <v>44.314477140974716</v>
      </c>
    </row>
    <row r="1616" spans="1:9" ht="13.5" x14ac:dyDescent="0.25">
      <c r="A1616" s="3">
        <f>TITRES_STAT!B1619</f>
        <v>44664</v>
      </c>
      <c r="B1616" s="5">
        <f>TITRES_STAT!D1619</f>
        <v>3.2080000000000002</v>
      </c>
      <c r="C1616" s="2">
        <f t="shared" si="225"/>
        <v>-1.6699999999999715E-2</v>
      </c>
      <c r="D1616" s="2">
        <f t="shared" si="226"/>
        <v>0</v>
      </c>
      <c r="E1616" s="2">
        <f t="shared" si="227"/>
        <v>1.6699999999999715E-2</v>
      </c>
      <c r="F1616" s="2">
        <f t="shared" si="228"/>
        <v>1.7872758965583969E-2</v>
      </c>
      <c r="G1616" s="2">
        <f t="shared" si="228"/>
        <v>2.3651746249587182E-2</v>
      </c>
      <c r="H1616" s="2">
        <f t="shared" si="220"/>
        <v>0.75566339909874181</v>
      </c>
      <c r="I1616" s="2">
        <f t="shared" si="221"/>
        <v>43.041473638207449</v>
      </c>
    </row>
    <row r="1617" spans="1:9" ht="13.5" x14ac:dyDescent="0.25">
      <c r="A1617" s="3">
        <f>TITRES_STAT!B1620</f>
        <v>44665</v>
      </c>
      <c r="B1617" s="5">
        <f>TITRES_STAT!D1620</f>
        <v>3.2080000000000002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1.6596133325185114E-2</v>
      </c>
      <c r="G1617" s="2">
        <f t="shared" si="228"/>
        <v>2.1962335803188099E-2</v>
      </c>
      <c r="H1617" s="2">
        <f t="shared" ref="H1617:H1680" si="229">F1617/G1617</f>
        <v>0.75566339909874181</v>
      </c>
      <c r="I1617" s="2">
        <f t="shared" ref="I1617:I1680" si="230">IF(G1617=0,100,100-(100/(1+H1617)))</f>
        <v>43.041473638207449</v>
      </c>
    </row>
    <row r="1618" spans="1:9" ht="13.5" x14ac:dyDescent="0.25">
      <c r="A1618" s="3">
        <f>TITRES_STAT!B1621</f>
        <v>44666</v>
      </c>
      <c r="B1618" s="5">
        <f>TITRES_STAT!D1621</f>
        <v>3.1911999999999998</v>
      </c>
      <c r="C1618" s="2">
        <f t="shared" si="225"/>
        <v>-1.680000000000037E-2</v>
      </c>
      <c r="D1618" s="2">
        <f t="shared" si="226"/>
        <v>0</v>
      </c>
      <c r="E1618" s="2">
        <f t="shared" si="227"/>
        <v>1.680000000000037E-2</v>
      </c>
      <c r="F1618" s="2">
        <f t="shared" si="228"/>
        <v>1.5410695230529034E-2</v>
      </c>
      <c r="G1618" s="2">
        <f t="shared" si="228"/>
        <v>2.1593597531531832E-2</v>
      </c>
      <c r="H1618" s="2">
        <f t="shared" si="229"/>
        <v>0.71366965175792141</v>
      </c>
      <c r="I1618" s="2">
        <f t="shared" si="230"/>
        <v>41.645695891610309</v>
      </c>
    </row>
    <row r="1619" spans="1:9" ht="13.5" x14ac:dyDescent="0.25">
      <c r="A1619" s="3">
        <f>TITRES_STAT!B1622</f>
        <v>44669</v>
      </c>
      <c r="B1619" s="5">
        <f>TITRES_STAT!D1622</f>
        <v>3.2582</v>
      </c>
      <c r="C1619" s="2">
        <f t="shared" si="225"/>
        <v>6.7000000000000171E-2</v>
      </c>
      <c r="D1619" s="2">
        <f t="shared" si="226"/>
        <v>6.7000000000000171E-2</v>
      </c>
      <c r="E1619" s="2">
        <f t="shared" si="227"/>
        <v>0</v>
      </c>
      <c r="F1619" s="2">
        <f t="shared" si="228"/>
        <v>1.9095645571205546E-2</v>
      </c>
      <c r="G1619" s="2">
        <f t="shared" si="228"/>
        <v>2.0051197707850986E-2</v>
      </c>
      <c r="H1619" s="2">
        <f t="shared" si="229"/>
        <v>0.95234438607768068</v>
      </c>
      <c r="I1619" s="2">
        <f t="shared" si="230"/>
        <v>48.779528492458724</v>
      </c>
    </row>
    <row r="1620" spans="1:9" ht="13.5" x14ac:dyDescent="0.25">
      <c r="A1620" s="3">
        <f>TITRES_STAT!B1623</f>
        <v>44670</v>
      </c>
      <c r="B1620" s="5">
        <f>TITRES_STAT!D1623</f>
        <v>3.2498999999999998</v>
      </c>
      <c r="C1620" s="2">
        <f t="shared" si="225"/>
        <v>-8.3000000000001961E-3</v>
      </c>
      <c r="D1620" s="2">
        <f t="shared" si="226"/>
        <v>0</v>
      </c>
      <c r="E1620" s="2">
        <f t="shared" si="227"/>
        <v>8.3000000000001961E-3</v>
      </c>
      <c r="F1620" s="2">
        <f t="shared" si="228"/>
        <v>1.7731670887548005E-2</v>
      </c>
      <c r="G1620" s="2">
        <f t="shared" si="228"/>
        <v>1.9211826443004502E-2</v>
      </c>
      <c r="H1620" s="2">
        <f t="shared" si="229"/>
        <v>0.92295602087351469</v>
      </c>
      <c r="I1620" s="2">
        <f t="shared" si="230"/>
        <v>47.996730598875381</v>
      </c>
    </row>
    <row r="1621" spans="1:9" ht="13.5" x14ac:dyDescent="0.25">
      <c r="A1621" s="3">
        <f>TITRES_STAT!B1624</f>
        <v>44671</v>
      </c>
      <c r="B1621" s="5">
        <f>TITRES_STAT!D1624</f>
        <v>3.2414999999999998</v>
      </c>
      <c r="C1621" s="2">
        <f t="shared" si="225"/>
        <v>-8.3999999999999631E-3</v>
      </c>
      <c r="D1621" s="2">
        <f t="shared" si="226"/>
        <v>0</v>
      </c>
      <c r="E1621" s="2">
        <f t="shared" si="227"/>
        <v>8.3999999999999631E-3</v>
      </c>
      <c r="F1621" s="2">
        <f t="shared" si="228"/>
        <v>1.6465122967008864E-2</v>
      </c>
      <c r="G1621" s="2">
        <f t="shared" si="228"/>
        <v>1.8439553125647039E-2</v>
      </c>
      <c r="H1621" s="2">
        <f t="shared" si="229"/>
        <v>0.89292418611316582</v>
      </c>
      <c r="I1621" s="2">
        <f t="shared" si="230"/>
        <v>47.171682451089119</v>
      </c>
    </row>
    <row r="1622" spans="1:9" ht="13.5" x14ac:dyDescent="0.25">
      <c r="A1622" s="3">
        <f>TITRES_STAT!B1625</f>
        <v>44672</v>
      </c>
      <c r="B1622" s="5">
        <f>TITRES_STAT!D1625</f>
        <v>3.2330999999999999</v>
      </c>
      <c r="C1622" s="2">
        <f t="shared" si="225"/>
        <v>-8.3999999999999631E-3</v>
      </c>
      <c r="D1622" s="2">
        <f t="shared" si="226"/>
        <v>0</v>
      </c>
      <c r="E1622" s="2">
        <f t="shared" si="227"/>
        <v>8.3999999999999631E-3</v>
      </c>
      <c r="F1622" s="2">
        <f t="shared" si="228"/>
        <v>1.5289042755079659E-2</v>
      </c>
      <c r="G1622" s="2">
        <f t="shared" si="228"/>
        <v>1.7722442188100821E-2</v>
      </c>
      <c r="H1622" s="2">
        <f t="shared" si="229"/>
        <v>0.86269389922710582</v>
      </c>
      <c r="I1622" s="2">
        <f t="shared" si="230"/>
        <v>46.314313886198178</v>
      </c>
    </row>
    <row r="1623" spans="1:9" ht="13.5" x14ac:dyDescent="0.25">
      <c r="A1623" s="3">
        <f>TITRES_STAT!B1626</f>
        <v>44673</v>
      </c>
      <c r="B1623" s="5">
        <f>TITRES_STAT!D1626</f>
        <v>3.1745000000000001</v>
      </c>
      <c r="C1623" s="2">
        <f t="shared" si="225"/>
        <v>-5.8599999999999763E-2</v>
      </c>
      <c r="D1623" s="2">
        <f t="shared" si="226"/>
        <v>0</v>
      </c>
      <c r="E1623" s="2">
        <f t="shared" si="227"/>
        <v>5.8599999999999763E-2</v>
      </c>
      <c r="F1623" s="2">
        <f t="shared" si="228"/>
        <v>1.4196968272573969E-2</v>
      </c>
      <c r="G1623" s="2">
        <f t="shared" si="228"/>
        <v>2.0642267746093602E-2</v>
      </c>
      <c r="H1623" s="2">
        <f t="shared" si="229"/>
        <v>0.68776204471335967</v>
      </c>
      <c r="I1623" s="2">
        <f t="shared" si="230"/>
        <v>40.749941430882544</v>
      </c>
    </row>
    <row r="1624" spans="1:9" ht="13.5" x14ac:dyDescent="0.25">
      <c r="A1624" s="3">
        <f>TITRES_STAT!B1627</f>
        <v>44676</v>
      </c>
      <c r="B1624" s="5">
        <f>TITRES_STAT!D1627</f>
        <v>3.1745000000000001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1.3182899110247257E-2</v>
      </c>
      <c r="G1624" s="2">
        <f t="shared" si="228"/>
        <v>1.9167820049944058E-2</v>
      </c>
      <c r="H1624" s="2">
        <f t="shared" si="229"/>
        <v>0.68776204471335967</v>
      </c>
      <c r="I1624" s="2">
        <f t="shared" si="230"/>
        <v>40.749941430882544</v>
      </c>
    </row>
    <row r="1625" spans="1:9" ht="13.5" x14ac:dyDescent="0.25">
      <c r="A1625" s="3">
        <f>TITRES_STAT!B1628</f>
        <v>44677</v>
      </c>
      <c r="B1625" s="5">
        <f>TITRES_STAT!D1628</f>
        <v>3.1661000000000001</v>
      </c>
      <c r="C1625" s="2">
        <f t="shared" si="225"/>
        <v>-8.3999999999999631E-3</v>
      </c>
      <c r="D1625" s="2">
        <f t="shared" si="226"/>
        <v>0</v>
      </c>
      <c r="E1625" s="2">
        <f t="shared" si="227"/>
        <v>8.3999999999999631E-3</v>
      </c>
      <c r="F1625" s="2">
        <f t="shared" si="228"/>
        <v>1.2241263459515312E-2</v>
      </c>
      <c r="G1625" s="2">
        <f t="shared" si="228"/>
        <v>1.839869004637662E-2</v>
      </c>
      <c r="H1625" s="2">
        <f t="shared" si="229"/>
        <v>0.66533342475249035</v>
      </c>
      <c r="I1625" s="2">
        <f t="shared" si="230"/>
        <v>39.951964865616951</v>
      </c>
    </row>
    <row r="1626" spans="1:9" ht="13.5" x14ac:dyDescent="0.25">
      <c r="A1626" s="3">
        <f>TITRES_STAT!B1629</f>
        <v>44678</v>
      </c>
      <c r="B1626" s="5">
        <f>TITRES_STAT!D1629</f>
        <v>3.141</v>
      </c>
      <c r="C1626" s="2">
        <f t="shared" si="225"/>
        <v>-2.5100000000000122E-2</v>
      </c>
      <c r="D1626" s="2">
        <f t="shared" si="226"/>
        <v>0</v>
      </c>
      <c r="E1626" s="2">
        <f t="shared" si="227"/>
        <v>2.5100000000000122E-2</v>
      </c>
      <c r="F1626" s="2">
        <f t="shared" si="228"/>
        <v>1.1366887498121361E-2</v>
      </c>
      <c r="G1626" s="2">
        <f t="shared" si="228"/>
        <v>1.8877355043064013E-2</v>
      </c>
      <c r="H1626" s="2">
        <f t="shared" si="229"/>
        <v>0.60214407538506431</v>
      </c>
      <c r="I1626" s="2">
        <f t="shared" si="230"/>
        <v>37.583640862033157</v>
      </c>
    </row>
    <row r="1627" spans="1:9" ht="13.5" x14ac:dyDescent="0.25">
      <c r="A1627" s="3">
        <f>TITRES_STAT!B1630</f>
        <v>44679</v>
      </c>
      <c r="B1627" s="5">
        <f>TITRES_STAT!D1630</f>
        <v>3.141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1.0554966962541264E-2</v>
      </c>
      <c r="G1627" s="2">
        <f t="shared" si="228"/>
        <v>1.7528972539988013E-2</v>
      </c>
      <c r="H1627" s="2">
        <f t="shared" si="229"/>
        <v>0.60214407538506431</v>
      </c>
      <c r="I1627" s="2">
        <f t="shared" si="230"/>
        <v>37.583640862033157</v>
      </c>
    </row>
    <row r="1628" spans="1:9" ht="13.5" x14ac:dyDescent="0.25">
      <c r="A1628" s="3">
        <f>TITRES_STAT!B1631</f>
        <v>44680</v>
      </c>
      <c r="B1628" s="5">
        <f>TITRES_STAT!D1631</f>
        <v>3.0991</v>
      </c>
      <c r="C1628" s="2">
        <f t="shared" si="225"/>
        <v>-4.1900000000000048E-2</v>
      </c>
      <c r="D1628" s="2">
        <f t="shared" si="226"/>
        <v>0</v>
      </c>
      <c r="E1628" s="2">
        <f t="shared" si="227"/>
        <v>4.1900000000000048E-2</v>
      </c>
      <c r="F1628" s="2">
        <f t="shared" si="228"/>
        <v>9.8010407509311736E-3</v>
      </c>
      <c r="G1628" s="2">
        <f t="shared" si="228"/>
        <v>1.9269760215703157E-2</v>
      </c>
      <c r="H1628" s="2">
        <f t="shared" si="229"/>
        <v>0.50862287030142639</v>
      </c>
      <c r="I1628" s="2">
        <f t="shared" si="230"/>
        <v>33.714381527293327</v>
      </c>
    </row>
    <row r="1629" spans="1:9" ht="13.5" x14ac:dyDescent="0.25">
      <c r="A1629" s="3">
        <f>TITRES_STAT!B1632</f>
        <v>44685</v>
      </c>
      <c r="B1629" s="5">
        <f>TITRES_STAT!D1632</f>
        <v>3.0991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9.1009664115789483E-3</v>
      </c>
      <c r="G1629" s="2">
        <f t="shared" si="231"/>
        <v>1.7893348771724358E-2</v>
      </c>
      <c r="H1629" s="2">
        <f t="shared" si="229"/>
        <v>0.50862287030142661</v>
      </c>
      <c r="I1629" s="2">
        <f t="shared" si="230"/>
        <v>33.714381527293327</v>
      </c>
    </row>
    <row r="1630" spans="1:9" ht="13.5" x14ac:dyDescent="0.25">
      <c r="A1630" s="3">
        <f>TITRES_STAT!B1633</f>
        <v>44686</v>
      </c>
      <c r="B1630" s="5">
        <f>TITRES_STAT!D1633</f>
        <v>3.0991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8.4508973821804511E-3</v>
      </c>
      <c r="G1630" s="2">
        <f t="shared" si="231"/>
        <v>1.6615252430886903E-2</v>
      </c>
      <c r="H1630" s="2">
        <f t="shared" si="229"/>
        <v>0.5086228703014265</v>
      </c>
      <c r="I1630" s="2">
        <f t="shared" si="230"/>
        <v>33.714381527293327</v>
      </c>
    </row>
    <row r="1631" spans="1:9" ht="13.5" x14ac:dyDescent="0.25">
      <c r="A1631" s="3">
        <f>TITRES_STAT!B1634</f>
        <v>44687</v>
      </c>
      <c r="B1631" s="5">
        <f>TITRES_STAT!D1634</f>
        <v>3.0655999999999999</v>
      </c>
      <c r="C1631" s="2">
        <f t="shared" si="225"/>
        <v>-3.3500000000000085E-2</v>
      </c>
      <c r="D1631" s="2">
        <f t="shared" si="226"/>
        <v>0</v>
      </c>
      <c r="E1631" s="2">
        <f t="shared" si="227"/>
        <v>3.3500000000000085E-2</v>
      </c>
      <c r="F1631" s="2">
        <f t="shared" si="231"/>
        <v>7.8472618548818471E-3</v>
      </c>
      <c r="G1631" s="2">
        <f t="shared" si="231"/>
        <v>1.78213058286807E-2</v>
      </c>
      <c r="H1631" s="2">
        <f t="shared" si="229"/>
        <v>0.44033035122784686</v>
      </c>
      <c r="I1631" s="2">
        <f t="shared" si="230"/>
        <v>30.571483191510609</v>
      </c>
    </row>
    <row r="1632" spans="1:9" ht="13.5" x14ac:dyDescent="0.25">
      <c r="A1632" s="3">
        <f>TITRES_STAT!B1635</f>
        <v>44690</v>
      </c>
      <c r="B1632" s="5">
        <f>TITRES_STAT!D1635</f>
        <v>3.0070000000000001</v>
      </c>
      <c r="C1632" s="2">
        <f t="shared" si="225"/>
        <v>-5.8599999999999763E-2</v>
      </c>
      <c r="D1632" s="2">
        <f t="shared" si="226"/>
        <v>0</v>
      </c>
      <c r="E1632" s="2">
        <f t="shared" si="227"/>
        <v>5.8599999999999763E-2</v>
      </c>
      <c r="F1632" s="2">
        <f t="shared" si="231"/>
        <v>7.2867431509617154E-3</v>
      </c>
      <c r="G1632" s="2">
        <f t="shared" si="231"/>
        <v>2.0734069698060631E-2</v>
      </c>
      <c r="H1632" s="2">
        <f t="shared" si="229"/>
        <v>0.35143815261908201</v>
      </c>
      <c r="I1632" s="2">
        <f t="shared" si="230"/>
        <v>26.004752932126138</v>
      </c>
    </row>
    <row r="1633" spans="1:9" ht="13.5" x14ac:dyDescent="0.25">
      <c r="A1633" s="3">
        <f>TITRES_STAT!B1636</f>
        <v>44691</v>
      </c>
      <c r="B1633" s="5">
        <f>TITRES_STAT!D1636</f>
        <v>2.9817999999999998</v>
      </c>
      <c r="C1633" s="2">
        <f t="shared" si="225"/>
        <v>-2.5200000000000333E-2</v>
      </c>
      <c r="D1633" s="2">
        <f t="shared" si="226"/>
        <v>0</v>
      </c>
      <c r="E1633" s="2">
        <f t="shared" si="227"/>
        <v>2.5200000000000333E-2</v>
      </c>
      <c r="F1633" s="2">
        <f t="shared" si="231"/>
        <v>6.7662614973215936E-3</v>
      </c>
      <c r="G1633" s="2">
        <f t="shared" si="231"/>
        <v>2.1053064719627753E-2</v>
      </c>
      <c r="H1633" s="2">
        <f t="shared" si="229"/>
        <v>0.32139080876968068</v>
      </c>
      <c r="I1633" s="2">
        <f t="shared" si="230"/>
        <v>24.322161667593321</v>
      </c>
    </row>
    <row r="1634" spans="1:9" ht="13.5" x14ac:dyDescent="0.25">
      <c r="A1634" s="3">
        <f>TITRES_STAT!B1637</f>
        <v>44692</v>
      </c>
      <c r="B1634" s="5">
        <f>TITRES_STAT!D1637</f>
        <v>3.0405000000000002</v>
      </c>
      <c r="C1634" s="2">
        <f t="shared" si="225"/>
        <v>5.8700000000000419E-2</v>
      </c>
      <c r="D1634" s="2">
        <f t="shared" si="226"/>
        <v>5.8700000000000419E-2</v>
      </c>
      <c r="E1634" s="2">
        <f t="shared" si="227"/>
        <v>0</v>
      </c>
      <c r="F1634" s="2">
        <f t="shared" si="231"/>
        <v>1.0475814247512939E-2</v>
      </c>
      <c r="G1634" s="2">
        <f t="shared" si="231"/>
        <v>1.9549274382511483E-2</v>
      </c>
      <c r="H1634" s="2">
        <f t="shared" si="229"/>
        <v>0.53586716532478884</v>
      </c>
      <c r="I1634" s="2">
        <f t="shared" si="230"/>
        <v>34.89020257891049</v>
      </c>
    </row>
    <row r="1635" spans="1:9" ht="13.5" x14ac:dyDescent="0.25">
      <c r="A1635" s="3">
        <f>TITRES_STAT!B1638</f>
        <v>44693</v>
      </c>
      <c r="B1635" s="5">
        <f>TITRES_STAT!D1638</f>
        <v>3.0571999999999999</v>
      </c>
      <c r="C1635" s="2">
        <f t="shared" si="225"/>
        <v>1.6699999999999715E-2</v>
      </c>
      <c r="D1635" s="2">
        <f t="shared" si="226"/>
        <v>1.6699999999999715E-2</v>
      </c>
      <c r="E1635" s="2">
        <f t="shared" si="227"/>
        <v>0</v>
      </c>
      <c r="F1635" s="2">
        <f t="shared" si="231"/>
        <v>1.0920398944119138E-2</v>
      </c>
      <c r="G1635" s="2">
        <f t="shared" si="231"/>
        <v>1.8152897640903519E-2</v>
      </c>
      <c r="H1635" s="2">
        <f t="shared" si="229"/>
        <v>0.60157883111247468</v>
      </c>
      <c r="I1635" s="2">
        <f t="shared" si="230"/>
        <v>37.561612293202657</v>
      </c>
    </row>
    <row r="1636" spans="1:9" ht="13.5" x14ac:dyDescent="0.25">
      <c r="A1636" s="3">
        <f>TITRES_STAT!B1639</f>
        <v>44694</v>
      </c>
      <c r="B1636" s="5">
        <f>TITRES_STAT!D1639</f>
        <v>3.0152999999999999</v>
      </c>
      <c r="C1636" s="2">
        <f t="shared" si="225"/>
        <v>-4.1900000000000048E-2</v>
      </c>
      <c r="D1636" s="2">
        <f t="shared" si="226"/>
        <v>0</v>
      </c>
      <c r="E1636" s="2">
        <f t="shared" si="227"/>
        <v>4.1900000000000048E-2</v>
      </c>
      <c r="F1636" s="2">
        <f t="shared" si="231"/>
        <v>1.0140370448110628E-2</v>
      </c>
      <c r="G1636" s="2">
        <f t="shared" si="231"/>
        <v>1.9849119237981844E-2</v>
      </c>
      <c r="H1636" s="2">
        <f t="shared" si="229"/>
        <v>0.51087256449680374</v>
      </c>
      <c r="I1636" s="2">
        <f t="shared" si="230"/>
        <v>33.813081030229043</v>
      </c>
    </row>
    <row r="1637" spans="1:9" ht="13.5" x14ac:dyDescent="0.25">
      <c r="A1637" s="3">
        <f>TITRES_STAT!B1640</f>
        <v>44697</v>
      </c>
      <c r="B1637" s="5">
        <f>TITRES_STAT!D1640</f>
        <v>3.0152999999999999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9.4160582732455821E-3</v>
      </c>
      <c r="G1637" s="2">
        <f t="shared" si="231"/>
        <v>1.8431325006697426E-2</v>
      </c>
      <c r="H1637" s="2">
        <f t="shared" si="229"/>
        <v>0.51087256449680374</v>
      </c>
      <c r="I1637" s="2">
        <f t="shared" si="230"/>
        <v>33.813081030229043</v>
      </c>
    </row>
    <row r="1638" spans="1:9" ht="13.5" x14ac:dyDescent="0.25">
      <c r="A1638" s="3">
        <f>TITRES_STAT!B1641</f>
        <v>44698</v>
      </c>
      <c r="B1638" s="5">
        <f>TITRES_STAT!D1641</f>
        <v>3.0152999999999999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8.743482682299469E-3</v>
      </c>
      <c r="G1638" s="2">
        <f t="shared" si="231"/>
        <v>1.7114801791933323E-2</v>
      </c>
      <c r="H1638" s="2">
        <f t="shared" si="229"/>
        <v>0.51087256449680374</v>
      </c>
      <c r="I1638" s="2">
        <f t="shared" si="230"/>
        <v>33.813081030229043</v>
      </c>
    </row>
    <row r="1639" spans="1:9" ht="13.5" x14ac:dyDescent="0.25">
      <c r="A1639" s="3">
        <f>TITRES_STAT!B1642</f>
        <v>44699</v>
      </c>
      <c r="B1639" s="5">
        <f>TITRES_STAT!D1642</f>
        <v>2.9735</v>
      </c>
      <c r="C1639" s="2">
        <f t="shared" si="225"/>
        <v>-4.1799999999999837E-2</v>
      </c>
      <c r="D1639" s="2">
        <f t="shared" si="226"/>
        <v>0</v>
      </c>
      <c r="E1639" s="2">
        <f t="shared" si="227"/>
        <v>4.1799999999999837E-2</v>
      </c>
      <c r="F1639" s="2">
        <f t="shared" si="231"/>
        <v>8.1189482049923642E-3</v>
      </c>
      <c r="G1639" s="2">
        <f t="shared" si="231"/>
        <v>1.8878030235366643E-2</v>
      </c>
      <c r="H1639" s="2">
        <f t="shared" si="229"/>
        <v>0.4300739062162372</v>
      </c>
      <c r="I1639" s="2">
        <f t="shared" si="230"/>
        <v>30.073544055785817</v>
      </c>
    </row>
    <row r="1640" spans="1:9" ht="13.5" x14ac:dyDescent="0.25">
      <c r="A1640" s="3">
        <f>TITRES_STAT!B1643</f>
        <v>44700</v>
      </c>
      <c r="B1640" s="5">
        <f>TITRES_STAT!D1643</f>
        <v>2.9064999999999999</v>
      </c>
      <c r="C1640" s="2">
        <f t="shared" si="225"/>
        <v>-6.7000000000000171E-2</v>
      </c>
      <c r="D1640" s="2">
        <f t="shared" si="226"/>
        <v>0</v>
      </c>
      <c r="E1640" s="2">
        <f t="shared" si="227"/>
        <v>6.7000000000000171E-2</v>
      </c>
      <c r="F1640" s="2">
        <f t="shared" si="231"/>
        <v>7.5390233332071959E-3</v>
      </c>
      <c r="G1640" s="2">
        <f t="shared" si="231"/>
        <v>2.2315313789983325E-2</v>
      </c>
      <c r="H1640" s="2">
        <f t="shared" si="229"/>
        <v>0.33784079418104518</v>
      </c>
      <c r="I1640" s="2">
        <f t="shared" si="230"/>
        <v>25.25269042852392</v>
      </c>
    </row>
    <row r="1641" spans="1:9" ht="13.5" x14ac:dyDescent="0.25">
      <c r="A1641" s="3">
        <f>TITRES_STAT!B1644</f>
        <v>44701</v>
      </c>
      <c r="B1641" s="5">
        <f>TITRES_STAT!D1644</f>
        <v>3.0152999999999999</v>
      </c>
      <c r="C1641" s="2">
        <f t="shared" si="225"/>
        <v>0.10880000000000001</v>
      </c>
      <c r="D1641" s="2">
        <f t="shared" si="226"/>
        <v>0.10880000000000001</v>
      </c>
      <c r="E1641" s="2">
        <f t="shared" si="227"/>
        <v>0</v>
      </c>
      <c r="F1641" s="2">
        <f t="shared" si="231"/>
        <v>1.4771950237978112E-2</v>
      </c>
      <c r="G1641" s="2">
        <f t="shared" si="231"/>
        <v>2.0721362804984517E-2</v>
      </c>
      <c r="H1641" s="2">
        <f t="shared" si="229"/>
        <v>0.71288507310072891</v>
      </c>
      <c r="I1641" s="2">
        <f t="shared" si="230"/>
        <v>41.618966987098418</v>
      </c>
    </row>
    <row r="1642" spans="1:9" ht="13.5" x14ac:dyDescent="0.25">
      <c r="A1642" s="3">
        <f>TITRES_STAT!B1645</f>
        <v>44704</v>
      </c>
      <c r="B1642" s="5">
        <f>TITRES_STAT!D1645</f>
        <v>3.0152999999999999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1.3716810935265389E-2</v>
      </c>
      <c r="G1642" s="2">
        <f t="shared" si="231"/>
        <v>1.9241265461771333E-2</v>
      </c>
      <c r="H1642" s="2">
        <f t="shared" si="229"/>
        <v>0.71288507310072902</v>
      </c>
      <c r="I1642" s="2">
        <f t="shared" si="230"/>
        <v>41.618966987098418</v>
      </c>
    </row>
    <row r="1643" spans="1:9" ht="13.5" x14ac:dyDescent="0.25">
      <c r="A1643" s="3">
        <f>TITRES_STAT!B1646</f>
        <v>44705</v>
      </c>
      <c r="B1643" s="5">
        <f>TITRES_STAT!D1646</f>
        <v>3.1829000000000001</v>
      </c>
      <c r="C1643" s="2">
        <f t="shared" si="225"/>
        <v>0.16760000000000019</v>
      </c>
      <c r="D1643" s="2">
        <f t="shared" si="226"/>
        <v>0.16760000000000019</v>
      </c>
      <c r="E1643" s="2">
        <f t="shared" si="227"/>
        <v>0</v>
      </c>
      <c r="F1643" s="2">
        <f t="shared" si="231"/>
        <v>2.4708467297032161E-2</v>
      </c>
      <c r="G1643" s="2">
        <f t="shared" si="231"/>
        <v>1.7866889357359094E-2</v>
      </c>
      <c r="H1643" s="2">
        <f t="shared" si="229"/>
        <v>1.3829193656955807</v>
      </c>
      <c r="I1643" s="2">
        <f t="shared" si="230"/>
        <v>58.034668969669596</v>
      </c>
    </row>
    <row r="1644" spans="1:9" ht="13.5" x14ac:dyDescent="0.25">
      <c r="A1644" s="3">
        <f>TITRES_STAT!B1647</f>
        <v>44706</v>
      </c>
      <c r="B1644" s="5">
        <f>TITRES_STAT!D1647</f>
        <v>3.1661000000000001</v>
      </c>
      <c r="C1644" s="2">
        <f t="shared" si="225"/>
        <v>-1.6799999999999926E-2</v>
      </c>
      <c r="D1644" s="2">
        <f t="shared" si="226"/>
        <v>0</v>
      </c>
      <c r="E1644" s="2">
        <f t="shared" si="227"/>
        <v>1.6799999999999926E-2</v>
      </c>
      <c r="F1644" s="2">
        <f t="shared" si="231"/>
        <v>2.2943576775815575E-2</v>
      </c>
      <c r="G1644" s="2">
        <f t="shared" si="231"/>
        <v>1.7790682974690584E-2</v>
      </c>
      <c r="H1644" s="2">
        <f t="shared" si="229"/>
        <v>1.289640021603196</v>
      </c>
      <c r="I1644" s="2">
        <f t="shared" si="230"/>
        <v>56.325012204328772</v>
      </c>
    </row>
    <row r="1645" spans="1:9" ht="13.5" x14ac:dyDescent="0.25">
      <c r="A1645" s="3">
        <f>TITRES_STAT!B1648</f>
        <v>44707</v>
      </c>
      <c r="B1645" s="5">
        <f>TITRES_STAT!D1648</f>
        <v>3.1494</v>
      </c>
      <c r="C1645" s="2">
        <f t="shared" si="225"/>
        <v>-1.6700000000000159E-2</v>
      </c>
      <c r="D1645" s="2">
        <f t="shared" si="226"/>
        <v>0</v>
      </c>
      <c r="E1645" s="2">
        <f t="shared" si="227"/>
        <v>1.6700000000000159E-2</v>
      </c>
      <c r="F1645" s="2">
        <f t="shared" ref="F1645:G1660" si="232">((F1644*13)+D1645)/14</f>
        <v>2.1304749863257318E-2</v>
      </c>
      <c r="G1645" s="2">
        <f t="shared" si="232"/>
        <v>1.7712777047926984E-2</v>
      </c>
      <c r="H1645" s="2">
        <f t="shared" si="229"/>
        <v>1.2027899298687734</v>
      </c>
      <c r="I1645" s="2">
        <f t="shared" si="230"/>
        <v>54.603024716951879</v>
      </c>
    </row>
    <row r="1646" spans="1:9" ht="13.5" x14ac:dyDescent="0.25">
      <c r="A1646" s="3">
        <f>TITRES_STAT!B1649</f>
        <v>44708</v>
      </c>
      <c r="B1646" s="5">
        <f>TITRES_STAT!D1649</f>
        <v>3.141</v>
      </c>
      <c r="C1646" s="2">
        <f t="shared" si="225"/>
        <v>-8.3999999999999631E-3</v>
      </c>
      <c r="D1646" s="2">
        <f t="shared" si="226"/>
        <v>0</v>
      </c>
      <c r="E1646" s="2">
        <f t="shared" si="227"/>
        <v>8.3999999999999631E-3</v>
      </c>
      <c r="F1646" s="2">
        <f t="shared" si="232"/>
        <v>1.9782982015881797E-2</v>
      </c>
      <c r="G1646" s="2">
        <f t="shared" si="232"/>
        <v>1.704757868736077E-2</v>
      </c>
      <c r="H1646" s="2">
        <f t="shared" si="229"/>
        <v>1.1604569997115826</v>
      </c>
      <c r="I1646" s="2">
        <f t="shared" si="230"/>
        <v>53.713496721596485</v>
      </c>
    </row>
    <row r="1647" spans="1:9" ht="13.5" x14ac:dyDescent="0.25">
      <c r="A1647" s="3">
        <f>TITRES_STAT!B1650</f>
        <v>44711</v>
      </c>
      <c r="B1647" s="5">
        <f>TITRES_STAT!D1650</f>
        <v>3.1745000000000001</v>
      </c>
      <c r="C1647" s="2">
        <f t="shared" si="225"/>
        <v>3.3500000000000085E-2</v>
      </c>
      <c r="D1647" s="2">
        <f t="shared" si="226"/>
        <v>3.3500000000000085E-2</v>
      </c>
      <c r="E1647" s="2">
        <f t="shared" si="227"/>
        <v>0</v>
      </c>
      <c r="F1647" s="2">
        <f t="shared" si="232"/>
        <v>2.0762769014747388E-2</v>
      </c>
      <c r="G1647" s="2">
        <f t="shared" si="232"/>
        <v>1.5829894495406428E-2</v>
      </c>
      <c r="H1647" s="2">
        <f t="shared" si="229"/>
        <v>1.3116176498063457</v>
      </c>
      <c r="I1647" s="2">
        <f t="shared" si="230"/>
        <v>56.740250703494397</v>
      </c>
    </row>
    <row r="1648" spans="1:9" ht="13.5" x14ac:dyDescent="0.25">
      <c r="A1648" s="3">
        <f>TITRES_STAT!B1651</f>
        <v>44712</v>
      </c>
      <c r="B1648" s="5">
        <f>TITRES_STAT!D1651</f>
        <v>3.1829000000000001</v>
      </c>
      <c r="C1648" s="2">
        <f t="shared" si="225"/>
        <v>8.3999999999999631E-3</v>
      </c>
      <c r="D1648" s="2">
        <f t="shared" si="226"/>
        <v>8.3999999999999631E-3</v>
      </c>
      <c r="E1648" s="2">
        <f t="shared" si="227"/>
        <v>0</v>
      </c>
      <c r="F1648" s="2">
        <f t="shared" si="232"/>
        <v>1.9879714085122572E-2</v>
      </c>
      <c r="G1648" s="2">
        <f t="shared" si="232"/>
        <v>1.4699187745734541E-2</v>
      </c>
      <c r="H1648" s="2">
        <f t="shared" si="229"/>
        <v>1.3524362317837142</v>
      </c>
      <c r="I1648" s="2">
        <f t="shared" si="230"/>
        <v>57.490877478886695</v>
      </c>
    </row>
    <row r="1649" spans="1:9" ht="13.5" x14ac:dyDescent="0.25">
      <c r="A1649" s="3">
        <f>TITRES_STAT!B1652</f>
        <v>44713</v>
      </c>
      <c r="B1649" s="5">
        <f>TITRES_STAT!D1652</f>
        <v>3.1829000000000001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1.8459734507613818E-2</v>
      </c>
      <c r="G1649" s="2">
        <f t="shared" si="232"/>
        <v>1.3649245763896358E-2</v>
      </c>
      <c r="H1649" s="2">
        <f t="shared" si="229"/>
        <v>1.3524362317837144</v>
      </c>
      <c r="I1649" s="2">
        <f t="shared" si="230"/>
        <v>57.490877478886702</v>
      </c>
    </row>
    <row r="1650" spans="1:9" ht="13.5" x14ac:dyDescent="0.25">
      <c r="A1650" s="3">
        <f>TITRES_STAT!B1653</f>
        <v>44714</v>
      </c>
      <c r="B1650" s="5">
        <f>TITRES_STAT!D1653</f>
        <v>3.1829000000000001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1.714118204278426E-2</v>
      </c>
      <c r="G1650" s="2">
        <f t="shared" si="232"/>
        <v>1.2674299637903761E-2</v>
      </c>
      <c r="H1650" s="2">
        <f t="shared" si="229"/>
        <v>1.3524362317837146</v>
      </c>
      <c r="I1650" s="2">
        <f t="shared" si="230"/>
        <v>57.490877478886709</v>
      </c>
    </row>
    <row r="1651" spans="1:9" ht="13.5" x14ac:dyDescent="0.25">
      <c r="A1651" s="3">
        <f>TITRES_STAT!B1654</f>
        <v>44715</v>
      </c>
      <c r="B1651" s="5">
        <f>TITRES_STAT!D1654</f>
        <v>3.1829000000000001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1.5916811896871098E-2</v>
      </c>
      <c r="G1651" s="2">
        <f t="shared" si="232"/>
        <v>1.1768992520910636E-2</v>
      </c>
      <c r="H1651" s="2">
        <f t="shared" si="229"/>
        <v>1.3524362317837142</v>
      </c>
      <c r="I1651" s="2">
        <f t="shared" si="230"/>
        <v>57.490877478886695</v>
      </c>
    </row>
    <row r="1652" spans="1:9" ht="13.5" x14ac:dyDescent="0.25">
      <c r="A1652" s="3">
        <f>TITRES_STAT!B1655</f>
        <v>44718</v>
      </c>
      <c r="B1652" s="5">
        <f>TITRES_STAT!D1655</f>
        <v>3.1745000000000001</v>
      </c>
      <c r="C1652" s="2">
        <f t="shared" si="225"/>
        <v>-8.3999999999999631E-3</v>
      </c>
      <c r="D1652" s="2">
        <f t="shared" si="226"/>
        <v>0</v>
      </c>
      <c r="E1652" s="2">
        <f t="shared" si="227"/>
        <v>8.3999999999999631E-3</v>
      </c>
      <c r="F1652" s="2">
        <f t="shared" si="232"/>
        <v>1.4779896761380305E-2</v>
      </c>
      <c r="G1652" s="2">
        <f t="shared" si="232"/>
        <v>1.1528350197988447E-2</v>
      </c>
      <c r="H1652" s="2">
        <f t="shared" si="229"/>
        <v>1.2820478652668976</v>
      </c>
      <c r="I1652" s="2">
        <f t="shared" si="230"/>
        <v>56.179709671293651</v>
      </c>
    </row>
    <row r="1653" spans="1:9" ht="13.5" x14ac:dyDescent="0.25">
      <c r="A1653" s="3">
        <f>TITRES_STAT!B1656</f>
        <v>44719</v>
      </c>
      <c r="B1653" s="5">
        <f>TITRES_STAT!D1656</f>
        <v>3.1577000000000002</v>
      </c>
      <c r="C1653" s="2">
        <f t="shared" si="225"/>
        <v>-1.6799999999999926E-2</v>
      </c>
      <c r="D1653" s="2">
        <f t="shared" si="226"/>
        <v>0</v>
      </c>
      <c r="E1653" s="2">
        <f t="shared" si="227"/>
        <v>1.6799999999999926E-2</v>
      </c>
      <c r="F1653" s="2">
        <f t="shared" si="232"/>
        <v>1.372418984985314E-2</v>
      </c>
      <c r="G1653" s="2">
        <f t="shared" si="232"/>
        <v>1.1904896612417839E-2</v>
      </c>
      <c r="H1653" s="2">
        <f t="shared" si="229"/>
        <v>1.1528189027309672</v>
      </c>
      <c r="I1653" s="2">
        <f t="shared" si="230"/>
        <v>53.549274454463124</v>
      </c>
    </row>
    <row r="1654" spans="1:9" ht="13.5" x14ac:dyDescent="0.25">
      <c r="A1654" s="3">
        <f>TITRES_STAT!B1657</f>
        <v>44720</v>
      </c>
      <c r="B1654" s="5">
        <f>TITRES_STAT!D1657</f>
        <v>3.1577000000000002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1.2743890574863631E-2</v>
      </c>
      <c r="G1654" s="2">
        <f t="shared" si="232"/>
        <v>1.1054546854387993E-2</v>
      </c>
      <c r="H1654" s="2">
        <f t="shared" si="229"/>
        <v>1.1528189027309672</v>
      </c>
      <c r="I1654" s="2">
        <f t="shared" si="230"/>
        <v>53.549274454463124</v>
      </c>
    </row>
    <row r="1655" spans="1:9" ht="13.5" x14ac:dyDescent="0.25">
      <c r="A1655" s="3">
        <f>TITRES_STAT!B1658</f>
        <v>44721</v>
      </c>
      <c r="B1655" s="5">
        <f>TITRES_STAT!D1658</f>
        <v>3.141</v>
      </c>
      <c r="C1655" s="2">
        <f t="shared" si="225"/>
        <v>-1.6700000000000159E-2</v>
      </c>
      <c r="D1655" s="2">
        <f t="shared" si="226"/>
        <v>0</v>
      </c>
      <c r="E1655" s="2">
        <f t="shared" si="227"/>
        <v>1.6700000000000159E-2</v>
      </c>
      <c r="F1655" s="2">
        <f t="shared" si="232"/>
        <v>1.1833612676659087E-2</v>
      </c>
      <c r="G1655" s="2">
        <f t="shared" si="232"/>
        <v>1.1457793507646004E-2</v>
      </c>
      <c r="H1655" s="2">
        <f t="shared" si="229"/>
        <v>1.032800309131273</v>
      </c>
      <c r="I1655" s="2">
        <f t="shared" si="230"/>
        <v>50.806776469482394</v>
      </c>
    </row>
    <row r="1656" spans="1:9" ht="13.5" x14ac:dyDescent="0.25">
      <c r="A1656" s="3">
        <f>TITRES_STAT!B1659</f>
        <v>44722</v>
      </c>
      <c r="B1656" s="5">
        <f>TITRES_STAT!D1659</f>
        <v>3.141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1.0988354628326296E-2</v>
      </c>
      <c r="G1656" s="2">
        <f t="shared" si="232"/>
        <v>1.063937968567129E-2</v>
      </c>
      <c r="H1656" s="2">
        <f t="shared" si="229"/>
        <v>1.0328003091312732</v>
      </c>
      <c r="I1656" s="2">
        <f t="shared" si="230"/>
        <v>50.806776469482408</v>
      </c>
    </row>
    <row r="1657" spans="1:9" ht="13.5" x14ac:dyDescent="0.25">
      <c r="A1657" s="3">
        <f>TITRES_STAT!B1660</f>
        <v>44725</v>
      </c>
      <c r="B1657" s="5">
        <f>TITRES_STAT!D1660</f>
        <v>3.1326000000000001</v>
      </c>
      <c r="C1657" s="2">
        <f t="shared" si="225"/>
        <v>-8.3999999999999631E-3</v>
      </c>
      <c r="D1657" s="2">
        <f t="shared" si="226"/>
        <v>0</v>
      </c>
      <c r="E1657" s="2">
        <f t="shared" si="227"/>
        <v>8.3999999999999631E-3</v>
      </c>
      <c r="F1657" s="2">
        <f t="shared" si="232"/>
        <v>1.0203472154874419E-2</v>
      </c>
      <c r="G1657" s="2">
        <f t="shared" si="232"/>
        <v>1.0479423993837623E-2</v>
      </c>
      <c r="H1657" s="2">
        <f t="shared" si="229"/>
        <v>0.97366727034563383</v>
      </c>
      <c r="I1657" s="2">
        <f t="shared" si="230"/>
        <v>49.332898456340239</v>
      </c>
    </row>
    <row r="1658" spans="1:9" ht="13.5" x14ac:dyDescent="0.25">
      <c r="A1658" s="3">
        <f>TITRES_STAT!B1661</f>
        <v>44726</v>
      </c>
      <c r="B1658" s="5">
        <f>TITRES_STAT!D1661</f>
        <v>3.0991</v>
      </c>
      <c r="C1658" s="2">
        <f t="shared" si="225"/>
        <v>-3.3500000000000085E-2</v>
      </c>
      <c r="D1658" s="2">
        <f t="shared" si="226"/>
        <v>0</v>
      </c>
      <c r="E1658" s="2">
        <f t="shared" si="227"/>
        <v>3.3500000000000085E-2</v>
      </c>
      <c r="F1658" s="2">
        <f t="shared" si="232"/>
        <v>9.4746527152405318E-3</v>
      </c>
      <c r="G1658" s="2">
        <f t="shared" si="232"/>
        <v>1.2123750851420657E-2</v>
      </c>
      <c r="H1658" s="2">
        <f t="shared" si="229"/>
        <v>0.78149516856248291</v>
      </c>
      <c r="I1658" s="2">
        <f t="shared" si="230"/>
        <v>43.8673751326019</v>
      </c>
    </row>
    <row r="1659" spans="1:9" ht="13.5" x14ac:dyDescent="0.25">
      <c r="A1659" s="3">
        <f>TITRES_STAT!B1662</f>
        <v>44727</v>
      </c>
      <c r="B1659" s="5">
        <f>TITRES_STAT!D1662</f>
        <v>3.0991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8.7978918070090641E-3</v>
      </c>
      <c r="G1659" s="2">
        <f t="shared" si="232"/>
        <v>1.1257768647747754E-2</v>
      </c>
      <c r="H1659" s="2">
        <f t="shared" si="229"/>
        <v>0.78149516856248269</v>
      </c>
      <c r="I1659" s="2">
        <f t="shared" si="230"/>
        <v>43.867375132601893</v>
      </c>
    </row>
    <row r="1660" spans="1:9" ht="13.5" x14ac:dyDescent="0.25">
      <c r="A1660" s="3">
        <f>TITRES_STAT!B1663</f>
        <v>44728</v>
      </c>
      <c r="B1660" s="5">
        <f>TITRES_STAT!D1663</f>
        <v>3.0236999999999998</v>
      </c>
      <c r="C1660" s="2">
        <f t="shared" si="225"/>
        <v>-7.5400000000000134E-2</v>
      </c>
      <c r="D1660" s="2">
        <f t="shared" si="226"/>
        <v>0</v>
      </c>
      <c r="E1660" s="2">
        <f t="shared" si="227"/>
        <v>7.5400000000000134E-2</v>
      </c>
      <c r="F1660" s="2">
        <f t="shared" si="232"/>
        <v>8.1694709636512732E-3</v>
      </c>
      <c r="G1660" s="2">
        <f t="shared" si="232"/>
        <v>1.5839356601480066E-2</v>
      </c>
      <c r="H1660" s="2">
        <f t="shared" si="229"/>
        <v>0.51577037939078274</v>
      </c>
      <c r="I1660" s="2">
        <f t="shared" si="230"/>
        <v>34.026946719864043</v>
      </c>
    </row>
    <row r="1661" spans="1:9" ht="13.5" x14ac:dyDescent="0.25">
      <c r="A1661" s="3">
        <f>TITRES_STAT!B1664</f>
        <v>44729</v>
      </c>
      <c r="B1661" s="5">
        <f>TITRES_STAT!D1664</f>
        <v>3.0823999999999998</v>
      </c>
      <c r="C1661" s="2">
        <f t="shared" si="225"/>
        <v>5.8699999999999974E-2</v>
      </c>
      <c r="D1661" s="2">
        <f t="shared" si="226"/>
        <v>5.8699999999999974E-2</v>
      </c>
      <c r="E1661" s="2">
        <f t="shared" si="227"/>
        <v>0</v>
      </c>
      <c r="F1661" s="2">
        <f t="shared" ref="F1661:G1676" si="233">((F1660*13)+D1661)/14</f>
        <v>1.1778794466247609E-2</v>
      </c>
      <c r="G1661" s="2">
        <f t="shared" si="233"/>
        <v>1.4707973987088632E-2</v>
      </c>
      <c r="H1661" s="2">
        <f t="shared" si="229"/>
        <v>0.80084411874725925</v>
      </c>
      <c r="I1661" s="2">
        <f t="shared" si="230"/>
        <v>44.470485280222874</v>
      </c>
    </row>
    <row r="1662" spans="1:9" ht="13.5" x14ac:dyDescent="0.25">
      <c r="A1662" s="3">
        <f>TITRES_STAT!B1665</f>
        <v>44732</v>
      </c>
      <c r="B1662" s="5">
        <f>TITRES_STAT!D1665</f>
        <v>3.1326000000000001</v>
      </c>
      <c r="C1662" s="2">
        <f t="shared" si="225"/>
        <v>5.0200000000000244E-2</v>
      </c>
      <c r="D1662" s="2">
        <f t="shared" si="226"/>
        <v>5.0200000000000244E-2</v>
      </c>
      <c r="E1662" s="2">
        <f t="shared" si="227"/>
        <v>0</v>
      </c>
      <c r="F1662" s="2">
        <f t="shared" si="233"/>
        <v>1.4523166290087083E-2</v>
      </c>
      <c r="G1662" s="2">
        <f t="shared" si="233"/>
        <v>1.36574044165823E-2</v>
      </c>
      <c r="H1662" s="2">
        <f t="shared" si="229"/>
        <v>1.0633913917386535</v>
      </c>
      <c r="I1662" s="2">
        <f t="shared" si="230"/>
        <v>51.536097126130748</v>
      </c>
    </row>
    <row r="1663" spans="1:9" ht="13.5" x14ac:dyDescent="0.25">
      <c r="A1663" s="3">
        <f>TITRES_STAT!B1666</f>
        <v>44733</v>
      </c>
      <c r="B1663" s="5">
        <f>TITRES_STAT!D1666</f>
        <v>3.1326000000000001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1.3485797269366578E-2</v>
      </c>
      <c r="G1663" s="2">
        <f t="shared" si="233"/>
        <v>1.2681875529683565E-2</v>
      </c>
      <c r="H1663" s="2">
        <f t="shared" si="229"/>
        <v>1.0633913917386535</v>
      </c>
      <c r="I1663" s="2">
        <f t="shared" si="230"/>
        <v>51.536097126130748</v>
      </c>
    </row>
    <row r="1664" spans="1:9" ht="13.5" x14ac:dyDescent="0.25">
      <c r="A1664" s="3">
        <f>TITRES_STAT!B1667</f>
        <v>44734</v>
      </c>
      <c r="B1664" s="5">
        <f>TITRES_STAT!D1667</f>
        <v>3.1326000000000001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1.2522526035840394E-2</v>
      </c>
      <c r="G1664" s="2">
        <f t="shared" si="233"/>
        <v>1.1776027277563311E-2</v>
      </c>
      <c r="H1664" s="2">
        <f t="shared" si="229"/>
        <v>1.0633913917386533</v>
      </c>
      <c r="I1664" s="2">
        <f t="shared" si="230"/>
        <v>51.536097126130748</v>
      </c>
    </row>
    <row r="1665" spans="1:9" ht="13.5" x14ac:dyDescent="0.25">
      <c r="A1665" s="3">
        <f>TITRES_STAT!B1668</f>
        <v>44735</v>
      </c>
      <c r="B1665" s="5">
        <f>TITRES_STAT!D1668</f>
        <v>3.1326000000000001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1.1628059890423223E-2</v>
      </c>
      <c r="G1665" s="2">
        <f t="shared" si="233"/>
        <v>1.0934882472023075E-2</v>
      </c>
      <c r="H1665" s="2">
        <f t="shared" si="229"/>
        <v>1.0633913917386533</v>
      </c>
      <c r="I1665" s="2">
        <f t="shared" si="230"/>
        <v>51.536097126130748</v>
      </c>
    </row>
    <row r="1666" spans="1:9" ht="13.5" x14ac:dyDescent="0.25">
      <c r="A1666" s="3">
        <f>TITRES_STAT!B1669</f>
        <v>44736</v>
      </c>
      <c r="B1666" s="5">
        <f>TITRES_STAT!D1669</f>
        <v>3.0991</v>
      </c>
      <c r="C1666" s="2">
        <f t="shared" si="225"/>
        <v>-3.3500000000000085E-2</v>
      </c>
      <c r="D1666" s="2">
        <f t="shared" si="226"/>
        <v>0</v>
      </c>
      <c r="E1666" s="2">
        <f t="shared" si="227"/>
        <v>3.3500000000000085E-2</v>
      </c>
      <c r="F1666" s="2">
        <f t="shared" si="233"/>
        <v>1.0797484183964421E-2</v>
      </c>
      <c r="G1666" s="2">
        <f t="shared" si="233"/>
        <v>1.254667658116429E-2</v>
      </c>
      <c r="H1666" s="2">
        <f t="shared" si="229"/>
        <v>0.86058520071953992</v>
      </c>
      <c r="I1666" s="2">
        <f t="shared" si="230"/>
        <v>46.253469090624165</v>
      </c>
    </row>
    <row r="1667" spans="1:9" ht="13.5" x14ac:dyDescent="0.25">
      <c r="A1667" s="3">
        <f>TITRES_STAT!B1670</f>
        <v>44739</v>
      </c>
      <c r="B1667" s="5">
        <f>TITRES_STAT!D1670</f>
        <v>3.2582</v>
      </c>
      <c r="C1667" s="2">
        <f t="shared" ref="C1667:C1730" si="234">B1667-B1666</f>
        <v>0.15910000000000002</v>
      </c>
      <c r="D1667" s="2">
        <f t="shared" ref="D1667:D1730" si="235">IF(C1667&gt;0,C1667,0)</f>
        <v>0.15910000000000002</v>
      </c>
      <c r="E1667" s="2">
        <f t="shared" ref="E1667:E1730" si="236">IF(C1667&lt;0,-C1667,0)</f>
        <v>0</v>
      </c>
      <c r="F1667" s="2">
        <f t="shared" si="233"/>
        <v>2.1390521027966965E-2</v>
      </c>
      <c r="G1667" s="2">
        <f t="shared" si="233"/>
        <v>1.1650485396795413E-2</v>
      </c>
      <c r="H1667" s="2">
        <f t="shared" si="229"/>
        <v>1.8360197278862433</v>
      </c>
      <c r="I1667" s="2">
        <f t="shared" si="230"/>
        <v>64.739314393086914</v>
      </c>
    </row>
    <row r="1668" spans="1:9" ht="13.5" x14ac:dyDescent="0.25">
      <c r="A1668" s="3">
        <f>TITRES_STAT!B1671</f>
        <v>44740</v>
      </c>
      <c r="B1668" s="5">
        <f>TITRES_STAT!D1671</f>
        <v>3.3001</v>
      </c>
      <c r="C1668" s="2">
        <f t="shared" si="234"/>
        <v>4.1900000000000048E-2</v>
      </c>
      <c r="D1668" s="2">
        <f t="shared" si="235"/>
        <v>4.1900000000000048E-2</v>
      </c>
      <c r="E1668" s="2">
        <f t="shared" si="236"/>
        <v>0</v>
      </c>
      <c r="F1668" s="2">
        <f t="shared" si="233"/>
        <v>2.2855483811683616E-2</v>
      </c>
      <c r="G1668" s="2">
        <f t="shared" si="233"/>
        <v>1.0818307868452883E-2</v>
      </c>
      <c r="H1668" s="2">
        <f t="shared" si="229"/>
        <v>2.1126671647358246</v>
      </c>
      <c r="I1668" s="2">
        <f t="shared" si="230"/>
        <v>67.873211394740594</v>
      </c>
    </row>
    <row r="1669" spans="1:9" ht="13.5" x14ac:dyDescent="0.25">
      <c r="A1669" s="3">
        <f>TITRES_STAT!B1672</f>
        <v>44741</v>
      </c>
      <c r="B1669" s="5">
        <f>TITRES_STAT!D1672</f>
        <v>3.2665999999999999</v>
      </c>
      <c r="C1669" s="2">
        <f t="shared" si="234"/>
        <v>-3.3500000000000085E-2</v>
      </c>
      <c r="D1669" s="2">
        <f t="shared" si="235"/>
        <v>0</v>
      </c>
      <c r="E1669" s="2">
        <f t="shared" si="236"/>
        <v>3.3500000000000085E-2</v>
      </c>
      <c r="F1669" s="2">
        <f t="shared" si="233"/>
        <v>2.1222949253706214E-2</v>
      </c>
      <c r="G1669" s="2">
        <f t="shared" si="233"/>
        <v>1.243842873499197E-2</v>
      </c>
      <c r="H1669" s="2">
        <f t="shared" si="229"/>
        <v>1.7062403705382418</v>
      </c>
      <c r="I1669" s="2">
        <f t="shared" si="230"/>
        <v>63.048367362832934</v>
      </c>
    </row>
    <row r="1670" spans="1:9" ht="13.5" x14ac:dyDescent="0.25">
      <c r="A1670" s="3">
        <f>TITRES_STAT!B1673</f>
        <v>44742</v>
      </c>
      <c r="B1670" s="5">
        <f>TITRES_STAT!D1673</f>
        <v>3.2917999999999998</v>
      </c>
      <c r="C1670" s="2">
        <f t="shared" si="234"/>
        <v>2.5199999999999889E-2</v>
      </c>
      <c r="D1670" s="2">
        <f t="shared" si="235"/>
        <v>2.5199999999999889E-2</v>
      </c>
      <c r="E1670" s="2">
        <f t="shared" si="236"/>
        <v>0</v>
      </c>
      <c r="F1670" s="2">
        <f t="shared" si="233"/>
        <v>2.1507024307012904E-2</v>
      </c>
      <c r="G1670" s="2">
        <f t="shared" si="233"/>
        <v>1.1549969539635401E-2</v>
      </c>
      <c r="H1670" s="2">
        <f t="shared" si="229"/>
        <v>1.8620849373851958</v>
      </c>
      <c r="I1670" s="2">
        <f t="shared" si="230"/>
        <v>65.060435945216881</v>
      </c>
    </row>
    <row r="1671" spans="1:9" ht="13.5" x14ac:dyDescent="0.25">
      <c r="A1671" s="3">
        <f>TITRES_STAT!B1674</f>
        <v>44743</v>
      </c>
      <c r="B1671" s="5">
        <f>TITRES_STAT!D1674</f>
        <v>3.3504</v>
      </c>
      <c r="C1671" s="2">
        <f t="shared" si="234"/>
        <v>5.8600000000000207E-2</v>
      </c>
      <c r="D1671" s="2">
        <f t="shared" si="235"/>
        <v>5.8600000000000207E-2</v>
      </c>
      <c r="E1671" s="2">
        <f t="shared" si="236"/>
        <v>0</v>
      </c>
      <c r="F1671" s="2">
        <f t="shared" si="233"/>
        <v>2.4156522570797711E-2</v>
      </c>
      <c r="G1671" s="2">
        <f t="shared" si="233"/>
        <v>1.0724971715375729E-2</v>
      </c>
      <c r="H1671" s="2">
        <f t="shared" si="229"/>
        <v>2.2523623569250071</v>
      </c>
      <c r="I1671" s="2">
        <f t="shared" si="230"/>
        <v>69.253118494906431</v>
      </c>
    </row>
    <row r="1672" spans="1:9" ht="13.5" x14ac:dyDescent="0.25">
      <c r="A1672" s="3">
        <f>TITRES_STAT!B1675</f>
        <v>44746</v>
      </c>
      <c r="B1672" s="5">
        <f>TITRES_STAT!D1675</f>
        <v>3.2665999999999999</v>
      </c>
      <c r="C1672" s="2">
        <f t="shared" si="234"/>
        <v>-8.3800000000000097E-2</v>
      </c>
      <c r="D1672" s="2">
        <f t="shared" si="235"/>
        <v>0</v>
      </c>
      <c r="E1672" s="2">
        <f t="shared" si="236"/>
        <v>8.3800000000000097E-2</v>
      </c>
      <c r="F1672" s="2">
        <f t="shared" si="233"/>
        <v>2.2431056672883587E-2</v>
      </c>
      <c r="G1672" s="2">
        <f t="shared" si="233"/>
        <v>1.5944616592848897E-2</v>
      </c>
      <c r="H1672" s="2">
        <f t="shared" si="229"/>
        <v>1.4068106650456453</v>
      </c>
      <c r="I1672" s="2">
        <f t="shared" si="230"/>
        <v>58.451239454640074</v>
      </c>
    </row>
    <row r="1673" spans="1:9" ht="13.5" x14ac:dyDescent="0.25">
      <c r="A1673" s="3">
        <f>TITRES_STAT!B1676</f>
        <v>44747</v>
      </c>
      <c r="B1673" s="5">
        <f>TITRES_STAT!D1676</f>
        <v>3.2582</v>
      </c>
      <c r="C1673" s="2">
        <f t="shared" si="234"/>
        <v>-8.3999999999999631E-3</v>
      </c>
      <c r="D1673" s="2">
        <f t="shared" si="235"/>
        <v>0</v>
      </c>
      <c r="E1673" s="2">
        <f t="shared" si="236"/>
        <v>8.3999999999999631E-3</v>
      </c>
      <c r="F1673" s="2">
        <f t="shared" si="233"/>
        <v>2.0828838339106186E-2</v>
      </c>
      <c r="G1673" s="2">
        <f t="shared" si="233"/>
        <v>1.5405715407645402E-2</v>
      </c>
      <c r="H1673" s="2">
        <f t="shared" si="229"/>
        <v>1.352020194321482</v>
      </c>
      <c r="I1673" s="2">
        <f t="shared" si="230"/>
        <v>57.483358246059488</v>
      </c>
    </row>
    <row r="1674" spans="1:9" ht="13.5" x14ac:dyDescent="0.25">
      <c r="A1674" s="3">
        <f>TITRES_STAT!B1677</f>
        <v>44748</v>
      </c>
      <c r="B1674" s="5">
        <f>TITRES_STAT!D1677</f>
        <v>3.2080000000000002</v>
      </c>
      <c r="C1674" s="2">
        <f t="shared" si="234"/>
        <v>-5.01999999999998E-2</v>
      </c>
      <c r="D1674" s="2">
        <f t="shared" si="235"/>
        <v>0</v>
      </c>
      <c r="E1674" s="2">
        <f t="shared" si="236"/>
        <v>5.01999999999998E-2</v>
      </c>
      <c r="F1674" s="2">
        <f t="shared" si="233"/>
        <v>1.9341064172027172E-2</v>
      </c>
      <c r="G1674" s="2">
        <f t="shared" si="233"/>
        <v>1.789102144995643E-2</v>
      </c>
      <c r="H1674" s="2">
        <f t="shared" si="229"/>
        <v>1.0810486268839767</v>
      </c>
      <c r="I1674" s="2">
        <f t="shared" si="230"/>
        <v>51.94730257229341</v>
      </c>
    </row>
    <row r="1675" spans="1:9" ht="13.5" x14ac:dyDescent="0.25">
      <c r="A1675" s="3">
        <f>TITRES_STAT!B1678</f>
        <v>44749</v>
      </c>
      <c r="B1675" s="5">
        <f>TITRES_STAT!D1678</f>
        <v>3.2582</v>
      </c>
      <c r="C1675" s="2">
        <f t="shared" si="234"/>
        <v>5.01999999999998E-2</v>
      </c>
      <c r="D1675" s="2">
        <f t="shared" si="235"/>
        <v>5.01999999999998E-2</v>
      </c>
      <c r="E1675" s="2">
        <f t="shared" si="236"/>
        <v>0</v>
      </c>
      <c r="F1675" s="2">
        <f t="shared" si="233"/>
        <v>2.1545273874025217E-2</v>
      </c>
      <c r="G1675" s="2">
        <f t="shared" si="233"/>
        <v>1.6613091346388113E-2</v>
      </c>
      <c r="H1675" s="2">
        <f t="shared" si="229"/>
        <v>1.2968852951446284</v>
      </c>
      <c r="I1675" s="2">
        <f t="shared" si="230"/>
        <v>56.462780178274734</v>
      </c>
    </row>
    <row r="1676" spans="1:9" ht="13.5" x14ac:dyDescent="0.25">
      <c r="A1676" s="3">
        <f>TITRES_STAT!B1679</f>
        <v>44750</v>
      </c>
      <c r="B1676" s="5">
        <f>TITRES_STAT!D1679</f>
        <v>3.1494</v>
      </c>
      <c r="C1676" s="2">
        <f t="shared" si="234"/>
        <v>-0.10880000000000001</v>
      </c>
      <c r="D1676" s="2">
        <f t="shared" si="235"/>
        <v>0</v>
      </c>
      <c r="E1676" s="2">
        <f t="shared" si="236"/>
        <v>0.10880000000000001</v>
      </c>
      <c r="F1676" s="2">
        <f t="shared" si="233"/>
        <v>2.0006325740166274E-2</v>
      </c>
      <c r="G1676" s="2">
        <f t="shared" si="233"/>
        <v>2.3197870535931819E-2</v>
      </c>
      <c r="H1676" s="2">
        <f t="shared" si="229"/>
        <v>0.86242078595869076</v>
      </c>
      <c r="I1676" s="2">
        <f t="shared" si="230"/>
        <v>46.306441189913762</v>
      </c>
    </row>
    <row r="1677" spans="1:9" ht="13.5" x14ac:dyDescent="0.25">
      <c r="A1677" s="3">
        <f>TITRES_STAT!B1680</f>
        <v>44753</v>
      </c>
      <c r="B1677" s="5">
        <f>TITRES_STAT!D1680</f>
        <v>3.2246999999999999</v>
      </c>
      <c r="C1677" s="2">
        <f t="shared" si="234"/>
        <v>7.5299999999999923E-2</v>
      </c>
      <c r="D1677" s="2">
        <f t="shared" si="235"/>
        <v>7.5299999999999923E-2</v>
      </c>
      <c r="E1677" s="2">
        <f t="shared" si="236"/>
        <v>0</v>
      </c>
      <c r="F1677" s="2">
        <f t="shared" ref="F1677:G1692" si="237">((F1676*13)+D1677)/14</f>
        <v>2.3955873901582964E-2</v>
      </c>
      <c r="G1677" s="2">
        <f t="shared" si="237"/>
        <v>2.1540879783365257E-2</v>
      </c>
      <c r="H1677" s="2">
        <f t="shared" si="229"/>
        <v>1.1121121394532207</v>
      </c>
      <c r="I1677" s="2">
        <f t="shared" si="230"/>
        <v>52.654029048908455</v>
      </c>
    </row>
    <row r="1678" spans="1:9" ht="13.5" x14ac:dyDescent="0.25">
      <c r="A1678" s="3">
        <f>TITRES_STAT!B1681</f>
        <v>44754</v>
      </c>
      <c r="B1678" s="5">
        <f>TITRES_STAT!D1681</f>
        <v>3.2246999999999999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2.2244740051469893E-2</v>
      </c>
      <c r="G1678" s="2">
        <f t="shared" si="237"/>
        <v>2.0002245513124881E-2</v>
      </c>
      <c r="H1678" s="2">
        <f t="shared" si="229"/>
        <v>1.1121121394532205</v>
      </c>
      <c r="I1678" s="2">
        <f t="shared" si="230"/>
        <v>52.654029048908448</v>
      </c>
    </row>
    <row r="1679" spans="1:9" ht="13.5" x14ac:dyDescent="0.25">
      <c r="A1679" s="3">
        <f>TITRES_STAT!B1682</f>
        <v>44755</v>
      </c>
      <c r="B1679" s="5">
        <f>TITRES_STAT!D1682</f>
        <v>3.2246999999999999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2.0655830047793474E-2</v>
      </c>
      <c r="G1679" s="2">
        <f t="shared" si="237"/>
        <v>1.8573513690758818E-2</v>
      </c>
      <c r="H1679" s="2">
        <f t="shared" si="229"/>
        <v>1.1121121394532207</v>
      </c>
      <c r="I1679" s="2">
        <f t="shared" si="230"/>
        <v>52.654029048908455</v>
      </c>
    </row>
    <row r="1680" spans="1:9" ht="13.5" x14ac:dyDescent="0.25">
      <c r="A1680" s="3">
        <f>TITRES_STAT!B1683</f>
        <v>44756</v>
      </c>
      <c r="B1680" s="5">
        <f>TITRES_STAT!D1683</f>
        <v>3.2246999999999999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1.9180413615808224E-2</v>
      </c>
      <c r="G1680" s="2">
        <f t="shared" si="237"/>
        <v>1.7246834141418903E-2</v>
      </c>
      <c r="H1680" s="2">
        <f t="shared" si="229"/>
        <v>1.1121121394532205</v>
      </c>
      <c r="I1680" s="2">
        <f t="shared" si="230"/>
        <v>52.654029048908448</v>
      </c>
    </row>
    <row r="1681" spans="1:9" ht="13.5" x14ac:dyDescent="0.25">
      <c r="A1681" s="3">
        <f>TITRES_STAT!B1684</f>
        <v>44757</v>
      </c>
      <c r="B1681" s="5">
        <f>TITRES_STAT!D1684</f>
        <v>3.2246999999999999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1.7810384071821922E-2</v>
      </c>
      <c r="G1681" s="2">
        <f t="shared" si="237"/>
        <v>1.601491741703184E-2</v>
      </c>
      <c r="H1681" s="2">
        <f t="shared" ref="H1681:H1744" si="238">F1681/G1681</f>
        <v>1.1121121394532205</v>
      </c>
      <c r="I1681" s="2">
        <f t="shared" ref="I1681:I1744" si="239">IF(G1681=0,100,100-(100/(1+H1681)))</f>
        <v>52.654029048908448</v>
      </c>
    </row>
    <row r="1682" spans="1:9" ht="13.5" x14ac:dyDescent="0.25">
      <c r="A1682" s="3">
        <f>TITRES_STAT!B1685</f>
        <v>44760</v>
      </c>
      <c r="B1682" s="5">
        <f>TITRES_STAT!D1685</f>
        <v>3.2665999999999999</v>
      </c>
      <c r="C1682" s="2">
        <f t="shared" si="234"/>
        <v>4.1900000000000048E-2</v>
      </c>
      <c r="D1682" s="2">
        <f t="shared" si="235"/>
        <v>4.1900000000000048E-2</v>
      </c>
      <c r="E1682" s="2">
        <f t="shared" si="236"/>
        <v>0</v>
      </c>
      <c r="F1682" s="2">
        <f t="shared" si="237"/>
        <v>1.9531070923834642E-2</v>
      </c>
      <c r="G1682" s="2">
        <f t="shared" si="237"/>
        <v>1.4870994744386707E-2</v>
      </c>
      <c r="H1682" s="2">
        <f t="shared" si="238"/>
        <v>1.3133668096552151</v>
      </c>
      <c r="I1682" s="2">
        <f t="shared" si="239"/>
        <v>56.772959833851843</v>
      </c>
    </row>
    <row r="1683" spans="1:9" ht="13.5" x14ac:dyDescent="0.25">
      <c r="A1683" s="3">
        <f>TITRES_STAT!B1686</f>
        <v>44761</v>
      </c>
      <c r="B1683" s="5">
        <f>TITRES_STAT!D1686</f>
        <v>3.2582</v>
      </c>
      <c r="C1683" s="2">
        <f t="shared" si="234"/>
        <v>-8.3999999999999631E-3</v>
      </c>
      <c r="D1683" s="2">
        <f t="shared" si="235"/>
        <v>0</v>
      </c>
      <c r="E1683" s="2">
        <f t="shared" si="236"/>
        <v>8.3999999999999631E-3</v>
      </c>
      <c r="F1683" s="2">
        <f t="shared" si="237"/>
        <v>1.8135994429275024E-2</v>
      </c>
      <c r="G1683" s="2">
        <f t="shared" si="237"/>
        <v>1.4408780834073367E-2</v>
      </c>
      <c r="H1683" s="2">
        <f t="shared" si="238"/>
        <v>1.2586765416257617</v>
      </c>
      <c r="I1683" s="2">
        <f t="shared" si="239"/>
        <v>55.726285655748875</v>
      </c>
    </row>
    <row r="1684" spans="1:9" ht="13.5" x14ac:dyDescent="0.25">
      <c r="A1684" s="3">
        <f>TITRES_STAT!B1687</f>
        <v>44762</v>
      </c>
      <c r="B1684" s="5">
        <f>TITRES_STAT!D1687</f>
        <v>3.2498999999999998</v>
      </c>
      <c r="C1684" s="2">
        <f t="shared" si="234"/>
        <v>-8.3000000000001961E-3</v>
      </c>
      <c r="D1684" s="2">
        <f t="shared" si="235"/>
        <v>0</v>
      </c>
      <c r="E1684" s="2">
        <f t="shared" si="236"/>
        <v>8.3000000000001961E-3</v>
      </c>
      <c r="F1684" s="2">
        <f t="shared" si="237"/>
        <v>1.684056625575538E-2</v>
      </c>
      <c r="G1684" s="2">
        <f t="shared" si="237"/>
        <v>1.3972439345925283E-2</v>
      </c>
      <c r="H1684" s="2">
        <f t="shared" si="238"/>
        <v>1.2052703066960542</v>
      </c>
      <c r="I1684" s="2">
        <f t="shared" si="239"/>
        <v>54.654084945341481</v>
      </c>
    </row>
    <row r="1685" spans="1:9" ht="13.5" x14ac:dyDescent="0.25">
      <c r="A1685" s="3">
        <f>TITRES_STAT!B1688</f>
        <v>44763</v>
      </c>
      <c r="B1685" s="5">
        <f>TITRES_STAT!D1688</f>
        <v>3.2414999999999998</v>
      </c>
      <c r="C1685" s="2">
        <f t="shared" si="234"/>
        <v>-8.3999999999999631E-3</v>
      </c>
      <c r="D1685" s="2">
        <f t="shared" si="235"/>
        <v>0</v>
      </c>
      <c r="E1685" s="2">
        <f t="shared" si="236"/>
        <v>8.3999999999999631E-3</v>
      </c>
      <c r="F1685" s="2">
        <f t="shared" si="237"/>
        <v>1.5637668666058566E-2</v>
      </c>
      <c r="G1685" s="2">
        <f t="shared" si="237"/>
        <v>1.3574407964073474E-2</v>
      </c>
      <c r="H1685" s="2">
        <f t="shared" si="238"/>
        <v>1.1519963675355709</v>
      </c>
      <c r="I1685" s="2">
        <f t="shared" si="239"/>
        <v>53.531520076626208</v>
      </c>
    </row>
    <row r="1686" spans="1:9" ht="13.5" x14ac:dyDescent="0.25">
      <c r="A1686" s="3">
        <f>TITRES_STAT!B1689</f>
        <v>44764</v>
      </c>
      <c r="B1686" s="5">
        <f>TITRES_STAT!D1689</f>
        <v>3.2330999999999999</v>
      </c>
      <c r="C1686" s="2">
        <f t="shared" si="234"/>
        <v>-8.3999999999999631E-3</v>
      </c>
      <c r="D1686" s="2">
        <f t="shared" si="235"/>
        <v>0</v>
      </c>
      <c r="E1686" s="2">
        <f t="shared" si="236"/>
        <v>8.3999999999999631E-3</v>
      </c>
      <c r="F1686" s="2">
        <f t="shared" si="237"/>
        <v>1.452069233276867E-2</v>
      </c>
      <c r="G1686" s="2">
        <f t="shared" si="237"/>
        <v>1.3204807395211082E-2</v>
      </c>
      <c r="H1686" s="2">
        <f t="shared" si="238"/>
        <v>1.0996519599395909</v>
      </c>
      <c r="I1686" s="2">
        <f t="shared" si="239"/>
        <v>52.373059007895236</v>
      </c>
    </row>
    <row r="1687" spans="1:9" ht="13.5" x14ac:dyDescent="0.25">
      <c r="A1687" s="3">
        <f>TITRES_STAT!B1690</f>
        <v>44768</v>
      </c>
      <c r="B1687" s="5">
        <f>TITRES_STAT!D1690</f>
        <v>3.2414999999999998</v>
      </c>
      <c r="C1687" s="2">
        <f t="shared" si="234"/>
        <v>8.3999999999999631E-3</v>
      </c>
      <c r="D1687" s="2">
        <f t="shared" si="235"/>
        <v>8.3999999999999631E-3</v>
      </c>
      <c r="E1687" s="2">
        <f t="shared" si="236"/>
        <v>0</v>
      </c>
      <c r="F1687" s="2">
        <f t="shared" si="237"/>
        <v>1.4083500023285192E-2</v>
      </c>
      <c r="G1687" s="2">
        <f t="shared" si="237"/>
        <v>1.2261606866981719E-2</v>
      </c>
      <c r="H1687" s="2">
        <f t="shared" si="238"/>
        <v>1.1485851875751703</v>
      </c>
      <c r="I1687" s="2">
        <f t="shared" si="239"/>
        <v>53.457744855414809</v>
      </c>
    </row>
    <row r="1688" spans="1:9" ht="13.5" x14ac:dyDescent="0.25">
      <c r="A1688" s="3">
        <f>TITRES_STAT!B1691</f>
        <v>44769</v>
      </c>
      <c r="B1688" s="5">
        <f>TITRES_STAT!D1691</f>
        <v>3.3826999999999998</v>
      </c>
      <c r="C1688" s="2">
        <f t="shared" si="234"/>
        <v>0.14119999999999999</v>
      </c>
      <c r="D1688" s="2">
        <f t="shared" si="235"/>
        <v>0.14119999999999999</v>
      </c>
      <c r="E1688" s="2">
        <f t="shared" si="236"/>
        <v>0</v>
      </c>
      <c r="F1688" s="2">
        <f t="shared" si="237"/>
        <v>2.3163250021621961E-2</v>
      </c>
      <c r="G1688" s="2">
        <f t="shared" si="237"/>
        <v>1.1385777805054453E-2</v>
      </c>
      <c r="H1688" s="2">
        <f t="shared" si="238"/>
        <v>2.0344020775936071</v>
      </c>
      <c r="I1688" s="2">
        <f t="shared" si="239"/>
        <v>67.044578324536445</v>
      </c>
    </row>
    <row r="1689" spans="1:9" ht="13.5" x14ac:dyDescent="0.25">
      <c r="A1689" s="3">
        <f>TITRES_STAT!B1692</f>
        <v>44770</v>
      </c>
      <c r="B1689" s="5">
        <f>TITRES_STAT!D1692</f>
        <v>3.3738999999999999</v>
      </c>
      <c r="C1689" s="2">
        <f t="shared" si="234"/>
        <v>-8.799999999999919E-3</v>
      </c>
      <c r="D1689" s="2">
        <f t="shared" si="235"/>
        <v>0</v>
      </c>
      <c r="E1689" s="2">
        <f t="shared" si="236"/>
        <v>8.799999999999919E-3</v>
      </c>
      <c r="F1689" s="2">
        <f t="shared" si="237"/>
        <v>2.1508732162934675E-2</v>
      </c>
      <c r="G1689" s="2">
        <f t="shared" si="237"/>
        <v>1.12010793904077E-2</v>
      </c>
      <c r="H1689" s="2">
        <f t="shared" si="238"/>
        <v>1.920237453307774</v>
      </c>
      <c r="I1689" s="2">
        <f t="shared" si="239"/>
        <v>65.756209349781031</v>
      </c>
    </row>
    <row r="1690" spans="1:9" ht="13.5" x14ac:dyDescent="0.25">
      <c r="A1690" s="3">
        <f>TITRES_STAT!B1693</f>
        <v>44771</v>
      </c>
      <c r="B1690" s="5">
        <f>TITRES_STAT!D1693</f>
        <v>3.3651</v>
      </c>
      <c r="C1690" s="2">
        <f t="shared" si="234"/>
        <v>-8.799999999999919E-3</v>
      </c>
      <c r="D1690" s="2">
        <f t="shared" si="235"/>
        <v>0</v>
      </c>
      <c r="E1690" s="2">
        <f t="shared" si="236"/>
        <v>8.799999999999919E-3</v>
      </c>
      <c r="F1690" s="2">
        <f t="shared" si="237"/>
        <v>1.9972394151296483E-2</v>
      </c>
      <c r="G1690" s="2">
        <f t="shared" si="237"/>
        <v>1.1029573719664287E-2</v>
      </c>
      <c r="H1690" s="2">
        <f t="shared" si="238"/>
        <v>1.8108038133593791</v>
      </c>
      <c r="I1690" s="2">
        <f t="shared" si="239"/>
        <v>64.422988354892212</v>
      </c>
    </row>
    <row r="1691" spans="1:9" ht="13.5" x14ac:dyDescent="0.25">
      <c r="A1691" s="3">
        <f>TITRES_STAT!B1694</f>
        <v>44774</v>
      </c>
      <c r="B1691" s="5">
        <f>TITRES_STAT!D1694</f>
        <v>3.3563999999999998</v>
      </c>
      <c r="C1691" s="2">
        <f t="shared" si="234"/>
        <v>-8.7000000000001521E-3</v>
      </c>
      <c r="D1691" s="2">
        <f t="shared" si="235"/>
        <v>0</v>
      </c>
      <c r="E1691" s="2">
        <f t="shared" si="236"/>
        <v>8.7000000000001521E-3</v>
      </c>
      <c r="F1691" s="2">
        <f t="shared" si="237"/>
        <v>1.8545794569061021E-2</v>
      </c>
      <c r="G1691" s="2">
        <f t="shared" si="237"/>
        <v>1.0863175596831134E-2</v>
      </c>
      <c r="H1691" s="2">
        <f t="shared" si="238"/>
        <v>1.7072166792987276</v>
      </c>
      <c r="I1691" s="2">
        <f t="shared" si="239"/>
        <v>63.061693301215982</v>
      </c>
    </row>
    <row r="1692" spans="1:9" ht="13.5" x14ac:dyDescent="0.25">
      <c r="A1692" s="3">
        <f>TITRES_STAT!B1695</f>
        <v>44775</v>
      </c>
      <c r="B1692" s="5">
        <f>TITRES_STAT!D1695</f>
        <v>3.3475999999999999</v>
      </c>
      <c r="C1692" s="2">
        <f t="shared" si="234"/>
        <v>-8.799999999999919E-3</v>
      </c>
      <c r="D1692" s="2">
        <f t="shared" si="235"/>
        <v>0</v>
      </c>
      <c r="E1692" s="2">
        <f t="shared" si="236"/>
        <v>8.799999999999919E-3</v>
      </c>
      <c r="F1692" s="2">
        <f t="shared" si="237"/>
        <v>1.7221094956985233E-2</v>
      </c>
      <c r="G1692" s="2">
        <f t="shared" si="237"/>
        <v>1.071580591134319E-2</v>
      </c>
      <c r="H1692" s="2">
        <f t="shared" si="238"/>
        <v>1.6070741761714706</v>
      </c>
      <c r="I1692" s="2">
        <f t="shared" si="239"/>
        <v>61.642825158564698</v>
      </c>
    </row>
    <row r="1693" spans="1:9" ht="13.5" x14ac:dyDescent="0.25">
      <c r="A1693" s="3">
        <f>TITRES_STAT!B1696</f>
        <v>44776</v>
      </c>
      <c r="B1693" s="5">
        <f>TITRES_STAT!D1696</f>
        <v>3.33</v>
      </c>
      <c r="C1693" s="2">
        <f t="shared" si="234"/>
        <v>-1.7599999999999838E-2</v>
      </c>
      <c r="D1693" s="2">
        <f t="shared" si="235"/>
        <v>0</v>
      </c>
      <c r="E1693" s="2">
        <f t="shared" si="236"/>
        <v>1.7599999999999838E-2</v>
      </c>
      <c r="F1693" s="2">
        <f t="shared" ref="F1693:G1708" si="240">((F1692*13)+D1693)/14</f>
        <v>1.5991016745772003E-2</v>
      </c>
      <c r="G1693" s="2">
        <f t="shared" si="240"/>
        <v>1.120753406053295E-2</v>
      </c>
      <c r="H1693" s="2">
        <f t="shared" si="238"/>
        <v>1.4268095603727824</v>
      </c>
      <c r="I1693" s="2">
        <f t="shared" si="239"/>
        <v>58.793635218480432</v>
      </c>
    </row>
    <row r="1694" spans="1:9" ht="13.5" x14ac:dyDescent="0.25">
      <c r="A1694" s="3">
        <f>TITRES_STAT!B1697</f>
        <v>44777</v>
      </c>
      <c r="B1694" s="5">
        <f>TITRES_STAT!D1697</f>
        <v>3.3388</v>
      </c>
      <c r="C1694" s="2">
        <f t="shared" si="234"/>
        <v>8.799999999999919E-3</v>
      </c>
      <c r="D1694" s="2">
        <f t="shared" si="235"/>
        <v>8.799999999999919E-3</v>
      </c>
      <c r="E1694" s="2">
        <f t="shared" si="236"/>
        <v>0</v>
      </c>
      <c r="F1694" s="2">
        <f t="shared" si="240"/>
        <v>1.5477372692502569E-2</v>
      </c>
      <c r="G1694" s="2">
        <f t="shared" si="240"/>
        <v>1.0406995913352025E-2</v>
      </c>
      <c r="H1694" s="2">
        <f t="shared" si="238"/>
        <v>1.4872084914192505</v>
      </c>
      <c r="I1694" s="2">
        <f t="shared" si="239"/>
        <v>59.79428329189323</v>
      </c>
    </row>
    <row r="1695" spans="1:9" ht="13.5" x14ac:dyDescent="0.25">
      <c r="A1695" s="3">
        <f>TITRES_STAT!B1698</f>
        <v>44778</v>
      </c>
      <c r="B1695" s="5">
        <f>TITRES_STAT!D1698</f>
        <v>3.3212000000000002</v>
      </c>
      <c r="C1695" s="2">
        <f t="shared" si="234"/>
        <v>-1.7599999999999838E-2</v>
      </c>
      <c r="D1695" s="2">
        <f t="shared" si="235"/>
        <v>0</v>
      </c>
      <c r="E1695" s="2">
        <f t="shared" si="236"/>
        <v>1.7599999999999838E-2</v>
      </c>
      <c r="F1695" s="2">
        <f t="shared" si="240"/>
        <v>1.4371846071609528E-2</v>
      </c>
      <c r="G1695" s="2">
        <f t="shared" si="240"/>
        <v>1.0920781919541154E-2</v>
      </c>
      <c r="H1695" s="2">
        <f t="shared" si="238"/>
        <v>1.3160088881450143</v>
      </c>
      <c r="I1695" s="2">
        <f t="shared" si="239"/>
        <v>56.8222727849313</v>
      </c>
    </row>
    <row r="1696" spans="1:9" ht="13.5" x14ac:dyDescent="0.25">
      <c r="A1696" s="3">
        <f>TITRES_STAT!B1699</f>
        <v>44781</v>
      </c>
      <c r="B1696" s="5">
        <f>TITRES_STAT!D1699</f>
        <v>3.3212000000000002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1.3345285637923133E-2</v>
      </c>
      <c r="G1696" s="2">
        <f t="shared" si="240"/>
        <v>1.0140726068145357E-2</v>
      </c>
      <c r="H1696" s="2">
        <f t="shared" si="238"/>
        <v>1.3160088881450143</v>
      </c>
      <c r="I1696" s="2">
        <f t="shared" si="239"/>
        <v>56.8222727849313</v>
      </c>
    </row>
    <row r="1697" spans="1:9" ht="13.5" x14ac:dyDescent="0.25">
      <c r="A1697" s="3">
        <f>TITRES_STAT!B1700</f>
        <v>44782</v>
      </c>
      <c r="B1697" s="5">
        <f>TITRES_STAT!D1700</f>
        <v>3.3388</v>
      </c>
      <c r="C1697" s="2">
        <f t="shared" si="234"/>
        <v>1.7599999999999838E-2</v>
      </c>
      <c r="D1697" s="2">
        <f t="shared" si="235"/>
        <v>1.7599999999999838E-2</v>
      </c>
      <c r="E1697" s="2">
        <f t="shared" si="236"/>
        <v>0</v>
      </c>
      <c r="F1697" s="2">
        <f t="shared" si="240"/>
        <v>1.3649193806642897E-2</v>
      </c>
      <c r="G1697" s="2">
        <f t="shared" si="240"/>
        <v>9.4163884918492587E-3</v>
      </c>
      <c r="H1697" s="2">
        <f t="shared" si="238"/>
        <v>1.4495147283332157</v>
      </c>
      <c r="I1697" s="2">
        <f t="shared" si="239"/>
        <v>59.175587375200031</v>
      </c>
    </row>
    <row r="1698" spans="1:9" ht="13.5" x14ac:dyDescent="0.25">
      <c r="A1698" s="3">
        <f>TITRES_STAT!B1701</f>
        <v>44783</v>
      </c>
      <c r="B1698" s="5">
        <f>TITRES_STAT!D1701</f>
        <v>3.33</v>
      </c>
      <c r="C1698" s="2">
        <f t="shared" si="234"/>
        <v>-8.799999999999919E-3</v>
      </c>
      <c r="D1698" s="2">
        <f t="shared" si="235"/>
        <v>0</v>
      </c>
      <c r="E1698" s="2">
        <f t="shared" si="236"/>
        <v>8.799999999999919E-3</v>
      </c>
      <c r="F1698" s="2">
        <f t="shared" si="240"/>
        <v>1.267425139188269E-2</v>
      </c>
      <c r="G1698" s="2">
        <f t="shared" si="240"/>
        <v>9.3723607424314494E-3</v>
      </c>
      <c r="H1698" s="2">
        <f t="shared" si="238"/>
        <v>1.3523008492943092</v>
      </c>
      <c r="I1698" s="2">
        <f t="shared" si="239"/>
        <v>57.488430941986003</v>
      </c>
    </row>
    <row r="1699" spans="1:9" ht="13.5" x14ac:dyDescent="0.25">
      <c r="A1699" s="3">
        <f>TITRES_STAT!B1702</f>
        <v>44784</v>
      </c>
      <c r="B1699" s="5">
        <f>TITRES_STAT!D1702</f>
        <v>3.2949000000000002</v>
      </c>
      <c r="C1699" s="2">
        <f t="shared" si="234"/>
        <v>-3.5099999999999909E-2</v>
      </c>
      <c r="D1699" s="2">
        <f t="shared" si="235"/>
        <v>0</v>
      </c>
      <c r="E1699" s="2">
        <f t="shared" si="236"/>
        <v>3.5099999999999909E-2</v>
      </c>
      <c r="F1699" s="2">
        <f t="shared" si="240"/>
        <v>1.1768947721033927E-2</v>
      </c>
      <c r="G1699" s="2">
        <f t="shared" si="240"/>
        <v>1.1210049260829195E-2</v>
      </c>
      <c r="H1699" s="2">
        <f t="shared" si="238"/>
        <v>1.0498569138458353</v>
      </c>
      <c r="I1699" s="2">
        <f t="shared" si="239"/>
        <v>51.216107170921909</v>
      </c>
    </row>
    <row r="1700" spans="1:9" ht="13.5" x14ac:dyDescent="0.25">
      <c r="A1700" s="3">
        <f>TITRES_STAT!B1703</f>
        <v>44785</v>
      </c>
      <c r="B1700" s="5">
        <f>TITRES_STAT!D1703</f>
        <v>3.33</v>
      </c>
      <c r="C1700" s="2">
        <f t="shared" si="234"/>
        <v>3.5099999999999909E-2</v>
      </c>
      <c r="D1700" s="2">
        <f t="shared" si="235"/>
        <v>3.5099999999999909E-2</v>
      </c>
      <c r="E1700" s="2">
        <f t="shared" si="236"/>
        <v>0</v>
      </c>
      <c r="F1700" s="2">
        <f t="shared" si="240"/>
        <v>1.3435451455245783E-2</v>
      </c>
      <c r="G1700" s="2">
        <f t="shared" si="240"/>
        <v>1.0409331456484252E-2</v>
      </c>
      <c r="H1700" s="2">
        <f t="shared" si="238"/>
        <v>1.29071223367342</v>
      </c>
      <c r="I1700" s="2">
        <f t="shared" si="239"/>
        <v>56.345455125265339</v>
      </c>
    </row>
    <row r="1701" spans="1:9" ht="13.5" x14ac:dyDescent="0.25">
      <c r="A1701" s="3">
        <f>TITRES_STAT!B1704</f>
        <v>44788</v>
      </c>
      <c r="B1701" s="5">
        <f>TITRES_STAT!D1704</f>
        <v>3.2949000000000002</v>
      </c>
      <c r="C1701" s="2">
        <f t="shared" si="234"/>
        <v>-3.5099999999999909E-2</v>
      </c>
      <c r="D1701" s="2">
        <f t="shared" si="235"/>
        <v>0</v>
      </c>
      <c r="E1701" s="2">
        <f t="shared" si="236"/>
        <v>3.5099999999999909E-2</v>
      </c>
      <c r="F1701" s="2">
        <f t="shared" si="240"/>
        <v>1.2475776351299655E-2</v>
      </c>
      <c r="G1701" s="2">
        <f t="shared" si="240"/>
        <v>1.2172950638163942E-2</v>
      </c>
      <c r="H1701" s="2">
        <f t="shared" si="238"/>
        <v>1.0248769359325514</v>
      </c>
      <c r="I1701" s="2">
        <f t="shared" si="239"/>
        <v>50.61428266308674</v>
      </c>
    </row>
    <row r="1702" spans="1:9" ht="13.5" x14ac:dyDescent="0.25">
      <c r="A1702" s="3">
        <f>TITRES_STAT!B1705</f>
        <v>44789</v>
      </c>
      <c r="B1702" s="5">
        <f>TITRES_STAT!D1705</f>
        <v>3.3212000000000002</v>
      </c>
      <c r="C1702" s="2">
        <f t="shared" si="234"/>
        <v>2.629999999999999E-2</v>
      </c>
      <c r="D1702" s="2">
        <f t="shared" si="235"/>
        <v>2.629999999999999E-2</v>
      </c>
      <c r="E1702" s="2">
        <f t="shared" si="236"/>
        <v>0</v>
      </c>
      <c r="F1702" s="2">
        <f t="shared" si="240"/>
        <v>1.3463220897635393E-2</v>
      </c>
      <c r="G1702" s="2">
        <f t="shared" si="240"/>
        <v>1.1303454164009375E-2</v>
      </c>
      <c r="H1702" s="2">
        <f t="shared" si="238"/>
        <v>1.1910713930705179</v>
      </c>
      <c r="I1702" s="2">
        <f t="shared" si="239"/>
        <v>54.360227459379011</v>
      </c>
    </row>
    <row r="1703" spans="1:9" ht="13.5" x14ac:dyDescent="0.25">
      <c r="A1703" s="3">
        <f>TITRES_STAT!B1706</f>
        <v>44790</v>
      </c>
      <c r="B1703" s="5">
        <f>TITRES_STAT!D1706</f>
        <v>3.3212000000000002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1.2501562262090008E-2</v>
      </c>
      <c r="G1703" s="2">
        <f t="shared" si="240"/>
        <v>1.049606458086585E-2</v>
      </c>
      <c r="H1703" s="2">
        <f t="shared" si="238"/>
        <v>1.1910713930705179</v>
      </c>
      <c r="I1703" s="2">
        <f t="shared" si="239"/>
        <v>54.360227459379011</v>
      </c>
    </row>
    <row r="1704" spans="1:9" ht="13.5" x14ac:dyDescent="0.25">
      <c r="A1704" s="3">
        <f>TITRES_STAT!B1707</f>
        <v>44791</v>
      </c>
      <c r="B1704" s="5">
        <f>TITRES_STAT!D1707</f>
        <v>3.2949000000000002</v>
      </c>
      <c r="C1704" s="2">
        <f t="shared" si="234"/>
        <v>-2.629999999999999E-2</v>
      </c>
      <c r="D1704" s="2">
        <f t="shared" si="235"/>
        <v>0</v>
      </c>
      <c r="E1704" s="2">
        <f t="shared" si="236"/>
        <v>2.629999999999999E-2</v>
      </c>
      <c r="F1704" s="2">
        <f t="shared" si="240"/>
        <v>1.1608593529083579E-2</v>
      </c>
      <c r="G1704" s="2">
        <f t="shared" si="240"/>
        <v>1.1624917110804003E-2</v>
      </c>
      <c r="H1704" s="2">
        <f t="shared" si="238"/>
        <v>0.99859581091505134</v>
      </c>
      <c r="I1704" s="2">
        <f t="shared" si="239"/>
        <v>49.964870608722393</v>
      </c>
    </row>
    <row r="1705" spans="1:9" ht="13.5" x14ac:dyDescent="0.25">
      <c r="A1705" s="3">
        <f>TITRES_STAT!B1708</f>
        <v>44792</v>
      </c>
      <c r="B1705" s="5">
        <f>TITRES_STAT!D1708</f>
        <v>3.2949000000000002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1.0779408277006181E-2</v>
      </c>
      <c r="G1705" s="2">
        <f t="shared" si="240"/>
        <v>1.0794565888603716E-2</v>
      </c>
      <c r="H1705" s="2">
        <f t="shared" si="238"/>
        <v>0.99859581091505145</v>
      </c>
      <c r="I1705" s="2">
        <f t="shared" si="239"/>
        <v>49.964870608722393</v>
      </c>
    </row>
    <row r="1706" spans="1:9" ht="13.5" x14ac:dyDescent="0.25">
      <c r="A1706" s="3">
        <f>TITRES_STAT!B1709</f>
        <v>44795</v>
      </c>
      <c r="B1706" s="5">
        <f>TITRES_STAT!D1709</f>
        <v>3.2949000000000002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1.0009450542934312E-2</v>
      </c>
      <c r="G1706" s="2">
        <f t="shared" si="240"/>
        <v>1.0023525467989165E-2</v>
      </c>
      <c r="H1706" s="2">
        <f t="shared" si="238"/>
        <v>0.99859581091505156</v>
      </c>
      <c r="I1706" s="2">
        <f t="shared" si="239"/>
        <v>49.964870608722393</v>
      </c>
    </row>
    <row r="1707" spans="1:9" ht="13.5" x14ac:dyDescent="0.25">
      <c r="A1707" s="3">
        <f>TITRES_STAT!B1710</f>
        <v>44796</v>
      </c>
      <c r="B1707" s="5">
        <f>TITRES_STAT!D1710</f>
        <v>3.2685</v>
      </c>
      <c r="C1707" s="2">
        <f t="shared" si="234"/>
        <v>-2.6400000000000201E-2</v>
      </c>
      <c r="D1707" s="2">
        <f t="shared" si="235"/>
        <v>0</v>
      </c>
      <c r="E1707" s="2">
        <f t="shared" si="236"/>
        <v>2.6400000000000201E-2</v>
      </c>
      <c r="F1707" s="2">
        <f t="shared" si="240"/>
        <v>9.2944897898675754E-3</v>
      </c>
      <c r="G1707" s="2">
        <f t="shared" si="240"/>
        <v>1.1193273648847096E-2</v>
      </c>
      <c r="H1707" s="2">
        <f t="shared" si="238"/>
        <v>0.83036384899112203</v>
      </c>
      <c r="I1707" s="2">
        <f t="shared" si="239"/>
        <v>45.366053828522134</v>
      </c>
    </row>
    <row r="1708" spans="1:9" ht="13.5" x14ac:dyDescent="0.25">
      <c r="A1708" s="3">
        <f>TITRES_STAT!B1711</f>
        <v>44797</v>
      </c>
      <c r="B1708" s="5">
        <f>TITRES_STAT!D1711</f>
        <v>3.2772999999999999</v>
      </c>
      <c r="C1708" s="2">
        <f t="shared" si="234"/>
        <v>8.799999999999919E-3</v>
      </c>
      <c r="D1708" s="2">
        <f t="shared" si="235"/>
        <v>8.799999999999919E-3</v>
      </c>
      <c r="E1708" s="2">
        <f t="shared" si="236"/>
        <v>0</v>
      </c>
      <c r="F1708" s="2">
        <f t="shared" si="240"/>
        <v>9.2591690905913134E-3</v>
      </c>
      <c r="G1708" s="2">
        <f t="shared" si="240"/>
        <v>1.0393754102500874E-2</v>
      </c>
      <c r="H1708" s="2">
        <f t="shared" si="238"/>
        <v>0.89083972925272836</v>
      </c>
      <c r="I1708" s="2">
        <f t="shared" si="239"/>
        <v>47.113444649525839</v>
      </c>
    </row>
    <row r="1709" spans="1:9" ht="13.5" x14ac:dyDescent="0.25">
      <c r="A1709" s="3">
        <f>TITRES_STAT!B1712</f>
        <v>44798</v>
      </c>
      <c r="B1709" s="5">
        <f>TITRES_STAT!D1712</f>
        <v>3.2685</v>
      </c>
      <c r="C1709" s="2">
        <f t="shared" si="234"/>
        <v>-8.799999999999919E-3</v>
      </c>
      <c r="D1709" s="2">
        <f t="shared" si="235"/>
        <v>0</v>
      </c>
      <c r="E1709" s="2">
        <f t="shared" si="236"/>
        <v>8.799999999999919E-3</v>
      </c>
      <c r="F1709" s="2">
        <f t="shared" ref="F1709:G1724" si="241">((F1708*13)+D1709)/14</f>
        <v>8.5977998698347907E-3</v>
      </c>
      <c r="G1709" s="2">
        <f t="shared" si="241"/>
        <v>1.0279914523750806E-2</v>
      </c>
      <c r="H1709" s="2">
        <f t="shared" si="238"/>
        <v>0.83636880929022872</v>
      </c>
      <c r="I1709" s="2">
        <f t="shared" si="239"/>
        <v>45.544707852748381</v>
      </c>
    </row>
    <row r="1710" spans="1:9" ht="13.5" x14ac:dyDescent="0.25">
      <c r="A1710" s="3">
        <f>TITRES_STAT!B1713</f>
        <v>44799</v>
      </c>
      <c r="B1710" s="5">
        <f>TITRES_STAT!D1713</f>
        <v>3.2772999999999999</v>
      </c>
      <c r="C1710" s="2">
        <f t="shared" si="234"/>
        <v>8.799999999999919E-3</v>
      </c>
      <c r="D1710" s="2">
        <f t="shared" si="235"/>
        <v>8.799999999999919E-3</v>
      </c>
      <c r="E1710" s="2">
        <f t="shared" si="236"/>
        <v>0</v>
      </c>
      <c r="F1710" s="2">
        <f t="shared" si="241"/>
        <v>8.6122427362751563E-3</v>
      </c>
      <c r="G1710" s="2">
        <f t="shared" si="241"/>
        <v>9.5456349149114633E-3</v>
      </c>
      <c r="H1710" s="2">
        <f t="shared" si="238"/>
        <v>0.90221790515178479</v>
      </c>
      <c r="I1710" s="2">
        <f t="shared" si="239"/>
        <v>47.429787234590961</v>
      </c>
    </row>
    <row r="1711" spans="1:9" ht="13.5" x14ac:dyDescent="0.25">
      <c r="A1711" s="3">
        <f>TITRES_STAT!B1714</f>
        <v>44802</v>
      </c>
      <c r="B1711" s="5">
        <f>TITRES_STAT!D1714</f>
        <v>3.2772999999999999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7.997082540826931E-3</v>
      </c>
      <c r="G1711" s="2">
        <f t="shared" si="241"/>
        <v>8.863803849560644E-3</v>
      </c>
      <c r="H1711" s="2">
        <f t="shared" si="238"/>
        <v>0.9022179051517849</v>
      </c>
      <c r="I1711" s="2">
        <f t="shared" si="239"/>
        <v>47.429787234590961</v>
      </c>
    </row>
    <row r="1712" spans="1:9" ht="13.5" x14ac:dyDescent="0.25">
      <c r="A1712" s="3">
        <f>TITRES_STAT!B1715</f>
        <v>44803</v>
      </c>
      <c r="B1712" s="5">
        <f>TITRES_STAT!D1715</f>
        <v>3.2685</v>
      </c>
      <c r="C1712" s="2">
        <f t="shared" si="234"/>
        <v>-8.799999999999919E-3</v>
      </c>
      <c r="D1712" s="2">
        <f t="shared" si="235"/>
        <v>0</v>
      </c>
      <c r="E1712" s="2">
        <f t="shared" si="236"/>
        <v>8.799999999999919E-3</v>
      </c>
      <c r="F1712" s="2">
        <f t="shared" si="241"/>
        <v>7.4258623593392928E-3</v>
      </c>
      <c r="G1712" s="2">
        <f t="shared" si="241"/>
        <v>8.8592464317348782E-3</v>
      </c>
      <c r="H1712" s="2">
        <f t="shared" si="238"/>
        <v>0.83820474083878826</v>
      </c>
      <c r="I1712" s="2">
        <f t="shared" si="239"/>
        <v>45.599095803458127</v>
      </c>
    </row>
    <row r="1713" spans="1:9" ht="13.5" x14ac:dyDescent="0.25">
      <c r="A1713" s="3">
        <f>TITRES_STAT!B1716</f>
        <v>44804</v>
      </c>
      <c r="B1713" s="5">
        <f>TITRES_STAT!D1716</f>
        <v>3.3212000000000002</v>
      </c>
      <c r="C1713" s="2">
        <f t="shared" si="234"/>
        <v>5.2700000000000191E-2</v>
      </c>
      <c r="D1713" s="2">
        <f t="shared" si="235"/>
        <v>5.2700000000000191E-2</v>
      </c>
      <c r="E1713" s="2">
        <f t="shared" si="236"/>
        <v>0</v>
      </c>
      <c r="F1713" s="2">
        <f t="shared" si="241"/>
        <v>1.0659729333672213E-2</v>
      </c>
      <c r="G1713" s="2">
        <f t="shared" si="241"/>
        <v>8.2264431151823879E-3</v>
      </c>
      <c r="H1713" s="2">
        <f t="shared" si="238"/>
        <v>1.2957883722552037</v>
      </c>
      <c r="I1713" s="2">
        <f t="shared" si="239"/>
        <v>56.441978185573006</v>
      </c>
    </row>
    <row r="1714" spans="1:9" ht="13.5" x14ac:dyDescent="0.25">
      <c r="A1714" s="3">
        <f>TITRES_STAT!B1717</f>
        <v>44805</v>
      </c>
      <c r="B1714" s="5">
        <f>TITRES_STAT!D1717</f>
        <v>3.4266000000000001</v>
      </c>
      <c r="C1714" s="2">
        <f t="shared" si="234"/>
        <v>0.10539999999999994</v>
      </c>
      <c r="D1714" s="2">
        <f t="shared" si="235"/>
        <v>0.10539999999999994</v>
      </c>
      <c r="E1714" s="2">
        <f t="shared" si="236"/>
        <v>0</v>
      </c>
      <c r="F1714" s="2">
        <f t="shared" si="241"/>
        <v>1.7426891524124192E-2</v>
      </c>
      <c r="G1714" s="2">
        <f t="shared" si="241"/>
        <v>7.6388400355265037E-3</v>
      </c>
      <c r="H1714" s="2">
        <f t="shared" si="238"/>
        <v>2.2813531168444019</v>
      </c>
      <c r="I1714" s="2">
        <f t="shared" si="239"/>
        <v>69.52476724109242</v>
      </c>
    </row>
    <row r="1715" spans="1:9" ht="13.5" x14ac:dyDescent="0.25">
      <c r="A1715" s="3">
        <f>TITRES_STAT!B1718</f>
        <v>44806</v>
      </c>
      <c r="B1715" s="5">
        <f>TITRES_STAT!D1718</f>
        <v>3.3475999999999999</v>
      </c>
      <c r="C1715" s="2">
        <f t="shared" si="234"/>
        <v>-7.9000000000000181E-2</v>
      </c>
      <c r="D1715" s="2">
        <f t="shared" si="235"/>
        <v>0</v>
      </c>
      <c r="E1715" s="2">
        <f t="shared" si="236"/>
        <v>7.9000000000000181E-2</v>
      </c>
      <c r="F1715" s="2">
        <f t="shared" si="241"/>
        <v>1.6182113558115323E-2</v>
      </c>
      <c r="G1715" s="2">
        <f t="shared" si="241"/>
        <v>1.2736065747274624E-2</v>
      </c>
      <c r="H1715" s="2">
        <f t="shared" si="238"/>
        <v>1.2705739652433967</v>
      </c>
      <c r="I1715" s="2">
        <f t="shared" si="239"/>
        <v>55.958272432107101</v>
      </c>
    </row>
    <row r="1716" spans="1:9" ht="13.5" x14ac:dyDescent="0.25">
      <c r="A1716" s="3">
        <f>TITRES_STAT!B1719</f>
        <v>44809</v>
      </c>
      <c r="B1716" s="5">
        <f>TITRES_STAT!D1719</f>
        <v>3.3738999999999999</v>
      </c>
      <c r="C1716" s="2">
        <f t="shared" si="234"/>
        <v>2.629999999999999E-2</v>
      </c>
      <c r="D1716" s="2">
        <f t="shared" si="235"/>
        <v>2.629999999999999E-2</v>
      </c>
      <c r="E1716" s="2">
        <f t="shared" si="236"/>
        <v>0</v>
      </c>
      <c r="F1716" s="2">
        <f t="shared" si="241"/>
        <v>1.6904819732535655E-2</v>
      </c>
      <c r="G1716" s="2">
        <f t="shared" si="241"/>
        <v>1.1826346765326437E-2</v>
      </c>
      <c r="H1716" s="2">
        <f t="shared" si="238"/>
        <v>1.4294202654448411</v>
      </c>
      <c r="I1716" s="2">
        <f t="shared" si="239"/>
        <v>58.837916427074255</v>
      </c>
    </row>
    <row r="1717" spans="1:9" ht="13.5" x14ac:dyDescent="0.25">
      <c r="A1717" s="3">
        <f>TITRES_STAT!B1720</f>
        <v>44810</v>
      </c>
      <c r="B1717" s="5">
        <f>TITRES_STAT!D1720</f>
        <v>3.33</v>
      </c>
      <c r="C1717" s="2">
        <f t="shared" si="234"/>
        <v>-4.3899999999999828E-2</v>
      </c>
      <c r="D1717" s="2">
        <f t="shared" si="235"/>
        <v>0</v>
      </c>
      <c r="E1717" s="2">
        <f t="shared" si="236"/>
        <v>4.3899999999999828E-2</v>
      </c>
      <c r="F1717" s="2">
        <f t="shared" si="241"/>
        <v>1.5697332608783109E-2</v>
      </c>
      <c r="G1717" s="2">
        <f t="shared" si="241"/>
        <v>1.4117321996374537E-2</v>
      </c>
      <c r="H1717" s="2">
        <f t="shared" si="238"/>
        <v>1.1119199953655752</v>
      </c>
      <c r="I1717" s="2">
        <f t="shared" si="239"/>
        <v>52.649721476456826</v>
      </c>
    </row>
    <row r="1718" spans="1:9" ht="13.5" x14ac:dyDescent="0.25">
      <c r="A1718" s="3">
        <f>TITRES_STAT!B1721</f>
        <v>44811</v>
      </c>
      <c r="B1718" s="5">
        <f>TITRES_STAT!D1721</f>
        <v>3.2949000000000002</v>
      </c>
      <c r="C1718" s="2">
        <f t="shared" si="234"/>
        <v>-3.5099999999999909E-2</v>
      </c>
      <c r="D1718" s="2">
        <f t="shared" si="235"/>
        <v>0</v>
      </c>
      <c r="E1718" s="2">
        <f t="shared" si="236"/>
        <v>3.5099999999999909E-2</v>
      </c>
      <c r="F1718" s="2">
        <f t="shared" si="241"/>
        <v>1.4576094565298601E-2</v>
      </c>
      <c r="G1718" s="2">
        <f t="shared" si="241"/>
        <v>1.5616084710919206E-2</v>
      </c>
      <c r="H1718" s="2">
        <f t="shared" si="238"/>
        <v>0.93340263165366832</v>
      </c>
      <c r="I1718" s="2">
        <f t="shared" si="239"/>
        <v>48.277716000381929</v>
      </c>
    </row>
    <row r="1719" spans="1:9" ht="13.5" x14ac:dyDescent="0.25">
      <c r="A1719" s="3">
        <f>TITRES_STAT!B1722</f>
        <v>44812</v>
      </c>
      <c r="B1719" s="5">
        <f>TITRES_STAT!D1722</f>
        <v>3.2509000000000001</v>
      </c>
      <c r="C1719" s="2">
        <f t="shared" si="234"/>
        <v>-4.4000000000000039E-2</v>
      </c>
      <c r="D1719" s="2">
        <f t="shared" si="235"/>
        <v>0</v>
      </c>
      <c r="E1719" s="2">
        <f t="shared" si="236"/>
        <v>4.4000000000000039E-2</v>
      </c>
      <c r="F1719" s="2">
        <f t="shared" si="241"/>
        <v>1.3534944953491558E-2</v>
      </c>
      <c r="G1719" s="2">
        <f t="shared" si="241"/>
        <v>1.7643507231567837E-2</v>
      </c>
      <c r="H1719" s="2">
        <f t="shared" si="238"/>
        <v>0.76713460514668974</v>
      </c>
      <c r="I1719" s="2">
        <f t="shared" si="239"/>
        <v>43.411215133949</v>
      </c>
    </row>
    <row r="1720" spans="1:9" ht="13.5" x14ac:dyDescent="0.25">
      <c r="A1720" s="3">
        <f>TITRES_STAT!B1723</f>
        <v>44813</v>
      </c>
      <c r="B1720" s="5">
        <f>TITRES_STAT!D1723</f>
        <v>3.2421000000000002</v>
      </c>
      <c r="C1720" s="2">
        <f t="shared" si="234"/>
        <v>-8.799999999999919E-3</v>
      </c>
      <c r="D1720" s="2">
        <f t="shared" si="235"/>
        <v>0</v>
      </c>
      <c r="E1720" s="2">
        <f t="shared" si="236"/>
        <v>8.799999999999919E-3</v>
      </c>
      <c r="F1720" s="2">
        <f t="shared" si="241"/>
        <v>1.2568163171099305E-2</v>
      </c>
      <c r="G1720" s="2">
        <f t="shared" si="241"/>
        <v>1.7011828143598699E-2</v>
      </c>
      <c r="H1720" s="2">
        <f t="shared" si="238"/>
        <v>0.73878968591794292</v>
      </c>
      <c r="I1720" s="2">
        <f t="shared" si="239"/>
        <v>42.488731782873479</v>
      </c>
    </row>
    <row r="1721" spans="1:9" ht="13.5" x14ac:dyDescent="0.25">
      <c r="A1721" s="3">
        <f>TITRES_STAT!B1724</f>
        <v>44816</v>
      </c>
      <c r="B1721" s="5">
        <f>TITRES_STAT!D1724</f>
        <v>3.2332999999999998</v>
      </c>
      <c r="C1721" s="2">
        <f t="shared" si="234"/>
        <v>-8.8000000000003631E-3</v>
      </c>
      <c r="D1721" s="2">
        <f t="shared" si="235"/>
        <v>0</v>
      </c>
      <c r="E1721" s="2">
        <f t="shared" si="236"/>
        <v>8.8000000000003631E-3</v>
      </c>
      <c r="F1721" s="2">
        <f t="shared" si="241"/>
        <v>1.1670437230306498E-2</v>
      </c>
      <c r="G1721" s="2">
        <f t="shared" si="241"/>
        <v>1.6425268990484531E-2</v>
      </c>
      <c r="H1721" s="2">
        <f t="shared" si="238"/>
        <v>0.71051726684460403</v>
      </c>
      <c r="I1721" s="2">
        <f t="shared" si="239"/>
        <v>41.538152266378297</v>
      </c>
    </row>
    <row r="1722" spans="1:9" ht="13.5" x14ac:dyDescent="0.25">
      <c r="A1722" s="3">
        <f>TITRES_STAT!B1725</f>
        <v>44817</v>
      </c>
      <c r="B1722" s="5">
        <f>TITRES_STAT!D1725</f>
        <v>3.2069999999999999</v>
      </c>
      <c r="C1722" s="2">
        <f t="shared" si="234"/>
        <v>-2.629999999999999E-2</v>
      </c>
      <c r="D1722" s="2">
        <f t="shared" si="235"/>
        <v>0</v>
      </c>
      <c r="E1722" s="2">
        <f t="shared" si="236"/>
        <v>2.629999999999999E-2</v>
      </c>
      <c r="F1722" s="2">
        <f t="shared" si="241"/>
        <v>1.0836834570998891E-2</v>
      </c>
      <c r="G1722" s="2">
        <f t="shared" si="241"/>
        <v>1.7130606919735634E-2</v>
      </c>
      <c r="H1722" s="2">
        <f t="shared" si="238"/>
        <v>0.63260073748549528</v>
      </c>
      <c r="I1722" s="2">
        <f t="shared" si="239"/>
        <v>38.748036979317831</v>
      </c>
    </row>
    <row r="1723" spans="1:9" ht="13.5" x14ac:dyDescent="0.25">
      <c r="A1723" s="3">
        <f>TITRES_STAT!B1726</f>
        <v>44818</v>
      </c>
      <c r="B1723" s="5">
        <f>TITRES_STAT!D1726</f>
        <v>3.2069999999999999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1.0062774958784684E-2</v>
      </c>
      <c r="G1723" s="2">
        <f t="shared" si="241"/>
        <v>1.5906992139754519E-2</v>
      </c>
      <c r="H1723" s="2">
        <f t="shared" si="238"/>
        <v>0.63260073748549517</v>
      </c>
      <c r="I1723" s="2">
        <f t="shared" si="239"/>
        <v>38.748036979317824</v>
      </c>
    </row>
    <row r="1724" spans="1:9" ht="13.5" x14ac:dyDescent="0.25">
      <c r="A1724" s="3">
        <f>TITRES_STAT!B1727</f>
        <v>44819</v>
      </c>
      <c r="B1724" s="5">
        <f>TITRES_STAT!D1727</f>
        <v>3.1981999999999999</v>
      </c>
      <c r="C1724" s="2">
        <f t="shared" si="234"/>
        <v>-8.799999999999919E-3</v>
      </c>
      <c r="D1724" s="2">
        <f t="shared" si="235"/>
        <v>0</v>
      </c>
      <c r="E1724" s="2">
        <f t="shared" si="236"/>
        <v>8.799999999999919E-3</v>
      </c>
      <c r="F1724" s="2">
        <f t="shared" si="241"/>
        <v>9.3440053188714907E-3</v>
      </c>
      <c r="G1724" s="2">
        <f t="shared" si="241"/>
        <v>1.5399349844057761E-2</v>
      </c>
      <c r="H1724" s="2">
        <f t="shared" si="238"/>
        <v>0.60677920908960437</v>
      </c>
      <c r="I1724" s="2">
        <f t="shared" si="239"/>
        <v>37.763695575411589</v>
      </c>
    </row>
    <row r="1725" spans="1:9" ht="13.5" x14ac:dyDescent="0.25">
      <c r="A1725" s="3">
        <f>TITRES_STAT!B1728</f>
        <v>44820</v>
      </c>
      <c r="B1725" s="5">
        <f>TITRES_STAT!D1728</f>
        <v>3.1894</v>
      </c>
      <c r="C1725" s="2">
        <f t="shared" si="234"/>
        <v>-8.799999999999919E-3</v>
      </c>
      <c r="D1725" s="2">
        <f t="shared" si="235"/>
        <v>0</v>
      </c>
      <c r="E1725" s="2">
        <f t="shared" si="236"/>
        <v>8.799999999999919E-3</v>
      </c>
      <c r="F1725" s="2">
        <f t="shared" ref="F1725:G1740" si="242">((F1724*13)+D1725)/14</f>
        <v>8.6765763675235273E-3</v>
      </c>
      <c r="G1725" s="2">
        <f t="shared" si="242"/>
        <v>1.4927967712339344E-2</v>
      </c>
      <c r="H1725" s="2">
        <f t="shared" si="238"/>
        <v>0.58122957757682825</v>
      </c>
      <c r="I1725" s="2">
        <f t="shared" si="239"/>
        <v>36.758076488016336</v>
      </c>
    </row>
    <row r="1726" spans="1:9" ht="13.5" x14ac:dyDescent="0.25">
      <c r="A1726" s="3">
        <f>TITRES_STAT!B1729</f>
        <v>44823</v>
      </c>
      <c r="B1726" s="5">
        <f>TITRES_STAT!D1729</f>
        <v>3.1806000000000001</v>
      </c>
      <c r="C1726" s="2">
        <f t="shared" si="234"/>
        <v>-8.799999999999919E-3</v>
      </c>
      <c r="D1726" s="2">
        <f t="shared" si="235"/>
        <v>0</v>
      </c>
      <c r="E1726" s="2">
        <f t="shared" si="236"/>
        <v>8.799999999999919E-3</v>
      </c>
      <c r="F1726" s="2">
        <f t="shared" si="242"/>
        <v>8.056820912700418E-3</v>
      </c>
      <c r="G1726" s="2">
        <f t="shared" si="242"/>
        <v>1.4490255732886528E-2</v>
      </c>
      <c r="H1726" s="2">
        <f t="shared" si="238"/>
        <v>0.55601647487938854</v>
      </c>
      <c r="I1726" s="2">
        <f t="shared" si="239"/>
        <v>35.73332826842254</v>
      </c>
    </row>
    <row r="1727" spans="1:9" ht="13.5" x14ac:dyDescent="0.25">
      <c r="A1727" s="3">
        <f>TITRES_STAT!B1730</f>
        <v>44824</v>
      </c>
      <c r="B1727" s="5">
        <f>TITRES_STAT!D1730</f>
        <v>3.1543000000000001</v>
      </c>
      <c r="C1727" s="2">
        <f t="shared" si="234"/>
        <v>-2.629999999999999E-2</v>
      </c>
      <c r="D1727" s="2">
        <f t="shared" si="235"/>
        <v>0</v>
      </c>
      <c r="E1727" s="2">
        <f t="shared" si="236"/>
        <v>2.629999999999999E-2</v>
      </c>
      <c r="F1727" s="2">
        <f t="shared" si="242"/>
        <v>7.4813337046503881E-3</v>
      </c>
      <c r="G1727" s="2">
        <f t="shared" si="242"/>
        <v>1.5333808894823204E-2</v>
      </c>
      <c r="H1727" s="2">
        <f t="shared" si="238"/>
        <v>0.48789793559877587</v>
      </c>
      <c r="I1727" s="2">
        <f t="shared" si="239"/>
        <v>32.791088953452359</v>
      </c>
    </row>
    <row r="1728" spans="1:9" ht="13.5" x14ac:dyDescent="0.25">
      <c r="A1728" s="3">
        <f>TITRES_STAT!B1731</f>
        <v>44825</v>
      </c>
      <c r="B1728" s="5">
        <f>TITRES_STAT!D1731</f>
        <v>3.1191</v>
      </c>
      <c r="C1728" s="2">
        <f t="shared" si="234"/>
        <v>-3.520000000000012E-2</v>
      </c>
      <c r="D1728" s="2">
        <f t="shared" si="235"/>
        <v>0</v>
      </c>
      <c r="E1728" s="2">
        <f t="shared" si="236"/>
        <v>3.520000000000012E-2</v>
      </c>
      <c r="F1728" s="2">
        <f t="shared" si="242"/>
        <v>6.9469527257467892E-3</v>
      </c>
      <c r="G1728" s="2">
        <f t="shared" si="242"/>
        <v>1.6752822545192985E-2</v>
      </c>
      <c r="H1728" s="2">
        <f t="shared" si="238"/>
        <v>0.41467356960335805</v>
      </c>
      <c r="I1728" s="2">
        <f t="shared" si="239"/>
        <v>29.312314763866198</v>
      </c>
    </row>
    <row r="1729" spans="1:9" ht="13.5" x14ac:dyDescent="0.25">
      <c r="A1729" s="3">
        <f>TITRES_STAT!B1732</f>
        <v>44826</v>
      </c>
      <c r="B1729" s="5">
        <f>TITRES_STAT!D1732</f>
        <v>3.1103000000000001</v>
      </c>
      <c r="C1729" s="2">
        <f t="shared" si="234"/>
        <v>-8.799999999999919E-3</v>
      </c>
      <c r="D1729" s="2">
        <f t="shared" si="235"/>
        <v>0</v>
      </c>
      <c r="E1729" s="2">
        <f t="shared" si="236"/>
        <v>8.799999999999919E-3</v>
      </c>
      <c r="F1729" s="2">
        <f t="shared" si="242"/>
        <v>6.4507418167648756E-3</v>
      </c>
      <c r="G1729" s="2">
        <f t="shared" si="242"/>
        <v>1.6184763791964908E-2</v>
      </c>
      <c r="H1729" s="2">
        <f t="shared" si="238"/>
        <v>0.39856879591702243</v>
      </c>
      <c r="I1729" s="2">
        <f t="shared" si="239"/>
        <v>28.498333230414048</v>
      </c>
    </row>
    <row r="1730" spans="1:9" ht="13.5" x14ac:dyDescent="0.25">
      <c r="A1730" s="3">
        <f>TITRES_STAT!B1733</f>
        <v>44827</v>
      </c>
      <c r="B1730" s="5">
        <f>TITRES_STAT!D1733</f>
        <v>3.1278999999999999</v>
      </c>
      <c r="C1730" s="2">
        <f t="shared" si="234"/>
        <v>1.7599999999999838E-2</v>
      </c>
      <c r="D1730" s="2">
        <f t="shared" si="235"/>
        <v>1.7599999999999838E-2</v>
      </c>
      <c r="E1730" s="2">
        <f t="shared" si="236"/>
        <v>0</v>
      </c>
      <c r="F1730" s="2">
        <f t="shared" si="242"/>
        <v>7.2471174012816589E-3</v>
      </c>
      <c r="G1730" s="2">
        <f t="shared" si="242"/>
        <v>1.5028709235395985E-2</v>
      </c>
      <c r="H1730" s="2">
        <f t="shared" si="238"/>
        <v>0.4822182189946872</v>
      </c>
      <c r="I1730" s="2">
        <f t="shared" si="239"/>
        <v>32.533550918146943</v>
      </c>
    </row>
    <row r="1731" spans="1:9" ht="13.5" x14ac:dyDescent="0.25">
      <c r="A1731" s="3">
        <f>TITRES_STAT!B1734</f>
        <v>44830</v>
      </c>
      <c r="B1731" s="5">
        <f>TITRES_STAT!D1734</f>
        <v>3.1191</v>
      </c>
      <c r="C1731" s="2">
        <f t="shared" ref="C1731:C1794" si="243">B1731-B1730</f>
        <v>-8.799999999999919E-3</v>
      </c>
      <c r="D1731" s="2">
        <f t="shared" ref="D1731:D1794" si="244">IF(C1731&gt;0,C1731,0)</f>
        <v>0</v>
      </c>
      <c r="E1731" s="2">
        <f t="shared" ref="E1731:E1794" si="245">IF(C1731&lt;0,-C1731,0)</f>
        <v>8.799999999999919E-3</v>
      </c>
      <c r="F1731" s="2">
        <f t="shared" si="242"/>
        <v>6.7294661583329691E-3</v>
      </c>
      <c r="G1731" s="2">
        <f t="shared" si="242"/>
        <v>1.4583801432867695E-2</v>
      </c>
      <c r="H1731" s="2">
        <f t="shared" si="238"/>
        <v>0.46143429676481246</v>
      </c>
      <c r="I1731" s="2">
        <f t="shared" si="239"/>
        <v>31.574070609010121</v>
      </c>
    </row>
    <row r="1732" spans="1:9" ht="13.5" x14ac:dyDescent="0.25">
      <c r="A1732" s="3">
        <f>TITRES_STAT!B1735</f>
        <v>44831</v>
      </c>
      <c r="B1732" s="5">
        <f>TITRES_STAT!D1735</f>
        <v>3.1015999999999999</v>
      </c>
      <c r="C1732" s="2">
        <f t="shared" si="243"/>
        <v>-1.7500000000000071E-2</v>
      </c>
      <c r="D1732" s="2">
        <f t="shared" si="244"/>
        <v>0</v>
      </c>
      <c r="E1732" s="2">
        <f t="shared" si="245"/>
        <v>1.7500000000000071E-2</v>
      </c>
      <c r="F1732" s="2">
        <f t="shared" si="242"/>
        <v>6.2487900041663285E-3</v>
      </c>
      <c r="G1732" s="2">
        <f t="shared" si="242"/>
        <v>1.4792101330520007E-2</v>
      </c>
      <c r="H1732" s="2">
        <f t="shared" si="238"/>
        <v>0.42244099499733861</v>
      </c>
      <c r="I1732" s="2">
        <f t="shared" si="239"/>
        <v>29.698314129235925</v>
      </c>
    </row>
    <row r="1733" spans="1:9" ht="13.5" x14ac:dyDescent="0.25">
      <c r="A1733" s="3">
        <f>TITRES_STAT!B1736</f>
        <v>44832</v>
      </c>
      <c r="B1733" s="5">
        <f>TITRES_STAT!D1736</f>
        <v>3.0752000000000002</v>
      </c>
      <c r="C1733" s="2">
        <f t="shared" si="243"/>
        <v>-2.6399999999999757E-2</v>
      </c>
      <c r="D1733" s="2">
        <f t="shared" si="244"/>
        <v>0</v>
      </c>
      <c r="E1733" s="2">
        <f t="shared" si="245"/>
        <v>2.6399999999999757E-2</v>
      </c>
      <c r="F1733" s="2">
        <f t="shared" si="242"/>
        <v>5.8024478610115907E-3</v>
      </c>
      <c r="G1733" s="2">
        <f t="shared" si="242"/>
        <v>1.5621236949768561E-2</v>
      </c>
      <c r="H1733" s="2">
        <f t="shared" si="238"/>
        <v>0.3714461204109421</v>
      </c>
      <c r="I1733" s="2">
        <f t="shared" si="239"/>
        <v>27.084266372757057</v>
      </c>
    </row>
    <row r="1734" spans="1:9" ht="13.5" x14ac:dyDescent="0.25">
      <c r="A1734" s="3">
        <f>TITRES_STAT!B1737</f>
        <v>44833</v>
      </c>
      <c r="B1734" s="5">
        <f>TITRES_STAT!D1737</f>
        <v>3.0752000000000002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5.387987299510762E-3</v>
      </c>
      <c r="G1734" s="2">
        <f t="shared" si="242"/>
        <v>1.4505434310499377E-2</v>
      </c>
      <c r="H1734" s="2">
        <f t="shared" si="238"/>
        <v>0.37144612041094205</v>
      </c>
      <c r="I1734" s="2">
        <f t="shared" si="239"/>
        <v>27.084266372757057</v>
      </c>
    </row>
    <row r="1735" spans="1:9" ht="13.5" x14ac:dyDescent="0.25">
      <c r="A1735" s="3">
        <f>TITRES_STAT!B1738</f>
        <v>44834</v>
      </c>
      <c r="B1735" s="5">
        <f>TITRES_STAT!D1738</f>
        <v>3.0752000000000002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5.003131063831422E-3</v>
      </c>
      <c r="G1735" s="2">
        <f t="shared" si="242"/>
        <v>1.3469331859749422E-2</v>
      </c>
      <c r="H1735" s="2">
        <f t="shared" si="238"/>
        <v>0.37144612041094205</v>
      </c>
      <c r="I1735" s="2">
        <f t="shared" si="239"/>
        <v>27.084266372757057</v>
      </c>
    </row>
    <row r="1736" spans="1:9" ht="13.5" x14ac:dyDescent="0.25">
      <c r="A1736" s="3">
        <f>TITRES_STAT!B1739</f>
        <v>44837</v>
      </c>
      <c r="B1736" s="5">
        <f>TITRES_STAT!D1739</f>
        <v>3.2597</v>
      </c>
      <c r="C1736" s="2">
        <f t="shared" si="243"/>
        <v>0.18449999999999989</v>
      </c>
      <c r="D1736" s="2">
        <f t="shared" si="244"/>
        <v>0.18449999999999989</v>
      </c>
      <c r="E1736" s="2">
        <f t="shared" si="245"/>
        <v>0</v>
      </c>
      <c r="F1736" s="2">
        <f t="shared" si="242"/>
        <v>1.7824335987843453E-2</v>
      </c>
      <c r="G1736" s="2">
        <f t="shared" si="242"/>
        <v>1.2507236726910178E-2</v>
      </c>
      <c r="H1736" s="2">
        <f t="shared" si="238"/>
        <v>1.425121821632525</v>
      </c>
      <c r="I1736" s="2">
        <f t="shared" si="239"/>
        <v>58.764958070154691</v>
      </c>
    </row>
    <row r="1737" spans="1:9" ht="13.5" x14ac:dyDescent="0.25">
      <c r="A1737" s="3">
        <f>TITRES_STAT!B1740</f>
        <v>44838</v>
      </c>
      <c r="B1737" s="5">
        <f>TITRES_STAT!D1740</f>
        <v>3.3475999999999999</v>
      </c>
      <c r="C1737" s="2">
        <f t="shared" si="243"/>
        <v>8.7899999999999867E-2</v>
      </c>
      <c r="D1737" s="2">
        <f t="shared" si="244"/>
        <v>8.7899999999999867E-2</v>
      </c>
      <c r="E1737" s="2">
        <f t="shared" si="245"/>
        <v>0</v>
      </c>
      <c r="F1737" s="2">
        <f t="shared" si="242"/>
        <v>2.2829740560140342E-2</v>
      </c>
      <c r="G1737" s="2">
        <f t="shared" si="242"/>
        <v>1.1613862674988023E-2</v>
      </c>
      <c r="H1737" s="2">
        <f t="shared" si="238"/>
        <v>1.9657319187445865</v>
      </c>
      <c r="I1737" s="2">
        <f t="shared" si="239"/>
        <v>66.281510689499328</v>
      </c>
    </row>
    <row r="1738" spans="1:9" ht="13.5" x14ac:dyDescent="0.25">
      <c r="A1738" s="3">
        <f>TITRES_STAT!B1741</f>
        <v>44839</v>
      </c>
      <c r="B1738" s="5">
        <f>TITRES_STAT!D1741</f>
        <v>3.3475999999999999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2.1199044805844603E-2</v>
      </c>
      <c r="G1738" s="2">
        <f t="shared" si="242"/>
        <v>1.0784301055346021E-2</v>
      </c>
      <c r="H1738" s="2">
        <f t="shared" si="238"/>
        <v>1.9657319187445865</v>
      </c>
      <c r="I1738" s="2">
        <f t="shared" si="239"/>
        <v>66.281510689499328</v>
      </c>
    </row>
    <row r="1739" spans="1:9" ht="13.5" x14ac:dyDescent="0.25">
      <c r="A1739" s="3">
        <f>TITRES_STAT!B1742</f>
        <v>44840</v>
      </c>
      <c r="B1739" s="5">
        <f>TITRES_STAT!D1742</f>
        <v>3.2949000000000002</v>
      </c>
      <c r="C1739" s="2">
        <f t="shared" si="243"/>
        <v>-5.2699999999999747E-2</v>
      </c>
      <c r="D1739" s="2">
        <f t="shared" si="244"/>
        <v>0</v>
      </c>
      <c r="E1739" s="2">
        <f t="shared" si="245"/>
        <v>5.2699999999999747E-2</v>
      </c>
      <c r="F1739" s="2">
        <f t="shared" si="242"/>
        <v>1.9684827319712848E-2</v>
      </c>
      <c r="G1739" s="2">
        <f t="shared" si="242"/>
        <v>1.3778279551392715E-2</v>
      </c>
      <c r="H1739" s="2">
        <f t="shared" si="238"/>
        <v>1.428685435383193</v>
      </c>
      <c r="I1739" s="2">
        <f t="shared" si="239"/>
        <v>58.825462308492746</v>
      </c>
    </row>
    <row r="1740" spans="1:9" ht="13.5" x14ac:dyDescent="0.25">
      <c r="A1740" s="3">
        <f>TITRES_STAT!B1743</f>
        <v>44841</v>
      </c>
      <c r="B1740" s="5">
        <f>TITRES_STAT!D1743</f>
        <v>3.2509000000000001</v>
      </c>
      <c r="C1740" s="2">
        <f t="shared" si="243"/>
        <v>-4.4000000000000039E-2</v>
      </c>
      <c r="D1740" s="2">
        <f t="shared" si="244"/>
        <v>0</v>
      </c>
      <c r="E1740" s="2">
        <f t="shared" si="245"/>
        <v>4.4000000000000039E-2</v>
      </c>
      <c r="F1740" s="2">
        <f t="shared" si="242"/>
        <v>1.8278768225447644E-2</v>
      </c>
      <c r="G1740" s="2">
        <f t="shared" si="242"/>
        <v>1.593697386915038E-2</v>
      </c>
      <c r="H1740" s="2">
        <f t="shared" si="238"/>
        <v>1.1469409673081248</v>
      </c>
      <c r="I1740" s="2">
        <f t="shared" si="239"/>
        <v>53.422100783058845</v>
      </c>
    </row>
    <row r="1741" spans="1:9" ht="13.5" x14ac:dyDescent="0.25">
      <c r="A1741" s="3">
        <f>TITRES_STAT!B1744</f>
        <v>44844</v>
      </c>
      <c r="B1741" s="5">
        <f>TITRES_STAT!D1744</f>
        <v>3.2509000000000001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1.6973141923629954E-2</v>
      </c>
      <c r="G1741" s="2">
        <f t="shared" si="246"/>
        <v>1.4798618592782494E-2</v>
      </c>
      <c r="H1741" s="2">
        <f t="shared" si="238"/>
        <v>1.1469409673081248</v>
      </c>
      <c r="I1741" s="2">
        <f t="shared" si="239"/>
        <v>53.422100783058845</v>
      </c>
    </row>
    <row r="1742" spans="1:9" ht="13.5" x14ac:dyDescent="0.25">
      <c r="A1742" s="3">
        <f>TITRES_STAT!B1745</f>
        <v>44845</v>
      </c>
      <c r="B1742" s="5">
        <f>TITRES_STAT!D1745</f>
        <v>3.2509000000000001</v>
      </c>
      <c r="C1742" s="2">
        <f t="shared" si="243"/>
        <v>0</v>
      </c>
      <c r="D1742" s="2">
        <f t="shared" si="244"/>
        <v>0</v>
      </c>
      <c r="E1742" s="2">
        <f t="shared" si="245"/>
        <v>0</v>
      </c>
      <c r="F1742" s="2">
        <f t="shared" si="246"/>
        <v>1.5760774643370671E-2</v>
      </c>
      <c r="G1742" s="2">
        <f t="shared" si="246"/>
        <v>1.3741574407583746E-2</v>
      </c>
      <c r="H1742" s="2">
        <f t="shared" si="238"/>
        <v>1.1469409673081246</v>
      </c>
      <c r="I1742" s="2">
        <f t="shared" si="239"/>
        <v>53.422100783058838</v>
      </c>
    </row>
    <row r="1743" spans="1:9" ht="13.5" x14ac:dyDescent="0.25">
      <c r="A1743" s="3">
        <f>TITRES_STAT!B1746</f>
        <v>44846</v>
      </c>
      <c r="B1743" s="5">
        <f>TITRES_STAT!D1746</f>
        <v>3.2509000000000001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1.4635005025987052E-2</v>
      </c>
      <c r="G1743" s="2">
        <f t="shared" si="246"/>
        <v>1.2760033378470622E-2</v>
      </c>
      <c r="H1743" s="2">
        <f t="shared" si="238"/>
        <v>1.1469409673081246</v>
      </c>
      <c r="I1743" s="2">
        <f t="shared" si="239"/>
        <v>53.422100783058838</v>
      </c>
    </row>
    <row r="1744" spans="1:9" ht="13.5" x14ac:dyDescent="0.25">
      <c r="A1744" s="3">
        <f>TITRES_STAT!B1747</f>
        <v>44847</v>
      </c>
      <c r="B1744" s="5">
        <f>TITRES_STAT!D1747</f>
        <v>3.2509000000000001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1.3589647524130834E-2</v>
      </c>
      <c r="G1744" s="2">
        <f t="shared" si="246"/>
        <v>1.1848602422865577E-2</v>
      </c>
      <c r="H1744" s="2">
        <f t="shared" si="238"/>
        <v>1.1469409673081246</v>
      </c>
      <c r="I1744" s="2">
        <f t="shared" si="239"/>
        <v>53.422100783058838</v>
      </c>
    </row>
    <row r="1745" spans="1:9" ht="13.5" x14ac:dyDescent="0.25">
      <c r="A1745" s="3">
        <f>TITRES_STAT!B1748</f>
        <v>44848</v>
      </c>
      <c r="B1745" s="5">
        <f>TITRES_STAT!D1748</f>
        <v>3.2509000000000001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1.2618958415264347E-2</v>
      </c>
      <c r="G1745" s="2">
        <f t="shared" si="246"/>
        <v>1.1002273678375179E-2</v>
      </c>
      <c r="H1745" s="2">
        <f t="shared" ref="H1745:H1808" si="247">F1745/G1745</f>
        <v>1.1469409673081248</v>
      </c>
      <c r="I1745" s="2">
        <f t="shared" ref="I1745:I1808" si="248">IF(G1745=0,100,100-(100/(1+H1745)))</f>
        <v>53.422100783058845</v>
      </c>
    </row>
    <row r="1746" spans="1:9" ht="13.5" x14ac:dyDescent="0.25">
      <c r="A1746" s="3">
        <f>TITRES_STAT!B1749</f>
        <v>44851</v>
      </c>
      <c r="B1746" s="5">
        <f>TITRES_STAT!D1749</f>
        <v>3.2332999999999998</v>
      </c>
      <c r="C1746" s="2">
        <f t="shared" si="243"/>
        <v>-1.7600000000000282E-2</v>
      </c>
      <c r="D1746" s="2">
        <f t="shared" si="244"/>
        <v>0</v>
      </c>
      <c r="E1746" s="2">
        <f t="shared" si="245"/>
        <v>1.7600000000000282E-2</v>
      </c>
      <c r="F1746" s="2">
        <f t="shared" si="246"/>
        <v>1.1717604242745466E-2</v>
      </c>
      <c r="G1746" s="2">
        <f t="shared" si="246"/>
        <v>1.1473539844205544E-2</v>
      </c>
      <c r="H1746" s="2">
        <f t="shared" si="247"/>
        <v>1.0212719354143509</v>
      </c>
      <c r="I1746" s="2">
        <f t="shared" si="248"/>
        <v>50.52620172084837</v>
      </c>
    </row>
    <row r="1747" spans="1:9" ht="13.5" x14ac:dyDescent="0.25">
      <c r="A1747" s="3">
        <f>TITRES_STAT!B1750</f>
        <v>44852</v>
      </c>
      <c r="B1747" s="5">
        <f>TITRES_STAT!D1750</f>
        <v>3.2246000000000001</v>
      </c>
      <c r="C1747" s="2">
        <f t="shared" si="243"/>
        <v>-8.699999999999708E-3</v>
      </c>
      <c r="D1747" s="2">
        <f t="shared" si="244"/>
        <v>0</v>
      </c>
      <c r="E1747" s="2">
        <f t="shared" si="245"/>
        <v>8.699999999999708E-3</v>
      </c>
      <c r="F1747" s="2">
        <f t="shared" si="246"/>
        <v>1.0880632511120789E-2</v>
      </c>
      <c r="G1747" s="2">
        <f t="shared" si="246"/>
        <v>1.1275429855333698E-2</v>
      </c>
      <c r="H1747" s="2">
        <f t="shared" si="247"/>
        <v>0.96498604937654286</v>
      </c>
      <c r="I1747" s="2">
        <f t="shared" si="248"/>
        <v>49.109053455250574</v>
      </c>
    </row>
    <row r="1748" spans="1:9" ht="13.5" x14ac:dyDescent="0.25">
      <c r="A1748" s="3">
        <f>TITRES_STAT!B1751</f>
        <v>44853</v>
      </c>
      <c r="B1748" s="5">
        <f>TITRES_STAT!D1751</f>
        <v>3.2246000000000001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1.0103444474612162E-2</v>
      </c>
      <c r="G1748" s="2">
        <f t="shared" si="246"/>
        <v>1.0470042008524149E-2</v>
      </c>
      <c r="H1748" s="2">
        <f t="shared" si="247"/>
        <v>0.96498604937654275</v>
      </c>
      <c r="I1748" s="2">
        <f t="shared" si="248"/>
        <v>49.109053455250567</v>
      </c>
    </row>
    <row r="1749" spans="1:9" ht="13.5" x14ac:dyDescent="0.25">
      <c r="A1749" s="3">
        <f>TITRES_STAT!B1752</f>
        <v>44854</v>
      </c>
      <c r="B1749" s="5">
        <f>TITRES_STAT!D1752</f>
        <v>3.2069999999999999</v>
      </c>
      <c r="C1749" s="2">
        <f t="shared" si="243"/>
        <v>-1.7600000000000282E-2</v>
      </c>
      <c r="D1749" s="2">
        <f t="shared" si="244"/>
        <v>0</v>
      </c>
      <c r="E1749" s="2">
        <f t="shared" si="245"/>
        <v>1.7600000000000282E-2</v>
      </c>
      <c r="F1749" s="2">
        <f t="shared" si="246"/>
        <v>9.3817698692827221E-3</v>
      </c>
      <c r="G1749" s="2">
        <f t="shared" si="246"/>
        <v>1.0979324722201016E-2</v>
      </c>
      <c r="H1749" s="2">
        <f t="shared" si="247"/>
        <v>0.85449425230242815</v>
      </c>
      <c r="I1749" s="2">
        <f t="shared" si="248"/>
        <v>46.076942608020467</v>
      </c>
    </row>
    <row r="1750" spans="1:9" ht="13.5" x14ac:dyDescent="0.25">
      <c r="A1750" s="3">
        <f>TITRES_STAT!B1753</f>
        <v>44855</v>
      </c>
      <c r="B1750" s="5">
        <f>TITRES_STAT!D1753</f>
        <v>3.1191</v>
      </c>
      <c r="C1750" s="2">
        <f t="shared" si="243"/>
        <v>-8.7899999999999867E-2</v>
      </c>
      <c r="D1750" s="2">
        <f t="shared" si="244"/>
        <v>0</v>
      </c>
      <c r="E1750" s="2">
        <f t="shared" si="245"/>
        <v>8.7899999999999867E-2</v>
      </c>
      <c r="F1750" s="2">
        <f t="shared" si="246"/>
        <v>8.7116434500482415E-3</v>
      </c>
      <c r="G1750" s="2">
        <f t="shared" si="246"/>
        <v>1.6473658670615222E-2</v>
      </c>
      <c r="H1750" s="2">
        <f t="shared" si="247"/>
        <v>0.52882262673000369</v>
      </c>
      <c r="I1750" s="2">
        <f t="shared" si="248"/>
        <v>34.590188389682694</v>
      </c>
    </row>
    <row r="1751" spans="1:9" ht="13.5" x14ac:dyDescent="0.25">
      <c r="A1751" s="3">
        <f>TITRES_STAT!B1754</f>
        <v>44858</v>
      </c>
      <c r="B1751" s="5">
        <f>TITRES_STAT!D1754</f>
        <v>3.0752000000000002</v>
      </c>
      <c r="C1751" s="2">
        <f t="shared" si="243"/>
        <v>-4.3899999999999828E-2</v>
      </c>
      <c r="D1751" s="2">
        <f t="shared" si="244"/>
        <v>0</v>
      </c>
      <c r="E1751" s="2">
        <f t="shared" si="245"/>
        <v>4.3899999999999828E-2</v>
      </c>
      <c r="F1751" s="2">
        <f t="shared" si="246"/>
        <v>8.0893832036162249E-3</v>
      </c>
      <c r="G1751" s="2">
        <f t="shared" si="246"/>
        <v>1.8432683051285554E-2</v>
      </c>
      <c r="H1751" s="2">
        <f t="shared" si="247"/>
        <v>0.43886086366857185</v>
      </c>
      <c r="I1751" s="2">
        <f t="shared" si="248"/>
        <v>30.500576862563079</v>
      </c>
    </row>
    <row r="1752" spans="1:9" ht="13.5" x14ac:dyDescent="0.25">
      <c r="A1752" s="3">
        <f>TITRES_STAT!B1755</f>
        <v>44859</v>
      </c>
      <c r="B1752" s="5">
        <f>TITRES_STAT!D1755</f>
        <v>3.0752000000000002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7.5115701176436374E-3</v>
      </c>
      <c r="G1752" s="2">
        <f t="shared" si="246"/>
        <v>1.7116062833336585E-2</v>
      </c>
      <c r="H1752" s="2">
        <f t="shared" si="247"/>
        <v>0.43886086366857191</v>
      </c>
      <c r="I1752" s="2">
        <f t="shared" si="248"/>
        <v>30.500576862563079</v>
      </c>
    </row>
    <row r="1753" spans="1:9" ht="13.5" x14ac:dyDescent="0.25">
      <c r="A1753" s="3">
        <f>TITRES_STAT!B1756</f>
        <v>44860</v>
      </c>
      <c r="B1753" s="5">
        <f>TITRES_STAT!D1756</f>
        <v>3.2069999999999999</v>
      </c>
      <c r="C1753" s="2">
        <f t="shared" si="243"/>
        <v>0.1317999999999997</v>
      </c>
      <c r="D1753" s="2">
        <f t="shared" si="244"/>
        <v>0.1317999999999997</v>
      </c>
      <c r="E1753" s="2">
        <f t="shared" si="245"/>
        <v>0</v>
      </c>
      <c r="F1753" s="2">
        <f t="shared" si="246"/>
        <v>1.63893151092405E-2</v>
      </c>
      <c r="G1753" s="2">
        <f t="shared" si="246"/>
        <v>1.5893486916669686E-2</v>
      </c>
      <c r="H1753" s="2">
        <f t="shared" si="247"/>
        <v>1.0311969421921359</v>
      </c>
      <c r="I1753" s="2">
        <f t="shared" si="248"/>
        <v>50.767944790190235</v>
      </c>
    </row>
    <row r="1754" spans="1:9" ht="13.5" x14ac:dyDescent="0.25">
      <c r="A1754" s="3">
        <f>TITRES_STAT!B1757</f>
        <v>44861</v>
      </c>
      <c r="B1754" s="5">
        <f>TITRES_STAT!D1757</f>
        <v>3.2069999999999999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1.521864974429475E-2</v>
      </c>
      <c r="G1754" s="2">
        <f t="shared" si="246"/>
        <v>1.4758237851193279E-2</v>
      </c>
      <c r="H1754" s="2">
        <f t="shared" si="247"/>
        <v>1.0311969421921361</v>
      </c>
      <c r="I1754" s="2">
        <f t="shared" si="248"/>
        <v>50.767944790190249</v>
      </c>
    </row>
    <row r="1755" spans="1:9" ht="13.5" x14ac:dyDescent="0.25">
      <c r="A1755" s="3">
        <f>TITRES_STAT!B1758</f>
        <v>44862</v>
      </c>
      <c r="B1755" s="5">
        <f>TITRES_STAT!D1758</f>
        <v>3.2069999999999999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1.4131603333987983E-2</v>
      </c>
      <c r="G1755" s="2">
        <f t="shared" si="246"/>
        <v>1.3704078004679474E-2</v>
      </c>
      <c r="H1755" s="2">
        <f t="shared" si="247"/>
        <v>1.0311969421921361</v>
      </c>
      <c r="I1755" s="2">
        <f t="shared" si="248"/>
        <v>50.767944790190249</v>
      </c>
    </row>
    <row r="1756" spans="1:9" ht="13.5" x14ac:dyDescent="0.25">
      <c r="A1756" s="3">
        <f>TITRES_STAT!B1759</f>
        <v>44865</v>
      </c>
      <c r="B1756" s="5">
        <f>TITRES_STAT!D1759</f>
        <v>3.2069999999999999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1.3122203095845985E-2</v>
      </c>
      <c r="G1756" s="2">
        <f t="shared" si="246"/>
        <v>1.2725215290059513E-2</v>
      </c>
      <c r="H1756" s="2">
        <f t="shared" si="247"/>
        <v>1.0311969421921361</v>
      </c>
      <c r="I1756" s="2">
        <f t="shared" si="248"/>
        <v>50.767944790190249</v>
      </c>
    </row>
    <row r="1757" spans="1:9" ht="13.5" x14ac:dyDescent="0.25">
      <c r="A1757" s="3">
        <f>TITRES_STAT!B1760</f>
        <v>44866</v>
      </c>
      <c r="B1757" s="5">
        <f>TITRES_STAT!D1760</f>
        <v>3.1806000000000001</v>
      </c>
      <c r="C1757" s="2">
        <f t="shared" si="243"/>
        <v>-2.6399999999999757E-2</v>
      </c>
      <c r="D1757" s="2">
        <f t="shared" si="244"/>
        <v>0</v>
      </c>
      <c r="E1757" s="2">
        <f t="shared" si="245"/>
        <v>2.6399999999999757E-2</v>
      </c>
      <c r="F1757" s="2">
        <f t="shared" ref="F1757:G1772" si="249">((F1756*13)+D1757)/14</f>
        <v>1.2184902874714128E-2</v>
      </c>
      <c r="G1757" s="2">
        <f t="shared" si="249"/>
        <v>1.3701985626483814E-2</v>
      </c>
      <c r="H1757" s="2">
        <f t="shared" si="247"/>
        <v>0.88928008004639847</v>
      </c>
      <c r="I1757" s="2">
        <f t="shared" si="248"/>
        <v>47.069785440418066</v>
      </c>
    </row>
    <row r="1758" spans="1:9" ht="13.5" x14ac:dyDescent="0.25">
      <c r="A1758" s="3">
        <f>TITRES_STAT!B1761</f>
        <v>44867</v>
      </c>
      <c r="B1758" s="5">
        <f>TITRES_STAT!D1761</f>
        <v>3.1806000000000001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1.1314552669377404E-2</v>
      </c>
      <c r="G1758" s="2">
        <f t="shared" si="249"/>
        <v>1.2723272367449256E-2</v>
      </c>
      <c r="H1758" s="2">
        <f t="shared" si="247"/>
        <v>0.88928008004639847</v>
      </c>
      <c r="I1758" s="2">
        <f t="shared" si="248"/>
        <v>47.069785440418066</v>
      </c>
    </row>
    <row r="1759" spans="1:9" ht="13.5" x14ac:dyDescent="0.25">
      <c r="A1759" s="3">
        <f>TITRES_STAT!B1762</f>
        <v>44868</v>
      </c>
      <c r="B1759" s="5">
        <f>TITRES_STAT!D1762</f>
        <v>3.1806000000000001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1.0506370335850447E-2</v>
      </c>
      <c r="G1759" s="2">
        <f t="shared" si="249"/>
        <v>1.1814467198345738E-2</v>
      </c>
      <c r="H1759" s="2">
        <f t="shared" si="247"/>
        <v>0.88928008004639847</v>
      </c>
      <c r="I1759" s="2">
        <f t="shared" si="248"/>
        <v>47.069785440418066</v>
      </c>
    </row>
    <row r="1760" spans="1:9" ht="13.5" x14ac:dyDescent="0.25">
      <c r="A1760" s="3">
        <f>TITRES_STAT!B1763</f>
        <v>44869</v>
      </c>
      <c r="B1760" s="5">
        <f>TITRES_STAT!D1763</f>
        <v>3.1806000000000001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9.7559153118611294E-3</v>
      </c>
      <c r="G1760" s="2">
        <f t="shared" si="249"/>
        <v>1.0970576684178184E-2</v>
      </c>
      <c r="H1760" s="2">
        <f t="shared" si="247"/>
        <v>0.88928008004639858</v>
      </c>
      <c r="I1760" s="2">
        <f t="shared" si="248"/>
        <v>47.069785440418073</v>
      </c>
    </row>
    <row r="1761" spans="1:9" ht="13.5" x14ac:dyDescent="0.25">
      <c r="A1761" s="3">
        <f>TITRES_STAT!B1764</f>
        <v>44872</v>
      </c>
      <c r="B1761" s="5">
        <f>TITRES_STAT!D1764</f>
        <v>3.1631</v>
      </c>
      <c r="C1761" s="2">
        <f t="shared" si="243"/>
        <v>-1.7500000000000071E-2</v>
      </c>
      <c r="D1761" s="2">
        <f t="shared" si="244"/>
        <v>0</v>
      </c>
      <c r="E1761" s="2">
        <f t="shared" si="245"/>
        <v>1.7500000000000071E-2</v>
      </c>
      <c r="F1761" s="2">
        <f t="shared" si="249"/>
        <v>9.0590642181567621E-3</v>
      </c>
      <c r="G1761" s="2">
        <f t="shared" si="249"/>
        <v>1.1436964063879746E-2</v>
      </c>
      <c r="H1761" s="2">
        <f t="shared" si="247"/>
        <v>0.79208644597976186</v>
      </c>
      <c r="I1761" s="2">
        <f t="shared" si="248"/>
        <v>44.199120402739041</v>
      </c>
    </row>
    <row r="1762" spans="1:9" ht="13.5" x14ac:dyDescent="0.25">
      <c r="A1762" s="3">
        <f>TITRES_STAT!B1765</f>
        <v>44873</v>
      </c>
      <c r="B1762" s="5">
        <f>TITRES_STAT!D1765</f>
        <v>3.1631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8.4119882025741367E-3</v>
      </c>
      <c r="G1762" s="2">
        <f t="shared" si="249"/>
        <v>1.0620038059316907E-2</v>
      </c>
      <c r="H1762" s="2">
        <f t="shared" si="247"/>
        <v>0.79208644597976186</v>
      </c>
      <c r="I1762" s="2">
        <f t="shared" si="248"/>
        <v>44.199120402739041</v>
      </c>
    </row>
    <row r="1763" spans="1:9" ht="13.5" x14ac:dyDescent="0.25">
      <c r="A1763" s="3">
        <f>TITRES_STAT!B1766</f>
        <v>44874</v>
      </c>
      <c r="B1763" s="5">
        <f>TITRES_STAT!D1766</f>
        <v>3.1631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7.81113190239027E-3</v>
      </c>
      <c r="G1763" s="2">
        <f t="shared" si="249"/>
        <v>9.8614639122228415E-3</v>
      </c>
      <c r="H1763" s="2">
        <f t="shared" si="247"/>
        <v>0.79208644597976197</v>
      </c>
      <c r="I1763" s="2">
        <f t="shared" si="248"/>
        <v>44.199120402739041</v>
      </c>
    </row>
    <row r="1764" spans="1:9" ht="13.5" x14ac:dyDescent="0.25">
      <c r="A1764" s="3">
        <f>TITRES_STAT!B1767</f>
        <v>44875</v>
      </c>
      <c r="B1764" s="5">
        <f>TITRES_STAT!D1767</f>
        <v>3.1366999999999998</v>
      </c>
      <c r="C1764" s="2">
        <f t="shared" si="243"/>
        <v>-2.6400000000000201E-2</v>
      </c>
      <c r="D1764" s="2">
        <f t="shared" si="244"/>
        <v>0</v>
      </c>
      <c r="E1764" s="2">
        <f t="shared" si="245"/>
        <v>2.6400000000000201E-2</v>
      </c>
      <c r="F1764" s="2">
        <f t="shared" si="249"/>
        <v>7.2531939093623942E-3</v>
      </c>
      <c r="G1764" s="2">
        <f t="shared" si="249"/>
        <v>1.1042787918492654E-2</v>
      </c>
      <c r="H1764" s="2">
        <f t="shared" si="247"/>
        <v>0.6568263343368147</v>
      </c>
      <c r="I1764" s="2">
        <f t="shared" si="248"/>
        <v>39.643644039477778</v>
      </c>
    </row>
    <row r="1765" spans="1:9" ht="13.5" x14ac:dyDescent="0.25">
      <c r="A1765" s="3">
        <f>TITRES_STAT!B1768</f>
        <v>44876</v>
      </c>
      <c r="B1765" s="5">
        <f>TITRES_STAT!D1768</f>
        <v>3.1366999999999998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6.7351086301222227E-3</v>
      </c>
      <c r="G1765" s="2">
        <f t="shared" si="249"/>
        <v>1.0254017352886035E-2</v>
      </c>
      <c r="H1765" s="2">
        <f t="shared" si="247"/>
        <v>0.6568263343368147</v>
      </c>
      <c r="I1765" s="2">
        <f t="shared" si="248"/>
        <v>39.643644039477778</v>
      </c>
    </row>
    <row r="1766" spans="1:9" ht="13.5" x14ac:dyDescent="0.25">
      <c r="A1766" s="3">
        <f>TITRES_STAT!B1769</f>
        <v>44879</v>
      </c>
      <c r="B1766" s="5">
        <f>TITRES_STAT!D1769</f>
        <v>3.1455000000000002</v>
      </c>
      <c r="C1766" s="2">
        <f t="shared" si="243"/>
        <v>8.8000000000003631E-3</v>
      </c>
      <c r="D1766" s="2">
        <f t="shared" si="244"/>
        <v>8.8000000000003631E-3</v>
      </c>
      <c r="E1766" s="2">
        <f t="shared" si="245"/>
        <v>0</v>
      </c>
      <c r="F1766" s="2">
        <f t="shared" si="249"/>
        <v>6.882600870827804E-3</v>
      </c>
      <c r="G1766" s="2">
        <f t="shared" si="249"/>
        <v>9.5215875419656041E-3</v>
      </c>
      <c r="H1766" s="2">
        <f t="shared" si="247"/>
        <v>0.72284173626439019</v>
      </c>
      <c r="I1766" s="2">
        <f t="shared" si="248"/>
        <v>41.956363202096334</v>
      </c>
    </row>
    <row r="1767" spans="1:9" ht="13.5" x14ac:dyDescent="0.25">
      <c r="A1767" s="3">
        <f>TITRES_STAT!B1770</f>
        <v>44880</v>
      </c>
      <c r="B1767" s="5">
        <f>TITRES_STAT!D1770</f>
        <v>3.1455000000000002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6.3909865229115322E-3</v>
      </c>
      <c r="G1767" s="2">
        <f t="shared" si="249"/>
        <v>8.8414741461109187E-3</v>
      </c>
      <c r="H1767" s="2">
        <f t="shared" si="247"/>
        <v>0.72284173626439008</v>
      </c>
      <c r="I1767" s="2">
        <f t="shared" si="248"/>
        <v>41.956363202096334</v>
      </c>
    </row>
    <row r="1768" spans="1:9" ht="13.5" x14ac:dyDescent="0.25">
      <c r="A1768" s="3">
        <f>TITRES_STAT!B1771</f>
        <v>44881</v>
      </c>
      <c r="B1768" s="5">
        <f>TITRES_STAT!D1771</f>
        <v>3.1455000000000002</v>
      </c>
      <c r="C1768" s="2">
        <f t="shared" si="243"/>
        <v>0</v>
      </c>
      <c r="D1768" s="2">
        <f t="shared" si="244"/>
        <v>0</v>
      </c>
      <c r="E1768" s="2">
        <f t="shared" si="245"/>
        <v>0</v>
      </c>
      <c r="F1768" s="2">
        <f t="shared" si="249"/>
        <v>5.9344874855607093E-3</v>
      </c>
      <c r="G1768" s="2">
        <f t="shared" si="249"/>
        <v>8.2099402785315682E-3</v>
      </c>
      <c r="H1768" s="2">
        <f t="shared" si="247"/>
        <v>0.72284173626439008</v>
      </c>
      <c r="I1768" s="2">
        <f t="shared" si="248"/>
        <v>41.956363202096334</v>
      </c>
    </row>
    <row r="1769" spans="1:9" ht="13.5" x14ac:dyDescent="0.25">
      <c r="A1769" s="3">
        <f>TITRES_STAT!B1772</f>
        <v>44882</v>
      </c>
      <c r="B1769" s="5">
        <f>TITRES_STAT!D1772</f>
        <v>3.1543000000000001</v>
      </c>
      <c r="C1769" s="2">
        <f t="shared" si="243"/>
        <v>8.799999999999919E-3</v>
      </c>
      <c r="D1769" s="2">
        <f t="shared" si="244"/>
        <v>8.799999999999919E-3</v>
      </c>
      <c r="E1769" s="2">
        <f t="shared" si="245"/>
        <v>0</v>
      </c>
      <c r="F1769" s="2">
        <f t="shared" si="249"/>
        <v>6.1391669508777955E-3</v>
      </c>
      <c r="G1769" s="2">
        <f t="shared" si="249"/>
        <v>7.6235159729221708E-3</v>
      </c>
      <c r="H1769" s="2">
        <f t="shared" si="247"/>
        <v>0.80529338072923207</v>
      </c>
      <c r="I1769" s="2">
        <f t="shared" si="248"/>
        <v>44.607341351018576</v>
      </c>
    </row>
    <row r="1770" spans="1:9" ht="13.5" x14ac:dyDescent="0.25">
      <c r="A1770" s="3">
        <f>TITRES_STAT!B1773</f>
        <v>44883</v>
      </c>
      <c r="B1770" s="5">
        <f>TITRES_STAT!D1773</f>
        <v>3.1631</v>
      </c>
      <c r="C1770" s="2">
        <f t="shared" si="243"/>
        <v>8.799999999999919E-3</v>
      </c>
      <c r="D1770" s="2">
        <f t="shared" si="244"/>
        <v>8.799999999999919E-3</v>
      </c>
      <c r="E1770" s="2">
        <f t="shared" si="245"/>
        <v>0</v>
      </c>
      <c r="F1770" s="2">
        <f t="shared" si="249"/>
        <v>6.3292264543865192E-3</v>
      </c>
      <c r="G1770" s="2">
        <f t="shared" si="249"/>
        <v>7.078979117713444E-3</v>
      </c>
      <c r="H1770" s="2">
        <f t="shared" si="247"/>
        <v>0.8940874593836774</v>
      </c>
      <c r="I1770" s="2">
        <f t="shared" si="248"/>
        <v>47.204127504999541</v>
      </c>
    </row>
    <row r="1771" spans="1:9" ht="13.5" x14ac:dyDescent="0.25">
      <c r="A1771" s="3">
        <f>TITRES_STAT!B1774</f>
        <v>44886</v>
      </c>
      <c r="B1771" s="5">
        <f>TITRES_STAT!D1774</f>
        <v>3.1631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5.8771388505017685E-3</v>
      </c>
      <c r="G1771" s="2">
        <f t="shared" si="249"/>
        <v>6.5733377521624836E-3</v>
      </c>
      <c r="H1771" s="2">
        <f t="shared" si="247"/>
        <v>0.89408745938367751</v>
      </c>
      <c r="I1771" s="2">
        <f t="shared" si="248"/>
        <v>47.204127504999541</v>
      </c>
    </row>
    <row r="1772" spans="1:9" ht="13.5" x14ac:dyDescent="0.25">
      <c r="A1772" s="3">
        <f>TITRES_STAT!B1775</f>
        <v>44887</v>
      </c>
      <c r="B1772" s="5">
        <f>TITRES_STAT!D1775</f>
        <v>3.33</v>
      </c>
      <c r="C1772" s="2">
        <f t="shared" si="243"/>
        <v>0.16690000000000005</v>
      </c>
      <c r="D1772" s="2">
        <f t="shared" si="244"/>
        <v>0.16690000000000005</v>
      </c>
      <c r="E1772" s="2">
        <f t="shared" si="245"/>
        <v>0</v>
      </c>
      <c r="F1772" s="2">
        <f t="shared" si="249"/>
        <v>1.7378771789751644E-2</v>
      </c>
      <c r="G1772" s="2">
        <f t="shared" si="249"/>
        <v>6.1038136270080206E-3</v>
      </c>
      <c r="H1772" s="2">
        <f t="shared" si="247"/>
        <v>2.8471989565432398</v>
      </c>
      <c r="I1772" s="2">
        <f t="shared" si="248"/>
        <v>74.007063027005145</v>
      </c>
    </row>
    <row r="1773" spans="1:9" ht="13.5" x14ac:dyDescent="0.25">
      <c r="A1773" s="3">
        <f>TITRES_STAT!B1776</f>
        <v>44888</v>
      </c>
      <c r="B1773" s="5">
        <f>TITRES_STAT!D1776</f>
        <v>3.33</v>
      </c>
      <c r="C1773" s="2">
        <f t="shared" si="243"/>
        <v>0</v>
      </c>
      <c r="D1773" s="2">
        <f t="shared" si="244"/>
        <v>0</v>
      </c>
      <c r="E1773" s="2">
        <f t="shared" si="245"/>
        <v>0</v>
      </c>
      <c r="F1773" s="2">
        <f t="shared" ref="F1773:G1788" si="250">((F1772*13)+D1773)/14</f>
        <v>1.6137430947626527E-2</v>
      </c>
      <c r="G1773" s="2">
        <f t="shared" si="250"/>
        <v>5.6678269393645913E-3</v>
      </c>
      <c r="H1773" s="2">
        <f t="shared" si="247"/>
        <v>2.8471989565432394</v>
      </c>
      <c r="I1773" s="2">
        <f t="shared" si="248"/>
        <v>74.007063027005145</v>
      </c>
    </row>
    <row r="1774" spans="1:9" ht="13.5" x14ac:dyDescent="0.25">
      <c r="A1774" s="3">
        <f>TITRES_STAT!B1777</f>
        <v>44889</v>
      </c>
      <c r="B1774" s="5">
        <f>TITRES_STAT!D1777</f>
        <v>3.3123999999999998</v>
      </c>
      <c r="C1774" s="2">
        <f t="shared" si="243"/>
        <v>-1.7600000000000282E-2</v>
      </c>
      <c r="D1774" s="2">
        <f t="shared" si="244"/>
        <v>0</v>
      </c>
      <c r="E1774" s="2">
        <f t="shared" si="245"/>
        <v>1.7600000000000282E-2</v>
      </c>
      <c r="F1774" s="2">
        <f t="shared" si="250"/>
        <v>1.4984757308510347E-2</v>
      </c>
      <c r="G1774" s="2">
        <f t="shared" si="250"/>
        <v>6.5201250151242836E-3</v>
      </c>
      <c r="H1774" s="2">
        <f t="shared" si="247"/>
        <v>2.2982315942947782</v>
      </c>
      <c r="I1774" s="2">
        <f t="shared" si="248"/>
        <v>69.68072218670811</v>
      </c>
    </row>
    <row r="1775" spans="1:9" ht="13.5" x14ac:dyDescent="0.25">
      <c r="A1775" s="3">
        <f>TITRES_STAT!B1778</f>
        <v>44890</v>
      </c>
      <c r="B1775" s="5">
        <f>TITRES_STAT!D1778</f>
        <v>3.33</v>
      </c>
      <c r="C1775" s="2">
        <f t="shared" si="243"/>
        <v>1.7600000000000282E-2</v>
      </c>
      <c r="D1775" s="2">
        <f t="shared" si="244"/>
        <v>1.7600000000000282E-2</v>
      </c>
      <c r="E1775" s="2">
        <f t="shared" si="245"/>
        <v>0</v>
      </c>
      <c r="F1775" s="2">
        <f t="shared" si="250"/>
        <v>1.5171560357902486E-2</v>
      </c>
      <c r="G1775" s="2">
        <f t="shared" si="250"/>
        <v>6.0544017997582631E-3</v>
      </c>
      <c r="H1775" s="2">
        <f t="shared" si="247"/>
        <v>2.5058727285837303</v>
      </c>
      <c r="I1775" s="2">
        <f t="shared" si="248"/>
        <v>71.476431764139633</v>
      </c>
    </row>
    <row r="1776" spans="1:9" ht="13.5" x14ac:dyDescent="0.25">
      <c r="A1776" s="3">
        <f>TITRES_STAT!B1779</f>
        <v>44893</v>
      </c>
      <c r="B1776" s="5">
        <f>TITRES_STAT!D1779</f>
        <v>3.2949000000000002</v>
      </c>
      <c r="C1776" s="2">
        <f t="shared" si="243"/>
        <v>-3.5099999999999909E-2</v>
      </c>
      <c r="D1776" s="2">
        <f t="shared" si="244"/>
        <v>0</v>
      </c>
      <c r="E1776" s="2">
        <f t="shared" si="245"/>
        <v>3.5099999999999909E-2</v>
      </c>
      <c r="F1776" s="2">
        <f t="shared" si="250"/>
        <v>1.4087877475195165E-2</v>
      </c>
      <c r="G1776" s="2">
        <f t="shared" si="250"/>
        <v>8.1290873854898086E-3</v>
      </c>
      <c r="H1776" s="2">
        <f t="shared" si="247"/>
        <v>1.7330207939874811</v>
      </c>
      <c r="I1776" s="2">
        <f t="shared" si="248"/>
        <v>63.410450363204198</v>
      </c>
    </row>
    <row r="1777" spans="1:9" ht="13.5" x14ac:dyDescent="0.25">
      <c r="A1777" s="3">
        <f>TITRES_STAT!B1780</f>
        <v>44894</v>
      </c>
      <c r="B1777" s="5">
        <f>TITRES_STAT!D1780</f>
        <v>3.2949000000000002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1.3081600512681224E-2</v>
      </c>
      <c r="G1777" s="2">
        <f t="shared" si="250"/>
        <v>7.5484382865262508E-3</v>
      </c>
      <c r="H1777" s="2">
        <f t="shared" si="247"/>
        <v>1.7330207939874811</v>
      </c>
      <c r="I1777" s="2">
        <f t="shared" si="248"/>
        <v>63.410450363204198</v>
      </c>
    </row>
    <row r="1778" spans="1:9" ht="13.5" x14ac:dyDescent="0.25">
      <c r="A1778" s="3">
        <f>TITRES_STAT!B1781</f>
        <v>44895</v>
      </c>
      <c r="B1778" s="5">
        <f>TITRES_STAT!D1781</f>
        <v>3.2949000000000002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1.2147200476061137E-2</v>
      </c>
      <c r="G1778" s="2">
        <f t="shared" si="250"/>
        <v>7.0092641232029473E-3</v>
      </c>
      <c r="H1778" s="2">
        <f t="shared" si="247"/>
        <v>1.7330207939874811</v>
      </c>
      <c r="I1778" s="2">
        <f t="shared" si="248"/>
        <v>63.410450363204198</v>
      </c>
    </row>
    <row r="1779" spans="1:9" ht="13.5" x14ac:dyDescent="0.25">
      <c r="A1779" s="3">
        <f>TITRES_STAT!B1782</f>
        <v>44896</v>
      </c>
      <c r="B1779" s="5">
        <f>TITRES_STAT!D1782</f>
        <v>3.2509000000000001</v>
      </c>
      <c r="C1779" s="2">
        <f t="shared" si="243"/>
        <v>-4.4000000000000039E-2</v>
      </c>
      <c r="D1779" s="2">
        <f t="shared" si="244"/>
        <v>0</v>
      </c>
      <c r="E1779" s="2">
        <f t="shared" si="245"/>
        <v>4.4000000000000039E-2</v>
      </c>
      <c r="F1779" s="2">
        <f t="shared" si="250"/>
        <v>1.1279543299199626E-2</v>
      </c>
      <c r="G1779" s="2">
        <f t="shared" si="250"/>
        <v>9.6514595429741667E-3</v>
      </c>
      <c r="H1779" s="2">
        <f t="shared" si="247"/>
        <v>1.1686878289212363</v>
      </c>
      <c r="I1779" s="2">
        <f t="shared" si="248"/>
        <v>53.889168064477637</v>
      </c>
    </row>
    <row r="1780" spans="1:9" ht="13.5" x14ac:dyDescent="0.25">
      <c r="A1780" s="3">
        <f>TITRES_STAT!B1783</f>
        <v>44897</v>
      </c>
      <c r="B1780" s="5">
        <f>TITRES_STAT!D1783</f>
        <v>3.2509000000000001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1.047386163497108E-2</v>
      </c>
      <c r="G1780" s="2">
        <f t="shared" si="250"/>
        <v>8.9620695756188699E-3</v>
      </c>
      <c r="H1780" s="2">
        <f t="shared" si="247"/>
        <v>1.1686878289212361</v>
      </c>
      <c r="I1780" s="2">
        <f t="shared" si="248"/>
        <v>53.88916806447763</v>
      </c>
    </row>
    <row r="1781" spans="1:9" ht="13.5" x14ac:dyDescent="0.25">
      <c r="A1781" s="3">
        <f>TITRES_STAT!B1784</f>
        <v>44900</v>
      </c>
      <c r="B1781" s="5">
        <f>TITRES_STAT!D1784</f>
        <v>3.2509000000000001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9.7257286610445744E-3</v>
      </c>
      <c r="G1781" s="2">
        <f t="shared" si="250"/>
        <v>8.3219217487889505E-3</v>
      </c>
      <c r="H1781" s="2">
        <f t="shared" si="247"/>
        <v>1.1686878289212361</v>
      </c>
      <c r="I1781" s="2">
        <f t="shared" si="248"/>
        <v>53.88916806447763</v>
      </c>
    </row>
    <row r="1782" spans="1:9" ht="13.5" x14ac:dyDescent="0.25">
      <c r="A1782" s="3">
        <f>TITRES_STAT!B1785</f>
        <v>44901</v>
      </c>
      <c r="B1782" s="5">
        <f>TITRES_STAT!D1785</f>
        <v>3.2772999999999999</v>
      </c>
      <c r="C1782" s="2">
        <f t="shared" si="243"/>
        <v>2.6399999999999757E-2</v>
      </c>
      <c r="D1782" s="2">
        <f t="shared" si="244"/>
        <v>2.6399999999999757E-2</v>
      </c>
      <c r="E1782" s="2">
        <f t="shared" si="245"/>
        <v>0</v>
      </c>
      <c r="F1782" s="2">
        <f t="shared" si="250"/>
        <v>1.0916748042398516E-2</v>
      </c>
      <c r="G1782" s="2">
        <f t="shared" si="250"/>
        <v>7.7274987667325977E-3</v>
      </c>
      <c r="H1782" s="2">
        <f t="shared" si="247"/>
        <v>1.4127143040638002</v>
      </c>
      <c r="I1782" s="2">
        <f t="shared" si="248"/>
        <v>58.552904572428119</v>
      </c>
    </row>
    <row r="1783" spans="1:9" ht="13.5" x14ac:dyDescent="0.25">
      <c r="A1783" s="3">
        <f>TITRES_STAT!B1786</f>
        <v>44902</v>
      </c>
      <c r="B1783" s="5">
        <f>TITRES_STAT!D1786</f>
        <v>3.2509000000000001</v>
      </c>
      <c r="C1783" s="2">
        <f t="shared" si="243"/>
        <v>-2.6399999999999757E-2</v>
      </c>
      <c r="D1783" s="2">
        <f t="shared" si="244"/>
        <v>0</v>
      </c>
      <c r="E1783" s="2">
        <f t="shared" si="245"/>
        <v>2.6399999999999757E-2</v>
      </c>
      <c r="F1783" s="2">
        <f t="shared" si="250"/>
        <v>1.0136980325084336E-2</v>
      </c>
      <c r="G1783" s="2">
        <f t="shared" si="250"/>
        <v>9.061248854823109E-3</v>
      </c>
      <c r="H1783" s="2">
        <f t="shared" si="247"/>
        <v>1.1187177934847952</v>
      </c>
      <c r="I1783" s="2">
        <f t="shared" si="248"/>
        <v>52.80164243321741</v>
      </c>
    </row>
    <row r="1784" spans="1:9" ht="13.5" x14ac:dyDescent="0.25">
      <c r="A1784" s="3">
        <f>TITRES_STAT!B1787</f>
        <v>44903</v>
      </c>
      <c r="B1784" s="5">
        <f>TITRES_STAT!D1787</f>
        <v>3.2509000000000001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9.4129103018640269E-3</v>
      </c>
      <c r="G1784" s="2">
        <f t="shared" si="250"/>
        <v>8.4140167937643163E-3</v>
      </c>
      <c r="H1784" s="2">
        <f t="shared" si="247"/>
        <v>1.1187177934847952</v>
      </c>
      <c r="I1784" s="2">
        <f t="shared" si="248"/>
        <v>52.80164243321741</v>
      </c>
    </row>
    <row r="1785" spans="1:9" ht="13.5" x14ac:dyDescent="0.25">
      <c r="A1785" s="3">
        <f>TITRES_STAT!B1788</f>
        <v>44904</v>
      </c>
      <c r="B1785" s="5">
        <f>TITRES_STAT!D1788</f>
        <v>3.2509000000000001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8.7405595660165966E-3</v>
      </c>
      <c r="G1785" s="2">
        <f t="shared" si="250"/>
        <v>7.8130155942097226E-3</v>
      </c>
      <c r="H1785" s="2">
        <f t="shared" si="247"/>
        <v>1.1187177934847952</v>
      </c>
      <c r="I1785" s="2">
        <f t="shared" si="248"/>
        <v>52.80164243321741</v>
      </c>
    </row>
    <row r="1786" spans="1:9" ht="13.5" x14ac:dyDescent="0.25">
      <c r="A1786" s="3">
        <f>TITRES_STAT!B1789</f>
        <v>44907</v>
      </c>
      <c r="B1786" s="5">
        <f>TITRES_STAT!D1789</f>
        <v>3.2509000000000001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8.1162338827296971E-3</v>
      </c>
      <c r="G1786" s="2">
        <f t="shared" si="250"/>
        <v>7.2549430517661702E-3</v>
      </c>
      <c r="H1786" s="2">
        <f t="shared" si="247"/>
        <v>1.1187177934847954</v>
      </c>
      <c r="I1786" s="2">
        <f t="shared" si="248"/>
        <v>52.80164243321741</v>
      </c>
    </row>
    <row r="1787" spans="1:9" ht="13.5" x14ac:dyDescent="0.25">
      <c r="A1787" s="3">
        <f>TITRES_STAT!B1790</f>
        <v>44908</v>
      </c>
      <c r="B1787" s="5">
        <f>TITRES_STAT!D1790</f>
        <v>3.2509000000000001</v>
      </c>
      <c r="C1787" s="2">
        <f t="shared" si="243"/>
        <v>0</v>
      </c>
      <c r="D1787" s="2">
        <f t="shared" si="244"/>
        <v>0</v>
      </c>
      <c r="E1787" s="2">
        <f t="shared" si="245"/>
        <v>0</v>
      </c>
      <c r="F1787" s="2">
        <f t="shared" si="250"/>
        <v>7.5365028911061477E-3</v>
      </c>
      <c r="G1787" s="2">
        <f t="shared" si="250"/>
        <v>6.7367328337828722E-3</v>
      </c>
      <c r="H1787" s="2">
        <f t="shared" si="247"/>
        <v>1.1187177934847954</v>
      </c>
      <c r="I1787" s="2">
        <f t="shared" si="248"/>
        <v>52.80164243321741</v>
      </c>
    </row>
    <row r="1788" spans="1:9" ht="13.5" x14ac:dyDescent="0.25">
      <c r="A1788" s="3">
        <f>TITRES_STAT!B1791</f>
        <v>44909</v>
      </c>
      <c r="B1788" s="5">
        <f>TITRES_STAT!D1791</f>
        <v>3.2509000000000001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6.998181256027137E-3</v>
      </c>
      <c r="G1788" s="2">
        <f t="shared" si="250"/>
        <v>6.25553763136981E-3</v>
      </c>
      <c r="H1788" s="2">
        <f t="shared" si="247"/>
        <v>1.1187177934847954</v>
      </c>
      <c r="I1788" s="2">
        <f t="shared" si="248"/>
        <v>52.80164243321741</v>
      </c>
    </row>
    <row r="1789" spans="1:9" ht="13.5" x14ac:dyDescent="0.25">
      <c r="A1789" s="3">
        <f>TITRES_STAT!B1792</f>
        <v>44910</v>
      </c>
      <c r="B1789" s="5">
        <f>TITRES_STAT!D1792</f>
        <v>3.2421000000000002</v>
      </c>
      <c r="C1789" s="2">
        <f t="shared" si="243"/>
        <v>-8.799999999999919E-3</v>
      </c>
      <c r="D1789" s="2">
        <f t="shared" si="244"/>
        <v>0</v>
      </c>
      <c r="E1789" s="2">
        <f t="shared" si="245"/>
        <v>8.799999999999919E-3</v>
      </c>
      <c r="F1789" s="2">
        <f t="shared" ref="F1789:G1804" si="251">((F1788*13)+D1789)/14</f>
        <v>6.4983111663109135E-3</v>
      </c>
      <c r="G1789" s="2">
        <f t="shared" si="251"/>
        <v>6.4372849434148182E-3</v>
      </c>
      <c r="H1789" s="2">
        <f t="shared" si="247"/>
        <v>1.0094801183158009</v>
      </c>
      <c r="I1789" s="2">
        <f t="shared" si="248"/>
        <v>50.235884849752736</v>
      </c>
    </row>
    <row r="1790" spans="1:9" ht="13.5" x14ac:dyDescent="0.25">
      <c r="A1790" s="3">
        <f>TITRES_STAT!B1793</f>
        <v>44911</v>
      </c>
      <c r="B1790" s="5">
        <f>TITRES_STAT!D1793</f>
        <v>3.2332999999999998</v>
      </c>
      <c r="C1790" s="2">
        <f t="shared" si="243"/>
        <v>-8.8000000000003631E-3</v>
      </c>
      <c r="D1790" s="2">
        <f t="shared" si="244"/>
        <v>0</v>
      </c>
      <c r="E1790" s="2">
        <f t="shared" si="245"/>
        <v>8.8000000000003631E-3</v>
      </c>
      <c r="F1790" s="2">
        <f t="shared" si="251"/>
        <v>6.0341460830029914E-3</v>
      </c>
      <c r="G1790" s="2">
        <f t="shared" si="251"/>
        <v>6.6060503045994997E-3</v>
      </c>
      <c r="H1790" s="2">
        <f t="shared" si="247"/>
        <v>0.91342720760114149</v>
      </c>
      <c r="I1790" s="2">
        <f t="shared" si="248"/>
        <v>47.737755790893281</v>
      </c>
    </row>
    <row r="1791" spans="1:9" ht="13.5" x14ac:dyDescent="0.25">
      <c r="A1791" s="3">
        <f>TITRES_STAT!B1794</f>
        <v>44914</v>
      </c>
      <c r="B1791" s="5">
        <f>TITRES_STAT!D1794</f>
        <v>3.2246000000000001</v>
      </c>
      <c r="C1791" s="2">
        <f t="shared" si="243"/>
        <v>-8.699999999999708E-3</v>
      </c>
      <c r="D1791" s="2">
        <f t="shared" si="244"/>
        <v>0</v>
      </c>
      <c r="E1791" s="2">
        <f t="shared" si="245"/>
        <v>8.699999999999708E-3</v>
      </c>
      <c r="F1791" s="2">
        <f t="shared" si="251"/>
        <v>5.6031356485027771E-3</v>
      </c>
      <c r="G1791" s="2">
        <f t="shared" si="251"/>
        <v>6.7556181399852288E-3</v>
      </c>
      <c r="H1791" s="2">
        <f t="shared" si="247"/>
        <v>0.82940384320109428</v>
      </c>
      <c r="I1791" s="2">
        <f t="shared" si="248"/>
        <v>45.337383885113191</v>
      </c>
    </row>
    <row r="1792" spans="1:9" ht="13.5" x14ac:dyDescent="0.25">
      <c r="A1792" s="3">
        <f>TITRES_STAT!B1795</f>
        <v>44915</v>
      </c>
      <c r="B1792" s="5">
        <f>TITRES_STAT!D1795</f>
        <v>3.2246000000000001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5.2029116736097211E-3</v>
      </c>
      <c r="G1792" s="2">
        <f t="shared" si="251"/>
        <v>6.2730739871291411E-3</v>
      </c>
      <c r="H1792" s="2">
        <f t="shared" si="247"/>
        <v>0.82940384320109417</v>
      </c>
      <c r="I1792" s="2">
        <f t="shared" si="248"/>
        <v>45.337383885113184</v>
      </c>
    </row>
    <row r="1793" spans="1:9" ht="13.5" x14ac:dyDescent="0.25">
      <c r="A1793" s="3">
        <f>TITRES_STAT!B1796</f>
        <v>44916</v>
      </c>
      <c r="B1793" s="5">
        <f>TITRES_STAT!D1796</f>
        <v>3.2332999999999998</v>
      </c>
      <c r="C1793" s="2">
        <f t="shared" si="243"/>
        <v>8.699999999999708E-3</v>
      </c>
      <c r="D1793" s="2">
        <f t="shared" si="244"/>
        <v>8.699999999999708E-3</v>
      </c>
      <c r="E1793" s="2">
        <f t="shared" si="245"/>
        <v>0</v>
      </c>
      <c r="F1793" s="2">
        <f t="shared" si="251"/>
        <v>5.4527036969232922E-3</v>
      </c>
      <c r="G1793" s="2">
        <f t="shared" si="251"/>
        <v>5.8249972737627739E-3</v>
      </c>
      <c r="H1793" s="2">
        <f t="shared" si="247"/>
        <v>0.93608690968554031</v>
      </c>
      <c r="I1793" s="2">
        <f t="shared" si="248"/>
        <v>48.349426102859177</v>
      </c>
    </row>
    <row r="1794" spans="1:9" ht="13.5" x14ac:dyDescent="0.25">
      <c r="A1794" s="3">
        <f>TITRES_STAT!B1797</f>
        <v>44917</v>
      </c>
      <c r="B1794" s="5">
        <f>TITRES_STAT!D1797</f>
        <v>3.2332999999999998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5.0632248614287719E-3</v>
      </c>
      <c r="G1794" s="2">
        <f t="shared" si="251"/>
        <v>5.4089260399225753E-3</v>
      </c>
      <c r="H1794" s="2">
        <f t="shared" si="247"/>
        <v>0.93608690968554054</v>
      </c>
      <c r="I1794" s="2">
        <f t="shared" si="248"/>
        <v>48.349426102859191</v>
      </c>
    </row>
    <row r="1795" spans="1:9" ht="13.5" x14ac:dyDescent="0.25">
      <c r="A1795" s="3">
        <f>TITRES_STAT!B1798</f>
        <v>44918</v>
      </c>
      <c r="B1795" s="5">
        <f>TITRES_STAT!D1798</f>
        <v>3.2332999999999998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4.7015659427552883E-3</v>
      </c>
      <c r="G1795" s="2">
        <f t="shared" si="251"/>
        <v>5.0225741799281064E-3</v>
      </c>
      <c r="H1795" s="2">
        <f t="shared" si="247"/>
        <v>0.93608690968554042</v>
      </c>
      <c r="I1795" s="2">
        <f t="shared" si="248"/>
        <v>48.349426102859184</v>
      </c>
    </row>
    <row r="1796" spans="1:9" ht="13.5" x14ac:dyDescent="0.25">
      <c r="A1796" s="3">
        <f>TITRES_STAT!B1799</f>
        <v>44921</v>
      </c>
      <c r="B1796" s="5">
        <f>TITRES_STAT!D1799</f>
        <v>3.2158000000000002</v>
      </c>
      <c r="C1796" s="2">
        <f t="shared" si="252"/>
        <v>-1.7499999999999627E-2</v>
      </c>
      <c r="D1796" s="2">
        <f t="shared" si="253"/>
        <v>0</v>
      </c>
      <c r="E1796" s="2">
        <f t="shared" si="254"/>
        <v>1.7499999999999627E-2</v>
      </c>
      <c r="F1796" s="2">
        <f t="shared" si="251"/>
        <v>4.3657398039870536E-3</v>
      </c>
      <c r="G1796" s="2">
        <f t="shared" si="251"/>
        <v>5.913818881361786E-3</v>
      </c>
      <c r="H1796" s="2">
        <f t="shared" si="247"/>
        <v>0.73822683642650666</v>
      </c>
      <c r="I1796" s="2">
        <f t="shared" si="248"/>
        <v>42.47010924904216</v>
      </c>
    </row>
    <row r="1797" spans="1:9" ht="13.5" x14ac:dyDescent="0.25">
      <c r="A1797" s="3">
        <f>TITRES_STAT!B1800</f>
        <v>44922</v>
      </c>
      <c r="B1797" s="5">
        <f>TITRES_STAT!D1800</f>
        <v>3.2949000000000002</v>
      </c>
      <c r="C1797" s="2">
        <f t="shared" si="252"/>
        <v>7.9099999999999948E-2</v>
      </c>
      <c r="D1797" s="2">
        <f t="shared" si="253"/>
        <v>7.9099999999999948E-2</v>
      </c>
      <c r="E1797" s="2">
        <f t="shared" si="254"/>
        <v>0</v>
      </c>
      <c r="F1797" s="2">
        <f t="shared" si="251"/>
        <v>9.7039012465594023E-3</v>
      </c>
      <c r="G1797" s="2">
        <f t="shared" si="251"/>
        <v>5.4914032469788017E-3</v>
      </c>
      <c r="H1797" s="2">
        <f t="shared" si="247"/>
        <v>1.7671077519026097</v>
      </c>
      <c r="I1797" s="2">
        <f t="shared" si="248"/>
        <v>63.86118324042787</v>
      </c>
    </row>
    <row r="1798" spans="1:9" ht="13.5" x14ac:dyDescent="0.25">
      <c r="A1798" s="3">
        <f>TITRES_STAT!B1801</f>
        <v>44923</v>
      </c>
      <c r="B1798" s="5">
        <f>TITRES_STAT!D1801</f>
        <v>3.3212000000000002</v>
      </c>
      <c r="C1798" s="2">
        <f t="shared" si="252"/>
        <v>2.629999999999999E-2</v>
      </c>
      <c r="D1798" s="2">
        <f t="shared" si="253"/>
        <v>2.629999999999999E-2</v>
      </c>
      <c r="E1798" s="2">
        <f t="shared" si="254"/>
        <v>0</v>
      </c>
      <c r="F1798" s="2">
        <f t="shared" si="251"/>
        <v>1.0889336871805159E-2</v>
      </c>
      <c r="G1798" s="2">
        <f t="shared" si="251"/>
        <v>5.0991601579088875E-3</v>
      </c>
      <c r="H1798" s="2">
        <f t="shared" si="247"/>
        <v>2.1355157583971165</v>
      </c>
      <c r="I1798" s="2">
        <f t="shared" si="248"/>
        <v>68.107320228835249</v>
      </c>
    </row>
    <row r="1799" spans="1:9" ht="13.5" x14ac:dyDescent="0.25">
      <c r="A1799" s="3">
        <f>TITRES_STAT!B1802</f>
        <v>44924</v>
      </c>
      <c r="B1799" s="5">
        <f>TITRES_STAT!D1802</f>
        <v>3.3651</v>
      </c>
      <c r="C1799" s="2">
        <f t="shared" si="252"/>
        <v>4.3899999999999828E-2</v>
      </c>
      <c r="D1799" s="2">
        <f t="shared" si="253"/>
        <v>4.3899999999999828E-2</v>
      </c>
      <c r="E1799" s="2">
        <f t="shared" si="254"/>
        <v>0</v>
      </c>
      <c r="F1799" s="2">
        <f t="shared" si="251"/>
        <v>1.3247241380961922E-2</v>
      </c>
      <c r="G1799" s="2">
        <f t="shared" si="251"/>
        <v>4.7349344323439676E-3</v>
      </c>
      <c r="H1799" s="2">
        <f t="shared" si="247"/>
        <v>2.7977665942892576</v>
      </c>
      <c r="I1799" s="2">
        <f t="shared" si="248"/>
        <v>73.668734631988428</v>
      </c>
    </row>
    <row r="1800" spans="1:9" ht="13.5" x14ac:dyDescent="0.25">
      <c r="A1800" s="3">
        <f>TITRES_STAT!B1803</f>
        <v>44925</v>
      </c>
      <c r="B1800" s="5">
        <f>TITRES_STAT!D1803</f>
        <v>3.3651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1.2301009853750355E-2</v>
      </c>
      <c r="G1800" s="2">
        <f t="shared" si="251"/>
        <v>4.3967248300336844E-3</v>
      </c>
      <c r="H1800" s="2">
        <f t="shared" si="247"/>
        <v>2.7977665942892571</v>
      </c>
      <c r="I1800" s="2">
        <f t="shared" si="248"/>
        <v>73.668734631988428</v>
      </c>
    </row>
    <row r="1801" spans="1:9" ht="13.5" x14ac:dyDescent="0.25">
      <c r="A1801" s="3">
        <f>TITRES_STAT!B1804</f>
        <v>44928</v>
      </c>
      <c r="B1801" s="5">
        <f>TITRES_STAT!D1804</f>
        <v>3.3123999999999998</v>
      </c>
      <c r="C1801" s="2">
        <f t="shared" si="252"/>
        <v>-5.2700000000000191E-2</v>
      </c>
      <c r="D1801" s="2">
        <f t="shared" si="253"/>
        <v>0</v>
      </c>
      <c r="E1801" s="2">
        <f t="shared" si="254"/>
        <v>5.2700000000000191E-2</v>
      </c>
      <c r="F1801" s="2">
        <f t="shared" si="251"/>
        <v>1.1422366292768186E-2</v>
      </c>
      <c r="G1801" s="2">
        <f t="shared" si="251"/>
        <v>7.8469587707455778E-3</v>
      </c>
      <c r="H1801" s="2">
        <f t="shared" si="247"/>
        <v>1.4556424503404</v>
      </c>
      <c r="I1801" s="2">
        <f t="shared" si="248"/>
        <v>59.277459148770596</v>
      </c>
    </row>
    <row r="1802" spans="1:9" ht="13.5" x14ac:dyDescent="0.25">
      <c r="A1802" s="3">
        <f>TITRES_STAT!B1805</f>
        <v>44929</v>
      </c>
      <c r="B1802" s="5">
        <f>TITRES_STAT!D1805</f>
        <v>3.2949000000000002</v>
      </c>
      <c r="C1802" s="2">
        <f t="shared" si="252"/>
        <v>-1.7499999999999627E-2</v>
      </c>
      <c r="D1802" s="2">
        <f t="shared" si="253"/>
        <v>0</v>
      </c>
      <c r="E1802" s="2">
        <f t="shared" si="254"/>
        <v>1.7499999999999627E-2</v>
      </c>
      <c r="F1802" s="2">
        <f t="shared" si="251"/>
        <v>1.0606482986141887E-2</v>
      </c>
      <c r="G1802" s="2">
        <f t="shared" si="251"/>
        <v>8.5364617156922958E-3</v>
      </c>
      <c r="H1802" s="2">
        <f t="shared" si="247"/>
        <v>1.2424917183947934</v>
      </c>
      <c r="I1802" s="2">
        <f t="shared" si="248"/>
        <v>55.406747244720542</v>
      </c>
    </row>
    <row r="1803" spans="1:9" ht="13.5" x14ac:dyDescent="0.25">
      <c r="A1803" s="3">
        <f>TITRES_STAT!B1806</f>
        <v>44930</v>
      </c>
      <c r="B1803" s="5">
        <f>TITRES_STAT!D1806</f>
        <v>3.2860999999999998</v>
      </c>
      <c r="C1803" s="2">
        <f t="shared" si="252"/>
        <v>-8.8000000000003631E-3</v>
      </c>
      <c r="D1803" s="2">
        <f t="shared" si="253"/>
        <v>0</v>
      </c>
      <c r="E1803" s="2">
        <f t="shared" si="254"/>
        <v>8.8000000000003631E-3</v>
      </c>
      <c r="F1803" s="2">
        <f t="shared" si="251"/>
        <v>9.8488770585603239E-3</v>
      </c>
      <c r="G1803" s="2">
        <f t="shared" si="251"/>
        <v>8.5552858788571582E-3</v>
      </c>
      <c r="H1803" s="2">
        <f t="shared" si="247"/>
        <v>1.1512037350966895</v>
      </c>
      <c r="I1803" s="2">
        <f t="shared" si="248"/>
        <v>53.514398302443759</v>
      </c>
    </row>
    <row r="1804" spans="1:9" ht="13.5" x14ac:dyDescent="0.25">
      <c r="A1804" s="3">
        <f>TITRES_STAT!B1807</f>
        <v>44931</v>
      </c>
      <c r="B1804" s="5">
        <f>TITRES_STAT!D1807</f>
        <v>3.2421000000000002</v>
      </c>
      <c r="C1804" s="2">
        <f t="shared" si="252"/>
        <v>-4.3999999999999595E-2</v>
      </c>
      <c r="D1804" s="2">
        <f t="shared" si="253"/>
        <v>0</v>
      </c>
      <c r="E1804" s="2">
        <f t="shared" si="254"/>
        <v>4.3999999999999595E-2</v>
      </c>
      <c r="F1804" s="2">
        <f t="shared" si="251"/>
        <v>9.1453858400917295E-3</v>
      </c>
      <c r="G1804" s="2">
        <f t="shared" si="251"/>
        <v>1.1087051173224475E-2</v>
      </c>
      <c r="H1804" s="2">
        <f t="shared" si="247"/>
        <v>0.82487089643620304</v>
      </c>
      <c r="I1804" s="2">
        <f t="shared" si="248"/>
        <v>45.201602921450302</v>
      </c>
    </row>
    <row r="1805" spans="1:9" ht="13.5" x14ac:dyDescent="0.25">
      <c r="A1805" s="3">
        <f>TITRES_STAT!B1808</f>
        <v>44932</v>
      </c>
      <c r="B1805" s="5">
        <f>TITRES_STAT!D1808</f>
        <v>3.2421000000000002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8.4921439943708918E-3</v>
      </c>
      <c r="G1805" s="2">
        <f t="shared" si="255"/>
        <v>1.0295118946565584E-2</v>
      </c>
      <c r="H1805" s="2">
        <f t="shared" si="247"/>
        <v>0.82487089643620315</v>
      </c>
      <c r="I1805" s="2">
        <f t="shared" si="248"/>
        <v>45.201602921450309</v>
      </c>
    </row>
    <row r="1806" spans="1:9" ht="13.5" x14ac:dyDescent="0.25">
      <c r="A1806" s="3">
        <f>TITRES_STAT!B1809</f>
        <v>44935</v>
      </c>
      <c r="B1806" s="5">
        <f>TITRES_STAT!D1809</f>
        <v>3.2332999999999998</v>
      </c>
      <c r="C1806" s="2">
        <f t="shared" si="252"/>
        <v>-8.8000000000003631E-3</v>
      </c>
      <c r="D1806" s="2">
        <f t="shared" si="253"/>
        <v>0</v>
      </c>
      <c r="E1806" s="2">
        <f t="shared" si="254"/>
        <v>8.8000000000003631E-3</v>
      </c>
      <c r="F1806" s="2">
        <f t="shared" si="255"/>
        <v>7.8855622804872572E-3</v>
      </c>
      <c r="G1806" s="2">
        <f t="shared" si="255"/>
        <v>1.0188324736096639E-2</v>
      </c>
      <c r="H1806" s="2">
        <f t="shared" si="247"/>
        <v>0.77398026513124096</v>
      </c>
      <c r="I1806" s="2">
        <f t="shared" si="248"/>
        <v>43.629587112344851</v>
      </c>
    </row>
    <row r="1807" spans="1:9" ht="13.5" x14ac:dyDescent="0.25">
      <c r="A1807" s="3">
        <f>TITRES_STAT!B1810</f>
        <v>44936</v>
      </c>
      <c r="B1807" s="5">
        <f>TITRES_STAT!D1810</f>
        <v>3.1631</v>
      </c>
      <c r="C1807" s="2">
        <f t="shared" si="252"/>
        <v>-7.0199999999999818E-2</v>
      </c>
      <c r="D1807" s="2">
        <f t="shared" si="253"/>
        <v>0</v>
      </c>
      <c r="E1807" s="2">
        <f t="shared" si="254"/>
        <v>7.0199999999999818E-2</v>
      </c>
      <c r="F1807" s="2">
        <f t="shared" si="255"/>
        <v>7.3223078318810243E-3</v>
      </c>
      <c r="G1807" s="2">
        <f t="shared" si="255"/>
        <v>1.4474872969232581E-2</v>
      </c>
      <c r="H1807" s="2">
        <f t="shared" si="247"/>
        <v>0.50586335696659546</v>
      </c>
      <c r="I1807" s="2">
        <f t="shared" si="248"/>
        <v>33.592912306838016</v>
      </c>
    </row>
    <row r="1808" spans="1:9" ht="13.5" x14ac:dyDescent="0.25">
      <c r="A1808" s="3">
        <f>TITRES_STAT!B1811</f>
        <v>44937</v>
      </c>
      <c r="B1808" s="5">
        <f>TITRES_STAT!D1811</f>
        <v>3.1631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6.7992858438895229E-3</v>
      </c>
      <c r="G1808" s="2">
        <f t="shared" si="255"/>
        <v>1.3440953471430253E-2</v>
      </c>
      <c r="H1808" s="2">
        <f t="shared" si="247"/>
        <v>0.50586335696659546</v>
      </c>
      <c r="I1808" s="2">
        <f t="shared" si="248"/>
        <v>33.592912306838016</v>
      </c>
    </row>
    <row r="1809" spans="1:9" ht="13.5" x14ac:dyDescent="0.25">
      <c r="A1809" s="3">
        <f>TITRES_STAT!B1812</f>
        <v>44938</v>
      </c>
      <c r="B1809" s="5">
        <f>TITRES_STAT!D1812</f>
        <v>3.1631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6.3136225693259862E-3</v>
      </c>
      <c r="G1809" s="2">
        <f t="shared" si="255"/>
        <v>1.2480885366328092E-2</v>
      </c>
      <c r="H1809" s="2">
        <f t="shared" ref="H1809:H1872" si="256">F1809/G1809</f>
        <v>0.50586335696659557</v>
      </c>
      <c r="I1809" s="2">
        <f t="shared" ref="I1809:I1872" si="257">IF(G1809=0,100,100-(100/(1+H1809)))</f>
        <v>33.592912306838016</v>
      </c>
    </row>
    <row r="1810" spans="1:9" ht="13.5" x14ac:dyDescent="0.25">
      <c r="A1810" s="3">
        <f>TITRES_STAT!B1813</f>
        <v>44939</v>
      </c>
      <c r="B1810" s="5">
        <f>TITRES_STAT!D1813</f>
        <v>3.1191</v>
      </c>
      <c r="C1810" s="2">
        <f t="shared" si="252"/>
        <v>-4.4000000000000039E-2</v>
      </c>
      <c r="D1810" s="2">
        <f t="shared" si="253"/>
        <v>0</v>
      </c>
      <c r="E1810" s="2">
        <f t="shared" si="254"/>
        <v>4.4000000000000039E-2</v>
      </c>
      <c r="F1810" s="2">
        <f t="shared" si="255"/>
        <v>5.8626495286598444E-3</v>
      </c>
      <c r="G1810" s="2">
        <f t="shared" si="255"/>
        <v>1.4732250697304659E-2</v>
      </c>
      <c r="H1810" s="2">
        <f t="shared" si="256"/>
        <v>0.39794663077057507</v>
      </c>
      <c r="I1810" s="2">
        <f t="shared" si="257"/>
        <v>28.466510953370175</v>
      </c>
    </row>
    <row r="1811" spans="1:9" ht="13.5" x14ac:dyDescent="0.25">
      <c r="A1811" s="3">
        <f>TITRES_STAT!B1814</f>
        <v>44942</v>
      </c>
      <c r="B1811" s="5">
        <f>TITRES_STAT!D1814</f>
        <v>3.1631</v>
      </c>
      <c r="C1811" s="2">
        <f t="shared" si="252"/>
        <v>4.4000000000000039E-2</v>
      </c>
      <c r="D1811" s="2">
        <f t="shared" si="253"/>
        <v>4.4000000000000039E-2</v>
      </c>
      <c r="E1811" s="2">
        <f t="shared" si="254"/>
        <v>0</v>
      </c>
      <c r="F1811" s="2">
        <f t="shared" si="255"/>
        <v>8.5867459908984291E-3</v>
      </c>
      <c r="G1811" s="2">
        <f t="shared" si="255"/>
        <v>1.3679947076068611E-2</v>
      </c>
      <c r="H1811" s="2">
        <f t="shared" si="256"/>
        <v>0.62768853878973607</v>
      </c>
      <c r="I1811" s="2">
        <f t="shared" si="257"/>
        <v>38.56318477590635</v>
      </c>
    </row>
    <row r="1812" spans="1:9" ht="13.5" x14ac:dyDescent="0.25">
      <c r="A1812" s="3">
        <f>TITRES_STAT!B1815</f>
        <v>44943</v>
      </c>
      <c r="B1812" s="5">
        <f>TITRES_STAT!D1815</f>
        <v>3.1543000000000001</v>
      </c>
      <c r="C1812" s="2">
        <f t="shared" si="252"/>
        <v>-8.799999999999919E-3</v>
      </c>
      <c r="D1812" s="2">
        <f t="shared" si="253"/>
        <v>0</v>
      </c>
      <c r="E1812" s="2">
        <f t="shared" si="254"/>
        <v>8.799999999999919E-3</v>
      </c>
      <c r="F1812" s="2">
        <f t="shared" si="255"/>
        <v>7.9734069915485418E-3</v>
      </c>
      <c r="G1812" s="2">
        <f t="shared" si="255"/>
        <v>1.3331379427777989E-2</v>
      </c>
      <c r="H1812" s="2">
        <f t="shared" si="256"/>
        <v>0.59809317068380152</v>
      </c>
      <c r="I1812" s="2">
        <f t="shared" si="257"/>
        <v>37.425425604433684</v>
      </c>
    </row>
    <row r="1813" spans="1:9" ht="13.5" x14ac:dyDescent="0.25">
      <c r="A1813" s="3">
        <f>TITRES_STAT!B1816</f>
        <v>44944</v>
      </c>
      <c r="B1813" s="5">
        <f>TITRES_STAT!D1816</f>
        <v>3.1278999999999999</v>
      </c>
      <c r="C1813" s="2">
        <f t="shared" si="252"/>
        <v>-2.6400000000000201E-2</v>
      </c>
      <c r="D1813" s="2">
        <f t="shared" si="253"/>
        <v>0</v>
      </c>
      <c r="E1813" s="2">
        <f t="shared" si="254"/>
        <v>2.6400000000000201E-2</v>
      </c>
      <c r="F1813" s="2">
        <f t="shared" si="255"/>
        <v>7.4038779207236463E-3</v>
      </c>
      <c r="G1813" s="2">
        <f t="shared" si="255"/>
        <v>1.426485232579386E-2</v>
      </c>
      <c r="H1813" s="2">
        <f t="shared" si="256"/>
        <v>0.51902941240659561</v>
      </c>
      <c r="I1813" s="2">
        <f t="shared" si="257"/>
        <v>34.168489969150656</v>
      </c>
    </row>
    <row r="1814" spans="1:9" ht="13.5" x14ac:dyDescent="0.25">
      <c r="A1814" s="3">
        <f>TITRES_STAT!B1817</f>
        <v>44945</v>
      </c>
      <c r="B1814" s="5">
        <f>TITRES_STAT!D1817</f>
        <v>3.1366999999999998</v>
      </c>
      <c r="C1814" s="2">
        <f t="shared" si="252"/>
        <v>8.799999999999919E-3</v>
      </c>
      <c r="D1814" s="2">
        <f t="shared" si="253"/>
        <v>8.799999999999919E-3</v>
      </c>
      <c r="E1814" s="2">
        <f t="shared" si="254"/>
        <v>0</v>
      </c>
      <c r="F1814" s="2">
        <f t="shared" si="255"/>
        <v>7.5036009263862368E-3</v>
      </c>
      <c r="G1814" s="2">
        <f t="shared" si="255"/>
        <v>1.324593430252287E-2</v>
      </c>
      <c r="H1814" s="2">
        <f t="shared" si="256"/>
        <v>0.56648332650699262</v>
      </c>
      <c r="I1814" s="2">
        <f t="shared" si="257"/>
        <v>36.162742170397685</v>
      </c>
    </row>
    <row r="1815" spans="1:9" ht="13.5" x14ac:dyDescent="0.25">
      <c r="A1815" s="3">
        <f>TITRES_STAT!B1818</f>
        <v>44946</v>
      </c>
      <c r="B1815" s="5">
        <f>TITRES_STAT!D1818</f>
        <v>3.1543000000000001</v>
      </c>
      <c r="C1815" s="2">
        <f t="shared" si="252"/>
        <v>1.7600000000000282E-2</v>
      </c>
      <c r="D1815" s="2">
        <f t="shared" si="253"/>
        <v>1.7600000000000282E-2</v>
      </c>
      <c r="E1815" s="2">
        <f t="shared" si="254"/>
        <v>0</v>
      </c>
      <c r="F1815" s="2">
        <f t="shared" si="255"/>
        <v>8.2247722887872406E-3</v>
      </c>
      <c r="G1815" s="2">
        <f t="shared" si="255"/>
        <v>1.2299796138056951E-2</v>
      </c>
      <c r="H1815" s="2">
        <f t="shared" si="256"/>
        <v>0.66869175687708116</v>
      </c>
      <c r="I1815" s="2">
        <f t="shared" si="257"/>
        <v>40.072814773683703</v>
      </c>
    </row>
    <row r="1816" spans="1:9" ht="13.5" x14ac:dyDescent="0.25">
      <c r="A1816" s="3">
        <f>TITRES_STAT!B1819</f>
        <v>44949</v>
      </c>
      <c r="B1816" s="5">
        <f>TITRES_STAT!D1819</f>
        <v>2.9698000000000002</v>
      </c>
      <c r="C1816" s="2">
        <f t="shared" si="252"/>
        <v>-0.18449999999999989</v>
      </c>
      <c r="D1816" s="2">
        <f t="shared" si="253"/>
        <v>0</v>
      </c>
      <c r="E1816" s="2">
        <f t="shared" si="254"/>
        <v>0.18449999999999989</v>
      </c>
      <c r="F1816" s="2">
        <f t="shared" si="255"/>
        <v>7.6372885538738668E-3</v>
      </c>
      <c r="G1816" s="2">
        <f t="shared" si="255"/>
        <v>2.4599810699624303E-2</v>
      </c>
      <c r="H1816" s="2">
        <f t="shared" si="256"/>
        <v>0.31046127334591667</v>
      </c>
      <c r="I1816" s="2">
        <f t="shared" si="257"/>
        <v>23.690991840852789</v>
      </c>
    </row>
    <row r="1817" spans="1:9" ht="13.5" x14ac:dyDescent="0.25">
      <c r="A1817" s="3">
        <f>TITRES_STAT!B1820</f>
        <v>44950</v>
      </c>
      <c r="B1817" s="5">
        <f>TITRES_STAT!D1820</f>
        <v>2.9346000000000001</v>
      </c>
      <c r="C1817" s="2">
        <f t="shared" si="252"/>
        <v>-3.520000000000012E-2</v>
      </c>
      <c r="D1817" s="2">
        <f t="shared" si="253"/>
        <v>0</v>
      </c>
      <c r="E1817" s="2">
        <f t="shared" si="254"/>
        <v>3.520000000000012E-2</v>
      </c>
      <c r="F1817" s="2">
        <f t="shared" si="255"/>
        <v>7.0917679428828765E-3</v>
      </c>
      <c r="G1817" s="2">
        <f t="shared" si="255"/>
        <v>2.5356967078222575E-2</v>
      </c>
      <c r="H1817" s="2">
        <f t="shared" si="256"/>
        <v>0.27967729425233695</v>
      </c>
      <c r="I1817" s="2">
        <f t="shared" si="257"/>
        <v>21.855298637281905</v>
      </c>
    </row>
    <row r="1818" spans="1:9" ht="13.5" x14ac:dyDescent="0.25">
      <c r="A1818" s="3">
        <f>TITRES_STAT!B1821</f>
        <v>44951</v>
      </c>
      <c r="B1818" s="5">
        <f>TITRES_STAT!D1821</f>
        <v>3.0488</v>
      </c>
      <c r="C1818" s="2">
        <f t="shared" si="252"/>
        <v>0.11419999999999986</v>
      </c>
      <c r="D1818" s="2">
        <f t="shared" si="253"/>
        <v>0.11419999999999986</v>
      </c>
      <c r="E1818" s="2">
        <f t="shared" si="254"/>
        <v>0</v>
      </c>
      <c r="F1818" s="2">
        <f t="shared" si="255"/>
        <v>1.474235594696266E-2</v>
      </c>
      <c r="G1818" s="2">
        <f t="shared" si="255"/>
        <v>2.3545755144063818E-2</v>
      </c>
      <c r="H1818" s="2">
        <f t="shared" si="256"/>
        <v>0.6261152320986143</v>
      </c>
      <c r="I1818" s="2">
        <f t="shared" si="257"/>
        <v>38.503743138213473</v>
      </c>
    </row>
    <row r="1819" spans="1:9" ht="13.5" x14ac:dyDescent="0.25">
      <c r="A1819" s="3">
        <f>TITRES_STAT!B1822</f>
        <v>44952</v>
      </c>
      <c r="B1819" s="5">
        <f>TITRES_STAT!D1822</f>
        <v>3.1191</v>
      </c>
      <c r="C1819" s="2">
        <f t="shared" si="252"/>
        <v>7.0300000000000029E-2</v>
      </c>
      <c r="D1819" s="2">
        <f t="shared" si="253"/>
        <v>7.0300000000000029E-2</v>
      </c>
      <c r="E1819" s="2">
        <f t="shared" si="254"/>
        <v>0</v>
      </c>
      <c r="F1819" s="2">
        <f t="shared" si="255"/>
        <v>1.8710759093608188E-2</v>
      </c>
      <c r="G1819" s="2">
        <f t="shared" si="255"/>
        <v>2.1863915490916402E-2</v>
      </c>
      <c r="H1819" s="2">
        <f t="shared" si="256"/>
        <v>0.8557826296658424</v>
      </c>
      <c r="I1819" s="2">
        <f t="shared" si="257"/>
        <v>46.114378698540634</v>
      </c>
    </row>
    <row r="1820" spans="1:9" ht="13.5" x14ac:dyDescent="0.25">
      <c r="A1820" s="3">
        <f>TITRES_STAT!B1823</f>
        <v>44953</v>
      </c>
      <c r="B1820" s="5">
        <f>TITRES_STAT!D1823</f>
        <v>3.1103000000000001</v>
      </c>
      <c r="C1820" s="2">
        <f t="shared" si="252"/>
        <v>-8.799999999999919E-3</v>
      </c>
      <c r="D1820" s="2">
        <f t="shared" si="253"/>
        <v>0</v>
      </c>
      <c r="E1820" s="2">
        <f t="shared" si="254"/>
        <v>8.799999999999919E-3</v>
      </c>
      <c r="F1820" s="2">
        <f t="shared" si="255"/>
        <v>1.7374276301207602E-2</v>
      </c>
      <c r="G1820" s="2">
        <f t="shared" si="255"/>
        <v>2.0930778670136652E-2</v>
      </c>
      <c r="H1820" s="2">
        <f t="shared" si="256"/>
        <v>0.83008265363756628</v>
      </c>
      <c r="I1820" s="2">
        <f t="shared" si="257"/>
        <v>45.357659228540925</v>
      </c>
    </row>
    <row r="1821" spans="1:9" ht="13.5" x14ac:dyDescent="0.25">
      <c r="A1821" s="3">
        <f>TITRES_STAT!B1824</f>
        <v>44956</v>
      </c>
      <c r="B1821" s="5">
        <f>TITRES_STAT!D1824</f>
        <v>3.0928</v>
      </c>
      <c r="C1821" s="2">
        <f t="shared" si="252"/>
        <v>-1.7500000000000071E-2</v>
      </c>
      <c r="D1821" s="2">
        <f t="shared" si="253"/>
        <v>0</v>
      </c>
      <c r="E1821" s="2">
        <f t="shared" si="254"/>
        <v>1.7500000000000071E-2</v>
      </c>
      <c r="F1821" s="2">
        <f t="shared" ref="F1821:G1836" si="258">((F1820*13)+D1821)/14</f>
        <v>1.613325656540706E-2</v>
      </c>
      <c r="G1821" s="2">
        <f t="shared" si="258"/>
        <v>2.0685723050841182E-2</v>
      </c>
      <c r="H1821" s="2">
        <f t="shared" si="256"/>
        <v>0.77992229354298559</v>
      </c>
      <c r="I1821" s="2">
        <f t="shared" si="257"/>
        <v>43.817772066359602</v>
      </c>
    </row>
    <row r="1822" spans="1:9" ht="13.5" x14ac:dyDescent="0.25">
      <c r="A1822" s="3">
        <f>TITRES_STAT!B1825</f>
        <v>44957</v>
      </c>
      <c r="B1822" s="5">
        <f>TITRES_STAT!D1825</f>
        <v>3.0840000000000001</v>
      </c>
      <c r="C1822" s="2">
        <f t="shared" si="252"/>
        <v>-8.799999999999919E-3</v>
      </c>
      <c r="D1822" s="2">
        <f t="shared" si="253"/>
        <v>0</v>
      </c>
      <c r="E1822" s="2">
        <f t="shared" si="254"/>
        <v>8.799999999999919E-3</v>
      </c>
      <c r="F1822" s="2">
        <f t="shared" si="258"/>
        <v>1.4980881096449414E-2</v>
      </c>
      <c r="G1822" s="2">
        <f t="shared" si="258"/>
        <v>1.9836742832923946E-2</v>
      </c>
      <c r="H1822" s="2">
        <f t="shared" si="256"/>
        <v>0.75520871660366351</v>
      </c>
      <c r="I1822" s="2">
        <f t="shared" si="257"/>
        <v>43.026718672238346</v>
      </c>
    </row>
    <row r="1823" spans="1:9" ht="13.5" x14ac:dyDescent="0.25">
      <c r="A1823" s="3">
        <f>TITRES_STAT!B1826</f>
        <v>44958</v>
      </c>
      <c r="B1823" s="5">
        <f>TITRES_STAT!D1826</f>
        <v>3.0312999999999999</v>
      </c>
      <c r="C1823" s="2">
        <f t="shared" si="252"/>
        <v>-5.2700000000000191E-2</v>
      </c>
      <c r="D1823" s="2">
        <f t="shared" si="253"/>
        <v>0</v>
      </c>
      <c r="E1823" s="2">
        <f t="shared" si="254"/>
        <v>5.2700000000000191E-2</v>
      </c>
      <c r="F1823" s="2">
        <f t="shared" si="258"/>
        <v>1.3910818160988742E-2</v>
      </c>
      <c r="G1823" s="2">
        <f t="shared" si="258"/>
        <v>2.2184118344857961E-2</v>
      </c>
      <c r="H1823" s="2">
        <f t="shared" si="256"/>
        <v>0.62706202449614679</v>
      </c>
      <c r="I1823" s="2">
        <f t="shared" si="257"/>
        <v>38.539527999267854</v>
      </c>
    </row>
    <row r="1824" spans="1:9" ht="13.5" x14ac:dyDescent="0.25">
      <c r="A1824" s="3">
        <f>TITRES_STAT!B1827</f>
        <v>44959</v>
      </c>
      <c r="B1824" s="5">
        <f>TITRES_STAT!D1827</f>
        <v>2.9872999999999998</v>
      </c>
      <c r="C1824" s="2">
        <f t="shared" si="252"/>
        <v>-4.4000000000000039E-2</v>
      </c>
      <c r="D1824" s="2">
        <f t="shared" si="253"/>
        <v>0</v>
      </c>
      <c r="E1824" s="2">
        <f t="shared" si="254"/>
        <v>4.4000000000000039E-2</v>
      </c>
      <c r="F1824" s="2">
        <f t="shared" si="258"/>
        <v>1.2917188292346688E-2</v>
      </c>
      <c r="G1824" s="2">
        <f t="shared" si="258"/>
        <v>2.3742395605939538E-2</v>
      </c>
      <c r="H1824" s="2">
        <f t="shared" si="256"/>
        <v>0.54405581082623555</v>
      </c>
      <c r="I1824" s="2">
        <f t="shared" si="257"/>
        <v>35.235501658136783</v>
      </c>
    </row>
    <row r="1825" spans="1:9" ht="13.5" x14ac:dyDescent="0.25">
      <c r="A1825" s="3">
        <f>TITRES_STAT!B1828</f>
        <v>44960</v>
      </c>
      <c r="B1825" s="5">
        <f>TITRES_STAT!D1828</f>
        <v>3.0049000000000001</v>
      </c>
      <c r="C1825" s="2">
        <f t="shared" si="252"/>
        <v>1.7600000000000282E-2</v>
      </c>
      <c r="D1825" s="2">
        <f t="shared" si="253"/>
        <v>1.7600000000000282E-2</v>
      </c>
      <c r="E1825" s="2">
        <f t="shared" si="254"/>
        <v>0</v>
      </c>
      <c r="F1825" s="2">
        <f t="shared" si="258"/>
        <v>1.3251674842893373E-2</v>
      </c>
      <c r="G1825" s="2">
        <f t="shared" si="258"/>
        <v>2.2046510205515287E-2</v>
      </c>
      <c r="H1825" s="2">
        <f t="shared" si="256"/>
        <v>0.60107811709711112</v>
      </c>
      <c r="I1825" s="2">
        <f t="shared" si="257"/>
        <v>37.542085590858996</v>
      </c>
    </row>
    <row r="1826" spans="1:9" ht="13.5" x14ac:dyDescent="0.25">
      <c r="A1826" s="3">
        <f>TITRES_STAT!B1829</f>
        <v>44963</v>
      </c>
      <c r="B1826" s="5">
        <f>TITRES_STAT!D1829</f>
        <v>3.0137</v>
      </c>
      <c r="C1826" s="2">
        <f t="shared" si="252"/>
        <v>8.799999999999919E-3</v>
      </c>
      <c r="D1826" s="2">
        <f t="shared" si="253"/>
        <v>8.799999999999919E-3</v>
      </c>
      <c r="E1826" s="2">
        <f t="shared" si="254"/>
        <v>0</v>
      </c>
      <c r="F1826" s="2">
        <f t="shared" si="258"/>
        <v>1.2933698068400983E-2</v>
      </c>
      <c r="G1826" s="2">
        <f t="shared" si="258"/>
        <v>2.047175947654991E-2</v>
      </c>
      <c r="H1826" s="2">
        <f t="shared" si="256"/>
        <v>0.63178243585835103</v>
      </c>
      <c r="I1826" s="2">
        <f t="shared" si="257"/>
        <v>38.717320518652386</v>
      </c>
    </row>
    <row r="1827" spans="1:9" ht="13.5" x14ac:dyDescent="0.25">
      <c r="A1827" s="3">
        <f>TITRES_STAT!B1830</f>
        <v>44964</v>
      </c>
      <c r="B1827" s="5">
        <f>TITRES_STAT!D1830</f>
        <v>2.9872999999999998</v>
      </c>
      <c r="C1827" s="2">
        <f t="shared" si="252"/>
        <v>-2.6400000000000201E-2</v>
      </c>
      <c r="D1827" s="2">
        <f t="shared" si="253"/>
        <v>0</v>
      </c>
      <c r="E1827" s="2">
        <f t="shared" si="254"/>
        <v>2.6400000000000201E-2</v>
      </c>
      <c r="F1827" s="2">
        <f t="shared" si="258"/>
        <v>1.2009862492086628E-2</v>
      </c>
      <c r="G1827" s="2">
        <f t="shared" si="258"/>
        <v>2.0895205228224932E-2</v>
      </c>
      <c r="H1827" s="2">
        <f t="shared" si="256"/>
        <v>0.5747664289922304</v>
      </c>
      <c r="I1827" s="2">
        <f t="shared" si="257"/>
        <v>36.498519298512825</v>
      </c>
    </row>
    <row r="1828" spans="1:9" ht="13.5" x14ac:dyDescent="0.25">
      <c r="A1828" s="3">
        <f>TITRES_STAT!B1831</f>
        <v>44965</v>
      </c>
      <c r="B1828" s="5">
        <f>TITRES_STAT!D1831</f>
        <v>3.0137</v>
      </c>
      <c r="C1828" s="2">
        <f t="shared" si="252"/>
        <v>2.6400000000000201E-2</v>
      </c>
      <c r="D1828" s="2">
        <f t="shared" si="253"/>
        <v>2.6400000000000201E-2</v>
      </c>
      <c r="E1828" s="2">
        <f t="shared" si="254"/>
        <v>0</v>
      </c>
      <c r="F1828" s="2">
        <f t="shared" si="258"/>
        <v>1.3037729456937597E-2</v>
      </c>
      <c r="G1828" s="2">
        <f t="shared" si="258"/>
        <v>1.940269056906601E-2</v>
      </c>
      <c r="H1828" s="2">
        <f t="shared" si="256"/>
        <v>0.67195471733821477</v>
      </c>
      <c r="I1828" s="2">
        <f t="shared" si="257"/>
        <v>40.189767723373521</v>
      </c>
    </row>
    <row r="1829" spans="1:9" ht="13.5" x14ac:dyDescent="0.25">
      <c r="A1829" s="3">
        <f>TITRES_STAT!B1832</f>
        <v>44966</v>
      </c>
      <c r="B1829" s="5">
        <f>TITRES_STAT!D1832</f>
        <v>3.0049000000000001</v>
      </c>
      <c r="C1829" s="2">
        <f t="shared" si="252"/>
        <v>-8.799999999999919E-3</v>
      </c>
      <c r="D1829" s="2">
        <f t="shared" si="253"/>
        <v>0</v>
      </c>
      <c r="E1829" s="2">
        <f t="shared" si="254"/>
        <v>8.799999999999919E-3</v>
      </c>
      <c r="F1829" s="2">
        <f t="shared" si="258"/>
        <v>1.2106463067156339E-2</v>
      </c>
      <c r="G1829" s="2">
        <f t="shared" si="258"/>
        <v>1.8645355528418429E-2</v>
      </c>
      <c r="H1829" s="2">
        <f t="shared" si="256"/>
        <v>0.64930180863026188</v>
      </c>
      <c r="I1829" s="2">
        <f t="shared" si="257"/>
        <v>39.368283308286927</v>
      </c>
    </row>
    <row r="1830" spans="1:9" ht="13.5" x14ac:dyDescent="0.25">
      <c r="A1830" s="3">
        <f>TITRES_STAT!B1833</f>
        <v>44967</v>
      </c>
      <c r="B1830" s="5">
        <f>TITRES_STAT!D1833</f>
        <v>3.0049000000000001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1.1241715705216601E-2</v>
      </c>
      <c r="G1830" s="2">
        <f t="shared" si="258"/>
        <v>1.7313544419245683E-2</v>
      </c>
      <c r="H1830" s="2">
        <f t="shared" si="256"/>
        <v>0.64930180863026199</v>
      </c>
      <c r="I1830" s="2">
        <f t="shared" si="257"/>
        <v>39.368283308286934</v>
      </c>
    </row>
    <row r="1831" spans="1:9" ht="13.5" x14ac:dyDescent="0.25">
      <c r="A1831" s="3">
        <f>TITRES_STAT!B1834</f>
        <v>44970</v>
      </c>
      <c r="B1831" s="5">
        <f>TITRES_STAT!D1834</f>
        <v>2.9609999999999999</v>
      </c>
      <c r="C1831" s="2">
        <f t="shared" si="252"/>
        <v>-4.3900000000000272E-2</v>
      </c>
      <c r="D1831" s="2">
        <f t="shared" si="253"/>
        <v>0</v>
      </c>
      <c r="E1831" s="2">
        <f t="shared" si="254"/>
        <v>4.3900000000000272E-2</v>
      </c>
      <c r="F1831" s="2">
        <f t="shared" si="258"/>
        <v>1.0438736011986844E-2</v>
      </c>
      <c r="G1831" s="2">
        <f t="shared" si="258"/>
        <v>1.9212576960728152E-2</v>
      </c>
      <c r="H1831" s="2">
        <f t="shared" si="256"/>
        <v>0.54332826009360169</v>
      </c>
      <c r="I1831" s="2">
        <f t="shared" si="257"/>
        <v>35.20497059132768</v>
      </c>
    </row>
    <row r="1832" spans="1:9" ht="13.5" x14ac:dyDescent="0.25">
      <c r="A1832" s="3">
        <f>TITRES_STAT!B1835</f>
        <v>44971</v>
      </c>
      <c r="B1832" s="5">
        <f>TITRES_STAT!D1835</f>
        <v>2.9434</v>
      </c>
      <c r="C1832" s="2">
        <f t="shared" si="252"/>
        <v>-1.7599999999999838E-2</v>
      </c>
      <c r="D1832" s="2">
        <f t="shared" si="253"/>
        <v>0</v>
      </c>
      <c r="E1832" s="2">
        <f t="shared" si="254"/>
        <v>1.7599999999999838E-2</v>
      </c>
      <c r="F1832" s="2">
        <f t="shared" si="258"/>
        <v>9.6931120111306418E-3</v>
      </c>
      <c r="G1832" s="2">
        <f t="shared" si="258"/>
        <v>1.9097392892104697E-2</v>
      </c>
      <c r="H1832" s="2">
        <f t="shared" si="256"/>
        <v>0.50756205655369835</v>
      </c>
      <c r="I1832" s="2">
        <f t="shared" si="257"/>
        <v>33.667738873316438</v>
      </c>
    </row>
    <row r="1833" spans="1:9" ht="13.5" x14ac:dyDescent="0.25">
      <c r="A1833" s="3">
        <f>TITRES_STAT!B1836</f>
        <v>44972</v>
      </c>
      <c r="B1833" s="5">
        <f>TITRES_STAT!D1836</f>
        <v>2.9434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9.0007468674784541E-3</v>
      </c>
      <c r="G1833" s="2">
        <f t="shared" si="258"/>
        <v>1.7733293399811504E-2</v>
      </c>
      <c r="H1833" s="2">
        <f t="shared" si="256"/>
        <v>0.50756205655369846</v>
      </c>
      <c r="I1833" s="2">
        <f t="shared" si="257"/>
        <v>33.667738873316452</v>
      </c>
    </row>
    <row r="1834" spans="1:9" ht="13.5" x14ac:dyDescent="0.25">
      <c r="A1834" s="3">
        <f>TITRES_STAT!B1837</f>
        <v>44973</v>
      </c>
      <c r="B1834" s="5">
        <f>TITRES_STAT!D1837</f>
        <v>2.9169999999999998</v>
      </c>
      <c r="C1834" s="2">
        <f t="shared" si="252"/>
        <v>-2.6400000000000201E-2</v>
      </c>
      <c r="D1834" s="2">
        <f t="shared" si="253"/>
        <v>0</v>
      </c>
      <c r="E1834" s="2">
        <f t="shared" si="254"/>
        <v>2.6400000000000201E-2</v>
      </c>
      <c r="F1834" s="2">
        <f t="shared" si="258"/>
        <v>8.3578363769442783E-3</v>
      </c>
      <c r="G1834" s="2">
        <f t="shared" si="258"/>
        <v>1.8352343871253556E-2</v>
      </c>
      <c r="H1834" s="2">
        <f t="shared" si="256"/>
        <v>0.45540975232246433</v>
      </c>
      <c r="I1834" s="2">
        <f t="shared" si="257"/>
        <v>31.290827314833223</v>
      </c>
    </row>
    <row r="1835" spans="1:9" ht="13.5" x14ac:dyDescent="0.25">
      <c r="A1835" s="3">
        <f>TITRES_STAT!B1838</f>
        <v>44974</v>
      </c>
      <c r="B1835" s="5">
        <f>TITRES_STAT!D1838</f>
        <v>2.9609999999999999</v>
      </c>
      <c r="C1835" s="2">
        <f t="shared" si="252"/>
        <v>4.4000000000000039E-2</v>
      </c>
      <c r="D1835" s="2">
        <f t="shared" si="253"/>
        <v>4.4000000000000039E-2</v>
      </c>
      <c r="E1835" s="2">
        <f t="shared" si="254"/>
        <v>0</v>
      </c>
      <c r="F1835" s="2">
        <f t="shared" si="258"/>
        <v>1.0903705207162547E-2</v>
      </c>
      <c r="G1835" s="2">
        <f t="shared" si="258"/>
        <v>1.7041462166164017E-2</v>
      </c>
      <c r="H1835" s="2">
        <f t="shared" si="256"/>
        <v>0.63983390045086364</v>
      </c>
      <c r="I1835" s="2">
        <f t="shared" si="257"/>
        <v>39.018213995633623</v>
      </c>
    </row>
    <row r="1836" spans="1:9" ht="13.5" x14ac:dyDescent="0.25">
      <c r="A1836" s="3">
        <f>TITRES_STAT!B1839</f>
        <v>44977</v>
      </c>
      <c r="B1836" s="5">
        <f>TITRES_STAT!D1839</f>
        <v>2.9609999999999999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1.0124869120936649E-2</v>
      </c>
      <c r="G1836" s="2">
        <f t="shared" si="258"/>
        <v>1.5824214868580874E-2</v>
      </c>
      <c r="H1836" s="2">
        <f t="shared" si="256"/>
        <v>0.63983390045086352</v>
      </c>
      <c r="I1836" s="2">
        <f t="shared" si="257"/>
        <v>39.018213995633623</v>
      </c>
    </row>
    <row r="1837" spans="1:9" ht="13.5" x14ac:dyDescent="0.25">
      <c r="A1837" s="3">
        <f>TITRES_STAT!B1840</f>
        <v>44978</v>
      </c>
      <c r="B1837" s="5">
        <f>TITRES_STAT!D1840</f>
        <v>2.9521999999999999</v>
      </c>
      <c r="C1837" s="2">
        <f t="shared" si="252"/>
        <v>-8.799999999999919E-3</v>
      </c>
      <c r="D1837" s="2">
        <f t="shared" si="253"/>
        <v>0</v>
      </c>
      <c r="E1837" s="2">
        <f t="shared" si="254"/>
        <v>8.799999999999919E-3</v>
      </c>
      <c r="F1837" s="2">
        <f t="shared" ref="F1837:G1852" si="259">((F1836*13)+D1837)/14</f>
        <v>9.4016641837268884E-3</v>
      </c>
      <c r="G1837" s="2">
        <f t="shared" si="259"/>
        <v>1.5322485235110804E-2</v>
      </c>
      <c r="H1837" s="2">
        <f t="shared" si="256"/>
        <v>0.61358611475006586</v>
      </c>
      <c r="I1837" s="2">
        <f t="shared" si="257"/>
        <v>38.026239141572333</v>
      </c>
    </row>
    <row r="1838" spans="1:9" ht="13.5" x14ac:dyDescent="0.25">
      <c r="A1838" s="3">
        <f>TITRES_STAT!B1841</f>
        <v>44979</v>
      </c>
      <c r="B1838" s="5">
        <f>TITRES_STAT!D1841</f>
        <v>2.9258000000000002</v>
      </c>
      <c r="C1838" s="2">
        <f t="shared" si="252"/>
        <v>-2.6399999999999757E-2</v>
      </c>
      <c r="D1838" s="2">
        <f t="shared" si="253"/>
        <v>0</v>
      </c>
      <c r="E1838" s="2">
        <f t="shared" si="254"/>
        <v>2.6399999999999757E-2</v>
      </c>
      <c r="F1838" s="2">
        <f t="shared" si="259"/>
        <v>8.7301167420321107E-3</v>
      </c>
      <c r="G1838" s="2">
        <f t="shared" si="259"/>
        <v>1.6113736289745727E-2</v>
      </c>
      <c r="H1838" s="2">
        <f t="shared" si="256"/>
        <v>0.54178103607092543</v>
      </c>
      <c r="I1838" s="2">
        <f t="shared" si="257"/>
        <v>35.139946814471145</v>
      </c>
    </row>
    <row r="1839" spans="1:9" ht="13.5" x14ac:dyDescent="0.25">
      <c r="A1839" s="3">
        <f>TITRES_STAT!B1842</f>
        <v>44980</v>
      </c>
      <c r="B1839" s="5">
        <f>TITRES_STAT!D1842</f>
        <v>2.9434</v>
      </c>
      <c r="C1839" s="2">
        <f t="shared" si="252"/>
        <v>1.7599999999999838E-2</v>
      </c>
      <c r="D1839" s="2">
        <f t="shared" si="253"/>
        <v>1.7599999999999838E-2</v>
      </c>
      <c r="E1839" s="2">
        <f t="shared" si="254"/>
        <v>0</v>
      </c>
      <c r="F1839" s="2">
        <f t="shared" si="259"/>
        <v>9.363679831886948E-3</v>
      </c>
      <c r="G1839" s="2">
        <f t="shared" si="259"/>
        <v>1.4962755126192462E-2</v>
      </c>
      <c r="H1839" s="2">
        <f t="shared" si="256"/>
        <v>0.62579917621559722</v>
      </c>
      <c r="I1839" s="2">
        <f t="shared" si="257"/>
        <v>38.491788246090856</v>
      </c>
    </row>
    <row r="1840" spans="1:9" ht="13.5" x14ac:dyDescent="0.25">
      <c r="A1840" s="3">
        <f>TITRES_STAT!B1843</f>
        <v>44981</v>
      </c>
      <c r="B1840" s="5">
        <f>TITRES_STAT!D1843</f>
        <v>2.9872999999999998</v>
      </c>
      <c r="C1840" s="2">
        <f t="shared" si="252"/>
        <v>4.3899999999999828E-2</v>
      </c>
      <c r="D1840" s="2">
        <f t="shared" si="253"/>
        <v>4.3899999999999828E-2</v>
      </c>
      <c r="E1840" s="2">
        <f t="shared" si="254"/>
        <v>0</v>
      </c>
      <c r="F1840" s="2">
        <f t="shared" si="259"/>
        <v>1.1830559843895012E-2</v>
      </c>
      <c r="G1840" s="2">
        <f t="shared" si="259"/>
        <v>1.3893986902893002E-2</v>
      </c>
      <c r="H1840" s="2">
        <f t="shared" si="256"/>
        <v>0.85148776420910943</v>
      </c>
      <c r="I1840" s="2">
        <f t="shared" si="257"/>
        <v>45.989381116587346</v>
      </c>
    </row>
    <row r="1841" spans="1:9" ht="13.5" x14ac:dyDescent="0.25">
      <c r="A1841" s="3">
        <f>TITRES_STAT!B1844</f>
        <v>44984</v>
      </c>
      <c r="B1841" s="5">
        <f>TITRES_STAT!D1844</f>
        <v>2.9872999999999998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1.0985519855045369E-2</v>
      </c>
      <c r="G1841" s="2">
        <f t="shared" si="259"/>
        <v>1.2901559266972075E-2</v>
      </c>
      <c r="H1841" s="2">
        <f t="shared" si="256"/>
        <v>0.85148776420910943</v>
      </c>
      <c r="I1841" s="2">
        <f t="shared" si="257"/>
        <v>45.989381116587346</v>
      </c>
    </row>
    <row r="1842" spans="1:9" ht="13.5" x14ac:dyDescent="0.25">
      <c r="A1842" s="3">
        <f>TITRES_STAT!B1845</f>
        <v>44985</v>
      </c>
      <c r="B1842" s="5">
        <f>TITRES_STAT!D1845</f>
        <v>2.9521999999999999</v>
      </c>
      <c r="C1842" s="2">
        <f t="shared" si="252"/>
        <v>-3.5099999999999909E-2</v>
      </c>
      <c r="D1842" s="2">
        <f t="shared" si="253"/>
        <v>0</v>
      </c>
      <c r="E1842" s="2">
        <f t="shared" si="254"/>
        <v>3.5099999999999909E-2</v>
      </c>
      <c r="F1842" s="2">
        <f t="shared" si="259"/>
        <v>1.0200839865399271E-2</v>
      </c>
      <c r="G1842" s="2">
        <f t="shared" si="259"/>
        <v>1.4487162176474064E-2</v>
      </c>
      <c r="H1842" s="2">
        <f t="shared" si="256"/>
        <v>0.7041296108332783</v>
      </c>
      <c r="I1842" s="2">
        <f t="shared" si="257"/>
        <v>41.319017424324656</v>
      </c>
    </row>
    <row r="1843" spans="1:9" ht="13.5" x14ac:dyDescent="0.25">
      <c r="A1843" s="3">
        <f>TITRES_STAT!B1846</f>
        <v>44986</v>
      </c>
      <c r="B1843" s="5">
        <f>TITRES_STAT!D1846</f>
        <v>2.8995000000000002</v>
      </c>
      <c r="C1843" s="2">
        <f t="shared" si="252"/>
        <v>-5.2699999999999747E-2</v>
      </c>
      <c r="D1843" s="2">
        <f t="shared" si="253"/>
        <v>0</v>
      </c>
      <c r="E1843" s="2">
        <f t="shared" si="254"/>
        <v>5.2699999999999747E-2</v>
      </c>
      <c r="F1843" s="2">
        <f t="shared" si="259"/>
        <v>9.4722084464421812E-3</v>
      </c>
      <c r="G1843" s="2">
        <f t="shared" si="259"/>
        <v>1.7216650592440184E-2</v>
      </c>
      <c r="H1843" s="2">
        <f t="shared" si="256"/>
        <v>0.5501771901325232</v>
      </c>
      <c r="I1843" s="2">
        <f t="shared" si="257"/>
        <v>35.491245364375999</v>
      </c>
    </row>
    <row r="1844" spans="1:9" ht="13.5" x14ac:dyDescent="0.25">
      <c r="A1844" s="3">
        <f>TITRES_STAT!B1847</f>
        <v>44987</v>
      </c>
      <c r="B1844" s="5">
        <f>TITRES_STAT!D1847</f>
        <v>2.9083000000000001</v>
      </c>
      <c r="C1844" s="2">
        <f t="shared" si="252"/>
        <v>8.799999999999919E-3</v>
      </c>
      <c r="D1844" s="2">
        <f t="shared" si="253"/>
        <v>8.799999999999919E-3</v>
      </c>
      <c r="E1844" s="2">
        <f t="shared" si="254"/>
        <v>0</v>
      </c>
      <c r="F1844" s="2">
        <f t="shared" si="259"/>
        <v>9.4241935574105908E-3</v>
      </c>
      <c r="G1844" s="2">
        <f t="shared" si="259"/>
        <v>1.5986889835837313E-2</v>
      </c>
      <c r="H1844" s="2">
        <f t="shared" si="256"/>
        <v>0.58949512095121026</v>
      </c>
      <c r="I1844" s="2">
        <f t="shared" si="257"/>
        <v>37.086941204225617</v>
      </c>
    </row>
    <row r="1845" spans="1:9" ht="13.5" x14ac:dyDescent="0.25">
      <c r="A1845" s="3">
        <f>TITRES_STAT!B1848</f>
        <v>44988</v>
      </c>
      <c r="B1845" s="5">
        <f>TITRES_STAT!D1848</f>
        <v>2.9434</v>
      </c>
      <c r="C1845" s="2">
        <f t="shared" si="252"/>
        <v>3.5099999999999909E-2</v>
      </c>
      <c r="D1845" s="2">
        <f t="shared" si="253"/>
        <v>3.5099999999999909E-2</v>
      </c>
      <c r="E1845" s="2">
        <f t="shared" si="254"/>
        <v>0</v>
      </c>
      <c r="F1845" s="2">
        <f t="shared" si="259"/>
        <v>1.1258179731881257E-2</v>
      </c>
      <c r="G1845" s="2">
        <f t="shared" si="259"/>
        <v>1.4844969133277505E-2</v>
      </c>
      <c r="H1845" s="2">
        <f t="shared" si="256"/>
        <v>0.75838350560420809</v>
      </c>
      <c r="I1845" s="2">
        <f t="shared" si="257"/>
        <v>43.129584825331698</v>
      </c>
    </row>
    <row r="1846" spans="1:9" ht="13.5" x14ac:dyDescent="0.25">
      <c r="A1846" s="3">
        <f>TITRES_STAT!B1849</f>
        <v>44991</v>
      </c>
      <c r="B1846" s="5">
        <f>TITRES_STAT!D1849</f>
        <v>2.9434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1.0454024036746881E-2</v>
      </c>
      <c r="G1846" s="2">
        <f t="shared" si="259"/>
        <v>1.3784614195186255E-2</v>
      </c>
      <c r="H1846" s="2">
        <f t="shared" si="256"/>
        <v>0.75838350560420809</v>
      </c>
      <c r="I1846" s="2">
        <f t="shared" si="257"/>
        <v>43.129584825331698</v>
      </c>
    </row>
    <row r="1847" spans="1:9" ht="13.5" x14ac:dyDescent="0.25">
      <c r="A1847" s="3">
        <f>TITRES_STAT!B1850</f>
        <v>44992</v>
      </c>
      <c r="B1847" s="5">
        <f>TITRES_STAT!D1850</f>
        <v>2.9346000000000001</v>
      </c>
      <c r="C1847" s="2">
        <f t="shared" si="252"/>
        <v>-8.799999999999919E-3</v>
      </c>
      <c r="D1847" s="2">
        <f t="shared" si="253"/>
        <v>0</v>
      </c>
      <c r="E1847" s="2">
        <f t="shared" si="254"/>
        <v>8.799999999999919E-3</v>
      </c>
      <c r="F1847" s="2">
        <f t="shared" si="259"/>
        <v>9.707308034122104E-3</v>
      </c>
      <c r="G1847" s="2">
        <f t="shared" si="259"/>
        <v>1.3428570324101516E-2</v>
      </c>
      <c r="H1847" s="2">
        <f t="shared" si="256"/>
        <v>0.72288470029452701</v>
      </c>
      <c r="I1847" s="2">
        <f t="shared" si="257"/>
        <v>41.957810651574647</v>
      </c>
    </row>
    <row r="1848" spans="1:9" ht="13.5" x14ac:dyDescent="0.25">
      <c r="A1848" s="3">
        <f>TITRES_STAT!B1851</f>
        <v>44993</v>
      </c>
      <c r="B1848" s="5">
        <f>TITRES_STAT!D1851</f>
        <v>2.9346000000000001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9.0139288888276686E-3</v>
      </c>
      <c r="G1848" s="2">
        <f t="shared" si="259"/>
        <v>1.2469386729522835E-2</v>
      </c>
      <c r="H1848" s="2">
        <f t="shared" si="256"/>
        <v>0.72288470029452712</v>
      </c>
      <c r="I1848" s="2">
        <f t="shared" si="257"/>
        <v>41.957810651574654</v>
      </c>
    </row>
    <row r="1849" spans="1:9" ht="13.5" x14ac:dyDescent="0.25">
      <c r="A1849" s="3">
        <f>TITRES_STAT!B1852</f>
        <v>44994</v>
      </c>
      <c r="B1849" s="5">
        <f>TITRES_STAT!D1852</f>
        <v>2.9434</v>
      </c>
      <c r="C1849" s="2">
        <f t="shared" si="252"/>
        <v>8.799999999999919E-3</v>
      </c>
      <c r="D1849" s="2">
        <f t="shared" si="253"/>
        <v>8.799999999999919E-3</v>
      </c>
      <c r="E1849" s="2">
        <f t="shared" si="254"/>
        <v>0</v>
      </c>
      <c r="F1849" s="2">
        <f t="shared" si="259"/>
        <v>8.998648253911402E-3</v>
      </c>
      <c r="G1849" s="2">
        <f t="shared" si="259"/>
        <v>1.1578716248842632E-2</v>
      </c>
      <c r="H1849" s="2">
        <f t="shared" si="256"/>
        <v>0.77717149816249065</v>
      </c>
      <c r="I1849" s="2">
        <f t="shared" si="257"/>
        <v>43.730810389770959</v>
      </c>
    </row>
    <row r="1850" spans="1:9" ht="13.5" x14ac:dyDescent="0.25">
      <c r="A1850" s="3">
        <f>TITRES_STAT!B1853</f>
        <v>44995</v>
      </c>
      <c r="B1850" s="5">
        <f>TITRES_STAT!D1853</f>
        <v>2.9872999999999998</v>
      </c>
      <c r="C1850" s="2">
        <f t="shared" si="252"/>
        <v>4.3899999999999828E-2</v>
      </c>
      <c r="D1850" s="2">
        <f t="shared" si="253"/>
        <v>4.3899999999999828E-2</v>
      </c>
      <c r="E1850" s="2">
        <f t="shared" si="254"/>
        <v>0</v>
      </c>
      <c r="F1850" s="2">
        <f t="shared" si="259"/>
        <v>1.1491601950060576E-2</v>
      </c>
      <c r="G1850" s="2">
        <f t="shared" si="259"/>
        <v>1.0751665088211015E-2</v>
      </c>
      <c r="H1850" s="2">
        <f t="shared" si="256"/>
        <v>1.0688206762188757</v>
      </c>
      <c r="I1850" s="2">
        <f t="shared" si="257"/>
        <v>51.663282782552649</v>
      </c>
    </row>
    <row r="1851" spans="1:9" ht="13.5" x14ac:dyDescent="0.25">
      <c r="A1851" s="3">
        <f>TITRES_STAT!B1854</f>
        <v>44998</v>
      </c>
      <c r="B1851" s="5">
        <f>TITRES_STAT!D1854</f>
        <v>2.9609999999999999</v>
      </c>
      <c r="C1851" s="2">
        <f t="shared" si="252"/>
        <v>-2.629999999999999E-2</v>
      </c>
      <c r="D1851" s="2">
        <f t="shared" si="253"/>
        <v>0</v>
      </c>
      <c r="E1851" s="2">
        <f t="shared" si="254"/>
        <v>2.629999999999999E-2</v>
      </c>
      <c r="F1851" s="2">
        <f t="shared" si="259"/>
        <v>1.0670773239341963E-2</v>
      </c>
      <c r="G1851" s="2">
        <f t="shared" si="259"/>
        <v>1.1862260439053085E-2</v>
      </c>
      <c r="H1851" s="2">
        <f t="shared" si="256"/>
        <v>0.89955647948948303</v>
      </c>
      <c r="I1851" s="2">
        <f t="shared" si="257"/>
        <v>47.356132297326802</v>
      </c>
    </row>
    <row r="1852" spans="1:9" ht="13.5" x14ac:dyDescent="0.25">
      <c r="A1852" s="3">
        <f>TITRES_STAT!B1855</f>
        <v>44999</v>
      </c>
      <c r="B1852" s="5">
        <f>TITRES_STAT!D1855</f>
        <v>2.9609999999999999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9.9085751508175366E-3</v>
      </c>
      <c r="G1852" s="2">
        <f t="shared" si="259"/>
        <v>1.1014956121977865E-2</v>
      </c>
      <c r="H1852" s="2">
        <f t="shared" si="256"/>
        <v>0.89955647948948303</v>
      </c>
      <c r="I1852" s="2">
        <f t="shared" si="257"/>
        <v>47.356132297326802</v>
      </c>
    </row>
    <row r="1853" spans="1:9" ht="13.5" x14ac:dyDescent="0.25">
      <c r="A1853" s="3">
        <f>TITRES_STAT!B1856</f>
        <v>45000</v>
      </c>
      <c r="B1853" s="5">
        <f>TITRES_STAT!D1856</f>
        <v>2.9434</v>
      </c>
      <c r="C1853" s="2">
        <f t="shared" si="252"/>
        <v>-1.7599999999999838E-2</v>
      </c>
      <c r="D1853" s="2">
        <f t="shared" si="253"/>
        <v>0</v>
      </c>
      <c r="E1853" s="2">
        <f t="shared" si="254"/>
        <v>1.7599999999999838E-2</v>
      </c>
      <c r="F1853" s="2">
        <f t="shared" ref="F1853:G1868" si="260">((F1852*13)+D1853)/14</f>
        <v>9.2008197829019974E-3</v>
      </c>
      <c r="G1853" s="2">
        <f t="shared" si="260"/>
        <v>1.1485316398979433E-2</v>
      </c>
      <c r="H1853" s="2">
        <f t="shared" si="256"/>
        <v>0.80109415041622778</v>
      </c>
      <c r="I1853" s="2">
        <f t="shared" si="257"/>
        <v>44.478194003966827</v>
      </c>
    </row>
    <row r="1854" spans="1:9" ht="13.5" x14ac:dyDescent="0.25">
      <c r="A1854" s="3">
        <f>TITRES_STAT!B1857</f>
        <v>45001</v>
      </c>
      <c r="B1854" s="5">
        <f>TITRES_STAT!D1857</f>
        <v>2.9434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8.5436183698375696E-3</v>
      </c>
      <c r="G1854" s="2">
        <f t="shared" si="260"/>
        <v>1.0664936656195187E-2</v>
      </c>
      <c r="H1854" s="2">
        <f t="shared" si="256"/>
        <v>0.80109415041622789</v>
      </c>
      <c r="I1854" s="2">
        <f t="shared" si="257"/>
        <v>44.478194003966827</v>
      </c>
    </row>
    <row r="1855" spans="1:9" ht="13.5" x14ac:dyDescent="0.25">
      <c r="A1855" s="3">
        <f>TITRES_STAT!B1858</f>
        <v>45002</v>
      </c>
      <c r="B1855" s="5">
        <f>TITRES_STAT!D1858</f>
        <v>2.9434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7.9333599148491713E-3</v>
      </c>
      <c r="G1855" s="2">
        <f t="shared" si="260"/>
        <v>9.9031554664669591E-3</v>
      </c>
      <c r="H1855" s="2">
        <f t="shared" si="256"/>
        <v>0.80109415041622789</v>
      </c>
      <c r="I1855" s="2">
        <f t="shared" si="257"/>
        <v>44.478194003966827</v>
      </c>
    </row>
    <row r="1856" spans="1:9" ht="13.5" x14ac:dyDescent="0.25">
      <c r="A1856" s="3">
        <f>TITRES_STAT!B1859</f>
        <v>45006</v>
      </c>
      <c r="B1856" s="5">
        <f>TITRES_STAT!D1859</f>
        <v>2.9434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7.3666913495028024E-3</v>
      </c>
      <c r="G1856" s="2">
        <f t="shared" si="260"/>
        <v>9.1957872188621771E-3</v>
      </c>
      <c r="H1856" s="2">
        <f t="shared" si="256"/>
        <v>0.80109415041622789</v>
      </c>
      <c r="I1856" s="2">
        <f t="shared" si="257"/>
        <v>44.478194003966827</v>
      </c>
    </row>
    <row r="1857" spans="1:9" ht="13.5" x14ac:dyDescent="0.25">
      <c r="A1857" s="3">
        <f>TITRES_STAT!B1860</f>
        <v>45007</v>
      </c>
      <c r="B1857" s="5">
        <f>TITRES_STAT!D1860</f>
        <v>2.9434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6.8404991102526029E-3</v>
      </c>
      <c r="G1857" s="2">
        <f t="shared" si="260"/>
        <v>8.5389452746577367E-3</v>
      </c>
      <c r="H1857" s="2">
        <f t="shared" si="256"/>
        <v>0.80109415041622789</v>
      </c>
      <c r="I1857" s="2">
        <f t="shared" si="257"/>
        <v>44.478194003966827</v>
      </c>
    </row>
    <row r="1858" spans="1:9" ht="13.5" x14ac:dyDescent="0.25">
      <c r="A1858" s="3">
        <f>TITRES_STAT!B1861</f>
        <v>45008</v>
      </c>
      <c r="B1858" s="5">
        <f>TITRES_STAT!D1861</f>
        <v>2.9434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6.3518920309488455E-3</v>
      </c>
      <c r="G1858" s="2">
        <f t="shared" si="260"/>
        <v>7.9290206121821836E-3</v>
      </c>
      <c r="H1858" s="2">
        <f t="shared" si="256"/>
        <v>0.80109415041622789</v>
      </c>
      <c r="I1858" s="2">
        <f t="shared" si="257"/>
        <v>44.478194003966827</v>
      </c>
    </row>
    <row r="1859" spans="1:9" ht="13.5" x14ac:dyDescent="0.25">
      <c r="A1859" s="3">
        <f>TITRES_STAT!B1862</f>
        <v>45009</v>
      </c>
      <c r="B1859" s="5">
        <f>TITRES_STAT!D1862</f>
        <v>2.9434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5.8981854573096426E-3</v>
      </c>
      <c r="G1859" s="2">
        <f t="shared" si="260"/>
        <v>7.3626619970263135E-3</v>
      </c>
      <c r="H1859" s="2">
        <f t="shared" si="256"/>
        <v>0.80109415041622789</v>
      </c>
      <c r="I1859" s="2">
        <f t="shared" si="257"/>
        <v>44.478194003966827</v>
      </c>
    </row>
    <row r="1860" spans="1:9" ht="13.5" x14ac:dyDescent="0.25">
      <c r="A1860" s="3">
        <f>TITRES_STAT!B1863</f>
        <v>45012</v>
      </c>
      <c r="B1860" s="5">
        <f>TITRES_STAT!D1863</f>
        <v>2.9434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5.4768864960732392E-3</v>
      </c>
      <c r="G1860" s="2">
        <f t="shared" si="260"/>
        <v>6.8367575686672909E-3</v>
      </c>
      <c r="H1860" s="2">
        <f t="shared" si="256"/>
        <v>0.80109415041622789</v>
      </c>
      <c r="I1860" s="2">
        <f t="shared" si="257"/>
        <v>44.478194003966827</v>
      </c>
    </row>
    <row r="1861" spans="1:9" ht="13.5" x14ac:dyDescent="0.25">
      <c r="A1861" s="3">
        <f>TITRES_STAT!B1864</f>
        <v>45013</v>
      </c>
      <c r="B1861" s="5">
        <f>TITRES_STAT!D1864</f>
        <v>2.9434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5.0856803177822939E-3</v>
      </c>
      <c r="G1861" s="2">
        <f t="shared" si="260"/>
        <v>6.3484177423339125E-3</v>
      </c>
      <c r="H1861" s="2">
        <f t="shared" si="256"/>
        <v>0.801094150416228</v>
      </c>
      <c r="I1861" s="2">
        <f t="shared" si="257"/>
        <v>44.478194003966827</v>
      </c>
    </row>
    <row r="1862" spans="1:9" ht="13.5" x14ac:dyDescent="0.25">
      <c r="A1862" s="3">
        <f>TITRES_STAT!B1865</f>
        <v>45014</v>
      </c>
      <c r="B1862" s="5">
        <f>TITRES_STAT!D1865</f>
        <v>2.9434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4.7224174379407015E-3</v>
      </c>
      <c r="G1862" s="2">
        <f t="shared" si="260"/>
        <v>5.8949593321672043E-3</v>
      </c>
      <c r="H1862" s="2">
        <f t="shared" si="256"/>
        <v>0.801094150416228</v>
      </c>
      <c r="I1862" s="2">
        <f t="shared" si="257"/>
        <v>44.478194003966827</v>
      </c>
    </row>
    <row r="1863" spans="1:9" ht="13.5" x14ac:dyDescent="0.25">
      <c r="A1863" s="3">
        <f>TITRES_STAT!B1866</f>
        <v>45015</v>
      </c>
      <c r="B1863" s="5">
        <f>TITRES_STAT!D1866</f>
        <v>2.9434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4.3851019066592231E-3</v>
      </c>
      <c r="G1863" s="2">
        <f t="shared" si="260"/>
        <v>5.4738908084409751E-3</v>
      </c>
      <c r="H1863" s="2">
        <f t="shared" si="256"/>
        <v>0.80109415041622811</v>
      </c>
      <c r="I1863" s="2">
        <f t="shared" si="257"/>
        <v>44.478194003966834</v>
      </c>
    </row>
    <row r="1864" spans="1:9" ht="13.5" x14ac:dyDescent="0.25">
      <c r="A1864" s="3">
        <f>TITRES_STAT!B1867</f>
        <v>45016</v>
      </c>
      <c r="B1864" s="5">
        <f>TITRES_STAT!D1867</f>
        <v>2.9434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4.0718803418978503E-3</v>
      </c>
      <c r="G1864" s="2">
        <f t="shared" si="260"/>
        <v>5.0828986078380479E-3</v>
      </c>
      <c r="H1864" s="2">
        <f t="shared" si="256"/>
        <v>0.80109415041622822</v>
      </c>
      <c r="I1864" s="2">
        <f t="shared" si="257"/>
        <v>44.478194003966841</v>
      </c>
    </row>
    <row r="1865" spans="1:9" ht="13.5" x14ac:dyDescent="0.25">
      <c r="A1865" s="3">
        <f>TITRES_STAT!B1868</f>
        <v>45019</v>
      </c>
      <c r="B1865" s="5">
        <f>TITRES_STAT!D1868</f>
        <v>2.9434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3.781031746048004E-3</v>
      </c>
      <c r="G1865" s="2">
        <f t="shared" si="260"/>
        <v>4.7198344215639019E-3</v>
      </c>
      <c r="H1865" s="2">
        <f t="shared" si="256"/>
        <v>0.80109415041622822</v>
      </c>
      <c r="I1865" s="2">
        <f t="shared" si="257"/>
        <v>44.478194003966841</v>
      </c>
    </row>
    <row r="1866" spans="1:9" ht="13.5" x14ac:dyDescent="0.25">
      <c r="A1866" s="3">
        <f>TITRES_STAT!B1869</f>
        <v>45020</v>
      </c>
      <c r="B1866" s="5">
        <f>TITRES_STAT!D1869</f>
        <v>2.9434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3.5109580499017184E-3</v>
      </c>
      <c r="G1866" s="2">
        <f t="shared" si="260"/>
        <v>4.3827033914521944E-3</v>
      </c>
      <c r="H1866" s="2">
        <f t="shared" si="256"/>
        <v>0.80109415041622833</v>
      </c>
      <c r="I1866" s="2">
        <f t="shared" si="257"/>
        <v>44.478194003966841</v>
      </c>
    </row>
    <row r="1867" spans="1:9" ht="13.5" x14ac:dyDescent="0.25">
      <c r="A1867" s="3">
        <f>TITRES_STAT!B1870</f>
        <v>45021</v>
      </c>
      <c r="B1867" s="5">
        <f>TITRES_STAT!D1870</f>
        <v>2.9434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3.2601753320515956E-3</v>
      </c>
      <c r="G1867" s="2">
        <f t="shared" si="260"/>
        <v>4.0696531492056091E-3</v>
      </c>
      <c r="H1867" s="2">
        <f t="shared" si="256"/>
        <v>0.80109415041622833</v>
      </c>
      <c r="I1867" s="2">
        <f t="shared" si="257"/>
        <v>44.478194003966841</v>
      </c>
    </row>
    <row r="1868" spans="1:9" ht="13.5" x14ac:dyDescent="0.25">
      <c r="A1868" s="3">
        <f>TITRES_STAT!B1871</f>
        <v>45022</v>
      </c>
      <c r="B1868" s="5">
        <f>TITRES_STAT!D1871</f>
        <v>2.9346000000000001</v>
      </c>
      <c r="C1868" s="2">
        <f t="shared" si="261"/>
        <v>-8.799999999999919E-3</v>
      </c>
      <c r="D1868" s="2">
        <f t="shared" si="262"/>
        <v>0</v>
      </c>
      <c r="E1868" s="2">
        <f t="shared" si="263"/>
        <v>8.799999999999919E-3</v>
      </c>
      <c r="F1868" s="2">
        <f t="shared" si="260"/>
        <v>3.0273056654764813E-3</v>
      </c>
      <c r="G1868" s="2">
        <f t="shared" si="260"/>
        <v>4.4075350671194885E-3</v>
      </c>
      <c r="H1868" s="2">
        <f t="shared" si="256"/>
        <v>0.68684777758443438</v>
      </c>
      <c r="I1868" s="2">
        <f t="shared" si="257"/>
        <v>40.717828052511074</v>
      </c>
    </row>
    <row r="1869" spans="1:9" ht="13.5" x14ac:dyDescent="0.25">
      <c r="A1869" s="3">
        <f>TITRES_STAT!B1872</f>
        <v>45023</v>
      </c>
      <c r="B1869" s="5">
        <f>TITRES_STAT!D1872</f>
        <v>2.9169999999999998</v>
      </c>
      <c r="C1869" s="2">
        <f t="shared" si="261"/>
        <v>-1.7600000000000282E-2</v>
      </c>
      <c r="D1869" s="2">
        <f t="shared" si="262"/>
        <v>0</v>
      </c>
      <c r="E1869" s="2">
        <f t="shared" si="263"/>
        <v>1.7600000000000282E-2</v>
      </c>
      <c r="F1869" s="2">
        <f t="shared" ref="F1869:G1884" si="264">((F1868*13)+D1869)/14</f>
        <v>2.8110695465138756E-3</v>
      </c>
      <c r="G1869" s="2">
        <f t="shared" si="264"/>
        <v>5.3498539908966875E-3</v>
      </c>
      <c r="H1869" s="2">
        <f t="shared" si="256"/>
        <v>0.52544790031600719</v>
      </c>
      <c r="I1869" s="2">
        <f t="shared" si="257"/>
        <v>34.445483205762528</v>
      </c>
    </row>
    <row r="1870" spans="1:9" ht="13.5" x14ac:dyDescent="0.25">
      <c r="A1870" s="3">
        <f>TITRES_STAT!B1873</f>
        <v>45026</v>
      </c>
      <c r="B1870" s="5">
        <f>TITRES_STAT!D1873</f>
        <v>2.9434</v>
      </c>
      <c r="C1870" s="2">
        <f t="shared" si="261"/>
        <v>2.6400000000000201E-2</v>
      </c>
      <c r="D1870" s="2">
        <f t="shared" si="262"/>
        <v>2.6400000000000201E-2</v>
      </c>
      <c r="E1870" s="2">
        <f t="shared" si="263"/>
        <v>0</v>
      </c>
      <c r="F1870" s="2">
        <f t="shared" si="264"/>
        <v>4.4959931503343277E-3</v>
      </c>
      <c r="G1870" s="2">
        <f t="shared" si="264"/>
        <v>4.9677215629754957E-3</v>
      </c>
      <c r="H1870" s="2">
        <f t="shared" si="256"/>
        <v>0.9050412937478286</v>
      </c>
      <c r="I1870" s="2">
        <f t="shared" si="257"/>
        <v>47.507699529563553</v>
      </c>
    </row>
    <row r="1871" spans="1:9" ht="13.5" x14ac:dyDescent="0.25">
      <c r="A1871" s="3">
        <f>TITRES_STAT!B1874</f>
        <v>45027</v>
      </c>
      <c r="B1871" s="5">
        <f>TITRES_STAT!D1874</f>
        <v>2.9346000000000001</v>
      </c>
      <c r="C1871" s="2">
        <f t="shared" si="261"/>
        <v>-8.799999999999919E-3</v>
      </c>
      <c r="D1871" s="2">
        <f t="shared" si="262"/>
        <v>0</v>
      </c>
      <c r="E1871" s="2">
        <f t="shared" si="263"/>
        <v>8.799999999999919E-3</v>
      </c>
      <c r="F1871" s="2">
        <f t="shared" si="264"/>
        <v>4.1748507824533043E-3</v>
      </c>
      <c r="G1871" s="2">
        <f t="shared" si="264"/>
        <v>5.2414557370486694E-3</v>
      </c>
      <c r="H1871" s="2">
        <f t="shared" si="256"/>
        <v>0.79650596931379536</v>
      </c>
      <c r="I1871" s="2">
        <f t="shared" si="257"/>
        <v>44.336394251895179</v>
      </c>
    </row>
    <row r="1872" spans="1:9" ht="13.5" x14ac:dyDescent="0.25">
      <c r="A1872" s="3">
        <f>TITRES_STAT!B1875</f>
        <v>45028</v>
      </c>
      <c r="B1872" s="5">
        <f>TITRES_STAT!D1875</f>
        <v>2.8995000000000002</v>
      </c>
      <c r="C1872" s="2">
        <f t="shared" si="261"/>
        <v>-3.5099999999999909E-2</v>
      </c>
      <c r="D1872" s="2">
        <f t="shared" si="262"/>
        <v>0</v>
      </c>
      <c r="E1872" s="2">
        <f t="shared" si="263"/>
        <v>3.5099999999999909E-2</v>
      </c>
      <c r="F1872" s="2">
        <f t="shared" si="264"/>
        <v>3.8766471551352111E-3</v>
      </c>
      <c r="G1872" s="2">
        <f t="shared" si="264"/>
        <v>7.3742088986880434E-3</v>
      </c>
      <c r="H1872" s="2">
        <f t="shared" si="256"/>
        <v>0.52570346302840854</v>
      </c>
      <c r="I1872" s="2">
        <f t="shared" si="257"/>
        <v>34.456463904520874</v>
      </c>
    </row>
    <row r="1873" spans="1:9" ht="13.5" x14ac:dyDescent="0.25">
      <c r="A1873" s="3">
        <f>TITRES_STAT!B1876</f>
        <v>45029</v>
      </c>
      <c r="B1873" s="5">
        <f>TITRES_STAT!D1876</f>
        <v>2.8995000000000002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3.5997437869112674E-3</v>
      </c>
      <c r="G1873" s="2">
        <f t="shared" si="264"/>
        <v>6.8474796916388973E-3</v>
      </c>
      <c r="H1873" s="2">
        <f t="shared" ref="H1873:H1936" si="265">F1873/G1873</f>
        <v>0.52570346302840854</v>
      </c>
      <c r="I1873" s="2">
        <f t="shared" ref="I1873:I1936" si="266">IF(G1873=0,100,100-(100/(1+H1873)))</f>
        <v>34.456463904520874</v>
      </c>
    </row>
    <row r="1874" spans="1:9" ht="13.5" x14ac:dyDescent="0.25">
      <c r="A1874" s="3">
        <f>TITRES_STAT!B1877</f>
        <v>45030</v>
      </c>
      <c r="B1874" s="5">
        <f>TITRES_STAT!D1877</f>
        <v>2.9083000000000001</v>
      </c>
      <c r="C1874" s="2">
        <f t="shared" si="261"/>
        <v>8.799999999999919E-3</v>
      </c>
      <c r="D1874" s="2">
        <f t="shared" si="262"/>
        <v>8.799999999999919E-3</v>
      </c>
      <c r="E1874" s="2">
        <f t="shared" si="263"/>
        <v>0</v>
      </c>
      <c r="F1874" s="2">
        <f t="shared" si="264"/>
        <v>3.9711906592747427E-3</v>
      </c>
      <c r="G1874" s="2">
        <f t="shared" si="264"/>
        <v>6.3583739993789759E-3</v>
      </c>
      <c r="H1874" s="2">
        <f t="shared" si="265"/>
        <v>0.6245607225467722</v>
      </c>
      <c r="I1874" s="2">
        <f t="shared" si="266"/>
        <v>38.444898604200418</v>
      </c>
    </row>
    <row r="1875" spans="1:9" ht="13.5" x14ac:dyDescent="0.25">
      <c r="A1875" s="3">
        <f>TITRES_STAT!B1878</f>
        <v>45033</v>
      </c>
      <c r="B1875" s="5">
        <f>TITRES_STAT!D1878</f>
        <v>2.9346000000000001</v>
      </c>
      <c r="C1875" s="2">
        <f t="shared" si="261"/>
        <v>2.629999999999999E-2</v>
      </c>
      <c r="D1875" s="2">
        <f t="shared" si="262"/>
        <v>2.629999999999999E-2</v>
      </c>
      <c r="E1875" s="2">
        <f t="shared" si="263"/>
        <v>0</v>
      </c>
      <c r="F1875" s="2">
        <f t="shared" si="264"/>
        <v>5.5661056121836883E-3</v>
      </c>
      <c r="G1875" s="2">
        <f t="shared" si="264"/>
        <v>5.9042044279947626E-3</v>
      </c>
      <c r="H1875" s="2">
        <f t="shared" si="265"/>
        <v>0.94273592319941024</v>
      </c>
      <c r="I1875" s="2">
        <f t="shared" si="266"/>
        <v>48.526200187149364</v>
      </c>
    </row>
    <row r="1876" spans="1:9" ht="13.5" x14ac:dyDescent="0.25">
      <c r="A1876" s="3">
        <f>TITRES_STAT!B1879</f>
        <v>45034</v>
      </c>
      <c r="B1876" s="5">
        <f>TITRES_STAT!D1879</f>
        <v>2.9346000000000001</v>
      </c>
      <c r="C1876" s="2">
        <f t="shared" si="261"/>
        <v>0</v>
      </c>
      <c r="D1876" s="2">
        <f t="shared" si="262"/>
        <v>0</v>
      </c>
      <c r="E1876" s="2">
        <f t="shared" si="263"/>
        <v>0</v>
      </c>
      <c r="F1876" s="2">
        <f t="shared" si="264"/>
        <v>5.1685266398848531E-3</v>
      </c>
      <c r="G1876" s="2">
        <f t="shared" si="264"/>
        <v>5.482475540280851E-3</v>
      </c>
      <c r="H1876" s="2">
        <f t="shared" si="265"/>
        <v>0.94273592319941013</v>
      </c>
      <c r="I1876" s="2">
        <f t="shared" si="266"/>
        <v>48.526200187149364</v>
      </c>
    </row>
    <row r="1877" spans="1:9" ht="13.5" x14ac:dyDescent="0.25">
      <c r="A1877" s="3">
        <f>TITRES_STAT!B1880</f>
        <v>45035</v>
      </c>
      <c r="B1877" s="5">
        <f>TITRES_STAT!D1880</f>
        <v>2.8906999999999998</v>
      </c>
      <c r="C1877" s="2">
        <f t="shared" si="261"/>
        <v>-4.3900000000000272E-2</v>
      </c>
      <c r="D1877" s="2">
        <f t="shared" si="262"/>
        <v>0</v>
      </c>
      <c r="E1877" s="2">
        <f t="shared" si="263"/>
        <v>4.3900000000000272E-2</v>
      </c>
      <c r="F1877" s="2">
        <f t="shared" si="264"/>
        <v>4.7993461656073632E-3</v>
      </c>
      <c r="G1877" s="2">
        <f t="shared" si="264"/>
        <v>8.2265844302608099E-3</v>
      </c>
      <c r="H1877" s="2">
        <f t="shared" si="265"/>
        <v>0.58339474982513584</v>
      </c>
      <c r="I1877" s="2">
        <f t="shared" si="266"/>
        <v>36.844555022653942</v>
      </c>
    </row>
    <row r="1878" spans="1:9" ht="13.5" x14ac:dyDescent="0.25">
      <c r="A1878" s="3">
        <f>TITRES_STAT!B1881</f>
        <v>45036</v>
      </c>
      <c r="B1878" s="5">
        <f>TITRES_STAT!D1881</f>
        <v>2.8818999999999999</v>
      </c>
      <c r="C1878" s="2">
        <f t="shared" si="261"/>
        <v>-8.799999999999919E-3</v>
      </c>
      <c r="D1878" s="2">
        <f t="shared" si="262"/>
        <v>0</v>
      </c>
      <c r="E1878" s="2">
        <f t="shared" si="263"/>
        <v>8.799999999999919E-3</v>
      </c>
      <c r="F1878" s="2">
        <f t="shared" si="264"/>
        <v>4.4565357252068375E-3</v>
      </c>
      <c r="G1878" s="2">
        <f t="shared" si="264"/>
        <v>8.2675426852421748E-3</v>
      </c>
      <c r="H1878" s="2">
        <f t="shared" si="265"/>
        <v>0.53903994147643108</v>
      </c>
      <c r="I1878" s="2">
        <f t="shared" si="266"/>
        <v>35.024428343251415</v>
      </c>
    </row>
    <row r="1879" spans="1:9" ht="13.5" x14ac:dyDescent="0.25">
      <c r="A1879" s="3">
        <f>TITRES_STAT!B1882</f>
        <v>45040</v>
      </c>
      <c r="B1879" s="5">
        <f>TITRES_STAT!D1882</f>
        <v>2.8906999999999998</v>
      </c>
      <c r="C1879" s="2">
        <f t="shared" si="261"/>
        <v>8.799999999999919E-3</v>
      </c>
      <c r="D1879" s="2">
        <f t="shared" si="262"/>
        <v>8.799999999999919E-3</v>
      </c>
      <c r="E1879" s="2">
        <f t="shared" si="263"/>
        <v>0</v>
      </c>
      <c r="F1879" s="2">
        <f t="shared" si="264"/>
        <v>4.7667831734063432E-3</v>
      </c>
      <c r="G1879" s="2">
        <f t="shared" si="264"/>
        <v>7.6770039220105902E-3</v>
      </c>
      <c r="H1879" s="2">
        <f t="shared" si="265"/>
        <v>0.62091712103202013</v>
      </c>
      <c r="I1879" s="2">
        <f t="shared" si="266"/>
        <v>38.306531097449884</v>
      </c>
    </row>
    <row r="1880" spans="1:9" ht="13.5" x14ac:dyDescent="0.25">
      <c r="A1880" s="3">
        <f>TITRES_STAT!B1883</f>
        <v>45041</v>
      </c>
      <c r="B1880" s="5">
        <f>TITRES_STAT!D1883</f>
        <v>2.7852000000000001</v>
      </c>
      <c r="C1880" s="2">
        <f t="shared" si="261"/>
        <v>-0.10549999999999971</v>
      </c>
      <c r="D1880" s="2">
        <f t="shared" si="262"/>
        <v>0</v>
      </c>
      <c r="E1880" s="2">
        <f t="shared" si="263"/>
        <v>0.10549999999999971</v>
      </c>
      <c r="F1880" s="2">
        <f t="shared" si="264"/>
        <v>4.4262986610201756E-3</v>
      </c>
      <c r="G1880" s="2">
        <f t="shared" si="264"/>
        <v>1.4664360784724098E-2</v>
      </c>
      <c r="H1880" s="2">
        <f t="shared" si="265"/>
        <v>0.30184054566026924</v>
      </c>
      <c r="I1880" s="2">
        <f t="shared" si="266"/>
        <v>23.185677129696515</v>
      </c>
    </row>
    <row r="1881" spans="1:9" ht="13.5" x14ac:dyDescent="0.25">
      <c r="A1881" s="3">
        <f>TITRES_STAT!B1884</f>
        <v>45042</v>
      </c>
      <c r="B1881" s="5">
        <f>TITRES_STAT!D1884</f>
        <v>2.8731</v>
      </c>
      <c r="C1881" s="2">
        <f t="shared" si="261"/>
        <v>8.7899999999999867E-2</v>
      </c>
      <c r="D1881" s="2">
        <f t="shared" si="262"/>
        <v>8.7899999999999867E-2</v>
      </c>
      <c r="E1881" s="2">
        <f t="shared" si="263"/>
        <v>0</v>
      </c>
      <c r="F1881" s="2">
        <f t="shared" si="264"/>
        <v>1.0388705899518725E-2</v>
      </c>
      <c r="G1881" s="2">
        <f t="shared" si="264"/>
        <v>1.361690644295809E-2</v>
      </c>
      <c r="H1881" s="2">
        <f t="shared" si="265"/>
        <v>0.76292702333217455</v>
      </c>
      <c r="I1881" s="2">
        <f t="shared" si="266"/>
        <v>43.276154556309287</v>
      </c>
    </row>
    <row r="1882" spans="1:9" ht="13.5" x14ac:dyDescent="0.25">
      <c r="A1882" s="3">
        <f>TITRES_STAT!B1885</f>
        <v>45043</v>
      </c>
      <c r="B1882" s="5">
        <f>TITRES_STAT!D1885</f>
        <v>2.8555000000000001</v>
      </c>
      <c r="C1882" s="2">
        <f t="shared" si="261"/>
        <v>-1.7599999999999838E-2</v>
      </c>
      <c r="D1882" s="2">
        <f t="shared" si="262"/>
        <v>0</v>
      </c>
      <c r="E1882" s="2">
        <f t="shared" si="263"/>
        <v>1.7599999999999838E-2</v>
      </c>
      <c r="F1882" s="2">
        <f t="shared" si="264"/>
        <v>9.6466554781245301E-3</v>
      </c>
      <c r="G1882" s="2">
        <f t="shared" si="264"/>
        <v>1.390141312560393E-2</v>
      </c>
      <c r="H1882" s="2">
        <f t="shared" si="265"/>
        <v>0.69393344338188945</v>
      </c>
      <c r="I1882" s="2">
        <f t="shared" si="266"/>
        <v>40.965803355087623</v>
      </c>
    </row>
    <row r="1883" spans="1:9" ht="13.5" x14ac:dyDescent="0.25">
      <c r="A1883" s="3">
        <f>TITRES_STAT!B1886</f>
        <v>45044</v>
      </c>
      <c r="B1883" s="5">
        <f>TITRES_STAT!D1886</f>
        <v>2.8115999999999999</v>
      </c>
      <c r="C1883" s="2">
        <f t="shared" si="261"/>
        <v>-4.3900000000000272E-2</v>
      </c>
      <c r="D1883" s="2">
        <f t="shared" si="262"/>
        <v>0</v>
      </c>
      <c r="E1883" s="2">
        <f t="shared" si="263"/>
        <v>4.3900000000000272E-2</v>
      </c>
      <c r="F1883" s="2">
        <f t="shared" si="264"/>
        <v>8.9576086582584934E-3</v>
      </c>
      <c r="G1883" s="2">
        <f t="shared" si="264"/>
        <v>1.6044169330917953E-2</v>
      </c>
      <c r="H1883" s="2">
        <f t="shared" si="265"/>
        <v>0.55830928192690621</v>
      </c>
      <c r="I1883" s="2">
        <f t="shared" si="266"/>
        <v>35.82788656925257</v>
      </c>
    </row>
    <row r="1884" spans="1:9" ht="13.5" x14ac:dyDescent="0.25">
      <c r="A1884" s="3">
        <f>TITRES_STAT!B1887</f>
        <v>45048</v>
      </c>
      <c r="B1884" s="5">
        <f>TITRES_STAT!D1887</f>
        <v>2.8115999999999999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8.3177794683828871E-3</v>
      </c>
      <c r="G1884" s="2">
        <f t="shared" si="264"/>
        <v>1.4898157235852385E-2</v>
      </c>
      <c r="H1884" s="2">
        <f t="shared" si="265"/>
        <v>0.55830928192690621</v>
      </c>
      <c r="I1884" s="2">
        <f t="shared" si="266"/>
        <v>35.82788656925257</v>
      </c>
    </row>
    <row r="1885" spans="1:9" ht="13.5" x14ac:dyDescent="0.25">
      <c r="A1885" s="3">
        <f>TITRES_STAT!B1888</f>
        <v>45049</v>
      </c>
      <c r="B1885" s="5">
        <f>TITRES_STAT!D1888</f>
        <v>2.8115999999999999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7.7236523634983956E-3</v>
      </c>
      <c r="G1885" s="2">
        <f t="shared" si="267"/>
        <v>1.3834003147577214E-2</v>
      </c>
      <c r="H1885" s="2">
        <f t="shared" si="265"/>
        <v>0.55830928192690632</v>
      </c>
      <c r="I1885" s="2">
        <f t="shared" si="266"/>
        <v>35.82788656925257</v>
      </c>
    </row>
    <row r="1886" spans="1:9" ht="13.5" x14ac:dyDescent="0.25">
      <c r="A1886" s="3">
        <f>TITRES_STAT!B1889</f>
        <v>45050</v>
      </c>
      <c r="B1886" s="5">
        <f>TITRES_STAT!D1889</f>
        <v>2.7852000000000001</v>
      </c>
      <c r="C1886" s="2">
        <f t="shared" si="261"/>
        <v>-2.6399999999999757E-2</v>
      </c>
      <c r="D1886" s="2">
        <f t="shared" si="262"/>
        <v>0</v>
      </c>
      <c r="E1886" s="2">
        <f t="shared" si="263"/>
        <v>2.6399999999999757E-2</v>
      </c>
      <c r="F1886" s="2">
        <f t="shared" si="267"/>
        <v>7.1719629089627961E-3</v>
      </c>
      <c r="G1886" s="2">
        <f t="shared" si="267"/>
        <v>1.4731574351321681E-2</v>
      </c>
      <c r="H1886" s="2">
        <f t="shared" si="265"/>
        <v>0.48684293599070388</v>
      </c>
      <c r="I1886" s="2">
        <f t="shared" si="266"/>
        <v>32.743400409426144</v>
      </c>
    </row>
    <row r="1887" spans="1:9" ht="13.5" x14ac:dyDescent="0.25">
      <c r="A1887" s="3">
        <f>TITRES_STAT!B1890</f>
        <v>45051</v>
      </c>
      <c r="B1887" s="5">
        <f>TITRES_STAT!D1890</f>
        <v>2.7412999999999998</v>
      </c>
      <c r="C1887" s="2">
        <f t="shared" si="261"/>
        <v>-4.3900000000000272E-2</v>
      </c>
      <c r="D1887" s="2">
        <f t="shared" si="262"/>
        <v>0</v>
      </c>
      <c r="E1887" s="2">
        <f t="shared" si="263"/>
        <v>4.3900000000000272E-2</v>
      </c>
      <c r="F1887" s="2">
        <f t="shared" si="267"/>
        <v>6.659679844036882E-3</v>
      </c>
      <c r="G1887" s="2">
        <f t="shared" si="267"/>
        <v>1.6815033326227295E-2</v>
      </c>
      <c r="H1887" s="2">
        <f t="shared" si="265"/>
        <v>0.39605510823754525</v>
      </c>
      <c r="I1887" s="2">
        <f t="shared" si="266"/>
        <v>28.36958984646003</v>
      </c>
    </row>
    <row r="1888" spans="1:9" ht="13.5" x14ac:dyDescent="0.25">
      <c r="A1888" s="3">
        <f>TITRES_STAT!B1891</f>
        <v>45054</v>
      </c>
      <c r="B1888" s="5">
        <f>TITRES_STAT!D1891</f>
        <v>2.7237</v>
      </c>
      <c r="C1888" s="2">
        <f t="shared" si="261"/>
        <v>-1.7599999999999838E-2</v>
      </c>
      <c r="D1888" s="2">
        <f t="shared" si="262"/>
        <v>0</v>
      </c>
      <c r="E1888" s="2">
        <f t="shared" si="263"/>
        <v>1.7599999999999838E-2</v>
      </c>
      <c r="F1888" s="2">
        <f t="shared" si="267"/>
        <v>6.1839884266056758E-3</v>
      </c>
      <c r="G1888" s="2">
        <f t="shared" si="267"/>
        <v>1.6871102374353904E-2</v>
      </c>
      <c r="H1888" s="2">
        <f t="shared" si="265"/>
        <v>0.36654323406904804</v>
      </c>
      <c r="I1888" s="2">
        <f t="shared" si="266"/>
        <v>26.822659168830029</v>
      </c>
    </row>
    <row r="1889" spans="1:9" ht="13.5" x14ac:dyDescent="0.25">
      <c r="A1889" s="3">
        <f>TITRES_STAT!B1892</f>
        <v>45055</v>
      </c>
      <c r="B1889" s="5">
        <f>TITRES_STAT!D1892</f>
        <v>2.6974</v>
      </c>
      <c r="C1889" s="2">
        <f t="shared" si="261"/>
        <v>-2.629999999999999E-2</v>
      </c>
      <c r="D1889" s="2">
        <f t="shared" si="262"/>
        <v>0</v>
      </c>
      <c r="E1889" s="2">
        <f t="shared" si="263"/>
        <v>2.629999999999999E-2</v>
      </c>
      <c r="F1889" s="2">
        <f t="shared" si="267"/>
        <v>5.7422749675624125E-3</v>
      </c>
      <c r="G1889" s="2">
        <f t="shared" si="267"/>
        <v>1.7544595061900054E-2</v>
      </c>
      <c r="H1889" s="2">
        <f t="shared" si="265"/>
        <v>0.32729595338637202</v>
      </c>
      <c r="I1889" s="2">
        <f t="shared" si="266"/>
        <v>24.658852650859927</v>
      </c>
    </row>
    <row r="1890" spans="1:9" ht="13.5" x14ac:dyDescent="0.25">
      <c r="A1890" s="3">
        <f>TITRES_STAT!B1893</f>
        <v>45056</v>
      </c>
      <c r="B1890" s="5">
        <f>TITRES_STAT!D1893</f>
        <v>2.7061999999999999</v>
      </c>
      <c r="C1890" s="2">
        <f t="shared" si="261"/>
        <v>8.799999999999919E-3</v>
      </c>
      <c r="D1890" s="2">
        <f t="shared" si="262"/>
        <v>8.799999999999919E-3</v>
      </c>
      <c r="E1890" s="2">
        <f t="shared" si="263"/>
        <v>0</v>
      </c>
      <c r="F1890" s="2">
        <f t="shared" si="267"/>
        <v>5.9606838984508064E-3</v>
      </c>
      <c r="G1890" s="2">
        <f t="shared" si="267"/>
        <v>1.6291409700335765E-2</v>
      </c>
      <c r="H1890" s="2">
        <f t="shared" si="265"/>
        <v>0.36587895142849164</v>
      </c>
      <c r="I1890" s="2">
        <f t="shared" si="266"/>
        <v>26.787070043494012</v>
      </c>
    </row>
    <row r="1891" spans="1:9" ht="13.5" x14ac:dyDescent="0.25">
      <c r="A1891" s="3">
        <f>TITRES_STAT!B1894</f>
        <v>45057</v>
      </c>
      <c r="B1891" s="5">
        <f>TITRES_STAT!D1894</f>
        <v>2.6798000000000002</v>
      </c>
      <c r="C1891" s="2">
        <f t="shared" si="261"/>
        <v>-2.6399999999999757E-2</v>
      </c>
      <c r="D1891" s="2">
        <f t="shared" si="262"/>
        <v>0</v>
      </c>
      <c r="E1891" s="2">
        <f t="shared" si="263"/>
        <v>2.6399999999999757E-2</v>
      </c>
      <c r="F1891" s="2">
        <f t="shared" si="267"/>
        <v>5.5349207628471774E-3</v>
      </c>
      <c r="G1891" s="2">
        <f t="shared" si="267"/>
        <v>1.7013451864597479E-2</v>
      </c>
      <c r="H1891" s="2">
        <f t="shared" si="265"/>
        <v>0.32532614820890893</v>
      </c>
      <c r="I1891" s="2">
        <f t="shared" si="266"/>
        <v>24.546874642786292</v>
      </c>
    </row>
    <row r="1892" spans="1:9" ht="13.5" x14ac:dyDescent="0.25">
      <c r="A1892" s="3">
        <f>TITRES_STAT!B1895</f>
        <v>45058</v>
      </c>
      <c r="B1892" s="5">
        <f>TITRES_STAT!D1895</f>
        <v>2.6183000000000001</v>
      </c>
      <c r="C1892" s="2">
        <f t="shared" si="261"/>
        <v>-6.150000000000011E-2</v>
      </c>
      <c r="D1892" s="2">
        <f t="shared" si="262"/>
        <v>0</v>
      </c>
      <c r="E1892" s="2">
        <f t="shared" si="263"/>
        <v>6.150000000000011E-2</v>
      </c>
      <c r="F1892" s="2">
        <f t="shared" si="267"/>
        <v>5.1395692797866644E-3</v>
      </c>
      <c r="G1892" s="2">
        <f t="shared" si="267"/>
        <v>2.0191062445697665E-2</v>
      </c>
      <c r="H1892" s="2">
        <f t="shared" si="265"/>
        <v>0.25454674778056613</v>
      </c>
      <c r="I1892" s="2">
        <f t="shared" si="266"/>
        <v>20.289937240751513</v>
      </c>
    </row>
    <row r="1893" spans="1:9" ht="13.5" x14ac:dyDescent="0.25">
      <c r="A1893" s="3">
        <f>TITRES_STAT!B1896</f>
        <v>45061</v>
      </c>
      <c r="B1893" s="5">
        <f>TITRES_STAT!D1896</f>
        <v>2.5920000000000001</v>
      </c>
      <c r="C1893" s="2">
        <f t="shared" si="261"/>
        <v>-2.629999999999999E-2</v>
      </c>
      <c r="D1893" s="2">
        <f t="shared" si="262"/>
        <v>0</v>
      </c>
      <c r="E1893" s="2">
        <f t="shared" si="263"/>
        <v>2.629999999999999E-2</v>
      </c>
      <c r="F1893" s="2">
        <f t="shared" si="267"/>
        <v>4.7724571883733316E-3</v>
      </c>
      <c r="G1893" s="2">
        <f t="shared" si="267"/>
        <v>2.0627415128147832E-2</v>
      </c>
      <c r="H1893" s="2">
        <f t="shared" si="265"/>
        <v>0.23136477152975482</v>
      </c>
      <c r="I1893" s="2">
        <f t="shared" si="266"/>
        <v>18.789295981102711</v>
      </c>
    </row>
    <row r="1894" spans="1:9" ht="13.5" x14ac:dyDescent="0.25">
      <c r="A1894" s="3">
        <f>TITRES_STAT!B1897</f>
        <v>45062</v>
      </c>
      <c r="B1894" s="5">
        <f>TITRES_STAT!D1897</f>
        <v>2.548</v>
      </c>
      <c r="C1894" s="2">
        <f t="shared" si="261"/>
        <v>-4.4000000000000039E-2</v>
      </c>
      <c r="D1894" s="2">
        <f t="shared" si="262"/>
        <v>0</v>
      </c>
      <c r="E1894" s="2">
        <f t="shared" si="263"/>
        <v>4.4000000000000039E-2</v>
      </c>
      <c r="F1894" s="2">
        <f t="shared" si="267"/>
        <v>4.431567389203808E-3</v>
      </c>
      <c r="G1894" s="2">
        <f t="shared" si="267"/>
        <v>2.2296885476137278E-2</v>
      </c>
      <c r="H1894" s="2">
        <f t="shared" si="265"/>
        <v>0.198752753784675</v>
      </c>
      <c r="I1894" s="2">
        <f t="shared" si="266"/>
        <v>16.579962228005499</v>
      </c>
    </row>
    <row r="1895" spans="1:9" ht="13.5" x14ac:dyDescent="0.25">
      <c r="A1895" s="3">
        <f>TITRES_STAT!B1898</f>
        <v>45063</v>
      </c>
      <c r="B1895" s="5">
        <f>TITRES_STAT!D1898</f>
        <v>2.6886000000000001</v>
      </c>
      <c r="C1895" s="2">
        <f t="shared" si="261"/>
        <v>0.14060000000000006</v>
      </c>
      <c r="D1895" s="2">
        <f t="shared" si="262"/>
        <v>0.14060000000000006</v>
      </c>
      <c r="E1895" s="2">
        <f t="shared" si="263"/>
        <v>0</v>
      </c>
      <c r="F1895" s="2">
        <f t="shared" si="267"/>
        <v>1.4157884004260683E-2</v>
      </c>
      <c r="G1895" s="2">
        <f t="shared" si="267"/>
        <v>2.0704250799270327E-2</v>
      </c>
      <c r="H1895" s="2">
        <f t="shared" si="265"/>
        <v>0.68381532572816617</v>
      </c>
      <c r="I1895" s="2">
        <f t="shared" si="266"/>
        <v>40.611064365532499</v>
      </c>
    </row>
    <row r="1896" spans="1:9" ht="13.5" x14ac:dyDescent="0.25">
      <c r="A1896" s="3">
        <f>TITRES_STAT!B1899</f>
        <v>45064</v>
      </c>
      <c r="B1896" s="5">
        <f>TITRES_STAT!D1899</f>
        <v>2.6886000000000001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1.314660657538492E-2</v>
      </c>
      <c r="G1896" s="2">
        <f t="shared" si="267"/>
        <v>1.9225375742179588E-2</v>
      </c>
      <c r="H1896" s="2">
        <f t="shared" si="265"/>
        <v>0.68381532572816617</v>
      </c>
      <c r="I1896" s="2">
        <f t="shared" si="266"/>
        <v>40.611064365532499</v>
      </c>
    </row>
    <row r="1897" spans="1:9" ht="13.5" x14ac:dyDescent="0.25">
      <c r="A1897" s="3">
        <f>TITRES_STAT!B1900</f>
        <v>45065</v>
      </c>
      <c r="B1897" s="5">
        <f>TITRES_STAT!D1900</f>
        <v>2.6798000000000002</v>
      </c>
      <c r="C1897" s="2">
        <f t="shared" si="261"/>
        <v>-8.799999999999919E-3</v>
      </c>
      <c r="D1897" s="2">
        <f t="shared" si="262"/>
        <v>0</v>
      </c>
      <c r="E1897" s="2">
        <f t="shared" si="263"/>
        <v>8.799999999999919E-3</v>
      </c>
      <c r="F1897" s="2">
        <f t="shared" si="267"/>
        <v>1.2207563248571711E-2</v>
      </c>
      <c r="G1897" s="2">
        <f t="shared" si="267"/>
        <v>1.8480706046309612E-2</v>
      </c>
      <c r="H1897" s="2">
        <f t="shared" si="265"/>
        <v>0.66055718964316423</v>
      </c>
      <c r="I1897" s="2">
        <f t="shared" si="266"/>
        <v>39.779249625549525</v>
      </c>
    </row>
    <row r="1898" spans="1:9" ht="13.5" x14ac:dyDescent="0.25">
      <c r="A1898" s="3">
        <f>TITRES_STAT!B1901</f>
        <v>45068</v>
      </c>
      <c r="B1898" s="5">
        <f>TITRES_STAT!D1901</f>
        <v>2.7061999999999999</v>
      </c>
      <c r="C1898" s="2">
        <f t="shared" si="261"/>
        <v>2.6399999999999757E-2</v>
      </c>
      <c r="D1898" s="2">
        <f t="shared" si="262"/>
        <v>2.6399999999999757E-2</v>
      </c>
      <c r="E1898" s="2">
        <f t="shared" si="263"/>
        <v>0</v>
      </c>
      <c r="F1898" s="2">
        <f t="shared" si="267"/>
        <v>1.3221308730816572E-2</v>
      </c>
      <c r="G1898" s="2">
        <f t="shared" si="267"/>
        <v>1.7160655614430354E-2</v>
      </c>
      <c r="H1898" s="2">
        <f t="shared" si="265"/>
        <v>0.77044310123552651</v>
      </c>
      <c r="I1898" s="2">
        <f t="shared" si="266"/>
        <v>43.516964803774989</v>
      </c>
    </row>
    <row r="1899" spans="1:9" ht="13.5" x14ac:dyDescent="0.25">
      <c r="A1899" s="3">
        <f>TITRES_STAT!B1902</f>
        <v>45069</v>
      </c>
      <c r="B1899" s="5">
        <f>TITRES_STAT!D1902</f>
        <v>2.6709999999999998</v>
      </c>
      <c r="C1899" s="2">
        <f t="shared" si="261"/>
        <v>-3.520000000000012E-2</v>
      </c>
      <c r="D1899" s="2">
        <f t="shared" si="262"/>
        <v>0</v>
      </c>
      <c r="E1899" s="2">
        <f t="shared" si="263"/>
        <v>3.520000000000012E-2</v>
      </c>
      <c r="F1899" s="2">
        <f t="shared" si="267"/>
        <v>1.2276929535758246E-2</v>
      </c>
      <c r="G1899" s="2">
        <f t="shared" si="267"/>
        <v>1.8449180213399623E-2</v>
      </c>
      <c r="H1899" s="2">
        <f t="shared" si="265"/>
        <v>0.66544580267265874</v>
      </c>
      <c r="I1899" s="2">
        <f t="shared" si="266"/>
        <v>39.956016677622934</v>
      </c>
    </row>
    <row r="1900" spans="1:9" ht="13.5" x14ac:dyDescent="0.25">
      <c r="A1900" s="3">
        <f>TITRES_STAT!B1903</f>
        <v>45070</v>
      </c>
      <c r="B1900" s="5">
        <f>TITRES_STAT!D1903</f>
        <v>2.6358999999999999</v>
      </c>
      <c r="C1900" s="2">
        <f t="shared" si="261"/>
        <v>-3.5099999999999909E-2</v>
      </c>
      <c r="D1900" s="2">
        <f t="shared" si="262"/>
        <v>0</v>
      </c>
      <c r="E1900" s="2">
        <f t="shared" si="263"/>
        <v>3.5099999999999909E-2</v>
      </c>
      <c r="F1900" s="2">
        <f t="shared" si="267"/>
        <v>1.14000059974898E-2</v>
      </c>
      <c r="G1900" s="2">
        <f t="shared" si="267"/>
        <v>1.9638524483871073E-2</v>
      </c>
      <c r="H1900" s="2">
        <f t="shared" si="265"/>
        <v>0.58049198181118511</v>
      </c>
      <c r="I1900" s="2">
        <f t="shared" si="266"/>
        <v>36.728562276283292</v>
      </c>
    </row>
    <row r="1901" spans="1:9" ht="13.5" x14ac:dyDescent="0.25">
      <c r="A1901" s="3">
        <f>TITRES_STAT!B1904</f>
        <v>45071</v>
      </c>
      <c r="B1901" s="5">
        <f>TITRES_STAT!D1904</f>
        <v>2.6183000000000001</v>
      </c>
      <c r="C1901" s="2">
        <f t="shared" si="261"/>
        <v>-1.7599999999999838E-2</v>
      </c>
      <c r="D1901" s="2">
        <f t="shared" si="262"/>
        <v>0</v>
      </c>
      <c r="E1901" s="2">
        <f t="shared" si="263"/>
        <v>1.7599999999999838E-2</v>
      </c>
      <c r="F1901" s="2">
        <f t="shared" ref="F1901:G1916" si="268">((F1900*13)+D1901)/14</f>
        <v>1.0585719854811956E-2</v>
      </c>
      <c r="G1901" s="2">
        <f t="shared" si="268"/>
        <v>1.9492915592165982E-2</v>
      </c>
      <c r="H1901" s="2">
        <f t="shared" si="265"/>
        <v>0.543054721842958</v>
      </c>
      <c r="I1901" s="2">
        <f t="shared" si="266"/>
        <v>35.193484336988178</v>
      </c>
    </row>
    <row r="1902" spans="1:9" ht="13.5" x14ac:dyDescent="0.25">
      <c r="A1902" s="3">
        <f>TITRES_STAT!B1905</f>
        <v>45072</v>
      </c>
      <c r="B1902" s="5">
        <f>TITRES_STAT!D1905</f>
        <v>2.5920000000000001</v>
      </c>
      <c r="C1902" s="2">
        <f t="shared" si="261"/>
        <v>-2.629999999999999E-2</v>
      </c>
      <c r="D1902" s="2">
        <f t="shared" si="262"/>
        <v>0</v>
      </c>
      <c r="E1902" s="2">
        <f t="shared" si="263"/>
        <v>2.629999999999999E-2</v>
      </c>
      <c r="F1902" s="2">
        <f t="shared" si="268"/>
        <v>9.8295970080396738E-3</v>
      </c>
      <c r="G1902" s="2">
        <f t="shared" si="268"/>
        <v>1.997913590701127E-2</v>
      </c>
      <c r="H1902" s="2">
        <f t="shared" si="265"/>
        <v>0.49199309989128093</v>
      </c>
      <c r="I1902" s="2">
        <f t="shared" si="266"/>
        <v>32.975561343221472</v>
      </c>
    </row>
    <row r="1903" spans="1:9" ht="13.5" x14ac:dyDescent="0.25">
      <c r="A1903" s="3">
        <f>TITRES_STAT!B1906</f>
        <v>45075</v>
      </c>
      <c r="B1903" s="5">
        <f>TITRES_STAT!D1906</f>
        <v>2.6271</v>
      </c>
      <c r="C1903" s="2">
        <f t="shared" si="261"/>
        <v>3.5099999999999909E-2</v>
      </c>
      <c r="D1903" s="2">
        <f t="shared" si="262"/>
        <v>3.5099999999999909E-2</v>
      </c>
      <c r="E1903" s="2">
        <f t="shared" si="263"/>
        <v>0</v>
      </c>
      <c r="F1903" s="2">
        <f t="shared" si="268"/>
        <v>1.1634625793179689E-2</v>
      </c>
      <c r="G1903" s="2">
        <f t="shared" si="268"/>
        <v>1.8552054770796182E-2</v>
      </c>
      <c r="H1903" s="2">
        <f t="shared" si="265"/>
        <v>0.62713407958963119</v>
      </c>
      <c r="I1903" s="2">
        <f t="shared" si="266"/>
        <v>38.542249680358026</v>
      </c>
    </row>
    <row r="1904" spans="1:9" ht="13.5" x14ac:dyDescent="0.25">
      <c r="A1904" s="3">
        <f>TITRES_STAT!B1907</f>
        <v>45076</v>
      </c>
      <c r="B1904" s="5">
        <f>TITRES_STAT!D1907</f>
        <v>2.6271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1.0803581093666855E-2</v>
      </c>
      <c r="G1904" s="2">
        <f t="shared" si="268"/>
        <v>1.7226908001453597E-2</v>
      </c>
      <c r="H1904" s="2">
        <f t="shared" si="265"/>
        <v>0.62713407958963119</v>
      </c>
      <c r="I1904" s="2">
        <f t="shared" si="266"/>
        <v>38.542249680358026</v>
      </c>
    </row>
    <row r="1905" spans="1:9" ht="13.5" x14ac:dyDescent="0.25">
      <c r="A1905" s="3">
        <f>TITRES_STAT!B1908</f>
        <v>45077</v>
      </c>
      <c r="B1905" s="5">
        <f>TITRES_STAT!D1908</f>
        <v>2.6358999999999999</v>
      </c>
      <c r="C1905" s="2">
        <f t="shared" si="261"/>
        <v>8.799999999999919E-3</v>
      </c>
      <c r="D1905" s="2">
        <f t="shared" si="262"/>
        <v>8.799999999999919E-3</v>
      </c>
      <c r="E1905" s="2">
        <f t="shared" si="263"/>
        <v>0</v>
      </c>
      <c r="F1905" s="2">
        <f t="shared" si="268"/>
        <v>1.0660468158404931E-2</v>
      </c>
      <c r="G1905" s="2">
        <f t="shared" si="268"/>
        <v>1.5996414572778339E-2</v>
      </c>
      <c r="H1905" s="2">
        <f t="shared" si="265"/>
        <v>0.66642859935289656</v>
      </c>
      <c r="I1905" s="2">
        <f t="shared" si="266"/>
        <v>39.991428352326793</v>
      </c>
    </row>
    <row r="1906" spans="1:9" ht="13.5" x14ac:dyDescent="0.25">
      <c r="A1906" s="3">
        <f>TITRES_STAT!B1909</f>
        <v>45078</v>
      </c>
      <c r="B1906" s="5">
        <f>TITRES_STAT!D1909</f>
        <v>2.6183000000000001</v>
      </c>
      <c r="C1906" s="2">
        <f t="shared" si="261"/>
        <v>-1.7599999999999838E-2</v>
      </c>
      <c r="D1906" s="2">
        <f t="shared" si="262"/>
        <v>0</v>
      </c>
      <c r="E1906" s="2">
        <f t="shared" si="263"/>
        <v>1.7599999999999838E-2</v>
      </c>
      <c r="F1906" s="2">
        <f t="shared" si="268"/>
        <v>9.8990061470902915E-3</v>
      </c>
      <c r="G1906" s="2">
        <f t="shared" si="268"/>
        <v>1.6110956389008446E-2</v>
      </c>
      <c r="H1906" s="2">
        <f t="shared" si="265"/>
        <v>0.61442697181179129</v>
      </c>
      <c r="I1906" s="2">
        <f t="shared" si="266"/>
        <v>38.058517513632125</v>
      </c>
    </row>
    <row r="1907" spans="1:9" ht="13.5" x14ac:dyDescent="0.25">
      <c r="A1907" s="3">
        <f>TITRES_STAT!B1910</f>
        <v>45079</v>
      </c>
      <c r="B1907" s="5">
        <f>TITRES_STAT!D1910</f>
        <v>2.6271</v>
      </c>
      <c r="C1907" s="2">
        <f t="shared" si="261"/>
        <v>8.799999999999919E-3</v>
      </c>
      <c r="D1907" s="2">
        <f t="shared" si="262"/>
        <v>8.799999999999919E-3</v>
      </c>
      <c r="E1907" s="2">
        <f t="shared" si="263"/>
        <v>0</v>
      </c>
      <c r="F1907" s="2">
        <f t="shared" si="268"/>
        <v>9.8205057080124076E-3</v>
      </c>
      <c r="G1907" s="2">
        <f t="shared" si="268"/>
        <v>1.4960173789793557E-2</v>
      </c>
      <c r="H1907" s="2">
        <f t="shared" si="265"/>
        <v>0.65644329043238514</v>
      </c>
      <c r="I1907" s="2">
        <f t="shared" si="266"/>
        <v>39.629686945759083</v>
      </c>
    </row>
    <row r="1908" spans="1:9" ht="13.5" x14ac:dyDescent="0.25">
      <c r="A1908" s="3">
        <f>TITRES_STAT!B1911</f>
        <v>45082</v>
      </c>
      <c r="B1908" s="5">
        <f>TITRES_STAT!D1911</f>
        <v>2.6271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9.1190410145829508E-3</v>
      </c>
      <c r="G1908" s="2">
        <f t="shared" si="268"/>
        <v>1.3891589947665445E-2</v>
      </c>
      <c r="H1908" s="2">
        <f t="shared" si="265"/>
        <v>0.65644329043238525</v>
      </c>
      <c r="I1908" s="2">
        <f t="shared" si="266"/>
        <v>39.629686945759083</v>
      </c>
    </row>
    <row r="1909" spans="1:9" ht="13.5" x14ac:dyDescent="0.25">
      <c r="A1909" s="3">
        <f>TITRES_STAT!B1912</f>
        <v>45083</v>
      </c>
      <c r="B1909" s="5">
        <f>TITRES_STAT!D1912</f>
        <v>2.7237</v>
      </c>
      <c r="C1909" s="2">
        <f t="shared" si="261"/>
        <v>9.6600000000000019E-2</v>
      </c>
      <c r="D1909" s="2">
        <f t="shared" si="262"/>
        <v>9.6600000000000019E-2</v>
      </c>
      <c r="E1909" s="2">
        <f t="shared" si="263"/>
        <v>0</v>
      </c>
      <c r="F1909" s="2">
        <f t="shared" si="268"/>
        <v>1.5367680942112742E-2</v>
      </c>
      <c r="G1909" s="2">
        <f t="shared" si="268"/>
        <v>1.2899333522832198E-2</v>
      </c>
      <c r="H1909" s="2">
        <f t="shared" si="265"/>
        <v>1.19135464750264</v>
      </c>
      <c r="I1909" s="2">
        <f t="shared" si="266"/>
        <v>54.366126854927742</v>
      </c>
    </row>
    <row r="1910" spans="1:9" ht="13.5" x14ac:dyDescent="0.25">
      <c r="A1910" s="3">
        <f>TITRES_STAT!B1913</f>
        <v>45084</v>
      </c>
      <c r="B1910" s="5">
        <f>TITRES_STAT!D1913</f>
        <v>2.6974</v>
      </c>
      <c r="C1910" s="2">
        <f t="shared" si="261"/>
        <v>-2.629999999999999E-2</v>
      </c>
      <c r="D1910" s="2">
        <f t="shared" si="262"/>
        <v>0</v>
      </c>
      <c r="E1910" s="2">
        <f t="shared" si="263"/>
        <v>2.629999999999999E-2</v>
      </c>
      <c r="F1910" s="2">
        <f t="shared" si="268"/>
        <v>1.4269989446247546E-2</v>
      </c>
      <c r="G1910" s="2">
        <f t="shared" si="268"/>
        <v>1.385652398548704E-2</v>
      </c>
      <c r="H1910" s="2">
        <f t="shared" si="265"/>
        <v>1.029839046300036</v>
      </c>
      <c r="I1910" s="2">
        <f t="shared" si="266"/>
        <v>50.735010156456148</v>
      </c>
    </row>
    <row r="1911" spans="1:9" ht="13.5" x14ac:dyDescent="0.25">
      <c r="A1911" s="3">
        <f>TITRES_STAT!B1914</f>
        <v>45085</v>
      </c>
      <c r="B1911" s="5">
        <f>TITRES_STAT!D1914</f>
        <v>2.7412999999999998</v>
      </c>
      <c r="C1911" s="2">
        <f t="shared" si="261"/>
        <v>4.3899999999999828E-2</v>
      </c>
      <c r="D1911" s="2">
        <f t="shared" si="262"/>
        <v>4.3899999999999828E-2</v>
      </c>
      <c r="E1911" s="2">
        <f t="shared" si="263"/>
        <v>0</v>
      </c>
      <c r="F1911" s="2">
        <f t="shared" si="268"/>
        <v>1.6386418771515567E-2</v>
      </c>
      <c r="G1911" s="2">
        <f t="shared" si="268"/>
        <v>1.2866772272237965E-2</v>
      </c>
      <c r="H1911" s="2">
        <f t="shared" si="265"/>
        <v>1.2735454102091928</v>
      </c>
      <c r="I1911" s="2">
        <f t="shared" si="266"/>
        <v>56.01583344191976</v>
      </c>
    </row>
    <row r="1912" spans="1:9" ht="13.5" x14ac:dyDescent="0.25">
      <c r="A1912" s="3">
        <f>TITRES_STAT!B1915</f>
        <v>45086</v>
      </c>
      <c r="B1912" s="5">
        <f>TITRES_STAT!D1915</f>
        <v>2.7412999999999998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1.5215960287835882E-2</v>
      </c>
      <c r="G1912" s="2">
        <f t="shared" si="268"/>
        <v>1.1947717109935254E-2</v>
      </c>
      <c r="H1912" s="2">
        <f t="shared" si="265"/>
        <v>1.2735454102091928</v>
      </c>
      <c r="I1912" s="2">
        <f t="shared" si="266"/>
        <v>56.01583344191976</v>
      </c>
    </row>
    <row r="1913" spans="1:9" ht="13.5" x14ac:dyDescent="0.25">
      <c r="A1913" s="3">
        <f>TITRES_STAT!B1916</f>
        <v>45089</v>
      </c>
      <c r="B1913" s="5">
        <f>TITRES_STAT!D1916</f>
        <v>2.8028</v>
      </c>
      <c r="C1913" s="2">
        <f t="shared" si="261"/>
        <v>6.150000000000011E-2</v>
      </c>
      <c r="D1913" s="2">
        <f t="shared" si="262"/>
        <v>6.150000000000011E-2</v>
      </c>
      <c r="E1913" s="2">
        <f t="shared" si="263"/>
        <v>0</v>
      </c>
      <c r="F1913" s="2">
        <f t="shared" si="268"/>
        <v>1.852196312441904E-2</v>
      </c>
      <c r="G1913" s="2">
        <f t="shared" si="268"/>
        <v>1.109430874493988E-2</v>
      </c>
      <c r="H1913" s="2">
        <f t="shared" si="265"/>
        <v>1.669501322727017</v>
      </c>
      <c r="I1913" s="2">
        <f t="shared" si="266"/>
        <v>62.539820022323326</v>
      </c>
    </row>
    <row r="1914" spans="1:9" ht="13.5" x14ac:dyDescent="0.25">
      <c r="A1914" s="3">
        <f>TITRES_STAT!B1917</f>
        <v>45090</v>
      </c>
      <c r="B1914" s="5">
        <f>TITRES_STAT!D1917</f>
        <v>2.8028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1.7198965758389109E-2</v>
      </c>
      <c r="G1914" s="2">
        <f t="shared" si="268"/>
        <v>1.0301858120301318E-2</v>
      </c>
      <c r="H1914" s="2">
        <f t="shared" si="265"/>
        <v>1.6695013227270168</v>
      </c>
      <c r="I1914" s="2">
        <f t="shared" si="266"/>
        <v>62.539820022323326</v>
      </c>
    </row>
    <row r="1915" spans="1:9" ht="13.5" x14ac:dyDescent="0.25">
      <c r="A1915" s="3">
        <f>TITRES_STAT!B1918</f>
        <v>45091</v>
      </c>
      <c r="B1915" s="5">
        <f>TITRES_STAT!D1918</f>
        <v>2.8028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1.5970468204218456E-2</v>
      </c>
      <c r="G1915" s="2">
        <f t="shared" si="268"/>
        <v>9.5660111117083658E-3</v>
      </c>
      <c r="H1915" s="2">
        <f t="shared" si="265"/>
        <v>1.6695013227270168</v>
      </c>
      <c r="I1915" s="2">
        <f t="shared" si="266"/>
        <v>62.539820022323326</v>
      </c>
    </row>
    <row r="1916" spans="1:9" ht="13.5" x14ac:dyDescent="0.25">
      <c r="A1916" s="3">
        <f>TITRES_STAT!B1919</f>
        <v>45092</v>
      </c>
      <c r="B1916" s="5">
        <f>TITRES_STAT!D1919</f>
        <v>2.9521999999999999</v>
      </c>
      <c r="C1916" s="2">
        <f t="shared" si="261"/>
        <v>0.14939999999999998</v>
      </c>
      <c r="D1916" s="2">
        <f t="shared" si="262"/>
        <v>0.14939999999999998</v>
      </c>
      <c r="E1916" s="2">
        <f t="shared" si="263"/>
        <v>0</v>
      </c>
      <c r="F1916" s="2">
        <f t="shared" si="268"/>
        <v>2.550114904677428E-2</v>
      </c>
      <c r="G1916" s="2">
        <f t="shared" si="268"/>
        <v>8.8827246037291967E-3</v>
      </c>
      <c r="H1916" s="2">
        <f t="shared" si="265"/>
        <v>2.8708701647767216</v>
      </c>
      <c r="I1916" s="2">
        <f t="shared" si="266"/>
        <v>74.166015458240466</v>
      </c>
    </row>
    <row r="1917" spans="1:9" ht="13.5" x14ac:dyDescent="0.25">
      <c r="A1917" s="3">
        <f>TITRES_STAT!B1920</f>
        <v>45093</v>
      </c>
      <c r="B1917" s="5">
        <f>TITRES_STAT!D1920</f>
        <v>3.0225</v>
      </c>
      <c r="C1917" s="2">
        <f t="shared" si="261"/>
        <v>7.0300000000000029E-2</v>
      </c>
      <c r="D1917" s="2">
        <f t="shared" si="262"/>
        <v>7.0300000000000029E-2</v>
      </c>
      <c r="E1917" s="2">
        <f t="shared" si="263"/>
        <v>0</v>
      </c>
      <c r="F1917" s="2">
        <f t="shared" ref="F1917:G1932" si="269">((F1916*13)+D1917)/14</f>
        <v>2.8701066972004689E-2</v>
      </c>
      <c r="G1917" s="2">
        <f t="shared" si="269"/>
        <v>8.2482442748913979E-3</v>
      </c>
      <c r="H1917" s="2">
        <f t="shared" si="265"/>
        <v>3.4796577326612441</v>
      </c>
      <c r="I1917" s="2">
        <f t="shared" si="266"/>
        <v>77.676865964357347</v>
      </c>
    </row>
    <row r="1918" spans="1:9" ht="13.5" x14ac:dyDescent="0.25">
      <c r="A1918" s="3">
        <f>TITRES_STAT!B1921</f>
        <v>45096</v>
      </c>
      <c r="B1918" s="5">
        <f>TITRES_STAT!D1921</f>
        <v>3.0225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2.6650990759718638E-2</v>
      </c>
      <c r="G1918" s="2">
        <f t="shared" si="269"/>
        <v>7.6590839695420123E-3</v>
      </c>
      <c r="H1918" s="2">
        <f t="shared" si="265"/>
        <v>3.4796577326612437</v>
      </c>
      <c r="I1918" s="2">
        <f t="shared" si="266"/>
        <v>77.676865964357347</v>
      </c>
    </row>
    <row r="1919" spans="1:9" ht="13.5" x14ac:dyDescent="0.25">
      <c r="A1919" s="3">
        <f>TITRES_STAT!B1922</f>
        <v>45097</v>
      </c>
      <c r="B1919" s="5">
        <f>TITRES_STAT!D1922</f>
        <v>3.0137</v>
      </c>
      <c r="C1919" s="2">
        <f t="shared" si="261"/>
        <v>-8.799999999999919E-3</v>
      </c>
      <c r="D1919" s="2">
        <f t="shared" si="262"/>
        <v>0</v>
      </c>
      <c r="E1919" s="2">
        <f t="shared" si="263"/>
        <v>8.799999999999919E-3</v>
      </c>
      <c r="F1919" s="2">
        <f t="shared" si="269"/>
        <v>2.4747348562595878E-2</v>
      </c>
      <c r="G1919" s="2">
        <f t="shared" si="269"/>
        <v>7.7405779717175773E-3</v>
      </c>
      <c r="H1919" s="2">
        <f t="shared" si="265"/>
        <v>3.1970931179838789</v>
      </c>
      <c r="I1919" s="2">
        <f t="shared" si="266"/>
        <v>76.173985854277134</v>
      </c>
    </row>
    <row r="1920" spans="1:9" ht="13.5" x14ac:dyDescent="0.25">
      <c r="A1920" s="3">
        <f>TITRES_STAT!B1923</f>
        <v>45098</v>
      </c>
      <c r="B1920" s="5">
        <f>TITRES_STAT!D1923</f>
        <v>3.0049000000000001</v>
      </c>
      <c r="C1920" s="2">
        <f t="shared" si="261"/>
        <v>-8.799999999999919E-3</v>
      </c>
      <c r="D1920" s="2">
        <f t="shared" si="262"/>
        <v>0</v>
      </c>
      <c r="E1920" s="2">
        <f t="shared" si="263"/>
        <v>8.799999999999919E-3</v>
      </c>
      <c r="F1920" s="2">
        <f t="shared" si="269"/>
        <v>2.2979680808124743E-2</v>
      </c>
      <c r="G1920" s="2">
        <f t="shared" si="269"/>
        <v>7.8162509737377452E-3</v>
      </c>
      <c r="H1920" s="2">
        <f t="shared" si="265"/>
        <v>2.9399875829647035</v>
      </c>
      <c r="I1920" s="2">
        <f t="shared" si="266"/>
        <v>74.61920935173265</v>
      </c>
    </row>
    <row r="1921" spans="1:9" ht="13.5" x14ac:dyDescent="0.25">
      <c r="A1921" s="3">
        <f>TITRES_STAT!B1924</f>
        <v>45099</v>
      </c>
      <c r="B1921" s="5">
        <f>TITRES_STAT!D1924</f>
        <v>2.9872999999999998</v>
      </c>
      <c r="C1921" s="2">
        <f t="shared" si="261"/>
        <v>-1.7600000000000282E-2</v>
      </c>
      <c r="D1921" s="2">
        <f t="shared" si="262"/>
        <v>0</v>
      </c>
      <c r="E1921" s="2">
        <f t="shared" si="263"/>
        <v>1.7600000000000282E-2</v>
      </c>
      <c r="F1921" s="2">
        <f t="shared" si="269"/>
        <v>2.1338275036115833E-2</v>
      </c>
      <c r="G1921" s="2">
        <f t="shared" si="269"/>
        <v>8.5150901898993544E-3</v>
      </c>
      <c r="H1921" s="2">
        <f t="shared" si="265"/>
        <v>2.505936468110157</v>
      </c>
      <c r="I1921" s="2">
        <f t="shared" si="266"/>
        <v>71.476950335639117</v>
      </c>
    </row>
    <row r="1922" spans="1:9" ht="13.5" x14ac:dyDescent="0.25">
      <c r="A1922" s="3">
        <f>TITRES_STAT!B1925</f>
        <v>45100</v>
      </c>
      <c r="B1922" s="5">
        <f>TITRES_STAT!D1925</f>
        <v>2.9521999999999999</v>
      </c>
      <c r="C1922" s="2">
        <f t="shared" si="261"/>
        <v>-3.5099999999999909E-2</v>
      </c>
      <c r="D1922" s="2">
        <f t="shared" si="262"/>
        <v>0</v>
      </c>
      <c r="E1922" s="2">
        <f t="shared" si="263"/>
        <v>3.5099999999999909E-2</v>
      </c>
      <c r="F1922" s="2">
        <f t="shared" si="269"/>
        <v>1.981411253353613E-2</v>
      </c>
      <c r="G1922" s="2">
        <f t="shared" si="269"/>
        <v>1.0414012319192253E-2</v>
      </c>
      <c r="H1922" s="2">
        <f t="shared" si="265"/>
        <v>1.9026396288220428</v>
      </c>
      <c r="I1922" s="2">
        <f t="shared" si="266"/>
        <v>65.548599623928425</v>
      </c>
    </row>
    <row r="1923" spans="1:9" ht="13.5" x14ac:dyDescent="0.25">
      <c r="A1923" s="3">
        <f>TITRES_STAT!B1926</f>
        <v>45103</v>
      </c>
      <c r="B1923" s="5">
        <f>TITRES_STAT!D1926</f>
        <v>2.9698000000000002</v>
      </c>
      <c r="C1923" s="2">
        <f t="shared" ref="C1923:C1986" si="270">B1923-B1922</f>
        <v>1.7600000000000282E-2</v>
      </c>
      <c r="D1923" s="2">
        <f t="shared" ref="D1923:D1986" si="271">IF(C1923&gt;0,C1923,0)</f>
        <v>1.7600000000000282E-2</v>
      </c>
      <c r="E1923" s="2">
        <f t="shared" ref="E1923:E1986" si="272">IF(C1923&lt;0,-C1923,0)</f>
        <v>0</v>
      </c>
      <c r="F1923" s="2">
        <f t="shared" si="269"/>
        <v>1.9655961638283568E-2</v>
      </c>
      <c r="G1923" s="2">
        <f t="shared" si="269"/>
        <v>9.6701542963928046E-3</v>
      </c>
      <c r="H1923" s="2">
        <f t="shared" si="265"/>
        <v>2.0326419864485206</v>
      </c>
      <c r="I1923" s="2">
        <f t="shared" si="266"/>
        <v>67.025451587475899</v>
      </c>
    </row>
    <row r="1924" spans="1:9" ht="13.5" x14ac:dyDescent="0.25">
      <c r="A1924" s="3">
        <f>TITRES_STAT!B1927</f>
        <v>45104</v>
      </c>
      <c r="B1924" s="5">
        <f>TITRES_STAT!D1927</f>
        <v>2.9698000000000002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1.825196437840617E-2</v>
      </c>
      <c r="G1924" s="2">
        <f t="shared" si="269"/>
        <v>8.9794289895076037E-3</v>
      </c>
      <c r="H1924" s="2">
        <f t="shared" si="265"/>
        <v>2.032641986448521</v>
      </c>
      <c r="I1924" s="2">
        <f t="shared" si="266"/>
        <v>67.025451587475914</v>
      </c>
    </row>
    <row r="1925" spans="1:9" ht="13.5" x14ac:dyDescent="0.25">
      <c r="A1925" s="3">
        <f>TITRES_STAT!B1928</f>
        <v>45107</v>
      </c>
      <c r="B1925" s="5">
        <f>TITRES_STAT!D1928</f>
        <v>2.9698000000000002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1.6948252637091443E-2</v>
      </c>
      <c r="G1925" s="2">
        <f t="shared" si="269"/>
        <v>8.3380412045427742E-3</v>
      </c>
      <c r="H1925" s="2">
        <f t="shared" si="265"/>
        <v>2.032641986448521</v>
      </c>
      <c r="I1925" s="2">
        <f t="shared" si="266"/>
        <v>67.025451587475914</v>
      </c>
    </row>
    <row r="1926" spans="1:9" ht="13.5" x14ac:dyDescent="0.25">
      <c r="A1926" s="3">
        <f>TITRES_STAT!B1929</f>
        <v>45110</v>
      </c>
      <c r="B1926" s="5">
        <f>TITRES_STAT!D1929</f>
        <v>2.9521999999999999</v>
      </c>
      <c r="C1926" s="2">
        <f t="shared" si="270"/>
        <v>-1.7600000000000282E-2</v>
      </c>
      <c r="D1926" s="2">
        <f t="shared" si="271"/>
        <v>0</v>
      </c>
      <c r="E1926" s="2">
        <f t="shared" si="272"/>
        <v>1.7600000000000282E-2</v>
      </c>
      <c r="F1926" s="2">
        <f t="shared" si="269"/>
        <v>1.5737663163013484E-2</v>
      </c>
      <c r="G1926" s="2">
        <f t="shared" si="269"/>
        <v>8.9996096899325941E-3</v>
      </c>
      <c r="H1926" s="2">
        <f t="shared" si="265"/>
        <v>1.7487050778011415</v>
      </c>
      <c r="I1926" s="2">
        <f t="shared" si="266"/>
        <v>63.619232631535667</v>
      </c>
    </row>
    <row r="1927" spans="1:9" ht="13.5" x14ac:dyDescent="0.25">
      <c r="A1927" s="3">
        <f>TITRES_STAT!B1930</f>
        <v>45111</v>
      </c>
      <c r="B1927" s="5">
        <f>TITRES_STAT!D1930</f>
        <v>2.9609999999999999</v>
      </c>
      <c r="C1927" s="2">
        <f t="shared" si="270"/>
        <v>8.799999999999919E-3</v>
      </c>
      <c r="D1927" s="2">
        <f t="shared" si="271"/>
        <v>8.799999999999919E-3</v>
      </c>
      <c r="E1927" s="2">
        <f t="shared" si="272"/>
        <v>0</v>
      </c>
      <c r="F1927" s="2">
        <f t="shared" si="269"/>
        <v>1.5242115794226799E-2</v>
      </c>
      <c r="G1927" s="2">
        <f t="shared" si="269"/>
        <v>8.3567804263659801E-3</v>
      </c>
      <c r="H1927" s="2">
        <f t="shared" si="265"/>
        <v>1.8239220150067972</v>
      </c>
      <c r="I1927" s="2">
        <f t="shared" si="266"/>
        <v>64.588257229277872</v>
      </c>
    </row>
    <row r="1928" spans="1:9" ht="13.5" x14ac:dyDescent="0.25">
      <c r="A1928" s="3">
        <f>TITRES_STAT!B1931</f>
        <v>45112</v>
      </c>
      <c r="B1928" s="5">
        <f>TITRES_STAT!D1931</f>
        <v>3.0137</v>
      </c>
      <c r="C1928" s="2">
        <f t="shared" si="270"/>
        <v>5.2700000000000191E-2</v>
      </c>
      <c r="D1928" s="2">
        <f t="shared" si="271"/>
        <v>5.2700000000000191E-2</v>
      </c>
      <c r="E1928" s="2">
        <f t="shared" si="272"/>
        <v>0</v>
      </c>
      <c r="F1928" s="2">
        <f t="shared" si="269"/>
        <v>1.7917678951782041E-2</v>
      </c>
      <c r="G1928" s="2">
        <f t="shared" si="269"/>
        <v>7.7598675387684102E-3</v>
      </c>
      <c r="H1928" s="2">
        <f t="shared" si="265"/>
        <v>2.3090186607264953</v>
      </c>
      <c r="I1928" s="2">
        <f t="shared" si="266"/>
        <v>69.779559968378962</v>
      </c>
    </row>
    <row r="1929" spans="1:9" ht="13.5" x14ac:dyDescent="0.25">
      <c r="A1929" s="3">
        <f>TITRES_STAT!B1932</f>
        <v>45113</v>
      </c>
      <c r="B1929" s="5">
        <f>TITRES_STAT!D1932</f>
        <v>3.0312999999999999</v>
      </c>
      <c r="C1929" s="2">
        <f t="shared" si="270"/>
        <v>1.7599999999999838E-2</v>
      </c>
      <c r="D1929" s="2">
        <f t="shared" si="271"/>
        <v>1.7599999999999838E-2</v>
      </c>
      <c r="E1929" s="2">
        <f t="shared" si="272"/>
        <v>0</v>
      </c>
      <c r="F1929" s="2">
        <f t="shared" si="269"/>
        <v>1.789498759808331E-2</v>
      </c>
      <c r="G1929" s="2">
        <f t="shared" si="269"/>
        <v>7.2055912859992381E-3</v>
      </c>
      <c r="H1929" s="2">
        <f t="shared" si="265"/>
        <v>2.4834863493928681</v>
      </c>
      <c r="I1929" s="2">
        <f t="shared" si="266"/>
        <v>71.293127065811859</v>
      </c>
    </row>
    <row r="1930" spans="1:9" ht="13.5" x14ac:dyDescent="0.25">
      <c r="A1930" s="3">
        <f>TITRES_STAT!B1933</f>
        <v>45114</v>
      </c>
      <c r="B1930" s="5">
        <f>TITRES_STAT!D1933</f>
        <v>3.1191</v>
      </c>
      <c r="C1930" s="2">
        <f t="shared" si="270"/>
        <v>8.78000000000001E-2</v>
      </c>
      <c r="D1930" s="2">
        <f t="shared" si="271"/>
        <v>8.78000000000001E-2</v>
      </c>
      <c r="E1930" s="2">
        <f t="shared" si="272"/>
        <v>0</v>
      </c>
      <c r="F1930" s="2">
        <f t="shared" si="269"/>
        <v>2.2888202769648796E-2</v>
      </c>
      <c r="G1930" s="2">
        <f t="shared" si="269"/>
        <v>6.6909061941421493E-3</v>
      </c>
      <c r="H1930" s="2">
        <f t="shared" si="265"/>
        <v>3.4207926558120465</v>
      </c>
      <c r="I1930" s="2">
        <f t="shared" si="266"/>
        <v>77.379622211295228</v>
      </c>
    </row>
    <row r="1931" spans="1:9" ht="13.5" x14ac:dyDescent="0.25">
      <c r="A1931" s="3">
        <f>TITRES_STAT!B1934</f>
        <v>45117</v>
      </c>
      <c r="B1931" s="5">
        <f>TITRES_STAT!D1934</f>
        <v>3.2509000000000001</v>
      </c>
      <c r="C1931" s="2">
        <f t="shared" si="270"/>
        <v>0.13180000000000014</v>
      </c>
      <c r="D1931" s="2">
        <f t="shared" si="271"/>
        <v>0.13180000000000014</v>
      </c>
      <c r="E1931" s="2">
        <f t="shared" si="272"/>
        <v>0</v>
      </c>
      <c r="F1931" s="2">
        <f t="shared" si="269"/>
        <v>3.0667616857531034E-2</v>
      </c>
      <c r="G1931" s="2">
        <f t="shared" si="269"/>
        <v>6.2129843231319964E-3</v>
      </c>
      <c r="H1931" s="2">
        <f t="shared" si="265"/>
        <v>4.9360525091541412</v>
      </c>
      <c r="I1931" s="2">
        <f t="shared" si="266"/>
        <v>83.153787833617145</v>
      </c>
    </row>
    <row r="1932" spans="1:9" ht="13.5" x14ac:dyDescent="0.25">
      <c r="A1932" s="3">
        <f>TITRES_STAT!B1935</f>
        <v>45118</v>
      </c>
      <c r="B1932" s="5">
        <f>TITRES_STAT!D1935</f>
        <v>3.2421000000000002</v>
      </c>
      <c r="C1932" s="2">
        <f t="shared" si="270"/>
        <v>-8.799999999999919E-3</v>
      </c>
      <c r="D1932" s="2">
        <f t="shared" si="271"/>
        <v>0</v>
      </c>
      <c r="E1932" s="2">
        <f t="shared" si="272"/>
        <v>8.799999999999919E-3</v>
      </c>
      <c r="F1932" s="2">
        <f t="shared" si="269"/>
        <v>2.8477072796278816E-2</v>
      </c>
      <c r="G1932" s="2">
        <f t="shared" si="269"/>
        <v>6.3977711571939905E-3</v>
      </c>
      <c r="H1932" s="2">
        <f t="shared" si="265"/>
        <v>4.4510927472386532</v>
      </c>
      <c r="I1932" s="2">
        <f t="shared" si="266"/>
        <v>81.655054383241463</v>
      </c>
    </row>
    <row r="1933" spans="1:9" ht="13.5" x14ac:dyDescent="0.25">
      <c r="A1933" s="3">
        <f>TITRES_STAT!B1936</f>
        <v>45119</v>
      </c>
      <c r="B1933" s="5">
        <f>TITRES_STAT!D1936</f>
        <v>3.2421000000000002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2.6442996167973187E-2</v>
      </c>
      <c r="G1933" s="2">
        <f t="shared" si="273"/>
        <v>5.9407875031087052E-3</v>
      </c>
      <c r="H1933" s="2">
        <f t="shared" si="265"/>
        <v>4.4510927472386532</v>
      </c>
      <c r="I1933" s="2">
        <f t="shared" si="266"/>
        <v>81.655054383241463</v>
      </c>
    </row>
    <row r="1934" spans="1:9" ht="13.5" x14ac:dyDescent="0.25">
      <c r="A1934" s="3">
        <f>TITRES_STAT!B1937</f>
        <v>45120</v>
      </c>
      <c r="B1934" s="5">
        <f>TITRES_STAT!D1937</f>
        <v>3.2246000000000001</v>
      </c>
      <c r="C1934" s="2">
        <f t="shared" si="270"/>
        <v>-1.7500000000000071E-2</v>
      </c>
      <c r="D1934" s="2">
        <f t="shared" si="271"/>
        <v>0</v>
      </c>
      <c r="E1934" s="2">
        <f t="shared" si="272"/>
        <v>1.7500000000000071E-2</v>
      </c>
      <c r="F1934" s="2">
        <f t="shared" si="273"/>
        <v>2.4554210727403675E-2</v>
      </c>
      <c r="G1934" s="2">
        <f t="shared" si="273"/>
        <v>6.7664455386009454E-3</v>
      </c>
      <c r="H1934" s="2">
        <f t="shared" si="265"/>
        <v>3.6288196790069183</v>
      </c>
      <c r="I1934" s="2">
        <f t="shared" si="266"/>
        <v>78.396220433141963</v>
      </c>
    </row>
    <row r="1935" spans="1:9" ht="13.5" x14ac:dyDescent="0.25">
      <c r="A1935" s="3">
        <f>TITRES_STAT!B1938</f>
        <v>45121</v>
      </c>
      <c r="B1935" s="5">
        <f>TITRES_STAT!D1938</f>
        <v>3.2158000000000002</v>
      </c>
      <c r="C1935" s="2">
        <f t="shared" si="270"/>
        <v>-8.799999999999919E-3</v>
      </c>
      <c r="D1935" s="2">
        <f t="shared" si="271"/>
        <v>0</v>
      </c>
      <c r="E1935" s="2">
        <f t="shared" si="272"/>
        <v>8.799999999999919E-3</v>
      </c>
      <c r="F1935" s="2">
        <f t="shared" si="273"/>
        <v>2.2800338532589125E-2</v>
      </c>
      <c r="G1935" s="2">
        <f t="shared" si="273"/>
        <v>6.911699428700872E-3</v>
      </c>
      <c r="H1935" s="2">
        <f t="shared" si="265"/>
        <v>3.2988035385205827</v>
      </c>
      <c r="I1935" s="2">
        <f t="shared" si="266"/>
        <v>76.737713388406064</v>
      </c>
    </row>
    <row r="1936" spans="1:9" ht="13.5" x14ac:dyDescent="0.25">
      <c r="A1936" s="3">
        <f>TITRES_STAT!B1939</f>
        <v>45124</v>
      </c>
      <c r="B1936" s="5">
        <f>TITRES_STAT!D1939</f>
        <v>3.1981999999999999</v>
      </c>
      <c r="C1936" s="2">
        <f t="shared" si="270"/>
        <v>-1.7600000000000282E-2</v>
      </c>
      <c r="D1936" s="2">
        <f t="shared" si="271"/>
        <v>0</v>
      </c>
      <c r="E1936" s="2">
        <f t="shared" si="272"/>
        <v>1.7600000000000282E-2</v>
      </c>
      <c r="F1936" s="2">
        <f t="shared" si="273"/>
        <v>2.1171742923118471E-2</v>
      </c>
      <c r="G1936" s="2">
        <f t="shared" si="273"/>
        <v>7.6751494695079725E-3</v>
      </c>
      <c r="H1936" s="2">
        <f t="shared" si="265"/>
        <v>2.7584795588972053</v>
      </c>
      <c r="I1936" s="2">
        <f t="shared" si="266"/>
        <v>73.393496377204855</v>
      </c>
    </row>
    <row r="1937" spans="1:9" ht="13.5" x14ac:dyDescent="0.25">
      <c r="A1937" s="3">
        <f>TITRES_STAT!B1940</f>
        <v>45125</v>
      </c>
      <c r="B1937" s="5">
        <f>TITRES_STAT!D1940</f>
        <v>3.1981999999999999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1.9659475571467154E-2</v>
      </c>
      <c r="G1937" s="2">
        <f t="shared" si="273"/>
        <v>7.1269245074002605E-3</v>
      </c>
      <c r="H1937" s="2">
        <f t="shared" ref="H1937:H2000" si="274">F1937/G1937</f>
        <v>2.7584795588972053</v>
      </c>
      <c r="I1937" s="2">
        <f t="shared" ref="I1937:I2000" si="275">IF(G1937=0,100,100-(100/(1+H1937)))</f>
        <v>73.393496377204855</v>
      </c>
    </row>
    <row r="1938" spans="1:9" ht="13.5" x14ac:dyDescent="0.25">
      <c r="A1938" s="3">
        <f>TITRES_STAT!B1941</f>
        <v>45127</v>
      </c>
      <c r="B1938" s="5">
        <f>TITRES_STAT!D1941</f>
        <v>3.2860999999999998</v>
      </c>
      <c r="C1938" s="2">
        <f t="shared" si="270"/>
        <v>8.7899999999999867E-2</v>
      </c>
      <c r="D1938" s="2">
        <f t="shared" si="271"/>
        <v>8.7899999999999867E-2</v>
      </c>
      <c r="E1938" s="2">
        <f t="shared" si="272"/>
        <v>0</v>
      </c>
      <c r="F1938" s="2">
        <f t="shared" si="273"/>
        <v>2.4533798744933777E-2</v>
      </c>
      <c r="G1938" s="2">
        <f t="shared" si="273"/>
        <v>6.6178584711573856E-3</v>
      </c>
      <c r="H1938" s="2">
        <f t="shared" si="274"/>
        <v>3.7072111547654636</v>
      </c>
      <c r="I1938" s="2">
        <f t="shared" si="275"/>
        <v>78.755998676889078</v>
      </c>
    </row>
    <row r="1939" spans="1:9" ht="13.5" x14ac:dyDescent="0.25">
      <c r="A1939" s="3">
        <f>TITRES_STAT!B1942</f>
        <v>45128</v>
      </c>
      <c r="B1939" s="5">
        <f>TITRES_STAT!D1942</f>
        <v>3.2949000000000002</v>
      </c>
      <c r="C1939" s="2">
        <f t="shared" si="270"/>
        <v>8.8000000000003631E-3</v>
      </c>
      <c r="D1939" s="2">
        <f t="shared" si="271"/>
        <v>8.8000000000003631E-3</v>
      </c>
      <c r="E1939" s="2">
        <f t="shared" si="272"/>
        <v>0</v>
      </c>
      <c r="F1939" s="2">
        <f t="shared" si="273"/>
        <v>2.3409955977438533E-2</v>
      </c>
      <c r="G1939" s="2">
        <f t="shared" si="273"/>
        <v>6.1451542946461433E-3</v>
      </c>
      <c r="H1939" s="2">
        <f t="shared" si="274"/>
        <v>3.809498485308016</v>
      </c>
      <c r="I1939" s="2">
        <f t="shared" si="275"/>
        <v>79.207811312244189</v>
      </c>
    </row>
    <row r="1940" spans="1:9" ht="13.5" x14ac:dyDescent="0.25">
      <c r="A1940" s="3">
        <f>TITRES_STAT!B1943</f>
        <v>45131</v>
      </c>
      <c r="B1940" s="5">
        <f>TITRES_STAT!D1943</f>
        <v>3.2860999999999998</v>
      </c>
      <c r="C1940" s="2">
        <f t="shared" si="270"/>
        <v>-8.8000000000003631E-3</v>
      </c>
      <c r="D1940" s="2">
        <f t="shared" si="271"/>
        <v>0</v>
      </c>
      <c r="E1940" s="2">
        <f t="shared" si="272"/>
        <v>8.8000000000003631E-3</v>
      </c>
      <c r="F1940" s="2">
        <f t="shared" si="273"/>
        <v>2.1737816264764349E-2</v>
      </c>
      <c r="G1940" s="2">
        <f t="shared" si="273"/>
        <v>6.3347861307428725E-3</v>
      </c>
      <c r="H1940" s="2">
        <f t="shared" si="274"/>
        <v>3.4314996301564458</v>
      </c>
      <c r="I1940" s="2">
        <f t="shared" si="275"/>
        <v>77.434275449444257</v>
      </c>
    </row>
    <row r="1941" spans="1:9" ht="13.5" x14ac:dyDescent="0.25">
      <c r="A1941" s="3">
        <f>TITRES_STAT!B1944</f>
        <v>45133</v>
      </c>
      <c r="B1941" s="5">
        <f>TITRES_STAT!D1944</f>
        <v>3.2509000000000001</v>
      </c>
      <c r="C1941" s="2">
        <f t="shared" si="270"/>
        <v>-3.5199999999999676E-2</v>
      </c>
      <c r="D1941" s="2">
        <f t="shared" si="271"/>
        <v>0</v>
      </c>
      <c r="E1941" s="2">
        <f t="shared" si="272"/>
        <v>3.5199999999999676E-2</v>
      </c>
      <c r="F1941" s="2">
        <f t="shared" si="273"/>
        <v>2.018511510299547E-2</v>
      </c>
      <c r="G1941" s="2">
        <f t="shared" si="273"/>
        <v>8.3965871214040731E-3</v>
      </c>
      <c r="H1941" s="2">
        <f t="shared" si="274"/>
        <v>2.4039666129993211</v>
      </c>
      <c r="I1941" s="2">
        <f t="shared" si="275"/>
        <v>70.622508570409423</v>
      </c>
    </row>
    <row r="1942" spans="1:9" ht="13.5" x14ac:dyDescent="0.25">
      <c r="A1942" s="3">
        <f>TITRES_STAT!B1945</f>
        <v>45134</v>
      </c>
      <c r="B1942" s="5">
        <f>TITRES_STAT!D1945</f>
        <v>3.3847999999999998</v>
      </c>
      <c r="C1942" s="2">
        <f t="shared" si="270"/>
        <v>0.13389999999999969</v>
      </c>
      <c r="D1942" s="2">
        <f t="shared" si="271"/>
        <v>0.13389999999999969</v>
      </c>
      <c r="E1942" s="2">
        <f t="shared" si="272"/>
        <v>0</v>
      </c>
      <c r="F1942" s="2">
        <f t="shared" si="273"/>
        <v>2.8307606881352913E-2</v>
      </c>
      <c r="G1942" s="2">
        <f t="shared" si="273"/>
        <v>7.7968308984466394E-3</v>
      </c>
      <c r="H1942" s="2">
        <f t="shared" si="274"/>
        <v>3.6306554868328145</v>
      </c>
      <c r="I1942" s="2">
        <f t="shared" si="275"/>
        <v>78.404785179042534</v>
      </c>
    </row>
    <row r="1943" spans="1:9" ht="13.5" x14ac:dyDescent="0.25">
      <c r="A1943" s="3">
        <f>TITRES_STAT!B1946</f>
        <v>45135</v>
      </c>
      <c r="B1943" s="5">
        <f>TITRES_STAT!D1946</f>
        <v>3.3401000000000001</v>
      </c>
      <c r="C1943" s="2">
        <f t="shared" si="270"/>
        <v>-4.469999999999974E-2</v>
      </c>
      <c r="D1943" s="2">
        <f t="shared" si="271"/>
        <v>0</v>
      </c>
      <c r="E1943" s="2">
        <f t="shared" si="272"/>
        <v>4.469999999999974E-2</v>
      </c>
      <c r="F1943" s="2">
        <f t="shared" si="273"/>
        <v>2.6285634961256275E-2</v>
      </c>
      <c r="G1943" s="2">
        <f t="shared" si="273"/>
        <v>1.0432771548557577E-2</v>
      </c>
      <c r="H1943" s="2">
        <f t="shared" si="274"/>
        <v>2.5195255967136077</v>
      </c>
      <c r="I1943" s="2">
        <f t="shared" si="275"/>
        <v>71.587079777633662</v>
      </c>
    </row>
    <row r="1944" spans="1:9" ht="13.5" x14ac:dyDescent="0.25">
      <c r="A1944" s="3">
        <f>TITRES_STAT!B1947</f>
        <v>45138</v>
      </c>
      <c r="B1944" s="5">
        <f>TITRES_STAT!D1947</f>
        <v>3.3401000000000001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2.4408089606880824E-2</v>
      </c>
      <c r="G1944" s="2">
        <f t="shared" si="273"/>
        <v>9.687573580803464E-3</v>
      </c>
      <c r="H1944" s="2">
        <f t="shared" si="274"/>
        <v>2.5195255967136072</v>
      </c>
      <c r="I1944" s="2">
        <f t="shared" si="275"/>
        <v>71.587079777633662</v>
      </c>
    </row>
    <row r="1945" spans="1:9" ht="13.5" x14ac:dyDescent="0.25">
      <c r="A1945" s="3">
        <f>TITRES_STAT!B1948</f>
        <v>45139</v>
      </c>
      <c r="B1945" s="5">
        <f>TITRES_STAT!D1948</f>
        <v>3.3132000000000001</v>
      </c>
      <c r="C1945" s="2">
        <f t="shared" si="270"/>
        <v>-2.6899999999999924E-2</v>
      </c>
      <c r="D1945" s="2">
        <f t="shared" si="271"/>
        <v>0</v>
      </c>
      <c r="E1945" s="2">
        <f t="shared" si="272"/>
        <v>2.6899999999999924E-2</v>
      </c>
      <c r="F1945" s="2">
        <f t="shared" si="273"/>
        <v>2.2664654634960764E-2</v>
      </c>
      <c r="G1945" s="2">
        <f t="shared" si="273"/>
        <v>1.0917032610746068E-2</v>
      </c>
      <c r="H1945" s="2">
        <f t="shared" si="274"/>
        <v>2.076081976035415</v>
      </c>
      <c r="I1945" s="2">
        <f t="shared" si="275"/>
        <v>67.491113442664414</v>
      </c>
    </row>
    <row r="1946" spans="1:9" ht="13.5" x14ac:dyDescent="0.25">
      <c r="A1946" s="3">
        <f>TITRES_STAT!B1949</f>
        <v>45140</v>
      </c>
      <c r="B1946" s="5">
        <f>TITRES_STAT!D1949</f>
        <v>3.3490000000000002</v>
      </c>
      <c r="C1946" s="2">
        <f t="shared" si="270"/>
        <v>3.5800000000000054E-2</v>
      </c>
      <c r="D1946" s="2">
        <f t="shared" si="271"/>
        <v>3.5800000000000054E-2</v>
      </c>
      <c r="E1946" s="2">
        <f t="shared" si="272"/>
        <v>0</v>
      </c>
      <c r="F1946" s="2">
        <f t="shared" si="273"/>
        <v>2.3602893589606429E-2</v>
      </c>
      <c r="G1946" s="2">
        <f t="shared" si="273"/>
        <v>1.013724456712135E-2</v>
      </c>
      <c r="H1946" s="2">
        <f t="shared" si="274"/>
        <v>2.3283342365201403</v>
      </c>
      <c r="I1946" s="2">
        <f t="shared" si="275"/>
        <v>69.954940551717968</v>
      </c>
    </row>
    <row r="1947" spans="1:9" ht="13.5" x14ac:dyDescent="0.25">
      <c r="A1947" s="3">
        <f>TITRES_STAT!B1950</f>
        <v>45141</v>
      </c>
      <c r="B1947" s="5">
        <f>TITRES_STAT!D1950</f>
        <v>3.3311000000000002</v>
      </c>
      <c r="C1947" s="2">
        <f t="shared" si="270"/>
        <v>-1.7900000000000027E-2</v>
      </c>
      <c r="D1947" s="2">
        <f t="shared" si="271"/>
        <v>0</v>
      </c>
      <c r="E1947" s="2">
        <f t="shared" si="272"/>
        <v>1.7900000000000027E-2</v>
      </c>
      <c r="F1947" s="2">
        <f t="shared" si="273"/>
        <v>2.1916972618920255E-2</v>
      </c>
      <c r="G1947" s="2">
        <f t="shared" si="273"/>
        <v>1.0691727098041255E-2</v>
      </c>
      <c r="H1947" s="2">
        <f t="shared" si="274"/>
        <v>2.0499001160378931</v>
      </c>
      <c r="I1947" s="2">
        <f t="shared" si="275"/>
        <v>67.212040986473554</v>
      </c>
    </row>
    <row r="1948" spans="1:9" ht="13.5" x14ac:dyDescent="0.25">
      <c r="A1948" s="3">
        <f>TITRES_STAT!B1951</f>
        <v>45142</v>
      </c>
      <c r="B1948" s="5">
        <f>TITRES_STAT!D1951</f>
        <v>3.3490000000000002</v>
      </c>
      <c r="C1948" s="2">
        <f t="shared" si="270"/>
        <v>1.7900000000000027E-2</v>
      </c>
      <c r="D1948" s="2">
        <f t="shared" si="271"/>
        <v>1.7900000000000027E-2</v>
      </c>
      <c r="E1948" s="2">
        <f t="shared" si="272"/>
        <v>0</v>
      </c>
      <c r="F1948" s="2">
        <f t="shared" si="273"/>
        <v>2.1630046003283093E-2</v>
      </c>
      <c r="G1948" s="2">
        <f t="shared" si="273"/>
        <v>9.9280323053240228E-3</v>
      </c>
      <c r="H1948" s="2">
        <f t="shared" si="274"/>
        <v>2.1786840874483988</v>
      </c>
      <c r="I1948" s="2">
        <f t="shared" si="275"/>
        <v>68.540440871470111</v>
      </c>
    </row>
    <row r="1949" spans="1:9" ht="13.5" x14ac:dyDescent="0.25">
      <c r="A1949" s="3">
        <f>TITRES_STAT!B1952</f>
        <v>45145</v>
      </c>
      <c r="B1949" s="5">
        <f>TITRES_STAT!D1952</f>
        <v>3.3401000000000001</v>
      </c>
      <c r="C1949" s="2">
        <f t="shared" si="270"/>
        <v>-8.90000000000013E-3</v>
      </c>
      <c r="D1949" s="2">
        <f t="shared" si="271"/>
        <v>0</v>
      </c>
      <c r="E1949" s="2">
        <f t="shared" si="272"/>
        <v>8.90000000000013E-3</v>
      </c>
      <c r="F1949" s="2">
        <f t="shared" ref="F1949:G1964" si="276">((F1948*13)+D1949)/14</f>
        <v>2.00850427173343E-2</v>
      </c>
      <c r="G1949" s="2">
        <f t="shared" si="276"/>
        <v>9.854601426372317E-3</v>
      </c>
      <c r="H1949" s="2">
        <f t="shared" si="274"/>
        <v>2.0381385150274944</v>
      </c>
      <c r="I1949" s="2">
        <f t="shared" si="275"/>
        <v>67.085108363107338</v>
      </c>
    </row>
    <row r="1950" spans="1:9" ht="13.5" x14ac:dyDescent="0.25">
      <c r="A1950" s="3">
        <f>TITRES_STAT!B1953</f>
        <v>45146</v>
      </c>
      <c r="B1950" s="5">
        <f>TITRES_STAT!D1953</f>
        <v>3.3401000000000001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1.8650396808953279E-2</v>
      </c>
      <c r="G1950" s="2">
        <f t="shared" si="276"/>
        <v>9.1507013244885808E-3</v>
      </c>
      <c r="H1950" s="2">
        <f t="shared" si="274"/>
        <v>2.038138515027494</v>
      </c>
      <c r="I1950" s="2">
        <f t="shared" si="275"/>
        <v>67.085108363107324</v>
      </c>
    </row>
    <row r="1951" spans="1:9" ht="13.5" x14ac:dyDescent="0.25">
      <c r="A1951" s="3">
        <f>TITRES_STAT!B1954</f>
        <v>45147</v>
      </c>
      <c r="B1951" s="5">
        <f>TITRES_STAT!D1954</f>
        <v>3.3401000000000001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1.731822560831376E-2</v>
      </c>
      <c r="G1951" s="2">
        <f t="shared" si="276"/>
        <v>8.4970798013108244E-3</v>
      </c>
      <c r="H1951" s="2">
        <f t="shared" si="274"/>
        <v>2.0381385150274944</v>
      </c>
      <c r="I1951" s="2">
        <f t="shared" si="275"/>
        <v>67.085108363107338</v>
      </c>
    </row>
    <row r="1952" spans="1:9" ht="13.5" x14ac:dyDescent="0.25">
      <c r="A1952" s="3">
        <f>TITRES_STAT!B1955</f>
        <v>45148</v>
      </c>
      <c r="B1952" s="5">
        <f>TITRES_STAT!D1955</f>
        <v>3.3401000000000001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1.6081209493434206E-2</v>
      </c>
      <c r="G1952" s="2">
        <f t="shared" si="276"/>
        <v>7.8901455297886221E-3</v>
      </c>
      <c r="H1952" s="2">
        <f t="shared" si="274"/>
        <v>2.0381385150274944</v>
      </c>
      <c r="I1952" s="2">
        <f t="shared" si="275"/>
        <v>67.085108363107338</v>
      </c>
    </row>
    <row r="1953" spans="1:9" ht="13.5" x14ac:dyDescent="0.25">
      <c r="A1953" s="3">
        <f>TITRES_STAT!B1956</f>
        <v>45149</v>
      </c>
      <c r="B1953" s="5">
        <f>TITRES_STAT!D1956</f>
        <v>3.3401000000000001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1.493255167247462E-2</v>
      </c>
      <c r="G1953" s="2">
        <f t="shared" si="276"/>
        <v>7.3265637062322917E-3</v>
      </c>
      <c r="H1953" s="2">
        <f t="shared" si="274"/>
        <v>2.0381385150274944</v>
      </c>
      <c r="I1953" s="2">
        <f t="shared" si="275"/>
        <v>67.085108363107338</v>
      </c>
    </row>
    <row r="1954" spans="1:9" ht="13.5" x14ac:dyDescent="0.25">
      <c r="A1954" s="3">
        <f>TITRES_STAT!B1957</f>
        <v>45152</v>
      </c>
      <c r="B1954" s="5">
        <f>TITRES_STAT!D1957</f>
        <v>3.3401000000000001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1.3865940838726432E-2</v>
      </c>
      <c r="G1954" s="2">
        <f t="shared" si="276"/>
        <v>6.8032377272156993E-3</v>
      </c>
      <c r="H1954" s="2">
        <f t="shared" si="274"/>
        <v>2.0381385150274944</v>
      </c>
      <c r="I1954" s="2">
        <f t="shared" si="275"/>
        <v>67.085108363107338</v>
      </c>
    </row>
    <row r="1955" spans="1:9" ht="13.5" x14ac:dyDescent="0.25">
      <c r="A1955" s="3">
        <f>TITRES_STAT!B1958</f>
        <v>45153</v>
      </c>
      <c r="B1955" s="5">
        <f>TITRES_STAT!D1958</f>
        <v>3.3311000000000002</v>
      </c>
      <c r="C1955" s="2">
        <f t="shared" si="270"/>
        <v>-8.999999999999897E-3</v>
      </c>
      <c r="D1955" s="2">
        <f t="shared" si="271"/>
        <v>0</v>
      </c>
      <c r="E1955" s="2">
        <f t="shared" si="272"/>
        <v>8.999999999999897E-3</v>
      </c>
      <c r="F1955" s="2">
        <f t="shared" si="276"/>
        <v>1.2875516493103116E-2</v>
      </c>
      <c r="G1955" s="2">
        <f t="shared" si="276"/>
        <v>6.9601493181288563E-3</v>
      </c>
      <c r="H1955" s="2">
        <f t="shared" si="274"/>
        <v>1.84989084351491</v>
      </c>
      <c r="I1955" s="2">
        <f t="shared" si="275"/>
        <v>64.910936772348407</v>
      </c>
    </row>
    <row r="1956" spans="1:9" ht="13.5" x14ac:dyDescent="0.25">
      <c r="A1956" s="3">
        <f>TITRES_STAT!B1959</f>
        <v>45154</v>
      </c>
      <c r="B1956" s="5">
        <f>TITRES_STAT!D1959</f>
        <v>3.3132000000000001</v>
      </c>
      <c r="C1956" s="2">
        <f t="shared" si="270"/>
        <v>-1.7900000000000027E-2</v>
      </c>
      <c r="D1956" s="2">
        <f t="shared" si="271"/>
        <v>0</v>
      </c>
      <c r="E1956" s="2">
        <f t="shared" si="272"/>
        <v>1.7900000000000027E-2</v>
      </c>
      <c r="F1956" s="2">
        <f t="shared" si="276"/>
        <v>1.195583674359575E-2</v>
      </c>
      <c r="G1956" s="2">
        <f t="shared" si="276"/>
        <v>7.7415672239767976E-3</v>
      </c>
      <c r="H1956" s="2">
        <f t="shared" si="274"/>
        <v>1.544369040233446</v>
      </c>
      <c r="I1956" s="2">
        <f t="shared" si="275"/>
        <v>60.697525233672472</v>
      </c>
    </row>
    <row r="1957" spans="1:9" ht="13.5" x14ac:dyDescent="0.25">
      <c r="A1957" s="3">
        <f>TITRES_STAT!B1960</f>
        <v>45155</v>
      </c>
      <c r="B1957" s="5">
        <f>TITRES_STAT!D1960</f>
        <v>3.3132000000000001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1.1101848404767483E-2</v>
      </c>
      <c r="G1957" s="2">
        <f t="shared" si="276"/>
        <v>7.1885981365498843E-3</v>
      </c>
      <c r="H1957" s="2">
        <f t="shared" si="274"/>
        <v>1.544369040233446</v>
      </c>
      <c r="I1957" s="2">
        <f t="shared" si="275"/>
        <v>60.697525233672472</v>
      </c>
    </row>
    <row r="1958" spans="1:9" ht="13.5" x14ac:dyDescent="0.25">
      <c r="A1958" s="3">
        <f>TITRES_STAT!B1961</f>
        <v>45156</v>
      </c>
      <c r="B1958" s="5">
        <f>TITRES_STAT!D1961</f>
        <v>3.3132000000000001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1.0308859232998376E-2</v>
      </c>
      <c r="G1958" s="2">
        <f t="shared" si="276"/>
        <v>6.6751268410820356E-3</v>
      </c>
      <c r="H1958" s="2">
        <f t="shared" si="274"/>
        <v>1.5443690402334458</v>
      </c>
      <c r="I1958" s="2">
        <f t="shared" si="275"/>
        <v>60.697525233672465</v>
      </c>
    </row>
    <row r="1959" spans="1:9" ht="13.5" x14ac:dyDescent="0.25">
      <c r="A1959" s="3">
        <f>TITRES_STAT!B1962</f>
        <v>45159</v>
      </c>
      <c r="B1959" s="5">
        <f>TITRES_STAT!D1962</f>
        <v>3.3311000000000002</v>
      </c>
      <c r="C1959" s="2">
        <f t="shared" si="270"/>
        <v>1.7900000000000027E-2</v>
      </c>
      <c r="D1959" s="2">
        <f t="shared" si="271"/>
        <v>1.7900000000000027E-2</v>
      </c>
      <c r="E1959" s="2">
        <f t="shared" si="272"/>
        <v>0</v>
      </c>
      <c r="F1959" s="2">
        <f t="shared" si="276"/>
        <v>1.0851083573498494E-2</v>
      </c>
      <c r="G1959" s="2">
        <f t="shared" si="276"/>
        <v>6.198332066719033E-3</v>
      </c>
      <c r="H1959" s="2">
        <f t="shared" si="274"/>
        <v>1.7506457312543284</v>
      </c>
      <c r="I1959" s="2">
        <f t="shared" si="275"/>
        <v>63.644900226973704</v>
      </c>
    </row>
    <row r="1960" spans="1:9" ht="13.5" x14ac:dyDescent="0.25">
      <c r="A1960" s="3">
        <f>TITRES_STAT!B1963</f>
        <v>45160</v>
      </c>
      <c r="B1960" s="5">
        <f>TITRES_STAT!D1963</f>
        <v>3.3132000000000001</v>
      </c>
      <c r="C1960" s="2">
        <f t="shared" si="270"/>
        <v>-1.7900000000000027E-2</v>
      </c>
      <c r="D1960" s="2">
        <f t="shared" si="271"/>
        <v>0</v>
      </c>
      <c r="E1960" s="2">
        <f t="shared" si="272"/>
        <v>1.7900000000000027E-2</v>
      </c>
      <c r="F1960" s="2">
        <f t="shared" si="276"/>
        <v>1.007600617539146E-2</v>
      </c>
      <c r="G1960" s="2">
        <f t="shared" si="276"/>
        <v>7.034165490524818E-3</v>
      </c>
      <c r="H1960" s="2">
        <f t="shared" si="274"/>
        <v>1.4324380324807642</v>
      </c>
      <c r="I1960" s="2">
        <f t="shared" si="275"/>
        <v>58.888983536401433</v>
      </c>
    </row>
    <row r="1961" spans="1:9" ht="13.5" x14ac:dyDescent="0.25">
      <c r="A1961" s="3">
        <f>TITRES_STAT!B1964</f>
        <v>45161</v>
      </c>
      <c r="B1961" s="5">
        <f>TITRES_STAT!D1964</f>
        <v>3.2863000000000002</v>
      </c>
      <c r="C1961" s="2">
        <f t="shared" si="270"/>
        <v>-2.6899999999999924E-2</v>
      </c>
      <c r="D1961" s="2">
        <f t="shared" si="271"/>
        <v>0</v>
      </c>
      <c r="E1961" s="2">
        <f t="shared" si="272"/>
        <v>2.6899999999999924E-2</v>
      </c>
      <c r="F1961" s="2">
        <f t="shared" si="276"/>
        <v>9.3562914485777852E-3</v>
      </c>
      <c r="G1961" s="2">
        <f t="shared" si="276"/>
        <v>8.4531536697730388E-3</v>
      </c>
      <c r="H1961" s="2">
        <f t="shared" si="274"/>
        <v>1.1068403360551937</v>
      </c>
      <c r="I1961" s="2">
        <f t="shared" si="275"/>
        <v>52.535558443295216</v>
      </c>
    </row>
    <row r="1962" spans="1:9" ht="13.5" x14ac:dyDescent="0.25">
      <c r="A1962" s="3">
        <f>TITRES_STAT!B1965</f>
        <v>45162</v>
      </c>
      <c r="B1962" s="5">
        <f>TITRES_STAT!D1965</f>
        <v>3.2863000000000002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8.6879849165365144E-3</v>
      </c>
      <c r="G1962" s="2">
        <f t="shared" si="276"/>
        <v>7.8493569790749652E-3</v>
      </c>
      <c r="H1962" s="2">
        <f t="shared" si="274"/>
        <v>1.1068403360551937</v>
      </c>
      <c r="I1962" s="2">
        <f t="shared" si="275"/>
        <v>52.535558443295216</v>
      </c>
    </row>
    <row r="1963" spans="1:9" ht="13.5" x14ac:dyDescent="0.25">
      <c r="A1963" s="3">
        <f>TITRES_STAT!B1966</f>
        <v>45163</v>
      </c>
      <c r="B1963" s="5">
        <f>TITRES_STAT!D1966</f>
        <v>3.2863000000000002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8.0674145653553356E-3</v>
      </c>
      <c r="G1963" s="2">
        <f t="shared" si="276"/>
        <v>7.2886886234267536E-3</v>
      </c>
      <c r="H1963" s="2">
        <f t="shared" si="274"/>
        <v>1.1068403360551937</v>
      </c>
      <c r="I1963" s="2">
        <f t="shared" si="275"/>
        <v>52.535558443295216</v>
      </c>
    </row>
    <row r="1964" spans="1:9" ht="13.5" x14ac:dyDescent="0.25">
      <c r="A1964" s="3">
        <f>TITRES_STAT!B1967</f>
        <v>45166</v>
      </c>
      <c r="B1964" s="5">
        <f>TITRES_STAT!D1967</f>
        <v>3.2774000000000001</v>
      </c>
      <c r="C1964" s="2">
        <f t="shared" si="270"/>
        <v>-8.90000000000013E-3</v>
      </c>
      <c r="D1964" s="2">
        <f t="shared" si="271"/>
        <v>0</v>
      </c>
      <c r="E1964" s="2">
        <f t="shared" si="272"/>
        <v>8.90000000000013E-3</v>
      </c>
      <c r="F1964" s="2">
        <f t="shared" si="276"/>
        <v>7.4911706678299547E-3</v>
      </c>
      <c r="G1964" s="2">
        <f t="shared" si="276"/>
        <v>7.4037822931819954E-3</v>
      </c>
      <c r="H1964" s="2">
        <f t="shared" si="274"/>
        <v>1.011803206953888</v>
      </c>
      <c r="I1964" s="2">
        <f t="shared" si="275"/>
        <v>50.293348944695232</v>
      </c>
    </row>
    <row r="1965" spans="1:9" ht="13.5" x14ac:dyDescent="0.25">
      <c r="A1965" s="3">
        <f>TITRES_STAT!B1968</f>
        <v>45167</v>
      </c>
      <c r="B1965" s="5">
        <f>TITRES_STAT!D1968</f>
        <v>3.2595000000000001</v>
      </c>
      <c r="C1965" s="2">
        <f t="shared" si="270"/>
        <v>-1.7900000000000027E-2</v>
      </c>
      <c r="D1965" s="2">
        <f t="shared" si="271"/>
        <v>0</v>
      </c>
      <c r="E1965" s="2">
        <f t="shared" si="272"/>
        <v>1.7900000000000027E-2</v>
      </c>
      <c r="F1965" s="2">
        <f t="shared" ref="F1965:G1980" si="277">((F1964*13)+D1965)/14</f>
        <v>6.956087048699244E-3</v>
      </c>
      <c r="G1965" s="2">
        <f t="shared" si="277"/>
        <v>8.1535121293832835E-3</v>
      </c>
      <c r="H1965" s="2">
        <f t="shared" si="274"/>
        <v>0.85313996451065433</v>
      </c>
      <c r="I1965" s="2">
        <f t="shared" si="275"/>
        <v>46.037535256325718</v>
      </c>
    </row>
    <row r="1966" spans="1:9" ht="13.5" x14ac:dyDescent="0.25">
      <c r="A1966" s="3">
        <f>TITRES_STAT!B1969</f>
        <v>45168</v>
      </c>
      <c r="B1966" s="5">
        <f>TITRES_STAT!D1969</f>
        <v>3.2595000000000001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6.4592236880778699E-3</v>
      </c>
      <c r="G1966" s="2">
        <f t="shared" si="277"/>
        <v>7.5711184058559061E-3</v>
      </c>
      <c r="H1966" s="2">
        <f t="shared" si="274"/>
        <v>0.85313996451065433</v>
      </c>
      <c r="I1966" s="2">
        <f t="shared" si="275"/>
        <v>46.037535256325718</v>
      </c>
    </row>
    <row r="1967" spans="1:9" ht="13.5" x14ac:dyDescent="0.25">
      <c r="A1967" s="3">
        <f>TITRES_STAT!B1970</f>
        <v>45169</v>
      </c>
      <c r="B1967" s="5">
        <f>TITRES_STAT!D1970</f>
        <v>3.2595000000000001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5.9978505675008795E-3</v>
      </c>
      <c r="G1967" s="2">
        <f t="shared" si="277"/>
        <v>7.0303242340090553E-3</v>
      </c>
      <c r="H1967" s="2">
        <f t="shared" si="274"/>
        <v>0.85313996451065444</v>
      </c>
      <c r="I1967" s="2">
        <f t="shared" si="275"/>
        <v>46.037535256325718</v>
      </c>
    </row>
    <row r="1968" spans="1:9" ht="13.5" x14ac:dyDescent="0.25">
      <c r="A1968" s="3">
        <f>TITRES_STAT!B1971</f>
        <v>45170</v>
      </c>
      <c r="B1968" s="5">
        <f>TITRES_STAT!D1971</f>
        <v>3.3311000000000002</v>
      </c>
      <c r="C1968" s="2">
        <f t="shared" si="270"/>
        <v>7.1600000000000108E-2</v>
      </c>
      <c r="D1968" s="2">
        <f t="shared" si="271"/>
        <v>7.1600000000000108E-2</v>
      </c>
      <c r="E1968" s="2">
        <f t="shared" si="272"/>
        <v>0</v>
      </c>
      <c r="F1968" s="2">
        <f t="shared" si="277"/>
        <v>1.0683718384107968E-2</v>
      </c>
      <c r="G1968" s="2">
        <f t="shared" si="277"/>
        <v>6.528158217294122E-3</v>
      </c>
      <c r="H1968" s="2">
        <f t="shared" si="274"/>
        <v>1.636559352346135</v>
      </c>
      <c r="I1968" s="2">
        <f t="shared" si="275"/>
        <v>62.071781198092403</v>
      </c>
    </row>
    <row r="1969" spans="1:9" ht="13.5" x14ac:dyDescent="0.25">
      <c r="A1969" s="3">
        <f>TITRES_STAT!B1972</f>
        <v>45173</v>
      </c>
      <c r="B1969" s="5">
        <f>TITRES_STAT!D1972</f>
        <v>3.4207000000000001</v>
      </c>
      <c r="C1969" s="2">
        <f t="shared" si="270"/>
        <v>8.9599999999999902E-2</v>
      </c>
      <c r="D1969" s="2">
        <f t="shared" si="271"/>
        <v>8.9599999999999902E-2</v>
      </c>
      <c r="E1969" s="2">
        <f t="shared" si="272"/>
        <v>0</v>
      </c>
      <c r="F1969" s="2">
        <f t="shared" si="277"/>
        <v>1.6320595642385964E-2</v>
      </c>
      <c r="G1969" s="2">
        <f t="shared" si="277"/>
        <v>6.061861201773113E-3</v>
      </c>
      <c r="H1969" s="2">
        <f t="shared" si="274"/>
        <v>2.692340701831335</v>
      </c>
      <c r="I1969" s="2">
        <f t="shared" si="275"/>
        <v>72.9169087916503</v>
      </c>
    </row>
    <row r="1970" spans="1:9" ht="13.5" x14ac:dyDescent="0.25">
      <c r="A1970" s="3">
        <f>TITRES_STAT!B1973</f>
        <v>45174</v>
      </c>
      <c r="B1970" s="5">
        <f>TITRES_STAT!D1973</f>
        <v>3.4565000000000001</v>
      </c>
      <c r="C1970" s="2">
        <f t="shared" si="270"/>
        <v>3.5800000000000054E-2</v>
      </c>
      <c r="D1970" s="2">
        <f t="shared" si="271"/>
        <v>3.5800000000000054E-2</v>
      </c>
      <c r="E1970" s="2">
        <f t="shared" si="272"/>
        <v>0</v>
      </c>
      <c r="F1970" s="2">
        <f t="shared" si="277"/>
        <v>1.7711981667929828E-2</v>
      </c>
      <c r="G1970" s="2">
        <f t="shared" si="277"/>
        <v>5.6288711159321759E-3</v>
      </c>
      <c r="H1970" s="2">
        <f t="shared" si="274"/>
        <v>3.146631234422324</v>
      </c>
      <c r="I1970" s="2">
        <f t="shared" si="275"/>
        <v>75.884038308043273</v>
      </c>
    </row>
    <row r="1971" spans="1:9" ht="13.5" x14ac:dyDescent="0.25">
      <c r="A1971" s="3">
        <f>TITRES_STAT!B1974</f>
        <v>45175</v>
      </c>
      <c r="B1971" s="5">
        <f>TITRES_STAT!D1974</f>
        <v>3.4923000000000002</v>
      </c>
      <c r="C1971" s="2">
        <f t="shared" si="270"/>
        <v>3.5800000000000054E-2</v>
      </c>
      <c r="D1971" s="2">
        <f t="shared" si="271"/>
        <v>3.5800000000000054E-2</v>
      </c>
      <c r="E1971" s="2">
        <f t="shared" si="272"/>
        <v>0</v>
      </c>
      <c r="F1971" s="2">
        <f t="shared" si="277"/>
        <v>1.9003982977363415E-2</v>
      </c>
      <c r="G1971" s="2">
        <f t="shared" si="277"/>
        <v>5.2268088933655919E-3</v>
      </c>
      <c r="H1971" s="2">
        <f t="shared" si="274"/>
        <v>3.6358671925972348</v>
      </c>
      <c r="I1971" s="2">
        <f t="shared" si="275"/>
        <v>78.429062817052966</v>
      </c>
    </row>
    <row r="1972" spans="1:9" ht="13.5" x14ac:dyDescent="0.25">
      <c r="A1972" s="3">
        <f>TITRES_STAT!B1975</f>
        <v>45176</v>
      </c>
      <c r="B1972" s="5">
        <f>TITRES_STAT!D1975</f>
        <v>3.4832999999999998</v>
      </c>
      <c r="C1972" s="2">
        <f t="shared" si="270"/>
        <v>-9.0000000000003411E-3</v>
      </c>
      <c r="D1972" s="2">
        <f t="shared" si="271"/>
        <v>0</v>
      </c>
      <c r="E1972" s="2">
        <f t="shared" si="272"/>
        <v>9.0000000000003411E-3</v>
      </c>
      <c r="F1972" s="2">
        <f t="shared" si="277"/>
        <v>1.7646555621837458E-2</v>
      </c>
      <c r="G1972" s="2">
        <f t="shared" si="277"/>
        <v>5.4963225438395017E-3</v>
      </c>
      <c r="H1972" s="2">
        <f t="shared" si="274"/>
        <v>3.2106113644324648</v>
      </c>
      <c r="I1972" s="2">
        <f t="shared" si="275"/>
        <v>76.250479717812027</v>
      </c>
    </row>
    <row r="1973" spans="1:9" ht="13.5" x14ac:dyDescent="0.25">
      <c r="A1973" s="3">
        <f>TITRES_STAT!B1976</f>
        <v>45177</v>
      </c>
      <c r="B1973" s="5">
        <f>TITRES_STAT!D1976</f>
        <v>3.5102000000000002</v>
      </c>
      <c r="C1973" s="2">
        <f t="shared" si="270"/>
        <v>2.6900000000000368E-2</v>
      </c>
      <c r="D1973" s="2">
        <f t="shared" si="271"/>
        <v>2.6900000000000368E-2</v>
      </c>
      <c r="E1973" s="2">
        <f t="shared" si="272"/>
        <v>0</v>
      </c>
      <c r="F1973" s="2">
        <f t="shared" si="277"/>
        <v>1.8307515934563378E-2</v>
      </c>
      <c r="G1973" s="2">
        <f t="shared" si="277"/>
        <v>5.1037280764223937E-3</v>
      </c>
      <c r="H1973" s="2">
        <f t="shared" si="274"/>
        <v>3.5870868628636976</v>
      </c>
      <c r="I1973" s="2">
        <f t="shared" si="275"/>
        <v>78.199671602126486</v>
      </c>
    </row>
    <row r="1974" spans="1:9" ht="13.5" x14ac:dyDescent="0.25">
      <c r="A1974" s="3">
        <f>TITRES_STAT!B1977</f>
        <v>45180</v>
      </c>
      <c r="B1974" s="5">
        <f>TITRES_STAT!D1977</f>
        <v>3.5102000000000002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1.6999836224951707E-2</v>
      </c>
      <c r="G1974" s="2">
        <f t="shared" si="277"/>
        <v>4.7391760709636511E-3</v>
      </c>
      <c r="H1974" s="2">
        <f t="shared" si="274"/>
        <v>3.5870868628636976</v>
      </c>
      <c r="I1974" s="2">
        <f t="shared" si="275"/>
        <v>78.199671602126486</v>
      </c>
    </row>
    <row r="1975" spans="1:9" ht="13.5" x14ac:dyDescent="0.25">
      <c r="A1975" s="3">
        <f>TITRES_STAT!B1978</f>
        <v>45181</v>
      </c>
      <c r="B1975" s="5">
        <f>TITRES_STAT!D1978</f>
        <v>3.4028</v>
      </c>
      <c r="C1975" s="2">
        <f t="shared" si="270"/>
        <v>-0.10740000000000016</v>
      </c>
      <c r="D1975" s="2">
        <f t="shared" si="271"/>
        <v>0</v>
      </c>
      <c r="E1975" s="2">
        <f t="shared" si="272"/>
        <v>0.10740000000000016</v>
      </c>
      <c r="F1975" s="2">
        <f t="shared" si="277"/>
        <v>1.5785562208883729E-2</v>
      </c>
      <c r="G1975" s="2">
        <f t="shared" si="277"/>
        <v>1.2072092065894829E-2</v>
      </c>
      <c r="H1975" s="2">
        <f t="shared" si="274"/>
        <v>1.3076078382039447</v>
      </c>
      <c r="I1975" s="2">
        <f t="shared" si="275"/>
        <v>56.665080459324528</v>
      </c>
    </row>
    <row r="1976" spans="1:9" ht="13.5" x14ac:dyDescent="0.25">
      <c r="A1976" s="3">
        <f>TITRES_STAT!B1979</f>
        <v>45182</v>
      </c>
      <c r="B1976" s="5">
        <f>TITRES_STAT!D1979</f>
        <v>3.3580000000000001</v>
      </c>
      <c r="C1976" s="2">
        <f t="shared" si="270"/>
        <v>-4.4799999999999951E-2</v>
      </c>
      <c r="D1976" s="2">
        <f t="shared" si="271"/>
        <v>0</v>
      </c>
      <c r="E1976" s="2">
        <f t="shared" si="272"/>
        <v>4.4799999999999951E-2</v>
      </c>
      <c r="F1976" s="2">
        <f t="shared" si="277"/>
        <v>1.465802205110632E-2</v>
      </c>
      <c r="G1976" s="2">
        <f t="shared" si="277"/>
        <v>1.4409799775473766E-2</v>
      </c>
      <c r="H1976" s="2">
        <f t="shared" si="274"/>
        <v>1.0172259350927999</v>
      </c>
      <c r="I1976" s="2">
        <f t="shared" si="275"/>
        <v>50.426970890893472</v>
      </c>
    </row>
    <row r="1977" spans="1:9" ht="13.5" x14ac:dyDescent="0.25">
      <c r="A1977" s="3">
        <f>TITRES_STAT!B1980</f>
        <v>45183</v>
      </c>
      <c r="B1977" s="5">
        <f>TITRES_STAT!D1980</f>
        <v>3.3759000000000001</v>
      </c>
      <c r="C1977" s="2">
        <f t="shared" si="270"/>
        <v>1.7900000000000027E-2</v>
      </c>
      <c r="D1977" s="2">
        <f t="shared" si="271"/>
        <v>1.7900000000000027E-2</v>
      </c>
      <c r="E1977" s="2">
        <f t="shared" si="272"/>
        <v>0</v>
      </c>
      <c r="F1977" s="2">
        <f t="shared" si="277"/>
        <v>1.4889591904598728E-2</v>
      </c>
      <c r="G1977" s="2">
        <f t="shared" si="277"/>
        <v>1.3380528362939926E-2</v>
      </c>
      <c r="H1977" s="2">
        <f t="shared" si="274"/>
        <v>1.112780564468475</v>
      </c>
      <c r="I1977" s="2">
        <f t="shared" si="275"/>
        <v>52.669007997450223</v>
      </c>
    </row>
    <row r="1978" spans="1:9" ht="13.5" x14ac:dyDescent="0.25">
      <c r="A1978" s="3">
        <f>TITRES_STAT!B1981</f>
        <v>45184</v>
      </c>
      <c r="B1978" s="5">
        <f>TITRES_STAT!D1981</f>
        <v>3.3132000000000001</v>
      </c>
      <c r="C1978" s="2">
        <f t="shared" si="270"/>
        <v>-6.2699999999999978E-2</v>
      </c>
      <c r="D1978" s="2">
        <f t="shared" si="271"/>
        <v>0</v>
      </c>
      <c r="E1978" s="2">
        <f t="shared" si="272"/>
        <v>6.2699999999999978E-2</v>
      </c>
      <c r="F1978" s="2">
        <f t="shared" si="277"/>
        <v>1.3826049625698819E-2</v>
      </c>
      <c r="G1978" s="2">
        <f t="shared" si="277"/>
        <v>1.6903347765587072E-2</v>
      </c>
      <c r="H1978" s="2">
        <f t="shared" si="274"/>
        <v>0.81794741594601661</v>
      </c>
      <c r="I1978" s="2">
        <f t="shared" si="275"/>
        <v>44.99290841811154</v>
      </c>
    </row>
    <row r="1979" spans="1:9" ht="13.5" x14ac:dyDescent="0.25">
      <c r="A1979" s="3">
        <f>TITRES_STAT!B1982</f>
        <v>45187</v>
      </c>
      <c r="B1979" s="5">
        <f>TITRES_STAT!D1982</f>
        <v>3.2863000000000002</v>
      </c>
      <c r="C1979" s="2">
        <f t="shared" si="270"/>
        <v>-2.6899999999999924E-2</v>
      </c>
      <c r="D1979" s="2">
        <f t="shared" si="271"/>
        <v>0</v>
      </c>
      <c r="E1979" s="2">
        <f t="shared" si="272"/>
        <v>2.6899999999999924E-2</v>
      </c>
      <c r="F1979" s="2">
        <f t="shared" si="277"/>
        <v>1.2838474652434619E-2</v>
      </c>
      <c r="G1979" s="2">
        <f t="shared" si="277"/>
        <v>1.7617394353759419E-2</v>
      </c>
      <c r="H1979" s="2">
        <f t="shared" si="274"/>
        <v>0.72873856341275489</v>
      </c>
      <c r="I1979" s="2">
        <f t="shared" si="275"/>
        <v>42.154353401715653</v>
      </c>
    </row>
    <row r="1980" spans="1:9" ht="13.5" x14ac:dyDescent="0.25">
      <c r="A1980" s="3">
        <f>TITRES_STAT!B1983</f>
        <v>45188</v>
      </c>
      <c r="B1980" s="5">
        <f>TITRES_STAT!D1983</f>
        <v>3.2237</v>
      </c>
      <c r="C1980" s="2">
        <f t="shared" si="270"/>
        <v>-6.2600000000000211E-2</v>
      </c>
      <c r="D1980" s="2">
        <f t="shared" si="271"/>
        <v>0</v>
      </c>
      <c r="E1980" s="2">
        <f t="shared" si="272"/>
        <v>6.2600000000000211E-2</v>
      </c>
      <c r="F1980" s="2">
        <f t="shared" si="277"/>
        <v>1.1921440748689288E-2</v>
      </c>
      <c r="G1980" s="2">
        <f t="shared" si="277"/>
        <v>2.083043761420519E-2</v>
      </c>
      <c r="H1980" s="2">
        <f t="shared" si="274"/>
        <v>0.57230870370959153</v>
      </c>
      <c r="I1980" s="2">
        <f t="shared" si="275"/>
        <v>36.399258132918028</v>
      </c>
    </row>
    <row r="1981" spans="1:9" ht="13.5" x14ac:dyDescent="0.25">
      <c r="A1981" s="3">
        <f>TITRES_STAT!B1984</f>
        <v>45189</v>
      </c>
      <c r="B1981" s="5">
        <f>TITRES_STAT!D1984</f>
        <v>3.1878000000000002</v>
      </c>
      <c r="C1981" s="2">
        <f t="shared" si="270"/>
        <v>-3.5899999999999821E-2</v>
      </c>
      <c r="D1981" s="2">
        <f t="shared" si="271"/>
        <v>0</v>
      </c>
      <c r="E1981" s="2">
        <f t="shared" si="272"/>
        <v>3.5899999999999821E-2</v>
      </c>
      <c r="F1981" s="2">
        <f t="shared" ref="F1981:G1996" si="278">((F1980*13)+D1981)/14</f>
        <v>1.1069909266640051E-2</v>
      </c>
      <c r="G1981" s="2">
        <f t="shared" si="278"/>
        <v>2.1906834927476238E-2</v>
      </c>
      <c r="H1981" s="2">
        <f t="shared" si="274"/>
        <v>0.50531760079845334</v>
      </c>
      <c r="I1981" s="2">
        <f t="shared" si="275"/>
        <v>33.568836272851783</v>
      </c>
    </row>
    <row r="1982" spans="1:9" ht="13.5" x14ac:dyDescent="0.25">
      <c r="A1982" s="3">
        <f>TITRES_STAT!B1985</f>
        <v>45190</v>
      </c>
      <c r="B1982" s="5">
        <f>TITRES_STAT!D1985</f>
        <v>3.1252</v>
      </c>
      <c r="C1982" s="2">
        <f t="shared" si="270"/>
        <v>-6.2600000000000211E-2</v>
      </c>
      <c r="D1982" s="2">
        <f t="shared" si="271"/>
        <v>0</v>
      </c>
      <c r="E1982" s="2">
        <f t="shared" si="272"/>
        <v>6.2600000000000211E-2</v>
      </c>
      <c r="F1982" s="2">
        <f t="shared" si="278"/>
        <v>1.0279201461880048E-2</v>
      </c>
      <c r="G1982" s="2">
        <f t="shared" si="278"/>
        <v>2.4813489575513666E-2</v>
      </c>
      <c r="H1982" s="2">
        <f t="shared" si="274"/>
        <v>0.41425860037129653</v>
      </c>
      <c r="I1982" s="2">
        <f t="shared" si="275"/>
        <v>29.291573709542078</v>
      </c>
    </row>
    <row r="1983" spans="1:9" ht="13.5" x14ac:dyDescent="0.25">
      <c r="A1983" s="3">
        <f>TITRES_STAT!B1986</f>
        <v>45191</v>
      </c>
      <c r="B1983" s="5">
        <f>TITRES_STAT!D1986</f>
        <v>3.1252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9.5449727860314731E-3</v>
      </c>
      <c r="G1983" s="2">
        <f t="shared" si="278"/>
        <v>2.3041097462976976E-2</v>
      </c>
      <c r="H1983" s="2">
        <f t="shared" si="274"/>
        <v>0.41425860037129653</v>
      </c>
      <c r="I1983" s="2">
        <f t="shared" si="275"/>
        <v>29.291573709542078</v>
      </c>
    </row>
    <row r="1984" spans="1:9" ht="13.5" x14ac:dyDescent="0.25">
      <c r="A1984" s="3">
        <f>TITRES_STAT!B1987</f>
        <v>45194</v>
      </c>
      <c r="B1984" s="5">
        <f>TITRES_STAT!D1987</f>
        <v>3.1252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8.8631890156006532E-3</v>
      </c>
      <c r="G1984" s="2">
        <f t="shared" si="278"/>
        <v>2.1395304787050047E-2</v>
      </c>
      <c r="H1984" s="2">
        <f t="shared" si="274"/>
        <v>0.41425860037129653</v>
      </c>
      <c r="I1984" s="2">
        <f t="shared" si="275"/>
        <v>29.291573709542078</v>
      </c>
    </row>
    <row r="1985" spans="1:9" ht="13.5" x14ac:dyDescent="0.25">
      <c r="A1985" s="3">
        <f>TITRES_STAT!B1988</f>
        <v>45195</v>
      </c>
      <c r="B1985" s="5">
        <f>TITRES_STAT!D1988</f>
        <v>3.1878000000000002</v>
      </c>
      <c r="C1985" s="2">
        <f t="shared" si="270"/>
        <v>6.2600000000000211E-2</v>
      </c>
      <c r="D1985" s="2">
        <f t="shared" si="271"/>
        <v>6.2600000000000211E-2</v>
      </c>
      <c r="E1985" s="2">
        <f t="shared" si="272"/>
        <v>0</v>
      </c>
      <c r="F1985" s="2">
        <f t="shared" si="278"/>
        <v>1.2701532657343478E-2</v>
      </c>
      <c r="G1985" s="2">
        <f t="shared" si="278"/>
        <v>1.9867068730832188E-2</v>
      </c>
      <c r="H1985" s="2">
        <f t="shared" si="274"/>
        <v>0.63932595338695641</v>
      </c>
      <c r="I1985" s="2">
        <f t="shared" si="275"/>
        <v>38.999318717919792</v>
      </c>
    </row>
    <row r="1986" spans="1:9" ht="13.5" x14ac:dyDescent="0.25">
      <c r="A1986" s="3">
        <f>TITRES_STAT!B1989</f>
        <v>45197</v>
      </c>
      <c r="B1986" s="5">
        <f>TITRES_STAT!D1989</f>
        <v>3.1878000000000002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1.1794280324676085E-2</v>
      </c>
      <c r="G1986" s="2">
        <f t="shared" si="278"/>
        <v>1.8447992392915606E-2</v>
      </c>
      <c r="H1986" s="2">
        <f t="shared" si="274"/>
        <v>0.63932595338695619</v>
      </c>
      <c r="I1986" s="2">
        <f t="shared" si="275"/>
        <v>38.999318717919785</v>
      </c>
    </row>
    <row r="1987" spans="1:9" ht="13.5" x14ac:dyDescent="0.25">
      <c r="A1987" s="3">
        <f>TITRES_STAT!B1990</f>
        <v>45198</v>
      </c>
      <c r="B1987" s="5">
        <f>TITRES_STAT!D1990</f>
        <v>3.1789000000000001</v>
      </c>
      <c r="C1987" s="2">
        <f t="shared" ref="C1987:C2050" si="279">B1987-B1986</f>
        <v>-8.90000000000013E-3</v>
      </c>
      <c r="D1987" s="2">
        <f t="shared" ref="D1987:D2050" si="280">IF(C1987&gt;0,C1987,0)</f>
        <v>0</v>
      </c>
      <c r="E1987" s="2">
        <f t="shared" ref="E1987:E2050" si="281">IF(C1987&lt;0,-C1987,0)</f>
        <v>8.90000000000013E-3</v>
      </c>
      <c r="F1987" s="2">
        <f t="shared" si="278"/>
        <v>1.0951831730056366E-2</v>
      </c>
      <c r="G1987" s="2">
        <f t="shared" si="278"/>
        <v>1.7765992936278788E-2</v>
      </c>
      <c r="H1987" s="2">
        <f t="shared" si="274"/>
        <v>0.61644917733206661</v>
      </c>
      <c r="I1987" s="2">
        <f t="shared" si="275"/>
        <v>38.136007365818323</v>
      </c>
    </row>
    <row r="1988" spans="1:9" ht="13.5" x14ac:dyDescent="0.25">
      <c r="A1988" s="3">
        <f>TITRES_STAT!B1991</f>
        <v>45201</v>
      </c>
      <c r="B1988" s="5">
        <f>TITRES_STAT!D1991</f>
        <v>3.1699000000000002</v>
      </c>
      <c r="C1988" s="2">
        <f t="shared" si="279"/>
        <v>-8.999999999999897E-3</v>
      </c>
      <c r="D1988" s="2">
        <f t="shared" si="280"/>
        <v>0</v>
      </c>
      <c r="E1988" s="2">
        <f t="shared" si="281"/>
        <v>8.999999999999897E-3</v>
      </c>
      <c r="F1988" s="2">
        <f t="shared" si="278"/>
        <v>1.0169558035052342E-2</v>
      </c>
      <c r="G1988" s="2">
        <f t="shared" si="278"/>
        <v>1.713985058368744E-2</v>
      </c>
      <c r="H1988" s="2">
        <f t="shared" si="274"/>
        <v>0.59332827817828493</v>
      </c>
      <c r="I1988" s="2">
        <f t="shared" si="275"/>
        <v>37.23829460032308</v>
      </c>
    </row>
    <row r="1989" spans="1:9" ht="13.5" x14ac:dyDescent="0.25">
      <c r="A1989" s="3">
        <f>TITRES_STAT!B1992</f>
        <v>45202</v>
      </c>
      <c r="B1989" s="5">
        <f>TITRES_STAT!D1992</f>
        <v>3.1699000000000002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9.443161032548603E-3</v>
      </c>
      <c r="G1989" s="2">
        <f t="shared" si="278"/>
        <v>1.5915575541995481E-2</v>
      </c>
      <c r="H1989" s="2">
        <f t="shared" si="274"/>
        <v>0.59332827817828493</v>
      </c>
      <c r="I1989" s="2">
        <f t="shared" si="275"/>
        <v>37.23829460032308</v>
      </c>
    </row>
    <row r="1990" spans="1:9" ht="13.5" x14ac:dyDescent="0.25">
      <c r="A1990" s="3">
        <f>TITRES_STAT!B1993</f>
        <v>45203</v>
      </c>
      <c r="B1990" s="5">
        <f>TITRES_STAT!D1993</f>
        <v>3.1341000000000001</v>
      </c>
      <c r="C1990" s="2">
        <f t="shared" si="279"/>
        <v>-3.5800000000000054E-2</v>
      </c>
      <c r="D1990" s="2">
        <f t="shared" si="280"/>
        <v>0</v>
      </c>
      <c r="E1990" s="2">
        <f t="shared" si="281"/>
        <v>3.5800000000000054E-2</v>
      </c>
      <c r="F1990" s="2">
        <f t="shared" si="278"/>
        <v>8.7686495302237034E-3</v>
      </c>
      <c r="G1990" s="2">
        <f t="shared" si="278"/>
        <v>1.7335891574710095E-2</v>
      </c>
      <c r="H1990" s="2">
        <f t="shared" si="274"/>
        <v>0.50580897396794777</v>
      </c>
      <c r="I1990" s="2">
        <f t="shared" si="275"/>
        <v>33.590513983662461</v>
      </c>
    </row>
    <row r="1991" spans="1:9" ht="13.5" x14ac:dyDescent="0.25">
      <c r="A1991" s="3">
        <f>TITRES_STAT!B1994</f>
        <v>45204</v>
      </c>
      <c r="B1991" s="5">
        <f>TITRES_STAT!D1994</f>
        <v>3.1341000000000001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8.1423174209220104E-3</v>
      </c>
      <c r="G1991" s="2">
        <f t="shared" si="278"/>
        <v>1.6097613605087945E-2</v>
      </c>
      <c r="H1991" s="2">
        <f t="shared" si="274"/>
        <v>0.50580897396794777</v>
      </c>
      <c r="I1991" s="2">
        <f t="shared" si="275"/>
        <v>33.590513983662461</v>
      </c>
    </row>
    <row r="1992" spans="1:9" ht="13.5" x14ac:dyDescent="0.25">
      <c r="A1992" s="3">
        <f>TITRES_STAT!B1995</f>
        <v>45205</v>
      </c>
      <c r="B1992" s="5">
        <f>TITRES_STAT!D1995</f>
        <v>3.1341000000000001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7.5607233194275808E-3</v>
      </c>
      <c r="G1992" s="2">
        <f t="shared" si="278"/>
        <v>1.4947784061867378E-2</v>
      </c>
      <c r="H1992" s="2">
        <f t="shared" si="274"/>
        <v>0.50580897396794777</v>
      </c>
      <c r="I1992" s="2">
        <f t="shared" si="275"/>
        <v>33.590513983662461</v>
      </c>
    </row>
    <row r="1993" spans="1:9" ht="13.5" x14ac:dyDescent="0.25">
      <c r="A1993" s="3">
        <f>TITRES_STAT!B1996</f>
        <v>45208</v>
      </c>
      <c r="B1993" s="5">
        <f>TITRES_STAT!D1996</f>
        <v>3.1252</v>
      </c>
      <c r="C1993" s="2">
        <f t="shared" si="279"/>
        <v>-8.90000000000013E-3</v>
      </c>
      <c r="D1993" s="2">
        <f t="shared" si="280"/>
        <v>0</v>
      </c>
      <c r="E1993" s="2">
        <f t="shared" si="281"/>
        <v>8.90000000000013E-3</v>
      </c>
      <c r="F1993" s="2">
        <f t="shared" si="278"/>
        <v>7.0206716537541819E-3</v>
      </c>
      <c r="G1993" s="2">
        <f t="shared" si="278"/>
        <v>1.4515799486019717E-2</v>
      </c>
      <c r="H1993" s="2">
        <f t="shared" si="274"/>
        <v>0.48365724950360794</v>
      </c>
      <c r="I1993" s="2">
        <f t="shared" si="275"/>
        <v>32.598988052356887</v>
      </c>
    </row>
    <row r="1994" spans="1:9" ht="13.5" x14ac:dyDescent="0.25">
      <c r="A1994" s="3">
        <f>TITRES_STAT!B1997</f>
        <v>45209</v>
      </c>
      <c r="B1994" s="5">
        <f>TITRES_STAT!D1997</f>
        <v>3.1252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6.5191951070574542E-3</v>
      </c>
      <c r="G1994" s="2">
        <f t="shared" si="278"/>
        <v>1.3478956665589736E-2</v>
      </c>
      <c r="H1994" s="2">
        <f t="shared" si="274"/>
        <v>0.48365724950360794</v>
      </c>
      <c r="I1994" s="2">
        <f t="shared" si="275"/>
        <v>32.598988052356887</v>
      </c>
    </row>
    <row r="1995" spans="1:9" ht="13.5" x14ac:dyDescent="0.25">
      <c r="A1995" s="3">
        <f>TITRES_STAT!B1998</f>
        <v>45210</v>
      </c>
      <c r="B1995" s="5">
        <f>TITRES_STAT!D1998</f>
        <v>3.1252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6.0535383136962068E-3</v>
      </c>
      <c r="G1995" s="2">
        <f t="shared" si="278"/>
        <v>1.2516174046619042E-2</v>
      </c>
      <c r="H1995" s="2">
        <f t="shared" si="274"/>
        <v>0.48365724950360783</v>
      </c>
      <c r="I1995" s="2">
        <f t="shared" si="275"/>
        <v>32.598988052356873</v>
      </c>
    </row>
    <row r="1996" spans="1:9" ht="13.5" x14ac:dyDescent="0.25">
      <c r="A1996" s="3">
        <f>TITRES_STAT!B1999</f>
        <v>45211</v>
      </c>
      <c r="B1996" s="5">
        <f>TITRES_STAT!D1999</f>
        <v>3.1252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5.6211427198607639E-3</v>
      </c>
      <c r="G1996" s="2">
        <f t="shared" si="278"/>
        <v>1.1622161614717682E-2</v>
      </c>
      <c r="H1996" s="2">
        <f t="shared" si="274"/>
        <v>0.48365724950360783</v>
      </c>
      <c r="I1996" s="2">
        <f t="shared" si="275"/>
        <v>32.598988052356873</v>
      </c>
    </row>
    <row r="1997" spans="1:9" ht="13.5" x14ac:dyDescent="0.25">
      <c r="A1997" s="3">
        <f>TITRES_STAT!B2000</f>
        <v>45212</v>
      </c>
      <c r="B1997" s="5">
        <f>TITRES_STAT!D2000</f>
        <v>3.1252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5.2196325255849949E-3</v>
      </c>
      <c r="G1997" s="2">
        <f t="shared" si="282"/>
        <v>1.0792007213666419E-2</v>
      </c>
      <c r="H1997" s="2">
        <f t="shared" si="274"/>
        <v>0.48365724950360783</v>
      </c>
      <c r="I1997" s="2">
        <f t="shared" si="275"/>
        <v>32.598988052356873</v>
      </c>
    </row>
    <row r="1998" spans="1:9" ht="13.5" x14ac:dyDescent="0.25">
      <c r="A1998" s="3">
        <f>TITRES_STAT!B2001</f>
        <v>45215</v>
      </c>
      <c r="B1998" s="5">
        <f>TITRES_STAT!D2001</f>
        <v>3.0714000000000001</v>
      </c>
      <c r="C1998" s="2">
        <f t="shared" si="279"/>
        <v>-5.3799999999999848E-2</v>
      </c>
      <c r="D1998" s="2">
        <f t="shared" si="280"/>
        <v>0</v>
      </c>
      <c r="E1998" s="2">
        <f t="shared" si="281"/>
        <v>5.3799999999999848E-2</v>
      </c>
      <c r="F1998" s="2">
        <f t="shared" si="282"/>
        <v>4.8468016309003523E-3</v>
      </c>
      <c r="G1998" s="2">
        <f t="shared" si="282"/>
        <v>1.3864006698404522E-2</v>
      </c>
      <c r="H1998" s="2">
        <f t="shared" si="274"/>
        <v>0.34959602489647712</v>
      </c>
      <c r="I1998" s="2">
        <f t="shared" si="275"/>
        <v>25.903753304496689</v>
      </c>
    </row>
    <row r="1999" spans="1:9" ht="13.5" x14ac:dyDescent="0.25">
      <c r="A1999" s="3">
        <f>TITRES_STAT!B2002</f>
        <v>45216</v>
      </c>
      <c r="B1999" s="5">
        <f>TITRES_STAT!D2002</f>
        <v>3.0625</v>
      </c>
      <c r="C1999" s="2">
        <f t="shared" si="279"/>
        <v>-8.90000000000013E-3</v>
      </c>
      <c r="D1999" s="2">
        <f t="shared" si="280"/>
        <v>0</v>
      </c>
      <c r="E1999" s="2">
        <f t="shared" si="281"/>
        <v>8.90000000000013E-3</v>
      </c>
      <c r="F1999" s="2">
        <f t="shared" si="282"/>
        <v>4.5006015144074697E-3</v>
      </c>
      <c r="G1999" s="2">
        <f t="shared" si="282"/>
        <v>1.3509434791375636E-2</v>
      </c>
      <c r="H1999" s="2">
        <f t="shared" si="274"/>
        <v>0.3331450637209955</v>
      </c>
      <c r="I1999" s="2">
        <f t="shared" si="275"/>
        <v>24.989408338740034</v>
      </c>
    </row>
    <row r="2000" spans="1:9" ht="13.5" x14ac:dyDescent="0.25">
      <c r="A2000" s="3">
        <f>TITRES_STAT!B2003</f>
        <v>45217</v>
      </c>
      <c r="B2000" s="5">
        <f>TITRES_STAT!D2003</f>
        <v>3.1341000000000001</v>
      </c>
      <c r="C2000" s="2">
        <f t="shared" si="279"/>
        <v>7.1600000000000108E-2</v>
      </c>
      <c r="D2000" s="2">
        <f t="shared" si="280"/>
        <v>7.1600000000000108E-2</v>
      </c>
      <c r="E2000" s="2">
        <f t="shared" si="281"/>
        <v>0</v>
      </c>
      <c r="F2000" s="2">
        <f t="shared" si="282"/>
        <v>9.2934156919498006E-3</v>
      </c>
      <c r="G2000" s="2">
        <f t="shared" si="282"/>
        <v>1.2544475163420233E-2</v>
      </c>
      <c r="H2000" s="2">
        <f t="shared" si="274"/>
        <v>0.74083734639209597</v>
      </c>
      <c r="I2000" s="2">
        <f t="shared" si="275"/>
        <v>42.556379430133966</v>
      </c>
    </row>
    <row r="2001" spans="1:9" ht="13.5" x14ac:dyDescent="0.25">
      <c r="A2001" s="3">
        <f>TITRES_STAT!B2004</f>
        <v>45218</v>
      </c>
      <c r="B2001" s="5">
        <f>TITRES_STAT!D2004</f>
        <v>3.1341000000000001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8.6296002853819571E-3</v>
      </c>
      <c r="G2001" s="2">
        <f t="shared" si="282"/>
        <v>1.1648441223175932E-2</v>
      </c>
      <c r="H2001" s="2">
        <f t="shared" ref="H2001:H2064" si="283">F2001/G2001</f>
        <v>0.74083734639209586</v>
      </c>
      <c r="I2001" s="2">
        <f t="shared" ref="I2001:I2064" si="284">IF(G2001=0,100,100-(100/(1+H2001)))</f>
        <v>42.556379430133966</v>
      </c>
    </row>
    <row r="2002" spans="1:9" ht="13.5" x14ac:dyDescent="0.25">
      <c r="A2002" s="3">
        <f>TITRES_STAT!B2005</f>
        <v>45219</v>
      </c>
      <c r="B2002" s="5">
        <f>TITRES_STAT!D2005</f>
        <v>3.1341000000000001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8.0132002649975324E-3</v>
      </c>
      <c r="G2002" s="2">
        <f t="shared" si="282"/>
        <v>1.0816409707234794E-2</v>
      </c>
      <c r="H2002" s="2">
        <f t="shared" si="283"/>
        <v>0.74083734639209597</v>
      </c>
      <c r="I2002" s="2">
        <f t="shared" si="284"/>
        <v>42.556379430133966</v>
      </c>
    </row>
    <row r="2003" spans="1:9" ht="13.5" x14ac:dyDescent="0.25">
      <c r="A2003" s="3">
        <f>TITRES_STAT!B2006</f>
        <v>45222</v>
      </c>
      <c r="B2003" s="5">
        <f>TITRES_STAT!D2006</f>
        <v>3.2863000000000002</v>
      </c>
      <c r="C2003" s="2">
        <f t="shared" si="279"/>
        <v>0.15220000000000011</v>
      </c>
      <c r="D2003" s="2">
        <f t="shared" si="280"/>
        <v>0.15220000000000011</v>
      </c>
      <c r="E2003" s="2">
        <f t="shared" si="281"/>
        <v>0</v>
      </c>
      <c r="F2003" s="2">
        <f t="shared" si="282"/>
        <v>1.8312257388926285E-2</v>
      </c>
      <c r="G2003" s="2">
        <f t="shared" si="282"/>
        <v>1.004380901386088E-2</v>
      </c>
      <c r="H2003" s="2">
        <f t="shared" si="283"/>
        <v>1.8232383116459698</v>
      </c>
      <c r="I2003" s="2">
        <f t="shared" si="284"/>
        <v>64.579681570806116</v>
      </c>
    </row>
    <row r="2004" spans="1:9" ht="13.5" x14ac:dyDescent="0.25">
      <c r="A2004" s="3">
        <f>TITRES_STAT!B2007</f>
        <v>45223</v>
      </c>
      <c r="B2004" s="5">
        <f>TITRES_STAT!D2007</f>
        <v>3.2863000000000002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1.7004239004002979E-2</v>
      </c>
      <c r="G2004" s="2">
        <f t="shared" si="282"/>
        <v>9.3263940842993887E-3</v>
      </c>
      <c r="H2004" s="2">
        <f t="shared" si="283"/>
        <v>1.8232383116459701</v>
      </c>
      <c r="I2004" s="2">
        <f t="shared" si="284"/>
        <v>64.579681570806116</v>
      </c>
    </row>
    <row r="2005" spans="1:9" ht="13.5" x14ac:dyDescent="0.25">
      <c r="A2005" s="3">
        <f>TITRES_STAT!B2008</f>
        <v>45224</v>
      </c>
      <c r="B2005" s="5">
        <f>TITRES_STAT!D2008</f>
        <v>3.3043</v>
      </c>
      <c r="C2005" s="2">
        <f t="shared" si="279"/>
        <v>1.7999999999999794E-2</v>
      </c>
      <c r="D2005" s="2">
        <f t="shared" si="280"/>
        <v>1.7999999999999794E-2</v>
      </c>
      <c r="E2005" s="2">
        <f t="shared" si="281"/>
        <v>0</v>
      </c>
      <c r="F2005" s="2">
        <f t="shared" si="282"/>
        <v>1.7075364789431325E-2</v>
      </c>
      <c r="G2005" s="2">
        <f t="shared" si="282"/>
        <v>8.6602230782780037E-3</v>
      </c>
      <c r="H2005" s="2">
        <f t="shared" si="283"/>
        <v>1.9717003401749076</v>
      </c>
      <c r="I2005" s="2">
        <f t="shared" si="284"/>
        <v>66.349231566829445</v>
      </c>
    </row>
    <row r="2006" spans="1:9" ht="13.5" x14ac:dyDescent="0.25">
      <c r="A2006" s="3">
        <f>TITRES_STAT!B2009</f>
        <v>45225</v>
      </c>
      <c r="B2006" s="5">
        <f>TITRES_STAT!D2009</f>
        <v>3.2774000000000001</v>
      </c>
      <c r="C2006" s="2">
        <f t="shared" si="279"/>
        <v>-2.6899999999999924E-2</v>
      </c>
      <c r="D2006" s="2">
        <f t="shared" si="280"/>
        <v>0</v>
      </c>
      <c r="E2006" s="2">
        <f t="shared" si="281"/>
        <v>2.6899999999999924E-2</v>
      </c>
      <c r="F2006" s="2">
        <f t="shared" si="282"/>
        <v>1.5855695875900515E-2</v>
      </c>
      <c r="G2006" s="2">
        <f t="shared" si="282"/>
        <v>9.9630642869724274E-3</v>
      </c>
      <c r="H2006" s="2">
        <f t="shared" si="283"/>
        <v>1.5914477131933411</v>
      </c>
      <c r="I2006" s="2">
        <f t="shared" si="284"/>
        <v>61.411530901862633</v>
      </c>
    </row>
    <row r="2007" spans="1:9" ht="13.5" x14ac:dyDescent="0.25">
      <c r="A2007" s="3">
        <f>TITRES_STAT!B2010</f>
        <v>45226</v>
      </c>
      <c r="B2007" s="5">
        <f>TITRES_STAT!D2010</f>
        <v>3.2684000000000002</v>
      </c>
      <c r="C2007" s="2">
        <f t="shared" si="279"/>
        <v>-8.999999999999897E-3</v>
      </c>
      <c r="D2007" s="2">
        <f t="shared" si="280"/>
        <v>0</v>
      </c>
      <c r="E2007" s="2">
        <f t="shared" si="281"/>
        <v>8.999999999999897E-3</v>
      </c>
      <c r="F2007" s="2">
        <f t="shared" si="282"/>
        <v>1.472314617047905E-2</v>
      </c>
      <c r="G2007" s="2">
        <f t="shared" si="282"/>
        <v>9.8942739807601036E-3</v>
      </c>
      <c r="H2007" s="2">
        <f t="shared" si="283"/>
        <v>1.4880471471791588</v>
      </c>
      <c r="I2007" s="2">
        <f t="shared" si="284"/>
        <v>59.807835589701057</v>
      </c>
    </row>
    <row r="2008" spans="1:9" ht="13.5" x14ac:dyDescent="0.25">
      <c r="A2008" s="3">
        <f>TITRES_STAT!B2011</f>
        <v>45229</v>
      </c>
      <c r="B2008" s="5">
        <f>TITRES_STAT!D2011</f>
        <v>3.2684000000000002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1.367149287258769E-2</v>
      </c>
      <c r="G2008" s="2">
        <f t="shared" si="282"/>
        <v>9.1875401249915251E-3</v>
      </c>
      <c r="H2008" s="2">
        <f t="shared" si="283"/>
        <v>1.4880471471791588</v>
      </c>
      <c r="I2008" s="2">
        <f t="shared" si="284"/>
        <v>59.807835589701057</v>
      </c>
    </row>
    <row r="2009" spans="1:9" ht="13.5" x14ac:dyDescent="0.25">
      <c r="A2009" s="3">
        <f>TITRES_STAT!B2012</f>
        <v>45230</v>
      </c>
      <c r="B2009" s="5">
        <f>TITRES_STAT!D2012</f>
        <v>3.2595000000000001</v>
      </c>
      <c r="C2009" s="2">
        <f t="shared" si="279"/>
        <v>-8.90000000000013E-3</v>
      </c>
      <c r="D2009" s="2">
        <f t="shared" si="280"/>
        <v>0</v>
      </c>
      <c r="E2009" s="2">
        <f t="shared" si="281"/>
        <v>8.90000000000013E-3</v>
      </c>
      <c r="F2009" s="2">
        <f t="shared" si="282"/>
        <v>1.2694957667402853E-2</v>
      </c>
      <c r="G2009" s="2">
        <f t="shared" si="282"/>
        <v>9.1670015446349961E-3</v>
      </c>
      <c r="H2009" s="2">
        <f t="shared" si="283"/>
        <v>1.3848538811289499</v>
      </c>
      <c r="I2009" s="2">
        <f t="shared" si="284"/>
        <v>58.068709873050302</v>
      </c>
    </row>
    <row r="2010" spans="1:9" ht="13.5" x14ac:dyDescent="0.25">
      <c r="A2010" s="3">
        <f>TITRES_STAT!B2013</f>
        <v>45231</v>
      </c>
      <c r="B2010" s="5">
        <f>TITRES_STAT!D2013</f>
        <v>3.2416</v>
      </c>
      <c r="C2010" s="2">
        <f t="shared" si="279"/>
        <v>-1.7900000000000027E-2</v>
      </c>
      <c r="D2010" s="2">
        <f t="shared" si="280"/>
        <v>0</v>
      </c>
      <c r="E2010" s="2">
        <f t="shared" si="281"/>
        <v>1.7900000000000027E-2</v>
      </c>
      <c r="F2010" s="2">
        <f t="shared" si="282"/>
        <v>1.1788174976874078E-2</v>
      </c>
      <c r="G2010" s="2">
        <f t="shared" si="282"/>
        <v>9.7907871485896393E-3</v>
      </c>
      <c r="H2010" s="2">
        <f t="shared" si="283"/>
        <v>1.2040068686992305</v>
      </c>
      <c r="I2010" s="2">
        <f t="shared" si="284"/>
        <v>54.628090583484251</v>
      </c>
    </row>
    <row r="2011" spans="1:9" ht="13.5" x14ac:dyDescent="0.25">
      <c r="A2011" s="3">
        <f>TITRES_STAT!B2014</f>
        <v>45232</v>
      </c>
      <c r="B2011" s="5">
        <f>TITRES_STAT!D2014</f>
        <v>3.3580000000000001</v>
      </c>
      <c r="C2011" s="2">
        <f t="shared" si="279"/>
        <v>0.11640000000000006</v>
      </c>
      <c r="D2011" s="2">
        <f t="shared" si="280"/>
        <v>0.11640000000000006</v>
      </c>
      <c r="E2011" s="2">
        <f t="shared" si="281"/>
        <v>0</v>
      </c>
      <c r="F2011" s="2">
        <f t="shared" si="282"/>
        <v>1.9260448192811648E-2</v>
      </c>
      <c r="G2011" s="2">
        <f t="shared" si="282"/>
        <v>9.0914452094046656E-3</v>
      </c>
      <c r="H2011" s="2">
        <f t="shared" si="283"/>
        <v>2.1185243653987635</v>
      </c>
      <c r="I2011" s="2">
        <f t="shared" si="284"/>
        <v>67.933551807534755</v>
      </c>
    </row>
    <row r="2012" spans="1:9" ht="13.5" x14ac:dyDescent="0.25">
      <c r="A2012" s="3">
        <f>TITRES_STAT!B2015</f>
        <v>45233</v>
      </c>
      <c r="B2012" s="5">
        <f>TITRES_STAT!D2015</f>
        <v>3.3668999999999998</v>
      </c>
      <c r="C2012" s="2">
        <f t="shared" si="279"/>
        <v>8.8999999999996859E-3</v>
      </c>
      <c r="D2012" s="2">
        <f t="shared" si="280"/>
        <v>8.8999999999996859E-3</v>
      </c>
      <c r="E2012" s="2">
        <f t="shared" si="281"/>
        <v>0</v>
      </c>
      <c r="F2012" s="2">
        <f t="shared" si="282"/>
        <v>1.8520416179039368E-2</v>
      </c>
      <c r="G2012" s="2">
        <f t="shared" si="282"/>
        <v>8.4420562658757605E-3</v>
      </c>
      <c r="H2012" s="2">
        <f t="shared" si="283"/>
        <v>2.1938276168452071</v>
      </c>
      <c r="I2012" s="2">
        <f t="shared" si="284"/>
        <v>68.689606329230187</v>
      </c>
    </row>
    <row r="2013" spans="1:9" ht="13.5" x14ac:dyDescent="0.25">
      <c r="A2013" s="3">
        <f>TITRES_STAT!B2016</f>
        <v>45236</v>
      </c>
      <c r="B2013" s="5">
        <f>TITRES_STAT!D2016</f>
        <v>3.3490000000000002</v>
      </c>
      <c r="C2013" s="2">
        <f t="shared" si="279"/>
        <v>-1.7899999999999583E-2</v>
      </c>
      <c r="D2013" s="2">
        <f t="shared" si="280"/>
        <v>0</v>
      </c>
      <c r="E2013" s="2">
        <f t="shared" si="281"/>
        <v>1.7899999999999583E-2</v>
      </c>
      <c r="F2013" s="2">
        <f t="shared" ref="F2013:G2028" si="285">((F2012*13)+D2013)/14</f>
        <v>1.7197529309107985E-2</v>
      </c>
      <c r="G2013" s="2">
        <f t="shared" si="285"/>
        <v>9.1176236754560332E-3</v>
      </c>
      <c r="H2013" s="2">
        <f t="shared" si="283"/>
        <v>1.8861854712651125</v>
      </c>
      <c r="I2013" s="2">
        <f t="shared" si="284"/>
        <v>65.352192021060034</v>
      </c>
    </row>
    <row r="2014" spans="1:9" ht="13.5" x14ac:dyDescent="0.25">
      <c r="A2014" s="3">
        <f>TITRES_STAT!B2017</f>
        <v>45237</v>
      </c>
      <c r="B2014" s="5">
        <f>TITRES_STAT!D2017</f>
        <v>3.3401000000000001</v>
      </c>
      <c r="C2014" s="2">
        <f t="shared" si="279"/>
        <v>-8.90000000000013E-3</v>
      </c>
      <c r="D2014" s="2">
        <f t="shared" si="280"/>
        <v>0</v>
      </c>
      <c r="E2014" s="2">
        <f t="shared" si="281"/>
        <v>8.90000000000013E-3</v>
      </c>
      <c r="F2014" s="2">
        <f t="shared" si="285"/>
        <v>1.5969134358457416E-2</v>
      </c>
      <c r="G2014" s="2">
        <f t="shared" si="285"/>
        <v>9.1020791272091832E-3</v>
      </c>
      <c r="H2014" s="2">
        <f t="shared" si="283"/>
        <v>1.7544490808391557</v>
      </c>
      <c r="I2014" s="2">
        <f t="shared" si="284"/>
        <v>63.695099431812864</v>
      </c>
    </row>
    <row r="2015" spans="1:9" ht="13.5" x14ac:dyDescent="0.25">
      <c r="A2015" s="3">
        <f>TITRES_STAT!B2018</f>
        <v>45238</v>
      </c>
      <c r="B2015" s="5">
        <f>TITRES_STAT!D2018</f>
        <v>3.2774000000000001</v>
      </c>
      <c r="C2015" s="2">
        <f t="shared" si="279"/>
        <v>-6.2699999999999978E-2</v>
      </c>
      <c r="D2015" s="2">
        <f t="shared" si="280"/>
        <v>0</v>
      </c>
      <c r="E2015" s="2">
        <f t="shared" si="281"/>
        <v>6.2699999999999978E-2</v>
      </c>
      <c r="F2015" s="2">
        <f t="shared" si="285"/>
        <v>1.4828481904281886E-2</v>
      </c>
      <c r="G2015" s="2">
        <f t="shared" si="285"/>
        <v>1.293050204669424E-2</v>
      </c>
      <c r="H2015" s="2">
        <f t="shared" si="283"/>
        <v>1.146783152791262</v>
      </c>
      <c r="I2015" s="2">
        <f t="shared" si="284"/>
        <v>53.418676744328216</v>
      </c>
    </row>
    <row r="2016" spans="1:9" ht="13.5" x14ac:dyDescent="0.25">
      <c r="A2016" s="3">
        <f>TITRES_STAT!B2019</f>
        <v>45239</v>
      </c>
      <c r="B2016" s="5">
        <f>TITRES_STAT!D2019</f>
        <v>3.3043</v>
      </c>
      <c r="C2016" s="2">
        <f t="shared" si="279"/>
        <v>2.6899999999999924E-2</v>
      </c>
      <c r="D2016" s="2">
        <f t="shared" si="280"/>
        <v>2.6899999999999924E-2</v>
      </c>
      <c r="E2016" s="2">
        <f t="shared" si="281"/>
        <v>0</v>
      </c>
      <c r="F2016" s="2">
        <f t="shared" si="285"/>
        <v>1.5690733196833177E-2</v>
      </c>
      <c r="G2016" s="2">
        <f t="shared" si="285"/>
        <v>1.2006894757644651E-2</v>
      </c>
      <c r="H2016" s="2">
        <f t="shared" si="283"/>
        <v>1.3068102547366021</v>
      </c>
      <c r="I2016" s="2">
        <f t="shared" si="284"/>
        <v>56.650097339098977</v>
      </c>
    </row>
    <row r="2017" spans="1:9" ht="13.5" x14ac:dyDescent="0.25">
      <c r="A2017" s="3">
        <f>TITRES_STAT!B2020</f>
        <v>45240</v>
      </c>
      <c r="B2017" s="5">
        <f>TITRES_STAT!D2020</f>
        <v>3.3311000000000002</v>
      </c>
      <c r="C2017" s="2">
        <f t="shared" si="279"/>
        <v>2.6800000000000157E-2</v>
      </c>
      <c r="D2017" s="2">
        <f t="shared" si="280"/>
        <v>2.6800000000000157E-2</v>
      </c>
      <c r="E2017" s="2">
        <f t="shared" si="281"/>
        <v>0</v>
      </c>
      <c r="F2017" s="2">
        <f t="shared" si="285"/>
        <v>1.6484252254202247E-2</v>
      </c>
      <c r="G2017" s="2">
        <f t="shared" si="285"/>
        <v>1.114925941781289E-2</v>
      </c>
      <c r="H2017" s="2">
        <f t="shared" si="283"/>
        <v>1.4785064762118436</v>
      </c>
      <c r="I2017" s="2">
        <f t="shared" si="284"/>
        <v>59.653121361683795</v>
      </c>
    </row>
    <row r="2018" spans="1:9" ht="13.5" x14ac:dyDescent="0.25">
      <c r="A2018" s="3">
        <f>TITRES_STAT!B2021</f>
        <v>45243</v>
      </c>
      <c r="B2018" s="5">
        <f>TITRES_STAT!D2021</f>
        <v>3.3132000000000001</v>
      </c>
      <c r="C2018" s="2">
        <f t="shared" si="279"/>
        <v>-1.7900000000000027E-2</v>
      </c>
      <c r="D2018" s="2">
        <f t="shared" si="280"/>
        <v>0</v>
      </c>
      <c r="E2018" s="2">
        <f t="shared" si="281"/>
        <v>1.7900000000000027E-2</v>
      </c>
      <c r="F2018" s="2">
        <f t="shared" si="285"/>
        <v>1.5306805664616372E-2</v>
      </c>
      <c r="G2018" s="2">
        <f t="shared" si="285"/>
        <v>1.16314551736834E-2</v>
      </c>
      <c r="H2018" s="2">
        <f t="shared" si="283"/>
        <v>1.3159837213875516</v>
      </c>
      <c r="I2018" s="2">
        <f t="shared" si="284"/>
        <v>56.821803591914701</v>
      </c>
    </row>
    <row r="2019" spans="1:9" ht="13.5" x14ac:dyDescent="0.25">
      <c r="A2019" s="3">
        <f>TITRES_STAT!B2022</f>
        <v>45244</v>
      </c>
      <c r="B2019" s="5">
        <f>TITRES_STAT!D2022</f>
        <v>3.3132000000000001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1.4213462402858061E-2</v>
      </c>
      <c r="G2019" s="2">
        <f t="shared" si="285"/>
        <v>1.0800636946991729E-2</v>
      </c>
      <c r="H2019" s="2">
        <f t="shared" si="283"/>
        <v>1.3159837213875518</v>
      </c>
      <c r="I2019" s="2">
        <f t="shared" si="284"/>
        <v>56.821803591914701</v>
      </c>
    </row>
    <row r="2020" spans="1:9" ht="13.5" x14ac:dyDescent="0.25">
      <c r="A2020" s="3">
        <f>TITRES_STAT!B2023</f>
        <v>45245</v>
      </c>
      <c r="B2020" s="5">
        <f>TITRES_STAT!D2023</f>
        <v>3.3222</v>
      </c>
      <c r="C2020" s="2">
        <f t="shared" si="279"/>
        <v>8.999999999999897E-3</v>
      </c>
      <c r="D2020" s="2">
        <f t="shared" si="280"/>
        <v>8.999999999999897E-3</v>
      </c>
      <c r="E2020" s="2">
        <f t="shared" si="281"/>
        <v>0</v>
      </c>
      <c r="F2020" s="2">
        <f t="shared" si="285"/>
        <v>1.3841072231225335E-2</v>
      </c>
      <c r="G2020" s="2">
        <f t="shared" si="285"/>
        <v>1.0029162879349462E-2</v>
      </c>
      <c r="H2020" s="2">
        <f t="shared" si="283"/>
        <v>1.3800825051634948</v>
      </c>
      <c r="I2020" s="2">
        <f t="shared" si="284"/>
        <v>57.984649782915525</v>
      </c>
    </row>
    <row r="2021" spans="1:9" ht="13.5" x14ac:dyDescent="0.25">
      <c r="A2021" s="3">
        <f>TITRES_STAT!B2024</f>
        <v>45246</v>
      </c>
      <c r="B2021" s="5">
        <f>TITRES_STAT!D2024</f>
        <v>3.3132000000000001</v>
      </c>
      <c r="C2021" s="2">
        <f t="shared" si="279"/>
        <v>-8.999999999999897E-3</v>
      </c>
      <c r="D2021" s="2">
        <f t="shared" si="280"/>
        <v>0</v>
      </c>
      <c r="E2021" s="2">
        <f t="shared" si="281"/>
        <v>8.999999999999897E-3</v>
      </c>
      <c r="F2021" s="2">
        <f t="shared" si="285"/>
        <v>1.2852424214709239E-2</v>
      </c>
      <c r="G2021" s="2">
        <f t="shared" si="285"/>
        <v>9.9556512451102076E-3</v>
      </c>
      <c r="H2021" s="2">
        <f t="shared" si="283"/>
        <v>1.2909677024917685</v>
      </c>
      <c r="I2021" s="2">
        <f t="shared" si="284"/>
        <v>56.350323100917088</v>
      </c>
    </row>
    <row r="2022" spans="1:9" ht="13.5" x14ac:dyDescent="0.25">
      <c r="A2022" s="3">
        <f>TITRES_STAT!B2025</f>
        <v>45247</v>
      </c>
      <c r="B2022" s="5">
        <f>TITRES_STAT!D2025</f>
        <v>3.2863000000000002</v>
      </c>
      <c r="C2022" s="2">
        <f t="shared" si="279"/>
        <v>-2.6899999999999924E-2</v>
      </c>
      <c r="D2022" s="2">
        <f t="shared" si="280"/>
        <v>0</v>
      </c>
      <c r="E2022" s="2">
        <f t="shared" si="281"/>
        <v>2.6899999999999924E-2</v>
      </c>
      <c r="F2022" s="2">
        <f t="shared" si="285"/>
        <v>1.1934393913658579E-2</v>
      </c>
      <c r="G2022" s="2">
        <f t="shared" si="285"/>
        <v>1.1165961870459472E-2</v>
      </c>
      <c r="H2022" s="2">
        <f t="shared" si="283"/>
        <v>1.0688191534337996</v>
      </c>
      <c r="I2022" s="2">
        <f t="shared" si="284"/>
        <v>51.663247203593755</v>
      </c>
    </row>
    <row r="2023" spans="1:9" ht="13.5" x14ac:dyDescent="0.25">
      <c r="A2023" s="3">
        <f>TITRES_STAT!B2026</f>
        <v>45250</v>
      </c>
      <c r="B2023" s="5">
        <f>TITRES_STAT!D2026</f>
        <v>3.2953000000000001</v>
      </c>
      <c r="C2023" s="2">
        <f t="shared" si="279"/>
        <v>8.999999999999897E-3</v>
      </c>
      <c r="D2023" s="2">
        <f t="shared" si="280"/>
        <v>8.999999999999897E-3</v>
      </c>
      <c r="E2023" s="2">
        <f t="shared" si="281"/>
        <v>0</v>
      </c>
      <c r="F2023" s="2">
        <f t="shared" si="285"/>
        <v>1.1724794348397244E-2</v>
      </c>
      <c r="G2023" s="2">
        <f t="shared" si="285"/>
        <v>1.0368393165426652E-2</v>
      </c>
      <c r="H2023" s="2">
        <f t="shared" si="283"/>
        <v>1.1308207705214637</v>
      </c>
      <c r="I2023" s="2">
        <f t="shared" si="284"/>
        <v>53.069727222751084</v>
      </c>
    </row>
    <row r="2024" spans="1:9" ht="13.5" x14ac:dyDescent="0.25">
      <c r="A2024" s="3">
        <f>TITRES_STAT!B2027</f>
        <v>45251</v>
      </c>
      <c r="B2024" s="5">
        <f>TITRES_STAT!D2027</f>
        <v>3.2774000000000001</v>
      </c>
      <c r="C2024" s="2">
        <f t="shared" si="279"/>
        <v>-1.7900000000000027E-2</v>
      </c>
      <c r="D2024" s="2">
        <f t="shared" si="280"/>
        <v>0</v>
      </c>
      <c r="E2024" s="2">
        <f t="shared" si="281"/>
        <v>1.7900000000000027E-2</v>
      </c>
      <c r="F2024" s="2">
        <f t="shared" si="285"/>
        <v>1.088730903779744E-2</v>
      </c>
      <c r="G2024" s="2">
        <f t="shared" si="285"/>
        <v>1.0906365082181893E-2</v>
      </c>
      <c r="H2024" s="2">
        <f t="shared" si="283"/>
        <v>0.99825275935283098</v>
      </c>
      <c r="I2024" s="2">
        <f t="shared" si="284"/>
        <v>49.956280789830238</v>
      </c>
    </row>
    <row r="2025" spans="1:9" ht="13.5" x14ac:dyDescent="0.25">
      <c r="A2025" s="3">
        <f>TITRES_STAT!B2028</f>
        <v>45252</v>
      </c>
      <c r="B2025" s="5">
        <f>TITRES_STAT!D2028</f>
        <v>3.3222</v>
      </c>
      <c r="C2025" s="2">
        <f t="shared" si="279"/>
        <v>4.4799999999999951E-2</v>
      </c>
      <c r="D2025" s="2">
        <f t="shared" si="280"/>
        <v>4.4799999999999951E-2</v>
      </c>
      <c r="E2025" s="2">
        <f t="shared" si="281"/>
        <v>0</v>
      </c>
      <c r="F2025" s="2">
        <f t="shared" si="285"/>
        <v>1.330964410652619E-2</v>
      </c>
      <c r="G2025" s="2">
        <f t="shared" si="285"/>
        <v>1.0127339004883187E-2</v>
      </c>
      <c r="H2025" s="2">
        <f t="shared" si="283"/>
        <v>1.3142291474698895</v>
      </c>
      <c r="I2025" s="2">
        <f t="shared" si="284"/>
        <v>56.789067275672153</v>
      </c>
    </row>
    <row r="2026" spans="1:9" ht="13.5" x14ac:dyDescent="0.25">
      <c r="A2026" s="3">
        <f>TITRES_STAT!B2029</f>
        <v>45253</v>
      </c>
      <c r="B2026" s="5">
        <f>TITRES_STAT!D2029</f>
        <v>3.3401000000000001</v>
      </c>
      <c r="C2026" s="2">
        <f t="shared" si="279"/>
        <v>1.7900000000000027E-2</v>
      </c>
      <c r="D2026" s="2">
        <f t="shared" si="280"/>
        <v>1.7900000000000027E-2</v>
      </c>
      <c r="E2026" s="2">
        <f t="shared" si="281"/>
        <v>0</v>
      </c>
      <c r="F2026" s="2">
        <f t="shared" si="285"/>
        <v>1.363752667034575E-2</v>
      </c>
      <c r="G2026" s="2">
        <f t="shared" si="285"/>
        <v>9.4039576473915303E-3</v>
      </c>
      <c r="H2026" s="2">
        <f t="shared" si="283"/>
        <v>1.4501901413952589</v>
      </c>
      <c r="I2026" s="2">
        <f t="shared" si="284"/>
        <v>59.186840926943297</v>
      </c>
    </row>
    <row r="2027" spans="1:9" ht="13.5" x14ac:dyDescent="0.25">
      <c r="A2027" s="3">
        <f>TITRES_STAT!B2030</f>
        <v>45254</v>
      </c>
      <c r="B2027" s="5">
        <f>TITRES_STAT!D2030</f>
        <v>3.3490000000000002</v>
      </c>
      <c r="C2027" s="2">
        <f t="shared" si="279"/>
        <v>8.90000000000013E-3</v>
      </c>
      <c r="D2027" s="2">
        <f t="shared" si="280"/>
        <v>8.90000000000013E-3</v>
      </c>
      <c r="E2027" s="2">
        <f t="shared" si="281"/>
        <v>0</v>
      </c>
      <c r="F2027" s="2">
        <f t="shared" si="285"/>
        <v>1.3299131908178205E-2</v>
      </c>
      <c r="G2027" s="2">
        <f t="shared" si="285"/>
        <v>8.7322463868635646E-3</v>
      </c>
      <c r="H2027" s="2">
        <f t="shared" si="283"/>
        <v>1.5229909142491531</v>
      </c>
      <c r="I2027" s="2">
        <f t="shared" si="284"/>
        <v>60.364502529427384</v>
      </c>
    </row>
    <row r="2028" spans="1:9" ht="13.5" x14ac:dyDescent="0.25">
      <c r="A2028" s="3">
        <f>TITRES_STAT!B2031</f>
        <v>45257</v>
      </c>
      <c r="B2028" s="5">
        <f>TITRES_STAT!D2031</f>
        <v>3.3490000000000002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1.2349193914736906E-2</v>
      </c>
      <c r="G2028" s="2">
        <f t="shared" si="285"/>
        <v>8.1085145020875962E-3</v>
      </c>
      <c r="H2028" s="2">
        <f t="shared" si="283"/>
        <v>1.5229909142491533</v>
      </c>
      <c r="I2028" s="2">
        <f t="shared" si="284"/>
        <v>60.364502529427391</v>
      </c>
    </row>
    <row r="2029" spans="1:9" ht="13.5" x14ac:dyDescent="0.25">
      <c r="A2029" s="3">
        <f>TITRES_STAT!B2032</f>
        <v>45258</v>
      </c>
      <c r="B2029" s="5">
        <f>TITRES_STAT!D2032</f>
        <v>3.3401000000000001</v>
      </c>
      <c r="C2029" s="2">
        <f t="shared" si="279"/>
        <v>-8.90000000000013E-3</v>
      </c>
      <c r="D2029" s="2">
        <f t="shared" si="280"/>
        <v>0</v>
      </c>
      <c r="E2029" s="2">
        <f t="shared" si="281"/>
        <v>8.90000000000013E-3</v>
      </c>
      <c r="F2029" s="2">
        <f t="shared" ref="F2029:G2044" si="286">((F2028*13)+D2029)/14</f>
        <v>1.1467108635112841E-2</v>
      </c>
      <c r="G2029" s="2">
        <f t="shared" si="286"/>
        <v>8.1650491805099201E-3</v>
      </c>
      <c r="H2029" s="2">
        <f t="shared" si="283"/>
        <v>1.4044139087961627</v>
      </c>
      <c r="I2029" s="2">
        <f t="shared" si="284"/>
        <v>58.409823020002491</v>
      </c>
    </row>
    <row r="2030" spans="1:9" ht="13.5" x14ac:dyDescent="0.25">
      <c r="A2030" s="3">
        <f>TITRES_STAT!B2033</f>
        <v>45259</v>
      </c>
      <c r="B2030" s="5">
        <f>TITRES_STAT!D2033</f>
        <v>3.3847999999999998</v>
      </c>
      <c r="C2030" s="2">
        <f t="shared" si="279"/>
        <v>4.469999999999974E-2</v>
      </c>
      <c r="D2030" s="2">
        <f t="shared" si="280"/>
        <v>4.469999999999974E-2</v>
      </c>
      <c r="E2030" s="2">
        <f t="shared" si="281"/>
        <v>0</v>
      </c>
      <c r="F2030" s="2">
        <f t="shared" si="286"/>
        <v>1.3840886589747621E-2</v>
      </c>
      <c r="G2030" s="2">
        <f t="shared" si="286"/>
        <v>7.5818313819020688E-3</v>
      </c>
      <c r="H2030" s="2">
        <f t="shared" si="283"/>
        <v>1.8255334222792132</v>
      </c>
      <c r="I2030" s="2">
        <f t="shared" si="284"/>
        <v>64.60845261588338</v>
      </c>
    </row>
    <row r="2031" spans="1:9" ht="13.5" x14ac:dyDescent="0.25">
      <c r="A2031" s="3">
        <f>TITRES_STAT!B2034</f>
        <v>45260</v>
      </c>
      <c r="B2031" s="5">
        <f>TITRES_STAT!D2034</f>
        <v>3.4474999999999998</v>
      </c>
      <c r="C2031" s="2">
        <f t="shared" si="279"/>
        <v>6.2699999999999978E-2</v>
      </c>
      <c r="D2031" s="2">
        <f t="shared" si="280"/>
        <v>6.2699999999999978E-2</v>
      </c>
      <c r="E2031" s="2">
        <f t="shared" si="281"/>
        <v>0</v>
      </c>
      <c r="F2031" s="2">
        <f t="shared" si="286"/>
        <v>1.7330823261908504E-2</v>
      </c>
      <c r="G2031" s="2">
        <f t="shared" si="286"/>
        <v>7.040271997480493E-3</v>
      </c>
      <c r="H2031" s="2">
        <f t="shared" si="283"/>
        <v>2.4616695588054975</v>
      </c>
      <c r="I2031" s="2">
        <f t="shared" si="284"/>
        <v>71.11220516538657</v>
      </c>
    </row>
    <row r="2032" spans="1:9" ht="13.5" x14ac:dyDescent="0.25">
      <c r="A2032" s="3">
        <f>TITRES_STAT!B2035</f>
        <v>45261</v>
      </c>
      <c r="B2032" s="5">
        <f>TITRES_STAT!D2035</f>
        <v>3.4474999999999998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1.6092907314629323E-2</v>
      </c>
      <c r="G2032" s="2">
        <f t="shared" si="286"/>
        <v>6.5373954262318863E-3</v>
      </c>
      <c r="H2032" s="2">
        <f t="shared" si="283"/>
        <v>2.4616695588054971</v>
      </c>
      <c r="I2032" s="2">
        <f t="shared" si="284"/>
        <v>71.11220516538657</v>
      </c>
    </row>
    <row r="2033" spans="1:9" ht="13.5" x14ac:dyDescent="0.25">
      <c r="A2033" s="3">
        <f>TITRES_STAT!B2036</f>
        <v>45264</v>
      </c>
      <c r="B2033" s="5">
        <f>TITRES_STAT!D2036</f>
        <v>3.4474999999999998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1.4943413935012943E-2</v>
      </c>
      <c r="G2033" s="2">
        <f t="shared" si="286"/>
        <v>6.0704386100724666E-3</v>
      </c>
      <c r="H2033" s="2">
        <f t="shared" si="283"/>
        <v>2.4616695588054971</v>
      </c>
      <c r="I2033" s="2">
        <f t="shared" si="284"/>
        <v>71.11220516538657</v>
      </c>
    </row>
    <row r="2034" spans="1:9" ht="13.5" x14ac:dyDescent="0.25">
      <c r="A2034" s="3">
        <f>TITRES_STAT!B2037</f>
        <v>45265</v>
      </c>
      <c r="B2034" s="5">
        <f>TITRES_STAT!D2037</f>
        <v>3.4565000000000001</v>
      </c>
      <c r="C2034" s="2">
        <f t="shared" si="279"/>
        <v>9.0000000000003411E-3</v>
      </c>
      <c r="D2034" s="2">
        <f t="shared" si="280"/>
        <v>9.0000000000003411E-3</v>
      </c>
      <c r="E2034" s="2">
        <f t="shared" si="281"/>
        <v>0</v>
      </c>
      <c r="F2034" s="2">
        <f t="shared" si="286"/>
        <v>1.4518884368226329E-2</v>
      </c>
      <c r="G2034" s="2">
        <f t="shared" si="286"/>
        <v>5.6368358522101477E-3</v>
      </c>
      <c r="H2034" s="2">
        <f t="shared" si="283"/>
        <v>2.5757153035658504</v>
      </c>
      <c r="I2034" s="2">
        <f t="shared" si="284"/>
        <v>72.033567689162538</v>
      </c>
    </row>
    <row r="2035" spans="1:9" ht="13.5" x14ac:dyDescent="0.25">
      <c r="A2035" s="3">
        <f>TITRES_STAT!B2038</f>
        <v>45266</v>
      </c>
      <c r="B2035" s="5">
        <f>TITRES_STAT!D2038</f>
        <v>3.4565000000000001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1.3481821199067306E-2</v>
      </c>
      <c r="G2035" s="2">
        <f t="shared" si="286"/>
        <v>5.234204719909423E-3</v>
      </c>
      <c r="H2035" s="2">
        <f t="shared" si="283"/>
        <v>2.5757153035658504</v>
      </c>
      <c r="I2035" s="2">
        <f t="shared" si="284"/>
        <v>72.033567689162538</v>
      </c>
    </row>
    <row r="2036" spans="1:9" ht="13.5" x14ac:dyDescent="0.25">
      <c r="A2036" s="3">
        <f>TITRES_STAT!B2039</f>
        <v>45267</v>
      </c>
      <c r="B2036" s="5">
        <f>TITRES_STAT!D2039</f>
        <v>3.4565000000000001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1.2518833970562498E-2</v>
      </c>
      <c r="G2036" s="2">
        <f t="shared" si="286"/>
        <v>4.8603329542016077E-3</v>
      </c>
      <c r="H2036" s="2">
        <f t="shared" si="283"/>
        <v>2.57571530356585</v>
      </c>
      <c r="I2036" s="2">
        <f t="shared" si="284"/>
        <v>72.033567689162538</v>
      </c>
    </row>
    <row r="2037" spans="1:9" ht="13.5" x14ac:dyDescent="0.25">
      <c r="A2037" s="3">
        <f>TITRES_STAT!B2040</f>
        <v>45268</v>
      </c>
      <c r="B2037" s="5">
        <f>TITRES_STAT!D2040</f>
        <v>3.4474999999999998</v>
      </c>
      <c r="C2037" s="2">
        <f t="shared" si="279"/>
        <v>-9.0000000000003411E-3</v>
      </c>
      <c r="D2037" s="2">
        <f t="shared" si="280"/>
        <v>0</v>
      </c>
      <c r="E2037" s="2">
        <f t="shared" si="281"/>
        <v>9.0000000000003411E-3</v>
      </c>
      <c r="F2037" s="2">
        <f t="shared" si="286"/>
        <v>1.1624631544093749E-2</v>
      </c>
      <c r="G2037" s="2">
        <f t="shared" si="286"/>
        <v>5.1560234574729458E-3</v>
      </c>
      <c r="H2037" s="2">
        <f t="shared" si="283"/>
        <v>2.2545730522706307</v>
      </c>
      <c r="I2037" s="2">
        <f t="shared" si="284"/>
        <v>69.274003565465335</v>
      </c>
    </row>
    <row r="2038" spans="1:9" ht="13.5" x14ac:dyDescent="0.25">
      <c r="A2038" s="3">
        <f>TITRES_STAT!B2041</f>
        <v>45271</v>
      </c>
      <c r="B2038" s="5">
        <f>TITRES_STAT!D2041</f>
        <v>3.4474999999999998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1.0794300719515624E-2</v>
      </c>
      <c r="G2038" s="2">
        <f t="shared" si="286"/>
        <v>4.7877360676534505E-3</v>
      </c>
      <c r="H2038" s="2">
        <f t="shared" si="283"/>
        <v>2.2545730522706302</v>
      </c>
      <c r="I2038" s="2">
        <f t="shared" si="284"/>
        <v>69.274003565465335</v>
      </c>
    </row>
    <row r="2039" spans="1:9" ht="13.5" x14ac:dyDescent="0.25">
      <c r="A2039" s="3">
        <f>TITRES_STAT!B2042</f>
        <v>45272</v>
      </c>
      <c r="B2039" s="5">
        <f>TITRES_STAT!D2042</f>
        <v>3.4474999999999998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1.0023279239550223E-2</v>
      </c>
      <c r="G2039" s="2">
        <f t="shared" si="286"/>
        <v>4.4457549199639181E-3</v>
      </c>
      <c r="H2039" s="2">
        <f t="shared" si="283"/>
        <v>2.2545730522706302</v>
      </c>
      <c r="I2039" s="2">
        <f t="shared" si="284"/>
        <v>69.274003565465335</v>
      </c>
    </row>
    <row r="2040" spans="1:9" ht="13.5" x14ac:dyDescent="0.25">
      <c r="A2040" s="3">
        <f>TITRES_STAT!B2043</f>
        <v>45273</v>
      </c>
      <c r="B2040" s="5">
        <f>TITRES_STAT!D2043</f>
        <v>3.4386000000000001</v>
      </c>
      <c r="C2040" s="2">
        <f t="shared" si="279"/>
        <v>-8.8999999999996859E-3</v>
      </c>
      <c r="D2040" s="2">
        <f t="shared" si="280"/>
        <v>0</v>
      </c>
      <c r="E2040" s="2">
        <f t="shared" si="281"/>
        <v>8.8999999999996859E-3</v>
      </c>
      <c r="F2040" s="2">
        <f t="shared" si="286"/>
        <v>9.307330722439491E-3</v>
      </c>
      <c r="G2040" s="2">
        <f t="shared" si="286"/>
        <v>4.7639152828236149E-3</v>
      </c>
      <c r="H2040" s="2">
        <f t="shared" si="283"/>
        <v>1.9537145750675384</v>
      </c>
      <c r="I2040" s="2">
        <f t="shared" si="284"/>
        <v>66.144325235720032</v>
      </c>
    </row>
    <row r="2041" spans="1:9" ht="13.5" x14ac:dyDescent="0.25">
      <c r="A2041" s="3">
        <f>TITRES_STAT!B2044</f>
        <v>45274</v>
      </c>
      <c r="B2041" s="5">
        <f>TITRES_STAT!D2044</f>
        <v>3.4386000000000001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8.6425213851223839E-3</v>
      </c>
      <c r="G2041" s="2">
        <f t="shared" si="286"/>
        <v>4.423635619764785E-3</v>
      </c>
      <c r="H2041" s="2">
        <f t="shared" si="283"/>
        <v>1.9537145750675384</v>
      </c>
      <c r="I2041" s="2">
        <f t="shared" si="284"/>
        <v>66.144325235720032</v>
      </c>
    </row>
    <row r="2042" spans="1:9" ht="13.5" x14ac:dyDescent="0.25">
      <c r="A2042" s="3">
        <f>TITRES_STAT!B2045</f>
        <v>45275</v>
      </c>
      <c r="B2042" s="5">
        <f>TITRES_STAT!D2045</f>
        <v>3.4296000000000002</v>
      </c>
      <c r="C2042" s="2">
        <f t="shared" si="279"/>
        <v>-8.999999999999897E-3</v>
      </c>
      <c r="D2042" s="2">
        <f t="shared" si="280"/>
        <v>0</v>
      </c>
      <c r="E2042" s="2">
        <f t="shared" si="281"/>
        <v>8.999999999999897E-3</v>
      </c>
      <c r="F2042" s="2">
        <f t="shared" si="286"/>
        <v>8.025198429042214E-3</v>
      </c>
      <c r="G2042" s="2">
        <f t="shared" si="286"/>
        <v>4.7505187897815783E-3</v>
      </c>
      <c r="H2042" s="2">
        <f t="shared" si="283"/>
        <v>1.6893309518750899</v>
      </c>
      <c r="I2042" s="2">
        <f t="shared" si="284"/>
        <v>62.816030533439289</v>
      </c>
    </row>
    <row r="2043" spans="1:9" ht="13.5" x14ac:dyDescent="0.25">
      <c r="A2043" s="3">
        <f>TITRES_STAT!B2046</f>
        <v>45278</v>
      </c>
      <c r="B2043" s="5">
        <f>TITRES_STAT!D2046</f>
        <v>3.4296000000000002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7.4519699698249123E-3</v>
      </c>
      <c r="G2043" s="2">
        <f t="shared" si="286"/>
        <v>4.4111960190828942E-3</v>
      </c>
      <c r="H2043" s="2">
        <f t="shared" si="283"/>
        <v>1.6893309518750899</v>
      </c>
      <c r="I2043" s="2">
        <f t="shared" si="284"/>
        <v>62.816030533439289</v>
      </c>
    </row>
    <row r="2044" spans="1:9" ht="13.5" x14ac:dyDescent="0.25">
      <c r="A2044" s="3">
        <f>TITRES_STAT!B2047</f>
        <v>45279</v>
      </c>
      <c r="B2044" s="5">
        <f>TITRES_STAT!D2047</f>
        <v>3.4296000000000002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6.9196864005517042E-3</v>
      </c>
      <c r="G2044" s="2">
        <f t="shared" si="286"/>
        <v>4.096110589148402E-3</v>
      </c>
      <c r="H2044" s="2">
        <f t="shared" si="283"/>
        <v>1.6893309518750896</v>
      </c>
      <c r="I2044" s="2">
        <f t="shared" si="284"/>
        <v>62.816030533439289</v>
      </c>
    </row>
    <row r="2045" spans="1:9" ht="13.5" x14ac:dyDescent="0.25">
      <c r="A2045" s="3">
        <f>TITRES_STAT!B2048</f>
        <v>45280</v>
      </c>
      <c r="B2045" s="5">
        <f>TITRES_STAT!D2048</f>
        <v>3.4474999999999998</v>
      </c>
      <c r="C2045" s="2">
        <f t="shared" si="279"/>
        <v>1.7899999999999583E-2</v>
      </c>
      <c r="D2045" s="2">
        <f t="shared" si="280"/>
        <v>1.7899999999999583E-2</v>
      </c>
      <c r="E2045" s="2">
        <f t="shared" si="281"/>
        <v>0</v>
      </c>
      <c r="F2045" s="2">
        <f t="shared" ref="F2045:G2060" si="287">((F2044*13)+D2045)/14</f>
        <v>7.7039945147979816E-3</v>
      </c>
      <c r="G2045" s="2">
        <f t="shared" si="287"/>
        <v>3.8035312613520877E-3</v>
      </c>
      <c r="H2045" s="2">
        <f t="shared" si="283"/>
        <v>2.0254847365338464</v>
      </c>
      <c r="I2045" s="2">
        <f t="shared" si="284"/>
        <v>66.947445216806727</v>
      </c>
    </row>
    <row r="2046" spans="1:9" ht="13.5" x14ac:dyDescent="0.25">
      <c r="A2046" s="3">
        <f>TITRES_STAT!B2049</f>
        <v>45281</v>
      </c>
      <c r="B2046" s="5">
        <f>TITRES_STAT!D2049</f>
        <v>3.4474999999999998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7.1537091923124111E-3</v>
      </c>
      <c r="G2046" s="2">
        <f t="shared" si="287"/>
        <v>3.5318504569697958E-3</v>
      </c>
      <c r="H2046" s="2">
        <f t="shared" si="283"/>
        <v>2.025484736533846</v>
      </c>
      <c r="I2046" s="2">
        <f t="shared" si="284"/>
        <v>66.947445216806727</v>
      </c>
    </row>
    <row r="2047" spans="1:9" ht="13.5" x14ac:dyDescent="0.25">
      <c r="A2047" s="3">
        <f>TITRES_STAT!B2050</f>
        <v>45282</v>
      </c>
      <c r="B2047" s="5">
        <f>TITRES_STAT!D2050</f>
        <v>3.4207000000000001</v>
      </c>
      <c r="C2047" s="2">
        <f t="shared" si="279"/>
        <v>-2.6799999999999713E-2</v>
      </c>
      <c r="D2047" s="2">
        <f t="shared" si="280"/>
        <v>0</v>
      </c>
      <c r="E2047" s="2">
        <f t="shared" si="281"/>
        <v>2.6799999999999713E-2</v>
      </c>
      <c r="F2047" s="2">
        <f t="shared" si="287"/>
        <v>6.6427299642900966E-3</v>
      </c>
      <c r="G2047" s="2">
        <f t="shared" si="287"/>
        <v>5.1938611386147899E-3</v>
      </c>
      <c r="H2047" s="2">
        <f t="shared" si="283"/>
        <v>1.2789579441975074</v>
      </c>
      <c r="I2047" s="2">
        <f t="shared" si="284"/>
        <v>56.120296008703605</v>
      </c>
    </row>
    <row r="2048" spans="1:9" ht="13.5" x14ac:dyDescent="0.25">
      <c r="A2048" s="3">
        <f>TITRES_STAT!B2051</f>
        <v>45285</v>
      </c>
      <c r="B2048" s="5">
        <f>TITRES_STAT!D2051</f>
        <v>3.4207000000000001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6.1682492525550895E-3</v>
      </c>
      <c r="G2048" s="2">
        <f t="shared" si="287"/>
        <v>4.8228710572851621E-3</v>
      </c>
      <c r="H2048" s="2">
        <f t="shared" si="283"/>
        <v>1.2789579441975074</v>
      </c>
      <c r="I2048" s="2">
        <f t="shared" si="284"/>
        <v>56.120296008703605</v>
      </c>
    </row>
    <row r="2049" spans="1:9" ht="13.5" x14ac:dyDescent="0.25">
      <c r="A2049" s="3">
        <f>TITRES_STAT!B2052</f>
        <v>45286</v>
      </c>
      <c r="B2049" s="5">
        <f>TITRES_STAT!D2052</f>
        <v>3.4386000000000001</v>
      </c>
      <c r="C2049" s="2">
        <f t="shared" si="279"/>
        <v>1.7900000000000027E-2</v>
      </c>
      <c r="D2049" s="2">
        <f t="shared" si="280"/>
        <v>1.7900000000000027E-2</v>
      </c>
      <c r="E2049" s="2">
        <f t="shared" si="281"/>
        <v>0</v>
      </c>
      <c r="F2049" s="2">
        <f t="shared" si="287"/>
        <v>7.0062314488011567E-3</v>
      </c>
      <c r="G2049" s="2">
        <f t="shared" si="287"/>
        <v>4.4783802674790785E-3</v>
      </c>
      <c r="H2049" s="2">
        <f t="shared" si="283"/>
        <v>1.5644565736587235</v>
      </c>
      <c r="I2049" s="2">
        <f t="shared" si="284"/>
        <v>61.005383742049695</v>
      </c>
    </row>
    <row r="2050" spans="1:9" ht="13.5" x14ac:dyDescent="0.25">
      <c r="A2050" s="3">
        <f>TITRES_STAT!B2053</f>
        <v>45287</v>
      </c>
      <c r="B2050" s="5">
        <f>TITRES_STAT!D2053</f>
        <v>3.4296000000000002</v>
      </c>
      <c r="C2050" s="2">
        <f t="shared" si="279"/>
        <v>-8.999999999999897E-3</v>
      </c>
      <c r="D2050" s="2">
        <f t="shared" si="280"/>
        <v>0</v>
      </c>
      <c r="E2050" s="2">
        <f t="shared" si="281"/>
        <v>8.999999999999897E-3</v>
      </c>
      <c r="F2050" s="2">
        <f t="shared" si="287"/>
        <v>6.50578634531536E-3</v>
      </c>
      <c r="G2050" s="2">
        <f t="shared" si="287"/>
        <v>4.8013531055162801E-3</v>
      </c>
      <c r="H2050" s="2">
        <f t="shared" si="283"/>
        <v>1.3549901876287447</v>
      </c>
      <c r="I2050" s="2">
        <f t="shared" si="284"/>
        <v>57.536978062447609</v>
      </c>
    </row>
    <row r="2051" spans="1:9" ht="13.5" x14ac:dyDescent="0.25">
      <c r="A2051" s="3">
        <f>TITRES_STAT!B2054</f>
        <v>45288</v>
      </c>
      <c r="B2051" s="5">
        <f>TITRES_STAT!D2054</f>
        <v>3.4296000000000002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6.0410873206499776E-3</v>
      </c>
      <c r="G2051" s="2">
        <f t="shared" si="287"/>
        <v>4.4583993122651175E-3</v>
      </c>
      <c r="H2051" s="2">
        <f t="shared" si="283"/>
        <v>1.3549901876287447</v>
      </c>
      <c r="I2051" s="2">
        <f t="shared" si="284"/>
        <v>57.536978062447609</v>
      </c>
    </row>
    <row r="2052" spans="1:9" ht="13.5" x14ac:dyDescent="0.25">
      <c r="A2052" s="3">
        <f>TITRES_STAT!B2055</f>
        <v>45289</v>
      </c>
      <c r="B2052" s="5">
        <f>TITRES_STAT!D2055</f>
        <v>3.4207000000000001</v>
      </c>
      <c r="C2052" s="2">
        <f t="shared" si="288"/>
        <v>-8.90000000000013E-3</v>
      </c>
      <c r="D2052" s="2">
        <f t="shared" si="289"/>
        <v>0</v>
      </c>
      <c r="E2052" s="2">
        <f t="shared" si="290"/>
        <v>8.90000000000013E-3</v>
      </c>
      <c r="F2052" s="2">
        <f t="shared" si="287"/>
        <v>5.609581083460693E-3</v>
      </c>
      <c r="G2052" s="2">
        <f t="shared" si="287"/>
        <v>4.7756565042461896E-3</v>
      </c>
      <c r="H2052" s="2">
        <f t="shared" si="283"/>
        <v>1.1746198828314043</v>
      </c>
      <c r="I2052" s="2">
        <f t="shared" si="284"/>
        <v>54.014951859173777</v>
      </c>
    </row>
    <row r="2053" spans="1:9" ht="13.5" x14ac:dyDescent="0.25">
      <c r="A2053" s="3">
        <f>TITRES_STAT!B2056</f>
        <v>45293</v>
      </c>
      <c r="B2053" s="5">
        <f>TITRES_STAT!D2056</f>
        <v>3.4028</v>
      </c>
      <c r="C2053" s="2">
        <f t="shared" si="288"/>
        <v>-1.7900000000000027E-2</v>
      </c>
      <c r="D2053" s="2">
        <f t="shared" si="289"/>
        <v>0</v>
      </c>
      <c r="E2053" s="2">
        <f t="shared" si="290"/>
        <v>1.7900000000000027E-2</v>
      </c>
      <c r="F2053" s="2">
        <f t="shared" si="287"/>
        <v>5.2088967203563572E-3</v>
      </c>
      <c r="G2053" s="2">
        <f t="shared" si="287"/>
        <v>5.7131096110857498E-3</v>
      </c>
      <c r="H2053" s="2">
        <f t="shared" si="283"/>
        <v>0.91174457956293797</v>
      </c>
      <c r="I2053" s="2">
        <f t="shared" si="284"/>
        <v>47.691757011356636</v>
      </c>
    </row>
    <row r="2054" spans="1:9" ht="13.5" x14ac:dyDescent="0.25">
      <c r="A2054" s="3">
        <f>TITRES_STAT!B2057</f>
        <v>45294</v>
      </c>
      <c r="B2054" s="5">
        <f>TITRES_STAT!D2057</f>
        <v>3.3580000000000001</v>
      </c>
      <c r="C2054" s="2">
        <f t="shared" si="288"/>
        <v>-4.4799999999999951E-2</v>
      </c>
      <c r="D2054" s="2">
        <f t="shared" si="289"/>
        <v>0</v>
      </c>
      <c r="E2054" s="2">
        <f t="shared" si="290"/>
        <v>4.4799999999999951E-2</v>
      </c>
      <c r="F2054" s="2">
        <f t="shared" si="287"/>
        <v>4.8368326689023312E-3</v>
      </c>
      <c r="G2054" s="2">
        <f t="shared" si="287"/>
        <v>8.5050303531510503E-3</v>
      </c>
      <c r="H2054" s="2">
        <f t="shared" si="283"/>
        <v>0.56870257577744221</v>
      </c>
      <c r="I2054" s="2">
        <f t="shared" si="284"/>
        <v>36.253052972491979</v>
      </c>
    </row>
    <row r="2055" spans="1:9" ht="13.5" x14ac:dyDescent="0.25">
      <c r="A2055" s="3">
        <f>TITRES_STAT!B2058</f>
        <v>45295</v>
      </c>
      <c r="B2055" s="5">
        <f>TITRES_STAT!D2058</f>
        <v>3.3759000000000001</v>
      </c>
      <c r="C2055" s="2">
        <f t="shared" si="288"/>
        <v>1.7900000000000027E-2</v>
      </c>
      <c r="D2055" s="2">
        <f t="shared" si="289"/>
        <v>1.7900000000000027E-2</v>
      </c>
      <c r="E2055" s="2">
        <f t="shared" si="290"/>
        <v>0</v>
      </c>
      <c r="F2055" s="2">
        <f t="shared" si="287"/>
        <v>5.7699160496950241E-3</v>
      </c>
      <c r="G2055" s="2">
        <f t="shared" si="287"/>
        <v>7.8975281850688327E-3</v>
      </c>
      <c r="H2055" s="2">
        <f t="shared" si="283"/>
        <v>0.73059771544768914</v>
      </c>
      <c r="I2055" s="2">
        <f t="shared" si="284"/>
        <v>42.216496007490129</v>
      </c>
    </row>
    <row r="2056" spans="1:9" ht="13.5" x14ac:dyDescent="0.25">
      <c r="A2056" s="3">
        <f>TITRES_STAT!B2059</f>
        <v>45296</v>
      </c>
      <c r="B2056" s="5">
        <f>TITRES_STAT!D2059</f>
        <v>3.3401000000000001</v>
      </c>
      <c r="C2056" s="2">
        <f t="shared" si="288"/>
        <v>-3.5800000000000054E-2</v>
      </c>
      <c r="D2056" s="2">
        <f t="shared" si="289"/>
        <v>0</v>
      </c>
      <c r="E2056" s="2">
        <f t="shared" si="290"/>
        <v>3.5800000000000054E-2</v>
      </c>
      <c r="F2056" s="2">
        <f t="shared" si="287"/>
        <v>5.357779189002522E-3</v>
      </c>
      <c r="G2056" s="2">
        <f t="shared" si="287"/>
        <v>9.8905618861353482E-3</v>
      </c>
      <c r="H2056" s="2">
        <f t="shared" si="283"/>
        <v>0.54170624992631511</v>
      </c>
      <c r="I2056" s="2">
        <f t="shared" si="284"/>
        <v>35.136800538507629</v>
      </c>
    </row>
    <row r="2057" spans="1:9" ht="13.5" x14ac:dyDescent="0.25">
      <c r="A2057" s="3">
        <f>TITRES_STAT!B2060</f>
        <v>45299</v>
      </c>
      <c r="B2057" s="5">
        <f>TITRES_STAT!D2060</f>
        <v>3.3401000000000001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4.9750806755023413E-3</v>
      </c>
      <c r="G2057" s="2">
        <f t="shared" si="287"/>
        <v>9.1840931799828229E-3</v>
      </c>
      <c r="H2057" s="2">
        <f t="shared" si="283"/>
        <v>0.54170624992631511</v>
      </c>
      <c r="I2057" s="2">
        <f t="shared" si="284"/>
        <v>35.136800538507629</v>
      </c>
    </row>
    <row r="2058" spans="1:9" ht="13.5" x14ac:dyDescent="0.25">
      <c r="A2058" s="3">
        <f>TITRES_STAT!B2061</f>
        <v>45300</v>
      </c>
      <c r="B2058" s="5">
        <f>TITRES_STAT!D2061</f>
        <v>3.3132000000000001</v>
      </c>
      <c r="C2058" s="2">
        <f t="shared" si="288"/>
        <v>-2.6899999999999924E-2</v>
      </c>
      <c r="D2058" s="2">
        <f t="shared" si="289"/>
        <v>0</v>
      </c>
      <c r="E2058" s="2">
        <f t="shared" si="290"/>
        <v>2.6899999999999924E-2</v>
      </c>
      <c r="F2058" s="2">
        <f t="shared" si="287"/>
        <v>4.6197177701093172E-3</v>
      </c>
      <c r="G2058" s="2">
        <f t="shared" si="287"/>
        <v>1.0449515095698331E-2</v>
      </c>
      <c r="H2058" s="2">
        <f t="shared" si="283"/>
        <v>0.44209876992388669</v>
      </c>
      <c r="I2058" s="2">
        <f t="shared" si="284"/>
        <v>30.6566220805542</v>
      </c>
    </row>
    <row r="2059" spans="1:9" ht="13.5" x14ac:dyDescent="0.25">
      <c r="A2059" s="3">
        <f>TITRES_STAT!B2062</f>
        <v>45301</v>
      </c>
      <c r="B2059" s="5">
        <f>TITRES_STAT!D2062</f>
        <v>3.2953000000000001</v>
      </c>
      <c r="C2059" s="2">
        <f t="shared" si="288"/>
        <v>-1.7900000000000027E-2</v>
      </c>
      <c r="D2059" s="2">
        <f t="shared" si="289"/>
        <v>0</v>
      </c>
      <c r="E2059" s="2">
        <f t="shared" si="290"/>
        <v>1.7900000000000027E-2</v>
      </c>
      <c r="F2059" s="2">
        <f t="shared" si="287"/>
        <v>4.2897379293872235E-3</v>
      </c>
      <c r="G2059" s="2">
        <f t="shared" si="287"/>
        <v>1.0981692588862738E-2</v>
      </c>
      <c r="H2059" s="2">
        <f t="shared" si="283"/>
        <v>0.39062629869440446</v>
      </c>
      <c r="I2059" s="2">
        <f t="shared" si="284"/>
        <v>28.089954796708909</v>
      </c>
    </row>
    <row r="2060" spans="1:9" ht="13.5" x14ac:dyDescent="0.25">
      <c r="A2060" s="3">
        <f>TITRES_STAT!B2063</f>
        <v>45302</v>
      </c>
      <c r="B2060" s="5">
        <f>TITRES_STAT!D2063</f>
        <v>3.2326000000000001</v>
      </c>
      <c r="C2060" s="2">
        <f t="shared" si="288"/>
        <v>-6.2699999999999978E-2</v>
      </c>
      <c r="D2060" s="2">
        <f t="shared" si="289"/>
        <v>0</v>
      </c>
      <c r="E2060" s="2">
        <f t="shared" si="290"/>
        <v>6.2699999999999978E-2</v>
      </c>
      <c r="F2060" s="2">
        <f t="shared" si="287"/>
        <v>3.9833280772881363E-3</v>
      </c>
      <c r="G2060" s="2">
        <f t="shared" si="287"/>
        <v>1.4675857403943967E-2</v>
      </c>
      <c r="H2060" s="2">
        <f t="shared" si="283"/>
        <v>0.27142046748271503</v>
      </c>
      <c r="I2060" s="2">
        <f t="shared" si="284"/>
        <v>21.347813286355247</v>
      </c>
    </row>
    <row r="2061" spans="1:9" ht="13.5" x14ac:dyDescent="0.25">
      <c r="A2061" s="3">
        <f>TITRES_STAT!B2064</f>
        <v>45303</v>
      </c>
      <c r="B2061" s="5">
        <f>TITRES_STAT!D2064</f>
        <v>3.2863000000000002</v>
      </c>
      <c r="C2061" s="2">
        <f t="shared" si="288"/>
        <v>5.3700000000000081E-2</v>
      </c>
      <c r="D2061" s="2">
        <f t="shared" si="289"/>
        <v>5.3700000000000081E-2</v>
      </c>
      <c r="E2061" s="2">
        <f t="shared" si="290"/>
        <v>0</v>
      </c>
      <c r="F2061" s="2">
        <f t="shared" ref="F2061:G2076" si="291">((F2060*13)+D2061)/14</f>
        <v>7.5345189289104187E-3</v>
      </c>
      <c r="G2061" s="2">
        <f t="shared" si="291"/>
        <v>1.3627581875090828E-2</v>
      </c>
      <c r="H2061" s="2">
        <f t="shared" si="283"/>
        <v>0.552887445327508</v>
      </c>
      <c r="I2061" s="2">
        <f t="shared" si="284"/>
        <v>35.603832524443035</v>
      </c>
    </row>
    <row r="2062" spans="1:9" ht="13.5" x14ac:dyDescent="0.25">
      <c r="A2062" s="3">
        <f>TITRES_STAT!B2065</f>
        <v>45306</v>
      </c>
      <c r="B2062" s="5">
        <f>TITRES_STAT!D2065</f>
        <v>3.2505000000000002</v>
      </c>
      <c r="C2062" s="2">
        <f t="shared" si="288"/>
        <v>-3.5800000000000054E-2</v>
      </c>
      <c r="D2062" s="2">
        <f t="shared" si="289"/>
        <v>0</v>
      </c>
      <c r="E2062" s="2">
        <f t="shared" si="290"/>
        <v>3.5800000000000054E-2</v>
      </c>
      <c r="F2062" s="2">
        <f t="shared" si="291"/>
        <v>6.996339005416817E-3</v>
      </c>
      <c r="G2062" s="2">
        <f t="shared" si="291"/>
        <v>1.5211326026870059E-2</v>
      </c>
      <c r="H2062" s="2">
        <f t="shared" si="283"/>
        <v>0.45994274220788695</v>
      </c>
      <c r="I2062" s="2">
        <f t="shared" si="284"/>
        <v>31.504163068224898</v>
      </c>
    </row>
    <row r="2063" spans="1:9" ht="13.5" x14ac:dyDescent="0.25">
      <c r="A2063" s="3">
        <f>TITRES_STAT!B2066</f>
        <v>45307</v>
      </c>
      <c r="B2063" s="5">
        <f>TITRES_STAT!D2066</f>
        <v>3.2326000000000001</v>
      </c>
      <c r="C2063" s="2">
        <f t="shared" si="288"/>
        <v>-1.7900000000000027E-2</v>
      </c>
      <c r="D2063" s="2">
        <f t="shared" si="289"/>
        <v>0</v>
      </c>
      <c r="E2063" s="2">
        <f t="shared" si="290"/>
        <v>1.7900000000000027E-2</v>
      </c>
      <c r="F2063" s="2">
        <f t="shared" si="291"/>
        <v>6.4966005050299024E-3</v>
      </c>
      <c r="G2063" s="2">
        <f t="shared" si="291"/>
        <v>1.5403374167807914E-2</v>
      </c>
      <c r="H2063" s="2">
        <f t="shared" si="283"/>
        <v>0.42176476622942716</v>
      </c>
      <c r="I2063" s="2">
        <f t="shared" si="284"/>
        <v>29.664876795896618</v>
      </c>
    </row>
    <row r="2064" spans="1:9" ht="13.5" x14ac:dyDescent="0.25">
      <c r="A2064" s="3">
        <f>TITRES_STAT!B2067</f>
        <v>45308</v>
      </c>
      <c r="B2064" s="5">
        <f>TITRES_STAT!D2067</f>
        <v>3.2326000000000001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6.032557611813481E-3</v>
      </c>
      <c r="G2064" s="2">
        <f t="shared" si="291"/>
        <v>1.4303133155821634E-2</v>
      </c>
      <c r="H2064" s="2">
        <f t="shared" si="283"/>
        <v>0.42176476622942721</v>
      </c>
      <c r="I2064" s="2">
        <f t="shared" si="284"/>
        <v>29.664876795896632</v>
      </c>
    </row>
    <row r="2065" spans="1:9" ht="13.5" x14ac:dyDescent="0.25">
      <c r="A2065" s="3">
        <f>TITRES_STAT!B2068</f>
        <v>45309</v>
      </c>
      <c r="B2065" s="5">
        <f>TITRES_STAT!D2068</f>
        <v>3.2147000000000001</v>
      </c>
      <c r="C2065" s="2">
        <f t="shared" si="288"/>
        <v>-1.7900000000000027E-2</v>
      </c>
      <c r="D2065" s="2">
        <f t="shared" si="289"/>
        <v>0</v>
      </c>
      <c r="E2065" s="2">
        <f t="shared" si="290"/>
        <v>1.7900000000000027E-2</v>
      </c>
      <c r="F2065" s="2">
        <f t="shared" si="291"/>
        <v>5.601660639541089E-3</v>
      </c>
      <c r="G2065" s="2">
        <f t="shared" si="291"/>
        <v>1.4560052216120089E-2</v>
      </c>
      <c r="H2065" s="2">
        <f t="shared" ref="H2065:H2128" si="292">F2065/G2065</f>
        <v>0.38472805978945862</v>
      </c>
      <c r="I2065" s="2">
        <f t="shared" ref="I2065:I2128" si="293">IF(G2065=0,100,100-(100/(1+H2065)))</f>
        <v>27.783654492273001</v>
      </c>
    </row>
    <row r="2066" spans="1:9" ht="13.5" x14ac:dyDescent="0.25">
      <c r="A2066" s="3">
        <f>TITRES_STAT!B2069</f>
        <v>45310</v>
      </c>
      <c r="B2066" s="5">
        <f>TITRES_STAT!D2069</f>
        <v>3.2147000000000001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5.201542022431011E-3</v>
      </c>
      <c r="G2066" s="2">
        <f t="shared" si="291"/>
        <v>1.3520048486397224E-2</v>
      </c>
      <c r="H2066" s="2">
        <f t="shared" si="292"/>
        <v>0.38472805978945862</v>
      </c>
      <c r="I2066" s="2">
        <f t="shared" si="293"/>
        <v>27.783654492273001</v>
      </c>
    </row>
    <row r="2067" spans="1:9" ht="13.5" x14ac:dyDescent="0.25">
      <c r="A2067" s="3">
        <f>TITRES_STAT!B2070</f>
        <v>45313</v>
      </c>
      <c r="B2067" s="5">
        <f>TITRES_STAT!D2070</f>
        <v>3.4028</v>
      </c>
      <c r="C2067" s="2">
        <f t="shared" si="288"/>
        <v>0.18809999999999993</v>
      </c>
      <c r="D2067" s="2">
        <f t="shared" si="289"/>
        <v>0.18809999999999993</v>
      </c>
      <c r="E2067" s="2">
        <f t="shared" si="290"/>
        <v>0</v>
      </c>
      <c r="F2067" s="2">
        <f t="shared" si="291"/>
        <v>1.8265717592257362E-2</v>
      </c>
      <c r="G2067" s="2">
        <f t="shared" si="291"/>
        <v>1.2554330737368851E-2</v>
      </c>
      <c r="H2067" s="2">
        <f t="shared" si="292"/>
        <v>1.454933598163713</v>
      </c>
      <c r="I2067" s="2">
        <f t="shared" si="293"/>
        <v>59.265700679317817</v>
      </c>
    </row>
    <row r="2068" spans="1:9" ht="13.5" x14ac:dyDescent="0.25">
      <c r="A2068" s="3">
        <f>TITRES_STAT!B2071</f>
        <v>45314</v>
      </c>
      <c r="B2068" s="5">
        <f>TITRES_STAT!D2071</f>
        <v>3.3401000000000001</v>
      </c>
      <c r="C2068" s="2">
        <f t="shared" si="288"/>
        <v>-6.2699999999999978E-2</v>
      </c>
      <c r="D2068" s="2">
        <f t="shared" si="289"/>
        <v>0</v>
      </c>
      <c r="E2068" s="2">
        <f t="shared" si="290"/>
        <v>6.2699999999999978E-2</v>
      </c>
      <c r="F2068" s="2">
        <f t="shared" si="291"/>
        <v>1.6961023478524694E-2</v>
      </c>
      <c r="G2068" s="2">
        <f t="shared" si="291"/>
        <v>1.6136164256128217E-2</v>
      </c>
      <c r="H2068" s="2">
        <f t="shared" si="292"/>
        <v>1.051118667937655</v>
      </c>
      <c r="I2068" s="2">
        <f t="shared" si="293"/>
        <v>51.246116783410038</v>
      </c>
    </row>
    <row r="2069" spans="1:9" ht="13.5" x14ac:dyDescent="0.25">
      <c r="A2069" s="3">
        <f>TITRES_STAT!B2072</f>
        <v>45315</v>
      </c>
      <c r="B2069" s="5">
        <f>TITRES_STAT!D2072</f>
        <v>3.3401000000000001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1.5749521801487216E-2</v>
      </c>
      <c r="G2069" s="2">
        <f t="shared" si="291"/>
        <v>1.4983581094976202E-2</v>
      </c>
      <c r="H2069" s="2">
        <f t="shared" si="292"/>
        <v>1.051118667937655</v>
      </c>
      <c r="I2069" s="2">
        <f t="shared" si="293"/>
        <v>51.246116783410038</v>
      </c>
    </row>
    <row r="2070" spans="1:9" ht="13.5" x14ac:dyDescent="0.25">
      <c r="A2070" s="3">
        <f>TITRES_STAT!B2073</f>
        <v>45316</v>
      </c>
      <c r="B2070" s="5">
        <f>TITRES_STAT!D2073</f>
        <v>3.3132000000000001</v>
      </c>
      <c r="C2070" s="2">
        <f t="shared" si="288"/>
        <v>-2.6899999999999924E-2</v>
      </c>
      <c r="D2070" s="2">
        <f t="shared" si="289"/>
        <v>0</v>
      </c>
      <c r="E2070" s="2">
        <f t="shared" si="290"/>
        <v>2.6899999999999924E-2</v>
      </c>
      <c r="F2070" s="2">
        <f t="shared" si="291"/>
        <v>1.4624555958523843E-2</v>
      </c>
      <c r="G2070" s="2">
        <f t="shared" si="291"/>
        <v>1.5834753873906468E-2</v>
      </c>
      <c r="H2070" s="2">
        <f t="shared" si="292"/>
        <v>0.92357330432670204</v>
      </c>
      <c r="I2070" s="2">
        <f t="shared" si="293"/>
        <v>48.013418685386434</v>
      </c>
    </row>
    <row r="2071" spans="1:9" ht="13.5" x14ac:dyDescent="0.25">
      <c r="A2071" s="3">
        <f>TITRES_STAT!B2074</f>
        <v>45317</v>
      </c>
      <c r="B2071" s="5">
        <f>TITRES_STAT!D2074</f>
        <v>3.3132000000000001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1.3579944818629282E-2</v>
      </c>
      <c r="G2071" s="2">
        <f t="shared" si="291"/>
        <v>1.4703700025770292E-2</v>
      </c>
      <c r="H2071" s="2">
        <f t="shared" si="292"/>
        <v>0.92357330432670204</v>
      </c>
      <c r="I2071" s="2">
        <f t="shared" si="293"/>
        <v>48.013418685386434</v>
      </c>
    </row>
    <row r="2072" spans="1:9" ht="13.5" x14ac:dyDescent="0.25">
      <c r="A2072" s="3">
        <f>TITRES_STAT!B2075</f>
        <v>45320</v>
      </c>
      <c r="B2072" s="5">
        <f>TITRES_STAT!D2075</f>
        <v>3.3132000000000001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1.2609948760155762E-2</v>
      </c>
      <c r="G2072" s="2">
        <f t="shared" si="291"/>
        <v>1.3653435738215272E-2</v>
      </c>
      <c r="H2072" s="2">
        <f t="shared" si="292"/>
        <v>0.92357330432670193</v>
      </c>
      <c r="I2072" s="2">
        <f t="shared" si="293"/>
        <v>48.013418685386426</v>
      </c>
    </row>
    <row r="2073" spans="1:9" ht="13.5" x14ac:dyDescent="0.25">
      <c r="A2073" s="3">
        <f>TITRES_STAT!B2076</f>
        <v>45321</v>
      </c>
      <c r="B2073" s="5">
        <f>TITRES_STAT!D2076</f>
        <v>3.3043</v>
      </c>
      <c r="C2073" s="2">
        <f t="shared" si="288"/>
        <v>-8.90000000000013E-3</v>
      </c>
      <c r="D2073" s="2">
        <f t="shared" si="289"/>
        <v>0</v>
      </c>
      <c r="E2073" s="2">
        <f t="shared" si="290"/>
        <v>8.90000000000013E-3</v>
      </c>
      <c r="F2073" s="2">
        <f t="shared" si="291"/>
        <v>1.1709238134430351E-2</v>
      </c>
      <c r="G2073" s="2">
        <f t="shared" si="291"/>
        <v>1.3313904614057046E-2</v>
      </c>
      <c r="H2073" s="2">
        <f t="shared" si="292"/>
        <v>0.87947438965932945</v>
      </c>
      <c r="I2073" s="2">
        <f t="shared" si="293"/>
        <v>46.793635204507446</v>
      </c>
    </row>
    <row r="2074" spans="1:9" ht="13.5" x14ac:dyDescent="0.25">
      <c r="A2074" s="3">
        <f>TITRES_STAT!B2077</f>
        <v>45322</v>
      </c>
      <c r="B2074" s="5">
        <f>TITRES_STAT!D2077</f>
        <v>3.2505000000000002</v>
      </c>
      <c r="C2074" s="2">
        <f t="shared" si="288"/>
        <v>-5.3799999999999848E-2</v>
      </c>
      <c r="D2074" s="2">
        <f t="shared" si="289"/>
        <v>0</v>
      </c>
      <c r="E2074" s="2">
        <f t="shared" si="290"/>
        <v>5.3799999999999848E-2</v>
      </c>
      <c r="F2074" s="2">
        <f t="shared" si="291"/>
        <v>1.0872863981971041E-2</v>
      </c>
      <c r="G2074" s="2">
        <f t="shared" si="291"/>
        <v>1.620576857019582E-2</v>
      </c>
      <c r="H2074" s="2">
        <f t="shared" si="292"/>
        <v>0.67092553709346603</v>
      </c>
      <c r="I2074" s="2">
        <f t="shared" si="293"/>
        <v>40.152928553628108</v>
      </c>
    </row>
    <row r="2075" spans="1:9" ht="13.5" x14ac:dyDescent="0.25">
      <c r="A2075" s="3">
        <f>TITRES_STAT!B2078</f>
        <v>45323</v>
      </c>
      <c r="B2075" s="5">
        <f>TITRES_STAT!D2078</f>
        <v>3.2863000000000002</v>
      </c>
      <c r="C2075" s="2">
        <f t="shared" si="288"/>
        <v>3.5800000000000054E-2</v>
      </c>
      <c r="D2075" s="2">
        <f t="shared" si="289"/>
        <v>3.5800000000000054E-2</v>
      </c>
      <c r="E2075" s="2">
        <f t="shared" si="290"/>
        <v>0</v>
      </c>
      <c r="F2075" s="2">
        <f t="shared" si="291"/>
        <v>1.2653373697544542E-2</v>
      </c>
      <c r="G2075" s="2">
        <f t="shared" si="291"/>
        <v>1.504821367232469E-2</v>
      </c>
      <c r="H2075" s="2">
        <f t="shared" si="292"/>
        <v>0.84085553096680699</v>
      </c>
      <c r="I2075" s="2">
        <f t="shared" si="293"/>
        <v>45.677431869148052</v>
      </c>
    </row>
    <row r="2076" spans="1:9" ht="13.5" x14ac:dyDescent="0.25">
      <c r="A2076" s="3">
        <f>TITRES_STAT!B2079</f>
        <v>45324</v>
      </c>
      <c r="B2076" s="5">
        <f>TITRES_STAT!D2079</f>
        <v>3.2863000000000002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1.1749561290577073E-2</v>
      </c>
      <c r="G2076" s="2">
        <f t="shared" si="291"/>
        <v>1.3973341267158641E-2</v>
      </c>
      <c r="H2076" s="2">
        <f t="shared" si="292"/>
        <v>0.84085553096680687</v>
      </c>
      <c r="I2076" s="2">
        <f t="shared" si="293"/>
        <v>45.677431869148052</v>
      </c>
    </row>
    <row r="2077" spans="1:9" ht="13.5" x14ac:dyDescent="0.25">
      <c r="A2077" s="3">
        <f>TITRES_STAT!B2080</f>
        <v>45327</v>
      </c>
      <c r="B2077" s="5">
        <f>TITRES_STAT!D2080</f>
        <v>3.2684000000000002</v>
      </c>
      <c r="C2077" s="2">
        <f t="shared" si="288"/>
        <v>-1.7900000000000027E-2</v>
      </c>
      <c r="D2077" s="2">
        <f t="shared" si="289"/>
        <v>0</v>
      </c>
      <c r="E2077" s="2">
        <f t="shared" si="290"/>
        <v>1.7900000000000027E-2</v>
      </c>
      <c r="F2077" s="2">
        <f t="shared" ref="F2077:G2092" si="294">((F2076*13)+D2077)/14</f>
        <v>1.091030691267871E-2</v>
      </c>
      <c r="G2077" s="2">
        <f t="shared" si="294"/>
        <v>1.4253816890933026E-2</v>
      </c>
      <c r="H2077" s="2">
        <f t="shared" si="292"/>
        <v>0.76543055071928479</v>
      </c>
      <c r="I2077" s="2">
        <f t="shared" si="293"/>
        <v>43.356593688005873</v>
      </c>
    </row>
    <row r="2078" spans="1:9" ht="13.5" x14ac:dyDescent="0.25">
      <c r="A2078" s="3">
        <f>TITRES_STAT!B2081</f>
        <v>45328</v>
      </c>
      <c r="B2078" s="5">
        <f>TITRES_STAT!D2081</f>
        <v>3.2684000000000002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1.0130999276058802E-2</v>
      </c>
      <c r="G2078" s="2">
        <f t="shared" si="294"/>
        <v>1.3235687113009239E-2</v>
      </c>
      <c r="H2078" s="2">
        <f t="shared" si="292"/>
        <v>0.76543055071928479</v>
      </c>
      <c r="I2078" s="2">
        <f t="shared" si="293"/>
        <v>43.356593688005873</v>
      </c>
    </row>
    <row r="2079" spans="1:9" ht="13.5" x14ac:dyDescent="0.25">
      <c r="A2079" s="3">
        <f>TITRES_STAT!B2082</f>
        <v>45329</v>
      </c>
      <c r="B2079" s="5">
        <f>TITRES_STAT!D2082</f>
        <v>3.2505000000000002</v>
      </c>
      <c r="C2079" s="2">
        <f t="shared" si="288"/>
        <v>-1.7900000000000027E-2</v>
      </c>
      <c r="D2079" s="2">
        <f t="shared" si="289"/>
        <v>0</v>
      </c>
      <c r="E2079" s="2">
        <f t="shared" si="290"/>
        <v>1.7900000000000027E-2</v>
      </c>
      <c r="F2079" s="2">
        <f t="shared" si="294"/>
        <v>9.4073564706260316E-3</v>
      </c>
      <c r="G2079" s="2">
        <f t="shared" si="294"/>
        <v>1.3568852319222866E-2</v>
      </c>
      <c r="H2079" s="2">
        <f t="shared" si="292"/>
        <v>0.69330524419509809</v>
      </c>
      <c r="I2079" s="2">
        <f t="shared" si="293"/>
        <v>40.943902262858479</v>
      </c>
    </row>
    <row r="2080" spans="1:9" ht="13.5" x14ac:dyDescent="0.25">
      <c r="A2080" s="3">
        <f>TITRES_STAT!B2083</f>
        <v>45330</v>
      </c>
      <c r="B2080" s="5">
        <f>TITRES_STAT!D2083</f>
        <v>3.2505000000000002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8.7354024370098864E-3</v>
      </c>
      <c r="G2080" s="2">
        <f t="shared" si="294"/>
        <v>1.259964858213552E-2</v>
      </c>
      <c r="H2080" s="2">
        <f t="shared" si="292"/>
        <v>0.69330524419509798</v>
      </c>
      <c r="I2080" s="2">
        <f t="shared" si="293"/>
        <v>40.943902262858479</v>
      </c>
    </row>
    <row r="2081" spans="1:9" ht="13.5" x14ac:dyDescent="0.25">
      <c r="A2081" s="3">
        <f>TITRES_STAT!B2084</f>
        <v>45331</v>
      </c>
      <c r="B2081" s="5">
        <f>TITRES_STAT!D2084</f>
        <v>3.1878000000000002</v>
      </c>
      <c r="C2081" s="2">
        <f t="shared" si="288"/>
        <v>-6.2699999999999978E-2</v>
      </c>
      <c r="D2081" s="2">
        <f t="shared" si="289"/>
        <v>0</v>
      </c>
      <c r="E2081" s="2">
        <f t="shared" si="290"/>
        <v>6.2699999999999978E-2</v>
      </c>
      <c r="F2081" s="2">
        <f t="shared" si="294"/>
        <v>8.1114451200806088E-3</v>
      </c>
      <c r="G2081" s="2">
        <f t="shared" si="294"/>
        <v>1.6178245111982983E-2</v>
      </c>
      <c r="H2081" s="2">
        <f t="shared" si="292"/>
        <v>0.50137978896565139</v>
      </c>
      <c r="I2081" s="2">
        <f t="shared" si="293"/>
        <v>33.394600929793256</v>
      </c>
    </row>
    <row r="2082" spans="1:9" ht="13.5" x14ac:dyDescent="0.25">
      <c r="A2082" s="3">
        <f>TITRES_STAT!B2085</f>
        <v>45334</v>
      </c>
      <c r="B2082" s="5">
        <f>TITRES_STAT!D2085</f>
        <v>3.2237</v>
      </c>
      <c r="C2082" s="2">
        <f t="shared" si="288"/>
        <v>3.5899999999999821E-2</v>
      </c>
      <c r="D2082" s="2">
        <f t="shared" si="289"/>
        <v>3.5899999999999821E-2</v>
      </c>
      <c r="E2082" s="2">
        <f t="shared" si="290"/>
        <v>0</v>
      </c>
      <c r="F2082" s="2">
        <f t="shared" si="294"/>
        <v>1.0096341897217696E-2</v>
      </c>
      <c r="G2082" s="2">
        <f t="shared" si="294"/>
        <v>1.5022656175412768E-2</v>
      </c>
      <c r="H2082" s="2">
        <f t="shared" si="292"/>
        <v>0.67207435085561928</v>
      </c>
      <c r="I2082" s="2">
        <f t="shared" si="293"/>
        <v>40.194047023788819</v>
      </c>
    </row>
    <row r="2083" spans="1:9" ht="13.5" x14ac:dyDescent="0.25">
      <c r="A2083" s="3">
        <f>TITRES_STAT!B2086</f>
        <v>45335</v>
      </c>
      <c r="B2083" s="5">
        <f>TITRES_STAT!D2086</f>
        <v>3.3043</v>
      </c>
      <c r="C2083" s="2">
        <f t="shared" si="288"/>
        <v>8.0600000000000005E-2</v>
      </c>
      <c r="D2083" s="2">
        <f t="shared" si="289"/>
        <v>8.0600000000000005E-2</v>
      </c>
      <c r="E2083" s="2">
        <f t="shared" si="290"/>
        <v>0</v>
      </c>
      <c r="F2083" s="2">
        <f t="shared" si="294"/>
        <v>1.5132317475987861E-2</v>
      </c>
      <c r="G2083" s="2">
        <f t="shared" si="294"/>
        <v>1.3949609305740426E-2</v>
      </c>
      <c r="H2083" s="2">
        <f t="shared" si="292"/>
        <v>1.0847843222218945</v>
      </c>
      <c r="I2083" s="2">
        <f t="shared" si="293"/>
        <v>52.03340751650353</v>
      </c>
    </row>
    <row r="2084" spans="1:9" ht="13.5" x14ac:dyDescent="0.25">
      <c r="A2084" s="3">
        <f>TITRES_STAT!B2087</f>
        <v>45336</v>
      </c>
      <c r="B2084" s="5">
        <f>TITRES_STAT!D2087</f>
        <v>3.3043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1.4051437656274443E-2</v>
      </c>
      <c r="G2084" s="2">
        <f t="shared" si="294"/>
        <v>1.2953208641044682E-2</v>
      </c>
      <c r="H2084" s="2">
        <f t="shared" si="292"/>
        <v>1.0847843222218945</v>
      </c>
      <c r="I2084" s="2">
        <f t="shared" si="293"/>
        <v>52.03340751650353</v>
      </c>
    </row>
    <row r="2085" spans="1:9" ht="13.5" x14ac:dyDescent="0.25">
      <c r="A2085" s="3">
        <f>TITRES_STAT!B2088</f>
        <v>45337</v>
      </c>
      <c r="B2085" s="5">
        <f>TITRES_STAT!D2088</f>
        <v>3.2416</v>
      </c>
      <c r="C2085" s="2">
        <f t="shared" si="288"/>
        <v>-6.2699999999999978E-2</v>
      </c>
      <c r="D2085" s="2">
        <f t="shared" si="289"/>
        <v>0</v>
      </c>
      <c r="E2085" s="2">
        <f t="shared" si="290"/>
        <v>6.2699999999999978E-2</v>
      </c>
      <c r="F2085" s="2">
        <f t="shared" si="294"/>
        <v>1.3047763537969126E-2</v>
      </c>
      <c r="G2085" s="2">
        <f t="shared" si="294"/>
        <v>1.6506550880970059E-2</v>
      </c>
      <c r="H2085" s="2">
        <f t="shared" si="292"/>
        <v>0.79045971699705764</v>
      </c>
      <c r="I2085" s="2">
        <f t="shared" si="293"/>
        <v>44.14842230144162</v>
      </c>
    </row>
    <row r="2086" spans="1:9" ht="13.5" x14ac:dyDescent="0.25">
      <c r="A2086" s="3">
        <f>TITRES_STAT!B2089</f>
        <v>45338</v>
      </c>
      <c r="B2086" s="5">
        <f>TITRES_STAT!D2089</f>
        <v>3.3401000000000001</v>
      </c>
      <c r="C2086" s="2">
        <f t="shared" si="288"/>
        <v>9.8500000000000032E-2</v>
      </c>
      <c r="D2086" s="2">
        <f t="shared" si="289"/>
        <v>9.8500000000000032E-2</v>
      </c>
      <c r="E2086" s="2">
        <f t="shared" si="290"/>
        <v>0</v>
      </c>
      <c r="F2086" s="2">
        <f t="shared" si="294"/>
        <v>1.9151494713828481E-2</v>
      </c>
      <c r="G2086" s="2">
        <f t="shared" si="294"/>
        <v>1.5327511532329341E-2</v>
      </c>
      <c r="H2086" s="2">
        <f t="shared" si="292"/>
        <v>1.2494849325954482</v>
      </c>
      <c r="I2086" s="2">
        <f t="shared" si="293"/>
        <v>55.545379055008681</v>
      </c>
    </row>
    <row r="2087" spans="1:9" ht="13.5" x14ac:dyDescent="0.25">
      <c r="A2087" s="3">
        <f>TITRES_STAT!B2090</f>
        <v>45341</v>
      </c>
      <c r="B2087" s="5">
        <f>TITRES_STAT!D2090</f>
        <v>3.2953000000000001</v>
      </c>
      <c r="C2087" s="2">
        <f t="shared" si="288"/>
        <v>-4.4799999999999951E-2</v>
      </c>
      <c r="D2087" s="2">
        <f t="shared" si="289"/>
        <v>0</v>
      </c>
      <c r="E2087" s="2">
        <f t="shared" si="290"/>
        <v>4.4799999999999951E-2</v>
      </c>
      <c r="F2087" s="2">
        <f t="shared" si="294"/>
        <v>1.7783530805697875E-2</v>
      </c>
      <c r="G2087" s="2">
        <f t="shared" si="294"/>
        <v>1.7432689280020099E-2</v>
      </c>
      <c r="H2087" s="2">
        <f t="shared" si="292"/>
        <v>1.0201254964189537</v>
      </c>
      <c r="I2087" s="2">
        <f t="shared" si="293"/>
        <v>50.498124904978177</v>
      </c>
    </row>
    <row r="2088" spans="1:9" ht="13.5" x14ac:dyDescent="0.25">
      <c r="A2088" s="3">
        <f>TITRES_STAT!B2091</f>
        <v>45342</v>
      </c>
      <c r="B2088" s="5">
        <f>TITRES_STAT!D2091</f>
        <v>3.2863000000000002</v>
      </c>
      <c r="C2088" s="2">
        <f t="shared" si="288"/>
        <v>-8.999999999999897E-3</v>
      </c>
      <c r="D2088" s="2">
        <f t="shared" si="289"/>
        <v>0</v>
      </c>
      <c r="E2088" s="2">
        <f t="shared" si="290"/>
        <v>8.999999999999897E-3</v>
      </c>
      <c r="F2088" s="2">
        <f t="shared" si="294"/>
        <v>1.6513278605290886E-2</v>
      </c>
      <c r="G2088" s="2">
        <f t="shared" si="294"/>
        <v>1.6830354331447226E-2</v>
      </c>
      <c r="H2088" s="2">
        <f t="shared" si="292"/>
        <v>0.98116048421132229</v>
      </c>
      <c r="I2088" s="2">
        <f t="shared" si="293"/>
        <v>49.524533324311243</v>
      </c>
    </row>
    <row r="2089" spans="1:9" ht="13.5" x14ac:dyDescent="0.25">
      <c r="A2089" s="3">
        <f>TITRES_STAT!B2092</f>
        <v>45343</v>
      </c>
      <c r="B2089" s="5">
        <f>TITRES_STAT!D2092</f>
        <v>3.2863000000000002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1.5333758704912966E-2</v>
      </c>
      <c r="G2089" s="2">
        <f t="shared" si="294"/>
        <v>1.5628186164915282E-2</v>
      </c>
      <c r="H2089" s="2">
        <f t="shared" si="292"/>
        <v>0.98116048421132229</v>
      </c>
      <c r="I2089" s="2">
        <f t="shared" si="293"/>
        <v>49.524533324311243</v>
      </c>
    </row>
    <row r="2090" spans="1:9" ht="13.5" x14ac:dyDescent="0.25">
      <c r="A2090" s="3">
        <f>TITRES_STAT!B2093</f>
        <v>45344</v>
      </c>
      <c r="B2090" s="5">
        <f>TITRES_STAT!D2093</f>
        <v>3.2774000000000001</v>
      </c>
      <c r="C2090" s="2">
        <f t="shared" si="288"/>
        <v>-8.90000000000013E-3</v>
      </c>
      <c r="D2090" s="2">
        <f t="shared" si="289"/>
        <v>0</v>
      </c>
      <c r="E2090" s="2">
        <f t="shared" si="290"/>
        <v>8.90000000000013E-3</v>
      </c>
      <c r="F2090" s="2">
        <f t="shared" si="294"/>
        <v>1.4238490225990611E-2</v>
      </c>
      <c r="G2090" s="2">
        <f t="shared" si="294"/>
        <v>1.5147601438849913E-2</v>
      </c>
      <c r="H2090" s="2">
        <f t="shared" si="292"/>
        <v>0.93998315729857718</v>
      </c>
      <c r="I2090" s="2">
        <f t="shared" si="293"/>
        <v>48.453160727823118</v>
      </c>
    </row>
    <row r="2091" spans="1:9" ht="13.5" x14ac:dyDescent="0.25">
      <c r="A2091" s="3">
        <f>TITRES_STAT!B2094</f>
        <v>45345</v>
      </c>
      <c r="B2091" s="5">
        <f>TITRES_STAT!D2094</f>
        <v>3.2774000000000001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1.3221455209848425E-2</v>
      </c>
      <c r="G2091" s="2">
        <f t="shared" si="294"/>
        <v>1.406562990750349E-2</v>
      </c>
      <c r="H2091" s="2">
        <f t="shared" si="292"/>
        <v>0.93998315729857718</v>
      </c>
      <c r="I2091" s="2">
        <f t="shared" si="293"/>
        <v>48.453160727823118</v>
      </c>
    </row>
    <row r="2092" spans="1:9" ht="13.5" x14ac:dyDescent="0.25">
      <c r="A2092" s="3">
        <f>TITRES_STAT!B2095</f>
        <v>45348</v>
      </c>
      <c r="B2092" s="5">
        <f>TITRES_STAT!D2095</f>
        <v>3.2774000000000001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1.2277065552002109E-2</v>
      </c>
      <c r="G2092" s="2">
        <f t="shared" si="294"/>
        <v>1.3060942056967525E-2</v>
      </c>
      <c r="H2092" s="2">
        <f t="shared" si="292"/>
        <v>0.93998315729857729</v>
      </c>
      <c r="I2092" s="2">
        <f t="shared" si="293"/>
        <v>48.453160727823118</v>
      </c>
    </row>
    <row r="2093" spans="1:9" ht="13.5" x14ac:dyDescent="0.25">
      <c r="A2093" s="3">
        <f>TITRES_STAT!B2096</f>
        <v>45349</v>
      </c>
      <c r="B2093" s="5">
        <f>TITRES_STAT!D2096</f>
        <v>3.2684000000000002</v>
      </c>
      <c r="C2093" s="2">
        <f t="shared" si="288"/>
        <v>-8.999999999999897E-3</v>
      </c>
      <c r="D2093" s="2">
        <f t="shared" si="289"/>
        <v>0</v>
      </c>
      <c r="E2093" s="2">
        <f t="shared" si="290"/>
        <v>8.999999999999897E-3</v>
      </c>
      <c r="F2093" s="2">
        <f t="shared" ref="F2093:G2108" si="295">((F2092*13)+D2093)/14</f>
        <v>1.1400132298287674E-2</v>
      </c>
      <c r="G2093" s="2">
        <f t="shared" si="295"/>
        <v>1.2770874767184123E-2</v>
      </c>
      <c r="H2093" s="2">
        <f t="shared" si="292"/>
        <v>0.89266651706438382</v>
      </c>
      <c r="I2093" s="2">
        <f t="shared" si="293"/>
        <v>47.164490364047452</v>
      </c>
    </row>
    <row r="2094" spans="1:9" ht="13.5" x14ac:dyDescent="0.25">
      <c r="A2094" s="3">
        <f>TITRES_STAT!B2097</f>
        <v>45350</v>
      </c>
      <c r="B2094" s="5">
        <f>TITRES_STAT!D2097</f>
        <v>3.1878000000000002</v>
      </c>
      <c r="C2094" s="2">
        <f t="shared" si="288"/>
        <v>-8.0600000000000005E-2</v>
      </c>
      <c r="D2094" s="2">
        <f t="shared" si="289"/>
        <v>0</v>
      </c>
      <c r="E2094" s="2">
        <f t="shared" si="290"/>
        <v>8.0600000000000005E-2</v>
      </c>
      <c r="F2094" s="2">
        <f t="shared" si="295"/>
        <v>1.058583713412427E-2</v>
      </c>
      <c r="G2094" s="2">
        <f t="shared" si="295"/>
        <v>1.7615812283813832E-2</v>
      </c>
      <c r="H2094" s="2">
        <f t="shared" si="292"/>
        <v>0.60092812999892109</v>
      </c>
      <c r="I2094" s="2">
        <f t="shared" si="293"/>
        <v>37.536234059384419</v>
      </c>
    </row>
    <row r="2095" spans="1:9" ht="13.5" x14ac:dyDescent="0.25">
      <c r="A2095" s="3">
        <f>TITRES_STAT!B2098</f>
        <v>45351</v>
      </c>
      <c r="B2095" s="5">
        <f>TITRES_STAT!D2098</f>
        <v>3.2237</v>
      </c>
      <c r="C2095" s="2">
        <f t="shared" si="288"/>
        <v>3.5899999999999821E-2</v>
      </c>
      <c r="D2095" s="2">
        <f t="shared" si="289"/>
        <v>3.5899999999999821E-2</v>
      </c>
      <c r="E2095" s="2">
        <f t="shared" si="290"/>
        <v>0</v>
      </c>
      <c r="F2095" s="2">
        <f t="shared" si="295"/>
        <v>1.2393991624543951E-2</v>
      </c>
      <c r="G2095" s="2">
        <f t="shared" si="295"/>
        <v>1.6357539977827129E-2</v>
      </c>
      <c r="H2095" s="2">
        <f t="shared" si="292"/>
        <v>0.75769288299733195</v>
      </c>
      <c r="I2095" s="2">
        <f t="shared" si="293"/>
        <v>43.107239627964184</v>
      </c>
    </row>
    <row r="2096" spans="1:9" ht="13.5" x14ac:dyDescent="0.25">
      <c r="A2096" s="3">
        <f>TITRES_STAT!B2099</f>
        <v>45352</v>
      </c>
      <c r="B2096" s="5">
        <f>TITRES_STAT!D2099</f>
        <v>3.2237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1.1508706508505098E-2</v>
      </c>
      <c r="G2096" s="2">
        <f t="shared" si="295"/>
        <v>1.5189144265125191E-2</v>
      </c>
      <c r="H2096" s="2">
        <f t="shared" si="292"/>
        <v>0.75769288299733206</v>
      </c>
      <c r="I2096" s="2">
        <f t="shared" si="293"/>
        <v>43.107239627964191</v>
      </c>
    </row>
    <row r="2097" spans="1:9" ht="13.5" x14ac:dyDescent="0.25">
      <c r="A2097" s="3">
        <f>TITRES_STAT!B2100</f>
        <v>45355</v>
      </c>
      <c r="B2097" s="5">
        <f>TITRES_STAT!D2100</f>
        <v>3.2237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1.0686656043611877E-2</v>
      </c>
      <c r="G2097" s="2">
        <f t="shared" si="295"/>
        <v>1.4104205389044821E-2</v>
      </c>
      <c r="H2097" s="2">
        <f t="shared" si="292"/>
        <v>0.75769288299733206</v>
      </c>
      <c r="I2097" s="2">
        <f t="shared" si="293"/>
        <v>43.107239627964191</v>
      </c>
    </row>
    <row r="2098" spans="1:9" ht="13.5" x14ac:dyDescent="0.25">
      <c r="A2098" s="3">
        <f>TITRES_STAT!B2101</f>
        <v>45356</v>
      </c>
      <c r="B2098" s="5">
        <f>TITRES_STAT!D2101</f>
        <v>3.2237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9.923323469068171E-3</v>
      </c>
      <c r="G2098" s="2">
        <f t="shared" si="295"/>
        <v>1.3096762146970189E-2</v>
      </c>
      <c r="H2098" s="2">
        <f t="shared" si="292"/>
        <v>0.75769288299733206</v>
      </c>
      <c r="I2098" s="2">
        <f t="shared" si="293"/>
        <v>43.107239627964191</v>
      </c>
    </row>
    <row r="2099" spans="1:9" ht="13.5" x14ac:dyDescent="0.25">
      <c r="A2099" s="3">
        <f>TITRES_STAT!B2102</f>
        <v>45357</v>
      </c>
      <c r="B2099" s="5">
        <f>TITRES_STAT!D2102</f>
        <v>3.1968000000000001</v>
      </c>
      <c r="C2099" s="2">
        <f t="shared" si="288"/>
        <v>-2.6899999999999924E-2</v>
      </c>
      <c r="D2099" s="2">
        <f t="shared" si="289"/>
        <v>0</v>
      </c>
      <c r="E2099" s="2">
        <f t="shared" si="290"/>
        <v>2.6899999999999924E-2</v>
      </c>
      <c r="F2099" s="2">
        <f t="shared" si="295"/>
        <v>9.2145146498490149E-3</v>
      </c>
      <c r="G2099" s="2">
        <f t="shared" si="295"/>
        <v>1.4082707707900885E-2</v>
      </c>
      <c r="H2099" s="2">
        <f t="shared" si="292"/>
        <v>0.65431413056165</v>
      </c>
      <c r="I2099" s="2">
        <f t="shared" si="293"/>
        <v>39.55198825143966</v>
      </c>
    </row>
    <row r="2100" spans="1:9" ht="13.5" x14ac:dyDescent="0.25">
      <c r="A2100" s="3">
        <f>TITRES_STAT!B2103</f>
        <v>45358</v>
      </c>
      <c r="B2100" s="5">
        <f>TITRES_STAT!D2103</f>
        <v>3.1968000000000001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8.5563350320026575E-3</v>
      </c>
      <c r="G2100" s="2">
        <f t="shared" si="295"/>
        <v>1.3076800014479393E-2</v>
      </c>
      <c r="H2100" s="2">
        <f t="shared" si="292"/>
        <v>0.65431413056165011</v>
      </c>
      <c r="I2100" s="2">
        <f t="shared" si="293"/>
        <v>39.551988251439667</v>
      </c>
    </row>
    <row r="2101" spans="1:9" ht="13.5" x14ac:dyDescent="0.25">
      <c r="A2101" s="3">
        <f>TITRES_STAT!B2104</f>
        <v>45359</v>
      </c>
      <c r="B2101" s="5">
        <f>TITRES_STAT!D2104</f>
        <v>3.1968000000000001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7.9451682440024683E-3</v>
      </c>
      <c r="G2101" s="2">
        <f t="shared" si="295"/>
        <v>1.2142742870588008E-2</v>
      </c>
      <c r="H2101" s="2">
        <f t="shared" si="292"/>
        <v>0.65431413056165011</v>
      </c>
      <c r="I2101" s="2">
        <f t="shared" si="293"/>
        <v>39.551988251439667</v>
      </c>
    </row>
    <row r="2102" spans="1:9" ht="13.5" x14ac:dyDescent="0.25">
      <c r="A2102" s="3">
        <f>TITRES_STAT!B2105</f>
        <v>45362</v>
      </c>
      <c r="B2102" s="5">
        <f>TITRES_STAT!D2105</f>
        <v>3.2058</v>
      </c>
      <c r="C2102" s="2">
        <f t="shared" si="288"/>
        <v>8.999999999999897E-3</v>
      </c>
      <c r="D2102" s="2">
        <f t="shared" si="289"/>
        <v>8.999999999999897E-3</v>
      </c>
      <c r="E2102" s="2">
        <f t="shared" si="290"/>
        <v>0</v>
      </c>
      <c r="F2102" s="2">
        <f t="shared" si="295"/>
        <v>8.0205133694308556E-3</v>
      </c>
      <c r="G2102" s="2">
        <f t="shared" si="295"/>
        <v>1.1275404094117435E-2</v>
      </c>
      <c r="H2102" s="2">
        <f t="shared" si="292"/>
        <v>0.71132824176255383</v>
      </c>
      <c r="I2102" s="2">
        <f t="shared" si="293"/>
        <v>41.565856531996062</v>
      </c>
    </row>
    <row r="2103" spans="1:9" ht="13.5" x14ac:dyDescent="0.25">
      <c r="A2103" s="3">
        <f>TITRES_STAT!B2106</f>
        <v>45363</v>
      </c>
      <c r="B2103" s="5">
        <f>TITRES_STAT!D2106</f>
        <v>3.1968000000000001</v>
      </c>
      <c r="C2103" s="2">
        <f t="shared" si="288"/>
        <v>-8.999999999999897E-3</v>
      </c>
      <c r="D2103" s="2">
        <f t="shared" si="289"/>
        <v>0</v>
      </c>
      <c r="E2103" s="2">
        <f t="shared" si="290"/>
        <v>8.999999999999897E-3</v>
      </c>
      <c r="F2103" s="2">
        <f t="shared" si="295"/>
        <v>7.4476195573286519E-3</v>
      </c>
      <c r="G2103" s="2">
        <f t="shared" si="295"/>
        <v>1.1112875230251897E-2</v>
      </c>
      <c r="H2103" s="2">
        <f t="shared" si="292"/>
        <v>0.67017935529901884</v>
      </c>
      <c r="I2103" s="2">
        <f t="shared" si="293"/>
        <v>40.126190829309699</v>
      </c>
    </row>
    <row r="2104" spans="1:9" ht="13.5" x14ac:dyDescent="0.25">
      <c r="A2104" s="3">
        <f>TITRES_STAT!B2107</f>
        <v>45364</v>
      </c>
      <c r="B2104" s="5">
        <f>TITRES_STAT!D2107</f>
        <v>3.1789000000000001</v>
      </c>
      <c r="C2104" s="2">
        <f t="shared" si="288"/>
        <v>-1.7900000000000027E-2</v>
      </c>
      <c r="D2104" s="2">
        <f t="shared" si="289"/>
        <v>0</v>
      </c>
      <c r="E2104" s="2">
        <f t="shared" si="290"/>
        <v>1.7900000000000027E-2</v>
      </c>
      <c r="F2104" s="2">
        <f t="shared" si="295"/>
        <v>6.9156467318051765E-3</v>
      </c>
      <c r="G2104" s="2">
        <f t="shared" si="295"/>
        <v>1.1597669856662478E-2</v>
      </c>
      <c r="H2104" s="2">
        <f t="shared" si="292"/>
        <v>0.59629622305832108</v>
      </c>
      <c r="I2104" s="2">
        <f t="shared" si="293"/>
        <v>37.35498552492254</v>
      </c>
    </row>
    <row r="2105" spans="1:9" ht="13.5" x14ac:dyDescent="0.25">
      <c r="A2105" s="3">
        <f>TITRES_STAT!B2108</f>
        <v>45365</v>
      </c>
      <c r="B2105" s="5">
        <f>TITRES_STAT!D2108</f>
        <v>3.1789000000000001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6.4216719652476634E-3</v>
      </c>
      <c r="G2105" s="2">
        <f t="shared" si="295"/>
        <v>1.0769264866900873E-2</v>
      </c>
      <c r="H2105" s="2">
        <f t="shared" si="292"/>
        <v>0.59629622305832108</v>
      </c>
      <c r="I2105" s="2">
        <f t="shared" si="293"/>
        <v>37.35498552492254</v>
      </c>
    </row>
    <row r="2106" spans="1:9" ht="13.5" x14ac:dyDescent="0.25">
      <c r="A2106" s="3">
        <f>TITRES_STAT!B2109</f>
        <v>45366</v>
      </c>
      <c r="B2106" s="5">
        <f>TITRES_STAT!D2109</f>
        <v>3.1789000000000001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5.9629811105871159E-3</v>
      </c>
      <c r="G2106" s="2">
        <f t="shared" si="295"/>
        <v>1.0000031662122238E-2</v>
      </c>
      <c r="H2106" s="2">
        <f t="shared" si="292"/>
        <v>0.59629622305832108</v>
      </c>
      <c r="I2106" s="2">
        <f t="shared" si="293"/>
        <v>37.35498552492254</v>
      </c>
    </row>
    <row r="2107" spans="1:9" ht="13.5" x14ac:dyDescent="0.25">
      <c r="A2107" s="3">
        <f>TITRES_STAT!B2110</f>
        <v>45369</v>
      </c>
      <c r="B2107" s="5">
        <f>TITRES_STAT!D2110</f>
        <v>3.161</v>
      </c>
      <c r="C2107" s="2">
        <f t="shared" si="288"/>
        <v>-1.7900000000000027E-2</v>
      </c>
      <c r="D2107" s="2">
        <f t="shared" si="289"/>
        <v>0</v>
      </c>
      <c r="E2107" s="2">
        <f t="shared" si="290"/>
        <v>1.7900000000000027E-2</v>
      </c>
      <c r="F2107" s="2">
        <f t="shared" si="295"/>
        <v>5.5370538884023223E-3</v>
      </c>
      <c r="G2107" s="2">
        <f t="shared" si="295"/>
        <v>1.0564315114827794E-2</v>
      </c>
      <c r="H2107" s="2">
        <f t="shared" si="292"/>
        <v>0.52412805072717483</v>
      </c>
      <c r="I2107" s="2">
        <f t="shared" si="293"/>
        <v>34.388714942757517</v>
      </c>
    </row>
    <row r="2108" spans="1:9" ht="13.5" x14ac:dyDescent="0.25">
      <c r="A2108" s="3">
        <f>TITRES_STAT!B2111</f>
        <v>45370</v>
      </c>
      <c r="B2108" s="5">
        <f>TITRES_STAT!D2111</f>
        <v>3.1341000000000001</v>
      </c>
      <c r="C2108" s="2">
        <f t="shared" si="288"/>
        <v>-2.6899999999999924E-2</v>
      </c>
      <c r="D2108" s="2">
        <f t="shared" si="289"/>
        <v>0</v>
      </c>
      <c r="E2108" s="2">
        <f t="shared" si="290"/>
        <v>2.6899999999999924E-2</v>
      </c>
      <c r="F2108" s="2">
        <f t="shared" si="295"/>
        <v>5.1415500392307271E-3</v>
      </c>
      <c r="G2108" s="2">
        <f t="shared" si="295"/>
        <v>1.1731149749482946E-2</v>
      </c>
      <c r="H2108" s="2">
        <f t="shared" si="292"/>
        <v>0.43828185207995851</v>
      </c>
      <c r="I2108" s="2">
        <f t="shared" si="293"/>
        <v>30.472598360755313</v>
      </c>
    </row>
    <row r="2109" spans="1:9" ht="13.5" x14ac:dyDescent="0.25">
      <c r="A2109" s="3">
        <f>TITRES_STAT!B2112</f>
        <v>45372</v>
      </c>
      <c r="B2109" s="5">
        <f>TITRES_STAT!D2112</f>
        <v>3.1341000000000001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4.7742964649999603E-3</v>
      </c>
      <c r="G2109" s="2">
        <f t="shared" si="296"/>
        <v>1.0893210481662736E-2</v>
      </c>
      <c r="H2109" s="2">
        <f t="shared" si="292"/>
        <v>0.43828185207995846</v>
      </c>
      <c r="I2109" s="2">
        <f t="shared" si="293"/>
        <v>30.472598360755313</v>
      </c>
    </row>
    <row r="2110" spans="1:9" ht="13.5" x14ac:dyDescent="0.25">
      <c r="A2110" s="3">
        <f>TITRES_STAT!B2113</f>
        <v>45373</v>
      </c>
      <c r="B2110" s="5">
        <f>TITRES_STAT!D2113</f>
        <v>3.1252</v>
      </c>
      <c r="C2110" s="2">
        <f t="shared" si="288"/>
        <v>-8.90000000000013E-3</v>
      </c>
      <c r="D2110" s="2">
        <f t="shared" si="289"/>
        <v>0</v>
      </c>
      <c r="E2110" s="2">
        <f t="shared" si="290"/>
        <v>8.90000000000013E-3</v>
      </c>
      <c r="F2110" s="2">
        <f t="shared" si="296"/>
        <v>4.4332752889285352E-3</v>
      </c>
      <c r="G2110" s="2">
        <f t="shared" si="296"/>
        <v>1.0750838304401123E-2</v>
      </c>
      <c r="H2110" s="2">
        <f t="shared" si="292"/>
        <v>0.41236554428631522</v>
      </c>
      <c r="I2110" s="2">
        <f t="shared" si="293"/>
        <v>29.19680007449405</v>
      </c>
    </row>
    <row r="2111" spans="1:9" ht="13.5" x14ac:dyDescent="0.25">
      <c r="A2111" s="3">
        <f>TITRES_STAT!B2114</f>
        <v>45376</v>
      </c>
      <c r="B2111" s="5">
        <f>TITRES_STAT!D2114</f>
        <v>3.1341000000000001</v>
      </c>
      <c r="C2111" s="2">
        <f t="shared" si="288"/>
        <v>8.90000000000013E-3</v>
      </c>
      <c r="D2111" s="2">
        <f t="shared" si="289"/>
        <v>8.90000000000013E-3</v>
      </c>
      <c r="E2111" s="2">
        <f t="shared" si="290"/>
        <v>0</v>
      </c>
      <c r="F2111" s="2">
        <f t="shared" si="296"/>
        <v>4.752327054005078E-3</v>
      </c>
      <c r="G2111" s="2">
        <f t="shared" si="296"/>
        <v>9.9829212826581856E-3</v>
      </c>
      <c r="H2111" s="2">
        <f t="shared" si="292"/>
        <v>0.4760457304477172</v>
      </c>
      <c r="I2111" s="2">
        <f t="shared" si="293"/>
        <v>32.251421526304753</v>
      </c>
    </row>
    <row r="2112" spans="1:9" ht="13.5" x14ac:dyDescent="0.25">
      <c r="A2112" s="3">
        <f>TITRES_STAT!B2115</f>
        <v>45377</v>
      </c>
      <c r="B2112" s="5">
        <f>TITRES_STAT!D2115</f>
        <v>3.1431</v>
      </c>
      <c r="C2112" s="2">
        <f t="shared" si="288"/>
        <v>8.999999999999897E-3</v>
      </c>
      <c r="D2112" s="2">
        <f t="shared" si="289"/>
        <v>8.999999999999897E-3</v>
      </c>
      <c r="E2112" s="2">
        <f t="shared" si="290"/>
        <v>0</v>
      </c>
      <c r="F2112" s="2">
        <f t="shared" si="296"/>
        <v>5.0557322644332794E-3</v>
      </c>
      <c r="G2112" s="2">
        <f t="shared" si="296"/>
        <v>9.2698554767540291E-3</v>
      </c>
      <c r="H2112" s="2">
        <f t="shared" si="292"/>
        <v>0.54539493923195614</v>
      </c>
      <c r="I2112" s="2">
        <f t="shared" si="293"/>
        <v>35.291621926949702</v>
      </c>
    </row>
    <row r="2113" spans="1:9" ht="13.5" x14ac:dyDescent="0.25">
      <c r="A2113" s="3">
        <f>TITRES_STAT!B2116</f>
        <v>45378</v>
      </c>
      <c r="B2113" s="5">
        <f>TITRES_STAT!D2116</f>
        <v>3.1341000000000001</v>
      </c>
      <c r="C2113" s="2">
        <f t="shared" si="288"/>
        <v>-8.999999999999897E-3</v>
      </c>
      <c r="D2113" s="2">
        <f t="shared" si="289"/>
        <v>0</v>
      </c>
      <c r="E2113" s="2">
        <f t="shared" si="290"/>
        <v>8.999999999999897E-3</v>
      </c>
      <c r="F2113" s="2">
        <f t="shared" si="296"/>
        <v>4.6946085312594742E-3</v>
      </c>
      <c r="G2113" s="2">
        <f t="shared" si="296"/>
        <v>9.2505800855573056E-3</v>
      </c>
      <c r="H2113" s="2">
        <f t="shared" si="292"/>
        <v>0.50749342071953374</v>
      </c>
      <c r="I2113" s="2">
        <f t="shared" si="293"/>
        <v>33.664718780484279</v>
      </c>
    </row>
    <row r="2114" spans="1:9" ht="13.5" x14ac:dyDescent="0.25">
      <c r="A2114" s="3">
        <f>TITRES_STAT!B2117</f>
        <v>45379</v>
      </c>
      <c r="B2114" s="5">
        <f>TITRES_STAT!D2117</f>
        <v>3.1789000000000001</v>
      </c>
      <c r="C2114" s="2">
        <f t="shared" si="288"/>
        <v>4.4799999999999951E-2</v>
      </c>
      <c r="D2114" s="2">
        <f t="shared" si="289"/>
        <v>4.4799999999999951E-2</v>
      </c>
      <c r="E2114" s="2">
        <f t="shared" si="290"/>
        <v>0</v>
      </c>
      <c r="F2114" s="2">
        <f t="shared" si="296"/>
        <v>7.5592793504552225E-3</v>
      </c>
      <c r="G2114" s="2">
        <f t="shared" si="296"/>
        <v>8.5898243651603545E-3</v>
      </c>
      <c r="H2114" s="2">
        <f t="shared" si="292"/>
        <v>0.88002723095422752</v>
      </c>
      <c r="I2114" s="2">
        <f t="shared" si="293"/>
        <v>46.809281081932014</v>
      </c>
    </row>
    <row r="2115" spans="1:9" ht="13.5" x14ac:dyDescent="0.25">
      <c r="A2115" s="3">
        <f>TITRES_STAT!B2118</f>
        <v>45380</v>
      </c>
      <c r="B2115" s="5">
        <f>TITRES_STAT!D2118</f>
        <v>3.1789000000000001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7.0193308254227066E-3</v>
      </c>
      <c r="G2115" s="2">
        <f t="shared" si="296"/>
        <v>7.9762654819346152E-3</v>
      </c>
      <c r="H2115" s="2">
        <f t="shared" si="292"/>
        <v>0.88002723095422752</v>
      </c>
      <c r="I2115" s="2">
        <f t="shared" si="293"/>
        <v>46.809281081932014</v>
      </c>
    </row>
    <row r="2116" spans="1:9" ht="13.5" x14ac:dyDescent="0.25">
      <c r="A2116" s="3">
        <f>TITRES_STAT!B2119</f>
        <v>45383</v>
      </c>
      <c r="B2116" s="5">
        <f>TITRES_STAT!D2119</f>
        <v>3.1789000000000001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6.5179500521782277E-3</v>
      </c>
      <c r="G2116" s="2">
        <f t="shared" si="296"/>
        <v>7.4065322332250005E-3</v>
      </c>
      <c r="H2116" s="2">
        <f t="shared" si="292"/>
        <v>0.88002723095422752</v>
      </c>
      <c r="I2116" s="2">
        <f t="shared" si="293"/>
        <v>46.809281081932014</v>
      </c>
    </row>
    <row r="2117" spans="1:9" ht="13.5" x14ac:dyDescent="0.25">
      <c r="A2117" s="3">
        <f>TITRES_STAT!B2120</f>
        <v>45384</v>
      </c>
      <c r="B2117" s="5">
        <f>TITRES_STAT!D2120</f>
        <v>3.161</v>
      </c>
      <c r="C2117" s="2">
        <f t="shared" si="297"/>
        <v>-1.7900000000000027E-2</v>
      </c>
      <c r="D2117" s="2">
        <f t="shared" si="298"/>
        <v>0</v>
      </c>
      <c r="E2117" s="2">
        <f t="shared" si="299"/>
        <v>1.7900000000000027E-2</v>
      </c>
      <c r="F2117" s="2">
        <f t="shared" si="296"/>
        <v>6.052382191308354E-3</v>
      </c>
      <c r="G2117" s="2">
        <f t="shared" si="296"/>
        <v>8.1560656451375012E-3</v>
      </c>
      <c r="H2117" s="2">
        <f t="shared" si="292"/>
        <v>0.74207129449928777</v>
      </c>
      <c r="I2117" s="2">
        <f t="shared" si="293"/>
        <v>42.597068032888771</v>
      </c>
    </row>
    <row r="2118" spans="1:9" ht="13.5" x14ac:dyDescent="0.25">
      <c r="A2118" s="3">
        <f>TITRES_STAT!B2121</f>
        <v>45385</v>
      </c>
      <c r="B2118" s="5">
        <f>TITRES_STAT!D2121</f>
        <v>3.1431</v>
      </c>
      <c r="C2118" s="2">
        <f t="shared" si="297"/>
        <v>-1.7900000000000027E-2</v>
      </c>
      <c r="D2118" s="2">
        <f t="shared" si="298"/>
        <v>0</v>
      </c>
      <c r="E2118" s="2">
        <f t="shared" si="299"/>
        <v>1.7900000000000027E-2</v>
      </c>
      <c r="F2118" s="2">
        <f t="shared" si="296"/>
        <v>5.6200691776434721E-3</v>
      </c>
      <c r="G2118" s="2">
        <f t="shared" si="296"/>
        <v>8.8520609561991096E-3</v>
      </c>
      <c r="H2118" s="2">
        <f t="shared" si="292"/>
        <v>0.63488821478434698</v>
      </c>
      <c r="I2118" s="2">
        <f t="shared" si="293"/>
        <v>38.833738542062527</v>
      </c>
    </row>
    <row r="2119" spans="1:9" ht="13.5" x14ac:dyDescent="0.25">
      <c r="A2119" s="3">
        <f>TITRES_STAT!B2122</f>
        <v>45386</v>
      </c>
      <c r="B2119" s="5">
        <f>TITRES_STAT!D2122</f>
        <v>3.1162000000000001</v>
      </c>
      <c r="C2119" s="2">
        <f t="shared" si="297"/>
        <v>-2.6899999999999924E-2</v>
      </c>
      <c r="D2119" s="2">
        <f t="shared" si="298"/>
        <v>0</v>
      </c>
      <c r="E2119" s="2">
        <f t="shared" si="299"/>
        <v>2.6899999999999924E-2</v>
      </c>
      <c r="F2119" s="2">
        <f t="shared" si="296"/>
        <v>5.2186356649546531E-3</v>
      </c>
      <c r="G2119" s="2">
        <f t="shared" si="296"/>
        <v>1.0141199459327741E-2</v>
      </c>
      <c r="H2119" s="2">
        <f t="shared" si="292"/>
        <v>0.51459747792995247</v>
      </c>
      <c r="I2119" s="2">
        <f t="shared" si="293"/>
        <v>33.975857310502647</v>
      </c>
    </row>
    <row r="2120" spans="1:9" ht="13.5" x14ac:dyDescent="0.25">
      <c r="A2120" s="3">
        <f>TITRES_STAT!B2123</f>
        <v>45387</v>
      </c>
      <c r="B2120" s="5">
        <f>TITRES_STAT!D2123</f>
        <v>3.1162000000000001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4.8458759746007486E-3</v>
      </c>
      <c r="G2120" s="2">
        <f t="shared" si="296"/>
        <v>9.416828069375759E-3</v>
      </c>
      <c r="H2120" s="2">
        <f t="shared" si="292"/>
        <v>0.51459747792995236</v>
      </c>
      <c r="I2120" s="2">
        <f t="shared" si="293"/>
        <v>33.975857310502633</v>
      </c>
    </row>
    <row r="2121" spans="1:9" ht="13.5" x14ac:dyDescent="0.25">
      <c r="A2121" s="3">
        <f>TITRES_STAT!B2124</f>
        <v>45390</v>
      </c>
      <c r="B2121" s="5">
        <f>TITRES_STAT!D2124</f>
        <v>3.1162000000000001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4.4997419764149808E-3</v>
      </c>
      <c r="G2121" s="2">
        <f t="shared" si="296"/>
        <v>8.7441974929917763E-3</v>
      </c>
      <c r="H2121" s="2">
        <f t="shared" si="292"/>
        <v>0.51459747792995236</v>
      </c>
      <c r="I2121" s="2">
        <f t="shared" si="293"/>
        <v>33.975857310502633</v>
      </c>
    </row>
    <row r="2122" spans="1:9" ht="13.5" x14ac:dyDescent="0.25">
      <c r="A2122" s="3">
        <f>TITRES_STAT!B2125</f>
        <v>45394</v>
      </c>
      <c r="B2122" s="5">
        <f>TITRES_STAT!D2125</f>
        <v>3.1073</v>
      </c>
      <c r="C2122" s="2">
        <f t="shared" si="297"/>
        <v>-8.90000000000013E-3</v>
      </c>
      <c r="D2122" s="2">
        <f t="shared" si="298"/>
        <v>0</v>
      </c>
      <c r="E2122" s="2">
        <f t="shared" si="299"/>
        <v>8.90000000000013E-3</v>
      </c>
      <c r="F2122" s="2">
        <f t="shared" si="296"/>
        <v>4.1783318352424824E-3</v>
      </c>
      <c r="G2122" s="2">
        <f t="shared" si="296"/>
        <v>8.7553262434923729E-3</v>
      </c>
      <c r="H2122" s="2">
        <f t="shared" si="292"/>
        <v>0.47723314003840095</v>
      </c>
      <c r="I2122" s="2">
        <f t="shared" si="293"/>
        <v>32.305878273621403</v>
      </c>
    </row>
    <row r="2123" spans="1:9" ht="13.5" x14ac:dyDescent="0.25">
      <c r="A2123" s="3">
        <f>TITRES_STAT!B2126</f>
        <v>45397</v>
      </c>
      <c r="B2123" s="5">
        <f>TITRES_STAT!D2126</f>
        <v>3.1073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3.8798795612965909E-3</v>
      </c>
      <c r="G2123" s="2">
        <f t="shared" si="296"/>
        <v>8.1299457975286312E-3</v>
      </c>
      <c r="H2123" s="2">
        <f t="shared" si="292"/>
        <v>0.477233140038401</v>
      </c>
      <c r="I2123" s="2">
        <f t="shared" si="293"/>
        <v>32.305878273621403</v>
      </c>
    </row>
    <row r="2124" spans="1:9" ht="13.5" x14ac:dyDescent="0.25">
      <c r="A2124" s="3">
        <f>TITRES_STAT!B2127</f>
        <v>45398</v>
      </c>
      <c r="B2124" s="5">
        <f>TITRES_STAT!D2127</f>
        <v>3.1073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3.602745306918263E-3</v>
      </c>
      <c r="G2124" s="2">
        <f t="shared" si="296"/>
        <v>7.5492353834194434E-3</v>
      </c>
      <c r="H2124" s="2">
        <f t="shared" si="292"/>
        <v>0.477233140038401</v>
      </c>
      <c r="I2124" s="2">
        <f t="shared" si="293"/>
        <v>32.305878273621403</v>
      </c>
    </row>
    <row r="2125" spans="1:9" ht="13.5" x14ac:dyDescent="0.25">
      <c r="A2125" s="3">
        <f>TITRES_STAT!B2128</f>
        <v>45399</v>
      </c>
      <c r="B2125" s="5">
        <f>TITRES_STAT!D2128</f>
        <v>3.1252</v>
      </c>
      <c r="C2125" s="2">
        <f t="shared" si="297"/>
        <v>1.7900000000000027E-2</v>
      </c>
      <c r="D2125" s="2">
        <f t="shared" si="298"/>
        <v>1.7900000000000027E-2</v>
      </c>
      <c r="E2125" s="2">
        <f t="shared" si="299"/>
        <v>0</v>
      </c>
      <c r="F2125" s="2">
        <f t="shared" ref="F2125:G2140" si="300">((F2124*13)+D2125)/14</f>
        <v>4.6239777849955326E-3</v>
      </c>
      <c r="G2125" s="2">
        <f t="shared" si="300"/>
        <v>7.0100042846037696E-3</v>
      </c>
      <c r="H2125" s="2">
        <f t="shared" si="292"/>
        <v>0.65962552906726168</v>
      </c>
      <c r="I2125" s="2">
        <f t="shared" si="293"/>
        <v>39.745443626550063</v>
      </c>
    </row>
    <row r="2126" spans="1:9" ht="13.5" x14ac:dyDescent="0.25">
      <c r="A2126" s="3">
        <f>TITRES_STAT!B2129</f>
        <v>45400</v>
      </c>
      <c r="B2126" s="5">
        <f>TITRES_STAT!D2129</f>
        <v>3.1252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4.2936936574958515E-3</v>
      </c>
      <c r="G2126" s="2">
        <f t="shared" si="300"/>
        <v>6.5092896928463572E-3</v>
      </c>
      <c r="H2126" s="2">
        <f t="shared" si="292"/>
        <v>0.65962552906726168</v>
      </c>
      <c r="I2126" s="2">
        <f t="shared" si="293"/>
        <v>39.745443626550063</v>
      </c>
    </row>
    <row r="2127" spans="1:9" ht="13.5" x14ac:dyDescent="0.25">
      <c r="A2127" s="3">
        <f>TITRES_STAT!B2130</f>
        <v>45401</v>
      </c>
      <c r="B2127" s="5">
        <f>TITRES_STAT!D2130</f>
        <v>3.1162000000000001</v>
      </c>
      <c r="C2127" s="2">
        <f t="shared" si="297"/>
        <v>-8.999999999999897E-3</v>
      </c>
      <c r="D2127" s="2">
        <f t="shared" si="298"/>
        <v>0</v>
      </c>
      <c r="E2127" s="2">
        <f t="shared" si="299"/>
        <v>8.999999999999897E-3</v>
      </c>
      <c r="F2127" s="2">
        <f t="shared" si="300"/>
        <v>3.9870012533890055E-3</v>
      </c>
      <c r="G2127" s="2">
        <f t="shared" si="300"/>
        <v>6.6871975719287532E-3</v>
      </c>
      <c r="H2127" s="2">
        <f t="shared" si="292"/>
        <v>0.59621406583311931</v>
      </c>
      <c r="I2127" s="2">
        <f t="shared" si="293"/>
        <v>37.351761182603944</v>
      </c>
    </row>
    <row r="2128" spans="1:9" ht="13.5" x14ac:dyDescent="0.25">
      <c r="A2128" s="3">
        <f>TITRES_STAT!B2131</f>
        <v>45404</v>
      </c>
      <c r="B2128" s="5">
        <f>TITRES_STAT!D2131</f>
        <v>3.1162000000000001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3.7022154495755049E-3</v>
      </c>
      <c r="G2128" s="2">
        <f t="shared" si="300"/>
        <v>6.2095406025052717E-3</v>
      </c>
      <c r="H2128" s="2">
        <f t="shared" si="292"/>
        <v>0.5962140658331192</v>
      </c>
      <c r="I2128" s="2">
        <f t="shared" si="293"/>
        <v>37.351761182603944</v>
      </c>
    </row>
    <row r="2129" spans="1:9" ht="13.5" x14ac:dyDescent="0.25">
      <c r="A2129" s="3">
        <f>TITRES_STAT!B2132</f>
        <v>45405</v>
      </c>
      <c r="B2129" s="5">
        <f>TITRES_STAT!D2132</f>
        <v>3.2863000000000002</v>
      </c>
      <c r="C2129" s="2">
        <f t="shared" si="297"/>
        <v>0.17010000000000014</v>
      </c>
      <c r="D2129" s="2">
        <f t="shared" si="298"/>
        <v>0.17010000000000014</v>
      </c>
      <c r="E2129" s="2">
        <f t="shared" si="299"/>
        <v>0</v>
      </c>
      <c r="F2129" s="2">
        <f t="shared" si="300"/>
        <v>1.5587771488891551E-2</v>
      </c>
      <c r="G2129" s="2">
        <f t="shared" si="300"/>
        <v>5.7660019880406092E-3</v>
      </c>
      <c r="H2129" s="2">
        <f t="shared" ref="H2129:H2192" si="301">F2129/G2129</f>
        <v>2.7033933601171989</v>
      </c>
      <c r="I2129" s="2">
        <f t="shared" ref="I2129:I2192" si="302">IF(G2129=0,100,100-(100/(1+H2129)))</f>
        <v>72.997737405665333</v>
      </c>
    </row>
    <row r="2130" spans="1:9" ht="13.5" x14ac:dyDescent="0.25">
      <c r="A2130" s="3">
        <f>TITRES_STAT!B2133</f>
        <v>45406</v>
      </c>
      <c r="B2130" s="5">
        <f>TITRES_STAT!D2133</f>
        <v>3.2774000000000001</v>
      </c>
      <c r="C2130" s="2">
        <f t="shared" si="297"/>
        <v>-8.90000000000013E-3</v>
      </c>
      <c r="D2130" s="2">
        <f t="shared" si="298"/>
        <v>0</v>
      </c>
      <c r="E2130" s="2">
        <f t="shared" si="299"/>
        <v>8.90000000000013E-3</v>
      </c>
      <c r="F2130" s="2">
        <f t="shared" si="300"/>
        <v>1.4474359239685012E-2</v>
      </c>
      <c r="G2130" s="2">
        <f t="shared" si="300"/>
        <v>5.9898589888948608E-3</v>
      </c>
      <c r="H2130" s="2">
        <f t="shared" si="301"/>
        <v>2.4164774607416186</v>
      </c>
      <c r="I2130" s="2">
        <f t="shared" si="302"/>
        <v>70.730086427002831</v>
      </c>
    </row>
    <row r="2131" spans="1:9" ht="13.5" x14ac:dyDescent="0.25">
      <c r="A2131" s="3">
        <f>TITRES_STAT!B2134</f>
        <v>45407</v>
      </c>
      <c r="B2131" s="5">
        <f>TITRES_STAT!D2134</f>
        <v>3.2147000000000001</v>
      </c>
      <c r="C2131" s="2">
        <f t="shared" si="297"/>
        <v>-6.2699999999999978E-2</v>
      </c>
      <c r="D2131" s="2">
        <f t="shared" si="298"/>
        <v>0</v>
      </c>
      <c r="E2131" s="2">
        <f t="shared" si="299"/>
        <v>6.2699999999999978E-2</v>
      </c>
      <c r="F2131" s="2">
        <f t="shared" si="300"/>
        <v>1.3440476436850368E-2</v>
      </c>
      <c r="G2131" s="2">
        <f t="shared" si="300"/>
        <v>1.0040583346830941E-2</v>
      </c>
      <c r="H2131" s="2">
        <f t="shared" si="301"/>
        <v>1.3386150956151883</v>
      </c>
      <c r="I2131" s="2">
        <f t="shared" si="302"/>
        <v>57.239650001620156</v>
      </c>
    </row>
    <row r="2132" spans="1:9" ht="13.5" x14ac:dyDescent="0.25">
      <c r="A2132" s="3">
        <f>TITRES_STAT!B2135</f>
        <v>45408</v>
      </c>
      <c r="B2132" s="5">
        <f>TITRES_STAT!D2135</f>
        <v>3.2237</v>
      </c>
      <c r="C2132" s="2">
        <f t="shared" si="297"/>
        <v>8.999999999999897E-3</v>
      </c>
      <c r="D2132" s="2">
        <f t="shared" si="298"/>
        <v>8.999999999999897E-3</v>
      </c>
      <c r="E2132" s="2">
        <f t="shared" si="299"/>
        <v>0</v>
      </c>
      <c r="F2132" s="2">
        <f t="shared" si="300"/>
        <v>1.3123299548503905E-2</v>
      </c>
      <c r="G2132" s="2">
        <f t="shared" si="300"/>
        <v>9.3233988220573025E-3</v>
      </c>
      <c r="H2132" s="2">
        <f t="shared" si="301"/>
        <v>1.4075660388416289</v>
      </c>
      <c r="I2132" s="2">
        <f t="shared" si="302"/>
        <v>58.464275377420677</v>
      </c>
    </row>
    <row r="2133" spans="1:9" ht="13.5" x14ac:dyDescent="0.25">
      <c r="A2133" s="3">
        <f>TITRES_STAT!B2136</f>
        <v>45411</v>
      </c>
      <c r="B2133" s="5">
        <f>TITRES_STAT!D2136</f>
        <v>3.2684000000000002</v>
      </c>
      <c r="C2133" s="2">
        <f t="shared" si="297"/>
        <v>4.4700000000000184E-2</v>
      </c>
      <c r="D2133" s="2">
        <f t="shared" si="298"/>
        <v>4.4700000000000184E-2</v>
      </c>
      <c r="E2133" s="2">
        <f t="shared" si="299"/>
        <v>0</v>
      </c>
      <c r="F2133" s="2">
        <f t="shared" si="300"/>
        <v>1.537877815218221E-2</v>
      </c>
      <c r="G2133" s="2">
        <f t="shared" si="300"/>
        <v>8.6574417633389234E-3</v>
      </c>
      <c r="H2133" s="2">
        <f t="shared" si="301"/>
        <v>1.7763651864579293</v>
      </c>
      <c r="I2133" s="2">
        <f t="shared" si="302"/>
        <v>63.981683501953349</v>
      </c>
    </row>
    <row r="2134" spans="1:9" ht="13.5" x14ac:dyDescent="0.25">
      <c r="A2134" s="3">
        <f>TITRES_STAT!B2137</f>
        <v>45412</v>
      </c>
      <c r="B2134" s="5">
        <f>TITRES_STAT!D2137</f>
        <v>3.2953000000000001</v>
      </c>
      <c r="C2134" s="2">
        <f t="shared" si="297"/>
        <v>2.6899999999999924E-2</v>
      </c>
      <c r="D2134" s="2">
        <f t="shared" si="298"/>
        <v>2.6899999999999924E-2</v>
      </c>
      <c r="E2134" s="2">
        <f t="shared" si="299"/>
        <v>0</v>
      </c>
      <c r="F2134" s="2">
        <f t="shared" si="300"/>
        <v>1.6201722569883475E-2</v>
      </c>
      <c r="G2134" s="2">
        <f t="shared" si="300"/>
        <v>8.0390530659575719E-3</v>
      </c>
      <c r="H2134" s="2">
        <f t="shared" si="301"/>
        <v>2.0153769899208407</v>
      </c>
      <c r="I2134" s="2">
        <f t="shared" si="302"/>
        <v>66.836650828649724</v>
      </c>
    </row>
    <row r="2135" spans="1:9" ht="13.5" x14ac:dyDescent="0.25">
      <c r="A2135" s="3">
        <f>TITRES_STAT!B2138</f>
        <v>45414</v>
      </c>
      <c r="B2135" s="5">
        <f>TITRES_STAT!D2138</f>
        <v>3.3132000000000001</v>
      </c>
      <c r="C2135" s="2">
        <f t="shared" si="297"/>
        <v>1.7900000000000027E-2</v>
      </c>
      <c r="D2135" s="2">
        <f t="shared" si="298"/>
        <v>1.7900000000000027E-2</v>
      </c>
      <c r="E2135" s="2">
        <f t="shared" si="299"/>
        <v>0</v>
      </c>
      <c r="F2135" s="2">
        <f t="shared" si="300"/>
        <v>1.6323028100606086E-2</v>
      </c>
      <c r="G2135" s="2">
        <f t="shared" si="300"/>
        <v>7.4648349898177452E-3</v>
      </c>
      <c r="H2135" s="2">
        <f t="shared" si="301"/>
        <v>2.1866562519963506</v>
      </c>
      <c r="I2135" s="2">
        <f t="shared" si="302"/>
        <v>68.619144302949906</v>
      </c>
    </row>
    <row r="2136" spans="1:9" ht="13.5" x14ac:dyDescent="0.25">
      <c r="A2136" s="3">
        <f>TITRES_STAT!B2139</f>
        <v>45415</v>
      </c>
      <c r="B2136" s="5">
        <f>TITRES_STAT!D2139</f>
        <v>3.3490000000000002</v>
      </c>
      <c r="C2136" s="2">
        <f t="shared" si="297"/>
        <v>3.5800000000000054E-2</v>
      </c>
      <c r="D2136" s="2">
        <f t="shared" si="298"/>
        <v>3.5800000000000054E-2</v>
      </c>
      <c r="E2136" s="2">
        <f t="shared" si="299"/>
        <v>0</v>
      </c>
      <c r="F2136" s="2">
        <f t="shared" si="300"/>
        <v>1.7714240379134227E-2</v>
      </c>
      <c r="G2136" s="2">
        <f t="shared" si="300"/>
        <v>6.9316324905450491E-3</v>
      </c>
      <c r="H2136" s="2">
        <f t="shared" si="301"/>
        <v>2.5555654318512953</v>
      </c>
      <c r="I2136" s="2">
        <f t="shared" si="302"/>
        <v>71.875078122825471</v>
      </c>
    </row>
    <row r="2137" spans="1:9" ht="13.5" x14ac:dyDescent="0.25">
      <c r="A2137" s="3">
        <f>TITRES_STAT!B2140</f>
        <v>45418</v>
      </c>
      <c r="B2137" s="5">
        <f>TITRES_STAT!D2140</f>
        <v>3.3938000000000001</v>
      </c>
      <c r="C2137" s="2">
        <f t="shared" si="297"/>
        <v>4.4799999999999951E-2</v>
      </c>
      <c r="D2137" s="2">
        <f t="shared" si="298"/>
        <v>4.4799999999999951E-2</v>
      </c>
      <c r="E2137" s="2">
        <f t="shared" si="299"/>
        <v>0</v>
      </c>
      <c r="F2137" s="2">
        <f t="shared" si="300"/>
        <v>1.9648937494910351E-2</v>
      </c>
      <c r="G2137" s="2">
        <f t="shared" si="300"/>
        <v>6.436515884077545E-3</v>
      </c>
      <c r="H2137" s="2">
        <f t="shared" si="301"/>
        <v>3.0527288130395651</v>
      </c>
      <c r="I2137" s="2">
        <f t="shared" si="302"/>
        <v>75.325267341290584</v>
      </c>
    </row>
    <row r="2138" spans="1:9" ht="13.5" x14ac:dyDescent="0.25">
      <c r="A2138" s="3">
        <f>TITRES_STAT!B2141</f>
        <v>45419</v>
      </c>
      <c r="B2138" s="5">
        <f>TITRES_STAT!D2141</f>
        <v>3.3132000000000001</v>
      </c>
      <c r="C2138" s="2">
        <f t="shared" si="297"/>
        <v>-8.0600000000000005E-2</v>
      </c>
      <c r="D2138" s="2">
        <f t="shared" si="298"/>
        <v>0</v>
      </c>
      <c r="E2138" s="2">
        <f t="shared" si="299"/>
        <v>8.0600000000000005E-2</v>
      </c>
      <c r="F2138" s="2">
        <f t="shared" si="300"/>
        <v>1.824544195955961E-2</v>
      </c>
      <c r="G2138" s="2">
        <f t="shared" si="300"/>
        <v>1.1733907606643433E-2</v>
      </c>
      <c r="H2138" s="2">
        <f t="shared" si="301"/>
        <v>1.5549331536605517</v>
      </c>
      <c r="I2138" s="2">
        <f t="shared" si="302"/>
        <v>60.86003273442747</v>
      </c>
    </row>
    <row r="2139" spans="1:9" ht="13.5" x14ac:dyDescent="0.25">
      <c r="A2139" s="3">
        <f>TITRES_STAT!B2142</f>
        <v>45420</v>
      </c>
      <c r="B2139" s="5">
        <f>TITRES_STAT!D2142</f>
        <v>3.2684000000000002</v>
      </c>
      <c r="C2139" s="2">
        <f t="shared" si="297"/>
        <v>-4.4799999999999951E-2</v>
      </c>
      <c r="D2139" s="2">
        <f t="shared" si="298"/>
        <v>0</v>
      </c>
      <c r="E2139" s="2">
        <f t="shared" si="299"/>
        <v>4.4799999999999951E-2</v>
      </c>
      <c r="F2139" s="2">
        <f t="shared" si="300"/>
        <v>1.6942196105305351E-2</v>
      </c>
      <c r="G2139" s="2">
        <f t="shared" si="300"/>
        <v>1.4095771349026041E-2</v>
      </c>
      <c r="H2139" s="2">
        <f t="shared" si="301"/>
        <v>1.2019346572669813</v>
      </c>
      <c r="I2139" s="2">
        <f t="shared" si="302"/>
        <v>54.585391682730965</v>
      </c>
    </row>
    <row r="2140" spans="1:9" ht="13.5" x14ac:dyDescent="0.25">
      <c r="A2140" s="3">
        <f>TITRES_STAT!B2143</f>
        <v>45421</v>
      </c>
      <c r="B2140" s="5">
        <f>TITRES_STAT!D2143</f>
        <v>3.2237</v>
      </c>
      <c r="C2140" s="2">
        <f t="shared" si="297"/>
        <v>-4.4700000000000184E-2</v>
      </c>
      <c r="D2140" s="2">
        <f t="shared" si="298"/>
        <v>0</v>
      </c>
      <c r="E2140" s="2">
        <f t="shared" si="299"/>
        <v>4.4700000000000184E-2</v>
      </c>
      <c r="F2140" s="2">
        <f t="shared" si="300"/>
        <v>1.5732039240640684E-2</v>
      </c>
      <c r="G2140" s="2">
        <f t="shared" si="300"/>
        <v>1.6281787681238481E-2</v>
      </c>
      <c r="H2140" s="2">
        <f t="shared" si="301"/>
        <v>0.96623537590830566</v>
      </c>
      <c r="I2140" s="2">
        <f t="shared" si="302"/>
        <v>49.141389059890734</v>
      </c>
    </row>
    <row r="2141" spans="1:9" ht="13.5" x14ac:dyDescent="0.25">
      <c r="A2141" s="3">
        <f>TITRES_STAT!B2144</f>
        <v>45422</v>
      </c>
      <c r="B2141" s="5">
        <f>TITRES_STAT!D2144</f>
        <v>3.2058</v>
      </c>
      <c r="C2141" s="2">
        <f t="shared" si="297"/>
        <v>-1.7900000000000027E-2</v>
      </c>
      <c r="D2141" s="2">
        <f t="shared" si="298"/>
        <v>0</v>
      </c>
      <c r="E2141" s="2">
        <f t="shared" si="299"/>
        <v>1.7900000000000027E-2</v>
      </c>
      <c r="F2141" s="2">
        <f t="shared" ref="F2141:G2156" si="303">((F2140*13)+D2141)/14</f>
        <v>1.4608322152023493E-2</v>
      </c>
      <c r="G2141" s="2">
        <f t="shared" si="303"/>
        <v>1.6397374275435733E-2</v>
      </c>
      <c r="H2141" s="2">
        <f t="shared" si="301"/>
        <v>0.89089398745429937</v>
      </c>
      <c r="I2141" s="2">
        <f t="shared" si="302"/>
        <v>47.114962201223413</v>
      </c>
    </row>
    <row r="2142" spans="1:9" ht="13.5" x14ac:dyDescent="0.25">
      <c r="A2142" s="3">
        <f>TITRES_STAT!B2145</f>
        <v>45425</v>
      </c>
      <c r="B2142" s="5">
        <f>TITRES_STAT!D2145</f>
        <v>3.1789000000000001</v>
      </c>
      <c r="C2142" s="2">
        <f t="shared" si="297"/>
        <v>-2.6899999999999924E-2</v>
      </c>
      <c r="D2142" s="2">
        <f t="shared" si="298"/>
        <v>0</v>
      </c>
      <c r="E2142" s="2">
        <f t="shared" si="299"/>
        <v>2.6899999999999924E-2</v>
      </c>
      <c r="F2142" s="2">
        <f t="shared" si="303"/>
        <v>1.35648705697361E-2</v>
      </c>
      <c r="G2142" s="2">
        <f t="shared" si="303"/>
        <v>1.7147561827190318E-2</v>
      </c>
      <c r="H2142" s="2">
        <f t="shared" si="301"/>
        <v>0.7910670161997454</v>
      </c>
      <c r="I2142" s="2">
        <f t="shared" si="302"/>
        <v>44.167359961673441</v>
      </c>
    </row>
    <row r="2143" spans="1:9" ht="13.5" x14ac:dyDescent="0.25">
      <c r="A2143" s="3">
        <f>TITRES_STAT!B2146</f>
        <v>45426</v>
      </c>
      <c r="B2143" s="5">
        <f>TITRES_STAT!D2146</f>
        <v>3.1789000000000001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1.2595951243326379E-2</v>
      </c>
      <c r="G2143" s="2">
        <f t="shared" si="303"/>
        <v>1.5922735982391009E-2</v>
      </c>
      <c r="H2143" s="2">
        <f t="shared" si="301"/>
        <v>0.79106701619974551</v>
      </c>
      <c r="I2143" s="2">
        <f t="shared" si="302"/>
        <v>44.167359961673441</v>
      </c>
    </row>
    <row r="2144" spans="1:9" ht="13.5" x14ac:dyDescent="0.25">
      <c r="A2144" s="3">
        <f>TITRES_STAT!B2147</f>
        <v>45427</v>
      </c>
      <c r="B2144" s="5">
        <f>TITRES_STAT!D2147</f>
        <v>3.3132000000000001</v>
      </c>
      <c r="C2144" s="2">
        <f t="shared" si="297"/>
        <v>0.13430000000000009</v>
      </c>
      <c r="D2144" s="2">
        <f t="shared" si="298"/>
        <v>0.13430000000000009</v>
      </c>
      <c r="E2144" s="2">
        <f t="shared" si="299"/>
        <v>0</v>
      </c>
      <c r="F2144" s="2">
        <f t="shared" si="303"/>
        <v>2.1289097583088785E-2</v>
      </c>
      <c r="G2144" s="2">
        <f t="shared" si="303"/>
        <v>1.4785397697934509E-2</v>
      </c>
      <c r="H2144" s="2">
        <f t="shared" si="301"/>
        <v>1.4398731787960517</v>
      </c>
      <c r="I2144" s="2">
        <f t="shared" si="302"/>
        <v>59.014263171930637</v>
      </c>
    </row>
    <row r="2145" spans="1:9" ht="13.5" x14ac:dyDescent="0.25">
      <c r="A2145" s="3">
        <f>TITRES_STAT!B2148</f>
        <v>45428</v>
      </c>
      <c r="B2145" s="5">
        <f>TITRES_STAT!D2148</f>
        <v>3.3132000000000001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1.9768447755725303E-2</v>
      </c>
      <c r="G2145" s="2">
        <f t="shared" si="303"/>
        <v>1.3729297862367758E-2</v>
      </c>
      <c r="H2145" s="2">
        <f t="shared" si="301"/>
        <v>1.4398731787960517</v>
      </c>
      <c r="I2145" s="2">
        <f t="shared" si="302"/>
        <v>59.014263171930637</v>
      </c>
    </row>
    <row r="2146" spans="1:9" ht="13.5" x14ac:dyDescent="0.25">
      <c r="A2146" s="3">
        <f>TITRES_STAT!B2149</f>
        <v>45429</v>
      </c>
      <c r="B2146" s="5">
        <f>TITRES_STAT!D2149</f>
        <v>3.3132000000000001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1.8356415773173495E-2</v>
      </c>
      <c r="G2146" s="2">
        <f t="shared" si="303"/>
        <v>1.2748633729341489E-2</v>
      </c>
      <c r="H2146" s="2">
        <f t="shared" si="301"/>
        <v>1.4398731787960519</v>
      </c>
      <c r="I2146" s="2">
        <f t="shared" si="302"/>
        <v>59.014263171930644</v>
      </c>
    </row>
    <row r="2147" spans="1:9" ht="13.5" x14ac:dyDescent="0.25">
      <c r="A2147" s="3">
        <f>TITRES_STAT!B2150</f>
        <v>45432</v>
      </c>
      <c r="B2147" s="5">
        <f>TITRES_STAT!D2150</f>
        <v>3.3132000000000001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1.7045243217946818E-2</v>
      </c>
      <c r="G2147" s="2">
        <f t="shared" si="303"/>
        <v>1.1838017034388526E-2</v>
      </c>
      <c r="H2147" s="2">
        <f t="shared" si="301"/>
        <v>1.4398731787960519</v>
      </c>
      <c r="I2147" s="2">
        <f t="shared" si="302"/>
        <v>59.014263171930644</v>
      </c>
    </row>
    <row r="2148" spans="1:9" ht="13.5" x14ac:dyDescent="0.25">
      <c r="A2148" s="3">
        <f>TITRES_STAT!B2151</f>
        <v>45433</v>
      </c>
      <c r="B2148" s="5">
        <f>TITRES_STAT!D2151</f>
        <v>3.3043</v>
      </c>
      <c r="C2148" s="2">
        <f t="shared" si="297"/>
        <v>-8.90000000000013E-3</v>
      </c>
      <c r="D2148" s="2">
        <f t="shared" si="298"/>
        <v>0</v>
      </c>
      <c r="E2148" s="2">
        <f t="shared" si="299"/>
        <v>8.90000000000013E-3</v>
      </c>
      <c r="F2148" s="2">
        <f t="shared" si="303"/>
        <v>1.5827725845236333E-2</v>
      </c>
      <c r="G2148" s="2">
        <f t="shared" si="303"/>
        <v>1.1628158674789354E-2</v>
      </c>
      <c r="H2148" s="2">
        <f t="shared" si="301"/>
        <v>1.3611549590866805</v>
      </c>
      <c r="I2148" s="2">
        <f t="shared" si="302"/>
        <v>57.647845341467523</v>
      </c>
    </row>
    <row r="2149" spans="1:9" ht="13.5" x14ac:dyDescent="0.25">
      <c r="A2149" s="3">
        <f>TITRES_STAT!B2152</f>
        <v>45434</v>
      </c>
      <c r="B2149" s="5">
        <f>TITRES_STAT!D2152</f>
        <v>3.2684000000000002</v>
      </c>
      <c r="C2149" s="2">
        <f t="shared" si="297"/>
        <v>-3.5899999999999821E-2</v>
      </c>
      <c r="D2149" s="2">
        <f t="shared" si="298"/>
        <v>0</v>
      </c>
      <c r="E2149" s="2">
        <f t="shared" si="299"/>
        <v>3.5899999999999821E-2</v>
      </c>
      <c r="F2149" s="2">
        <f t="shared" si="303"/>
        <v>1.4697173999148024E-2</v>
      </c>
      <c r="G2149" s="2">
        <f t="shared" si="303"/>
        <v>1.3361861626590102E-2</v>
      </c>
      <c r="H2149" s="2">
        <f t="shared" si="301"/>
        <v>1.0999346056615831</v>
      </c>
      <c r="I2149" s="2">
        <f t="shared" si="302"/>
        <v>52.379469469957591</v>
      </c>
    </row>
    <row r="2150" spans="1:9" ht="13.5" x14ac:dyDescent="0.25">
      <c r="A2150" s="3">
        <f>TITRES_STAT!B2153</f>
        <v>45435</v>
      </c>
      <c r="B2150" s="5">
        <f>TITRES_STAT!D2153</f>
        <v>3.2953000000000001</v>
      </c>
      <c r="C2150" s="2">
        <f t="shared" si="297"/>
        <v>2.6899999999999924E-2</v>
      </c>
      <c r="D2150" s="2">
        <f t="shared" si="298"/>
        <v>2.6899999999999924E-2</v>
      </c>
      <c r="E2150" s="2">
        <f t="shared" si="299"/>
        <v>0</v>
      </c>
      <c r="F2150" s="2">
        <f t="shared" si="303"/>
        <v>1.5568804427780303E-2</v>
      </c>
      <c r="G2150" s="2">
        <f t="shared" si="303"/>
        <v>1.2407442938976523E-2</v>
      </c>
      <c r="H2150" s="2">
        <f t="shared" si="301"/>
        <v>1.2547955694297601</v>
      </c>
      <c r="I2150" s="2">
        <f t="shared" si="302"/>
        <v>55.650081383967724</v>
      </c>
    </row>
    <row r="2151" spans="1:9" ht="13.5" x14ac:dyDescent="0.25">
      <c r="A2151" s="3">
        <f>TITRES_STAT!B2154</f>
        <v>45436</v>
      </c>
      <c r="B2151" s="5">
        <f>TITRES_STAT!D2154</f>
        <v>3.2953000000000001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1.4456746968653138E-2</v>
      </c>
      <c r="G2151" s="2">
        <f t="shared" si="303"/>
        <v>1.1521197014763913E-2</v>
      </c>
      <c r="H2151" s="2">
        <f t="shared" si="301"/>
        <v>1.2547955694297603</v>
      </c>
      <c r="I2151" s="2">
        <f t="shared" si="302"/>
        <v>55.650081383967738</v>
      </c>
    </row>
    <row r="2152" spans="1:9" ht="13.5" x14ac:dyDescent="0.25">
      <c r="A2152" s="3">
        <f>TITRES_STAT!B2155</f>
        <v>45439</v>
      </c>
      <c r="B2152" s="5">
        <f>TITRES_STAT!D2155</f>
        <v>3.2953000000000001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1.3424122185177913E-2</v>
      </c>
      <c r="G2152" s="2">
        <f t="shared" si="303"/>
        <v>1.0698254370852204E-2</v>
      </c>
      <c r="H2152" s="2">
        <f t="shared" si="301"/>
        <v>1.2547955694297603</v>
      </c>
      <c r="I2152" s="2">
        <f t="shared" si="302"/>
        <v>55.650081383967738</v>
      </c>
    </row>
    <row r="2153" spans="1:9" ht="13.5" x14ac:dyDescent="0.25">
      <c r="A2153" s="3">
        <f>TITRES_STAT!B2156</f>
        <v>45440</v>
      </c>
      <c r="B2153" s="5">
        <f>TITRES_STAT!D2156</f>
        <v>3.3043</v>
      </c>
      <c r="C2153" s="2">
        <f t="shared" si="297"/>
        <v>8.999999999999897E-3</v>
      </c>
      <c r="D2153" s="2">
        <f t="shared" si="298"/>
        <v>8.999999999999897E-3</v>
      </c>
      <c r="E2153" s="2">
        <f t="shared" si="299"/>
        <v>0</v>
      </c>
      <c r="F2153" s="2">
        <f t="shared" si="303"/>
        <v>1.3108113457665199E-2</v>
      </c>
      <c r="G2153" s="2">
        <f t="shared" si="303"/>
        <v>9.934093344362762E-3</v>
      </c>
      <c r="H2153" s="2">
        <f t="shared" si="301"/>
        <v>1.3195077802549116</v>
      </c>
      <c r="I2153" s="2">
        <f t="shared" si="302"/>
        <v>56.887404797146182</v>
      </c>
    </row>
    <row r="2154" spans="1:9" ht="13.5" x14ac:dyDescent="0.25">
      <c r="A2154" s="3">
        <f>TITRES_STAT!B2157</f>
        <v>45441</v>
      </c>
      <c r="B2154" s="5">
        <f>TITRES_STAT!D2157</f>
        <v>3.3311000000000002</v>
      </c>
      <c r="C2154" s="2">
        <f t="shared" si="297"/>
        <v>2.6800000000000157E-2</v>
      </c>
      <c r="D2154" s="2">
        <f t="shared" si="298"/>
        <v>2.6800000000000157E-2</v>
      </c>
      <c r="E2154" s="2">
        <f t="shared" si="299"/>
        <v>0</v>
      </c>
      <c r="F2154" s="2">
        <f t="shared" si="303"/>
        <v>1.4086105353546267E-2</v>
      </c>
      <c r="G2154" s="2">
        <f t="shared" si="303"/>
        <v>9.2245152483368502E-3</v>
      </c>
      <c r="H2154" s="2">
        <f t="shared" si="301"/>
        <v>1.527029331550614</v>
      </c>
      <c r="I2154" s="2">
        <f t="shared" si="302"/>
        <v>60.427843574479269</v>
      </c>
    </row>
    <row r="2155" spans="1:9" ht="13.5" x14ac:dyDescent="0.25">
      <c r="A2155" s="3">
        <f>TITRES_STAT!B2158</f>
        <v>45442</v>
      </c>
      <c r="B2155" s="5">
        <f>TITRES_STAT!D2158</f>
        <v>3.3847999999999998</v>
      </c>
      <c r="C2155" s="2">
        <f t="shared" si="297"/>
        <v>5.3699999999999637E-2</v>
      </c>
      <c r="D2155" s="2">
        <f t="shared" si="298"/>
        <v>5.3699999999999637E-2</v>
      </c>
      <c r="E2155" s="2">
        <f t="shared" si="299"/>
        <v>0</v>
      </c>
      <c r="F2155" s="2">
        <f t="shared" si="303"/>
        <v>1.6915669256864364E-2</v>
      </c>
      <c r="G2155" s="2">
        <f t="shared" si="303"/>
        <v>8.5656213020270759E-3</v>
      </c>
      <c r="H2155" s="2">
        <f t="shared" si="301"/>
        <v>1.9748327249607951</v>
      </c>
      <c r="I2155" s="2">
        <f t="shared" si="302"/>
        <v>66.384664535610852</v>
      </c>
    </row>
    <row r="2156" spans="1:9" ht="13.5" x14ac:dyDescent="0.25">
      <c r="A2156" s="3">
        <f>TITRES_STAT!B2159</f>
        <v>45443</v>
      </c>
      <c r="B2156" s="5">
        <f>TITRES_STAT!D2159</f>
        <v>3.3580000000000001</v>
      </c>
      <c r="C2156" s="2">
        <f t="shared" si="297"/>
        <v>-2.6799999999999713E-2</v>
      </c>
      <c r="D2156" s="2">
        <f t="shared" si="298"/>
        <v>0</v>
      </c>
      <c r="E2156" s="2">
        <f t="shared" si="299"/>
        <v>2.6799999999999713E-2</v>
      </c>
      <c r="F2156" s="2">
        <f t="shared" si="303"/>
        <v>1.5707407167088339E-2</v>
      </c>
      <c r="G2156" s="2">
        <f t="shared" si="303"/>
        <v>9.8680769233108357E-3</v>
      </c>
      <c r="H2156" s="2">
        <f t="shared" si="301"/>
        <v>1.5917394330382206</v>
      </c>
      <c r="I2156" s="2">
        <f t="shared" si="302"/>
        <v>61.415874325462994</v>
      </c>
    </row>
    <row r="2157" spans="1:9" ht="13.5" x14ac:dyDescent="0.25">
      <c r="A2157" s="3">
        <f>TITRES_STAT!B2160</f>
        <v>45446</v>
      </c>
      <c r="B2157" s="5">
        <f>TITRES_STAT!D2160</f>
        <v>3.3847999999999998</v>
      </c>
      <c r="C2157" s="2">
        <f t="shared" si="297"/>
        <v>2.6799999999999713E-2</v>
      </c>
      <c r="D2157" s="2">
        <f t="shared" si="298"/>
        <v>2.6799999999999713E-2</v>
      </c>
      <c r="E2157" s="2">
        <f t="shared" si="299"/>
        <v>0</v>
      </c>
      <c r="F2157" s="2">
        <f t="shared" ref="F2157:G2172" si="304">((F2156*13)+D2157)/14</f>
        <v>1.6499735226582008E-2</v>
      </c>
      <c r="G2157" s="2">
        <f t="shared" si="304"/>
        <v>9.1632142859314897E-3</v>
      </c>
      <c r="H2157" s="2">
        <f t="shared" si="301"/>
        <v>1.8006492821972373</v>
      </c>
      <c r="I2157" s="2">
        <f t="shared" si="302"/>
        <v>64.293994026433239</v>
      </c>
    </row>
    <row r="2158" spans="1:9" ht="13.5" x14ac:dyDescent="0.25">
      <c r="A2158" s="3">
        <f>TITRES_STAT!B2161</f>
        <v>45447</v>
      </c>
      <c r="B2158" s="5">
        <f>TITRES_STAT!D2161</f>
        <v>3.3668999999999998</v>
      </c>
      <c r="C2158" s="2">
        <f t="shared" si="297"/>
        <v>-1.7900000000000027E-2</v>
      </c>
      <c r="D2158" s="2">
        <f t="shared" si="298"/>
        <v>0</v>
      </c>
      <c r="E2158" s="2">
        <f t="shared" si="299"/>
        <v>1.7900000000000027E-2</v>
      </c>
      <c r="F2158" s="2">
        <f t="shared" si="304"/>
        <v>1.5321182710397578E-2</v>
      </c>
      <c r="G2158" s="2">
        <f t="shared" si="304"/>
        <v>9.7872704083649554E-3</v>
      </c>
      <c r="H2158" s="2">
        <f t="shared" si="301"/>
        <v>1.5654193734448081</v>
      </c>
      <c r="I2158" s="2">
        <f t="shared" si="302"/>
        <v>61.020018389538606</v>
      </c>
    </row>
    <row r="2159" spans="1:9" ht="13.5" x14ac:dyDescent="0.25">
      <c r="A2159" s="3">
        <f>TITRES_STAT!B2162</f>
        <v>45448</v>
      </c>
      <c r="B2159" s="5">
        <f>TITRES_STAT!D2162</f>
        <v>3.3668999999999998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1.4226812516797751E-2</v>
      </c>
      <c r="G2159" s="2">
        <f t="shared" si="304"/>
        <v>9.0881796649103144E-3</v>
      </c>
      <c r="H2159" s="2">
        <f t="shared" si="301"/>
        <v>1.5654193734448081</v>
      </c>
      <c r="I2159" s="2">
        <f t="shared" si="302"/>
        <v>61.020018389538606</v>
      </c>
    </row>
    <row r="2160" spans="1:9" ht="13.5" x14ac:dyDescent="0.25">
      <c r="A2160" s="3">
        <f>TITRES_STAT!B2163</f>
        <v>45449</v>
      </c>
      <c r="B2160" s="5">
        <f>TITRES_STAT!D2163</f>
        <v>3.2863000000000002</v>
      </c>
      <c r="C2160" s="2">
        <f t="shared" si="297"/>
        <v>-8.0599999999999561E-2</v>
      </c>
      <c r="D2160" s="2">
        <f t="shared" si="298"/>
        <v>0</v>
      </c>
      <c r="E2160" s="2">
        <f t="shared" si="299"/>
        <v>8.0599999999999561E-2</v>
      </c>
      <c r="F2160" s="2">
        <f t="shared" si="304"/>
        <v>1.3210611622740769E-2</v>
      </c>
      <c r="G2160" s="2">
        <f t="shared" si="304"/>
        <v>1.4196166831702403E-2</v>
      </c>
      <c r="H2160" s="2">
        <f t="shared" si="301"/>
        <v>0.93057596317051416</v>
      </c>
      <c r="I2160" s="2">
        <f t="shared" si="302"/>
        <v>48.20198639800028</v>
      </c>
    </row>
    <row r="2161" spans="1:9" ht="13.5" x14ac:dyDescent="0.25">
      <c r="A2161" s="3">
        <f>TITRES_STAT!B2164</f>
        <v>45450</v>
      </c>
      <c r="B2161" s="5">
        <f>TITRES_STAT!D2164</f>
        <v>3.2595000000000001</v>
      </c>
      <c r="C2161" s="2">
        <f t="shared" si="297"/>
        <v>-2.6800000000000157E-2</v>
      </c>
      <c r="D2161" s="2">
        <f t="shared" si="298"/>
        <v>0</v>
      </c>
      <c r="E2161" s="2">
        <f t="shared" si="299"/>
        <v>2.6800000000000157E-2</v>
      </c>
      <c r="F2161" s="2">
        <f t="shared" si="304"/>
        <v>1.2266996506830715E-2</v>
      </c>
      <c r="G2161" s="2">
        <f t="shared" si="304"/>
        <v>1.5096440629437958E-2</v>
      </c>
      <c r="H2161" s="2">
        <f t="shared" si="301"/>
        <v>0.81257541482395224</v>
      </c>
      <c r="I2161" s="2">
        <f t="shared" si="302"/>
        <v>44.829881735038001</v>
      </c>
    </row>
    <row r="2162" spans="1:9" ht="13.5" x14ac:dyDescent="0.25">
      <c r="A2162" s="3">
        <f>TITRES_STAT!B2165</f>
        <v>45453</v>
      </c>
      <c r="B2162" s="5">
        <f>TITRES_STAT!D2165</f>
        <v>3.3043</v>
      </c>
      <c r="C2162" s="2">
        <f t="shared" si="297"/>
        <v>4.4799999999999951E-2</v>
      </c>
      <c r="D2162" s="2">
        <f t="shared" si="298"/>
        <v>4.4799999999999951E-2</v>
      </c>
      <c r="E2162" s="2">
        <f t="shared" si="299"/>
        <v>0</v>
      </c>
      <c r="F2162" s="2">
        <f t="shared" si="304"/>
        <v>1.4590782470628517E-2</v>
      </c>
      <c r="G2162" s="2">
        <f t="shared" si="304"/>
        <v>1.4018123441620961E-2</v>
      </c>
      <c r="H2162" s="2">
        <f t="shared" si="301"/>
        <v>1.0408513330184612</v>
      </c>
      <c r="I2162" s="2">
        <f t="shared" si="302"/>
        <v>51.000840491356158</v>
      </c>
    </row>
    <row r="2163" spans="1:9" ht="13.5" x14ac:dyDescent="0.25">
      <c r="A2163" s="3">
        <f>TITRES_STAT!B2166</f>
        <v>45454</v>
      </c>
      <c r="B2163" s="5">
        <f>TITRES_STAT!D2166</f>
        <v>3.1968000000000001</v>
      </c>
      <c r="C2163" s="2">
        <f t="shared" si="297"/>
        <v>-0.10749999999999993</v>
      </c>
      <c r="D2163" s="2">
        <f t="shared" si="298"/>
        <v>0</v>
      </c>
      <c r="E2163" s="2">
        <f t="shared" si="299"/>
        <v>0.10749999999999993</v>
      </c>
      <c r="F2163" s="2">
        <f t="shared" si="304"/>
        <v>1.3548583722726481E-2</v>
      </c>
      <c r="G2163" s="2">
        <f t="shared" si="304"/>
        <v>2.0695400338648029E-2</v>
      </c>
      <c r="H2163" s="2">
        <f t="shared" si="301"/>
        <v>0.6546664235059475</v>
      </c>
      <c r="I2163" s="2">
        <f t="shared" si="302"/>
        <v>39.564858161491202</v>
      </c>
    </row>
    <row r="2164" spans="1:9" ht="13.5" x14ac:dyDescent="0.25">
      <c r="A2164" s="3">
        <f>TITRES_STAT!B2167</f>
        <v>45455</v>
      </c>
      <c r="B2164" s="5">
        <f>TITRES_STAT!D2167</f>
        <v>3.2416</v>
      </c>
      <c r="C2164" s="2">
        <f t="shared" si="297"/>
        <v>4.4799999999999951E-2</v>
      </c>
      <c r="D2164" s="2">
        <f t="shared" si="298"/>
        <v>4.4799999999999951E-2</v>
      </c>
      <c r="E2164" s="2">
        <f t="shared" si="299"/>
        <v>0</v>
      </c>
      <c r="F2164" s="2">
        <f t="shared" si="304"/>
        <v>1.5780827742531728E-2</v>
      </c>
      <c r="G2164" s="2">
        <f t="shared" si="304"/>
        <v>1.9217157457316027E-2</v>
      </c>
      <c r="H2164" s="2">
        <f t="shared" si="301"/>
        <v>0.82118428688442269</v>
      </c>
      <c r="I2164" s="2">
        <f t="shared" si="302"/>
        <v>45.09067494148313</v>
      </c>
    </row>
    <row r="2165" spans="1:9" ht="13.5" x14ac:dyDescent="0.25">
      <c r="A2165" s="3">
        <f>TITRES_STAT!B2168</f>
        <v>45456</v>
      </c>
      <c r="B2165" s="5">
        <f>TITRES_STAT!D2168</f>
        <v>3.3132000000000001</v>
      </c>
      <c r="C2165" s="2">
        <f t="shared" si="297"/>
        <v>7.1600000000000108E-2</v>
      </c>
      <c r="D2165" s="2">
        <f t="shared" si="298"/>
        <v>7.1600000000000108E-2</v>
      </c>
      <c r="E2165" s="2">
        <f t="shared" si="299"/>
        <v>0</v>
      </c>
      <c r="F2165" s="2">
        <f t="shared" si="304"/>
        <v>1.9767911475208042E-2</v>
      </c>
      <c r="G2165" s="2">
        <f t="shared" si="304"/>
        <v>1.7844503353222026E-2</v>
      </c>
      <c r="H2165" s="2">
        <f t="shared" si="301"/>
        <v>1.1077871478916068</v>
      </c>
      <c r="I2165" s="2">
        <f t="shared" si="302"/>
        <v>52.55687933194357</v>
      </c>
    </row>
    <row r="2166" spans="1:9" ht="13.5" x14ac:dyDescent="0.25">
      <c r="A2166" s="3">
        <f>TITRES_STAT!B2169</f>
        <v>45457</v>
      </c>
      <c r="B2166" s="5">
        <f>TITRES_STAT!D2169</f>
        <v>3.2953000000000001</v>
      </c>
      <c r="C2166" s="2">
        <f t="shared" si="297"/>
        <v>-1.7900000000000027E-2</v>
      </c>
      <c r="D2166" s="2">
        <f t="shared" si="298"/>
        <v>0</v>
      </c>
      <c r="E2166" s="2">
        <f t="shared" si="299"/>
        <v>1.7900000000000027E-2</v>
      </c>
      <c r="F2166" s="2">
        <f t="shared" si="304"/>
        <v>1.8355917798407468E-2</v>
      </c>
      <c r="G2166" s="2">
        <f t="shared" si="304"/>
        <v>1.7848467399420455E-2</v>
      </c>
      <c r="H2166" s="2">
        <f t="shared" si="301"/>
        <v>1.0284310348687693</v>
      </c>
      <c r="I2166" s="2">
        <f t="shared" si="302"/>
        <v>50.700813445959945</v>
      </c>
    </row>
    <row r="2167" spans="1:9" ht="13.5" x14ac:dyDescent="0.25">
      <c r="A2167" s="3">
        <f>TITRES_STAT!B2170</f>
        <v>45461</v>
      </c>
      <c r="B2167" s="5">
        <f>TITRES_STAT!D2170</f>
        <v>3.2953000000000001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1.7044780812806935E-2</v>
      </c>
      <c r="G2167" s="2">
        <f t="shared" si="304"/>
        <v>1.6573576870890422E-2</v>
      </c>
      <c r="H2167" s="2">
        <f t="shared" si="301"/>
        <v>1.0284310348687693</v>
      </c>
      <c r="I2167" s="2">
        <f t="shared" si="302"/>
        <v>50.700813445959945</v>
      </c>
    </row>
    <row r="2168" spans="1:9" ht="13.5" x14ac:dyDescent="0.25">
      <c r="A2168" s="3">
        <f>TITRES_STAT!B2171</f>
        <v>45462</v>
      </c>
      <c r="B2168" s="5">
        <f>TITRES_STAT!D2171</f>
        <v>3.2774000000000001</v>
      </c>
      <c r="C2168" s="2">
        <f t="shared" si="297"/>
        <v>-1.7900000000000027E-2</v>
      </c>
      <c r="D2168" s="2">
        <f t="shared" si="298"/>
        <v>0</v>
      </c>
      <c r="E2168" s="2">
        <f t="shared" si="299"/>
        <v>1.7900000000000027E-2</v>
      </c>
      <c r="F2168" s="2">
        <f t="shared" si="304"/>
        <v>1.5827296469035013E-2</v>
      </c>
      <c r="G2168" s="2">
        <f t="shared" si="304"/>
        <v>1.6668321380112535E-2</v>
      </c>
      <c r="H2168" s="2">
        <f t="shared" si="301"/>
        <v>0.94954351479681853</v>
      </c>
      <c r="I2168" s="2">
        <f t="shared" si="302"/>
        <v>48.705941036447193</v>
      </c>
    </row>
    <row r="2169" spans="1:9" ht="13.5" x14ac:dyDescent="0.25">
      <c r="A2169" s="3">
        <f>TITRES_STAT!B2172</f>
        <v>45463</v>
      </c>
      <c r="B2169" s="5">
        <f>TITRES_STAT!D2172</f>
        <v>3.2237</v>
      </c>
      <c r="C2169" s="2">
        <f t="shared" si="297"/>
        <v>-5.3700000000000081E-2</v>
      </c>
      <c r="D2169" s="2">
        <f t="shared" si="298"/>
        <v>0</v>
      </c>
      <c r="E2169" s="2">
        <f t="shared" si="299"/>
        <v>5.3700000000000081E-2</v>
      </c>
      <c r="F2169" s="2">
        <f t="shared" si="304"/>
        <v>1.4696775292675369E-2</v>
      </c>
      <c r="G2169" s="2">
        <f t="shared" si="304"/>
        <v>1.9313441281533072E-2</v>
      </c>
      <c r="H2169" s="2">
        <f t="shared" si="301"/>
        <v>0.7609609845516232</v>
      </c>
      <c r="I2169" s="2">
        <f t="shared" si="302"/>
        <v>43.212824771661793</v>
      </c>
    </row>
    <row r="2170" spans="1:9" ht="13.5" x14ac:dyDescent="0.25">
      <c r="A2170" s="3">
        <f>TITRES_STAT!B2173</f>
        <v>45464</v>
      </c>
      <c r="B2170" s="5">
        <f>TITRES_STAT!D2173</f>
        <v>3.2774000000000001</v>
      </c>
      <c r="C2170" s="2">
        <f t="shared" si="297"/>
        <v>5.3700000000000081E-2</v>
      </c>
      <c r="D2170" s="2">
        <f t="shared" si="298"/>
        <v>5.3700000000000081E-2</v>
      </c>
      <c r="E2170" s="2">
        <f t="shared" si="299"/>
        <v>0</v>
      </c>
      <c r="F2170" s="2">
        <f t="shared" si="304"/>
        <v>1.7482719914627135E-2</v>
      </c>
      <c r="G2170" s="2">
        <f t="shared" si="304"/>
        <v>1.7933909761423564E-2</v>
      </c>
      <c r="H2170" s="2">
        <f t="shared" si="301"/>
        <v>0.97484152352729281</v>
      </c>
      <c r="I2170" s="2">
        <f t="shared" si="302"/>
        <v>49.363025433358033</v>
      </c>
    </row>
    <row r="2171" spans="1:9" ht="13.5" x14ac:dyDescent="0.25">
      <c r="A2171" s="3">
        <f>TITRES_STAT!B2174</f>
        <v>45467</v>
      </c>
      <c r="B2171" s="5">
        <f>TITRES_STAT!D2174</f>
        <v>3.2774000000000001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1.6233954206439482E-2</v>
      </c>
      <c r="G2171" s="2">
        <f t="shared" si="304"/>
        <v>1.6652916207036166E-2</v>
      </c>
      <c r="H2171" s="2">
        <f t="shared" si="301"/>
        <v>0.97484152352729281</v>
      </c>
      <c r="I2171" s="2">
        <f t="shared" si="302"/>
        <v>49.363025433358033</v>
      </c>
    </row>
    <row r="2172" spans="1:9" ht="13.5" x14ac:dyDescent="0.25">
      <c r="A2172" s="3">
        <f>TITRES_STAT!B2175</f>
        <v>45468</v>
      </c>
      <c r="B2172" s="5">
        <f>TITRES_STAT!D2175</f>
        <v>3.2684000000000002</v>
      </c>
      <c r="C2172" s="2">
        <f t="shared" si="297"/>
        <v>-8.999999999999897E-3</v>
      </c>
      <c r="D2172" s="2">
        <f t="shared" si="298"/>
        <v>0</v>
      </c>
      <c r="E2172" s="2">
        <f t="shared" si="299"/>
        <v>8.999999999999897E-3</v>
      </c>
      <c r="F2172" s="2">
        <f t="shared" si="304"/>
        <v>1.5074386048836663E-2</v>
      </c>
      <c r="G2172" s="2">
        <f t="shared" si="304"/>
        <v>1.6106279335105004E-2</v>
      </c>
      <c r="H2172" s="2">
        <f t="shared" si="301"/>
        <v>0.93593223706115403</v>
      </c>
      <c r="I2172" s="2">
        <f t="shared" si="302"/>
        <v>48.345299445085324</v>
      </c>
    </row>
    <row r="2173" spans="1:9" ht="13.5" x14ac:dyDescent="0.25">
      <c r="A2173" s="3">
        <f>TITRES_STAT!B2176</f>
        <v>45469</v>
      </c>
      <c r="B2173" s="5">
        <f>TITRES_STAT!D2176</f>
        <v>3.1968000000000001</v>
      </c>
      <c r="C2173" s="2">
        <f t="shared" si="297"/>
        <v>-7.1600000000000108E-2</v>
      </c>
      <c r="D2173" s="2">
        <f t="shared" si="298"/>
        <v>0</v>
      </c>
      <c r="E2173" s="2">
        <f t="shared" si="299"/>
        <v>7.1600000000000108E-2</v>
      </c>
      <c r="F2173" s="2">
        <f t="shared" ref="F2173:G2188" si="305">((F2172*13)+D2173)/14</f>
        <v>1.3997644188205472E-2</v>
      </c>
      <c r="G2173" s="2">
        <f t="shared" si="305"/>
        <v>2.0070116525454654E-2</v>
      </c>
      <c r="H2173" s="2">
        <f t="shared" si="301"/>
        <v>0.69743711604526315</v>
      </c>
      <c r="I2173" s="2">
        <f t="shared" si="302"/>
        <v>41.087655586922224</v>
      </c>
    </row>
    <row r="2174" spans="1:9" ht="13.5" x14ac:dyDescent="0.25">
      <c r="A2174" s="3">
        <f>TITRES_STAT!B2177</f>
        <v>45470</v>
      </c>
      <c r="B2174" s="5">
        <f>TITRES_STAT!D2177</f>
        <v>3.2684000000000002</v>
      </c>
      <c r="C2174" s="2">
        <f t="shared" si="297"/>
        <v>7.1600000000000108E-2</v>
      </c>
      <c r="D2174" s="2">
        <f t="shared" si="298"/>
        <v>7.1600000000000108E-2</v>
      </c>
      <c r="E2174" s="2">
        <f t="shared" si="299"/>
        <v>0</v>
      </c>
      <c r="F2174" s="2">
        <f t="shared" si="305"/>
        <v>1.8112098174762233E-2</v>
      </c>
      <c r="G2174" s="2">
        <f t="shared" si="305"/>
        <v>1.8636536773636466E-2</v>
      </c>
      <c r="H2174" s="2">
        <f t="shared" si="301"/>
        <v>0.97185965368758254</v>
      </c>
      <c r="I2174" s="2">
        <f t="shared" si="302"/>
        <v>49.286451592541283</v>
      </c>
    </row>
    <row r="2175" spans="1:9" ht="13.5" x14ac:dyDescent="0.25">
      <c r="A2175" s="3">
        <f>TITRES_STAT!B2178</f>
        <v>45471</v>
      </c>
      <c r="B2175" s="5">
        <f>TITRES_STAT!D2178</f>
        <v>3.3311000000000002</v>
      </c>
      <c r="C2175" s="2">
        <f t="shared" si="297"/>
        <v>6.2699999999999978E-2</v>
      </c>
      <c r="D2175" s="2">
        <f t="shared" si="298"/>
        <v>6.2699999999999978E-2</v>
      </c>
      <c r="E2175" s="2">
        <f t="shared" si="299"/>
        <v>0</v>
      </c>
      <c r="F2175" s="2">
        <f t="shared" si="305"/>
        <v>2.129694830513636E-2</v>
      </c>
      <c r="G2175" s="2">
        <f t="shared" si="305"/>
        <v>1.7305355575519574E-2</v>
      </c>
      <c r="H2175" s="2">
        <f t="shared" si="301"/>
        <v>1.2306564989201005</v>
      </c>
      <c r="I2175" s="2">
        <f t="shared" si="302"/>
        <v>55.170148318034741</v>
      </c>
    </row>
    <row r="2176" spans="1:9" ht="13.5" x14ac:dyDescent="0.25">
      <c r="A2176" s="3">
        <f>TITRES_STAT!B2179</f>
        <v>45474</v>
      </c>
      <c r="B2176" s="5">
        <f>TITRES_STAT!D2179</f>
        <v>3.3311000000000002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1.9775737711912333E-2</v>
      </c>
      <c r="G2176" s="2">
        <f t="shared" si="305"/>
        <v>1.606925874869675E-2</v>
      </c>
      <c r="H2176" s="2">
        <f t="shared" si="301"/>
        <v>1.2306564989201003</v>
      </c>
      <c r="I2176" s="2">
        <f t="shared" si="302"/>
        <v>55.170148318034741</v>
      </c>
    </row>
    <row r="2177" spans="1:9" ht="13.5" x14ac:dyDescent="0.25">
      <c r="A2177" s="3">
        <f>TITRES_STAT!B2180</f>
        <v>45475</v>
      </c>
      <c r="B2177" s="5">
        <f>TITRES_STAT!D2180</f>
        <v>3.2237</v>
      </c>
      <c r="C2177" s="2">
        <f t="shared" si="297"/>
        <v>-0.10740000000000016</v>
      </c>
      <c r="D2177" s="2">
        <f t="shared" si="298"/>
        <v>0</v>
      </c>
      <c r="E2177" s="2">
        <f t="shared" si="299"/>
        <v>0.10740000000000016</v>
      </c>
      <c r="F2177" s="2">
        <f t="shared" si="305"/>
        <v>1.8363185018204307E-2</v>
      </c>
      <c r="G2177" s="2">
        <f t="shared" si="305"/>
        <v>2.2592883123789851E-2</v>
      </c>
      <c r="H2177" s="2">
        <f t="shared" si="301"/>
        <v>0.81278626183252556</v>
      </c>
      <c r="I2177" s="2">
        <f t="shared" si="302"/>
        <v>44.836298627444855</v>
      </c>
    </row>
    <row r="2178" spans="1:9" ht="13.5" x14ac:dyDescent="0.25">
      <c r="A2178" s="3">
        <f>TITRES_STAT!B2181</f>
        <v>45476</v>
      </c>
      <c r="B2178" s="5">
        <f>TITRES_STAT!D2181</f>
        <v>3.2774000000000001</v>
      </c>
      <c r="C2178" s="2">
        <f t="shared" si="297"/>
        <v>5.3700000000000081E-2</v>
      </c>
      <c r="D2178" s="2">
        <f t="shared" si="298"/>
        <v>5.3700000000000081E-2</v>
      </c>
      <c r="E2178" s="2">
        <f t="shared" si="299"/>
        <v>0</v>
      </c>
      <c r="F2178" s="2">
        <f t="shared" si="305"/>
        <v>2.0887243231189716E-2</v>
      </c>
      <c r="G2178" s="2">
        <f t="shared" si="305"/>
        <v>2.0979105757804862E-2</v>
      </c>
      <c r="H2178" s="2">
        <f t="shared" si="301"/>
        <v>0.99562123725979268</v>
      </c>
      <c r="I2178" s="2">
        <f t="shared" si="302"/>
        <v>49.890290736076253</v>
      </c>
    </row>
    <row r="2179" spans="1:9" ht="13.5" x14ac:dyDescent="0.25">
      <c r="A2179" s="3">
        <f>TITRES_STAT!B2182</f>
        <v>45477</v>
      </c>
      <c r="B2179" s="5">
        <f>TITRES_STAT!D2182</f>
        <v>3.2774000000000001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1.9395297286104736E-2</v>
      </c>
      <c r="G2179" s="2">
        <f t="shared" si="305"/>
        <v>1.9480598203675946E-2</v>
      </c>
      <c r="H2179" s="2">
        <f t="shared" si="301"/>
        <v>0.99562123725979246</v>
      </c>
      <c r="I2179" s="2">
        <f t="shared" si="302"/>
        <v>49.890290736076253</v>
      </c>
    </row>
    <row r="2180" spans="1:9" ht="13.5" x14ac:dyDescent="0.25">
      <c r="A2180" s="3">
        <f>TITRES_STAT!B2183</f>
        <v>45478</v>
      </c>
      <c r="B2180" s="5">
        <f>TITRES_STAT!D2183</f>
        <v>3.2774000000000001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1.8009918908525827E-2</v>
      </c>
      <c r="G2180" s="2">
        <f t="shared" si="305"/>
        <v>1.8089126903413379E-2</v>
      </c>
      <c r="H2180" s="2">
        <f t="shared" si="301"/>
        <v>0.99562123725979246</v>
      </c>
      <c r="I2180" s="2">
        <f t="shared" si="302"/>
        <v>49.890290736076253</v>
      </c>
    </row>
    <row r="2181" spans="1:9" ht="13.5" x14ac:dyDescent="0.25">
      <c r="A2181" s="3">
        <f>TITRES_STAT!B2184</f>
        <v>45481</v>
      </c>
      <c r="B2181" s="5">
        <f>TITRES_STAT!D2184</f>
        <v>3.2774000000000001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1.672349612934541E-2</v>
      </c>
      <c r="G2181" s="2">
        <f t="shared" si="305"/>
        <v>1.6797046410312422E-2</v>
      </c>
      <c r="H2181" s="2">
        <f t="shared" si="301"/>
        <v>0.99562123725979246</v>
      </c>
      <c r="I2181" s="2">
        <f t="shared" si="302"/>
        <v>49.890290736076253</v>
      </c>
    </row>
    <row r="2182" spans="1:9" ht="13.5" x14ac:dyDescent="0.25">
      <c r="A2182" s="3">
        <f>TITRES_STAT!B2185</f>
        <v>45482</v>
      </c>
      <c r="B2182" s="5">
        <f>TITRES_STAT!D2185</f>
        <v>3.2326000000000001</v>
      </c>
      <c r="C2182" s="2">
        <f t="shared" si="306"/>
        <v>-4.4799999999999951E-2</v>
      </c>
      <c r="D2182" s="2">
        <f t="shared" si="307"/>
        <v>0</v>
      </c>
      <c r="E2182" s="2">
        <f t="shared" si="308"/>
        <v>4.4799999999999951E-2</v>
      </c>
      <c r="F2182" s="2">
        <f t="shared" si="305"/>
        <v>1.5528960691535023E-2</v>
      </c>
      <c r="G2182" s="2">
        <f t="shared" si="305"/>
        <v>1.8797257381004389E-2</v>
      </c>
      <c r="H2182" s="2">
        <f t="shared" si="301"/>
        <v>0.82612906642582074</v>
      </c>
      <c r="I2182" s="2">
        <f t="shared" si="302"/>
        <v>45.239358028660945</v>
      </c>
    </row>
    <row r="2183" spans="1:9" ht="13.5" x14ac:dyDescent="0.25">
      <c r="A2183" s="3">
        <f>TITRES_STAT!B2186</f>
        <v>45483</v>
      </c>
      <c r="B2183" s="5">
        <f>TITRES_STAT!D2186</f>
        <v>3.3132000000000001</v>
      </c>
      <c r="C2183" s="2">
        <f t="shared" si="306"/>
        <v>8.0600000000000005E-2</v>
      </c>
      <c r="D2183" s="2">
        <f t="shared" si="307"/>
        <v>8.0600000000000005E-2</v>
      </c>
      <c r="E2183" s="2">
        <f t="shared" si="308"/>
        <v>0</v>
      </c>
      <c r="F2183" s="2">
        <f t="shared" si="305"/>
        <v>2.0176892070711095E-2</v>
      </c>
      <c r="G2183" s="2">
        <f t="shared" si="305"/>
        <v>1.7454596139504074E-2</v>
      </c>
      <c r="H2183" s="2">
        <f t="shared" si="301"/>
        <v>1.1559644181652413</v>
      </c>
      <c r="I2183" s="2">
        <f t="shared" si="302"/>
        <v>53.617045273362379</v>
      </c>
    </row>
    <row r="2184" spans="1:9" ht="13.5" x14ac:dyDescent="0.25">
      <c r="A2184" s="3">
        <f>TITRES_STAT!B2187</f>
        <v>45484</v>
      </c>
      <c r="B2184" s="5">
        <f>TITRES_STAT!D2187</f>
        <v>3.2953000000000001</v>
      </c>
      <c r="C2184" s="2">
        <f t="shared" si="306"/>
        <v>-1.7900000000000027E-2</v>
      </c>
      <c r="D2184" s="2">
        <f t="shared" si="307"/>
        <v>0</v>
      </c>
      <c r="E2184" s="2">
        <f t="shared" si="308"/>
        <v>1.7900000000000027E-2</v>
      </c>
      <c r="F2184" s="2">
        <f t="shared" si="305"/>
        <v>1.8735685494231734E-2</v>
      </c>
      <c r="G2184" s="2">
        <f t="shared" si="305"/>
        <v>1.7486410700968073E-2</v>
      </c>
      <c r="H2184" s="2">
        <f t="shared" si="301"/>
        <v>1.0714426084705022</v>
      </c>
      <c r="I2184" s="2">
        <f t="shared" si="302"/>
        <v>51.724465070341815</v>
      </c>
    </row>
    <row r="2185" spans="1:9" ht="13.5" x14ac:dyDescent="0.25">
      <c r="A2185" s="3">
        <f>TITRES_STAT!B2188</f>
        <v>45485</v>
      </c>
      <c r="B2185" s="5">
        <f>TITRES_STAT!D2188</f>
        <v>3.3401000000000001</v>
      </c>
      <c r="C2185" s="2">
        <f t="shared" si="306"/>
        <v>4.4799999999999951E-2</v>
      </c>
      <c r="D2185" s="2">
        <f t="shared" si="307"/>
        <v>4.4799999999999951E-2</v>
      </c>
      <c r="E2185" s="2">
        <f t="shared" si="308"/>
        <v>0</v>
      </c>
      <c r="F2185" s="2">
        <f t="shared" si="305"/>
        <v>2.059742224464375E-2</v>
      </c>
      <c r="G2185" s="2">
        <f t="shared" si="305"/>
        <v>1.6237381365184638E-2</v>
      </c>
      <c r="H2185" s="2">
        <f t="shared" si="301"/>
        <v>1.2685187211780151</v>
      </c>
      <c r="I2185" s="2">
        <f t="shared" si="302"/>
        <v>55.91837128499818</v>
      </c>
    </row>
    <row r="2186" spans="1:9" ht="13.5" x14ac:dyDescent="0.25">
      <c r="A2186" s="3">
        <f>TITRES_STAT!B2189</f>
        <v>45488</v>
      </c>
      <c r="B2186" s="5">
        <f>TITRES_STAT!D2189</f>
        <v>3.2953000000000001</v>
      </c>
      <c r="C2186" s="2">
        <f t="shared" si="306"/>
        <v>-4.4799999999999951E-2</v>
      </c>
      <c r="D2186" s="2">
        <f t="shared" si="307"/>
        <v>0</v>
      </c>
      <c r="E2186" s="2">
        <f t="shared" si="308"/>
        <v>4.4799999999999951E-2</v>
      </c>
      <c r="F2186" s="2">
        <f t="shared" si="305"/>
        <v>1.9126177798597769E-2</v>
      </c>
      <c r="G2186" s="2">
        <f t="shared" si="305"/>
        <v>1.8277568410528588E-2</v>
      </c>
      <c r="H2186" s="2">
        <f t="shared" si="301"/>
        <v>1.0464290089911714</v>
      </c>
      <c r="I2186" s="2">
        <f t="shared" si="302"/>
        <v>51.134390902083119</v>
      </c>
    </row>
    <row r="2187" spans="1:9" ht="13.5" x14ac:dyDescent="0.25">
      <c r="A2187" s="3">
        <f>TITRES_STAT!B2190</f>
        <v>45489</v>
      </c>
      <c r="B2187" s="5">
        <f>TITRES_STAT!D2190</f>
        <v>3.3222</v>
      </c>
      <c r="C2187" s="2">
        <f t="shared" si="306"/>
        <v>2.6899999999999924E-2</v>
      </c>
      <c r="D2187" s="2">
        <f t="shared" si="307"/>
        <v>2.6899999999999924E-2</v>
      </c>
      <c r="E2187" s="2">
        <f t="shared" si="308"/>
        <v>0</v>
      </c>
      <c r="F2187" s="2">
        <f t="shared" si="305"/>
        <v>1.9681450812983638E-2</v>
      </c>
      <c r="G2187" s="2">
        <f t="shared" si="305"/>
        <v>1.6972027809776545E-2</v>
      </c>
      <c r="H2187" s="2">
        <f t="shared" si="301"/>
        <v>1.1596404998609748</v>
      </c>
      <c r="I2187" s="2">
        <f t="shared" si="302"/>
        <v>53.695997085423514</v>
      </c>
    </row>
    <row r="2188" spans="1:9" ht="13.5" x14ac:dyDescent="0.25">
      <c r="A2188" s="3">
        <f>TITRES_STAT!B2191</f>
        <v>45490</v>
      </c>
      <c r="B2188" s="5">
        <f>TITRES_STAT!D2191</f>
        <v>3.3222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1.8275632897770521E-2</v>
      </c>
      <c r="G2188" s="2">
        <f t="shared" si="305"/>
        <v>1.575974010907822E-2</v>
      </c>
      <c r="H2188" s="2">
        <f t="shared" si="301"/>
        <v>1.1596404998609748</v>
      </c>
      <c r="I2188" s="2">
        <f t="shared" si="302"/>
        <v>53.695997085423514</v>
      </c>
    </row>
    <row r="2189" spans="1:9" ht="13.5" x14ac:dyDescent="0.25">
      <c r="A2189" s="3">
        <f>TITRES_STAT!B2192</f>
        <v>45491</v>
      </c>
      <c r="B2189" s="5">
        <f>TITRES_STAT!D2192</f>
        <v>3.3043</v>
      </c>
      <c r="C2189" s="2">
        <f t="shared" si="306"/>
        <v>-1.7900000000000027E-2</v>
      </c>
      <c r="D2189" s="2">
        <f t="shared" si="307"/>
        <v>0</v>
      </c>
      <c r="E2189" s="2">
        <f t="shared" si="308"/>
        <v>1.7900000000000027E-2</v>
      </c>
      <c r="F2189" s="2">
        <f t="shared" ref="F2189:G2204" si="309">((F2188*13)+D2189)/14</f>
        <v>1.697023054792977E-2</v>
      </c>
      <c r="G2189" s="2">
        <f t="shared" si="309"/>
        <v>1.5912615815572635E-2</v>
      </c>
      <c r="H2189" s="2">
        <f t="shared" si="301"/>
        <v>1.0664639142058665</v>
      </c>
      <c r="I2189" s="2">
        <f t="shared" si="302"/>
        <v>51.608155694105314</v>
      </c>
    </row>
    <row r="2190" spans="1:9" ht="13.5" x14ac:dyDescent="0.25">
      <c r="A2190" s="3">
        <f>TITRES_STAT!B2193</f>
        <v>45492</v>
      </c>
      <c r="B2190" s="5">
        <f>TITRES_STAT!D2193</f>
        <v>3.2953000000000001</v>
      </c>
      <c r="C2190" s="2">
        <f t="shared" si="306"/>
        <v>-8.999999999999897E-3</v>
      </c>
      <c r="D2190" s="2">
        <f t="shared" si="307"/>
        <v>0</v>
      </c>
      <c r="E2190" s="2">
        <f t="shared" si="308"/>
        <v>8.999999999999897E-3</v>
      </c>
      <c r="F2190" s="2">
        <f t="shared" si="309"/>
        <v>1.5758071223077645E-2</v>
      </c>
      <c r="G2190" s="2">
        <f t="shared" si="309"/>
        <v>1.5418857543031725E-2</v>
      </c>
      <c r="H2190" s="2">
        <f t="shared" si="301"/>
        <v>1.0219999230876364</v>
      </c>
      <c r="I2190" s="2">
        <f t="shared" si="302"/>
        <v>50.544013944719701</v>
      </c>
    </row>
    <row r="2191" spans="1:9" ht="13.5" x14ac:dyDescent="0.25">
      <c r="A2191" s="3">
        <f>TITRES_STAT!B2194</f>
        <v>45495</v>
      </c>
      <c r="B2191" s="5">
        <f>TITRES_STAT!D2194</f>
        <v>3.2595000000000001</v>
      </c>
      <c r="C2191" s="2">
        <f t="shared" si="306"/>
        <v>-3.5800000000000054E-2</v>
      </c>
      <c r="D2191" s="2">
        <f t="shared" si="307"/>
        <v>0</v>
      </c>
      <c r="E2191" s="2">
        <f t="shared" si="308"/>
        <v>3.5800000000000054E-2</v>
      </c>
      <c r="F2191" s="2">
        <f t="shared" si="309"/>
        <v>1.4632494707143529E-2</v>
      </c>
      <c r="G2191" s="2">
        <f t="shared" si="309"/>
        <v>1.6874653432815179E-2</v>
      </c>
      <c r="H2191" s="2">
        <f t="shared" si="301"/>
        <v>0.86712860595338503</v>
      </c>
      <c r="I2191" s="2">
        <f t="shared" si="302"/>
        <v>46.441825334822909</v>
      </c>
    </row>
    <row r="2192" spans="1:9" ht="13.5" x14ac:dyDescent="0.25">
      <c r="A2192" s="3">
        <f>TITRES_STAT!B2195</f>
        <v>45496</v>
      </c>
      <c r="B2192" s="5">
        <f>TITRES_STAT!D2195</f>
        <v>3.2505000000000002</v>
      </c>
      <c r="C2192" s="2">
        <f t="shared" si="306"/>
        <v>-8.999999999999897E-3</v>
      </c>
      <c r="D2192" s="2">
        <f t="shared" si="307"/>
        <v>0</v>
      </c>
      <c r="E2192" s="2">
        <f t="shared" si="308"/>
        <v>8.999999999999897E-3</v>
      </c>
      <c r="F2192" s="2">
        <f t="shared" si="309"/>
        <v>1.3587316513776135E-2</v>
      </c>
      <c r="G2192" s="2">
        <f t="shared" si="309"/>
        <v>1.6312178187614088E-2</v>
      </c>
      <c r="H2192" s="2">
        <f t="shared" si="301"/>
        <v>0.83295537588554835</v>
      </c>
      <c r="I2192" s="2">
        <f t="shared" si="302"/>
        <v>45.443298120835372</v>
      </c>
    </row>
    <row r="2193" spans="1:9" ht="13.5" x14ac:dyDescent="0.25">
      <c r="A2193" s="3">
        <f>TITRES_STAT!B2196</f>
        <v>45497</v>
      </c>
      <c r="B2193" s="5">
        <f>TITRES_STAT!D2196</f>
        <v>3.2505000000000002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1.2616793905649269E-2</v>
      </c>
      <c r="G2193" s="2">
        <f t="shared" si="309"/>
        <v>1.5147022602784511E-2</v>
      </c>
      <c r="H2193" s="2">
        <f t="shared" ref="H2193:H2256" si="310">F2193/G2193</f>
        <v>0.83295537588554824</v>
      </c>
      <c r="I2193" s="2">
        <f t="shared" ref="I2193:I2256" si="311">IF(G2193=0,100,100-(100/(1+H2193)))</f>
        <v>45.443298120835365</v>
      </c>
    </row>
    <row r="2194" spans="1:9" ht="13.5" x14ac:dyDescent="0.25">
      <c r="A2194" s="3">
        <f>TITRES_STAT!B2197</f>
        <v>45499</v>
      </c>
      <c r="B2194" s="5">
        <f>TITRES_STAT!D2197</f>
        <v>3.2416</v>
      </c>
      <c r="C2194" s="2">
        <f t="shared" si="306"/>
        <v>-8.90000000000013E-3</v>
      </c>
      <c r="D2194" s="2">
        <f t="shared" si="307"/>
        <v>0</v>
      </c>
      <c r="E2194" s="2">
        <f t="shared" si="308"/>
        <v>8.90000000000013E-3</v>
      </c>
      <c r="F2194" s="2">
        <f t="shared" si="309"/>
        <v>1.1715594340960036E-2</v>
      </c>
      <c r="G2194" s="2">
        <f t="shared" si="309"/>
        <v>1.4700806702585627E-2</v>
      </c>
      <c r="H2194" s="2">
        <f t="shared" si="310"/>
        <v>0.79693547286078237</v>
      </c>
      <c r="I2194" s="2">
        <f t="shared" si="311"/>
        <v>44.349698967878574</v>
      </c>
    </row>
    <row r="2195" spans="1:9" ht="13.5" x14ac:dyDescent="0.25">
      <c r="A2195" s="3">
        <f>TITRES_STAT!B2198</f>
        <v>45502</v>
      </c>
      <c r="B2195" s="5">
        <f>TITRES_STAT!D2198</f>
        <v>3.1431</v>
      </c>
      <c r="C2195" s="2">
        <f t="shared" si="306"/>
        <v>-9.8500000000000032E-2</v>
      </c>
      <c r="D2195" s="2">
        <f t="shared" si="307"/>
        <v>0</v>
      </c>
      <c r="E2195" s="2">
        <f t="shared" si="308"/>
        <v>9.8500000000000032E-2</v>
      </c>
      <c r="F2195" s="2">
        <f t="shared" si="309"/>
        <v>1.0878766173748606E-2</v>
      </c>
      <c r="G2195" s="2">
        <f t="shared" si="309"/>
        <v>2.0686463366686652E-2</v>
      </c>
      <c r="H2195" s="2">
        <f t="shared" si="310"/>
        <v>0.52588816081862022</v>
      </c>
      <c r="I2195" s="2">
        <f t="shared" si="311"/>
        <v>34.464397478284894</v>
      </c>
    </row>
    <row r="2196" spans="1:9" ht="13.5" x14ac:dyDescent="0.25">
      <c r="A2196" s="3">
        <f>TITRES_STAT!B2199</f>
        <v>45503</v>
      </c>
      <c r="B2196" s="5">
        <f>TITRES_STAT!D2199</f>
        <v>3.2147000000000001</v>
      </c>
      <c r="C2196" s="2">
        <f t="shared" si="306"/>
        <v>7.1600000000000108E-2</v>
      </c>
      <c r="D2196" s="2">
        <f t="shared" si="307"/>
        <v>7.1600000000000108E-2</v>
      </c>
      <c r="E2196" s="2">
        <f t="shared" si="308"/>
        <v>0</v>
      </c>
      <c r="F2196" s="2">
        <f t="shared" si="309"/>
        <v>1.5215997161337999E-2</v>
      </c>
      <c r="G2196" s="2">
        <f t="shared" si="309"/>
        <v>1.9208858840494749E-2</v>
      </c>
      <c r="H2196" s="2">
        <f t="shared" si="310"/>
        <v>0.79213436298780626</v>
      </c>
      <c r="I2196" s="2">
        <f t="shared" si="311"/>
        <v>44.200612373013016</v>
      </c>
    </row>
    <row r="2197" spans="1:9" ht="13.5" x14ac:dyDescent="0.25">
      <c r="A2197" s="3">
        <f>TITRES_STAT!B2200</f>
        <v>45504</v>
      </c>
      <c r="B2197" s="5">
        <f>TITRES_STAT!D2200</f>
        <v>3.2416</v>
      </c>
      <c r="C2197" s="2">
        <f t="shared" si="306"/>
        <v>2.6899999999999924E-2</v>
      </c>
      <c r="D2197" s="2">
        <f t="shared" si="307"/>
        <v>2.6899999999999924E-2</v>
      </c>
      <c r="E2197" s="2">
        <f t="shared" si="308"/>
        <v>0</v>
      </c>
      <c r="F2197" s="2">
        <f t="shared" si="309"/>
        <v>1.6050568792670993E-2</v>
      </c>
      <c r="G2197" s="2">
        <f t="shared" si="309"/>
        <v>1.7836797494745125E-2</v>
      </c>
      <c r="H2197" s="2">
        <f t="shared" si="310"/>
        <v>0.89985709583795126</v>
      </c>
      <c r="I2197" s="2">
        <f t="shared" si="311"/>
        <v>47.364462190829158</v>
      </c>
    </row>
    <row r="2198" spans="1:9" ht="13.5" x14ac:dyDescent="0.25">
      <c r="A2198" s="3">
        <f>TITRES_STAT!B2201</f>
        <v>45505</v>
      </c>
      <c r="B2198" s="5">
        <f>TITRES_STAT!D2201</f>
        <v>3.2237</v>
      </c>
      <c r="C2198" s="2">
        <f t="shared" si="306"/>
        <v>-1.7900000000000027E-2</v>
      </c>
      <c r="D2198" s="2">
        <f t="shared" si="307"/>
        <v>0</v>
      </c>
      <c r="E2198" s="2">
        <f t="shared" si="308"/>
        <v>1.7900000000000027E-2</v>
      </c>
      <c r="F2198" s="2">
        <f t="shared" si="309"/>
        <v>1.4904099593194494E-2</v>
      </c>
      <c r="G2198" s="2">
        <f t="shared" si="309"/>
        <v>1.7841311959406188E-2</v>
      </c>
      <c r="H2198" s="2">
        <f t="shared" si="310"/>
        <v>0.83537015815346727</v>
      </c>
      <c r="I2198" s="2">
        <f t="shared" si="311"/>
        <v>45.515077949938892</v>
      </c>
    </row>
    <row r="2199" spans="1:9" ht="13.5" x14ac:dyDescent="0.25">
      <c r="A2199" s="3">
        <f>TITRES_STAT!B2202</f>
        <v>45506</v>
      </c>
      <c r="B2199" s="5">
        <f>TITRES_STAT!D2202</f>
        <v>3.2237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1.3839521050823459E-2</v>
      </c>
      <c r="G2199" s="2">
        <f t="shared" si="309"/>
        <v>1.6566932533734317E-2</v>
      </c>
      <c r="H2199" s="2">
        <f t="shared" si="310"/>
        <v>0.83537015815346727</v>
      </c>
      <c r="I2199" s="2">
        <f t="shared" si="311"/>
        <v>45.515077949938892</v>
      </c>
    </row>
    <row r="2200" spans="1:9" ht="13.5" x14ac:dyDescent="0.25">
      <c r="A2200" s="3">
        <f>TITRES_STAT!B2203</f>
        <v>45509</v>
      </c>
      <c r="B2200" s="5">
        <f>TITRES_STAT!D2203</f>
        <v>3.1878000000000002</v>
      </c>
      <c r="C2200" s="2">
        <f t="shared" si="306"/>
        <v>-3.5899999999999821E-2</v>
      </c>
      <c r="D2200" s="2">
        <f t="shared" si="307"/>
        <v>0</v>
      </c>
      <c r="E2200" s="2">
        <f t="shared" si="308"/>
        <v>3.5899999999999821E-2</v>
      </c>
      <c r="F2200" s="2">
        <f t="shared" si="309"/>
        <v>1.2850983832907498E-2</v>
      </c>
      <c r="G2200" s="2">
        <f t="shared" si="309"/>
        <v>1.7947865924181853E-2</v>
      </c>
      <c r="H2200" s="2">
        <f t="shared" si="310"/>
        <v>0.71601737427695356</v>
      </c>
      <c r="I2200" s="2">
        <f t="shared" si="311"/>
        <v>41.72553174635825</v>
      </c>
    </row>
    <row r="2201" spans="1:9" ht="13.5" x14ac:dyDescent="0.25">
      <c r="A2201" s="3">
        <f>TITRES_STAT!B2204</f>
        <v>45510</v>
      </c>
      <c r="B2201" s="5">
        <f>TITRES_STAT!D2204</f>
        <v>3.2237</v>
      </c>
      <c r="C2201" s="2">
        <f t="shared" si="306"/>
        <v>3.5899999999999821E-2</v>
      </c>
      <c r="D2201" s="2">
        <f t="shared" si="307"/>
        <v>3.5899999999999821E-2</v>
      </c>
      <c r="E2201" s="2">
        <f t="shared" si="308"/>
        <v>0</v>
      </c>
      <c r="F2201" s="2">
        <f t="shared" si="309"/>
        <v>1.4497342130556951E-2</v>
      </c>
      <c r="G2201" s="2">
        <f t="shared" si="309"/>
        <v>1.6665875501026006E-2</v>
      </c>
      <c r="H2201" s="2">
        <f t="shared" si="310"/>
        <v>0.86988182106991296</v>
      </c>
      <c r="I2201" s="2">
        <f t="shared" si="311"/>
        <v>46.520684423370781</v>
      </c>
    </row>
    <row r="2202" spans="1:9" ht="13.5" x14ac:dyDescent="0.25">
      <c r="A2202" s="3">
        <f>TITRES_STAT!B2205</f>
        <v>45511</v>
      </c>
      <c r="B2202" s="5">
        <f>TITRES_STAT!D2205</f>
        <v>3.2237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1.3461817692660026E-2</v>
      </c>
      <c r="G2202" s="2">
        <f t="shared" si="309"/>
        <v>1.5475455822381291E-2</v>
      </c>
      <c r="H2202" s="2">
        <f t="shared" si="310"/>
        <v>0.86988182106991307</v>
      </c>
      <c r="I2202" s="2">
        <f t="shared" si="311"/>
        <v>46.520684423370788</v>
      </c>
    </row>
    <row r="2203" spans="1:9" ht="13.5" x14ac:dyDescent="0.25">
      <c r="A2203" s="3">
        <f>TITRES_STAT!B2206</f>
        <v>45512</v>
      </c>
      <c r="B2203" s="5">
        <f>TITRES_STAT!D2206</f>
        <v>3.2147000000000001</v>
      </c>
      <c r="C2203" s="2">
        <f t="shared" si="306"/>
        <v>-8.999999999999897E-3</v>
      </c>
      <c r="D2203" s="2">
        <f t="shared" si="307"/>
        <v>0</v>
      </c>
      <c r="E2203" s="2">
        <f t="shared" si="308"/>
        <v>8.999999999999897E-3</v>
      </c>
      <c r="F2203" s="2">
        <f t="shared" si="309"/>
        <v>1.2500259286041452E-2</v>
      </c>
      <c r="G2203" s="2">
        <f t="shared" si="309"/>
        <v>1.5012923263639762E-2</v>
      </c>
      <c r="H2203" s="2">
        <f t="shared" si="310"/>
        <v>0.83263326312445729</v>
      </c>
      <c r="I2203" s="2">
        <f t="shared" si="311"/>
        <v>45.433708962856016</v>
      </c>
    </row>
    <row r="2204" spans="1:9" ht="13.5" x14ac:dyDescent="0.25">
      <c r="A2204" s="3">
        <f>TITRES_STAT!B2207</f>
        <v>45513</v>
      </c>
      <c r="B2204" s="5">
        <f>TITRES_STAT!D2207</f>
        <v>3.2147000000000001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1.1607383622752777E-2</v>
      </c>
      <c r="G2204" s="2">
        <f t="shared" si="309"/>
        <v>1.3940571601951208E-2</v>
      </c>
      <c r="H2204" s="2">
        <f t="shared" si="310"/>
        <v>0.83263326312445729</v>
      </c>
      <c r="I2204" s="2">
        <f t="shared" si="311"/>
        <v>45.433708962856016</v>
      </c>
    </row>
    <row r="2205" spans="1:9" ht="13.5" x14ac:dyDescent="0.25">
      <c r="A2205" s="3">
        <f>TITRES_STAT!B2208</f>
        <v>45516</v>
      </c>
      <c r="B2205" s="5">
        <f>TITRES_STAT!D2208</f>
        <v>3.2147000000000001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1.077828479255615E-2</v>
      </c>
      <c r="G2205" s="2">
        <f t="shared" si="312"/>
        <v>1.2944816487526123E-2</v>
      </c>
      <c r="H2205" s="2">
        <f t="shared" si="310"/>
        <v>0.83263326312445718</v>
      </c>
      <c r="I2205" s="2">
        <f t="shared" si="311"/>
        <v>45.433708962856016</v>
      </c>
    </row>
    <row r="2206" spans="1:9" ht="13.5" x14ac:dyDescent="0.25">
      <c r="A2206" s="3">
        <f>TITRES_STAT!B2209</f>
        <v>45518</v>
      </c>
      <c r="B2206" s="5">
        <f>TITRES_STAT!D2209</f>
        <v>3.2237</v>
      </c>
      <c r="C2206" s="2">
        <f t="shared" si="306"/>
        <v>8.999999999999897E-3</v>
      </c>
      <c r="D2206" s="2">
        <f t="shared" si="307"/>
        <v>8.999999999999897E-3</v>
      </c>
      <c r="E2206" s="2">
        <f t="shared" si="308"/>
        <v>0</v>
      </c>
      <c r="F2206" s="2">
        <f t="shared" si="312"/>
        <v>1.0651264450230704E-2</v>
      </c>
      <c r="G2206" s="2">
        <f t="shared" si="312"/>
        <v>1.2020186738417116E-2</v>
      </c>
      <c r="H2206" s="2">
        <f t="shared" si="310"/>
        <v>0.88611472367469402</v>
      </c>
      <c r="I2206" s="2">
        <f t="shared" si="311"/>
        <v>46.980955747394177</v>
      </c>
    </row>
    <row r="2207" spans="1:9" ht="13.5" x14ac:dyDescent="0.25">
      <c r="A2207" s="3">
        <f>TITRES_STAT!B2210</f>
        <v>45519</v>
      </c>
      <c r="B2207" s="5">
        <f>TITRES_STAT!D2210</f>
        <v>3.2519999999999998</v>
      </c>
      <c r="C2207" s="2">
        <f t="shared" si="306"/>
        <v>2.829999999999977E-2</v>
      </c>
      <c r="D2207" s="2">
        <f t="shared" si="307"/>
        <v>2.829999999999977E-2</v>
      </c>
      <c r="E2207" s="2">
        <f t="shared" si="308"/>
        <v>0</v>
      </c>
      <c r="F2207" s="2">
        <f t="shared" si="312"/>
        <v>1.1911888418071351E-2</v>
      </c>
      <c r="G2207" s="2">
        <f t="shared" si="312"/>
        <v>1.1161601971387323E-2</v>
      </c>
      <c r="H2207" s="2">
        <f t="shared" si="310"/>
        <v>1.0672203191448129</v>
      </c>
      <c r="I2207" s="2">
        <f t="shared" si="311"/>
        <v>51.625862481184903</v>
      </c>
    </row>
    <row r="2208" spans="1:9" ht="13.5" x14ac:dyDescent="0.25">
      <c r="A2208" s="3">
        <f>TITRES_STAT!B2211</f>
        <v>45520</v>
      </c>
      <c r="B2208" s="5">
        <f>TITRES_STAT!D2211</f>
        <v>3.2519999999999998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1.1061039245351968E-2</v>
      </c>
      <c r="G2208" s="2">
        <f t="shared" si="312"/>
        <v>1.0364344687716799E-2</v>
      </c>
      <c r="H2208" s="2">
        <f t="shared" si="310"/>
        <v>1.0672203191448129</v>
      </c>
      <c r="I2208" s="2">
        <f t="shared" si="311"/>
        <v>51.625862481184903</v>
      </c>
    </row>
    <row r="2209" spans="1:9" ht="13.5" x14ac:dyDescent="0.25">
      <c r="A2209" s="3">
        <f>TITRES_STAT!B2212</f>
        <v>45523</v>
      </c>
      <c r="B2209" s="5">
        <f>TITRES_STAT!D2212</f>
        <v>3.3169</v>
      </c>
      <c r="C2209" s="2">
        <f t="shared" si="306"/>
        <v>6.490000000000018E-2</v>
      </c>
      <c r="D2209" s="2">
        <f t="shared" si="307"/>
        <v>6.490000000000018E-2</v>
      </c>
      <c r="E2209" s="2">
        <f t="shared" si="308"/>
        <v>0</v>
      </c>
      <c r="F2209" s="2">
        <f t="shared" si="312"/>
        <v>1.4906679299255413E-2</v>
      </c>
      <c r="G2209" s="2">
        <f t="shared" si="312"/>
        <v>9.6240343528798851E-3</v>
      </c>
      <c r="H2209" s="2">
        <f t="shared" si="310"/>
        <v>1.5489012978008287</v>
      </c>
      <c r="I2209" s="2">
        <f t="shared" si="311"/>
        <v>60.767409830157334</v>
      </c>
    </row>
    <row r="2210" spans="1:9" ht="13.5" x14ac:dyDescent="0.25">
      <c r="A2210" s="3">
        <f>TITRES_STAT!B2213</f>
        <v>45524</v>
      </c>
      <c r="B2210" s="5">
        <f>TITRES_STAT!D2213</f>
        <v>3.3169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1.384191649216574E-2</v>
      </c>
      <c r="G2210" s="2">
        <f t="shared" si="312"/>
        <v>8.936603327674179E-3</v>
      </c>
      <c r="H2210" s="2">
        <f t="shared" si="310"/>
        <v>1.5489012978008285</v>
      </c>
      <c r="I2210" s="2">
        <f t="shared" si="311"/>
        <v>60.767409830157327</v>
      </c>
    </row>
    <row r="2211" spans="1:9" ht="13.5" x14ac:dyDescent="0.25">
      <c r="A2211" s="3">
        <f>TITRES_STAT!B2214</f>
        <v>45525</v>
      </c>
      <c r="B2211" s="5">
        <f>TITRES_STAT!D2214</f>
        <v>3.3169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1.2853208171296758E-2</v>
      </c>
      <c r="G2211" s="2">
        <f t="shared" si="312"/>
        <v>8.2982745185545947E-3</v>
      </c>
      <c r="H2211" s="2">
        <f t="shared" si="310"/>
        <v>1.5489012978008285</v>
      </c>
      <c r="I2211" s="2">
        <f t="shared" si="311"/>
        <v>60.767409830157327</v>
      </c>
    </row>
    <row r="2212" spans="1:9" ht="13.5" x14ac:dyDescent="0.25">
      <c r="A2212" s="3">
        <f>TITRES_STAT!B2215</f>
        <v>45526</v>
      </c>
      <c r="B2212" s="5">
        <f>TITRES_STAT!D2215</f>
        <v>3.3169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1.1935121873346988E-2</v>
      </c>
      <c r="G2212" s="2">
        <f t="shared" si="312"/>
        <v>7.7055406243721229E-3</v>
      </c>
      <c r="H2212" s="2">
        <f t="shared" si="310"/>
        <v>1.5489012978008285</v>
      </c>
      <c r="I2212" s="2">
        <f t="shared" si="311"/>
        <v>60.767409830157327</v>
      </c>
    </row>
    <row r="2213" spans="1:9" ht="13.5" x14ac:dyDescent="0.25">
      <c r="A2213" s="3">
        <f>TITRES_STAT!B2216</f>
        <v>45527</v>
      </c>
      <c r="B2213" s="5">
        <f>TITRES_STAT!D2216</f>
        <v>3.3169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1.1082613168107918E-2</v>
      </c>
      <c r="G2213" s="2">
        <f t="shared" si="312"/>
        <v>7.1551448654883993E-3</v>
      </c>
      <c r="H2213" s="2">
        <f t="shared" si="310"/>
        <v>1.5489012978008287</v>
      </c>
      <c r="I2213" s="2">
        <f t="shared" si="311"/>
        <v>60.767409830157334</v>
      </c>
    </row>
    <row r="2214" spans="1:9" ht="13.5" x14ac:dyDescent="0.25">
      <c r="A2214" s="3">
        <f>TITRES_STAT!B2217</f>
        <v>45530</v>
      </c>
      <c r="B2214" s="5">
        <f>TITRES_STAT!D2217</f>
        <v>3.3169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1.0290997941814496E-2</v>
      </c>
      <c r="G2214" s="2">
        <f t="shared" si="312"/>
        <v>6.6440630893820846E-3</v>
      </c>
      <c r="H2214" s="2">
        <f t="shared" si="310"/>
        <v>1.548901297800829</v>
      </c>
      <c r="I2214" s="2">
        <f t="shared" si="311"/>
        <v>60.767409830157341</v>
      </c>
    </row>
    <row r="2215" spans="1:9" ht="13.5" x14ac:dyDescent="0.25">
      <c r="A2215" s="3">
        <f>TITRES_STAT!B2218</f>
        <v>45531</v>
      </c>
      <c r="B2215" s="5">
        <f>TITRES_STAT!D2218</f>
        <v>3.2797999999999998</v>
      </c>
      <c r="C2215" s="2">
        <f t="shared" si="306"/>
        <v>-3.7100000000000133E-2</v>
      </c>
      <c r="D2215" s="2">
        <f t="shared" si="307"/>
        <v>0</v>
      </c>
      <c r="E2215" s="2">
        <f t="shared" si="308"/>
        <v>3.7100000000000133E-2</v>
      </c>
      <c r="F2215" s="2">
        <f t="shared" si="312"/>
        <v>9.5559266602563177E-3</v>
      </c>
      <c r="G2215" s="2">
        <f t="shared" si="312"/>
        <v>8.8194871544262313E-3</v>
      </c>
      <c r="H2215" s="2">
        <f t="shared" si="310"/>
        <v>1.0835013978630821</v>
      </c>
      <c r="I2215" s="2">
        <f t="shared" si="311"/>
        <v>52.003871894415916</v>
      </c>
    </row>
    <row r="2216" spans="1:9" ht="13.5" x14ac:dyDescent="0.25">
      <c r="A2216" s="3">
        <f>TITRES_STAT!B2219</f>
        <v>45532</v>
      </c>
      <c r="B2216" s="5">
        <f>TITRES_STAT!D2219</f>
        <v>3.2797999999999998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8.8733604702380085E-3</v>
      </c>
      <c r="G2216" s="2">
        <f t="shared" si="312"/>
        <v>8.1895237862529297E-3</v>
      </c>
      <c r="H2216" s="2">
        <f t="shared" si="310"/>
        <v>1.0835013978630819</v>
      </c>
      <c r="I2216" s="2">
        <f t="shared" si="311"/>
        <v>52.003871894415916</v>
      </c>
    </row>
    <row r="2217" spans="1:9" ht="13.5" x14ac:dyDescent="0.25">
      <c r="A2217" s="3">
        <f>TITRES_STAT!B2220</f>
        <v>45533</v>
      </c>
      <c r="B2217" s="5">
        <f>TITRES_STAT!D2220</f>
        <v>3.2519999999999998</v>
      </c>
      <c r="C2217" s="2">
        <f t="shared" si="306"/>
        <v>-2.7800000000000047E-2</v>
      </c>
      <c r="D2217" s="2">
        <f t="shared" si="307"/>
        <v>0</v>
      </c>
      <c r="E2217" s="2">
        <f t="shared" si="308"/>
        <v>2.7800000000000047E-2</v>
      </c>
      <c r="F2217" s="2">
        <f t="shared" si="312"/>
        <v>8.2395490080781515E-3</v>
      </c>
      <c r="G2217" s="2">
        <f t="shared" si="312"/>
        <v>9.5902720872348673E-3</v>
      </c>
      <c r="H2217" s="2">
        <f t="shared" si="310"/>
        <v>0.85915695958672578</v>
      </c>
      <c r="I2217" s="2">
        <f t="shared" si="311"/>
        <v>46.212179942983873</v>
      </c>
    </row>
    <row r="2218" spans="1:9" ht="13.5" x14ac:dyDescent="0.25">
      <c r="A2218" s="3">
        <f>TITRES_STAT!B2221</f>
        <v>45534</v>
      </c>
      <c r="B2218" s="5">
        <f>TITRES_STAT!D2221</f>
        <v>3.2982999999999998</v>
      </c>
      <c r="C2218" s="2">
        <f t="shared" si="306"/>
        <v>4.6300000000000008E-2</v>
      </c>
      <c r="D2218" s="2">
        <f t="shared" si="307"/>
        <v>4.6300000000000008E-2</v>
      </c>
      <c r="E2218" s="2">
        <f t="shared" si="308"/>
        <v>0</v>
      </c>
      <c r="F2218" s="2">
        <f t="shared" si="312"/>
        <v>1.0958152650358283E-2</v>
      </c>
      <c r="G2218" s="2">
        <f t="shared" si="312"/>
        <v>8.9052526524323761E-3</v>
      </c>
      <c r="H2218" s="2">
        <f t="shared" si="310"/>
        <v>1.2305268674623375</v>
      </c>
      <c r="I2218" s="2">
        <f t="shared" si="311"/>
        <v>55.16754294299551</v>
      </c>
    </row>
    <row r="2219" spans="1:9" ht="13.5" x14ac:dyDescent="0.25">
      <c r="A2219" s="3">
        <f>TITRES_STAT!B2222</f>
        <v>45537</v>
      </c>
      <c r="B2219" s="5">
        <f>TITRES_STAT!D2222</f>
        <v>3.2797999999999998</v>
      </c>
      <c r="C2219" s="2">
        <f t="shared" si="306"/>
        <v>-1.8499999999999961E-2</v>
      </c>
      <c r="D2219" s="2">
        <f t="shared" si="307"/>
        <v>0</v>
      </c>
      <c r="E2219" s="2">
        <f t="shared" si="308"/>
        <v>1.8499999999999961E-2</v>
      </c>
      <c r="F2219" s="2">
        <f t="shared" si="312"/>
        <v>1.0175427461046977E-2</v>
      </c>
      <c r="G2219" s="2">
        <f t="shared" si="312"/>
        <v>9.590591748687205E-3</v>
      </c>
      <c r="H2219" s="2">
        <f t="shared" si="310"/>
        <v>1.0609801488463761</v>
      </c>
      <c r="I2219" s="2">
        <f t="shared" si="311"/>
        <v>51.479396802548273</v>
      </c>
    </row>
    <row r="2220" spans="1:9" ht="13.5" x14ac:dyDescent="0.25">
      <c r="A2220" s="3">
        <f>TITRES_STAT!B2223</f>
        <v>45538</v>
      </c>
      <c r="B2220" s="5">
        <f>TITRES_STAT!D2223</f>
        <v>3.2612999999999999</v>
      </c>
      <c r="C2220" s="2">
        <f t="shared" si="306"/>
        <v>-1.8499999999999961E-2</v>
      </c>
      <c r="D2220" s="2">
        <f t="shared" si="307"/>
        <v>0</v>
      </c>
      <c r="E2220" s="2">
        <f t="shared" si="308"/>
        <v>1.8499999999999961E-2</v>
      </c>
      <c r="F2220" s="2">
        <f t="shared" si="312"/>
        <v>9.448611213829337E-3</v>
      </c>
      <c r="G2220" s="2">
        <f t="shared" si="312"/>
        <v>1.0226978052352401E-2</v>
      </c>
      <c r="H2220" s="2">
        <f t="shared" si="310"/>
        <v>0.92389082732567074</v>
      </c>
      <c r="I2220" s="2">
        <f t="shared" si="311"/>
        <v>48.021998660388498</v>
      </c>
    </row>
    <row r="2221" spans="1:9" ht="13.5" x14ac:dyDescent="0.25">
      <c r="A2221" s="3">
        <f>TITRES_STAT!B2224</f>
        <v>45539</v>
      </c>
      <c r="B2221" s="5">
        <f>TITRES_STAT!D2224</f>
        <v>3.2612999999999999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8.7737104128415271E-3</v>
      </c>
      <c r="G2221" s="2">
        <f t="shared" si="313"/>
        <v>9.4964796200415168E-3</v>
      </c>
      <c r="H2221" s="2">
        <f t="shared" si="310"/>
        <v>0.92389082732567063</v>
      </c>
      <c r="I2221" s="2">
        <f t="shared" si="311"/>
        <v>48.021998660388498</v>
      </c>
    </row>
    <row r="2222" spans="1:9" ht="13.5" x14ac:dyDescent="0.25">
      <c r="A2222" s="3">
        <f>TITRES_STAT!B2225</f>
        <v>45540</v>
      </c>
      <c r="B2222" s="5">
        <f>TITRES_STAT!D2225</f>
        <v>3.2427999999999999</v>
      </c>
      <c r="C2222" s="2">
        <f t="shared" si="306"/>
        <v>-1.8499999999999961E-2</v>
      </c>
      <c r="D2222" s="2">
        <f t="shared" si="307"/>
        <v>0</v>
      </c>
      <c r="E2222" s="2">
        <f t="shared" si="308"/>
        <v>1.8499999999999961E-2</v>
      </c>
      <c r="F2222" s="2">
        <f t="shared" si="313"/>
        <v>8.1470168119242743E-3</v>
      </c>
      <c r="G2222" s="2">
        <f t="shared" si="313"/>
        <v>1.0139588218609977E-2</v>
      </c>
      <c r="H2222" s="2">
        <f t="shared" si="310"/>
        <v>0.80348596375653791</v>
      </c>
      <c r="I2222" s="2">
        <f t="shared" si="311"/>
        <v>44.551827954509363</v>
      </c>
    </row>
    <row r="2223" spans="1:9" ht="13.5" x14ac:dyDescent="0.25">
      <c r="A2223" s="3">
        <f>TITRES_STAT!B2226</f>
        <v>45541</v>
      </c>
      <c r="B2223" s="5">
        <f>TITRES_STAT!D2226</f>
        <v>3.2705000000000002</v>
      </c>
      <c r="C2223" s="2">
        <f t="shared" si="306"/>
        <v>2.770000000000028E-2</v>
      </c>
      <c r="D2223" s="2">
        <f t="shared" si="307"/>
        <v>2.770000000000028E-2</v>
      </c>
      <c r="E2223" s="2">
        <f t="shared" si="308"/>
        <v>0</v>
      </c>
      <c r="F2223" s="2">
        <f t="shared" si="313"/>
        <v>9.5436584682154178E-3</v>
      </c>
      <c r="G2223" s="2">
        <f t="shared" si="313"/>
        <v>9.4153319172806931E-3</v>
      </c>
      <c r="H2223" s="2">
        <f t="shared" si="310"/>
        <v>1.0136295302239102</v>
      </c>
      <c r="I2223" s="2">
        <f t="shared" si="311"/>
        <v>50.338431921546025</v>
      </c>
    </row>
    <row r="2224" spans="1:9" ht="13.5" x14ac:dyDescent="0.25">
      <c r="A2224" s="3">
        <f>TITRES_STAT!B2227</f>
        <v>45544</v>
      </c>
      <c r="B2224" s="5">
        <f>TITRES_STAT!D2227</f>
        <v>3.2705000000000002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8.8619685776286025E-3</v>
      </c>
      <c r="G2224" s="2">
        <f t="shared" si="313"/>
        <v>8.7428082089034999E-3</v>
      </c>
      <c r="H2224" s="2">
        <f t="shared" si="310"/>
        <v>1.0136295302239104</v>
      </c>
      <c r="I2224" s="2">
        <f t="shared" si="311"/>
        <v>50.338431921546039</v>
      </c>
    </row>
    <row r="2225" spans="1:9" ht="13.5" x14ac:dyDescent="0.25">
      <c r="A2225" s="3">
        <f>TITRES_STAT!B2228</f>
        <v>45545</v>
      </c>
      <c r="B2225" s="5">
        <f>TITRES_STAT!D2228</f>
        <v>3.2705000000000002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8.2289708220837036E-3</v>
      </c>
      <c r="G2225" s="2">
        <f t="shared" si="313"/>
        <v>8.1183219082675354E-3</v>
      </c>
      <c r="H2225" s="2">
        <f t="shared" si="310"/>
        <v>1.0136295302239107</v>
      </c>
      <c r="I2225" s="2">
        <f t="shared" si="311"/>
        <v>50.338431921546047</v>
      </c>
    </row>
    <row r="2226" spans="1:9" ht="13.5" x14ac:dyDescent="0.25">
      <c r="A2226" s="3">
        <f>TITRES_STAT!B2229</f>
        <v>45546</v>
      </c>
      <c r="B2226" s="5">
        <f>TITRES_STAT!D2229</f>
        <v>3.2519999999999998</v>
      </c>
      <c r="C2226" s="2">
        <f t="shared" si="306"/>
        <v>-1.8500000000000405E-2</v>
      </c>
      <c r="D2226" s="2">
        <f t="shared" si="307"/>
        <v>0</v>
      </c>
      <c r="E2226" s="2">
        <f t="shared" si="308"/>
        <v>1.8500000000000405E-2</v>
      </c>
      <c r="F2226" s="2">
        <f t="shared" si="313"/>
        <v>7.6411871919348671E-3</v>
      </c>
      <c r="G2226" s="2">
        <f t="shared" si="313"/>
        <v>8.8598703433913108E-3</v>
      </c>
      <c r="H2226" s="2">
        <f t="shared" si="310"/>
        <v>0.8624490986636757</v>
      </c>
      <c r="I2226" s="2">
        <f t="shared" si="311"/>
        <v>46.307257432296581</v>
      </c>
    </row>
    <row r="2227" spans="1:9" ht="13.5" x14ac:dyDescent="0.25">
      <c r="A2227" s="3">
        <f>TITRES_STAT!B2230</f>
        <v>45547</v>
      </c>
      <c r="B2227" s="5">
        <f>TITRES_STAT!D2230</f>
        <v>3.2705000000000002</v>
      </c>
      <c r="C2227" s="2">
        <f t="shared" si="306"/>
        <v>1.8500000000000405E-2</v>
      </c>
      <c r="D2227" s="2">
        <f t="shared" si="307"/>
        <v>1.8500000000000405E-2</v>
      </c>
      <c r="E2227" s="2">
        <f t="shared" si="308"/>
        <v>0</v>
      </c>
      <c r="F2227" s="2">
        <f t="shared" si="313"/>
        <v>8.416816678225263E-3</v>
      </c>
      <c r="G2227" s="2">
        <f t="shared" si="313"/>
        <v>8.2270224617205026E-3</v>
      </c>
      <c r="H2227" s="2">
        <f t="shared" si="310"/>
        <v>1.0230696120483265</v>
      </c>
      <c r="I2227" s="2">
        <f t="shared" si="311"/>
        <v>50.570163574968845</v>
      </c>
    </row>
    <row r="2228" spans="1:9" ht="13.5" x14ac:dyDescent="0.25">
      <c r="A2228" s="3">
        <f>TITRES_STAT!B2231</f>
        <v>45548</v>
      </c>
      <c r="B2228" s="5">
        <f>TITRES_STAT!D2231</f>
        <v>3.3353999999999999</v>
      </c>
      <c r="C2228" s="2">
        <f t="shared" si="306"/>
        <v>6.4899999999999736E-2</v>
      </c>
      <c r="D2228" s="2">
        <f t="shared" si="307"/>
        <v>6.4899999999999736E-2</v>
      </c>
      <c r="E2228" s="2">
        <f t="shared" si="308"/>
        <v>0</v>
      </c>
      <c r="F2228" s="2">
        <f t="shared" si="313"/>
        <v>1.2451329772637727E-2</v>
      </c>
      <c r="G2228" s="2">
        <f t="shared" si="313"/>
        <v>7.639378000169038E-3</v>
      </c>
      <c r="H2228" s="2">
        <f t="shared" si="310"/>
        <v>1.6298879008686589</v>
      </c>
      <c r="I2228" s="2">
        <f t="shared" si="311"/>
        <v>61.975565587046603</v>
      </c>
    </row>
    <row r="2229" spans="1:9" ht="13.5" x14ac:dyDescent="0.25">
      <c r="A2229" s="3">
        <f>TITRES_STAT!B2232</f>
        <v>45551</v>
      </c>
      <c r="B2229" s="5">
        <f>TITRES_STAT!D2232</f>
        <v>3.391</v>
      </c>
      <c r="C2229" s="2">
        <f t="shared" si="306"/>
        <v>5.5600000000000094E-2</v>
      </c>
      <c r="D2229" s="2">
        <f t="shared" si="307"/>
        <v>5.5600000000000094E-2</v>
      </c>
      <c r="E2229" s="2">
        <f t="shared" si="308"/>
        <v>0</v>
      </c>
      <c r="F2229" s="2">
        <f t="shared" si="313"/>
        <v>1.5533377646020754E-2</v>
      </c>
      <c r="G2229" s="2">
        <f t="shared" si="313"/>
        <v>7.0937081430141064E-3</v>
      </c>
      <c r="H2229" s="2">
        <f t="shared" si="310"/>
        <v>2.1897401659128088</v>
      </c>
      <c r="I2229" s="2">
        <f t="shared" si="311"/>
        <v>68.649484033636654</v>
      </c>
    </row>
    <row r="2230" spans="1:9" ht="13.5" x14ac:dyDescent="0.25">
      <c r="A2230" s="3">
        <f>TITRES_STAT!B2233</f>
        <v>45552</v>
      </c>
      <c r="B2230" s="5">
        <f>TITRES_STAT!D2233</f>
        <v>3.3725000000000001</v>
      </c>
      <c r="C2230" s="2">
        <f t="shared" si="306"/>
        <v>-1.8499999999999961E-2</v>
      </c>
      <c r="D2230" s="2">
        <f t="shared" si="307"/>
        <v>0</v>
      </c>
      <c r="E2230" s="2">
        <f t="shared" si="308"/>
        <v>1.8499999999999961E-2</v>
      </c>
      <c r="F2230" s="2">
        <f t="shared" si="313"/>
        <v>1.4423850671304986E-2</v>
      </c>
      <c r="G2230" s="2">
        <f t="shared" si="313"/>
        <v>7.908443275655954E-3</v>
      </c>
      <c r="H2230" s="2">
        <f t="shared" si="310"/>
        <v>1.8238546030550646</v>
      </c>
      <c r="I2230" s="2">
        <f t="shared" si="311"/>
        <v>64.587411868935362</v>
      </c>
    </row>
    <row r="2231" spans="1:9" ht="13.5" x14ac:dyDescent="0.25">
      <c r="A2231" s="3">
        <f>TITRES_STAT!B2234</f>
        <v>45553</v>
      </c>
      <c r="B2231" s="5">
        <f>TITRES_STAT!D2234</f>
        <v>3.3725000000000001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1.3393575623354628E-2</v>
      </c>
      <c r="G2231" s="2">
        <f t="shared" si="313"/>
        <v>7.3435544702519576E-3</v>
      </c>
      <c r="H2231" s="2">
        <f t="shared" si="310"/>
        <v>1.8238546030550644</v>
      </c>
      <c r="I2231" s="2">
        <f t="shared" si="311"/>
        <v>64.587411868935362</v>
      </c>
    </row>
    <row r="2232" spans="1:9" ht="13.5" x14ac:dyDescent="0.25">
      <c r="A2232" s="3">
        <f>TITRES_STAT!B2235</f>
        <v>45554</v>
      </c>
      <c r="B2232" s="5">
        <f>TITRES_STAT!D2235</f>
        <v>3.3632</v>
      </c>
      <c r="C2232" s="2">
        <f t="shared" si="306"/>
        <v>-9.300000000000086E-3</v>
      </c>
      <c r="D2232" s="2">
        <f t="shared" si="307"/>
        <v>0</v>
      </c>
      <c r="E2232" s="2">
        <f t="shared" si="308"/>
        <v>9.300000000000086E-3</v>
      </c>
      <c r="F2232" s="2">
        <f t="shared" si="313"/>
        <v>1.2436891650257869E-2</v>
      </c>
      <c r="G2232" s="2">
        <f t="shared" si="313"/>
        <v>7.4833005795196805E-3</v>
      </c>
      <c r="H2232" s="2">
        <f t="shared" si="310"/>
        <v>1.6619527063091908</v>
      </c>
      <c r="I2232" s="2">
        <f t="shared" si="311"/>
        <v>62.433592541675758</v>
      </c>
    </row>
    <row r="2233" spans="1:9" ht="13.5" x14ac:dyDescent="0.25">
      <c r="A2233" s="3">
        <f>TITRES_STAT!B2236</f>
        <v>45555</v>
      </c>
      <c r="B2233" s="5">
        <f>TITRES_STAT!D2236</f>
        <v>3.3632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1.154854224666802E-2</v>
      </c>
      <c r="G2233" s="2">
        <f t="shared" si="313"/>
        <v>6.9487791095539887E-3</v>
      </c>
      <c r="H2233" s="2">
        <f t="shared" si="310"/>
        <v>1.6619527063091906</v>
      </c>
      <c r="I2233" s="2">
        <f t="shared" si="311"/>
        <v>62.43359254167575</v>
      </c>
    </row>
    <row r="2234" spans="1:9" ht="13.5" x14ac:dyDescent="0.25">
      <c r="A2234" s="3">
        <f>TITRES_STAT!B2237</f>
        <v>45558</v>
      </c>
      <c r="B2234" s="5">
        <f>TITRES_STAT!D2237</f>
        <v>3.3632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1.0723646371906018E-2</v>
      </c>
      <c r="G2234" s="2">
        <f t="shared" si="313"/>
        <v>6.4524377445858471E-3</v>
      </c>
      <c r="H2234" s="2">
        <f t="shared" si="310"/>
        <v>1.6619527063091906</v>
      </c>
      <c r="I2234" s="2">
        <f t="shared" si="311"/>
        <v>62.43359254167575</v>
      </c>
    </row>
    <row r="2235" spans="1:9" ht="13.5" x14ac:dyDescent="0.25">
      <c r="A2235" s="3">
        <f>TITRES_STAT!B2238</f>
        <v>45559</v>
      </c>
      <c r="B2235" s="5">
        <f>TITRES_STAT!D2238</f>
        <v>3.3632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9.9576716310555875E-3</v>
      </c>
      <c r="G2235" s="2">
        <f t="shared" si="313"/>
        <v>5.9915493342582865E-3</v>
      </c>
      <c r="H2235" s="2">
        <f t="shared" si="310"/>
        <v>1.6619527063091903</v>
      </c>
      <c r="I2235" s="2">
        <f t="shared" si="311"/>
        <v>62.433592541675743</v>
      </c>
    </row>
    <row r="2236" spans="1:9" ht="13.5" x14ac:dyDescent="0.25">
      <c r="A2236" s="3">
        <f>TITRES_STAT!B2239</f>
        <v>45560</v>
      </c>
      <c r="B2236" s="5">
        <f>TITRES_STAT!D2239</f>
        <v>3.3260999999999998</v>
      </c>
      <c r="C2236" s="2">
        <f t="shared" si="306"/>
        <v>-3.7100000000000133E-2</v>
      </c>
      <c r="D2236" s="2">
        <f t="shared" si="307"/>
        <v>0</v>
      </c>
      <c r="E2236" s="2">
        <f t="shared" si="308"/>
        <v>3.7100000000000133E-2</v>
      </c>
      <c r="F2236" s="2">
        <f t="shared" si="313"/>
        <v>9.2464093716944744E-3</v>
      </c>
      <c r="G2236" s="2">
        <f t="shared" si="313"/>
        <v>8.2135815246684191E-3</v>
      </c>
      <c r="H2236" s="2">
        <f t="shared" si="310"/>
        <v>1.1257463438968849</v>
      </c>
      <c r="I2236" s="2">
        <f t="shared" si="311"/>
        <v>52.95769869857493</v>
      </c>
    </row>
    <row r="2237" spans="1:9" ht="13.5" x14ac:dyDescent="0.25">
      <c r="A2237" s="3">
        <f>TITRES_STAT!B2240</f>
        <v>45561</v>
      </c>
      <c r="B2237" s="5">
        <f>TITRES_STAT!D2240</f>
        <v>3.3075999999999999</v>
      </c>
      <c r="C2237" s="2">
        <f t="shared" si="306"/>
        <v>-1.8499999999999961E-2</v>
      </c>
      <c r="D2237" s="2">
        <f t="shared" si="307"/>
        <v>0</v>
      </c>
      <c r="E2237" s="2">
        <f t="shared" si="308"/>
        <v>1.8499999999999961E-2</v>
      </c>
      <c r="F2237" s="2">
        <f t="shared" ref="F2237:G2252" si="314">((F2236*13)+D2237)/14</f>
        <v>8.5859515594305831E-3</v>
      </c>
      <c r="G2237" s="2">
        <f t="shared" si="314"/>
        <v>8.9483257014778151E-3</v>
      </c>
      <c r="H2237" s="2">
        <f t="shared" si="310"/>
        <v>0.9595036933012635</v>
      </c>
      <c r="I2237" s="2">
        <f t="shared" si="311"/>
        <v>48.966669293934565</v>
      </c>
    </row>
    <row r="2238" spans="1:9" ht="13.5" x14ac:dyDescent="0.25">
      <c r="A2238" s="3">
        <f>TITRES_STAT!B2241</f>
        <v>45562</v>
      </c>
      <c r="B2238" s="5">
        <f>TITRES_STAT!D2241</f>
        <v>3.2705000000000002</v>
      </c>
      <c r="C2238" s="2">
        <f t="shared" si="306"/>
        <v>-3.7099999999999689E-2</v>
      </c>
      <c r="D2238" s="2">
        <f t="shared" si="307"/>
        <v>0</v>
      </c>
      <c r="E2238" s="2">
        <f t="shared" si="308"/>
        <v>3.7099999999999689E-2</v>
      </c>
      <c r="F2238" s="2">
        <f t="shared" si="314"/>
        <v>7.9726693051855417E-3</v>
      </c>
      <c r="G2238" s="2">
        <f t="shared" si="314"/>
        <v>1.0959159579943664E-2</v>
      </c>
      <c r="H2238" s="2">
        <f t="shared" si="310"/>
        <v>0.7274891151121029</v>
      </c>
      <c r="I2238" s="2">
        <f t="shared" si="311"/>
        <v>42.112515138186183</v>
      </c>
    </row>
    <row r="2239" spans="1:9" ht="13.5" x14ac:dyDescent="0.25">
      <c r="A2239" s="3">
        <f>TITRES_STAT!B2242</f>
        <v>45565</v>
      </c>
      <c r="B2239" s="5">
        <f>TITRES_STAT!D2242</f>
        <v>3.2890999999999999</v>
      </c>
      <c r="C2239" s="2">
        <f t="shared" si="306"/>
        <v>1.8599999999999728E-2</v>
      </c>
      <c r="D2239" s="2">
        <f t="shared" si="307"/>
        <v>1.8599999999999728E-2</v>
      </c>
      <c r="E2239" s="2">
        <f t="shared" si="308"/>
        <v>0</v>
      </c>
      <c r="F2239" s="2">
        <f t="shared" si="314"/>
        <v>8.7317643548151264E-3</v>
      </c>
      <c r="G2239" s="2">
        <f t="shared" si="314"/>
        <v>1.0176362467090545E-2</v>
      </c>
      <c r="H2239" s="2">
        <f t="shared" si="310"/>
        <v>0.85804376397292048</v>
      </c>
      <c r="I2239" s="2">
        <f t="shared" si="311"/>
        <v>46.179954455875006</v>
      </c>
    </row>
    <row r="2240" spans="1:9" ht="13.5" x14ac:dyDescent="0.25">
      <c r="A2240" s="3">
        <f>TITRES_STAT!B2243</f>
        <v>45566</v>
      </c>
      <c r="B2240" s="5">
        <f>TITRES_STAT!D2243</f>
        <v>3.2519999999999998</v>
      </c>
      <c r="C2240" s="2">
        <f t="shared" si="306"/>
        <v>-3.7100000000000133E-2</v>
      </c>
      <c r="D2240" s="2">
        <f t="shared" si="307"/>
        <v>0</v>
      </c>
      <c r="E2240" s="2">
        <f t="shared" si="308"/>
        <v>3.7100000000000133E-2</v>
      </c>
      <c r="F2240" s="2">
        <f t="shared" si="314"/>
        <v>8.1080669008997599E-3</v>
      </c>
      <c r="G2240" s="2">
        <f t="shared" si="314"/>
        <v>1.2099479433726943E-2</v>
      </c>
      <c r="H2240" s="2">
        <f t="shared" si="310"/>
        <v>0.6701170034058459</v>
      </c>
      <c r="I2240" s="2">
        <f t="shared" si="311"/>
        <v>40.123955509661052</v>
      </c>
    </row>
    <row r="2241" spans="1:9" ht="13.5" x14ac:dyDescent="0.25">
      <c r="A2241" s="3">
        <f>TITRES_STAT!B2244</f>
        <v>45567</v>
      </c>
      <c r="B2241" s="5">
        <f>TITRES_STAT!D2244</f>
        <v>3.2612999999999999</v>
      </c>
      <c r="C2241" s="2">
        <f t="shared" si="306"/>
        <v>9.300000000000086E-3</v>
      </c>
      <c r="D2241" s="2">
        <f t="shared" si="307"/>
        <v>9.300000000000086E-3</v>
      </c>
      <c r="E2241" s="2">
        <f t="shared" si="308"/>
        <v>0</v>
      </c>
      <c r="F2241" s="2">
        <f t="shared" si="314"/>
        <v>8.1932049794069262E-3</v>
      </c>
      <c r="G2241" s="2">
        <f t="shared" si="314"/>
        <v>1.1235230902746448E-2</v>
      </c>
      <c r="H2241" s="2">
        <f t="shared" si="310"/>
        <v>0.72924224257857495</v>
      </c>
      <c r="I2241" s="2">
        <f t="shared" si="311"/>
        <v>42.171202196122557</v>
      </c>
    </row>
    <row r="2242" spans="1:9" ht="13.5" x14ac:dyDescent="0.25">
      <c r="A2242" s="3">
        <f>TITRES_STAT!B2245</f>
        <v>45568</v>
      </c>
      <c r="B2242" s="5">
        <f>TITRES_STAT!D2245</f>
        <v>3.2427999999999999</v>
      </c>
      <c r="C2242" s="2">
        <f t="shared" si="306"/>
        <v>-1.8499999999999961E-2</v>
      </c>
      <c r="D2242" s="2">
        <f t="shared" si="307"/>
        <v>0</v>
      </c>
      <c r="E2242" s="2">
        <f t="shared" si="308"/>
        <v>1.8499999999999961E-2</v>
      </c>
      <c r="F2242" s="2">
        <f t="shared" si="314"/>
        <v>7.6079760523064316E-3</v>
      </c>
      <c r="G2242" s="2">
        <f t="shared" si="314"/>
        <v>1.1754142981121698E-2</v>
      </c>
      <c r="H2242" s="2">
        <f t="shared" si="310"/>
        <v>0.64725910383475715</v>
      </c>
      <c r="I2242" s="2">
        <f t="shared" si="311"/>
        <v>39.29309616975025</v>
      </c>
    </row>
    <row r="2243" spans="1:9" ht="13.5" x14ac:dyDescent="0.25">
      <c r="A2243" s="3">
        <f>TITRES_STAT!B2246</f>
        <v>45569</v>
      </c>
      <c r="B2243" s="5">
        <f>TITRES_STAT!D2246</f>
        <v>3.2890999999999999</v>
      </c>
      <c r="C2243" s="2">
        <f t="shared" ref="C2243:C2306" si="315">B2243-B2242</f>
        <v>4.6300000000000008E-2</v>
      </c>
      <c r="D2243" s="2">
        <f t="shared" ref="D2243:D2306" si="316">IF(C2243&gt;0,C2243,0)</f>
        <v>4.6300000000000008E-2</v>
      </c>
      <c r="E2243" s="2">
        <f t="shared" ref="E2243:E2306" si="317">IF(C2243&lt;0,-C2243,0)</f>
        <v>0</v>
      </c>
      <c r="F2243" s="2">
        <f t="shared" si="314"/>
        <v>1.0371692048570259E-2</v>
      </c>
      <c r="G2243" s="2">
        <f t="shared" si="314"/>
        <v>1.0914561339613006E-2</v>
      </c>
      <c r="H2243" s="2">
        <f t="shared" si="310"/>
        <v>0.95026192311802105</v>
      </c>
      <c r="I2243" s="2">
        <f t="shared" si="311"/>
        <v>48.724835974788981</v>
      </c>
    </row>
    <row r="2244" spans="1:9" ht="13.5" x14ac:dyDescent="0.25">
      <c r="A2244" s="3">
        <f>TITRES_STAT!B2247</f>
        <v>45572</v>
      </c>
      <c r="B2244" s="5">
        <f>TITRES_STAT!D2247</f>
        <v>3.3538999999999999</v>
      </c>
      <c r="C2244" s="2">
        <f t="shared" si="315"/>
        <v>6.4799999999999969E-2</v>
      </c>
      <c r="D2244" s="2">
        <f t="shared" si="316"/>
        <v>6.4799999999999969E-2</v>
      </c>
      <c r="E2244" s="2">
        <f t="shared" si="317"/>
        <v>0</v>
      </c>
      <c r="F2244" s="2">
        <f t="shared" si="314"/>
        <v>1.4259428330815239E-2</v>
      </c>
      <c r="G2244" s="2">
        <f t="shared" si="314"/>
        <v>1.0134949815354935E-2</v>
      </c>
      <c r="H2244" s="2">
        <f t="shared" si="310"/>
        <v>1.4069559880021825</v>
      </c>
      <c r="I2244" s="2">
        <f t="shared" si="311"/>
        <v>58.453748012649854</v>
      </c>
    </row>
    <row r="2245" spans="1:9" ht="13.5" x14ac:dyDescent="0.25">
      <c r="A2245" s="3">
        <f>TITRES_STAT!B2248</f>
        <v>45573</v>
      </c>
      <c r="B2245" s="5">
        <f>TITRES_STAT!D2248</f>
        <v>3.2890999999999999</v>
      </c>
      <c r="C2245" s="2">
        <f t="shared" si="315"/>
        <v>-6.4799999999999969E-2</v>
      </c>
      <c r="D2245" s="2">
        <f t="shared" si="316"/>
        <v>0</v>
      </c>
      <c r="E2245" s="2">
        <f t="shared" si="317"/>
        <v>6.4799999999999969E-2</v>
      </c>
      <c r="F2245" s="2">
        <f t="shared" si="314"/>
        <v>1.3240897735757009E-2</v>
      </c>
      <c r="G2245" s="2">
        <f t="shared" si="314"/>
        <v>1.4039596257115294E-2</v>
      </c>
      <c r="H2245" s="2">
        <f t="shared" si="310"/>
        <v>0.94311100499392897</v>
      </c>
      <c r="I2245" s="2">
        <f t="shared" si="311"/>
        <v>48.536136256244177</v>
      </c>
    </row>
    <row r="2246" spans="1:9" ht="13.5" x14ac:dyDescent="0.25">
      <c r="A2246" s="3">
        <f>TITRES_STAT!B2249</f>
        <v>45574</v>
      </c>
      <c r="B2246" s="5">
        <f>TITRES_STAT!D2249</f>
        <v>3.2890999999999999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1.2295119326060078E-2</v>
      </c>
      <c r="G2246" s="2">
        <f t="shared" si="314"/>
        <v>1.3036767953035629E-2</v>
      </c>
      <c r="H2246" s="2">
        <f t="shared" si="310"/>
        <v>0.94311100499392897</v>
      </c>
      <c r="I2246" s="2">
        <f t="shared" si="311"/>
        <v>48.536136256244177</v>
      </c>
    </row>
    <row r="2247" spans="1:9" ht="13.5" x14ac:dyDescent="0.25">
      <c r="A2247" s="3">
        <f>TITRES_STAT!B2250</f>
        <v>45575</v>
      </c>
      <c r="B2247" s="5">
        <f>TITRES_STAT!D2250</f>
        <v>3.1964000000000001</v>
      </c>
      <c r="C2247" s="2">
        <f t="shared" si="315"/>
        <v>-9.2699999999999783E-2</v>
      </c>
      <c r="D2247" s="2">
        <f t="shared" si="316"/>
        <v>0</v>
      </c>
      <c r="E2247" s="2">
        <f t="shared" si="317"/>
        <v>9.2699999999999783E-2</v>
      </c>
      <c r="F2247" s="2">
        <f t="shared" si="314"/>
        <v>1.1416896517055786E-2</v>
      </c>
      <c r="G2247" s="2">
        <f t="shared" si="314"/>
        <v>1.8726998813533069E-2</v>
      </c>
      <c r="H2247" s="2">
        <f t="shared" si="310"/>
        <v>0.60964902228782991</v>
      </c>
      <c r="I2247" s="2">
        <f t="shared" si="311"/>
        <v>37.874655520948423</v>
      </c>
    </row>
    <row r="2248" spans="1:9" ht="13.5" x14ac:dyDescent="0.25">
      <c r="A2248" s="3">
        <f>TITRES_STAT!B2251</f>
        <v>45576</v>
      </c>
      <c r="B2248" s="5">
        <f>TITRES_STAT!D2251</f>
        <v>3.2797999999999998</v>
      </c>
      <c r="C2248" s="2">
        <f t="shared" si="315"/>
        <v>8.3399999999999697E-2</v>
      </c>
      <c r="D2248" s="2">
        <f t="shared" si="316"/>
        <v>8.3399999999999697E-2</v>
      </c>
      <c r="E2248" s="2">
        <f t="shared" si="317"/>
        <v>0</v>
      </c>
      <c r="F2248" s="2">
        <f t="shared" si="314"/>
        <v>1.6558546765837494E-2</v>
      </c>
      <c r="G2248" s="2">
        <f t="shared" si="314"/>
        <v>1.7389356041137848E-2</v>
      </c>
      <c r="H2248" s="2">
        <f t="shared" si="310"/>
        <v>0.95222311433874174</v>
      </c>
      <c r="I2248" s="2">
        <f t="shared" si="311"/>
        <v>48.776346686238234</v>
      </c>
    </row>
    <row r="2249" spans="1:9" ht="13.5" x14ac:dyDescent="0.25">
      <c r="A2249" s="3">
        <f>TITRES_STAT!B2252</f>
        <v>45579</v>
      </c>
      <c r="B2249" s="5">
        <f>TITRES_STAT!D2252</f>
        <v>3.2797999999999998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1.5375793425420531E-2</v>
      </c>
      <c r="G2249" s="2">
        <f t="shared" si="314"/>
        <v>1.6147259181056573E-2</v>
      </c>
      <c r="H2249" s="2">
        <f t="shared" si="310"/>
        <v>0.95222311433874174</v>
      </c>
      <c r="I2249" s="2">
        <f t="shared" si="311"/>
        <v>48.776346686238234</v>
      </c>
    </row>
    <row r="2250" spans="1:9" ht="13.5" x14ac:dyDescent="0.25">
      <c r="A2250" s="3">
        <f>TITRES_STAT!B2253</f>
        <v>45581</v>
      </c>
      <c r="B2250" s="5">
        <f>TITRES_STAT!D2253</f>
        <v>3.2427999999999999</v>
      </c>
      <c r="C2250" s="2">
        <f t="shared" si="315"/>
        <v>-3.6999999999999922E-2</v>
      </c>
      <c r="D2250" s="2">
        <f t="shared" si="316"/>
        <v>0</v>
      </c>
      <c r="E2250" s="2">
        <f t="shared" si="317"/>
        <v>3.6999999999999922E-2</v>
      </c>
      <c r="F2250" s="2">
        <f t="shared" si="314"/>
        <v>1.4277522466461922E-2</v>
      </c>
      <c r="G2250" s="2">
        <f t="shared" si="314"/>
        <v>1.7636740668123953E-2</v>
      </c>
      <c r="H2250" s="2">
        <f t="shared" si="310"/>
        <v>0.80953293667614168</v>
      </c>
      <c r="I2250" s="2">
        <f t="shared" si="311"/>
        <v>44.737120848606395</v>
      </c>
    </row>
    <row r="2251" spans="1:9" ht="13.5" x14ac:dyDescent="0.25">
      <c r="A2251" s="3">
        <f>TITRES_STAT!B2254</f>
        <v>45582</v>
      </c>
      <c r="B2251" s="5">
        <f>TITRES_STAT!D2254</f>
        <v>3.2427999999999999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1.3257699433143214E-2</v>
      </c>
      <c r="G2251" s="2">
        <f t="shared" si="314"/>
        <v>1.6376973477543671E-2</v>
      </c>
      <c r="H2251" s="2">
        <f t="shared" si="310"/>
        <v>0.80953293667614179</v>
      </c>
      <c r="I2251" s="2">
        <f t="shared" si="311"/>
        <v>44.737120848606402</v>
      </c>
    </row>
    <row r="2252" spans="1:9" ht="13.5" x14ac:dyDescent="0.25">
      <c r="A2252" s="3">
        <f>TITRES_STAT!B2255</f>
        <v>45583</v>
      </c>
      <c r="B2252" s="5">
        <f>TITRES_STAT!D2255</f>
        <v>3.2612999999999999</v>
      </c>
      <c r="C2252" s="2">
        <f t="shared" si="315"/>
        <v>1.8499999999999961E-2</v>
      </c>
      <c r="D2252" s="2">
        <f t="shared" si="316"/>
        <v>1.8499999999999961E-2</v>
      </c>
      <c r="E2252" s="2">
        <f t="shared" si="317"/>
        <v>0</v>
      </c>
      <c r="F2252" s="2">
        <f t="shared" si="314"/>
        <v>1.363214947363298E-2</v>
      </c>
      <c r="G2252" s="2">
        <f t="shared" si="314"/>
        <v>1.5207189657719123E-2</v>
      </c>
      <c r="H2252" s="2">
        <f t="shared" si="310"/>
        <v>0.89642792524214632</v>
      </c>
      <c r="I2252" s="2">
        <f t="shared" si="311"/>
        <v>47.269285234116424</v>
      </c>
    </row>
    <row r="2253" spans="1:9" ht="13.5" x14ac:dyDescent="0.25">
      <c r="A2253" s="3">
        <f>TITRES_STAT!B2256</f>
        <v>45586</v>
      </c>
      <c r="B2253" s="5">
        <f>TITRES_STAT!D2256</f>
        <v>3.2612999999999999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1.2658424511230625E-2</v>
      </c>
      <c r="G2253" s="2">
        <f t="shared" si="318"/>
        <v>1.41209618250249E-2</v>
      </c>
      <c r="H2253" s="2">
        <f t="shared" si="310"/>
        <v>0.89642792524214643</v>
      </c>
      <c r="I2253" s="2">
        <f t="shared" si="311"/>
        <v>47.269285234116431</v>
      </c>
    </row>
    <row r="2254" spans="1:9" ht="13.5" x14ac:dyDescent="0.25">
      <c r="A2254" s="3">
        <f>TITRES_STAT!B2257</f>
        <v>45587</v>
      </c>
      <c r="B2254" s="5">
        <f>TITRES_STAT!D2257</f>
        <v>3.2427999999999999</v>
      </c>
      <c r="C2254" s="2">
        <f t="shared" si="315"/>
        <v>-1.8499999999999961E-2</v>
      </c>
      <c r="D2254" s="2">
        <f t="shared" si="316"/>
        <v>0</v>
      </c>
      <c r="E2254" s="2">
        <f t="shared" si="317"/>
        <v>1.8499999999999961E-2</v>
      </c>
      <c r="F2254" s="2">
        <f t="shared" si="318"/>
        <v>1.1754251331857009E-2</v>
      </c>
      <c r="G2254" s="2">
        <f t="shared" si="318"/>
        <v>1.4433750266094548E-2</v>
      </c>
      <c r="H2254" s="2">
        <f t="shared" si="310"/>
        <v>0.81435878515012217</v>
      </c>
      <c r="I2254" s="2">
        <f t="shared" si="311"/>
        <v>44.884109571676653</v>
      </c>
    </row>
    <row r="2255" spans="1:9" ht="13.5" x14ac:dyDescent="0.25">
      <c r="A2255" s="3">
        <f>TITRES_STAT!B2258</f>
        <v>45588</v>
      </c>
      <c r="B2255" s="5">
        <f>TITRES_STAT!D2258</f>
        <v>3.1501000000000001</v>
      </c>
      <c r="C2255" s="2">
        <f t="shared" si="315"/>
        <v>-9.2699999999999783E-2</v>
      </c>
      <c r="D2255" s="2">
        <f t="shared" si="316"/>
        <v>0</v>
      </c>
      <c r="E2255" s="2">
        <f t="shared" si="317"/>
        <v>9.2699999999999783E-2</v>
      </c>
      <c r="F2255" s="2">
        <f t="shared" si="318"/>
        <v>1.0914661951010081E-2</v>
      </c>
      <c r="G2255" s="2">
        <f t="shared" si="318"/>
        <v>2.0024196675659207E-2</v>
      </c>
      <c r="H2255" s="2">
        <f t="shared" si="310"/>
        <v>0.54507364903569921</v>
      </c>
      <c r="I2255" s="2">
        <f t="shared" si="311"/>
        <v>35.278166149289191</v>
      </c>
    </row>
    <row r="2256" spans="1:9" ht="13.5" x14ac:dyDescent="0.25">
      <c r="A2256" s="3">
        <f>TITRES_STAT!B2259</f>
        <v>45589</v>
      </c>
      <c r="B2256" s="5">
        <f>TITRES_STAT!D2259</f>
        <v>3.2242000000000002</v>
      </c>
      <c r="C2256" s="2">
        <f t="shared" si="315"/>
        <v>7.4100000000000055E-2</v>
      </c>
      <c r="D2256" s="2">
        <f t="shared" si="316"/>
        <v>7.4100000000000055E-2</v>
      </c>
      <c r="E2256" s="2">
        <f t="shared" si="317"/>
        <v>0</v>
      </c>
      <c r="F2256" s="2">
        <f t="shared" si="318"/>
        <v>1.5427900383080794E-2</v>
      </c>
      <c r="G2256" s="2">
        <f t="shared" si="318"/>
        <v>1.8593896913112119E-2</v>
      </c>
      <c r="H2256" s="2">
        <f t="shared" si="310"/>
        <v>0.82972926305734684</v>
      </c>
      <c r="I2256" s="2">
        <f t="shared" si="311"/>
        <v>45.347105706279663</v>
      </c>
    </row>
    <row r="2257" spans="1:9" ht="13.5" x14ac:dyDescent="0.25">
      <c r="A2257" s="3">
        <f>TITRES_STAT!B2260</f>
        <v>45590</v>
      </c>
      <c r="B2257" s="5">
        <f>TITRES_STAT!D2260</f>
        <v>3.2242000000000002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1.4325907498575024E-2</v>
      </c>
      <c r="G2257" s="2">
        <f t="shared" si="318"/>
        <v>1.7265761419318397E-2</v>
      </c>
      <c r="H2257" s="2">
        <f t="shared" ref="H2257:H2320" si="319">F2257/G2257</f>
        <v>0.82972926305734684</v>
      </c>
      <c r="I2257" s="2">
        <f t="shared" ref="I2257:I2320" si="320">IF(G2257=0,100,100-(100/(1+H2257)))</f>
        <v>45.347105706279663</v>
      </c>
    </row>
    <row r="2258" spans="1:9" ht="13.5" x14ac:dyDescent="0.25">
      <c r="A2258" s="3">
        <f>TITRES_STAT!B2261</f>
        <v>45593</v>
      </c>
      <c r="B2258" s="5">
        <f>TITRES_STAT!D2261</f>
        <v>3.2057000000000002</v>
      </c>
      <c r="C2258" s="2">
        <f t="shared" si="315"/>
        <v>-1.8499999999999961E-2</v>
      </c>
      <c r="D2258" s="2">
        <f t="shared" si="316"/>
        <v>0</v>
      </c>
      <c r="E2258" s="2">
        <f t="shared" si="317"/>
        <v>1.8499999999999961E-2</v>
      </c>
      <c r="F2258" s="2">
        <f t="shared" si="318"/>
        <v>1.3302628391533951E-2</v>
      </c>
      <c r="G2258" s="2">
        <f t="shared" si="318"/>
        <v>1.735392131793851E-2</v>
      </c>
      <c r="H2258" s="2">
        <f t="shared" si="319"/>
        <v>0.7665488478262954</v>
      </c>
      <c r="I2258" s="2">
        <f t="shared" si="320"/>
        <v>43.392451262783879</v>
      </c>
    </row>
    <row r="2259" spans="1:9" ht="13.5" x14ac:dyDescent="0.25">
      <c r="A2259" s="3">
        <f>TITRES_STAT!B2262</f>
        <v>45594</v>
      </c>
      <c r="B2259" s="5">
        <f>TITRES_STAT!D2262</f>
        <v>3.2057000000000002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1.2352440649281525E-2</v>
      </c>
      <c r="G2259" s="2">
        <f t="shared" si="318"/>
        <v>1.611435550951433E-2</v>
      </c>
      <c r="H2259" s="2">
        <f t="shared" si="319"/>
        <v>0.7665488478262954</v>
      </c>
      <c r="I2259" s="2">
        <f t="shared" si="320"/>
        <v>43.392451262783879</v>
      </c>
    </row>
    <row r="2260" spans="1:9" ht="13.5" x14ac:dyDescent="0.25">
      <c r="A2260" s="3">
        <f>TITRES_STAT!B2263</f>
        <v>45595</v>
      </c>
      <c r="B2260" s="5">
        <f>TITRES_STAT!D2263</f>
        <v>3.1686000000000001</v>
      </c>
      <c r="C2260" s="2">
        <f t="shared" si="315"/>
        <v>-3.7100000000000133E-2</v>
      </c>
      <c r="D2260" s="2">
        <f t="shared" si="316"/>
        <v>0</v>
      </c>
      <c r="E2260" s="2">
        <f t="shared" si="317"/>
        <v>3.7100000000000133E-2</v>
      </c>
      <c r="F2260" s="2">
        <f t="shared" si="318"/>
        <v>1.1470123460047129E-2</v>
      </c>
      <c r="G2260" s="2">
        <f t="shared" si="318"/>
        <v>1.7613330115977602E-2</v>
      </c>
      <c r="H2260" s="2">
        <f t="shared" si="319"/>
        <v>0.65121833205421054</v>
      </c>
      <c r="I2260" s="2">
        <f t="shared" si="320"/>
        <v>39.43865686399311</v>
      </c>
    </row>
    <row r="2261" spans="1:9" ht="13.5" x14ac:dyDescent="0.25">
      <c r="A2261" s="3">
        <f>TITRES_STAT!B2264</f>
        <v>45596</v>
      </c>
      <c r="B2261" s="5">
        <f>TITRES_STAT!D2264</f>
        <v>3.1871999999999998</v>
      </c>
      <c r="C2261" s="2">
        <f t="shared" si="315"/>
        <v>1.8599999999999728E-2</v>
      </c>
      <c r="D2261" s="2">
        <f t="shared" si="316"/>
        <v>1.8599999999999728E-2</v>
      </c>
      <c r="E2261" s="2">
        <f t="shared" si="317"/>
        <v>0</v>
      </c>
      <c r="F2261" s="2">
        <f t="shared" si="318"/>
        <v>1.197940035575803E-2</v>
      </c>
      <c r="G2261" s="2">
        <f t="shared" si="318"/>
        <v>1.6355235107693489E-2</v>
      </c>
      <c r="H2261" s="2">
        <f t="shared" si="319"/>
        <v>0.7324505136659839</v>
      </c>
      <c r="I2261" s="2">
        <f t="shared" si="320"/>
        <v>42.27829354363886</v>
      </c>
    </row>
    <row r="2262" spans="1:9" ht="13.5" x14ac:dyDescent="0.25">
      <c r="A2262" s="3">
        <f>TITRES_STAT!B2265</f>
        <v>45597</v>
      </c>
      <c r="B2262" s="5">
        <f>TITRES_STAT!D2265</f>
        <v>3.1871999999999998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1.1123728901775315E-2</v>
      </c>
      <c r="G2262" s="2">
        <f t="shared" si="318"/>
        <v>1.5187004028572525E-2</v>
      </c>
      <c r="H2262" s="2">
        <f t="shared" si="319"/>
        <v>0.73245051366598402</v>
      </c>
      <c r="I2262" s="2">
        <f t="shared" si="320"/>
        <v>42.27829354363886</v>
      </c>
    </row>
    <row r="2263" spans="1:9" ht="13.5" x14ac:dyDescent="0.25">
      <c r="A2263" s="3">
        <f>TITRES_STAT!B2266</f>
        <v>45600</v>
      </c>
      <c r="B2263" s="5">
        <f>TITRES_STAT!D2266</f>
        <v>3.1871999999999998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1.0329176837362794E-2</v>
      </c>
      <c r="G2263" s="2">
        <f t="shared" si="318"/>
        <v>1.4102218026531629E-2</v>
      </c>
      <c r="H2263" s="2">
        <f t="shared" si="319"/>
        <v>0.73245051366598424</v>
      </c>
      <c r="I2263" s="2">
        <f t="shared" si="320"/>
        <v>42.278293543638867</v>
      </c>
    </row>
    <row r="2264" spans="1:9" ht="13.5" x14ac:dyDescent="0.25">
      <c r="A2264" s="3">
        <f>TITRES_STAT!B2267</f>
        <v>45601</v>
      </c>
      <c r="B2264" s="5">
        <f>TITRES_STAT!D2267</f>
        <v>3.2427999999999999</v>
      </c>
      <c r="C2264" s="2">
        <f t="shared" si="315"/>
        <v>5.5600000000000094E-2</v>
      </c>
      <c r="D2264" s="2">
        <f t="shared" si="316"/>
        <v>5.5600000000000094E-2</v>
      </c>
      <c r="E2264" s="2">
        <f t="shared" si="317"/>
        <v>0</v>
      </c>
      <c r="F2264" s="2">
        <f t="shared" si="318"/>
        <v>1.3562807063265458E-2</v>
      </c>
      <c r="G2264" s="2">
        <f t="shared" si="318"/>
        <v>1.3094916738922227E-2</v>
      </c>
      <c r="H2264" s="2">
        <f t="shared" si="319"/>
        <v>1.0357306834149249</v>
      </c>
      <c r="I2264" s="2">
        <f t="shared" si="320"/>
        <v>50.877588664011945</v>
      </c>
    </row>
    <row r="2265" spans="1:9" ht="13.5" x14ac:dyDescent="0.25">
      <c r="A2265" s="3">
        <f>TITRES_STAT!B2268</f>
        <v>45602</v>
      </c>
      <c r="B2265" s="5">
        <f>TITRES_STAT!D2268</f>
        <v>3.2242000000000002</v>
      </c>
      <c r="C2265" s="2">
        <f t="shared" si="315"/>
        <v>-1.8599999999999728E-2</v>
      </c>
      <c r="D2265" s="2">
        <f t="shared" si="316"/>
        <v>0</v>
      </c>
      <c r="E2265" s="2">
        <f t="shared" si="317"/>
        <v>1.8599999999999728E-2</v>
      </c>
      <c r="F2265" s="2">
        <f t="shared" si="318"/>
        <v>1.2594035130175069E-2</v>
      </c>
      <c r="G2265" s="2">
        <f t="shared" si="318"/>
        <v>1.3488136971856333E-2</v>
      </c>
      <c r="H2265" s="2">
        <f t="shared" si="319"/>
        <v>0.93371198383091358</v>
      </c>
      <c r="I2265" s="2">
        <f t="shared" si="320"/>
        <v>48.28599044936977</v>
      </c>
    </row>
    <row r="2266" spans="1:9" ht="13.5" x14ac:dyDescent="0.25">
      <c r="A2266" s="3">
        <f>TITRES_STAT!B2269</f>
        <v>45603</v>
      </c>
      <c r="B2266" s="5">
        <f>TITRES_STAT!D2269</f>
        <v>3.2149999999999999</v>
      </c>
      <c r="C2266" s="2">
        <f t="shared" si="315"/>
        <v>-9.200000000000319E-3</v>
      </c>
      <c r="D2266" s="2">
        <f t="shared" si="316"/>
        <v>0</v>
      </c>
      <c r="E2266" s="2">
        <f t="shared" si="317"/>
        <v>9.200000000000319E-3</v>
      </c>
      <c r="F2266" s="2">
        <f t="shared" si="318"/>
        <v>1.1694461192305421E-2</v>
      </c>
      <c r="G2266" s="2">
        <f t="shared" si="318"/>
        <v>1.3181841473866618E-2</v>
      </c>
      <c r="H2266" s="2">
        <f t="shared" si="319"/>
        <v>0.88716445388074416</v>
      </c>
      <c r="I2266" s="2">
        <f t="shared" si="320"/>
        <v>47.01044744968511</v>
      </c>
    </row>
    <row r="2267" spans="1:9" ht="13.5" x14ac:dyDescent="0.25">
      <c r="A2267" s="3">
        <f>TITRES_STAT!B2270</f>
        <v>45604</v>
      </c>
      <c r="B2267" s="5">
        <f>TITRES_STAT!D2270</f>
        <v>3.2427999999999999</v>
      </c>
      <c r="C2267" s="2">
        <f t="shared" si="315"/>
        <v>2.7800000000000047E-2</v>
      </c>
      <c r="D2267" s="2">
        <f t="shared" si="316"/>
        <v>2.7800000000000047E-2</v>
      </c>
      <c r="E2267" s="2">
        <f t="shared" si="317"/>
        <v>0</v>
      </c>
      <c r="F2267" s="2">
        <f t="shared" si="318"/>
        <v>1.2844856821426467E-2</v>
      </c>
      <c r="G2267" s="2">
        <f t="shared" si="318"/>
        <v>1.2240281368590429E-2</v>
      </c>
      <c r="H2267" s="2">
        <f t="shared" si="319"/>
        <v>1.0493922839378045</v>
      </c>
      <c r="I2267" s="2">
        <f t="shared" si="320"/>
        <v>51.205047084565471</v>
      </c>
    </row>
    <row r="2268" spans="1:9" ht="13.5" x14ac:dyDescent="0.25">
      <c r="A2268" s="3">
        <f>TITRES_STAT!B2271</f>
        <v>45607</v>
      </c>
      <c r="B2268" s="5">
        <f>TITRES_STAT!D2271</f>
        <v>3.2057000000000002</v>
      </c>
      <c r="C2268" s="2">
        <f t="shared" si="315"/>
        <v>-3.7099999999999689E-2</v>
      </c>
      <c r="D2268" s="2">
        <f t="shared" si="316"/>
        <v>0</v>
      </c>
      <c r="E2268" s="2">
        <f t="shared" si="317"/>
        <v>3.7099999999999689E-2</v>
      </c>
      <c r="F2268" s="2">
        <f t="shared" si="318"/>
        <v>1.1927367048467433E-2</v>
      </c>
      <c r="G2268" s="2">
        <f t="shared" si="318"/>
        <v>1.4015975556548235E-2</v>
      </c>
      <c r="H2268" s="2">
        <f t="shared" si="319"/>
        <v>0.85098372213520246</v>
      </c>
      <c r="I2268" s="2">
        <f t="shared" si="320"/>
        <v>45.974673464634805</v>
      </c>
    </row>
    <row r="2269" spans="1:9" ht="13.5" x14ac:dyDescent="0.25">
      <c r="A2269" s="3">
        <f>TITRES_STAT!B2272</f>
        <v>45608</v>
      </c>
      <c r="B2269" s="5">
        <f>TITRES_STAT!D2272</f>
        <v>3.2057000000000002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1.1075412259291187E-2</v>
      </c>
      <c r="G2269" s="2">
        <f t="shared" si="321"/>
        <v>1.3014834445366217E-2</v>
      </c>
      <c r="H2269" s="2">
        <f t="shared" si="319"/>
        <v>0.85098372213520246</v>
      </c>
      <c r="I2269" s="2">
        <f t="shared" si="320"/>
        <v>45.974673464634805</v>
      </c>
    </row>
    <row r="2270" spans="1:9" ht="13.5" x14ac:dyDescent="0.25">
      <c r="A2270" s="3">
        <f>TITRES_STAT!B2273</f>
        <v>45609</v>
      </c>
      <c r="B2270" s="5">
        <f>TITRES_STAT!D2273</f>
        <v>3.2057000000000002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1.0284311383627532E-2</v>
      </c>
      <c r="G2270" s="2">
        <f t="shared" si="321"/>
        <v>1.2085203413554345E-2</v>
      </c>
      <c r="H2270" s="2">
        <f t="shared" si="319"/>
        <v>0.85098372213520257</v>
      </c>
      <c r="I2270" s="2">
        <f t="shared" si="320"/>
        <v>45.974673464634805</v>
      </c>
    </row>
    <row r="2271" spans="1:9" ht="13.5" x14ac:dyDescent="0.25">
      <c r="A2271" s="3">
        <f>TITRES_STAT!B2274</f>
        <v>45610</v>
      </c>
      <c r="B2271" s="5">
        <f>TITRES_STAT!D2274</f>
        <v>3.2705000000000002</v>
      </c>
      <c r="C2271" s="2">
        <f t="shared" si="315"/>
        <v>6.4799999999999969E-2</v>
      </c>
      <c r="D2271" s="2">
        <f t="shared" si="316"/>
        <v>6.4799999999999969E-2</v>
      </c>
      <c r="E2271" s="2">
        <f t="shared" si="317"/>
        <v>0</v>
      </c>
      <c r="F2271" s="2">
        <f t="shared" si="321"/>
        <v>1.4178289141939849E-2</v>
      </c>
      <c r="G2271" s="2">
        <f t="shared" si="321"/>
        <v>1.1221974598300462E-2</v>
      </c>
      <c r="H2271" s="2">
        <f t="shared" si="319"/>
        <v>1.2634397821651737</v>
      </c>
      <c r="I2271" s="2">
        <f t="shared" si="320"/>
        <v>55.819456392013464</v>
      </c>
    </row>
    <row r="2272" spans="1:9" ht="13.5" x14ac:dyDescent="0.25">
      <c r="A2272" s="3">
        <f>TITRES_STAT!B2275</f>
        <v>45611</v>
      </c>
      <c r="B2272" s="5">
        <f>TITRES_STAT!D2275</f>
        <v>3.2705000000000002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1.3165554203229859E-2</v>
      </c>
      <c r="G2272" s="2">
        <f t="shared" si="321"/>
        <v>1.0420404984136144E-2</v>
      </c>
      <c r="H2272" s="2">
        <f t="shared" si="319"/>
        <v>1.2634397821651737</v>
      </c>
      <c r="I2272" s="2">
        <f t="shared" si="320"/>
        <v>55.819456392013464</v>
      </c>
    </row>
    <row r="2273" spans="1:9" ht="13.5" x14ac:dyDescent="0.25">
      <c r="A2273" s="3">
        <f>TITRES_STAT!B2276</f>
        <v>45614</v>
      </c>
      <c r="B2273" s="5">
        <f>TITRES_STAT!D2276</f>
        <v>3.2890999999999999</v>
      </c>
      <c r="C2273" s="2">
        <f t="shared" si="315"/>
        <v>1.8599999999999728E-2</v>
      </c>
      <c r="D2273" s="2">
        <f t="shared" si="316"/>
        <v>1.8599999999999728E-2</v>
      </c>
      <c r="E2273" s="2">
        <f t="shared" si="317"/>
        <v>0</v>
      </c>
      <c r="F2273" s="2">
        <f t="shared" si="321"/>
        <v>1.3553728902999135E-2</v>
      </c>
      <c r="G2273" s="2">
        <f t="shared" si="321"/>
        <v>9.6760903424121334E-3</v>
      </c>
      <c r="H2273" s="2">
        <f t="shared" si="319"/>
        <v>1.4007443526638623</v>
      </c>
      <c r="I2273" s="2">
        <f t="shared" si="320"/>
        <v>58.346252115915568</v>
      </c>
    </row>
    <row r="2274" spans="1:9" ht="13.5" x14ac:dyDescent="0.25">
      <c r="A2274" s="3">
        <f>TITRES_STAT!B2277</f>
        <v>45615</v>
      </c>
      <c r="B2274" s="5">
        <f>TITRES_STAT!D2277</f>
        <v>3.2797999999999998</v>
      </c>
      <c r="C2274" s="2">
        <f t="shared" si="315"/>
        <v>-9.300000000000086E-3</v>
      </c>
      <c r="D2274" s="2">
        <f t="shared" si="316"/>
        <v>0</v>
      </c>
      <c r="E2274" s="2">
        <f t="shared" si="317"/>
        <v>9.300000000000086E-3</v>
      </c>
      <c r="F2274" s="2">
        <f t="shared" si="321"/>
        <v>1.2585605409927769E-2</v>
      </c>
      <c r="G2274" s="2">
        <f t="shared" si="321"/>
        <v>9.6492267465255587E-3</v>
      </c>
      <c r="H2274" s="2">
        <f t="shared" si="319"/>
        <v>1.3043123289085858</v>
      </c>
      <c r="I2274" s="2">
        <f t="shared" si="320"/>
        <v>56.603105080219756</v>
      </c>
    </row>
    <row r="2275" spans="1:9" ht="13.5" x14ac:dyDescent="0.25">
      <c r="A2275" s="3">
        <f>TITRES_STAT!B2278</f>
        <v>45616</v>
      </c>
      <c r="B2275" s="5">
        <f>TITRES_STAT!D2278</f>
        <v>3.2797999999999998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1.1686633594932928E-2</v>
      </c>
      <c r="G2275" s="2">
        <f t="shared" si="321"/>
        <v>8.9599962646308758E-3</v>
      </c>
      <c r="H2275" s="2">
        <f t="shared" si="319"/>
        <v>1.3043123289085858</v>
      </c>
      <c r="I2275" s="2">
        <f t="shared" si="320"/>
        <v>56.603105080219756</v>
      </c>
    </row>
    <row r="2276" spans="1:9" ht="13.5" x14ac:dyDescent="0.25">
      <c r="A2276" s="3">
        <f>TITRES_STAT!B2279</f>
        <v>45617</v>
      </c>
      <c r="B2276" s="5">
        <f>TITRES_STAT!D2279</f>
        <v>3.2427999999999999</v>
      </c>
      <c r="C2276" s="2">
        <f t="shared" si="315"/>
        <v>-3.6999999999999922E-2</v>
      </c>
      <c r="D2276" s="2">
        <f t="shared" si="316"/>
        <v>0</v>
      </c>
      <c r="E2276" s="2">
        <f t="shared" si="317"/>
        <v>3.6999999999999922E-2</v>
      </c>
      <c r="F2276" s="2">
        <f t="shared" si="321"/>
        <v>1.0851874052437718E-2</v>
      </c>
      <c r="G2276" s="2">
        <f t="shared" si="321"/>
        <v>1.0962853674300095E-2</v>
      </c>
      <c r="H2276" s="2">
        <f t="shared" si="319"/>
        <v>0.98987675789903651</v>
      </c>
      <c r="I2276" s="2">
        <f t="shared" si="320"/>
        <v>49.745631430168274</v>
      </c>
    </row>
    <row r="2277" spans="1:9" ht="13.5" x14ac:dyDescent="0.25">
      <c r="A2277" s="3">
        <f>TITRES_STAT!B2280</f>
        <v>45618</v>
      </c>
      <c r="B2277" s="5">
        <f>TITRES_STAT!D2280</f>
        <v>3.1594000000000002</v>
      </c>
      <c r="C2277" s="2">
        <f t="shared" si="315"/>
        <v>-8.3399999999999697E-2</v>
      </c>
      <c r="D2277" s="2">
        <f t="shared" si="316"/>
        <v>0</v>
      </c>
      <c r="E2277" s="2">
        <f t="shared" si="317"/>
        <v>8.3399999999999697E-2</v>
      </c>
      <c r="F2277" s="2">
        <f t="shared" si="321"/>
        <v>1.0076740191549308E-2</v>
      </c>
      <c r="G2277" s="2">
        <f t="shared" si="321"/>
        <v>1.6136935554707209E-2</v>
      </c>
      <c r="H2277" s="2">
        <f t="shared" si="319"/>
        <v>0.62445190769878756</v>
      </c>
      <c r="I2277" s="2">
        <f t="shared" si="320"/>
        <v>38.440775300229816</v>
      </c>
    </row>
    <row r="2278" spans="1:9" ht="13.5" x14ac:dyDescent="0.25">
      <c r="A2278" s="3">
        <f>TITRES_STAT!B2281</f>
        <v>45621</v>
      </c>
      <c r="B2278" s="5">
        <f>TITRES_STAT!D2281</f>
        <v>3.2705000000000002</v>
      </c>
      <c r="C2278" s="2">
        <f t="shared" si="315"/>
        <v>0.11109999999999998</v>
      </c>
      <c r="D2278" s="2">
        <f t="shared" si="316"/>
        <v>0.11109999999999998</v>
      </c>
      <c r="E2278" s="2">
        <f t="shared" si="317"/>
        <v>0</v>
      </c>
      <c r="F2278" s="2">
        <f t="shared" si="321"/>
        <v>1.7292687320724358E-2</v>
      </c>
      <c r="G2278" s="2">
        <f t="shared" si="321"/>
        <v>1.4984297300799551E-2</v>
      </c>
      <c r="H2278" s="2">
        <f t="shared" si="319"/>
        <v>1.1540539388391362</v>
      </c>
      <c r="I2278" s="2">
        <f t="shared" si="320"/>
        <v>53.575907178121994</v>
      </c>
    </row>
    <row r="2279" spans="1:9" ht="13.5" x14ac:dyDescent="0.25">
      <c r="A2279" s="3">
        <f>TITRES_STAT!B2282</f>
        <v>45622</v>
      </c>
      <c r="B2279" s="5">
        <f>TITRES_STAT!D2282</f>
        <v>3.2612999999999999</v>
      </c>
      <c r="C2279" s="2">
        <f t="shared" si="315"/>
        <v>-9.200000000000319E-3</v>
      </c>
      <c r="D2279" s="2">
        <f t="shared" si="316"/>
        <v>0</v>
      </c>
      <c r="E2279" s="2">
        <f t="shared" si="317"/>
        <v>9.200000000000319E-3</v>
      </c>
      <c r="F2279" s="2">
        <f t="shared" si="321"/>
        <v>1.6057495369244047E-2</v>
      </c>
      <c r="G2279" s="2">
        <f t="shared" si="321"/>
        <v>1.457113320788532E-2</v>
      </c>
      <c r="H2279" s="2">
        <f t="shared" si="319"/>
        <v>1.1020073140608149</v>
      </c>
      <c r="I2279" s="2">
        <f t="shared" si="320"/>
        <v>52.4264262397772</v>
      </c>
    </row>
    <row r="2280" spans="1:9" ht="13.5" x14ac:dyDescent="0.25">
      <c r="A2280" s="3">
        <f>TITRES_STAT!B2283</f>
        <v>45623</v>
      </c>
      <c r="B2280" s="5">
        <f>TITRES_STAT!D2283</f>
        <v>3.2149999999999999</v>
      </c>
      <c r="C2280" s="2">
        <f t="shared" si="315"/>
        <v>-4.6300000000000008E-2</v>
      </c>
      <c r="D2280" s="2">
        <f t="shared" si="316"/>
        <v>0</v>
      </c>
      <c r="E2280" s="2">
        <f t="shared" si="317"/>
        <v>4.6300000000000008E-2</v>
      </c>
      <c r="F2280" s="2">
        <f t="shared" si="321"/>
        <v>1.4910531414298043E-2</v>
      </c>
      <c r="G2280" s="2">
        <f t="shared" si="321"/>
        <v>1.6837480835893513E-2</v>
      </c>
      <c r="H2280" s="2">
        <f t="shared" si="319"/>
        <v>0.88555595457678737</v>
      </c>
      <c r="I2280" s="2">
        <f t="shared" si="320"/>
        <v>46.965243986914736</v>
      </c>
    </row>
    <row r="2281" spans="1:9" ht="13.5" x14ac:dyDescent="0.25">
      <c r="A2281" s="3">
        <f>TITRES_STAT!B2284</f>
        <v>45624</v>
      </c>
      <c r="B2281" s="5">
        <f>TITRES_STAT!D2284</f>
        <v>3.2334999999999998</v>
      </c>
      <c r="C2281" s="2">
        <f t="shared" si="315"/>
        <v>1.8499999999999961E-2</v>
      </c>
      <c r="D2281" s="2">
        <f t="shared" si="316"/>
        <v>1.8499999999999961E-2</v>
      </c>
      <c r="E2281" s="2">
        <f t="shared" si="317"/>
        <v>0</v>
      </c>
      <c r="F2281" s="2">
        <f t="shared" si="321"/>
        <v>1.5166922027562466E-2</v>
      </c>
      <c r="G2281" s="2">
        <f t="shared" si="321"/>
        <v>1.563480363332969E-2</v>
      </c>
      <c r="H2281" s="2">
        <f t="shared" si="319"/>
        <v>0.97007435355505123</v>
      </c>
      <c r="I2281" s="2">
        <f t="shared" si="320"/>
        <v>49.240494492226979</v>
      </c>
    </row>
    <row r="2282" spans="1:9" ht="13.5" x14ac:dyDescent="0.25">
      <c r="A2282" s="3">
        <f>TITRES_STAT!B2285</f>
        <v>45625</v>
      </c>
      <c r="B2282" s="5">
        <f>TITRES_STAT!D2285</f>
        <v>3.2427999999999999</v>
      </c>
      <c r="C2282" s="2">
        <f t="shared" si="315"/>
        <v>9.300000000000086E-3</v>
      </c>
      <c r="D2282" s="2">
        <f t="shared" si="316"/>
        <v>9.300000000000086E-3</v>
      </c>
      <c r="E2282" s="2">
        <f t="shared" si="317"/>
        <v>0</v>
      </c>
      <c r="F2282" s="2">
        <f t="shared" si="321"/>
        <v>1.4747856168450868E-2</v>
      </c>
      <c r="G2282" s="2">
        <f t="shared" si="321"/>
        <v>1.4518031945234712E-2</v>
      </c>
      <c r="H2282" s="2">
        <f t="shared" si="319"/>
        <v>1.0158302601952596</v>
      </c>
      <c r="I2282" s="2">
        <f t="shared" si="320"/>
        <v>50.392648639814695</v>
      </c>
    </row>
    <row r="2283" spans="1:9" ht="13.5" x14ac:dyDescent="0.25">
      <c r="A2283" s="3">
        <f>TITRES_STAT!B2286</f>
        <v>45628</v>
      </c>
      <c r="B2283" s="5">
        <f>TITRES_STAT!D2286</f>
        <v>3.2149999999999999</v>
      </c>
      <c r="C2283" s="2">
        <f t="shared" si="315"/>
        <v>-2.7800000000000047E-2</v>
      </c>
      <c r="D2283" s="2">
        <f t="shared" si="316"/>
        <v>0</v>
      </c>
      <c r="E2283" s="2">
        <f t="shared" si="317"/>
        <v>2.7800000000000047E-2</v>
      </c>
      <c r="F2283" s="2">
        <f t="shared" si="321"/>
        <v>1.3694437870704377E-2</v>
      </c>
      <c r="G2283" s="2">
        <f t="shared" si="321"/>
        <v>1.5466743949146522E-2</v>
      </c>
      <c r="H2283" s="2">
        <f t="shared" si="319"/>
        <v>0.885411817492463</v>
      </c>
      <c r="I2283" s="2">
        <f t="shared" si="320"/>
        <v>46.961189554334723</v>
      </c>
    </row>
    <row r="2284" spans="1:9" ht="13.5" x14ac:dyDescent="0.25">
      <c r="A2284" s="3">
        <f>TITRES_STAT!B2287</f>
        <v>45629</v>
      </c>
      <c r="B2284" s="5">
        <f>TITRES_STAT!D2287</f>
        <v>3.1964000000000001</v>
      </c>
      <c r="C2284" s="2">
        <f t="shared" si="315"/>
        <v>-1.8599999999999728E-2</v>
      </c>
      <c r="D2284" s="2">
        <f t="shared" si="316"/>
        <v>0</v>
      </c>
      <c r="E2284" s="2">
        <f t="shared" si="317"/>
        <v>1.8599999999999728E-2</v>
      </c>
      <c r="F2284" s="2">
        <f t="shared" si="321"/>
        <v>1.2716263737082636E-2</v>
      </c>
      <c r="G2284" s="2">
        <f t="shared" si="321"/>
        <v>1.5690547952778893E-2</v>
      </c>
      <c r="H2284" s="2">
        <f t="shared" si="319"/>
        <v>0.81044102317857591</v>
      </c>
      <c r="I2284" s="2">
        <f t="shared" si="320"/>
        <v>44.764839771233838</v>
      </c>
    </row>
    <row r="2285" spans="1:9" ht="13.5" x14ac:dyDescent="0.25">
      <c r="A2285" s="3">
        <f>TITRES_STAT!B2288</f>
        <v>45630</v>
      </c>
      <c r="B2285" s="5">
        <f>TITRES_STAT!D2288</f>
        <v>3.2149999999999999</v>
      </c>
      <c r="C2285" s="2">
        <f t="shared" si="315"/>
        <v>1.8599999999999728E-2</v>
      </c>
      <c r="D2285" s="2">
        <f t="shared" si="316"/>
        <v>1.8599999999999728E-2</v>
      </c>
      <c r="E2285" s="2">
        <f t="shared" si="317"/>
        <v>0</v>
      </c>
      <c r="F2285" s="2">
        <f t="shared" ref="F2285:G2300" si="322">((F2284*13)+D2285)/14</f>
        <v>1.3136530613005284E-2</v>
      </c>
      <c r="G2285" s="2">
        <f t="shared" si="322"/>
        <v>1.4569794527580402E-2</v>
      </c>
      <c r="H2285" s="2">
        <f t="shared" si="319"/>
        <v>0.90162771946701303</v>
      </c>
      <c r="I2285" s="2">
        <f t="shared" si="320"/>
        <v>47.413471639954885</v>
      </c>
    </row>
    <row r="2286" spans="1:9" ht="13.5" x14ac:dyDescent="0.25">
      <c r="A2286" s="3">
        <f>TITRES_STAT!B2289</f>
        <v>45631</v>
      </c>
      <c r="B2286" s="5">
        <f>TITRES_STAT!D2289</f>
        <v>3.2242000000000002</v>
      </c>
      <c r="C2286" s="2">
        <f t="shared" si="315"/>
        <v>9.200000000000319E-3</v>
      </c>
      <c r="D2286" s="2">
        <f t="shared" si="316"/>
        <v>9.200000000000319E-3</v>
      </c>
      <c r="E2286" s="2">
        <f t="shared" si="317"/>
        <v>0</v>
      </c>
      <c r="F2286" s="2">
        <f t="shared" si="322"/>
        <v>1.2855349854933501E-2</v>
      </c>
      <c r="G2286" s="2">
        <f t="shared" si="322"/>
        <v>1.3529094918467516E-2</v>
      </c>
      <c r="H2286" s="2">
        <f t="shared" si="319"/>
        <v>0.95020028556275871</v>
      </c>
      <c r="I2286" s="2">
        <f t="shared" si="320"/>
        <v>48.723215384442661</v>
      </c>
    </row>
    <row r="2287" spans="1:9" ht="13.5" x14ac:dyDescent="0.25">
      <c r="A2287" s="3">
        <f>TITRES_STAT!B2290</f>
        <v>45632</v>
      </c>
      <c r="B2287" s="5">
        <f>TITRES_STAT!D2290</f>
        <v>3.2149999999999999</v>
      </c>
      <c r="C2287" s="2">
        <f t="shared" si="315"/>
        <v>-9.200000000000319E-3</v>
      </c>
      <c r="D2287" s="2">
        <f t="shared" si="316"/>
        <v>0</v>
      </c>
      <c r="E2287" s="2">
        <f t="shared" si="317"/>
        <v>9.200000000000319E-3</v>
      </c>
      <c r="F2287" s="2">
        <f t="shared" si="322"/>
        <v>1.1937110579581108E-2</v>
      </c>
      <c r="G2287" s="2">
        <f t="shared" si="322"/>
        <v>1.3219873852862716E-2</v>
      </c>
      <c r="H2287" s="2">
        <f t="shared" si="319"/>
        <v>0.90296705645161424</v>
      </c>
      <c r="I2287" s="2">
        <f t="shared" si="320"/>
        <v>47.450482833651385</v>
      </c>
    </row>
    <row r="2288" spans="1:9" ht="13.5" x14ac:dyDescent="0.25">
      <c r="A2288" s="3">
        <f>TITRES_STAT!B2291</f>
        <v>45635</v>
      </c>
      <c r="B2288" s="5">
        <f>TITRES_STAT!D2291</f>
        <v>3.2242000000000002</v>
      </c>
      <c r="C2288" s="2">
        <f t="shared" si="315"/>
        <v>9.200000000000319E-3</v>
      </c>
      <c r="D2288" s="2">
        <f t="shared" si="316"/>
        <v>9.200000000000319E-3</v>
      </c>
      <c r="E2288" s="2">
        <f t="shared" si="317"/>
        <v>0</v>
      </c>
      <c r="F2288" s="2">
        <f t="shared" si="322"/>
        <v>1.1741602681039623E-2</v>
      </c>
      <c r="G2288" s="2">
        <f t="shared" si="322"/>
        <v>1.2275597149086808E-2</v>
      </c>
      <c r="H2288" s="2">
        <f t="shared" si="319"/>
        <v>0.95649951187206317</v>
      </c>
      <c r="I2288" s="2">
        <f t="shared" si="320"/>
        <v>48.888308229468613</v>
      </c>
    </row>
    <row r="2289" spans="1:9" ht="13.5" x14ac:dyDescent="0.25">
      <c r="A2289" s="3">
        <f>TITRES_STAT!B2292</f>
        <v>45636</v>
      </c>
      <c r="B2289" s="5">
        <f>TITRES_STAT!D2292</f>
        <v>3.2057000000000002</v>
      </c>
      <c r="C2289" s="2">
        <f t="shared" si="315"/>
        <v>-1.8499999999999961E-2</v>
      </c>
      <c r="D2289" s="2">
        <f t="shared" si="316"/>
        <v>0</v>
      </c>
      <c r="E2289" s="2">
        <f t="shared" si="317"/>
        <v>1.8499999999999961E-2</v>
      </c>
      <c r="F2289" s="2">
        <f t="shared" si="322"/>
        <v>1.0902916775251079E-2</v>
      </c>
      <c r="G2289" s="2">
        <f t="shared" si="322"/>
        <v>1.2720197352723462E-2</v>
      </c>
      <c r="H2289" s="2">
        <f t="shared" si="319"/>
        <v>0.85713424665669247</v>
      </c>
      <c r="I2289" s="2">
        <f t="shared" si="320"/>
        <v>46.153596499539496</v>
      </c>
    </row>
    <row r="2290" spans="1:9" ht="13.5" x14ac:dyDescent="0.25">
      <c r="A2290" s="3">
        <f>TITRES_STAT!B2293</f>
        <v>45637</v>
      </c>
      <c r="B2290" s="5">
        <f>TITRES_STAT!D2293</f>
        <v>3.2057000000000002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1.0124137005590287E-2</v>
      </c>
      <c r="G2290" s="2">
        <f t="shared" si="322"/>
        <v>1.181161182752893E-2</v>
      </c>
      <c r="H2290" s="2">
        <f t="shared" si="319"/>
        <v>0.85713424665669236</v>
      </c>
      <c r="I2290" s="2">
        <f t="shared" si="320"/>
        <v>46.153596499539496</v>
      </c>
    </row>
    <row r="2291" spans="1:9" ht="13.5" x14ac:dyDescent="0.25">
      <c r="A2291" s="3">
        <f>TITRES_STAT!B2294</f>
        <v>45638</v>
      </c>
      <c r="B2291" s="5">
        <f>TITRES_STAT!D2294</f>
        <v>3.2057000000000002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9.4009843623338394E-3</v>
      </c>
      <c r="G2291" s="2">
        <f t="shared" si="322"/>
        <v>1.096792526841972E-2</v>
      </c>
      <c r="H2291" s="2">
        <f t="shared" si="319"/>
        <v>0.85713424665669258</v>
      </c>
      <c r="I2291" s="2">
        <f t="shared" si="320"/>
        <v>46.153596499539503</v>
      </c>
    </row>
    <row r="2292" spans="1:9" ht="13.5" x14ac:dyDescent="0.25">
      <c r="A2292" s="3">
        <f>TITRES_STAT!B2295</f>
        <v>45639</v>
      </c>
      <c r="B2292" s="5">
        <f>TITRES_STAT!D2295</f>
        <v>3.1686000000000001</v>
      </c>
      <c r="C2292" s="2">
        <f t="shared" si="315"/>
        <v>-3.7100000000000133E-2</v>
      </c>
      <c r="D2292" s="2">
        <f t="shared" si="316"/>
        <v>0</v>
      </c>
      <c r="E2292" s="2">
        <f t="shared" si="317"/>
        <v>3.7100000000000133E-2</v>
      </c>
      <c r="F2292" s="2">
        <f t="shared" si="322"/>
        <v>8.7294854793099931E-3</v>
      </c>
      <c r="G2292" s="2">
        <f t="shared" si="322"/>
        <v>1.2834502034961179E-2</v>
      </c>
      <c r="H2292" s="2">
        <f t="shared" si="319"/>
        <v>0.68015770736806758</v>
      </c>
      <c r="I2292" s="2">
        <f t="shared" si="320"/>
        <v>40.481777656070193</v>
      </c>
    </row>
    <row r="2293" spans="1:9" ht="13.5" x14ac:dyDescent="0.25">
      <c r="A2293" s="3">
        <f>TITRES_STAT!B2296</f>
        <v>45642</v>
      </c>
      <c r="B2293" s="5">
        <f>TITRES_STAT!D2296</f>
        <v>3.2427999999999999</v>
      </c>
      <c r="C2293" s="2">
        <f t="shared" si="315"/>
        <v>7.4199999999999822E-2</v>
      </c>
      <c r="D2293" s="2">
        <f t="shared" si="316"/>
        <v>7.4199999999999822E-2</v>
      </c>
      <c r="E2293" s="2">
        <f t="shared" si="317"/>
        <v>0</v>
      </c>
      <c r="F2293" s="2">
        <f t="shared" si="322"/>
        <v>1.3405950802216408E-2</v>
      </c>
      <c r="G2293" s="2">
        <f t="shared" si="322"/>
        <v>1.1917751889606809E-2</v>
      </c>
      <c r="H2293" s="2">
        <f t="shared" si="319"/>
        <v>1.1248724529923653</v>
      </c>
      <c r="I2293" s="2">
        <f t="shared" si="320"/>
        <v>52.93835173063006</v>
      </c>
    </row>
    <row r="2294" spans="1:9" ht="13.5" x14ac:dyDescent="0.25">
      <c r="A2294" s="3">
        <f>TITRES_STAT!B2297</f>
        <v>45644</v>
      </c>
      <c r="B2294" s="5">
        <f>TITRES_STAT!D2297</f>
        <v>3.1501000000000001</v>
      </c>
      <c r="C2294" s="2">
        <f t="shared" si="315"/>
        <v>-9.2699999999999783E-2</v>
      </c>
      <c r="D2294" s="2">
        <f t="shared" si="316"/>
        <v>0</v>
      </c>
      <c r="E2294" s="2">
        <f t="shared" si="317"/>
        <v>9.2699999999999783E-2</v>
      </c>
      <c r="F2294" s="2">
        <f t="shared" si="322"/>
        <v>1.2448382887772379E-2</v>
      </c>
      <c r="G2294" s="2">
        <f t="shared" si="322"/>
        <v>1.7687912468920593E-2</v>
      </c>
      <c r="H2294" s="2">
        <f t="shared" si="319"/>
        <v>0.70377908696944402</v>
      </c>
      <c r="I2294" s="2">
        <f t="shared" si="320"/>
        <v>41.306944800060556</v>
      </c>
    </row>
    <row r="2295" spans="1:9" ht="13.5" x14ac:dyDescent="0.25">
      <c r="A2295" s="3">
        <f>TITRES_STAT!B2298</f>
        <v>45645</v>
      </c>
      <c r="B2295" s="5">
        <f>TITRES_STAT!D2298</f>
        <v>3.2334999999999998</v>
      </c>
      <c r="C2295" s="2">
        <f t="shared" si="315"/>
        <v>8.3399999999999697E-2</v>
      </c>
      <c r="D2295" s="2">
        <f t="shared" si="316"/>
        <v>8.3399999999999697E-2</v>
      </c>
      <c r="E2295" s="2">
        <f t="shared" si="317"/>
        <v>0</v>
      </c>
      <c r="F2295" s="2">
        <f t="shared" si="322"/>
        <v>1.7516355538645757E-2</v>
      </c>
      <c r="G2295" s="2">
        <f t="shared" si="322"/>
        <v>1.6424490149711979E-2</v>
      </c>
      <c r="H2295" s="2">
        <f t="shared" si="319"/>
        <v>1.066477886313745</v>
      </c>
      <c r="I2295" s="2">
        <f t="shared" si="320"/>
        <v>51.608482886606893</v>
      </c>
    </row>
    <row r="2296" spans="1:9" ht="13.5" x14ac:dyDescent="0.25">
      <c r="A2296" s="3">
        <f>TITRES_STAT!B2299</f>
        <v>45646</v>
      </c>
      <c r="B2296" s="5">
        <f>TITRES_STAT!D2299</f>
        <v>3.1964000000000001</v>
      </c>
      <c r="C2296" s="2">
        <f t="shared" si="315"/>
        <v>-3.7099999999999689E-2</v>
      </c>
      <c r="D2296" s="2">
        <f t="shared" si="316"/>
        <v>0</v>
      </c>
      <c r="E2296" s="2">
        <f t="shared" si="317"/>
        <v>3.7099999999999689E-2</v>
      </c>
      <c r="F2296" s="2">
        <f t="shared" si="322"/>
        <v>1.6265187285885347E-2</v>
      </c>
      <c r="G2296" s="2">
        <f t="shared" si="322"/>
        <v>1.7901312281875387E-2</v>
      </c>
      <c r="H2296" s="2">
        <f t="shared" si="319"/>
        <v>0.90860306941594593</v>
      </c>
      <c r="I2296" s="2">
        <f t="shared" si="320"/>
        <v>47.605659027572912</v>
      </c>
    </row>
    <row r="2297" spans="1:9" ht="13.5" x14ac:dyDescent="0.25">
      <c r="A2297" s="3">
        <f>TITRES_STAT!B2300</f>
        <v>45649</v>
      </c>
      <c r="B2297" s="5">
        <f>TITRES_STAT!D2300</f>
        <v>3.2149999999999999</v>
      </c>
      <c r="C2297" s="2">
        <f t="shared" si="315"/>
        <v>1.8599999999999728E-2</v>
      </c>
      <c r="D2297" s="2">
        <f t="shared" si="316"/>
        <v>1.8599999999999728E-2</v>
      </c>
      <c r="E2297" s="2">
        <f t="shared" si="317"/>
        <v>0</v>
      </c>
      <c r="F2297" s="2">
        <f t="shared" si="322"/>
        <v>1.6431959622607802E-2</v>
      </c>
      <c r="G2297" s="2">
        <f t="shared" si="322"/>
        <v>1.6622647118884289E-2</v>
      </c>
      <c r="H2297" s="2">
        <f t="shared" si="319"/>
        <v>0.98852845188177907</v>
      </c>
      <c r="I2297" s="2">
        <f t="shared" si="320"/>
        <v>49.711556852320491</v>
      </c>
    </row>
    <row r="2298" spans="1:9" ht="13.5" x14ac:dyDescent="0.25">
      <c r="A2298" s="3">
        <f>TITRES_STAT!B2301</f>
        <v>45650</v>
      </c>
      <c r="B2298" s="5">
        <f>TITRES_STAT!D2301</f>
        <v>3.2427999999999999</v>
      </c>
      <c r="C2298" s="2">
        <f t="shared" si="315"/>
        <v>2.7800000000000047E-2</v>
      </c>
      <c r="D2298" s="2">
        <f t="shared" si="316"/>
        <v>2.7800000000000047E-2</v>
      </c>
      <c r="E2298" s="2">
        <f t="shared" si="317"/>
        <v>0</v>
      </c>
      <c r="F2298" s="2">
        <f t="shared" si="322"/>
        <v>1.7243962506707247E-2</v>
      </c>
      <c r="G2298" s="2">
        <f t="shared" si="322"/>
        <v>1.5435315181821124E-2</v>
      </c>
      <c r="H2298" s="2">
        <f t="shared" si="319"/>
        <v>1.1171759244032962</v>
      </c>
      <c r="I2298" s="2">
        <f t="shared" si="320"/>
        <v>52.767269433132277</v>
      </c>
    </row>
    <row r="2299" spans="1:9" ht="13.5" x14ac:dyDescent="0.25">
      <c r="A2299" s="3">
        <f>TITRES_STAT!B2302</f>
        <v>45651</v>
      </c>
      <c r="B2299" s="5">
        <f>TITRES_STAT!D2302</f>
        <v>3.2519999999999998</v>
      </c>
      <c r="C2299" s="2">
        <f t="shared" si="315"/>
        <v>9.1999999999998749E-3</v>
      </c>
      <c r="D2299" s="2">
        <f t="shared" si="316"/>
        <v>9.1999999999998749E-3</v>
      </c>
      <c r="E2299" s="2">
        <f t="shared" si="317"/>
        <v>0</v>
      </c>
      <c r="F2299" s="2">
        <f t="shared" si="322"/>
        <v>1.6669393756228147E-2</v>
      </c>
      <c r="G2299" s="2">
        <f t="shared" si="322"/>
        <v>1.43327926688339E-2</v>
      </c>
      <c r="H2299" s="2">
        <f t="shared" si="319"/>
        <v>1.1630248299394643</v>
      </c>
      <c r="I2299" s="2">
        <f t="shared" si="320"/>
        <v>53.768445643410082</v>
      </c>
    </row>
    <row r="2300" spans="1:9" ht="13.5" x14ac:dyDescent="0.25">
      <c r="A2300" s="3">
        <f>TITRES_STAT!B2303</f>
        <v>45652</v>
      </c>
      <c r="B2300" s="5">
        <f>TITRES_STAT!D2303</f>
        <v>3.2612999999999999</v>
      </c>
      <c r="C2300" s="2">
        <f t="shared" si="315"/>
        <v>9.300000000000086E-3</v>
      </c>
      <c r="D2300" s="2">
        <f t="shared" si="316"/>
        <v>9.300000000000086E-3</v>
      </c>
      <c r="E2300" s="2">
        <f t="shared" si="317"/>
        <v>0</v>
      </c>
      <c r="F2300" s="2">
        <f t="shared" si="322"/>
        <v>1.6143008487926141E-2</v>
      </c>
      <c r="G2300" s="2">
        <f t="shared" si="322"/>
        <v>1.3309021763917194E-2</v>
      </c>
      <c r="H2300" s="2">
        <f t="shared" si="319"/>
        <v>1.2129372672372001</v>
      </c>
      <c r="I2300" s="2">
        <f t="shared" si="320"/>
        <v>54.811190773226194</v>
      </c>
    </row>
    <row r="2301" spans="1:9" ht="13.5" x14ac:dyDescent="0.25">
      <c r="A2301" s="3">
        <f>TITRES_STAT!B2304</f>
        <v>45653</v>
      </c>
      <c r="B2301" s="5">
        <f>TITRES_STAT!D2304</f>
        <v>3.2612999999999999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1.4989936453074273E-2</v>
      </c>
      <c r="G2301" s="2">
        <f t="shared" si="323"/>
        <v>1.2358377352208823E-2</v>
      </c>
      <c r="H2301" s="2">
        <f t="shared" si="319"/>
        <v>1.2129372672372001</v>
      </c>
      <c r="I2301" s="2">
        <f t="shared" si="320"/>
        <v>54.811190773226194</v>
      </c>
    </row>
    <row r="2302" spans="1:9" ht="13.5" x14ac:dyDescent="0.25">
      <c r="A2302" s="3">
        <f>TITRES_STAT!B2305</f>
        <v>45656</v>
      </c>
      <c r="B2302" s="5">
        <f>TITRES_STAT!D2305</f>
        <v>3.2982999999999998</v>
      </c>
      <c r="C2302" s="2">
        <f t="shared" si="315"/>
        <v>3.6999999999999922E-2</v>
      </c>
      <c r="D2302" s="2">
        <f t="shared" si="316"/>
        <v>3.6999999999999922E-2</v>
      </c>
      <c r="E2302" s="2">
        <f t="shared" si="317"/>
        <v>0</v>
      </c>
      <c r="F2302" s="2">
        <f t="shared" si="323"/>
        <v>1.656208384928325E-2</v>
      </c>
      <c r="G2302" s="2">
        <f t="shared" si="323"/>
        <v>1.1475636112765336E-2</v>
      </c>
      <c r="H2302" s="2">
        <f t="shared" si="319"/>
        <v>1.4432388485079115</v>
      </c>
      <c r="I2302" s="2">
        <f t="shared" si="320"/>
        <v>59.070722839451371</v>
      </c>
    </row>
    <row r="2303" spans="1:9" ht="13.5" x14ac:dyDescent="0.25">
      <c r="A2303" s="3">
        <f>TITRES_STAT!B2306</f>
        <v>45657</v>
      </c>
      <c r="B2303" s="5">
        <f>TITRES_STAT!D2306</f>
        <v>3.3169</v>
      </c>
      <c r="C2303" s="2">
        <f t="shared" si="315"/>
        <v>1.8600000000000172E-2</v>
      </c>
      <c r="D2303" s="2">
        <f t="shared" si="316"/>
        <v>1.8600000000000172E-2</v>
      </c>
      <c r="E2303" s="2">
        <f t="shared" si="317"/>
        <v>0</v>
      </c>
      <c r="F2303" s="2">
        <f t="shared" si="323"/>
        <v>1.6707649288620171E-2</v>
      </c>
      <c r="G2303" s="2">
        <f t="shared" si="323"/>
        <v>1.0655947818996384E-2</v>
      </c>
      <c r="H2303" s="2">
        <f t="shared" si="319"/>
        <v>1.5679177087218281</v>
      </c>
      <c r="I2303" s="2">
        <f t="shared" si="320"/>
        <v>61.057942137182181</v>
      </c>
    </row>
    <row r="2304" spans="1:9" ht="13.5" x14ac:dyDescent="0.25">
      <c r="A2304" s="3">
        <f>TITRES_STAT!B2307</f>
        <v>45659</v>
      </c>
      <c r="B2304" s="5">
        <f>TITRES_STAT!D2307</f>
        <v>3.2890999999999999</v>
      </c>
      <c r="C2304" s="2">
        <f t="shared" si="315"/>
        <v>-2.7800000000000047E-2</v>
      </c>
      <c r="D2304" s="2">
        <f t="shared" si="316"/>
        <v>0</v>
      </c>
      <c r="E2304" s="2">
        <f t="shared" si="317"/>
        <v>2.7800000000000047E-2</v>
      </c>
      <c r="F2304" s="2">
        <f t="shared" si="323"/>
        <v>1.5514245768004444E-2</v>
      </c>
      <c r="G2304" s="2">
        <f t="shared" si="323"/>
        <v>1.1880522974782358E-2</v>
      </c>
      <c r="H2304" s="2">
        <f t="shared" si="319"/>
        <v>1.3058554577887724</v>
      </c>
      <c r="I2304" s="2">
        <f t="shared" si="320"/>
        <v>56.632147230990711</v>
      </c>
    </row>
    <row r="2305" spans="1:9" ht="13.5" x14ac:dyDescent="0.25">
      <c r="A2305" s="3">
        <f>TITRES_STAT!B2308</f>
        <v>45660</v>
      </c>
      <c r="B2305" s="5">
        <f>TITRES_STAT!D2308</f>
        <v>3.2427999999999999</v>
      </c>
      <c r="C2305" s="2">
        <f t="shared" si="315"/>
        <v>-4.6300000000000008E-2</v>
      </c>
      <c r="D2305" s="2">
        <f t="shared" si="316"/>
        <v>0</v>
      </c>
      <c r="E2305" s="2">
        <f t="shared" si="317"/>
        <v>4.6300000000000008E-2</v>
      </c>
      <c r="F2305" s="2">
        <f t="shared" si="323"/>
        <v>1.4406085356004126E-2</v>
      </c>
      <c r="G2305" s="2">
        <f t="shared" si="323"/>
        <v>1.433905704801219E-2</v>
      </c>
      <c r="H2305" s="2">
        <f t="shared" si="319"/>
        <v>1.0046745269069997</v>
      </c>
      <c r="I2305" s="2">
        <f t="shared" si="320"/>
        <v>50.116590669563998</v>
      </c>
    </row>
    <row r="2306" spans="1:9" ht="13.5" x14ac:dyDescent="0.25">
      <c r="A2306" s="3">
        <f>TITRES_STAT!B2309</f>
        <v>45663</v>
      </c>
      <c r="B2306" s="5">
        <f>TITRES_STAT!D2309</f>
        <v>3.2427999999999999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1.3377079259146689E-2</v>
      </c>
      <c r="G2306" s="2">
        <f t="shared" si="323"/>
        <v>1.331483868743989E-2</v>
      </c>
      <c r="H2306" s="2">
        <f t="shared" si="319"/>
        <v>1.0046745269069997</v>
      </c>
      <c r="I2306" s="2">
        <f t="shared" si="320"/>
        <v>50.116590669563998</v>
      </c>
    </row>
    <row r="2307" spans="1:9" ht="13.5" x14ac:dyDescent="0.25">
      <c r="A2307" s="3">
        <f>TITRES_STAT!B2310</f>
        <v>45664</v>
      </c>
      <c r="B2307" s="5">
        <f>TITRES_STAT!D2310</f>
        <v>3.2334999999999998</v>
      </c>
      <c r="C2307" s="2">
        <f t="shared" ref="C2307:C2370" si="324">B2307-B2306</f>
        <v>-9.300000000000086E-3</v>
      </c>
      <c r="D2307" s="2">
        <f t="shared" ref="D2307:D2370" si="325">IF(C2307&gt;0,C2307,0)</f>
        <v>0</v>
      </c>
      <c r="E2307" s="2">
        <f t="shared" ref="E2307:E2370" si="326">IF(C2307&lt;0,-C2307,0)</f>
        <v>9.300000000000086E-3</v>
      </c>
      <c r="F2307" s="2">
        <f t="shared" si="323"/>
        <v>1.2421573597779068E-2</v>
      </c>
      <c r="G2307" s="2">
        <f t="shared" si="323"/>
        <v>1.3028064495479904E-2</v>
      </c>
      <c r="H2307" s="2">
        <f t="shared" si="319"/>
        <v>0.9534473522209489</v>
      </c>
      <c r="I2307" s="2">
        <f t="shared" si="320"/>
        <v>48.808448875621771</v>
      </c>
    </row>
    <row r="2308" spans="1:9" ht="13.5" x14ac:dyDescent="0.25">
      <c r="A2308" s="3">
        <f>TITRES_STAT!B2311</f>
        <v>45665</v>
      </c>
      <c r="B2308" s="5">
        <f>TITRES_STAT!D2311</f>
        <v>3.2242000000000002</v>
      </c>
      <c r="C2308" s="2">
        <f t="shared" si="324"/>
        <v>-9.2999999999996419E-3</v>
      </c>
      <c r="D2308" s="2">
        <f t="shared" si="325"/>
        <v>0</v>
      </c>
      <c r="E2308" s="2">
        <f t="shared" si="326"/>
        <v>9.2999999999996419E-3</v>
      </c>
      <c r="F2308" s="2">
        <f t="shared" si="323"/>
        <v>1.1534318340794849E-2</v>
      </c>
      <c r="G2308" s="2">
        <f t="shared" si="323"/>
        <v>1.2761774174374171E-2</v>
      </c>
      <c r="H2308" s="2">
        <f t="shared" si="319"/>
        <v>0.90381777511436678</v>
      </c>
      <c r="I2308" s="2">
        <f t="shared" si="320"/>
        <v>47.473964521634549</v>
      </c>
    </row>
    <row r="2309" spans="1:9" ht="13.5" x14ac:dyDescent="0.25">
      <c r="A2309" s="3">
        <f>TITRES_STAT!B2312</f>
        <v>45666</v>
      </c>
      <c r="B2309" s="5">
        <f>TITRES_STAT!D2312</f>
        <v>3.2242000000000002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1.0710438459309501E-2</v>
      </c>
      <c r="G2309" s="2">
        <f t="shared" si="323"/>
        <v>1.1850218876204589E-2</v>
      </c>
      <c r="H2309" s="2">
        <f t="shared" si="319"/>
        <v>0.90381777511436656</v>
      </c>
      <c r="I2309" s="2">
        <f t="shared" si="320"/>
        <v>47.473964521634549</v>
      </c>
    </row>
    <row r="2310" spans="1:9" ht="13.5" x14ac:dyDescent="0.25">
      <c r="A2310" s="3">
        <f>TITRES_STAT!B2313</f>
        <v>45667</v>
      </c>
      <c r="B2310" s="5">
        <f>TITRES_STAT!D2313</f>
        <v>3.2242000000000002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9.9454071407873938E-3</v>
      </c>
      <c r="G2310" s="2">
        <f t="shared" si="323"/>
        <v>1.1003774670761404E-2</v>
      </c>
      <c r="H2310" s="2">
        <f t="shared" si="319"/>
        <v>0.90381777511436656</v>
      </c>
      <c r="I2310" s="2">
        <f t="shared" si="320"/>
        <v>47.473964521634549</v>
      </c>
    </row>
    <row r="2311" spans="1:9" ht="13.5" x14ac:dyDescent="0.25">
      <c r="A2311" s="3">
        <f>TITRES_STAT!B2314</f>
        <v>45670</v>
      </c>
      <c r="B2311" s="5">
        <f>TITRES_STAT!D2314</f>
        <v>3.1964000000000001</v>
      </c>
      <c r="C2311" s="2">
        <f t="shared" si="324"/>
        <v>-2.7800000000000047E-2</v>
      </c>
      <c r="D2311" s="2">
        <f t="shared" si="325"/>
        <v>0</v>
      </c>
      <c r="E2311" s="2">
        <f t="shared" si="326"/>
        <v>2.7800000000000047E-2</v>
      </c>
      <c r="F2311" s="2">
        <f t="shared" si="323"/>
        <v>9.2350209164454387E-3</v>
      </c>
      <c r="G2311" s="2">
        <f t="shared" si="323"/>
        <v>1.2203505051421306E-2</v>
      </c>
      <c r="H2311" s="2">
        <f t="shared" si="319"/>
        <v>0.75675151339982138</v>
      </c>
      <c r="I2311" s="2">
        <f t="shared" si="320"/>
        <v>43.076753179240967</v>
      </c>
    </row>
    <row r="2312" spans="1:9" ht="13.5" x14ac:dyDescent="0.25">
      <c r="A2312" s="3">
        <f>TITRES_STAT!B2315</f>
        <v>45671</v>
      </c>
      <c r="B2312" s="5">
        <f>TITRES_STAT!D2315</f>
        <v>3.2242000000000002</v>
      </c>
      <c r="C2312" s="2">
        <f t="shared" si="324"/>
        <v>2.7800000000000047E-2</v>
      </c>
      <c r="D2312" s="2">
        <f t="shared" si="325"/>
        <v>2.7800000000000047E-2</v>
      </c>
      <c r="E2312" s="2">
        <f t="shared" si="326"/>
        <v>0</v>
      </c>
      <c r="F2312" s="2">
        <f t="shared" si="323"/>
        <v>1.0561090850985054E-2</v>
      </c>
      <c r="G2312" s="2">
        <f t="shared" si="323"/>
        <v>1.1331826119176927E-2</v>
      </c>
      <c r="H2312" s="2">
        <f t="shared" si="319"/>
        <v>0.93198490163138381</v>
      </c>
      <c r="I2312" s="2">
        <f t="shared" si="320"/>
        <v>48.239761130866398</v>
      </c>
    </row>
    <row r="2313" spans="1:9" ht="13.5" x14ac:dyDescent="0.25">
      <c r="A2313" s="3">
        <f>TITRES_STAT!B2316</f>
        <v>45672</v>
      </c>
      <c r="B2313" s="5">
        <f>TITRES_STAT!D2316</f>
        <v>3.2149999999999999</v>
      </c>
      <c r="C2313" s="2">
        <f t="shared" si="324"/>
        <v>-9.200000000000319E-3</v>
      </c>
      <c r="D2313" s="2">
        <f t="shared" si="325"/>
        <v>0</v>
      </c>
      <c r="E2313" s="2">
        <f t="shared" si="326"/>
        <v>9.200000000000319E-3</v>
      </c>
      <c r="F2313" s="2">
        <f t="shared" si="323"/>
        <v>9.8067272187718352E-3</v>
      </c>
      <c r="G2313" s="2">
        <f t="shared" si="323"/>
        <v>1.1179552824950026E-2</v>
      </c>
      <c r="H2313" s="2">
        <f t="shared" si="319"/>
        <v>0.87720210032780743</v>
      </c>
      <c r="I2313" s="2">
        <f t="shared" si="320"/>
        <v>46.729230708543611</v>
      </c>
    </row>
    <row r="2314" spans="1:9" ht="13.5" x14ac:dyDescent="0.25">
      <c r="A2314" s="3">
        <f>TITRES_STAT!B2317</f>
        <v>45673</v>
      </c>
      <c r="B2314" s="5">
        <f>TITRES_STAT!D2317</f>
        <v>3.2057000000000002</v>
      </c>
      <c r="C2314" s="2">
        <f t="shared" si="324"/>
        <v>-9.2999999999996419E-3</v>
      </c>
      <c r="D2314" s="2">
        <f t="shared" si="325"/>
        <v>0</v>
      </c>
      <c r="E2314" s="2">
        <f t="shared" si="326"/>
        <v>9.2999999999996419E-3</v>
      </c>
      <c r="F2314" s="2">
        <f t="shared" si="323"/>
        <v>9.1062467031452765E-3</v>
      </c>
      <c r="G2314" s="2">
        <f t="shared" si="323"/>
        <v>1.1045299051739284E-2</v>
      </c>
      <c r="H2314" s="2">
        <f t="shared" si="319"/>
        <v>0.82444546412813802</v>
      </c>
      <c r="I2314" s="2">
        <f t="shared" si="320"/>
        <v>45.18882478748808</v>
      </c>
    </row>
    <row r="2315" spans="1:9" ht="13.5" x14ac:dyDescent="0.25">
      <c r="A2315" s="3">
        <f>TITRES_STAT!B2318</f>
        <v>45674</v>
      </c>
      <c r="B2315" s="5">
        <f>TITRES_STAT!D2318</f>
        <v>3.2057000000000002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8.4558005100634718E-3</v>
      </c>
      <c r="G2315" s="2">
        <f t="shared" si="323"/>
        <v>1.0256349119472192E-2</v>
      </c>
      <c r="H2315" s="2">
        <f t="shared" si="319"/>
        <v>0.82444546412813813</v>
      </c>
      <c r="I2315" s="2">
        <f t="shared" si="320"/>
        <v>45.18882478748808</v>
      </c>
    </row>
    <row r="2316" spans="1:9" ht="13.5" x14ac:dyDescent="0.25">
      <c r="A2316" s="3">
        <f>TITRES_STAT!B2319</f>
        <v>45677</v>
      </c>
      <c r="B2316" s="5">
        <f>TITRES_STAT!D2319</f>
        <v>3.2334999999999998</v>
      </c>
      <c r="C2316" s="2">
        <f t="shared" si="324"/>
        <v>2.7799999999999603E-2</v>
      </c>
      <c r="D2316" s="2">
        <f t="shared" si="325"/>
        <v>2.7799999999999603E-2</v>
      </c>
      <c r="E2316" s="2">
        <f t="shared" si="326"/>
        <v>0</v>
      </c>
      <c r="F2316" s="2">
        <f t="shared" si="323"/>
        <v>9.8375290450589091E-3</v>
      </c>
      <c r="G2316" s="2">
        <f t="shared" si="323"/>
        <v>9.5237527537956074E-3</v>
      </c>
      <c r="H2316" s="2">
        <f t="shared" si="319"/>
        <v>1.0329467069730731</v>
      </c>
      <c r="I2316" s="2">
        <f t="shared" si="320"/>
        <v>50.810319002954301</v>
      </c>
    </row>
    <row r="2317" spans="1:9" ht="13.5" x14ac:dyDescent="0.25">
      <c r="A2317" s="3">
        <f>TITRES_STAT!B2320</f>
        <v>45678</v>
      </c>
      <c r="B2317" s="5">
        <f>TITRES_STAT!D2320</f>
        <v>3.2149999999999999</v>
      </c>
      <c r="C2317" s="2">
        <f t="shared" si="324"/>
        <v>-1.8499999999999961E-2</v>
      </c>
      <c r="D2317" s="2">
        <f t="shared" si="325"/>
        <v>0</v>
      </c>
      <c r="E2317" s="2">
        <f t="shared" si="326"/>
        <v>1.8499999999999961E-2</v>
      </c>
      <c r="F2317" s="2">
        <f t="shared" ref="F2317:G2332" si="327">((F2316*13)+D2317)/14</f>
        <v>9.1348483989832727E-3</v>
      </c>
      <c r="G2317" s="2">
        <f t="shared" si="327"/>
        <v>1.0164913271381634E-2</v>
      </c>
      <c r="H2317" s="2">
        <f t="shared" si="319"/>
        <v>0.8986646668891497</v>
      </c>
      <c r="I2317" s="2">
        <f t="shared" si="320"/>
        <v>47.331405200769808</v>
      </c>
    </row>
    <row r="2318" spans="1:9" ht="13.5" x14ac:dyDescent="0.25">
      <c r="A2318" s="3">
        <f>TITRES_STAT!B2321</f>
        <v>45679</v>
      </c>
      <c r="B2318" s="5">
        <f>TITRES_STAT!D2321</f>
        <v>3.2149999999999999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8.4823592276273251E-3</v>
      </c>
      <c r="G2318" s="2">
        <f t="shared" si="327"/>
        <v>9.4388480377115159E-3</v>
      </c>
      <c r="H2318" s="2">
        <f t="shared" si="319"/>
        <v>0.89866466688914981</v>
      </c>
      <c r="I2318" s="2">
        <f t="shared" si="320"/>
        <v>47.331405200769808</v>
      </c>
    </row>
    <row r="2319" spans="1:9" ht="13.5" x14ac:dyDescent="0.25">
      <c r="A2319" s="3">
        <f>TITRES_STAT!B2322</f>
        <v>45680</v>
      </c>
      <c r="B2319" s="5">
        <f>TITRES_STAT!D2322</f>
        <v>3.1871999999999998</v>
      </c>
      <c r="C2319" s="2">
        <f t="shared" si="324"/>
        <v>-2.7800000000000047E-2</v>
      </c>
      <c r="D2319" s="2">
        <f t="shared" si="325"/>
        <v>0</v>
      </c>
      <c r="E2319" s="2">
        <f t="shared" si="326"/>
        <v>2.7800000000000047E-2</v>
      </c>
      <c r="F2319" s="2">
        <f t="shared" si="327"/>
        <v>7.8764764256539447E-3</v>
      </c>
      <c r="G2319" s="2">
        <f t="shared" si="327"/>
        <v>1.0750358892160698E-2</v>
      </c>
      <c r="H2319" s="2">
        <f t="shared" si="319"/>
        <v>0.73267102100168713</v>
      </c>
      <c r="I2319" s="2">
        <f t="shared" si="320"/>
        <v>42.285639461905312</v>
      </c>
    </row>
    <row r="2320" spans="1:9" ht="13.5" x14ac:dyDescent="0.25">
      <c r="A2320" s="3">
        <f>TITRES_STAT!B2323</f>
        <v>45681</v>
      </c>
      <c r="B2320" s="5">
        <f>TITRES_STAT!D2323</f>
        <v>3.1871999999999998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7.3138709666786626E-3</v>
      </c>
      <c r="G2320" s="2">
        <f t="shared" si="327"/>
        <v>9.9824761141492201E-3</v>
      </c>
      <c r="H2320" s="2">
        <f t="shared" si="319"/>
        <v>0.73267102100168702</v>
      </c>
      <c r="I2320" s="2">
        <f t="shared" si="320"/>
        <v>42.285639461905305</v>
      </c>
    </row>
    <row r="2321" spans="1:9" ht="13.5" x14ac:dyDescent="0.25">
      <c r="A2321" s="3">
        <f>TITRES_STAT!B2324</f>
        <v>45684</v>
      </c>
      <c r="B2321" s="5">
        <f>TITRES_STAT!D2324</f>
        <v>3.1686000000000001</v>
      </c>
      <c r="C2321" s="2">
        <f t="shared" si="324"/>
        <v>-1.8599999999999728E-2</v>
      </c>
      <c r="D2321" s="2">
        <f t="shared" si="325"/>
        <v>0</v>
      </c>
      <c r="E2321" s="2">
        <f t="shared" si="326"/>
        <v>1.8599999999999728E-2</v>
      </c>
      <c r="F2321" s="2">
        <f t="shared" si="327"/>
        <v>6.7914516119159012E-3</v>
      </c>
      <c r="G2321" s="2">
        <f t="shared" si="327"/>
        <v>1.0598013534567114E-2</v>
      </c>
      <c r="H2321" s="2">
        <f t="shared" ref="H2321:H2384" si="328">F2321/G2321</f>
        <v>0.64082307403783711</v>
      </c>
      <c r="I2321" s="2">
        <f t="shared" ref="I2321:I2384" si="329">IF(G2321=0,100,100-(100/(1+H2321)))</f>
        <v>39.054976991569283</v>
      </c>
    </row>
    <row r="2322" spans="1:9" ht="13.5" x14ac:dyDescent="0.25">
      <c r="A2322" s="3">
        <f>TITRES_STAT!B2325</f>
        <v>45685</v>
      </c>
      <c r="B2322" s="5">
        <f>TITRES_STAT!D2325</f>
        <v>3.1871999999999998</v>
      </c>
      <c r="C2322" s="2">
        <f t="shared" si="324"/>
        <v>1.8599999999999728E-2</v>
      </c>
      <c r="D2322" s="2">
        <f t="shared" si="325"/>
        <v>1.8599999999999728E-2</v>
      </c>
      <c r="E2322" s="2">
        <f t="shared" si="326"/>
        <v>0</v>
      </c>
      <c r="F2322" s="2">
        <f t="shared" si="327"/>
        <v>7.6349193539218888E-3</v>
      </c>
      <c r="G2322" s="2">
        <f t="shared" si="327"/>
        <v>9.8410125678123211E-3</v>
      </c>
      <c r="H2322" s="2">
        <f t="shared" si="328"/>
        <v>0.77582660334099629</v>
      </c>
      <c r="I2322" s="2">
        <f t="shared" si="329"/>
        <v>43.688195789013143</v>
      </c>
    </row>
    <row r="2323" spans="1:9" ht="13.5" x14ac:dyDescent="0.25">
      <c r="A2323" s="3">
        <f>TITRES_STAT!B2326</f>
        <v>45686</v>
      </c>
      <c r="B2323" s="5">
        <f>TITRES_STAT!D2326</f>
        <v>3.1779000000000002</v>
      </c>
      <c r="C2323" s="2">
        <f t="shared" si="324"/>
        <v>-9.2999999999996419E-3</v>
      </c>
      <c r="D2323" s="2">
        <f t="shared" si="325"/>
        <v>0</v>
      </c>
      <c r="E2323" s="2">
        <f t="shared" si="326"/>
        <v>9.2999999999996419E-3</v>
      </c>
      <c r="F2323" s="2">
        <f t="shared" si="327"/>
        <v>7.0895679714988958E-3</v>
      </c>
      <c r="G2323" s="2">
        <f t="shared" si="327"/>
        <v>9.8023688129685593E-3</v>
      </c>
      <c r="H2323" s="2">
        <f t="shared" si="328"/>
        <v>0.72325048228336186</v>
      </c>
      <c r="I2323" s="2">
        <f t="shared" si="329"/>
        <v>41.970130849755044</v>
      </c>
    </row>
    <row r="2324" spans="1:9" ht="13.5" x14ac:dyDescent="0.25">
      <c r="A2324" s="3">
        <f>TITRES_STAT!B2327</f>
        <v>45687</v>
      </c>
      <c r="B2324" s="5">
        <f>TITRES_STAT!D2327</f>
        <v>3.1686000000000001</v>
      </c>
      <c r="C2324" s="2">
        <f t="shared" si="324"/>
        <v>-9.300000000000086E-3</v>
      </c>
      <c r="D2324" s="2">
        <f t="shared" si="325"/>
        <v>0</v>
      </c>
      <c r="E2324" s="2">
        <f t="shared" si="326"/>
        <v>9.300000000000086E-3</v>
      </c>
      <c r="F2324" s="2">
        <f t="shared" si="327"/>
        <v>6.5831702592489749E-3</v>
      </c>
      <c r="G2324" s="2">
        <f t="shared" si="327"/>
        <v>9.7664853263279543E-3</v>
      </c>
      <c r="H2324" s="2">
        <f t="shared" si="328"/>
        <v>0.67405725184498322</v>
      </c>
      <c r="I2324" s="2">
        <f t="shared" si="329"/>
        <v>40.26488646682202</v>
      </c>
    </row>
    <row r="2325" spans="1:9" ht="13.5" x14ac:dyDescent="0.25">
      <c r="A2325" s="3">
        <f>TITRES_STAT!B2328</f>
        <v>45688</v>
      </c>
      <c r="B2325" s="5">
        <f>TITRES_STAT!D2328</f>
        <v>3.1779000000000002</v>
      </c>
      <c r="C2325" s="2">
        <f t="shared" si="324"/>
        <v>9.300000000000086E-3</v>
      </c>
      <c r="D2325" s="2">
        <f t="shared" si="325"/>
        <v>9.300000000000086E-3</v>
      </c>
      <c r="E2325" s="2">
        <f t="shared" si="326"/>
        <v>0</v>
      </c>
      <c r="F2325" s="2">
        <f t="shared" si="327"/>
        <v>6.7772295264454828E-3</v>
      </c>
      <c r="G2325" s="2">
        <f t="shared" si="327"/>
        <v>9.0688792315902437E-3</v>
      </c>
      <c r="H2325" s="2">
        <f t="shared" si="328"/>
        <v>0.74730618341877331</v>
      </c>
      <c r="I2325" s="2">
        <f t="shared" si="329"/>
        <v>42.769045889633183</v>
      </c>
    </row>
    <row r="2326" spans="1:9" ht="13.5" x14ac:dyDescent="0.25">
      <c r="A2326" s="3">
        <f>TITRES_STAT!B2329</f>
        <v>45691</v>
      </c>
      <c r="B2326" s="5">
        <f>TITRES_STAT!D2329</f>
        <v>3.1779000000000002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6.2931417031279477E-3</v>
      </c>
      <c r="G2326" s="2">
        <f t="shared" si="327"/>
        <v>8.4211021436195119E-3</v>
      </c>
      <c r="H2326" s="2">
        <f t="shared" si="328"/>
        <v>0.74730618341877331</v>
      </c>
      <c r="I2326" s="2">
        <f t="shared" si="329"/>
        <v>42.769045889633183</v>
      </c>
    </row>
    <row r="2327" spans="1:9" ht="13.5" x14ac:dyDescent="0.25">
      <c r="A2327" s="3">
        <f>TITRES_STAT!B2330</f>
        <v>45692</v>
      </c>
      <c r="B2327" s="5">
        <f>TITRES_STAT!D2330</f>
        <v>3.1594000000000002</v>
      </c>
      <c r="C2327" s="2">
        <f t="shared" si="324"/>
        <v>-1.8499999999999961E-2</v>
      </c>
      <c r="D2327" s="2">
        <f t="shared" si="325"/>
        <v>0</v>
      </c>
      <c r="E2327" s="2">
        <f t="shared" si="326"/>
        <v>1.8499999999999961E-2</v>
      </c>
      <c r="F2327" s="2">
        <f t="shared" si="327"/>
        <v>5.8436315814759518E-3</v>
      </c>
      <c r="G2327" s="2">
        <f t="shared" si="327"/>
        <v>9.1410234190752587E-3</v>
      </c>
      <c r="H2327" s="2">
        <f t="shared" si="328"/>
        <v>0.63927541956424794</v>
      </c>
      <c r="I2327" s="2">
        <f t="shared" si="329"/>
        <v>38.997438254407548</v>
      </c>
    </row>
    <row r="2328" spans="1:9" ht="13.5" x14ac:dyDescent="0.25">
      <c r="A2328" s="3">
        <f>TITRES_STAT!B2331</f>
        <v>45693</v>
      </c>
      <c r="B2328" s="5">
        <f>TITRES_STAT!D2331</f>
        <v>3.1408</v>
      </c>
      <c r="C2328" s="2">
        <f t="shared" si="324"/>
        <v>-1.8600000000000172E-2</v>
      </c>
      <c r="D2328" s="2">
        <f t="shared" si="325"/>
        <v>0</v>
      </c>
      <c r="E2328" s="2">
        <f t="shared" si="326"/>
        <v>1.8600000000000172E-2</v>
      </c>
      <c r="F2328" s="2">
        <f t="shared" si="327"/>
        <v>5.426229325656241E-3</v>
      </c>
      <c r="G2328" s="2">
        <f t="shared" si="327"/>
        <v>9.8166646034270368E-3</v>
      </c>
      <c r="H2328" s="2">
        <f t="shared" si="328"/>
        <v>0.55275692354426809</v>
      </c>
      <c r="I2328" s="2">
        <f t="shared" si="329"/>
        <v>35.598419505518265</v>
      </c>
    </row>
    <row r="2329" spans="1:9" ht="13.5" x14ac:dyDescent="0.25">
      <c r="A2329" s="3">
        <f>TITRES_STAT!B2332</f>
        <v>45694</v>
      </c>
      <c r="B2329" s="5">
        <f>TITRES_STAT!D2332</f>
        <v>3.1501000000000001</v>
      </c>
      <c r="C2329" s="2">
        <f t="shared" si="324"/>
        <v>9.300000000000086E-3</v>
      </c>
      <c r="D2329" s="2">
        <f t="shared" si="325"/>
        <v>9.300000000000086E-3</v>
      </c>
      <c r="E2329" s="2">
        <f t="shared" si="326"/>
        <v>0</v>
      </c>
      <c r="F2329" s="2">
        <f t="shared" si="327"/>
        <v>5.702927230966515E-3</v>
      </c>
      <c r="G2329" s="2">
        <f t="shared" si="327"/>
        <v>9.1154742746108203E-3</v>
      </c>
      <c r="H2329" s="2">
        <f t="shared" si="328"/>
        <v>0.6256314327879553</v>
      </c>
      <c r="I2329" s="2">
        <f t="shared" si="329"/>
        <v>38.485441421060514</v>
      </c>
    </row>
    <row r="2330" spans="1:9" ht="13.5" x14ac:dyDescent="0.25">
      <c r="A2330" s="3">
        <f>TITRES_STAT!B2333</f>
        <v>45695</v>
      </c>
      <c r="B2330" s="5">
        <f>TITRES_STAT!D2333</f>
        <v>3.1316000000000002</v>
      </c>
      <c r="C2330" s="2">
        <f t="shared" si="324"/>
        <v>-1.8499999999999961E-2</v>
      </c>
      <c r="D2330" s="2">
        <f t="shared" si="325"/>
        <v>0</v>
      </c>
      <c r="E2330" s="2">
        <f t="shared" si="326"/>
        <v>1.8499999999999961E-2</v>
      </c>
      <c r="F2330" s="2">
        <f t="shared" si="327"/>
        <v>5.2955752858974778E-3</v>
      </c>
      <c r="G2330" s="2">
        <f t="shared" si="327"/>
        <v>9.785797540710045E-3</v>
      </c>
      <c r="H2330" s="2">
        <f t="shared" si="328"/>
        <v>0.54114907485744257</v>
      </c>
      <c r="I2330" s="2">
        <f t="shared" si="329"/>
        <v>35.113350401063528</v>
      </c>
    </row>
    <row r="2331" spans="1:9" ht="13.5" x14ac:dyDescent="0.25">
      <c r="A2331" s="3">
        <f>TITRES_STAT!B2334</f>
        <v>45698</v>
      </c>
      <c r="B2331" s="5">
        <f>TITRES_STAT!D2334</f>
        <v>3.1223000000000001</v>
      </c>
      <c r="C2331" s="2">
        <f t="shared" si="324"/>
        <v>-9.300000000000086E-3</v>
      </c>
      <c r="D2331" s="2">
        <f t="shared" si="325"/>
        <v>0</v>
      </c>
      <c r="E2331" s="2">
        <f t="shared" si="326"/>
        <v>9.300000000000086E-3</v>
      </c>
      <c r="F2331" s="2">
        <f t="shared" si="327"/>
        <v>4.9173199083333719E-3</v>
      </c>
      <c r="G2331" s="2">
        <f t="shared" si="327"/>
        <v>9.7510977163736186E-3</v>
      </c>
      <c r="H2331" s="2">
        <f t="shared" si="328"/>
        <v>0.50428372798238119</v>
      </c>
      <c r="I2331" s="2">
        <f t="shared" si="329"/>
        <v>33.523179078640382</v>
      </c>
    </row>
    <row r="2332" spans="1:9" ht="13.5" x14ac:dyDescent="0.25">
      <c r="A2332" s="3">
        <f>TITRES_STAT!B2335</f>
        <v>45699</v>
      </c>
      <c r="B2332" s="5">
        <f>TITRES_STAT!D2335</f>
        <v>3.1223000000000001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4.5660827720238458E-3</v>
      </c>
      <c r="G2332" s="2">
        <f t="shared" si="327"/>
        <v>9.054590736632645E-3</v>
      </c>
      <c r="H2332" s="2">
        <f t="shared" si="328"/>
        <v>0.5042837279823813</v>
      </c>
      <c r="I2332" s="2">
        <f t="shared" si="329"/>
        <v>33.523179078640382</v>
      </c>
    </row>
    <row r="2333" spans="1:9" ht="13.5" x14ac:dyDescent="0.25">
      <c r="A2333" s="3">
        <f>TITRES_STAT!B2336</f>
        <v>45700</v>
      </c>
      <c r="B2333" s="5">
        <f>TITRES_STAT!D2336</f>
        <v>3.1038000000000001</v>
      </c>
      <c r="C2333" s="2">
        <f t="shared" si="324"/>
        <v>-1.8499999999999961E-2</v>
      </c>
      <c r="D2333" s="2">
        <f t="shared" si="325"/>
        <v>0</v>
      </c>
      <c r="E2333" s="2">
        <f t="shared" si="326"/>
        <v>1.8499999999999961E-2</v>
      </c>
      <c r="F2333" s="2">
        <f t="shared" ref="F2333:G2348" si="330">((F2332*13)+D2333)/14</f>
        <v>4.2399340025935711E-3</v>
      </c>
      <c r="G2333" s="2">
        <f t="shared" si="330"/>
        <v>9.7292628268731678E-3</v>
      </c>
      <c r="H2333" s="2">
        <f t="shared" si="328"/>
        <v>0.43579190716098881</v>
      </c>
      <c r="I2333" s="2">
        <f t="shared" si="329"/>
        <v>30.352024202635761</v>
      </c>
    </row>
    <row r="2334" spans="1:9" ht="13.5" x14ac:dyDescent="0.25">
      <c r="A2334" s="3">
        <f>TITRES_STAT!B2337</f>
        <v>45701</v>
      </c>
      <c r="B2334" s="5">
        <f>TITRES_STAT!D2337</f>
        <v>3.0945</v>
      </c>
      <c r="C2334" s="2">
        <f t="shared" si="324"/>
        <v>-9.300000000000086E-3</v>
      </c>
      <c r="D2334" s="2">
        <f t="shared" si="325"/>
        <v>0</v>
      </c>
      <c r="E2334" s="2">
        <f t="shared" si="326"/>
        <v>9.300000000000086E-3</v>
      </c>
      <c r="F2334" s="2">
        <f t="shared" si="330"/>
        <v>3.9370815738368871E-3</v>
      </c>
      <c r="G2334" s="2">
        <f t="shared" si="330"/>
        <v>9.6986011963822328E-3</v>
      </c>
      <c r="H2334" s="2">
        <f t="shared" si="328"/>
        <v>0.4059432380110129</v>
      </c>
      <c r="I2334" s="2">
        <f t="shared" si="329"/>
        <v>28.873373194304804</v>
      </c>
    </row>
    <row r="2335" spans="1:9" ht="13.5" x14ac:dyDescent="0.25">
      <c r="A2335" s="3">
        <f>TITRES_STAT!B2338</f>
        <v>45702</v>
      </c>
      <c r="B2335" s="5">
        <f>TITRES_STAT!D2338</f>
        <v>3.0851999999999999</v>
      </c>
      <c r="C2335" s="2">
        <f t="shared" si="324"/>
        <v>-9.300000000000086E-3</v>
      </c>
      <c r="D2335" s="2">
        <f t="shared" si="325"/>
        <v>0</v>
      </c>
      <c r="E2335" s="2">
        <f t="shared" si="326"/>
        <v>9.300000000000086E-3</v>
      </c>
      <c r="F2335" s="2">
        <f t="shared" si="330"/>
        <v>3.6558614614199667E-3</v>
      </c>
      <c r="G2335" s="2">
        <f t="shared" si="330"/>
        <v>9.670129682354936E-3</v>
      </c>
      <c r="H2335" s="2">
        <f t="shared" si="328"/>
        <v>0.37805712865369417</v>
      </c>
      <c r="I2335" s="2">
        <f t="shared" si="329"/>
        <v>27.434067920176915</v>
      </c>
    </row>
    <row r="2336" spans="1:9" ht="13.5" x14ac:dyDescent="0.25">
      <c r="A2336" s="3">
        <f>TITRES_STAT!B2339</f>
        <v>45705</v>
      </c>
      <c r="B2336" s="5">
        <f>TITRES_STAT!D2339</f>
        <v>3.0851999999999999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3.3947284998899693E-3</v>
      </c>
      <c r="G2336" s="2">
        <f t="shared" si="330"/>
        <v>8.9794061336152965E-3</v>
      </c>
      <c r="H2336" s="2">
        <f t="shared" si="328"/>
        <v>0.37805712865369423</v>
      </c>
      <c r="I2336" s="2">
        <f t="shared" si="329"/>
        <v>27.434067920176915</v>
      </c>
    </row>
    <row r="2337" spans="1:9" ht="13.5" x14ac:dyDescent="0.25">
      <c r="A2337" s="3">
        <f>TITRES_STAT!B2340</f>
        <v>45706</v>
      </c>
      <c r="B2337" s="5">
        <f>TITRES_STAT!D2340</f>
        <v>3.0851999999999999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3.1522478927549715E-3</v>
      </c>
      <c r="G2337" s="2">
        <f t="shared" si="330"/>
        <v>8.338019981214204E-3</v>
      </c>
      <c r="H2337" s="2">
        <f t="shared" si="328"/>
        <v>0.37805712865369423</v>
      </c>
      <c r="I2337" s="2">
        <f t="shared" si="329"/>
        <v>27.434067920176915</v>
      </c>
    </row>
    <row r="2338" spans="1:9" ht="13.5" x14ac:dyDescent="0.25">
      <c r="A2338" s="3">
        <f>TITRES_STAT!B2341</f>
        <v>45707</v>
      </c>
      <c r="B2338" s="5">
        <f>TITRES_STAT!D2341</f>
        <v>3.1038000000000001</v>
      </c>
      <c r="C2338" s="2">
        <f t="shared" si="324"/>
        <v>1.8600000000000172E-2</v>
      </c>
      <c r="D2338" s="2">
        <f t="shared" si="325"/>
        <v>1.8600000000000172E-2</v>
      </c>
      <c r="E2338" s="2">
        <f t="shared" si="326"/>
        <v>0</v>
      </c>
      <c r="F2338" s="2">
        <f t="shared" si="330"/>
        <v>4.2556587575582E-3</v>
      </c>
      <c r="G2338" s="2">
        <f t="shared" si="330"/>
        <v>7.7424471254131889E-3</v>
      </c>
      <c r="H2338" s="2">
        <f t="shared" si="328"/>
        <v>0.54965293125344905</v>
      </c>
      <c r="I2338" s="2">
        <f t="shared" si="329"/>
        <v>35.469421582602877</v>
      </c>
    </row>
    <row r="2339" spans="1:9" ht="13.5" x14ac:dyDescent="0.25">
      <c r="A2339" s="3">
        <f>TITRES_STAT!B2342</f>
        <v>45708</v>
      </c>
      <c r="B2339" s="5">
        <f>TITRES_STAT!D2342</f>
        <v>3.0760000000000001</v>
      </c>
      <c r="C2339" s="2">
        <f t="shared" si="324"/>
        <v>-2.7800000000000047E-2</v>
      </c>
      <c r="D2339" s="2">
        <f t="shared" si="325"/>
        <v>0</v>
      </c>
      <c r="E2339" s="2">
        <f t="shared" si="326"/>
        <v>2.7800000000000047E-2</v>
      </c>
      <c r="F2339" s="2">
        <f t="shared" si="330"/>
        <v>3.9516831320183287E-3</v>
      </c>
      <c r="G2339" s="2">
        <f t="shared" si="330"/>
        <v>9.1751294735979653E-3</v>
      </c>
      <c r="H2339" s="2">
        <f t="shared" si="328"/>
        <v>0.43069508102196868</v>
      </c>
      <c r="I2339" s="2">
        <f t="shared" si="329"/>
        <v>30.103904510129183</v>
      </c>
    </row>
    <row r="2340" spans="1:9" ht="13.5" x14ac:dyDescent="0.25">
      <c r="A2340" s="3">
        <f>TITRES_STAT!B2343</f>
        <v>45709</v>
      </c>
      <c r="B2340" s="5">
        <f>TITRES_STAT!D2343</f>
        <v>3.1038000000000001</v>
      </c>
      <c r="C2340" s="2">
        <f t="shared" si="324"/>
        <v>2.7800000000000047E-2</v>
      </c>
      <c r="D2340" s="2">
        <f t="shared" si="325"/>
        <v>2.7800000000000047E-2</v>
      </c>
      <c r="E2340" s="2">
        <f t="shared" si="326"/>
        <v>0</v>
      </c>
      <c r="F2340" s="2">
        <f t="shared" si="330"/>
        <v>5.6551343368741657E-3</v>
      </c>
      <c r="G2340" s="2">
        <f t="shared" si="330"/>
        <v>8.5197630826266812E-3</v>
      </c>
      <c r="H2340" s="2">
        <f t="shared" si="328"/>
        <v>0.66376661909836376</v>
      </c>
      <c r="I2340" s="2">
        <f t="shared" si="329"/>
        <v>39.895416308933719</v>
      </c>
    </row>
    <row r="2341" spans="1:9" ht="13.5" x14ac:dyDescent="0.25">
      <c r="A2341" s="3">
        <f>TITRES_STAT!B2344</f>
        <v>45712</v>
      </c>
      <c r="B2341" s="5">
        <f>TITRES_STAT!D2344</f>
        <v>3.0945</v>
      </c>
      <c r="C2341" s="2">
        <f t="shared" si="324"/>
        <v>-9.300000000000086E-3</v>
      </c>
      <c r="D2341" s="2">
        <f t="shared" si="325"/>
        <v>0</v>
      </c>
      <c r="E2341" s="2">
        <f t="shared" si="326"/>
        <v>9.300000000000086E-3</v>
      </c>
      <c r="F2341" s="2">
        <f t="shared" si="330"/>
        <v>5.251196169954583E-3</v>
      </c>
      <c r="G2341" s="2">
        <f t="shared" si="330"/>
        <v>8.5754942910104947E-3</v>
      </c>
      <c r="H2341" s="2">
        <f t="shared" si="328"/>
        <v>0.61234909519551528</v>
      </c>
      <c r="I2341" s="2">
        <f t="shared" si="329"/>
        <v>37.978691898683465</v>
      </c>
    </row>
    <row r="2342" spans="1:9" ht="13.5" x14ac:dyDescent="0.25">
      <c r="A2342" s="3">
        <f>TITRES_STAT!B2345</f>
        <v>45713</v>
      </c>
      <c r="B2342" s="5">
        <f>TITRES_STAT!D2345</f>
        <v>3.0573999999999999</v>
      </c>
      <c r="C2342" s="2">
        <f t="shared" si="324"/>
        <v>-3.7100000000000133E-2</v>
      </c>
      <c r="D2342" s="2">
        <f t="shared" si="325"/>
        <v>0</v>
      </c>
      <c r="E2342" s="2">
        <f t="shared" si="326"/>
        <v>3.7100000000000133E-2</v>
      </c>
      <c r="F2342" s="2">
        <f t="shared" si="330"/>
        <v>4.8761107292435418E-3</v>
      </c>
      <c r="G2342" s="2">
        <f t="shared" si="330"/>
        <v>1.0612958984509754E-2</v>
      </c>
      <c r="H2342" s="2">
        <f t="shared" si="328"/>
        <v>0.45944874905862881</v>
      </c>
      <c r="I2342" s="2">
        <f t="shared" si="329"/>
        <v>31.480978647244839</v>
      </c>
    </row>
    <row r="2343" spans="1:9" ht="13.5" x14ac:dyDescent="0.25">
      <c r="A2343" s="3">
        <f>TITRES_STAT!B2346</f>
        <v>45714</v>
      </c>
      <c r="B2343" s="5">
        <f>TITRES_STAT!D2346</f>
        <v>3.1038000000000001</v>
      </c>
      <c r="C2343" s="2">
        <f t="shared" si="324"/>
        <v>4.6400000000000219E-2</v>
      </c>
      <c r="D2343" s="2">
        <f t="shared" si="325"/>
        <v>4.6400000000000219E-2</v>
      </c>
      <c r="E2343" s="2">
        <f t="shared" si="326"/>
        <v>0</v>
      </c>
      <c r="F2343" s="2">
        <f t="shared" si="330"/>
        <v>7.8421028200118762E-3</v>
      </c>
      <c r="G2343" s="2">
        <f t="shared" si="330"/>
        <v>9.8548904856161999E-3</v>
      </c>
      <c r="H2343" s="2">
        <f t="shared" si="328"/>
        <v>0.79575748015240688</v>
      </c>
      <c r="I2343" s="2">
        <f t="shared" si="329"/>
        <v>44.313193120313244</v>
      </c>
    </row>
    <row r="2344" spans="1:9" ht="13.5" x14ac:dyDescent="0.25">
      <c r="A2344" s="3">
        <f>TITRES_STAT!B2347</f>
        <v>45715</v>
      </c>
      <c r="B2344" s="5">
        <f>TITRES_STAT!D2347</f>
        <v>3.0573999999999999</v>
      </c>
      <c r="C2344" s="2">
        <f t="shared" si="324"/>
        <v>-4.6400000000000219E-2</v>
      </c>
      <c r="D2344" s="2">
        <f t="shared" si="325"/>
        <v>0</v>
      </c>
      <c r="E2344" s="2">
        <f t="shared" si="326"/>
        <v>4.6400000000000219E-2</v>
      </c>
      <c r="F2344" s="2">
        <f t="shared" si="330"/>
        <v>7.2819526185824565E-3</v>
      </c>
      <c r="G2344" s="2">
        <f t="shared" si="330"/>
        <v>1.2465255450929344E-2</v>
      </c>
      <c r="H2344" s="2">
        <f t="shared" si="328"/>
        <v>0.58417997507139352</v>
      </c>
      <c r="I2344" s="2">
        <f t="shared" si="329"/>
        <v>36.875859073087113</v>
      </c>
    </row>
    <row r="2345" spans="1:9" ht="13.5" x14ac:dyDescent="0.25">
      <c r="A2345" s="3">
        <f>TITRES_STAT!B2348</f>
        <v>45716</v>
      </c>
      <c r="B2345" s="5">
        <f>TITRES_STAT!D2348</f>
        <v>3.113</v>
      </c>
      <c r="C2345" s="2">
        <f t="shared" si="324"/>
        <v>5.5600000000000094E-2</v>
      </c>
      <c r="D2345" s="2">
        <f t="shared" si="325"/>
        <v>5.5600000000000094E-2</v>
      </c>
      <c r="E2345" s="2">
        <f t="shared" si="326"/>
        <v>0</v>
      </c>
      <c r="F2345" s="2">
        <f t="shared" si="330"/>
        <v>1.0733241717255145E-2</v>
      </c>
      <c r="G2345" s="2">
        <f t="shared" si="330"/>
        <v>1.1574880061577249E-2</v>
      </c>
      <c r="H2345" s="2">
        <f t="shared" si="328"/>
        <v>0.92728751055348568</v>
      </c>
      <c r="I2345" s="2">
        <f t="shared" si="329"/>
        <v>48.11360554540115</v>
      </c>
    </row>
    <row r="2346" spans="1:9" ht="13.5" x14ac:dyDescent="0.25">
      <c r="A2346" s="3">
        <f>TITRES_STAT!B2349</f>
        <v>45719</v>
      </c>
      <c r="B2346" s="5">
        <f>TITRES_STAT!D2349</f>
        <v>3.1501000000000001</v>
      </c>
      <c r="C2346" s="2">
        <f t="shared" si="324"/>
        <v>3.7100000000000133E-2</v>
      </c>
      <c r="D2346" s="2">
        <f t="shared" si="325"/>
        <v>3.7100000000000133E-2</v>
      </c>
      <c r="E2346" s="2">
        <f t="shared" si="326"/>
        <v>0</v>
      </c>
      <c r="F2346" s="2">
        <f t="shared" si="330"/>
        <v>1.2616581594594072E-2</v>
      </c>
      <c r="G2346" s="2">
        <f t="shared" si="330"/>
        <v>1.074810291432173E-2</v>
      </c>
      <c r="H2346" s="2">
        <f t="shared" si="328"/>
        <v>1.1738426488066664</v>
      </c>
      <c r="I2346" s="2">
        <f t="shared" si="329"/>
        <v>53.998510400513531</v>
      </c>
    </row>
    <row r="2347" spans="1:9" ht="13.5" x14ac:dyDescent="0.25">
      <c r="A2347" s="3">
        <f>TITRES_STAT!B2350</f>
        <v>45720</v>
      </c>
      <c r="B2347" s="5">
        <f>TITRES_STAT!D2350</f>
        <v>3.1964000000000001</v>
      </c>
      <c r="C2347" s="2">
        <f t="shared" si="324"/>
        <v>4.6300000000000008E-2</v>
      </c>
      <c r="D2347" s="2">
        <f t="shared" si="325"/>
        <v>4.6300000000000008E-2</v>
      </c>
      <c r="E2347" s="2">
        <f t="shared" si="326"/>
        <v>0</v>
      </c>
      <c r="F2347" s="2">
        <f t="shared" si="330"/>
        <v>1.5022540052123067E-2</v>
      </c>
      <c r="G2347" s="2">
        <f t="shared" si="330"/>
        <v>9.9803812775844641E-3</v>
      </c>
      <c r="H2347" s="2">
        <f t="shared" si="328"/>
        <v>1.5052070291004904</v>
      </c>
      <c r="I2347" s="2">
        <f t="shared" si="329"/>
        <v>60.083139302101671</v>
      </c>
    </row>
    <row r="2348" spans="1:9" ht="13.5" x14ac:dyDescent="0.25">
      <c r="A2348" s="3">
        <f>TITRES_STAT!B2351</f>
        <v>45721</v>
      </c>
      <c r="B2348" s="5">
        <f>TITRES_STAT!D2351</f>
        <v>3.1964000000000001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1.394950147697142E-2</v>
      </c>
      <c r="G2348" s="2">
        <f t="shared" si="330"/>
        <v>9.2674969006141441E-3</v>
      </c>
      <c r="H2348" s="2">
        <f t="shared" si="328"/>
        <v>1.5052070291004906</v>
      </c>
      <c r="I2348" s="2">
        <f t="shared" si="329"/>
        <v>60.083139302101671</v>
      </c>
    </row>
    <row r="2349" spans="1:9" ht="13.5" x14ac:dyDescent="0.25">
      <c r="A2349" s="3">
        <f>TITRES_STAT!B2352</f>
        <v>45722</v>
      </c>
      <c r="B2349" s="5">
        <f>TITRES_STAT!D2352</f>
        <v>3.1501000000000001</v>
      </c>
      <c r="C2349" s="2">
        <f t="shared" si="324"/>
        <v>-4.6300000000000008E-2</v>
      </c>
      <c r="D2349" s="2">
        <f t="shared" si="325"/>
        <v>0</v>
      </c>
      <c r="E2349" s="2">
        <f t="shared" si="326"/>
        <v>4.6300000000000008E-2</v>
      </c>
      <c r="F2349" s="2">
        <f t="shared" ref="F2349:G2364" si="331">((F2348*13)+D2349)/14</f>
        <v>1.2953108514330606E-2</v>
      </c>
      <c r="G2349" s="2">
        <f t="shared" si="331"/>
        <v>1.1912675693427421E-2</v>
      </c>
      <c r="H2349" s="2">
        <f t="shared" si="328"/>
        <v>1.0873382981018465</v>
      </c>
      <c r="I2349" s="2">
        <f t="shared" si="329"/>
        <v>52.092097341893947</v>
      </c>
    </row>
    <row r="2350" spans="1:9" ht="13.5" x14ac:dyDescent="0.25">
      <c r="A2350" s="3">
        <f>TITRES_STAT!B2353</f>
        <v>45723</v>
      </c>
      <c r="B2350" s="5">
        <f>TITRES_STAT!D2353</f>
        <v>3.1223000000000001</v>
      </c>
      <c r="C2350" s="2">
        <f t="shared" si="324"/>
        <v>-2.7800000000000047E-2</v>
      </c>
      <c r="D2350" s="2">
        <f t="shared" si="325"/>
        <v>0</v>
      </c>
      <c r="E2350" s="2">
        <f t="shared" si="326"/>
        <v>2.7800000000000047E-2</v>
      </c>
      <c r="F2350" s="2">
        <f t="shared" si="331"/>
        <v>1.2027886477592705E-2</v>
      </c>
      <c r="G2350" s="2">
        <f t="shared" si="331"/>
        <v>1.3047484572468323E-2</v>
      </c>
      <c r="H2350" s="2">
        <f t="shared" si="328"/>
        <v>0.92185481506319722</v>
      </c>
      <c r="I2350" s="2">
        <f t="shared" si="329"/>
        <v>47.966933185474957</v>
      </c>
    </row>
    <row r="2351" spans="1:9" ht="13.5" x14ac:dyDescent="0.25">
      <c r="A2351" s="3">
        <f>TITRES_STAT!B2354</f>
        <v>45726</v>
      </c>
      <c r="B2351" s="5">
        <f>TITRES_STAT!D2354</f>
        <v>3.0851999999999999</v>
      </c>
      <c r="C2351" s="2">
        <f t="shared" si="324"/>
        <v>-3.7100000000000133E-2</v>
      </c>
      <c r="D2351" s="2">
        <f t="shared" si="325"/>
        <v>0</v>
      </c>
      <c r="E2351" s="2">
        <f t="shared" si="326"/>
        <v>3.7100000000000133E-2</v>
      </c>
      <c r="F2351" s="2">
        <f t="shared" si="331"/>
        <v>1.1168751729193226E-2</v>
      </c>
      <c r="G2351" s="2">
        <f t="shared" si="331"/>
        <v>1.4765521388720596E-2</v>
      </c>
      <c r="H2351" s="2">
        <f t="shared" si="328"/>
        <v>0.75640754126874599</v>
      </c>
      <c r="I2351" s="2">
        <f t="shared" si="329"/>
        <v>43.06560541879437</v>
      </c>
    </row>
    <row r="2352" spans="1:9" ht="13.5" x14ac:dyDescent="0.25">
      <c r="A2352" s="3">
        <f>TITRES_STAT!B2355</f>
        <v>45727</v>
      </c>
      <c r="B2352" s="5">
        <f>TITRES_STAT!D2355</f>
        <v>3.0945</v>
      </c>
      <c r="C2352" s="2">
        <f t="shared" si="324"/>
        <v>9.300000000000086E-3</v>
      </c>
      <c r="D2352" s="2">
        <f t="shared" si="325"/>
        <v>9.300000000000086E-3</v>
      </c>
      <c r="E2352" s="2">
        <f t="shared" si="326"/>
        <v>0</v>
      </c>
      <c r="F2352" s="2">
        <f t="shared" si="331"/>
        <v>1.1035269462822286E-2</v>
      </c>
      <c r="G2352" s="2">
        <f t="shared" si="331"/>
        <v>1.3710841289526267E-2</v>
      </c>
      <c r="H2352" s="2">
        <f t="shared" si="328"/>
        <v>0.80485720969231445</v>
      </c>
      <c r="I2352" s="2">
        <f t="shared" si="329"/>
        <v>44.59395487743452</v>
      </c>
    </row>
    <row r="2353" spans="1:9" ht="13.5" x14ac:dyDescent="0.25">
      <c r="A2353" s="3">
        <f>TITRES_STAT!B2356</f>
        <v>45728</v>
      </c>
      <c r="B2353" s="5">
        <f>TITRES_STAT!D2356</f>
        <v>3.0482</v>
      </c>
      <c r="C2353" s="2">
        <f t="shared" si="324"/>
        <v>-4.6300000000000008E-2</v>
      </c>
      <c r="D2353" s="2">
        <f t="shared" si="325"/>
        <v>0</v>
      </c>
      <c r="E2353" s="2">
        <f t="shared" si="326"/>
        <v>4.6300000000000008E-2</v>
      </c>
      <c r="F2353" s="2">
        <f t="shared" si="331"/>
        <v>1.0247035929763551E-2</v>
      </c>
      <c r="G2353" s="2">
        <f t="shared" si="331"/>
        <v>1.6038638340274393E-2</v>
      </c>
      <c r="H2353" s="2">
        <f t="shared" si="328"/>
        <v>0.63889687592944644</v>
      </c>
      <c r="I2353" s="2">
        <f t="shared" si="329"/>
        <v>38.983348208966298</v>
      </c>
    </row>
    <row r="2354" spans="1:9" ht="13.5" x14ac:dyDescent="0.25">
      <c r="A2354" s="3">
        <f>TITRES_STAT!B2357</f>
        <v>45729</v>
      </c>
      <c r="B2354" s="5">
        <f>TITRES_STAT!D2357</f>
        <v>3.0388999999999999</v>
      </c>
      <c r="C2354" s="2">
        <f t="shared" si="324"/>
        <v>-9.300000000000086E-3</v>
      </c>
      <c r="D2354" s="2">
        <f t="shared" si="325"/>
        <v>0</v>
      </c>
      <c r="E2354" s="2">
        <f t="shared" si="326"/>
        <v>9.300000000000086E-3</v>
      </c>
      <c r="F2354" s="2">
        <f t="shared" si="331"/>
        <v>9.5151047919232977E-3</v>
      </c>
      <c r="G2354" s="2">
        <f t="shared" si="331"/>
        <v>1.55573070302548E-2</v>
      </c>
      <c r="H2354" s="2">
        <f t="shared" si="328"/>
        <v>0.61161644321983011</v>
      </c>
      <c r="I2354" s="2">
        <f t="shared" si="329"/>
        <v>37.950496583286814</v>
      </c>
    </row>
    <row r="2355" spans="1:9" ht="13.5" x14ac:dyDescent="0.25">
      <c r="A2355" s="3">
        <f>TITRES_STAT!B2358</f>
        <v>45730</v>
      </c>
      <c r="B2355" s="5">
        <f>TITRES_STAT!D2358</f>
        <v>3.0388999999999999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8.8354544496430619E-3</v>
      </c>
      <c r="G2355" s="2">
        <f t="shared" si="331"/>
        <v>1.4446070813808028E-2</v>
      </c>
      <c r="H2355" s="2">
        <f t="shared" si="328"/>
        <v>0.61161644321983011</v>
      </c>
      <c r="I2355" s="2">
        <f t="shared" si="329"/>
        <v>37.950496583286814</v>
      </c>
    </row>
    <row r="2356" spans="1:9" ht="13.5" x14ac:dyDescent="0.25">
      <c r="A2356" s="3">
        <f>TITRES_STAT!B2359</f>
        <v>45733</v>
      </c>
      <c r="B2356" s="5">
        <f>TITRES_STAT!D2359</f>
        <v>3.0388999999999999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8.2043505603828434E-3</v>
      </c>
      <c r="G2356" s="2">
        <f t="shared" si="331"/>
        <v>1.341420861282174E-2</v>
      </c>
      <c r="H2356" s="2">
        <f t="shared" si="328"/>
        <v>0.61161644321983011</v>
      </c>
      <c r="I2356" s="2">
        <f t="shared" si="329"/>
        <v>37.950496583286814</v>
      </c>
    </row>
    <row r="2357" spans="1:9" ht="13.5" x14ac:dyDescent="0.25">
      <c r="A2357" s="3">
        <f>TITRES_STAT!B2360</f>
        <v>45734</v>
      </c>
      <c r="B2357" s="5">
        <f>TITRES_STAT!D2360</f>
        <v>3.1779000000000002</v>
      </c>
      <c r="C2357" s="2">
        <f t="shared" si="324"/>
        <v>0.13900000000000023</v>
      </c>
      <c r="D2357" s="2">
        <f t="shared" si="325"/>
        <v>0.13900000000000023</v>
      </c>
      <c r="E2357" s="2">
        <f t="shared" si="326"/>
        <v>0</v>
      </c>
      <c r="F2357" s="2">
        <f t="shared" si="331"/>
        <v>1.7546896948926943E-2</v>
      </c>
      <c r="G2357" s="2">
        <f t="shared" si="331"/>
        <v>1.2456050854763045E-2</v>
      </c>
      <c r="H2357" s="2">
        <f t="shared" si="328"/>
        <v>1.4087046651882622</v>
      </c>
      <c r="I2357" s="2">
        <f t="shared" si="329"/>
        <v>58.483909860246776</v>
      </c>
    </row>
    <row r="2358" spans="1:9" ht="13.5" x14ac:dyDescent="0.25">
      <c r="A2358" s="3">
        <f>TITRES_STAT!B2361</f>
        <v>45735</v>
      </c>
      <c r="B2358" s="5">
        <f>TITRES_STAT!D2361</f>
        <v>3.1871999999999998</v>
      </c>
      <c r="C2358" s="2">
        <f t="shared" si="324"/>
        <v>9.2999999999996419E-3</v>
      </c>
      <c r="D2358" s="2">
        <f t="shared" si="325"/>
        <v>9.2999999999996419E-3</v>
      </c>
      <c r="E2358" s="2">
        <f t="shared" si="326"/>
        <v>0</v>
      </c>
      <c r="F2358" s="2">
        <f t="shared" si="331"/>
        <v>1.6957832881146422E-2</v>
      </c>
      <c r="G2358" s="2">
        <f t="shared" si="331"/>
        <v>1.1566332936565685E-2</v>
      </c>
      <c r="H2358" s="2">
        <f t="shared" si="328"/>
        <v>1.4661373638602522</v>
      </c>
      <c r="I2358" s="2">
        <f t="shared" si="329"/>
        <v>59.450758313206968</v>
      </c>
    </row>
    <row r="2359" spans="1:9" ht="13.5" x14ac:dyDescent="0.25">
      <c r="A2359" s="3">
        <f>TITRES_STAT!B2362</f>
        <v>45737</v>
      </c>
      <c r="B2359" s="5">
        <f>TITRES_STAT!D2362</f>
        <v>3.1501000000000001</v>
      </c>
      <c r="C2359" s="2">
        <f t="shared" si="324"/>
        <v>-3.7099999999999689E-2</v>
      </c>
      <c r="D2359" s="2">
        <f t="shared" si="325"/>
        <v>0</v>
      </c>
      <c r="E2359" s="2">
        <f t="shared" si="326"/>
        <v>3.7099999999999689E-2</v>
      </c>
      <c r="F2359" s="2">
        <f t="shared" si="331"/>
        <v>1.5746559103921677E-2</v>
      </c>
      <c r="G2359" s="2">
        <f t="shared" si="331"/>
        <v>1.3390166298239541E-2</v>
      </c>
      <c r="H2359" s="2">
        <f t="shared" si="328"/>
        <v>1.1759793532954061</v>
      </c>
      <c r="I2359" s="2">
        <f t="shared" si="329"/>
        <v>54.043681596263646</v>
      </c>
    </row>
    <row r="2360" spans="1:9" ht="13.5" x14ac:dyDescent="0.25">
      <c r="A2360" s="3">
        <f>TITRES_STAT!B2363</f>
        <v>45740</v>
      </c>
      <c r="B2360" s="5">
        <f>TITRES_STAT!D2363</f>
        <v>3.1779000000000002</v>
      </c>
      <c r="C2360" s="2">
        <f t="shared" si="324"/>
        <v>2.7800000000000047E-2</v>
      </c>
      <c r="D2360" s="2">
        <f t="shared" si="325"/>
        <v>2.7800000000000047E-2</v>
      </c>
      <c r="E2360" s="2">
        <f t="shared" si="326"/>
        <v>0</v>
      </c>
      <c r="F2360" s="2">
        <f t="shared" si="331"/>
        <v>1.6607519167927274E-2</v>
      </c>
      <c r="G2360" s="2">
        <f t="shared" si="331"/>
        <v>1.2433725848365287E-2</v>
      </c>
      <c r="H2360" s="2">
        <f t="shared" si="328"/>
        <v>1.3356832352959376</v>
      </c>
      <c r="I2360" s="2">
        <f t="shared" si="329"/>
        <v>57.185975183261647</v>
      </c>
    </row>
    <row r="2361" spans="1:9" ht="13.5" x14ac:dyDescent="0.25">
      <c r="A2361" s="3">
        <f>TITRES_STAT!B2364</f>
        <v>45741</v>
      </c>
      <c r="B2361" s="5">
        <f>TITRES_STAT!D2364</f>
        <v>3.1501000000000001</v>
      </c>
      <c r="C2361" s="2">
        <f t="shared" si="324"/>
        <v>-2.7800000000000047E-2</v>
      </c>
      <c r="D2361" s="2">
        <f t="shared" si="325"/>
        <v>0</v>
      </c>
      <c r="E2361" s="2">
        <f t="shared" si="326"/>
        <v>2.7800000000000047E-2</v>
      </c>
      <c r="F2361" s="2">
        <f t="shared" si="331"/>
        <v>1.5421267798789612E-2</v>
      </c>
      <c r="G2361" s="2">
        <f t="shared" si="331"/>
        <v>1.3531316859196341E-2</v>
      </c>
      <c r="H2361" s="2">
        <f t="shared" si="328"/>
        <v>1.1396723585191042</v>
      </c>
      <c r="I2361" s="2">
        <f t="shared" si="329"/>
        <v>53.263872572896474</v>
      </c>
    </row>
    <row r="2362" spans="1:9" ht="13.5" x14ac:dyDescent="0.25">
      <c r="A2362" s="3">
        <f>TITRES_STAT!B2365</f>
        <v>45742</v>
      </c>
      <c r="B2362" s="5">
        <f>TITRES_STAT!D2365</f>
        <v>3.1686000000000001</v>
      </c>
      <c r="C2362" s="2">
        <f t="shared" si="324"/>
        <v>1.8499999999999961E-2</v>
      </c>
      <c r="D2362" s="2">
        <f t="shared" si="325"/>
        <v>1.8499999999999961E-2</v>
      </c>
      <c r="E2362" s="2">
        <f t="shared" si="326"/>
        <v>0</v>
      </c>
      <c r="F2362" s="2">
        <f t="shared" si="331"/>
        <v>1.5641177241733206E-2</v>
      </c>
      <c r="G2362" s="2">
        <f t="shared" si="331"/>
        <v>1.2564794226396602E-2</v>
      </c>
      <c r="H2362" s="2">
        <f t="shared" si="328"/>
        <v>1.2448414960010743</v>
      </c>
      <c r="I2362" s="2">
        <f t="shared" si="329"/>
        <v>55.453425028832349</v>
      </c>
    </row>
    <row r="2363" spans="1:9" ht="13.5" x14ac:dyDescent="0.25">
      <c r="A2363" s="3">
        <f>TITRES_STAT!B2366</f>
        <v>45743</v>
      </c>
      <c r="B2363" s="5">
        <f>TITRES_STAT!D2366</f>
        <v>3.2242000000000002</v>
      </c>
      <c r="C2363" s="2">
        <f t="shared" si="324"/>
        <v>5.5600000000000094E-2</v>
      </c>
      <c r="D2363" s="2">
        <f t="shared" si="325"/>
        <v>5.5600000000000094E-2</v>
      </c>
      <c r="E2363" s="2">
        <f t="shared" si="326"/>
        <v>0</v>
      </c>
      <c r="F2363" s="2">
        <f t="shared" si="331"/>
        <v>1.8495378867323695E-2</v>
      </c>
      <c r="G2363" s="2">
        <f t="shared" si="331"/>
        <v>1.166730892451113E-2</v>
      </c>
      <c r="H2363" s="2">
        <f t="shared" si="328"/>
        <v>1.5852309205996846</v>
      </c>
      <c r="I2363" s="2">
        <f t="shared" si="329"/>
        <v>61.318735899691532</v>
      </c>
    </row>
    <row r="2364" spans="1:9" ht="13.5" x14ac:dyDescent="0.25">
      <c r="A2364" s="3">
        <f>TITRES_STAT!B2367</f>
        <v>45744</v>
      </c>
      <c r="B2364" s="5">
        <f>TITRES_STAT!D2367</f>
        <v>3.2149999999999999</v>
      </c>
      <c r="C2364" s="2">
        <f t="shared" si="324"/>
        <v>-9.200000000000319E-3</v>
      </c>
      <c r="D2364" s="2">
        <f t="shared" si="325"/>
        <v>0</v>
      </c>
      <c r="E2364" s="2">
        <f t="shared" si="326"/>
        <v>9.200000000000319E-3</v>
      </c>
      <c r="F2364" s="2">
        <f t="shared" si="331"/>
        <v>1.7174280376800573E-2</v>
      </c>
      <c r="G2364" s="2">
        <f t="shared" si="331"/>
        <v>1.1491072572760358E-2</v>
      </c>
      <c r="H2364" s="2">
        <f t="shared" si="328"/>
        <v>1.4945759212688541</v>
      </c>
      <c r="I2364" s="2">
        <f t="shared" si="329"/>
        <v>59.91302603885655</v>
      </c>
    </row>
    <row r="2365" spans="1:9" ht="13.5" x14ac:dyDescent="0.25">
      <c r="A2365" s="3">
        <f>TITRES_STAT!B2368</f>
        <v>45749</v>
      </c>
      <c r="B2365" s="5">
        <f>TITRES_STAT!D2368</f>
        <v>3.2057000000000002</v>
      </c>
      <c r="C2365" s="2">
        <f t="shared" si="324"/>
        <v>-9.2999999999996419E-3</v>
      </c>
      <c r="D2365" s="2">
        <f t="shared" si="325"/>
        <v>0</v>
      </c>
      <c r="E2365" s="2">
        <f t="shared" si="326"/>
        <v>9.2999999999996419E-3</v>
      </c>
      <c r="F2365" s="2">
        <f t="shared" ref="F2365:G2380" si="332">((F2364*13)+D2365)/14</f>
        <v>1.5947546064171959E-2</v>
      </c>
      <c r="G2365" s="2">
        <f t="shared" si="332"/>
        <v>1.1334567388991735E-2</v>
      </c>
      <c r="H2365" s="2">
        <f t="shared" si="328"/>
        <v>1.406983214874209</v>
      </c>
      <c r="I2365" s="2">
        <f t="shared" si="329"/>
        <v>58.454217967936231</v>
      </c>
    </row>
    <row r="2366" spans="1:9" ht="13.5" x14ac:dyDescent="0.25">
      <c r="A2366" s="3">
        <f>TITRES_STAT!B2369</f>
        <v>45750</v>
      </c>
      <c r="B2366" s="5">
        <f>TITRES_STAT!D2369</f>
        <v>3.2057000000000002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1.4808435631016819E-2</v>
      </c>
      <c r="G2366" s="2">
        <f t="shared" si="332"/>
        <v>1.0524955432635182E-2</v>
      </c>
      <c r="H2366" s="2">
        <f t="shared" si="328"/>
        <v>1.406983214874209</v>
      </c>
      <c r="I2366" s="2">
        <f t="shared" si="329"/>
        <v>58.454217967936231</v>
      </c>
    </row>
    <row r="2367" spans="1:9" ht="13.5" x14ac:dyDescent="0.25">
      <c r="A2367" s="3">
        <f>TITRES_STAT!B2370</f>
        <v>45751</v>
      </c>
      <c r="B2367" s="5">
        <f>TITRES_STAT!D2370</f>
        <v>3.1501000000000001</v>
      </c>
      <c r="C2367" s="2">
        <f t="shared" si="324"/>
        <v>-5.5600000000000094E-2</v>
      </c>
      <c r="D2367" s="2">
        <f t="shared" si="325"/>
        <v>0</v>
      </c>
      <c r="E2367" s="2">
        <f t="shared" si="326"/>
        <v>5.5600000000000094E-2</v>
      </c>
      <c r="F2367" s="2">
        <f t="shared" si="332"/>
        <v>1.3750690228801331E-2</v>
      </c>
      <c r="G2367" s="2">
        <f t="shared" si="332"/>
        <v>1.3744601473161247E-2</v>
      </c>
      <c r="H2367" s="2">
        <f t="shared" si="328"/>
        <v>1.0004429925197886</v>
      </c>
      <c r="I2367" s="2">
        <f t="shared" si="329"/>
        <v>50.011072360508273</v>
      </c>
    </row>
    <row r="2368" spans="1:9" ht="13.5" x14ac:dyDescent="0.25">
      <c r="A2368" s="3">
        <f>TITRES_STAT!B2371</f>
        <v>45754</v>
      </c>
      <c r="B2368" s="5">
        <f>TITRES_STAT!D2371</f>
        <v>3.1779000000000002</v>
      </c>
      <c r="C2368" s="2">
        <f t="shared" si="324"/>
        <v>2.7800000000000047E-2</v>
      </c>
      <c r="D2368" s="2">
        <f t="shared" si="325"/>
        <v>2.7800000000000047E-2</v>
      </c>
      <c r="E2368" s="2">
        <f t="shared" si="326"/>
        <v>0</v>
      </c>
      <c r="F2368" s="2">
        <f t="shared" si="332"/>
        <v>1.4754212355315526E-2</v>
      </c>
      <c r="G2368" s="2">
        <f t="shared" si="332"/>
        <v>1.27628442250783E-2</v>
      </c>
      <c r="H2368" s="2">
        <f t="shared" si="328"/>
        <v>1.1560285540682456</v>
      </c>
      <c r="I2368" s="2">
        <f t="shared" si="329"/>
        <v>53.618425038338032</v>
      </c>
    </row>
    <row r="2369" spans="1:9" ht="13.5" x14ac:dyDescent="0.25">
      <c r="A2369" s="3">
        <f>TITRES_STAT!B2372</f>
        <v>45755</v>
      </c>
      <c r="B2369" s="5">
        <f>TITRES_STAT!D2372</f>
        <v>3.1408</v>
      </c>
      <c r="C2369" s="2">
        <f t="shared" si="324"/>
        <v>-3.7100000000000133E-2</v>
      </c>
      <c r="D2369" s="2">
        <f t="shared" si="325"/>
        <v>0</v>
      </c>
      <c r="E2369" s="2">
        <f t="shared" si="326"/>
        <v>3.7100000000000133E-2</v>
      </c>
      <c r="F2369" s="2">
        <f t="shared" si="332"/>
        <v>1.3700340044221561E-2</v>
      </c>
      <c r="G2369" s="2">
        <f t="shared" si="332"/>
        <v>1.4501212494715573E-2</v>
      </c>
      <c r="H2369" s="2">
        <f t="shared" si="328"/>
        <v>0.94477203538767118</v>
      </c>
      <c r="I2369" s="2">
        <f t="shared" si="329"/>
        <v>48.580091558100804</v>
      </c>
    </row>
    <row r="2370" spans="1:9" ht="13.5" x14ac:dyDescent="0.25">
      <c r="A2370" s="3">
        <f>TITRES_STAT!B2373</f>
        <v>45757</v>
      </c>
      <c r="B2370" s="5">
        <f>TITRES_STAT!D2373</f>
        <v>3.1686000000000001</v>
      </c>
      <c r="C2370" s="2">
        <f t="shared" si="324"/>
        <v>2.7800000000000047E-2</v>
      </c>
      <c r="D2370" s="2">
        <f t="shared" si="325"/>
        <v>2.7800000000000047E-2</v>
      </c>
      <c r="E2370" s="2">
        <f t="shared" si="326"/>
        <v>0</v>
      </c>
      <c r="F2370" s="2">
        <f t="shared" si="332"/>
        <v>1.4707458612491453E-2</v>
      </c>
      <c r="G2370" s="2">
        <f t="shared" si="332"/>
        <v>1.3465411602235891E-2</v>
      </c>
      <c r="H2370" s="2">
        <f t="shared" si="328"/>
        <v>1.0922398101851802</v>
      </c>
      <c r="I2370" s="2">
        <f t="shared" si="329"/>
        <v>52.2043316864575</v>
      </c>
    </row>
    <row r="2371" spans="1:9" ht="13.5" x14ac:dyDescent="0.25">
      <c r="A2371" s="3">
        <f>TITRES_STAT!B2374</f>
        <v>45758</v>
      </c>
      <c r="B2371" s="5">
        <f>TITRES_STAT!D2374</f>
        <v>3.1408</v>
      </c>
      <c r="C2371" s="2">
        <f t="shared" ref="C2371:C2434" si="333">B2371-B2370</f>
        <v>-2.7800000000000047E-2</v>
      </c>
      <c r="D2371" s="2">
        <f t="shared" ref="D2371:D2434" si="334">IF(C2371&gt;0,C2371,0)</f>
        <v>0</v>
      </c>
      <c r="E2371" s="2">
        <f t="shared" ref="E2371:E2434" si="335">IF(C2371&lt;0,-C2371,0)</f>
        <v>2.7800000000000047E-2</v>
      </c>
      <c r="F2371" s="2">
        <f t="shared" si="332"/>
        <v>1.365692585445635E-2</v>
      </c>
      <c r="G2371" s="2">
        <f t="shared" si="332"/>
        <v>1.448931077350476E-2</v>
      </c>
      <c r="H2371" s="2">
        <f t="shared" si="328"/>
        <v>0.94255179338340134</v>
      </c>
      <c r="I2371" s="2">
        <f t="shared" si="329"/>
        <v>48.521321109370795</v>
      </c>
    </row>
    <row r="2372" spans="1:9" ht="13.5" x14ac:dyDescent="0.25">
      <c r="A2372" s="3">
        <f>TITRES_STAT!B2375</f>
        <v>45761</v>
      </c>
      <c r="B2372" s="5">
        <f>TITRES_STAT!D2375</f>
        <v>3.1686000000000001</v>
      </c>
      <c r="C2372" s="2">
        <f t="shared" si="333"/>
        <v>2.7800000000000047E-2</v>
      </c>
      <c r="D2372" s="2">
        <f t="shared" si="334"/>
        <v>2.7800000000000047E-2</v>
      </c>
      <c r="E2372" s="2">
        <f t="shared" si="335"/>
        <v>0</v>
      </c>
      <c r="F2372" s="2">
        <f t="shared" si="332"/>
        <v>1.4667145436280898E-2</v>
      </c>
      <c r="G2372" s="2">
        <f t="shared" si="332"/>
        <v>1.3454360003968708E-2</v>
      </c>
      <c r="H2372" s="2">
        <f t="shared" si="328"/>
        <v>1.0901407002603207</v>
      </c>
      <c r="I2372" s="2">
        <f t="shared" si="329"/>
        <v>52.15633091707879</v>
      </c>
    </row>
    <row r="2373" spans="1:9" ht="13.5" x14ac:dyDescent="0.25">
      <c r="A2373" s="3">
        <f>TITRES_STAT!B2376</f>
        <v>45762</v>
      </c>
      <c r="B2373" s="5">
        <f>TITRES_STAT!D2376</f>
        <v>3.1686000000000001</v>
      </c>
      <c r="C2373" s="2">
        <f t="shared" si="333"/>
        <v>0</v>
      </c>
      <c r="D2373" s="2">
        <f t="shared" si="334"/>
        <v>0</v>
      </c>
      <c r="E2373" s="2">
        <f t="shared" si="335"/>
        <v>0</v>
      </c>
      <c r="F2373" s="2">
        <f t="shared" si="332"/>
        <v>1.3619492190832262E-2</v>
      </c>
      <c r="G2373" s="2">
        <f t="shared" si="332"/>
        <v>1.2493334289399515E-2</v>
      </c>
      <c r="H2373" s="2">
        <f t="shared" si="328"/>
        <v>1.0901407002603205</v>
      </c>
      <c r="I2373" s="2">
        <f t="shared" si="329"/>
        <v>52.15633091707879</v>
      </c>
    </row>
    <row r="2374" spans="1:9" ht="13.5" x14ac:dyDescent="0.25">
      <c r="A2374" s="3">
        <f>TITRES_STAT!B2377</f>
        <v>45763</v>
      </c>
      <c r="B2374" s="5">
        <f>TITRES_STAT!D2377</f>
        <v>3.1501000000000001</v>
      </c>
      <c r="C2374" s="2">
        <f t="shared" si="333"/>
        <v>-1.8499999999999961E-2</v>
      </c>
      <c r="D2374" s="2">
        <f t="shared" si="334"/>
        <v>0</v>
      </c>
      <c r="E2374" s="2">
        <f t="shared" si="335"/>
        <v>1.8499999999999961E-2</v>
      </c>
      <c r="F2374" s="2">
        <f t="shared" si="332"/>
        <v>1.264667132005853E-2</v>
      </c>
      <c r="G2374" s="2">
        <f t="shared" si="332"/>
        <v>1.2922381840156689E-2</v>
      </c>
      <c r="H2374" s="2">
        <f t="shared" si="328"/>
        <v>0.97866410979736096</v>
      </c>
      <c r="I2374" s="2">
        <f t="shared" si="329"/>
        <v>49.460851134434733</v>
      </c>
    </row>
    <row r="2375" spans="1:9" ht="13.5" x14ac:dyDescent="0.25">
      <c r="A2375" s="3">
        <f>TITRES_STAT!B2378</f>
        <v>45764</v>
      </c>
      <c r="B2375" s="5">
        <f>TITRES_STAT!D2378</f>
        <v>3.1501000000000001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1.1743337654340063E-2</v>
      </c>
      <c r="G2375" s="2">
        <f t="shared" si="332"/>
        <v>1.1999354565859783E-2</v>
      </c>
      <c r="H2375" s="2">
        <f t="shared" si="328"/>
        <v>0.97866410979736096</v>
      </c>
      <c r="I2375" s="2">
        <f t="shared" si="329"/>
        <v>49.460851134434733</v>
      </c>
    </row>
    <row r="2376" spans="1:9" ht="13.5" x14ac:dyDescent="0.25">
      <c r="A2376" s="3">
        <f>TITRES_STAT!B2379</f>
        <v>45765</v>
      </c>
      <c r="B2376" s="5">
        <f>TITRES_STAT!D2379</f>
        <v>3.1501000000000001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1.09045278218872E-2</v>
      </c>
      <c r="G2376" s="2">
        <f t="shared" si="332"/>
        <v>1.1142257811155512E-2</v>
      </c>
      <c r="H2376" s="2">
        <f t="shared" si="328"/>
        <v>0.97866410979736085</v>
      </c>
      <c r="I2376" s="2">
        <f t="shared" si="329"/>
        <v>49.460851134434726</v>
      </c>
    </row>
    <row r="2377" spans="1:9" ht="13.5" x14ac:dyDescent="0.25">
      <c r="A2377" s="3">
        <f>TITRES_STAT!B2380</f>
        <v>45768</v>
      </c>
      <c r="B2377" s="5">
        <f>TITRES_STAT!D2380</f>
        <v>3.1408</v>
      </c>
      <c r="C2377" s="2">
        <f t="shared" si="333"/>
        <v>-9.300000000000086E-3</v>
      </c>
      <c r="D2377" s="2">
        <f t="shared" si="334"/>
        <v>0</v>
      </c>
      <c r="E2377" s="2">
        <f t="shared" si="335"/>
        <v>9.300000000000086E-3</v>
      </c>
      <c r="F2377" s="2">
        <f t="shared" si="332"/>
        <v>1.0125632977466685E-2</v>
      </c>
      <c r="G2377" s="2">
        <f t="shared" si="332"/>
        <v>1.1010667967501553E-2</v>
      </c>
      <c r="H2377" s="2">
        <f t="shared" si="328"/>
        <v>0.91962022716086922</v>
      </c>
      <c r="I2377" s="2">
        <f t="shared" si="329"/>
        <v>47.906362630956103</v>
      </c>
    </row>
    <row r="2378" spans="1:9" ht="13.5" x14ac:dyDescent="0.25">
      <c r="A2378" s="3">
        <f>TITRES_STAT!B2381</f>
        <v>45769</v>
      </c>
      <c r="B2378" s="5">
        <f>TITRES_STAT!D2381</f>
        <v>3.0573999999999999</v>
      </c>
      <c r="C2378" s="2">
        <f t="shared" si="333"/>
        <v>-8.3400000000000141E-2</v>
      </c>
      <c r="D2378" s="2">
        <f t="shared" si="334"/>
        <v>0</v>
      </c>
      <c r="E2378" s="2">
        <f t="shared" si="335"/>
        <v>8.3400000000000141E-2</v>
      </c>
      <c r="F2378" s="2">
        <f t="shared" si="332"/>
        <v>9.4023734790762061E-3</v>
      </c>
      <c r="G2378" s="2">
        <f t="shared" si="332"/>
        <v>1.6181334541251452E-2</v>
      </c>
      <c r="H2378" s="2">
        <f t="shared" si="328"/>
        <v>0.58106291882826577</v>
      </c>
      <c r="I2378" s="2">
        <f t="shared" si="329"/>
        <v>36.751410200606976</v>
      </c>
    </row>
    <row r="2379" spans="1:9" ht="13.5" x14ac:dyDescent="0.25">
      <c r="A2379" s="3">
        <f>TITRES_STAT!B2382</f>
        <v>45770</v>
      </c>
      <c r="B2379" s="5">
        <f>TITRES_STAT!D2382</f>
        <v>3.1038000000000001</v>
      </c>
      <c r="C2379" s="2">
        <f t="shared" si="333"/>
        <v>4.6400000000000219E-2</v>
      </c>
      <c r="D2379" s="2">
        <f t="shared" si="334"/>
        <v>4.6400000000000219E-2</v>
      </c>
      <c r="E2379" s="2">
        <f t="shared" si="335"/>
        <v>0</v>
      </c>
      <c r="F2379" s="2">
        <f t="shared" si="332"/>
        <v>1.2045061087713636E-2</v>
      </c>
      <c r="G2379" s="2">
        <f t="shared" si="332"/>
        <v>1.5025524931162063E-2</v>
      </c>
      <c r="H2379" s="2">
        <f t="shared" si="328"/>
        <v>0.80163995220778483</v>
      </c>
      <c r="I2379" s="2">
        <f t="shared" si="329"/>
        <v>44.495014180021414</v>
      </c>
    </row>
    <row r="2380" spans="1:9" ht="13.5" x14ac:dyDescent="0.25">
      <c r="A2380" s="3">
        <f>TITRES_STAT!B2383</f>
        <v>45771</v>
      </c>
      <c r="B2380" s="5">
        <f>TITRES_STAT!D2383</f>
        <v>3.1408</v>
      </c>
      <c r="C2380" s="2">
        <f t="shared" si="333"/>
        <v>3.6999999999999922E-2</v>
      </c>
      <c r="D2380" s="2">
        <f t="shared" si="334"/>
        <v>3.6999999999999922E-2</v>
      </c>
      <c r="E2380" s="2">
        <f t="shared" si="335"/>
        <v>0</v>
      </c>
      <c r="F2380" s="2">
        <f t="shared" si="332"/>
        <v>1.3827556724305513E-2</v>
      </c>
      <c r="G2380" s="2">
        <f t="shared" si="332"/>
        <v>1.3952273150364772E-2</v>
      </c>
      <c r="H2380" s="2">
        <f t="shared" si="328"/>
        <v>0.99106121097865696</v>
      </c>
      <c r="I2380" s="2">
        <f t="shared" si="329"/>
        <v>49.775527016144586</v>
      </c>
    </row>
    <row r="2381" spans="1:9" ht="13.5" x14ac:dyDescent="0.25">
      <c r="A2381" s="3">
        <f>TITRES_STAT!B2384</f>
        <v>45772</v>
      </c>
      <c r="B2381" s="5">
        <f>TITRES_STAT!D2384</f>
        <v>3.0573999999999999</v>
      </c>
      <c r="C2381" s="2">
        <f t="shared" si="333"/>
        <v>-8.3400000000000141E-2</v>
      </c>
      <c r="D2381" s="2">
        <f t="shared" si="334"/>
        <v>0</v>
      </c>
      <c r="E2381" s="2">
        <f t="shared" si="335"/>
        <v>8.3400000000000141E-2</v>
      </c>
      <c r="F2381" s="2">
        <f t="shared" ref="F2381:G2396" si="336">((F2380*13)+D2381)/14</f>
        <v>1.2839874101140833E-2</v>
      </c>
      <c r="G2381" s="2">
        <f t="shared" si="336"/>
        <v>1.8912825068195867E-2</v>
      </c>
      <c r="H2381" s="2">
        <f t="shared" si="328"/>
        <v>0.67889773499425987</v>
      </c>
      <c r="I2381" s="2">
        <f t="shared" si="329"/>
        <v>40.437110661572305</v>
      </c>
    </row>
    <row r="2382" spans="1:9" ht="13.5" x14ac:dyDescent="0.25">
      <c r="A2382" s="3">
        <f>TITRES_STAT!B2385</f>
        <v>45775</v>
      </c>
      <c r="B2382" s="5">
        <f>TITRES_STAT!D2385</f>
        <v>3.0482</v>
      </c>
      <c r="C2382" s="2">
        <f t="shared" si="333"/>
        <v>-9.1999999999998749E-3</v>
      </c>
      <c r="D2382" s="2">
        <f t="shared" si="334"/>
        <v>0</v>
      </c>
      <c r="E2382" s="2">
        <f t="shared" si="335"/>
        <v>9.1999999999998749E-3</v>
      </c>
      <c r="F2382" s="2">
        <f t="shared" si="336"/>
        <v>1.1922740236773631E-2</v>
      </c>
      <c r="G2382" s="2">
        <f t="shared" si="336"/>
        <v>1.8219051849039009E-2</v>
      </c>
      <c r="H2382" s="2">
        <f t="shared" si="328"/>
        <v>0.65441057721137741</v>
      </c>
      <c r="I2382" s="2">
        <f t="shared" si="329"/>
        <v>39.555512170046164</v>
      </c>
    </row>
    <row r="2383" spans="1:9" ht="13.5" x14ac:dyDescent="0.25">
      <c r="A2383" s="3">
        <f>TITRES_STAT!B2386</f>
        <v>45776</v>
      </c>
      <c r="B2383" s="5">
        <f>TITRES_STAT!D2386</f>
        <v>2.9832999999999998</v>
      </c>
      <c r="C2383" s="2">
        <f t="shared" si="333"/>
        <v>-6.490000000000018E-2</v>
      </c>
      <c r="D2383" s="2">
        <f t="shared" si="334"/>
        <v>0</v>
      </c>
      <c r="E2383" s="2">
        <f t="shared" si="335"/>
        <v>6.490000000000018E-2</v>
      </c>
      <c r="F2383" s="2">
        <f t="shared" si="336"/>
        <v>1.1071115934146943E-2</v>
      </c>
      <c r="G2383" s="2">
        <f t="shared" si="336"/>
        <v>2.155340528839338E-2</v>
      </c>
      <c r="H2383" s="2">
        <f t="shared" si="328"/>
        <v>0.51365971112271513</v>
      </c>
      <c r="I2383" s="2">
        <f t="shared" si="329"/>
        <v>33.934952971809111</v>
      </c>
    </row>
    <row r="2384" spans="1:9" ht="13.5" x14ac:dyDescent="0.25">
      <c r="A2384" s="3">
        <f>TITRES_STAT!B2387</f>
        <v>45777</v>
      </c>
      <c r="B2384" s="5">
        <f>TITRES_STAT!D2387</f>
        <v>2.9554999999999998</v>
      </c>
      <c r="C2384" s="2">
        <f t="shared" si="333"/>
        <v>-2.7800000000000047E-2</v>
      </c>
      <c r="D2384" s="2">
        <f t="shared" si="334"/>
        <v>0</v>
      </c>
      <c r="E2384" s="2">
        <f t="shared" si="335"/>
        <v>2.7800000000000047E-2</v>
      </c>
      <c r="F2384" s="2">
        <f t="shared" si="336"/>
        <v>1.0280321938850732E-2</v>
      </c>
      <c r="G2384" s="2">
        <f t="shared" si="336"/>
        <v>2.1999590624936716E-2</v>
      </c>
      <c r="H2384" s="2">
        <f t="shared" si="328"/>
        <v>0.46729605628197018</v>
      </c>
      <c r="I2384" s="2">
        <f t="shared" si="329"/>
        <v>31.847428082514384</v>
      </c>
    </row>
    <row r="2385" spans="1:9" ht="13.5" x14ac:dyDescent="0.25">
      <c r="A2385" s="3">
        <f>TITRES_STAT!B2388</f>
        <v>45779</v>
      </c>
      <c r="B2385" s="5">
        <f>TITRES_STAT!D2388</f>
        <v>2.9091999999999998</v>
      </c>
      <c r="C2385" s="2">
        <f t="shared" si="333"/>
        <v>-4.6300000000000008E-2</v>
      </c>
      <c r="D2385" s="2">
        <f t="shared" si="334"/>
        <v>0</v>
      </c>
      <c r="E2385" s="2">
        <f t="shared" si="335"/>
        <v>4.6300000000000008E-2</v>
      </c>
      <c r="F2385" s="2">
        <f t="shared" si="336"/>
        <v>9.5460132289328231E-3</v>
      </c>
      <c r="G2385" s="2">
        <f t="shared" si="336"/>
        <v>2.3735334151726954E-2</v>
      </c>
      <c r="H2385" s="2">
        <f t="shared" ref="H2385:H2448" si="337">F2385/G2385</f>
        <v>0.40218575259612543</v>
      </c>
      <c r="I2385" s="2">
        <f t="shared" ref="I2385:I2448" si="338">IF(G2385=0,100,100-(100/(1+H2385)))</f>
        <v>28.682772724760937</v>
      </c>
    </row>
    <row r="2386" spans="1:9" ht="13.5" x14ac:dyDescent="0.25">
      <c r="A2386" s="3">
        <f>TITRES_STAT!B2389</f>
        <v>45782</v>
      </c>
      <c r="B2386" s="5">
        <f>TITRES_STAT!D2389</f>
        <v>2.9091999999999998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8.8641551411519064E-3</v>
      </c>
      <c r="G2386" s="2">
        <f t="shared" si="336"/>
        <v>2.2039953140889312E-2</v>
      </c>
      <c r="H2386" s="2">
        <f t="shared" si="337"/>
        <v>0.40218575259612543</v>
      </c>
      <c r="I2386" s="2">
        <f t="shared" si="338"/>
        <v>28.682772724760937</v>
      </c>
    </row>
    <row r="2387" spans="1:9" ht="13.5" x14ac:dyDescent="0.25">
      <c r="A2387" s="3">
        <f>TITRES_STAT!B2390</f>
        <v>45783</v>
      </c>
      <c r="B2387" s="5">
        <f>TITRES_STAT!D2390</f>
        <v>2.8351000000000002</v>
      </c>
      <c r="C2387" s="2">
        <f t="shared" si="333"/>
        <v>-7.4099999999999611E-2</v>
      </c>
      <c r="D2387" s="2">
        <f t="shared" si="334"/>
        <v>0</v>
      </c>
      <c r="E2387" s="2">
        <f t="shared" si="335"/>
        <v>7.4099999999999611E-2</v>
      </c>
      <c r="F2387" s="2">
        <f t="shared" si="336"/>
        <v>8.2310012024981987E-3</v>
      </c>
      <c r="G2387" s="2">
        <f t="shared" si="336"/>
        <v>2.5758527916540045E-2</v>
      </c>
      <c r="H2387" s="2">
        <f t="shared" si="337"/>
        <v>0.31954470492907766</v>
      </c>
      <c r="I2387" s="2">
        <f t="shared" si="338"/>
        <v>24.216284884887799</v>
      </c>
    </row>
    <row r="2388" spans="1:9" ht="13.5" x14ac:dyDescent="0.25">
      <c r="A2388" s="3">
        <f>TITRES_STAT!B2391</f>
        <v>45784</v>
      </c>
      <c r="B2388" s="5">
        <f>TITRES_STAT!D2391</f>
        <v>2.8721999999999999</v>
      </c>
      <c r="C2388" s="2">
        <f t="shared" si="333"/>
        <v>3.7099999999999689E-2</v>
      </c>
      <c r="D2388" s="2">
        <f t="shared" si="334"/>
        <v>3.7099999999999689E-2</v>
      </c>
      <c r="E2388" s="2">
        <f t="shared" si="335"/>
        <v>0</v>
      </c>
      <c r="F2388" s="2">
        <f t="shared" si="336"/>
        <v>1.0293072545176876E-2</v>
      </c>
      <c r="G2388" s="2">
        <f t="shared" si="336"/>
        <v>2.3918633065358613E-2</v>
      </c>
      <c r="H2388" s="2">
        <f t="shared" si="337"/>
        <v>0.43033698945297783</v>
      </c>
      <c r="I2388" s="2">
        <f t="shared" si="338"/>
        <v>30.086405695035339</v>
      </c>
    </row>
    <row r="2389" spans="1:9" ht="13.5" x14ac:dyDescent="0.25">
      <c r="A2389" s="3">
        <f>TITRES_STAT!B2392</f>
        <v>45785</v>
      </c>
      <c r="B2389" s="5">
        <f>TITRES_STAT!D2392</f>
        <v>2.9369999999999998</v>
      </c>
      <c r="C2389" s="2">
        <f t="shared" si="333"/>
        <v>6.4799999999999969E-2</v>
      </c>
      <c r="D2389" s="2">
        <f t="shared" si="334"/>
        <v>6.4799999999999969E-2</v>
      </c>
      <c r="E2389" s="2">
        <f t="shared" si="335"/>
        <v>0</v>
      </c>
      <c r="F2389" s="2">
        <f t="shared" si="336"/>
        <v>1.4186424506235668E-2</v>
      </c>
      <c r="G2389" s="2">
        <f t="shared" si="336"/>
        <v>2.2210159274975855E-2</v>
      </c>
      <c r="H2389" s="2">
        <f t="shared" si="337"/>
        <v>0.63873582942826912</v>
      </c>
      <c r="I2389" s="2">
        <f t="shared" si="338"/>
        <v>38.977351807283959</v>
      </c>
    </row>
    <row r="2390" spans="1:9" ht="13.5" x14ac:dyDescent="0.25">
      <c r="A2390" s="3">
        <f>TITRES_STAT!B2393</f>
        <v>45786</v>
      </c>
      <c r="B2390" s="5">
        <f>TITRES_STAT!D2393</f>
        <v>3.0110999999999999</v>
      </c>
      <c r="C2390" s="2">
        <f t="shared" si="333"/>
        <v>7.4100000000000055E-2</v>
      </c>
      <c r="D2390" s="2">
        <f t="shared" si="334"/>
        <v>7.4100000000000055E-2</v>
      </c>
      <c r="E2390" s="2">
        <f t="shared" si="335"/>
        <v>0</v>
      </c>
      <c r="F2390" s="2">
        <f t="shared" si="336"/>
        <v>1.8465965612933122E-2</v>
      </c>
      <c r="G2390" s="2">
        <f t="shared" si="336"/>
        <v>2.0623719326763292E-2</v>
      </c>
      <c r="H2390" s="2">
        <f t="shared" si="337"/>
        <v>0.89537514162006338</v>
      </c>
      <c r="I2390" s="2">
        <f t="shared" si="338"/>
        <v>47.239996028160704</v>
      </c>
    </row>
    <row r="2391" spans="1:9" ht="13.5" x14ac:dyDescent="0.25">
      <c r="A2391" s="3">
        <f>TITRES_STAT!B2394</f>
        <v>45789</v>
      </c>
      <c r="B2391" s="5">
        <f>TITRES_STAT!D2394</f>
        <v>2.9369999999999998</v>
      </c>
      <c r="C2391" s="2">
        <f t="shared" si="333"/>
        <v>-7.4100000000000055E-2</v>
      </c>
      <c r="D2391" s="2">
        <f t="shared" si="334"/>
        <v>0</v>
      </c>
      <c r="E2391" s="2">
        <f t="shared" si="335"/>
        <v>7.4100000000000055E-2</v>
      </c>
      <c r="F2391" s="2">
        <f t="shared" si="336"/>
        <v>1.7146968069152186E-2</v>
      </c>
      <c r="G2391" s="2">
        <f t="shared" si="336"/>
        <v>2.4443453660565918E-2</v>
      </c>
      <c r="H2391" s="2">
        <f t="shared" si="337"/>
        <v>0.70149530861160625</v>
      </c>
      <c r="I2391" s="2">
        <f t="shared" si="338"/>
        <v>41.228165899794078</v>
      </c>
    </row>
    <row r="2392" spans="1:9" ht="13.5" x14ac:dyDescent="0.25">
      <c r="A2392" s="3">
        <f>TITRES_STAT!B2395</f>
        <v>45790</v>
      </c>
      <c r="B2392" s="5">
        <f>TITRES_STAT!D2395</f>
        <v>2.9925999999999999</v>
      </c>
      <c r="C2392" s="2">
        <f t="shared" si="333"/>
        <v>5.5600000000000094E-2</v>
      </c>
      <c r="D2392" s="2">
        <f t="shared" si="334"/>
        <v>5.5600000000000094E-2</v>
      </c>
      <c r="E2392" s="2">
        <f t="shared" si="335"/>
        <v>0</v>
      </c>
      <c r="F2392" s="2">
        <f t="shared" si="336"/>
        <v>1.9893613207069893E-2</v>
      </c>
      <c r="G2392" s="2">
        <f t="shared" si="336"/>
        <v>2.2697492684811211E-2</v>
      </c>
      <c r="H2392" s="2">
        <f t="shared" si="337"/>
        <v>0.87646743555874662</v>
      </c>
      <c r="I2392" s="2">
        <f t="shared" si="338"/>
        <v>46.708374414063051</v>
      </c>
    </row>
    <row r="2393" spans="1:9" ht="13.5" x14ac:dyDescent="0.25">
      <c r="A2393" s="3">
        <f>TITRES_STAT!B2396</f>
        <v>45791</v>
      </c>
      <c r="B2393" s="5">
        <f>TITRES_STAT!D2396</f>
        <v>2.9741</v>
      </c>
      <c r="C2393" s="2">
        <f t="shared" si="333"/>
        <v>-1.8499999999999961E-2</v>
      </c>
      <c r="D2393" s="2">
        <f t="shared" si="334"/>
        <v>0</v>
      </c>
      <c r="E2393" s="2">
        <f t="shared" si="335"/>
        <v>1.8499999999999961E-2</v>
      </c>
      <c r="F2393" s="2">
        <f t="shared" si="336"/>
        <v>1.847264083513633E-2</v>
      </c>
      <c r="G2393" s="2">
        <f t="shared" si="336"/>
        <v>2.2397671778753264E-2</v>
      </c>
      <c r="H2393" s="2">
        <f t="shared" si="337"/>
        <v>0.82475718983701374</v>
      </c>
      <c r="I2393" s="2">
        <f t="shared" si="338"/>
        <v>45.198188253785183</v>
      </c>
    </row>
    <row r="2394" spans="1:9" ht="13.5" x14ac:dyDescent="0.25">
      <c r="A2394" s="3">
        <f>TITRES_STAT!B2397</f>
        <v>45792</v>
      </c>
      <c r="B2394" s="5">
        <f>TITRES_STAT!D2397</f>
        <v>3.0110999999999999</v>
      </c>
      <c r="C2394" s="2">
        <f t="shared" si="333"/>
        <v>3.6999999999999922E-2</v>
      </c>
      <c r="D2394" s="2">
        <f t="shared" si="334"/>
        <v>3.6999999999999922E-2</v>
      </c>
      <c r="E2394" s="2">
        <f t="shared" si="335"/>
        <v>0</v>
      </c>
      <c r="F2394" s="2">
        <f t="shared" si="336"/>
        <v>1.9796023632626586E-2</v>
      </c>
      <c r="G2394" s="2">
        <f t="shared" si="336"/>
        <v>2.079783808027089E-2</v>
      </c>
      <c r="H2394" s="2">
        <f t="shared" si="337"/>
        <v>0.95183083723521056</v>
      </c>
      <c r="I2394" s="2">
        <f t="shared" si="338"/>
        <v>48.766051805159982</v>
      </c>
    </row>
    <row r="2395" spans="1:9" ht="13.5" x14ac:dyDescent="0.25">
      <c r="A2395" s="3">
        <f>TITRES_STAT!B2398</f>
        <v>45793</v>
      </c>
      <c r="B2395" s="5">
        <f>TITRES_STAT!D2398</f>
        <v>3.1408</v>
      </c>
      <c r="C2395" s="2">
        <f t="shared" si="333"/>
        <v>0.12970000000000015</v>
      </c>
      <c r="D2395" s="2">
        <f t="shared" si="334"/>
        <v>0.12970000000000015</v>
      </c>
      <c r="E2395" s="2">
        <f t="shared" si="335"/>
        <v>0</v>
      </c>
      <c r="F2395" s="2">
        <f t="shared" si="336"/>
        <v>2.7646307658867553E-2</v>
      </c>
      <c r="G2395" s="2">
        <f t="shared" si="336"/>
        <v>1.9312278217394396E-2</v>
      </c>
      <c r="H2395" s="2">
        <f t="shared" si="337"/>
        <v>1.4315404608228339</v>
      </c>
      <c r="I2395" s="2">
        <f t="shared" si="338"/>
        <v>58.873807937310666</v>
      </c>
    </row>
    <row r="2396" spans="1:9" ht="13.5" x14ac:dyDescent="0.25">
      <c r="A2396" s="3">
        <f>TITRES_STAT!B2399</f>
        <v>45796</v>
      </c>
      <c r="B2396" s="5">
        <f>TITRES_STAT!D2399</f>
        <v>2.9647999999999999</v>
      </c>
      <c r="C2396" s="2">
        <f t="shared" si="333"/>
        <v>-0.17600000000000016</v>
      </c>
      <c r="D2396" s="2">
        <f t="shared" si="334"/>
        <v>0</v>
      </c>
      <c r="E2396" s="2">
        <f t="shared" si="335"/>
        <v>0.17600000000000016</v>
      </c>
      <c r="F2396" s="2">
        <f t="shared" si="336"/>
        <v>2.5671571397519872E-2</v>
      </c>
      <c r="G2396" s="2">
        <f t="shared" si="336"/>
        <v>3.0504258344723378E-2</v>
      </c>
      <c r="H2396" s="2">
        <f t="shared" si="337"/>
        <v>0.84157336682012907</v>
      </c>
      <c r="I2396" s="2">
        <f t="shared" si="338"/>
        <v>45.698606527595793</v>
      </c>
    </row>
    <row r="2397" spans="1:9" ht="13.5" x14ac:dyDescent="0.25">
      <c r="A2397" s="3">
        <f>TITRES_STAT!B2400</f>
        <v>45797</v>
      </c>
      <c r="B2397" s="5">
        <f>TITRES_STAT!D2400</f>
        <v>3.0573999999999999</v>
      </c>
      <c r="C2397" s="2">
        <f t="shared" si="333"/>
        <v>9.2600000000000016E-2</v>
      </c>
      <c r="D2397" s="2">
        <f t="shared" si="334"/>
        <v>9.2600000000000016E-2</v>
      </c>
      <c r="E2397" s="2">
        <f t="shared" si="335"/>
        <v>0</v>
      </c>
      <c r="F2397" s="2">
        <f t="shared" ref="F2397:G2412" si="339">((F2396*13)+D2397)/14</f>
        <v>3.0452173440554169E-2</v>
      </c>
      <c r="G2397" s="2">
        <f t="shared" si="339"/>
        <v>2.8325382748671708E-2</v>
      </c>
      <c r="H2397" s="2">
        <f t="shared" si="337"/>
        <v>1.0750842702022163</v>
      </c>
      <c r="I2397" s="2">
        <f t="shared" si="338"/>
        <v>51.809186048017693</v>
      </c>
    </row>
    <row r="2398" spans="1:9" ht="13.5" x14ac:dyDescent="0.25">
      <c r="A2398" s="3">
        <f>TITRES_STAT!B2401</f>
        <v>45798</v>
      </c>
      <c r="B2398" s="5">
        <f>TITRES_STAT!D2401</f>
        <v>2.9925999999999999</v>
      </c>
      <c r="C2398" s="2">
        <f t="shared" si="333"/>
        <v>-6.4799999999999969E-2</v>
      </c>
      <c r="D2398" s="2">
        <f t="shared" si="334"/>
        <v>0</v>
      </c>
      <c r="E2398" s="2">
        <f t="shared" si="335"/>
        <v>6.4799999999999969E-2</v>
      </c>
      <c r="F2398" s="2">
        <f t="shared" si="339"/>
        <v>2.8277018194800298E-2</v>
      </c>
      <c r="G2398" s="2">
        <f t="shared" si="339"/>
        <v>3.0930712552338011E-2</v>
      </c>
      <c r="H2398" s="2">
        <f t="shared" si="337"/>
        <v>0.91420519805202083</v>
      </c>
      <c r="I2398" s="2">
        <f t="shared" si="338"/>
        <v>47.758996735687283</v>
      </c>
    </row>
    <row r="2399" spans="1:9" ht="13.5" x14ac:dyDescent="0.25">
      <c r="A2399" s="3">
        <f>TITRES_STAT!B2402</f>
        <v>45799</v>
      </c>
      <c r="B2399" s="5">
        <f>TITRES_STAT!D2402</f>
        <v>3.0204</v>
      </c>
      <c r="C2399" s="2">
        <f t="shared" si="333"/>
        <v>2.7800000000000047E-2</v>
      </c>
      <c r="D2399" s="2">
        <f t="shared" si="334"/>
        <v>2.7800000000000047E-2</v>
      </c>
      <c r="E2399" s="2">
        <f t="shared" si="335"/>
        <v>0</v>
      </c>
      <c r="F2399" s="2">
        <f t="shared" si="339"/>
        <v>2.8242945466600281E-2</v>
      </c>
      <c r="G2399" s="2">
        <f t="shared" si="339"/>
        <v>2.8721375941456722E-2</v>
      </c>
      <c r="H2399" s="2">
        <f t="shared" si="337"/>
        <v>0.98334235533034231</v>
      </c>
      <c r="I2399" s="2">
        <f t="shared" si="338"/>
        <v>49.58006128833761</v>
      </c>
    </row>
    <row r="2400" spans="1:9" ht="13.5" x14ac:dyDescent="0.25">
      <c r="A2400" s="3">
        <f>TITRES_STAT!B2403</f>
        <v>45800</v>
      </c>
      <c r="B2400" s="5">
        <f>TITRES_STAT!D2403</f>
        <v>3.0204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2.6225592218985978E-2</v>
      </c>
      <c r="G2400" s="2">
        <f t="shared" si="339"/>
        <v>2.6669849088495529E-2</v>
      </c>
      <c r="H2400" s="2">
        <f t="shared" si="337"/>
        <v>0.98334235533034231</v>
      </c>
      <c r="I2400" s="2">
        <f t="shared" si="338"/>
        <v>49.58006128833761</v>
      </c>
    </row>
    <row r="2401" spans="1:9" ht="13.5" x14ac:dyDescent="0.25">
      <c r="A2401" s="3">
        <f>TITRES_STAT!B2404</f>
        <v>45803</v>
      </c>
      <c r="B2401" s="5">
        <f>TITRES_STAT!D2404</f>
        <v>3.0573999999999999</v>
      </c>
      <c r="C2401" s="2">
        <f t="shared" si="333"/>
        <v>3.6999999999999922E-2</v>
      </c>
      <c r="D2401" s="2">
        <f t="shared" si="334"/>
        <v>3.6999999999999922E-2</v>
      </c>
      <c r="E2401" s="2">
        <f t="shared" si="335"/>
        <v>0</v>
      </c>
      <c r="F2401" s="2">
        <f t="shared" si="339"/>
        <v>2.6995192774772688E-2</v>
      </c>
      <c r="G2401" s="2">
        <f t="shared" si="339"/>
        <v>2.4764859867888706E-2</v>
      </c>
      <c r="H2401" s="2">
        <f t="shared" si="337"/>
        <v>1.0900603887436464</v>
      </c>
      <c r="I2401" s="2">
        <f t="shared" si="338"/>
        <v>52.154492502433925</v>
      </c>
    </row>
    <row r="2402" spans="1:9" ht="13.5" x14ac:dyDescent="0.25">
      <c r="A2402" s="3">
        <f>TITRES_STAT!B2405</f>
        <v>45804</v>
      </c>
      <c r="B2402" s="5">
        <f>TITRES_STAT!D2405</f>
        <v>3.0110999999999999</v>
      </c>
      <c r="C2402" s="2">
        <f t="shared" si="333"/>
        <v>-4.6300000000000008E-2</v>
      </c>
      <c r="D2402" s="2">
        <f t="shared" si="334"/>
        <v>0</v>
      </c>
      <c r="E2402" s="2">
        <f t="shared" si="335"/>
        <v>4.6300000000000008E-2</v>
      </c>
      <c r="F2402" s="2">
        <f t="shared" si="339"/>
        <v>2.5066964719431782E-2</v>
      </c>
      <c r="G2402" s="2">
        <f t="shared" si="339"/>
        <v>2.630308416303951E-2</v>
      </c>
      <c r="H2402" s="2">
        <f t="shared" si="337"/>
        <v>0.95300477176191012</v>
      </c>
      <c r="I2402" s="2">
        <f t="shared" si="338"/>
        <v>48.796848094854042</v>
      </c>
    </row>
    <row r="2403" spans="1:9" ht="13.5" x14ac:dyDescent="0.25">
      <c r="A2403" s="3">
        <f>TITRES_STAT!B2406</f>
        <v>45805</v>
      </c>
      <c r="B2403" s="5">
        <f>TITRES_STAT!D2406</f>
        <v>2.9647999999999999</v>
      </c>
      <c r="C2403" s="2">
        <f t="shared" si="333"/>
        <v>-4.6300000000000008E-2</v>
      </c>
      <c r="D2403" s="2">
        <f t="shared" si="334"/>
        <v>0</v>
      </c>
      <c r="E2403" s="2">
        <f t="shared" si="335"/>
        <v>4.6300000000000008E-2</v>
      </c>
      <c r="F2403" s="2">
        <f t="shared" si="339"/>
        <v>2.3276467239472371E-2</v>
      </c>
      <c r="G2403" s="2">
        <f t="shared" si="339"/>
        <v>2.7731435294250976E-2</v>
      </c>
      <c r="H2403" s="2">
        <f t="shared" si="337"/>
        <v>0.83935313814419954</v>
      </c>
      <c r="I2403" s="2">
        <f t="shared" si="338"/>
        <v>45.633060924399658</v>
      </c>
    </row>
    <row r="2404" spans="1:9" ht="13.5" x14ac:dyDescent="0.25">
      <c r="A2404" s="3">
        <f>TITRES_STAT!B2407</f>
        <v>45806</v>
      </c>
      <c r="B2404" s="5">
        <f>TITRES_STAT!D2407</f>
        <v>3.0110999999999999</v>
      </c>
      <c r="C2404" s="2">
        <f t="shared" si="333"/>
        <v>4.6300000000000008E-2</v>
      </c>
      <c r="D2404" s="2">
        <f t="shared" si="334"/>
        <v>4.6300000000000008E-2</v>
      </c>
      <c r="E2404" s="2">
        <f t="shared" si="335"/>
        <v>0</v>
      </c>
      <c r="F2404" s="2">
        <f t="shared" si="339"/>
        <v>2.4921005293795772E-2</v>
      </c>
      <c r="G2404" s="2">
        <f t="shared" si="339"/>
        <v>2.5750618487518761E-2</v>
      </c>
      <c r="H2404" s="2">
        <f t="shared" si="337"/>
        <v>0.96778278571735665</v>
      </c>
      <c r="I2404" s="2">
        <f t="shared" si="338"/>
        <v>49.181382861043311</v>
      </c>
    </row>
    <row r="2405" spans="1:9" ht="13.5" x14ac:dyDescent="0.25">
      <c r="A2405" s="3">
        <f>TITRES_STAT!B2408</f>
        <v>45807</v>
      </c>
      <c r="B2405" s="5">
        <f>TITRES_STAT!D2408</f>
        <v>3.0110999999999999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2.3140933487096071E-2</v>
      </c>
      <c r="G2405" s="2">
        <f t="shared" si="339"/>
        <v>2.3911288595553134E-2</v>
      </c>
      <c r="H2405" s="2">
        <f t="shared" si="337"/>
        <v>0.96778278571735654</v>
      </c>
      <c r="I2405" s="2">
        <f t="shared" si="338"/>
        <v>49.181382861043311</v>
      </c>
    </row>
    <row r="2406" spans="1:9" ht="13.5" x14ac:dyDescent="0.25">
      <c r="A2406" s="3">
        <f>TITRES_STAT!B2409</f>
        <v>45810</v>
      </c>
      <c r="B2406" s="5">
        <f>TITRES_STAT!D2409</f>
        <v>3.0110999999999999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2.1488009666589206E-2</v>
      </c>
      <c r="G2406" s="2">
        <f t="shared" si="339"/>
        <v>2.2203339410156481E-2</v>
      </c>
      <c r="H2406" s="2">
        <f t="shared" si="337"/>
        <v>0.96778278571735654</v>
      </c>
      <c r="I2406" s="2">
        <f t="shared" si="338"/>
        <v>49.181382861043311</v>
      </c>
    </row>
    <row r="2407" spans="1:9" ht="13.5" x14ac:dyDescent="0.25">
      <c r="A2407" s="3">
        <f>TITRES_STAT!B2410</f>
        <v>45811</v>
      </c>
      <c r="B2407" s="5">
        <f>TITRES_STAT!D2410</f>
        <v>3.0110999999999999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1.9953151833261407E-2</v>
      </c>
      <c r="G2407" s="2">
        <f t="shared" si="339"/>
        <v>2.0617386595145306E-2</v>
      </c>
      <c r="H2407" s="2">
        <f t="shared" si="337"/>
        <v>0.96778278571735643</v>
      </c>
      <c r="I2407" s="2">
        <f t="shared" si="338"/>
        <v>49.181382861043303</v>
      </c>
    </row>
    <row r="2408" spans="1:9" ht="13.5" x14ac:dyDescent="0.25">
      <c r="A2408" s="3">
        <f>TITRES_STAT!B2411</f>
        <v>45812</v>
      </c>
      <c r="B2408" s="5">
        <f>TITRES_STAT!D2411</f>
        <v>3.0110999999999999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1.8527926702314162E-2</v>
      </c>
      <c r="G2408" s="2">
        <f t="shared" si="339"/>
        <v>1.9144716124063498E-2</v>
      </c>
      <c r="H2408" s="2">
        <f t="shared" si="337"/>
        <v>0.96778278571735632</v>
      </c>
      <c r="I2408" s="2">
        <f t="shared" si="338"/>
        <v>49.181382861043296</v>
      </c>
    </row>
    <row r="2409" spans="1:9" ht="13.5" x14ac:dyDescent="0.25">
      <c r="A2409" s="3">
        <f>TITRES_STAT!B2412</f>
        <v>45813</v>
      </c>
      <c r="B2409" s="5">
        <f>TITRES_STAT!D2412</f>
        <v>2.9369999999999998</v>
      </c>
      <c r="C2409" s="2">
        <f t="shared" si="333"/>
        <v>-7.4100000000000055E-2</v>
      </c>
      <c r="D2409" s="2">
        <f t="shared" si="334"/>
        <v>0</v>
      </c>
      <c r="E2409" s="2">
        <f t="shared" si="335"/>
        <v>7.4100000000000055E-2</v>
      </c>
      <c r="F2409" s="2">
        <f t="shared" si="339"/>
        <v>1.720450336643458E-2</v>
      </c>
      <c r="G2409" s="2">
        <f t="shared" si="339"/>
        <v>2.3070093543773255E-2</v>
      </c>
      <c r="H2409" s="2">
        <f t="shared" si="337"/>
        <v>0.74574918102480647</v>
      </c>
      <c r="I2409" s="2">
        <f t="shared" si="338"/>
        <v>42.718002627790412</v>
      </c>
    </row>
    <row r="2410" spans="1:9" ht="13.5" x14ac:dyDescent="0.25">
      <c r="A2410" s="3">
        <f>TITRES_STAT!B2413</f>
        <v>45817</v>
      </c>
      <c r="B2410" s="5">
        <f>TITRES_STAT!D2413</f>
        <v>2.9462999999999999</v>
      </c>
      <c r="C2410" s="2">
        <f t="shared" si="333"/>
        <v>9.300000000000086E-3</v>
      </c>
      <c r="D2410" s="2">
        <f t="shared" si="334"/>
        <v>9.300000000000086E-3</v>
      </c>
      <c r="E2410" s="2">
        <f t="shared" si="335"/>
        <v>0</v>
      </c>
      <c r="F2410" s="2">
        <f t="shared" si="339"/>
        <v>1.6639895983117832E-2</v>
      </c>
      <c r="G2410" s="2">
        <f t="shared" si="339"/>
        <v>2.1422229719218023E-2</v>
      </c>
      <c r="H2410" s="2">
        <f t="shared" si="337"/>
        <v>0.77675835808025495</v>
      </c>
      <c r="I2410" s="2">
        <f t="shared" si="338"/>
        <v>43.717726417199678</v>
      </c>
    </row>
    <row r="2411" spans="1:9" ht="13.5" x14ac:dyDescent="0.25">
      <c r="A2411" s="3">
        <f>TITRES_STAT!B2414</f>
        <v>45818</v>
      </c>
      <c r="B2411" s="5">
        <f>TITRES_STAT!D2414</f>
        <v>2.9647999999999999</v>
      </c>
      <c r="C2411" s="2">
        <f t="shared" si="333"/>
        <v>1.8499999999999961E-2</v>
      </c>
      <c r="D2411" s="2">
        <f t="shared" si="334"/>
        <v>1.8499999999999961E-2</v>
      </c>
      <c r="E2411" s="2">
        <f t="shared" si="335"/>
        <v>0</v>
      </c>
      <c r="F2411" s="2">
        <f t="shared" si="339"/>
        <v>1.6772760555752268E-2</v>
      </c>
      <c r="G2411" s="2">
        <f t="shared" si="339"/>
        <v>1.9892070453559594E-2</v>
      </c>
      <c r="H2411" s="2">
        <f t="shared" si="337"/>
        <v>0.84318827418745945</v>
      </c>
      <c r="I2411" s="2">
        <f t="shared" si="338"/>
        <v>45.746182633413603</v>
      </c>
    </row>
    <row r="2412" spans="1:9" ht="13.5" x14ac:dyDescent="0.25">
      <c r="A2412" s="3">
        <f>TITRES_STAT!B2415</f>
        <v>45819</v>
      </c>
      <c r="B2412" s="5">
        <f>TITRES_STAT!D2415</f>
        <v>2.9184999999999999</v>
      </c>
      <c r="C2412" s="2">
        <f t="shared" si="333"/>
        <v>-4.6300000000000008E-2</v>
      </c>
      <c r="D2412" s="2">
        <f t="shared" si="334"/>
        <v>0</v>
      </c>
      <c r="E2412" s="2">
        <f t="shared" si="335"/>
        <v>4.6300000000000008E-2</v>
      </c>
      <c r="F2412" s="2">
        <f t="shared" si="339"/>
        <v>1.5574706230341392E-2</v>
      </c>
      <c r="G2412" s="2">
        <f t="shared" si="339"/>
        <v>2.1778351135448192E-2</v>
      </c>
      <c r="H2412" s="2">
        <f t="shared" si="337"/>
        <v>0.71514625388653741</v>
      </c>
      <c r="I2412" s="2">
        <f t="shared" si="338"/>
        <v>41.695934225201455</v>
      </c>
    </row>
    <row r="2413" spans="1:9" ht="13.5" x14ac:dyDescent="0.25">
      <c r="A2413" s="3">
        <f>TITRES_STAT!B2416</f>
        <v>45820</v>
      </c>
      <c r="B2413" s="5">
        <f>TITRES_STAT!D2416</f>
        <v>2.9184999999999999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1.4462227213888438E-2</v>
      </c>
      <c r="G2413" s="2">
        <f t="shared" si="340"/>
        <v>2.0222754625773321E-2</v>
      </c>
      <c r="H2413" s="2">
        <f t="shared" si="337"/>
        <v>0.71514625388653752</v>
      </c>
      <c r="I2413" s="2">
        <f t="shared" si="338"/>
        <v>41.695934225201455</v>
      </c>
    </row>
    <row r="2414" spans="1:9" ht="13.5" x14ac:dyDescent="0.25">
      <c r="A2414" s="3">
        <f>TITRES_STAT!B2417</f>
        <v>45821</v>
      </c>
      <c r="B2414" s="5">
        <f>TITRES_STAT!D2417</f>
        <v>2.7517</v>
      </c>
      <c r="C2414" s="2">
        <f t="shared" si="333"/>
        <v>-0.16679999999999984</v>
      </c>
      <c r="D2414" s="2">
        <f t="shared" si="334"/>
        <v>0</v>
      </c>
      <c r="E2414" s="2">
        <f t="shared" si="335"/>
        <v>0.16679999999999984</v>
      </c>
      <c r="F2414" s="2">
        <f t="shared" si="340"/>
        <v>1.3429210984324978E-2</v>
      </c>
      <c r="G2414" s="2">
        <f t="shared" si="340"/>
        <v>3.0692557866789504E-2</v>
      </c>
      <c r="H2414" s="2">
        <f t="shared" si="337"/>
        <v>0.43753964862133199</v>
      </c>
      <c r="I2414" s="2">
        <f t="shared" si="338"/>
        <v>30.436701279227535</v>
      </c>
    </row>
    <row r="2415" spans="1:9" ht="13.5" x14ac:dyDescent="0.25">
      <c r="A2415" s="3">
        <f>TITRES_STAT!B2418</f>
        <v>45824</v>
      </c>
      <c r="B2415" s="5">
        <f>TITRES_STAT!D2418</f>
        <v>2.6960999999999999</v>
      </c>
      <c r="C2415" s="2">
        <f t="shared" si="333"/>
        <v>-5.5600000000000094E-2</v>
      </c>
      <c r="D2415" s="2">
        <f t="shared" si="334"/>
        <v>0</v>
      </c>
      <c r="E2415" s="2">
        <f t="shared" si="335"/>
        <v>5.5600000000000094E-2</v>
      </c>
      <c r="F2415" s="2">
        <f t="shared" si="340"/>
        <v>1.2469981628301765E-2</v>
      </c>
      <c r="G2415" s="2">
        <f t="shared" si="340"/>
        <v>3.2471660876304549E-2</v>
      </c>
      <c r="H2415" s="2">
        <f t="shared" si="337"/>
        <v>0.38402660325272886</v>
      </c>
      <c r="I2415" s="2">
        <f t="shared" si="338"/>
        <v>27.747053586267228</v>
      </c>
    </row>
    <row r="2416" spans="1:9" ht="13.5" x14ac:dyDescent="0.25">
      <c r="A2416" s="3">
        <f>TITRES_STAT!B2419</f>
        <v>45825</v>
      </c>
      <c r="B2416" s="5">
        <f>TITRES_STAT!D2419</f>
        <v>2.7239</v>
      </c>
      <c r="C2416" s="2">
        <f t="shared" si="333"/>
        <v>2.7800000000000047E-2</v>
      </c>
      <c r="D2416" s="2">
        <f t="shared" si="334"/>
        <v>2.7800000000000047E-2</v>
      </c>
      <c r="E2416" s="2">
        <f t="shared" si="335"/>
        <v>0</v>
      </c>
      <c r="F2416" s="2">
        <f t="shared" si="340"/>
        <v>1.3564982940565929E-2</v>
      </c>
      <c r="G2416" s="2">
        <f t="shared" si="340"/>
        <v>3.0152256527997082E-2</v>
      </c>
      <c r="H2416" s="2">
        <f t="shared" si="337"/>
        <v>0.44988284468761142</v>
      </c>
      <c r="I2416" s="2">
        <f t="shared" si="338"/>
        <v>31.028910117530373</v>
      </c>
    </row>
    <row r="2417" spans="1:9" ht="13.5" x14ac:dyDescent="0.25">
      <c r="A2417" s="3">
        <f>TITRES_STAT!B2420</f>
        <v>45826</v>
      </c>
      <c r="B2417" s="5">
        <f>TITRES_STAT!D2420</f>
        <v>2.7054</v>
      </c>
      <c r="C2417" s="2">
        <f t="shared" si="333"/>
        <v>-1.8499999999999961E-2</v>
      </c>
      <c r="D2417" s="2">
        <f t="shared" si="334"/>
        <v>0</v>
      </c>
      <c r="E2417" s="2">
        <f t="shared" si="335"/>
        <v>1.8499999999999961E-2</v>
      </c>
      <c r="F2417" s="2">
        <f t="shared" si="340"/>
        <v>1.2596055587668364E-2</v>
      </c>
      <c r="G2417" s="2">
        <f t="shared" si="340"/>
        <v>2.9319952490283002E-2</v>
      </c>
      <c r="H2417" s="2">
        <f t="shared" si="337"/>
        <v>0.42960695764574836</v>
      </c>
      <c r="I2417" s="2">
        <f t="shared" si="338"/>
        <v>30.050704170691617</v>
      </c>
    </row>
    <row r="2418" spans="1:9" ht="13.5" x14ac:dyDescent="0.25">
      <c r="A2418" s="3">
        <f>TITRES_STAT!B2421</f>
        <v>45827</v>
      </c>
      <c r="B2418" s="5">
        <f>TITRES_STAT!D2421</f>
        <v>2.6126999999999998</v>
      </c>
      <c r="C2418" s="2">
        <f t="shared" si="333"/>
        <v>-9.2700000000000227E-2</v>
      </c>
      <c r="D2418" s="2">
        <f t="shared" si="334"/>
        <v>0</v>
      </c>
      <c r="E2418" s="2">
        <f t="shared" si="335"/>
        <v>9.2700000000000227E-2</v>
      </c>
      <c r="F2418" s="2">
        <f t="shared" si="340"/>
        <v>1.1696337331406337E-2</v>
      </c>
      <c r="G2418" s="2">
        <f t="shared" si="340"/>
        <v>3.3847098740977091E-2</v>
      </c>
      <c r="H2418" s="2">
        <f t="shared" si="337"/>
        <v>0.34556395574448845</v>
      </c>
      <c r="I2418" s="2">
        <f t="shared" si="338"/>
        <v>25.681719123732847</v>
      </c>
    </row>
    <row r="2419" spans="1:9" ht="13.5" x14ac:dyDescent="0.25">
      <c r="A2419" s="3">
        <f>TITRES_STAT!B2422</f>
        <v>45828</v>
      </c>
      <c r="B2419" s="5">
        <f>TITRES_STAT!D2422</f>
        <v>2.5478999999999998</v>
      </c>
      <c r="C2419" s="2">
        <f t="shared" si="333"/>
        <v>-6.4799999999999969E-2</v>
      </c>
      <c r="D2419" s="2">
        <f t="shared" si="334"/>
        <v>0</v>
      </c>
      <c r="E2419" s="2">
        <f t="shared" si="335"/>
        <v>6.4799999999999969E-2</v>
      </c>
      <c r="F2419" s="2">
        <f t="shared" si="340"/>
        <v>1.0860884664877312E-2</v>
      </c>
      <c r="G2419" s="2">
        <f t="shared" si="340"/>
        <v>3.6058020259478726E-2</v>
      </c>
      <c r="H2419" s="2">
        <f t="shared" si="337"/>
        <v>0.30120579518012403</v>
      </c>
      <c r="I2419" s="2">
        <f t="shared" si="338"/>
        <v>23.148205786958428</v>
      </c>
    </row>
    <row r="2420" spans="1:9" ht="13.5" x14ac:dyDescent="0.25">
      <c r="A2420" s="3">
        <f>TITRES_STAT!B2423</f>
        <v>45831</v>
      </c>
      <c r="B2420" s="5">
        <f>TITRES_STAT!D2423</f>
        <v>2.5200999999999998</v>
      </c>
      <c r="C2420" s="2">
        <f t="shared" si="333"/>
        <v>-2.7800000000000047E-2</v>
      </c>
      <c r="D2420" s="2">
        <f t="shared" si="334"/>
        <v>0</v>
      </c>
      <c r="E2420" s="2">
        <f t="shared" si="335"/>
        <v>2.7800000000000047E-2</v>
      </c>
      <c r="F2420" s="2">
        <f t="shared" si="340"/>
        <v>1.0085107188814646E-2</v>
      </c>
      <c r="G2420" s="2">
        <f t="shared" si="340"/>
        <v>3.5468161669515962E-2</v>
      </c>
      <c r="H2420" s="2">
        <f t="shared" si="337"/>
        <v>0.28434254029812195</v>
      </c>
      <c r="I2420" s="2">
        <f t="shared" si="338"/>
        <v>22.139151462827058</v>
      </c>
    </row>
    <row r="2421" spans="1:9" ht="13.5" x14ac:dyDescent="0.25">
      <c r="A2421" s="3">
        <f>TITRES_STAT!B2424</f>
        <v>45832</v>
      </c>
      <c r="B2421" s="5">
        <f>TITRES_STAT!D2424</f>
        <v>2.6682999999999999</v>
      </c>
      <c r="C2421" s="2">
        <f t="shared" si="333"/>
        <v>0.14820000000000011</v>
      </c>
      <c r="D2421" s="2">
        <f t="shared" si="334"/>
        <v>0.14820000000000011</v>
      </c>
      <c r="E2421" s="2">
        <f t="shared" si="335"/>
        <v>0</v>
      </c>
      <c r="F2421" s="2">
        <f t="shared" si="340"/>
        <v>1.9950456675327893E-2</v>
      </c>
      <c r="G2421" s="2">
        <f t="shared" si="340"/>
        <v>3.293472155026482E-2</v>
      </c>
      <c r="H2421" s="2">
        <f t="shared" si="337"/>
        <v>0.60575756333265485</v>
      </c>
      <c r="I2421" s="2">
        <f t="shared" si="338"/>
        <v>37.724098404708172</v>
      </c>
    </row>
    <row r="2422" spans="1:9" ht="13.5" x14ac:dyDescent="0.25">
      <c r="A2422" s="3">
        <f>TITRES_STAT!B2425</f>
        <v>45833</v>
      </c>
      <c r="B2422" s="5">
        <f>TITRES_STAT!D2425</f>
        <v>2.7239</v>
      </c>
      <c r="C2422" s="2">
        <f t="shared" si="333"/>
        <v>5.5600000000000094E-2</v>
      </c>
      <c r="D2422" s="2">
        <f t="shared" si="334"/>
        <v>5.5600000000000094E-2</v>
      </c>
      <c r="E2422" s="2">
        <f t="shared" si="335"/>
        <v>0</v>
      </c>
      <c r="F2422" s="2">
        <f t="shared" si="340"/>
        <v>2.2496852627090193E-2</v>
      </c>
      <c r="G2422" s="2">
        <f t="shared" si="340"/>
        <v>3.0582241439531619E-2</v>
      </c>
      <c r="H2422" s="2">
        <f t="shared" si="337"/>
        <v>0.73561817473620539</v>
      </c>
      <c r="I2422" s="2">
        <f t="shared" si="338"/>
        <v>42.383640909269182</v>
      </c>
    </row>
    <row r="2423" spans="1:9" ht="13.5" x14ac:dyDescent="0.25">
      <c r="A2423" s="3">
        <f>TITRES_STAT!B2426</f>
        <v>45835</v>
      </c>
      <c r="B2423" s="5">
        <f>TITRES_STAT!D2426</f>
        <v>2.7145999999999999</v>
      </c>
      <c r="C2423" s="2">
        <f t="shared" si="333"/>
        <v>-9.300000000000086E-3</v>
      </c>
      <c r="D2423" s="2">
        <f t="shared" si="334"/>
        <v>0</v>
      </c>
      <c r="E2423" s="2">
        <f t="shared" si="335"/>
        <v>9.300000000000086E-3</v>
      </c>
      <c r="F2423" s="2">
        <f t="shared" si="340"/>
        <v>2.0889934582298039E-2</v>
      </c>
      <c r="G2423" s="2">
        <f t="shared" si="340"/>
        <v>2.9062081336707936E-2</v>
      </c>
      <c r="H2423" s="2">
        <f t="shared" si="337"/>
        <v>0.71880380280651934</v>
      </c>
      <c r="I2423" s="2">
        <f t="shared" si="338"/>
        <v>41.820003052869261</v>
      </c>
    </row>
    <row r="2424" spans="1:9" ht="13.5" x14ac:dyDescent="0.25">
      <c r="A2424" s="3">
        <f>TITRES_STAT!B2427</f>
        <v>45838</v>
      </c>
      <c r="B2424" s="5">
        <f>TITRES_STAT!D2427</f>
        <v>2.7054</v>
      </c>
      <c r="C2424" s="2">
        <f t="shared" si="333"/>
        <v>-9.1999999999998749E-3</v>
      </c>
      <c r="D2424" s="2">
        <f t="shared" si="334"/>
        <v>0</v>
      </c>
      <c r="E2424" s="2">
        <f t="shared" si="335"/>
        <v>9.1999999999998749E-3</v>
      </c>
      <c r="F2424" s="2">
        <f t="shared" si="340"/>
        <v>1.9397796397848176E-2</v>
      </c>
      <c r="G2424" s="2">
        <f t="shared" si="340"/>
        <v>2.7643361241228789E-2</v>
      </c>
      <c r="H2424" s="2">
        <f t="shared" si="337"/>
        <v>0.70171627207610576</v>
      </c>
      <c r="I2424" s="2">
        <f t="shared" si="338"/>
        <v>41.235797270716994</v>
      </c>
    </row>
    <row r="2425" spans="1:9" ht="13.5" x14ac:dyDescent="0.25">
      <c r="A2425" s="3">
        <f>TITRES_STAT!B2428</f>
        <v>45839</v>
      </c>
      <c r="B2425" s="5">
        <f>TITRES_STAT!D2428</f>
        <v>2.7054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1.801223951228759E-2</v>
      </c>
      <c r="G2425" s="2">
        <f t="shared" si="340"/>
        <v>2.5668835438283875E-2</v>
      </c>
      <c r="H2425" s="2">
        <f t="shared" si="337"/>
        <v>0.70171627207610565</v>
      </c>
      <c r="I2425" s="2">
        <f t="shared" si="338"/>
        <v>41.235797270716986</v>
      </c>
    </row>
    <row r="2426" spans="1:9" ht="13.5" x14ac:dyDescent="0.25">
      <c r="A2426" s="3">
        <f>TITRES_STAT!B2429</f>
        <v>45840</v>
      </c>
      <c r="B2426" s="5">
        <f>TITRES_STAT!D2429</f>
        <v>2.6776</v>
      </c>
      <c r="C2426" s="2">
        <f t="shared" si="333"/>
        <v>-2.7800000000000047E-2</v>
      </c>
      <c r="D2426" s="2">
        <f t="shared" si="334"/>
        <v>0</v>
      </c>
      <c r="E2426" s="2">
        <f t="shared" si="335"/>
        <v>2.7800000000000047E-2</v>
      </c>
      <c r="F2426" s="2">
        <f t="shared" si="340"/>
        <v>1.672565097569562E-2</v>
      </c>
      <c r="G2426" s="2">
        <f t="shared" si="340"/>
        <v>2.582106147840646E-2</v>
      </c>
      <c r="H2426" s="2">
        <f t="shared" si="337"/>
        <v>0.64775226183799162</v>
      </c>
      <c r="I2426" s="2">
        <f t="shared" si="338"/>
        <v>39.311265221111206</v>
      </c>
    </row>
    <row r="2427" spans="1:9" ht="13.5" x14ac:dyDescent="0.25">
      <c r="A2427" s="3">
        <f>TITRES_STAT!B2430</f>
        <v>45841</v>
      </c>
      <c r="B2427" s="5">
        <f>TITRES_STAT!D2430</f>
        <v>2.7702</v>
      </c>
      <c r="C2427" s="2">
        <f t="shared" si="333"/>
        <v>9.2600000000000016E-2</v>
      </c>
      <c r="D2427" s="2">
        <f t="shared" si="334"/>
        <v>9.2600000000000016E-2</v>
      </c>
      <c r="E2427" s="2">
        <f t="shared" si="335"/>
        <v>0</v>
      </c>
      <c r="F2427" s="2">
        <f t="shared" si="340"/>
        <v>2.2145247334574507E-2</v>
      </c>
      <c r="G2427" s="2">
        <f t="shared" si="340"/>
        <v>2.397669994423457E-2</v>
      </c>
      <c r="H2427" s="2">
        <f t="shared" si="337"/>
        <v>0.92361531762420657</v>
      </c>
      <c r="I2427" s="2">
        <f t="shared" si="338"/>
        <v>48.014554113913647</v>
      </c>
    </row>
    <row r="2428" spans="1:9" ht="13.5" x14ac:dyDescent="0.25">
      <c r="A2428" s="3">
        <f>TITRES_STAT!B2431</f>
        <v>45842</v>
      </c>
      <c r="B2428" s="5">
        <f>TITRES_STAT!D2431</f>
        <v>2.7702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2.0563443953533468E-2</v>
      </c>
      <c r="G2428" s="2">
        <f t="shared" si="340"/>
        <v>2.2264078519646385E-2</v>
      </c>
      <c r="H2428" s="2">
        <f t="shared" si="337"/>
        <v>0.92361531762420646</v>
      </c>
      <c r="I2428" s="2">
        <f t="shared" si="338"/>
        <v>48.01455411391364</v>
      </c>
    </row>
    <row r="2429" spans="1:9" ht="13.5" x14ac:dyDescent="0.25">
      <c r="A2429" s="3">
        <f>TITRES_STAT!B2432</f>
        <v>45845</v>
      </c>
      <c r="B2429" s="5">
        <f>TITRES_STAT!D2432</f>
        <v>2.7239</v>
      </c>
      <c r="C2429" s="2">
        <f t="shared" si="333"/>
        <v>-4.6300000000000008E-2</v>
      </c>
      <c r="D2429" s="2">
        <f t="shared" si="334"/>
        <v>0</v>
      </c>
      <c r="E2429" s="2">
        <f t="shared" si="335"/>
        <v>4.6300000000000008E-2</v>
      </c>
      <c r="F2429" s="2">
        <f t="shared" ref="F2429:G2444" si="341">((F2428*13)+D2429)/14</f>
        <v>1.9094626528281079E-2</v>
      </c>
      <c r="G2429" s="2">
        <f t="shared" si="341"/>
        <v>2.3980930053957357E-2</v>
      </c>
      <c r="H2429" s="2">
        <f t="shared" si="337"/>
        <v>0.79624211760419461</v>
      </c>
      <c r="I2429" s="2">
        <f t="shared" si="338"/>
        <v>44.328217772012408</v>
      </c>
    </row>
    <row r="2430" spans="1:9" ht="13.5" x14ac:dyDescent="0.25">
      <c r="A2430" s="3">
        <f>TITRES_STAT!B2433</f>
        <v>45846</v>
      </c>
      <c r="B2430" s="5">
        <f>TITRES_STAT!D2433</f>
        <v>2.6497999999999999</v>
      </c>
      <c r="C2430" s="2">
        <f t="shared" si="333"/>
        <v>-7.4100000000000055E-2</v>
      </c>
      <c r="D2430" s="2">
        <f t="shared" si="334"/>
        <v>0</v>
      </c>
      <c r="E2430" s="2">
        <f t="shared" si="335"/>
        <v>7.4100000000000055E-2</v>
      </c>
      <c r="F2430" s="2">
        <f t="shared" si="341"/>
        <v>1.7730724633403857E-2</v>
      </c>
      <c r="G2430" s="2">
        <f t="shared" si="341"/>
        <v>2.7560863621531838E-2</v>
      </c>
      <c r="H2430" s="2">
        <f t="shared" si="337"/>
        <v>0.64332979099942955</v>
      </c>
      <c r="I2430" s="2">
        <f t="shared" si="338"/>
        <v>39.147941850927772</v>
      </c>
    </row>
    <row r="2431" spans="1:9" ht="13.5" x14ac:dyDescent="0.25">
      <c r="A2431" s="3">
        <f>TITRES_STAT!B2434</f>
        <v>45847</v>
      </c>
      <c r="B2431" s="5">
        <f>TITRES_STAT!D2434</f>
        <v>2.6034999999999999</v>
      </c>
      <c r="C2431" s="2">
        <f t="shared" si="333"/>
        <v>-4.6300000000000008E-2</v>
      </c>
      <c r="D2431" s="2">
        <f t="shared" si="334"/>
        <v>0</v>
      </c>
      <c r="E2431" s="2">
        <f t="shared" si="335"/>
        <v>4.6300000000000008E-2</v>
      </c>
      <c r="F2431" s="2">
        <f t="shared" si="341"/>
        <v>1.6464244302446439E-2</v>
      </c>
      <c r="G2431" s="2">
        <f t="shared" si="341"/>
        <v>2.8899373362850995E-2</v>
      </c>
      <c r="H2431" s="2">
        <f t="shared" si="337"/>
        <v>0.56970938766480572</v>
      </c>
      <c r="I2431" s="2">
        <f t="shared" si="338"/>
        <v>36.293940275934752</v>
      </c>
    </row>
    <row r="2432" spans="1:9" ht="13.5" x14ac:dyDescent="0.25">
      <c r="A2432" s="3">
        <f>TITRES_STAT!B2435</f>
        <v>45848</v>
      </c>
      <c r="B2432" s="5">
        <f>TITRES_STAT!D2435</f>
        <v>2.5108000000000001</v>
      </c>
      <c r="C2432" s="2">
        <f t="shared" si="333"/>
        <v>-9.2699999999999783E-2</v>
      </c>
      <c r="D2432" s="2">
        <f t="shared" si="334"/>
        <v>0</v>
      </c>
      <c r="E2432" s="2">
        <f t="shared" si="335"/>
        <v>9.2699999999999783E-2</v>
      </c>
      <c r="F2432" s="2">
        <f t="shared" si="341"/>
        <v>1.5288226852271694E-2</v>
      </c>
      <c r="G2432" s="2">
        <f t="shared" si="341"/>
        <v>3.3456560979790197E-2</v>
      </c>
      <c r="H2432" s="2">
        <f t="shared" si="337"/>
        <v>0.45695751160756526</v>
      </c>
      <c r="I2432" s="2">
        <f t="shared" si="338"/>
        <v>31.363818640350843</v>
      </c>
    </row>
    <row r="2433" spans="1:9" ht="13.5" x14ac:dyDescent="0.25">
      <c r="A2433" s="3">
        <f>TITRES_STAT!B2436</f>
        <v>45849</v>
      </c>
      <c r="B2433" s="5">
        <f>TITRES_STAT!D2436</f>
        <v>2.3626</v>
      </c>
      <c r="C2433" s="2">
        <f t="shared" si="333"/>
        <v>-0.14820000000000011</v>
      </c>
      <c r="D2433" s="2">
        <f t="shared" si="334"/>
        <v>0</v>
      </c>
      <c r="E2433" s="2">
        <f t="shared" si="335"/>
        <v>0.14820000000000011</v>
      </c>
      <c r="F2433" s="2">
        <f t="shared" si="341"/>
        <v>1.4196210648538002E-2</v>
      </c>
      <c r="G2433" s="2">
        <f t="shared" si="341"/>
        <v>4.1652520909805188E-2</v>
      </c>
      <c r="H2433" s="2">
        <f t="shared" si="337"/>
        <v>0.34082476494708752</v>
      </c>
      <c r="I2433" s="2">
        <f t="shared" si="338"/>
        <v>25.419038628850004</v>
      </c>
    </row>
    <row r="2434" spans="1:9" ht="13.5" x14ac:dyDescent="0.25">
      <c r="A2434" s="3">
        <f>TITRES_STAT!B2437</f>
        <v>45852</v>
      </c>
      <c r="B2434" s="5">
        <f>TITRES_STAT!D2437</f>
        <v>2.2235999999999998</v>
      </c>
      <c r="C2434" s="2">
        <f t="shared" si="333"/>
        <v>-0.13900000000000023</v>
      </c>
      <c r="D2434" s="2">
        <f t="shared" si="334"/>
        <v>0</v>
      </c>
      <c r="E2434" s="2">
        <f t="shared" si="335"/>
        <v>0.13900000000000023</v>
      </c>
      <c r="F2434" s="2">
        <f t="shared" si="341"/>
        <v>1.3182195602213858E-2</v>
      </c>
      <c r="G2434" s="2">
        <f t="shared" si="341"/>
        <v>4.8605912273390547E-2</v>
      </c>
      <c r="H2434" s="2">
        <f t="shared" si="337"/>
        <v>0.27120560001155436</v>
      </c>
      <c r="I2434" s="2">
        <f t="shared" si="338"/>
        <v>21.334518980178288</v>
      </c>
    </row>
    <row r="2435" spans="1:9" ht="13.5" x14ac:dyDescent="0.25">
      <c r="A2435" s="3">
        <f>TITRES_STAT!B2438</f>
        <v>45853</v>
      </c>
      <c r="B2435" s="5">
        <f>TITRES_STAT!D2438</f>
        <v>2.0939000000000001</v>
      </c>
      <c r="C2435" s="2">
        <f t="shared" ref="C2435:C2498" si="342">B2435-B2434</f>
        <v>-0.1296999999999997</v>
      </c>
      <c r="D2435" s="2">
        <f t="shared" ref="D2435:D2498" si="343">IF(C2435&gt;0,C2435,0)</f>
        <v>0</v>
      </c>
      <c r="E2435" s="2">
        <f t="shared" ref="E2435:E2498" si="344">IF(C2435&lt;0,-C2435,0)</f>
        <v>0.1296999999999997</v>
      </c>
      <c r="F2435" s="2">
        <f t="shared" si="341"/>
        <v>1.2240610202055724E-2</v>
      </c>
      <c r="G2435" s="2">
        <f t="shared" si="341"/>
        <v>5.4398347111005489E-2</v>
      </c>
      <c r="H2435" s="2">
        <f t="shared" si="337"/>
        <v>0.22501805389559879</v>
      </c>
      <c r="I2435" s="2">
        <f t="shared" si="338"/>
        <v>18.368550012796447</v>
      </c>
    </row>
    <row r="2436" spans="1:9" ht="13.5" x14ac:dyDescent="0.25">
      <c r="A2436" s="3">
        <f>TITRES_STAT!B2439</f>
        <v>45854</v>
      </c>
      <c r="B2436" s="5">
        <f>TITRES_STAT!D2439</f>
        <v>1.9734</v>
      </c>
      <c r="C2436" s="2">
        <f t="shared" si="342"/>
        <v>-0.12050000000000005</v>
      </c>
      <c r="D2436" s="2">
        <f t="shared" si="343"/>
        <v>0</v>
      </c>
      <c r="E2436" s="2">
        <f t="shared" si="344"/>
        <v>0.12050000000000005</v>
      </c>
      <c r="F2436" s="2">
        <f t="shared" si="341"/>
        <v>1.1366280901908886E-2</v>
      </c>
      <c r="G2436" s="2">
        <f t="shared" si="341"/>
        <v>5.9119893745933676E-2</v>
      </c>
      <c r="H2436" s="2">
        <f t="shared" si="337"/>
        <v>0.19225814157845419</v>
      </c>
      <c r="I2436" s="2">
        <f t="shared" si="338"/>
        <v>16.125546546817432</v>
      </c>
    </row>
    <row r="2437" spans="1:9" ht="13.5" x14ac:dyDescent="0.25">
      <c r="A2437" s="3">
        <f>TITRES_STAT!B2440</f>
        <v>45855</v>
      </c>
      <c r="B2437" s="5">
        <f>TITRES_STAT!D2440</f>
        <v>1.9826999999999999</v>
      </c>
      <c r="C2437" s="2">
        <f t="shared" si="342"/>
        <v>9.2999999999998639E-3</v>
      </c>
      <c r="D2437" s="2">
        <f t="shared" si="343"/>
        <v>9.2999999999998639E-3</v>
      </c>
      <c r="E2437" s="2">
        <f t="shared" si="344"/>
        <v>0</v>
      </c>
      <c r="F2437" s="2">
        <f t="shared" si="341"/>
        <v>1.1218689408915383E-2</v>
      </c>
      <c r="G2437" s="2">
        <f t="shared" si="341"/>
        <v>5.4897044192652698E-2</v>
      </c>
      <c r="H2437" s="2">
        <f t="shared" si="337"/>
        <v>0.20435871500740777</v>
      </c>
      <c r="I2437" s="2">
        <f t="shared" si="338"/>
        <v>16.968259743622212</v>
      </c>
    </row>
    <row r="2438" spans="1:9" ht="13.5" x14ac:dyDescent="0.25">
      <c r="A2438" s="3">
        <f>TITRES_STAT!B2441</f>
        <v>45856</v>
      </c>
      <c r="B2438" s="5">
        <f>TITRES_STAT!D2441</f>
        <v>2.0846</v>
      </c>
      <c r="C2438" s="2">
        <f t="shared" si="342"/>
        <v>0.1019000000000001</v>
      </c>
      <c r="D2438" s="2">
        <f t="shared" si="343"/>
        <v>0.1019000000000001</v>
      </c>
      <c r="E2438" s="2">
        <f t="shared" si="344"/>
        <v>0</v>
      </c>
      <c r="F2438" s="2">
        <f t="shared" si="341"/>
        <v>1.7695925879707149E-2</v>
      </c>
      <c r="G2438" s="2">
        <f t="shared" si="341"/>
        <v>5.0975826750320363E-2</v>
      </c>
      <c r="H2438" s="2">
        <f t="shared" si="337"/>
        <v>0.34714347971994269</v>
      </c>
      <c r="I2438" s="2">
        <f t="shared" si="338"/>
        <v>25.768857211268269</v>
      </c>
    </row>
    <row r="2439" spans="1:9" ht="13.5" x14ac:dyDescent="0.25">
      <c r="A2439" s="3">
        <f>TITRES_STAT!B2442</f>
        <v>45859</v>
      </c>
      <c r="B2439" s="5">
        <f>TITRES_STAT!D2442</f>
        <v>2.2050999999999998</v>
      </c>
      <c r="C2439" s="2">
        <f t="shared" si="342"/>
        <v>0.12049999999999983</v>
      </c>
      <c r="D2439" s="2">
        <f t="shared" si="343"/>
        <v>0.12049999999999983</v>
      </c>
      <c r="E2439" s="2">
        <f t="shared" si="344"/>
        <v>0</v>
      </c>
      <c r="F2439" s="2">
        <f t="shared" si="341"/>
        <v>2.5039074031156627E-2</v>
      </c>
      <c r="G2439" s="2">
        <f t="shared" si="341"/>
        <v>4.7334696268154626E-2</v>
      </c>
      <c r="H2439" s="2">
        <f t="shared" si="337"/>
        <v>0.52897929014497913</v>
      </c>
      <c r="I2439" s="2">
        <f t="shared" si="338"/>
        <v>34.596890458524186</v>
      </c>
    </row>
    <row r="2440" spans="1:9" ht="13.5" x14ac:dyDescent="0.25">
      <c r="A2440" s="3">
        <f>TITRES_STAT!B2443</f>
        <v>45860</v>
      </c>
      <c r="B2440" s="5">
        <f>TITRES_STAT!D2443</f>
        <v>2.3348</v>
      </c>
      <c r="C2440" s="2">
        <f t="shared" si="342"/>
        <v>0.12970000000000015</v>
      </c>
      <c r="D2440" s="2">
        <f t="shared" si="343"/>
        <v>0.12970000000000015</v>
      </c>
      <c r="E2440" s="2">
        <f t="shared" si="344"/>
        <v>0</v>
      </c>
      <c r="F2440" s="2">
        <f t="shared" si="341"/>
        <v>3.2514854457502594E-2</v>
      </c>
      <c r="G2440" s="2">
        <f t="shared" si="341"/>
        <v>4.3953646534715007E-2</v>
      </c>
      <c r="H2440" s="2">
        <f t="shared" si="337"/>
        <v>0.73975328604014812</v>
      </c>
      <c r="I2440" s="2">
        <f t="shared" si="338"/>
        <v>42.520585647169568</v>
      </c>
    </row>
    <row r="2441" spans="1:9" ht="13.5" x14ac:dyDescent="0.25">
      <c r="A2441" s="3">
        <f>TITRES_STAT!B2444</f>
        <v>45861</v>
      </c>
      <c r="B2441" s="5">
        <f>TITRES_STAT!D2444</f>
        <v>2.4460000000000002</v>
      </c>
      <c r="C2441" s="2">
        <f t="shared" si="342"/>
        <v>0.11120000000000019</v>
      </c>
      <c r="D2441" s="2">
        <f t="shared" si="343"/>
        <v>0.11120000000000019</v>
      </c>
      <c r="E2441" s="2">
        <f t="shared" si="344"/>
        <v>0</v>
      </c>
      <c r="F2441" s="2">
        <f t="shared" si="341"/>
        <v>3.8135221996252425E-2</v>
      </c>
      <c r="G2441" s="2">
        <f t="shared" si="341"/>
        <v>4.0814100353663937E-2</v>
      </c>
      <c r="H2441" s="2">
        <f t="shared" si="337"/>
        <v>0.93436390036290418</v>
      </c>
      <c r="I2441" s="2">
        <f t="shared" si="338"/>
        <v>48.303419030287372</v>
      </c>
    </row>
    <row r="2442" spans="1:9" ht="13.5" x14ac:dyDescent="0.25">
      <c r="A2442" s="3">
        <f>TITRES_STAT!B2445</f>
        <v>45862</v>
      </c>
      <c r="B2442" s="5">
        <f>TITRES_STAT!D2445</f>
        <v>2.5015999999999998</v>
      </c>
      <c r="C2442" s="2">
        <f t="shared" si="342"/>
        <v>5.559999999999965E-2</v>
      </c>
      <c r="D2442" s="2">
        <f t="shared" si="343"/>
        <v>5.559999999999965E-2</v>
      </c>
      <c r="E2442" s="2">
        <f t="shared" si="344"/>
        <v>0</v>
      </c>
      <c r="F2442" s="2">
        <f t="shared" si="341"/>
        <v>3.9382706139377222E-2</v>
      </c>
      <c r="G2442" s="2">
        <f t="shared" si="341"/>
        <v>3.7898807471259364E-2</v>
      </c>
      <c r="H2442" s="2">
        <f t="shared" si="337"/>
        <v>1.0391542311520798</v>
      </c>
      <c r="I2442" s="2">
        <f t="shared" si="338"/>
        <v>50.960060562215503</v>
      </c>
    </row>
    <row r="2443" spans="1:9" ht="13.5" x14ac:dyDescent="0.25">
      <c r="A2443" s="3">
        <f>TITRES_STAT!B2446</f>
        <v>45866</v>
      </c>
      <c r="B2443" s="5">
        <f>TITRES_STAT!D2446</f>
        <v>2.5015999999999998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3.656965570085028E-2</v>
      </c>
      <c r="G2443" s="2">
        <f t="shared" si="341"/>
        <v>3.5191749794740837E-2</v>
      </c>
      <c r="H2443" s="2">
        <f t="shared" si="337"/>
        <v>1.0391542311520798</v>
      </c>
      <c r="I2443" s="2">
        <f t="shared" si="338"/>
        <v>50.960060562215503</v>
      </c>
    </row>
    <row r="2444" spans="1:9" ht="13.5" x14ac:dyDescent="0.25">
      <c r="A2444" s="3">
        <f>TITRES_STAT!B2447</f>
        <v>45867</v>
      </c>
      <c r="B2444" s="5">
        <f>TITRES_STAT!D2447</f>
        <v>2.5015999999999998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3.3957537436503829E-2</v>
      </c>
      <c r="G2444" s="2">
        <f t="shared" si="341"/>
        <v>3.2678053380830775E-2</v>
      </c>
      <c r="H2444" s="2">
        <f t="shared" si="337"/>
        <v>1.0391542311520798</v>
      </c>
      <c r="I2444" s="2">
        <f t="shared" si="338"/>
        <v>50.960060562215503</v>
      </c>
    </row>
    <row r="2445" spans="1:9" ht="13.5" x14ac:dyDescent="0.25">
      <c r="A2445" s="3">
        <f>TITRES_STAT!B2448</f>
        <v>45868</v>
      </c>
      <c r="B2445" s="5">
        <f>TITRES_STAT!D2448</f>
        <v>2.4738000000000002</v>
      </c>
      <c r="C2445" s="2">
        <f t="shared" si="342"/>
        <v>-2.7799999999999603E-2</v>
      </c>
      <c r="D2445" s="2">
        <f t="shared" si="343"/>
        <v>0</v>
      </c>
      <c r="E2445" s="2">
        <f t="shared" si="344"/>
        <v>2.7799999999999603E-2</v>
      </c>
      <c r="F2445" s="2">
        <f t="shared" ref="F2445:G2460" si="345">((F2444*13)+D2445)/14</f>
        <v>3.1531999048182123E-2</v>
      </c>
      <c r="G2445" s="2">
        <f t="shared" si="345"/>
        <v>3.2329620996485689E-2</v>
      </c>
      <c r="H2445" s="2">
        <f t="shared" si="337"/>
        <v>0.97532844729635804</v>
      </c>
      <c r="I2445" s="2">
        <f t="shared" si="338"/>
        <v>49.375507583627162</v>
      </c>
    </row>
    <row r="2446" spans="1:9" ht="13.5" x14ac:dyDescent="0.25">
      <c r="A2446" s="3">
        <f>TITRES_STAT!B2449</f>
        <v>45869</v>
      </c>
      <c r="B2446" s="5">
        <f>TITRES_STAT!D2449</f>
        <v>2.4460000000000002</v>
      </c>
      <c r="C2446" s="2">
        <f t="shared" si="342"/>
        <v>-2.7800000000000047E-2</v>
      </c>
      <c r="D2446" s="2">
        <f t="shared" si="343"/>
        <v>0</v>
      </c>
      <c r="E2446" s="2">
        <f t="shared" si="344"/>
        <v>2.7800000000000047E-2</v>
      </c>
      <c r="F2446" s="2">
        <f t="shared" si="345"/>
        <v>2.92797134018834E-2</v>
      </c>
      <c r="G2446" s="2">
        <f t="shared" si="345"/>
        <v>3.2006076639593858E-2</v>
      </c>
      <c r="H2446" s="2">
        <f t="shared" si="337"/>
        <v>0.91481732458461507</v>
      </c>
      <c r="I2446" s="2">
        <f t="shared" si="338"/>
        <v>47.775697077686928</v>
      </c>
    </row>
    <row r="2447" spans="1:9" ht="13.5" x14ac:dyDescent="0.25">
      <c r="A2447" s="3">
        <f>TITRES_STAT!B2450</f>
        <v>45870</v>
      </c>
      <c r="B2447" s="5">
        <f>TITRES_STAT!D2450</f>
        <v>2.3717999999999999</v>
      </c>
      <c r="C2447" s="2">
        <f t="shared" si="342"/>
        <v>-7.4200000000000266E-2</v>
      </c>
      <c r="D2447" s="2">
        <f t="shared" si="343"/>
        <v>0</v>
      </c>
      <c r="E2447" s="2">
        <f t="shared" si="344"/>
        <v>7.4200000000000266E-2</v>
      </c>
      <c r="F2447" s="2">
        <f t="shared" si="345"/>
        <v>2.7188305301748872E-2</v>
      </c>
      <c r="G2447" s="2">
        <f t="shared" si="345"/>
        <v>3.5019928308194316E-2</v>
      </c>
      <c r="H2447" s="2">
        <f t="shared" si="337"/>
        <v>0.77636667506789492</v>
      </c>
      <c r="I2447" s="2">
        <f t="shared" si="338"/>
        <v>43.705316360892731</v>
      </c>
    </row>
    <row r="2448" spans="1:9" ht="13.5" x14ac:dyDescent="0.25">
      <c r="A2448" s="3">
        <f>TITRES_STAT!B2451</f>
        <v>45873</v>
      </c>
      <c r="B2448" s="5">
        <f>TITRES_STAT!D2451</f>
        <v>2.3439999999999999</v>
      </c>
      <c r="C2448" s="2">
        <f t="shared" si="342"/>
        <v>-2.7800000000000047E-2</v>
      </c>
      <c r="D2448" s="2">
        <f t="shared" si="343"/>
        <v>0</v>
      </c>
      <c r="E2448" s="2">
        <f t="shared" si="344"/>
        <v>2.7800000000000047E-2</v>
      </c>
      <c r="F2448" s="2">
        <f t="shared" si="345"/>
        <v>2.5246283494481096E-2</v>
      </c>
      <c r="G2448" s="2">
        <f t="shared" si="345"/>
        <v>3.4504219143323293E-2</v>
      </c>
      <c r="H2448" s="2">
        <f t="shared" si="337"/>
        <v>0.73168685225459895</v>
      </c>
      <c r="I2448" s="2">
        <f t="shared" si="338"/>
        <v>42.252838687431677</v>
      </c>
    </row>
    <row r="2449" spans="1:9" ht="13.5" x14ac:dyDescent="0.25">
      <c r="A2449" s="3">
        <f>TITRES_STAT!B2452</f>
        <v>45874</v>
      </c>
      <c r="B2449" s="5">
        <f>TITRES_STAT!D2452</f>
        <v>2.2050999999999998</v>
      </c>
      <c r="C2449" s="2">
        <f t="shared" si="342"/>
        <v>-0.13890000000000002</v>
      </c>
      <c r="D2449" s="2">
        <f t="shared" si="343"/>
        <v>0</v>
      </c>
      <c r="E2449" s="2">
        <f t="shared" si="344"/>
        <v>0.13890000000000002</v>
      </c>
      <c r="F2449" s="2">
        <f t="shared" si="345"/>
        <v>2.3442977530589586E-2</v>
      </c>
      <c r="G2449" s="2">
        <f t="shared" si="345"/>
        <v>4.1961060633085911E-2</v>
      </c>
      <c r="H2449" s="2">
        <f t="shared" ref="H2449:H2508" si="346">F2449/G2449</f>
        <v>0.55868410323510775</v>
      </c>
      <c r="I2449" s="2">
        <f t="shared" ref="I2449:I2508" si="347">IF(G2449=0,100,100-(100/(1+H2449)))</f>
        <v>35.843318224362321</v>
      </c>
    </row>
    <row r="2450" spans="1:9" ht="13.5" x14ac:dyDescent="0.25">
      <c r="A2450" s="3">
        <f>TITRES_STAT!B2453</f>
        <v>45875</v>
      </c>
      <c r="B2450" s="5">
        <f>TITRES_STAT!D2453</f>
        <v>2.3348</v>
      </c>
      <c r="C2450" s="2">
        <f t="shared" si="342"/>
        <v>0.12970000000000015</v>
      </c>
      <c r="D2450" s="2">
        <f t="shared" si="343"/>
        <v>0.12970000000000015</v>
      </c>
      <c r="E2450" s="2">
        <f t="shared" si="344"/>
        <v>0</v>
      </c>
      <c r="F2450" s="2">
        <f t="shared" si="345"/>
        <v>3.1032764849833198E-2</v>
      </c>
      <c r="G2450" s="2">
        <f t="shared" si="345"/>
        <v>3.896384201643692E-2</v>
      </c>
      <c r="H2450" s="2">
        <f t="shared" si="346"/>
        <v>0.79645033045617031</v>
      </c>
      <c r="I2450" s="2">
        <f t="shared" si="347"/>
        <v>44.334670263548489</v>
      </c>
    </row>
    <row r="2451" spans="1:9" ht="13.5" x14ac:dyDescent="0.25">
      <c r="A2451" s="3">
        <f>TITRES_STAT!B2454</f>
        <v>45876</v>
      </c>
      <c r="B2451" s="5">
        <f>TITRES_STAT!D2454</f>
        <v>2.4182000000000001</v>
      </c>
      <c r="C2451" s="2">
        <f t="shared" si="342"/>
        <v>8.3400000000000141E-2</v>
      </c>
      <c r="D2451" s="2">
        <f t="shared" si="343"/>
        <v>8.3400000000000141E-2</v>
      </c>
      <c r="E2451" s="2">
        <f t="shared" si="344"/>
        <v>0</v>
      </c>
      <c r="F2451" s="2">
        <f t="shared" si="345"/>
        <v>3.4773281646273697E-2</v>
      </c>
      <c r="G2451" s="2">
        <f t="shared" si="345"/>
        <v>3.6180710443834287E-2</v>
      </c>
      <c r="H2451" s="2">
        <f t="shared" si="346"/>
        <v>0.96110002318098664</v>
      </c>
      <c r="I2451" s="2">
        <f t="shared" si="347"/>
        <v>49.008210280985153</v>
      </c>
    </row>
    <row r="2452" spans="1:9" ht="13.5" x14ac:dyDescent="0.25">
      <c r="A2452" s="3">
        <f>TITRES_STAT!B2455</f>
        <v>45877</v>
      </c>
      <c r="B2452" s="5">
        <f>TITRES_STAT!D2455</f>
        <v>2.3439999999999999</v>
      </c>
      <c r="C2452" s="2">
        <f t="shared" si="342"/>
        <v>-7.4200000000000266E-2</v>
      </c>
      <c r="D2452" s="2">
        <f t="shared" si="343"/>
        <v>0</v>
      </c>
      <c r="E2452" s="2">
        <f t="shared" si="344"/>
        <v>7.4200000000000266E-2</v>
      </c>
      <c r="F2452" s="2">
        <f t="shared" si="345"/>
        <v>3.2289475814397006E-2</v>
      </c>
      <c r="G2452" s="2">
        <f t="shared" si="345"/>
        <v>3.8896373983560432E-2</v>
      </c>
      <c r="H2452" s="2">
        <f t="shared" si="346"/>
        <v>0.83014102620578889</v>
      </c>
      <c r="I2452" s="2">
        <f t="shared" si="347"/>
        <v>45.359402052574076</v>
      </c>
    </row>
    <row r="2453" spans="1:9" ht="13.5" x14ac:dyDescent="0.25">
      <c r="A2453" s="3">
        <f>TITRES_STAT!B2456</f>
        <v>45880</v>
      </c>
      <c r="B2453" s="5">
        <f>TITRES_STAT!D2456</f>
        <v>2.3904000000000001</v>
      </c>
      <c r="C2453" s="2">
        <f t="shared" si="342"/>
        <v>4.6400000000000219E-2</v>
      </c>
      <c r="D2453" s="2">
        <f t="shared" si="343"/>
        <v>4.6400000000000219E-2</v>
      </c>
      <c r="E2453" s="2">
        <f t="shared" si="344"/>
        <v>0</v>
      </c>
      <c r="F2453" s="2">
        <f t="shared" si="345"/>
        <v>3.3297370399082947E-2</v>
      </c>
      <c r="G2453" s="2">
        <f t="shared" si="345"/>
        <v>3.6118061556163261E-2</v>
      </c>
      <c r="H2453" s="2">
        <f t="shared" si="346"/>
        <v>0.92190358409201545</v>
      </c>
      <c r="I2453" s="2">
        <f t="shared" si="347"/>
        <v>47.968253544183895</v>
      </c>
    </row>
    <row r="2454" spans="1:9" ht="13.5" x14ac:dyDescent="0.25">
      <c r="A2454" s="3">
        <f>TITRES_STAT!B2457</f>
        <v>45881</v>
      </c>
      <c r="B2454" s="5">
        <f>TITRES_STAT!D2457</f>
        <v>2.3904000000000001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3.0918986799148451E-2</v>
      </c>
      <c r="G2454" s="2">
        <f t="shared" si="345"/>
        <v>3.3538200016437314E-2</v>
      </c>
      <c r="H2454" s="2">
        <f t="shared" si="346"/>
        <v>0.92190358409201545</v>
      </c>
      <c r="I2454" s="2">
        <f t="shared" si="347"/>
        <v>47.968253544183895</v>
      </c>
    </row>
    <row r="2455" spans="1:9" ht="13.5" x14ac:dyDescent="0.25">
      <c r="A2455" s="3">
        <f>TITRES_STAT!B2458</f>
        <v>45883</v>
      </c>
      <c r="B2455" s="5">
        <f>TITRES_STAT!D2458</f>
        <v>2.3163</v>
      </c>
      <c r="C2455" s="2">
        <f t="shared" si="342"/>
        <v>-7.4100000000000055E-2</v>
      </c>
      <c r="D2455" s="2">
        <f t="shared" si="343"/>
        <v>0</v>
      </c>
      <c r="E2455" s="2">
        <f t="shared" si="344"/>
        <v>7.4100000000000055E-2</v>
      </c>
      <c r="F2455" s="2">
        <f t="shared" si="345"/>
        <v>2.8710487742066419E-2</v>
      </c>
      <c r="G2455" s="2">
        <f t="shared" si="345"/>
        <v>3.6435471443834647E-2</v>
      </c>
      <c r="H2455" s="2">
        <f t="shared" si="346"/>
        <v>0.78798178270654995</v>
      </c>
      <c r="I2455" s="2">
        <f t="shared" si="347"/>
        <v>44.071018526472116</v>
      </c>
    </row>
    <row r="2456" spans="1:9" ht="13.5" x14ac:dyDescent="0.25">
      <c r="A2456" s="3">
        <f>TITRES_STAT!B2459</f>
        <v>45884</v>
      </c>
      <c r="B2456" s="5">
        <f>TITRES_STAT!D2459</f>
        <v>2.2698999999999998</v>
      </c>
      <c r="C2456" s="2">
        <f t="shared" si="342"/>
        <v>-4.6400000000000219E-2</v>
      </c>
      <c r="D2456" s="2">
        <f t="shared" si="343"/>
        <v>0</v>
      </c>
      <c r="E2456" s="2">
        <f t="shared" si="344"/>
        <v>4.6400000000000219E-2</v>
      </c>
      <c r="F2456" s="2">
        <f t="shared" si="345"/>
        <v>2.6659738617633103E-2</v>
      </c>
      <c r="G2456" s="2">
        <f t="shared" si="345"/>
        <v>3.7147223483560761E-2</v>
      </c>
      <c r="H2456" s="2">
        <f t="shared" si="346"/>
        <v>0.71767782670032343</v>
      </c>
      <c r="I2456" s="2">
        <f t="shared" si="347"/>
        <v>41.781864767911095</v>
      </c>
    </row>
    <row r="2457" spans="1:9" ht="13.5" x14ac:dyDescent="0.25">
      <c r="A2457" s="3">
        <f>TITRES_STAT!B2460</f>
        <v>45887</v>
      </c>
      <c r="B2457" s="5">
        <f>TITRES_STAT!D2460</f>
        <v>2.2698999999999998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2.4755471573516454E-2</v>
      </c>
      <c r="G2457" s="2">
        <f t="shared" si="345"/>
        <v>3.4493850377592138E-2</v>
      </c>
      <c r="H2457" s="2">
        <f t="shared" si="346"/>
        <v>0.71767782670032343</v>
      </c>
      <c r="I2457" s="2">
        <f t="shared" si="347"/>
        <v>41.781864767911095</v>
      </c>
    </row>
    <row r="2458" spans="1:9" ht="13.5" x14ac:dyDescent="0.25">
      <c r="A2458" s="3">
        <f>TITRES_STAT!B2461</f>
        <v>45888</v>
      </c>
      <c r="B2458" s="5">
        <f>TITRES_STAT!D2461</f>
        <v>2.2606999999999999</v>
      </c>
      <c r="C2458" s="2">
        <f t="shared" si="342"/>
        <v>-9.1999999999998749E-3</v>
      </c>
      <c r="D2458" s="2">
        <f t="shared" si="343"/>
        <v>0</v>
      </c>
      <c r="E2458" s="2">
        <f t="shared" si="344"/>
        <v>9.1999999999998749E-3</v>
      </c>
      <c r="F2458" s="2">
        <f t="shared" si="345"/>
        <v>2.2987223603979565E-2</v>
      </c>
      <c r="G2458" s="2">
        <f t="shared" si="345"/>
        <v>3.268714677919269E-2</v>
      </c>
      <c r="H2458" s="2">
        <f t="shared" si="346"/>
        <v>0.70324962161005433</v>
      </c>
      <c r="I2458" s="2">
        <f t="shared" si="347"/>
        <v>41.288699711865128</v>
      </c>
    </row>
    <row r="2459" spans="1:9" ht="13.5" x14ac:dyDescent="0.25">
      <c r="A2459" s="3">
        <f>TITRES_STAT!B2462</f>
        <v>45889</v>
      </c>
      <c r="B2459" s="5">
        <f>TITRES_STAT!D2462</f>
        <v>2.27</v>
      </c>
      <c r="C2459" s="2">
        <f t="shared" si="342"/>
        <v>9.300000000000086E-3</v>
      </c>
      <c r="D2459" s="2">
        <f t="shared" si="343"/>
        <v>9.300000000000086E-3</v>
      </c>
      <c r="E2459" s="2">
        <f t="shared" si="344"/>
        <v>0</v>
      </c>
      <c r="F2459" s="2">
        <f t="shared" si="345"/>
        <v>2.2009564775123888E-2</v>
      </c>
      <c r="G2459" s="2">
        <f t="shared" si="345"/>
        <v>3.0352350580678925E-2</v>
      </c>
      <c r="H2459" s="2">
        <f t="shared" si="346"/>
        <v>0.72513542951544196</v>
      </c>
      <c r="I2459" s="2">
        <f t="shared" si="347"/>
        <v>42.033536446417941</v>
      </c>
    </row>
    <row r="2460" spans="1:9" ht="13.5" x14ac:dyDescent="0.25">
      <c r="A2460" s="3">
        <f>TITRES_STAT!B2463</f>
        <v>45890</v>
      </c>
      <c r="B2460" s="5">
        <f>TITRES_STAT!D2463</f>
        <v>2.23</v>
      </c>
      <c r="C2460" s="2">
        <f t="shared" si="342"/>
        <v>-4.0000000000000036E-2</v>
      </c>
      <c r="D2460" s="2">
        <f t="shared" si="343"/>
        <v>0</v>
      </c>
      <c r="E2460" s="2">
        <f t="shared" si="344"/>
        <v>4.0000000000000036E-2</v>
      </c>
      <c r="F2460" s="2">
        <f t="shared" si="345"/>
        <v>2.043745300547218E-2</v>
      </c>
      <c r="G2460" s="2">
        <f t="shared" si="345"/>
        <v>3.104146839634472E-2</v>
      </c>
      <c r="H2460" s="2">
        <f t="shared" si="346"/>
        <v>0.65839195312934318</v>
      </c>
      <c r="I2460" s="2">
        <f t="shared" si="347"/>
        <v>39.700623962084137</v>
      </c>
    </row>
    <row r="2461" spans="1:9" ht="13.5" x14ac:dyDescent="0.25">
      <c r="A2461" s="3">
        <f>TITRES_STAT!B2464</f>
        <v>45891</v>
      </c>
      <c r="B2461" s="5">
        <f>TITRES_STAT!D2464</f>
        <v>2.27</v>
      </c>
      <c r="C2461" s="2">
        <f t="shared" si="342"/>
        <v>4.0000000000000036E-2</v>
      </c>
      <c r="D2461" s="2">
        <f t="shared" si="343"/>
        <v>4.0000000000000036E-2</v>
      </c>
      <c r="E2461" s="2">
        <f t="shared" si="344"/>
        <v>0</v>
      </c>
      <c r="F2461" s="2">
        <f t="shared" ref="F2461:G2476" si="348">((F2460*13)+D2461)/14</f>
        <v>2.1834777790795599E-2</v>
      </c>
      <c r="G2461" s="2">
        <f t="shared" si="348"/>
        <v>2.8824220653748671E-2</v>
      </c>
      <c r="H2461" s="2">
        <f t="shared" si="346"/>
        <v>0.7575149404067556</v>
      </c>
      <c r="I2461" s="2">
        <f t="shared" si="347"/>
        <v>43.101479423636533</v>
      </c>
    </row>
    <row r="2462" spans="1:9" ht="13.5" x14ac:dyDescent="0.25">
      <c r="A2462" s="3">
        <f>TITRES_STAT!B2465</f>
        <v>45894</v>
      </c>
      <c r="B2462" s="5">
        <f>TITRES_STAT!D2465</f>
        <v>2.2599999999999998</v>
      </c>
      <c r="C2462" s="2">
        <f t="shared" si="342"/>
        <v>-1.0000000000000231E-2</v>
      </c>
      <c r="D2462" s="2">
        <f t="shared" si="343"/>
        <v>0</v>
      </c>
      <c r="E2462" s="2">
        <f t="shared" si="344"/>
        <v>1.0000000000000231E-2</v>
      </c>
      <c r="F2462" s="2">
        <f t="shared" si="348"/>
        <v>2.027515080573877E-2</v>
      </c>
      <c r="G2462" s="2">
        <f t="shared" si="348"/>
        <v>2.747963346419521E-2</v>
      </c>
      <c r="H2462" s="2">
        <f t="shared" si="346"/>
        <v>0.73782464501051026</v>
      </c>
      <c r="I2462" s="2">
        <f t="shared" si="347"/>
        <v>42.456794886002314</v>
      </c>
    </row>
    <row r="2463" spans="1:9" ht="13.5" x14ac:dyDescent="0.25">
      <c r="A2463" s="3">
        <f>TITRES_STAT!B2466</f>
        <v>45895</v>
      </c>
      <c r="B2463" s="5">
        <f>TITRES_STAT!D2466</f>
        <v>2.33</v>
      </c>
      <c r="C2463" s="2">
        <f t="shared" si="342"/>
        <v>7.0000000000000284E-2</v>
      </c>
      <c r="D2463" s="2">
        <f t="shared" si="343"/>
        <v>7.0000000000000284E-2</v>
      </c>
      <c r="E2463" s="2">
        <f t="shared" si="344"/>
        <v>0</v>
      </c>
      <c r="F2463" s="2">
        <f t="shared" si="348"/>
        <v>2.3826925748186019E-2</v>
      </c>
      <c r="G2463" s="2">
        <f t="shared" si="348"/>
        <v>2.5516802502466983E-2</v>
      </c>
      <c r="H2463" s="2">
        <f t="shared" si="346"/>
        <v>0.93377396113335187</v>
      </c>
      <c r="I2463" s="2">
        <f t="shared" si="347"/>
        <v>48.287647879283831</v>
      </c>
    </row>
    <row r="2464" spans="1:9" ht="13.5" x14ac:dyDescent="0.25">
      <c r="A2464" s="3">
        <f>TITRES_STAT!B2467</f>
        <v>45896</v>
      </c>
      <c r="B2464" s="5">
        <f>TITRES_STAT!D2467</f>
        <v>2.25</v>
      </c>
      <c r="C2464" s="2">
        <f t="shared" si="342"/>
        <v>-8.0000000000000071E-2</v>
      </c>
      <c r="D2464" s="2">
        <f t="shared" si="343"/>
        <v>0</v>
      </c>
      <c r="E2464" s="2">
        <f t="shared" si="344"/>
        <v>8.0000000000000071E-2</v>
      </c>
      <c r="F2464" s="2">
        <f t="shared" si="348"/>
        <v>2.2125002480458449E-2</v>
      </c>
      <c r="G2464" s="2">
        <f t="shared" si="348"/>
        <v>2.9408459466576491E-2</v>
      </c>
      <c r="H2464" s="2">
        <f t="shared" si="346"/>
        <v>0.75233463029928893</v>
      </c>
      <c r="I2464" s="2">
        <f t="shared" si="347"/>
        <v>42.933274118470997</v>
      </c>
    </row>
    <row r="2465" spans="1:9" ht="13.5" x14ac:dyDescent="0.25">
      <c r="A2465" s="3">
        <f>TITRES_STAT!B2468</f>
        <v>45897</v>
      </c>
      <c r="B2465" s="5">
        <f>TITRES_STAT!D2468</f>
        <v>2.23</v>
      </c>
      <c r="C2465" s="2">
        <f t="shared" si="342"/>
        <v>-2.0000000000000018E-2</v>
      </c>
      <c r="D2465" s="2">
        <f t="shared" si="343"/>
        <v>0</v>
      </c>
      <c r="E2465" s="2">
        <f t="shared" si="344"/>
        <v>2.0000000000000018E-2</v>
      </c>
      <c r="F2465" s="2">
        <f t="shared" si="348"/>
        <v>2.0544645160425701E-2</v>
      </c>
      <c r="G2465" s="2">
        <f t="shared" si="348"/>
        <v>2.8736426647535313E-2</v>
      </c>
      <c r="H2465" s="2">
        <f t="shared" si="346"/>
        <v>0.71493388556672854</v>
      </c>
      <c r="I2465" s="2">
        <f t="shared" si="347"/>
        <v>41.688714158824077</v>
      </c>
    </row>
    <row r="2466" spans="1:9" ht="13.5" x14ac:dyDescent="0.25">
      <c r="A2466" s="3">
        <f>TITRES_STAT!B2469</f>
        <v>45898</v>
      </c>
      <c r="B2466" s="5">
        <f>TITRES_STAT!D2469</f>
        <v>2.2599999999999998</v>
      </c>
      <c r="C2466" s="2">
        <f t="shared" si="342"/>
        <v>2.9999999999999805E-2</v>
      </c>
      <c r="D2466" s="2">
        <f t="shared" si="343"/>
        <v>2.9999999999999805E-2</v>
      </c>
      <c r="E2466" s="2">
        <f t="shared" si="344"/>
        <v>0</v>
      </c>
      <c r="F2466" s="2">
        <f t="shared" si="348"/>
        <v>2.1220027648966709E-2</v>
      </c>
      <c r="G2466" s="2">
        <f t="shared" si="348"/>
        <v>2.6683824744139932E-2</v>
      </c>
      <c r="H2466" s="2">
        <f t="shared" si="346"/>
        <v>0.79523935764219356</v>
      </c>
      <c r="I2466" s="2">
        <f t="shared" si="347"/>
        <v>44.2971213981535</v>
      </c>
    </row>
    <row r="2467" spans="1:9" ht="13.5" x14ac:dyDescent="0.25">
      <c r="A2467" s="3">
        <f>TITRES_STAT!B2470</f>
        <v>45901</v>
      </c>
      <c r="B2467" s="5">
        <f>TITRES_STAT!D2470</f>
        <v>2.2599999999999998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1.9704311388326231E-2</v>
      </c>
      <c r="G2467" s="2">
        <f t="shared" si="348"/>
        <v>2.4777837262415649E-2</v>
      </c>
      <c r="H2467" s="2">
        <f t="shared" si="346"/>
        <v>0.79523935764219367</v>
      </c>
      <c r="I2467" s="2">
        <f t="shared" si="347"/>
        <v>44.2971213981535</v>
      </c>
    </row>
    <row r="2468" spans="1:9" ht="13.5" x14ac:dyDescent="0.25">
      <c r="A2468" s="3">
        <f>TITRES_STAT!B2471</f>
        <v>45902</v>
      </c>
      <c r="B2468" s="5">
        <f>TITRES_STAT!D2471</f>
        <v>2.2599999999999998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1.8296860574874358E-2</v>
      </c>
      <c r="G2468" s="2">
        <f t="shared" si="348"/>
        <v>2.3007991743671675E-2</v>
      </c>
      <c r="H2468" s="2">
        <f t="shared" si="346"/>
        <v>0.79523935764219367</v>
      </c>
      <c r="I2468" s="2">
        <f t="shared" si="347"/>
        <v>44.2971213981535</v>
      </c>
    </row>
    <row r="2469" spans="1:9" ht="13.5" x14ac:dyDescent="0.25">
      <c r="A2469" s="3">
        <f>TITRES_STAT!B2472</f>
        <v>45903</v>
      </c>
      <c r="B2469" s="5">
        <f>TITRES_STAT!D2472</f>
        <v>2.34</v>
      </c>
      <c r="C2469" s="2">
        <f t="shared" si="342"/>
        <v>8.0000000000000071E-2</v>
      </c>
      <c r="D2469" s="2">
        <f t="shared" si="343"/>
        <v>8.0000000000000071E-2</v>
      </c>
      <c r="E2469" s="2">
        <f t="shared" si="344"/>
        <v>0</v>
      </c>
      <c r="F2469" s="2">
        <f t="shared" si="348"/>
        <v>2.2704227676669051E-2</v>
      </c>
      <c r="G2469" s="2">
        <f t="shared" si="348"/>
        <v>2.1364563761980843E-2</v>
      </c>
      <c r="H2469" s="2">
        <f t="shared" si="346"/>
        <v>1.0627049505720401</v>
      </c>
      <c r="I2469" s="2">
        <f t="shared" si="347"/>
        <v>51.519968974589659</v>
      </c>
    </row>
    <row r="2470" spans="1:9" ht="13.5" x14ac:dyDescent="0.25">
      <c r="A2470" s="3">
        <f>TITRES_STAT!B2473</f>
        <v>45905</v>
      </c>
      <c r="B2470" s="5">
        <f>TITRES_STAT!D2473</f>
        <v>2.38</v>
      </c>
      <c r="C2470" s="2">
        <f t="shared" si="342"/>
        <v>4.0000000000000036E-2</v>
      </c>
      <c r="D2470" s="2">
        <f t="shared" si="343"/>
        <v>4.0000000000000036E-2</v>
      </c>
      <c r="E2470" s="2">
        <f t="shared" si="344"/>
        <v>0</v>
      </c>
      <c r="F2470" s="2">
        <f t="shared" si="348"/>
        <v>2.3939639985478406E-2</v>
      </c>
      <c r="G2470" s="2">
        <f t="shared" si="348"/>
        <v>1.9838523493267923E-2</v>
      </c>
      <c r="H2470" s="2">
        <f t="shared" si="346"/>
        <v>1.2067248852265731</v>
      </c>
      <c r="I2470" s="2">
        <f t="shared" si="347"/>
        <v>54.683975030384183</v>
      </c>
    </row>
    <row r="2471" spans="1:9" ht="13.5" x14ac:dyDescent="0.25">
      <c r="A2471" s="3">
        <f>TITRES_STAT!B2474</f>
        <v>45908</v>
      </c>
      <c r="B2471" s="5">
        <f>TITRES_STAT!D2474</f>
        <v>2.33</v>
      </c>
      <c r="C2471" s="2">
        <f t="shared" si="342"/>
        <v>-4.9999999999999822E-2</v>
      </c>
      <c r="D2471" s="2">
        <f t="shared" si="343"/>
        <v>0</v>
      </c>
      <c r="E2471" s="2">
        <f t="shared" si="344"/>
        <v>4.9999999999999822E-2</v>
      </c>
      <c r="F2471" s="2">
        <f t="shared" si="348"/>
        <v>2.2229665700801378E-2</v>
      </c>
      <c r="G2471" s="2">
        <f t="shared" si="348"/>
        <v>2.1992914672320202E-2</v>
      </c>
      <c r="H2471" s="2">
        <f t="shared" si="346"/>
        <v>1.0107648773256572</v>
      </c>
      <c r="I2471" s="2">
        <f t="shared" si="347"/>
        <v>50.267681155739474</v>
      </c>
    </row>
    <row r="2472" spans="1:9" ht="13.5" x14ac:dyDescent="0.25">
      <c r="A2472" s="3">
        <f>TITRES_STAT!B2475</f>
        <v>45909</v>
      </c>
      <c r="B2472" s="5">
        <f>TITRES_STAT!D2475</f>
        <v>2.38</v>
      </c>
      <c r="C2472" s="2">
        <f t="shared" si="342"/>
        <v>4.9999999999999822E-2</v>
      </c>
      <c r="D2472" s="2">
        <f t="shared" si="343"/>
        <v>4.9999999999999822E-2</v>
      </c>
      <c r="E2472" s="2">
        <f t="shared" si="344"/>
        <v>0</v>
      </c>
      <c r="F2472" s="2">
        <f t="shared" si="348"/>
        <v>2.4213261007886983E-2</v>
      </c>
      <c r="G2472" s="2">
        <f t="shared" si="348"/>
        <v>2.0421992195725904E-2</v>
      </c>
      <c r="H2472" s="2">
        <f t="shared" si="346"/>
        <v>1.1856463745468744</v>
      </c>
      <c r="I2472" s="2">
        <f t="shared" si="347"/>
        <v>54.246944444189026</v>
      </c>
    </row>
    <row r="2473" spans="1:9" ht="13.5" x14ac:dyDescent="0.25">
      <c r="A2473" s="3">
        <f>TITRES_STAT!B2476</f>
        <v>45910</v>
      </c>
      <c r="B2473" s="5">
        <f>TITRES_STAT!D2476</f>
        <v>2.38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2.2483742364466486E-2</v>
      </c>
      <c r="G2473" s="2">
        <f t="shared" si="348"/>
        <v>1.8963278467459769E-2</v>
      </c>
      <c r="H2473" s="2">
        <f t="shared" si="346"/>
        <v>1.1856463745468746</v>
      </c>
      <c r="I2473" s="2">
        <f t="shared" si="347"/>
        <v>54.246944444189026</v>
      </c>
    </row>
    <row r="2474" spans="1:9" ht="13.5" x14ac:dyDescent="0.25">
      <c r="A2474" s="3">
        <f>TITRES_STAT!B2477</f>
        <v>45911</v>
      </c>
      <c r="B2474" s="5">
        <f>TITRES_STAT!D2477</f>
        <v>2.2999999999999998</v>
      </c>
      <c r="C2474" s="2">
        <f t="shared" si="342"/>
        <v>-8.0000000000000071E-2</v>
      </c>
      <c r="D2474" s="2">
        <f t="shared" si="343"/>
        <v>0</v>
      </c>
      <c r="E2474" s="2">
        <f t="shared" si="344"/>
        <v>8.0000000000000071E-2</v>
      </c>
      <c r="F2474" s="2">
        <f t="shared" si="348"/>
        <v>2.0877760767004594E-2</v>
      </c>
      <c r="G2474" s="2">
        <f t="shared" si="348"/>
        <v>2.3323044291212649E-2</v>
      </c>
      <c r="H2474" s="2">
        <f t="shared" si="346"/>
        <v>0.89515590273396017</v>
      </c>
      <c r="I2474" s="2">
        <f t="shared" si="347"/>
        <v>47.233892549030102</v>
      </c>
    </row>
    <row r="2475" spans="1:9" ht="13.5" x14ac:dyDescent="0.25">
      <c r="A2475" s="3">
        <f>TITRES_STAT!B2478</f>
        <v>45912</v>
      </c>
      <c r="B2475" s="5">
        <f>TITRES_STAT!D2478</f>
        <v>2.2999999999999998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1.9386492140789979E-2</v>
      </c>
      <c r="G2475" s="2">
        <f t="shared" si="348"/>
        <v>2.1657112556126033E-2</v>
      </c>
      <c r="H2475" s="2">
        <f t="shared" si="346"/>
        <v>0.89515590273395995</v>
      </c>
      <c r="I2475" s="2">
        <f t="shared" si="347"/>
        <v>47.233892549030095</v>
      </c>
    </row>
    <row r="2476" spans="1:9" ht="13.5" x14ac:dyDescent="0.25">
      <c r="A2476" s="3">
        <f>TITRES_STAT!B2479</f>
        <v>45915</v>
      </c>
      <c r="B2476" s="5">
        <f>TITRES_STAT!D2479</f>
        <v>2.33</v>
      </c>
      <c r="C2476" s="2">
        <f t="shared" si="342"/>
        <v>3.0000000000000249E-2</v>
      </c>
      <c r="D2476" s="2">
        <f t="shared" si="343"/>
        <v>3.0000000000000249E-2</v>
      </c>
      <c r="E2476" s="2">
        <f t="shared" si="344"/>
        <v>0</v>
      </c>
      <c r="F2476" s="2">
        <f t="shared" si="348"/>
        <v>2.0144599845019283E-2</v>
      </c>
      <c r="G2476" s="2">
        <f t="shared" si="348"/>
        <v>2.0110175944974173E-2</v>
      </c>
      <c r="H2476" s="2">
        <f t="shared" si="346"/>
        <v>1.0017117652346406</v>
      </c>
      <c r="I2476" s="2">
        <f t="shared" si="347"/>
        <v>50.042757535434667</v>
      </c>
    </row>
    <row r="2477" spans="1:9" ht="13.5" x14ac:dyDescent="0.25">
      <c r="A2477" s="3">
        <f>TITRES_STAT!B2480</f>
        <v>45916</v>
      </c>
      <c r="B2477" s="5">
        <f>TITRES_STAT!D2480</f>
        <v>2.29</v>
      </c>
      <c r="C2477" s="2">
        <f t="shared" si="342"/>
        <v>-4.0000000000000036E-2</v>
      </c>
      <c r="D2477" s="2">
        <f t="shared" si="343"/>
        <v>0</v>
      </c>
      <c r="E2477" s="2">
        <f t="shared" si="344"/>
        <v>4.0000000000000036E-2</v>
      </c>
      <c r="F2477" s="2">
        <f t="shared" ref="F2477:G2492" si="349">((F2476*13)+D2477)/14</f>
        <v>1.8705699856089334E-2</v>
      </c>
      <c r="G2477" s="2">
        <f t="shared" si="349"/>
        <v>2.1530877663190305E-2</v>
      </c>
      <c r="H2477" s="2">
        <f t="shared" si="346"/>
        <v>0.86878482840804205</v>
      </c>
      <c r="I2477" s="2">
        <f t="shared" si="347"/>
        <v>46.489291608180061</v>
      </c>
    </row>
    <row r="2478" spans="1:9" ht="13.5" x14ac:dyDescent="0.25">
      <c r="A2478" s="3">
        <f>TITRES_STAT!B2481</f>
        <v>45917</v>
      </c>
      <c r="B2478" s="5">
        <f>TITRES_STAT!D2481</f>
        <v>2.23</v>
      </c>
      <c r="C2478" s="2">
        <f t="shared" si="342"/>
        <v>-6.0000000000000053E-2</v>
      </c>
      <c r="D2478" s="2">
        <f t="shared" si="343"/>
        <v>0</v>
      </c>
      <c r="E2478" s="2">
        <f t="shared" si="344"/>
        <v>6.0000000000000053E-2</v>
      </c>
      <c r="F2478" s="2">
        <f t="shared" si="349"/>
        <v>1.736957843779724E-2</v>
      </c>
      <c r="G2478" s="2">
        <f t="shared" si="349"/>
        <v>2.4278672115819574E-2</v>
      </c>
      <c r="H2478" s="2">
        <f t="shared" si="346"/>
        <v>0.71542538879132167</v>
      </c>
      <c r="I2478" s="2">
        <f t="shared" si="347"/>
        <v>41.705421492881484</v>
      </c>
    </row>
    <row r="2479" spans="1:9" ht="13.5" x14ac:dyDescent="0.25">
      <c r="A2479" s="3">
        <f>TITRES_STAT!B2482</f>
        <v>45918</v>
      </c>
      <c r="B2479" s="5">
        <f>TITRES_STAT!D2482</f>
        <v>2.23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1.6128894263668866E-2</v>
      </c>
      <c r="G2479" s="2">
        <f t="shared" si="349"/>
        <v>2.254448125040389E-2</v>
      </c>
      <c r="H2479" s="2">
        <f t="shared" si="346"/>
        <v>0.71542538879132167</v>
      </c>
      <c r="I2479" s="2">
        <f t="shared" si="347"/>
        <v>41.705421492881484</v>
      </c>
    </row>
    <row r="2480" spans="1:9" ht="13.5" x14ac:dyDescent="0.25">
      <c r="A2480" s="3">
        <f>TITRES_STAT!B2483</f>
        <v>45919</v>
      </c>
      <c r="B2480" s="5">
        <f>TITRES_STAT!D2483</f>
        <v>2.2200000000000002</v>
      </c>
      <c r="C2480" s="2">
        <f t="shared" si="342"/>
        <v>-9.9999999999997868E-3</v>
      </c>
      <c r="D2480" s="2">
        <f t="shared" si="343"/>
        <v>0</v>
      </c>
      <c r="E2480" s="2">
        <f t="shared" si="344"/>
        <v>9.9999999999997868E-3</v>
      </c>
      <c r="F2480" s="2">
        <f t="shared" si="349"/>
        <v>1.4976830387692517E-2</v>
      </c>
      <c r="G2480" s="2">
        <f t="shared" si="349"/>
        <v>2.1648446875375028E-2</v>
      </c>
      <c r="H2480" s="2">
        <f t="shared" si="346"/>
        <v>0.69182008639744808</v>
      </c>
      <c r="I2480" s="2">
        <f t="shared" si="347"/>
        <v>40.892060093139442</v>
      </c>
    </row>
    <row r="2481" spans="1:9" ht="13.5" x14ac:dyDescent="0.25">
      <c r="A2481" s="3">
        <f>TITRES_STAT!B2484</f>
        <v>45922</v>
      </c>
      <c r="B2481" s="5">
        <f>TITRES_STAT!D2484</f>
        <v>2.1800000000000002</v>
      </c>
      <c r="C2481" s="2">
        <f t="shared" si="342"/>
        <v>-4.0000000000000036E-2</v>
      </c>
      <c r="D2481" s="2">
        <f t="shared" si="343"/>
        <v>0</v>
      </c>
      <c r="E2481" s="2">
        <f t="shared" si="344"/>
        <v>4.0000000000000036E-2</v>
      </c>
      <c r="F2481" s="2">
        <f t="shared" si="349"/>
        <v>1.3907056788571624E-2</v>
      </c>
      <c r="G2481" s="2">
        <f t="shared" si="349"/>
        <v>2.2959272098562529E-2</v>
      </c>
      <c r="H2481" s="2">
        <f t="shared" si="346"/>
        <v>0.60572725166850294</v>
      </c>
      <c r="I2481" s="2">
        <f t="shared" si="347"/>
        <v>37.722922808907605</v>
      </c>
    </row>
    <row r="2482" spans="1:9" ht="13.5" x14ac:dyDescent="0.25">
      <c r="A2482" s="3">
        <f>TITRES_STAT!B2485</f>
        <v>45923</v>
      </c>
      <c r="B2482" s="5">
        <f>TITRES_STAT!D2485</f>
        <v>2.14</v>
      </c>
      <c r="C2482" s="2">
        <f t="shared" si="342"/>
        <v>-4.0000000000000036E-2</v>
      </c>
      <c r="D2482" s="2">
        <f t="shared" si="343"/>
        <v>0</v>
      </c>
      <c r="E2482" s="2">
        <f t="shared" si="344"/>
        <v>4.0000000000000036E-2</v>
      </c>
      <c r="F2482" s="2">
        <f t="shared" si="349"/>
        <v>1.2913695589387935E-2</v>
      </c>
      <c r="G2482" s="2">
        <f t="shared" si="349"/>
        <v>2.417646694866521E-2</v>
      </c>
      <c r="H2482" s="2">
        <f t="shared" si="346"/>
        <v>0.53414320697925244</v>
      </c>
      <c r="I2482" s="2">
        <f t="shared" si="347"/>
        <v>34.817036933011437</v>
      </c>
    </row>
    <row r="2483" spans="1:9" ht="13.5" x14ac:dyDescent="0.25">
      <c r="A2483" s="3">
        <f>TITRES_STAT!B2486</f>
        <v>45924</v>
      </c>
      <c r="B2483" s="5">
        <f>TITRES_STAT!D2486</f>
        <v>2.19</v>
      </c>
      <c r="C2483" s="2">
        <f t="shared" si="342"/>
        <v>4.9999999999999822E-2</v>
      </c>
      <c r="D2483" s="2">
        <f t="shared" si="343"/>
        <v>4.9999999999999822E-2</v>
      </c>
      <c r="E2483" s="2">
        <f t="shared" si="344"/>
        <v>0</v>
      </c>
      <c r="F2483" s="2">
        <f t="shared" si="349"/>
        <v>1.556271733300307E-2</v>
      </c>
      <c r="G2483" s="2">
        <f t="shared" si="349"/>
        <v>2.244957645233198E-2</v>
      </c>
      <c r="H2483" s="2">
        <f t="shared" si="346"/>
        <v>0.69322988636547178</v>
      </c>
      <c r="I2483" s="2">
        <f t="shared" si="347"/>
        <v>40.941273949132444</v>
      </c>
    </row>
    <row r="2484" spans="1:9" ht="13.5" x14ac:dyDescent="0.25">
      <c r="A2484" s="3">
        <f>TITRES_STAT!B2487</f>
        <v>45925</v>
      </c>
      <c r="B2484" s="5">
        <f>TITRES_STAT!D2487</f>
        <v>2.19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1.4451094666359993E-2</v>
      </c>
      <c r="G2484" s="2">
        <f t="shared" si="349"/>
        <v>2.0846035277165411E-2</v>
      </c>
      <c r="H2484" s="2">
        <f t="shared" si="346"/>
        <v>0.69322988636547167</v>
      </c>
      <c r="I2484" s="2">
        <f t="shared" si="347"/>
        <v>40.941273949132444</v>
      </c>
    </row>
    <row r="2485" spans="1:9" ht="13.5" x14ac:dyDescent="0.25">
      <c r="A2485" s="3">
        <f>TITRES_STAT!B2488</f>
        <v>45926</v>
      </c>
      <c r="B2485" s="5">
        <f>TITRES_STAT!D2488</f>
        <v>2.19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1.341887361876285E-2</v>
      </c>
      <c r="G2485" s="2">
        <f t="shared" si="349"/>
        <v>1.9357032757367883E-2</v>
      </c>
      <c r="H2485" s="2">
        <f t="shared" si="346"/>
        <v>0.69322988636547167</v>
      </c>
      <c r="I2485" s="2">
        <f t="shared" si="347"/>
        <v>40.941273949132444</v>
      </c>
    </row>
    <row r="2486" spans="1:9" ht="13.5" x14ac:dyDescent="0.25">
      <c r="A2486" s="3">
        <f>TITRES_STAT!B2489</f>
        <v>45929</v>
      </c>
      <c r="B2486" s="5">
        <f>TITRES_STAT!D2489</f>
        <v>2.2200000000000002</v>
      </c>
      <c r="C2486" s="2">
        <f t="shared" si="342"/>
        <v>3.0000000000000249E-2</v>
      </c>
      <c r="D2486" s="2">
        <f t="shared" si="343"/>
        <v>3.0000000000000249E-2</v>
      </c>
      <c r="E2486" s="2">
        <f t="shared" si="344"/>
        <v>0</v>
      </c>
      <c r="F2486" s="2">
        <f t="shared" si="349"/>
        <v>1.4603239788851235E-2</v>
      </c>
      <c r="G2486" s="2">
        <f t="shared" si="349"/>
        <v>1.7974387560413033E-2</v>
      </c>
      <c r="H2486" s="2">
        <f t="shared" si="346"/>
        <v>0.8124471412318689</v>
      </c>
      <c r="I2486" s="2">
        <f t="shared" si="347"/>
        <v>44.825977141582825</v>
      </c>
    </row>
    <row r="2487" spans="1:9" ht="13.5" x14ac:dyDescent="0.25">
      <c r="A2487" s="3">
        <f>TITRES_STAT!B2490</f>
        <v>45930</v>
      </c>
      <c r="B2487" s="5">
        <f>TITRES_STAT!D2490</f>
        <v>2.2000000000000002</v>
      </c>
      <c r="C2487" s="2">
        <f t="shared" si="342"/>
        <v>-2.0000000000000018E-2</v>
      </c>
      <c r="D2487" s="2">
        <f t="shared" si="343"/>
        <v>0</v>
      </c>
      <c r="E2487" s="2">
        <f t="shared" si="344"/>
        <v>2.0000000000000018E-2</v>
      </c>
      <c r="F2487" s="2">
        <f t="shared" si="349"/>
        <v>1.3560151232504718E-2</v>
      </c>
      <c r="G2487" s="2">
        <f t="shared" si="349"/>
        <v>1.8119074163240677E-2</v>
      </c>
      <c r="H2487" s="2">
        <f t="shared" si="346"/>
        <v>0.74839095586986792</v>
      </c>
      <c r="I2487" s="2">
        <f t="shared" si="347"/>
        <v>42.804554287889502</v>
      </c>
    </row>
    <row r="2488" spans="1:9" ht="13.5" x14ac:dyDescent="0.25">
      <c r="A2488" s="3">
        <f>TITRES_STAT!B2491</f>
        <v>45931</v>
      </c>
      <c r="B2488" s="5">
        <f>TITRES_STAT!D2491</f>
        <v>2.19</v>
      </c>
      <c r="C2488" s="2">
        <f t="shared" si="342"/>
        <v>-1.0000000000000231E-2</v>
      </c>
      <c r="D2488" s="2">
        <f t="shared" si="343"/>
        <v>0</v>
      </c>
      <c r="E2488" s="2">
        <f t="shared" si="344"/>
        <v>1.0000000000000231E-2</v>
      </c>
      <c r="F2488" s="2">
        <f t="shared" si="349"/>
        <v>1.2591569001611524E-2</v>
      </c>
      <c r="G2488" s="2">
        <f t="shared" si="349"/>
        <v>1.7539140294437788E-2</v>
      </c>
      <c r="H2488" s="2">
        <f t="shared" si="346"/>
        <v>0.71791255387840791</v>
      </c>
      <c r="I2488" s="2">
        <f t="shared" si="347"/>
        <v>41.789819409470418</v>
      </c>
    </row>
    <row r="2489" spans="1:9" ht="13.5" x14ac:dyDescent="0.25">
      <c r="A2489" s="3">
        <f>TITRES_STAT!B2492</f>
        <v>45932</v>
      </c>
      <c r="B2489" s="5">
        <f>TITRES_STAT!D2492</f>
        <v>2.2000000000000002</v>
      </c>
      <c r="C2489" s="2">
        <f t="shared" si="342"/>
        <v>1.0000000000000231E-2</v>
      </c>
      <c r="D2489" s="2">
        <f t="shared" si="343"/>
        <v>1.0000000000000231E-2</v>
      </c>
      <c r="E2489" s="2">
        <f t="shared" si="344"/>
        <v>0</v>
      </c>
      <c r="F2489" s="2">
        <f t="shared" si="349"/>
        <v>1.2406456930067861E-2</v>
      </c>
      <c r="G2489" s="2">
        <f t="shared" si="349"/>
        <v>1.6286344559120803E-2</v>
      </c>
      <c r="H2489" s="2">
        <f t="shared" si="346"/>
        <v>0.76177050565468374</v>
      </c>
      <c r="I2489" s="2">
        <f t="shared" si="347"/>
        <v>43.238918077562296</v>
      </c>
    </row>
    <row r="2490" spans="1:9" ht="13.5" x14ac:dyDescent="0.25">
      <c r="A2490" s="3">
        <f>TITRES_STAT!B2493</f>
        <v>45933</v>
      </c>
      <c r="B2490" s="5">
        <f>TITRES_STAT!D2493</f>
        <v>2.2000000000000002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1.1520281435063015E-2</v>
      </c>
      <c r="G2490" s="2">
        <f t="shared" si="349"/>
        <v>1.5123034233469317E-2</v>
      </c>
      <c r="H2490" s="2">
        <f t="shared" si="346"/>
        <v>0.76177050565468385</v>
      </c>
      <c r="I2490" s="2">
        <f t="shared" si="347"/>
        <v>43.238918077562296</v>
      </c>
    </row>
    <row r="2491" spans="1:9" ht="13.5" x14ac:dyDescent="0.25">
      <c r="A2491" s="3">
        <f>TITRES_STAT!B2494</f>
        <v>45936</v>
      </c>
      <c r="B2491" s="5">
        <f>TITRES_STAT!D2494</f>
        <v>2.19</v>
      </c>
      <c r="C2491" s="2">
        <f t="shared" si="342"/>
        <v>-1.0000000000000231E-2</v>
      </c>
      <c r="D2491" s="2">
        <f t="shared" si="343"/>
        <v>0</v>
      </c>
      <c r="E2491" s="2">
        <f t="shared" si="344"/>
        <v>1.0000000000000231E-2</v>
      </c>
      <c r="F2491" s="2">
        <f t="shared" si="349"/>
        <v>1.0697404189701372E-2</v>
      </c>
      <c r="G2491" s="2">
        <f t="shared" si="349"/>
        <v>1.4757103216792954E-2</v>
      </c>
      <c r="H2491" s="2">
        <f t="shared" si="346"/>
        <v>0.72489864931812509</v>
      </c>
      <c r="I2491" s="2">
        <f t="shared" si="347"/>
        <v>42.025579277059961</v>
      </c>
    </row>
    <row r="2492" spans="1:9" ht="13.5" x14ac:dyDescent="0.25">
      <c r="A2492" s="3">
        <f>TITRES_STAT!B2495</f>
        <v>45937</v>
      </c>
      <c r="B2492" s="5">
        <f>TITRES_STAT!D2495</f>
        <v>2.17</v>
      </c>
      <c r="C2492" s="2">
        <f t="shared" si="342"/>
        <v>-2.0000000000000018E-2</v>
      </c>
      <c r="D2492" s="2">
        <f t="shared" si="343"/>
        <v>0</v>
      </c>
      <c r="E2492" s="2">
        <f t="shared" si="344"/>
        <v>2.0000000000000018E-2</v>
      </c>
      <c r="F2492" s="2">
        <f t="shared" si="349"/>
        <v>9.933303890436989E-3</v>
      </c>
      <c r="G2492" s="2">
        <f t="shared" si="349"/>
        <v>1.5131595844164887E-2</v>
      </c>
      <c r="H2492" s="2">
        <f t="shared" si="346"/>
        <v>0.65646108928210067</v>
      </c>
      <c r="I2492" s="2">
        <f t="shared" si="347"/>
        <v>39.630335631162126</v>
      </c>
    </row>
    <row r="2493" spans="1:9" ht="13.5" x14ac:dyDescent="0.25">
      <c r="A2493" s="3">
        <f>TITRES_STAT!B2496</f>
        <v>45938</v>
      </c>
      <c r="B2493" s="5">
        <f>TITRES_STAT!D2496</f>
        <v>2.16</v>
      </c>
      <c r="C2493" s="2">
        <f t="shared" si="342"/>
        <v>-9.9999999999997868E-3</v>
      </c>
      <c r="D2493" s="2">
        <f t="shared" si="343"/>
        <v>0</v>
      </c>
      <c r="E2493" s="2">
        <f t="shared" si="344"/>
        <v>9.9999999999997868E-3</v>
      </c>
      <c r="F2493" s="2">
        <f t="shared" ref="F2493:G2508" si="350">((F2492*13)+D2493)/14</f>
        <v>9.2237821839772048E-3</v>
      </c>
      <c r="G2493" s="2">
        <f t="shared" si="350"/>
        <v>1.4765053283867379E-2</v>
      </c>
      <c r="H2493" s="2">
        <f t="shared" si="346"/>
        <v>0.62470361648171713</v>
      </c>
      <c r="I2493" s="2">
        <f t="shared" si="347"/>
        <v>38.450312422797936</v>
      </c>
    </row>
    <row r="2494" spans="1:9" ht="13.5" x14ac:dyDescent="0.25">
      <c r="A2494" s="3">
        <f>TITRES_STAT!B2497</f>
        <v>45939</v>
      </c>
      <c r="B2494" s="5">
        <f>TITRES_STAT!D2497</f>
        <v>2.15</v>
      </c>
      <c r="C2494" s="2">
        <f t="shared" si="342"/>
        <v>-1.0000000000000231E-2</v>
      </c>
      <c r="D2494" s="2">
        <f t="shared" si="343"/>
        <v>0</v>
      </c>
      <c r="E2494" s="2">
        <f t="shared" si="344"/>
        <v>1.0000000000000231E-2</v>
      </c>
      <c r="F2494" s="2">
        <f t="shared" si="350"/>
        <v>8.564940599407404E-3</v>
      </c>
      <c r="G2494" s="2">
        <f t="shared" si="350"/>
        <v>1.4424692335019725E-2</v>
      </c>
      <c r="H2494" s="2">
        <f t="shared" si="346"/>
        <v>0.59376937826353249</v>
      </c>
      <c r="I2494" s="2">
        <f t="shared" si="347"/>
        <v>37.255664863536595</v>
      </c>
    </row>
    <row r="2495" spans="1:9" ht="13.5" x14ac:dyDescent="0.25">
      <c r="A2495" s="3">
        <f>TITRES_STAT!B2498</f>
        <v>45940</v>
      </c>
      <c r="B2495" s="5">
        <f>TITRES_STAT!D2498</f>
        <v>2.15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7.953159128021161E-3</v>
      </c>
      <c r="G2495" s="2">
        <f t="shared" si="350"/>
        <v>1.3394357168232602E-2</v>
      </c>
      <c r="H2495" s="2">
        <f t="shared" si="346"/>
        <v>0.59376937826353238</v>
      </c>
      <c r="I2495" s="2">
        <f t="shared" si="347"/>
        <v>37.255664863536595</v>
      </c>
    </row>
    <row r="2496" spans="1:9" ht="13.5" x14ac:dyDescent="0.25">
      <c r="A2496" s="3">
        <f>TITRES_STAT!B2499</f>
        <v>45943</v>
      </c>
      <c r="B2496" s="5">
        <f>TITRES_STAT!D2499</f>
        <v>2.14</v>
      </c>
      <c r="C2496" s="2">
        <f t="shared" si="342"/>
        <v>-9.9999999999997868E-3</v>
      </c>
      <c r="D2496" s="2">
        <f t="shared" si="343"/>
        <v>0</v>
      </c>
      <c r="E2496" s="2">
        <f t="shared" si="344"/>
        <v>9.9999999999997868E-3</v>
      </c>
      <c r="F2496" s="2">
        <f t="shared" si="350"/>
        <v>7.3850763331625071E-3</v>
      </c>
      <c r="G2496" s="2">
        <f t="shared" si="350"/>
        <v>1.3151903084787402E-2</v>
      </c>
      <c r="H2496" s="2">
        <f t="shared" si="346"/>
        <v>0.56152149886997782</v>
      </c>
      <c r="I2496" s="2">
        <f t="shared" si="347"/>
        <v>35.959895478629818</v>
      </c>
    </row>
    <row r="2497" spans="1:9" ht="13.5" x14ac:dyDescent="0.25">
      <c r="A2497" s="3">
        <f>TITRES_STAT!B2500</f>
        <v>45944</v>
      </c>
      <c r="B2497" s="5">
        <f>TITRES_STAT!D2500</f>
        <v>2.2400000000000002</v>
      </c>
      <c r="C2497" s="2">
        <f t="shared" si="342"/>
        <v>0.10000000000000009</v>
      </c>
      <c r="D2497" s="2">
        <f t="shared" si="343"/>
        <v>0.10000000000000009</v>
      </c>
      <c r="E2497" s="2">
        <f t="shared" si="344"/>
        <v>0</v>
      </c>
      <c r="F2497" s="2">
        <f t="shared" si="350"/>
        <v>1.4000428023650906E-2</v>
      </c>
      <c r="G2497" s="2">
        <f t="shared" si="350"/>
        <v>1.2212481435874016E-2</v>
      </c>
      <c r="H2497" s="2">
        <f t="shared" si="346"/>
        <v>1.1464032184748971</v>
      </c>
      <c r="I2497" s="2">
        <f t="shared" si="347"/>
        <v>53.410431395526004</v>
      </c>
    </row>
    <row r="2498" spans="1:9" ht="13.5" x14ac:dyDescent="0.25">
      <c r="A2498" s="3">
        <f>TITRES_STAT!B2501</f>
        <v>45946</v>
      </c>
      <c r="B2498" s="5">
        <f>TITRES_STAT!D2501</f>
        <v>2.25</v>
      </c>
      <c r="C2498" s="2">
        <f t="shared" si="342"/>
        <v>9.9999999999997868E-3</v>
      </c>
      <c r="D2498" s="2">
        <f t="shared" si="343"/>
        <v>9.9999999999997868E-3</v>
      </c>
      <c r="E2498" s="2">
        <f t="shared" si="344"/>
        <v>0</v>
      </c>
      <c r="F2498" s="2">
        <f t="shared" si="350"/>
        <v>1.3714683164818683E-2</v>
      </c>
      <c r="G2498" s="2">
        <f t="shared" si="350"/>
        <v>1.1340161333311586E-2</v>
      </c>
      <c r="H2498" s="2">
        <f t="shared" si="346"/>
        <v>1.2093904805861948</v>
      </c>
      <c r="I2498" s="2">
        <f t="shared" si="347"/>
        <v>54.738648111913641</v>
      </c>
    </row>
    <row r="2499" spans="1:9" ht="13.5" x14ac:dyDescent="0.25">
      <c r="A2499" s="3">
        <f>TITRES_STAT!B2502</f>
        <v>45947</v>
      </c>
      <c r="B2499" s="5">
        <f>TITRES_STAT!D2502</f>
        <v>2.33</v>
      </c>
      <c r="C2499" s="2">
        <f t="shared" ref="C2499:C2508" si="351">B2499-B2498</f>
        <v>8.0000000000000071E-2</v>
      </c>
      <c r="D2499" s="2">
        <f t="shared" ref="D2499:D2508" si="352">IF(C2499&gt;0,C2499,0)</f>
        <v>8.0000000000000071E-2</v>
      </c>
      <c r="E2499" s="2">
        <f t="shared" ref="E2499:E2508" si="353">IF(C2499&lt;0,-C2499,0)</f>
        <v>0</v>
      </c>
      <c r="F2499" s="2">
        <f t="shared" si="350"/>
        <v>1.8449348653045927E-2</v>
      </c>
      <c r="G2499" s="2">
        <f t="shared" si="350"/>
        <v>1.0530149809503616E-2</v>
      </c>
      <c r="H2499" s="2">
        <f t="shared" si="346"/>
        <v>1.7520499695450789</v>
      </c>
      <c r="I2499" s="2">
        <f t="shared" si="347"/>
        <v>63.663450479959756</v>
      </c>
    </row>
    <row r="2500" spans="1:9" ht="13.5" x14ac:dyDescent="0.25">
      <c r="A2500" s="3">
        <f>TITRES_STAT!B2503</f>
        <v>45950</v>
      </c>
      <c r="B2500" s="5">
        <f>TITRES_STAT!D2503</f>
        <v>2.36</v>
      </c>
      <c r="C2500" s="2">
        <f t="shared" si="351"/>
        <v>2.9999999999999805E-2</v>
      </c>
      <c r="D2500" s="2">
        <f t="shared" si="352"/>
        <v>2.9999999999999805E-2</v>
      </c>
      <c r="E2500" s="2">
        <f t="shared" si="353"/>
        <v>0</v>
      </c>
      <c r="F2500" s="2">
        <f t="shared" si="350"/>
        <v>1.9274395177828346E-2</v>
      </c>
      <c r="G2500" s="2">
        <f t="shared" si="350"/>
        <v>9.7779962516819276E-3</v>
      </c>
      <c r="H2500" s="2">
        <f t="shared" si="346"/>
        <v>1.9712009170092419</v>
      </c>
      <c r="I2500" s="2">
        <f t="shared" si="347"/>
        <v>66.343575277077449</v>
      </c>
    </row>
    <row r="2501" spans="1:9" ht="13.5" x14ac:dyDescent="0.25">
      <c r="A2501" s="3">
        <f>TITRES_STAT!B2504</f>
        <v>45951</v>
      </c>
      <c r="B2501" s="5">
        <f>TITRES_STAT!D2504</f>
        <v>2.35</v>
      </c>
      <c r="C2501" s="2">
        <f t="shared" si="351"/>
        <v>-9.9999999999997868E-3</v>
      </c>
      <c r="D2501" s="2">
        <f t="shared" si="352"/>
        <v>0</v>
      </c>
      <c r="E2501" s="2">
        <f t="shared" si="353"/>
        <v>9.9999999999997868E-3</v>
      </c>
      <c r="F2501" s="2">
        <f t="shared" si="350"/>
        <v>1.7897652665126322E-2</v>
      </c>
      <c r="G2501" s="2">
        <f t="shared" si="350"/>
        <v>9.7938536622760603E-3</v>
      </c>
      <c r="H2501" s="2">
        <f t="shared" si="346"/>
        <v>1.8274372154512022</v>
      </c>
      <c r="I2501" s="2">
        <f t="shared" si="347"/>
        <v>64.632282742291778</v>
      </c>
    </row>
    <row r="2502" spans="1:9" ht="13.5" x14ac:dyDescent="0.25">
      <c r="A2502" s="3">
        <f>TITRES_STAT!B2505</f>
        <v>45952</v>
      </c>
      <c r="B2502" s="5">
        <f>TITRES_STAT!D2505</f>
        <v>2.2999999999999998</v>
      </c>
      <c r="C2502" s="2">
        <f t="shared" si="351"/>
        <v>-5.0000000000000266E-2</v>
      </c>
      <c r="D2502" s="2">
        <f t="shared" si="352"/>
        <v>0</v>
      </c>
      <c r="E2502" s="2">
        <f t="shared" si="353"/>
        <v>5.0000000000000266E-2</v>
      </c>
      <c r="F2502" s="2">
        <f t="shared" si="350"/>
        <v>1.6619248903331586E-2</v>
      </c>
      <c r="G2502" s="2">
        <f t="shared" si="350"/>
        <v>1.266572125782779E-2</v>
      </c>
      <c r="H2502" s="2">
        <f t="shared" si="346"/>
        <v>1.3121439012452922</v>
      </c>
      <c r="I2502" s="2">
        <f t="shared" si="347"/>
        <v>56.750096762514985</v>
      </c>
    </row>
    <row r="2503" spans="1:9" ht="13.5" x14ac:dyDescent="0.25">
      <c r="A2503" s="3">
        <f>TITRES_STAT!B2506</f>
        <v>45953</v>
      </c>
      <c r="B2503" s="5">
        <f>TITRES_STAT!D2506</f>
        <v>2.25</v>
      </c>
      <c r="C2503" s="2">
        <f t="shared" si="351"/>
        <v>-4.9999999999999822E-2</v>
      </c>
      <c r="D2503" s="2">
        <f t="shared" si="352"/>
        <v>0</v>
      </c>
      <c r="E2503" s="2">
        <f t="shared" si="353"/>
        <v>4.9999999999999822E-2</v>
      </c>
      <c r="F2503" s="2">
        <f t="shared" si="350"/>
        <v>1.5432159695950758E-2</v>
      </c>
      <c r="G2503" s="2">
        <f t="shared" si="350"/>
        <v>1.5332455453697222E-2</v>
      </c>
      <c r="H2503" s="2">
        <f t="shared" si="346"/>
        <v>1.0065028228879995</v>
      </c>
      <c r="I2503" s="2">
        <f t="shared" si="347"/>
        <v>50.162043701454657</v>
      </c>
    </row>
    <row r="2504" spans="1:9" ht="13.5" x14ac:dyDescent="0.25">
      <c r="A2504" s="3">
        <f>TITRES_STAT!B2507</f>
        <v>45954</v>
      </c>
      <c r="B2504" s="5">
        <f>TITRES_STAT!D2507</f>
        <v>2.2999999999999998</v>
      </c>
      <c r="C2504" s="2">
        <f t="shared" si="351"/>
        <v>4.9999999999999822E-2</v>
      </c>
      <c r="D2504" s="2">
        <f t="shared" si="352"/>
        <v>4.9999999999999822E-2</v>
      </c>
      <c r="E2504" s="2">
        <f t="shared" si="353"/>
        <v>0</v>
      </c>
      <c r="F2504" s="2">
        <f t="shared" si="350"/>
        <v>1.7901291146239975E-2</v>
      </c>
      <c r="G2504" s="2">
        <f t="shared" si="350"/>
        <v>1.423728006414742E-2</v>
      </c>
      <c r="H2504" s="2">
        <f t="shared" si="346"/>
        <v>1.2573533052369557</v>
      </c>
      <c r="I2504" s="2">
        <f t="shared" si="347"/>
        <v>55.700332877443422</v>
      </c>
    </row>
    <row r="2505" spans="1:9" ht="13.5" x14ac:dyDescent="0.25">
      <c r="A2505" s="3">
        <f>TITRES_STAT!B2508</f>
        <v>45957</v>
      </c>
      <c r="B2505" s="5">
        <f>TITRES_STAT!D2508</f>
        <v>2.4300000000000002</v>
      </c>
      <c r="C2505" s="2">
        <f t="shared" si="351"/>
        <v>0.13000000000000034</v>
      </c>
      <c r="D2505" s="2">
        <f t="shared" si="352"/>
        <v>0.13000000000000034</v>
      </c>
      <c r="E2505" s="2">
        <f t="shared" si="353"/>
        <v>0</v>
      </c>
      <c r="F2505" s="2">
        <f t="shared" si="350"/>
        <v>2.5908341778651429E-2</v>
      </c>
      <c r="G2505" s="2">
        <f t="shared" si="350"/>
        <v>1.322033148813689E-2</v>
      </c>
      <c r="H2505" s="2">
        <f t="shared" si="346"/>
        <v>1.9597346558140374</v>
      </c>
      <c r="I2505" s="2">
        <f t="shared" si="347"/>
        <v>66.213187454638131</v>
      </c>
    </row>
    <row r="2506" spans="1:9" ht="13.5" x14ac:dyDescent="0.25">
      <c r="A2506" s="3">
        <f>TITRES_STAT!B2509</f>
        <v>45958</v>
      </c>
      <c r="B2506" s="5">
        <f>TITRES_STAT!D2509</f>
        <v>2.4300000000000002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2.4057745937319186E-2</v>
      </c>
      <c r="G2506" s="2">
        <f t="shared" si="350"/>
        <v>1.2276022096127112E-2</v>
      </c>
      <c r="H2506" s="2">
        <f t="shared" si="346"/>
        <v>1.9597346558140376</v>
      </c>
      <c r="I2506" s="2">
        <f t="shared" si="347"/>
        <v>66.213187454638131</v>
      </c>
    </row>
    <row r="2507" spans="1:9" ht="13.5" x14ac:dyDescent="0.25">
      <c r="A2507" s="3">
        <f>TITRES_STAT!B2510</f>
        <v>45959</v>
      </c>
      <c r="B2507" s="5">
        <f>TITRES_STAT!D2510</f>
        <v>2.4300000000000002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2.2339335513224957E-2</v>
      </c>
      <c r="G2507" s="2">
        <f t="shared" si="350"/>
        <v>1.1399163374975176E-2</v>
      </c>
      <c r="H2507" s="2">
        <f t="shared" si="346"/>
        <v>1.9597346558140374</v>
      </c>
      <c r="I2507" s="2">
        <f t="shared" si="347"/>
        <v>66.213187454638131</v>
      </c>
    </row>
    <row r="2508" spans="1:9" ht="13.5" x14ac:dyDescent="0.25">
      <c r="A2508" s="3">
        <f>TITRES_STAT!B2511</f>
        <v>45960</v>
      </c>
      <c r="B2508" s="5">
        <f>TITRES_STAT!D2511</f>
        <v>2.42</v>
      </c>
      <c r="C2508" s="2">
        <f t="shared" si="351"/>
        <v>-1.0000000000000231E-2</v>
      </c>
      <c r="D2508" s="2">
        <f t="shared" si="352"/>
        <v>0</v>
      </c>
      <c r="E2508" s="2">
        <f t="shared" si="353"/>
        <v>1.0000000000000231E-2</v>
      </c>
      <c r="F2508" s="2">
        <f t="shared" si="350"/>
        <v>2.0743668690851747E-2</v>
      </c>
      <c r="G2508" s="2">
        <f t="shared" si="350"/>
        <v>1.1299223133905537E-2</v>
      </c>
      <c r="H2508" s="2">
        <f t="shared" si="346"/>
        <v>1.8358491061749456</v>
      </c>
      <c r="I2508" s="2">
        <f t="shared" si="347"/>
        <v>64.737192898502926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508"/>
  <sheetViews>
    <sheetView tabSelected="1" topLeftCell="A22" workbookViewId="0">
      <selection activeCell="J28" sqref="J28"/>
    </sheetView>
  </sheetViews>
  <sheetFormatPr defaultRowHeight="12.5" x14ac:dyDescent="0.25"/>
  <cols>
    <col min="1" max="1" width="11" bestFit="1" customWidth="1"/>
    <col min="6" max="6" width="10.542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42310</v>
      </c>
      <c r="B2" s="5">
        <f>TITRES_STAT!D5</f>
        <v>1.2354000000000001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42311</v>
      </c>
      <c r="B3" s="5">
        <f>TITRES_STAT!D6</f>
        <v>1.2176</v>
      </c>
      <c r="C3" s="4" t="s">
        <v>40</v>
      </c>
      <c r="D3" s="4" t="s">
        <v>41</v>
      </c>
      <c r="E3" s="2"/>
      <c r="F3" s="2"/>
      <c r="G3" s="2"/>
      <c r="H3" s="2"/>
    </row>
    <row r="4" spans="1:8" ht="13.5" x14ac:dyDescent="0.25">
      <c r="A4" s="3">
        <f>TITRES_STAT!B7</f>
        <v>42312</v>
      </c>
      <c r="B4" s="5">
        <f>TITRES_STAT!D7</f>
        <v>1.2176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42313</v>
      </c>
      <c r="B5" s="5">
        <f>TITRES_STAT!D8</f>
        <v>1.2295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42314</v>
      </c>
      <c r="B6" s="5">
        <f>TITRES_STAT!D9</f>
        <v>1.2116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42317</v>
      </c>
      <c r="B7" s="5">
        <f>TITRES_STAT!D10</f>
        <v>1.2176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42318</v>
      </c>
      <c r="B8" s="5">
        <f>TITRES_STAT!D11</f>
        <v>1.2116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42319</v>
      </c>
      <c r="B9" s="5">
        <f>TITRES_STAT!D12</f>
        <v>1.2057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42320</v>
      </c>
      <c r="B10" s="5">
        <f>TITRES_STAT!D13</f>
        <v>1.1998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42321</v>
      </c>
      <c r="B11" s="5">
        <f>TITRES_STAT!D14</f>
        <v>1.1879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42324</v>
      </c>
      <c r="B12" s="5">
        <f>TITRES_STAT!D15</f>
        <v>1.2295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42325</v>
      </c>
      <c r="B13" s="5">
        <f>TITRES_STAT!D16</f>
        <v>1.2413000000000001</v>
      </c>
      <c r="C13" s="2">
        <f>AVERAGE(B2:B13)</f>
        <v>1.2170916666666667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42326</v>
      </c>
      <c r="B14" s="5">
        <f>TITRES_STAT!D17</f>
        <v>1.2828999999999999</v>
      </c>
      <c r="C14" s="2">
        <f>$C$4*B4+C13*(1-$C$4)</f>
        <v>1.2171698717948718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42327</v>
      </c>
      <c r="B15" s="5">
        <f>TITRES_STAT!D18</f>
        <v>1.2709999999999999</v>
      </c>
      <c r="C15" s="2">
        <f t="shared" ref="C15:C78" si="0">$C$4*B5+C14*(1-$C$4)</f>
        <v>1.2190668145956609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42328</v>
      </c>
      <c r="B16" s="5">
        <f>TITRES_STAT!D19</f>
        <v>1.2887999999999999</v>
      </c>
      <c r="C16" s="2">
        <f t="shared" si="0"/>
        <v>1.2179180738886362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42331</v>
      </c>
      <c r="B17" s="5">
        <f>TITRES_STAT!D20</f>
        <v>1.3661000000000001</v>
      </c>
      <c r="C17" s="2">
        <f t="shared" si="0"/>
        <v>1.2178691394442305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42332</v>
      </c>
      <c r="B18" s="5">
        <f>TITRES_STAT!D21</f>
        <v>1.4195</v>
      </c>
      <c r="C18" s="2">
        <f t="shared" si="0"/>
        <v>1.2169046564528103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42333</v>
      </c>
      <c r="B19" s="5">
        <f>TITRES_STAT!D22</f>
        <v>1.3661000000000001</v>
      </c>
      <c r="C19" s="2">
        <f t="shared" si="0"/>
        <v>1.2151808631523779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42334</v>
      </c>
      <c r="B20" s="5">
        <f>TITRES_STAT!D23</f>
        <v>1.3778999999999999</v>
      </c>
      <c r="C20" s="2">
        <f t="shared" si="0"/>
        <v>1.2128145765135505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42335</v>
      </c>
      <c r="B21" s="5">
        <f>TITRES_STAT!D24</f>
        <v>1.3778999999999999</v>
      </c>
      <c r="C21" s="2">
        <f t="shared" si="0"/>
        <v>1.2089815647422348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42338</v>
      </c>
      <c r="B22" s="5">
        <f>TITRES_STAT!D25</f>
        <v>1.3423</v>
      </c>
      <c r="C22" s="2">
        <f t="shared" si="0"/>
        <v>1.2121382470895834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42339</v>
      </c>
      <c r="B23" s="5">
        <f>TITRES_STAT!D26</f>
        <v>1.2828999999999999</v>
      </c>
      <c r="C23" s="2">
        <f t="shared" si="0"/>
        <v>1.2166246706142629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42340</v>
      </c>
      <c r="B24" s="5">
        <f>TITRES_STAT!D27</f>
        <v>1.3126</v>
      </c>
      <c r="C24" s="2">
        <f t="shared" si="0"/>
        <v>1.2268208751351455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42341</v>
      </c>
      <c r="B25" s="5">
        <f>TITRES_STAT!D28</f>
        <v>1.3185</v>
      </c>
      <c r="C25" s="2">
        <f t="shared" si="0"/>
        <v>1.2336176635758922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42342</v>
      </c>
      <c r="B26" s="5">
        <f>TITRES_STAT!D29</f>
        <v>1.2948</v>
      </c>
      <c r="C26" s="2">
        <f t="shared" si="0"/>
        <v>1.2421072537949855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42345</v>
      </c>
      <c r="B27" s="5">
        <f>TITRES_STAT!D30</f>
        <v>1.3364</v>
      </c>
      <c r="C27" s="2">
        <f t="shared" si="0"/>
        <v>1.2611830609034493</v>
      </c>
      <c r="D27" s="2">
        <f>AVERAGE(B2:B27)</f>
        <v>1.2785692307692307</v>
      </c>
      <c r="E27" s="2">
        <f>C27-D27</f>
        <v>-1.7386169865781342E-2</v>
      </c>
      <c r="F27" s="2"/>
      <c r="G27" s="2"/>
      <c r="H27" s="2"/>
    </row>
    <row r="28" spans="1:8" ht="13.5" x14ac:dyDescent="0.25">
      <c r="A28" s="3">
        <f>TITRES_STAT!B31</f>
        <v>42346</v>
      </c>
      <c r="B28" s="5">
        <f>TITRES_STAT!D31</f>
        <v>1.3067</v>
      </c>
      <c r="C28" s="2">
        <f t="shared" si="0"/>
        <v>1.2855395130721494</v>
      </c>
      <c r="D28" s="2">
        <f>$D$4*B28+(1-$D$4)*D27</f>
        <v>1.2806529914529914</v>
      </c>
      <c r="E28" s="2">
        <f t="shared" ref="E28:E91" si="1">C28-D28</f>
        <v>4.8865216191580352E-3</v>
      </c>
      <c r="F28" s="2"/>
      <c r="G28" s="2"/>
      <c r="H28" s="2"/>
    </row>
    <row r="29" spans="1:8" ht="13.5" x14ac:dyDescent="0.25">
      <c r="A29" s="3">
        <f>TITRES_STAT!B32</f>
        <v>42347</v>
      </c>
      <c r="B29" s="5">
        <f>TITRES_STAT!D32</f>
        <v>1.3067</v>
      </c>
      <c r="C29" s="2">
        <f t="shared" si="0"/>
        <v>1.2979334341379727</v>
      </c>
      <c r="D29" s="2">
        <f t="shared" ref="D29:D92" si="2">$D$4*B29+(1-$D$4)*D28</f>
        <v>1.2825823994935106</v>
      </c>
      <c r="E29" s="2">
        <f t="shared" si="1"/>
        <v>1.535103464446208E-2</v>
      </c>
      <c r="F29" s="2"/>
      <c r="G29" s="2"/>
      <c r="H29" s="2"/>
    </row>
    <row r="30" spans="1:8" ht="13.5" x14ac:dyDescent="0.25">
      <c r="A30" s="3">
        <f>TITRES_STAT!B33</f>
        <v>42348</v>
      </c>
      <c r="B30" s="5">
        <f>TITRES_STAT!D33</f>
        <v>1.3364</v>
      </c>
      <c r="C30" s="2">
        <f t="shared" si="0"/>
        <v>1.3102359827321308</v>
      </c>
      <c r="D30" s="2">
        <f t="shared" si="2"/>
        <v>1.2865688884199171</v>
      </c>
      <c r="E30" s="2">
        <f t="shared" si="1"/>
        <v>2.3667094312213699E-2</v>
      </c>
      <c r="F30" s="2"/>
      <c r="G30" s="2"/>
      <c r="H30" s="2"/>
    </row>
    <row r="31" spans="1:8" ht="13.5" x14ac:dyDescent="0.25">
      <c r="A31" s="3">
        <f>TITRES_STAT!B34</f>
        <v>42349</v>
      </c>
      <c r="B31" s="5">
        <f>TITRES_STAT!D34</f>
        <v>1.3304</v>
      </c>
      <c r="C31" s="2">
        <f t="shared" si="0"/>
        <v>1.3206458315425722</v>
      </c>
      <c r="D31" s="2">
        <f t="shared" si="2"/>
        <v>1.2898156374258491</v>
      </c>
      <c r="E31" s="2">
        <f t="shared" si="1"/>
        <v>3.0830194116723053E-2</v>
      </c>
      <c r="F31" s="2"/>
      <c r="G31" s="2"/>
      <c r="H31" s="2"/>
    </row>
    <row r="32" spans="1:8" ht="13.5" x14ac:dyDescent="0.25">
      <c r="A32" s="3">
        <f>TITRES_STAT!B35</f>
        <v>42352</v>
      </c>
      <c r="B32" s="5">
        <f>TITRES_STAT!D35</f>
        <v>1.3304</v>
      </c>
      <c r="C32" s="2">
        <f t="shared" si="0"/>
        <v>1.3239772420744842</v>
      </c>
      <c r="D32" s="2">
        <f t="shared" si="2"/>
        <v>1.2928218865054157</v>
      </c>
      <c r="E32" s="2">
        <f t="shared" si="1"/>
        <v>3.1155355569068455E-2</v>
      </c>
      <c r="F32" s="2"/>
      <c r="G32" s="2"/>
      <c r="H32" s="2"/>
    </row>
    <row r="33" spans="1:8" ht="13.5" x14ac:dyDescent="0.25">
      <c r="A33" s="3">
        <f>TITRES_STAT!B36</f>
        <v>42353</v>
      </c>
      <c r="B33" s="5">
        <f>TITRES_STAT!D36</f>
        <v>1.3245</v>
      </c>
      <c r="C33" s="2">
        <f t="shared" si="0"/>
        <v>1.3176576663707174</v>
      </c>
      <c r="D33" s="2">
        <f t="shared" si="2"/>
        <v>1.2951684134309405</v>
      </c>
      <c r="E33" s="2">
        <f t="shared" si="1"/>
        <v>2.2489252939776883E-2</v>
      </c>
      <c r="F33" s="2"/>
      <c r="G33" s="2"/>
      <c r="H33" s="2"/>
    </row>
    <row r="34" spans="1:8" ht="13.5" x14ac:dyDescent="0.25">
      <c r="A34" s="3">
        <f>TITRES_STAT!B37</f>
        <v>42354</v>
      </c>
      <c r="B34" s="5">
        <f>TITRES_STAT!D37</f>
        <v>1.3126</v>
      </c>
      <c r="C34" s="2">
        <f t="shared" si="0"/>
        <v>1.3168795638521456</v>
      </c>
      <c r="D34" s="2">
        <f t="shared" si="2"/>
        <v>1.2964596420656855</v>
      </c>
      <c r="E34" s="2">
        <f t="shared" si="1"/>
        <v>2.0419921786460016E-2</v>
      </c>
      <c r="F34" s="2"/>
      <c r="G34" s="2"/>
      <c r="H34" s="2"/>
    </row>
    <row r="35" spans="1:8" ht="13.5" x14ac:dyDescent="0.25">
      <c r="A35" s="3">
        <f>TITRES_STAT!B38</f>
        <v>42355</v>
      </c>
      <c r="B35" s="5">
        <f>TITRES_STAT!D38</f>
        <v>1.2828999999999999</v>
      </c>
      <c r="C35" s="2">
        <f t="shared" si="0"/>
        <v>1.3171288617210464</v>
      </c>
      <c r="D35" s="2">
        <f t="shared" si="2"/>
        <v>1.295455224134894</v>
      </c>
      <c r="E35" s="2">
        <f t="shared" si="1"/>
        <v>2.1673637586152372E-2</v>
      </c>
      <c r="F35" s="2">
        <f>AVERAGE(E27:E35)</f>
        <v>1.7009649189803695E-2</v>
      </c>
      <c r="G35" s="2">
        <f>E35-F35</f>
        <v>4.663988396348677E-3</v>
      </c>
      <c r="H35" s="2" t="str">
        <f>IF(G35&lt;0,"Hold","Sell")</f>
        <v>Sell</v>
      </c>
    </row>
    <row r="36" spans="1:8" ht="13.5" x14ac:dyDescent="0.25">
      <c r="A36" s="3">
        <f>TITRES_STAT!B39</f>
        <v>42356</v>
      </c>
      <c r="B36" s="5">
        <f>TITRES_STAT!D39</f>
        <v>1.3007</v>
      </c>
      <c r="C36" s="2">
        <f t="shared" si="0"/>
        <v>1.3136936522255007</v>
      </c>
      <c r="D36" s="2">
        <f t="shared" si="2"/>
        <v>1.2958437260508278</v>
      </c>
      <c r="E36" s="2">
        <f t="shared" si="1"/>
        <v>1.7849926174672959E-2</v>
      </c>
      <c r="F36" s="2">
        <f>(E36*(2/(10)))+((1-(2/10))*F35)</f>
        <v>1.7177704586777549E-2</v>
      </c>
      <c r="G36" s="2">
        <f t="shared" ref="G36:G99" si="3">E36-F36</f>
        <v>6.7222158789541006E-4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42359</v>
      </c>
      <c r="B37" s="5">
        <f>TITRES_STAT!D40</f>
        <v>1.2887999999999999</v>
      </c>
      <c r="C37" s="2">
        <f t="shared" si="0"/>
        <v>1.3171869364985005</v>
      </c>
      <c r="D37" s="2">
        <f t="shared" si="2"/>
        <v>1.2953219685655812</v>
      </c>
      <c r="E37" s="2">
        <f t="shared" si="1"/>
        <v>2.1864967932919255E-2</v>
      </c>
      <c r="F37" s="2">
        <f t="shared" ref="F37:F100" si="5">(E37*(2/(10)))+((1-(2/10))*F36)</f>
        <v>1.811515725600589E-2</v>
      </c>
      <c r="G37" s="2">
        <f t="shared" si="3"/>
        <v>3.7498106769133649E-3</v>
      </c>
      <c r="H37" s="2" t="str">
        <f t="shared" si="4"/>
        <v>Sell</v>
      </c>
    </row>
    <row r="38" spans="1:8" ht="13.5" x14ac:dyDescent="0.25">
      <c r="A38" s="3">
        <f>TITRES_STAT!B41</f>
        <v>42360</v>
      </c>
      <c r="B38" s="5">
        <f>TITRES_STAT!D41</f>
        <v>1.2709999999999999</v>
      </c>
      <c r="C38" s="2">
        <f t="shared" si="0"/>
        <v>1.3155735616525774</v>
      </c>
      <c r="D38" s="2">
        <f t="shared" si="2"/>
        <v>1.2935203412644269</v>
      </c>
      <c r="E38" s="2">
        <f t="shared" si="1"/>
        <v>2.2053220388150496E-2</v>
      </c>
      <c r="F38" s="2">
        <f t="shared" si="5"/>
        <v>1.8902769882434813E-2</v>
      </c>
      <c r="G38" s="2">
        <f t="shared" si="3"/>
        <v>3.1504505057156837E-3</v>
      </c>
      <c r="H38" s="2" t="str">
        <f t="shared" si="4"/>
        <v>Sell</v>
      </c>
    </row>
    <row r="39" spans="1:8" ht="13.5" x14ac:dyDescent="0.25">
      <c r="A39" s="3">
        <f>TITRES_STAT!B42</f>
        <v>42361</v>
      </c>
      <c r="B39" s="5">
        <f>TITRES_STAT!D42</f>
        <v>1.2948</v>
      </c>
      <c r="C39" s="2">
        <f t="shared" si="0"/>
        <v>1.3142083983214117</v>
      </c>
      <c r="D39" s="2">
        <f t="shared" si="2"/>
        <v>1.2936151308003954</v>
      </c>
      <c r="E39" s="2">
        <f t="shared" si="1"/>
        <v>2.0593267521016312E-2</v>
      </c>
      <c r="F39" s="2">
        <f t="shared" si="5"/>
        <v>1.9240869410151115E-2</v>
      </c>
      <c r="G39" s="2">
        <f t="shared" si="3"/>
        <v>1.3523981108651967E-3</v>
      </c>
      <c r="H39" s="2" t="str">
        <f t="shared" si="4"/>
        <v>Sell</v>
      </c>
    </row>
    <row r="40" spans="1:8" ht="13.5" x14ac:dyDescent="0.25">
      <c r="A40" s="3">
        <f>TITRES_STAT!B43</f>
        <v>42363</v>
      </c>
      <c r="B40" s="5">
        <f>TITRES_STAT!D43</f>
        <v>1.3245</v>
      </c>
      <c r="C40" s="2">
        <f t="shared" si="0"/>
        <v>1.3176224908873484</v>
      </c>
      <c r="D40" s="2">
        <f t="shared" si="2"/>
        <v>1.2959028988892549</v>
      </c>
      <c r="E40" s="2">
        <f t="shared" si="1"/>
        <v>2.1719591998093479E-2</v>
      </c>
      <c r="F40" s="2">
        <f t="shared" si="5"/>
        <v>1.9736613927739587E-2</v>
      </c>
      <c r="G40" s="2">
        <f t="shared" si="3"/>
        <v>1.9829780703538927E-3</v>
      </c>
      <c r="H40" s="2" t="str">
        <f t="shared" si="4"/>
        <v>Sell</v>
      </c>
    </row>
    <row r="41" spans="1:8" ht="13.5" x14ac:dyDescent="0.25">
      <c r="A41" s="3">
        <f>TITRES_STAT!B44</f>
        <v>42366</v>
      </c>
      <c r="B41" s="5">
        <f>TITRES_STAT!D44</f>
        <v>1.3245</v>
      </c>
      <c r="C41" s="2">
        <f t="shared" si="0"/>
        <v>1.3195882615200638</v>
      </c>
      <c r="D41" s="2">
        <f t="shared" si="2"/>
        <v>1.298021202675236</v>
      </c>
      <c r="E41" s="2">
        <f t="shared" si="1"/>
        <v>2.1567058844827791E-2</v>
      </c>
      <c r="F41" s="2">
        <f t="shared" si="5"/>
        <v>2.0102702911157226E-2</v>
      </c>
      <c r="G41" s="2">
        <f t="shared" si="3"/>
        <v>1.464355933670565E-3</v>
      </c>
      <c r="H41" s="2" t="str">
        <f t="shared" si="4"/>
        <v>Sell</v>
      </c>
    </row>
    <row r="42" spans="1:8" ht="13.5" x14ac:dyDescent="0.25">
      <c r="A42" s="3">
        <f>TITRES_STAT!B45</f>
        <v>42367</v>
      </c>
      <c r="B42" s="5">
        <f>TITRES_STAT!D45</f>
        <v>1.3304</v>
      </c>
      <c r="C42" s="2">
        <f t="shared" si="0"/>
        <v>1.3212516059015926</v>
      </c>
      <c r="D42" s="2">
        <f t="shared" si="2"/>
        <v>1.3004196321066999</v>
      </c>
      <c r="E42" s="2">
        <f t="shared" si="1"/>
        <v>2.0831973794892766E-2</v>
      </c>
      <c r="F42" s="2">
        <f t="shared" si="5"/>
        <v>2.0248557087904337E-2</v>
      </c>
      <c r="G42" s="2">
        <f t="shared" si="3"/>
        <v>5.834167069884294E-4</v>
      </c>
      <c r="H42" s="2" t="str">
        <f t="shared" si="4"/>
        <v>Sell</v>
      </c>
    </row>
    <row r="43" spans="1:8" ht="13.5" x14ac:dyDescent="0.25">
      <c r="A43" s="3">
        <f>TITRES_STAT!B46</f>
        <v>42368</v>
      </c>
      <c r="B43" s="5">
        <f>TITRES_STAT!D46</f>
        <v>1.3482000000000001</v>
      </c>
      <c r="C43" s="2">
        <f t="shared" si="0"/>
        <v>1.3217513588398091</v>
      </c>
      <c r="D43" s="2">
        <f t="shared" si="2"/>
        <v>1.3039589186173148</v>
      </c>
      <c r="E43" s="2">
        <f t="shared" si="1"/>
        <v>1.7792440222494266E-2</v>
      </c>
      <c r="F43" s="2">
        <f t="shared" si="5"/>
        <v>1.9757333714822325E-2</v>
      </c>
      <c r="G43" s="2">
        <f t="shared" si="3"/>
        <v>-1.9648934923280591E-3</v>
      </c>
      <c r="H43" s="2" t="str">
        <f t="shared" si="4"/>
        <v>Hold</v>
      </c>
    </row>
    <row r="44" spans="1:8" ht="13.5" x14ac:dyDescent="0.25">
      <c r="A44" s="3">
        <f>TITRES_STAT!B47</f>
        <v>42369</v>
      </c>
      <c r="B44" s="5">
        <f>TITRES_STAT!D47</f>
        <v>1.3482000000000001</v>
      </c>
      <c r="C44" s="2">
        <f t="shared" si="0"/>
        <v>1.3203434574798385</v>
      </c>
      <c r="D44" s="2">
        <f t="shared" si="2"/>
        <v>1.3072360357567732</v>
      </c>
      <c r="E44" s="2">
        <f t="shared" si="1"/>
        <v>1.3107421723065338E-2</v>
      </c>
      <c r="F44" s="2">
        <f t="shared" si="5"/>
        <v>1.8427351316470927E-2</v>
      </c>
      <c r="G44" s="2">
        <f t="shared" si="3"/>
        <v>-5.3199295934055896E-3</v>
      </c>
      <c r="H44" s="2" t="str">
        <f t="shared" si="4"/>
        <v>Hold</v>
      </c>
    </row>
    <row r="45" spans="1:8" ht="13.5" x14ac:dyDescent="0.25">
      <c r="A45" s="3">
        <f>TITRES_STAT!B48</f>
        <v>42373</v>
      </c>
      <c r="B45" s="5">
        <f>TITRES_STAT!D48</f>
        <v>1.3304</v>
      </c>
      <c r="C45" s="2">
        <f t="shared" si="0"/>
        <v>1.3145829255598633</v>
      </c>
      <c r="D45" s="2">
        <f t="shared" si="2"/>
        <v>1.3089518849599751</v>
      </c>
      <c r="E45" s="2">
        <f t="shared" si="1"/>
        <v>5.6310405998882818E-3</v>
      </c>
      <c r="F45" s="2">
        <f t="shared" si="5"/>
        <v>1.5868089173154399E-2</v>
      </c>
      <c r="G45" s="2">
        <f t="shared" si="3"/>
        <v>-1.0237048573266117E-2</v>
      </c>
      <c r="H45" s="2" t="str">
        <f t="shared" si="4"/>
        <v>Hold</v>
      </c>
    </row>
    <row r="46" spans="1:8" ht="13.5" x14ac:dyDescent="0.25">
      <c r="A46" s="3">
        <f>TITRES_STAT!B49</f>
        <v>42374</v>
      </c>
      <c r="B46" s="5">
        <f>TITRES_STAT!D49</f>
        <v>1.2650999999999999</v>
      </c>
      <c r="C46" s="2">
        <f t="shared" si="0"/>
        <v>1.3124470908583459</v>
      </c>
      <c r="D46" s="2">
        <f t="shared" si="2"/>
        <v>1.305703597185162</v>
      </c>
      <c r="E46" s="2">
        <f t="shared" si="1"/>
        <v>6.7434936731838313E-3</v>
      </c>
      <c r="F46" s="2">
        <f t="shared" si="5"/>
        <v>1.4043170073160288E-2</v>
      </c>
      <c r="G46" s="2">
        <f t="shared" si="3"/>
        <v>-7.2996763999764562E-3</v>
      </c>
      <c r="H46" s="2" t="str">
        <f t="shared" si="4"/>
        <v>Hold</v>
      </c>
    </row>
    <row r="47" spans="1:8" ht="13.5" x14ac:dyDescent="0.25">
      <c r="A47" s="3">
        <f>TITRES_STAT!B50</f>
        <v>42375</v>
      </c>
      <c r="B47" s="5">
        <f>TITRES_STAT!D50</f>
        <v>1.3007</v>
      </c>
      <c r="C47" s="2">
        <f t="shared" si="0"/>
        <v>1.3088090768801388</v>
      </c>
      <c r="D47" s="2">
        <f t="shared" si="2"/>
        <v>1.3053329603566315</v>
      </c>
      <c r="E47" s="2">
        <f t="shared" si="1"/>
        <v>3.4761165235073221E-3</v>
      </c>
      <c r="F47" s="2">
        <f t="shared" si="5"/>
        <v>1.1929759363229694E-2</v>
      </c>
      <c r="G47" s="2">
        <f t="shared" si="3"/>
        <v>-8.4536428397223723E-3</v>
      </c>
      <c r="H47" s="2" t="str">
        <f t="shared" si="4"/>
        <v>Hold</v>
      </c>
    </row>
    <row r="48" spans="1:8" ht="13.5" x14ac:dyDescent="0.25">
      <c r="A48" s="3">
        <f>TITRES_STAT!B51</f>
        <v>42376</v>
      </c>
      <c r="B48" s="5">
        <f>TITRES_STAT!D51</f>
        <v>1.2769999999999999</v>
      </c>
      <c r="C48" s="2">
        <f t="shared" si="0"/>
        <v>1.3029922958216558</v>
      </c>
      <c r="D48" s="2">
        <f t="shared" si="2"/>
        <v>1.3032342225524365</v>
      </c>
      <c r="E48" s="2">
        <f t="shared" si="1"/>
        <v>-2.4192673078071714E-4</v>
      </c>
      <c r="F48" s="2">
        <f t="shared" si="5"/>
        <v>9.4954221444276121E-3</v>
      </c>
      <c r="G48" s="2">
        <f t="shared" si="3"/>
        <v>-9.7373488752083293E-3</v>
      </c>
      <c r="H48" s="2" t="str">
        <f t="shared" si="4"/>
        <v>Hold</v>
      </c>
    </row>
    <row r="49" spans="1:8" ht="13.5" x14ac:dyDescent="0.25">
      <c r="A49" s="3">
        <f>TITRES_STAT!B52</f>
        <v>42377</v>
      </c>
      <c r="B49" s="5">
        <f>TITRES_STAT!D52</f>
        <v>1.2887999999999999</v>
      </c>
      <c r="C49" s="2">
        <f t="shared" si="0"/>
        <v>1.301731942618324</v>
      </c>
      <c r="D49" s="2">
        <f t="shared" si="2"/>
        <v>1.3021650208818856</v>
      </c>
      <c r="E49" s="2">
        <f t="shared" si="1"/>
        <v>-4.3307826356153711E-4</v>
      </c>
      <c r="F49" s="2">
        <f t="shared" si="5"/>
        <v>7.5097220628297821E-3</v>
      </c>
      <c r="G49" s="2">
        <f t="shared" si="3"/>
        <v>-7.9428003263913201E-3</v>
      </c>
      <c r="H49" s="2" t="str">
        <f t="shared" si="4"/>
        <v>Hold</v>
      </c>
    </row>
    <row r="50" spans="1:8" ht="13.5" x14ac:dyDescent="0.25">
      <c r="A50" s="3">
        <f>TITRES_STAT!B53</f>
        <v>42380</v>
      </c>
      <c r="B50" s="5">
        <f>TITRES_STAT!D53</f>
        <v>1.3067</v>
      </c>
      <c r="C50" s="2">
        <f t="shared" si="0"/>
        <v>1.3052347206770434</v>
      </c>
      <c r="D50" s="2">
        <f t="shared" si="2"/>
        <v>1.302500945261005</v>
      </c>
      <c r="E50" s="2">
        <f t="shared" si="1"/>
        <v>2.7337754160383643E-3</v>
      </c>
      <c r="F50" s="2">
        <f t="shared" si="5"/>
        <v>6.5545327334714989E-3</v>
      </c>
      <c r="G50" s="2">
        <f t="shared" si="3"/>
        <v>-3.8207573174331346E-3</v>
      </c>
      <c r="H50" s="2" t="str">
        <f t="shared" si="4"/>
        <v>Hold</v>
      </c>
    </row>
    <row r="51" spans="1:8" ht="13.5" x14ac:dyDescent="0.25">
      <c r="A51" s="3">
        <f>TITRES_STAT!B54</f>
        <v>42381</v>
      </c>
      <c r="B51" s="5">
        <f>TITRES_STAT!D54</f>
        <v>1.3067</v>
      </c>
      <c r="C51" s="2">
        <f t="shared" si="0"/>
        <v>1.308198609803652</v>
      </c>
      <c r="D51" s="2">
        <f t="shared" si="2"/>
        <v>1.3028119863527823</v>
      </c>
      <c r="E51" s="2">
        <f t="shared" si="1"/>
        <v>5.3866234508697097E-3</v>
      </c>
      <c r="F51" s="2">
        <f t="shared" si="5"/>
        <v>6.3209508769511407E-3</v>
      </c>
      <c r="G51" s="2">
        <f t="shared" si="3"/>
        <v>-9.3432742608143098E-4</v>
      </c>
      <c r="H51" s="2" t="str">
        <f t="shared" si="4"/>
        <v>Hold</v>
      </c>
    </row>
    <row r="52" spans="1:8" ht="13.5" x14ac:dyDescent="0.25">
      <c r="A52" s="3">
        <f>TITRES_STAT!B55</f>
        <v>42382</v>
      </c>
      <c r="B52" s="5">
        <f>TITRES_STAT!D55</f>
        <v>1.3067</v>
      </c>
      <c r="C52" s="2">
        <f t="shared" si="0"/>
        <v>1.3116142082953979</v>
      </c>
      <c r="D52" s="2">
        <f t="shared" si="2"/>
        <v>1.3030999873636873</v>
      </c>
      <c r="E52" s="2">
        <f t="shared" si="1"/>
        <v>8.5142209317106143E-3</v>
      </c>
      <c r="F52" s="2">
        <f t="shared" si="5"/>
        <v>6.7596048879030365E-3</v>
      </c>
      <c r="G52" s="2">
        <f t="shared" si="3"/>
        <v>1.7546160438075779E-3</v>
      </c>
      <c r="H52" s="2" t="str">
        <f t="shared" si="4"/>
        <v>Sell</v>
      </c>
    </row>
    <row r="53" spans="1:8" ht="13.5" x14ac:dyDescent="0.25">
      <c r="A53" s="3">
        <f>TITRES_STAT!B56</f>
        <v>42384</v>
      </c>
      <c r="B53" s="5">
        <f>TITRES_STAT!D56</f>
        <v>1.3067</v>
      </c>
      <c r="C53" s="2">
        <f t="shared" si="0"/>
        <v>1.3172427916345673</v>
      </c>
      <c r="D53" s="2">
        <f t="shared" si="2"/>
        <v>1.3033666549663772</v>
      </c>
      <c r="E53" s="2">
        <f t="shared" si="1"/>
        <v>1.3876136668190098E-2</v>
      </c>
      <c r="F53" s="2">
        <f t="shared" si="5"/>
        <v>8.1829112439604501E-3</v>
      </c>
      <c r="G53" s="2">
        <f t="shared" si="3"/>
        <v>5.6932254242296476E-3</v>
      </c>
      <c r="H53" s="2" t="str">
        <f t="shared" si="4"/>
        <v>Sell</v>
      </c>
    </row>
    <row r="54" spans="1:8" ht="13.5" x14ac:dyDescent="0.25">
      <c r="A54" s="3">
        <f>TITRES_STAT!B57</f>
        <v>42387</v>
      </c>
      <c r="B54" s="5">
        <f>TITRES_STAT!D57</f>
        <v>1.3067</v>
      </c>
      <c r="C54" s="2">
        <f t="shared" si="0"/>
        <v>1.322005439075403</v>
      </c>
      <c r="D54" s="2">
        <f t="shared" si="2"/>
        <v>1.3036135694133122</v>
      </c>
      <c r="E54" s="2">
        <f t="shared" si="1"/>
        <v>1.8391869662090832E-2</v>
      </c>
      <c r="F54" s="2">
        <f t="shared" si="5"/>
        <v>1.0224702927586527E-2</v>
      </c>
      <c r="G54" s="2">
        <f t="shared" si="3"/>
        <v>8.1671667345043046E-3</v>
      </c>
      <c r="H54" s="2" t="str">
        <f t="shared" si="4"/>
        <v>Sell</v>
      </c>
    </row>
    <row r="55" spans="1:8" ht="13.5" x14ac:dyDescent="0.25">
      <c r="A55" s="3">
        <f>TITRES_STAT!B58</f>
        <v>42388</v>
      </c>
      <c r="B55" s="5">
        <f>TITRES_STAT!D58</f>
        <v>1.3007</v>
      </c>
      <c r="C55" s="2">
        <f t="shared" si="0"/>
        <v>1.3232969099868797</v>
      </c>
      <c r="D55" s="2">
        <f t="shared" si="2"/>
        <v>1.3033977494567706</v>
      </c>
      <c r="E55" s="2">
        <f t="shared" si="1"/>
        <v>1.9899160530109095E-2</v>
      </c>
      <c r="F55" s="2">
        <f t="shared" si="5"/>
        <v>1.2159594448091041E-2</v>
      </c>
      <c r="G55" s="2">
        <f t="shared" si="3"/>
        <v>7.7395660820180536E-3</v>
      </c>
      <c r="H55" s="2" t="str">
        <f t="shared" si="4"/>
        <v>Sell</v>
      </c>
    </row>
    <row r="56" spans="1:8" ht="13.5" x14ac:dyDescent="0.25">
      <c r="A56" s="3">
        <f>TITRES_STAT!B59</f>
        <v>42389</v>
      </c>
      <c r="B56" s="5">
        <f>TITRES_STAT!D59</f>
        <v>1.3007</v>
      </c>
      <c r="C56" s="2">
        <f t="shared" si="0"/>
        <v>1.3143435392196674</v>
      </c>
      <c r="D56" s="2">
        <f t="shared" si="2"/>
        <v>1.3031979161636764</v>
      </c>
      <c r="E56" s="2">
        <f t="shared" si="1"/>
        <v>1.1145623055990983E-2</v>
      </c>
      <c r="F56" s="2">
        <f t="shared" si="5"/>
        <v>1.1956800169671031E-2</v>
      </c>
      <c r="G56" s="2">
        <f t="shared" si="3"/>
        <v>-8.1117711368004775E-4</v>
      </c>
      <c r="H56" s="2" t="str">
        <f t="shared" si="4"/>
        <v>Hold</v>
      </c>
    </row>
    <row r="57" spans="1:8" ht="13.5" x14ac:dyDescent="0.25">
      <c r="A57" s="3">
        <f>TITRES_STAT!B60</f>
        <v>42390</v>
      </c>
      <c r="B57" s="5">
        <f>TITRES_STAT!D60</f>
        <v>1.3067</v>
      </c>
      <c r="C57" s="2">
        <f t="shared" si="0"/>
        <v>1.3122445331858723</v>
      </c>
      <c r="D57" s="2">
        <f t="shared" si="2"/>
        <v>1.3034573297811818</v>
      </c>
      <c r="E57" s="2">
        <f t="shared" si="1"/>
        <v>8.7872034046905245E-3</v>
      </c>
      <c r="F57" s="2">
        <f t="shared" si="5"/>
        <v>1.1322880816674931E-2</v>
      </c>
      <c r="G57" s="2">
        <f t="shared" si="3"/>
        <v>-2.5356774119844067E-3</v>
      </c>
      <c r="H57" s="2" t="str">
        <f t="shared" si="4"/>
        <v>Hold</v>
      </c>
    </row>
    <row r="58" spans="1:8" ht="13.5" x14ac:dyDescent="0.25">
      <c r="A58" s="3">
        <f>TITRES_STAT!B61</f>
        <v>42391</v>
      </c>
      <c r="B58" s="5">
        <f>TITRES_STAT!D61</f>
        <v>1.3007</v>
      </c>
      <c r="C58" s="2">
        <f t="shared" si="0"/>
        <v>1.3068222973111228</v>
      </c>
      <c r="D58" s="2">
        <f t="shared" si="2"/>
        <v>1.3032530831307239</v>
      </c>
      <c r="E58" s="2">
        <f t="shared" si="1"/>
        <v>3.5692141803989053E-3</v>
      </c>
      <c r="F58" s="2">
        <f t="shared" si="5"/>
        <v>9.7721474894197271E-3</v>
      </c>
      <c r="G58" s="2">
        <f t="shared" si="3"/>
        <v>-6.2029333090208218E-3</v>
      </c>
      <c r="H58" s="2" t="str">
        <f t="shared" si="4"/>
        <v>Hold</v>
      </c>
    </row>
    <row r="59" spans="1:8" ht="13.5" x14ac:dyDescent="0.25">
      <c r="A59" s="3">
        <f>TITRES_STAT!B62</f>
        <v>42394</v>
      </c>
      <c r="B59" s="5">
        <f>TITRES_STAT!D62</f>
        <v>1.3185</v>
      </c>
      <c r="C59" s="2">
        <f t="shared" si="0"/>
        <v>1.3040496361863345</v>
      </c>
      <c r="D59" s="2">
        <f t="shared" si="2"/>
        <v>1.3043824843802998</v>
      </c>
      <c r="E59" s="2">
        <f t="shared" si="1"/>
        <v>-3.3284819396528498E-4</v>
      </c>
      <c r="F59" s="2">
        <f t="shared" si="5"/>
        <v>7.751148352742725E-3</v>
      </c>
      <c r="G59" s="2">
        <f t="shared" si="3"/>
        <v>-8.08399654670801E-3</v>
      </c>
      <c r="H59" s="2" t="str">
        <f t="shared" si="4"/>
        <v>Hold</v>
      </c>
    </row>
    <row r="60" spans="1:8" ht="13.5" x14ac:dyDescent="0.25">
      <c r="A60" s="3">
        <f>TITRES_STAT!B63</f>
        <v>42395</v>
      </c>
      <c r="B60" s="5">
        <f>TITRES_STAT!D63</f>
        <v>1.3126</v>
      </c>
      <c r="C60" s="2">
        <f t="shared" si="0"/>
        <v>1.3044573844653597</v>
      </c>
      <c r="D60" s="2">
        <f t="shared" si="2"/>
        <v>1.3049911892410182</v>
      </c>
      <c r="E60" s="2">
        <f t="shared" si="1"/>
        <v>-5.3380477565845297E-4</v>
      </c>
      <c r="F60" s="2">
        <f t="shared" si="5"/>
        <v>6.0941577270624894E-3</v>
      </c>
      <c r="G60" s="2">
        <f t="shared" si="3"/>
        <v>-6.6279625027209424E-3</v>
      </c>
      <c r="H60" s="2" t="str">
        <f t="shared" si="4"/>
        <v>Hold</v>
      </c>
    </row>
    <row r="61" spans="1:8" ht="13.5" x14ac:dyDescent="0.25">
      <c r="A61" s="3">
        <f>TITRES_STAT!B64</f>
        <v>42396</v>
      </c>
      <c r="B61" s="5">
        <f>TITRES_STAT!D64</f>
        <v>1.3007</v>
      </c>
      <c r="C61" s="2">
        <f t="shared" si="0"/>
        <v>1.3048024022399196</v>
      </c>
      <c r="D61" s="2">
        <f t="shared" si="2"/>
        <v>1.304673323371313</v>
      </c>
      <c r="E61" s="2">
        <f t="shared" si="1"/>
        <v>1.2907886860658024E-4</v>
      </c>
      <c r="F61" s="2">
        <f t="shared" si="5"/>
        <v>4.9011419553713085E-3</v>
      </c>
      <c r="G61" s="2">
        <f t="shared" si="3"/>
        <v>-4.7720630867647282E-3</v>
      </c>
      <c r="H61" s="2" t="str">
        <f t="shared" si="4"/>
        <v>Hold</v>
      </c>
    </row>
    <row r="62" spans="1:8" ht="13.5" x14ac:dyDescent="0.25">
      <c r="A62" s="3">
        <f>TITRES_STAT!B65</f>
        <v>42397</v>
      </c>
      <c r="B62" s="5">
        <f>TITRES_STAT!D65</f>
        <v>1.3007</v>
      </c>
      <c r="C62" s="2">
        <f t="shared" si="0"/>
        <v>1.3050943403568551</v>
      </c>
      <c r="D62" s="2">
        <f t="shared" si="2"/>
        <v>1.3043790031215861</v>
      </c>
      <c r="E62" s="2">
        <f t="shared" si="1"/>
        <v>7.1533723526906456E-4</v>
      </c>
      <c r="F62" s="2">
        <f t="shared" si="5"/>
        <v>4.0639810113508599E-3</v>
      </c>
      <c r="G62" s="2">
        <f t="shared" si="3"/>
        <v>-3.3486437760817953E-3</v>
      </c>
      <c r="H62" s="2" t="str">
        <f t="shared" si="4"/>
        <v>Hold</v>
      </c>
    </row>
    <row r="63" spans="1:8" ht="13.5" x14ac:dyDescent="0.25">
      <c r="A63" s="3">
        <f>TITRES_STAT!B66</f>
        <v>42398</v>
      </c>
      <c r="B63" s="5">
        <f>TITRES_STAT!D66</f>
        <v>1.2948</v>
      </c>
      <c r="C63" s="2">
        <f t="shared" si="0"/>
        <v>1.3053413649173389</v>
      </c>
      <c r="D63" s="2">
        <f t="shared" si="2"/>
        <v>1.3036694473348018</v>
      </c>
      <c r="E63" s="2">
        <f t="shared" si="1"/>
        <v>1.6719175825370414E-3</v>
      </c>
      <c r="F63" s="2">
        <f t="shared" si="5"/>
        <v>3.5855683255880963E-3</v>
      </c>
      <c r="G63" s="2">
        <f t="shared" si="3"/>
        <v>-1.913650743051055E-3</v>
      </c>
      <c r="H63" s="2" t="str">
        <f t="shared" si="4"/>
        <v>Hold</v>
      </c>
    </row>
    <row r="64" spans="1:8" ht="13.5" x14ac:dyDescent="0.25">
      <c r="A64" s="3">
        <f>TITRES_STAT!B67</f>
        <v>42401</v>
      </c>
      <c r="B64" s="5">
        <f>TITRES_STAT!D67</f>
        <v>1.3601000000000001</v>
      </c>
      <c r="C64" s="2">
        <f t="shared" si="0"/>
        <v>1.3055503856992869</v>
      </c>
      <c r="D64" s="2">
        <f t="shared" si="2"/>
        <v>1.3078494882729648</v>
      </c>
      <c r="E64" s="2">
        <f t="shared" si="1"/>
        <v>-2.2991025736778248E-3</v>
      </c>
      <c r="F64" s="2">
        <f t="shared" si="5"/>
        <v>2.4086341457349122E-3</v>
      </c>
      <c r="G64" s="2">
        <f t="shared" si="3"/>
        <v>-4.7077367194127365E-3</v>
      </c>
      <c r="H64" s="2" t="str">
        <f t="shared" si="4"/>
        <v>Hold</v>
      </c>
    </row>
    <row r="65" spans="1:8" ht="13.5" x14ac:dyDescent="0.25">
      <c r="A65" s="3">
        <f>TITRES_STAT!B68</f>
        <v>42402</v>
      </c>
      <c r="B65" s="5">
        <f>TITRES_STAT!D68</f>
        <v>1.3542000000000001</v>
      </c>
      <c r="C65" s="2">
        <f t="shared" si="0"/>
        <v>1.3048041725147812</v>
      </c>
      <c r="D65" s="2">
        <f t="shared" si="2"/>
        <v>1.3112828595120043</v>
      </c>
      <c r="E65" s="2">
        <f t="shared" si="1"/>
        <v>-6.4786869972230932E-3</v>
      </c>
      <c r="F65" s="2">
        <f t="shared" si="5"/>
        <v>6.3116991714331095E-4</v>
      </c>
      <c r="G65" s="2">
        <f t="shared" si="3"/>
        <v>-7.1098569143664041E-3</v>
      </c>
      <c r="H65" s="2" t="str">
        <f t="shared" si="4"/>
        <v>Hold</v>
      </c>
    </row>
    <row r="66" spans="1:8" ht="13.5" x14ac:dyDescent="0.25">
      <c r="A66" s="3">
        <f>TITRES_STAT!B69</f>
        <v>42403</v>
      </c>
      <c r="B66" s="5">
        <f>TITRES_STAT!D69</f>
        <v>1.3423</v>
      </c>
      <c r="C66" s="2">
        <f t="shared" si="0"/>
        <v>1.3041727613586611</v>
      </c>
      <c r="D66" s="2">
        <f t="shared" si="2"/>
        <v>1.3135804254740779</v>
      </c>
      <c r="E66" s="2">
        <f t="shared" si="1"/>
        <v>-9.407664115416825E-3</v>
      </c>
      <c r="F66" s="2">
        <f t="shared" si="5"/>
        <v>-1.3765968893687164E-3</v>
      </c>
      <c r="G66" s="2">
        <f t="shared" si="3"/>
        <v>-8.0310672260481084E-3</v>
      </c>
      <c r="H66" s="2" t="str">
        <f t="shared" si="4"/>
        <v>Hold</v>
      </c>
    </row>
    <row r="67" spans="1:8" ht="13.5" x14ac:dyDescent="0.25">
      <c r="A67" s="3">
        <f>TITRES_STAT!B70</f>
        <v>42404</v>
      </c>
      <c r="B67" s="5">
        <f>TITRES_STAT!D70</f>
        <v>1.3542000000000001</v>
      </c>
      <c r="C67" s="2">
        <f t="shared" si="0"/>
        <v>1.3045615673034825</v>
      </c>
      <c r="D67" s="2">
        <f t="shared" si="2"/>
        <v>1.3165892828463683</v>
      </c>
      <c r="E67" s="2">
        <f t="shared" si="1"/>
        <v>-1.2027715542885842E-2</v>
      </c>
      <c r="F67" s="2">
        <f t="shared" si="5"/>
        <v>-3.506820620072142E-3</v>
      </c>
      <c r="G67" s="2">
        <f t="shared" si="3"/>
        <v>-8.5208949228136998E-3</v>
      </c>
      <c r="H67" s="2" t="str">
        <f t="shared" si="4"/>
        <v>Hold</v>
      </c>
    </row>
    <row r="68" spans="1:8" ht="13.5" x14ac:dyDescent="0.25">
      <c r="A68" s="3">
        <f>TITRES_STAT!B71</f>
        <v>42405</v>
      </c>
      <c r="B68" s="5">
        <f>TITRES_STAT!D71</f>
        <v>1.3482000000000001</v>
      </c>
      <c r="C68" s="2">
        <f t="shared" si="0"/>
        <v>1.3039674800260237</v>
      </c>
      <c r="D68" s="2">
        <f t="shared" si="2"/>
        <v>1.3189308174503411</v>
      </c>
      <c r="E68" s="2">
        <f t="shared" si="1"/>
        <v>-1.4963337424317436E-2</v>
      </c>
      <c r="F68" s="2">
        <f t="shared" si="5"/>
        <v>-5.7981239809212007E-3</v>
      </c>
      <c r="G68" s="2">
        <f t="shared" si="3"/>
        <v>-9.1652134433962348E-3</v>
      </c>
      <c r="H68" s="2" t="str">
        <f t="shared" si="4"/>
        <v>Hold</v>
      </c>
    </row>
    <row r="69" spans="1:8" ht="13.5" x14ac:dyDescent="0.25">
      <c r="A69" s="3">
        <f>TITRES_STAT!B72</f>
        <v>42408</v>
      </c>
      <c r="B69" s="5">
        <f>TITRES_STAT!D72</f>
        <v>1.3838999999999999</v>
      </c>
      <c r="C69" s="2">
        <f t="shared" si="0"/>
        <v>1.3062032523297125</v>
      </c>
      <c r="D69" s="2">
        <f t="shared" si="2"/>
        <v>1.3237433494910564</v>
      </c>
      <c r="E69" s="2">
        <f t="shared" si="1"/>
        <v>-1.754009716134397E-2</v>
      </c>
      <c r="F69" s="2">
        <f t="shared" si="5"/>
        <v>-8.1465186170057557E-3</v>
      </c>
      <c r="G69" s="2">
        <f t="shared" si="3"/>
        <v>-9.3935785443382148E-3</v>
      </c>
      <c r="H69" s="2" t="str">
        <f t="shared" si="4"/>
        <v>Hold</v>
      </c>
    </row>
    <row r="70" spans="1:8" ht="13.5" x14ac:dyDescent="0.25">
      <c r="A70" s="3">
        <f>TITRES_STAT!B73</f>
        <v>42409</v>
      </c>
      <c r="B70" s="5">
        <f>TITRES_STAT!D73</f>
        <v>1.4016999999999999</v>
      </c>
      <c r="C70" s="2">
        <f t="shared" si="0"/>
        <v>1.3071873673559107</v>
      </c>
      <c r="D70" s="2">
        <f t="shared" si="2"/>
        <v>1.3295179161954227</v>
      </c>
      <c r="E70" s="2">
        <f t="shared" si="1"/>
        <v>-2.2330548839512021E-2</v>
      </c>
      <c r="F70" s="2">
        <f t="shared" si="5"/>
        <v>-1.0983324661507008E-2</v>
      </c>
      <c r="G70" s="2">
        <f t="shared" si="3"/>
        <v>-1.1347224178005013E-2</v>
      </c>
      <c r="H70" s="2" t="str">
        <f t="shared" si="4"/>
        <v>Hold</v>
      </c>
    </row>
    <row r="71" spans="1:8" ht="13.5" x14ac:dyDescent="0.25">
      <c r="A71" s="3">
        <f>TITRES_STAT!B74</f>
        <v>42410</v>
      </c>
      <c r="B71" s="5">
        <f>TITRES_STAT!D74</f>
        <v>1.3957999999999999</v>
      </c>
      <c r="C71" s="2">
        <f t="shared" si="0"/>
        <v>1.3061893108396168</v>
      </c>
      <c r="D71" s="2">
        <f t="shared" si="2"/>
        <v>1.3344277001809468</v>
      </c>
      <c r="E71" s="2">
        <f t="shared" si="1"/>
        <v>-2.823838934133005E-2</v>
      </c>
      <c r="F71" s="2">
        <f t="shared" si="5"/>
        <v>-1.4434337597471616E-2</v>
      </c>
      <c r="G71" s="2">
        <f t="shared" si="3"/>
        <v>-1.3804051743858434E-2</v>
      </c>
      <c r="H71" s="2" t="str">
        <f t="shared" si="4"/>
        <v>Hold</v>
      </c>
    </row>
    <row r="72" spans="1:8" ht="13.5" x14ac:dyDescent="0.25">
      <c r="A72" s="3">
        <f>TITRES_STAT!B75</f>
        <v>42411</v>
      </c>
      <c r="B72" s="5">
        <f>TITRES_STAT!D75</f>
        <v>1.3897999999999999</v>
      </c>
      <c r="C72" s="2">
        <f t="shared" si="0"/>
        <v>1.3053448014796758</v>
      </c>
      <c r="D72" s="2">
        <f t="shared" si="2"/>
        <v>1.3385293520193953</v>
      </c>
      <c r="E72" s="2">
        <f t="shared" si="1"/>
        <v>-3.3184550539719471E-2</v>
      </c>
      <c r="F72" s="2">
        <f t="shared" si="5"/>
        <v>-1.8184380185921188E-2</v>
      </c>
      <c r="G72" s="2">
        <f t="shared" si="3"/>
        <v>-1.5000170353798283E-2</v>
      </c>
      <c r="H72" s="2" t="str">
        <f t="shared" si="4"/>
        <v>Hold</v>
      </c>
    </row>
    <row r="73" spans="1:8" ht="13.5" x14ac:dyDescent="0.25">
      <c r="A73" s="3">
        <f>TITRES_STAT!B76</f>
        <v>42412</v>
      </c>
      <c r="B73" s="5">
        <f>TITRES_STAT!D76</f>
        <v>1.3838999999999999</v>
      </c>
      <c r="C73" s="2">
        <f t="shared" si="0"/>
        <v>1.3037225243289565</v>
      </c>
      <c r="D73" s="2">
        <f t="shared" si="2"/>
        <v>1.3418901407586992</v>
      </c>
      <c r="E73" s="2">
        <f t="shared" si="1"/>
        <v>-3.8167616429742646E-2</v>
      </c>
      <c r="F73" s="2">
        <f t="shared" si="5"/>
        <v>-2.2181027434685481E-2</v>
      </c>
      <c r="G73" s="2">
        <f t="shared" si="3"/>
        <v>-1.5986588995057165E-2</v>
      </c>
      <c r="H73" s="2" t="str">
        <f t="shared" si="4"/>
        <v>Hold</v>
      </c>
    </row>
    <row r="74" spans="1:8" ht="13.5" x14ac:dyDescent="0.25">
      <c r="A74" s="3">
        <f>TITRES_STAT!B77</f>
        <v>42415</v>
      </c>
      <c r="B74" s="5">
        <f>TITRES_STAT!D77</f>
        <v>1.3838999999999999</v>
      </c>
      <c r="C74" s="2">
        <f t="shared" si="0"/>
        <v>1.3123959821245017</v>
      </c>
      <c r="D74" s="2">
        <f t="shared" si="2"/>
        <v>1.3450019821839807</v>
      </c>
      <c r="E74" s="2">
        <f t="shared" si="1"/>
        <v>-3.2606000059479001E-2</v>
      </c>
      <c r="F74" s="2">
        <f t="shared" si="5"/>
        <v>-2.4266021959644186E-2</v>
      </c>
      <c r="G74" s="2">
        <f t="shared" si="3"/>
        <v>-8.3399780998348154E-3</v>
      </c>
      <c r="H74" s="2" t="str">
        <f t="shared" si="4"/>
        <v>Hold</v>
      </c>
    </row>
    <row r="75" spans="1:8" ht="13.5" x14ac:dyDescent="0.25">
      <c r="A75" s="3">
        <f>TITRES_STAT!B78</f>
        <v>42416</v>
      </c>
      <c r="B75" s="5">
        <f>TITRES_STAT!D78</f>
        <v>1.3957999999999999</v>
      </c>
      <c r="C75" s="2">
        <f t="shared" si="0"/>
        <v>1.318827369489963</v>
      </c>
      <c r="D75" s="2">
        <f t="shared" si="2"/>
        <v>1.3487647983185005</v>
      </c>
      <c r="E75" s="2">
        <f t="shared" si="1"/>
        <v>-2.9937428828537449E-2</v>
      </c>
      <c r="F75" s="2">
        <f t="shared" si="5"/>
        <v>-2.540030333342284E-2</v>
      </c>
      <c r="G75" s="2">
        <f t="shared" si="3"/>
        <v>-4.5371254951146085E-3</v>
      </c>
      <c r="H75" s="2" t="str">
        <f t="shared" si="4"/>
        <v>Hold</v>
      </c>
    </row>
    <row r="76" spans="1:8" ht="13.5" x14ac:dyDescent="0.25">
      <c r="A76" s="3">
        <f>TITRES_STAT!B79</f>
        <v>42417</v>
      </c>
      <c r="B76" s="5">
        <f>TITRES_STAT!D79</f>
        <v>1.3838999999999999</v>
      </c>
      <c r="C76" s="2">
        <f t="shared" si="0"/>
        <v>1.322438543414584</v>
      </c>
      <c r="D76" s="2">
        <f t="shared" si="2"/>
        <v>1.3513674058504632</v>
      </c>
      <c r="E76" s="2">
        <f t="shared" si="1"/>
        <v>-2.8928862435879221E-2</v>
      </c>
      <c r="F76" s="2">
        <f t="shared" si="5"/>
        <v>-2.6106015153914121E-2</v>
      </c>
      <c r="G76" s="2">
        <f t="shared" si="3"/>
        <v>-2.8228472819651004E-3</v>
      </c>
      <c r="H76" s="2" t="str">
        <f t="shared" si="4"/>
        <v>Hold</v>
      </c>
    </row>
    <row r="77" spans="1:8" ht="13.5" x14ac:dyDescent="0.25">
      <c r="A77" s="3">
        <f>TITRES_STAT!B80</f>
        <v>42418</v>
      </c>
      <c r="B77" s="5">
        <f>TITRES_STAT!D80</f>
        <v>1.3897999999999999</v>
      </c>
      <c r="C77" s="2">
        <f t="shared" si="0"/>
        <v>1.3273249213508018</v>
      </c>
      <c r="D77" s="2">
        <f t="shared" si="2"/>
        <v>1.3542142646763549</v>
      </c>
      <c r="E77" s="2">
        <f t="shared" si="1"/>
        <v>-2.6889343325553039E-2</v>
      </c>
      <c r="F77" s="2">
        <f t="shared" si="5"/>
        <v>-2.6262680788241906E-2</v>
      </c>
      <c r="G77" s="2">
        <f t="shared" si="3"/>
        <v>-6.2666253731113314E-4</v>
      </c>
      <c r="H77" s="2" t="str">
        <f t="shared" si="4"/>
        <v>Hold</v>
      </c>
    </row>
    <row r="78" spans="1:8" ht="13.5" x14ac:dyDescent="0.25">
      <c r="A78" s="3">
        <f>TITRES_STAT!B81</f>
        <v>42419</v>
      </c>
      <c r="B78" s="5">
        <f>TITRES_STAT!D81</f>
        <v>1.4730000000000001</v>
      </c>
      <c r="C78" s="2">
        <f t="shared" si="0"/>
        <v>1.3305364719122168</v>
      </c>
      <c r="D78" s="2">
        <f t="shared" si="2"/>
        <v>1.3630132080336619</v>
      </c>
      <c r="E78" s="2">
        <f t="shared" si="1"/>
        <v>-3.2476736121445082E-2</v>
      </c>
      <c r="F78" s="2">
        <f t="shared" si="5"/>
        <v>-2.7505491854882543E-2</v>
      </c>
      <c r="G78" s="2">
        <f t="shared" si="3"/>
        <v>-4.9712442665625391E-3</v>
      </c>
      <c r="H78" s="2" t="str">
        <f t="shared" si="4"/>
        <v>Hold</v>
      </c>
    </row>
    <row r="79" spans="1:8" ht="13.5" x14ac:dyDescent="0.25">
      <c r="A79" s="3">
        <f>TITRES_STAT!B82</f>
        <v>42422</v>
      </c>
      <c r="B79" s="5">
        <f>TITRES_STAT!D82</f>
        <v>1.4966999999999999</v>
      </c>
      <c r="C79" s="2">
        <f t="shared" ref="C79:C142" si="6">$C$4*B69+C78*(1-$C$4)</f>
        <v>1.3387462454641834</v>
      </c>
      <c r="D79" s="2">
        <f t="shared" si="2"/>
        <v>1.3729159333645018</v>
      </c>
      <c r="E79" s="2">
        <f t="shared" si="1"/>
        <v>-3.416968790031838E-2</v>
      </c>
      <c r="F79" s="2">
        <f t="shared" si="5"/>
        <v>-2.8838331063969713E-2</v>
      </c>
      <c r="G79" s="2">
        <f t="shared" si="3"/>
        <v>-5.3313568363486663E-3</v>
      </c>
      <c r="H79" s="2" t="str">
        <f t="shared" si="4"/>
        <v>Hold</v>
      </c>
    </row>
    <row r="80" spans="1:8" ht="13.5" x14ac:dyDescent="0.25">
      <c r="A80" s="3">
        <f>TITRES_STAT!B83</f>
        <v>42423</v>
      </c>
      <c r="B80" s="5">
        <f>TITRES_STAT!D83</f>
        <v>1.4552</v>
      </c>
      <c r="C80" s="2">
        <f t="shared" si="6"/>
        <v>1.3484314384696936</v>
      </c>
      <c r="D80" s="2">
        <f t="shared" si="2"/>
        <v>1.3790110494115757</v>
      </c>
      <c r="E80" s="2">
        <f t="shared" si="1"/>
        <v>-3.0579610941882107E-2</v>
      </c>
      <c r="F80" s="2">
        <f t="shared" si="5"/>
        <v>-2.9186587039552195E-2</v>
      </c>
      <c r="G80" s="2">
        <f t="shared" si="3"/>
        <v>-1.3930239023299124E-3</v>
      </c>
      <c r="H80" s="2" t="str">
        <f t="shared" si="4"/>
        <v>Hold</v>
      </c>
    </row>
    <row r="81" spans="1:8" ht="13.5" x14ac:dyDescent="0.25">
      <c r="A81" s="3">
        <f>TITRES_STAT!B84</f>
        <v>42424</v>
      </c>
      <c r="B81" s="5">
        <f>TITRES_STAT!D84</f>
        <v>1.4670000000000001</v>
      </c>
      <c r="C81" s="2">
        <f t="shared" si="6"/>
        <v>1.355718909474356</v>
      </c>
      <c r="D81" s="2">
        <f t="shared" si="2"/>
        <v>1.3855287494551627</v>
      </c>
      <c r="E81" s="2">
        <f t="shared" si="1"/>
        <v>-2.9809839980806663E-2</v>
      </c>
      <c r="F81" s="2">
        <f t="shared" si="5"/>
        <v>-2.9311237627803091E-2</v>
      </c>
      <c r="G81" s="2">
        <f t="shared" si="3"/>
        <v>-4.9860235300357159E-4</v>
      </c>
      <c r="H81" s="2" t="str">
        <f t="shared" si="4"/>
        <v>Hold</v>
      </c>
    </row>
    <row r="82" spans="1:8" ht="13.5" x14ac:dyDescent="0.25">
      <c r="A82" s="3">
        <f>TITRES_STAT!B85</f>
        <v>42425</v>
      </c>
      <c r="B82" s="5">
        <f>TITRES_STAT!D85</f>
        <v>1.4255</v>
      </c>
      <c r="C82" s="2">
        <f t="shared" si="6"/>
        <v>1.360962154170609</v>
      </c>
      <c r="D82" s="2">
        <f t="shared" si="2"/>
        <v>1.3884895828288544</v>
      </c>
      <c r="E82" s="2">
        <f t="shared" si="1"/>
        <v>-2.7527428658245423E-2</v>
      </c>
      <c r="F82" s="2">
        <f t="shared" si="5"/>
        <v>-2.895447583389156E-2</v>
      </c>
      <c r="G82" s="2">
        <f t="shared" si="3"/>
        <v>1.4270471756461373E-3</v>
      </c>
      <c r="H82" s="2" t="str">
        <f t="shared" si="4"/>
        <v>Sell</v>
      </c>
    </row>
    <row r="83" spans="1:8" ht="13.5" x14ac:dyDescent="0.25">
      <c r="A83" s="3">
        <f>TITRES_STAT!B86</f>
        <v>42426</v>
      </c>
      <c r="B83" s="5">
        <f>TITRES_STAT!D86</f>
        <v>1.4314</v>
      </c>
      <c r="C83" s="2">
        <f t="shared" si="6"/>
        <v>1.3644910535289767</v>
      </c>
      <c r="D83" s="2">
        <f t="shared" si="2"/>
        <v>1.3916681322489393</v>
      </c>
      <c r="E83" s="2">
        <f t="shared" si="1"/>
        <v>-2.7177078719962555E-2</v>
      </c>
      <c r="F83" s="2">
        <f t="shared" si="5"/>
        <v>-2.8598996411105762E-2</v>
      </c>
      <c r="G83" s="2">
        <f t="shared" si="3"/>
        <v>1.4219176911432069E-3</v>
      </c>
      <c r="H83" s="2" t="str">
        <f t="shared" si="4"/>
        <v>Sell</v>
      </c>
    </row>
    <row r="84" spans="1:8" ht="13.5" x14ac:dyDescent="0.25">
      <c r="A84" s="3">
        <f>TITRES_STAT!B87</f>
        <v>42429</v>
      </c>
      <c r="B84" s="5">
        <f>TITRES_STAT!D87</f>
        <v>1.3897999999999999</v>
      </c>
      <c r="C84" s="2">
        <f t="shared" si="6"/>
        <v>1.3674770452937495</v>
      </c>
      <c r="D84" s="2">
        <f t="shared" si="2"/>
        <v>1.3915297520823513</v>
      </c>
      <c r="E84" s="2">
        <f t="shared" si="1"/>
        <v>-2.405270678860183E-2</v>
      </c>
      <c r="F84" s="2">
        <f t="shared" si="5"/>
        <v>-2.7689738486604977E-2</v>
      </c>
      <c r="G84" s="2">
        <f t="shared" si="3"/>
        <v>3.6370316980031472E-3</v>
      </c>
      <c r="H84" s="2" t="str">
        <f t="shared" si="4"/>
        <v>Sell</v>
      </c>
    </row>
    <row r="85" spans="1:8" ht="13.5" x14ac:dyDescent="0.25">
      <c r="A85" s="3">
        <f>TITRES_STAT!B88</f>
        <v>42430</v>
      </c>
      <c r="B85" s="5">
        <f>TITRES_STAT!D88</f>
        <v>1.4016999999999999</v>
      </c>
      <c r="C85" s="2">
        <f t="shared" si="6"/>
        <v>1.371834422940865</v>
      </c>
      <c r="D85" s="2">
        <f t="shared" si="2"/>
        <v>1.392283103779955</v>
      </c>
      <c r="E85" s="2">
        <f t="shared" si="1"/>
        <v>-2.0448680839090017E-2</v>
      </c>
      <c r="F85" s="2">
        <f t="shared" si="5"/>
        <v>-2.6241526957101986E-2</v>
      </c>
      <c r="G85" s="2">
        <f t="shared" si="3"/>
        <v>5.7928461180119691E-3</v>
      </c>
      <c r="H85" s="2" t="str">
        <f t="shared" si="4"/>
        <v>Sell</v>
      </c>
    </row>
    <row r="86" spans="1:8" ht="13.5" x14ac:dyDescent="0.25">
      <c r="A86" s="3">
        <f>TITRES_STAT!B89</f>
        <v>42431</v>
      </c>
      <c r="B86" s="5">
        <f>TITRES_STAT!D89</f>
        <v>1.3957999999999999</v>
      </c>
      <c r="C86" s="2">
        <f t="shared" si="6"/>
        <v>1.3736906655653471</v>
      </c>
      <c r="D86" s="2">
        <f t="shared" si="2"/>
        <v>1.3925436146110695</v>
      </c>
      <c r="E86" s="2">
        <f t="shared" si="1"/>
        <v>-1.8852949045722323E-2</v>
      </c>
      <c r="F86" s="2">
        <f t="shared" si="5"/>
        <v>-2.4763811374826056E-2</v>
      </c>
      <c r="G86" s="2">
        <f t="shared" si="3"/>
        <v>5.9108623291037332E-3</v>
      </c>
      <c r="H86" s="2" t="str">
        <f t="shared" si="4"/>
        <v>Sell</v>
      </c>
    </row>
    <row r="87" spans="1:8" ht="13.5" x14ac:dyDescent="0.25">
      <c r="A87" s="3">
        <f>TITRES_STAT!B90</f>
        <v>42432</v>
      </c>
      <c r="B87" s="5">
        <f>TITRES_STAT!D90</f>
        <v>1.3897999999999999</v>
      </c>
      <c r="C87" s="2">
        <f t="shared" si="6"/>
        <v>1.37616902470914</v>
      </c>
      <c r="D87" s="2">
        <f t="shared" si="2"/>
        <v>1.3923403838991384</v>
      </c>
      <c r="E87" s="2">
        <f t="shared" si="1"/>
        <v>-1.6171359189998347E-2</v>
      </c>
      <c r="F87" s="2">
        <f t="shared" si="5"/>
        <v>-2.3045320937860516E-2</v>
      </c>
      <c r="G87" s="2">
        <f t="shared" si="3"/>
        <v>6.8739617478621694E-3</v>
      </c>
      <c r="H87" s="2" t="str">
        <f t="shared" si="4"/>
        <v>Sell</v>
      </c>
    </row>
    <row r="88" spans="1:8" ht="13.5" x14ac:dyDescent="0.25">
      <c r="A88" s="3">
        <f>TITRES_STAT!B91</f>
        <v>42433</v>
      </c>
      <c r="B88" s="5">
        <f>TITRES_STAT!D91</f>
        <v>1.3897999999999999</v>
      </c>
      <c r="C88" s="2">
        <f t="shared" si="6"/>
        <v>1.3910660978308109</v>
      </c>
      <c r="D88" s="2">
        <f t="shared" si="2"/>
        <v>1.3921522073140171</v>
      </c>
      <c r="E88" s="2">
        <f t="shared" si="1"/>
        <v>-1.086109483206199E-3</v>
      </c>
      <c r="F88" s="2">
        <f t="shared" si="5"/>
        <v>-1.8653478646929653E-2</v>
      </c>
      <c r="G88" s="2">
        <f t="shared" si="3"/>
        <v>1.7567369163723454E-2</v>
      </c>
      <c r="H88" s="2" t="str">
        <f t="shared" si="4"/>
        <v>Sell</v>
      </c>
    </row>
    <row r="89" spans="1:8" ht="13.5" x14ac:dyDescent="0.25">
      <c r="A89" s="3">
        <f>TITRES_STAT!B92</f>
        <v>42436</v>
      </c>
      <c r="B89" s="5">
        <f>TITRES_STAT!D92</f>
        <v>1.3778999999999999</v>
      </c>
      <c r="C89" s="2">
        <f t="shared" si="6"/>
        <v>1.4073174673953015</v>
      </c>
      <c r="D89" s="2">
        <f t="shared" si="2"/>
        <v>1.3910964882537196</v>
      </c>
      <c r="E89" s="2">
        <f t="shared" si="1"/>
        <v>1.6220979141581937E-2</v>
      </c>
      <c r="F89" s="2">
        <f t="shared" si="5"/>
        <v>-1.1678587089227336E-2</v>
      </c>
      <c r="G89" s="2">
        <f t="shared" si="3"/>
        <v>2.7899566230809275E-2</v>
      </c>
      <c r="H89" s="2" t="str">
        <f t="shared" si="4"/>
        <v>Sell</v>
      </c>
    </row>
    <row r="90" spans="1:8" ht="13.5" x14ac:dyDescent="0.25">
      <c r="A90" s="3">
        <f>TITRES_STAT!B93</f>
        <v>42437</v>
      </c>
      <c r="B90" s="5">
        <f>TITRES_STAT!D93</f>
        <v>1.3778999999999999</v>
      </c>
      <c r="C90" s="2">
        <f t="shared" si="6"/>
        <v>1.4146840108729475</v>
      </c>
      <c r="D90" s="2">
        <f t="shared" si="2"/>
        <v>1.3901189706052959</v>
      </c>
      <c r="E90" s="2">
        <f t="shared" si="1"/>
        <v>2.4565040267651606E-2</v>
      </c>
      <c r="F90" s="2">
        <f t="shared" si="5"/>
        <v>-4.429861617851547E-3</v>
      </c>
      <c r="G90" s="2">
        <f t="shared" si="3"/>
        <v>2.8994901885503153E-2</v>
      </c>
      <c r="H90" s="2" t="str">
        <f t="shared" si="4"/>
        <v>Sell</v>
      </c>
    </row>
    <row r="91" spans="1:8" ht="13.5" x14ac:dyDescent="0.25">
      <c r="A91" s="3">
        <f>TITRES_STAT!B94</f>
        <v>42438</v>
      </c>
      <c r="B91" s="5">
        <f>TITRES_STAT!D94</f>
        <v>1.3778999999999999</v>
      </c>
      <c r="C91" s="2">
        <f t="shared" si="6"/>
        <v>1.4227326245848015</v>
      </c>
      <c r="D91" s="2">
        <f t="shared" si="2"/>
        <v>1.3892138616715703</v>
      </c>
      <c r="E91" s="2">
        <f t="shared" si="1"/>
        <v>3.3518762913231193E-2</v>
      </c>
      <c r="F91" s="2">
        <f t="shared" si="5"/>
        <v>3.1598632883650009E-3</v>
      </c>
      <c r="G91" s="2">
        <f t="shared" si="3"/>
        <v>3.0358899624866192E-2</v>
      </c>
      <c r="H91" s="2" t="str">
        <f t="shared" si="4"/>
        <v>Sell</v>
      </c>
    </row>
    <row r="92" spans="1:8" ht="13.5" x14ac:dyDescent="0.25">
      <c r="A92" s="3">
        <f>TITRES_STAT!B95</f>
        <v>42439</v>
      </c>
      <c r="B92" s="5">
        <f>TITRES_STAT!D95</f>
        <v>1.3897999999999999</v>
      </c>
      <c r="C92" s="2">
        <f t="shared" si="6"/>
        <v>1.4231583746486782</v>
      </c>
      <c r="D92" s="2">
        <f t="shared" si="2"/>
        <v>1.3892572793255282</v>
      </c>
      <c r="E92" s="2">
        <f t="shared" ref="E92:E155" si="7">C92-D92</f>
        <v>3.3901095323149999E-2</v>
      </c>
      <c r="F92" s="2">
        <f t="shared" si="5"/>
        <v>9.3081096953219998E-3</v>
      </c>
      <c r="G92" s="2">
        <f t="shared" si="3"/>
        <v>2.4592985627827999E-2</v>
      </c>
      <c r="H92" s="2" t="str">
        <f t="shared" si="4"/>
        <v>Sell</v>
      </c>
    </row>
    <row r="93" spans="1:8" ht="13.5" x14ac:dyDescent="0.25">
      <c r="A93" s="3">
        <f>TITRES_STAT!B96</f>
        <v>42440</v>
      </c>
      <c r="B93" s="5">
        <f>TITRES_STAT!D96</f>
        <v>1.3897999999999999</v>
      </c>
      <c r="C93" s="2">
        <f t="shared" si="6"/>
        <v>1.4244263170104201</v>
      </c>
      <c r="D93" s="2">
        <f t="shared" ref="D93:D156" si="8">$D$4*B93+(1-$D$4)*D92</f>
        <v>1.3892974808569707</v>
      </c>
      <c r="E93" s="2">
        <f t="shared" si="7"/>
        <v>3.5128836153449416E-2</v>
      </c>
      <c r="F93" s="2">
        <f t="shared" si="5"/>
        <v>1.4472254986947482E-2</v>
      </c>
      <c r="G93" s="2">
        <f t="shared" si="3"/>
        <v>2.0656581166501934E-2</v>
      </c>
      <c r="H93" s="2" t="str">
        <f t="shared" si="4"/>
        <v>Sell</v>
      </c>
    </row>
    <row r="94" spans="1:8" ht="13.5" x14ac:dyDescent="0.25">
      <c r="A94" s="3">
        <f>TITRES_STAT!B97</f>
        <v>42443</v>
      </c>
      <c r="B94" s="5">
        <f>TITRES_STAT!D97</f>
        <v>1.3778999999999999</v>
      </c>
      <c r="C94" s="2">
        <f t="shared" si="6"/>
        <v>1.4190991913165094</v>
      </c>
      <c r="D94" s="2">
        <f t="shared" si="8"/>
        <v>1.3884532230157136</v>
      </c>
      <c r="E94" s="2">
        <f t="shared" si="7"/>
        <v>3.0645968300795801E-2</v>
      </c>
      <c r="F94" s="2">
        <f t="shared" si="5"/>
        <v>1.7706997649717147E-2</v>
      </c>
      <c r="G94" s="2">
        <f t="shared" si="3"/>
        <v>1.2938970651078654E-2</v>
      </c>
      <c r="H94" s="2" t="str">
        <f t="shared" si="4"/>
        <v>Sell</v>
      </c>
    </row>
    <row r="95" spans="1:8" ht="13.5" x14ac:dyDescent="0.25">
      <c r="A95" s="3">
        <f>TITRES_STAT!B98</f>
        <v>42444</v>
      </c>
      <c r="B95" s="5">
        <f>TITRES_STAT!D98</f>
        <v>1.3778999999999999</v>
      </c>
      <c r="C95" s="2">
        <f t="shared" si="6"/>
        <v>1.4164223926524311</v>
      </c>
      <c r="D95" s="2">
        <f t="shared" si="8"/>
        <v>1.3876715027923274</v>
      </c>
      <c r="E95" s="2">
        <f t="shared" si="7"/>
        <v>2.8750889860103657E-2</v>
      </c>
      <c r="F95" s="2">
        <f t="shared" si="5"/>
        <v>1.991577609179445E-2</v>
      </c>
      <c r="G95" s="2">
        <f t="shared" si="3"/>
        <v>8.8351137683092065E-3</v>
      </c>
      <c r="H95" s="2" t="str">
        <f t="shared" si="4"/>
        <v>Sell</v>
      </c>
    </row>
    <row r="96" spans="1:8" ht="13.5" x14ac:dyDescent="0.25">
      <c r="A96" s="3">
        <f>TITRES_STAT!B99</f>
        <v>42445</v>
      </c>
      <c r="B96" s="5">
        <f>TITRES_STAT!D99</f>
        <v>1.3601000000000001</v>
      </c>
      <c r="C96" s="2">
        <f t="shared" si="6"/>
        <v>1.4132497168597493</v>
      </c>
      <c r="D96" s="2">
        <f t="shared" si="8"/>
        <v>1.3856291692521552</v>
      </c>
      <c r="E96" s="2">
        <f t="shared" si="7"/>
        <v>2.7620547607594137E-2</v>
      </c>
      <c r="F96" s="2">
        <f t="shared" si="5"/>
        <v>2.1456730394954389E-2</v>
      </c>
      <c r="G96" s="2">
        <f t="shared" si="3"/>
        <v>6.1638172126397481E-3</v>
      </c>
      <c r="H96" s="2" t="str">
        <f t="shared" si="4"/>
        <v>Sell</v>
      </c>
    </row>
    <row r="97" spans="1:8" ht="13.5" x14ac:dyDescent="0.25">
      <c r="A97" s="3">
        <f>TITRES_STAT!B100</f>
        <v>42446</v>
      </c>
      <c r="B97" s="5">
        <f>TITRES_STAT!D100</f>
        <v>1.3601000000000001</v>
      </c>
      <c r="C97" s="2">
        <f t="shared" si="6"/>
        <v>1.4096420681120954</v>
      </c>
      <c r="D97" s="2">
        <f t="shared" si="8"/>
        <v>1.3837381196779215</v>
      </c>
      <c r="E97" s="2">
        <f t="shared" si="7"/>
        <v>2.5903948434173873E-2</v>
      </c>
      <c r="F97" s="2">
        <f t="shared" si="5"/>
        <v>2.2346174002798286E-2</v>
      </c>
      <c r="G97" s="2">
        <f t="shared" si="3"/>
        <v>3.5577744313755877E-3</v>
      </c>
      <c r="H97" s="2" t="str">
        <f t="shared" si="4"/>
        <v>Sell</v>
      </c>
    </row>
    <row r="98" spans="1:8" ht="13.5" x14ac:dyDescent="0.25">
      <c r="A98" s="3">
        <f>TITRES_STAT!B101</f>
        <v>42447</v>
      </c>
      <c r="B98" s="5">
        <f>TITRES_STAT!D101</f>
        <v>1.3720000000000001</v>
      </c>
      <c r="C98" s="2">
        <f t="shared" si="6"/>
        <v>1.4065894422486962</v>
      </c>
      <c r="D98" s="2">
        <f t="shared" si="8"/>
        <v>1.382868629331409</v>
      </c>
      <c r="E98" s="2">
        <f t="shared" si="7"/>
        <v>2.3720812917287226E-2</v>
      </c>
      <c r="F98" s="2">
        <f t="shared" si="5"/>
        <v>2.2621101785696075E-2</v>
      </c>
      <c r="G98" s="2">
        <f t="shared" si="3"/>
        <v>1.0997111315911509E-3</v>
      </c>
      <c r="H98" s="2" t="str">
        <f t="shared" si="4"/>
        <v>Sell</v>
      </c>
    </row>
    <row r="99" spans="1:8" ht="13.5" x14ac:dyDescent="0.25">
      <c r="A99" s="3">
        <f>TITRES_STAT!B102</f>
        <v>42450</v>
      </c>
      <c r="B99" s="5">
        <f>TITRES_STAT!D102</f>
        <v>1.3778999999999999</v>
      </c>
      <c r="C99" s="2">
        <f t="shared" si="6"/>
        <v>1.4021756819027429</v>
      </c>
      <c r="D99" s="2">
        <f t="shared" si="8"/>
        <v>1.3825005827142676</v>
      </c>
      <c r="E99" s="2">
        <f t="shared" si="7"/>
        <v>1.967509918847532E-2</v>
      </c>
      <c r="F99" s="2">
        <f t="shared" si="5"/>
        <v>2.2031901266251926E-2</v>
      </c>
      <c r="G99" s="2">
        <f t="shared" si="3"/>
        <v>-2.3568020777766062E-3</v>
      </c>
      <c r="H99" s="2" t="str">
        <f t="shared" si="4"/>
        <v>Hold</v>
      </c>
    </row>
    <row r="100" spans="1:8" ht="13.5" x14ac:dyDescent="0.25">
      <c r="A100" s="3">
        <f>TITRES_STAT!B103</f>
        <v>42451</v>
      </c>
      <c r="B100" s="5">
        <f>TITRES_STAT!D103</f>
        <v>1.3661000000000001</v>
      </c>
      <c r="C100" s="2">
        <f t="shared" si="6"/>
        <v>1.3984409616100133</v>
      </c>
      <c r="D100" s="2">
        <f t="shared" si="8"/>
        <v>1.3812857247354329</v>
      </c>
      <c r="E100" s="2">
        <f t="shared" si="7"/>
        <v>1.7155236874580426E-2</v>
      </c>
      <c r="F100" s="2">
        <f t="shared" si="5"/>
        <v>2.1056568387917626E-2</v>
      </c>
      <c r="G100" s="2">
        <f t="shared" ref="G100:G163" si="9">E100-F100</f>
        <v>-3.9013315133372001E-3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42452</v>
      </c>
      <c r="B101" s="5">
        <f>TITRES_STAT!D104</f>
        <v>1.3661000000000001</v>
      </c>
      <c r="C101" s="2">
        <f t="shared" si="6"/>
        <v>1.3952808136700112</v>
      </c>
      <c r="D101" s="2">
        <f t="shared" si="8"/>
        <v>1.3801608562365117</v>
      </c>
      <c r="E101" s="2">
        <f t="shared" si="7"/>
        <v>1.5119957433499476E-2</v>
      </c>
      <c r="F101" s="2">
        <f t="shared" ref="F101:F164" si="11">(E101*(2/(10)))+((1-(2/10))*F100)</f>
        <v>1.9869246197033997E-2</v>
      </c>
      <c r="G101" s="2">
        <f t="shared" si="9"/>
        <v>-4.7492887635345211E-3</v>
      </c>
      <c r="H101" s="2" t="str">
        <f t="shared" si="10"/>
        <v>Hold</v>
      </c>
    </row>
    <row r="102" spans="1:8" ht="13.5" x14ac:dyDescent="0.25">
      <c r="A102" s="3">
        <f>TITRES_STAT!B105</f>
        <v>42453</v>
      </c>
      <c r="B102" s="5">
        <f>TITRES_STAT!D105</f>
        <v>1.3601000000000001</v>
      </c>
      <c r="C102" s="2">
        <f t="shared" si="6"/>
        <v>1.3944376115669326</v>
      </c>
      <c r="D102" s="2">
        <f t="shared" si="8"/>
        <v>1.378674866885659</v>
      </c>
      <c r="E102" s="2">
        <f t="shared" si="7"/>
        <v>1.5762744681273588E-2</v>
      </c>
      <c r="F102" s="2">
        <f t="shared" si="11"/>
        <v>1.9047945893881917E-2</v>
      </c>
      <c r="G102" s="2">
        <f t="shared" si="9"/>
        <v>-3.2852012126083283E-3</v>
      </c>
      <c r="H102" s="2" t="str">
        <f t="shared" si="10"/>
        <v>Hold</v>
      </c>
    </row>
    <row r="103" spans="1:8" ht="13.5" x14ac:dyDescent="0.25">
      <c r="A103" s="3">
        <f>TITRES_STAT!B106</f>
        <v>42454</v>
      </c>
      <c r="B103" s="5">
        <f>TITRES_STAT!D106</f>
        <v>1.3601000000000001</v>
      </c>
      <c r="C103" s="2">
        <f t="shared" si="6"/>
        <v>1.3937241328643277</v>
      </c>
      <c r="D103" s="2">
        <f t="shared" si="8"/>
        <v>1.3772989508200548</v>
      </c>
      <c r="E103" s="2">
        <f t="shared" si="7"/>
        <v>1.6425182044272901E-2</v>
      </c>
      <c r="F103" s="2">
        <f t="shared" si="11"/>
        <v>1.8523393123960112E-2</v>
      </c>
      <c r="G103" s="2">
        <f t="shared" si="9"/>
        <v>-2.0982110796872108E-3</v>
      </c>
      <c r="H103" s="2" t="str">
        <f t="shared" si="10"/>
        <v>Hold</v>
      </c>
    </row>
    <row r="104" spans="1:8" ht="13.5" x14ac:dyDescent="0.25">
      <c r="A104" s="3">
        <f>TITRES_STAT!B107</f>
        <v>42457</v>
      </c>
      <c r="B104" s="5">
        <f>TITRES_STAT!D107</f>
        <v>1.3364</v>
      </c>
      <c r="C104" s="2">
        <f t="shared" si="6"/>
        <v>1.3912896508852004</v>
      </c>
      <c r="D104" s="2">
        <f t="shared" si="8"/>
        <v>1.3742693989074581</v>
      </c>
      <c r="E104" s="2">
        <f t="shared" si="7"/>
        <v>1.7020251977742262E-2</v>
      </c>
      <c r="F104" s="2">
        <f t="shared" si="11"/>
        <v>1.8222764894716543E-2</v>
      </c>
      <c r="G104" s="2">
        <f t="shared" si="9"/>
        <v>-1.2025129169742806E-3</v>
      </c>
      <c r="H104" s="2" t="str">
        <f t="shared" si="10"/>
        <v>Hold</v>
      </c>
    </row>
    <row r="105" spans="1:8" ht="13.5" x14ac:dyDescent="0.25">
      <c r="A105" s="3">
        <f>TITRES_STAT!B108</f>
        <v>42458</v>
      </c>
      <c r="B105" s="5">
        <f>TITRES_STAT!D108</f>
        <v>1.3364</v>
      </c>
      <c r="C105" s="2">
        <f t="shared" si="6"/>
        <v>1.3892297045951696</v>
      </c>
      <c r="D105" s="2">
        <f t="shared" si="8"/>
        <v>1.3714642582476464</v>
      </c>
      <c r="E105" s="2">
        <f t="shared" si="7"/>
        <v>1.7765446347523195E-2</v>
      </c>
      <c r="F105" s="2">
        <f t="shared" si="11"/>
        <v>1.8131301185277875E-2</v>
      </c>
      <c r="G105" s="2">
        <f t="shared" si="9"/>
        <v>-3.6585483775468039E-4</v>
      </c>
      <c r="H105" s="2" t="str">
        <f t="shared" si="10"/>
        <v>Hold</v>
      </c>
    </row>
    <row r="106" spans="1:8" ht="13.5" x14ac:dyDescent="0.25">
      <c r="A106" s="3">
        <f>TITRES_STAT!B109</f>
        <v>42459</v>
      </c>
      <c r="B106" s="5">
        <f>TITRES_STAT!D109</f>
        <v>1.3601000000000001</v>
      </c>
      <c r="C106" s="2">
        <f t="shared" si="6"/>
        <v>1.3847482115805281</v>
      </c>
      <c r="D106" s="2">
        <f t="shared" si="8"/>
        <v>1.3706224613404134</v>
      </c>
      <c r="E106" s="2">
        <f t="shared" si="7"/>
        <v>1.4125750240114643E-2</v>
      </c>
      <c r="F106" s="2">
        <f t="shared" si="11"/>
        <v>1.7330190996245231E-2</v>
      </c>
      <c r="G106" s="2">
        <f t="shared" si="9"/>
        <v>-3.2044407561305881E-3</v>
      </c>
      <c r="H106" s="2" t="str">
        <f t="shared" si="10"/>
        <v>Hold</v>
      </c>
    </row>
    <row r="107" spans="1:8" ht="13.5" x14ac:dyDescent="0.25">
      <c r="A107" s="3">
        <f>TITRES_STAT!B110</f>
        <v>42460</v>
      </c>
      <c r="B107" s="5">
        <f>TITRES_STAT!D110</f>
        <v>1.3542000000000001</v>
      </c>
      <c r="C107" s="2">
        <f t="shared" si="6"/>
        <v>1.3809561790296776</v>
      </c>
      <c r="D107" s="2">
        <f t="shared" si="8"/>
        <v>1.3694059827226051</v>
      </c>
      <c r="E107" s="2">
        <f t="shared" si="7"/>
        <v>1.1550196307072547E-2</v>
      </c>
      <c r="F107" s="2">
        <f t="shared" si="11"/>
        <v>1.6174192058410693E-2</v>
      </c>
      <c r="G107" s="2">
        <f t="shared" si="9"/>
        <v>-4.6239957513381467E-3</v>
      </c>
      <c r="H107" s="2" t="str">
        <f t="shared" si="10"/>
        <v>Hold</v>
      </c>
    </row>
    <row r="108" spans="1:8" ht="13.5" x14ac:dyDescent="0.25">
      <c r="A108" s="3">
        <f>TITRES_STAT!B111</f>
        <v>42461</v>
      </c>
      <c r="B108" s="5">
        <f>TITRES_STAT!D111</f>
        <v>1.3423</v>
      </c>
      <c r="C108" s="2">
        <f t="shared" si="6"/>
        <v>1.3795783053328041</v>
      </c>
      <c r="D108" s="2">
        <f t="shared" si="8"/>
        <v>1.3673981321505602</v>
      </c>
      <c r="E108" s="2">
        <f t="shared" si="7"/>
        <v>1.2180173182243959E-2</v>
      </c>
      <c r="F108" s="2">
        <f t="shared" si="11"/>
        <v>1.5375388283177346E-2</v>
      </c>
      <c r="G108" s="2">
        <f t="shared" si="9"/>
        <v>-3.1952151009333879E-3</v>
      </c>
      <c r="H108" s="2" t="str">
        <f t="shared" si="10"/>
        <v>Hold</v>
      </c>
    </row>
    <row r="109" spans="1:8" ht="13.5" x14ac:dyDescent="0.25">
      <c r="A109" s="3">
        <f>TITRES_STAT!B112</f>
        <v>42464</v>
      </c>
      <c r="B109" s="5">
        <f>TITRES_STAT!D112</f>
        <v>1.3304</v>
      </c>
      <c r="C109" s="2">
        <f t="shared" si="6"/>
        <v>1.3793201045123729</v>
      </c>
      <c r="D109" s="2">
        <f t="shared" si="8"/>
        <v>1.3646575297690371</v>
      </c>
      <c r="E109" s="2">
        <f t="shared" si="7"/>
        <v>1.4662574743335766E-2</v>
      </c>
      <c r="F109" s="2">
        <f t="shared" si="11"/>
        <v>1.5232825575209032E-2</v>
      </c>
      <c r="G109" s="2">
        <f t="shared" si="9"/>
        <v>-5.7025083187326603E-4</v>
      </c>
      <c r="H109" s="2" t="str">
        <f t="shared" si="10"/>
        <v>Hold</v>
      </c>
    </row>
    <row r="110" spans="1:8" ht="13.5" x14ac:dyDescent="0.25">
      <c r="A110" s="3">
        <f>TITRES_STAT!B113</f>
        <v>42465</v>
      </c>
      <c r="B110" s="5">
        <f>TITRES_STAT!D113</f>
        <v>1.3304</v>
      </c>
      <c r="C110" s="2">
        <f t="shared" si="6"/>
        <v>1.3772862422797003</v>
      </c>
      <c r="D110" s="2">
        <f t="shared" si="8"/>
        <v>1.3621199349713307</v>
      </c>
      <c r="E110" s="2">
        <f t="shared" si="7"/>
        <v>1.5166307308369653E-2</v>
      </c>
      <c r="F110" s="2">
        <f t="shared" si="11"/>
        <v>1.5219521921841157E-2</v>
      </c>
      <c r="G110" s="2">
        <f t="shared" si="9"/>
        <v>-5.3214613471503844E-5</v>
      </c>
      <c r="H110" s="2" t="str">
        <f t="shared" si="10"/>
        <v>Hold</v>
      </c>
    </row>
    <row r="111" spans="1:8" ht="13.5" x14ac:dyDescent="0.25">
      <c r="A111" s="3">
        <f>TITRES_STAT!B114</f>
        <v>42466</v>
      </c>
      <c r="B111" s="5">
        <f>TITRES_STAT!D114</f>
        <v>1.3304</v>
      </c>
      <c r="C111" s="2">
        <f t="shared" si="6"/>
        <v>1.3755652819289772</v>
      </c>
      <c r="D111" s="2">
        <f t="shared" si="8"/>
        <v>1.3597703101586394</v>
      </c>
      <c r="E111" s="2">
        <f t="shared" si="7"/>
        <v>1.579497177033784E-2</v>
      </c>
      <c r="F111" s="2">
        <f t="shared" si="11"/>
        <v>1.5334611891540496E-2</v>
      </c>
      <c r="G111" s="2">
        <f t="shared" si="9"/>
        <v>4.6035987879734439E-4</v>
      </c>
      <c r="H111" s="2" t="str">
        <f t="shared" si="10"/>
        <v>Sell</v>
      </c>
    </row>
    <row r="112" spans="1:8" ht="13.5" x14ac:dyDescent="0.25">
      <c r="A112" s="3">
        <f>TITRES_STAT!B115</f>
        <v>42467</v>
      </c>
      <c r="B112" s="5">
        <f>TITRES_STAT!D115</f>
        <v>1.3245</v>
      </c>
      <c r="C112" s="2">
        <f t="shared" si="6"/>
        <v>1.3731860077860576</v>
      </c>
      <c r="D112" s="2">
        <f t="shared" si="8"/>
        <v>1.3571576945913326</v>
      </c>
      <c r="E112" s="2">
        <f t="shared" si="7"/>
        <v>1.6028313194724975E-2</v>
      </c>
      <c r="F112" s="2">
        <f t="shared" si="11"/>
        <v>1.5473352152177393E-2</v>
      </c>
      <c r="G112" s="2">
        <f t="shared" si="9"/>
        <v>5.5496104254758143E-4</v>
      </c>
      <c r="H112" s="2" t="str">
        <f t="shared" si="10"/>
        <v>Sell</v>
      </c>
    </row>
    <row r="113" spans="1:8" ht="13.5" x14ac:dyDescent="0.25">
      <c r="A113" s="3">
        <f>TITRES_STAT!B116</f>
        <v>42468</v>
      </c>
      <c r="B113" s="5">
        <f>TITRES_STAT!D116</f>
        <v>1.3126</v>
      </c>
      <c r="C113" s="2">
        <f t="shared" si="6"/>
        <v>1.3711727758189718</v>
      </c>
      <c r="D113" s="2">
        <f t="shared" si="8"/>
        <v>1.3538571246216042</v>
      </c>
      <c r="E113" s="2">
        <f t="shared" si="7"/>
        <v>1.7315651197367554E-2</v>
      </c>
      <c r="F113" s="2">
        <f t="shared" si="11"/>
        <v>1.5841811961215427E-2</v>
      </c>
      <c r="G113" s="2">
        <f t="shared" si="9"/>
        <v>1.4738392361521267E-3</v>
      </c>
      <c r="H113" s="2" t="str">
        <f t="shared" si="10"/>
        <v>Sell</v>
      </c>
    </row>
    <row r="114" spans="1:8" ht="13.5" x14ac:dyDescent="0.25">
      <c r="A114" s="3">
        <f>TITRES_STAT!B117</f>
        <v>42471</v>
      </c>
      <c r="B114" s="5">
        <f>TITRES_STAT!D117</f>
        <v>1.2887999999999999</v>
      </c>
      <c r="C114" s="2">
        <f t="shared" si="6"/>
        <v>1.3658231180006684</v>
      </c>
      <c r="D114" s="2">
        <f t="shared" si="8"/>
        <v>1.3490380783533371</v>
      </c>
      <c r="E114" s="2">
        <f t="shared" si="7"/>
        <v>1.6785039647331246E-2</v>
      </c>
      <c r="F114" s="2">
        <f t="shared" si="11"/>
        <v>1.6030457498438594E-2</v>
      </c>
      <c r="G114" s="2">
        <f t="shared" si="9"/>
        <v>7.5458214889265185E-4</v>
      </c>
      <c r="H114" s="2" t="str">
        <f t="shared" si="10"/>
        <v>Sell</v>
      </c>
    </row>
    <row r="115" spans="1:8" ht="13.5" x14ac:dyDescent="0.25">
      <c r="A115" s="3">
        <f>TITRES_STAT!B118</f>
        <v>42472</v>
      </c>
      <c r="B115" s="5">
        <f>TITRES_STAT!D118</f>
        <v>1.3067</v>
      </c>
      <c r="C115" s="2">
        <f t="shared" si="6"/>
        <v>1.3612964844621041</v>
      </c>
      <c r="D115" s="2">
        <f t="shared" si="8"/>
        <v>1.345901924401238</v>
      </c>
      <c r="E115" s="2">
        <f t="shared" si="7"/>
        <v>1.5394560060866036E-2</v>
      </c>
      <c r="F115" s="2">
        <f t="shared" si="11"/>
        <v>1.5903278010924084E-2</v>
      </c>
      <c r="G115" s="2">
        <f t="shared" si="9"/>
        <v>-5.087179500580484E-4</v>
      </c>
      <c r="H115" s="2" t="str">
        <f t="shared" si="10"/>
        <v>Hold</v>
      </c>
    </row>
    <row r="116" spans="1:8" ht="13.5" x14ac:dyDescent="0.25">
      <c r="A116" s="3">
        <f>TITRES_STAT!B119</f>
        <v>42473</v>
      </c>
      <c r="B116" s="5">
        <f>TITRES_STAT!D119</f>
        <v>1.3067</v>
      </c>
      <c r="C116" s="2">
        <f t="shared" si="6"/>
        <v>1.3611124099294727</v>
      </c>
      <c r="D116" s="2">
        <f t="shared" si="8"/>
        <v>1.3429980781492945</v>
      </c>
      <c r="E116" s="2">
        <f t="shared" si="7"/>
        <v>1.8114331780178183E-2</v>
      </c>
      <c r="F116" s="2">
        <f t="shared" si="11"/>
        <v>1.6345488764774905E-2</v>
      </c>
      <c r="G116" s="2">
        <f t="shared" si="9"/>
        <v>1.7688430154032785E-3</v>
      </c>
      <c r="H116" s="2" t="str">
        <f t="shared" si="10"/>
        <v>Sell</v>
      </c>
    </row>
    <row r="117" spans="1:8" ht="13.5" x14ac:dyDescent="0.25">
      <c r="A117" s="3">
        <f>TITRES_STAT!B120</f>
        <v>42474</v>
      </c>
      <c r="B117" s="5">
        <f>TITRES_STAT!D120</f>
        <v>1.2948</v>
      </c>
      <c r="C117" s="2">
        <f t="shared" si="6"/>
        <v>1.3600489622480154</v>
      </c>
      <c r="D117" s="2">
        <f t="shared" si="8"/>
        <v>1.3394278501382355</v>
      </c>
      <c r="E117" s="2">
        <f t="shared" si="7"/>
        <v>2.0621112109779904E-2</v>
      </c>
      <c r="F117" s="2">
        <f t="shared" si="11"/>
        <v>1.7200613433775908E-2</v>
      </c>
      <c r="G117" s="2">
        <f t="shared" si="9"/>
        <v>3.4204986760039968E-3</v>
      </c>
      <c r="H117" s="2" t="str">
        <f t="shared" si="10"/>
        <v>Sell</v>
      </c>
    </row>
    <row r="118" spans="1:8" ht="13.5" x14ac:dyDescent="0.25">
      <c r="A118" s="3">
        <f>TITRES_STAT!B121</f>
        <v>42475</v>
      </c>
      <c r="B118" s="5">
        <f>TITRES_STAT!D121</f>
        <v>1.2887999999999999</v>
      </c>
      <c r="C118" s="2">
        <f t="shared" si="6"/>
        <v>1.3573183526713977</v>
      </c>
      <c r="D118" s="2">
        <f t="shared" si="8"/>
        <v>1.3356776390168847</v>
      </c>
      <c r="E118" s="2">
        <f t="shared" si="7"/>
        <v>2.1640713654512922E-2</v>
      </c>
      <c r="F118" s="2">
        <f t="shared" si="11"/>
        <v>1.8088633477923312E-2</v>
      </c>
      <c r="G118" s="2">
        <f t="shared" si="9"/>
        <v>3.5520801765896101E-3</v>
      </c>
      <c r="H118" s="2" t="str">
        <f t="shared" si="10"/>
        <v>Sell</v>
      </c>
    </row>
    <row r="119" spans="1:8" ht="13.5" x14ac:dyDescent="0.25">
      <c r="A119" s="3">
        <f>TITRES_STAT!B122</f>
        <v>42478</v>
      </c>
      <c r="B119" s="5">
        <f>TITRES_STAT!D122</f>
        <v>1.2887999999999999</v>
      </c>
      <c r="C119" s="2">
        <f t="shared" si="6"/>
        <v>1.3531770676450288</v>
      </c>
      <c r="D119" s="2">
        <f t="shared" si="8"/>
        <v>1.3322052213119302</v>
      </c>
      <c r="E119" s="2">
        <f t="shared" si="7"/>
        <v>2.0971846333098565E-2</v>
      </c>
      <c r="F119" s="2">
        <f t="shared" si="11"/>
        <v>1.8665276048958363E-2</v>
      </c>
      <c r="G119" s="2">
        <f t="shared" si="9"/>
        <v>2.3065702841402018E-3</v>
      </c>
      <c r="H119" s="2" t="str">
        <f t="shared" si="10"/>
        <v>Sell</v>
      </c>
    </row>
    <row r="120" spans="1:8" ht="13.5" x14ac:dyDescent="0.25">
      <c r="A120" s="3">
        <f>TITRES_STAT!B123</f>
        <v>42479</v>
      </c>
      <c r="B120" s="5">
        <f>TITRES_STAT!D123</f>
        <v>1.2769999999999999</v>
      </c>
      <c r="C120" s="2">
        <f t="shared" si="6"/>
        <v>1.3496729033919475</v>
      </c>
      <c r="D120" s="2">
        <f t="shared" si="8"/>
        <v>1.3281159456591947</v>
      </c>
      <c r="E120" s="2">
        <f t="shared" si="7"/>
        <v>2.1556957732752791E-2</v>
      </c>
      <c r="F120" s="2">
        <f t="shared" si="11"/>
        <v>1.924361238571725E-2</v>
      </c>
      <c r="G120" s="2">
        <f t="shared" si="9"/>
        <v>2.3133453470355406E-3</v>
      </c>
      <c r="H120" s="2" t="str">
        <f t="shared" si="10"/>
        <v>Sell</v>
      </c>
    </row>
    <row r="121" spans="1:8" ht="13.5" x14ac:dyDescent="0.25">
      <c r="A121" s="3">
        <f>TITRES_STAT!B124</f>
        <v>42480</v>
      </c>
      <c r="B121" s="5">
        <f>TITRES_STAT!D124</f>
        <v>1.3007</v>
      </c>
      <c r="C121" s="2">
        <f t="shared" si="6"/>
        <v>1.3467078413316478</v>
      </c>
      <c r="D121" s="2">
        <f t="shared" si="8"/>
        <v>1.3260851348696245</v>
      </c>
      <c r="E121" s="2">
        <f t="shared" si="7"/>
        <v>2.0622706462023244E-2</v>
      </c>
      <c r="F121" s="2">
        <f t="shared" si="11"/>
        <v>1.9519431200978449E-2</v>
      </c>
      <c r="G121" s="2">
        <f t="shared" si="9"/>
        <v>1.1032752610447942E-3</v>
      </c>
      <c r="H121" s="2" t="str">
        <f t="shared" si="10"/>
        <v>Sell</v>
      </c>
    </row>
    <row r="122" spans="1:8" ht="13.5" x14ac:dyDescent="0.25">
      <c r="A122" s="3">
        <f>TITRES_STAT!B125</f>
        <v>42481</v>
      </c>
      <c r="B122" s="5">
        <f>TITRES_STAT!D125</f>
        <v>1.2473000000000001</v>
      </c>
      <c r="C122" s="2">
        <f t="shared" si="6"/>
        <v>1.343291250357548</v>
      </c>
      <c r="D122" s="2">
        <f t="shared" si="8"/>
        <v>1.320249198953356</v>
      </c>
      <c r="E122" s="2">
        <f t="shared" si="7"/>
        <v>2.3042051404192021E-2</v>
      </c>
      <c r="F122" s="2">
        <f t="shared" si="11"/>
        <v>2.0223955241621166E-2</v>
      </c>
      <c r="G122" s="2">
        <f t="shared" si="9"/>
        <v>2.8180961625708552E-3</v>
      </c>
      <c r="H122" s="2" t="str">
        <f t="shared" si="10"/>
        <v>Sell</v>
      </c>
    </row>
    <row r="123" spans="1:8" ht="13.5" x14ac:dyDescent="0.25">
      <c r="A123" s="3">
        <f>TITRES_STAT!B126</f>
        <v>42482</v>
      </c>
      <c r="B123" s="5">
        <f>TITRES_STAT!D126</f>
        <v>1.2295</v>
      </c>
      <c r="C123" s="2">
        <f t="shared" si="6"/>
        <v>1.33856951953331</v>
      </c>
      <c r="D123" s="2">
        <f t="shared" si="8"/>
        <v>1.3135270360679223</v>
      </c>
      <c r="E123" s="2">
        <f t="shared" si="7"/>
        <v>2.5042483465387733E-2</v>
      </c>
      <c r="F123" s="2">
        <f t="shared" si="11"/>
        <v>2.1187660886374481E-2</v>
      </c>
      <c r="G123" s="2">
        <f t="shared" si="9"/>
        <v>3.8548225790132513E-3</v>
      </c>
      <c r="H123" s="2" t="str">
        <f t="shared" si="10"/>
        <v>Sell</v>
      </c>
    </row>
    <row r="124" spans="1:8" ht="13.5" x14ac:dyDescent="0.25">
      <c r="A124" s="3">
        <f>TITRES_STAT!B127</f>
        <v>42485</v>
      </c>
      <c r="B124" s="5">
        <f>TITRES_STAT!D127</f>
        <v>1.1938</v>
      </c>
      <c r="C124" s="2">
        <f t="shared" si="6"/>
        <v>1.3309126703743392</v>
      </c>
      <c r="D124" s="2">
        <f t="shared" si="8"/>
        <v>1.3046583667295577</v>
      </c>
      <c r="E124" s="2">
        <f t="shared" si="7"/>
        <v>2.625430364478154E-2</v>
      </c>
      <c r="F124" s="2">
        <f t="shared" si="11"/>
        <v>2.2200989438055894E-2</v>
      </c>
      <c r="G124" s="2">
        <f t="shared" si="9"/>
        <v>4.0533142067256459E-3</v>
      </c>
      <c r="H124" s="2" t="str">
        <f t="shared" si="10"/>
        <v>Sell</v>
      </c>
    </row>
    <row r="125" spans="1:8" ht="13.5" x14ac:dyDescent="0.25">
      <c r="A125" s="3">
        <f>TITRES_STAT!B128</f>
        <v>42486</v>
      </c>
      <c r="B125" s="5">
        <f>TITRES_STAT!D128</f>
        <v>1.2176</v>
      </c>
      <c r="C125" s="2">
        <f t="shared" si="6"/>
        <v>1.3271876441629025</v>
      </c>
      <c r="D125" s="2">
        <f t="shared" si="8"/>
        <v>1.2982095988236646</v>
      </c>
      <c r="E125" s="2">
        <f t="shared" si="7"/>
        <v>2.8978045339237868E-2</v>
      </c>
      <c r="F125" s="2">
        <f t="shared" si="11"/>
        <v>2.3556400618292291E-2</v>
      </c>
      <c r="G125" s="2">
        <f t="shared" si="9"/>
        <v>5.4216447209455773E-3</v>
      </c>
      <c r="H125" s="2" t="str">
        <f t="shared" si="10"/>
        <v>Sell</v>
      </c>
    </row>
    <row r="126" spans="1:8" ht="13.5" x14ac:dyDescent="0.25">
      <c r="A126" s="3">
        <f>TITRES_STAT!B129</f>
        <v>42487</v>
      </c>
      <c r="B126" s="5">
        <f>TITRES_STAT!D129</f>
        <v>1.2413000000000001</v>
      </c>
      <c r="C126" s="2">
        <f t="shared" si="6"/>
        <v>1.3240356989070712</v>
      </c>
      <c r="D126" s="2">
        <f t="shared" si="8"/>
        <v>1.2939940729848747</v>
      </c>
      <c r="E126" s="2">
        <f t="shared" si="7"/>
        <v>3.0041625922196502E-2</v>
      </c>
      <c r="F126" s="2">
        <f t="shared" si="11"/>
        <v>2.4853445679073133E-2</v>
      </c>
      <c r="G126" s="2">
        <f t="shared" si="9"/>
        <v>5.1881802431233692E-3</v>
      </c>
      <c r="H126" s="2" t="str">
        <f t="shared" si="10"/>
        <v>Sell</v>
      </c>
    </row>
    <row r="127" spans="1:8" ht="13.5" x14ac:dyDescent="0.25">
      <c r="A127" s="3">
        <f>TITRES_STAT!B130</f>
        <v>42488</v>
      </c>
      <c r="B127" s="5">
        <f>TITRES_STAT!D130</f>
        <v>1.2295</v>
      </c>
      <c r="C127" s="2">
        <f t="shared" si="6"/>
        <v>1.319537899075214</v>
      </c>
      <c r="D127" s="2">
        <f t="shared" si="8"/>
        <v>1.2892167342452543</v>
      </c>
      <c r="E127" s="2">
        <f t="shared" si="7"/>
        <v>3.0321164829959724E-2</v>
      </c>
      <c r="F127" s="2">
        <f t="shared" si="11"/>
        <v>2.5946989509250454E-2</v>
      </c>
      <c r="G127" s="2">
        <f t="shared" si="9"/>
        <v>4.3741753207092691E-3</v>
      </c>
      <c r="H127" s="2" t="str">
        <f t="shared" si="10"/>
        <v>Sell</v>
      </c>
    </row>
    <row r="128" spans="1:8" ht="13.5" x14ac:dyDescent="0.25">
      <c r="A128" s="3">
        <f>TITRES_STAT!B131</f>
        <v>42489</v>
      </c>
      <c r="B128" s="5">
        <f>TITRES_STAT!D131</f>
        <v>1.2176</v>
      </c>
      <c r="C128" s="2">
        <f t="shared" si="6"/>
        <v>1.314808991525181</v>
      </c>
      <c r="D128" s="2">
        <f t="shared" si="8"/>
        <v>1.2839117909678281</v>
      </c>
      <c r="E128" s="2">
        <f t="shared" si="7"/>
        <v>3.08972005573529E-2</v>
      </c>
      <c r="F128" s="2">
        <f t="shared" si="11"/>
        <v>2.6937031718870946E-2</v>
      </c>
      <c r="G128" s="2">
        <f t="shared" si="9"/>
        <v>3.960168838481954E-3</v>
      </c>
      <c r="H128" s="2" t="str">
        <f t="shared" si="10"/>
        <v>Sell</v>
      </c>
    </row>
    <row r="129" spans="1:8" ht="13.5" x14ac:dyDescent="0.25">
      <c r="A129" s="3">
        <f>TITRES_STAT!B132</f>
        <v>42492</v>
      </c>
      <c r="B129" s="5">
        <f>TITRES_STAT!D132</f>
        <v>1.2116</v>
      </c>
      <c r="C129" s="2">
        <f t="shared" si="6"/>
        <v>1.3108076082136146</v>
      </c>
      <c r="D129" s="2">
        <f t="shared" si="8"/>
        <v>1.2785553620072483</v>
      </c>
      <c r="E129" s="2">
        <f t="shared" si="7"/>
        <v>3.2252246206366353E-2</v>
      </c>
      <c r="F129" s="2">
        <f t="shared" si="11"/>
        <v>2.8000074616370031E-2</v>
      </c>
      <c r="G129" s="2">
        <f t="shared" si="9"/>
        <v>4.2521715899963217E-3</v>
      </c>
      <c r="H129" s="2" t="str">
        <f t="shared" si="10"/>
        <v>Sell</v>
      </c>
    </row>
    <row r="130" spans="1:8" ht="13.5" x14ac:dyDescent="0.25">
      <c r="A130" s="3">
        <f>TITRES_STAT!B133</f>
        <v>42493</v>
      </c>
      <c r="B130" s="5">
        <f>TITRES_STAT!D133</f>
        <v>1.2592000000000001</v>
      </c>
      <c r="C130" s="2">
        <f t="shared" si="6"/>
        <v>1.3056064377192125</v>
      </c>
      <c r="D130" s="2">
        <f t="shared" si="8"/>
        <v>1.2771216314881928</v>
      </c>
      <c r="E130" s="2">
        <f t="shared" si="7"/>
        <v>2.8484806231019677E-2</v>
      </c>
      <c r="F130" s="2">
        <f t="shared" si="11"/>
        <v>2.8097020939299961E-2</v>
      </c>
      <c r="G130" s="2">
        <f t="shared" si="9"/>
        <v>3.8778529171971596E-4</v>
      </c>
      <c r="H130" s="2" t="str">
        <f t="shared" si="10"/>
        <v>Sell</v>
      </c>
    </row>
    <row r="131" spans="1:8" ht="13.5" x14ac:dyDescent="0.25">
      <c r="A131" s="3">
        <f>TITRES_STAT!B134</f>
        <v>42494</v>
      </c>
      <c r="B131" s="5">
        <f>TITRES_STAT!D134</f>
        <v>1.2354000000000001</v>
      </c>
      <c r="C131" s="2">
        <f t="shared" si="6"/>
        <v>1.3048516011470259</v>
      </c>
      <c r="D131" s="2">
        <f t="shared" si="8"/>
        <v>1.2740311402668452</v>
      </c>
      <c r="E131" s="2">
        <f t="shared" si="7"/>
        <v>3.0820460880180756E-2</v>
      </c>
      <c r="F131" s="2">
        <f t="shared" si="11"/>
        <v>2.8641708927476122E-2</v>
      </c>
      <c r="G131" s="2">
        <f t="shared" si="9"/>
        <v>2.1787519527046335E-3</v>
      </c>
      <c r="H131" s="2" t="str">
        <f t="shared" si="10"/>
        <v>Sell</v>
      </c>
    </row>
    <row r="132" spans="1:8" ht="13.5" x14ac:dyDescent="0.25">
      <c r="A132" s="3">
        <f>TITRES_STAT!B135</f>
        <v>42495</v>
      </c>
      <c r="B132" s="5">
        <f>TITRES_STAT!D135</f>
        <v>1.2413000000000001</v>
      </c>
      <c r="C132" s="2">
        <f t="shared" si="6"/>
        <v>1.2959975086628681</v>
      </c>
      <c r="D132" s="2">
        <f t="shared" si="8"/>
        <v>1.2716066113581899</v>
      </c>
      <c r="E132" s="2">
        <f t="shared" si="7"/>
        <v>2.439089730467825E-2</v>
      </c>
      <c r="F132" s="2">
        <f t="shared" si="11"/>
        <v>2.779154660291655E-2</v>
      </c>
      <c r="G132" s="2">
        <f t="shared" si="9"/>
        <v>-3.4006492982383008E-3</v>
      </c>
      <c r="H132" s="2" t="str">
        <f t="shared" si="10"/>
        <v>Hold</v>
      </c>
    </row>
    <row r="133" spans="1:8" ht="13.5" x14ac:dyDescent="0.25">
      <c r="A133" s="3">
        <f>TITRES_STAT!B136</f>
        <v>42496</v>
      </c>
      <c r="B133" s="5">
        <f>TITRES_STAT!D136</f>
        <v>1.2709999999999999</v>
      </c>
      <c r="C133" s="2">
        <f t="shared" si="6"/>
        <v>1.2857671227147347</v>
      </c>
      <c r="D133" s="2">
        <f t="shared" si="8"/>
        <v>1.271561677183509</v>
      </c>
      <c r="E133" s="2">
        <f t="shared" si="7"/>
        <v>1.4205445531225713E-2</v>
      </c>
      <c r="F133" s="2">
        <f t="shared" si="11"/>
        <v>2.5074326388578386E-2</v>
      </c>
      <c r="G133" s="2">
        <f t="shared" si="9"/>
        <v>-1.0868880857352672E-2</v>
      </c>
      <c r="H133" s="2" t="str">
        <f t="shared" si="10"/>
        <v>Hold</v>
      </c>
    </row>
    <row r="134" spans="1:8" ht="13.5" x14ac:dyDescent="0.25">
      <c r="A134" s="3">
        <f>TITRES_STAT!B137</f>
        <v>42499</v>
      </c>
      <c r="B134" s="5">
        <f>TITRES_STAT!D137</f>
        <v>1.2709999999999999</v>
      </c>
      <c r="C134" s="2">
        <f t="shared" si="6"/>
        <v>1.2716183346047756</v>
      </c>
      <c r="D134" s="2">
        <f t="shared" si="8"/>
        <v>1.271520071466212</v>
      </c>
      <c r="E134" s="2">
        <f t="shared" si="7"/>
        <v>9.8263138563536856E-5</v>
      </c>
      <c r="F134" s="2">
        <f t="shared" si="11"/>
        <v>2.0079113738575415E-2</v>
      </c>
      <c r="G134" s="2">
        <f t="shared" si="9"/>
        <v>-1.9980850600011878E-2</v>
      </c>
      <c r="H134" s="2" t="str">
        <f t="shared" si="10"/>
        <v>Hold</v>
      </c>
    </row>
    <row r="135" spans="1:8" ht="13.5" x14ac:dyDescent="0.25">
      <c r="A135" s="3">
        <f>TITRES_STAT!B138</f>
        <v>42500</v>
      </c>
      <c r="B135" s="5">
        <f>TITRES_STAT!D138</f>
        <v>1.3067</v>
      </c>
      <c r="C135" s="2">
        <f t="shared" si="6"/>
        <v>1.2633078215886562</v>
      </c>
      <c r="D135" s="2">
        <f t="shared" si="8"/>
        <v>1.2741259920983445</v>
      </c>
      <c r="E135" s="2">
        <f t="shared" si="7"/>
        <v>-1.0818170509688363E-2</v>
      </c>
      <c r="F135" s="2">
        <f t="shared" si="11"/>
        <v>1.3899656888922659E-2</v>
      </c>
      <c r="G135" s="2">
        <f t="shared" si="9"/>
        <v>-2.4717827398611024E-2</v>
      </c>
      <c r="H135" s="2" t="str">
        <f t="shared" si="10"/>
        <v>Hold</v>
      </c>
    </row>
    <row r="136" spans="1:8" ht="13.5" x14ac:dyDescent="0.25">
      <c r="A136" s="3">
        <f>TITRES_STAT!B139</f>
        <v>42501</v>
      </c>
      <c r="B136" s="5">
        <f>TITRES_STAT!D139</f>
        <v>1.3245</v>
      </c>
      <c r="C136" s="2">
        <f t="shared" si="6"/>
        <v>1.2599220028827092</v>
      </c>
      <c r="D136" s="2">
        <f t="shared" si="8"/>
        <v>1.2778574000910596</v>
      </c>
      <c r="E136" s="2">
        <f t="shared" si="7"/>
        <v>-1.7935397208350468E-2</v>
      </c>
      <c r="F136" s="2">
        <f t="shared" si="11"/>
        <v>7.5326460694680351E-3</v>
      </c>
      <c r="G136" s="2">
        <f t="shared" si="9"/>
        <v>-2.5468043277818504E-2</v>
      </c>
      <c r="H136" s="2" t="str">
        <f t="shared" si="10"/>
        <v>Hold</v>
      </c>
    </row>
    <row r="137" spans="1:8" ht="13.5" x14ac:dyDescent="0.25">
      <c r="A137" s="3">
        <f>TITRES_STAT!B140</f>
        <v>42502</v>
      </c>
      <c r="B137" s="5">
        <f>TITRES_STAT!D140</f>
        <v>1.3245</v>
      </c>
      <c r="C137" s="2">
        <f t="shared" si="6"/>
        <v>1.2552416947469078</v>
      </c>
      <c r="D137" s="2">
        <f t="shared" si="8"/>
        <v>1.2813124074917219</v>
      </c>
      <c r="E137" s="2">
        <f t="shared" si="7"/>
        <v>-2.6070712744814095E-2</v>
      </c>
      <c r="F137" s="2">
        <f t="shared" si="11"/>
        <v>8.1197430661160939E-4</v>
      </c>
      <c r="G137" s="2">
        <f t="shared" si="9"/>
        <v>-2.6882687051425706E-2</v>
      </c>
      <c r="H137" s="2" t="str">
        <f t="shared" si="10"/>
        <v>Hold</v>
      </c>
    </row>
    <row r="138" spans="1:8" ht="13.5" x14ac:dyDescent="0.25">
      <c r="A138" s="3">
        <f>TITRES_STAT!B141</f>
        <v>42503</v>
      </c>
      <c r="B138" s="5">
        <f>TITRES_STAT!D141</f>
        <v>1.3245</v>
      </c>
      <c r="C138" s="2">
        <f t="shared" si="6"/>
        <v>1.249450664785845</v>
      </c>
      <c r="D138" s="2">
        <f t="shared" si="8"/>
        <v>1.2845114884182609</v>
      </c>
      <c r="E138" s="2">
        <f t="shared" si="7"/>
        <v>-3.5060823632415916E-2</v>
      </c>
      <c r="F138" s="2">
        <f t="shared" si="11"/>
        <v>-6.3625852811938968E-3</v>
      </c>
      <c r="G138" s="2">
        <f t="shared" si="9"/>
        <v>-2.8698238351222018E-2</v>
      </c>
      <c r="H138" s="2" t="str">
        <f t="shared" si="10"/>
        <v>Hold</v>
      </c>
    </row>
    <row r="139" spans="1:8" ht="13.5" x14ac:dyDescent="0.25">
      <c r="A139" s="3">
        <f>TITRES_STAT!B142</f>
        <v>42506</v>
      </c>
      <c r="B139" s="5">
        <f>TITRES_STAT!D142</f>
        <v>1.3245</v>
      </c>
      <c r="C139" s="2">
        <f t="shared" si="6"/>
        <v>1.2436274855880227</v>
      </c>
      <c r="D139" s="2">
        <f t="shared" si="8"/>
        <v>1.2874736003872786</v>
      </c>
      <c r="E139" s="2">
        <f t="shared" si="7"/>
        <v>-4.3846114799255931E-2</v>
      </c>
      <c r="F139" s="2">
        <f t="shared" si="11"/>
        <v>-1.3859291184806305E-2</v>
      </c>
      <c r="G139" s="2">
        <f t="shared" si="9"/>
        <v>-2.9986823614449626E-2</v>
      </c>
      <c r="H139" s="2" t="str">
        <f t="shared" si="10"/>
        <v>Hold</v>
      </c>
    </row>
    <row r="140" spans="1:8" ht="13.5" x14ac:dyDescent="0.25">
      <c r="A140" s="3">
        <f>TITRES_STAT!B143</f>
        <v>42507</v>
      </c>
      <c r="B140" s="5">
        <f>TITRES_STAT!D143</f>
        <v>1.3245</v>
      </c>
      <c r="C140" s="2">
        <f t="shared" si="6"/>
        <v>1.2460232570360192</v>
      </c>
      <c r="D140" s="2">
        <f t="shared" si="8"/>
        <v>1.2902162966548876</v>
      </c>
      <c r="E140" s="2">
        <f t="shared" si="7"/>
        <v>-4.4193039618868335E-2</v>
      </c>
      <c r="F140" s="2">
        <f t="shared" si="11"/>
        <v>-1.9926040871618714E-2</v>
      </c>
      <c r="G140" s="2">
        <f t="shared" si="9"/>
        <v>-2.4266998747249621E-2</v>
      </c>
      <c r="H140" s="2" t="str">
        <f t="shared" si="10"/>
        <v>Hold</v>
      </c>
    </row>
    <row r="141" spans="1:8" ht="13.5" x14ac:dyDescent="0.25">
      <c r="A141" s="3">
        <f>TITRES_STAT!B144</f>
        <v>42508</v>
      </c>
      <c r="B141" s="5">
        <f>TITRES_STAT!D144</f>
        <v>1.3364</v>
      </c>
      <c r="C141" s="2">
        <f t="shared" si="6"/>
        <v>1.2443889097997085</v>
      </c>
      <c r="D141" s="2">
        <f t="shared" si="8"/>
        <v>1.2936373117174884</v>
      </c>
      <c r="E141" s="2">
        <f t="shared" si="7"/>
        <v>-4.9248401917779905E-2</v>
      </c>
      <c r="F141" s="2">
        <f t="shared" si="11"/>
        <v>-2.5790513080850952E-2</v>
      </c>
      <c r="G141" s="2">
        <f t="shared" si="9"/>
        <v>-2.3457888836928953E-2</v>
      </c>
      <c r="H141" s="2" t="str">
        <f t="shared" si="10"/>
        <v>Hold</v>
      </c>
    </row>
    <row r="142" spans="1:8" ht="13.5" x14ac:dyDescent="0.25">
      <c r="A142" s="3">
        <f>TITRES_STAT!B145</f>
        <v>42509</v>
      </c>
      <c r="B142" s="5">
        <f>TITRES_STAT!D145</f>
        <v>1.3364</v>
      </c>
      <c r="C142" s="2">
        <f t="shared" si="6"/>
        <v>1.2439136929074457</v>
      </c>
      <c r="D142" s="2">
        <f t="shared" si="8"/>
        <v>1.2968049182569337</v>
      </c>
      <c r="E142" s="2">
        <f t="shared" si="7"/>
        <v>-5.289122534948798E-2</v>
      </c>
      <c r="F142" s="2">
        <f t="shared" si="11"/>
        <v>-3.1210655534578358E-2</v>
      </c>
      <c r="G142" s="2">
        <f t="shared" si="9"/>
        <v>-2.1680569814909623E-2</v>
      </c>
      <c r="H142" s="2" t="str">
        <f t="shared" si="10"/>
        <v>Hold</v>
      </c>
    </row>
    <row r="143" spans="1:8" ht="13.5" x14ac:dyDescent="0.25">
      <c r="A143" s="3">
        <f>TITRES_STAT!B146</f>
        <v>42510</v>
      </c>
      <c r="B143" s="5">
        <f>TITRES_STAT!D146</f>
        <v>1.3482000000000001</v>
      </c>
      <c r="C143" s="2">
        <f t="shared" ref="C143:C206" si="12">$C$4*B133+C142*(1-$C$4)</f>
        <v>1.2480808170755309</v>
      </c>
      <c r="D143" s="2">
        <f t="shared" si="8"/>
        <v>1.3006119613490128</v>
      </c>
      <c r="E143" s="2">
        <f t="shared" si="7"/>
        <v>-5.2531144273481933E-2</v>
      </c>
      <c r="F143" s="2">
        <f t="shared" si="11"/>
        <v>-3.5474753282359078E-2</v>
      </c>
      <c r="G143" s="2">
        <f t="shared" si="9"/>
        <v>-1.7056390991122855E-2</v>
      </c>
      <c r="H143" s="2" t="str">
        <f t="shared" si="10"/>
        <v>Hold</v>
      </c>
    </row>
    <row r="144" spans="1:8" ht="13.5" x14ac:dyDescent="0.25">
      <c r="A144" s="3">
        <f>TITRES_STAT!B147</f>
        <v>42513</v>
      </c>
      <c r="B144" s="5">
        <f>TITRES_STAT!D147</f>
        <v>1.3542000000000001</v>
      </c>
      <c r="C144" s="2">
        <f t="shared" si="12"/>
        <v>1.2516068452177567</v>
      </c>
      <c r="D144" s="2">
        <f t="shared" si="8"/>
        <v>1.3045814456935303</v>
      </c>
      <c r="E144" s="2">
        <f t="shared" si="7"/>
        <v>-5.2974600475773626E-2</v>
      </c>
      <c r="F144" s="2">
        <f t="shared" si="11"/>
        <v>-3.8974722721041993E-2</v>
      </c>
      <c r="G144" s="2">
        <f t="shared" si="9"/>
        <v>-1.3999877754731632E-2</v>
      </c>
      <c r="H144" s="2" t="str">
        <f t="shared" si="10"/>
        <v>Hold</v>
      </c>
    </row>
    <row r="145" spans="1:8" ht="13.5" x14ac:dyDescent="0.25">
      <c r="A145" s="3">
        <f>TITRES_STAT!B148</f>
        <v>42514</v>
      </c>
      <c r="B145" s="5">
        <f>TITRES_STAT!D148</f>
        <v>1.3661000000000001</v>
      </c>
      <c r="C145" s="2">
        <f t="shared" si="12"/>
        <v>1.2600827151842555</v>
      </c>
      <c r="D145" s="2">
        <f t="shared" si="8"/>
        <v>1.3091383756421575</v>
      </c>
      <c r="E145" s="2">
        <f t="shared" si="7"/>
        <v>-4.9055660457901995E-2</v>
      </c>
      <c r="F145" s="2">
        <f t="shared" si="11"/>
        <v>-4.0990910268413991E-2</v>
      </c>
      <c r="G145" s="2">
        <f t="shared" si="9"/>
        <v>-8.0647501894880042E-3</v>
      </c>
      <c r="H145" s="2" t="str">
        <f t="shared" si="10"/>
        <v>Hold</v>
      </c>
    </row>
    <row r="146" spans="1:8" ht="13.5" x14ac:dyDescent="0.25">
      <c r="A146" s="3">
        <f>TITRES_STAT!B149</f>
        <v>42515</v>
      </c>
      <c r="B146" s="5">
        <f>TITRES_STAT!D149</f>
        <v>1.3661000000000001</v>
      </c>
      <c r="C146" s="2">
        <f t="shared" si="12"/>
        <v>1.26999306669437</v>
      </c>
      <c r="D146" s="2">
        <f t="shared" si="8"/>
        <v>1.3133577552242199</v>
      </c>
      <c r="E146" s="2">
        <f t="shared" si="7"/>
        <v>-4.3364688529849982E-2</v>
      </c>
      <c r="F146" s="2">
        <f t="shared" si="11"/>
        <v>-4.1465665920701188E-2</v>
      </c>
      <c r="G146" s="2">
        <f t="shared" si="9"/>
        <v>-1.8990226091487941E-3</v>
      </c>
      <c r="H146" s="2" t="str">
        <f t="shared" si="10"/>
        <v>Hold</v>
      </c>
    </row>
    <row r="147" spans="1:8" ht="13.5" x14ac:dyDescent="0.25">
      <c r="A147" s="3">
        <f>TITRES_STAT!B150</f>
        <v>42516</v>
      </c>
      <c r="B147" s="5">
        <f>TITRES_STAT!D150</f>
        <v>1.3661000000000001</v>
      </c>
      <c r="C147" s="2">
        <f t="shared" si="12"/>
        <v>1.2783787487413898</v>
      </c>
      <c r="D147" s="2">
        <f t="shared" si="8"/>
        <v>1.317264588170574</v>
      </c>
      <c r="E147" s="2">
        <f t="shared" si="7"/>
        <v>-3.8885839429184221E-2</v>
      </c>
      <c r="F147" s="2">
        <f t="shared" si="11"/>
        <v>-4.0949700622397792E-2</v>
      </c>
      <c r="G147" s="2">
        <f t="shared" si="9"/>
        <v>2.0638611932135703E-3</v>
      </c>
      <c r="H147" s="2" t="str">
        <f t="shared" si="10"/>
        <v>Sell</v>
      </c>
    </row>
    <row r="148" spans="1:8" ht="13.5" x14ac:dyDescent="0.25">
      <c r="A148" s="3">
        <f>TITRES_STAT!B151</f>
        <v>42517</v>
      </c>
      <c r="B148" s="5">
        <f>TITRES_STAT!D151</f>
        <v>1.3661000000000001</v>
      </c>
      <c r="C148" s="2">
        <f t="shared" si="12"/>
        <v>1.285474325858099</v>
      </c>
      <c r="D148" s="2">
        <f t="shared" si="8"/>
        <v>1.3208820260838647</v>
      </c>
      <c r="E148" s="2">
        <f t="shared" si="7"/>
        <v>-3.5407700225765781E-2</v>
      </c>
      <c r="F148" s="2">
        <f t="shared" si="11"/>
        <v>-3.984130054307139E-2</v>
      </c>
      <c r="G148" s="2">
        <f t="shared" si="9"/>
        <v>4.4336003173056082E-3</v>
      </c>
      <c r="H148" s="2" t="str">
        <f t="shared" si="10"/>
        <v>Sell</v>
      </c>
    </row>
    <row r="149" spans="1:8" ht="13.5" x14ac:dyDescent="0.25">
      <c r="A149" s="3">
        <f>TITRES_STAT!B152</f>
        <v>42520</v>
      </c>
      <c r="B149" s="5">
        <f>TITRES_STAT!D152</f>
        <v>1.3661000000000001</v>
      </c>
      <c r="C149" s="2">
        <f t="shared" si="12"/>
        <v>1.2914782757260836</v>
      </c>
      <c r="D149" s="2">
        <f t="shared" si="8"/>
        <v>1.3242315056332079</v>
      </c>
      <c r="E149" s="2">
        <f t="shared" si="7"/>
        <v>-3.2753229907124259E-2</v>
      </c>
      <c r="F149" s="2">
        <f t="shared" si="11"/>
        <v>-3.8423686415881966E-2</v>
      </c>
      <c r="G149" s="2">
        <f t="shared" si="9"/>
        <v>5.6704565087577069E-3</v>
      </c>
      <c r="H149" s="2" t="str">
        <f t="shared" si="10"/>
        <v>Sell</v>
      </c>
    </row>
    <row r="150" spans="1:8" ht="13.5" x14ac:dyDescent="0.25">
      <c r="A150" s="3">
        <f>TITRES_STAT!B153</f>
        <v>42521</v>
      </c>
      <c r="B150" s="5">
        <f>TITRES_STAT!D153</f>
        <v>1.3661000000000001</v>
      </c>
      <c r="C150" s="2">
        <f t="shared" si="12"/>
        <v>1.2965585409989937</v>
      </c>
      <c r="D150" s="2">
        <f t="shared" si="8"/>
        <v>1.3273328755863036</v>
      </c>
      <c r="E150" s="2">
        <f t="shared" si="7"/>
        <v>-3.0774334587309937E-2</v>
      </c>
      <c r="F150" s="2">
        <f t="shared" si="11"/>
        <v>-3.689381605016756E-2</v>
      </c>
      <c r="G150" s="2">
        <f t="shared" si="9"/>
        <v>6.1194814628576233E-3</v>
      </c>
      <c r="H150" s="2" t="str">
        <f t="shared" si="10"/>
        <v>Sell</v>
      </c>
    </row>
    <row r="151" spans="1:8" ht="13.5" x14ac:dyDescent="0.25">
      <c r="A151" s="3">
        <f>TITRES_STAT!B154</f>
        <v>42522</v>
      </c>
      <c r="B151" s="5">
        <f>TITRES_STAT!D154</f>
        <v>1.3423</v>
      </c>
      <c r="C151" s="2">
        <f t="shared" si="12"/>
        <v>1.3026879962299178</v>
      </c>
      <c r="D151" s="2">
        <f t="shared" si="8"/>
        <v>1.3284415514687995</v>
      </c>
      <c r="E151" s="2">
        <f t="shared" si="7"/>
        <v>-2.5753555238881676E-2</v>
      </c>
      <c r="F151" s="2">
        <f t="shared" si="11"/>
        <v>-3.4665763887910386E-2</v>
      </c>
      <c r="G151" s="2">
        <f t="shared" si="9"/>
        <v>8.9122086490287106E-3</v>
      </c>
      <c r="H151" s="2" t="str">
        <f t="shared" si="10"/>
        <v>Sell</v>
      </c>
    </row>
    <row r="152" spans="1:8" ht="13.5" x14ac:dyDescent="0.25">
      <c r="A152" s="3">
        <f>TITRES_STAT!B155</f>
        <v>42523</v>
      </c>
      <c r="B152" s="5">
        <f>TITRES_STAT!D155</f>
        <v>1.3661000000000001</v>
      </c>
      <c r="C152" s="2">
        <f t="shared" si="12"/>
        <v>1.3078744583483919</v>
      </c>
      <c r="D152" s="2">
        <f t="shared" si="8"/>
        <v>1.3312310661748143</v>
      </c>
      <c r="E152" s="2">
        <f t="shared" si="7"/>
        <v>-2.335660782642246E-2</v>
      </c>
      <c r="F152" s="2">
        <f t="shared" si="11"/>
        <v>-3.2403932675612798E-2</v>
      </c>
      <c r="G152" s="2">
        <f t="shared" si="9"/>
        <v>9.0473248491903385E-3</v>
      </c>
      <c r="H152" s="2" t="str">
        <f t="shared" si="10"/>
        <v>Sell</v>
      </c>
    </row>
    <row r="153" spans="1:8" ht="13.5" x14ac:dyDescent="0.25">
      <c r="A153" s="3">
        <f>TITRES_STAT!B156</f>
        <v>42524</v>
      </c>
      <c r="B153" s="5">
        <f>TITRES_STAT!D156</f>
        <v>1.3601000000000001</v>
      </c>
      <c r="C153" s="2">
        <f t="shared" si="12"/>
        <v>1.3140783878332547</v>
      </c>
      <c r="D153" s="2">
        <f t="shared" si="8"/>
        <v>1.3333695057174206</v>
      </c>
      <c r="E153" s="2">
        <f t="shared" si="7"/>
        <v>-1.9291117884165931E-2</v>
      </c>
      <c r="F153" s="2">
        <f t="shared" si="11"/>
        <v>-2.9781369717323425E-2</v>
      </c>
      <c r="G153" s="2">
        <f t="shared" si="9"/>
        <v>1.0490251833157493E-2</v>
      </c>
      <c r="H153" s="2" t="str">
        <f t="shared" si="10"/>
        <v>Sell</v>
      </c>
    </row>
    <row r="154" spans="1:8" ht="13.5" x14ac:dyDescent="0.25">
      <c r="A154" s="3">
        <f>TITRES_STAT!B157</f>
        <v>42527</v>
      </c>
      <c r="B154" s="5">
        <f>TITRES_STAT!D157</f>
        <v>1.3542000000000001</v>
      </c>
      <c r="C154" s="2">
        <f t="shared" si="12"/>
        <v>1.3202509435512155</v>
      </c>
      <c r="D154" s="2">
        <f t="shared" si="8"/>
        <v>1.3349125052939079</v>
      </c>
      <c r="E154" s="2">
        <f t="shared" si="7"/>
        <v>-1.4661561742692397E-2</v>
      </c>
      <c r="F154" s="2">
        <f t="shared" si="11"/>
        <v>-2.6757408122397221E-2</v>
      </c>
      <c r="G154" s="2">
        <f t="shared" si="9"/>
        <v>1.2095846379704824E-2</v>
      </c>
      <c r="H154" s="2" t="str">
        <f t="shared" si="10"/>
        <v>Sell</v>
      </c>
    </row>
    <row r="155" spans="1:8" ht="13.5" x14ac:dyDescent="0.25">
      <c r="A155" s="3">
        <f>TITRES_STAT!B158</f>
        <v>42528</v>
      </c>
      <c r="B155" s="5">
        <f>TITRES_STAT!D158</f>
        <v>1.3482000000000001</v>
      </c>
      <c r="C155" s="2">
        <f t="shared" si="12"/>
        <v>1.3273046445433363</v>
      </c>
      <c r="D155" s="2">
        <f t="shared" si="8"/>
        <v>1.335896764161026</v>
      </c>
      <c r="E155" s="2">
        <f t="shared" si="7"/>
        <v>-8.5921196176896864E-3</v>
      </c>
      <c r="F155" s="2">
        <f t="shared" si="11"/>
        <v>-2.3124350421455716E-2</v>
      </c>
      <c r="G155" s="2">
        <f t="shared" si="9"/>
        <v>1.453223080376603E-2</v>
      </c>
      <c r="H155" s="2" t="str">
        <f t="shared" si="10"/>
        <v>Sell</v>
      </c>
    </row>
    <row r="156" spans="1:8" ht="13.5" x14ac:dyDescent="0.25">
      <c r="A156" s="3">
        <f>TITRES_STAT!B159</f>
        <v>42529</v>
      </c>
      <c r="B156" s="5">
        <f>TITRES_STAT!D159</f>
        <v>1.3126</v>
      </c>
      <c r="C156" s="2">
        <f t="shared" si="12"/>
        <v>1.3332731607674384</v>
      </c>
      <c r="D156" s="2">
        <f t="shared" si="8"/>
        <v>1.3341710779268758</v>
      </c>
      <c r="E156" s="2">
        <f t="shared" ref="E156:E219" si="13">C156-D156</f>
        <v>-8.9791715943743355E-4</v>
      </c>
      <c r="F156" s="2">
        <f t="shared" si="11"/>
        <v>-1.8679063769052061E-2</v>
      </c>
      <c r="G156" s="2">
        <f t="shared" si="9"/>
        <v>1.7781146609614627E-2</v>
      </c>
      <c r="H156" s="2" t="str">
        <f t="shared" si="10"/>
        <v>Sell</v>
      </c>
    </row>
    <row r="157" spans="1:8" ht="13.5" x14ac:dyDescent="0.25">
      <c r="A157" s="3">
        <f>TITRES_STAT!B160</f>
        <v>42530</v>
      </c>
      <c r="B157" s="5">
        <f>TITRES_STAT!D160</f>
        <v>1.3126</v>
      </c>
      <c r="C157" s="2">
        <f t="shared" si="12"/>
        <v>1.3383234437262941</v>
      </c>
      <c r="D157" s="2">
        <f t="shared" ref="D157:D220" si="14">$D$4*B157+(1-$D$4)*D156</f>
        <v>1.3325732203026628</v>
      </c>
      <c r="E157" s="2">
        <f t="shared" si="13"/>
        <v>5.7502234236312955E-3</v>
      </c>
      <c r="F157" s="2">
        <f t="shared" si="11"/>
        <v>-1.379320633051539E-2</v>
      </c>
      <c r="G157" s="2">
        <f t="shared" si="9"/>
        <v>1.9543429754146684E-2</v>
      </c>
      <c r="H157" s="2" t="str">
        <f t="shared" si="10"/>
        <v>Sell</v>
      </c>
    </row>
    <row r="158" spans="1:8" ht="13.5" x14ac:dyDescent="0.25">
      <c r="A158" s="3">
        <f>TITRES_STAT!B161</f>
        <v>42531</v>
      </c>
      <c r="B158" s="5">
        <f>TITRES_STAT!D161</f>
        <v>1.3007</v>
      </c>
      <c r="C158" s="2">
        <f t="shared" si="12"/>
        <v>1.3425967600760951</v>
      </c>
      <c r="D158" s="2">
        <f t="shared" si="14"/>
        <v>1.330212241020984</v>
      </c>
      <c r="E158" s="2">
        <f t="shared" si="13"/>
        <v>1.2384519055111065E-2</v>
      </c>
      <c r="F158" s="2">
        <f t="shared" si="11"/>
        <v>-8.5576612533900982E-3</v>
      </c>
      <c r="G158" s="2">
        <f t="shared" si="9"/>
        <v>2.0942180308501163E-2</v>
      </c>
      <c r="H158" s="2" t="str">
        <f t="shared" si="10"/>
        <v>Sell</v>
      </c>
    </row>
    <row r="159" spans="1:8" ht="13.5" x14ac:dyDescent="0.25">
      <c r="A159" s="3">
        <f>TITRES_STAT!B162</f>
        <v>42534</v>
      </c>
      <c r="B159" s="5">
        <f>TITRES_STAT!D162</f>
        <v>1.3067</v>
      </c>
      <c r="C159" s="2">
        <f t="shared" si="12"/>
        <v>1.3462126431413113</v>
      </c>
      <c r="D159" s="2">
        <f t="shared" si="14"/>
        <v>1.3284705935379482</v>
      </c>
      <c r="E159" s="2">
        <f t="shared" si="13"/>
        <v>1.7742049603363119E-2</v>
      </c>
      <c r="F159" s="2">
        <f t="shared" si="11"/>
        <v>-3.2977190820394553E-3</v>
      </c>
      <c r="G159" s="2">
        <f t="shared" si="9"/>
        <v>2.1039768685402575E-2</v>
      </c>
      <c r="H159" s="2" t="str">
        <f t="shared" si="10"/>
        <v>Sell</v>
      </c>
    </row>
    <row r="160" spans="1:8" ht="13.5" x14ac:dyDescent="0.25">
      <c r="A160" s="3">
        <f>TITRES_STAT!B163</f>
        <v>42535</v>
      </c>
      <c r="B160" s="5">
        <f>TITRES_STAT!D163</f>
        <v>1.3067</v>
      </c>
      <c r="C160" s="2">
        <f t="shared" si="12"/>
        <v>1.3492722365041865</v>
      </c>
      <c r="D160" s="2">
        <f t="shared" si="14"/>
        <v>1.3268579569795815</v>
      </c>
      <c r="E160" s="2">
        <f t="shared" si="13"/>
        <v>2.2414279524604952E-2</v>
      </c>
      <c r="F160" s="2">
        <f t="shared" si="11"/>
        <v>1.8446806392894261E-3</v>
      </c>
      <c r="G160" s="2">
        <f t="shared" si="9"/>
        <v>2.0569598885315527E-2</v>
      </c>
      <c r="H160" s="2" t="str">
        <f t="shared" si="10"/>
        <v>Sell</v>
      </c>
    </row>
    <row r="161" spans="1:8" ht="13.5" x14ac:dyDescent="0.25">
      <c r="A161" s="3">
        <f>TITRES_STAT!B164</f>
        <v>42536</v>
      </c>
      <c r="B161" s="5">
        <f>TITRES_STAT!D164</f>
        <v>1.3007</v>
      </c>
      <c r="C161" s="2">
        <f t="shared" si="12"/>
        <v>1.3481995847343116</v>
      </c>
      <c r="D161" s="2">
        <f t="shared" si="14"/>
        <v>1.3249203305366495</v>
      </c>
      <c r="E161" s="2">
        <f t="shared" si="13"/>
        <v>2.327925419766208E-2</v>
      </c>
      <c r="F161" s="2">
        <f t="shared" si="11"/>
        <v>6.1315953509639576E-3</v>
      </c>
      <c r="G161" s="2">
        <f t="shared" si="9"/>
        <v>1.7147658846698124E-2</v>
      </c>
      <c r="H161" s="2" t="str">
        <f t="shared" si="10"/>
        <v>Sell</v>
      </c>
    </row>
    <row r="162" spans="1:8" ht="13.5" x14ac:dyDescent="0.25">
      <c r="A162" s="3">
        <f>TITRES_STAT!B165</f>
        <v>42537</v>
      </c>
      <c r="B162" s="5">
        <f>TITRES_STAT!D165</f>
        <v>1.3007</v>
      </c>
      <c r="C162" s="2">
        <f t="shared" si="12"/>
        <v>1.3509534947751869</v>
      </c>
      <c r="D162" s="2">
        <f t="shared" si="14"/>
        <v>1.323126231978379</v>
      </c>
      <c r="E162" s="2">
        <f t="shared" si="13"/>
        <v>2.7827262796807917E-2</v>
      </c>
      <c r="F162" s="2">
        <f t="shared" si="11"/>
        <v>1.047072884013275E-2</v>
      </c>
      <c r="G162" s="2">
        <f t="shared" si="9"/>
        <v>1.7356533956675167E-2</v>
      </c>
      <c r="H162" s="2" t="str">
        <f t="shared" si="10"/>
        <v>Sell</v>
      </c>
    </row>
    <row r="163" spans="1:8" ht="13.5" x14ac:dyDescent="0.25">
      <c r="A163" s="3">
        <f>TITRES_STAT!B166</f>
        <v>42538</v>
      </c>
      <c r="B163" s="5">
        <f>TITRES_STAT!D166</f>
        <v>1.3304</v>
      </c>
      <c r="C163" s="2">
        <f t="shared" si="12"/>
        <v>1.3523606494251581</v>
      </c>
      <c r="D163" s="2">
        <f t="shared" si="14"/>
        <v>1.32366502960961</v>
      </c>
      <c r="E163" s="2">
        <f t="shared" si="13"/>
        <v>2.8695619815548135E-2</v>
      </c>
      <c r="F163" s="2">
        <f t="shared" si="11"/>
        <v>1.4115707035215828E-2</v>
      </c>
      <c r="G163" s="2">
        <f t="shared" si="9"/>
        <v>1.4579912780332306E-2</v>
      </c>
      <c r="H163" s="2" t="str">
        <f t="shared" si="10"/>
        <v>Sell</v>
      </c>
    </row>
    <row r="164" spans="1:8" ht="13.5" x14ac:dyDescent="0.25">
      <c r="A164" s="3">
        <f>TITRES_STAT!B167</f>
        <v>42541</v>
      </c>
      <c r="B164" s="5">
        <f>TITRES_STAT!D167</f>
        <v>1.3304</v>
      </c>
      <c r="C164" s="2">
        <f t="shared" si="12"/>
        <v>1.3526436264366724</v>
      </c>
      <c r="D164" s="2">
        <f t="shared" si="14"/>
        <v>1.3241639163051944</v>
      </c>
      <c r="E164" s="2">
        <f t="shared" si="13"/>
        <v>2.8479710131477987E-2</v>
      </c>
      <c r="F164" s="2">
        <f t="shared" si="11"/>
        <v>1.6988507654468261E-2</v>
      </c>
      <c r="G164" s="2">
        <f t="shared" ref="G164:G227" si="15">E164-F164</f>
        <v>1.1491202477009726E-2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42542</v>
      </c>
      <c r="B165" s="5">
        <f>TITRES_STAT!D168</f>
        <v>1.3185</v>
      </c>
      <c r="C165" s="2">
        <f t="shared" si="12"/>
        <v>1.3519599916002611</v>
      </c>
      <c r="D165" s="2">
        <f t="shared" si="14"/>
        <v>1.3237443669492539</v>
      </c>
      <c r="E165" s="2">
        <f t="shared" si="13"/>
        <v>2.8215624651007243E-2</v>
      </c>
      <c r="F165" s="2">
        <f t="shared" ref="F165:F228" si="17">(E165*(2/(10)))+((1-(2/10))*F164)</f>
        <v>1.9233931053776059E-2</v>
      </c>
      <c r="G165" s="2">
        <f t="shared" si="15"/>
        <v>8.9816935972311836E-3</v>
      </c>
      <c r="H165" s="2" t="str">
        <f t="shared" si="16"/>
        <v>Sell</v>
      </c>
    </row>
    <row r="166" spans="1:8" ht="13.5" x14ac:dyDescent="0.25">
      <c r="A166" s="3">
        <f>TITRES_STAT!B169</f>
        <v>42543</v>
      </c>
      <c r="B166" s="5">
        <f>TITRES_STAT!D169</f>
        <v>1.3185</v>
      </c>
      <c r="C166" s="2">
        <f t="shared" si="12"/>
        <v>1.3459046082771442</v>
      </c>
      <c r="D166" s="2">
        <f t="shared" si="14"/>
        <v>1.323355895323383</v>
      </c>
      <c r="E166" s="2">
        <f t="shared" si="13"/>
        <v>2.2548712953761152E-2</v>
      </c>
      <c r="F166" s="2">
        <f t="shared" si="17"/>
        <v>1.9896887433773078E-2</v>
      </c>
      <c r="G166" s="2">
        <f t="shared" si="15"/>
        <v>2.6518255199880734E-3</v>
      </c>
      <c r="H166" s="2" t="str">
        <f t="shared" si="16"/>
        <v>Sell</v>
      </c>
    </row>
    <row r="167" spans="1:8" ht="13.5" x14ac:dyDescent="0.25">
      <c r="A167" s="3">
        <f>TITRES_STAT!B170</f>
        <v>42544</v>
      </c>
      <c r="B167" s="5">
        <f>TITRES_STAT!D170</f>
        <v>1.3067</v>
      </c>
      <c r="C167" s="2">
        <f t="shared" si="12"/>
        <v>1.3407808223883528</v>
      </c>
      <c r="D167" s="2">
        <f t="shared" si="14"/>
        <v>1.3221221252994286</v>
      </c>
      <c r="E167" s="2">
        <f t="shared" si="13"/>
        <v>1.8658697088924203E-2</v>
      </c>
      <c r="F167" s="2">
        <f t="shared" si="17"/>
        <v>1.9649249364803306E-2</v>
      </c>
      <c r="G167" s="2">
        <f t="shared" si="15"/>
        <v>-9.9055227587910299E-4</v>
      </c>
      <c r="H167" s="2" t="str">
        <f t="shared" si="16"/>
        <v>Hold</v>
      </c>
    </row>
    <row r="168" spans="1:8" ht="13.5" x14ac:dyDescent="0.25">
      <c r="A168" s="3">
        <f>TITRES_STAT!B171</f>
        <v>42545</v>
      </c>
      <c r="B168" s="5">
        <f>TITRES_STAT!D171</f>
        <v>1.3067</v>
      </c>
      <c r="C168" s="2">
        <f t="shared" si="12"/>
        <v>1.3346145420209139</v>
      </c>
      <c r="D168" s="2">
        <f t="shared" si="14"/>
        <v>1.3209797456476191</v>
      </c>
      <c r="E168" s="2">
        <f t="shared" si="13"/>
        <v>1.3634796373294789E-2</v>
      </c>
      <c r="F168" s="2">
        <f t="shared" si="17"/>
        <v>1.8446358766501601E-2</v>
      </c>
      <c r="G168" s="2">
        <f t="shared" si="15"/>
        <v>-4.8115623932068127E-3</v>
      </c>
      <c r="H168" s="2" t="str">
        <f t="shared" si="16"/>
        <v>Hold</v>
      </c>
    </row>
    <row r="169" spans="1:8" ht="13.5" x14ac:dyDescent="0.25">
      <c r="A169" s="3">
        <f>TITRES_STAT!B172</f>
        <v>42548</v>
      </c>
      <c r="B169" s="5">
        <f>TITRES_STAT!D172</f>
        <v>1.2709999999999999</v>
      </c>
      <c r="C169" s="2">
        <f t="shared" si="12"/>
        <v>1.3303199970946196</v>
      </c>
      <c r="D169" s="2">
        <f t="shared" si="14"/>
        <v>1.3172775422663139</v>
      </c>
      <c r="E169" s="2">
        <f t="shared" si="13"/>
        <v>1.3042454828305683E-2</v>
      </c>
      <c r="F169" s="2">
        <f t="shared" si="17"/>
        <v>1.7365577978862418E-2</v>
      </c>
      <c r="G169" s="2">
        <f t="shared" si="15"/>
        <v>-4.3231231505567354E-3</v>
      </c>
      <c r="H169" s="2" t="str">
        <f t="shared" si="16"/>
        <v>Hold</v>
      </c>
    </row>
    <row r="170" spans="1:8" ht="13.5" x14ac:dyDescent="0.25">
      <c r="A170" s="3">
        <f>TITRES_STAT!B173</f>
        <v>42549</v>
      </c>
      <c r="B170" s="5">
        <f>TITRES_STAT!D173</f>
        <v>1.2709999999999999</v>
      </c>
      <c r="C170" s="2">
        <f t="shared" si="12"/>
        <v>1.3266861513877548</v>
      </c>
      <c r="D170" s="2">
        <f t="shared" si="14"/>
        <v>1.3138495761725129</v>
      </c>
      <c r="E170" s="2">
        <f t="shared" si="13"/>
        <v>1.2836575215241952E-2</v>
      </c>
      <c r="F170" s="2">
        <f t="shared" si="17"/>
        <v>1.6459777426138328E-2</v>
      </c>
      <c r="G170" s="2">
        <f t="shared" si="15"/>
        <v>-3.6232022108963757E-3</v>
      </c>
      <c r="H170" s="2" t="str">
        <f t="shared" si="16"/>
        <v>Hold</v>
      </c>
    </row>
    <row r="171" spans="1:8" ht="13.5" x14ac:dyDescent="0.25">
      <c r="A171" s="3">
        <f>TITRES_STAT!B174</f>
        <v>42550</v>
      </c>
      <c r="B171" s="5">
        <f>TITRES_STAT!D174</f>
        <v>1.2650999999999999</v>
      </c>
      <c r="C171" s="2">
        <f t="shared" si="12"/>
        <v>1.3226882819434849</v>
      </c>
      <c r="D171" s="2">
        <f t="shared" si="14"/>
        <v>1.3102384964560303</v>
      </c>
      <c r="E171" s="2">
        <f t="shared" si="13"/>
        <v>1.2449785487454568E-2</v>
      </c>
      <c r="F171" s="2">
        <f t="shared" si="17"/>
        <v>1.5657779038401577E-2</v>
      </c>
      <c r="G171" s="2">
        <f t="shared" si="15"/>
        <v>-3.2079935509470095E-3</v>
      </c>
      <c r="H171" s="2" t="str">
        <f t="shared" si="16"/>
        <v>Hold</v>
      </c>
    </row>
    <row r="172" spans="1:8" ht="13.5" x14ac:dyDescent="0.25">
      <c r="A172" s="3">
        <f>TITRES_STAT!B175</f>
        <v>42551</v>
      </c>
      <c r="B172" s="5">
        <f>TITRES_STAT!D175</f>
        <v>1.3126</v>
      </c>
      <c r="C172" s="2">
        <f t="shared" si="12"/>
        <v>1.3193054693367949</v>
      </c>
      <c r="D172" s="2">
        <f t="shared" si="14"/>
        <v>1.3104134226444724</v>
      </c>
      <c r="E172" s="2">
        <f t="shared" si="13"/>
        <v>8.8920466923225749E-3</v>
      </c>
      <c r="F172" s="2">
        <f t="shared" si="17"/>
        <v>1.4304632569185778E-2</v>
      </c>
      <c r="G172" s="2">
        <f t="shared" si="15"/>
        <v>-5.4125858768632028E-3</v>
      </c>
      <c r="H172" s="2" t="str">
        <f t="shared" si="16"/>
        <v>Hold</v>
      </c>
    </row>
    <row r="173" spans="1:8" ht="13.5" x14ac:dyDescent="0.25">
      <c r="A173" s="3">
        <f>TITRES_STAT!B176</f>
        <v>42552</v>
      </c>
      <c r="B173" s="5">
        <f>TITRES_STAT!D176</f>
        <v>1.2828999999999999</v>
      </c>
      <c r="C173" s="2">
        <f t="shared" si="12"/>
        <v>1.321012320208057</v>
      </c>
      <c r="D173" s="2">
        <f t="shared" si="14"/>
        <v>1.3083753913374743</v>
      </c>
      <c r="E173" s="2">
        <f t="shared" si="13"/>
        <v>1.2636928870582764E-2</v>
      </c>
      <c r="F173" s="2">
        <f t="shared" si="17"/>
        <v>1.3971091829465175E-2</v>
      </c>
      <c r="G173" s="2">
        <f t="shared" si="15"/>
        <v>-1.3341629588824108E-3</v>
      </c>
      <c r="H173" s="2" t="str">
        <f t="shared" si="16"/>
        <v>Hold</v>
      </c>
    </row>
    <row r="174" spans="1:8" ht="13.5" x14ac:dyDescent="0.25">
      <c r="A174" s="3">
        <f>TITRES_STAT!B177</f>
        <v>42555</v>
      </c>
      <c r="B174" s="5">
        <f>TITRES_STAT!D177</f>
        <v>1.3185</v>
      </c>
      <c r="C174" s="2">
        <f t="shared" si="12"/>
        <v>1.3224565786375866</v>
      </c>
      <c r="D174" s="2">
        <f t="shared" si="14"/>
        <v>1.3091253623495132</v>
      </c>
      <c r="E174" s="2">
        <f t="shared" si="13"/>
        <v>1.3331216288073433E-2</v>
      </c>
      <c r="F174" s="2">
        <f t="shared" si="17"/>
        <v>1.3843116721186828E-2</v>
      </c>
      <c r="G174" s="2">
        <f t="shared" si="15"/>
        <v>-5.11900433113395E-4</v>
      </c>
      <c r="H174" s="2" t="str">
        <f t="shared" si="16"/>
        <v>Hold</v>
      </c>
    </row>
    <row r="175" spans="1:8" ht="13.5" x14ac:dyDescent="0.25">
      <c r="A175" s="3">
        <f>TITRES_STAT!B178</f>
        <v>42559</v>
      </c>
      <c r="B175" s="5">
        <f>TITRES_STAT!D178</f>
        <v>1.3185</v>
      </c>
      <c r="C175" s="2">
        <f t="shared" si="12"/>
        <v>1.3218478742318041</v>
      </c>
      <c r="D175" s="2">
        <f t="shared" si="14"/>
        <v>1.3098197799532529</v>
      </c>
      <c r="E175" s="2">
        <f t="shared" si="13"/>
        <v>1.2028094278551116E-2</v>
      </c>
      <c r="F175" s="2">
        <f t="shared" si="17"/>
        <v>1.3480112232659686E-2</v>
      </c>
      <c r="G175" s="2">
        <f t="shared" si="15"/>
        <v>-1.4520179541085698E-3</v>
      </c>
      <c r="H175" s="2" t="str">
        <f t="shared" si="16"/>
        <v>Hold</v>
      </c>
    </row>
    <row r="176" spans="1:8" ht="13.5" x14ac:dyDescent="0.25">
      <c r="A176" s="3">
        <f>TITRES_STAT!B179</f>
        <v>42562</v>
      </c>
      <c r="B176" s="5">
        <f>TITRES_STAT!D179</f>
        <v>1.3126</v>
      </c>
      <c r="C176" s="2">
        <f t="shared" si="12"/>
        <v>1.3213328166576803</v>
      </c>
      <c r="D176" s="2">
        <f t="shared" si="14"/>
        <v>1.3100257221789378</v>
      </c>
      <c r="E176" s="2">
        <f t="shared" si="13"/>
        <v>1.1307094478742563E-2</v>
      </c>
      <c r="F176" s="2">
        <f t="shared" si="17"/>
        <v>1.3045508681876263E-2</v>
      </c>
      <c r="G176" s="2">
        <f t="shared" si="15"/>
        <v>-1.7384142031336997E-3</v>
      </c>
      <c r="H176" s="2" t="str">
        <f t="shared" si="16"/>
        <v>Hold</v>
      </c>
    </row>
    <row r="177" spans="1:8" ht="13.5" x14ac:dyDescent="0.25">
      <c r="A177" s="3">
        <f>TITRES_STAT!B180</f>
        <v>42563</v>
      </c>
      <c r="B177" s="5">
        <f>TITRES_STAT!D180</f>
        <v>1.3067</v>
      </c>
      <c r="C177" s="2">
        <f t="shared" si="12"/>
        <v>1.3190816140949604</v>
      </c>
      <c r="D177" s="2">
        <f t="shared" si="14"/>
        <v>1.3097793723879052</v>
      </c>
      <c r="E177" s="2">
        <f t="shared" si="13"/>
        <v>9.3022417070551811E-3</v>
      </c>
      <c r="F177" s="2">
        <f t="shared" si="17"/>
        <v>1.2296855286912049E-2</v>
      </c>
      <c r="G177" s="2">
        <f t="shared" si="15"/>
        <v>-2.9946135798568675E-3</v>
      </c>
      <c r="H177" s="2" t="str">
        <f t="shared" si="16"/>
        <v>Hold</v>
      </c>
    </row>
    <row r="178" spans="1:8" ht="13.5" x14ac:dyDescent="0.25">
      <c r="A178" s="3">
        <f>TITRES_STAT!B181</f>
        <v>42564</v>
      </c>
      <c r="B178" s="5">
        <f>TITRES_STAT!D181</f>
        <v>1.3364</v>
      </c>
      <c r="C178" s="2">
        <f t="shared" si="12"/>
        <v>1.3171767503880436</v>
      </c>
      <c r="D178" s="2">
        <f t="shared" si="14"/>
        <v>1.3117512707295418</v>
      </c>
      <c r="E178" s="2">
        <f t="shared" si="13"/>
        <v>5.4254796585018195E-3</v>
      </c>
      <c r="F178" s="2">
        <f t="shared" si="17"/>
        <v>1.0922580161230003E-2</v>
      </c>
      <c r="G178" s="2">
        <f t="shared" si="15"/>
        <v>-5.4971005027281833E-3</v>
      </c>
      <c r="H178" s="2" t="str">
        <f t="shared" si="16"/>
        <v>Hold</v>
      </c>
    </row>
    <row r="179" spans="1:8" ht="13.5" x14ac:dyDescent="0.25">
      <c r="A179" s="3">
        <f>TITRES_STAT!B182</f>
        <v>42565</v>
      </c>
      <c r="B179" s="5">
        <f>TITRES_STAT!D182</f>
        <v>1.3304</v>
      </c>
      <c r="C179" s="2">
        <f t="shared" si="12"/>
        <v>1.3100726349437291</v>
      </c>
      <c r="D179" s="2">
        <f t="shared" si="14"/>
        <v>1.313132658082909</v>
      </c>
      <c r="E179" s="2">
        <f t="shared" si="13"/>
        <v>-3.0600231391799682E-3</v>
      </c>
      <c r="F179" s="2">
        <f t="shared" si="17"/>
        <v>8.1260595011480082E-3</v>
      </c>
      <c r="G179" s="2">
        <f t="shared" si="15"/>
        <v>-1.1186082640327976E-2</v>
      </c>
      <c r="H179" s="2" t="str">
        <f t="shared" si="16"/>
        <v>Hold</v>
      </c>
    </row>
    <row r="180" spans="1:8" ht="13.5" x14ac:dyDescent="0.25">
      <c r="A180" s="3">
        <f>TITRES_STAT!B183</f>
        <v>42566</v>
      </c>
      <c r="B180" s="5">
        <f>TITRES_STAT!D183</f>
        <v>1.3677999999999999</v>
      </c>
      <c r="C180" s="2">
        <f t="shared" si="12"/>
        <v>1.3040614603370013</v>
      </c>
      <c r="D180" s="2">
        <f t="shared" si="14"/>
        <v>1.3171820908175085</v>
      </c>
      <c r="E180" s="2">
        <f t="shared" si="13"/>
        <v>-1.3120630480507156E-2</v>
      </c>
      <c r="F180" s="2">
        <f t="shared" si="17"/>
        <v>3.8767215048169752E-3</v>
      </c>
      <c r="G180" s="2">
        <f t="shared" si="15"/>
        <v>-1.6997351985324132E-2</v>
      </c>
      <c r="H180" s="2" t="str">
        <f t="shared" si="16"/>
        <v>Hold</v>
      </c>
    </row>
    <row r="181" spans="1:8" ht="13.5" x14ac:dyDescent="0.25">
      <c r="A181" s="3">
        <f>TITRES_STAT!B184</f>
        <v>42569</v>
      </c>
      <c r="B181" s="5">
        <f>TITRES_STAT!D184</f>
        <v>1.3741000000000001</v>
      </c>
      <c r="C181" s="2">
        <f t="shared" si="12"/>
        <v>1.298067389515924</v>
      </c>
      <c r="D181" s="2">
        <f t="shared" si="14"/>
        <v>1.3213982322384339</v>
      </c>
      <c r="E181" s="2">
        <f t="shared" si="13"/>
        <v>-2.3330842722509848E-2</v>
      </c>
      <c r="F181" s="2">
        <f t="shared" si="17"/>
        <v>-1.5647913406483891E-3</v>
      </c>
      <c r="G181" s="2">
        <f t="shared" si="15"/>
        <v>-2.1766051381861461E-2</v>
      </c>
      <c r="H181" s="2" t="str">
        <f t="shared" si="16"/>
        <v>Hold</v>
      </c>
    </row>
    <row r="182" spans="1:8" ht="13.5" x14ac:dyDescent="0.25">
      <c r="A182" s="3">
        <f>TITRES_STAT!B185</f>
        <v>42570</v>
      </c>
      <c r="B182" s="5">
        <f>TITRES_STAT!D185</f>
        <v>1.3804000000000001</v>
      </c>
      <c r="C182" s="2">
        <f t="shared" si="12"/>
        <v>1.3003031757442436</v>
      </c>
      <c r="D182" s="2">
        <f t="shared" si="14"/>
        <v>1.3257687335541055</v>
      </c>
      <c r="E182" s="2">
        <f t="shared" si="13"/>
        <v>-2.5465557809861927E-2</v>
      </c>
      <c r="F182" s="2">
        <f t="shared" si="17"/>
        <v>-6.3449446344910976E-3</v>
      </c>
      <c r="G182" s="2">
        <f t="shared" si="15"/>
        <v>-1.9120613175370831E-2</v>
      </c>
      <c r="H182" s="2" t="str">
        <f t="shared" si="16"/>
        <v>Hold</v>
      </c>
    </row>
    <row r="183" spans="1:8" ht="13.5" x14ac:dyDescent="0.25">
      <c r="A183" s="3">
        <f>TITRES_STAT!B186</f>
        <v>42571</v>
      </c>
      <c r="B183" s="5">
        <f>TITRES_STAT!D186</f>
        <v>1.4055</v>
      </c>
      <c r="C183" s="2">
        <f t="shared" si="12"/>
        <v>1.2976257640912829</v>
      </c>
      <c r="D183" s="2">
        <f t="shared" si="14"/>
        <v>1.3316747532908384</v>
      </c>
      <c r="E183" s="2">
        <f t="shared" si="13"/>
        <v>-3.4048989199555457E-2</v>
      </c>
      <c r="F183" s="2">
        <f t="shared" si="17"/>
        <v>-1.188575354750397E-2</v>
      </c>
      <c r="G183" s="2">
        <f t="shared" si="15"/>
        <v>-2.2163235652051486E-2</v>
      </c>
      <c r="H183" s="2" t="str">
        <f t="shared" si="16"/>
        <v>Hold</v>
      </c>
    </row>
    <row r="184" spans="1:8" ht="13.5" x14ac:dyDescent="0.25">
      <c r="A184" s="3">
        <f>TITRES_STAT!B187</f>
        <v>42572</v>
      </c>
      <c r="B184" s="5">
        <f>TITRES_STAT!D187</f>
        <v>1.4431</v>
      </c>
      <c r="C184" s="2">
        <f t="shared" si="12"/>
        <v>1.3008371850003164</v>
      </c>
      <c r="D184" s="2">
        <f t="shared" si="14"/>
        <v>1.3399284752692948</v>
      </c>
      <c r="E184" s="2">
        <f t="shared" si="13"/>
        <v>-3.9091290268978396E-2</v>
      </c>
      <c r="F184" s="2">
        <f t="shared" si="17"/>
        <v>-1.7326860891798856E-2</v>
      </c>
      <c r="G184" s="2">
        <f t="shared" si="15"/>
        <v>-2.1764429377179539E-2</v>
      </c>
      <c r="H184" s="2" t="str">
        <f t="shared" si="16"/>
        <v>Hold</v>
      </c>
    </row>
    <row r="185" spans="1:8" ht="13.5" x14ac:dyDescent="0.25">
      <c r="A185" s="3">
        <f>TITRES_STAT!B188</f>
        <v>42573</v>
      </c>
      <c r="B185" s="5">
        <f>TITRES_STAT!D188</f>
        <v>1.4807999999999999</v>
      </c>
      <c r="C185" s="2">
        <f t="shared" si="12"/>
        <v>1.3035545411541138</v>
      </c>
      <c r="D185" s="2">
        <f t="shared" si="14"/>
        <v>1.350363403027125</v>
      </c>
      <c r="E185" s="2">
        <f t="shared" si="13"/>
        <v>-4.6808861873011143E-2</v>
      </c>
      <c r="F185" s="2">
        <f t="shared" si="17"/>
        <v>-2.3223261088041312E-2</v>
      </c>
      <c r="G185" s="2">
        <f t="shared" si="15"/>
        <v>-2.358560078496983E-2</v>
      </c>
      <c r="H185" s="2" t="str">
        <f t="shared" si="16"/>
        <v>Hold</v>
      </c>
    </row>
    <row r="186" spans="1:8" ht="13.5" x14ac:dyDescent="0.25">
      <c r="A186" s="3">
        <f>TITRES_STAT!B189</f>
        <v>42577</v>
      </c>
      <c r="B186" s="5">
        <f>TITRES_STAT!D189</f>
        <v>1.4619</v>
      </c>
      <c r="C186" s="2">
        <f t="shared" si="12"/>
        <v>1.3049461502073272</v>
      </c>
      <c r="D186" s="2">
        <f t="shared" si="14"/>
        <v>1.3586253731732638</v>
      </c>
      <c r="E186" s="2">
        <f t="shared" si="13"/>
        <v>-5.3679222965936635E-2</v>
      </c>
      <c r="F186" s="2">
        <f t="shared" si="17"/>
        <v>-2.9314453463620379E-2</v>
      </c>
      <c r="G186" s="2">
        <f t="shared" si="15"/>
        <v>-2.4364769502316256E-2</v>
      </c>
      <c r="H186" s="2" t="str">
        <f t="shared" si="16"/>
        <v>Hold</v>
      </c>
    </row>
    <row r="187" spans="1:8" ht="13.5" x14ac:dyDescent="0.25">
      <c r="A187" s="3">
        <f>TITRES_STAT!B190</f>
        <v>42578</v>
      </c>
      <c r="B187" s="5">
        <f>TITRES_STAT!D190</f>
        <v>1.4619</v>
      </c>
      <c r="C187" s="2">
        <f t="shared" si="12"/>
        <v>1.3052159732523538</v>
      </c>
      <c r="D187" s="2">
        <f t="shared" si="14"/>
        <v>1.3662753455307999</v>
      </c>
      <c r="E187" s="2">
        <f t="shared" si="13"/>
        <v>-6.1059372278446045E-2</v>
      </c>
      <c r="F187" s="2">
        <f t="shared" si="17"/>
        <v>-3.5663437226585513E-2</v>
      </c>
      <c r="G187" s="2">
        <f t="shared" si="15"/>
        <v>-2.5395935051860531E-2</v>
      </c>
      <c r="H187" s="2" t="str">
        <f t="shared" si="16"/>
        <v>Hold</v>
      </c>
    </row>
    <row r="188" spans="1:8" ht="13.5" x14ac:dyDescent="0.25">
      <c r="A188" s="3">
        <f>TITRES_STAT!B191</f>
        <v>42579</v>
      </c>
      <c r="B188" s="5">
        <f>TITRES_STAT!D191</f>
        <v>1.4431</v>
      </c>
      <c r="C188" s="2">
        <f t="shared" si="12"/>
        <v>1.3100135158289148</v>
      </c>
      <c r="D188" s="2">
        <f t="shared" si="14"/>
        <v>1.3719660606766666</v>
      </c>
      <c r="E188" s="2">
        <f t="shared" si="13"/>
        <v>-6.1952544847751811E-2</v>
      </c>
      <c r="F188" s="2">
        <f t="shared" si="17"/>
        <v>-4.0921258750818777E-2</v>
      </c>
      <c r="G188" s="2">
        <f t="shared" si="15"/>
        <v>-2.1031286096933034E-2</v>
      </c>
      <c r="H188" s="2" t="str">
        <f t="shared" si="16"/>
        <v>Hold</v>
      </c>
    </row>
    <row r="189" spans="1:8" ht="13.5" x14ac:dyDescent="0.25">
      <c r="A189" s="3">
        <f>TITRES_STAT!B192</f>
        <v>42580</v>
      </c>
      <c r="B189" s="5">
        <f>TITRES_STAT!D192</f>
        <v>1.4431</v>
      </c>
      <c r="C189" s="2">
        <f t="shared" si="12"/>
        <v>1.3131498980090819</v>
      </c>
      <c r="D189" s="2">
        <f t="shared" si="14"/>
        <v>1.3772352413672839</v>
      </c>
      <c r="E189" s="2">
        <f t="shared" si="13"/>
        <v>-6.408534335820204E-2</v>
      </c>
      <c r="F189" s="2">
        <f t="shared" si="17"/>
        <v>-4.5554075672295434E-2</v>
      </c>
      <c r="G189" s="2">
        <f t="shared" si="15"/>
        <v>-1.8531267685906606E-2</v>
      </c>
      <c r="H189" s="2" t="str">
        <f t="shared" si="16"/>
        <v>Hold</v>
      </c>
    </row>
    <row r="190" spans="1:8" ht="13.5" x14ac:dyDescent="0.25">
      <c r="A190" s="3">
        <f>TITRES_STAT!B193</f>
        <v>42583</v>
      </c>
      <c r="B190" s="5">
        <f>TITRES_STAT!D193</f>
        <v>1.4431</v>
      </c>
      <c r="C190" s="2">
        <f t="shared" si="12"/>
        <v>1.3215576060076846</v>
      </c>
      <c r="D190" s="2">
        <f t="shared" si="14"/>
        <v>1.3821141123771148</v>
      </c>
      <c r="E190" s="2">
        <f t="shared" si="13"/>
        <v>-6.0556506369430219E-2</v>
      </c>
      <c r="F190" s="2">
        <f t="shared" si="17"/>
        <v>-4.8554561811722394E-2</v>
      </c>
      <c r="G190" s="2">
        <f t="shared" si="15"/>
        <v>-1.2001944557707825E-2</v>
      </c>
      <c r="H190" s="2" t="str">
        <f t="shared" si="16"/>
        <v>Hold</v>
      </c>
    </row>
    <row r="191" spans="1:8" ht="13.5" x14ac:dyDescent="0.25">
      <c r="A191" s="3">
        <f>TITRES_STAT!B194</f>
        <v>42584</v>
      </c>
      <c r="B191" s="5">
        <f>TITRES_STAT!D194</f>
        <v>1.4368000000000001</v>
      </c>
      <c r="C191" s="2">
        <f t="shared" si="12"/>
        <v>1.3296410512372716</v>
      </c>
      <c r="D191" s="2">
        <f t="shared" si="14"/>
        <v>1.386164918867699</v>
      </c>
      <c r="E191" s="2">
        <f t="shared" si="13"/>
        <v>-5.6523867630427382E-2</v>
      </c>
      <c r="F191" s="2">
        <f t="shared" si="17"/>
        <v>-5.0148422975463396E-2</v>
      </c>
      <c r="G191" s="2">
        <f t="shared" si="15"/>
        <v>-6.3754446549639868E-3</v>
      </c>
      <c r="H191" s="2" t="str">
        <f t="shared" si="16"/>
        <v>Hold</v>
      </c>
    </row>
    <row r="192" spans="1:8" ht="13.5" x14ac:dyDescent="0.25">
      <c r="A192" s="3">
        <f>TITRES_STAT!B195</f>
        <v>42585</v>
      </c>
      <c r="B192" s="5">
        <f>TITRES_STAT!D195</f>
        <v>1.4368000000000001</v>
      </c>
      <c r="C192" s="2">
        <f t="shared" si="12"/>
        <v>1.3374501202776914</v>
      </c>
      <c r="D192" s="2">
        <f t="shared" si="14"/>
        <v>1.3899156656182399</v>
      </c>
      <c r="E192" s="2">
        <f t="shared" si="13"/>
        <v>-5.2465545340548481E-2</v>
      </c>
      <c r="F192" s="2">
        <f t="shared" si="17"/>
        <v>-5.0611847448480421E-2</v>
      </c>
      <c r="G192" s="2">
        <f t="shared" si="15"/>
        <v>-1.8536978920680597E-3</v>
      </c>
      <c r="H192" s="2" t="str">
        <f t="shared" si="16"/>
        <v>Hold</v>
      </c>
    </row>
    <row r="193" spans="1:8" ht="13.5" x14ac:dyDescent="0.25">
      <c r="A193" s="3">
        <f>TITRES_STAT!B196</f>
        <v>42586</v>
      </c>
      <c r="B193" s="5">
        <f>TITRES_STAT!D196</f>
        <v>1.4368000000000001</v>
      </c>
      <c r="C193" s="2">
        <f t="shared" si="12"/>
        <v>1.3479193325426619</v>
      </c>
      <c r="D193" s="2">
        <f t="shared" si="14"/>
        <v>1.393388579276148</v>
      </c>
      <c r="E193" s="2">
        <f t="shared" si="13"/>
        <v>-4.5469246733486068E-2</v>
      </c>
      <c r="F193" s="2">
        <f t="shared" si="17"/>
        <v>-4.9583327305481553E-2</v>
      </c>
      <c r="G193" s="2">
        <f t="shared" si="15"/>
        <v>4.1140805719954848E-3</v>
      </c>
      <c r="H193" s="2" t="str">
        <f t="shared" si="16"/>
        <v>Sell</v>
      </c>
    </row>
    <row r="194" spans="1:8" ht="13.5" x14ac:dyDescent="0.25">
      <c r="A194" s="3">
        <f>TITRES_STAT!B197</f>
        <v>42587</v>
      </c>
      <c r="B194" s="5">
        <f>TITRES_STAT!D197</f>
        <v>1.4431</v>
      </c>
      <c r="C194" s="2">
        <f t="shared" si="12"/>
        <v>1.3625625121514833</v>
      </c>
      <c r="D194" s="2">
        <f t="shared" si="14"/>
        <v>1.397070906737174</v>
      </c>
      <c r="E194" s="2">
        <f t="shared" si="13"/>
        <v>-3.4508394585690771E-2</v>
      </c>
      <c r="F194" s="2">
        <f t="shared" si="17"/>
        <v>-4.65683407615234E-2</v>
      </c>
      <c r="G194" s="2">
        <f t="shared" si="15"/>
        <v>1.2059946175832628E-2</v>
      </c>
      <c r="H194" s="2" t="str">
        <f t="shared" si="16"/>
        <v>Sell</v>
      </c>
    </row>
    <row r="195" spans="1:8" ht="13.5" x14ac:dyDescent="0.25">
      <c r="A195" s="3">
        <f>TITRES_STAT!B198</f>
        <v>42590</v>
      </c>
      <c r="B195" s="5">
        <f>TITRES_STAT!D198</f>
        <v>1.4557</v>
      </c>
      <c r="C195" s="2">
        <f t="shared" si="12"/>
        <v>1.3807528948974088</v>
      </c>
      <c r="D195" s="2">
        <f t="shared" si="14"/>
        <v>1.4014138025344205</v>
      </c>
      <c r="E195" s="2">
        <f t="shared" si="13"/>
        <v>-2.0660907637011672E-2</v>
      </c>
      <c r="F195" s="2">
        <f t="shared" si="17"/>
        <v>-4.1386854136621055E-2</v>
      </c>
      <c r="G195" s="2">
        <f t="shared" si="15"/>
        <v>2.0725946499609384E-2</v>
      </c>
      <c r="H195" s="2" t="str">
        <f t="shared" si="16"/>
        <v>Sell</v>
      </c>
    </row>
    <row r="196" spans="1:8" ht="13.5" x14ac:dyDescent="0.25">
      <c r="A196" s="3">
        <f>TITRES_STAT!B199</f>
        <v>42591</v>
      </c>
      <c r="B196" s="5">
        <f>TITRES_STAT!D199</f>
        <v>1.4807999999999999</v>
      </c>
      <c r="C196" s="2">
        <f t="shared" si="12"/>
        <v>1.393237064913192</v>
      </c>
      <c r="D196" s="2">
        <f t="shared" si="14"/>
        <v>1.407294261605945</v>
      </c>
      <c r="E196" s="2">
        <f t="shared" si="13"/>
        <v>-1.405719669275296E-2</v>
      </c>
      <c r="F196" s="2">
        <f t="shared" si="17"/>
        <v>-3.5920922647847436E-2</v>
      </c>
      <c r="G196" s="2">
        <f t="shared" si="15"/>
        <v>2.1863725955094476E-2</v>
      </c>
      <c r="H196" s="2" t="str">
        <f t="shared" si="16"/>
        <v>Sell</v>
      </c>
    </row>
    <row r="197" spans="1:8" ht="13.5" x14ac:dyDescent="0.25">
      <c r="A197" s="3">
        <f>TITRES_STAT!B200</f>
        <v>42592</v>
      </c>
      <c r="B197" s="5">
        <f>TITRES_STAT!D200</f>
        <v>1.4619</v>
      </c>
      <c r="C197" s="2">
        <f t="shared" si="12"/>
        <v>1.4038005933880855</v>
      </c>
      <c r="D197" s="2">
        <f t="shared" si="14"/>
        <v>1.4113391311166157</v>
      </c>
      <c r="E197" s="2">
        <f t="shared" si="13"/>
        <v>-7.5385377285301924E-3</v>
      </c>
      <c r="F197" s="2">
        <f t="shared" si="17"/>
        <v>-3.0244445663983991E-2</v>
      </c>
      <c r="G197" s="2">
        <f t="shared" si="15"/>
        <v>2.2705907935453799E-2</v>
      </c>
      <c r="H197" s="2" t="str">
        <f t="shared" si="16"/>
        <v>Sell</v>
      </c>
    </row>
    <row r="198" spans="1:8" ht="13.5" x14ac:dyDescent="0.25">
      <c r="A198" s="3">
        <f>TITRES_STAT!B201</f>
        <v>42593</v>
      </c>
      <c r="B198" s="5">
        <f>TITRES_STAT!D201</f>
        <v>1.5059</v>
      </c>
      <c r="C198" s="2">
        <f t="shared" si="12"/>
        <v>1.4098466559437648</v>
      </c>
      <c r="D198" s="2">
        <f t="shared" si="14"/>
        <v>1.4183436399227924</v>
      </c>
      <c r="E198" s="2">
        <f t="shared" si="13"/>
        <v>-8.4969839790276502E-3</v>
      </c>
      <c r="F198" s="2">
        <f t="shared" si="17"/>
        <v>-2.5894953326992726E-2</v>
      </c>
      <c r="G198" s="2">
        <f t="shared" si="15"/>
        <v>1.7397969347965076E-2</v>
      </c>
      <c r="H198" s="2" t="str">
        <f t="shared" si="16"/>
        <v>Sell</v>
      </c>
    </row>
    <row r="199" spans="1:8" ht="13.5" x14ac:dyDescent="0.25">
      <c r="A199" s="3">
        <f>TITRES_STAT!B202</f>
        <v>42594</v>
      </c>
      <c r="B199" s="5">
        <f>TITRES_STAT!D202</f>
        <v>1.4807999999999999</v>
      </c>
      <c r="C199" s="2">
        <f t="shared" si="12"/>
        <v>1.4149625550293394</v>
      </c>
      <c r="D199" s="2">
        <f t="shared" si="14"/>
        <v>1.4229700369655487</v>
      </c>
      <c r="E199" s="2">
        <f t="shared" si="13"/>
        <v>-8.0074819362092597E-3</v>
      </c>
      <c r="F199" s="2">
        <f t="shared" si="17"/>
        <v>-2.2317459048836034E-2</v>
      </c>
      <c r="G199" s="2">
        <f t="shared" si="15"/>
        <v>1.4309977112626774E-2</v>
      </c>
      <c r="H199" s="2" t="str">
        <f t="shared" si="16"/>
        <v>Sell</v>
      </c>
    </row>
    <row r="200" spans="1:8" ht="13.5" x14ac:dyDescent="0.25">
      <c r="A200" s="3">
        <f>TITRES_STAT!B203</f>
        <v>42597</v>
      </c>
      <c r="B200" s="5">
        <f>TITRES_STAT!D203</f>
        <v>1.4744999999999999</v>
      </c>
      <c r="C200" s="2">
        <f t="shared" si="12"/>
        <v>1.4192913927171336</v>
      </c>
      <c r="D200" s="2">
        <f t="shared" si="14"/>
        <v>1.4267870712643969</v>
      </c>
      <c r="E200" s="2">
        <f t="shared" si="13"/>
        <v>-7.4956785472632959E-3</v>
      </c>
      <c r="F200" s="2">
        <f t="shared" si="17"/>
        <v>-1.9353102948521488E-2</v>
      </c>
      <c r="G200" s="2">
        <f t="shared" si="15"/>
        <v>1.1857424401258192E-2</v>
      </c>
      <c r="H200" s="2" t="str">
        <f t="shared" si="16"/>
        <v>Sell</v>
      </c>
    </row>
    <row r="201" spans="1:8" ht="13.5" x14ac:dyDescent="0.25">
      <c r="A201" s="3">
        <f>TITRES_STAT!B204</f>
        <v>42598</v>
      </c>
      <c r="B201" s="5">
        <f>TITRES_STAT!D204</f>
        <v>1.5059</v>
      </c>
      <c r="C201" s="2">
        <f t="shared" si="12"/>
        <v>1.4219850246068053</v>
      </c>
      <c r="D201" s="2">
        <f t="shared" si="14"/>
        <v>1.432647288207775</v>
      </c>
      <c r="E201" s="2">
        <f t="shared" si="13"/>
        <v>-1.0662263600969668E-2</v>
      </c>
      <c r="F201" s="2">
        <f t="shared" si="17"/>
        <v>-1.7614935079011122E-2</v>
      </c>
      <c r="G201" s="2">
        <f t="shared" si="15"/>
        <v>6.9526714780414542E-3</v>
      </c>
      <c r="H201" s="2" t="str">
        <f t="shared" si="16"/>
        <v>Sell</v>
      </c>
    </row>
    <row r="202" spans="1:8" ht="13.5" x14ac:dyDescent="0.25">
      <c r="A202" s="3">
        <f>TITRES_STAT!B205</f>
        <v>42599</v>
      </c>
      <c r="B202" s="5">
        <f>TITRES_STAT!D205</f>
        <v>1.5246999999999999</v>
      </c>
      <c r="C202" s="2">
        <f t="shared" si="12"/>
        <v>1.4242642515903738</v>
      </c>
      <c r="D202" s="2">
        <f t="shared" si="14"/>
        <v>1.4394660075997916</v>
      </c>
      <c r="E202" s="2">
        <f t="shared" si="13"/>
        <v>-1.5201756009417755E-2</v>
      </c>
      <c r="F202" s="2">
        <f t="shared" si="17"/>
        <v>-1.7132299265092448E-2</v>
      </c>
      <c r="G202" s="2">
        <f t="shared" si="15"/>
        <v>1.9305432556746931E-3</v>
      </c>
      <c r="H202" s="2" t="str">
        <f t="shared" si="16"/>
        <v>Sell</v>
      </c>
    </row>
    <row r="203" spans="1:8" ht="13.5" x14ac:dyDescent="0.25">
      <c r="A203" s="3">
        <f>TITRES_STAT!B206</f>
        <v>42600</v>
      </c>
      <c r="B203" s="5">
        <f>TITRES_STAT!D206</f>
        <v>1.5246999999999999</v>
      </c>
      <c r="C203" s="2">
        <f t="shared" si="12"/>
        <v>1.4261928282687779</v>
      </c>
      <c r="D203" s="2">
        <f t="shared" si="14"/>
        <v>1.4457796366664737</v>
      </c>
      <c r="E203" s="2">
        <f t="shared" si="13"/>
        <v>-1.9586808397695776E-2</v>
      </c>
      <c r="F203" s="2">
        <f t="shared" si="17"/>
        <v>-1.7623201091613114E-2</v>
      </c>
      <c r="G203" s="2">
        <f t="shared" si="15"/>
        <v>-1.9636073060826618E-3</v>
      </c>
      <c r="H203" s="2" t="str">
        <f t="shared" si="16"/>
        <v>Hold</v>
      </c>
    </row>
    <row r="204" spans="1:8" ht="13.5" x14ac:dyDescent="0.25">
      <c r="A204" s="3">
        <f>TITRES_STAT!B207</f>
        <v>42601</v>
      </c>
      <c r="B204" s="5">
        <f>TITRES_STAT!D207</f>
        <v>1.5371999999999999</v>
      </c>
      <c r="C204" s="2">
        <f t="shared" si="12"/>
        <v>1.428793931612043</v>
      </c>
      <c r="D204" s="2">
        <f t="shared" si="14"/>
        <v>1.45255151543192</v>
      </c>
      <c r="E204" s="2">
        <f t="shared" si="13"/>
        <v>-2.3757583819876915E-2</v>
      </c>
      <c r="F204" s="2">
        <f t="shared" si="17"/>
        <v>-1.8850077637265875E-2</v>
      </c>
      <c r="G204" s="2">
        <f t="shared" si="15"/>
        <v>-4.9075061826110399E-3</v>
      </c>
      <c r="H204" s="2" t="str">
        <f t="shared" si="16"/>
        <v>Hold</v>
      </c>
    </row>
    <row r="205" spans="1:8" ht="13.5" x14ac:dyDescent="0.25">
      <c r="A205" s="3">
        <f>TITRES_STAT!B208</f>
        <v>42604</v>
      </c>
      <c r="B205" s="5">
        <f>TITRES_STAT!D208</f>
        <v>1.5184</v>
      </c>
      <c r="C205" s="2">
        <f t="shared" si="12"/>
        <v>1.4329333267486517</v>
      </c>
      <c r="D205" s="2">
        <f t="shared" si="14"/>
        <v>1.4574291809554816</v>
      </c>
      <c r="E205" s="2">
        <f t="shared" si="13"/>
        <v>-2.449585420682987E-2</v>
      </c>
      <c r="F205" s="2">
        <f t="shared" si="17"/>
        <v>-1.9979232951178677E-2</v>
      </c>
      <c r="G205" s="2">
        <f t="shared" si="15"/>
        <v>-4.5166212556511931E-3</v>
      </c>
      <c r="H205" s="2" t="str">
        <f t="shared" si="16"/>
        <v>Hold</v>
      </c>
    </row>
    <row r="206" spans="1:8" ht="13.5" x14ac:dyDescent="0.25">
      <c r="A206" s="3">
        <f>TITRES_STAT!B209</f>
        <v>42605</v>
      </c>
      <c r="B206" s="5">
        <f>TITRES_STAT!D209</f>
        <v>1.4870000000000001</v>
      </c>
      <c r="C206" s="2">
        <f t="shared" si="12"/>
        <v>1.4402974303257821</v>
      </c>
      <c r="D206" s="2">
        <f t="shared" si="14"/>
        <v>1.4596196119958162</v>
      </c>
      <c r="E206" s="2">
        <f t="shared" si="13"/>
        <v>-1.9322181670034189E-2</v>
      </c>
      <c r="F206" s="2">
        <f t="shared" si="17"/>
        <v>-1.9847822694949779E-2</v>
      </c>
      <c r="G206" s="2">
        <f t="shared" si="15"/>
        <v>5.2564102491559073E-4</v>
      </c>
      <c r="H206" s="2" t="str">
        <f t="shared" si="16"/>
        <v>Sell</v>
      </c>
    </row>
    <row r="207" spans="1:8" ht="13.5" x14ac:dyDescent="0.25">
      <c r="A207" s="3">
        <f>TITRES_STAT!B210</f>
        <v>42606</v>
      </c>
      <c r="B207" s="5">
        <f>TITRES_STAT!D210</f>
        <v>1.4870000000000001</v>
      </c>
      <c r="C207" s="2">
        <f t="shared" ref="C207:C270" si="18">$C$4*B197+C206*(1-$C$4)</f>
        <v>1.443620902583354</v>
      </c>
      <c r="D207" s="2">
        <f t="shared" si="14"/>
        <v>1.461647788885015</v>
      </c>
      <c r="E207" s="2">
        <f t="shared" si="13"/>
        <v>-1.8026886301661049E-2</v>
      </c>
      <c r="F207" s="2">
        <f t="shared" si="17"/>
        <v>-1.9483635416292035E-2</v>
      </c>
      <c r="G207" s="2">
        <f t="shared" si="15"/>
        <v>1.4567491146309855E-3</v>
      </c>
      <c r="H207" s="2" t="str">
        <f t="shared" si="16"/>
        <v>Sell</v>
      </c>
    </row>
    <row r="208" spans="1:8" ht="13.5" x14ac:dyDescent="0.25">
      <c r="A208" s="3">
        <f>TITRES_STAT!B211</f>
        <v>42607</v>
      </c>
      <c r="B208" s="5">
        <f>TITRES_STAT!D211</f>
        <v>1.5059</v>
      </c>
      <c r="C208" s="2">
        <f t="shared" si="18"/>
        <v>1.4532023021859148</v>
      </c>
      <c r="D208" s="2">
        <f t="shared" si="14"/>
        <v>1.4649257304490879</v>
      </c>
      <c r="E208" s="2">
        <f t="shared" si="13"/>
        <v>-1.1723428263173075E-2</v>
      </c>
      <c r="F208" s="2">
        <f t="shared" si="17"/>
        <v>-1.7931593985668244E-2</v>
      </c>
      <c r="G208" s="2">
        <f t="shared" si="15"/>
        <v>6.2081657224951695E-3</v>
      </c>
      <c r="H208" s="2" t="str">
        <f t="shared" si="16"/>
        <v>Sell</v>
      </c>
    </row>
    <row r="209" spans="1:8" ht="13.5" x14ac:dyDescent="0.25">
      <c r="A209" s="3">
        <f>TITRES_STAT!B212</f>
        <v>42608</v>
      </c>
      <c r="B209" s="5">
        <f>TITRES_STAT!D212</f>
        <v>1.4619</v>
      </c>
      <c r="C209" s="2">
        <f t="shared" si="18"/>
        <v>1.4574481018496201</v>
      </c>
      <c r="D209" s="2">
        <f t="shared" si="14"/>
        <v>1.464701602267674</v>
      </c>
      <c r="E209" s="2">
        <f t="shared" si="13"/>
        <v>-7.2535004180538376E-3</v>
      </c>
      <c r="F209" s="2">
        <f t="shared" si="17"/>
        <v>-1.5795975272145362E-2</v>
      </c>
      <c r="G209" s="2">
        <f t="shared" si="15"/>
        <v>8.5424748540915245E-3</v>
      </c>
      <c r="H209" s="2" t="str">
        <f t="shared" si="16"/>
        <v>Sell</v>
      </c>
    </row>
    <row r="210" spans="1:8" ht="13.5" x14ac:dyDescent="0.25">
      <c r="A210" s="3">
        <f>TITRES_STAT!B213</f>
        <v>42611</v>
      </c>
      <c r="B210" s="5">
        <f>TITRES_STAT!D213</f>
        <v>1.4996</v>
      </c>
      <c r="C210" s="2">
        <f t="shared" si="18"/>
        <v>1.4600714707958324</v>
      </c>
      <c r="D210" s="2">
        <f t="shared" si="14"/>
        <v>1.4672866687663648</v>
      </c>
      <c r="E210" s="2">
        <f t="shared" si="13"/>
        <v>-7.2151979705323832E-3</v>
      </c>
      <c r="F210" s="2">
        <f t="shared" si="17"/>
        <v>-1.4079819811822766E-2</v>
      </c>
      <c r="G210" s="2">
        <f t="shared" si="15"/>
        <v>6.8646218412903824E-3</v>
      </c>
      <c r="H210" s="2" t="str">
        <f t="shared" si="16"/>
        <v>Sell</v>
      </c>
    </row>
    <row r="211" spans="1:8" ht="13.5" x14ac:dyDescent="0.25">
      <c r="A211" s="3">
        <f>TITRES_STAT!B214</f>
        <v>42612</v>
      </c>
      <c r="B211" s="5">
        <f>TITRES_STAT!D214</f>
        <v>1.4933000000000001</v>
      </c>
      <c r="C211" s="2">
        <f t="shared" si="18"/>
        <v>1.4671220137503198</v>
      </c>
      <c r="D211" s="2">
        <f t="shared" si="14"/>
        <v>1.4692135821910786</v>
      </c>
      <c r="E211" s="2">
        <f t="shared" si="13"/>
        <v>-2.0915684407587509E-3</v>
      </c>
      <c r="F211" s="2">
        <f t="shared" si="17"/>
        <v>-1.1682169537609964E-2</v>
      </c>
      <c r="G211" s="2">
        <f t="shared" si="15"/>
        <v>9.5906010968512135E-3</v>
      </c>
      <c r="H211" s="2" t="str">
        <f t="shared" si="16"/>
        <v>Sell</v>
      </c>
    </row>
    <row r="212" spans="1:8" ht="13.5" x14ac:dyDescent="0.25">
      <c r="A212" s="3">
        <f>TITRES_STAT!B215</f>
        <v>42613</v>
      </c>
      <c r="B212" s="5">
        <f>TITRES_STAT!D215</f>
        <v>1.4933000000000001</v>
      </c>
      <c r="C212" s="2">
        <f t="shared" si="18"/>
        <v>1.4759801654810398</v>
      </c>
      <c r="D212" s="2">
        <f t="shared" si="14"/>
        <v>1.4709977612880356</v>
      </c>
      <c r="E212" s="2">
        <f t="shared" si="13"/>
        <v>4.9824041930042196E-3</v>
      </c>
      <c r="F212" s="2">
        <f t="shared" si="17"/>
        <v>-8.349254791487128E-3</v>
      </c>
      <c r="G212" s="2">
        <f t="shared" si="15"/>
        <v>1.3331658984491348E-2</v>
      </c>
      <c r="H212" s="2" t="str">
        <f t="shared" si="16"/>
        <v>Sell</v>
      </c>
    </row>
    <row r="213" spans="1:8" ht="13.5" x14ac:dyDescent="0.25">
      <c r="A213" s="3">
        <f>TITRES_STAT!B216</f>
        <v>42614</v>
      </c>
      <c r="B213" s="5">
        <f>TITRES_STAT!D216</f>
        <v>1.4870000000000001</v>
      </c>
      <c r="C213" s="2">
        <f t="shared" si="18"/>
        <v>1.4834755246378031</v>
      </c>
      <c r="D213" s="2">
        <f t="shared" si="14"/>
        <v>1.4721831123037366</v>
      </c>
      <c r="E213" s="2">
        <f t="shared" si="13"/>
        <v>1.1292412334066526E-2</v>
      </c>
      <c r="F213" s="2">
        <f t="shared" si="17"/>
        <v>-4.4209213663763975E-3</v>
      </c>
      <c r="G213" s="2">
        <f t="shared" si="15"/>
        <v>1.5713333700442922E-2</v>
      </c>
      <c r="H213" s="2" t="str">
        <f t="shared" si="16"/>
        <v>Sell</v>
      </c>
    </row>
    <row r="214" spans="1:8" ht="13.5" x14ac:dyDescent="0.25">
      <c r="A214" s="3">
        <f>TITRES_STAT!B217</f>
        <v>42615</v>
      </c>
      <c r="B214" s="5">
        <f>TITRES_STAT!D217</f>
        <v>1.4933000000000001</v>
      </c>
      <c r="C214" s="2">
        <f t="shared" si="18"/>
        <v>1.4917408285396796</v>
      </c>
      <c r="D214" s="2">
        <f t="shared" si="14"/>
        <v>1.4737473262071634</v>
      </c>
      <c r="E214" s="2">
        <f t="shared" si="13"/>
        <v>1.7993502332516176E-2</v>
      </c>
      <c r="F214" s="2">
        <f t="shared" si="17"/>
        <v>6.1963373402116901E-5</v>
      </c>
      <c r="G214" s="2">
        <f t="shared" si="15"/>
        <v>1.7931538959114059E-2</v>
      </c>
      <c r="H214" s="2" t="str">
        <f t="shared" si="16"/>
        <v>Sell</v>
      </c>
    </row>
    <row r="215" spans="1:8" ht="13.5" x14ac:dyDescent="0.25">
      <c r="A215" s="3">
        <f>TITRES_STAT!B218</f>
        <v>42618</v>
      </c>
      <c r="B215" s="5">
        <f>TITRES_STAT!D218</f>
        <v>1.4933000000000001</v>
      </c>
      <c r="C215" s="2">
        <f t="shared" si="18"/>
        <v>1.4958422395335751</v>
      </c>
      <c r="D215" s="2">
        <f t="shared" si="14"/>
        <v>1.47519567241404</v>
      </c>
      <c r="E215" s="2">
        <f t="shared" si="13"/>
        <v>2.0646567119535053E-2</v>
      </c>
      <c r="F215" s="2">
        <f t="shared" si="17"/>
        <v>4.1788841226287048E-3</v>
      </c>
      <c r="G215" s="2">
        <f t="shared" si="15"/>
        <v>1.6467682996906347E-2</v>
      </c>
      <c r="H215" s="2" t="str">
        <f t="shared" si="16"/>
        <v>Sell</v>
      </c>
    </row>
    <row r="216" spans="1:8" ht="13.5" x14ac:dyDescent="0.25">
      <c r="A216" s="3">
        <f>TITRES_STAT!B219</f>
        <v>42619</v>
      </c>
      <c r="B216" s="5">
        <f>TITRES_STAT!D219</f>
        <v>1.4933000000000001</v>
      </c>
      <c r="C216" s="2">
        <f t="shared" si="18"/>
        <v>1.4944818949899481</v>
      </c>
      <c r="D216" s="2">
        <f t="shared" si="14"/>
        <v>1.4765367337167037</v>
      </c>
      <c r="E216" s="2">
        <f t="shared" si="13"/>
        <v>1.7945161273244414E-2</v>
      </c>
      <c r="F216" s="2">
        <f t="shared" si="17"/>
        <v>6.9321395527518464E-3</v>
      </c>
      <c r="G216" s="2">
        <f t="shared" si="15"/>
        <v>1.1013021720492568E-2</v>
      </c>
      <c r="H216" s="2" t="str">
        <f t="shared" si="16"/>
        <v>Sell</v>
      </c>
    </row>
    <row r="217" spans="1:8" ht="13.5" x14ac:dyDescent="0.25">
      <c r="A217" s="3">
        <f>TITRES_STAT!B220</f>
        <v>42620</v>
      </c>
      <c r="B217" s="5">
        <f>TITRES_STAT!D220</f>
        <v>1.4933000000000001</v>
      </c>
      <c r="C217" s="2">
        <f t="shared" si="18"/>
        <v>1.4933308342222638</v>
      </c>
      <c r="D217" s="2">
        <f t="shared" si="14"/>
        <v>1.4777784571450958</v>
      </c>
      <c r="E217" s="2">
        <f t="shared" si="13"/>
        <v>1.5552377077167945E-2</v>
      </c>
      <c r="F217" s="2">
        <f t="shared" si="17"/>
        <v>8.6561870576350661E-3</v>
      </c>
      <c r="G217" s="2">
        <f t="shared" si="15"/>
        <v>6.8961900195328787E-3</v>
      </c>
      <c r="H217" s="2" t="str">
        <f t="shared" si="16"/>
        <v>Sell</v>
      </c>
    </row>
    <row r="218" spans="1:8" ht="13.5" x14ac:dyDescent="0.25">
      <c r="A218" s="3">
        <f>TITRES_STAT!B221</f>
        <v>42621</v>
      </c>
      <c r="B218" s="5">
        <f>TITRES_STAT!D221</f>
        <v>1.4933000000000001</v>
      </c>
      <c r="C218" s="2">
        <f t="shared" si="18"/>
        <v>1.4952645520342231</v>
      </c>
      <c r="D218" s="2">
        <f t="shared" si="14"/>
        <v>1.4789282010602738</v>
      </c>
      <c r="E218" s="2">
        <f t="shared" si="13"/>
        <v>1.6336350973949365E-2</v>
      </c>
      <c r="F218" s="2">
        <f t="shared" si="17"/>
        <v>1.0192219840897927E-2</v>
      </c>
      <c r="G218" s="2">
        <f t="shared" si="15"/>
        <v>6.1441311330514385E-3</v>
      </c>
      <c r="H218" s="2" t="str">
        <f t="shared" si="16"/>
        <v>Sell</v>
      </c>
    </row>
    <row r="219" spans="1:8" ht="13.5" x14ac:dyDescent="0.25">
      <c r="A219" s="3">
        <f>TITRES_STAT!B222</f>
        <v>42622</v>
      </c>
      <c r="B219" s="5">
        <f>TITRES_STAT!D222</f>
        <v>1.4870000000000001</v>
      </c>
      <c r="C219" s="2">
        <f t="shared" si="18"/>
        <v>1.490131544028958</v>
      </c>
      <c r="D219" s="2">
        <f t="shared" si="14"/>
        <v>1.479526112092846</v>
      </c>
      <c r="E219" s="2">
        <f t="shared" si="13"/>
        <v>1.0605431936111964E-2</v>
      </c>
      <c r="F219" s="2">
        <f t="shared" si="17"/>
        <v>1.0274862259940735E-2</v>
      </c>
      <c r="G219" s="2">
        <f t="shared" si="15"/>
        <v>3.3056967617122943E-4</v>
      </c>
      <c r="H219" s="2" t="str">
        <f t="shared" si="16"/>
        <v>Sell</v>
      </c>
    </row>
    <row r="220" spans="1:8" ht="13.5" x14ac:dyDescent="0.25">
      <c r="A220" s="3">
        <f>TITRES_STAT!B223</f>
        <v>42627</v>
      </c>
      <c r="B220" s="5">
        <f>TITRES_STAT!D223</f>
        <v>1.4996</v>
      </c>
      <c r="C220" s="2">
        <f t="shared" si="18"/>
        <v>1.4915882295629643</v>
      </c>
      <c r="D220" s="2">
        <f t="shared" si="14"/>
        <v>1.4810130667526353</v>
      </c>
      <c r="E220" s="2">
        <f t="shared" ref="E220:E283" si="19">C220-D220</f>
        <v>1.0575162810328997E-2</v>
      </c>
      <c r="F220" s="2">
        <f t="shared" si="17"/>
        <v>1.0334922370018387E-2</v>
      </c>
      <c r="G220" s="2">
        <f t="shared" si="15"/>
        <v>2.4024044031061009E-4</v>
      </c>
      <c r="H220" s="2" t="str">
        <f t="shared" si="16"/>
        <v>Sell</v>
      </c>
    </row>
    <row r="221" spans="1:8" ht="13.5" x14ac:dyDescent="0.25">
      <c r="A221" s="3">
        <f>TITRES_STAT!B224</f>
        <v>42628</v>
      </c>
      <c r="B221" s="5">
        <f>TITRES_STAT!D224</f>
        <v>1.4807999999999999</v>
      </c>
      <c r="C221" s="2">
        <f t="shared" si="18"/>
        <v>1.4918515788609699</v>
      </c>
      <c r="D221" s="2">
        <f t="shared" ref="D221:D284" si="20">$D$4*B221+(1-$D$4)*D220</f>
        <v>1.4809972840302179</v>
      </c>
      <c r="E221" s="2">
        <f t="shared" si="19"/>
        <v>1.0854294830751954E-2</v>
      </c>
      <c r="F221" s="2">
        <f t="shared" si="17"/>
        <v>1.04387968621651E-2</v>
      </c>
      <c r="G221" s="2">
        <f t="shared" si="15"/>
        <v>4.1549796858685387E-4</v>
      </c>
      <c r="H221" s="2" t="str">
        <f t="shared" si="16"/>
        <v>Sell</v>
      </c>
    </row>
    <row r="222" spans="1:8" ht="13.5" x14ac:dyDescent="0.25">
      <c r="A222" s="3">
        <f>TITRES_STAT!B225</f>
        <v>42629</v>
      </c>
      <c r="B222" s="5">
        <f>TITRES_STAT!D225</f>
        <v>1.4807999999999999</v>
      </c>
      <c r="C222" s="2">
        <f t="shared" si="18"/>
        <v>1.4920744128823591</v>
      </c>
      <c r="D222" s="2">
        <f t="shared" si="20"/>
        <v>1.48098267039835</v>
      </c>
      <c r="E222" s="2">
        <f t="shared" si="19"/>
        <v>1.1091742484009126E-2</v>
      </c>
      <c r="F222" s="2">
        <f t="shared" si="17"/>
        <v>1.0569385986533905E-2</v>
      </c>
      <c r="G222" s="2">
        <f t="shared" si="15"/>
        <v>5.223564974752206E-4</v>
      </c>
      <c r="H222" s="2" t="str">
        <f t="shared" si="16"/>
        <v>Sell</v>
      </c>
    </row>
    <row r="223" spans="1:8" ht="13.5" x14ac:dyDescent="0.25">
      <c r="A223" s="3">
        <f>TITRES_STAT!B226</f>
        <v>42632</v>
      </c>
      <c r="B223" s="5">
        <f>TITRES_STAT!D226</f>
        <v>1.4807999999999999</v>
      </c>
      <c r="C223" s="2">
        <f t="shared" si="18"/>
        <v>1.4912937339773809</v>
      </c>
      <c r="D223" s="2">
        <f t="shared" si="20"/>
        <v>1.4809691392577315</v>
      </c>
      <c r="E223" s="2">
        <f t="shared" si="19"/>
        <v>1.0324594719649305E-2</v>
      </c>
      <c r="F223" s="2">
        <f t="shared" si="17"/>
        <v>1.0520427733156985E-2</v>
      </c>
      <c r="G223" s="2">
        <f t="shared" si="15"/>
        <v>-1.9583301350768051E-4</v>
      </c>
      <c r="H223" s="2" t="str">
        <f t="shared" si="16"/>
        <v>Hold</v>
      </c>
    </row>
    <row r="224" spans="1:8" ht="13.5" x14ac:dyDescent="0.25">
      <c r="A224" s="3">
        <f>TITRES_STAT!B227</f>
        <v>42633</v>
      </c>
      <c r="B224" s="5">
        <f>TITRES_STAT!D227</f>
        <v>1.4807999999999999</v>
      </c>
      <c r="C224" s="2">
        <f t="shared" si="18"/>
        <v>1.4916023902885529</v>
      </c>
      <c r="D224" s="2">
        <f t="shared" si="20"/>
        <v>1.4809566104238256</v>
      </c>
      <c r="E224" s="2">
        <f t="shared" si="19"/>
        <v>1.0645779864727256E-2</v>
      </c>
      <c r="F224" s="2">
        <f t="shared" si="17"/>
        <v>1.0545498159471041E-2</v>
      </c>
      <c r="G224" s="2">
        <f t="shared" si="15"/>
        <v>1.0028170525621521E-4</v>
      </c>
      <c r="H224" s="2" t="str">
        <f t="shared" si="16"/>
        <v>Sell</v>
      </c>
    </row>
    <row r="225" spans="1:8" ht="13.5" x14ac:dyDescent="0.25">
      <c r="A225" s="3">
        <f>TITRES_STAT!B228</f>
        <v>42634</v>
      </c>
      <c r="B225" s="5">
        <f>TITRES_STAT!D228</f>
        <v>1.5686</v>
      </c>
      <c r="C225" s="2">
        <f t="shared" si="18"/>
        <v>1.4918635610133908</v>
      </c>
      <c r="D225" s="2">
        <f t="shared" si="20"/>
        <v>1.4874487133553942</v>
      </c>
      <c r="E225" s="2">
        <f t="shared" si="19"/>
        <v>4.4148476579966012E-3</v>
      </c>
      <c r="F225" s="2">
        <f t="shared" si="17"/>
        <v>9.3193680591761533E-3</v>
      </c>
      <c r="G225" s="2">
        <f t="shared" si="15"/>
        <v>-4.9045204011795521E-3</v>
      </c>
      <c r="H225" s="2" t="str">
        <f t="shared" si="16"/>
        <v>Hold</v>
      </c>
    </row>
    <row r="226" spans="1:8" ht="13.5" x14ac:dyDescent="0.25">
      <c r="A226" s="3">
        <f>TITRES_STAT!B229</f>
        <v>42635</v>
      </c>
      <c r="B226" s="5">
        <f>TITRES_STAT!D229</f>
        <v>1.5686</v>
      </c>
      <c r="C226" s="2">
        <f t="shared" si="18"/>
        <v>1.4920845516267152</v>
      </c>
      <c r="D226" s="2">
        <f t="shared" si="20"/>
        <v>1.4934599197735132</v>
      </c>
      <c r="E226" s="2">
        <f t="shared" si="19"/>
        <v>-1.3753681467980616E-3</v>
      </c>
      <c r="F226" s="2">
        <f t="shared" si="17"/>
        <v>7.180420817981311E-3</v>
      </c>
      <c r="G226" s="2">
        <f t="shared" si="15"/>
        <v>-8.5557889647793726E-3</v>
      </c>
      <c r="H226" s="2" t="str">
        <f t="shared" si="16"/>
        <v>Hold</v>
      </c>
    </row>
    <row r="227" spans="1:8" ht="13.5" x14ac:dyDescent="0.25">
      <c r="A227" s="3">
        <f>TITRES_STAT!B230</f>
        <v>42636</v>
      </c>
      <c r="B227" s="5">
        <f>TITRES_STAT!D230</f>
        <v>1.5749</v>
      </c>
      <c r="C227" s="2">
        <f t="shared" si="18"/>
        <v>1.4922715436841436</v>
      </c>
      <c r="D227" s="2">
        <f t="shared" si="20"/>
        <v>1.4994925183088086</v>
      </c>
      <c r="E227" s="2">
        <f t="shared" si="19"/>
        <v>-7.2209746246649775E-3</v>
      </c>
      <c r="F227" s="2">
        <f t="shared" si="17"/>
        <v>4.300141729452053E-3</v>
      </c>
      <c r="G227" s="2">
        <f t="shared" si="15"/>
        <v>-1.152111635411703E-2</v>
      </c>
      <c r="H227" s="2" t="str">
        <f t="shared" si="16"/>
        <v>Hold</v>
      </c>
    </row>
    <row r="228" spans="1:8" ht="13.5" x14ac:dyDescent="0.25">
      <c r="A228" s="3">
        <f>TITRES_STAT!B231</f>
        <v>42639</v>
      </c>
      <c r="B228" s="5">
        <f>TITRES_STAT!D231</f>
        <v>1.5686</v>
      </c>
      <c r="C228" s="2">
        <f t="shared" si="18"/>
        <v>1.4924297677327369</v>
      </c>
      <c r="D228" s="2">
        <f t="shared" si="20"/>
        <v>1.5046115910266746</v>
      </c>
      <c r="E228" s="2">
        <f t="shared" si="19"/>
        <v>-1.2181823293937688E-2</v>
      </c>
      <c r="F228" s="2">
        <f t="shared" si="17"/>
        <v>1.0037487247741045E-3</v>
      </c>
      <c r="G228" s="2">
        <f t="shared" ref="G228:G291" si="21">E228-F228</f>
        <v>-1.3185572018711792E-2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42640</v>
      </c>
      <c r="B229" s="5">
        <f>TITRES_STAT!D232</f>
        <v>1.5561</v>
      </c>
      <c r="C229" s="2">
        <f t="shared" si="18"/>
        <v>1.4915944188507775</v>
      </c>
      <c r="D229" s="2">
        <f t="shared" si="20"/>
        <v>1.508425547246921</v>
      </c>
      <c r="E229" s="2">
        <f t="shared" si="19"/>
        <v>-1.6831128396143535E-2</v>
      </c>
      <c r="F229" s="2">
        <f t="shared" ref="F229:F292" si="23">(E229*(2/(10)))+((1-(2/10))*F228)</f>
        <v>-2.5632266994094237E-3</v>
      </c>
      <c r="G229" s="2">
        <f t="shared" si="21"/>
        <v>-1.4267901696734111E-2</v>
      </c>
      <c r="H229" s="2" t="str">
        <f t="shared" si="22"/>
        <v>Hold</v>
      </c>
    </row>
    <row r="230" spans="1:8" ht="13.5" x14ac:dyDescent="0.25">
      <c r="A230" s="3">
        <f>TITRES_STAT!B233</f>
        <v>42641</v>
      </c>
      <c r="B230" s="5">
        <f>TITRES_STAT!D233</f>
        <v>1.5184</v>
      </c>
      <c r="C230" s="2">
        <f t="shared" si="18"/>
        <v>1.4928260467198886</v>
      </c>
      <c r="D230" s="2">
        <f t="shared" si="20"/>
        <v>1.5091643955990008</v>
      </c>
      <c r="E230" s="2">
        <f t="shared" si="19"/>
        <v>-1.633834887911223E-2</v>
      </c>
      <c r="F230" s="2">
        <f t="shared" si="23"/>
        <v>-5.3182511353499851E-3</v>
      </c>
      <c r="G230" s="2">
        <f t="shared" si="21"/>
        <v>-1.1020097743762246E-2</v>
      </c>
      <c r="H230" s="2" t="str">
        <f t="shared" si="22"/>
        <v>Hold</v>
      </c>
    </row>
    <row r="231" spans="1:8" ht="13.5" x14ac:dyDescent="0.25">
      <c r="A231" s="3">
        <f>TITRES_STAT!B234</f>
        <v>42642</v>
      </c>
      <c r="B231" s="5">
        <f>TITRES_STAT!D234</f>
        <v>1.4807999999999999</v>
      </c>
      <c r="C231" s="2">
        <f t="shared" si="18"/>
        <v>1.4909758856860595</v>
      </c>
      <c r="D231" s="2">
        <f t="shared" si="20"/>
        <v>1.5070633292583342</v>
      </c>
      <c r="E231" s="2">
        <f t="shared" si="19"/>
        <v>-1.6087443572274651E-2</v>
      </c>
      <c r="F231" s="2">
        <f t="shared" si="23"/>
        <v>-7.4720896227349187E-3</v>
      </c>
      <c r="G231" s="2">
        <f t="shared" si="21"/>
        <v>-8.6153539495397325E-3</v>
      </c>
      <c r="H231" s="2" t="str">
        <f t="shared" si="22"/>
        <v>Hold</v>
      </c>
    </row>
    <row r="232" spans="1:8" ht="13.5" x14ac:dyDescent="0.25">
      <c r="A232" s="3">
        <f>TITRES_STAT!B235</f>
        <v>42643</v>
      </c>
      <c r="B232" s="5">
        <f>TITRES_STAT!D235</f>
        <v>1.5059</v>
      </c>
      <c r="C232" s="2">
        <f t="shared" si="18"/>
        <v>1.4894103648112811</v>
      </c>
      <c r="D232" s="2">
        <f t="shared" si="20"/>
        <v>1.5069771567206798</v>
      </c>
      <c r="E232" s="2">
        <f t="shared" si="19"/>
        <v>-1.7566791909398694E-2</v>
      </c>
      <c r="F232" s="2">
        <f t="shared" si="23"/>
        <v>-9.491030080067674E-3</v>
      </c>
      <c r="G232" s="2">
        <f t="shared" si="21"/>
        <v>-8.0757618293310195E-3</v>
      </c>
      <c r="H232" s="2" t="str">
        <f t="shared" si="22"/>
        <v>Hold</v>
      </c>
    </row>
    <row r="233" spans="1:8" ht="13.5" x14ac:dyDescent="0.25">
      <c r="A233" s="3">
        <f>TITRES_STAT!B236</f>
        <v>42647</v>
      </c>
      <c r="B233" s="5">
        <f>TITRES_STAT!D236</f>
        <v>1.4933000000000001</v>
      </c>
      <c r="C233" s="2">
        <f t="shared" si="18"/>
        <v>1.4880856933018531</v>
      </c>
      <c r="D233" s="2">
        <f t="shared" si="20"/>
        <v>1.5059640340006293</v>
      </c>
      <c r="E233" s="2">
        <f t="shared" si="19"/>
        <v>-1.7878340698776141E-2</v>
      </c>
      <c r="F233" s="2">
        <f t="shared" si="23"/>
        <v>-1.1168492203809367E-2</v>
      </c>
      <c r="G233" s="2">
        <f t="shared" si="21"/>
        <v>-6.7098484949667733E-3</v>
      </c>
      <c r="H233" s="2" t="str">
        <f t="shared" si="22"/>
        <v>Hold</v>
      </c>
    </row>
    <row r="234" spans="1:8" ht="13.5" x14ac:dyDescent="0.25">
      <c r="A234" s="3">
        <f>TITRES_STAT!B237</f>
        <v>42648</v>
      </c>
      <c r="B234" s="5">
        <f>TITRES_STAT!D237</f>
        <v>1.4996</v>
      </c>
      <c r="C234" s="2">
        <f t="shared" si="18"/>
        <v>1.4869648174092602</v>
      </c>
      <c r="D234" s="2">
        <f t="shared" si="20"/>
        <v>1.5054926240746569</v>
      </c>
      <c r="E234" s="2">
        <f t="shared" si="19"/>
        <v>-1.8527806665396662E-2</v>
      </c>
      <c r="F234" s="2">
        <f t="shared" si="23"/>
        <v>-1.2640355096126828E-2</v>
      </c>
      <c r="G234" s="2">
        <f t="shared" si="21"/>
        <v>-5.8874515692698345E-3</v>
      </c>
      <c r="H234" s="2" t="str">
        <f t="shared" si="22"/>
        <v>Hold</v>
      </c>
    </row>
    <row r="235" spans="1:8" ht="13.5" x14ac:dyDescent="0.25">
      <c r="A235" s="3">
        <f>TITRES_STAT!B238</f>
        <v>42649</v>
      </c>
      <c r="B235" s="5">
        <f>TITRES_STAT!D238</f>
        <v>1.4996</v>
      </c>
      <c r="C235" s="2">
        <f t="shared" si="18"/>
        <v>1.499524076269374</v>
      </c>
      <c r="D235" s="2">
        <f t="shared" si="20"/>
        <v>1.5050561334024601</v>
      </c>
      <c r="E235" s="2">
        <f t="shared" si="19"/>
        <v>-5.5320571330861323E-3</v>
      </c>
      <c r="F235" s="2">
        <f t="shared" si="23"/>
        <v>-1.1218695503518689E-2</v>
      </c>
      <c r="G235" s="2">
        <f t="shared" si="21"/>
        <v>5.686638370432557E-3</v>
      </c>
      <c r="H235" s="2" t="str">
        <f t="shared" si="22"/>
        <v>Sell</v>
      </c>
    </row>
    <row r="236" spans="1:8" ht="13.5" x14ac:dyDescent="0.25">
      <c r="A236" s="3">
        <f>TITRES_STAT!B239</f>
        <v>42650</v>
      </c>
      <c r="B236" s="5">
        <f>TITRES_STAT!D239</f>
        <v>1.4933000000000001</v>
      </c>
      <c r="C236" s="2">
        <f t="shared" si="18"/>
        <v>1.5101511414587012</v>
      </c>
      <c r="D236" s="2">
        <f t="shared" si="20"/>
        <v>1.5041853087059815</v>
      </c>
      <c r="E236" s="2">
        <f t="shared" si="19"/>
        <v>5.9658327527196686E-3</v>
      </c>
      <c r="F236" s="2">
        <f t="shared" si="23"/>
        <v>-7.7817898522710184E-3</v>
      </c>
      <c r="G236" s="2">
        <f t="shared" si="21"/>
        <v>1.3747622604990687E-2</v>
      </c>
      <c r="H236" s="2" t="str">
        <f t="shared" si="22"/>
        <v>Sell</v>
      </c>
    </row>
    <row r="237" spans="1:8" ht="13.5" x14ac:dyDescent="0.25">
      <c r="A237" s="3">
        <f>TITRES_STAT!B240</f>
        <v>42653</v>
      </c>
      <c r="B237" s="5">
        <f>TITRES_STAT!D240</f>
        <v>1.4744999999999999</v>
      </c>
      <c r="C237" s="2">
        <f t="shared" si="18"/>
        <v>1.5201125043112089</v>
      </c>
      <c r="D237" s="2">
        <f t="shared" si="20"/>
        <v>1.5019863969499827</v>
      </c>
      <c r="E237" s="2">
        <f t="shared" si="19"/>
        <v>1.8126107361226218E-2</v>
      </c>
      <c r="F237" s="2">
        <f t="shared" si="23"/>
        <v>-2.600210409571571E-3</v>
      </c>
      <c r="G237" s="2">
        <f t="shared" si="21"/>
        <v>2.0726317770797788E-2</v>
      </c>
      <c r="H237" s="2" t="str">
        <f t="shared" si="22"/>
        <v>Sell</v>
      </c>
    </row>
    <row r="238" spans="1:8" ht="13.5" x14ac:dyDescent="0.25">
      <c r="A238" s="3">
        <f>TITRES_STAT!B241</f>
        <v>42654</v>
      </c>
      <c r="B238" s="5">
        <f>TITRES_STAT!D241</f>
        <v>1.4368000000000001</v>
      </c>
      <c r="C238" s="2">
        <f t="shared" si="18"/>
        <v>1.5275721190325615</v>
      </c>
      <c r="D238" s="2">
        <f t="shared" si="20"/>
        <v>1.4971577749536877</v>
      </c>
      <c r="E238" s="2">
        <f t="shared" si="19"/>
        <v>3.0414344078873778E-2</v>
      </c>
      <c r="F238" s="2">
        <f t="shared" si="23"/>
        <v>4.0027004881174992E-3</v>
      </c>
      <c r="G238" s="2">
        <f t="shared" si="21"/>
        <v>2.6411643590756279E-2</v>
      </c>
      <c r="H238" s="2" t="str">
        <f t="shared" si="22"/>
        <v>Sell</v>
      </c>
    </row>
    <row r="239" spans="1:8" ht="13.5" x14ac:dyDescent="0.25">
      <c r="A239" s="3">
        <f>TITRES_STAT!B242</f>
        <v>42655</v>
      </c>
      <c r="B239" s="5">
        <f>TITRES_STAT!D242</f>
        <v>1.4431</v>
      </c>
      <c r="C239" s="2">
        <f t="shared" si="18"/>
        <v>1.5319610237967829</v>
      </c>
      <c r="D239" s="2">
        <f t="shared" si="20"/>
        <v>1.4931534953274885</v>
      </c>
      <c r="E239" s="2">
        <f t="shared" si="19"/>
        <v>3.8807528469294361E-2</v>
      </c>
      <c r="F239" s="2">
        <f t="shared" si="23"/>
        <v>1.0963666084352872E-2</v>
      </c>
      <c r="G239" s="2">
        <f t="shared" si="21"/>
        <v>2.7843862384941489E-2</v>
      </c>
      <c r="H239" s="2" t="str">
        <f t="shared" si="22"/>
        <v>Sell</v>
      </c>
    </row>
    <row r="240" spans="1:8" ht="13.5" x14ac:dyDescent="0.25">
      <c r="A240" s="3">
        <f>TITRES_STAT!B243</f>
        <v>42656</v>
      </c>
      <c r="B240" s="5">
        <f>TITRES_STAT!D243</f>
        <v>1.4431</v>
      </c>
      <c r="C240" s="2">
        <f t="shared" si="18"/>
        <v>1.5298747124434318</v>
      </c>
      <c r="D240" s="2">
        <f t="shared" si="20"/>
        <v>1.4894458290069339</v>
      </c>
      <c r="E240" s="2">
        <f t="shared" si="19"/>
        <v>4.0428883436497864E-2</v>
      </c>
      <c r="F240" s="2">
        <f t="shared" si="23"/>
        <v>1.6856709554781871E-2</v>
      </c>
      <c r="G240" s="2">
        <f t="shared" si="21"/>
        <v>2.3572173881715994E-2</v>
      </c>
      <c r="H240" s="2" t="str">
        <f t="shared" si="22"/>
        <v>Sell</v>
      </c>
    </row>
    <row r="241" spans="1:8" ht="13.5" x14ac:dyDescent="0.25">
      <c r="A241" s="3">
        <f>TITRES_STAT!B244</f>
        <v>42657</v>
      </c>
      <c r="B241" s="5">
        <f>TITRES_STAT!D244</f>
        <v>1.4431</v>
      </c>
      <c r="C241" s="2">
        <f t="shared" si="18"/>
        <v>1.5223247566829037</v>
      </c>
      <c r="D241" s="2">
        <f t="shared" si="20"/>
        <v>1.4860128046360499</v>
      </c>
      <c r="E241" s="2">
        <f t="shared" si="19"/>
        <v>3.6311952046853779E-2</v>
      </c>
      <c r="F241" s="2">
        <f t="shared" si="23"/>
        <v>2.0747758053196255E-2</v>
      </c>
      <c r="G241" s="2">
        <f t="shared" si="21"/>
        <v>1.5564193993657525E-2</v>
      </c>
      <c r="H241" s="2" t="str">
        <f t="shared" si="22"/>
        <v>Sell</v>
      </c>
    </row>
    <row r="242" spans="1:8" ht="13.5" x14ac:dyDescent="0.25">
      <c r="A242" s="3">
        <f>TITRES_STAT!B245</f>
        <v>42660</v>
      </c>
      <c r="B242" s="5">
        <f>TITRES_STAT!D245</f>
        <v>1.4807999999999999</v>
      </c>
      <c r="C242" s="2">
        <f t="shared" si="18"/>
        <v>1.51979787103938</v>
      </c>
      <c r="D242" s="2">
        <f t="shared" si="20"/>
        <v>1.4856266709593056</v>
      </c>
      <c r="E242" s="2">
        <f t="shared" si="19"/>
        <v>3.417120008007446E-2</v>
      </c>
      <c r="F242" s="2">
        <f t="shared" si="23"/>
        <v>2.3432446458571898E-2</v>
      </c>
      <c r="G242" s="2">
        <f t="shared" si="21"/>
        <v>1.0738753621502561E-2</v>
      </c>
      <c r="H242" s="2" t="str">
        <f t="shared" si="22"/>
        <v>Sell</v>
      </c>
    </row>
    <row r="243" spans="1:8" ht="13.5" x14ac:dyDescent="0.25">
      <c r="A243" s="3">
        <f>TITRES_STAT!B246</f>
        <v>42661</v>
      </c>
      <c r="B243" s="5">
        <f>TITRES_STAT!D246</f>
        <v>1.4807999999999999</v>
      </c>
      <c r="C243" s="2">
        <f t="shared" si="18"/>
        <v>1.5157212754948599</v>
      </c>
      <c r="D243" s="2">
        <f t="shared" si="20"/>
        <v>1.4852691397771349</v>
      </c>
      <c r="E243" s="2">
        <f t="shared" si="19"/>
        <v>3.0452135717724982E-2</v>
      </c>
      <c r="F243" s="2">
        <f t="shared" si="23"/>
        <v>2.4836384310402519E-2</v>
      </c>
      <c r="G243" s="2">
        <f t="shared" si="21"/>
        <v>5.6157514073224626E-3</v>
      </c>
      <c r="H243" s="2" t="str">
        <f t="shared" si="22"/>
        <v>Sell</v>
      </c>
    </row>
    <row r="244" spans="1:8" ht="13.5" x14ac:dyDescent="0.25">
      <c r="A244" s="3">
        <f>TITRES_STAT!B247</f>
        <v>42662</v>
      </c>
      <c r="B244" s="5">
        <f>TITRES_STAT!D247</f>
        <v>1.4368000000000001</v>
      </c>
      <c r="C244" s="2">
        <f t="shared" si="18"/>
        <v>1.5132410792648814</v>
      </c>
      <c r="D244" s="2">
        <f t="shared" si="20"/>
        <v>1.4816788331269768</v>
      </c>
      <c r="E244" s="2">
        <f t="shared" si="19"/>
        <v>3.1562246137904593E-2</v>
      </c>
      <c r="F244" s="2">
        <f t="shared" si="23"/>
        <v>2.6181556675902933E-2</v>
      </c>
      <c r="G244" s="2">
        <f t="shared" si="21"/>
        <v>5.3806894620016602E-3</v>
      </c>
      <c r="H244" s="2" t="str">
        <f t="shared" si="22"/>
        <v>Sell</v>
      </c>
    </row>
    <row r="245" spans="1:8" ht="13.5" x14ac:dyDescent="0.25">
      <c r="A245" s="3">
        <f>TITRES_STAT!B248</f>
        <v>42663</v>
      </c>
      <c r="B245" s="5">
        <f>TITRES_STAT!D248</f>
        <v>1.4431</v>
      </c>
      <c r="C245" s="2">
        <f t="shared" si="18"/>
        <v>1.5111424516856689</v>
      </c>
      <c r="D245" s="2">
        <f t="shared" si="20"/>
        <v>1.4788211417842378</v>
      </c>
      <c r="E245" s="2">
        <f t="shared" si="19"/>
        <v>3.2321309901431006E-2</v>
      </c>
      <c r="F245" s="2">
        <f t="shared" si="23"/>
        <v>2.7409507321008549E-2</v>
      </c>
      <c r="G245" s="2">
        <f t="shared" si="21"/>
        <v>4.9118025804224565E-3</v>
      </c>
      <c r="H245" s="2" t="str">
        <f t="shared" si="22"/>
        <v>Sell</v>
      </c>
    </row>
    <row r="246" spans="1:8" ht="13.5" x14ac:dyDescent="0.25">
      <c r="A246" s="3">
        <f>TITRES_STAT!B249</f>
        <v>42664</v>
      </c>
      <c r="B246" s="5">
        <f>TITRES_STAT!D249</f>
        <v>1.4431</v>
      </c>
      <c r="C246" s="2">
        <f t="shared" si="18"/>
        <v>1.5083974591186431</v>
      </c>
      <c r="D246" s="2">
        <f t="shared" si="20"/>
        <v>1.4761751312817017</v>
      </c>
      <c r="E246" s="2">
        <f t="shared" si="19"/>
        <v>3.2222327836941345E-2</v>
      </c>
      <c r="F246" s="2">
        <f t="shared" si="23"/>
        <v>2.8372071424195108E-2</v>
      </c>
      <c r="G246" s="2">
        <f t="shared" si="21"/>
        <v>3.8502564127462363E-3</v>
      </c>
      <c r="H246" s="2" t="str">
        <f t="shared" si="22"/>
        <v>Sell</v>
      </c>
    </row>
    <row r="247" spans="1:8" ht="13.5" x14ac:dyDescent="0.25">
      <c r="A247" s="3">
        <f>TITRES_STAT!B250</f>
        <v>42667</v>
      </c>
      <c r="B247" s="5">
        <f>TITRES_STAT!D250</f>
        <v>1.4306000000000001</v>
      </c>
      <c r="C247" s="2">
        <f t="shared" si="18"/>
        <v>1.5031824654080828</v>
      </c>
      <c r="D247" s="2">
        <f t="shared" si="20"/>
        <v>1.4727991956312052</v>
      </c>
      <c r="E247" s="2">
        <f t="shared" si="19"/>
        <v>3.0383269776877553E-2</v>
      </c>
      <c r="F247" s="2">
        <f t="shared" si="23"/>
        <v>2.8774311094731601E-2</v>
      </c>
      <c r="G247" s="2">
        <f t="shared" si="21"/>
        <v>1.6089586821459514E-3</v>
      </c>
      <c r="H247" s="2" t="str">
        <f t="shared" si="22"/>
        <v>Sell</v>
      </c>
    </row>
    <row r="248" spans="1:8" ht="13.5" x14ac:dyDescent="0.25">
      <c r="A248" s="3">
        <f>TITRES_STAT!B251</f>
        <v>42668</v>
      </c>
      <c r="B248" s="5">
        <f>TITRES_STAT!D251</f>
        <v>1.4306000000000001</v>
      </c>
      <c r="C248" s="2">
        <f t="shared" si="18"/>
        <v>1.492969778422224</v>
      </c>
      <c r="D248" s="2">
        <f t="shared" si="20"/>
        <v>1.469673329288153</v>
      </c>
      <c r="E248" s="2">
        <f t="shared" si="19"/>
        <v>2.3296449134071029E-2</v>
      </c>
      <c r="F248" s="2">
        <f t="shared" si="23"/>
        <v>2.7678738702599487E-2</v>
      </c>
      <c r="G248" s="2">
        <f t="shared" si="21"/>
        <v>-4.382289568528458E-3</v>
      </c>
      <c r="H248" s="2" t="str">
        <f t="shared" si="22"/>
        <v>Hold</v>
      </c>
    </row>
    <row r="249" spans="1:8" ht="13.5" x14ac:dyDescent="0.25">
      <c r="A249" s="3">
        <f>TITRES_STAT!B252</f>
        <v>42669</v>
      </c>
      <c r="B249" s="5">
        <f>TITRES_STAT!D252</f>
        <v>1.4306000000000001</v>
      </c>
      <c r="C249" s="2">
        <f t="shared" si="18"/>
        <v>1.4852975048188051</v>
      </c>
      <c r="D249" s="2">
        <f t="shared" si="20"/>
        <v>1.4667790086001415</v>
      </c>
      <c r="E249" s="2">
        <f t="shared" si="19"/>
        <v>1.8518496218663527E-2</v>
      </c>
      <c r="F249" s="2">
        <f t="shared" si="23"/>
        <v>2.5846690205812296E-2</v>
      </c>
      <c r="G249" s="2">
        <f t="shared" si="21"/>
        <v>-7.3281939871487692E-3</v>
      </c>
      <c r="H249" s="2" t="str">
        <f t="shared" si="22"/>
        <v>Hold</v>
      </c>
    </row>
    <row r="250" spans="1:8" ht="13.5" x14ac:dyDescent="0.25">
      <c r="A250" s="3">
        <f>TITRES_STAT!B253</f>
        <v>42670</v>
      </c>
      <c r="B250" s="5">
        <f>TITRES_STAT!D253</f>
        <v>1.4306000000000001</v>
      </c>
      <c r="C250" s="2">
        <f t="shared" si="18"/>
        <v>1.4788055810005274</v>
      </c>
      <c r="D250" s="2">
        <f t="shared" si="20"/>
        <v>1.464099082037168</v>
      </c>
      <c r="E250" s="2">
        <f t="shared" si="19"/>
        <v>1.4706498963359405E-2</v>
      </c>
      <c r="F250" s="2">
        <f t="shared" si="23"/>
        <v>2.3618651957321719E-2</v>
      </c>
      <c r="G250" s="2">
        <f t="shared" si="21"/>
        <v>-8.9121529939623148E-3</v>
      </c>
      <c r="H250" s="2" t="str">
        <f t="shared" si="22"/>
        <v>Hold</v>
      </c>
    </row>
    <row r="251" spans="1:8" ht="13.5" x14ac:dyDescent="0.25">
      <c r="A251" s="3">
        <f>TITRES_STAT!B254</f>
        <v>42671</v>
      </c>
      <c r="B251" s="5">
        <f>TITRES_STAT!D254</f>
        <v>1.4306000000000001</v>
      </c>
      <c r="C251" s="2">
        <f t="shared" si="18"/>
        <v>1.4733124146927541</v>
      </c>
      <c r="D251" s="2">
        <f t="shared" si="20"/>
        <v>1.4616176685529332</v>
      </c>
      <c r="E251" s="2">
        <f t="shared" si="19"/>
        <v>1.1694746139820911E-2</v>
      </c>
      <c r="F251" s="2">
        <f t="shared" si="23"/>
        <v>2.1233870793821559E-2</v>
      </c>
      <c r="G251" s="2">
        <f t="shared" si="21"/>
        <v>-9.5391246540006483E-3</v>
      </c>
      <c r="H251" s="2" t="str">
        <f t="shared" si="22"/>
        <v>Hold</v>
      </c>
    </row>
    <row r="252" spans="1:8" ht="13.5" x14ac:dyDescent="0.25">
      <c r="A252" s="3">
        <f>TITRES_STAT!B255</f>
        <v>42674</v>
      </c>
      <c r="B252" s="5">
        <f>TITRES_STAT!D255</f>
        <v>1.4306000000000001</v>
      </c>
      <c r="C252" s="2">
        <f t="shared" si="18"/>
        <v>1.4744643508938688</v>
      </c>
      <c r="D252" s="2">
        <f t="shared" si="20"/>
        <v>1.4593200634749381</v>
      </c>
      <c r="E252" s="2">
        <f t="shared" si="19"/>
        <v>1.5144287418930702E-2</v>
      </c>
      <c r="F252" s="2">
        <f t="shared" si="23"/>
        <v>2.0015954118843389E-2</v>
      </c>
      <c r="G252" s="2">
        <f t="shared" si="21"/>
        <v>-4.871666699912687E-3</v>
      </c>
      <c r="H252" s="2" t="str">
        <f t="shared" si="22"/>
        <v>Hold</v>
      </c>
    </row>
    <row r="253" spans="1:8" ht="13.5" x14ac:dyDescent="0.25">
      <c r="A253" s="3">
        <f>TITRES_STAT!B256</f>
        <v>42675</v>
      </c>
      <c r="B253" s="5">
        <f>TITRES_STAT!D256</f>
        <v>1.4306000000000001</v>
      </c>
      <c r="C253" s="2">
        <f t="shared" si="18"/>
        <v>1.4754390661409658</v>
      </c>
      <c r="D253" s="2">
        <f t="shared" si="20"/>
        <v>1.4571926513656834</v>
      </c>
      <c r="E253" s="2">
        <f t="shared" si="19"/>
        <v>1.8246414775282327E-2</v>
      </c>
      <c r="F253" s="2">
        <f t="shared" si="23"/>
        <v>1.9662046250131175E-2</v>
      </c>
      <c r="G253" s="2">
        <f t="shared" si="21"/>
        <v>-1.4156314748488483E-3</v>
      </c>
      <c r="H253" s="2" t="str">
        <f t="shared" si="22"/>
        <v>Hold</v>
      </c>
    </row>
    <row r="254" spans="1:8" ht="13.5" x14ac:dyDescent="0.25">
      <c r="A254" s="3">
        <f>TITRES_STAT!B257</f>
        <v>42676</v>
      </c>
      <c r="B254" s="5">
        <f>TITRES_STAT!D257</f>
        <v>1.4306000000000001</v>
      </c>
      <c r="C254" s="2">
        <f t="shared" si="18"/>
        <v>1.4694945944269711</v>
      </c>
      <c r="D254" s="2">
        <f t="shared" si="20"/>
        <v>1.4552228253385957</v>
      </c>
      <c r="E254" s="2">
        <f t="shared" si="19"/>
        <v>1.4271769088375352E-2</v>
      </c>
      <c r="F254" s="2">
        <f t="shared" si="23"/>
        <v>1.8583990817780012E-2</v>
      </c>
      <c r="G254" s="2">
        <f t="shared" si="21"/>
        <v>-4.3122217294046597E-3</v>
      </c>
      <c r="H254" s="2" t="str">
        <f t="shared" si="22"/>
        <v>Hold</v>
      </c>
    </row>
    <row r="255" spans="1:8" ht="13.5" x14ac:dyDescent="0.25">
      <c r="A255" s="3">
        <f>TITRES_STAT!B258</f>
        <v>42677</v>
      </c>
      <c r="B255" s="5">
        <f>TITRES_STAT!D258</f>
        <v>1.4306000000000001</v>
      </c>
      <c r="C255" s="2">
        <f t="shared" si="18"/>
        <v>1.4654338875920525</v>
      </c>
      <c r="D255" s="2">
        <f t="shared" si="20"/>
        <v>1.4533989123505515</v>
      </c>
      <c r="E255" s="2">
        <f t="shared" si="19"/>
        <v>1.2034975241500989E-2</v>
      </c>
      <c r="F255" s="2">
        <f t="shared" si="23"/>
        <v>1.7274187702524209E-2</v>
      </c>
      <c r="G255" s="2">
        <f t="shared" si="21"/>
        <v>-5.2392124610232196E-3</v>
      </c>
      <c r="H255" s="2" t="str">
        <f t="shared" si="22"/>
        <v>Hold</v>
      </c>
    </row>
    <row r="256" spans="1:8" ht="13.5" x14ac:dyDescent="0.25">
      <c r="A256" s="3">
        <f>TITRES_STAT!B259</f>
        <v>42678</v>
      </c>
      <c r="B256" s="5">
        <f>TITRES_STAT!D259</f>
        <v>1.4306000000000001</v>
      </c>
      <c r="C256" s="2">
        <f t="shared" si="18"/>
        <v>1.4619979048855829</v>
      </c>
      <c r="D256" s="2">
        <f t="shared" si="20"/>
        <v>1.4517101040282883</v>
      </c>
      <c r="E256" s="2">
        <f t="shared" si="19"/>
        <v>1.0287800857294638E-2</v>
      </c>
      <c r="F256" s="2">
        <f t="shared" si="23"/>
        <v>1.5876910333478295E-2</v>
      </c>
      <c r="G256" s="2">
        <f t="shared" si="21"/>
        <v>-5.5891094761836568E-3</v>
      </c>
      <c r="H256" s="2" t="str">
        <f t="shared" si="22"/>
        <v>Hold</v>
      </c>
    </row>
    <row r="257" spans="1:8" ht="13.5" x14ac:dyDescent="0.25">
      <c r="A257" s="3">
        <f>TITRES_STAT!B260</f>
        <v>42681</v>
      </c>
      <c r="B257" s="5">
        <f>TITRES_STAT!D260</f>
        <v>1.4306000000000001</v>
      </c>
      <c r="C257" s="2">
        <f t="shared" si="18"/>
        <v>1.4571674579801086</v>
      </c>
      <c r="D257" s="2">
        <f t="shared" si="20"/>
        <v>1.4501463926187854</v>
      </c>
      <c r="E257" s="2">
        <f t="shared" si="19"/>
        <v>7.0210653613231866E-3</v>
      </c>
      <c r="F257" s="2">
        <f t="shared" si="23"/>
        <v>1.4105741339047274E-2</v>
      </c>
      <c r="G257" s="2">
        <f t="shared" si="21"/>
        <v>-7.0846759777240878E-3</v>
      </c>
      <c r="H257" s="2" t="str">
        <f t="shared" si="22"/>
        <v>Hold</v>
      </c>
    </row>
    <row r="258" spans="1:8" ht="13.5" x14ac:dyDescent="0.25">
      <c r="A258" s="3">
        <f>TITRES_STAT!B261</f>
        <v>42682</v>
      </c>
      <c r="B258" s="5">
        <f>TITRES_STAT!D261</f>
        <v>1.4306000000000001</v>
      </c>
      <c r="C258" s="2">
        <f t="shared" si="18"/>
        <v>1.4530801567523997</v>
      </c>
      <c r="D258" s="2">
        <f t="shared" si="20"/>
        <v>1.4486985116840605</v>
      </c>
      <c r="E258" s="2">
        <f t="shared" si="19"/>
        <v>4.3816450683391572E-3</v>
      </c>
      <c r="F258" s="2">
        <f t="shared" si="23"/>
        <v>1.2160922084905651E-2</v>
      </c>
      <c r="G258" s="2">
        <f t="shared" si="21"/>
        <v>-7.7792770165664941E-3</v>
      </c>
      <c r="H258" s="2" t="str">
        <f t="shared" si="22"/>
        <v>Hold</v>
      </c>
    </row>
    <row r="259" spans="1:8" ht="13.5" x14ac:dyDescent="0.25">
      <c r="A259" s="3">
        <f>TITRES_STAT!B262</f>
        <v>42683</v>
      </c>
      <c r="B259" s="5">
        <f>TITRES_STAT!D262</f>
        <v>1.4306000000000001</v>
      </c>
      <c r="C259" s="2">
        <f t="shared" si="18"/>
        <v>1.4496216710981844</v>
      </c>
      <c r="D259" s="2">
        <f t="shared" si="20"/>
        <v>1.4473578811889447</v>
      </c>
      <c r="E259" s="2">
        <f t="shared" si="19"/>
        <v>2.2637899092396996E-3</v>
      </c>
      <c r="F259" s="2">
        <f t="shared" si="23"/>
        <v>1.0181495649772462E-2</v>
      </c>
      <c r="G259" s="2">
        <f t="shared" si="21"/>
        <v>-7.9177057405327624E-3</v>
      </c>
      <c r="H259" s="2" t="str">
        <f t="shared" si="22"/>
        <v>Hold</v>
      </c>
    </row>
    <row r="260" spans="1:8" ht="13.5" x14ac:dyDescent="0.25">
      <c r="A260" s="3">
        <f>TITRES_STAT!B263</f>
        <v>42684</v>
      </c>
      <c r="B260" s="5">
        <f>TITRES_STAT!D263</f>
        <v>1.4431</v>
      </c>
      <c r="C260" s="2">
        <f t="shared" si="18"/>
        <v>1.4466952601600023</v>
      </c>
      <c r="D260" s="2">
        <f t="shared" si="20"/>
        <v>1.4470424825823562</v>
      </c>
      <c r="E260" s="2">
        <f t="shared" si="19"/>
        <v>-3.472224223539655E-4</v>
      </c>
      <c r="F260" s="2">
        <f t="shared" si="23"/>
        <v>8.0757520353471769E-3</v>
      </c>
      <c r="G260" s="2">
        <f t="shared" si="21"/>
        <v>-8.4229744577011424E-3</v>
      </c>
      <c r="H260" s="2" t="str">
        <f t="shared" si="22"/>
        <v>Hold</v>
      </c>
    </row>
    <row r="261" spans="1:8" ht="13.5" x14ac:dyDescent="0.25">
      <c r="A261" s="3">
        <f>TITRES_STAT!B264</f>
        <v>42685</v>
      </c>
      <c r="B261" s="5">
        <f>TITRES_STAT!D264</f>
        <v>1.4431</v>
      </c>
      <c r="C261" s="2">
        <f t="shared" si="18"/>
        <v>1.4442190662892327</v>
      </c>
      <c r="D261" s="2">
        <f t="shared" si="20"/>
        <v>1.446750446835515</v>
      </c>
      <c r="E261" s="2">
        <f t="shared" si="19"/>
        <v>-2.5313805462823247E-3</v>
      </c>
      <c r="F261" s="2">
        <f t="shared" si="23"/>
        <v>5.9543255190212772E-3</v>
      </c>
      <c r="G261" s="2">
        <f t="shared" si="21"/>
        <v>-8.4857060653036019E-3</v>
      </c>
      <c r="H261" s="2" t="str">
        <f t="shared" si="22"/>
        <v>Hold</v>
      </c>
    </row>
    <row r="262" spans="1:8" ht="13.5" x14ac:dyDescent="0.25">
      <c r="A262" s="3">
        <f>TITRES_STAT!B265</f>
        <v>42688</v>
      </c>
      <c r="B262" s="5">
        <f>TITRES_STAT!D265</f>
        <v>1.4431</v>
      </c>
      <c r="C262" s="2">
        <f t="shared" si="18"/>
        <v>1.4421238253216586</v>
      </c>
      <c r="D262" s="2">
        <f t="shared" si="20"/>
        <v>1.4464800433662175</v>
      </c>
      <c r="E262" s="2">
        <f t="shared" si="19"/>
        <v>-4.3562180445588794E-3</v>
      </c>
      <c r="F262" s="2">
        <f t="shared" si="23"/>
        <v>3.8922168063052461E-3</v>
      </c>
      <c r="G262" s="2">
        <f t="shared" si="21"/>
        <v>-8.2484348508641246E-3</v>
      </c>
      <c r="H262" s="2" t="str">
        <f t="shared" si="22"/>
        <v>Hold</v>
      </c>
    </row>
    <row r="263" spans="1:8" ht="13.5" x14ac:dyDescent="0.25">
      <c r="A263" s="3">
        <f>TITRES_STAT!B266</f>
        <v>42689</v>
      </c>
      <c r="B263" s="5">
        <f>TITRES_STAT!D266</f>
        <v>1.4368000000000001</v>
      </c>
      <c r="C263" s="2">
        <f t="shared" si="18"/>
        <v>1.4403509291183265</v>
      </c>
      <c r="D263" s="2">
        <f t="shared" si="20"/>
        <v>1.445763003116868</v>
      </c>
      <c r="E263" s="2">
        <f t="shared" si="19"/>
        <v>-5.412073998541489E-3</v>
      </c>
      <c r="F263" s="2">
        <f t="shared" si="23"/>
        <v>2.0313586453358989E-3</v>
      </c>
      <c r="G263" s="2">
        <f t="shared" si="21"/>
        <v>-7.4434326438773879E-3</v>
      </c>
      <c r="H263" s="2" t="str">
        <f t="shared" si="22"/>
        <v>Hold</v>
      </c>
    </row>
    <row r="264" spans="1:8" ht="13.5" x14ac:dyDescent="0.25">
      <c r="A264" s="3">
        <f>TITRES_STAT!B267</f>
        <v>42690</v>
      </c>
      <c r="B264" s="5">
        <f>TITRES_STAT!D267</f>
        <v>1.4557</v>
      </c>
      <c r="C264" s="2">
        <f t="shared" si="18"/>
        <v>1.4388507861770456</v>
      </c>
      <c r="D264" s="2">
        <f t="shared" si="20"/>
        <v>1.446499076960063</v>
      </c>
      <c r="E264" s="2">
        <f t="shared" si="19"/>
        <v>-7.6482907830173197E-3</v>
      </c>
      <c r="F264" s="2">
        <f t="shared" si="23"/>
        <v>9.542875966525523E-5</v>
      </c>
      <c r="G264" s="2">
        <f t="shared" si="21"/>
        <v>-7.7437195426825747E-3</v>
      </c>
      <c r="H264" s="2" t="str">
        <f t="shared" si="22"/>
        <v>Hold</v>
      </c>
    </row>
    <row r="265" spans="1:8" ht="13.5" x14ac:dyDescent="0.25">
      <c r="A265" s="3">
        <f>TITRES_STAT!B268</f>
        <v>42691</v>
      </c>
      <c r="B265" s="5">
        <f>TITRES_STAT!D268</f>
        <v>1.4619</v>
      </c>
      <c r="C265" s="2">
        <f t="shared" si="18"/>
        <v>1.4375814344575002</v>
      </c>
      <c r="D265" s="2">
        <f t="shared" si="20"/>
        <v>1.4476398860741324</v>
      </c>
      <c r="E265" s="2">
        <f t="shared" si="19"/>
        <v>-1.0058451616632214E-2</v>
      </c>
      <c r="F265" s="2">
        <f t="shared" si="23"/>
        <v>-1.9353473155942387E-3</v>
      </c>
      <c r="G265" s="2">
        <f t="shared" si="21"/>
        <v>-8.1231043010379748E-3</v>
      </c>
      <c r="H265" s="2" t="str">
        <f t="shared" si="22"/>
        <v>Hold</v>
      </c>
    </row>
    <row r="266" spans="1:8" ht="13.5" x14ac:dyDescent="0.25">
      <c r="A266" s="3">
        <f>TITRES_STAT!B269</f>
        <v>42692</v>
      </c>
      <c r="B266" s="5">
        <f>TITRES_STAT!D269</f>
        <v>1.4619</v>
      </c>
      <c r="C266" s="2">
        <f t="shared" si="18"/>
        <v>1.4365073676178848</v>
      </c>
      <c r="D266" s="2">
        <f t="shared" si="20"/>
        <v>1.4486961908093818</v>
      </c>
      <c r="E266" s="2">
        <f t="shared" si="19"/>
        <v>-1.2188823191497056E-2</v>
      </c>
      <c r="F266" s="2">
        <f t="shared" si="23"/>
        <v>-3.9860424907748023E-3</v>
      </c>
      <c r="G266" s="2">
        <f t="shared" si="21"/>
        <v>-8.2027807007222543E-3</v>
      </c>
      <c r="H266" s="2" t="str">
        <f t="shared" si="22"/>
        <v>Hold</v>
      </c>
    </row>
    <row r="267" spans="1:8" ht="13.5" x14ac:dyDescent="0.25">
      <c r="A267" s="3">
        <f>TITRES_STAT!B270</f>
        <v>42695</v>
      </c>
      <c r="B267" s="5">
        <f>TITRES_STAT!D270</f>
        <v>1.4619</v>
      </c>
      <c r="C267" s="2">
        <f t="shared" si="18"/>
        <v>1.4355985418305179</v>
      </c>
      <c r="D267" s="2">
        <f t="shared" si="20"/>
        <v>1.4496742507494276</v>
      </c>
      <c r="E267" s="2">
        <f t="shared" si="19"/>
        <v>-1.4075708918909635E-2</v>
      </c>
      <c r="F267" s="2">
        <f t="shared" si="23"/>
        <v>-6.0039757764017692E-3</v>
      </c>
      <c r="G267" s="2">
        <f t="shared" si="21"/>
        <v>-8.071733142507866E-3</v>
      </c>
      <c r="H267" s="2" t="str">
        <f t="shared" si="22"/>
        <v>Hold</v>
      </c>
    </row>
    <row r="268" spans="1:8" ht="13.5" x14ac:dyDescent="0.25">
      <c r="A268" s="3">
        <f>TITRES_STAT!B271</f>
        <v>42696</v>
      </c>
      <c r="B268" s="5">
        <f>TITRES_STAT!D271</f>
        <v>1.4557</v>
      </c>
      <c r="C268" s="2">
        <f t="shared" si="18"/>
        <v>1.4348295353950538</v>
      </c>
      <c r="D268" s="2">
        <f t="shared" si="20"/>
        <v>1.4501206025457665</v>
      </c>
      <c r="E268" s="2">
        <f t="shared" si="19"/>
        <v>-1.5291067150712712E-2</v>
      </c>
      <c r="F268" s="2">
        <f t="shared" si="23"/>
        <v>-7.8613940512639573E-3</v>
      </c>
      <c r="G268" s="2">
        <f t="shared" si="21"/>
        <v>-7.4296730994487543E-3</v>
      </c>
      <c r="H268" s="2" t="str">
        <f t="shared" si="22"/>
        <v>Hold</v>
      </c>
    </row>
    <row r="269" spans="1:8" ht="13.5" x14ac:dyDescent="0.25">
      <c r="A269" s="3">
        <f>TITRES_STAT!B272</f>
        <v>42697</v>
      </c>
      <c r="B269" s="5">
        <f>TITRES_STAT!D272</f>
        <v>1.4681999999999999</v>
      </c>
      <c r="C269" s="2">
        <f t="shared" si="18"/>
        <v>1.4341788376419686</v>
      </c>
      <c r="D269" s="2">
        <f t="shared" si="20"/>
        <v>1.4514598171720059</v>
      </c>
      <c r="E269" s="2">
        <f t="shared" si="19"/>
        <v>-1.7280979530037266E-2</v>
      </c>
      <c r="F269" s="2">
        <f t="shared" si="23"/>
        <v>-9.7453111470186191E-3</v>
      </c>
      <c r="G269" s="2">
        <f t="shared" si="21"/>
        <v>-7.5356683830186469E-3</v>
      </c>
      <c r="H269" s="2" t="str">
        <f t="shared" si="22"/>
        <v>Hold</v>
      </c>
    </row>
    <row r="270" spans="1:8" ht="13.5" x14ac:dyDescent="0.25">
      <c r="A270" s="3">
        <f>TITRES_STAT!B273</f>
        <v>42698</v>
      </c>
      <c r="B270" s="5">
        <f>TITRES_STAT!D273</f>
        <v>1.4744999999999999</v>
      </c>
      <c r="C270" s="2">
        <f t="shared" si="18"/>
        <v>1.4355513241585889</v>
      </c>
      <c r="D270" s="2">
        <f t="shared" si="20"/>
        <v>1.4531664973814868</v>
      </c>
      <c r="E270" s="2">
        <f t="shared" si="19"/>
        <v>-1.7615173222897962E-2</v>
      </c>
      <c r="F270" s="2">
        <f t="shared" si="23"/>
        <v>-1.1319283562194488E-2</v>
      </c>
      <c r="G270" s="2">
        <f t="shared" si="21"/>
        <v>-6.2958896607034735E-3</v>
      </c>
      <c r="H270" s="2" t="str">
        <f t="shared" si="22"/>
        <v>Hold</v>
      </c>
    </row>
    <row r="271" spans="1:8" ht="13.5" x14ac:dyDescent="0.25">
      <c r="A271" s="3">
        <f>TITRES_STAT!B274</f>
        <v>42699</v>
      </c>
      <c r="B271" s="5">
        <f>TITRES_STAT!D274</f>
        <v>1.4744999999999999</v>
      </c>
      <c r="C271" s="2">
        <f t="shared" ref="C271:C334" si="24">$C$4*B261+C270*(1-$C$4)</f>
        <v>1.4367126589034214</v>
      </c>
      <c r="D271" s="2">
        <f t="shared" si="20"/>
        <v>1.4547467568347099</v>
      </c>
      <c r="E271" s="2">
        <f t="shared" si="19"/>
        <v>-1.8034097931288517E-2</v>
      </c>
      <c r="F271" s="2">
        <f t="shared" si="23"/>
        <v>-1.2662246436013293E-2</v>
      </c>
      <c r="G271" s="2">
        <f t="shared" si="21"/>
        <v>-5.371851495275224E-3</v>
      </c>
      <c r="H271" s="2" t="str">
        <f t="shared" si="22"/>
        <v>Hold</v>
      </c>
    </row>
    <row r="272" spans="1:8" ht="13.5" x14ac:dyDescent="0.25">
      <c r="A272" s="3">
        <f>TITRES_STAT!B275</f>
        <v>42702</v>
      </c>
      <c r="B272" s="5">
        <f>TITRES_STAT!D275</f>
        <v>1.4870000000000001</v>
      </c>
      <c r="C272" s="2">
        <f t="shared" si="24"/>
        <v>1.4376953267644335</v>
      </c>
      <c r="D272" s="2">
        <f t="shared" si="20"/>
        <v>1.4571358859580648</v>
      </c>
      <c r="E272" s="2">
        <f t="shared" si="19"/>
        <v>-1.9440559193631302E-2</v>
      </c>
      <c r="F272" s="2">
        <f t="shared" si="23"/>
        <v>-1.4017908987536895E-2</v>
      </c>
      <c r="G272" s="2">
        <f t="shared" si="21"/>
        <v>-5.4226502060944065E-3</v>
      </c>
      <c r="H272" s="2" t="str">
        <f t="shared" si="22"/>
        <v>Hold</v>
      </c>
    </row>
    <row r="273" spans="1:8" ht="13.5" x14ac:dyDescent="0.25">
      <c r="A273" s="3">
        <f>TITRES_STAT!B276</f>
        <v>42703</v>
      </c>
      <c r="B273" s="5">
        <f>TITRES_STAT!D276</f>
        <v>1.4933000000000001</v>
      </c>
      <c r="C273" s="2">
        <f t="shared" si="24"/>
        <v>1.4375575841852899</v>
      </c>
      <c r="D273" s="2">
        <f t="shared" si="20"/>
        <v>1.4598147092204303</v>
      </c>
      <c r="E273" s="2">
        <f t="shared" si="19"/>
        <v>-2.2257125035140435E-2</v>
      </c>
      <c r="F273" s="2">
        <f t="shared" si="23"/>
        <v>-1.5665752197057604E-2</v>
      </c>
      <c r="G273" s="2">
        <f t="shared" si="21"/>
        <v>-6.5913728380828304E-3</v>
      </c>
      <c r="H273" s="2" t="str">
        <f t="shared" si="22"/>
        <v>Hold</v>
      </c>
    </row>
    <row r="274" spans="1:8" ht="13.5" x14ac:dyDescent="0.25">
      <c r="A274" s="3">
        <f>TITRES_STAT!B277</f>
        <v>42704</v>
      </c>
      <c r="B274" s="5">
        <f>TITRES_STAT!D277</f>
        <v>1.4870000000000001</v>
      </c>
      <c r="C274" s="2">
        <f t="shared" si="24"/>
        <v>1.4403487250798608</v>
      </c>
      <c r="D274" s="2">
        <f t="shared" si="20"/>
        <v>1.4618284344633614</v>
      </c>
      <c r="E274" s="2">
        <f t="shared" si="19"/>
        <v>-2.1479709383500634E-2</v>
      </c>
      <c r="F274" s="2">
        <f t="shared" si="23"/>
        <v>-1.6828543634346209E-2</v>
      </c>
      <c r="G274" s="2">
        <f t="shared" si="21"/>
        <v>-4.6511657491544248E-3</v>
      </c>
      <c r="H274" s="2" t="str">
        <f t="shared" si="22"/>
        <v>Hold</v>
      </c>
    </row>
    <row r="275" spans="1:8" ht="13.5" x14ac:dyDescent="0.25">
      <c r="A275" s="3">
        <f>TITRES_STAT!B278</f>
        <v>42705</v>
      </c>
      <c r="B275" s="5">
        <f>TITRES_STAT!D278</f>
        <v>1.4870000000000001</v>
      </c>
      <c r="C275" s="2">
        <f t="shared" si="24"/>
        <v>1.4436643058368053</v>
      </c>
      <c r="D275" s="2">
        <f t="shared" si="20"/>
        <v>1.4636929948734827</v>
      </c>
      <c r="E275" s="2">
        <f t="shared" si="19"/>
        <v>-2.0028689036677427E-2</v>
      </c>
      <c r="F275" s="2">
        <f t="shared" si="23"/>
        <v>-1.7468572714812454E-2</v>
      </c>
      <c r="G275" s="2">
        <f t="shared" si="21"/>
        <v>-2.5601163218649733E-3</v>
      </c>
      <c r="H275" s="2" t="str">
        <f t="shared" si="22"/>
        <v>Hold</v>
      </c>
    </row>
    <row r="276" spans="1:8" ht="13.5" x14ac:dyDescent="0.25">
      <c r="A276" s="3">
        <f>TITRES_STAT!B279</f>
        <v>42706</v>
      </c>
      <c r="B276" s="5">
        <f>TITRES_STAT!D279</f>
        <v>1.4870000000000001</v>
      </c>
      <c r="C276" s="2">
        <f t="shared" si="24"/>
        <v>1.4464697972465275</v>
      </c>
      <c r="D276" s="2">
        <f t="shared" si="20"/>
        <v>1.4654194396976692</v>
      </c>
      <c r="E276" s="2">
        <f t="shared" si="19"/>
        <v>-1.8949642451141724E-2</v>
      </c>
      <c r="F276" s="2">
        <f t="shared" si="23"/>
        <v>-1.776478666207831E-2</v>
      </c>
      <c r="G276" s="2">
        <f t="shared" si="21"/>
        <v>-1.1848557890634139E-3</v>
      </c>
      <c r="H276" s="2" t="str">
        <f t="shared" si="22"/>
        <v>Hold</v>
      </c>
    </row>
    <row r="277" spans="1:8" ht="13.5" x14ac:dyDescent="0.25">
      <c r="A277" s="3">
        <f>TITRES_STAT!B280</f>
        <v>42709</v>
      </c>
      <c r="B277" s="5">
        <f>TITRES_STAT!D280</f>
        <v>1.4744999999999999</v>
      </c>
      <c r="C277" s="2">
        <f t="shared" si="24"/>
        <v>1.4488436745932154</v>
      </c>
      <c r="D277" s="2">
        <f t="shared" si="20"/>
        <v>1.4660920737941381</v>
      </c>
      <c r="E277" s="2">
        <f t="shared" si="19"/>
        <v>-1.7248399200922693E-2</v>
      </c>
      <c r="F277" s="2">
        <f t="shared" si="23"/>
        <v>-1.7661509169847187E-2</v>
      </c>
      <c r="G277" s="2">
        <f t="shared" si="21"/>
        <v>4.131099689244945E-4</v>
      </c>
      <c r="H277" s="2" t="str">
        <f t="shared" si="22"/>
        <v>Sell</v>
      </c>
    </row>
    <row r="278" spans="1:8" ht="13.5" x14ac:dyDescent="0.25">
      <c r="A278" s="3">
        <f>TITRES_STAT!B281</f>
        <v>42710</v>
      </c>
      <c r="B278" s="5">
        <f>TITRES_STAT!D281</f>
        <v>1.4807999999999999</v>
      </c>
      <c r="C278" s="2">
        <f t="shared" si="24"/>
        <v>1.4498984938865669</v>
      </c>
      <c r="D278" s="2">
        <f t="shared" si="20"/>
        <v>1.4671815498093872</v>
      </c>
      <c r="E278" s="2">
        <f t="shared" si="19"/>
        <v>-1.7283055922820312E-2</v>
      </c>
      <c r="F278" s="2">
        <f t="shared" si="23"/>
        <v>-1.7585818520441814E-2</v>
      </c>
      <c r="G278" s="2">
        <f t="shared" si="21"/>
        <v>3.0276259762150246E-4</v>
      </c>
      <c r="H278" s="2" t="str">
        <f t="shared" si="22"/>
        <v>Sell</v>
      </c>
    </row>
    <row r="279" spans="1:8" ht="13.5" x14ac:dyDescent="0.25">
      <c r="A279" s="3">
        <f>TITRES_STAT!B282</f>
        <v>42711</v>
      </c>
      <c r="B279" s="5">
        <f>TITRES_STAT!D282</f>
        <v>1.4870000000000001</v>
      </c>
      <c r="C279" s="2">
        <f t="shared" si="24"/>
        <v>1.4527141102117105</v>
      </c>
      <c r="D279" s="2">
        <f t="shared" si="20"/>
        <v>1.46864958315684</v>
      </c>
      <c r="E279" s="2">
        <f t="shared" si="19"/>
        <v>-1.5935472945129536E-2</v>
      </c>
      <c r="F279" s="2">
        <f t="shared" si="23"/>
        <v>-1.7255749405379359E-2</v>
      </c>
      <c r="G279" s="2">
        <f t="shared" si="21"/>
        <v>1.3202764602498231E-3</v>
      </c>
      <c r="H279" s="2" t="str">
        <f t="shared" si="22"/>
        <v>Sell</v>
      </c>
    </row>
    <row r="280" spans="1:8" ht="13.5" x14ac:dyDescent="0.25">
      <c r="A280" s="3">
        <f>TITRES_STAT!B283</f>
        <v>42712</v>
      </c>
      <c r="B280" s="5">
        <f>TITRES_STAT!D283</f>
        <v>1.4870000000000001</v>
      </c>
      <c r="C280" s="2">
        <f t="shared" si="24"/>
        <v>1.4560657855637551</v>
      </c>
      <c r="D280" s="2">
        <f t="shared" si="20"/>
        <v>1.4700088732933703</v>
      </c>
      <c r="E280" s="2">
        <f t="shared" si="19"/>
        <v>-1.3943087729615167E-2</v>
      </c>
      <c r="F280" s="2">
        <f t="shared" si="23"/>
        <v>-1.6593217070226523E-2</v>
      </c>
      <c r="G280" s="2">
        <f t="shared" si="21"/>
        <v>2.6501293406113562E-3</v>
      </c>
      <c r="H280" s="2" t="str">
        <f t="shared" si="22"/>
        <v>Sell</v>
      </c>
    </row>
    <row r="281" spans="1:8" ht="13.5" x14ac:dyDescent="0.25">
      <c r="A281" s="3">
        <f>TITRES_STAT!B284</f>
        <v>42713</v>
      </c>
      <c r="B281" s="5">
        <f>TITRES_STAT!D284</f>
        <v>1.4870000000000001</v>
      </c>
      <c r="C281" s="2">
        <f t="shared" si="24"/>
        <v>1.4589018185539466</v>
      </c>
      <c r="D281" s="2">
        <f t="shared" si="20"/>
        <v>1.471267475271639</v>
      </c>
      <c r="E281" s="2">
        <f t="shared" si="19"/>
        <v>-1.2365656717692408E-2</v>
      </c>
      <c r="F281" s="2">
        <f t="shared" si="23"/>
        <v>-1.5747704999719701E-2</v>
      </c>
      <c r="G281" s="2">
        <f t="shared" si="21"/>
        <v>3.3820482820272925E-3</v>
      </c>
      <c r="H281" s="2" t="str">
        <f t="shared" si="22"/>
        <v>Sell</v>
      </c>
    </row>
    <row r="282" spans="1:8" ht="13.5" x14ac:dyDescent="0.25">
      <c r="A282" s="3">
        <f>TITRES_STAT!B285</f>
        <v>42717</v>
      </c>
      <c r="B282" s="5">
        <f>TITRES_STAT!D285</f>
        <v>1.4870000000000001</v>
      </c>
      <c r="C282" s="2">
        <f t="shared" si="24"/>
        <v>1.4632246156994932</v>
      </c>
      <c r="D282" s="2">
        <f t="shared" si="20"/>
        <v>1.4724328474737398</v>
      </c>
      <c r="E282" s="2">
        <f t="shared" si="19"/>
        <v>-9.2082317742465669E-3</v>
      </c>
      <c r="F282" s="2">
        <f t="shared" si="23"/>
        <v>-1.4439810354625075E-2</v>
      </c>
      <c r="G282" s="2">
        <f t="shared" si="21"/>
        <v>5.231578580378508E-3</v>
      </c>
      <c r="H282" s="2" t="str">
        <f t="shared" si="22"/>
        <v>Sell</v>
      </c>
    </row>
    <row r="283" spans="1:8" ht="13.5" x14ac:dyDescent="0.25">
      <c r="A283" s="3">
        <f>TITRES_STAT!B286</f>
        <v>42718</v>
      </c>
      <c r="B283" s="5">
        <f>TITRES_STAT!D286</f>
        <v>1.4870000000000001</v>
      </c>
      <c r="C283" s="2">
        <f t="shared" si="24"/>
        <v>1.4678515978995712</v>
      </c>
      <c r="D283" s="2">
        <f t="shared" si="20"/>
        <v>1.4735118958090183</v>
      </c>
      <c r="E283" s="2">
        <f t="shared" si="19"/>
        <v>-5.6602979094471095E-3</v>
      </c>
      <c r="F283" s="2">
        <f t="shared" si="23"/>
        <v>-1.2683907865589482E-2</v>
      </c>
      <c r="G283" s="2">
        <f t="shared" si="21"/>
        <v>7.023609956142372E-3</v>
      </c>
      <c r="H283" s="2" t="str">
        <f t="shared" si="22"/>
        <v>Sell</v>
      </c>
    </row>
    <row r="284" spans="1:8" ht="13.5" x14ac:dyDescent="0.25">
      <c r="A284" s="3">
        <f>TITRES_STAT!B287</f>
        <v>42719</v>
      </c>
      <c r="B284" s="5">
        <f>TITRES_STAT!D287</f>
        <v>1.4870000000000001</v>
      </c>
      <c r="C284" s="2">
        <f t="shared" si="24"/>
        <v>1.4707975059150218</v>
      </c>
      <c r="D284" s="2">
        <f t="shared" si="20"/>
        <v>1.4745110146379798</v>
      </c>
      <c r="E284" s="2">
        <f t="shared" ref="E284:E347" si="25">C284-D284</f>
        <v>-3.7135087229580588E-3</v>
      </c>
      <c r="F284" s="2">
        <f t="shared" si="23"/>
        <v>-1.0889828037063199E-2</v>
      </c>
      <c r="G284" s="2">
        <f t="shared" si="21"/>
        <v>7.1763193141051399E-3</v>
      </c>
      <c r="H284" s="2" t="str">
        <f t="shared" si="22"/>
        <v>Sell</v>
      </c>
    </row>
    <row r="285" spans="1:8" ht="13.5" x14ac:dyDescent="0.25">
      <c r="A285" s="3">
        <f>TITRES_STAT!B288</f>
        <v>42720</v>
      </c>
      <c r="B285" s="5">
        <f>TITRES_STAT!D288</f>
        <v>1.4681999999999999</v>
      </c>
      <c r="C285" s="2">
        <f t="shared" si="24"/>
        <v>1.4732901973127108</v>
      </c>
      <c r="D285" s="2">
        <f t="shared" ref="D285:D348" si="26">$D$4*B285+(1-$D$4)*D284</f>
        <v>1.4740435320722034</v>
      </c>
      <c r="E285" s="2">
        <f t="shared" si="25"/>
        <v>-7.5333475949257434E-4</v>
      </c>
      <c r="F285" s="2">
        <f t="shared" si="23"/>
        <v>-8.8625293815490745E-3</v>
      </c>
      <c r="G285" s="2">
        <f t="shared" si="21"/>
        <v>8.1091946220565002E-3</v>
      </c>
      <c r="H285" s="2" t="str">
        <f t="shared" si="22"/>
        <v>Sell</v>
      </c>
    </row>
    <row r="286" spans="1:8" ht="13.5" x14ac:dyDescent="0.25">
      <c r="A286" s="3">
        <f>TITRES_STAT!B289</f>
        <v>42723</v>
      </c>
      <c r="B286" s="5">
        <f>TITRES_STAT!D289</f>
        <v>1.4933000000000001</v>
      </c>
      <c r="C286" s="2">
        <f t="shared" si="24"/>
        <v>1.4753993977261399</v>
      </c>
      <c r="D286" s="2">
        <f t="shared" si="26"/>
        <v>1.475469937103892</v>
      </c>
      <c r="E286" s="2">
        <f t="shared" si="25"/>
        <v>-7.0539377752032451E-5</v>
      </c>
      <c r="F286" s="2">
        <f t="shared" si="23"/>
        <v>-7.1041313807896668E-3</v>
      </c>
      <c r="G286" s="2">
        <f t="shared" si="21"/>
        <v>7.0335920030376343E-3</v>
      </c>
      <c r="H286" s="2" t="str">
        <f t="shared" si="22"/>
        <v>Sell</v>
      </c>
    </row>
    <row r="287" spans="1:8" ht="13.5" x14ac:dyDescent="0.25">
      <c r="A287" s="3">
        <f>TITRES_STAT!B290</f>
        <v>42724</v>
      </c>
      <c r="B287" s="5">
        <f>TITRES_STAT!D290</f>
        <v>1.4807999999999999</v>
      </c>
      <c r="C287" s="2">
        <f t="shared" si="24"/>
        <v>1.4752610288451953</v>
      </c>
      <c r="D287" s="2">
        <f t="shared" si="26"/>
        <v>1.4758647565776779</v>
      </c>
      <c r="E287" s="2">
        <f t="shared" si="25"/>
        <v>-6.0372773248262845E-4</v>
      </c>
      <c r="F287" s="2">
        <f t="shared" si="23"/>
        <v>-5.8040506511282588E-3</v>
      </c>
      <c r="G287" s="2">
        <f t="shared" si="21"/>
        <v>5.2003229186456303E-3</v>
      </c>
      <c r="H287" s="2" t="str">
        <f t="shared" si="22"/>
        <v>Sell</v>
      </c>
    </row>
    <row r="288" spans="1:8" ht="13.5" x14ac:dyDescent="0.25">
      <c r="A288" s="3">
        <f>TITRES_STAT!B291</f>
        <v>42725</v>
      </c>
      <c r="B288" s="5">
        <f>TITRES_STAT!D291</f>
        <v>1.4681999999999999</v>
      </c>
      <c r="C288" s="2">
        <f t="shared" si="24"/>
        <v>1.4761131782536268</v>
      </c>
      <c r="D288" s="2">
        <f t="shared" si="26"/>
        <v>1.4752969968311831</v>
      </c>
      <c r="E288" s="2">
        <f t="shared" si="25"/>
        <v>8.1618142244366254E-4</v>
      </c>
      <c r="F288" s="2">
        <f t="shared" si="23"/>
        <v>-4.4800042364138747E-3</v>
      </c>
      <c r="G288" s="2">
        <f t="shared" si="21"/>
        <v>5.2961856588575372E-3</v>
      </c>
      <c r="H288" s="2" t="str">
        <f t="shared" si="22"/>
        <v>Sell</v>
      </c>
    </row>
    <row r="289" spans="1:8" ht="13.5" x14ac:dyDescent="0.25">
      <c r="A289" s="3">
        <f>TITRES_STAT!B292</f>
        <v>42726</v>
      </c>
      <c r="B289" s="5">
        <f>TITRES_STAT!D292</f>
        <v>1.4870000000000001</v>
      </c>
      <c r="C289" s="2">
        <f t="shared" si="24"/>
        <v>1.4777880739069149</v>
      </c>
      <c r="D289" s="2">
        <f t="shared" si="26"/>
        <v>1.4761638859547992</v>
      </c>
      <c r="E289" s="2">
        <f t="shared" si="25"/>
        <v>1.6241879521157188E-3</v>
      </c>
      <c r="F289" s="2">
        <f t="shared" si="23"/>
        <v>-3.2591657987079562E-3</v>
      </c>
      <c r="G289" s="2">
        <f t="shared" si="21"/>
        <v>4.8833537508236749E-3</v>
      </c>
      <c r="H289" s="2" t="str">
        <f t="shared" si="22"/>
        <v>Sell</v>
      </c>
    </row>
    <row r="290" spans="1:8" ht="13.5" x14ac:dyDescent="0.25">
      <c r="A290" s="3">
        <f>TITRES_STAT!B293</f>
        <v>42727</v>
      </c>
      <c r="B290" s="5">
        <f>TITRES_STAT!D293</f>
        <v>1.5246999999999999</v>
      </c>
      <c r="C290" s="2">
        <f t="shared" si="24"/>
        <v>1.479205293305851</v>
      </c>
      <c r="D290" s="2">
        <f t="shared" si="26"/>
        <v>1.4797591536618511</v>
      </c>
      <c r="E290" s="2">
        <f t="shared" si="25"/>
        <v>-5.5386035600002437E-4</v>
      </c>
      <c r="F290" s="2">
        <f t="shared" si="23"/>
        <v>-2.71810471016637E-3</v>
      </c>
      <c r="G290" s="2">
        <f t="shared" si="21"/>
        <v>2.1642443541663456E-3</v>
      </c>
      <c r="H290" s="2" t="str">
        <f t="shared" si="22"/>
        <v>Sell</v>
      </c>
    </row>
    <row r="291" spans="1:8" ht="13.5" x14ac:dyDescent="0.25">
      <c r="A291" s="3">
        <f>TITRES_STAT!B294</f>
        <v>42730</v>
      </c>
      <c r="B291" s="5">
        <f>TITRES_STAT!D294</f>
        <v>1.5184</v>
      </c>
      <c r="C291" s="2">
        <f t="shared" si="24"/>
        <v>1.4804044789511048</v>
      </c>
      <c r="D291" s="2">
        <f t="shared" si="26"/>
        <v>1.4826214385757881</v>
      </c>
      <c r="E291" s="2">
        <f t="shared" si="25"/>
        <v>-2.2169596246832679E-3</v>
      </c>
      <c r="F291" s="2">
        <f t="shared" si="23"/>
        <v>-2.61787569306975E-3</v>
      </c>
      <c r="G291" s="2">
        <f t="shared" si="21"/>
        <v>4.009160683864821E-4</v>
      </c>
      <c r="H291" s="2" t="str">
        <f t="shared" si="22"/>
        <v>Sell</v>
      </c>
    </row>
    <row r="292" spans="1:8" ht="13.5" x14ac:dyDescent="0.25">
      <c r="A292" s="3">
        <f>TITRES_STAT!B295</f>
        <v>42731</v>
      </c>
      <c r="B292" s="5">
        <f>TITRES_STAT!D295</f>
        <v>1.5121</v>
      </c>
      <c r="C292" s="2">
        <f t="shared" si="24"/>
        <v>1.4814191744970888</v>
      </c>
      <c r="D292" s="2">
        <f t="shared" si="26"/>
        <v>1.4848050357183222</v>
      </c>
      <c r="E292" s="2">
        <f t="shared" si="25"/>
        <v>-3.3858612212334105E-3</v>
      </c>
      <c r="F292" s="2">
        <f t="shared" si="23"/>
        <v>-2.7714727987024823E-3</v>
      </c>
      <c r="G292" s="2">
        <f t="shared" ref="G292:G355" si="27">E292-F292</f>
        <v>-6.1438842253092821E-4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42732</v>
      </c>
      <c r="B293" s="5">
        <f>TITRES_STAT!D296</f>
        <v>1.5121</v>
      </c>
      <c r="C293" s="2">
        <f t="shared" si="24"/>
        <v>1.4822777630359982</v>
      </c>
      <c r="D293" s="2">
        <f t="shared" si="26"/>
        <v>1.4868268849243724</v>
      </c>
      <c r="E293" s="2">
        <f t="shared" si="25"/>
        <v>-4.5491218883741968E-3</v>
      </c>
      <c r="F293" s="2">
        <f t="shared" ref="F293:F356" si="29">(E293*(2/(10)))+((1-(2/10))*F292)</f>
        <v>-3.1270026166368252E-3</v>
      </c>
      <c r="G293" s="2">
        <f t="shared" si="27"/>
        <v>-1.4221192717373717E-3</v>
      </c>
      <c r="H293" s="2" t="str">
        <f t="shared" si="28"/>
        <v>Hold</v>
      </c>
    </row>
    <row r="294" spans="1:8" ht="13.5" x14ac:dyDescent="0.25">
      <c r="A294" s="3">
        <f>TITRES_STAT!B297</f>
        <v>42733</v>
      </c>
      <c r="B294" s="5">
        <f>TITRES_STAT!D297</f>
        <v>1.5059</v>
      </c>
      <c r="C294" s="2">
        <f t="shared" si="24"/>
        <v>1.4830042610304601</v>
      </c>
      <c r="D294" s="2">
        <f t="shared" si="26"/>
        <v>1.4882397082633079</v>
      </c>
      <c r="E294" s="2">
        <f t="shared" si="25"/>
        <v>-5.2354472328477453E-3</v>
      </c>
      <c r="F294" s="2">
        <f t="shared" si="29"/>
        <v>-3.5486915398790092E-3</v>
      </c>
      <c r="G294" s="2">
        <f t="shared" si="27"/>
        <v>-1.6867556929687361E-3</v>
      </c>
      <c r="H294" s="2" t="str">
        <f t="shared" si="28"/>
        <v>Hold</v>
      </c>
    </row>
    <row r="295" spans="1:8" ht="13.5" x14ac:dyDescent="0.25">
      <c r="A295" s="3">
        <f>TITRES_STAT!B298</f>
        <v>42734</v>
      </c>
      <c r="B295" s="5">
        <f>TITRES_STAT!D298</f>
        <v>1.5059</v>
      </c>
      <c r="C295" s="2">
        <f t="shared" si="24"/>
        <v>1.4807266824103893</v>
      </c>
      <c r="D295" s="2">
        <f t="shared" si="26"/>
        <v>1.4895478780215814</v>
      </c>
      <c r="E295" s="2">
        <f t="shared" si="25"/>
        <v>-8.8211956111921008E-3</v>
      </c>
      <c r="F295" s="2">
        <f t="shared" si="29"/>
        <v>-4.6031923541416282E-3</v>
      </c>
      <c r="G295" s="2">
        <f t="shared" si="27"/>
        <v>-4.2180032570504726E-3</v>
      </c>
      <c r="H295" s="2" t="str">
        <f t="shared" si="28"/>
        <v>Hold</v>
      </c>
    </row>
    <row r="296" spans="1:8" ht="13.5" x14ac:dyDescent="0.25">
      <c r="A296" s="3">
        <f>TITRES_STAT!B299</f>
        <v>42737</v>
      </c>
      <c r="B296" s="5">
        <f>TITRES_STAT!D299</f>
        <v>1.5059</v>
      </c>
      <c r="C296" s="2">
        <f t="shared" si="24"/>
        <v>1.4826610389626369</v>
      </c>
      <c r="D296" s="2">
        <f t="shared" si="26"/>
        <v>1.490759146316279</v>
      </c>
      <c r="E296" s="2">
        <f t="shared" si="25"/>
        <v>-8.0981073536421366E-3</v>
      </c>
      <c r="F296" s="2">
        <f t="shared" si="29"/>
        <v>-5.3021753540417301E-3</v>
      </c>
      <c r="G296" s="2">
        <f t="shared" si="27"/>
        <v>-2.7959319996004066E-3</v>
      </c>
      <c r="H296" s="2" t="str">
        <f t="shared" si="28"/>
        <v>Hold</v>
      </c>
    </row>
    <row r="297" spans="1:8" ht="13.5" x14ac:dyDescent="0.25">
      <c r="A297" s="3">
        <f>TITRES_STAT!B300</f>
        <v>42738</v>
      </c>
      <c r="B297" s="5">
        <f>TITRES_STAT!D300</f>
        <v>1.5059</v>
      </c>
      <c r="C297" s="2">
        <f t="shared" si="24"/>
        <v>1.4823747252760773</v>
      </c>
      <c r="D297" s="2">
        <f t="shared" si="26"/>
        <v>1.4918806910335918</v>
      </c>
      <c r="E297" s="2">
        <f t="shared" si="25"/>
        <v>-9.5059657575145007E-3</v>
      </c>
      <c r="F297" s="2">
        <f t="shared" si="29"/>
        <v>-6.1429334347362849E-3</v>
      </c>
      <c r="G297" s="2">
        <f t="shared" si="27"/>
        <v>-3.3630323227782158E-3</v>
      </c>
      <c r="H297" s="2" t="str">
        <f t="shared" si="28"/>
        <v>Hold</v>
      </c>
    </row>
    <row r="298" spans="1:8" ht="13.5" x14ac:dyDescent="0.25">
      <c r="A298" s="3">
        <f>TITRES_STAT!B301</f>
        <v>42739</v>
      </c>
      <c r="B298" s="5">
        <f>TITRES_STAT!D301</f>
        <v>1.4996</v>
      </c>
      <c r="C298" s="2">
        <f t="shared" si="24"/>
        <v>1.480193998310527</v>
      </c>
      <c r="D298" s="2">
        <f t="shared" si="26"/>
        <v>1.4924524916977702</v>
      </c>
      <c r="E298" s="2">
        <f t="shared" si="25"/>
        <v>-1.2258493387243163E-2</v>
      </c>
      <c r="F298" s="2">
        <f t="shared" si="29"/>
        <v>-7.3660454252376609E-3</v>
      </c>
      <c r="G298" s="2">
        <f t="shared" si="27"/>
        <v>-4.8924479620055025E-3</v>
      </c>
      <c r="H298" s="2" t="str">
        <f t="shared" si="28"/>
        <v>Hold</v>
      </c>
    </row>
    <row r="299" spans="1:8" ht="13.5" x14ac:dyDescent="0.25">
      <c r="A299" s="3">
        <f>TITRES_STAT!B302</f>
        <v>42740</v>
      </c>
      <c r="B299" s="5">
        <f>TITRES_STAT!D302</f>
        <v>1.4870000000000001</v>
      </c>
      <c r="C299" s="2">
        <f t="shared" si="24"/>
        <v>1.4812410754935228</v>
      </c>
      <c r="D299" s="2">
        <f t="shared" si="26"/>
        <v>1.4920486034238611</v>
      </c>
      <c r="E299" s="2">
        <f t="shared" si="25"/>
        <v>-1.0807527930338345E-2</v>
      </c>
      <c r="F299" s="2">
        <f t="shared" si="29"/>
        <v>-8.0543419262577975E-3</v>
      </c>
      <c r="G299" s="2">
        <f t="shared" si="27"/>
        <v>-2.7531860040805479E-3</v>
      </c>
      <c r="H299" s="2" t="str">
        <f t="shared" si="28"/>
        <v>Hold</v>
      </c>
    </row>
    <row r="300" spans="1:8" ht="13.5" x14ac:dyDescent="0.25">
      <c r="A300" s="3">
        <f>TITRES_STAT!B303</f>
        <v>42741</v>
      </c>
      <c r="B300" s="5">
        <f>TITRES_STAT!D303</f>
        <v>1.4870000000000001</v>
      </c>
      <c r="C300" s="2">
        <f t="shared" si="24"/>
        <v>1.4879270638791346</v>
      </c>
      <c r="D300" s="2">
        <f t="shared" si="26"/>
        <v>1.4916746327998713</v>
      </c>
      <c r="E300" s="2">
        <f t="shared" si="25"/>
        <v>-3.747568920736688E-3</v>
      </c>
      <c r="F300" s="2">
        <f t="shared" si="29"/>
        <v>-7.1929873251535756E-3</v>
      </c>
      <c r="G300" s="2">
        <f t="shared" si="27"/>
        <v>3.4454184044168876E-3</v>
      </c>
      <c r="H300" s="2" t="str">
        <f t="shared" si="28"/>
        <v>Sell</v>
      </c>
    </row>
    <row r="301" spans="1:8" ht="13.5" x14ac:dyDescent="0.25">
      <c r="A301" s="3">
        <f>TITRES_STAT!B304</f>
        <v>42744</v>
      </c>
      <c r="B301" s="5">
        <f>TITRES_STAT!D304</f>
        <v>1.5121</v>
      </c>
      <c r="C301" s="2">
        <f t="shared" si="24"/>
        <v>1.4926152078977293</v>
      </c>
      <c r="D301" s="2">
        <f t="shared" si="26"/>
        <v>1.4931876229628438</v>
      </c>
      <c r="E301" s="2">
        <f t="shared" si="25"/>
        <v>-5.7241506511451767E-4</v>
      </c>
      <c r="F301" s="2">
        <f t="shared" si="29"/>
        <v>-5.8688728731457638E-3</v>
      </c>
      <c r="G301" s="2">
        <f t="shared" si="27"/>
        <v>5.2964578080312462E-3</v>
      </c>
      <c r="H301" s="2" t="str">
        <f t="shared" si="28"/>
        <v>Sell</v>
      </c>
    </row>
    <row r="302" spans="1:8" ht="13.5" x14ac:dyDescent="0.25">
      <c r="A302" s="3">
        <f>TITRES_STAT!B305</f>
        <v>42745</v>
      </c>
      <c r="B302" s="5">
        <f>TITRES_STAT!D305</f>
        <v>1.5059</v>
      </c>
      <c r="C302" s="2">
        <f t="shared" si="24"/>
        <v>1.4956128682211556</v>
      </c>
      <c r="D302" s="2">
        <f t="shared" si="26"/>
        <v>1.4941292805211517</v>
      </c>
      <c r="E302" s="2">
        <f t="shared" si="25"/>
        <v>1.4835877000038966E-3</v>
      </c>
      <c r="F302" s="2">
        <f t="shared" si="29"/>
        <v>-4.3983807585158321E-3</v>
      </c>
      <c r="G302" s="2">
        <f t="shared" si="27"/>
        <v>5.8819684585197287E-3</v>
      </c>
      <c r="H302" s="2" t="str">
        <f t="shared" si="28"/>
        <v>Sell</v>
      </c>
    </row>
    <row r="303" spans="1:8" ht="13.5" x14ac:dyDescent="0.25">
      <c r="A303" s="3">
        <f>TITRES_STAT!B306</f>
        <v>42746</v>
      </c>
      <c r="B303" s="5">
        <f>TITRES_STAT!D306</f>
        <v>1.5059</v>
      </c>
      <c r="C303" s="2">
        <f t="shared" si="24"/>
        <v>1.4981493500332854</v>
      </c>
      <c r="D303" s="2">
        <f t="shared" si="26"/>
        <v>1.495001185667733</v>
      </c>
      <c r="E303" s="2">
        <f t="shared" si="25"/>
        <v>3.1481643655524305E-3</v>
      </c>
      <c r="F303" s="2">
        <f t="shared" si="29"/>
        <v>-2.8890717337021797E-3</v>
      </c>
      <c r="G303" s="2">
        <f t="shared" si="27"/>
        <v>6.0372360992546103E-3</v>
      </c>
      <c r="H303" s="2" t="str">
        <f t="shared" si="28"/>
        <v>Sell</v>
      </c>
    </row>
    <row r="304" spans="1:8" ht="13.5" x14ac:dyDescent="0.25">
      <c r="A304" s="3">
        <f>TITRES_STAT!B307</f>
        <v>42747</v>
      </c>
      <c r="B304" s="5">
        <f>TITRES_STAT!D307</f>
        <v>1.5059</v>
      </c>
      <c r="C304" s="2">
        <f t="shared" si="24"/>
        <v>1.4993417577204724</v>
      </c>
      <c r="D304" s="2">
        <f t="shared" si="26"/>
        <v>1.4958085052479009</v>
      </c>
      <c r="E304" s="2">
        <f t="shared" si="25"/>
        <v>3.5332524725715242E-3</v>
      </c>
      <c r="F304" s="2">
        <f t="shared" si="29"/>
        <v>-1.604606892447439E-3</v>
      </c>
      <c r="G304" s="2">
        <f t="shared" si="27"/>
        <v>5.1378593650189628E-3</v>
      </c>
      <c r="H304" s="2" t="str">
        <f t="shared" si="28"/>
        <v>Sell</v>
      </c>
    </row>
    <row r="305" spans="1:8" ht="13.5" x14ac:dyDescent="0.25">
      <c r="A305" s="3">
        <f>TITRES_STAT!B308</f>
        <v>42748</v>
      </c>
      <c r="B305" s="5">
        <f>TITRES_STAT!D308</f>
        <v>1.4996</v>
      </c>
      <c r="C305" s="2">
        <f t="shared" si="24"/>
        <v>1.500350718071169</v>
      </c>
      <c r="D305" s="2">
        <f t="shared" si="26"/>
        <v>1.4960893567110194</v>
      </c>
      <c r="E305" s="2">
        <f t="shared" si="25"/>
        <v>4.2613613601496514E-3</v>
      </c>
      <c r="F305" s="2">
        <f t="shared" si="29"/>
        <v>-4.3141324192802108E-4</v>
      </c>
      <c r="G305" s="2">
        <f t="shared" si="27"/>
        <v>4.6927746020776727E-3</v>
      </c>
      <c r="H305" s="2" t="str">
        <f t="shared" si="28"/>
        <v>Sell</v>
      </c>
    </row>
    <row r="306" spans="1:8" ht="13.5" x14ac:dyDescent="0.25">
      <c r="A306" s="3">
        <f>TITRES_STAT!B309</f>
        <v>42751</v>
      </c>
      <c r="B306" s="5">
        <f>TITRES_STAT!D309</f>
        <v>1.5246999999999999</v>
      </c>
      <c r="C306" s="2">
        <f t="shared" si="24"/>
        <v>1.5012044537525278</v>
      </c>
      <c r="D306" s="2">
        <f t="shared" si="26"/>
        <v>1.4982086636213143</v>
      </c>
      <c r="E306" s="2">
        <f t="shared" si="25"/>
        <v>2.9957901312134272E-3</v>
      </c>
      <c r="F306" s="2">
        <f t="shared" si="29"/>
        <v>2.5402743270026856E-4</v>
      </c>
      <c r="G306" s="2">
        <f t="shared" si="27"/>
        <v>2.7417626985131588E-3</v>
      </c>
      <c r="H306" s="2" t="str">
        <f t="shared" si="28"/>
        <v>Sell</v>
      </c>
    </row>
    <row r="307" spans="1:8" ht="13.5" x14ac:dyDescent="0.25">
      <c r="A307" s="3">
        <f>TITRES_STAT!B310</f>
        <v>42752</v>
      </c>
      <c r="B307" s="5">
        <f>TITRES_STAT!D310</f>
        <v>1.6</v>
      </c>
      <c r="C307" s="2">
        <f t="shared" si="24"/>
        <v>1.5019268454829082</v>
      </c>
      <c r="D307" s="2">
        <f t="shared" si="26"/>
        <v>1.505748762612328</v>
      </c>
      <c r="E307" s="2">
        <f t="shared" si="25"/>
        <v>-3.8219171294198162E-3</v>
      </c>
      <c r="F307" s="2">
        <f t="shared" si="29"/>
        <v>-5.6116147972374848E-4</v>
      </c>
      <c r="G307" s="2">
        <f t="shared" si="27"/>
        <v>-3.2607556496960675E-3</v>
      </c>
      <c r="H307" s="2" t="str">
        <f t="shared" si="28"/>
        <v>Hold</v>
      </c>
    </row>
    <row r="308" spans="1:8" ht="13.5" x14ac:dyDescent="0.25">
      <c r="A308" s="3">
        <f>TITRES_STAT!B311</f>
        <v>42753</v>
      </c>
      <c r="B308" s="5">
        <f>TITRES_STAT!D311</f>
        <v>1.6</v>
      </c>
      <c r="C308" s="2">
        <f t="shared" si="24"/>
        <v>1.5015688692547684</v>
      </c>
      <c r="D308" s="2">
        <f t="shared" si="26"/>
        <v>1.5127303357521555</v>
      </c>
      <c r="E308" s="2">
        <f t="shared" si="25"/>
        <v>-1.116146649738714E-2</v>
      </c>
      <c r="F308" s="2">
        <f t="shared" si="29"/>
        <v>-2.6812224832564271E-3</v>
      </c>
      <c r="G308" s="2">
        <f t="shared" si="27"/>
        <v>-8.4802440141307136E-3</v>
      </c>
      <c r="H308" s="2" t="str">
        <f t="shared" si="28"/>
        <v>Hold</v>
      </c>
    </row>
    <row r="309" spans="1:8" ht="13.5" x14ac:dyDescent="0.25">
      <c r="A309" s="3">
        <f>TITRES_STAT!B312</f>
        <v>42754</v>
      </c>
      <c r="B309" s="5">
        <f>TITRES_STAT!D312</f>
        <v>1.6125</v>
      </c>
      <c r="C309" s="2">
        <f t="shared" si="24"/>
        <v>1.4993275047540349</v>
      </c>
      <c r="D309" s="2">
        <f t="shared" si="26"/>
        <v>1.5201206812519958</v>
      </c>
      <c r="E309" s="2">
        <f t="shared" si="25"/>
        <v>-2.0793176497960975E-2</v>
      </c>
      <c r="F309" s="2">
        <f t="shared" si="29"/>
        <v>-6.3036132861973362E-3</v>
      </c>
      <c r="G309" s="2">
        <f t="shared" si="27"/>
        <v>-1.4489563211763638E-2</v>
      </c>
      <c r="H309" s="2" t="str">
        <f t="shared" si="28"/>
        <v>Hold</v>
      </c>
    </row>
    <row r="310" spans="1:8" ht="13.5" x14ac:dyDescent="0.25">
      <c r="A310" s="3">
        <f>TITRES_STAT!B313</f>
        <v>42755</v>
      </c>
      <c r="B310" s="5">
        <f>TITRES_STAT!D313</f>
        <v>1.5686</v>
      </c>
      <c r="C310" s="2">
        <f t="shared" si="24"/>
        <v>1.4974309655611064</v>
      </c>
      <c r="D310" s="2">
        <f t="shared" si="26"/>
        <v>1.5237117418999961</v>
      </c>
      <c r="E310" s="2">
        <f t="shared" si="25"/>
        <v>-2.62807763388897E-2</v>
      </c>
      <c r="F310" s="2">
        <f t="shared" si="29"/>
        <v>-1.029904589673581E-2</v>
      </c>
      <c r="G310" s="2">
        <f t="shared" si="27"/>
        <v>-1.5981730442153889E-2</v>
      </c>
      <c r="H310" s="2" t="str">
        <f t="shared" si="28"/>
        <v>Hold</v>
      </c>
    </row>
    <row r="311" spans="1:8" ht="13.5" x14ac:dyDescent="0.25">
      <c r="A311" s="3">
        <f>TITRES_STAT!B314</f>
        <v>42758</v>
      </c>
      <c r="B311" s="5">
        <f>TITRES_STAT!D314</f>
        <v>1.5686</v>
      </c>
      <c r="C311" s="2">
        <f t="shared" si="24"/>
        <v>1.4996877400901669</v>
      </c>
      <c r="D311" s="2">
        <f t="shared" si="26"/>
        <v>1.5270367980555519</v>
      </c>
      <c r="E311" s="2">
        <f t="shared" si="25"/>
        <v>-2.7349057965385004E-2</v>
      </c>
      <c r="F311" s="2">
        <f t="shared" si="29"/>
        <v>-1.3709048310465651E-2</v>
      </c>
      <c r="G311" s="2">
        <f t="shared" si="27"/>
        <v>-1.3640009654919353E-2</v>
      </c>
      <c r="H311" s="2" t="str">
        <f t="shared" si="28"/>
        <v>Hold</v>
      </c>
    </row>
    <row r="312" spans="1:8" ht="13.5" x14ac:dyDescent="0.25">
      <c r="A312" s="3">
        <f>TITRES_STAT!B315</f>
        <v>42759</v>
      </c>
      <c r="B312" s="5">
        <f>TITRES_STAT!D315</f>
        <v>1.5561</v>
      </c>
      <c r="C312" s="2">
        <f t="shared" si="24"/>
        <v>1.5006434723839874</v>
      </c>
      <c r="D312" s="2">
        <f t="shared" si="26"/>
        <v>1.5291896278292147</v>
      </c>
      <c r="E312" s="2">
        <f t="shared" si="25"/>
        <v>-2.8546155445227317E-2</v>
      </c>
      <c r="F312" s="2">
        <f t="shared" si="29"/>
        <v>-1.6676469737417987E-2</v>
      </c>
      <c r="G312" s="2">
        <f t="shared" si="27"/>
        <v>-1.186968570780933E-2</v>
      </c>
      <c r="H312" s="2" t="str">
        <f t="shared" si="28"/>
        <v>Hold</v>
      </c>
    </row>
    <row r="313" spans="1:8" ht="13.5" x14ac:dyDescent="0.25">
      <c r="A313" s="3">
        <f>TITRES_STAT!B316</f>
        <v>42760</v>
      </c>
      <c r="B313" s="5">
        <f>TITRES_STAT!D316</f>
        <v>1.5561</v>
      </c>
      <c r="C313" s="2">
        <f t="shared" si="24"/>
        <v>1.5014521689402971</v>
      </c>
      <c r="D313" s="2">
        <f t="shared" si="26"/>
        <v>1.5311829887307544</v>
      </c>
      <c r="E313" s="2">
        <f t="shared" si="25"/>
        <v>-2.973081979045733E-2</v>
      </c>
      <c r="F313" s="2">
        <f t="shared" si="29"/>
        <v>-1.9287339748025857E-2</v>
      </c>
      <c r="G313" s="2">
        <f t="shared" si="27"/>
        <v>-1.0443480042431473E-2</v>
      </c>
      <c r="H313" s="2" t="str">
        <f t="shared" si="28"/>
        <v>Hold</v>
      </c>
    </row>
    <row r="314" spans="1:8" ht="13.5" x14ac:dyDescent="0.25">
      <c r="A314" s="3">
        <f>TITRES_STAT!B317</f>
        <v>42761</v>
      </c>
      <c r="B314" s="5">
        <f>TITRES_STAT!D317</f>
        <v>1.5121</v>
      </c>
      <c r="C314" s="2">
        <f t="shared" si="24"/>
        <v>1.5021364506417898</v>
      </c>
      <c r="D314" s="2">
        <f t="shared" si="26"/>
        <v>1.5297694340099577</v>
      </c>
      <c r="E314" s="2">
        <f t="shared" si="25"/>
        <v>-2.7632983368167885E-2</v>
      </c>
      <c r="F314" s="2">
        <f t="shared" si="29"/>
        <v>-2.0956468472054263E-2</v>
      </c>
      <c r="G314" s="2">
        <f t="shared" si="27"/>
        <v>-6.6765148961136223E-3</v>
      </c>
      <c r="H314" s="2" t="str">
        <f t="shared" si="28"/>
        <v>Hold</v>
      </c>
    </row>
    <row r="315" spans="1:8" ht="13.5" x14ac:dyDescent="0.25">
      <c r="A315" s="3">
        <f>TITRES_STAT!B318</f>
        <v>42762</v>
      </c>
      <c r="B315" s="5">
        <f>TITRES_STAT!D318</f>
        <v>1.4996</v>
      </c>
      <c r="C315" s="2">
        <f t="shared" si="24"/>
        <v>1.5017462274661297</v>
      </c>
      <c r="D315" s="2">
        <f t="shared" si="26"/>
        <v>1.5275346611203313</v>
      </c>
      <c r="E315" s="2">
        <f t="shared" si="25"/>
        <v>-2.5788433654201581E-2</v>
      </c>
      <c r="F315" s="2">
        <f t="shared" si="29"/>
        <v>-2.1922861508483729E-2</v>
      </c>
      <c r="G315" s="2">
        <f t="shared" si="27"/>
        <v>-3.8655721457178521E-3</v>
      </c>
      <c r="H315" s="2" t="str">
        <f t="shared" si="28"/>
        <v>Hold</v>
      </c>
    </row>
    <row r="316" spans="1:8" ht="13.5" x14ac:dyDescent="0.25">
      <c r="A316" s="3">
        <f>TITRES_STAT!B319</f>
        <v>42765</v>
      </c>
      <c r="B316" s="5">
        <f>TITRES_STAT!D319</f>
        <v>1.4996</v>
      </c>
      <c r="C316" s="2">
        <f t="shared" si="24"/>
        <v>1.5052775770867253</v>
      </c>
      <c r="D316" s="2">
        <f t="shared" si="26"/>
        <v>1.5254654269632699</v>
      </c>
      <c r="E316" s="2">
        <f t="shared" si="25"/>
        <v>-2.018784987654465E-2</v>
      </c>
      <c r="F316" s="2">
        <f t="shared" si="29"/>
        <v>-2.1575859182095918E-2</v>
      </c>
      <c r="G316" s="2">
        <f t="shared" si="27"/>
        <v>1.3880093055512674E-3</v>
      </c>
      <c r="H316" s="2" t="str">
        <f t="shared" si="28"/>
        <v>Sell</v>
      </c>
    </row>
    <row r="317" spans="1:8" ht="13.5" x14ac:dyDescent="0.25">
      <c r="A317" s="3">
        <f>TITRES_STAT!B320</f>
        <v>42766</v>
      </c>
      <c r="B317" s="5">
        <f>TITRES_STAT!D320</f>
        <v>1.4557</v>
      </c>
      <c r="C317" s="2">
        <f t="shared" si="24"/>
        <v>1.5198502575349213</v>
      </c>
      <c r="D317" s="2">
        <f t="shared" si="26"/>
        <v>1.5202976175585834</v>
      </c>
      <c r="E317" s="2">
        <f t="shared" si="25"/>
        <v>-4.4736002366208005E-4</v>
      </c>
      <c r="F317" s="2">
        <f t="shared" si="29"/>
        <v>-1.735015935040915E-2</v>
      </c>
      <c r="G317" s="2">
        <f t="shared" si="27"/>
        <v>1.690279932674707E-2</v>
      </c>
      <c r="H317" s="2" t="str">
        <f t="shared" si="28"/>
        <v>Sell</v>
      </c>
    </row>
    <row r="318" spans="1:8" ht="13.5" x14ac:dyDescent="0.25">
      <c r="A318" s="3">
        <f>TITRES_STAT!B321</f>
        <v>42767</v>
      </c>
      <c r="B318" s="5">
        <f>TITRES_STAT!D321</f>
        <v>1.4744999999999999</v>
      </c>
      <c r="C318" s="2">
        <f t="shared" si="24"/>
        <v>1.5321809871449334</v>
      </c>
      <c r="D318" s="2">
        <f t="shared" si="26"/>
        <v>1.5169052014431326</v>
      </c>
      <c r="E318" s="2">
        <f t="shared" si="25"/>
        <v>1.5275785701800881E-2</v>
      </c>
      <c r="F318" s="2">
        <f t="shared" si="29"/>
        <v>-1.0824970339967144E-2</v>
      </c>
      <c r="G318" s="2">
        <f t="shared" si="27"/>
        <v>2.6100756041768026E-2</v>
      </c>
      <c r="H318" s="2" t="str">
        <f t="shared" si="28"/>
        <v>Sell</v>
      </c>
    </row>
    <row r="319" spans="1:8" ht="13.5" x14ac:dyDescent="0.25">
      <c r="A319" s="3">
        <f>TITRES_STAT!B322</f>
        <v>42768</v>
      </c>
      <c r="B319" s="5">
        <f>TITRES_STAT!D322</f>
        <v>1.4681999999999999</v>
      </c>
      <c r="C319" s="2">
        <f t="shared" si="24"/>
        <v>1.5445377583534052</v>
      </c>
      <c r="D319" s="2">
        <f t="shared" si="26"/>
        <v>1.5132974087436413</v>
      </c>
      <c r="E319" s="2">
        <f t="shared" si="25"/>
        <v>3.1240349609763962E-2</v>
      </c>
      <c r="F319" s="2">
        <f t="shared" si="29"/>
        <v>-2.411906350020923E-3</v>
      </c>
      <c r="G319" s="2">
        <f t="shared" si="27"/>
        <v>3.3652255959784882E-2</v>
      </c>
      <c r="H319" s="2" t="str">
        <f t="shared" si="28"/>
        <v>Sell</v>
      </c>
    </row>
    <row r="320" spans="1:8" ht="13.5" x14ac:dyDescent="0.25">
      <c r="A320" s="3">
        <f>TITRES_STAT!B323</f>
        <v>42769</v>
      </c>
      <c r="B320" s="5">
        <f>TITRES_STAT!D323</f>
        <v>1.4681999999999999</v>
      </c>
      <c r="C320" s="2">
        <f t="shared" si="24"/>
        <v>1.5482396416836506</v>
      </c>
      <c r="D320" s="2">
        <f t="shared" si="26"/>
        <v>1.5099568599478159</v>
      </c>
      <c r="E320" s="2">
        <f t="shared" si="25"/>
        <v>3.8282781735834659E-2</v>
      </c>
      <c r="F320" s="2">
        <f t="shared" si="29"/>
        <v>5.7270312671501939E-3</v>
      </c>
      <c r="G320" s="2">
        <f t="shared" si="27"/>
        <v>3.2555750468684468E-2</v>
      </c>
      <c r="H320" s="2" t="str">
        <f t="shared" si="28"/>
        <v>Sell</v>
      </c>
    </row>
    <row r="321" spans="1:8" ht="13.5" x14ac:dyDescent="0.25">
      <c r="A321" s="3">
        <f>TITRES_STAT!B324</f>
        <v>42772</v>
      </c>
      <c r="B321" s="5">
        <f>TITRES_STAT!D324</f>
        <v>1.4557</v>
      </c>
      <c r="C321" s="2">
        <f t="shared" si="24"/>
        <v>1.5513720045015504</v>
      </c>
      <c r="D321" s="2">
        <f t="shared" si="26"/>
        <v>1.5059378332850148</v>
      </c>
      <c r="E321" s="2">
        <f t="shared" si="25"/>
        <v>4.543417121653559E-2</v>
      </c>
      <c r="F321" s="2">
        <f t="shared" si="29"/>
        <v>1.3668459257027272E-2</v>
      </c>
      <c r="G321" s="2">
        <f t="shared" si="27"/>
        <v>3.1765711959508322E-2</v>
      </c>
      <c r="H321" s="2" t="str">
        <f t="shared" si="28"/>
        <v>Sell</v>
      </c>
    </row>
    <row r="322" spans="1:8" ht="13.5" x14ac:dyDescent="0.25">
      <c r="A322" s="3">
        <f>TITRES_STAT!B325</f>
        <v>42773</v>
      </c>
      <c r="B322" s="5">
        <f>TITRES_STAT!D325</f>
        <v>1.4744999999999999</v>
      </c>
      <c r="C322" s="2">
        <f t="shared" si="24"/>
        <v>1.5520993884243888</v>
      </c>
      <c r="D322" s="2">
        <f t="shared" si="26"/>
        <v>1.5036091048935321</v>
      </c>
      <c r="E322" s="2">
        <f t="shared" si="25"/>
        <v>4.8490283530856715E-2</v>
      </c>
      <c r="F322" s="2">
        <f t="shared" si="29"/>
        <v>2.0632824111793163E-2</v>
      </c>
      <c r="G322" s="2">
        <f t="shared" si="27"/>
        <v>2.7857459419063552E-2</v>
      </c>
      <c r="H322" s="2" t="str">
        <f t="shared" si="28"/>
        <v>Sell</v>
      </c>
    </row>
    <row r="323" spans="1:8" ht="13.5" x14ac:dyDescent="0.25">
      <c r="A323" s="3">
        <f>TITRES_STAT!B326</f>
        <v>42774</v>
      </c>
      <c r="B323" s="5">
        <f>TITRES_STAT!D326</f>
        <v>1.4619</v>
      </c>
      <c r="C323" s="2">
        <f t="shared" si="24"/>
        <v>1.5527148671283291</v>
      </c>
      <c r="D323" s="2">
        <f t="shared" si="26"/>
        <v>1.5005195415680852</v>
      </c>
      <c r="E323" s="2">
        <f t="shared" si="25"/>
        <v>5.2195325560243866E-2</v>
      </c>
      <c r="F323" s="2">
        <f t="shared" si="29"/>
        <v>2.6945324401483305E-2</v>
      </c>
      <c r="G323" s="2">
        <f t="shared" si="27"/>
        <v>2.5250001158760561E-2</v>
      </c>
      <c r="H323" s="2" t="str">
        <f t="shared" si="28"/>
        <v>Sell</v>
      </c>
    </row>
    <row r="324" spans="1:8" ht="13.5" x14ac:dyDescent="0.25">
      <c r="A324" s="3">
        <f>TITRES_STAT!B327</f>
        <v>42775</v>
      </c>
      <c r="B324" s="5">
        <f>TITRES_STAT!D327</f>
        <v>1.4681999999999999</v>
      </c>
      <c r="C324" s="2">
        <f t="shared" si="24"/>
        <v>1.546466426031663</v>
      </c>
      <c r="D324" s="2">
        <f t="shared" si="26"/>
        <v>1.4981255014519308</v>
      </c>
      <c r="E324" s="2">
        <f t="shared" si="25"/>
        <v>4.8340924579732159E-2</v>
      </c>
      <c r="F324" s="2">
        <f t="shared" si="29"/>
        <v>3.1224444437133077E-2</v>
      </c>
      <c r="G324" s="2">
        <f t="shared" si="27"/>
        <v>1.7116480142599082E-2</v>
      </c>
      <c r="H324" s="2" t="str">
        <f t="shared" si="28"/>
        <v>Sell</v>
      </c>
    </row>
    <row r="325" spans="1:8" ht="13.5" x14ac:dyDescent="0.25">
      <c r="A325" s="3">
        <f>TITRES_STAT!B328</f>
        <v>42776</v>
      </c>
      <c r="B325" s="5">
        <f>TITRES_STAT!D328</f>
        <v>1.4619</v>
      </c>
      <c r="C325" s="2">
        <f t="shared" si="24"/>
        <v>1.5392562066421762</v>
      </c>
      <c r="D325" s="2">
        <f t="shared" si="26"/>
        <v>1.49544213097401</v>
      </c>
      <c r="E325" s="2">
        <f t="shared" si="25"/>
        <v>4.3814075668166197E-2</v>
      </c>
      <c r="F325" s="2">
        <f t="shared" si="29"/>
        <v>3.3742370683339698E-2</v>
      </c>
      <c r="G325" s="2">
        <f t="shared" si="27"/>
        <v>1.0071704984826499E-2</v>
      </c>
      <c r="H325" s="2" t="str">
        <f t="shared" si="28"/>
        <v>Sell</v>
      </c>
    </row>
    <row r="326" spans="1:8" ht="13.5" x14ac:dyDescent="0.25">
      <c r="A326" s="3">
        <f>TITRES_STAT!B329</f>
        <v>42779</v>
      </c>
      <c r="B326" s="5">
        <f>TITRES_STAT!D329</f>
        <v>1.4619</v>
      </c>
      <c r="C326" s="2">
        <f t="shared" si="24"/>
        <v>1.5331552517741491</v>
      </c>
      <c r="D326" s="2">
        <f t="shared" si="26"/>
        <v>1.4929575286796388</v>
      </c>
      <c r="E326" s="2">
        <f t="shared" si="25"/>
        <v>4.0197723094510307E-2</v>
      </c>
      <c r="F326" s="2">
        <f t="shared" si="29"/>
        <v>3.5033441165573824E-2</v>
      </c>
      <c r="G326" s="2">
        <f t="shared" si="27"/>
        <v>5.164281928936483E-3</v>
      </c>
      <c r="H326" s="2" t="str">
        <f t="shared" si="28"/>
        <v>Sell</v>
      </c>
    </row>
    <row r="327" spans="1:8" ht="13.5" x14ac:dyDescent="0.25">
      <c r="A327" s="3">
        <f>TITRES_STAT!B330</f>
        <v>42780</v>
      </c>
      <c r="B327" s="5">
        <f>TITRES_STAT!D330</f>
        <v>1.4619</v>
      </c>
      <c r="C327" s="2">
        <f t="shared" si="24"/>
        <v>1.5212390591935108</v>
      </c>
      <c r="D327" s="2">
        <f t="shared" si="26"/>
        <v>1.4906569709996655</v>
      </c>
      <c r="E327" s="2">
        <f t="shared" si="25"/>
        <v>3.0582088193845225E-2</v>
      </c>
      <c r="F327" s="2">
        <f t="shared" si="29"/>
        <v>3.4143170571228107E-2</v>
      </c>
      <c r="G327" s="2">
        <f t="shared" si="27"/>
        <v>-3.561082377382882E-3</v>
      </c>
      <c r="H327" s="2" t="str">
        <f t="shared" si="28"/>
        <v>Hold</v>
      </c>
    </row>
    <row r="328" spans="1:8" ht="13.5" x14ac:dyDescent="0.25">
      <c r="A328" s="3">
        <f>TITRES_STAT!B331</f>
        <v>42781</v>
      </c>
      <c r="B328" s="5">
        <f>TITRES_STAT!D331</f>
        <v>1.4494</v>
      </c>
      <c r="C328" s="2">
        <f t="shared" si="24"/>
        <v>1.5140484347022014</v>
      </c>
      <c r="D328" s="2">
        <f t="shared" si="26"/>
        <v>1.4876008990737644</v>
      </c>
      <c r="E328" s="2">
        <f t="shared" si="25"/>
        <v>2.6447535628437047E-2</v>
      </c>
      <c r="F328" s="2">
        <f t="shared" si="29"/>
        <v>3.2604043582669898E-2</v>
      </c>
      <c r="G328" s="2">
        <f t="shared" si="27"/>
        <v>-6.156507954232851E-3</v>
      </c>
      <c r="H328" s="2" t="str">
        <f t="shared" si="28"/>
        <v>Hold</v>
      </c>
    </row>
    <row r="329" spans="1:8" ht="13.5" x14ac:dyDescent="0.25">
      <c r="A329" s="3">
        <f>TITRES_STAT!B332</f>
        <v>42782</v>
      </c>
      <c r="B329" s="5">
        <f>TITRES_STAT!D332</f>
        <v>1.4431</v>
      </c>
      <c r="C329" s="2">
        <f t="shared" si="24"/>
        <v>1.5069948293634012</v>
      </c>
      <c r="D329" s="2">
        <f t="shared" si="26"/>
        <v>1.4843045361794114</v>
      </c>
      <c r="E329" s="2">
        <f t="shared" si="25"/>
        <v>2.2690293183989851E-2</v>
      </c>
      <c r="F329" s="2">
        <f t="shared" si="29"/>
        <v>3.062129350293389E-2</v>
      </c>
      <c r="G329" s="2">
        <f t="shared" si="27"/>
        <v>-7.9310003189440384E-3</v>
      </c>
      <c r="H329" s="2" t="str">
        <f t="shared" si="28"/>
        <v>Hold</v>
      </c>
    </row>
    <row r="330" spans="1:8" ht="13.5" x14ac:dyDescent="0.25">
      <c r="A330" s="3">
        <f>TITRES_STAT!B333</f>
        <v>42783</v>
      </c>
      <c r="B330" s="5">
        <f>TITRES_STAT!D333</f>
        <v>1.4431</v>
      </c>
      <c r="C330" s="2">
        <f t="shared" si="24"/>
        <v>1.5010263940767241</v>
      </c>
      <c r="D330" s="2">
        <f t="shared" si="26"/>
        <v>1.4812523483142699</v>
      </c>
      <c r="E330" s="2">
        <f t="shared" si="25"/>
        <v>1.9774045762454229E-2</v>
      </c>
      <c r="F330" s="2">
        <f t="shared" si="29"/>
        <v>2.845184395483796E-2</v>
      </c>
      <c r="G330" s="2">
        <f t="shared" si="27"/>
        <v>-8.6777981923837309E-3</v>
      </c>
      <c r="H330" s="2" t="str">
        <f t="shared" si="28"/>
        <v>Hold</v>
      </c>
    </row>
    <row r="331" spans="1:8" ht="13.5" x14ac:dyDescent="0.25">
      <c r="A331" s="3">
        <f>TITRES_STAT!B334</f>
        <v>42786</v>
      </c>
      <c r="B331" s="5">
        <f>TITRES_STAT!D334</f>
        <v>1.4431</v>
      </c>
      <c r="C331" s="2">
        <f t="shared" si="24"/>
        <v>1.494053102680305</v>
      </c>
      <c r="D331" s="2">
        <f t="shared" si="26"/>
        <v>1.4784262484391388</v>
      </c>
      <c r="E331" s="2">
        <f t="shared" si="25"/>
        <v>1.5626854241166166E-2</v>
      </c>
      <c r="F331" s="2">
        <f t="shared" si="29"/>
        <v>2.5886846012103601E-2</v>
      </c>
      <c r="G331" s="2">
        <f t="shared" si="27"/>
        <v>-1.0259991770937435E-2</v>
      </c>
      <c r="H331" s="2" t="str">
        <f t="shared" si="28"/>
        <v>Hold</v>
      </c>
    </row>
    <row r="332" spans="1:8" ht="13.5" x14ac:dyDescent="0.25">
      <c r="A332" s="3">
        <f>TITRES_STAT!B335</f>
        <v>42787</v>
      </c>
      <c r="B332" s="5">
        <f>TITRES_STAT!D335</f>
        <v>1.4431</v>
      </c>
      <c r="C332" s="2">
        <f t="shared" si="24"/>
        <v>1.4910449330371811</v>
      </c>
      <c r="D332" s="2">
        <f t="shared" si="26"/>
        <v>1.4758094892954989</v>
      </c>
      <c r="E332" s="2">
        <f t="shared" si="25"/>
        <v>1.5235443741682175E-2</v>
      </c>
      <c r="F332" s="2">
        <f t="shared" si="29"/>
        <v>2.3756565558019315E-2</v>
      </c>
      <c r="G332" s="2">
        <f t="shared" si="27"/>
        <v>-8.5211218163371398E-3</v>
      </c>
      <c r="H332" s="2" t="str">
        <f t="shared" si="28"/>
        <v>Hold</v>
      </c>
    </row>
    <row r="333" spans="1:8" ht="13.5" x14ac:dyDescent="0.25">
      <c r="A333" s="3">
        <f>TITRES_STAT!B336</f>
        <v>42788</v>
      </c>
      <c r="B333" s="5">
        <f>TITRES_STAT!D336</f>
        <v>1.4431</v>
      </c>
      <c r="C333" s="2">
        <f t="shared" si="24"/>
        <v>1.4865610971853069</v>
      </c>
      <c r="D333" s="2">
        <f t="shared" si="26"/>
        <v>1.473386564162499</v>
      </c>
      <c r="E333" s="2">
        <f t="shared" si="25"/>
        <v>1.317453302280791E-2</v>
      </c>
      <c r="F333" s="2">
        <f t="shared" si="29"/>
        <v>2.1640159050977034E-2</v>
      </c>
      <c r="G333" s="2">
        <f t="shared" si="27"/>
        <v>-8.4656260281691237E-3</v>
      </c>
      <c r="H333" s="2" t="str">
        <f t="shared" si="28"/>
        <v>Hold</v>
      </c>
    </row>
    <row r="334" spans="1:8" ht="13.5" x14ac:dyDescent="0.25">
      <c r="A334" s="3">
        <f>TITRES_STAT!B337</f>
        <v>42789</v>
      </c>
      <c r="B334" s="5">
        <f>TITRES_STAT!D337</f>
        <v>1.4807999999999999</v>
      </c>
      <c r="C334" s="2">
        <f t="shared" si="24"/>
        <v>1.4837363130029519</v>
      </c>
      <c r="D334" s="2">
        <f t="shared" si="26"/>
        <v>1.4739357075578696</v>
      </c>
      <c r="E334" s="2">
        <f t="shared" si="25"/>
        <v>9.8006054450823221E-3</v>
      </c>
      <c r="F334" s="2">
        <f t="shared" si="29"/>
        <v>1.927224832979809E-2</v>
      </c>
      <c r="G334" s="2">
        <f t="shared" si="27"/>
        <v>-9.4716428847157683E-3</v>
      </c>
      <c r="H334" s="2" t="str">
        <f t="shared" si="28"/>
        <v>Hold</v>
      </c>
    </row>
    <row r="335" spans="1:8" ht="13.5" x14ac:dyDescent="0.25">
      <c r="A335" s="3">
        <f>TITRES_STAT!B338</f>
        <v>42790</v>
      </c>
      <c r="B335" s="5">
        <f>TITRES_STAT!D338</f>
        <v>1.4807999999999999</v>
      </c>
      <c r="C335" s="2">
        <f t="shared" ref="C335:C398" si="30">$C$4*B325+C334*(1-$C$4)</f>
        <v>1.4803768802332669</v>
      </c>
      <c r="D335" s="2">
        <f t="shared" si="26"/>
        <v>1.4744441736646943</v>
      </c>
      <c r="E335" s="2">
        <f t="shared" si="25"/>
        <v>5.9327065685725877E-3</v>
      </c>
      <c r="F335" s="2">
        <f t="shared" si="29"/>
        <v>1.6604339977552993E-2</v>
      </c>
      <c r="G335" s="2">
        <f t="shared" si="27"/>
        <v>-1.0671633408980405E-2</v>
      </c>
      <c r="H335" s="2" t="str">
        <f t="shared" si="28"/>
        <v>Hold</v>
      </c>
    </row>
    <row r="336" spans="1:8" ht="13.5" x14ac:dyDescent="0.25">
      <c r="A336" s="3">
        <f>TITRES_STAT!B339</f>
        <v>42793</v>
      </c>
      <c r="B336" s="5">
        <f>TITRES_STAT!D339</f>
        <v>1.4807999999999999</v>
      </c>
      <c r="C336" s="2">
        <f t="shared" si="30"/>
        <v>1.4775342832743026</v>
      </c>
      <c r="D336" s="2">
        <f t="shared" si="26"/>
        <v>1.4749149756154578</v>
      </c>
      <c r="E336" s="2">
        <f t="shared" si="25"/>
        <v>2.6193076588447717E-3</v>
      </c>
      <c r="F336" s="2">
        <f t="shared" si="29"/>
        <v>1.3807333513811349E-2</v>
      </c>
      <c r="G336" s="2">
        <f t="shared" si="27"/>
        <v>-1.1188025854966577E-2</v>
      </c>
      <c r="H336" s="2" t="str">
        <f t="shared" si="28"/>
        <v>Hold</v>
      </c>
    </row>
    <row r="337" spans="1:8" ht="13.5" x14ac:dyDescent="0.25">
      <c r="A337" s="3">
        <f>TITRES_STAT!B340</f>
        <v>42794</v>
      </c>
      <c r="B337" s="5">
        <f>TITRES_STAT!D340</f>
        <v>1.4744999999999999</v>
      </c>
      <c r="C337" s="2">
        <f t="shared" si="30"/>
        <v>1.4751290089244098</v>
      </c>
      <c r="D337" s="2">
        <f t="shared" si="26"/>
        <v>1.4748842366809793</v>
      </c>
      <c r="E337" s="2">
        <f t="shared" si="25"/>
        <v>2.4477224343044668E-4</v>
      </c>
      <c r="F337" s="2">
        <f t="shared" si="29"/>
        <v>1.1094821259735169E-2</v>
      </c>
      <c r="G337" s="2">
        <f t="shared" si="27"/>
        <v>-1.0850049016304722E-2</v>
      </c>
      <c r="H337" s="2" t="str">
        <f t="shared" si="28"/>
        <v>Hold</v>
      </c>
    </row>
    <row r="338" spans="1:8" ht="13.5" x14ac:dyDescent="0.25">
      <c r="A338" s="3">
        <f>TITRES_STAT!B341</f>
        <v>42795</v>
      </c>
      <c r="B338" s="5">
        <f>TITRES_STAT!D341</f>
        <v>1.4744999999999999</v>
      </c>
      <c r="C338" s="2">
        <f t="shared" si="30"/>
        <v>1.4711706998591159</v>
      </c>
      <c r="D338" s="2">
        <f t="shared" si="26"/>
        <v>1.4748557747046105</v>
      </c>
      <c r="E338" s="2">
        <f t="shared" si="25"/>
        <v>-3.6850748454946292E-3</v>
      </c>
      <c r="F338" s="2">
        <f t="shared" si="29"/>
        <v>8.1388420386892101E-3</v>
      </c>
      <c r="G338" s="2">
        <f t="shared" si="27"/>
        <v>-1.1823916884183839E-2</v>
      </c>
      <c r="H338" s="2" t="str">
        <f t="shared" si="28"/>
        <v>Hold</v>
      </c>
    </row>
    <row r="339" spans="1:8" ht="13.5" x14ac:dyDescent="0.25">
      <c r="A339" s="3">
        <f>TITRES_STAT!B342</f>
        <v>42796</v>
      </c>
      <c r="B339" s="5">
        <f>TITRES_STAT!D342</f>
        <v>1.4744999999999999</v>
      </c>
      <c r="C339" s="2">
        <f t="shared" si="30"/>
        <v>1.4668521306500213</v>
      </c>
      <c r="D339" s="2">
        <f t="shared" si="26"/>
        <v>1.4748294210227875</v>
      </c>
      <c r="E339" s="2">
        <f t="shared" si="25"/>
        <v>-7.977290372766177E-3</v>
      </c>
      <c r="F339" s="2">
        <f t="shared" si="29"/>
        <v>4.9156155563981332E-3</v>
      </c>
      <c r="G339" s="2">
        <f t="shared" si="27"/>
        <v>-1.2892905929164311E-2</v>
      </c>
      <c r="H339" s="2" t="str">
        <f t="shared" si="28"/>
        <v>Hold</v>
      </c>
    </row>
    <row r="340" spans="1:8" ht="13.5" x14ac:dyDescent="0.25">
      <c r="A340" s="3">
        <f>TITRES_STAT!B343</f>
        <v>42797</v>
      </c>
      <c r="B340" s="5">
        <f>TITRES_STAT!D343</f>
        <v>1.4744999999999999</v>
      </c>
      <c r="C340" s="2">
        <f t="shared" si="30"/>
        <v>1.4631979567038642</v>
      </c>
      <c r="D340" s="2">
        <f t="shared" si="26"/>
        <v>1.4748050194655438</v>
      </c>
      <c r="E340" s="2">
        <f t="shared" si="25"/>
        <v>-1.1607062761679554E-2</v>
      </c>
      <c r="F340" s="2">
        <f t="shared" si="29"/>
        <v>1.6110798927825953E-3</v>
      </c>
      <c r="G340" s="2">
        <f t="shared" si="27"/>
        <v>-1.321814265446215E-2</v>
      </c>
      <c r="H340" s="2" t="str">
        <f t="shared" si="28"/>
        <v>Hold</v>
      </c>
    </row>
    <row r="341" spans="1:8" ht="13.5" x14ac:dyDescent="0.25">
      <c r="A341" s="3">
        <f>TITRES_STAT!B344</f>
        <v>42800</v>
      </c>
      <c r="B341" s="5">
        <f>TITRES_STAT!D344</f>
        <v>1.4557</v>
      </c>
      <c r="C341" s="2">
        <f t="shared" si="30"/>
        <v>1.4601059633648084</v>
      </c>
      <c r="D341" s="2">
        <f t="shared" si="26"/>
        <v>1.4733898328384665</v>
      </c>
      <c r="E341" s="2">
        <f t="shared" si="25"/>
        <v>-1.3283869473658116E-2</v>
      </c>
      <c r="F341" s="2">
        <f t="shared" si="29"/>
        <v>-1.367909980505547E-3</v>
      </c>
      <c r="G341" s="2">
        <f t="shared" si="27"/>
        <v>-1.1915959493152569E-2</v>
      </c>
      <c r="H341" s="2" t="str">
        <f t="shared" si="28"/>
        <v>Hold</v>
      </c>
    </row>
    <row r="342" spans="1:8" ht="13.5" x14ac:dyDescent="0.25">
      <c r="A342" s="3">
        <f>TITRES_STAT!B345</f>
        <v>42801</v>
      </c>
      <c r="B342" s="5">
        <f>TITRES_STAT!D345</f>
        <v>1.4619</v>
      </c>
      <c r="C342" s="2">
        <f t="shared" si="30"/>
        <v>1.4574896613086841</v>
      </c>
      <c r="D342" s="2">
        <f t="shared" si="26"/>
        <v>1.4725387341096912</v>
      </c>
      <c r="E342" s="2">
        <f t="shared" si="25"/>
        <v>-1.5049072801007091E-2</v>
      </c>
      <c r="F342" s="2">
        <f t="shared" si="29"/>
        <v>-4.1041425446058559E-3</v>
      </c>
      <c r="G342" s="2">
        <f t="shared" si="27"/>
        <v>-1.0944930256401236E-2</v>
      </c>
      <c r="H342" s="2" t="str">
        <f t="shared" si="28"/>
        <v>Hold</v>
      </c>
    </row>
    <row r="343" spans="1:8" ht="13.5" x14ac:dyDescent="0.25">
      <c r="A343" s="3">
        <f>TITRES_STAT!B346</f>
        <v>42802</v>
      </c>
      <c r="B343" s="5">
        <f>TITRES_STAT!D346</f>
        <v>1.4744999999999999</v>
      </c>
      <c r="C343" s="2">
        <f t="shared" si="30"/>
        <v>1.4552758672611943</v>
      </c>
      <c r="D343" s="2">
        <f t="shared" si="26"/>
        <v>1.4726840130645287</v>
      </c>
      <c r="E343" s="2">
        <f t="shared" si="25"/>
        <v>-1.7408145803334385E-2</v>
      </c>
      <c r="F343" s="2">
        <f t="shared" si="29"/>
        <v>-6.7649431963515624E-3</v>
      </c>
      <c r="G343" s="2">
        <f t="shared" si="27"/>
        <v>-1.0643202606982823E-2</v>
      </c>
      <c r="H343" s="2" t="str">
        <f t="shared" si="28"/>
        <v>Hold</v>
      </c>
    </row>
    <row r="344" spans="1:8" ht="13.5" x14ac:dyDescent="0.25">
      <c r="A344" s="3">
        <f>TITRES_STAT!B347</f>
        <v>42803</v>
      </c>
      <c r="B344" s="5">
        <f>TITRES_STAT!D347</f>
        <v>1.4744999999999999</v>
      </c>
      <c r="C344" s="2">
        <f t="shared" si="30"/>
        <v>1.4592026569133181</v>
      </c>
      <c r="D344" s="2">
        <f t="shared" si="26"/>
        <v>1.4728185306153043</v>
      </c>
      <c r="E344" s="2">
        <f t="shared" si="25"/>
        <v>-1.3615873701986247E-2</v>
      </c>
      <c r="F344" s="2">
        <f t="shared" si="29"/>
        <v>-8.1351292974784998E-3</v>
      </c>
      <c r="G344" s="2">
        <f t="shared" si="27"/>
        <v>-5.4807444045077477E-3</v>
      </c>
      <c r="H344" s="2" t="str">
        <f t="shared" si="28"/>
        <v>Hold</v>
      </c>
    </row>
    <row r="345" spans="1:8" ht="13.5" x14ac:dyDescent="0.25">
      <c r="A345" s="3">
        <f>TITRES_STAT!B348</f>
        <v>42804</v>
      </c>
      <c r="B345" s="5">
        <f>TITRES_STAT!D348</f>
        <v>1.4744999999999999</v>
      </c>
      <c r="C345" s="2">
        <f t="shared" si="30"/>
        <v>1.4625253250804997</v>
      </c>
      <c r="D345" s="2">
        <f t="shared" si="26"/>
        <v>1.4729430839030595</v>
      </c>
      <c r="E345" s="2">
        <f t="shared" si="25"/>
        <v>-1.0417758822559797E-2</v>
      </c>
      <c r="F345" s="2">
        <f t="shared" si="29"/>
        <v>-8.5916552024947607E-3</v>
      </c>
      <c r="G345" s="2">
        <f t="shared" si="27"/>
        <v>-1.8261036200650366E-3</v>
      </c>
      <c r="H345" s="2" t="str">
        <f t="shared" si="28"/>
        <v>Hold</v>
      </c>
    </row>
    <row r="346" spans="1:8" ht="13.5" x14ac:dyDescent="0.25">
      <c r="A346" s="3">
        <f>TITRES_STAT!B349</f>
        <v>42807</v>
      </c>
      <c r="B346" s="5">
        <f>TITRES_STAT!D349</f>
        <v>1.4744999999999999</v>
      </c>
      <c r="C346" s="2">
        <f t="shared" si="30"/>
        <v>1.4653368135296534</v>
      </c>
      <c r="D346" s="2">
        <f t="shared" si="26"/>
        <v>1.4730584110213514</v>
      </c>
      <c r="E346" s="2">
        <f t="shared" si="25"/>
        <v>-7.7215974916979846E-3</v>
      </c>
      <c r="F346" s="2">
        <f t="shared" si="29"/>
        <v>-8.4176436603354068E-3</v>
      </c>
      <c r="G346" s="2">
        <f t="shared" si="27"/>
        <v>6.9604616863742225E-4</v>
      </c>
      <c r="H346" s="2" t="str">
        <f t="shared" si="28"/>
        <v>Sell</v>
      </c>
    </row>
    <row r="347" spans="1:8" ht="13.5" x14ac:dyDescent="0.25">
      <c r="A347" s="3">
        <f>TITRES_STAT!B350</f>
        <v>42808</v>
      </c>
      <c r="B347" s="5">
        <f>TITRES_STAT!D350</f>
        <v>1.4431</v>
      </c>
      <c r="C347" s="2">
        <f t="shared" si="30"/>
        <v>1.4667465345250914</v>
      </c>
      <c r="D347" s="2">
        <f t="shared" si="26"/>
        <v>1.4708392694642143</v>
      </c>
      <c r="E347" s="2">
        <f t="shared" si="25"/>
        <v>-4.0927349391228773E-3</v>
      </c>
      <c r="F347" s="2">
        <f t="shared" si="29"/>
        <v>-7.5526619160929016E-3</v>
      </c>
      <c r="G347" s="2">
        <f t="shared" si="27"/>
        <v>3.4599269769700243E-3</v>
      </c>
      <c r="H347" s="2" t="str">
        <f t="shared" si="28"/>
        <v>Sell</v>
      </c>
    </row>
    <row r="348" spans="1:8" ht="13.5" x14ac:dyDescent="0.25">
      <c r="A348" s="3">
        <f>TITRES_STAT!B351</f>
        <v>42809</v>
      </c>
      <c r="B348" s="5">
        <f>TITRES_STAT!D351</f>
        <v>1.4807999999999999</v>
      </c>
      <c r="C348" s="2">
        <f t="shared" si="30"/>
        <v>1.4679393753673851</v>
      </c>
      <c r="D348" s="2">
        <f t="shared" si="26"/>
        <v>1.4715771013557539</v>
      </c>
      <c r="E348" s="2">
        <f t="shared" ref="E348:E411" si="31">C348-D348</f>
        <v>-3.6377259883688673E-3</v>
      </c>
      <c r="F348" s="2">
        <f t="shared" si="29"/>
        <v>-6.7696747305480949E-3</v>
      </c>
      <c r="G348" s="2">
        <f t="shared" si="27"/>
        <v>3.1319487421792276E-3</v>
      </c>
      <c r="H348" s="2" t="str">
        <f t="shared" si="28"/>
        <v>Sell</v>
      </c>
    </row>
    <row r="349" spans="1:8" ht="13.5" x14ac:dyDescent="0.25">
      <c r="A349" s="3">
        <f>TITRES_STAT!B352</f>
        <v>42810</v>
      </c>
      <c r="B349" s="5">
        <f>TITRES_STAT!D352</f>
        <v>1.4744999999999999</v>
      </c>
      <c r="C349" s="2">
        <f t="shared" si="30"/>
        <v>1.4689487022339414</v>
      </c>
      <c r="D349" s="2">
        <f t="shared" ref="D349:D412" si="32">$D$4*B349+(1-$D$4)*D348</f>
        <v>1.4717936123664388</v>
      </c>
      <c r="E349" s="2">
        <f t="shared" si="31"/>
        <v>-2.8449101324974357E-3</v>
      </c>
      <c r="F349" s="2">
        <f t="shared" si="29"/>
        <v>-5.9847218109379636E-3</v>
      </c>
      <c r="G349" s="2">
        <f t="shared" si="27"/>
        <v>3.1398116784405279E-3</v>
      </c>
      <c r="H349" s="2" t="str">
        <f t="shared" si="28"/>
        <v>Sell</v>
      </c>
    </row>
    <row r="350" spans="1:8" ht="13.5" x14ac:dyDescent="0.25">
      <c r="A350" s="3">
        <f>TITRES_STAT!B353</f>
        <v>42811</v>
      </c>
      <c r="B350" s="5">
        <f>TITRES_STAT!D353</f>
        <v>1.4744999999999999</v>
      </c>
      <c r="C350" s="2">
        <f t="shared" si="30"/>
        <v>1.4698027480441043</v>
      </c>
      <c r="D350" s="2">
        <f t="shared" si="32"/>
        <v>1.4719940855244802</v>
      </c>
      <c r="E350" s="2">
        <f t="shared" si="31"/>
        <v>-2.1913374803759211E-3</v>
      </c>
      <c r="F350" s="2">
        <f t="shared" si="29"/>
        <v>-5.2260449448255555E-3</v>
      </c>
      <c r="G350" s="2">
        <f t="shared" si="27"/>
        <v>3.0347074644496343E-3</v>
      </c>
      <c r="H350" s="2" t="str">
        <f t="shared" si="28"/>
        <v>Sell</v>
      </c>
    </row>
    <row r="351" spans="1:8" ht="13.5" x14ac:dyDescent="0.25">
      <c r="A351" s="3">
        <f>TITRES_STAT!B354</f>
        <v>42815</v>
      </c>
      <c r="B351" s="5">
        <f>TITRES_STAT!D354</f>
        <v>1.4933000000000001</v>
      </c>
      <c r="C351" s="2">
        <f t="shared" si="30"/>
        <v>1.4676330944988574</v>
      </c>
      <c r="D351" s="2">
        <f t="shared" si="32"/>
        <v>1.4735723014115556</v>
      </c>
      <c r="E351" s="2">
        <f t="shared" si="31"/>
        <v>-5.939206912698225E-3</v>
      </c>
      <c r="F351" s="2">
        <f t="shared" si="29"/>
        <v>-5.3686773384000897E-3</v>
      </c>
      <c r="G351" s="2">
        <f t="shared" si="27"/>
        <v>-5.7052957429813526E-4</v>
      </c>
      <c r="H351" s="2" t="str">
        <f t="shared" si="28"/>
        <v>Hold</v>
      </c>
    </row>
    <row r="352" spans="1:8" ht="13.5" x14ac:dyDescent="0.25">
      <c r="A352" s="3">
        <f>TITRES_STAT!B355</f>
        <v>42816</v>
      </c>
      <c r="B352" s="5">
        <f>TITRES_STAT!D355</f>
        <v>1.4933000000000001</v>
      </c>
      <c r="C352" s="2">
        <f t="shared" si="30"/>
        <v>1.4667510799605716</v>
      </c>
      <c r="D352" s="2">
        <f t="shared" si="32"/>
        <v>1.4750336124181069</v>
      </c>
      <c r="E352" s="2">
        <f t="shared" si="31"/>
        <v>-8.2825324575352965E-3</v>
      </c>
      <c r="F352" s="2">
        <f t="shared" si="29"/>
        <v>-5.9514483622271309E-3</v>
      </c>
      <c r="G352" s="2">
        <f t="shared" si="27"/>
        <v>-2.3310840953081656E-3</v>
      </c>
      <c r="H352" s="2" t="str">
        <f t="shared" si="28"/>
        <v>Hold</v>
      </c>
    </row>
    <row r="353" spans="1:8" ht="13.5" x14ac:dyDescent="0.25">
      <c r="A353" s="3">
        <f>TITRES_STAT!B356</f>
        <v>42817</v>
      </c>
      <c r="B353" s="5">
        <f>TITRES_STAT!D356</f>
        <v>1.4933000000000001</v>
      </c>
      <c r="C353" s="2">
        <f t="shared" si="30"/>
        <v>1.4679432215050991</v>
      </c>
      <c r="D353" s="2">
        <f t="shared" si="32"/>
        <v>1.4763866781649138</v>
      </c>
      <c r="E353" s="2">
        <f t="shared" si="31"/>
        <v>-8.4434566598146077E-3</v>
      </c>
      <c r="F353" s="2">
        <f t="shared" si="29"/>
        <v>-6.449850021744627E-3</v>
      </c>
      <c r="G353" s="2">
        <f t="shared" si="27"/>
        <v>-1.9936066380699807E-3</v>
      </c>
      <c r="H353" s="2" t="str">
        <f t="shared" si="28"/>
        <v>Hold</v>
      </c>
    </row>
    <row r="354" spans="1:8" ht="13.5" x14ac:dyDescent="0.25">
      <c r="A354" s="3">
        <f>TITRES_STAT!B357</f>
        <v>42818</v>
      </c>
      <c r="B354" s="5">
        <f>TITRES_STAT!D357</f>
        <v>1.4933000000000001</v>
      </c>
      <c r="C354" s="2">
        <f t="shared" si="30"/>
        <v>1.4689519566581608</v>
      </c>
      <c r="D354" s="2">
        <f t="shared" si="32"/>
        <v>1.4776395168193646</v>
      </c>
      <c r="E354" s="2">
        <f t="shared" si="31"/>
        <v>-8.6875601612037556E-3</v>
      </c>
      <c r="F354" s="2">
        <f t="shared" si="29"/>
        <v>-6.8973920496364525E-3</v>
      </c>
      <c r="G354" s="2">
        <f t="shared" si="27"/>
        <v>-1.7901681115673031E-3</v>
      </c>
      <c r="H354" s="2" t="str">
        <f t="shared" si="28"/>
        <v>Hold</v>
      </c>
    </row>
    <row r="355" spans="1:8" ht="13.5" x14ac:dyDescent="0.25">
      <c r="A355" s="3">
        <f>TITRES_STAT!B358</f>
        <v>42821</v>
      </c>
      <c r="B355" s="5">
        <f>TITRES_STAT!D358</f>
        <v>1.4681999999999999</v>
      </c>
      <c r="C355" s="2">
        <f t="shared" si="30"/>
        <v>1.4698055017876746</v>
      </c>
      <c r="D355" s="2">
        <f t="shared" si="32"/>
        <v>1.4769402933512634</v>
      </c>
      <c r="E355" s="2">
        <f t="shared" si="31"/>
        <v>-7.1347915635888715E-3</v>
      </c>
      <c r="F355" s="2">
        <f t="shared" si="29"/>
        <v>-6.9448719524269368E-3</v>
      </c>
      <c r="G355" s="2">
        <f t="shared" si="27"/>
        <v>-1.8991961116193463E-4</v>
      </c>
      <c r="H355" s="2" t="str">
        <f t="shared" si="28"/>
        <v>Hold</v>
      </c>
    </row>
    <row r="356" spans="1:8" ht="13.5" x14ac:dyDescent="0.25">
      <c r="A356" s="3">
        <f>TITRES_STAT!B359</f>
        <v>42822</v>
      </c>
      <c r="B356" s="5">
        <f>TITRES_STAT!D359</f>
        <v>1.4619</v>
      </c>
      <c r="C356" s="2">
        <f t="shared" si="30"/>
        <v>1.4705277322818786</v>
      </c>
      <c r="D356" s="2">
        <f t="shared" si="32"/>
        <v>1.475826197547466</v>
      </c>
      <c r="E356" s="2">
        <f t="shared" si="31"/>
        <v>-5.2984652655874154E-3</v>
      </c>
      <c r="F356" s="2">
        <f t="shared" si="29"/>
        <v>-6.6155906150590325E-3</v>
      </c>
      <c r="G356" s="2">
        <f t="shared" ref="G356:G419" si="33">E356-F356</f>
        <v>1.3171253494716172E-3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42823</v>
      </c>
      <c r="B357" s="5">
        <f>TITRES_STAT!D360</f>
        <v>1.4242999999999999</v>
      </c>
      <c r="C357" s="2">
        <f t="shared" si="30"/>
        <v>1.4663080811615896</v>
      </c>
      <c r="D357" s="2">
        <f t="shared" si="32"/>
        <v>1.4720094421735797</v>
      </c>
      <c r="E357" s="2">
        <f t="shared" si="31"/>
        <v>-5.701361011990036E-3</v>
      </c>
      <c r="F357" s="2">
        <f t="shared" ref="F357:F420" si="35">(E357*(2/(10)))+((1-(2/10))*F356)</f>
        <v>-6.4327446944452337E-3</v>
      </c>
      <c r="G357" s="2">
        <f t="shared" si="33"/>
        <v>7.3138368245519777E-4</v>
      </c>
      <c r="H357" s="2" t="str">
        <f t="shared" si="34"/>
        <v>Sell</v>
      </c>
    </row>
    <row r="358" spans="1:8" ht="13.5" x14ac:dyDescent="0.25">
      <c r="A358" s="3">
        <f>TITRES_STAT!B361</f>
        <v>42824</v>
      </c>
      <c r="B358" s="5">
        <f>TITRES_STAT!D361</f>
        <v>1.4494</v>
      </c>
      <c r="C358" s="2">
        <f t="shared" si="30"/>
        <v>1.4685376071367295</v>
      </c>
      <c r="D358" s="2">
        <f t="shared" si="32"/>
        <v>1.4703346686792405</v>
      </c>
      <c r="E358" s="2">
        <f t="shared" si="31"/>
        <v>-1.7970615425109138E-3</v>
      </c>
      <c r="F358" s="2">
        <f t="shared" si="35"/>
        <v>-5.5056080640583701E-3</v>
      </c>
      <c r="G358" s="2">
        <f t="shared" si="33"/>
        <v>3.7085465215474563E-3</v>
      </c>
      <c r="H358" s="2" t="str">
        <f t="shared" si="34"/>
        <v>Sell</v>
      </c>
    </row>
    <row r="359" spans="1:8" ht="13.5" x14ac:dyDescent="0.25">
      <c r="A359" s="3">
        <f>TITRES_STAT!B362</f>
        <v>42825</v>
      </c>
      <c r="B359" s="5">
        <f>TITRES_STAT!D362</f>
        <v>1.4494</v>
      </c>
      <c r="C359" s="2">
        <f t="shared" si="30"/>
        <v>1.4694548983464635</v>
      </c>
      <c r="D359" s="2">
        <f t="shared" si="32"/>
        <v>1.4687839524807782</v>
      </c>
      <c r="E359" s="2">
        <f t="shared" si="31"/>
        <v>6.7094586568527959E-4</v>
      </c>
      <c r="F359" s="2">
        <f t="shared" si="35"/>
        <v>-4.2702972781096405E-3</v>
      </c>
      <c r="G359" s="2">
        <f t="shared" si="33"/>
        <v>4.9412431437949201E-3</v>
      </c>
      <c r="H359" s="2" t="str">
        <f t="shared" si="34"/>
        <v>Sell</v>
      </c>
    </row>
    <row r="360" spans="1:8" ht="13.5" x14ac:dyDescent="0.25">
      <c r="A360" s="3">
        <f>TITRES_STAT!B363</f>
        <v>42828</v>
      </c>
      <c r="B360" s="5">
        <f>TITRES_STAT!D363</f>
        <v>1.4117999999999999</v>
      </c>
      <c r="C360" s="2">
        <f t="shared" si="30"/>
        <v>1.4702310678316231</v>
      </c>
      <c r="D360" s="2">
        <f t="shared" si="32"/>
        <v>1.4645629189636837</v>
      </c>
      <c r="E360" s="2">
        <f t="shared" si="31"/>
        <v>5.6681488679393155E-3</v>
      </c>
      <c r="F360" s="2">
        <f t="shared" si="35"/>
        <v>-2.2826080488998492E-3</v>
      </c>
      <c r="G360" s="2">
        <f t="shared" si="33"/>
        <v>7.9507569168391651E-3</v>
      </c>
      <c r="H360" s="2" t="str">
        <f t="shared" si="34"/>
        <v>Sell</v>
      </c>
    </row>
    <row r="361" spans="1:8" ht="13.5" x14ac:dyDescent="0.25">
      <c r="A361" s="3">
        <f>TITRES_STAT!B364</f>
        <v>42829</v>
      </c>
      <c r="B361" s="5">
        <f>TITRES_STAT!D364</f>
        <v>1.3741000000000001</v>
      </c>
      <c r="C361" s="2">
        <f t="shared" si="30"/>
        <v>1.4737801343190657</v>
      </c>
      <c r="D361" s="2">
        <f t="shared" si="32"/>
        <v>1.4578619620034108</v>
      </c>
      <c r="E361" s="2">
        <f t="shared" si="31"/>
        <v>1.5918172315654955E-2</v>
      </c>
      <c r="F361" s="2">
        <f t="shared" si="35"/>
        <v>1.3575480240111118E-3</v>
      </c>
      <c r="G361" s="2">
        <f t="shared" si="33"/>
        <v>1.4560624291643842E-2</v>
      </c>
      <c r="H361" s="2" t="str">
        <f t="shared" si="34"/>
        <v>Sell</v>
      </c>
    </row>
    <row r="362" spans="1:8" ht="13.5" x14ac:dyDescent="0.25">
      <c r="A362" s="3">
        <f>TITRES_STAT!B365</f>
        <v>42830</v>
      </c>
      <c r="B362" s="5">
        <f>TITRES_STAT!D365</f>
        <v>1.3552999999999999</v>
      </c>
      <c r="C362" s="2">
        <f t="shared" si="30"/>
        <v>1.4767831905776712</v>
      </c>
      <c r="D362" s="2">
        <f t="shared" si="32"/>
        <v>1.4502647796327877</v>
      </c>
      <c r="E362" s="2">
        <f t="shared" si="31"/>
        <v>2.6518410944883497E-2</v>
      </c>
      <c r="F362" s="2">
        <f t="shared" si="35"/>
        <v>6.3897206081855885E-3</v>
      </c>
      <c r="G362" s="2">
        <f t="shared" si="33"/>
        <v>2.012869033669791E-2</v>
      </c>
      <c r="H362" s="2" t="str">
        <f t="shared" si="34"/>
        <v>Sell</v>
      </c>
    </row>
    <row r="363" spans="1:8" ht="13.5" x14ac:dyDescent="0.25">
      <c r="A363" s="3">
        <f>TITRES_STAT!B366</f>
        <v>42831</v>
      </c>
      <c r="B363" s="5">
        <f>TITRES_STAT!D366</f>
        <v>1.349</v>
      </c>
      <c r="C363" s="2">
        <f t="shared" si="30"/>
        <v>1.4793242381811065</v>
      </c>
      <c r="D363" s="2">
        <f t="shared" si="32"/>
        <v>1.4427636848451739</v>
      </c>
      <c r="E363" s="2">
        <f t="shared" si="31"/>
        <v>3.6560553335932555E-2</v>
      </c>
      <c r="F363" s="2">
        <f t="shared" si="35"/>
        <v>1.2423887153734981E-2</v>
      </c>
      <c r="G363" s="2">
        <f t="shared" si="33"/>
        <v>2.4136666182197574E-2</v>
      </c>
      <c r="H363" s="2" t="str">
        <f t="shared" si="34"/>
        <v>Sell</v>
      </c>
    </row>
    <row r="364" spans="1:8" ht="13.5" x14ac:dyDescent="0.25">
      <c r="A364" s="3">
        <f>TITRES_STAT!B367</f>
        <v>42832</v>
      </c>
      <c r="B364" s="5">
        <f>TITRES_STAT!D367</f>
        <v>1.3804000000000001</v>
      </c>
      <c r="C364" s="2">
        <f t="shared" si="30"/>
        <v>1.4814743553840133</v>
      </c>
      <c r="D364" s="2">
        <f t="shared" si="32"/>
        <v>1.4381441526344203</v>
      </c>
      <c r="E364" s="2">
        <f t="shared" si="31"/>
        <v>4.3330202749592983E-2</v>
      </c>
      <c r="F364" s="2">
        <f t="shared" si="35"/>
        <v>1.860515027290658E-2</v>
      </c>
      <c r="G364" s="2">
        <f t="shared" si="33"/>
        <v>2.4725052476686403E-2</v>
      </c>
      <c r="H364" s="2" t="str">
        <f t="shared" si="34"/>
        <v>Sell</v>
      </c>
    </row>
    <row r="365" spans="1:8" ht="13.5" x14ac:dyDescent="0.25">
      <c r="A365" s="3">
        <f>TITRES_STAT!B368</f>
        <v>42835</v>
      </c>
      <c r="B365" s="5">
        <f>TITRES_STAT!D368</f>
        <v>1.3239000000000001</v>
      </c>
      <c r="C365" s="2">
        <f t="shared" si="30"/>
        <v>1.4794321468633957</v>
      </c>
      <c r="D365" s="2">
        <f t="shared" si="32"/>
        <v>1.4296816228096485</v>
      </c>
      <c r="E365" s="2">
        <f t="shared" si="31"/>
        <v>4.9750524053747247E-2</v>
      </c>
      <c r="F365" s="2">
        <f t="shared" si="35"/>
        <v>2.4834225029074716E-2</v>
      </c>
      <c r="G365" s="2">
        <f t="shared" si="33"/>
        <v>2.4916299024672531E-2</v>
      </c>
      <c r="H365" s="2" t="str">
        <f t="shared" si="34"/>
        <v>Sell</v>
      </c>
    </row>
    <row r="366" spans="1:8" ht="13.5" x14ac:dyDescent="0.25">
      <c r="A366" s="3">
        <f>TITRES_STAT!B369</f>
        <v>42836</v>
      </c>
      <c r="B366" s="5">
        <f>TITRES_STAT!D369</f>
        <v>1.3302</v>
      </c>
      <c r="C366" s="2">
        <f t="shared" si="30"/>
        <v>1.4767348934997964</v>
      </c>
      <c r="D366" s="2">
        <f t="shared" si="32"/>
        <v>1.4223126137126376</v>
      </c>
      <c r="E366" s="2">
        <f t="shared" si="31"/>
        <v>5.4422279787158745E-2</v>
      </c>
      <c r="F366" s="2">
        <f t="shared" si="35"/>
        <v>3.0751835980691523E-2</v>
      </c>
      <c r="G366" s="2">
        <f t="shared" si="33"/>
        <v>2.3670443806467222E-2</v>
      </c>
      <c r="H366" s="2" t="str">
        <f t="shared" si="34"/>
        <v>Sell</v>
      </c>
    </row>
    <row r="367" spans="1:8" ht="13.5" x14ac:dyDescent="0.25">
      <c r="A367" s="3">
        <f>TITRES_STAT!B370</f>
        <v>42837</v>
      </c>
      <c r="B367" s="5">
        <f>TITRES_STAT!D370</f>
        <v>1.3615999999999999</v>
      </c>
      <c r="C367" s="2">
        <f t="shared" si="30"/>
        <v>1.4686679868075201</v>
      </c>
      <c r="D367" s="2">
        <f t="shared" si="32"/>
        <v>1.4178153830672571</v>
      </c>
      <c r="E367" s="2">
        <f t="shared" si="31"/>
        <v>5.0852603740263014E-2</v>
      </c>
      <c r="F367" s="2">
        <f t="shared" si="35"/>
        <v>3.4771989532605824E-2</v>
      </c>
      <c r="G367" s="2">
        <f t="shared" si="33"/>
        <v>1.608061420765719E-2</v>
      </c>
      <c r="H367" s="2" t="str">
        <f t="shared" si="34"/>
        <v>Sell</v>
      </c>
    </row>
    <row r="368" spans="1:8" ht="13.5" x14ac:dyDescent="0.25">
      <c r="A368" s="3">
        <f>TITRES_STAT!B371</f>
        <v>42838</v>
      </c>
      <c r="B368" s="5">
        <f>TITRES_STAT!D371</f>
        <v>1.3302</v>
      </c>
      <c r="C368" s="2">
        <f t="shared" si="30"/>
        <v>1.4657036811448245</v>
      </c>
      <c r="D368" s="2">
        <f t="shared" si="32"/>
        <v>1.4113253546919047</v>
      </c>
      <c r="E368" s="2">
        <f t="shared" si="31"/>
        <v>5.4378326452919845E-2</v>
      </c>
      <c r="F368" s="2">
        <f t="shared" si="35"/>
        <v>3.8693256916668625E-2</v>
      </c>
      <c r="G368" s="2">
        <f t="shared" si="33"/>
        <v>1.568506953625122E-2</v>
      </c>
      <c r="H368" s="2" t="str">
        <f t="shared" si="34"/>
        <v>Sell</v>
      </c>
    </row>
    <row r="369" spans="1:8" ht="13.5" x14ac:dyDescent="0.25">
      <c r="A369" s="3">
        <f>TITRES_STAT!B372</f>
        <v>42839</v>
      </c>
      <c r="B369" s="5">
        <f>TITRES_STAT!D372</f>
        <v>1.3302</v>
      </c>
      <c r="C369" s="2">
        <f t="shared" si="30"/>
        <v>1.4631954225071591</v>
      </c>
      <c r="D369" s="2">
        <f t="shared" si="32"/>
        <v>1.4053160691591711</v>
      </c>
      <c r="E369" s="2">
        <f t="shared" si="31"/>
        <v>5.7879353347987994E-2</v>
      </c>
      <c r="F369" s="2">
        <f t="shared" si="35"/>
        <v>4.2530476202932502E-2</v>
      </c>
      <c r="G369" s="2">
        <f t="shared" si="33"/>
        <v>1.5348877145055492E-2</v>
      </c>
      <c r="H369" s="2" t="str">
        <f t="shared" si="34"/>
        <v>Sell</v>
      </c>
    </row>
    <row r="370" spans="1:8" ht="13.5" x14ac:dyDescent="0.25">
      <c r="A370" s="3">
        <f>TITRES_STAT!B373</f>
        <v>42842</v>
      </c>
      <c r="B370" s="5">
        <f>TITRES_STAT!D373</f>
        <v>1.3239000000000001</v>
      </c>
      <c r="C370" s="2">
        <f t="shared" si="30"/>
        <v>1.4552884344291346</v>
      </c>
      <c r="D370" s="2">
        <f t="shared" si="32"/>
        <v>1.3992852492214547</v>
      </c>
      <c r="E370" s="2">
        <f t="shared" si="31"/>
        <v>5.6003185207679884E-2</v>
      </c>
      <c r="F370" s="2">
        <f t="shared" si="35"/>
        <v>4.5225018003881977E-2</v>
      </c>
      <c r="G370" s="2">
        <f t="shared" si="33"/>
        <v>1.0778167203797907E-2</v>
      </c>
      <c r="H370" s="2" t="str">
        <f t="shared" si="34"/>
        <v>Sell</v>
      </c>
    </row>
    <row r="371" spans="1:8" ht="13.5" x14ac:dyDescent="0.25">
      <c r="A371" s="3">
        <f>TITRES_STAT!B374</f>
        <v>42843</v>
      </c>
      <c r="B371" s="5">
        <f>TITRES_STAT!D374</f>
        <v>1.3239000000000001</v>
      </c>
      <c r="C371" s="2">
        <f t="shared" si="30"/>
        <v>1.4427979060554217</v>
      </c>
      <c r="D371" s="2">
        <f t="shared" si="32"/>
        <v>1.3937011566865323</v>
      </c>
      <c r="E371" s="2">
        <f t="shared" si="31"/>
        <v>4.9096749368889414E-2</v>
      </c>
      <c r="F371" s="2">
        <f t="shared" si="35"/>
        <v>4.5999364276883462E-2</v>
      </c>
      <c r="G371" s="2">
        <f t="shared" si="33"/>
        <v>3.0973850920059526E-3</v>
      </c>
      <c r="H371" s="2" t="str">
        <f t="shared" si="34"/>
        <v>Sell</v>
      </c>
    </row>
    <row r="372" spans="1:8" ht="13.5" x14ac:dyDescent="0.25">
      <c r="A372" s="3">
        <f>TITRES_STAT!B375</f>
        <v>42844</v>
      </c>
      <c r="B372" s="5">
        <f>TITRES_STAT!D375</f>
        <v>1.3552999999999999</v>
      </c>
      <c r="C372" s="2">
        <f t="shared" si="30"/>
        <v>1.429336689739203</v>
      </c>
      <c r="D372" s="2">
        <f t="shared" si="32"/>
        <v>1.390856626561604</v>
      </c>
      <c r="E372" s="2">
        <f t="shared" si="31"/>
        <v>3.8480063177599E-2</v>
      </c>
      <c r="F372" s="2">
        <f t="shared" si="35"/>
        <v>4.4495504057026569E-2</v>
      </c>
      <c r="G372" s="2">
        <f t="shared" si="33"/>
        <v>-6.0154408794275693E-3</v>
      </c>
      <c r="H372" s="2" t="str">
        <f t="shared" si="34"/>
        <v>Hold</v>
      </c>
    </row>
    <row r="373" spans="1:8" ht="13.5" x14ac:dyDescent="0.25">
      <c r="A373" s="3">
        <f>TITRES_STAT!B376</f>
        <v>42845</v>
      </c>
      <c r="B373" s="5">
        <f>TITRES_STAT!D376</f>
        <v>1.3239000000000001</v>
      </c>
      <c r="C373" s="2">
        <f t="shared" si="30"/>
        <v>1.4169771990100948</v>
      </c>
      <c r="D373" s="2">
        <f t="shared" si="32"/>
        <v>1.3858968764459298</v>
      </c>
      <c r="E373" s="2">
        <f t="shared" si="31"/>
        <v>3.1080322564164931E-2</v>
      </c>
      <c r="F373" s="2">
        <f t="shared" si="35"/>
        <v>4.1812467758454243E-2</v>
      </c>
      <c r="G373" s="2">
        <f t="shared" si="33"/>
        <v>-1.0732145194289312E-2</v>
      </c>
      <c r="H373" s="2" t="str">
        <f t="shared" si="34"/>
        <v>Hold</v>
      </c>
    </row>
    <row r="374" spans="1:8" ht="13.5" x14ac:dyDescent="0.25">
      <c r="A374" s="3">
        <f>TITRES_STAT!B377</f>
        <v>42846</v>
      </c>
      <c r="B374" s="5">
        <f>TITRES_STAT!D377</f>
        <v>1.3050999999999999</v>
      </c>
      <c r="C374" s="2">
        <f t="shared" si="30"/>
        <v>1.4113499376239265</v>
      </c>
      <c r="D374" s="2">
        <f t="shared" si="32"/>
        <v>1.3799119226351202</v>
      </c>
      <c r="E374" s="2">
        <f t="shared" si="31"/>
        <v>3.1438014988806273E-2</v>
      </c>
      <c r="F374" s="2">
        <f t="shared" si="35"/>
        <v>3.9737577204524657E-2</v>
      </c>
      <c r="G374" s="2">
        <f t="shared" si="33"/>
        <v>-8.299562215718384E-3</v>
      </c>
      <c r="H374" s="2" t="str">
        <f t="shared" si="34"/>
        <v>Hold</v>
      </c>
    </row>
    <row r="375" spans="1:8" ht="13.5" x14ac:dyDescent="0.25">
      <c r="A375" s="3">
        <f>TITRES_STAT!B378</f>
        <v>42849</v>
      </c>
      <c r="B375" s="5">
        <f>TITRES_STAT!D378</f>
        <v>1.3302</v>
      </c>
      <c r="C375" s="2">
        <f t="shared" si="30"/>
        <v>1.3978961010663993</v>
      </c>
      <c r="D375" s="2">
        <f t="shared" si="32"/>
        <v>1.3762295579954817</v>
      </c>
      <c r="E375" s="2">
        <f t="shared" si="31"/>
        <v>2.1666543070917532E-2</v>
      </c>
      <c r="F375" s="2">
        <f t="shared" si="35"/>
        <v>3.6123370377803228E-2</v>
      </c>
      <c r="G375" s="2">
        <f t="shared" si="33"/>
        <v>-1.4456827306885696E-2</v>
      </c>
      <c r="H375" s="2" t="str">
        <f t="shared" si="34"/>
        <v>Hold</v>
      </c>
    </row>
    <row r="376" spans="1:8" ht="13.5" x14ac:dyDescent="0.25">
      <c r="A376" s="3">
        <f>TITRES_STAT!B379</f>
        <v>42850</v>
      </c>
      <c r="B376" s="5">
        <f>TITRES_STAT!D379</f>
        <v>1.3176000000000001</v>
      </c>
      <c r="C376" s="2">
        <f t="shared" si="30"/>
        <v>1.3874813162869533</v>
      </c>
      <c r="D376" s="2">
        <f t="shared" si="32"/>
        <v>1.3718866277735942</v>
      </c>
      <c r="E376" s="2">
        <f t="shared" si="31"/>
        <v>1.5594688513359101E-2</v>
      </c>
      <c r="F376" s="2">
        <f t="shared" si="35"/>
        <v>3.2017634004914405E-2</v>
      </c>
      <c r="G376" s="2">
        <f t="shared" si="33"/>
        <v>-1.6422945491555305E-2</v>
      </c>
      <c r="H376" s="2" t="str">
        <f t="shared" si="34"/>
        <v>Hold</v>
      </c>
    </row>
    <row r="377" spans="1:8" ht="13.5" x14ac:dyDescent="0.25">
      <c r="A377" s="3">
        <f>TITRES_STAT!B380</f>
        <v>42851</v>
      </c>
      <c r="B377" s="5">
        <f>TITRES_STAT!D380</f>
        <v>1.3427</v>
      </c>
      <c r="C377" s="2">
        <f t="shared" si="30"/>
        <v>1.3834995753197297</v>
      </c>
      <c r="D377" s="2">
        <f t="shared" si="32"/>
        <v>1.3697246553459204</v>
      </c>
      <c r="E377" s="2">
        <f t="shared" si="31"/>
        <v>1.3774919973809308E-2</v>
      </c>
      <c r="F377" s="2">
        <f t="shared" si="35"/>
        <v>2.8369091198693387E-2</v>
      </c>
      <c r="G377" s="2">
        <f t="shared" si="33"/>
        <v>-1.459417122488408E-2</v>
      </c>
      <c r="H377" s="2" t="str">
        <f t="shared" si="34"/>
        <v>Hold</v>
      </c>
    </row>
    <row r="378" spans="1:8" ht="13.5" x14ac:dyDescent="0.25">
      <c r="A378" s="3">
        <f>TITRES_STAT!B381</f>
        <v>42852</v>
      </c>
      <c r="B378" s="5">
        <f>TITRES_STAT!D381</f>
        <v>1.3050999999999999</v>
      </c>
      <c r="C378" s="2">
        <f t="shared" si="30"/>
        <v>1.3752996406551559</v>
      </c>
      <c r="D378" s="2">
        <f t="shared" si="32"/>
        <v>1.3649376438388152</v>
      </c>
      <c r="E378" s="2">
        <f t="shared" si="31"/>
        <v>1.0361996816340646E-2</v>
      </c>
      <c r="F378" s="2">
        <f t="shared" si="35"/>
        <v>2.476767232222284E-2</v>
      </c>
      <c r="G378" s="2">
        <f t="shared" si="33"/>
        <v>-1.4405675505882194E-2</v>
      </c>
      <c r="H378" s="2" t="str">
        <f t="shared" si="34"/>
        <v>Hold</v>
      </c>
    </row>
    <row r="379" spans="1:8" ht="13.5" x14ac:dyDescent="0.25">
      <c r="A379" s="3">
        <f>TITRES_STAT!B382</f>
        <v>42853</v>
      </c>
      <c r="B379" s="5">
        <f>TITRES_STAT!D382</f>
        <v>1.2988</v>
      </c>
      <c r="C379" s="2">
        <f t="shared" si="30"/>
        <v>1.3683612344005165</v>
      </c>
      <c r="D379" s="2">
        <f t="shared" si="32"/>
        <v>1.3600385591100139</v>
      </c>
      <c r="E379" s="2">
        <f t="shared" si="31"/>
        <v>8.322675290502568E-3</v>
      </c>
      <c r="F379" s="2">
        <f t="shared" si="35"/>
        <v>2.1478672915878787E-2</v>
      </c>
      <c r="G379" s="2">
        <f t="shared" si="33"/>
        <v>-1.3155997625376219E-2</v>
      </c>
      <c r="H379" s="2" t="str">
        <f t="shared" si="34"/>
        <v>Hold</v>
      </c>
    </row>
    <row r="380" spans="1:8" ht="13.5" x14ac:dyDescent="0.25">
      <c r="A380" s="3">
        <f>TITRES_STAT!B383</f>
        <v>42857</v>
      </c>
      <c r="B380" s="5">
        <f>TITRES_STAT!D383</f>
        <v>1.3050999999999999</v>
      </c>
      <c r="C380" s="2">
        <f t="shared" si="30"/>
        <v>1.3615210444927448</v>
      </c>
      <c r="D380" s="2">
        <f t="shared" si="32"/>
        <v>1.3559690362129759</v>
      </c>
      <c r="E380" s="2">
        <f t="shared" si="31"/>
        <v>5.5520082797688719E-3</v>
      </c>
      <c r="F380" s="2">
        <f t="shared" si="35"/>
        <v>1.8293339988656804E-2</v>
      </c>
      <c r="G380" s="2">
        <f t="shared" si="33"/>
        <v>-1.2741331708887933E-2</v>
      </c>
      <c r="H380" s="2" t="str">
        <f t="shared" si="34"/>
        <v>Hold</v>
      </c>
    </row>
    <row r="381" spans="1:8" ht="13.5" x14ac:dyDescent="0.25">
      <c r="A381" s="3">
        <f>TITRES_STAT!B384</f>
        <v>42858</v>
      </c>
      <c r="B381" s="5">
        <f>TITRES_STAT!D384</f>
        <v>1.3050999999999999</v>
      </c>
      <c r="C381" s="2">
        <f t="shared" si="30"/>
        <v>1.3557331914938611</v>
      </c>
      <c r="D381" s="2">
        <f t="shared" si="32"/>
        <v>1.3522009594564592</v>
      </c>
      <c r="E381" s="2">
        <f t="shared" si="31"/>
        <v>3.5322320374018279E-3</v>
      </c>
      <c r="F381" s="2">
        <f t="shared" si="35"/>
        <v>1.5341118398405809E-2</v>
      </c>
      <c r="G381" s="2">
        <f t="shared" si="33"/>
        <v>-1.1808886361003981E-2</v>
      </c>
      <c r="H381" s="2" t="str">
        <f t="shared" si="34"/>
        <v>Hold</v>
      </c>
    </row>
    <row r="382" spans="1:8" ht="13.5" x14ac:dyDescent="0.25">
      <c r="A382" s="3">
        <f>TITRES_STAT!B385</f>
        <v>42859</v>
      </c>
      <c r="B382" s="5">
        <f>TITRES_STAT!D385</f>
        <v>1.3050999999999999</v>
      </c>
      <c r="C382" s="2">
        <f t="shared" si="30"/>
        <v>1.3556665466486517</v>
      </c>
      <c r="D382" s="2">
        <f t="shared" si="32"/>
        <v>1.3487119994967216</v>
      </c>
      <c r="E382" s="2">
        <f t="shared" si="31"/>
        <v>6.9545471519301127E-3</v>
      </c>
      <c r="F382" s="2">
        <f t="shared" si="35"/>
        <v>1.3663804149110672E-2</v>
      </c>
      <c r="G382" s="2">
        <f t="shared" si="33"/>
        <v>-6.7092569971805589E-3</v>
      </c>
      <c r="H382" s="2" t="str">
        <f t="shared" si="34"/>
        <v>Hold</v>
      </c>
    </row>
    <row r="383" spans="1:8" ht="13.5" x14ac:dyDescent="0.25">
      <c r="A383" s="3">
        <f>TITRES_STAT!B386</f>
        <v>42860</v>
      </c>
      <c r="B383" s="5">
        <f>TITRES_STAT!D386</f>
        <v>1.3050999999999999</v>
      </c>
      <c r="C383" s="2">
        <f t="shared" si="30"/>
        <v>1.3507793856257821</v>
      </c>
      <c r="D383" s="2">
        <f t="shared" si="32"/>
        <v>1.3454814810154829</v>
      </c>
      <c r="E383" s="2">
        <f t="shared" si="31"/>
        <v>5.29790461029922E-3</v>
      </c>
      <c r="F383" s="2">
        <f t="shared" si="35"/>
        <v>1.1990624241348382E-2</v>
      </c>
      <c r="G383" s="2">
        <f t="shared" si="33"/>
        <v>-6.6927196310491623E-3</v>
      </c>
      <c r="H383" s="2" t="str">
        <f t="shared" si="34"/>
        <v>Hold</v>
      </c>
    </row>
    <row r="384" spans="1:8" ht="13.5" x14ac:dyDescent="0.25">
      <c r="A384" s="3">
        <f>TITRES_STAT!B387</f>
        <v>42863</v>
      </c>
      <c r="B384" s="5">
        <f>TITRES_STAT!D387</f>
        <v>1.3113999999999999</v>
      </c>
      <c r="C384" s="2">
        <f t="shared" si="30"/>
        <v>1.3437517878372003</v>
      </c>
      <c r="D384" s="2">
        <f t="shared" si="32"/>
        <v>1.3429569268661878</v>
      </c>
      <c r="E384" s="2">
        <f t="shared" si="31"/>
        <v>7.9486097101244546E-4</v>
      </c>
      <c r="F384" s="2">
        <f t="shared" si="35"/>
        <v>9.7514715872811953E-3</v>
      </c>
      <c r="G384" s="2">
        <f t="shared" si="33"/>
        <v>-8.9566106162687498E-3</v>
      </c>
      <c r="H384" s="2" t="str">
        <f t="shared" si="34"/>
        <v>Hold</v>
      </c>
    </row>
    <row r="385" spans="1:8" ht="13.5" x14ac:dyDescent="0.25">
      <c r="A385" s="3">
        <f>TITRES_STAT!B388</f>
        <v>42864</v>
      </c>
      <c r="B385" s="5">
        <f>TITRES_STAT!D388</f>
        <v>1.3050999999999999</v>
      </c>
      <c r="C385" s="2">
        <f t="shared" si="30"/>
        <v>1.341666897400708</v>
      </c>
      <c r="D385" s="2">
        <f t="shared" si="32"/>
        <v>1.3401527100612851</v>
      </c>
      <c r="E385" s="2">
        <f t="shared" si="31"/>
        <v>1.5141873394228789E-3</v>
      </c>
      <c r="F385" s="2">
        <f t="shared" si="35"/>
        <v>8.104014737709532E-3</v>
      </c>
      <c r="G385" s="2">
        <f t="shared" si="33"/>
        <v>-6.5898273982866531E-3</v>
      </c>
      <c r="H385" s="2" t="str">
        <f t="shared" si="34"/>
        <v>Hold</v>
      </c>
    </row>
    <row r="386" spans="1:8" ht="13.5" x14ac:dyDescent="0.25">
      <c r="A386" s="3">
        <f>TITRES_STAT!B389</f>
        <v>42865</v>
      </c>
      <c r="B386" s="5">
        <f>TITRES_STAT!D389</f>
        <v>1.3050999999999999</v>
      </c>
      <c r="C386" s="2">
        <f t="shared" si="30"/>
        <v>1.337964297800599</v>
      </c>
      <c r="D386" s="2">
        <f t="shared" si="32"/>
        <v>1.3375562130197085</v>
      </c>
      <c r="E386" s="2">
        <f t="shared" si="31"/>
        <v>4.0808478089049416E-4</v>
      </c>
      <c r="F386" s="2">
        <f t="shared" si="35"/>
        <v>6.5648287463457248E-3</v>
      </c>
      <c r="G386" s="2">
        <f t="shared" si="33"/>
        <v>-6.1567439654552306E-3</v>
      </c>
      <c r="H386" s="2" t="str">
        <f t="shared" si="34"/>
        <v>Hold</v>
      </c>
    </row>
    <row r="387" spans="1:8" ht="13.5" x14ac:dyDescent="0.25">
      <c r="A387" s="3">
        <f>TITRES_STAT!B390</f>
        <v>42866</v>
      </c>
      <c r="B387" s="5">
        <f>TITRES_STAT!D390</f>
        <v>1.3427</v>
      </c>
      <c r="C387" s="2">
        <f t="shared" si="30"/>
        <v>1.3386928673697376</v>
      </c>
      <c r="D387" s="2">
        <f t="shared" si="32"/>
        <v>1.3379372342775078</v>
      </c>
      <c r="E387" s="2">
        <f t="shared" si="31"/>
        <v>7.5563309222981268E-4</v>
      </c>
      <c r="F387" s="2">
        <f t="shared" si="35"/>
        <v>5.4029896155225431E-3</v>
      </c>
      <c r="G387" s="2">
        <f t="shared" si="33"/>
        <v>-4.6473565232927304E-3</v>
      </c>
      <c r="H387" s="2" t="str">
        <f t="shared" si="34"/>
        <v>Hold</v>
      </c>
    </row>
    <row r="388" spans="1:8" ht="13.5" x14ac:dyDescent="0.25">
      <c r="A388" s="3">
        <f>TITRES_STAT!B391</f>
        <v>42867</v>
      </c>
      <c r="B388" s="5">
        <f>TITRES_STAT!D391</f>
        <v>1.3552999999999999</v>
      </c>
      <c r="C388" s="2">
        <f t="shared" si="30"/>
        <v>1.3335247339282394</v>
      </c>
      <c r="D388" s="2">
        <f t="shared" si="32"/>
        <v>1.3392233650717664</v>
      </c>
      <c r="E388" s="2">
        <f t="shared" si="31"/>
        <v>-5.6986311435269776E-3</v>
      </c>
      <c r="F388" s="2">
        <f t="shared" si="35"/>
        <v>3.1826654637126389E-3</v>
      </c>
      <c r="G388" s="2">
        <f t="shared" si="33"/>
        <v>-8.8812966072396166E-3</v>
      </c>
      <c r="H388" s="2" t="str">
        <f t="shared" si="34"/>
        <v>Hold</v>
      </c>
    </row>
    <row r="389" spans="1:8" ht="13.5" x14ac:dyDescent="0.25">
      <c r="A389" s="3">
        <f>TITRES_STAT!B392</f>
        <v>42870</v>
      </c>
      <c r="B389" s="5">
        <f>TITRES_STAT!D392</f>
        <v>1.3677999999999999</v>
      </c>
      <c r="C389" s="2">
        <f t="shared" si="30"/>
        <v>1.3281824671700488</v>
      </c>
      <c r="D389" s="2">
        <f t="shared" si="32"/>
        <v>1.3413401528442281</v>
      </c>
      <c r="E389" s="2">
        <f t="shared" si="31"/>
        <v>-1.3157685674179298E-2</v>
      </c>
      <c r="F389" s="2">
        <f t="shared" si="35"/>
        <v>-8.5404763865748294E-5</v>
      </c>
      <c r="G389" s="2">
        <f t="shared" si="33"/>
        <v>-1.3072280910313549E-2</v>
      </c>
      <c r="H389" s="2" t="str">
        <f t="shared" si="34"/>
        <v>Hold</v>
      </c>
    </row>
    <row r="390" spans="1:8" ht="13.5" x14ac:dyDescent="0.25">
      <c r="A390" s="3">
        <f>TITRES_STAT!B393</f>
        <v>42871</v>
      </c>
      <c r="B390" s="5">
        <f>TITRES_STAT!D393</f>
        <v>1.3615999999999999</v>
      </c>
      <c r="C390" s="2">
        <f t="shared" si="30"/>
        <v>1.3246313183746568</v>
      </c>
      <c r="D390" s="2">
        <f t="shared" si="32"/>
        <v>1.3428408822631741</v>
      </c>
      <c r="E390" s="2">
        <f t="shared" si="31"/>
        <v>-1.8209563888517355E-2</v>
      </c>
      <c r="F390" s="2">
        <f t="shared" si="35"/>
        <v>-3.7102365887960701E-3</v>
      </c>
      <c r="G390" s="2">
        <f t="shared" si="33"/>
        <v>-1.4499327299721285E-2</v>
      </c>
      <c r="H390" s="2" t="str">
        <f t="shared" si="34"/>
        <v>Hold</v>
      </c>
    </row>
    <row r="391" spans="1:8" ht="13.5" x14ac:dyDescent="0.25">
      <c r="A391" s="3">
        <f>TITRES_STAT!B394</f>
        <v>42872</v>
      </c>
      <c r="B391" s="5">
        <f>TITRES_STAT!D394</f>
        <v>1.3552999999999999</v>
      </c>
      <c r="C391" s="2">
        <f t="shared" si="30"/>
        <v>1.3216265001631711</v>
      </c>
      <c r="D391" s="2">
        <f t="shared" si="32"/>
        <v>1.3437637798733093</v>
      </c>
      <c r="E391" s="2">
        <f t="shared" si="31"/>
        <v>-2.2137279710138236E-2</v>
      </c>
      <c r="F391" s="2">
        <f t="shared" si="35"/>
        <v>-7.3956452130645028E-3</v>
      </c>
      <c r="G391" s="2">
        <f t="shared" si="33"/>
        <v>-1.4741634497073733E-2</v>
      </c>
      <c r="H391" s="2" t="str">
        <f t="shared" si="34"/>
        <v>Hold</v>
      </c>
    </row>
    <row r="392" spans="1:8" ht="13.5" x14ac:dyDescent="0.25">
      <c r="A392" s="3">
        <f>TITRES_STAT!B395</f>
        <v>42873</v>
      </c>
      <c r="B392" s="5">
        <f>TITRES_STAT!D395</f>
        <v>1.3552999999999999</v>
      </c>
      <c r="C392" s="2">
        <f t="shared" si="30"/>
        <v>1.3190839616765293</v>
      </c>
      <c r="D392" s="2">
        <f t="shared" si="32"/>
        <v>1.3446183146975086</v>
      </c>
      <c r="E392" s="2">
        <f t="shared" si="31"/>
        <v>-2.5534353020979283E-2</v>
      </c>
      <c r="F392" s="2">
        <f t="shared" si="35"/>
        <v>-1.102338677464746E-2</v>
      </c>
      <c r="G392" s="2">
        <f t="shared" si="33"/>
        <v>-1.4510966246331823E-2</v>
      </c>
      <c r="H392" s="2" t="str">
        <f t="shared" si="34"/>
        <v>Hold</v>
      </c>
    </row>
    <row r="393" spans="1:8" ht="13.5" x14ac:dyDescent="0.25">
      <c r="A393" s="3">
        <f>TITRES_STAT!B396</f>
        <v>42874</v>
      </c>
      <c r="B393" s="5">
        <f>TITRES_STAT!D396</f>
        <v>1.349</v>
      </c>
      <c r="C393" s="2">
        <f t="shared" si="30"/>
        <v>1.3169325829570633</v>
      </c>
      <c r="D393" s="2">
        <f t="shared" si="32"/>
        <v>1.3449428839791746</v>
      </c>
      <c r="E393" s="2">
        <f t="shared" si="31"/>
        <v>-2.8010301022111328E-2</v>
      </c>
      <c r="F393" s="2">
        <f t="shared" si="35"/>
        <v>-1.4420769624140234E-2</v>
      </c>
      <c r="G393" s="2">
        <f t="shared" si="33"/>
        <v>-1.3589531397971094E-2</v>
      </c>
      <c r="H393" s="2" t="str">
        <f t="shared" si="34"/>
        <v>Hold</v>
      </c>
    </row>
    <row r="394" spans="1:8" ht="13.5" x14ac:dyDescent="0.25">
      <c r="A394" s="3">
        <f>TITRES_STAT!B397</f>
        <v>42877</v>
      </c>
      <c r="B394" s="5">
        <f>TITRES_STAT!D397</f>
        <v>1.3677999999999999</v>
      </c>
      <c r="C394" s="2">
        <f t="shared" si="30"/>
        <v>1.3160814163482843</v>
      </c>
      <c r="D394" s="2">
        <f t="shared" si="32"/>
        <v>1.3466360036844209</v>
      </c>
      <c r="E394" s="2">
        <f t="shared" si="31"/>
        <v>-3.0554587336136585E-2</v>
      </c>
      <c r="F394" s="2">
        <f t="shared" si="35"/>
        <v>-1.7647533166539504E-2</v>
      </c>
      <c r="G394" s="2">
        <f t="shared" si="33"/>
        <v>-1.2907054169597081E-2</v>
      </c>
      <c r="H394" s="2" t="str">
        <f t="shared" si="34"/>
        <v>Hold</v>
      </c>
    </row>
    <row r="395" spans="1:8" ht="13.5" x14ac:dyDescent="0.25">
      <c r="A395" s="3">
        <f>TITRES_STAT!B398</f>
        <v>42878</v>
      </c>
      <c r="B395" s="5">
        <f>TITRES_STAT!D398</f>
        <v>1.3615999999999999</v>
      </c>
      <c r="C395" s="2">
        <f t="shared" si="30"/>
        <v>1.3143919676793174</v>
      </c>
      <c r="D395" s="2">
        <f t="shared" si="32"/>
        <v>1.3477444478559453</v>
      </c>
      <c r="E395" s="2">
        <f t="shared" si="31"/>
        <v>-3.3352480176627841E-2</v>
      </c>
      <c r="F395" s="2">
        <f t="shared" si="35"/>
        <v>-2.078852256855717E-2</v>
      </c>
      <c r="G395" s="2">
        <f t="shared" si="33"/>
        <v>-1.2563957608070671E-2</v>
      </c>
      <c r="H395" s="2" t="str">
        <f t="shared" si="34"/>
        <v>Hold</v>
      </c>
    </row>
    <row r="396" spans="1:8" ht="13.5" x14ac:dyDescent="0.25">
      <c r="A396" s="3">
        <f>TITRES_STAT!B399</f>
        <v>42879</v>
      </c>
      <c r="B396" s="5">
        <f>TITRES_STAT!D399</f>
        <v>1.3552999999999999</v>
      </c>
      <c r="C396" s="2">
        <f t="shared" si="30"/>
        <v>1.3129624341901915</v>
      </c>
      <c r="D396" s="2">
        <f t="shared" si="32"/>
        <v>1.3483041183851345</v>
      </c>
      <c r="E396" s="2">
        <f t="shared" si="31"/>
        <v>-3.5341684194942991E-2</v>
      </c>
      <c r="F396" s="2">
        <f t="shared" si="35"/>
        <v>-2.3699154893834336E-2</v>
      </c>
      <c r="G396" s="2">
        <f t="shared" si="33"/>
        <v>-1.1642529301108654E-2</v>
      </c>
      <c r="H396" s="2" t="str">
        <f t="shared" si="34"/>
        <v>Hold</v>
      </c>
    </row>
    <row r="397" spans="1:8" ht="13.5" x14ac:dyDescent="0.25">
      <c r="A397" s="3">
        <f>TITRES_STAT!B400</f>
        <v>42880</v>
      </c>
      <c r="B397" s="5">
        <f>TITRES_STAT!D400</f>
        <v>1.349</v>
      </c>
      <c r="C397" s="2">
        <f t="shared" si="30"/>
        <v>1.3175374443147776</v>
      </c>
      <c r="D397" s="2">
        <f t="shared" si="32"/>
        <v>1.348355665171421</v>
      </c>
      <c r="E397" s="2">
        <f t="shared" si="31"/>
        <v>-3.081822085664343E-2</v>
      </c>
      <c r="F397" s="2">
        <f t="shared" si="35"/>
        <v>-2.5122968086396157E-2</v>
      </c>
      <c r="G397" s="2">
        <f t="shared" si="33"/>
        <v>-5.6952527702472736E-3</v>
      </c>
      <c r="H397" s="2" t="str">
        <f t="shared" si="34"/>
        <v>Hold</v>
      </c>
    </row>
    <row r="398" spans="1:8" ht="13.5" x14ac:dyDescent="0.25">
      <c r="A398" s="3">
        <f>TITRES_STAT!B401</f>
        <v>42881</v>
      </c>
      <c r="B398" s="5">
        <f>TITRES_STAT!D401</f>
        <v>1.349</v>
      </c>
      <c r="C398" s="2">
        <f t="shared" si="30"/>
        <v>1.3233470682663502</v>
      </c>
      <c r="D398" s="2">
        <f t="shared" si="32"/>
        <v>1.3484033936772417</v>
      </c>
      <c r="E398" s="2">
        <f t="shared" si="31"/>
        <v>-2.5056325410891533E-2</v>
      </c>
      <c r="F398" s="2">
        <f t="shared" si="35"/>
        <v>-2.5109639551295235E-2</v>
      </c>
      <c r="G398" s="2">
        <f t="shared" si="33"/>
        <v>5.3314140403701304E-5</v>
      </c>
      <c r="H398" s="2" t="str">
        <f t="shared" si="34"/>
        <v>Sell</v>
      </c>
    </row>
    <row r="399" spans="1:8" ht="13.5" x14ac:dyDescent="0.25">
      <c r="A399" s="3">
        <f>TITRES_STAT!B402</f>
        <v>42884</v>
      </c>
      <c r="B399" s="5">
        <f>TITRES_STAT!D402</f>
        <v>1.3615999999999999</v>
      </c>
      <c r="C399" s="2">
        <f t="shared" ref="C399:C462" si="36">$C$4*B389+C398*(1-$C$4)</f>
        <v>1.3301859808407579</v>
      </c>
      <c r="D399" s="2">
        <f t="shared" si="32"/>
        <v>1.3493809200715201</v>
      </c>
      <c r="E399" s="2">
        <f t="shared" si="31"/>
        <v>-1.9194939230762209E-2</v>
      </c>
      <c r="F399" s="2">
        <f t="shared" si="35"/>
        <v>-2.3926699487188632E-2</v>
      </c>
      <c r="G399" s="2">
        <f t="shared" si="33"/>
        <v>4.7317602564264233E-3</v>
      </c>
      <c r="H399" s="2" t="str">
        <f t="shared" si="34"/>
        <v>Sell</v>
      </c>
    </row>
    <row r="400" spans="1:8" ht="13.5" x14ac:dyDescent="0.25">
      <c r="A400" s="3">
        <f>TITRES_STAT!B403</f>
        <v>42885</v>
      </c>
      <c r="B400" s="5">
        <f>TITRES_STAT!D403</f>
        <v>1.3615999999999999</v>
      </c>
      <c r="C400" s="2">
        <f t="shared" si="36"/>
        <v>1.3350189068652567</v>
      </c>
      <c r="D400" s="2">
        <f t="shared" si="32"/>
        <v>1.3502860371032592</v>
      </c>
      <c r="E400" s="2">
        <f t="shared" si="31"/>
        <v>-1.5267130238002524E-2</v>
      </c>
      <c r="F400" s="2">
        <f t="shared" si="35"/>
        <v>-2.2194785637351413E-2</v>
      </c>
      <c r="G400" s="2">
        <f t="shared" si="33"/>
        <v>6.9276553993488886E-3</v>
      </c>
      <c r="H400" s="2" t="str">
        <f t="shared" si="34"/>
        <v>Sell</v>
      </c>
    </row>
    <row r="401" spans="1:8" ht="13.5" x14ac:dyDescent="0.25">
      <c r="A401" s="3">
        <f>TITRES_STAT!B404</f>
        <v>42886</v>
      </c>
      <c r="B401" s="5">
        <f>TITRES_STAT!D404</f>
        <v>1.3427</v>
      </c>
      <c r="C401" s="2">
        <f t="shared" si="36"/>
        <v>1.3381390750398325</v>
      </c>
      <c r="D401" s="2">
        <f t="shared" si="32"/>
        <v>1.3497241084289437</v>
      </c>
      <c r="E401" s="2">
        <f t="shared" si="31"/>
        <v>-1.158503338911121E-2</v>
      </c>
      <c r="F401" s="2">
        <f t="shared" si="35"/>
        <v>-2.0072835187703374E-2</v>
      </c>
      <c r="G401" s="2">
        <f t="shared" si="33"/>
        <v>8.4878017985921643E-3</v>
      </c>
      <c r="H401" s="2" t="str">
        <f t="shared" si="34"/>
        <v>Sell</v>
      </c>
    </row>
    <row r="402" spans="1:8" ht="13.5" x14ac:dyDescent="0.25">
      <c r="A402" s="3">
        <f>TITRES_STAT!B405</f>
        <v>42887</v>
      </c>
      <c r="B402" s="5">
        <f>TITRES_STAT!D405</f>
        <v>1.3427</v>
      </c>
      <c r="C402" s="2">
        <f t="shared" si="36"/>
        <v>1.3407792173413968</v>
      </c>
      <c r="D402" s="2">
        <f t="shared" si="32"/>
        <v>1.349203804100874</v>
      </c>
      <c r="E402" s="2">
        <f t="shared" si="31"/>
        <v>-8.424586759477215E-3</v>
      </c>
      <c r="F402" s="2">
        <f t="shared" si="35"/>
        <v>-1.7743185502058143E-2</v>
      </c>
      <c r="G402" s="2">
        <f t="shared" si="33"/>
        <v>9.3185987425809282E-3</v>
      </c>
      <c r="H402" s="2" t="str">
        <f t="shared" si="34"/>
        <v>Sell</v>
      </c>
    </row>
    <row r="403" spans="1:8" ht="13.5" x14ac:dyDescent="0.25">
      <c r="A403" s="3">
        <f>TITRES_STAT!B406</f>
        <v>42888</v>
      </c>
      <c r="B403" s="5">
        <f>TITRES_STAT!D406</f>
        <v>1.2988</v>
      </c>
      <c r="C403" s="2">
        <f t="shared" si="36"/>
        <v>1.3420439531350279</v>
      </c>
      <c r="D403" s="2">
        <f t="shared" si="32"/>
        <v>1.3454701889822906</v>
      </c>
      <c r="E403" s="2">
        <f t="shared" si="31"/>
        <v>-3.4262358472627596E-3</v>
      </c>
      <c r="F403" s="2">
        <f t="shared" si="35"/>
        <v>-1.4879795571099069E-2</v>
      </c>
      <c r="G403" s="2">
        <f t="shared" si="33"/>
        <v>1.1453559723836309E-2</v>
      </c>
      <c r="H403" s="2" t="str">
        <f t="shared" si="34"/>
        <v>Sell</v>
      </c>
    </row>
    <row r="404" spans="1:8" ht="13.5" x14ac:dyDescent="0.25">
      <c r="A404" s="3">
        <f>TITRES_STAT!B407</f>
        <v>42891</v>
      </c>
      <c r="B404" s="5">
        <f>TITRES_STAT!D407</f>
        <v>1.3365</v>
      </c>
      <c r="C404" s="2">
        <f t="shared" si="36"/>
        <v>1.3460064218834851</v>
      </c>
      <c r="D404" s="2">
        <f t="shared" si="32"/>
        <v>1.3448057305391581</v>
      </c>
      <c r="E404" s="2">
        <f t="shared" si="31"/>
        <v>1.2006913443269873E-3</v>
      </c>
      <c r="F404" s="2">
        <f t="shared" si="35"/>
        <v>-1.1663698188013858E-2</v>
      </c>
      <c r="G404" s="2">
        <f t="shared" si="33"/>
        <v>1.2864389532340845E-2</v>
      </c>
      <c r="H404" s="2" t="str">
        <f t="shared" si="34"/>
        <v>Sell</v>
      </c>
    </row>
    <row r="405" spans="1:8" ht="13.5" x14ac:dyDescent="0.25">
      <c r="A405" s="3">
        <f>TITRES_STAT!B408</f>
        <v>42892</v>
      </c>
      <c r="B405" s="5">
        <f>TITRES_STAT!D408</f>
        <v>1.3365</v>
      </c>
      <c r="C405" s="2">
        <f t="shared" si="36"/>
        <v>1.3484054339014104</v>
      </c>
      <c r="D405" s="2">
        <f t="shared" si="32"/>
        <v>1.3441904912399611</v>
      </c>
      <c r="E405" s="2">
        <f t="shared" si="31"/>
        <v>4.2149426614492835E-3</v>
      </c>
      <c r="F405" s="2">
        <f t="shared" si="35"/>
        <v>-8.4879700181212294E-3</v>
      </c>
      <c r="G405" s="2">
        <f t="shared" si="33"/>
        <v>1.2702912679570513E-2</v>
      </c>
      <c r="H405" s="2" t="str">
        <f t="shared" si="34"/>
        <v>Sell</v>
      </c>
    </row>
    <row r="406" spans="1:8" ht="13.5" x14ac:dyDescent="0.25">
      <c r="A406" s="3">
        <f>TITRES_STAT!B409</f>
        <v>42893</v>
      </c>
      <c r="B406" s="5">
        <f>TITRES_STAT!D409</f>
        <v>1.3677999999999999</v>
      </c>
      <c r="C406" s="2">
        <f t="shared" si="36"/>
        <v>1.3494661363781164</v>
      </c>
      <c r="D406" s="2">
        <f t="shared" si="32"/>
        <v>1.3459393437407048</v>
      </c>
      <c r="E406" s="2">
        <f t="shared" si="31"/>
        <v>3.5267926374116243E-3</v>
      </c>
      <c r="F406" s="2">
        <f t="shared" si="35"/>
        <v>-6.0850174870146594E-3</v>
      </c>
      <c r="G406" s="2">
        <f t="shared" si="33"/>
        <v>9.6118101244262837E-3</v>
      </c>
      <c r="H406" s="2" t="str">
        <f t="shared" si="34"/>
        <v>Sell</v>
      </c>
    </row>
    <row r="407" spans="1:8" ht="13.5" x14ac:dyDescent="0.25">
      <c r="A407" s="3">
        <f>TITRES_STAT!B410</f>
        <v>42894</v>
      </c>
      <c r="B407" s="5">
        <f>TITRES_STAT!D410</f>
        <v>1.3552999999999999</v>
      </c>
      <c r="C407" s="2">
        <f t="shared" si="36"/>
        <v>1.3493944230891752</v>
      </c>
      <c r="D407" s="2">
        <f t="shared" si="32"/>
        <v>1.3466327256858377</v>
      </c>
      <c r="E407" s="2">
        <f t="shared" si="31"/>
        <v>2.7616974033375374E-3</v>
      </c>
      <c r="F407" s="2">
        <f t="shared" si="35"/>
        <v>-4.3156745089442203E-3</v>
      </c>
      <c r="G407" s="2">
        <f t="shared" si="33"/>
        <v>7.0773719122817578E-3</v>
      </c>
      <c r="H407" s="2" t="str">
        <f t="shared" si="34"/>
        <v>Sell</v>
      </c>
    </row>
    <row r="408" spans="1:8" ht="13.5" x14ac:dyDescent="0.25">
      <c r="A408" s="3">
        <f>TITRES_STAT!B411</f>
        <v>42895</v>
      </c>
      <c r="B408" s="5">
        <f>TITRES_STAT!D411</f>
        <v>1.3552999999999999</v>
      </c>
      <c r="C408" s="2">
        <f t="shared" si="36"/>
        <v>1.3493337426139174</v>
      </c>
      <c r="D408" s="2">
        <f t="shared" si="32"/>
        <v>1.3472747460054053</v>
      </c>
      <c r="E408" s="2">
        <f t="shared" si="31"/>
        <v>2.0589966085120537E-3</v>
      </c>
      <c r="F408" s="2">
        <f t="shared" si="35"/>
        <v>-3.0407402854529656E-3</v>
      </c>
      <c r="G408" s="2">
        <f t="shared" si="33"/>
        <v>5.0997368939650189E-3</v>
      </c>
      <c r="H408" s="2" t="str">
        <f t="shared" si="34"/>
        <v>Sell</v>
      </c>
    </row>
    <row r="409" spans="1:8" ht="13.5" x14ac:dyDescent="0.25">
      <c r="A409" s="3">
        <f>TITRES_STAT!B412</f>
        <v>42898</v>
      </c>
      <c r="B409" s="5">
        <f>TITRES_STAT!D412</f>
        <v>1.349</v>
      </c>
      <c r="C409" s="2">
        <f t="shared" si="36"/>
        <v>1.3512208591348531</v>
      </c>
      <c r="D409" s="2">
        <f t="shared" si="32"/>
        <v>1.3474025425975975</v>
      </c>
      <c r="E409" s="2">
        <f t="shared" si="31"/>
        <v>3.8183165372556171E-3</v>
      </c>
      <c r="F409" s="2">
        <f t="shared" si="35"/>
        <v>-1.6689289209112492E-3</v>
      </c>
      <c r="G409" s="2">
        <f t="shared" si="33"/>
        <v>5.4872454581668664E-3</v>
      </c>
      <c r="H409" s="2" t="str">
        <f t="shared" si="34"/>
        <v>Sell</v>
      </c>
    </row>
    <row r="410" spans="1:8" ht="13.5" x14ac:dyDescent="0.25">
      <c r="A410" s="3">
        <f>TITRES_STAT!B413</f>
        <v>42899</v>
      </c>
      <c r="B410" s="5">
        <f>TITRES_STAT!D413</f>
        <v>1.3427</v>
      </c>
      <c r="C410" s="2">
        <f t="shared" si="36"/>
        <v>1.3528176500371834</v>
      </c>
      <c r="D410" s="2">
        <f t="shared" si="32"/>
        <v>1.3470542061088864</v>
      </c>
      <c r="E410" s="2">
        <f t="shared" si="31"/>
        <v>5.7634439282969741E-3</v>
      </c>
      <c r="F410" s="2">
        <f t="shared" si="35"/>
        <v>-1.8245435106960467E-4</v>
      </c>
      <c r="G410" s="2">
        <f t="shared" si="33"/>
        <v>5.9458982793665783E-3</v>
      </c>
      <c r="H410" s="2" t="str">
        <f t="shared" si="34"/>
        <v>Sell</v>
      </c>
    </row>
    <row r="411" spans="1:8" ht="13.5" x14ac:dyDescent="0.25">
      <c r="A411" s="3">
        <f>TITRES_STAT!B414</f>
        <v>42900</v>
      </c>
      <c r="B411" s="5">
        <f>TITRES_STAT!D414</f>
        <v>1.3427</v>
      </c>
      <c r="C411" s="2">
        <f t="shared" si="36"/>
        <v>1.3512610884930014</v>
      </c>
      <c r="D411" s="2">
        <f t="shared" si="32"/>
        <v>1.3467316723230431</v>
      </c>
      <c r="E411" s="2">
        <f t="shared" si="31"/>
        <v>4.529416169958278E-3</v>
      </c>
      <c r="F411" s="2">
        <f t="shared" si="35"/>
        <v>7.5991975313597184E-4</v>
      </c>
      <c r="G411" s="2">
        <f t="shared" si="33"/>
        <v>3.7694964168223061E-3</v>
      </c>
      <c r="H411" s="2" t="str">
        <f t="shared" si="34"/>
        <v>Sell</v>
      </c>
    </row>
    <row r="412" spans="1:8" ht="13.5" x14ac:dyDescent="0.25">
      <c r="A412" s="3">
        <f>TITRES_STAT!B415</f>
        <v>42901</v>
      </c>
      <c r="B412" s="5">
        <f>TITRES_STAT!D415</f>
        <v>1.3113999999999999</v>
      </c>
      <c r="C412" s="2">
        <f t="shared" si="36"/>
        <v>1.3499439979556167</v>
      </c>
      <c r="D412" s="2">
        <f t="shared" si="32"/>
        <v>1.3441145114102251</v>
      </c>
      <c r="E412" s="2">
        <f t="shared" ref="E412:E475" si="37">C412-D412</f>
        <v>5.8294865453916156E-3</v>
      </c>
      <c r="F412" s="2">
        <f t="shared" si="35"/>
        <v>1.7738331115871007E-3</v>
      </c>
      <c r="G412" s="2">
        <f t="shared" si="33"/>
        <v>4.0556534338045151E-3</v>
      </c>
      <c r="H412" s="2" t="str">
        <f t="shared" si="34"/>
        <v>Sell</v>
      </c>
    </row>
    <row r="413" spans="1:8" ht="13.5" x14ac:dyDescent="0.25">
      <c r="A413" s="3">
        <f>TITRES_STAT!B416</f>
        <v>42902</v>
      </c>
      <c r="B413" s="5">
        <f>TITRES_STAT!D416</f>
        <v>1.3302</v>
      </c>
      <c r="C413" s="2">
        <f t="shared" si="36"/>
        <v>1.3420756905778295</v>
      </c>
      <c r="D413" s="2">
        <f t="shared" ref="D413:D476" si="38">$D$4*B413+(1-$D$4)*D412</f>
        <v>1.3430838068613196</v>
      </c>
      <c r="E413" s="2">
        <f t="shared" si="37"/>
        <v>-1.0081162834900681E-3</v>
      </c>
      <c r="F413" s="2">
        <f t="shared" si="35"/>
        <v>1.2174432325716669E-3</v>
      </c>
      <c r="G413" s="2">
        <f t="shared" si="33"/>
        <v>-2.2255595160617352E-3</v>
      </c>
      <c r="H413" s="2" t="str">
        <f t="shared" si="34"/>
        <v>Hold</v>
      </c>
    </row>
    <row r="414" spans="1:8" ht="13.5" x14ac:dyDescent="0.25">
      <c r="A414" s="3">
        <f>TITRES_STAT!B417</f>
        <v>42905</v>
      </c>
      <c r="B414" s="5">
        <f>TITRES_STAT!D417</f>
        <v>1.3302</v>
      </c>
      <c r="C414" s="2">
        <f t="shared" si="36"/>
        <v>1.3412178920273941</v>
      </c>
      <c r="D414" s="2">
        <f t="shared" si="38"/>
        <v>1.3421294507975181</v>
      </c>
      <c r="E414" s="2">
        <f t="shared" si="37"/>
        <v>-9.1155877012405462E-4</v>
      </c>
      <c r="F414" s="2">
        <f t="shared" si="35"/>
        <v>7.9164283203252269E-4</v>
      </c>
      <c r="G414" s="2">
        <f t="shared" si="33"/>
        <v>-1.7032016021565773E-3</v>
      </c>
      <c r="H414" s="2" t="str">
        <f t="shared" si="34"/>
        <v>Hold</v>
      </c>
    </row>
    <row r="415" spans="1:8" ht="13.5" x14ac:dyDescent="0.25">
      <c r="A415" s="3">
        <f>TITRES_STAT!B418</f>
        <v>42906</v>
      </c>
      <c r="B415" s="5">
        <f>TITRES_STAT!D418</f>
        <v>1.3365</v>
      </c>
      <c r="C415" s="2">
        <f t="shared" si="36"/>
        <v>1.3404920624847179</v>
      </c>
      <c r="D415" s="2">
        <f t="shared" si="38"/>
        <v>1.3417124544421464</v>
      </c>
      <c r="E415" s="2">
        <f t="shared" si="37"/>
        <v>-1.2203919574285127E-3</v>
      </c>
      <c r="F415" s="2">
        <f t="shared" si="35"/>
        <v>3.8923587414031562E-4</v>
      </c>
      <c r="G415" s="2">
        <f t="shared" si="33"/>
        <v>-1.6096278315688283E-3</v>
      </c>
      <c r="H415" s="2" t="str">
        <f t="shared" si="34"/>
        <v>Hold</v>
      </c>
    </row>
    <row r="416" spans="1:8" ht="13.5" x14ac:dyDescent="0.25">
      <c r="A416" s="3">
        <f>TITRES_STAT!B419</f>
        <v>42907</v>
      </c>
      <c r="B416" s="5">
        <f>TITRES_STAT!D419</f>
        <v>1.349</v>
      </c>
      <c r="C416" s="2">
        <f t="shared" si="36"/>
        <v>1.3446932836409151</v>
      </c>
      <c r="D416" s="2">
        <f t="shared" si="38"/>
        <v>1.3422522726316171</v>
      </c>
      <c r="E416" s="2">
        <f t="shared" si="37"/>
        <v>2.4410110092980553E-3</v>
      </c>
      <c r="F416" s="2">
        <f t="shared" si="35"/>
        <v>7.9959090117186367E-4</v>
      </c>
      <c r="G416" s="2">
        <f t="shared" si="33"/>
        <v>1.6414201081261916E-3</v>
      </c>
      <c r="H416" s="2" t="str">
        <f t="shared" si="34"/>
        <v>Sell</v>
      </c>
    </row>
    <row r="417" spans="1:8" ht="13.5" x14ac:dyDescent="0.25">
      <c r="A417" s="3">
        <f>TITRES_STAT!B420</f>
        <v>42908</v>
      </c>
      <c r="B417" s="5">
        <f>TITRES_STAT!D420</f>
        <v>1.349</v>
      </c>
      <c r="C417" s="2">
        <f t="shared" si="36"/>
        <v>1.3463250861576974</v>
      </c>
      <c r="D417" s="2">
        <f t="shared" si="38"/>
        <v>1.3427521042885344</v>
      </c>
      <c r="E417" s="2">
        <f t="shared" si="37"/>
        <v>3.5729818691629944E-3</v>
      </c>
      <c r="F417" s="2">
        <f t="shared" si="35"/>
        <v>1.35426909477009E-3</v>
      </c>
      <c r="G417" s="2">
        <f t="shared" si="33"/>
        <v>2.2187127743929043E-3</v>
      </c>
      <c r="H417" s="2" t="str">
        <f t="shared" si="34"/>
        <v>Sell</v>
      </c>
    </row>
    <row r="418" spans="1:8" ht="13.5" x14ac:dyDescent="0.25">
      <c r="A418" s="3">
        <f>TITRES_STAT!B421</f>
        <v>42909</v>
      </c>
      <c r="B418" s="5">
        <f>TITRES_STAT!D421</f>
        <v>1.349</v>
      </c>
      <c r="C418" s="2">
        <f t="shared" si="36"/>
        <v>1.3477058421334362</v>
      </c>
      <c r="D418" s="2">
        <f t="shared" si="38"/>
        <v>1.3432149113782728</v>
      </c>
      <c r="E418" s="2">
        <f t="shared" si="37"/>
        <v>4.4909307551634914E-3</v>
      </c>
      <c r="F418" s="2">
        <f t="shared" si="35"/>
        <v>1.9816014268487702E-3</v>
      </c>
      <c r="G418" s="2">
        <f t="shared" si="33"/>
        <v>2.5093293283147211E-3</v>
      </c>
      <c r="H418" s="2" t="str">
        <f t="shared" si="34"/>
        <v>Sell</v>
      </c>
    </row>
    <row r="419" spans="1:8" ht="13.5" x14ac:dyDescent="0.25">
      <c r="A419" s="3">
        <f>TITRES_STAT!B422</f>
        <v>42914</v>
      </c>
      <c r="B419" s="5">
        <f>TITRES_STAT!D422</f>
        <v>1.3804000000000001</v>
      </c>
      <c r="C419" s="2">
        <f t="shared" si="36"/>
        <v>1.3479049433436767</v>
      </c>
      <c r="D419" s="2">
        <f t="shared" si="38"/>
        <v>1.3459693623872895</v>
      </c>
      <c r="E419" s="2">
        <f t="shared" si="37"/>
        <v>1.9355809563872395E-3</v>
      </c>
      <c r="F419" s="2">
        <f t="shared" si="35"/>
        <v>1.9723973327564642E-3</v>
      </c>
      <c r="G419" s="2">
        <f t="shared" si="33"/>
        <v>-3.6816376369224694E-5</v>
      </c>
      <c r="H419" s="2" t="str">
        <f t="shared" si="34"/>
        <v>Hold</v>
      </c>
    </row>
    <row r="420" spans="1:8" ht="13.5" x14ac:dyDescent="0.25">
      <c r="A420" s="3">
        <f>TITRES_STAT!B423</f>
        <v>42915</v>
      </c>
      <c r="B420" s="5">
        <f>TITRES_STAT!D423</f>
        <v>1.3804000000000001</v>
      </c>
      <c r="C420" s="2">
        <f t="shared" si="36"/>
        <v>1.3471041828292649</v>
      </c>
      <c r="D420" s="2">
        <f t="shared" si="38"/>
        <v>1.3485197799882309</v>
      </c>
      <c r="E420" s="2">
        <f t="shared" si="37"/>
        <v>-1.4155971589659977E-3</v>
      </c>
      <c r="F420" s="2">
        <f t="shared" si="35"/>
        <v>1.2947984344119719E-3</v>
      </c>
      <c r="G420" s="2">
        <f t="shared" ref="G420:G483" si="39">E420-F420</f>
        <v>-2.7103955933779696E-3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42916</v>
      </c>
      <c r="B421" s="5">
        <f>TITRES_STAT!D424</f>
        <v>1.4117999999999999</v>
      </c>
      <c r="C421" s="2">
        <f t="shared" si="36"/>
        <v>1.3464266162401473</v>
      </c>
      <c r="D421" s="2">
        <f t="shared" si="38"/>
        <v>1.3532072036928064</v>
      </c>
      <c r="E421" s="2">
        <f t="shared" si="37"/>
        <v>-6.7805874526591925E-3</v>
      </c>
      <c r="F421" s="2">
        <f t="shared" ref="F421:F484" si="41">(E421*(2/(10)))+((1-(2/10))*F420)</f>
        <v>-3.2027874300226107E-4</v>
      </c>
      <c r="G421" s="2">
        <f t="shared" si="39"/>
        <v>-6.4603087096569319E-3</v>
      </c>
      <c r="H421" s="2" t="str">
        <f t="shared" si="40"/>
        <v>Hold</v>
      </c>
    </row>
    <row r="422" spans="1:8" ht="13.5" x14ac:dyDescent="0.25">
      <c r="A422" s="3">
        <f>TITRES_STAT!B425</f>
        <v>42919</v>
      </c>
      <c r="B422" s="5">
        <f>TITRES_STAT!D425</f>
        <v>1.4368000000000001</v>
      </c>
      <c r="C422" s="2">
        <f t="shared" si="36"/>
        <v>1.3410379060493554</v>
      </c>
      <c r="D422" s="2">
        <f t="shared" si="38"/>
        <v>1.3593992626785245</v>
      </c>
      <c r="E422" s="2">
        <f t="shared" si="37"/>
        <v>-1.8361356629169157E-2</v>
      </c>
      <c r="F422" s="2">
        <f t="shared" si="41"/>
        <v>-3.9284943202356403E-3</v>
      </c>
      <c r="G422" s="2">
        <f t="shared" si="39"/>
        <v>-1.4432862308933515E-2</v>
      </c>
      <c r="H422" s="2" t="str">
        <f t="shared" si="40"/>
        <v>Hold</v>
      </c>
    </row>
    <row r="423" spans="1:8" ht="13.5" x14ac:dyDescent="0.25">
      <c r="A423" s="3">
        <f>TITRES_STAT!B426</f>
        <v>42920</v>
      </c>
      <c r="B423" s="5">
        <f>TITRES_STAT!D426</f>
        <v>1.4368000000000001</v>
      </c>
      <c r="C423" s="2">
        <f t="shared" si="36"/>
        <v>1.3393705358879162</v>
      </c>
      <c r="D423" s="2">
        <f t="shared" si="38"/>
        <v>1.3651326506282635</v>
      </c>
      <c r="E423" s="2">
        <f t="shared" si="37"/>
        <v>-2.5762114740347286E-2</v>
      </c>
      <c r="F423" s="2">
        <f t="shared" si="41"/>
        <v>-8.2952184042579709E-3</v>
      </c>
      <c r="G423" s="2">
        <f t="shared" si="39"/>
        <v>-1.7466896336089315E-2</v>
      </c>
      <c r="H423" s="2" t="str">
        <f t="shared" si="40"/>
        <v>Hold</v>
      </c>
    </row>
    <row r="424" spans="1:8" ht="13.5" x14ac:dyDescent="0.25">
      <c r="A424" s="3">
        <f>TITRES_STAT!B427</f>
        <v>42921</v>
      </c>
      <c r="B424" s="5">
        <f>TITRES_STAT!D427</f>
        <v>1.4431</v>
      </c>
      <c r="C424" s="2">
        <f t="shared" si="36"/>
        <v>1.3379596842128523</v>
      </c>
      <c r="D424" s="2">
        <f t="shared" si="38"/>
        <v>1.3709080098409847</v>
      </c>
      <c r="E424" s="2">
        <f t="shared" si="37"/>
        <v>-3.2948325628132435E-2</v>
      </c>
      <c r="F424" s="2">
        <f t="shared" si="41"/>
        <v>-1.3225839849032864E-2</v>
      </c>
      <c r="G424" s="2">
        <f t="shared" si="39"/>
        <v>-1.9722485779099571E-2</v>
      </c>
      <c r="H424" s="2" t="str">
        <f t="shared" si="40"/>
        <v>Hold</v>
      </c>
    </row>
    <row r="425" spans="1:8" ht="13.5" x14ac:dyDescent="0.25">
      <c r="A425" s="3">
        <f>TITRES_STAT!B428</f>
        <v>42922</v>
      </c>
      <c r="B425" s="5">
        <f>TITRES_STAT!D428</f>
        <v>1.4368000000000001</v>
      </c>
      <c r="C425" s="2">
        <f t="shared" si="36"/>
        <v>1.3377351174108749</v>
      </c>
      <c r="D425" s="2">
        <f t="shared" si="38"/>
        <v>1.3757888980009119</v>
      </c>
      <c r="E425" s="2">
        <f t="shared" si="37"/>
        <v>-3.8053780590036945E-2</v>
      </c>
      <c r="F425" s="2">
        <f t="shared" si="41"/>
        <v>-1.8191427997233681E-2</v>
      </c>
      <c r="G425" s="2">
        <f t="shared" si="39"/>
        <v>-1.9862352592803265E-2</v>
      </c>
      <c r="H425" s="2" t="str">
        <f t="shared" si="40"/>
        <v>Hold</v>
      </c>
    </row>
    <row r="426" spans="1:8" ht="13.5" x14ac:dyDescent="0.25">
      <c r="A426" s="3">
        <f>TITRES_STAT!B429</f>
        <v>42923</v>
      </c>
      <c r="B426" s="5">
        <f>TITRES_STAT!D429</f>
        <v>1.4744999999999999</v>
      </c>
      <c r="C426" s="2">
        <f t="shared" si="36"/>
        <v>1.3394681762707401</v>
      </c>
      <c r="D426" s="2">
        <f t="shared" si="38"/>
        <v>1.3831008314823257</v>
      </c>
      <c r="E426" s="2">
        <f t="shared" si="37"/>
        <v>-4.3632655211585547E-2</v>
      </c>
      <c r="F426" s="2">
        <f t="shared" si="41"/>
        <v>-2.3279673440104055E-2</v>
      </c>
      <c r="G426" s="2">
        <f t="shared" si="39"/>
        <v>-2.0352981771481492E-2</v>
      </c>
      <c r="H426" s="2" t="str">
        <f t="shared" si="40"/>
        <v>Hold</v>
      </c>
    </row>
    <row r="427" spans="1:8" ht="13.5" x14ac:dyDescent="0.25">
      <c r="A427" s="3">
        <f>TITRES_STAT!B430</f>
        <v>42926</v>
      </c>
      <c r="B427" s="5">
        <f>TITRES_STAT!D430</f>
        <v>1.4807999999999999</v>
      </c>
      <c r="C427" s="2">
        <f t="shared" si="36"/>
        <v>1.3409346106906261</v>
      </c>
      <c r="D427" s="2">
        <f t="shared" si="38"/>
        <v>1.3903378069280794</v>
      </c>
      <c r="E427" s="2">
        <f t="shared" si="37"/>
        <v>-4.9403196237453262E-2</v>
      </c>
      <c r="F427" s="2">
        <f t="shared" si="41"/>
        <v>-2.8504377999573897E-2</v>
      </c>
      <c r="G427" s="2">
        <f t="shared" si="39"/>
        <v>-2.0898818237879365E-2</v>
      </c>
      <c r="H427" s="2" t="str">
        <f t="shared" si="40"/>
        <v>Hold</v>
      </c>
    </row>
    <row r="428" spans="1:8" ht="13.5" x14ac:dyDescent="0.25">
      <c r="A428" s="3">
        <f>TITRES_STAT!B431</f>
        <v>42927</v>
      </c>
      <c r="B428" s="5">
        <f>TITRES_STAT!D431</f>
        <v>1.4744999999999999</v>
      </c>
      <c r="C428" s="2">
        <f t="shared" si="36"/>
        <v>1.3421754398151451</v>
      </c>
      <c r="D428" s="2">
        <f t="shared" si="38"/>
        <v>1.3965720434519253</v>
      </c>
      <c r="E428" s="2">
        <f t="shared" si="37"/>
        <v>-5.4396603636780227E-2</v>
      </c>
      <c r="F428" s="2">
        <f t="shared" si="41"/>
        <v>-3.3682823127015163E-2</v>
      </c>
      <c r="G428" s="2">
        <f t="shared" si="39"/>
        <v>-2.0713780509765065E-2</v>
      </c>
      <c r="H428" s="2" t="str">
        <f t="shared" si="40"/>
        <v>Hold</v>
      </c>
    </row>
    <row r="429" spans="1:8" ht="13.5" x14ac:dyDescent="0.25">
      <c r="A429" s="3">
        <f>TITRES_STAT!B432</f>
        <v>42928</v>
      </c>
      <c r="B429" s="5">
        <f>TITRES_STAT!D432</f>
        <v>1.4744999999999999</v>
      </c>
      <c r="C429" s="2">
        <f t="shared" si="36"/>
        <v>1.348056141382046</v>
      </c>
      <c r="D429" s="2">
        <f t="shared" si="38"/>
        <v>1.4023444846777084</v>
      </c>
      <c r="E429" s="2">
        <f t="shared" si="37"/>
        <v>-5.4288343295662456E-2</v>
      </c>
      <c r="F429" s="2">
        <f t="shared" si="41"/>
        <v>-3.7803927160744627E-2</v>
      </c>
      <c r="G429" s="2">
        <f t="shared" si="39"/>
        <v>-1.6484416134917829E-2</v>
      </c>
      <c r="H429" s="2" t="str">
        <f t="shared" si="40"/>
        <v>Hold</v>
      </c>
    </row>
    <row r="430" spans="1:8" ht="13.5" x14ac:dyDescent="0.25">
      <c r="A430" s="3">
        <f>TITRES_STAT!B433</f>
        <v>42929</v>
      </c>
      <c r="B430" s="5">
        <f>TITRES_STAT!D433</f>
        <v>1.4619</v>
      </c>
      <c r="C430" s="2">
        <f t="shared" si="36"/>
        <v>1.353032119630962</v>
      </c>
      <c r="D430" s="2">
        <f t="shared" si="38"/>
        <v>1.4067560043312115</v>
      </c>
      <c r="E430" s="2">
        <f t="shared" si="37"/>
        <v>-5.3723884700249469E-2</v>
      </c>
      <c r="F430" s="2">
        <f t="shared" si="41"/>
        <v>-4.0987918668645595E-2</v>
      </c>
      <c r="G430" s="2">
        <f t="shared" si="39"/>
        <v>-1.2735966031603874E-2</v>
      </c>
      <c r="H430" s="2" t="str">
        <f t="shared" si="40"/>
        <v>Hold</v>
      </c>
    </row>
    <row r="431" spans="1:8" ht="13.5" x14ac:dyDescent="0.25">
      <c r="A431" s="3">
        <f>TITRES_STAT!B434</f>
        <v>42930</v>
      </c>
      <c r="B431" s="5">
        <f>TITRES_STAT!D434</f>
        <v>1.4619</v>
      </c>
      <c r="C431" s="2">
        <f t="shared" si="36"/>
        <v>1.3620733319954295</v>
      </c>
      <c r="D431" s="2">
        <f t="shared" si="38"/>
        <v>1.4108407447511218</v>
      </c>
      <c r="E431" s="2">
        <f t="shared" si="37"/>
        <v>-4.8767412755692296E-2</v>
      </c>
      <c r="F431" s="2">
        <f t="shared" si="41"/>
        <v>-4.2543817486054937E-2</v>
      </c>
      <c r="G431" s="2">
        <f t="shared" si="39"/>
        <v>-6.2235952696373595E-3</v>
      </c>
      <c r="H431" s="2" t="str">
        <f t="shared" si="40"/>
        <v>Hold</v>
      </c>
    </row>
    <row r="432" spans="1:8" ht="13.5" x14ac:dyDescent="0.25">
      <c r="A432" s="3">
        <f>TITRES_STAT!B435</f>
        <v>42933</v>
      </c>
      <c r="B432" s="5">
        <f>TITRES_STAT!D435</f>
        <v>1.5266999999999999</v>
      </c>
      <c r="C432" s="2">
        <f t="shared" si="36"/>
        <v>1.3735697424576712</v>
      </c>
      <c r="D432" s="2">
        <f t="shared" si="38"/>
        <v>1.4194229118065942</v>
      </c>
      <c r="E432" s="2">
        <f t="shared" si="37"/>
        <v>-4.5853169348923029E-2</v>
      </c>
      <c r="F432" s="2">
        <f t="shared" si="41"/>
        <v>-4.3205687858628564E-2</v>
      </c>
      <c r="G432" s="2">
        <f t="shared" si="39"/>
        <v>-2.6474814902944649E-3</v>
      </c>
      <c r="H432" s="2" t="str">
        <f t="shared" si="40"/>
        <v>Hold</v>
      </c>
    </row>
    <row r="433" spans="1:8" ht="13.5" x14ac:dyDescent="0.25">
      <c r="A433" s="3">
        <f>TITRES_STAT!B436</f>
        <v>42934</v>
      </c>
      <c r="B433" s="5">
        <f>TITRES_STAT!D436</f>
        <v>1.5203</v>
      </c>
      <c r="C433" s="2">
        <f t="shared" si="36"/>
        <v>1.3832974743872601</v>
      </c>
      <c r="D433" s="2">
        <f t="shared" si="38"/>
        <v>1.4268952887098094</v>
      </c>
      <c r="E433" s="2">
        <f t="shared" si="37"/>
        <v>-4.3597814322549278E-2</v>
      </c>
      <c r="F433" s="2">
        <f t="shared" si="41"/>
        <v>-4.3284113151412715E-2</v>
      </c>
      <c r="G433" s="2">
        <f t="shared" si="39"/>
        <v>-3.1370117113656282E-4</v>
      </c>
      <c r="H433" s="2" t="str">
        <f t="shared" si="40"/>
        <v>Hold</v>
      </c>
    </row>
    <row r="434" spans="1:8" ht="13.5" x14ac:dyDescent="0.25">
      <c r="A434" s="3">
        <f>TITRES_STAT!B437</f>
        <v>42935</v>
      </c>
      <c r="B434" s="5">
        <f>TITRES_STAT!D437</f>
        <v>1.5203</v>
      </c>
      <c r="C434" s="2">
        <f t="shared" si="36"/>
        <v>1.3924978629430664</v>
      </c>
      <c r="D434" s="2">
        <f t="shared" si="38"/>
        <v>1.4338141562127864</v>
      </c>
      <c r="E434" s="2">
        <f t="shared" si="37"/>
        <v>-4.1316293269719973E-2</v>
      </c>
      <c r="F434" s="2">
        <f t="shared" si="41"/>
        <v>-4.2890549175074164E-2</v>
      </c>
      <c r="G434" s="2">
        <f t="shared" si="39"/>
        <v>1.574255905354191E-3</v>
      </c>
      <c r="H434" s="2" t="str">
        <f t="shared" si="40"/>
        <v>Sell</v>
      </c>
    </row>
    <row r="435" spans="1:8" ht="13.5" x14ac:dyDescent="0.25">
      <c r="A435" s="3">
        <f>TITRES_STAT!B438</f>
        <v>42936</v>
      </c>
      <c r="B435" s="5">
        <f>TITRES_STAT!D438</f>
        <v>1.5203</v>
      </c>
      <c r="C435" s="2">
        <f t="shared" si="36"/>
        <v>1.3993135763364408</v>
      </c>
      <c r="D435" s="2">
        <f t="shared" si="38"/>
        <v>1.4402205150118392</v>
      </c>
      <c r="E435" s="2">
        <f t="shared" si="37"/>
        <v>-4.0906938675398408E-2</v>
      </c>
      <c r="F435" s="2">
        <f t="shared" si="41"/>
        <v>-4.2493827075139018E-2</v>
      </c>
      <c r="G435" s="2">
        <f t="shared" si="39"/>
        <v>1.5868883997406102E-3</v>
      </c>
      <c r="H435" s="2" t="str">
        <f t="shared" si="40"/>
        <v>Sell</v>
      </c>
    </row>
    <row r="436" spans="1:8" ht="13.5" x14ac:dyDescent="0.25">
      <c r="A436" s="3">
        <f>TITRES_STAT!B439</f>
        <v>42937</v>
      </c>
      <c r="B436" s="5">
        <f>TITRES_STAT!D439</f>
        <v>1.4879</v>
      </c>
      <c r="C436" s="2">
        <f t="shared" si="36"/>
        <v>1.4108807184385268</v>
      </c>
      <c r="D436" s="2">
        <f t="shared" si="38"/>
        <v>1.4437523287146659</v>
      </c>
      <c r="E436" s="2">
        <f t="shared" si="37"/>
        <v>-3.2871610276139052E-2</v>
      </c>
      <c r="F436" s="2">
        <f t="shared" si="41"/>
        <v>-4.0569383715339025E-2</v>
      </c>
      <c r="G436" s="2">
        <f t="shared" si="39"/>
        <v>7.697773439199973E-3</v>
      </c>
      <c r="H436" s="2" t="str">
        <f t="shared" si="40"/>
        <v>Sell</v>
      </c>
    </row>
    <row r="437" spans="1:8" ht="13.5" x14ac:dyDescent="0.25">
      <c r="A437" s="3">
        <f>TITRES_STAT!B440</f>
        <v>42940</v>
      </c>
      <c r="B437" s="5">
        <f>TITRES_STAT!D440</f>
        <v>1.4814000000000001</v>
      </c>
      <c r="C437" s="2">
        <f t="shared" si="36"/>
        <v>1.4216375309864457</v>
      </c>
      <c r="D437" s="2">
        <f t="shared" si="38"/>
        <v>1.446541045106172</v>
      </c>
      <c r="E437" s="2">
        <f t="shared" si="37"/>
        <v>-2.4903514119726244E-2</v>
      </c>
      <c r="F437" s="2">
        <f t="shared" si="41"/>
        <v>-3.7436209796216473E-2</v>
      </c>
      <c r="G437" s="2">
        <f t="shared" si="39"/>
        <v>1.2532695676490228E-2</v>
      </c>
      <c r="H437" s="2" t="str">
        <f t="shared" si="40"/>
        <v>Sell</v>
      </c>
    </row>
    <row r="438" spans="1:8" ht="13.5" x14ac:dyDescent="0.25">
      <c r="A438" s="3">
        <f>TITRES_STAT!B441</f>
        <v>42942</v>
      </c>
      <c r="B438" s="5">
        <f>TITRES_STAT!D441</f>
        <v>1.4491000000000001</v>
      </c>
      <c r="C438" s="2">
        <f t="shared" si="36"/>
        <v>1.4297702185269927</v>
      </c>
      <c r="D438" s="2">
        <f t="shared" si="38"/>
        <v>1.4467305973205296</v>
      </c>
      <c r="E438" s="2">
        <f t="shared" si="37"/>
        <v>-1.6960378793536846E-2</v>
      </c>
      <c r="F438" s="2">
        <f t="shared" si="41"/>
        <v>-3.3341043595680547E-2</v>
      </c>
      <c r="G438" s="2">
        <f t="shared" si="39"/>
        <v>1.6380664802143702E-2</v>
      </c>
      <c r="H438" s="2" t="str">
        <f t="shared" si="40"/>
        <v>Sell</v>
      </c>
    </row>
    <row r="439" spans="1:8" ht="13.5" x14ac:dyDescent="0.25">
      <c r="A439" s="3">
        <f>TITRES_STAT!B442</f>
        <v>42943</v>
      </c>
      <c r="B439" s="5">
        <f>TITRES_STAT!D442</f>
        <v>1.4814000000000001</v>
      </c>
      <c r="C439" s="2">
        <f t="shared" si="36"/>
        <v>1.4366517233689939</v>
      </c>
      <c r="D439" s="2">
        <f t="shared" si="38"/>
        <v>1.4492987012227125</v>
      </c>
      <c r="E439" s="2">
        <f t="shared" si="37"/>
        <v>-1.26469778537186E-2</v>
      </c>
      <c r="F439" s="2">
        <f t="shared" si="41"/>
        <v>-2.9202230447288161E-2</v>
      </c>
      <c r="G439" s="2">
        <f t="shared" si="39"/>
        <v>1.6555252593569561E-2</v>
      </c>
      <c r="H439" s="2" t="str">
        <f t="shared" si="40"/>
        <v>Sell</v>
      </c>
    </row>
    <row r="440" spans="1:8" ht="13.5" x14ac:dyDescent="0.25">
      <c r="A440" s="3">
        <f>TITRES_STAT!B443</f>
        <v>42944</v>
      </c>
      <c r="B440" s="5">
        <f>TITRES_STAT!D443</f>
        <v>1.4814000000000001</v>
      </c>
      <c r="C440" s="2">
        <f t="shared" si="36"/>
        <v>1.440536073619918</v>
      </c>
      <c r="D440" s="2">
        <f t="shared" si="38"/>
        <v>1.4516765752062153</v>
      </c>
      <c r="E440" s="2">
        <f t="shared" si="37"/>
        <v>-1.1140501586297313E-2</v>
      </c>
      <c r="F440" s="2">
        <f t="shared" si="41"/>
        <v>-2.5589884675089991E-2</v>
      </c>
      <c r="G440" s="2">
        <f t="shared" si="39"/>
        <v>1.4449383088792678E-2</v>
      </c>
      <c r="H440" s="2" t="str">
        <f t="shared" si="40"/>
        <v>Sell</v>
      </c>
    </row>
    <row r="441" spans="1:8" ht="13.5" x14ac:dyDescent="0.25">
      <c r="A441" s="3">
        <f>TITRES_STAT!B444</f>
        <v>42947</v>
      </c>
      <c r="B441" s="5">
        <f>TITRES_STAT!D444</f>
        <v>1.4879</v>
      </c>
      <c r="C441" s="2">
        <f t="shared" si="36"/>
        <v>1.4438228315245458</v>
      </c>
      <c r="D441" s="2">
        <f t="shared" si="38"/>
        <v>1.4543597918576068</v>
      </c>
      <c r="E441" s="2">
        <f t="shared" si="37"/>
        <v>-1.0536960333060952E-2</v>
      </c>
      <c r="F441" s="2">
        <f t="shared" si="41"/>
        <v>-2.2579299806684185E-2</v>
      </c>
      <c r="G441" s="2">
        <f t="shared" si="39"/>
        <v>1.2042339473623234E-2</v>
      </c>
      <c r="H441" s="2" t="str">
        <f t="shared" si="40"/>
        <v>Sell</v>
      </c>
    </row>
    <row r="442" spans="1:8" ht="13.5" x14ac:dyDescent="0.25">
      <c r="A442" s="3">
        <f>TITRES_STAT!B445</f>
        <v>42948</v>
      </c>
      <c r="B442" s="5">
        <f>TITRES_STAT!D445</f>
        <v>1.4814000000000001</v>
      </c>
      <c r="C442" s="2">
        <f t="shared" si="36"/>
        <v>1.4565731651361542</v>
      </c>
      <c r="D442" s="2">
        <f t="shared" si="38"/>
        <v>1.4563627702385247</v>
      </c>
      <c r="E442" s="2">
        <f t="shared" si="37"/>
        <v>2.103948976295289E-4</v>
      </c>
      <c r="F442" s="2">
        <f t="shared" si="41"/>
        <v>-1.8021360865821442E-2</v>
      </c>
      <c r="G442" s="2">
        <f t="shared" si="39"/>
        <v>1.8231755763450971E-2</v>
      </c>
      <c r="H442" s="2" t="str">
        <f t="shared" si="40"/>
        <v>Sell</v>
      </c>
    </row>
    <row r="443" spans="1:8" ht="13.5" x14ac:dyDescent="0.25">
      <c r="A443" s="3">
        <f>TITRES_STAT!B446</f>
        <v>42949</v>
      </c>
      <c r="B443" s="5">
        <f>TITRES_STAT!D446</f>
        <v>1.4814000000000001</v>
      </c>
      <c r="C443" s="2">
        <f t="shared" si="36"/>
        <v>1.4663772935767458</v>
      </c>
      <c r="D443" s="2">
        <f t="shared" si="38"/>
        <v>1.4582173798504858</v>
      </c>
      <c r="E443" s="2">
        <f t="shared" si="37"/>
        <v>8.1599137262600152E-3</v>
      </c>
      <c r="F443" s="2">
        <f t="shared" si="41"/>
        <v>-1.2785105947405152E-2</v>
      </c>
      <c r="G443" s="2">
        <f t="shared" si="39"/>
        <v>2.0945019673665168E-2</v>
      </c>
      <c r="H443" s="2" t="str">
        <f t="shared" si="40"/>
        <v>Sell</v>
      </c>
    </row>
    <row r="444" spans="1:8" ht="13.5" x14ac:dyDescent="0.25">
      <c r="A444" s="3">
        <f>TITRES_STAT!B447</f>
        <v>42950</v>
      </c>
      <c r="B444" s="5">
        <f>TITRES_STAT!D447</f>
        <v>1.4750000000000001</v>
      </c>
      <c r="C444" s="2">
        <f t="shared" si="36"/>
        <v>1.4746730945649387</v>
      </c>
      <c r="D444" s="2">
        <f t="shared" si="38"/>
        <v>1.459460536898598</v>
      </c>
      <c r="E444" s="2">
        <f t="shared" si="37"/>
        <v>1.5212557666340665E-2</v>
      </c>
      <c r="F444" s="2">
        <f t="shared" si="41"/>
        <v>-7.1855732246559898E-3</v>
      </c>
      <c r="G444" s="2">
        <f t="shared" si="39"/>
        <v>2.2398130890996654E-2</v>
      </c>
      <c r="H444" s="2" t="str">
        <f t="shared" si="40"/>
        <v>Sell</v>
      </c>
    </row>
    <row r="445" spans="1:8" ht="13.5" x14ac:dyDescent="0.25">
      <c r="A445" s="3">
        <f>TITRES_STAT!B448</f>
        <v>42951</v>
      </c>
      <c r="B445" s="5">
        <f>TITRES_STAT!D448</f>
        <v>1.462</v>
      </c>
      <c r="C445" s="2">
        <f t="shared" si="36"/>
        <v>1.481692618478025</v>
      </c>
      <c r="D445" s="2">
        <f t="shared" si="38"/>
        <v>1.4596486452764796</v>
      </c>
      <c r="E445" s="2">
        <f t="shared" si="37"/>
        <v>2.2043973201545386E-2</v>
      </c>
      <c r="F445" s="2">
        <f t="shared" si="41"/>
        <v>-1.339663939415715E-3</v>
      </c>
      <c r="G445" s="2">
        <f t="shared" si="39"/>
        <v>2.3383637140961103E-2</v>
      </c>
      <c r="H445" s="2" t="str">
        <f t="shared" si="40"/>
        <v>Sell</v>
      </c>
    </row>
    <row r="446" spans="1:8" ht="13.5" x14ac:dyDescent="0.25">
      <c r="A446" s="3">
        <f>TITRES_STAT!B449</f>
        <v>42954</v>
      </c>
      <c r="B446" s="5">
        <f>TITRES_STAT!D449</f>
        <v>1.4814000000000001</v>
      </c>
      <c r="C446" s="2">
        <f t="shared" si="36"/>
        <v>1.4826476002506366</v>
      </c>
      <c r="D446" s="2">
        <f t="shared" si="38"/>
        <v>1.461259856737481</v>
      </c>
      <c r="E446" s="2">
        <f t="shared" si="37"/>
        <v>2.1387743513155533E-2</v>
      </c>
      <c r="F446" s="2">
        <f t="shared" si="41"/>
        <v>3.2058175510985346E-3</v>
      </c>
      <c r="G446" s="2">
        <f t="shared" si="39"/>
        <v>1.8181925962056998E-2</v>
      </c>
      <c r="H446" s="2" t="str">
        <f t="shared" si="40"/>
        <v>Sell</v>
      </c>
    </row>
    <row r="447" spans="1:8" ht="13.5" x14ac:dyDescent="0.25">
      <c r="A447" s="3">
        <f>TITRES_STAT!B450</f>
        <v>42955</v>
      </c>
      <c r="B447" s="5">
        <f>TITRES_STAT!D450</f>
        <v>1.4684999999999999</v>
      </c>
      <c r="C447" s="2">
        <f t="shared" si="36"/>
        <v>1.4824556617505387</v>
      </c>
      <c r="D447" s="2">
        <f t="shared" si="38"/>
        <v>1.4617961636458159</v>
      </c>
      <c r="E447" s="2">
        <f t="shared" si="37"/>
        <v>2.0659498104722784E-2</v>
      </c>
      <c r="F447" s="2">
        <f t="shared" si="41"/>
        <v>6.6965536618233843E-3</v>
      </c>
      <c r="G447" s="2">
        <f t="shared" si="39"/>
        <v>1.3962944442899399E-2</v>
      </c>
      <c r="H447" s="2" t="str">
        <f t="shared" si="40"/>
        <v>Sell</v>
      </c>
    </row>
    <row r="448" spans="1:8" ht="13.5" x14ac:dyDescent="0.25">
      <c r="A448" s="3">
        <f>TITRES_STAT!B451</f>
        <v>42956</v>
      </c>
      <c r="B448" s="5">
        <f>TITRES_STAT!D451</f>
        <v>1.4750000000000001</v>
      </c>
      <c r="C448" s="2">
        <f t="shared" si="36"/>
        <v>1.4773240214812251</v>
      </c>
      <c r="D448" s="2">
        <f t="shared" si="38"/>
        <v>1.4627742255979777</v>
      </c>
      <c r="E448" s="2">
        <f t="shared" si="37"/>
        <v>1.4549795883247452E-2</v>
      </c>
      <c r="F448" s="2">
        <f t="shared" si="41"/>
        <v>8.2672021061081982E-3</v>
      </c>
      <c r="G448" s="2">
        <f t="shared" si="39"/>
        <v>6.2825937771392535E-3</v>
      </c>
      <c r="H448" s="2" t="str">
        <f t="shared" si="40"/>
        <v>Sell</v>
      </c>
    </row>
    <row r="449" spans="1:8" ht="13.5" x14ac:dyDescent="0.25">
      <c r="A449" s="3">
        <f>TITRES_STAT!B452</f>
        <v>42957</v>
      </c>
      <c r="B449" s="5">
        <f>TITRES_STAT!D452</f>
        <v>1.4684999999999999</v>
      </c>
      <c r="C449" s="2">
        <f t="shared" si="36"/>
        <v>1.4779510950994983</v>
      </c>
      <c r="D449" s="2">
        <f t="shared" si="38"/>
        <v>1.4631983570351645</v>
      </c>
      <c r="E449" s="2">
        <f t="shared" si="37"/>
        <v>1.4752738064333748E-2</v>
      </c>
      <c r="F449" s="2">
        <f t="shared" si="41"/>
        <v>9.5643092977533081E-3</v>
      </c>
      <c r="G449" s="2">
        <f t="shared" si="39"/>
        <v>5.1884287665804399E-3</v>
      </c>
      <c r="H449" s="2" t="str">
        <f t="shared" si="40"/>
        <v>Sell</v>
      </c>
    </row>
    <row r="450" spans="1:8" ht="13.5" x14ac:dyDescent="0.25">
      <c r="A450" s="3">
        <f>TITRES_STAT!B453</f>
        <v>42958</v>
      </c>
      <c r="B450" s="5">
        <f>TITRES_STAT!D453</f>
        <v>1.4556</v>
      </c>
      <c r="C450" s="2">
        <f t="shared" si="36"/>
        <v>1.4784816958534217</v>
      </c>
      <c r="D450" s="2">
        <f t="shared" si="38"/>
        <v>1.4626355157733006</v>
      </c>
      <c r="E450" s="2">
        <f t="shared" si="37"/>
        <v>1.5846180080121064E-2</v>
      </c>
      <c r="F450" s="2">
        <f t="shared" si="41"/>
        <v>1.0820683454226859E-2</v>
      </c>
      <c r="G450" s="2">
        <f t="shared" si="39"/>
        <v>5.0254966258942053E-3</v>
      </c>
      <c r="H450" s="2" t="str">
        <f t="shared" si="40"/>
        <v>Sell</v>
      </c>
    </row>
    <row r="451" spans="1:8" ht="13.5" x14ac:dyDescent="0.25">
      <c r="A451" s="3">
        <f>TITRES_STAT!B454</f>
        <v>42961</v>
      </c>
      <c r="B451" s="5">
        <f>TITRES_STAT!D454</f>
        <v>1.4556</v>
      </c>
      <c r="C451" s="2">
        <f t="shared" si="36"/>
        <v>1.4799306657221261</v>
      </c>
      <c r="D451" s="2">
        <f t="shared" si="38"/>
        <v>1.46211436645676</v>
      </c>
      <c r="E451" s="2">
        <f t="shared" si="37"/>
        <v>1.7816299265366098E-2</v>
      </c>
      <c r="F451" s="2">
        <f t="shared" si="41"/>
        <v>1.2219806616454706E-2</v>
      </c>
      <c r="G451" s="2">
        <f t="shared" si="39"/>
        <v>5.5964926489113914E-3</v>
      </c>
      <c r="H451" s="2" t="str">
        <f t="shared" si="40"/>
        <v>Sell</v>
      </c>
    </row>
    <row r="452" spans="1:8" ht="13.5" x14ac:dyDescent="0.25">
      <c r="A452" s="3">
        <f>TITRES_STAT!B455</f>
        <v>42962</v>
      </c>
      <c r="B452" s="5">
        <f>TITRES_STAT!D455</f>
        <v>1.4879</v>
      </c>
      <c r="C452" s="2">
        <f t="shared" si="36"/>
        <v>1.4801567171494914</v>
      </c>
      <c r="D452" s="2">
        <f t="shared" si="38"/>
        <v>1.4640244133858888</v>
      </c>
      <c r="E452" s="2">
        <f t="shared" si="37"/>
        <v>1.6132303763602529E-2</v>
      </c>
      <c r="F452" s="2">
        <f t="shared" si="41"/>
        <v>1.3002306045884272E-2</v>
      </c>
      <c r="G452" s="2">
        <f t="shared" si="39"/>
        <v>3.129997717718257E-3</v>
      </c>
      <c r="H452" s="2" t="str">
        <f t="shared" si="40"/>
        <v>Sell</v>
      </c>
    </row>
    <row r="453" spans="1:8" ht="13.5" x14ac:dyDescent="0.25">
      <c r="A453" s="3">
        <f>TITRES_STAT!B456</f>
        <v>42963</v>
      </c>
      <c r="B453" s="5">
        <f>TITRES_STAT!D456</f>
        <v>1.4879</v>
      </c>
      <c r="C453" s="2">
        <f t="shared" si="36"/>
        <v>1.4803479914341851</v>
      </c>
      <c r="D453" s="2">
        <f t="shared" si="38"/>
        <v>1.4657929753573045</v>
      </c>
      <c r="E453" s="2">
        <f t="shared" si="37"/>
        <v>1.4555016076880589E-2</v>
      </c>
      <c r="F453" s="2">
        <f t="shared" si="41"/>
        <v>1.3312848052083538E-2</v>
      </c>
      <c r="G453" s="2">
        <f t="shared" si="39"/>
        <v>1.2421680247970517E-3</v>
      </c>
      <c r="H453" s="2" t="str">
        <f t="shared" si="40"/>
        <v>Sell</v>
      </c>
    </row>
    <row r="454" spans="1:8" ht="13.5" x14ac:dyDescent="0.25">
      <c r="A454" s="3">
        <f>TITRES_STAT!B457</f>
        <v>42964</v>
      </c>
      <c r="B454" s="5">
        <f>TITRES_STAT!D457</f>
        <v>1.4879</v>
      </c>
      <c r="C454" s="2">
        <f t="shared" si="36"/>
        <v>1.4795252235212335</v>
      </c>
      <c r="D454" s="2">
        <f t="shared" si="38"/>
        <v>1.4674305327382449</v>
      </c>
      <c r="E454" s="2">
        <f t="shared" si="37"/>
        <v>1.2094690782988637E-2</v>
      </c>
      <c r="F454" s="2">
        <f t="shared" si="41"/>
        <v>1.3069216598264558E-2</v>
      </c>
      <c r="G454" s="2">
        <f t="shared" si="39"/>
        <v>-9.7452581527592008E-4</v>
      </c>
      <c r="H454" s="2" t="str">
        <f t="shared" si="40"/>
        <v>Hold</v>
      </c>
    </row>
    <row r="455" spans="1:8" ht="13.5" x14ac:dyDescent="0.25">
      <c r="A455" s="3">
        <f>TITRES_STAT!B458</f>
        <v>42965</v>
      </c>
      <c r="B455" s="5">
        <f>TITRES_STAT!D458</f>
        <v>1.4814000000000001</v>
      </c>
      <c r="C455" s="2">
        <f t="shared" si="36"/>
        <v>1.4768290352871976</v>
      </c>
      <c r="D455" s="2">
        <f t="shared" si="38"/>
        <v>1.4684653080909673</v>
      </c>
      <c r="E455" s="2">
        <f t="shared" si="37"/>
        <v>8.3637271962302417E-3</v>
      </c>
      <c r="F455" s="2">
        <f t="shared" si="41"/>
        <v>1.2128118717857695E-2</v>
      </c>
      <c r="G455" s="2">
        <f t="shared" si="39"/>
        <v>-3.7643915216274536E-3</v>
      </c>
      <c r="H455" s="2" t="str">
        <f t="shared" si="40"/>
        <v>Hold</v>
      </c>
    </row>
    <row r="456" spans="1:8" ht="13.5" x14ac:dyDescent="0.25">
      <c r="A456" s="3">
        <f>TITRES_STAT!B459</f>
        <v>42968</v>
      </c>
      <c r="B456" s="5">
        <f>TITRES_STAT!D459</f>
        <v>1.4814000000000001</v>
      </c>
      <c r="C456" s="2">
        <f t="shared" si="36"/>
        <v>1.4775322606276287</v>
      </c>
      <c r="D456" s="2">
        <f t="shared" si="38"/>
        <v>1.4694234334175622</v>
      </c>
      <c r="E456" s="2">
        <f t="shared" si="37"/>
        <v>8.1088272100664494E-3</v>
      </c>
      <c r="F456" s="2">
        <f t="shared" si="41"/>
        <v>1.1324260416299447E-2</v>
      </c>
      <c r="G456" s="2">
        <f t="shared" si="39"/>
        <v>-3.2154332062329979E-3</v>
      </c>
      <c r="H456" s="2" t="str">
        <f t="shared" si="40"/>
        <v>Hold</v>
      </c>
    </row>
    <row r="457" spans="1:8" ht="13.5" x14ac:dyDescent="0.25">
      <c r="A457" s="3">
        <f>TITRES_STAT!B460</f>
        <v>42969</v>
      </c>
      <c r="B457" s="5">
        <f>TITRES_STAT!D460</f>
        <v>1.4814000000000001</v>
      </c>
      <c r="C457" s="2">
        <f t="shared" si="36"/>
        <v>1.4761426820695318</v>
      </c>
      <c r="D457" s="2">
        <f t="shared" si="38"/>
        <v>1.4703105864977426</v>
      </c>
      <c r="E457" s="2">
        <f t="shared" si="37"/>
        <v>5.8320955717892087E-3</v>
      </c>
      <c r="F457" s="2">
        <f t="shared" si="41"/>
        <v>1.0225827447397398E-2</v>
      </c>
      <c r="G457" s="2">
        <f t="shared" si="39"/>
        <v>-4.3937318756081898E-3</v>
      </c>
      <c r="H457" s="2" t="str">
        <f t="shared" si="40"/>
        <v>Hold</v>
      </c>
    </row>
    <row r="458" spans="1:8" ht="13.5" x14ac:dyDescent="0.25">
      <c r="A458" s="3">
        <f>TITRES_STAT!B461</f>
        <v>42970</v>
      </c>
      <c r="B458" s="5">
        <f>TITRES_STAT!D461</f>
        <v>1.4814000000000001</v>
      </c>
      <c r="C458" s="2">
        <f t="shared" si="36"/>
        <v>1.4759668848280654</v>
      </c>
      <c r="D458" s="2">
        <f t="shared" si="38"/>
        <v>1.4711320245349468</v>
      </c>
      <c r="E458" s="2">
        <f t="shared" si="37"/>
        <v>4.8348602931185258E-3</v>
      </c>
      <c r="F458" s="2">
        <f t="shared" si="41"/>
        <v>9.1476340165416239E-3</v>
      </c>
      <c r="G458" s="2">
        <f t="shared" si="39"/>
        <v>-4.3127737234230981E-3</v>
      </c>
      <c r="H458" s="2" t="str">
        <f t="shared" si="40"/>
        <v>Hold</v>
      </c>
    </row>
    <row r="459" spans="1:8" ht="13.5" x14ac:dyDescent="0.25">
      <c r="A459" s="3">
        <f>TITRES_STAT!B462</f>
        <v>42971</v>
      </c>
      <c r="B459" s="5">
        <f>TITRES_STAT!D462</f>
        <v>1.4814000000000001</v>
      </c>
      <c r="C459" s="2">
        <f t="shared" si="36"/>
        <v>1.4748181333160553</v>
      </c>
      <c r="D459" s="2">
        <f t="shared" si="38"/>
        <v>1.4718926153101359</v>
      </c>
      <c r="E459" s="2">
        <f t="shared" si="37"/>
        <v>2.9255180059193364E-3</v>
      </c>
      <c r="F459" s="2">
        <f t="shared" si="41"/>
        <v>7.9032108144171664E-3</v>
      </c>
      <c r="G459" s="2">
        <f t="shared" si="39"/>
        <v>-4.97769280849783E-3</v>
      </c>
      <c r="H459" s="2" t="str">
        <f t="shared" si="40"/>
        <v>Hold</v>
      </c>
    </row>
    <row r="460" spans="1:8" ht="13.5" x14ac:dyDescent="0.25">
      <c r="A460" s="3">
        <f>TITRES_STAT!B463</f>
        <v>42972</v>
      </c>
      <c r="B460" s="5">
        <f>TITRES_STAT!D463</f>
        <v>1.4814000000000001</v>
      </c>
      <c r="C460" s="2">
        <f t="shared" si="36"/>
        <v>1.4718614974212776</v>
      </c>
      <c r="D460" s="2">
        <f t="shared" si="38"/>
        <v>1.4725968660279036</v>
      </c>
      <c r="E460" s="2">
        <f t="shared" si="37"/>
        <v>-7.353686066260412E-4</v>
      </c>
      <c r="F460" s="2">
        <f t="shared" si="41"/>
        <v>6.1754949302085258E-3</v>
      </c>
      <c r="G460" s="2">
        <f t="shared" si="39"/>
        <v>-6.910863536834567E-3</v>
      </c>
      <c r="H460" s="2" t="str">
        <f t="shared" si="40"/>
        <v>Hold</v>
      </c>
    </row>
    <row r="461" spans="1:8" ht="13.5" x14ac:dyDescent="0.25">
      <c r="A461" s="3">
        <f>TITRES_STAT!B464</f>
        <v>42975</v>
      </c>
      <c r="B461" s="5">
        <f>TITRES_STAT!D464</f>
        <v>1.4814000000000001</v>
      </c>
      <c r="C461" s="2">
        <f t="shared" si="36"/>
        <v>1.4693597285872351</v>
      </c>
      <c r="D461" s="2">
        <f t="shared" si="38"/>
        <v>1.4732489500258366</v>
      </c>
      <c r="E461" s="2">
        <f t="shared" si="37"/>
        <v>-3.8892214386014867E-3</v>
      </c>
      <c r="F461" s="2">
        <f t="shared" si="41"/>
        <v>4.1625516564465243E-3</v>
      </c>
      <c r="G461" s="2">
        <f t="shared" si="39"/>
        <v>-8.051773095048011E-3</v>
      </c>
      <c r="H461" s="2" t="str">
        <f t="shared" si="40"/>
        <v>Hold</v>
      </c>
    </row>
    <row r="462" spans="1:8" ht="13.5" x14ac:dyDescent="0.25">
      <c r="A462" s="3">
        <f>TITRES_STAT!B465</f>
        <v>42976</v>
      </c>
      <c r="B462" s="5">
        <f>TITRES_STAT!D465</f>
        <v>1.4814000000000001</v>
      </c>
      <c r="C462" s="2">
        <f t="shared" si="36"/>
        <v>1.4722120780353527</v>
      </c>
      <c r="D462" s="2">
        <f t="shared" si="38"/>
        <v>1.4738527315054042</v>
      </c>
      <c r="E462" s="2">
        <f t="shared" si="37"/>
        <v>-1.6406534700514896E-3</v>
      </c>
      <c r="F462" s="2">
        <f t="shared" si="41"/>
        <v>3.0019106311469216E-3</v>
      </c>
      <c r="G462" s="2">
        <f t="shared" si="39"/>
        <v>-4.6425641011984108E-3</v>
      </c>
      <c r="H462" s="2" t="str">
        <f t="shared" si="40"/>
        <v>Hold</v>
      </c>
    </row>
    <row r="463" spans="1:8" ht="13.5" x14ac:dyDescent="0.25">
      <c r="A463" s="3">
        <f>TITRES_STAT!B466</f>
        <v>42977</v>
      </c>
      <c r="B463" s="5">
        <f>TITRES_STAT!D466</f>
        <v>1.4750000000000001</v>
      </c>
      <c r="C463" s="2">
        <f t="shared" ref="C463:C526" si="42">$C$4*B453+C462*(1-$C$4)</f>
        <v>1.4746256044914523</v>
      </c>
      <c r="D463" s="2">
        <f t="shared" si="38"/>
        <v>1.4739377143568557</v>
      </c>
      <c r="E463" s="2">
        <f t="shared" si="37"/>
        <v>6.8789013459658044E-4</v>
      </c>
      <c r="F463" s="2">
        <f t="shared" si="41"/>
        <v>2.5391065318368534E-3</v>
      </c>
      <c r="G463" s="2">
        <f t="shared" si="39"/>
        <v>-1.8512163972402729E-3</v>
      </c>
      <c r="H463" s="2" t="str">
        <f t="shared" si="40"/>
        <v>Hold</v>
      </c>
    </row>
    <row r="464" spans="1:8" ht="13.5" x14ac:dyDescent="0.25">
      <c r="A464" s="3">
        <f>TITRES_STAT!B467</f>
        <v>42978</v>
      </c>
      <c r="B464" s="5">
        <f>TITRES_STAT!D467</f>
        <v>1.4684999999999999</v>
      </c>
      <c r="C464" s="2">
        <f t="shared" si="42"/>
        <v>1.4766678191850751</v>
      </c>
      <c r="D464" s="2">
        <f t="shared" si="38"/>
        <v>1.4735349207007924</v>
      </c>
      <c r="E464" s="2">
        <f t="shared" si="37"/>
        <v>3.1328984842826646E-3</v>
      </c>
      <c r="F464" s="2">
        <f t="shared" si="41"/>
        <v>2.6578649223260157E-3</v>
      </c>
      <c r="G464" s="2">
        <f t="shared" si="39"/>
        <v>4.7503356195664889E-4</v>
      </c>
      <c r="H464" s="2" t="str">
        <f t="shared" si="40"/>
        <v>Sell</v>
      </c>
    </row>
    <row r="465" spans="1:8" ht="13.5" x14ac:dyDescent="0.25">
      <c r="A465" s="3">
        <f>TITRES_STAT!B468</f>
        <v>42982</v>
      </c>
      <c r="B465" s="5">
        <f>TITRES_STAT!D468</f>
        <v>1.4684999999999999</v>
      </c>
      <c r="C465" s="2">
        <f t="shared" si="42"/>
        <v>1.4773958470027559</v>
      </c>
      <c r="D465" s="2">
        <f t="shared" si="38"/>
        <v>1.4731619636118449</v>
      </c>
      <c r="E465" s="2">
        <f t="shared" si="37"/>
        <v>4.2338833909110196E-3</v>
      </c>
      <c r="F465" s="2">
        <f t="shared" si="41"/>
        <v>2.9730686160430167E-3</v>
      </c>
      <c r="G465" s="2">
        <f t="shared" si="39"/>
        <v>1.260814774868003E-3</v>
      </c>
      <c r="H465" s="2" t="str">
        <f t="shared" si="40"/>
        <v>Sell</v>
      </c>
    </row>
    <row r="466" spans="1:8" ht="13.5" x14ac:dyDescent="0.25">
      <c r="A466" s="3">
        <f>TITRES_STAT!B469</f>
        <v>42983</v>
      </c>
      <c r="B466" s="5">
        <f>TITRES_STAT!D469</f>
        <v>1.4684999999999999</v>
      </c>
      <c r="C466" s="2">
        <f t="shared" si="42"/>
        <v>1.4780118705407936</v>
      </c>
      <c r="D466" s="2">
        <f t="shared" si="38"/>
        <v>1.4728166329739305</v>
      </c>
      <c r="E466" s="2">
        <f t="shared" si="37"/>
        <v>5.1952375668631312E-3</v>
      </c>
      <c r="F466" s="2">
        <f t="shared" si="41"/>
        <v>3.4175024062070396E-3</v>
      </c>
      <c r="G466" s="2">
        <f t="shared" si="39"/>
        <v>1.7777351606560916E-3</v>
      </c>
      <c r="H466" s="2" t="str">
        <f t="shared" si="40"/>
        <v>Sell</v>
      </c>
    </row>
    <row r="467" spans="1:8" ht="13.5" x14ac:dyDescent="0.25">
      <c r="A467" s="3">
        <f>TITRES_STAT!B470</f>
        <v>42984</v>
      </c>
      <c r="B467" s="5">
        <f>TITRES_STAT!D470</f>
        <v>1.4684999999999999</v>
      </c>
      <c r="C467" s="2">
        <f t="shared" si="42"/>
        <v>1.4785331212268253</v>
      </c>
      <c r="D467" s="2">
        <f t="shared" si="38"/>
        <v>1.4724968823832691</v>
      </c>
      <c r="E467" s="2">
        <f t="shared" si="37"/>
        <v>6.0362388435561964E-3</v>
      </c>
      <c r="F467" s="2">
        <f t="shared" si="41"/>
        <v>3.9412496936768711E-3</v>
      </c>
      <c r="G467" s="2">
        <f t="shared" si="39"/>
        <v>2.0949891498793253E-3</v>
      </c>
      <c r="H467" s="2" t="str">
        <f t="shared" si="40"/>
        <v>Sell</v>
      </c>
    </row>
    <row r="468" spans="1:8" ht="13.5" x14ac:dyDescent="0.25">
      <c r="A468" s="3">
        <f>TITRES_STAT!B471</f>
        <v>42985</v>
      </c>
      <c r="B468" s="5">
        <f>TITRES_STAT!D471</f>
        <v>1.4684999999999999</v>
      </c>
      <c r="C468" s="2">
        <f t="shared" si="42"/>
        <v>1.4789741794996214</v>
      </c>
      <c r="D468" s="2">
        <f t="shared" si="38"/>
        <v>1.4722008170215457</v>
      </c>
      <c r="E468" s="2">
        <f t="shared" si="37"/>
        <v>6.7733624780756951E-3</v>
      </c>
      <c r="F468" s="2">
        <f t="shared" si="41"/>
        <v>4.5076722505566361E-3</v>
      </c>
      <c r="G468" s="2">
        <f t="shared" si="39"/>
        <v>2.265690227519059E-3</v>
      </c>
      <c r="H468" s="2" t="str">
        <f t="shared" si="40"/>
        <v>Sell</v>
      </c>
    </row>
    <row r="469" spans="1:8" ht="13.5" x14ac:dyDescent="0.25">
      <c r="A469" s="3">
        <f>TITRES_STAT!B472</f>
        <v>42986</v>
      </c>
      <c r="B469" s="5">
        <f>TITRES_STAT!D472</f>
        <v>1.4684999999999999</v>
      </c>
      <c r="C469" s="2">
        <f t="shared" si="42"/>
        <v>1.4793473826535259</v>
      </c>
      <c r="D469" s="2">
        <f t="shared" si="38"/>
        <v>1.4719266824273571</v>
      </c>
      <c r="E469" s="2">
        <f t="shared" si="37"/>
        <v>7.4207002261688082E-3</v>
      </c>
      <c r="F469" s="2">
        <f t="shared" si="41"/>
        <v>5.0902778456790709E-3</v>
      </c>
      <c r="G469" s="2">
        <f t="shared" si="39"/>
        <v>2.3304223804897373E-3</v>
      </c>
      <c r="H469" s="2" t="str">
        <f t="shared" si="40"/>
        <v>Sell</v>
      </c>
    </row>
    <row r="470" spans="1:8" ht="13.5" x14ac:dyDescent="0.25">
      <c r="A470" s="3">
        <f>TITRES_STAT!B473</f>
        <v>42989</v>
      </c>
      <c r="B470" s="5">
        <f>TITRES_STAT!D473</f>
        <v>1.4684999999999999</v>
      </c>
      <c r="C470" s="2">
        <f t="shared" si="42"/>
        <v>1.4796631699375988</v>
      </c>
      <c r="D470" s="2">
        <f t="shared" si="38"/>
        <v>1.4716728540994048</v>
      </c>
      <c r="E470" s="2">
        <f t="shared" si="37"/>
        <v>7.9903158381939843E-3</v>
      </c>
      <c r="F470" s="2">
        <f t="shared" si="41"/>
        <v>5.6702854441820537E-3</v>
      </c>
      <c r="G470" s="2">
        <f t="shared" si="39"/>
        <v>2.3200303940119306E-3</v>
      </c>
      <c r="H470" s="2" t="str">
        <f t="shared" si="40"/>
        <v>Sell</v>
      </c>
    </row>
    <row r="471" spans="1:8" ht="13.5" x14ac:dyDescent="0.25">
      <c r="A471" s="3">
        <f>TITRES_STAT!B474</f>
        <v>42990</v>
      </c>
      <c r="B471" s="5">
        <f>TITRES_STAT!D474</f>
        <v>1.4684999999999999</v>
      </c>
      <c r="C471" s="2">
        <f t="shared" si="42"/>
        <v>1.4799303745625836</v>
      </c>
      <c r="D471" s="2">
        <f t="shared" si="38"/>
        <v>1.4714378278698195</v>
      </c>
      <c r="E471" s="2">
        <f t="shared" si="37"/>
        <v>8.4925466927641136E-3</v>
      </c>
      <c r="F471" s="2">
        <f t="shared" si="41"/>
        <v>6.2347376938984662E-3</v>
      </c>
      <c r="G471" s="2">
        <f t="shared" si="39"/>
        <v>2.2578089988656473E-3</v>
      </c>
      <c r="H471" s="2" t="str">
        <f t="shared" si="40"/>
        <v>Sell</v>
      </c>
    </row>
    <row r="472" spans="1:8" ht="13.5" x14ac:dyDescent="0.25">
      <c r="A472" s="3">
        <f>TITRES_STAT!B475</f>
        <v>42991</v>
      </c>
      <c r="B472" s="5">
        <f>TITRES_STAT!D475</f>
        <v>1.4684999999999999</v>
      </c>
      <c r="C472" s="2">
        <f t="shared" si="42"/>
        <v>1.4801564707837247</v>
      </c>
      <c r="D472" s="2">
        <f t="shared" si="38"/>
        <v>1.4712202109905737</v>
      </c>
      <c r="E472" s="2">
        <f t="shared" si="37"/>
        <v>8.9362597931510468E-3</v>
      </c>
      <c r="F472" s="2">
        <f t="shared" si="41"/>
        <v>6.7750421137489827E-3</v>
      </c>
      <c r="G472" s="2">
        <f t="shared" si="39"/>
        <v>2.1612176794020641E-3</v>
      </c>
      <c r="H472" s="2" t="str">
        <f t="shared" si="40"/>
        <v>Sell</v>
      </c>
    </row>
    <row r="473" spans="1:8" ht="13.5" x14ac:dyDescent="0.25">
      <c r="A473" s="3">
        <f>TITRES_STAT!B476</f>
        <v>42992</v>
      </c>
      <c r="B473" s="5">
        <f>TITRES_STAT!D476</f>
        <v>1.4684999999999999</v>
      </c>
      <c r="C473" s="2">
        <f t="shared" si="42"/>
        <v>1.4793631675862287</v>
      </c>
      <c r="D473" s="2">
        <f t="shared" si="38"/>
        <v>1.4710187138801609</v>
      </c>
      <c r="E473" s="2">
        <f t="shared" si="37"/>
        <v>8.3444537060677337E-3</v>
      </c>
      <c r="F473" s="2">
        <f t="shared" si="41"/>
        <v>7.0889244322127325E-3</v>
      </c>
      <c r="G473" s="2">
        <f t="shared" si="39"/>
        <v>1.2555292738550012E-3</v>
      </c>
      <c r="H473" s="2" t="str">
        <f t="shared" si="40"/>
        <v>Sell</v>
      </c>
    </row>
    <row r="474" spans="1:8" ht="13.5" x14ac:dyDescent="0.25">
      <c r="A474" s="3">
        <f>TITRES_STAT!B477</f>
        <v>42993</v>
      </c>
      <c r="B474" s="5">
        <f>TITRES_STAT!D477</f>
        <v>1.4684999999999999</v>
      </c>
      <c r="C474" s="2">
        <f t="shared" si="42"/>
        <v>1.477691911034501</v>
      </c>
      <c r="D474" s="2">
        <f t="shared" si="38"/>
        <v>1.4708321424816306</v>
      </c>
      <c r="E474" s="2">
        <f t="shared" si="37"/>
        <v>6.8597685528704044E-3</v>
      </c>
      <c r="F474" s="2">
        <f t="shared" si="41"/>
        <v>7.0430932563442673E-3</v>
      </c>
      <c r="G474" s="2">
        <f t="shared" si="39"/>
        <v>-1.8332470347386283E-4</v>
      </c>
      <c r="H474" s="2" t="str">
        <f t="shared" si="40"/>
        <v>Hold</v>
      </c>
    </row>
    <row r="475" spans="1:8" ht="13.5" x14ac:dyDescent="0.25">
      <c r="A475" s="3">
        <f>TITRES_STAT!B478</f>
        <v>42996</v>
      </c>
      <c r="B475" s="5">
        <f>TITRES_STAT!D478</f>
        <v>1.462</v>
      </c>
      <c r="C475" s="2">
        <f t="shared" si="42"/>
        <v>1.476277770875347</v>
      </c>
      <c r="D475" s="2">
        <f t="shared" si="38"/>
        <v>1.4701779097052137</v>
      </c>
      <c r="E475" s="2">
        <f t="shared" si="37"/>
        <v>6.0998611701332806E-3</v>
      </c>
      <c r="F475" s="2">
        <f t="shared" si="41"/>
        <v>6.8544468391020701E-3</v>
      </c>
      <c r="G475" s="2">
        <f t="shared" si="39"/>
        <v>-7.5458566896878954E-4</v>
      </c>
      <c r="H475" s="2" t="str">
        <f t="shared" si="40"/>
        <v>Hold</v>
      </c>
    </row>
    <row r="476" spans="1:8" ht="13.5" x14ac:dyDescent="0.25">
      <c r="A476" s="3">
        <f>TITRES_STAT!B479</f>
        <v>42997</v>
      </c>
      <c r="B476" s="5">
        <f>TITRES_STAT!D479</f>
        <v>1.462</v>
      </c>
      <c r="C476" s="2">
        <f t="shared" si="42"/>
        <v>1.4750811907406782</v>
      </c>
      <c r="D476" s="2">
        <f t="shared" si="38"/>
        <v>1.4695721386159386</v>
      </c>
      <c r="E476" s="2">
        <f t="shared" ref="E476:E539" si="43">C476-D476</f>
        <v>5.5090521247396218E-3</v>
      </c>
      <c r="F476" s="2">
        <f t="shared" si="41"/>
        <v>6.5853678962295801E-3</v>
      </c>
      <c r="G476" s="2">
        <f t="shared" si="39"/>
        <v>-1.0763157714899583E-3</v>
      </c>
      <c r="H476" s="2" t="str">
        <f t="shared" si="40"/>
        <v>Hold</v>
      </c>
    </row>
    <row r="477" spans="1:8" ht="13.5" x14ac:dyDescent="0.25">
      <c r="A477" s="3">
        <f>TITRES_STAT!B480</f>
        <v>42998</v>
      </c>
      <c r="B477" s="5">
        <f>TITRES_STAT!D480</f>
        <v>1.462</v>
      </c>
      <c r="C477" s="2">
        <f t="shared" si="42"/>
        <v>1.474068699857497</v>
      </c>
      <c r="D477" s="2">
        <f t="shared" ref="D477:D540" si="44">$D$4*B477+(1-$D$4)*D476</f>
        <v>1.4690112394592025</v>
      </c>
      <c r="E477" s="2">
        <f t="shared" si="43"/>
        <v>5.0574603982944666E-3</v>
      </c>
      <c r="F477" s="2">
        <f t="shared" si="41"/>
        <v>6.2797863966425581E-3</v>
      </c>
      <c r="G477" s="2">
        <f t="shared" si="39"/>
        <v>-1.2223259983480915E-3</v>
      </c>
      <c r="H477" s="2" t="str">
        <f t="shared" si="40"/>
        <v>Hold</v>
      </c>
    </row>
    <row r="478" spans="1:8" ht="13.5" x14ac:dyDescent="0.25">
      <c r="A478" s="3">
        <f>TITRES_STAT!B481</f>
        <v>43000</v>
      </c>
      <c r="B478" s="5">
        <f>TITRES_STAT!D481</f>
        <v>1.4556</v>
      </c>
      <c r="C478" s="2">
        <f t="shared" si="42"/>
        <v>1.4732119768024974</v>
      </c>
      <c r="D478" s="2">
        <f t="shared" si="44"/>
        <v>1.4680178143140765</v>
      </c>
      <c r="E478" s="2">
        <f t="shared" si="43"/>
        <v>5.1941624884208615E-3</v>
      </c>
      <c r="F478" s="2">
        <f t="shared" si="41"/>
        <v>6.0626616149982195E-3</v>
      </c>
      <c r="G478" s="2">
        <f t="shared" si="39"/>
        <v>-8.6849912657735798E-4</v>
      </c>
      <c r="H478" s="2" t="str">
        <f t="shared" si="40"/>
        <v>Hold</v>
      </c>
    </row>
    <row r="479" spans="1:8" ht="13.5" x14ac:dyDescent="0.25">
      <c r="A479" s="3">
        <f>TITRES_STAT!B482</f>
        <v>43003</v>
      </c>
      <c r="B479" s="5">
        <f>TITRES_STAT!D482</f>
        <v>1.4556</v>
      </c>
      <c r="C479" s="2">
        <f t="shared" si="42"/>
        <v>1.4724870572944209</v>
      </c>
      <c r="D479" s="2">
        <f t="shared" si="44"/>
        <v>1.4670979762167375</v>
      </c>
      <c r="E479" s="2">
        <f t="shared" si="43"/>
        <v>5.389081077683322E-3</v>
      </c>
      <c r="F479" s="2">
        <f t="shared" si="41"/>
        <v>5.9279455075352408E-3</v>
      </c>
      <c r="G479" s="2">
        <f t="shared" si="39"/>
        <v>-5.3886442985191883E-4</v>
      </c>
      <c r="H479" s="2" t="str">
        <f t="shared" si="40"/>
        <v>Hold</v>
      </c>
    </row>
    <row r="480" spans="1:8" ht="13.5" x14ac:dyDescent="0.25">
      <c r="A480" s="3">
        <f>TITRES_STAT!B483</f>
        <v>43004</v>
      </c>
      <c r="B480" s="5">
        <f>TITRES_STAT!D483</f>
        <v>1.4361999999999999</v>
      </c>
      <c r="C480" s="2">
        <f t="shared" si="42"/>
        <v>1.47187366386451</v>
      </c>
      <c r="D480" s="2">
        <f t="shared" si="44"/>
        <v>1.4648092372377199</v>
      </c>
      <c r="E480" s="2">
        <f t="shared" si="43"/>
        <v>7.0644266267900768E-3</v>
      </c>
      <c r="F480" s="2">
        <f t="shared" si="41"/>
        <v>6.1552417313862091E-3</v>
      </c>
      <c r="G480" s="2">
        <f t="shared" si="39"/>
        <v>9.0918489540386775E-4</v>
      </c>
      <c r="H480" s="2" t="str">
        <f t="shared" si="40"/>
        <v>Sell</v>
      </c>
    </row>
    <row r="481" spans="1:8" ht="13.5" x14ac:dyDescent="0.25">
      <c r="A481" s="3">
        <f>TITRES_STAT!B484</f>
        <v>43005</v>
      </c>
      <c r="B481" s="5">
        <f>TITRES_STAT!D484</f>
        <v>1.4361999999999999</v>
      </c>
      <c r="C481" s="2">
        <f t="shared" si="42"/>
        <v>1.4713546386545853</v>
      </c>
      <c r="D481" s="2">
        <f t="shared" si="44"/>
        <v>1.4626900344793703</v>
      </c>
      <c r="E481" s="2">
        <f t="shared" si="43"/>
        <v>8.6646041752149738E-3</v>
      </c>
      <c r="F481" s="2">
        <f t="shared" si="41"/>
        <v>6.6571142201519622E-3</v>
      </c>
      <c r="G481" s="2">
        <f t="shared" si="39"/>
        <v>2.0074899550630116E-3</v>
      </c>
      <c r="H481" s="2" t="str">
        <f t="shared" si="40"/>
        <v>Sell</v>
      </c>
    </row>
    <row r="482" spans="1:8" ht="13.5" x14ac:dyDescent="0.25">
      <c r="A482" s="3">
        <f>TITRES_STAT!B485</f>
        <v>43006</v>
      </c>
      <c r="B482" s="5">
        <f>TITRES_STAT!D485</f>
        <v>1.4361999999999999</v>
      </c>
      <c r="C482" s="2">
        <f t="shared" si="42"/>
        <v>1.4709154634769568</v>
      </c>
      <c r="D482" s="2">
        <f t="shared" si="44"/>
        <v>1.4607278097031207</v>
      </c>
      <c r="E482" s="2">
        <f t="shared" si="43"/>
        <v>1.0187653773836125E-2</v>
      </c>
      <c r="F482" s="2">
        <f t="shared" si="41"/>
        <v>7.3632221308887955E-3</v>
      </c>
      <c r="G482" s="2">
        <f t="shared" si="39"/>
        <v>2.8244316429473296E-3</v>
      </c>
      <c r="H482" s="2" t="str">
        <f t="shared" si="40"/>
        <v>Sell</v>
      </c>
    </row>
    <row r="483" spans="1:8" ht="13.5" x14ac:dyDescent="0.25">
      <c r="A483" s="3">
        <f>TITRES_STAT!B486</f>
        <v>43007</v>
      </c>
      <c r="B483" s="5">
        <f>TITRES_STAT!D486</f>
        <v>1.4361999999999999</v>
      </c>
      <c r="C483" s="2">
        <f t="shared" si="42"/>
        <v>1.4705438537112712</v>
      </c>
      <c r="D483" s="2">
        <f t="shared" si="44"/>
        <v>1.4589109349102969</v>
      </c>
      <c r="E483" s="2">
        <f t="shared" si="43"/>
        <v>1.1632918800974279E-2</v>
      </c>
      <c r="F483" s="2">
        <f t="shared" si="41"/>
        <v>8.2171614649058922E-3</v>
      </c>
      <c r="G483" s="2">
        <f t="shared" si="39"/>
        <v>3.4157573360683868E-3</v>
      </c>
      <c r="H483" s="2" t="str">
        <f t="shared" si="40"/>
        <v>Sell</v>
      </c>
    </row>
    <row r="484" spans="1:8" ht="13.5" x14ac:dyDescent="0.25">
      <c r="A484" s="3">
        <f>TITRES_STAT!B487</f>
        <v>43010</v>
      </c>
      <c r="B484" s="5">
        <f>TITRES_STAT!D487</f>
        <v>1.3973</v>
      </c>
      <c r="C484" s="2">
        <f t="shared" si="42"/>
        <v>1.4702294146787678</v>
      </c>
      <c r="D484" s="2">
        <f t="shared" si="44"/>
        <v>1.4543471619539785</v>
      </c>
      <c r="E484" s="2">
        <f t="shared" si="43"/>
        <v>1.588225272478927E-2</v>
      </c>
      <c r="F484" s="2">
        <f t="shared" si="41"/>
        <v>9.7501797168825684E-3</v>
      </c>
      <c r="G484" s="2">
        <f t="shared" ref="G484:G547" si="45">E484-F484</f>
        <v>6.1320730079067014E-3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43011</v>
      </c>
      <c r="B485" s="5">
        <f>TITRES_STAT!D488</f>
        <v>1.3973</v>
      </c>
      <c r="C485" s="2">
        <f t="shared" si="42"/>
        <v>1.4689633508820343</v>
      </c>
      <c r="D485" s="2">
        <f t="shared" si="44"/>
        <v>1.4501214462536838</v>
      </c>
      <c r="E485" s="2">
        <f t="shared" si="43"/>
        <v>1.8841904628350559E-2</v>
      </c>
      <c r="F485" s="2">
        <f t="shared" ref="F485:F548" si="47">(E485*(2/(10)))+((1-(2/10))*F484)</f>
        <v>1.1568524699176167E-2</v>
      </c>
      <c r="G485" s="2">
        <f t="shared" si="45"/>
        <v>7.2733799291743919E-3</v>
      </c>
      <c r="H485" s="2" t="str">
        <f t="shared" si="46"/>
        <v>Sell</v>
      </c>
    </row>
    <row r="486" spans="1:8" ht="13.5" x14ac:dyDescent="0.25">
      <c r="A486" s="3">
        <f>TITRES_STAT!B489</f>
        <v>43012</v>
      </c>
      <c r="B486" s="5">
        <f>TITRES_STAT!D489</f>
        <v>1.3973</v>
      </c>
      <c r="C486" s="2">
        <f t="shared" si="42"/>
        <v>1.4678920661309522</v>
      </c>
      <c r="D486" s="2">
        <f t="shared" si="44"/>
        <v>1.4462087465311886</v>
      </c>
      <c r="E486" s="2">
        <f t="shared" si="43"/>
        <v>2.1683319599763662E-2</v>
      </c>
      <c r="F486" s="2">
        <f t="shared" si="47"/>
        <v>1.3591483679293664E-2</v>
      </c>
      <c r="G486" s="2">
        <f t="shared" si="45"/>
        <v>8.0918359204699974E-3</v>
      </c>
      <c r="H486" s="2" t="str">
        <f t="shared" si="46"/>
        <v>Sell</v>
      </c>
    </row>
    <row r="487" spans="1:8" ht="13.5" x14ac:dyDescent="0.25">
      <c r="A487" s="3">
        <f>TITRES_STAT!B490</f>
        <v>43013</v>
      </c>
      <c r="B487" s="5">
        <f>TITRES_STAT!D490</f>
        <v>1.3909</v>
      </c>
      <c r="C487" s="2">
        <f t="shared" si="42"/>
        <v>1.4669855944184982</v>
      </c>
      <c r="D487" s="2">
        <f t="shared" si="44"/>
        <v>1.4421118023436932</v>
      </c>
      <c r="E487" s="2">
        <f t="shared" si="43"/>
        <v>2.4873792074805001E-2</v>
      </c>
      <c r="F487" s="2">
        <f t="shared" si="47"/>
        <v>1.5847945358395933E-2</v>
      </c>
      <c r="G487" s="2">
        <f t="shared" si="45"/>
        <v>9.025846716409068E-3</v>
      </c>
      <c r="H487" s="2" t="str">
        <f t="shared" si="46"/>
        <v>Sell</v>
      </c>
    </row>
    <row r="488" spans="1:8" ht="13.5" x14ac:dyDescent="0.25">
      <c r="A488" s="3">
        <f>TITRES_STAT!B491</f>
        <v>43014</v>
      </c>
      <c r="B488" s="5">
        <f>TITRES_STAT!D491</f>
        <v>1.3909</v>
      </c>
      <c r="C488" s="2">
        <f t="shared" si="42"/>
        <v>1.4652339645079602</v>
      </c>
      <c r="D488" s="2">
        <f t="shared" si="44"/>
        <v>1.4383183355034195</v>
      </c>
      <c r="E488" s="2">
        <f t="shared" si="43"/>
        <v>2.6915629004540698E-2</v>
      </c>
      <c r="F488" s="2">
        <f t="shared" si="47"/>
        <v>1.8061482087624887E-2</v>
      </c>
      <c r="G488" s="2">
        <f t="shared" si="45"/>
        <v>8.8541469169158109E-3</v>
      </c>
      <c r="H488" s="2" t="str">
        <f t="shared" si="46"/>
        <v>Sell</v>
      </c>
    </row>
    <row r="489" spans="1:8" ht="13.5" x14ac:dyDescent="0.25">
      <c r="A489" s="3">
        <f>TITRES_STAT!B492</f>
        <v>43017</v>
      </c>
      <c r="B489" s="5">
        <f>TITRES_STAT!D492</f>
        <v>1.3909</v>
      </c>
      <c r="C489" s="2">
        <f t="shared" si="42"/>
        <v>1.4637518161221201</v>
      </c>
      <c r="D489" s="2">
        <f t="shared" si="44"/>
        <v>1.4348058662068699</v>
      </c>
      <c r="E489" s="2">
        <f t="shared" si="43"/>
        <v>2.8945949915250235E-2</v>
      </c>
      <c r="F489" s="2">
        <f t="shared" si="47"/>
        <v>2.0238375653149957E-2</v>
      </c>
      <c r="G489" s="2">
        <f t="shared" si="45"/>
        <v>8.7075742621002782E-3</v>
      </c>
      <c r="H489" s="2" t="str">
        <f t="shared" si="46"/>
        <v>Sell</v>
      </c>
    </row>
    <row r="490" spans="1:8" ht="13.5" x14ac:dyDescent="0.25">
      <c r="A490" s="3">
        <f>TITRES_STAT!B493</f>
        <v>43018</v>
      </c>
      <c r="B490" s="5">
        <f>TITRES_STAT!D493</f>
        <v>1.3909</v>
      </c>
      <c r="C490" s="2">
        <f t="shared" si="42"/>
        <v>1.4595130751802556</v>
      </c>
      <c r="D490" s="2">
        <f t="shared" si="44"/>
        <v>1.4315535798211758</v>
      </c>
      <c r="E490" s="2">
        <f t="shared" si="43"/>
        <v>2.7959495359079822E-2</v>
      </c>
      <c r="F490" s="2">
        <f t="shared" si="47"/>
        <v>2.1782599594335931E-2</v>
      </c>
      <c r="G490" s="2">
        <f t="shared" si="45"/>
        <v>6.1768957647438914E-3</v>
      </c>
      <c r="H490" s="2" t="str">
        <f t="shared" si="46"/>
        <v>Sell</v>
      </c>
    </row>
    <row r="491" spans="1:8" ht="13.5" x14ac:dyDescent="0.25">
      <c r="A491" s="3">
        <f>TITRES_STAT!B494</f>
        <v>43019</v>
      </c>
      <c r="B491" s="5">
        <f>TITRES_STAT!D494</f>
        <v>1.3585</v>
      </c>
      <c r="C491" s="2">
        <f t="shared" si="42"/>
        <v>1.4559264482294472</v>
      </c>
      <c r="D491" s="2">
        <f t="shared" si="44"/>
        <v>1.4261422035381257</v>
      </c>
      <c r="E491" s="2">
        <f t="shared" si="43"/>
        <v>2.978424469132146E-2</v>
      </c>
      <c r="F491" s="2">
        <f t="shared" si="47"/>
        <v>2.3382928613733037E-2</v>
      </c>
      <c r="G491" s="2">
        <f t="shared" si="45"/>
        <v>6.4013160775884224E-3</v>
      </c>
      <c r="H491" s="2" t="str">
        <f t="shared" si="46"/>
        <v>Sell</v>
      </c>
    </row>
    <row r="492" spans="1:8" ht="13.5" x14ac:dyDescent="0.25">
      <c r="A492" s="3">
        <f>TITRES_STAT!B495</f>
        <v>43020</v>
      </c>
      <c r="B492" s="5">
        <f>TITRES_STAT!D495</f>
        <v>1.3455999999999999</v>
      </c>
      <c r="C492" s="2">
        <f t="shared" si="42"/>
        <v>1.4528916100403015</v>
      </c>
      <c r="D492" s="2">
        <f t="shared" si="44"/>
        <v>1.4201761143871534</v>
      </c>
      <c r="E492" s="2">
        <f t="shared" si="43"/>
        <v>3.271549565314813E-2</v>
      </c>
      <c r="F492" s="2">
        <f t="shared" si="47"/>
        <v>2.5249442021616057E-2</v>
      </c>
      <c r="G492" s="2">
        <f t="shared" si="45"/>
        <v>7.4660536315320734E-3</v>
      </c>
      <c r="H492" s="2" t="str">
        <f t="shared" si="46"/>
        <v>Sell</v>
      </c>
    </row>
    <row r="493" spans="1:8" ht="13.5" x14ac:dyDescent="0.25">
      <c r="A493" s="3">
        <f>TITRES_STAT!B496</f>
        <v>43021</v>
      </c>
      <c r="B493" s="5">
        <f>TITRES_STAT!D496</f>
        <v>1.3455999999999999</v>
      </c>
      <c r="C493" s="2">
        <f t="shared" si="42"/>
        <v>1.4503236700341011</v>
      </c>
      <c r="D493" s="2">
        <f t="shared" si="44"/>
        <v>1.4146519577658827</v>
      </c>
      <c r="E493" s="2">
        <f t="shared" si="43"/>
        <v>3.5671712268218414E-2</v>
      </c>
      <c r="F493" s="2">
        <f t="shared" si="47"/>
        <v>2.7333896070936531E-2</v>
      </c>
      <c r="G493" s="2">
        <f t="shared" si="45"/>
        <v>8.3378161972818832E-3</v>
      </c>
      <c r="H493" s="2" t="str">
        <f t="shared" si="46"/>
        <v>Sell</v>
      </c>
    </row>
    <row r="494" spans="1:8" ht="13.5" x14ac:dyDescent="0.25">
      <c r="A494" s="3">
        <f>TITRES_STAT!B497</f>
        <v>43024</v>
      </c>
      <c r="B494" s="5">
        <f>TITRES_STAT!D497</f>
        <v>1.3585</v>
      </c>
      <c r="C494" s="2">
        <f t="shared" si="42"/>
        <v>1.442166182336547</v>
      </c>
      <c r="D494" s="2">
        <f t="shared" si="44"/>
        <v>1.4104925534869284</v>
      </c>
      <c r="E494" s="2">
        <f t="shared" si="43"/>
        <v>3.1673628849618662E-2</v>
      </c>
      <c r="F494" s="2">
        <f t="shared" si="47"/>
        <v>2.8201842626672958E-2</v>
      </c>
      <c r="G494" s="2">
        <f t="shared" si="45"/>
        <v>3.4717862229457046E-3</v>
      </c>
      <c r="H494" s="2" t="str">
        <f t="shared" si="46"/>
        <v>Sell</v>
      </c>
    </row>
    <row r="495" spans="1:8" ht="13.5" x14ac:dyDescent="0.25">
      <c r="A495" s="3">
        <f>TITRES_STAT!B498</f>
        <v>43025</v>
      </c>
      <c r="B495" s="5">
        <f>TITRES_STAT!D498</f>
        <v>1.3391</v>
      </c>
      <c r="C495" s="2">
        <f t="shared" si="42"/>
        <v>1.4352636927463089</v>
      </c>
      <c r="D495" s="2">
        <f t="shared" si="44"/>
        <v>1.4052042161916003</v>
      </c>
      <c r="E495" s="2">
        <f t="shared" si="43"/>
        <v>3.0059476554708642E-2</v>
      </c>
      <c r="F495" s="2">
        <f t="shared" si="47"/>
        <v>2.8573369412280093E-2</v>
      </c>
      <c r="G495" s="2">
        <f t="shared" si="45"/>
        <v>1.4861071424285485E-3</v>
      </c>
      <c r="H495" s="2" t="str">
        <f t="shared" si="46"/>
        <v>Sell</v>
      </c>
    </row>
    <row r="496" spans="1:8" ht="13.5" x14ac:dyDescent="0.25">
      <c r="A496" s="3">
        <f>TITRES_STAT!B499</f>
        <v>43026</v>
      </c>
      <c r="B496" s="5">
        <f>TITRES_STAT!D499</f>
        <v>1.3391</v>
      </c>
      <c r="C496" s="2">
        <f t="shared" si="42"/>
        <v>1.4294231246314921</v>
      </c>
      <c r="D496" s="2">
        <f t="shared" si="44"/>
        <v>1.4003076075848151</v>
      </c>
      <c r="E496" s="2">
        <f t="shared" si="43"/>
        <v>2.9115517046677031E-2</v>
      </c>
      <c r="F496" s="2">
        <f t="shared" si="47"/>
        <v>2.8681798939159481E-2</v>
      </c>
      <c r="G496" s="2">
        <f t="shared" si="45"/>
        <v>4.3371810751755002E-4</v>
      </c>
      <c r="H496" s="2" t="str">
        <f t="shared" si="46"/>
        <v>Sell</v>
      </c>
    </row>
    <row r="497" spans="1:8" ht="13.5" x14ac:dyDescent="0.25">
      <c r="A497" s="3">
        <f>TITRES_STAT!B500</f>
        <v>43027</v>
      </c>
      <c r="B497" s="5">
        <f>TITRES_STAT!D500</f>
        <v>1.3326</v>
      </c>
      <c r="C497" s="2">
        <f t="shared" si="42"/>
        <v>1.4234964900728011</v>
      </c>
      <c r="D497" s="2">
        <f t="shared" si="44"/>
        <v>1.3952922292451992</v>
      </c>
      <c r="E497" s="2">
        <f t="shared" si="43"/>
        <v>2.8204260827601857E-2</v>
      </c>
      <c r="F497" s="2">
        <f t="shared" si="47"/>
        <v>2.8586291316847957E-2</v>
      </c>
      <c r="G497" s="2">
        <f t="shared" si="45"/>
        <v>-3.8203048924610045E-4</v>
      </c>
      <c r="H497" s="2" t="str">
        <f t="shared" si="46"/>
        <v>Hold</v>
      </c>
    </row>
    <row r="498" spans="1:8" ht="13.5" x14ac:dyDescent="0.25">
      <c r="A498" s="3">
        <f>TITRES_STAT!B501</f>
        <v>43028</v>
      </c>
      <c r="B498" s="5">
        <f>TITRES_STAT!D501</f>
        <v>1.3326</v>
      </c>
      <c r="C498" s="2">
        <f t="shared" si="42"/>
        <v>1.4184816454462164</v>
      </c>
      <c r="D498" s="2">
        <f t="shared" si="44"/>
        <v>1.3906483604122215</v>
      </c>
      <c r="E498" s="2">
        <f t="shared" si="43"/>
        <v>2.7833285033994848E-2</v>
      </c>
      <c r="F498" s="2">
        <f t="shared" si="47"/>
        <v>2.8435690060277338E-2</v>
      </c>
      <c r="G498" s="2">
        <f t="shared" si="45"/>
        <v>-6.0240502628249037E-4</v>
      </c>
      <c r="H498" s="2" t="str">
        <f t="shared" si="46"/>
        <v>Hold</v>
      </c>
    </row>
    <row r="499" spans="1:8" ht="13.5" x14ac:dyDescent="0.25">
      <c r="A499" s="3">
        <f>TITRES_STAT!B502</f>
        <v>43031</v>
      </c>
      <c r="B499" s="5">
        <f>TITRES_STAT!D502</f>
        <v>1.3455999999999999</v>
      </c>
      <c r="C499" s="2">
        <f t="shared" si="42"/>
        <v>1.4142383153775677</v>
      </c>
      <c r="D499" s="2">
        <f t="shared" si="44"/>
        <v>1.387311444826131</v>
      </c>
      <c r="E499" s="2">
        <f t="shared" si="43"/>
        <v>2.6926870551436721E-2</v>
      </c>
      <c r="F499" s="2">
        <f t="shared" si="47"/>
        <v>2.8133926158509216E-2</v>
      </c>
      <c r="G499" s="2">
        <f t="shared" si="45"/>
        <v>-1.207055607072495E-3</v>
      </c>
      <c r="H499" s="2" t="str">
        <f t="shared" si="46"/>
        <v>Hold</v>
      </c>
    </row>
    <row r="500" spans="1:8" ht="13.5" x14ac:dyDescent="0.25">
      <c r="A500" s="3">
        <f>TITRES_STAT!B503</f>
        <v>43032</v>
      </c>
      <c r="B500" s="5">
        <f>TITRES_STAT!D503</f>
        <v>1.365</v>
      </c>
      <c r="C500" s="2">
        <f t="shared" si="42"/>
        <v>1.4106478053194804</v>
      </c>
      <c r="D500" s="2">
        <f t="shared" si="44"/>
        <v>1.3856587452093807</v>
      </c>
      <c r="E500" s="2">
        <f t="shared" si="43"/>
        <v>2.4989060110099715E-2</v>
      </c>
      <c r="F500" s="2">
        <f t="shared" si="47"/>
        <v>2.7504952948827318E-2</v>
      </c>
      <c r="G500" s="2">
        <f t="shared" si="45"/>
        <v>-2.5158928387276035E-3</v>
      </c>
      <c r="H500" s="2" t="str">
        <f t="shared" si="46"/>
        <v>Hold</v>
      </c>
    </row>
    <row r="501" spans="1:8" ht="13.5" x14ac:dyDescent="0.25">
      <c r="A501" s="3">
        <f>TITRES_STAT!B504</f>
        <v>43033</v>
      </c>
      <c r="B501" s="5">
        <f>TITRES_STAT!D504</f>
        <v>1.365</v>
      </c>
      <c r="C501" s="2">
        <f t="shared" si="42"/>
        <v>1.4026250660395605</v>
      </c>
      <c r="D501" s="2">
        <f t="shared" si="44"/>
        <v>1.3841284677864636</v>
      </c>
      <c r="E501" s="2">
        <f t="shared" si="43"/>
        <v>1.8496598253096908E-2</v>
      </c>
      <c r="F501" s="2">
        <f t="shared" si="47"/>
        <v>2.5703282009681236E-2</v>
      </c>
      <c r="G501" s="2">
        <f t="shared" si="45"/>
        <v>-7.2066837565843284E-3</v>
      </c>
      <c r="H501" s="2" t="str">
        <f t="shared" si="46"/>
        <v>Hold</v>
      </c>
    </row>
    <row r="502" spans="1:8" ht="13.5" x14ac:dyDescent="0.25">
      <c r="A502" s="3">
        <f>TITRES_STAT!B505</f>
        <v>43034</v>
      </c>
      <c r="B502" s="5">
        <f>TITRES_STAT!D505</f>
        <v>1.365</v>
      </c>
      <c r="C502" s="2">
        <f t="shared" si="42"/>
        <v>1.3938519789565511</v>
      </c>
      <c r="D502" s="2">
        <f t="shared" si="44"/>
        <v>1.3827115442467255</v>
      </c>
      <c r="E502" s="2">
        <f t="shared" si="43"/>
        <v>1.114043470982562E-2</v>
      </c>
      <c r="F502" s="2">
        <f t="shared" si="47"/>
        <v>2.2790712549710115E-2</v>
      </c>
      <c r="G502" s="2">
        <f t="shared" si="45"/>
        <v>-1.1650277839884496E-2</v>
      </c>
      <c r="H502" s="2" t="str">
        <f t="shared" si="46"/>
        <v>Hold</v>
      </c>
    </row>
    <row r="503" spans="1:8" ht="13.5" x14ac:dyDescent="0.25">
      <c r="A503" s="3">
        <f>TITRES_STAT!B506</f>
        <v>43035</v>
      </c>
      <c r="B503" s="5">
        <f>TITRES_STAT!D506</f>
        <v>1.3521000000000001</v>
      </c>
      <c r="C503" s="2">
        <f t="shared" si="42"/>
        <v>1.3864285975786201</v>
      </c>
      <c r="D503" s="2">
        <f t="shared" si="44"/>
        <v>1.3804440224506718</v>
      </c>
      <c r="E503" s="2">
        <f t="shared" si="43"/>
        <v>5.9845751279483661E-3</v>
      </c>
      <c r="F503" s="2">
        <f t="shared" si="47"/>
        <v>1.9429485065357764E-2</v>
      </c>
      <c r="G503" s="2">
        <f t="shared" si="45"/>
        <v>-1.3444909937409398E-2</v>
      </c>
      <c r="H503" s="2" t="str">
        <f t="shared" si="46"/>
        <v>Hold</v>
      </c>
    </row>
    <row r="504" spans="1:8" ht="13.5" x14ac:dyDescent="0.25">
      <c r="A504" s="3">
        <f>TITRES_STAT!B507</f>
        <v>43038</v>
      </c>
      <c r="B504" s="5">
        <f>TITRES_STAT!D507</f>
        <v>1.3521000000000001</v>
      </c>
      <c r="C504" s="2">
        <f t="shared" si="42"/>
        <v>1.3821318902588324</v>
      </c>
      <c r="D504" s="2">
        <f t="shared" si="44"/>
        <v>1.3783444652321035</v>
      </c>
      <c r="E504" s="2">
        <f t="shared" si="43"/>
        <v>3.7874250267289078E-3</v>
      </c>
      <c r="F504" s="2">
        <f t="shared" si="47"/>
        <v>1.6301073057631996E-2</v>
      </c>
      <c r="G504" s="2">
        <f t="shared" si="45"/>
        <v>-1.2513648030903088E-2</v>
      </c>
      <c r="H504" s="2" t="str">
        <f t="shared" si="46"/>
        <v>Hold</v>
      </c>
    </row>
    <row r="505" spans="1:8" ht="13.5" x14ac:dyDescent="0.25">
      <c r="A505" s="3">
        <f>TITRES_STAT!B508</f>
        <v>43039</v>
      </c>
      <c r="B505" s="5">
        <f>TITRES_STAT!D508</f>
        <v>1.3778999999999999</v>
      </c>
      <c r="C505" s="2">
        <f t="shared" si="42"/>
        <v>1.3755115994497813</v>
      </c>
      <c r="D505" s="2">
        <f t="shared" si="44"/>
        <v>1.3783115418815775</v>
      </c>
      <c r="E505" s="2">
        <f t="shared" si="43"/>
        <v>-2.7999424317961541E-3</v>
      </c>
      <c r="F505" s="2">
        <f t="shared" si="47"/>
        <v>1.2480869959746366E-2</v>
      </c>
      <c r="G505" s="2">
        <f t="shared" si="45"/>
        <v>-1.528081239154252E-2</v>
      </c>
      <c r="H505" s="2" t="str">
        <f t="shared" si="46"/>
        <v>Hold</v>
      </c>
    </row>
    <row r="506" spans="1:8" ht="13.5" x14ac:dyDescent="0.25">
      <c r="A506" s="3">
        <f>TITRES_STAT!B509</f>
        <v>43040</v>
      </c>
      <c r="B506" s="5">
        <f>TITRES_STAT!D509</f>
        <v>1.3714999999999999</v>
      </c>
      <c r="C506" s="2">
        <f t="shared" si="42"/>
        <v>1.3699098149190458</v>
      </c>
      <c r="D506" s="2">
        <f t="shared" si="44"/>
        <v>1.377806983223683</v>
      </c>
      <c r="E506" s="2">
        <f t="shared" si="43"/>
        <v>-7.8971683046371588E-3</v>
      </c>
      <c r="F506" s="2">
        <f t="shared" si="47"/>
        <v>8.4052623068696618E-3</v>
      </c>
      <c r="G506" s="2">
        <f t="shared" si="45"/>
        <v>-1.6302430611506821E-2</v>
      </c>
      <c r="H506" s="2" t="str">
        <f t="shared" si="46"/>
        <v>Hold</v>
      </c>
    </row>
    <row r="507" spans="1:8" ht="13.5" x14ac:dyDescent="0.25">
      <c r="A507" s="3">
        <f>TITRES_STAT!B510</f>
        <v>43041</v>
      </c>
      <c r="B507" s="5">
        <f>TITRES_STAT!D510</f>
        <v>1.4037999999999999</v>
      </c>
      <c r="C507" s="2">
        <f t="shared" si="42"/>
        <v>1.3641698433930387</v>
      </c>
      <c r="D507" s="2">
        <f t="shared" si="44"/>
        <v>1.3797323918737805</v>
      </c>
      <c r="E507" s="2">
        <f t="shared" si="43"/>
        <v>-1.5562548480741789E-2</v>
      </c>
      <c r="F507" s="2">
        <f t="shared" si="47"/>
        <v>3.6117001493473719E-3</v>
      </c>
      <c r="G507" s="2">
        <f t="shared" si="45"/>
        <v>-1.9174248630089159E-2</v>
      </c>
      <c r="H507" s="2" t="str">
        <f t="shared" si="46"/>
        <v>Hold</v>
      </c>
    </row>
    <row r="508" spans="1:8" ht="13.5" x14ac:dyDescent="0.25">
      <c r="A508" s="3">
        <f>TITRES_STAT!B511</f>
        <v>43042</v>
      </c>
      <c r="B508" s="5">
        <f>TITRES_STAT!D511</f>
        <v>1.4037999999999999</v>
      </c>
      <c r="C508" s="2">
        <f t="shared" si="42"/>
        <v>1.3593129444094942</v>
      </c>
      <c r="D508" s="2">
        <f t="shared" si="44"/>
        <v>1.3815151776609078</v>
      </c>
      <c r="E508" s="2">
        <f t="shared" si="43"/>
        <v>-2.2202233251413572E-2</v>
      </c>
      <c r="F508" s="2">
        <f t="shared" si="47"/>
        <v>-1.5510865308048169E-3</v>
      </c>
      <c r="G508" s="2">
        <f t="shared" si="45"/>
        <v>-2.0651146720608755E-2</v>
      </c>
      <c r="H508" s="2" t="str">
        <f t="shared" si="46"/>
        <v>Hold</v>
      </c>
    </row>
    <row r="509" spans="1:8" ht="13.5" x14ac:dyDescent="0.25">
      <c r="A509" s="3">
        <f>TITRES_STAT!B512</f>
        <v>43045</v>
      </c>
      <c r="B509" s="5">
        <f>TITRES_STAT!D512</f>
        <v>1.4037999999999999</v>
      </c>
      <c r="C509" s="2">
        <f t="shared" si="42"/>
        <v>1.3572032606541875</v>
      </c>
      <c r="D509" s="2">
        <f t="shared" si="44"/>
        <v>1.3831659052415812</v>
      </c>
      <c r="E509" s="2">
        <f t="shared" si="43"/>
        <v>-2.5962644587393724E-2</v>
      </c>
      <c r="F509" s="2">
        <f t="shared" si="47"/>
        <v>-6.4333981421225983E-3</v>
      </c>
      <c r="G509" s="2">
        <f t="shared" si="45"/>
        <v>-1.9529246445271126E-2</v>
      </c>
      <c r="H509" s="2" t="str">
        <f t="shared" si="46"/>
        <v>Hold</v>
      </c>
    </row>
    <row r="510" spans="1:8" ht="13.5" x14ac:dyDescent="0.25">
      <c r="A510" s="3">
        <f>TITRES_STAT!B513</f>
        <v>43046</v>
      </c>
      <c r="B510" s="5">
        <f>TITRES_STAT!D513</f>
        <v>1.365</v>
      </c>
      <c r="C510" s="2">
        <f t="shared" si="42"/>
        <v>1.3584027590150818</v>
      </c>
      <c r="D510" s="2">
        <f t="shared" si="44"/>
        <v>1.3818202826310937</v>
      </c>
      <c r="E510" s="2">
        <f t="shared" si="43"/>
        <v>-2.3417523616011904E-2</v>
      </c>
      <c r="F510" s="2">
        <f t="shared" si="47"/>
        <v>-9.8302232369004601E-3</v>
      </c>
      <c r="G510" s="2">
        <f t="shared" si="45"/>
        <v>-1.3587300379111444E-2</v>
      </c>
      <c r="H510" s="2" t="str">
        <f t="shared" si="46"/>
        <v>Hold</v>
      </c>
    </row>
    <row r="511" spans="1:8" ht="13.5" x14ac:dyDescent="0.25">
      <c r="A511" s="3">
        <f>TITRES_STAT!B514</f>
        <v>43047</v>
      </c>
      <c r="B511" s="5">
        <f>TITRES_STAT!D514</f>
        <v>1.3973</v>
      </c>
      <c r="C511" s="2">
        <f t="shared" si="42"/>
        <v>1.3594177191666077</v>
      </c>
      <c r="D511" s="2">
        <f t="shared" si="44"/>
        <v>1.3829669283621238</v>
      </c>
      <c r="E511" s="2">
        <f t="shared" si="43"/>
        <v>-2.3549209195516063E-2</v>
      </c>
      <c r="F511" s="2">
        <f t="shared" si="47"/>
        <v>-1.2574020428623581E-2</v>
      </c>
      <c r="G511" s="2">
        <f t="shared" si="45"/>
        <v>-1.0975188766892482E-2</v>
      </c>
      <c r="H511" s="2" t="str">
        <f t="shared" si="46"/>
        <v>Hold</v>
      </c>
    </row>
    <row r="512" spans="1:8" ht="13.5" x14ac:dyDescent="0.25">
      <c r="A512" s="3">
        <f>TITRES_STAT!B515</f>
        <v>43048</v>
      </c>
      <c r="B512" s="5">
        <f>TITRES_STAT!D515</f>
        <v>1.4037999999999999</v>
      </c>
      <c r="C512" s="2">
        <f t="shared" si="42"/>
        <v>1.360276531602514</v>
      </c>
      <c r="D512" s="2">
        <f t="shared" si="44"/>
        <v>1.3845101188538183</v>
      </c>
      <c r="E512" s="2">
        <f t="shared" si="43"/>
        <v>-2.4233587251304201E-2</v>
      </c>
      <c r="F512" s="2">
        <f t="shared" si="47"/>
        <v>-1.4905933793159704E-2</v>
      </c>
      <c r="G512" s="2">
        <f t="shared" si="45"/>
        <v>-9.3276534581444963E-3</v>
      </c>
      <c r="H512" s="2" t="str">
        <f t="shared" si="46"/>
        <v>Hold</v>
      </c>
    </row>
    <row r="513" spans="1:8" ht="13.5" x14ac:dyDescent="0.25">
      <c r="A513" s="3">
        <f>TITRES_STAT!B516</f>
        <v>43049</v>
      </c>
      <c r="B513" s="5">
        <f>TITRES_STAT!D516</f>
        <v>1.3909</v>
      </c>
      <c r="C513" s="2">
        <f t="shared" si="42"/>
        <v>1.3590186036636658</v>
      </c>
      <c r="D513" s="2">
        <f t="shared" si="44"/>
        <v>1.3849834433831649</v>
      </c>
      <c r="E513" s="2">
        <f t="shared" si="43"/>
        <v>-2.5964839719499144E-2</v>
      </c>
      <c r="F513" s="2">
        <f t="shared" si="47"/>
        <v>-1.7117714978427595E-2</v>
      </c>
      <c r="G513" s="2">
        <f t="shared" si="45"/>
        <v>-8.8471247410715492E-3</v>
      </c>
      <c r="H513" s="2" t="str">
        <f t="shared" si="46"/>
        <v>Hold</v>
      </c>
    </row>
    <row r="514" spans="1:8" ht="13.5" x14ac:dyDescent="0.25">
      <c r="A514" s="3">
        <f>TITRES_STAT!B517</f>
        <v>43052</v>
      </c>
      <c r="B514" s="5">
        <f>TITRES_STAT!D517</f>
        <v>1.3909</v>
      </c>
      <c r="C514" s="2">
        <f t="shared" si="42"/>
        <v>1.3579542031000249</v>
      </c>
      <c r="D514" s="2">
        <f t="shared" si="44"/>
        <v>1.3854217068362638</v>
      </c>
      <c r="E514" s="2">
        <f t="shared" si="43"/>
        <v>-2.7467503736238852E-2</v>
      </c>
      <c r="F514" s="2">
        <f t="shared" si="47"/>
        <v>-1.9187672729989849E-2</v>
      </c>
      <c r="G514" s="2">
        <f t="shared" si="45"/>
        <v>-8.2798310062490027E-3</v>
      </c>
      <c r="H514" s="2" t="str">
        <f t="shared" si="46"/>
        <v>Hold</v>
      </c>
    </row>
    <row r="515" spans="1:8" ht="13.5" x14ac:dyDescent="0.25">
      <c r="A515" s="3">
        <f>TITRES_STAT!B518</f>
        <v>43053</v>
      </c>
      <c r="B515" s="5">
        <f>TITRES_STAT!D518</f>
        <v>1.3844000000000001</v>
      </c>
      <c r="C515" s="2">
        <f t="shared" si="42"/>
        <v>1.3610227872384826</v>
      </c>
      <c r="D515" s="2">
        <f t="shared" si="44"/>
        <v>1.3853460248483922</v>
      </c>
      <c r="E515" s="2">
        <f t="shared" si="43"/>
        <v>-2.432323760990962E-2</v>
      </c>
      <c r="F515" s="2">
        <f t="shared" si="47"/>
        <v>-2.0214785705973806E-2</v>
      </c>
      <c r="G515" s="2">
        <f t="shared" si="45"/>
        <v>-4.1084519039358142E-3</v>
      </c>
      <c r="H515" s="2" t="str">
        <f t="shared" si="46"/>
        <v>Hold</v>
      </c>
    </row>
    <row r="516" spans="1:8" ht="13.5" x14ac:dyDescent="0.25">
      <c r="A516" s="3">
        <f>TITRES_STAT!B519</f>
        <v>43054</v>
      </c>
      <c r="B516" s="5">
        <f>TITRES_STAT!D519</f>
        <v>1.3844000000000001</v>
      </c>
      <c r="C516" s="2">
        <f t="shared" si="42"/>
        <v>1.3626346661248698</v>
      </c>
      <c r="D516" s="2">
        <f t="shared" si="44"/>
        <v>1.3852759489336963</v>
      </c>
      <c r="E516" s="2">
        <f t="shared" si="43"/>
        <v>-2.2641282808826491E-2</v>
      </c>
      <c r="F516" s="2">
        <f t="shared" si="47"/>
        <v>-2.0700085126544344E-2</v>
      </c>
      <c r="G516" s="2">
        <f t="shared" si="45"/>
        <v>-1.9411976822821461E-3</v>
      </c>
      <c r="H516" s="2" t="str">
        <f t="shared" si="46"/>
        <v>Hold</v>
      </c>
    </row>
    <row r="517" spans="1:8" ht="13.5" x14ac:dyDescent="0.25">
      <c r="A517" s="3">
        <f>TITRES_STAT!B520</f>
        <v>43055</v>
      </c>
      <c r="B517" s="5">
        <f>TITRES_STAT!D520</f>
        <v>1.3844000000000001</v>
      </c>
      <c r="C517" s="2">
        <f t="shared" si="42"/>
        <v>1.3689677944133514</v>
      </c>
      <c r="D517" s="2">
        <f t="shared" si="44"/>
        <v>1.3852110638274966</v>
      </c>
      <c r="E517" s="2">
        <f t="shared" si="43"/>
        <v>-1.6243269414145223E-2</v>
      </c>
      <c r="F517" s="2">
        <f t="shared" si="47"/>
        <v>-1.9808721984064519E-2</v>
      </c>
      <c r="G517" s="2">
        <f t="shared" si="45"/>
        <v>3.565452569919296E-3</v>
      </c>
      <c r="H517" s="2" t="str">
        <f t="shared" si="46"/>
        <v>Sell</v>
      </c>
    </row>
    <row r="518" spans="1:8" ht="13.5" x14ac:dyDescent="0.25">
      <c r="A518" s="3">
        <f>TITRES_STAT!B521</f>
        <v>43056</v>
      </c>
      <c r="B518" s="5">
        <f>TITRES_STAT!D521</f>
        <v>1.3844000000000001</v>
      </c>
      <c r="C518" s="2">
        <f t="shared" si="42"/>
        <v>1.3743265952728356</v>
      </c>
      <c r="D518" s="2">
        <f t="shared" si="44"/>
        <v>1.3851509850254597</v>
      </c>
      <c r="E518" s="2">
        <f t="shared" si="43"/>
        <v>-1.082438975262412E-2</v>
      </c>
      <c r="F518" s="2">
        <f t="shared" si="47"/>
        <v>-1.8011855537776442E-2</v>
      </c>
      <c r="G518" s="2">
        <f t="shared" si="45"/>
        <v>7.1874657851523222E-3</v>
      </c>
      <c r="H518" s="2" t="str">
        <f t="shared" si="46"/>
        <v>Sell</v>
      </c>
    </row>
    <row r="519" spans="1:8" ht="13.5" x14ac:dyDescent="0.25">
      <c r="A519" s="3">
        <f>TITRES_STAT!B522</f>
        <v>43059</v>
      </c>
      <c r="B519" s="5">
        <f>TITRES_STAT!D522</f>
        <v>1.3455999999999999</v>
      </c>
      <c r="C519" s="2">
        <f t="shared" si="42"/>
        <v>1.3788609652308608</v>
      </c>
      <c r="D519" s="2">
        <f t="shared" si="44"/>
        <v>1.3822212824309812</v>
      </c>
      <c r="E519" s="2">
        <f t="shared" si="43"/>
        <v>-3.3603172001204218E-3</v>
      </c>
      <c r="F519" s="2">
        <f t="shared" si="47"/>
        <v>-1.5081547870245238E-2</v>
      </c>
      <c r="G519" s="2">
        <f t="shared" si="45"/>
        <v>1.1721230670124816E-2</v>
      </c>
      <c r="H519" s="2" t="str">
        <f t="shared" si="46"/>
        <v>Sell</v>
      </c>
    </row>
    <row r="520" spans="1:8" ht="13.5" x14ac:dyDescent="0.25">
      <c r="A520" s="3">
        <f>TITRES_STAT!B523</f>
        <v>43060</v>
      </c>
      <c r="B520" s="5">
        <f>TITRES_STAT!D523</f>
        <v>1.365</v>
      </c>
      <c r="C520" s="2">
        <f t="shared" si="42"/>
        <v>1.3767285090414976</v>
      </c>
      <c r="D520" s="2">
        <f t="shared" si="44"/>
        <v>1.3809456318805382</v>
      </c>
      <c r="E520" s="2">
        <f t="shared" si="43"/>
        <v>-4.2171228390406323E-3</v>
      </c>
      <c r="F520" s="2">
        <f t="shared" si="47"/>
        <v>-1.2908662864004317E-2</v>
      </c>
      <c r="G520" s="2">
        <f t="shared" si="45"/>
        <v>8.691540024963685E-3</v>
      </c>
      <c r="H520" s="2" t="str">
        <f t="shared" si="46"/>
        <v>Sell</v>
      </c>
    </row>
    <row r="521" spans="1:8" ht="13.5" x14ac:dyDescent="0.25">
      <c r="A521" s="3">
        <f>TITRES_STAT!B524</f>
        <v>43061</v>
      </c>
      <c r="B521" s="5">
        <f>TITRES_STAT!D524</f>
        <v>1.3585</v>
      </c>
      <c r="C521" s="2">
        <f t="shared" si="42"/>
        <v>1.3798933538043441</v>
      </c>
      <c r="D521" s="2">
        <f t="shared" si="44"/>
        <v>1.3792829924819798</v>
      </c>
      <c r="E521" s="2">
        <f t="shared" si="43"/>
        <v>6.1036132236425011E-4</v>
      </c>
      <c r="F521" s="2">
        <f t="shared" si="47"/>
        <v>-1.0204858026730605E-2</v>
      </c>
      <c r="G521" s="2">
        <f t="shared" si="45"/>
        <v>1.0815219349094855E-2</v>
      </c>
      <c r="H521" s="2" t="str">
        <f t="shared" si="46"/>
        <v>Sell</v>
      </c>
    </row>
    <row r="522" spans="1:8" ht="13.5" x14ac:dyDescent="0.25">
      <c r="A522" s="3">
        <f>TITRES_STAT!B525</f>
        <v>43062</v>
      </c>
      <c r="B522" s="5">
        <f>TITRES_STAT!D525</f>
        <v>1.3714999999999999</v>
      </c>
      <c r="C522" s="2">
        <f t="shared" si="42"/>
        <v>1.3835712993729063</v>
      </c>
      <c r="D522" s="2">
        <f t="shared" si="44"/>
        <v>1.3787064745203519</v>
      </c>
      <c r="E522" s="2">
        <f t="shared" si="43"/>
        <v>4.8648248525544613E-3</v>
      </c>
      <c r="F522" s="2">
        <f t="shared" si="47"/>
        <v>-7.1909214508735914E-3</v>
      </c>
      <c r="G522" s="2">
        <f t="shared" si="45"/>
        <v>1.2055746303428053E-2</v>
      </c>
      <c r="H522" s="2" t="str">
        <f t="shared" si="46"/>
        <v>Sell</v>
      </c>
    </row>
    <row r="523" spans="1:8" ht="13.5" x14ac:dyDescent="0.25">
      <c r="A523" s="3">
        <f>TITRES_STAT!B526</f>
        <v>43063</v>
      </c>
      <c r="B523" s="5">
        <f>TITRES_STAT!D526</f>
        <v>1.3714999999999999</v>
      </c>
      <c r="C523" s="2">
        <f t="shared" si="42"/>
        <v>1.3846987917770746</v>
      </c>
      <c r="D523" s="2">
        <f t="shared" si="44"/>
        <v>1.3781726615929184</v>
      </c>
      <c r="E523" s="2">
        <f t="shared" si="43"/>
        <v>6.5261301841561536E-3</v>
      </c>
      <c r="F523" s="2">
        <f t="shared" si="47"/>
        <v>-4.4475111238676431E-3</v>
      </c>
      <c r="G523" s="2">
        <f t="shared" si="45"/>
        <v>1.0973641308023797E-2</v>
      </c>
      <c r="H523" s="2" t="str">
        <f t="shared" si="46"/>
        <v>Sell</v>
      </c>
    </row>
    <row r="524" spans="1:8" ht="13.5" x14ac:dyDescent="0.25">
      <c r="A524" s="3">
        <f>TITRES_STAT!B527</f>
        <v>43066</v>
      </c>
      <c r="B524" s="5">
        <f>TITRES_STAT!D527</f>
        <v>1.3714999999999999</v>
      </c>
      <c r="C524" s="2">
        <f t="shared" si="42"/>
        <v>1.3856528238113708</v>
      </c>
      <c r="D524" s="2">
        <f t="shared" si="44"/>
        <v>1.3776783903638135</v>
      </c>
      <c r="E524" s="2">
        <f t="shared" si="43"/>
        <v>7.9744334475573275E-3</v>
      </c>
      <c r="F524" s="2">
        <f t="shared" si="47"/>
        <v>-1.9631222095826493E-3</v>
      </c>
      <c r="G524" s="2">
        <f t="shared" si="45"/>
        <v>9.9375556571399768E-3</v>
      </c>
      <c r="H524" s="2" t="str">
        <f t="shared" si="46"/>
        <v>Sell</v>
      </c>
    </row>
    <row r="525" spans="1:8" ht="13.5" x14ac:dyDescent="0.25">
      <c r="A525" s="3">
        <f>TITRES_STAT!B528</f>
        <v>43067</v>
      </c>
      <c r="B525" s="5">
        <f>TITRES_STAT!D528</f>
        <v>1.365</v>
      </c>
      <c r="C525" s="2">
        <f t="shared" si="42"/>
        <v>1.3854600816865443</v>
      </c>
      <c r="D525" s="2">
        <f t="shared" si="44"/>
        <v>1.3767392503368643</v>
      </c>
      <c r="E525" s="2">
        <f t="shared" si="43"/>
        <v>8.7208313496800471E-3</v>
      </c>
      <c r="F525" s="2">
        <f t="shared" si="47"/>
        <v>1.7366850226988983E-4</v>
      </c>
      <c r="G525" s="2">
        <f t="shared" si="45"/>
        <v>8.5471628474101564E-3</v>
      </c>
      <c r="H525" s="2" t="str">
        <f t="shared" si="46"/>
        <v>Sell</v>
      </c>
    </row>
    <row r="526" spans="1:8" ht="13.5" x14ac:dyDescent="0.25">
      <c r="A526" s="3">
        <f>TITRES_STAT!B529</f>
        <v>43068</v>
      </c>
      <c r="B526" s="5">
        <f>TITRES_STAT!D529</f>
        <v>1.3714999999999999</v>
      </c>
      <c r="C526" s="2">
        <f t="shared" si="42"/>
        <v>1.3852969921963068</v>
      </c>
      <c r="D526" s="2">
        <f t="shared" si="44"/>
        <v>1.3763511577193188</v>
      </c>
      <c r="E526" s="2">
        <f t="shared" si="43"/>
        <v>8.945834476987935E-3</v>
      </c>
      <c r="F526" s="2">
        <f t="shared" si="47"/>
        <v>1.9281016972134989E-3</v>
      </c>
      <c r="G526" s="2">
        <f t="shared" si="45"/>
        <v>7.0177327797744365E-3</v>
      </c>
      <c r="H526" s="2" t="str">
        <f t="shared" si="46"/>
        <v>Sell</v>
      </c>
    </row>
    <row r="527" spans="1:8" ht="13.5" x14ac:dyDescent="0.25">
      <c r="A527" s="3">
        <f>TITRES_STAT!B530</f>
        <v>43069</v>
      </c>
      <c r="B527" s="5">
        <f>TITRES_STAT!D530</f>
        <v>1.3844000000000001</v>
      </c>
      <c r="C527" s="2">
        <f t="shared" ref="C527:C590" si="48">$C$4*B517+C526*(1-$C$4)</f>
        <v>1.3851589933968749</v>
      </c>
      <c r="D527" s="2">
        <f t="shared" si="44"/>
        <v>1.3769473682586284</v>
      </c>
      <c r="E527" s="2">
        <f t="shared" si="43"/>
        <v>8.21162513824647E-3</v>
      </c>
      <c r="F527" s="2">
        <f t="shared" si="47"/>
        <v>3.1848063854200935E-3</v>
      </c>
      <c r="G527" s="2">
        <f t="shared" si="45"/>
        <v>5.0268187528263765E-3</v>
      </c>
      <c r="H527" s="2" t="str">
        <f t="shared" si="46"/>
        <v>Sell</v>
      </c>
    </row>
    <row r="528" spans="1:8" ht="13.5" x14ac:dyDescent="0.25">
      <c r="A528" s="3">
        <f>TITRES_STAT!B531</f>
        <v>43073</v>
      </c>
      <c r="B528" s="5">
        <f>TITRES_STAT!D531</f>
        <v>1.3844000000000001</v>
      </c>
      <c r="C528" s="2">
        <f t="shared" si="48"/>
        <v>1.385042225181971</v>
      </c>
      <c r="D528" s="2">
        <f t="shared" si="44"/>
        <v>1.3774994150542854</v>
      </c>
      <c r="E528" s="2">
        <f t="shared" si="43"/>
        <v>7.5428101276855397E-3</v>
      </c>
      <c r="F528" s="2">
        <f t="shared" si="47"/>
        <v>4.0564071338731831E-3</v>
      </c>
      <c r="G528" s="2">
        <f t="shared" si="45"/>
        <v>3.4864029938123566E-3</v>
      </c>
      <c r="H528" s="2" t="str">
        <f t="shared" si="46"/>
        <v>Sell</v>
      </c>
    </row>
    <row r="529" spans="1:8" ht="13.5" x14ac:dyDescent="0.25">
      <c r="A529" s="3">
        <f>TITRES_STAT!B532</f>
        <v>43074</v>
      </c>
      <c r="B529" s="5">
        <f>TITRES_STAT!D532</f>
        <v>1.3714999999999999</v>
      </c>
      <c r="C529" s="2">
        <f t="shared" si="48"/>
        <v>1.3789741905385908</v>
      </c>
      <c r="D529" s="2">
        <f t="shared" si="44"/>
        <v>1.3770550139391533</v>
      </c>
      <c r="E529" s="2">
        <f t="shared" si="43"/>
        <v>1.9191765994375221E-3</v>
      </c>
      <c r="F529" s="2">
        <f t="shared" si="47"/>
        <v>3.628961026986051E-3</v>
      </c>
      <c r="G529" s="2">
        <f t="shared" si="45"/>
        <v>-1.7097844275485289E-3</v>
      </c>
      <c r="H529" s="2" t="str">
        <f t="shared" si="46"/>
        <v>Hold</v>
      </c>
    </row>
    <row r="530" spans="1:8" ht="13.5" x14ac:dyDescent="0.25">
      <c r="A530" s="3">
        <f>TITRES_STAT!B533</f>
        <v>43075</v>
      </c>
      <c r="B530" s="5">
        <f>TITRES_STAT!D533</f>
        <v>1.4103000000000001</v>
      </c>
      <c r="C530" s="2">
        <f t="shared" si="48"/>
        <v>1.3768243150711152</v>
      </c>
      <c r="D530" s="2">
        <f t="shared" si="44"/>
        <v>1.379517605499216</v>
      </c>
      <c r="E530" s="2">
        <f t="shared" si="43"/>
        <v>-2.6932904281007364E-3</v>
      </c>
      <c r="F530" s="2">
        <f t="shared" si="47"/>
        <v>2.3645107359686938E-3</v>
      </c>
      <c r="G530" s="2">
        <f t="shared" si="45"/>
        <v>-5.0578011640694306E-3</v>
      </c>
      <c r="H530" s="2" t="str">
        <f t="shared" si="46"/>
        <v>Hold</v>
      </c>
    </row>
    <row r="531" spans="1:8" ht="13.5" x14ac:dyDescent="0.25">
      <c r="A531" s="3">
        <f>TITRES_STAT!B534</f>
        <v>43076</v>
      </c>
      <c r="B531" s="5">
        <f>TITRES_STAT!D534</f>
        <v>1.4232</v>
      </c>
      <c r="C531" s="2">
        <f t="shared" si="48"/>
        <v>1.3740051896755592</v>
      </c>
      <c r="D531" s="2">
        <f t="shared" si="44"/>
        <v>1.3827533384252</v>
      </c>
      <c r="E531" s="2">
        <f t="shared" si="43"/>
        <v>-8.748148749640805E-3</v>
      </c>
      <c r="F531" s="2">
        <f t="shared" si="47"/>
        <v>1.4197883884679396E-4</v>
      </c>
      <c r="G531" s="2">
        <f t="shared" si="45"/>
        <v>-8.8901275884875983E-3</v>
      </c>
      <c r="H531" s="2" t="str">
        <f t="shared" si="46"/>
        <v>Hold</v>
      </c>
    </row>
    <row r="532" spans="1:8" ht="13.5" x14ac:dyDescent="0.25">
      <c r="A532" s="3">
        <f>TITRES_STAT!B535</f>
        <v>43077</v>
      </c>
      <c r="B532" s="5">
        <f>TITRES_STAT!D535</f>
        <v>1.4556</v>
      </c>
      <c r="C532" s="2">
        <f t="shared" si="48"/>
        <v>1.3736197758793194</v>
      </c>
      <c r="D532" s="2">
        <f t="shared" si="44"/>
        <v>1.3881493874307407</v>
      </c>
      <c r="E532" s="2">
        <f t="shared" si="43"/>
        <v>-1.4529611551421295E-2</v>
      </c>
      <c r="F532" s="2">
        <f t="shared" si="47"/>
        <v>-2.7923392392068241E-3</v>
      </c>
      <c r="G532" s="2">
        <f t="shared" si="45"/>
        <v>-1.1737272312214471E-2</v>
      </c>
      <c r="H532" s="2" t="str">
        <f t="shared" si="46"/>
        <v>Hold</v>
      </c>
    </row>
    <row r="533" spans="1:8" ht="13.5" x14ac:dyDescent="0.25">
      <c r="A533" s="3">
        <f>TITRES_STAT!B536</f>
        <v>43080</v>
      </c>
      <c r="B533" s="5">
        <f>TITRES_STAT!D536</f>
        <v>1.4556</v>
      </c>
      <c r="C533" s="2">
        <f t="shared" si="48"/>
        <v>1.3732936565132703</v>
      </c>
      <c r="D533" s="2">
        <f t="shared" si="44"/>
        <v>1.3931457291025378</v>
      </c>
      <c r="E533" s="2">
        <f t="shared" si="43"/>
        <v>-1.9852072589267467E-2</v>
      </c>
      <c r="F533" s="2">
        <f t="shared" si="47"/>
        <v>-6.2042859092189531E-3</v>
      </c>
      <c r="G533" s="2">
        <f t="shared" si="45"/>
        <v>-1.3647786680048513E-2</v>
      </c>
      <c r="H533" s="2" t="str">
        <f t="shared" si="46"/>
        <v>Hold</v>
      </c>
    </row>
    <row r="534" spans="1:8" ht="13.5" x14ac:dyDescent="0.25">
      <c r="A534" s="3">
        <f>TITRES_STAT!B537</f>
        <v>43081</v>
      </c>
      <c r="B534" s="5">
        <f>TITRES_STAT!D537</f>
        <v>1.4556</v>
      </c>
      <c r="C534" s="2">
        <f t="shared" si="48"/>
        <v>1.3730177093573825</v>
      </c>
      <c r="D534" s="2">
        <f t="shared" si="44"/>
        <v>1.3977719713912387</v>
      </c>
      <c r="E534" s="2">
        <f t="shared" si="43"/>
        <v>-2.4754262033856111E-2</v>
      </c>
      <c r="F534" s="2">
        <f t="shared" si="47"/>
        <v>-9.9142811341463855E-3</v>
      </c>
      <c r="G534" s="2">
        <f t="shared" si="45"/>
        <v>-1.4839980899709726E-2</v>
      </c>
      <c r="H534" s="2" t="str">
        <f t="shared" si="46"/>
        <v>Hold</v>
      </c>
    </row>
    <row r="535" spans="1:8" ht="13.5" x14ac:dyDescent="0.25">
      <c r="A535" s="3">
        <f>TITRES_STAT!B538</f>
        <v>43082</v>
      </c>
      <c r="B535" s="5">
        <f>TITRES_STAT!D538</f>
        <v>1.4491000000000001</v>
      </c>
      <c r="C535" s="2">
        <f t="shared" si="48"/>
        <v>1.3717842156100928</v>
      </c>
      <c r="D535" s="2">
        <f t="shared" si="44"/>
        <v>1.4015740475844802</v>
      </c>
      <c r="E535" s="2">
        <f t="shared" si="43"/>
        <v>-2.9789831974387448E-2</v>
      </c>
      <c r="F535" s="2">
        <f t="shared" si="47"/>
        <v>-1.3889391302194598E-2</v>
      </c>
      <c r="G535" s="2">
        <f t="shared" si="45"/>
        <v>-1.5900440672192852E-2</v>
      </c>
      <c r="H535" s="2" t="str">
        <f t="shared" si="46"/>
        <v>Hold</v>
      </c>
    </row>
    <row r="536" spans="1:8" ht="13.5" x14ac:dyDescent="0.25">
      <c r="A536" s="3">
        <f>TITRES_STAT!B539</f>
        <v>43083</v>
      </c>
      <c r="B536" s="5">
        <f>TITRES_STAT!D539</f>
        <v>1.4556</v>
      </c>
      <c r="C536" s="2">
        <f t="shared" si="48"/>
        <v>1.371740490131617</v>
      </c>
      <c r="D536" s="2">
        <f t="shared" si="44"/>
        <v>1.4055759699856298</v>
      </c>
      <c r="E536" s="2">
        <f t="shared" si="43"/>
        <v>-3.3835479854012807E-2</v>
      </c>
      <c r="F536" s="2">
        <f t="shared" si="47"/>
        <v>-1.7878609012558239E-2</v>
      </c>
      <c r="G536" s="2">
        <f t="shared" si="45"/>
        <v>-1.5956870841454567E-2</v>
      </c>
      <c r="H536" s="2" t="str">
        <f t="shared" si="46"/>
        <v>Hold</v>
      </c>
    </row>
    <row r="537" spans="1:8" ht="13.5" x14ac:dyDescent="0.25">
      <c r="A537" s="3">
        <f>TITRES_STAT!B540</f>
        <v>43084</v>
      </c>
      <c r="B537" s="5">
        <f>TITRES_STAT!D540</f>
        <v>1.4491000000000001</v>
      </c>
      <c r="C537" s="2">
        <f t="shared" si="48"/>
        <v>1.3736881070344451</v>
      </c>
      <c r="D537" s="2">
        <f t="shared" si="44"/>
        <v>1.4087999722089166</v>
      </c>
      <c r="E537" s="2">
        <f t="shared" si="43"/>
        <v>-3.5111865174471513E-2</v>
      </c>
      <c r="F537" s="2">
        <f t="shared" si="47"/>
        <v>-2.1325260244940893E-2</v>
      </c>
      <c r="G537" s="2">
        <f t="shared" si="45"/>
        <v>-1.378660492953062E-2</v>
      </c>
      <c r="H537" s="2" t="str">
        <f t="shared" si="46"/>
        <v>Hold</v>
      </c>
    </row>
    <row r="538" spans="1:8" ht="13.5" x14ac:dyDescent="0.25">
      <c r="A538" s="3">
        <f>TITRES_STAT!B541</f>
        <v>43087</v>
      </c>
      <c r="B538" s="5">
        <f>TITRES_STAT!D541</f>
        <v>1.4232</v>
      </c>
      <c r="C538" s="2">
        <f t="shared" si="48"/>
        <v>1.3753360905676073</v>
      </c>
      <c r="D538" s="2">
        <f t="shared" si="44"/>
        <v>1.4098666409341822</v>
      </c>
      <c r="E538" s="2">
        <f t="shared" si="43"/>
        <v>-3.453055036657493E-2</v>
      </c>
      <c r="F538" s="2">
        <f t="shared" si="47"/>
        <v>-2.3966318269267702E-2</v>
      </c>
      <c r="G538" s="2">
        <f t="shared" si="45"/>
        <v>-1.0564232097307228E-2</v>
      </c>
      <c r="H538" s="2" t="str">
        <f t="shared" si="46"/>
        <v>Hold</v>
      </c>
    </row>
    <row r="539" spans="1:8" ht="13.5" x14ac:dyDescent="0.25">
      <c r="A539" s="3">
        <f>TITRES_STAT!B542</f>
        <v>43088</v>
      </c>
      <c r="B539" s="5">
        <f>TITRES_STAT!D542</f>
        <v>1.4232</v>
      </c>
      <c r="C539" s="2">
        <f t="shared" si="48"/>
        <v>1.3747459227879755</v>
      </c>
      <c r="D539" s="2">
        <f t="shared" si="44"/>
        <v>1.4108542971612799</v>
      </c>
      <c r="E539" s="2">
        <f t="shared" si="43"/>
        <v>-3.6108374373304386E-2</v>
      </c>
      <c r="F539" s="2">
        <f t="shared" si="47"/>
        <v>-2.6394729490075042E-2</v>
      </c>
      <c r="G539" s="2">
        <f t="shared" si="45"/>
        <v>-9.7136448832293443E-3</v>
      </c>
      <c r="H539" s="2" t="str">
        <f t="shared" si="46"/>
        <v>Hold</v>
      </c>
    </row>
    <row r="540" spans="1:8" ht="13.5" x14ac:dyDescent="0.25">
      <c r="A540" s="3">
        <f>TITRES_STAT!B543</f>
        <v>43089</v>
      </c>
      <c r="B540" s="5">
        <f>TITRES_STAT!D543</f>
        <v>1.4232</v>
      </c>
      <c r="C540" s="2">
        <f t="shared" si="48"/>
        <v>1.3802157808205946</v>
      </c>
      <c r="D540" s="2">
        <f t="shared" si="44"/>
        <v>1.4117687936678518</v>
      </c>
      <c r="E540" s="2">
        <f t="shared" ref="E540:E603" si="49">C540-D540</f>
        <v>-3.15530128472572E-2</v>
      </c>
      <c r="F540" s="2">
        <f t="shared" si="47"/>
        <v>-2.7426386161511475E-2</v>
      </c>
      <c r="G540" s="2">
        <f t="shared" si="45"/>
        <v>-4.1266266857457254E-3</v>
      </c>
      <c r="H540" s="2" t="str">
        <f t="shared" si="46"/>
        <v>Hold</v>
      </c>
    </row>
    <row r="541" spans="1:8" ht="13.5" x14ac:dyDescent="0.25">
      <c r="A541" s="3">
        <f>TITRES_STAT!B544</f>
        <v>43090</v>
      </c>
      <c r="B541" s="5">
        <f>TITRES_STAT!D544</f>
        <v>1.4232</v>
      </c>
      <c r="C541" s="2">
        <f t="shared" si="48"/>
        <v>1.3868287376174262</v>
      </c>
      <c r="D541" s="2">
        <f t="shared" ref="D541:D604" si="50">$D$4*B541+(1-$D$4)*D540</f>
        <v>1.4126155496924555</v>
      </c>
      <c r="E541" s="2">
        <f t="shared" si="49"/>
        <v>-2.5786812075029308E-2</v>
      </c>
      <c r="F541" s="2">
        <f t="shared" si="47"/>
        <v>-2.7098471344215044E-2</v>
      </c>
      <c r="G541" s="2">
        <f t="shared" si="45"/>
        <v>1.3116592691857359E-3</v>
      </c>
      <c r="H541" s="2" t="str">
        <f t="shared" si="46"/>
        <v>Sell</v>
      </c>
    </row>
    <row r="542" spans="1:8" ht="13.5" x14ac:dyDescent="0.25">
      <c r="A542" s="3">
        <f>TITRES_STAT!B545</f>
        <v>43091</v>
      </c>
      <c r="B542" s="5">
        <f>TITRES_STAT!D545</f>
        <v>1.462</v>
      </c>
      <c r="C542" s="2">
        <f t="shared" si="48"/>
        <v>1.3974089318301299</v>
      </c>
      <c r="D542" s="2">
        <f t="shared" si="50"/>
        <v>1.416273657122644</v>
      </c>
      <c r="E542" s="2">
        <f t="shared" si="49"/>
        <v>-1.886472529251404E-2</v>
      </c>
      <c r="F542" s="2">
        <f t="shared" si="47"/>
        <v>-2.5451722133874845E-2</v>
      </c>
      <c r="G542" s="2">
        <f t="shared" si="45"/>
        <v>6.5869968413608052E-3</v>
      </c>
      <c r="H542" s="2" t="str">
        <f t="shared" si="46"/>
        <v>Sell</v>
      </c>
    </row>
    <row r="543" spans="1:8" ht="13.5" x14ac:dyDescent="0.25">
      <c r="A543" s="3">
        <f>TITRES_STAT!B546</f>
        <v>43094</v>
      </c>
      <c r="B543" s="5">
        <f>TITRES_STAT!D546</f>
        <v>1.5203</v>
      </c>
      <c r="C543" s="2">
        <f t="shared" si="48"/>
        <v>1.406361403856264</v>
      </c>
      <c r="D543" s="2">
        <f t="shared" si="50"/>
        <v>1.4239793121505961</v>
      </c>
      <c r="E543" s="2">
        <f t="shared" si="49"/>
        <v>-1.7617908294332185E-2</v>
      </c>
      <c r="F543" s="2">
        <f t="shared" si="47"/>
        <v>-2.3884959365966317E-2</v>
      </c>
      <c r="G543" s="2">
        <f t="shared" si="45"/>
        <v>6.2670510716341318E-3</v>
      </c>
      <c r="H543" s="2" t="str">
        <f t="shared" si="46"/>
        <v>Sell</v>
      </c>
    </row>
    <row r="544" spans="1:8" ht="13.5" x14ac:dyDescent="0.25">
      <c r="A544" s="3">
        <f>TITRES_STAT!B547</f>
        <v>43095</v>
      </c>
      <c r="B544" s="5">
        <f>TITRES_STAT!D547</f>
        <v>1.5266999999999999</v>
      </c>
      <c r="C544" s="2">
        <f t="shared" si="48"/>
        <v>1.4139365724937618</v>
      </c>
      <c r="D544" s="2">
        <f t="shared" si="50"/>
        <v>1.4315882519912926</v>
      </c>
      <c r="E544" s="2">
        <f t="shared" si="49"/>
        <v>-1.765167949753077E-2</v>
      </c>
      <c r="F544" s="2">
        <f t="shared" si="47"/>
        <v>-2.2638303392279208E-2</v>
      </c>
      <c r="G544" s="2">
        <f t="shared" si="45"/>
        <v>4.9866238947484376E-3</v>
      </c>
      <c r="H544" s="2" t="str">
        <f t="shared" si="46"/>
        <v>Sell</v>
      </c>
    </row>
    <row r="545" spans="1:8" ht="13.5" x14ac:dyDescent="0.25">
      <c r="A545" s="3">
        <f>TITRES_STAT!B548</f>
        <v>43096</v>
      </c>
      <c r="B545" s="5">
        <f>TITRES_STAT!D548</f>
        <v>1.5138</v>
      </c>
      <c r="C545" s="2">
        <f t="shared" si="48"/>
        <v>1.4193463305716445</v>
      </c>
      <c r="D545" s="2">
        <f t="shared" si="50"/>
        <v>1.4376780111030487</v>
      </c>
      <c r="E545" s="2">
        <f t="shared" si="49"/>
        <v>-1.8331680531404215E-2</v>
      </c>
      <c r="F545" s="2">
        <f t="shared" si="47"/>
        <v>-2.1776978820104213E-2</v>
      </c>
      <c r="G545" s="2">
        <f t="shared" si="45"/>
        <v>3.4452982886999974E-3</v>
      </c>
      <c r="H545" s="2" t="str">
        <f t="shared" si="46"/>
        <v>Sell</v>
      </c>
    </row>
    <row r="546" spans="1:8" ht="13.5" x14ac:dyDescent="0.25">
      <c r="A546" s="3">
        <f>TITRES_STAT!B549</f>
        <v>43097</v>
      </c>
      <c r="B546" s="5">
        <f>TITRES_STAT!D549</f>
        <v>1.5138</v>
      </c>
      <c r="C546" s="2">
        <f t="shared" si="48"/>
        <v>1.4249238181760069</v>
      </c>
      <c r="D546" s="2">
        <f t="shared" si="50"/>
        <v>1.4433166769472674</v>
      </c>
      <c r="E546" s="2">
        <f t="shared" si="49"/>
        <v>-1.8392858771260512E-2</v>
      </c>
      <c r="F546" s="2">
        <f t="shared" si="47"/>
        <v>-2.1100154810335475E-2</v>
      </c>
      <c r="G546" s="2">
        <f t="shared" si="45"/>
        <v>2.7072960390749634E-3</v>
      </c>
      <c r="H546" s="2" t="str">
        <f t="shared" si="46"/>
        <v>Sell</v>
      </c>
    </row>
    <row r="547" spans="1:8" ht="13.5" x14ac:dyDescent="0.25">
      <c r="A547" s="3">
        <f>TITRES_STAT!B550</f>
        <v>43098</v>
      </c>
      <c r="B547" s="5">
        <f>TITRES_STAT!D550</f>
        <v>1.5590999999999999</v>
      </c>
      <c r="C547" s="2">
        <f t="shared" si="48"/>
        <v>1.4286432307643135</v>
      </c>
      <c r="D547" s="2">
        <f t="shared" si="50"/>
        <v>1.451893219395618</v>
      </c>
      <c r="E547" s="2">
        <f t="shared" si="49"/>
        <v>-2.3249988631304452E-2</v>
      </c>
      <c r="F547" s="2">
        <f t="shared" si="47"/>
        <v>-2.1530121574529271E-2</v>
      </c>
      <c r="G547" s="2">
        <f t="shared" si="45"/>
        <v>-1.7198670567751817E-3</v>
      </c>
      <c r="H547" s="2" t="str">
        <f t="shared" si="46"/>
        <v>Hold</v>
      </c>
    </row>
    <row r="548" spans="1:8" ht="13.5" x14ac:dyDescent="0.25">
      <c r="A548" s="3">
        <f>TITRES_STAT!B551</f>
        <v>43102</v>
      </c>
      <c r="B548" s="5">
        <f>TITRES_STAT!D551</f>
        <v>1.5331999999999999</v>
      </c>
      <c r="C548" s="2">
        <f t="shared" si="48"/>
        <v>1.4278058106467268</v>
      </c>
      <c r="D548" s="2">
        <f t="shared" si="50"/>
        <v>1.4579159438848315</v>
      </c>
      <c r="E548" s="2">
        <f t="shared" si="49"/>
        <v>-3.011013323810463E-2</v>
      </c>
      <c r="F548" s="2">
        <f t="shared" si="47"/>
        <v>-2.3246123907244343E-2</v>
      </c>
      <c r="G548" s="2">
        <f t="shared" ref="G548:G611" si="51">E548-F548</f>
        <v>-6.8640093308602879E-3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43103</v>
      </c>
      <c r="B549" s="5">
        <f>TITRES_STAT!D552</f>
        <v>1.4879</v>
      </c>
      <c r="C549" s="2">
        <f t="shared" si="48"/>
        <v>1.4270972243933842</v>
      </c>
      <c r="D549" s="2">
        <f t="shared" si="50"/>
        <v>1.4601369850785477</v>
      </c>
      <c r="E549" s="2">
        <f t="shared" si="49"/>
        <v>-3.3039760685163566E-2</v>
      </c>
      <c r="F549" s="2">
        <f t="shared" ref="F549:F612" si="53">(E549*(2/(10)))+((1-(2/10))*F548)</f>
        <v>-2.520485126282819E-2</v>
      </c>
      <c r="G549" s="2">
        <f t="shared" si="51"/>
        <v>-7.834909422335376E-3</v>
      </c>
      <c r="H549" s="2" t="str">
        <f t="shared" si="52"/>
        <v>Hold</v>
      </c>
    </row>
    <row r="550" spans="1:8" ht="13.5" x14ac:dyDescent="0.25">
      <c r="A550" s="3">
        <f>TITRES_STAT!B553</f>
        <v>43104</v>
      </c>
      <c r="B550" s="5">
        <f>TITRES_STAT!D553</f>
        <v>1.4814000000000001</v>
      </c>
      <c r="C550" s="2">
        <f t="shared" si="48"/>
        <v>1.4264976514097865</v>
      </c>
      <c r="D550" s="2">
        <f t="shared" si="50"/>
        <v>1.4617120232208773</v>
      </c>
      <c r="E550" s="2">
        <f t="shared" si="49"/>
        <v>-3.5214371811090883E-2</v>
      </c>
      <c r="F550" s="2">
        <f t="shared" si="53"/>
        <v>-2.7206755372480729E-2</v>
      </c>
      <c r="G550" s="2">
        <f t="shared" si="51"/>
        <v>-8.0076164386101538E-3</v>
      </c>
      <c r="H550" s="2" t="str">
        <f t="shared" si="52"/>
        <v>Hold</v>
      </c>
    </row>
    <row r="551" spans="1:8" ht="13.5" x14ac:dyDescent="0.25">
      <c r="A551" s="3">
        <f>TITRES_STAT!B554</f>
        <v>43105</v>
      </c>
      <c r="B551" s="5">
        <f>TITRES_STAT!D554</f>
        <v>1.4297</v>
      </c>
      <c r="C551" s="2">
        <f t="shared" si="48"/>
        <v>1.4259903204236655</v>
      </c>
      <c r="D551" s="2">
        <f t="shared" si="50"/>
        <v>1.4593407622415531</v>
      </c>
      <c r="E551" s="2">
        <f t="shared" si="49"/>
        <v>-3.3350441817887599E-2</v>
      </c>
      <c r="F551" s="2">
        <f t="shared" si="53"/>
        <v>-2.8435492661562103E-2</v>
      </c>
      <c r="G551" s="2">
        <f t="shared" si="51"/>
        <v>-4.914949156325496E-3</v>
      </c>
      <c r="H551" s="2" t="str">
        <f t="shared" si="52"/>
        <v>Hold</v>
      </c>
    </row>
    <row r="552" spans="1:8" ht="13.5" x14ac:dyDescent="0.25">
      <c r="A552" s="3">
        <f>TITRES_STAT!B555</f>
        <v>43108</v>
      </c>
      <c r="B552" s="5">
        <f>TITRES_STAT!D555</f>
        <v>1.4491000000000001</v>
      </c>
      <c r="C552" s="2">
        <f t="shared" si="48"/>
        <v>1.4315302711277169</v>
      </c>
      <c r="D552" s="2">
        <f t="shared" si="50"/>
        <v>1.4585821872606972</v>
      </c>
      <c r="E552" s="2">
        <f t="shared" si="49"/>
        <v>-2.7051916132980303E-2</v>
      </c>
      <c r="F552" s="2">
        <f t="shared" si="53"/>
        <v>-2.8158777355845745E-2</v>
      </c>
      <c r="G552" s="2">
        <f t="shared" si="51"/>
        <v>1.106861222865442E-3</v>
      </c>
      <c r="H552" s="2" t="str">
        <f t="shared" si="52"/>
        <v>Sell</v>
      </c>
    </row>
    <row r="553" spans="1:8" ht="13.5" x14ac:dyDescent="0.25">
      <c r="A553" s="3">
        <f>TITRES_STAT!B556</f>
        <v>43109</v>
      </c>
      <c r="B553" s="5">
        <f>TITRES_STAT!D556</f>
        <v>1.4103000000000001</v>
      </c>
      <c r="C553" s="2">
        <f t="shared" si="48"/>
        <v>1.4451871524926834</v>
      </c>
      <c r="D553" s="2">
        <f t="shared" si="50"/>
        <v>1.4550057289450902</v>
      </c>
      <c r="E553" s="2">
        <f t="shared" si="49"/>
        <v>-9.818576452406802E-3</v>
      </c>
      <c r="F553" s="2">
        <f t="shared" si="53"/>
        <v>-2.4490737175157956E-2</v>
      </c>
      <c r="G553" s="2">
        <f t="shared" si="51"/>
        <v>1.4672160722751154E-2</v>
      </c>
      <c r="H553" s="2" t="str">
        <f t="shared" si="52"/>
        <v>Sell</v>
      </c>
    </row>
    <row r="554" spans="1:8" ht="13.5" x14ac:dyDescent="0.25">
      <c r="A554" s="3">
        <f>TITRES_STAT!B557</f>
        <v>43110</v>
      </c>
      <c r="B554" s="5">
        <f>TITRES_STAT!D557</f>
        <v>1.4491000000000001</v>
      </c>
      <c r="C554" s="2">
        <f t="shared" si="48"/>
        <v>1.4577275905707321</v>
      </c>
      <c r="D554" s="2">
        <f t="shared" si="50"/>
        <v>1.4545682675417502</v>
      </c>
      <c r="E554" s="2">
        <f t="shared" si="49"/>
        <v>3.1593230289819196E-3</v>
      </c>
      <c r="F554" s="2">
        <f t="shared" si="53"/>
        <v>-1.8960725134329982E-2</v>
      </c>
      <c r="G554" s="2">
        <f t="shared" si="51"/>
        <v>2.2120048163311902E-2</v>
      </c>
      <c r="H554" s="2" t="str">
        <f t="shared" si="52"/>
        <v>Sell</v>
      </c>
    </row>
    <row r="555" spans="1:8" ht="13.5" x14ac:dyDescent="0.25">
      <c r="A555" s="3">
        <f>TITRES_STAT!B558</f>
        <v>43111</v>
      </c>
      <c r="B555" s="5">
        <f>TITRES_STAT!D558</f>
        <v>1.4491000000000001</v>
      </c>
      <c r="C555" s="2">
        <f t="shared" si="48"/>
        <v>1.4663541150983117</v>
      </c>
      <c r="D555" s="2">
        <f t="shared" si="50"/>
        <v>1.4541632106868057</v>
      </c>
      <c r="E555" s="2">
        <f t="shared" si="49"/>
        <v>1.2190904411506054E-2</v>
      </c>
      <c r="F555" s="2">
        <f t="shared" si="53"/>
        <v>-1.2730399225162775E-2</v>
      </c>
      <c r="G555" s="2">
        <f t="shared" si="51"/>
        <v>2.4921303636668828E-2</v>
      </c>
      <c r="H555" s="2" t="str">
        <f t="shared" si="52"/>
        <v>Sell</v>
      </c>
    </row>
    <row r="556" spans="1:8" ht="13.5" x14ac:dyDescent="0.25">
      <c r="A556" s="3">
        <f>TITRES_STAT!B559</f>
        <v>43112</v>
      </c>
      <c r="B556" s="5">
        <f>TITRES_STAT!D559</f>
        <v>1.4426000000000001</v>
      </c>
      <c r="C556" s="2">
        <f t="shared" si="48"/>
        <v>1.4736534820062637</v>
      </c>
      <c r="D556" s="2">
        <f t="shared" si="50"/>
        <v>1.453306676561857</v>
      </c>
      <c r="E556" s="2">
        <f t="shared" si="49"/>
        <v>2.0346805444406701E-2</v>
      </c>
      <c r="F556" s="2">
        <f t="shared" si="53"/>
        <v>-6.1149582912488811E-3</v>
      </c>
      <c r="G556" s="2">
        <f t="shared" si="51"/>
        <v>2.6461763735655584E-2</v>
      </c>
      <c r="H556" s="2" t="str">
        <f t="shared" si="52"/>
        <v>Sell</v>
      </c>
    </row>
    <row r="557" spans="1:8" ht="13.5" x14ac:dyDescent="0.25">
      <c r="A557" s="3">
        <f>TITRES_STAT!B560</f>
        <v>43115</v>
      </c>
      <c r="B557" s="5">
        <f>TITRES_STAT!D560</f>
        <v>1.4426000000000001</v>
      </c>
      <c r="C557" s="2">
        <f t="shared" si="48"/>
        <v>1.4867991001591463</v>
      </c>
      <c r="D557" s="2">
        <f t="shared" si="50"/>
        <v>1.4525135894091268</v>
      </c>
      <c r="E557" s="2">
        <f t="shared" si="49"/>
        <v>3.428551075001951E-2</v>
      </c>
      <c r="F557" s="2">
        <f t="shared" si="53"/>
        <v>1.9651355170047964E-3</v>
      </c>
      <c r="G557" s="2">
        <f t="shared" si="51"/>
        <v>3.2320375233014717E-2</v>
      </c>
      <c r="H557" s="2" t="str">
        <f t="shared" si="52"/>
        <v>Sell</v>
      </c>
    </row>
    <row r="558" spans="1:8" ht="13.5" x14ac:dyDescent="0.25">
      <c r="A558" s="3">
        <f>TITRES_STAT!B561</f>
        <v>43116</v>
      </c>
      <c r="B558" s="5">
        <f>TITRES_STAT!D561</f>
        <v>1.4750000000000001</v>
      </c>
      <c r="C558" s="2">
        <f t="shared" si="48"/>
        <v>1.4939377001346623</v>
      </c>
      <c r="D558" s="2">
        <f t="shared" si="50"/>
        <v>1.4541792494528951</v>
      </c>
      <c r="E558" s="2">
        <f t="shared" si="49"/>
        <v>3.9758450681767199E-2</v>
      </c>
      <c r="F558" s="2">
        <f t="shared" si="53"/>
        <v>9.5237985499572776E-3</v>
      </c>
      <c r="G558" s="2">
        <f t="shared" si="51"/>
        <v>3.0234652131809921E-2</v>
      </c>
      <c r="H558" s="2" t="str">
        <f t="shared" si="52"/>
        <v>Sell</v>
      </c>
    </row>
    <row r="559" spans="1:8" ht="13.5" x14ac:dyDescent="0.25">
      <c r="A559" s="3">
        <f>TITRES_STAT!B562</f>
        <v>43117</v>
      </c>
      <c r="B559" s="5">
        <f>TITRES_STAT!D562</f>
        <v>1.4750000000000001</v>
      </c>
      <c r="C559" s="2">
        <f t="shared" si="48"/>
        <v>1.493008823190868</v>
      </c>
      <c r="D559" s="2">
        <f t="shared" si="50"/>
        <v>1.4557215272711992</v>
      </c>
      <c r="E559" s="2">
        <f t="shared" si="49"/>
        <v>3.7287295919668839E-2</v>
      </c>
      <c r="F559" s="2">
        <f t="shared" si="53"/>
        <v>1.5076498023899591E-2</v>
      </c>
      <c r="G559" s="2">
        <f t="shared" si="51"/>
        <v>2.2210797895769248E-2</v>
      </c>
      <c r="H559" s="2" t="str">
        <f t="shared" si="52"/>
        <v>Sell</v>
      </c>
    </row>
    <row r="560" spans="1:8" ht="13.5" x14ac:dyDescent="0.25">
      <c r="A560" s="3">
        <f>TITRES_STAT!B563</f>
        <v>43118</v>
      </c>
      <c r="B560" s="5">
        <f>TITRES_STAT!D563</f>
        <v>1.4491000000000001</v>
      </c>
      <c r="C560" s="2">
        <f t="shared" si="48"/>
        <v>1.4912228503922731</v>
      </c>
      <c r="D560" s="2">
        <f t="shared" si="50"/>
        <v>1.455231043769629</v>
      </c>
      <c r="E560" s="2">
        <f t="shared" si="49"/>
        <v>3.5991806622644118E-2</v>
      </c>
      <c r="F560" s="2">
        <f t="shared" si="53"/>
        <v>1.9259559743648499E-2</v>
      </c>
      <c r="G560" s="2">
        <f t="shared" si="51"/>
        <v>1.6732246878995619E-2</v>
      </c>
      <c r="H560" s="2" t="str">
        <f t="shared" si="52"/>
        <v>Sell</v>
      </c>
    </row>
    <row r="561" spans="1:8" ht="13.5" x14ac:dyDescent="0.25">
      <c r="A561" s="3">
        <f>TITRES_STAT!B564</f>
        <v>43119</v>
      </c>
      <c r="B561" s="5">
        <f>TITRES_STAT!D564</f>
        <v>1.5073000000000001</v>
      </c>
      <c r="C561" s="2">
        <f t="shared" si="48"/>
        <v>1.4817577964857696</v>
      </c>
      <c r="D561" s="2">
        <f t="shared" si="50"/>
        <v>1.4590880034903972</v>
      </c>
      <c r="E561" s="2">
        <f t="shared" si="49"/>
        <v>2.2669792995372307E-2</v>
      </c>
      <c r="F561" s="2">
        <f t="shared" si="53"/>
        <v>1.9941606393993262E-2</v>
      </c>
      <c r="G561" s="2">
        <f t="shared" si="51"/>
        <v>2.7281866013790443E-3</v>
      </c>
      <c r="H561" s="2" t="str">
        <f t="shared" si="52"/>
        <v>Sell</v>
      </c>
    </row>
    <row r="562" spans="1:8" ht="13.5" x14ac:dyDescent="0.25">
      <c r="A562" s="3">
        <f>TITRES_STAT!B565</f>
        <v>43122</v>
      </c>
      <c r="B562" s="5">
        <f>TITRES_STAT!D565</f>
        <v>1.4944</v>
      </c>
      <c r="C562" s="2">
        <f t="shared" si="48"/>
        <v>1.4767335201033434</v>
      </c>
      <c r="D562" s="2">
        <f t="shared" si="50"/>
        <v>1.461703706935553</v>
      </c>
      <c r="E562" s="2">
        <f t="shared" si="49"/>
        <v>1.5029813167790396E-2</v>
      </c>
      <c r="F562" s="2">
        <f t="shared" si="53"/>
        <v>1.895924774875269E-2</v>
      </c>
      <c r="G562" s="2">
        <f t="shared" si="51"/>
        <v>-3.9294345809622946E-3</v>
      </c>
      <c r="H562" s="2" t="str">
        <f t="shared" si="52"/>
        <v>Hold</v>
      </c>
    </row>
    <row r="563" spans="1:8" ht="13.5" x14ac:dyDescent="0.25">
      <c r="A563" s="3">
        <f>TITRES_STAT!B566</f>
        <v>43123</v>
      </c>
      <c r="B563" s="5">
        <f>TITRES_STAT!D566</f>
        <v>1.5266999999999999</v>
      </c>
      <c r="C563" s="2">
        <f t="shared" si="48"/>
        <v>1.4665129785489828</v>
      </c>
      <c r="D563" s="2">
        <f t="shared" si="50"/>
        <v>1.4665182471625489</v>
      </c>
      <c r="E563" s="2">
        <f t="shared" si="49"/>
        <v>-5.2686135660895417E-6</v>
      </c>
      <c r="F563" s="2">
        <f t="shared" si="53"/>
        <v>1.5166344476288935E-2</v>
      </c>
      <c r="G563" s="2">
        <f t="shared" si="51"/>
        <v>-1.5171613089855025E-2</v>
      </c>
      <c r="H563" s="2" t="str">
        <f t="shared" si="52"/>
        <v>Hold</v>
      </c>
    </row>
    <row r="564" spans="1:8" ht="13.5" x14ac:dyDescent="0.25">
      <c r="A564" s="3">
        <f>TITRES_STAT!B567</f>
        <v>43124</v>
      </c>
      <c r="B564" s="5">
        <f>TITRES_STAT!D567</f>
        <v>1.5073000000000001</v>
      </c>
      <c r="C564" s="2">
        <f t="shared" si="48"/>
        <v>1.4638340587722161</v>
      </c>
      <c r="D564" s="2">
        <f t="shared" si="50"/>
        <v>1.4695391177431008</v>
      </c>
      <c r="E564" s="2">
        <f t="shared" si="49"/>
        <v>-5.705058970884691E-3</v>
      </c>
      <c r="F564" s="2">
        <f t="shared" si="53"/>
        <v>1.099206378685421E-2</v>
      </c>
      <c r="G564" s="2">
        <f t="shared" si="51"/>
        <v>-1.6697122757738901E-2</v>
      </c>
      <c r="H564" s="2" t="str">
        <f t="shared" si="52"/>
        <v>Hold</v>
      </c>
    </row>
    <row r="565" spans="1:8" ht="13.5" x14ac:dyDescent="0.25">
      <c r="A565" s="3">
        <f>TITRES_STAT!B568</f>
        <v>43125</v>
      </c>
      <c r="B565" s="5">
        <f>TITRES_STAT!D568</f>
        <v>1.5073000000000001</v>
      </c>
      <c r="C565" s="2">
        <f t="shared" si="48"/>
        <v>1.4615672804995674</v>
      </c>
      <c r="D565" s="2">
        <f t="shared" si="50"/>
        <v>1.4723362201325008</v>
      </c>
      <c r="E565" s="2">
        <f t="shared" si="49"/>
        <v>-1.076893963293335E-2</v>
      </c>
      <c r="F565" s="2">
        <f t="shared" si="53"/>
        <v>6.6398631028966983E-3</v>
      </c>
      <c r="G565" s="2">
        <f t="shared" si="51"/>
        <v>-1.7408802735830047E-2</v>
      </c>
      <c r="H565" s="2" t="str">
        <f t="shared" si="52"/>
        <v>Hold</v>
      </c>
    </row>
    <row r="566" spans="1:8" ht="13.5" x14ac:dyDescent="0.25">
      <c r="A566" s="3">
        <f>TITRES_STAT!B569</f>
        <v>43126</v>
      </c>
      <c r="B566" s="5">
        <f>TITRES_STAT!D569</f>
        <v>1.4944</v>
      </c>
      <c r="C566" s="2">
        <f t="shared" si="48"/>
        <v>1.458649237345788</v>
      </c>
      <c r="D566" s="2">
        <f t="shared" si="50"/>
        <v>1.4739705741967599</v>
      </c>
      <c r="E566" s="2">
        <f t="shared" si="49"/>
        <v>-1.5321336850971923E-2</v>
      </c>
      <c r="F566" s="2">
        <f t="shared" si="53"/>
        <v>2.2476231121229748E-3</v>
      </c>
      <c r="G566" s="2">
        <f t="shared" si="51"/>
        <v>-1.7568959963094898E-2</v>
      </c>
      <c r="H566" s="2" t="str">
        <f t="shared" si="52"/>
        <v>Hold</v>
      </c>
    </row>
    <row r="567" spans="1:8" ht="13.5" x14ac:dyDescent="0.25">
      <c r="A567" s="3">
        <f>TITRES_STAT!B570</f>
        <v>43129</v>
      </c>
      <c r="B567" s="5">
        <f>TITRES_STAT!D570</f>
        <v>1.5073000000000001</v>
      </c>
      <c r="C567" s="2">
        <f t="shared" si="48"/>
        <v>1.4561801239079746</v>
      </c>
      <c r="D567" s="2">
        <f t="shared" si="50"/>
        <v>1.4764394205525555</v>
      </c>
      <c r="E567" s="2">
        <f t="shared" si="49"/>
        <v>-2.0259296644580926E-2</v>
      </c>
      <c r="F567" s="2">
        <f t="shared" si="53"/>
        <v>-2.253760839217806E-3</v>
      </c>
      <c r="G567" s="2">
        <f t="shared" si="51"/>
        <v>-1.800553580536312E-2</v>
      </c>
      <c r="H567" s="2" t="str">
        <f t="shared" si="52"/>
        <v>Hold</v>
      </c>
    </row>
    <row r="568" spans="1:8" ht="13.5" x14ac:dyDescent="0.25">
      <c r="A568" s="3">
        <f>TITRES_STAT!B571</f>
        <v>43130</v>
      </c>
      <c r="B568" s="5">
        <f>TITRES_STAT!D571</f>
        <v>1.4814000000000001</v>
      </c>
      <c r="C568" s="2">
        <f t="shared" si="48"/>
        <v>1.459075489460594</v>
      </c>
      <c r="D568" s="2">
        <f t="shared" si="50"/>
        <v>1.4768068708819957</v>
      </c>
      <c r="E568" s="2">
        <f t="shared" si="49"/>
        <v>-1.7731381421401737E-2</v>
      </c>
      <c r="F568" s="2">
        <f t="shared" si="53"/>
        <v>-5.3492849556545929E-3</v>
      </c>
      <c r="G568" s="2">
        <f t="shared" si="51"/>
        <v>-1.2382096465747144E-2</v>
      </c>
      <c r="H568" s="2" t="str">
        <f t="shared" si="52"/>
        <v>Hold</v>
      </c>
    </row>
    <row r="569" spans="1:8" ht="13.5" x14ac:dyDescent="0.25">
      <c r="A569" s="3">
        <f>TITRES_STAT!B572</f>
        <v>43131</v>
      </c>
      <c r="B569" s="5">
        <f>TITRES_STAT!D572</f>
        <v>1.4879</v>
      </c>
      <c r="C569" s="2">
        <f t="shared" si="48"/>
        <v>1.4615254141589642</v>
      </c>
      <c r="D569" s="2">
        <f t="shared" si="50"/>
        <v>1.4776285841499959</v>
      </c>
      <c r="E569" s="2">
        <f t="shared" si="49"/>
        <v>-1.6103169991031674E-2</v>
      </c>
      <c r="F569" s="2">
        <f t="shared" si="53"/>
        <v>-7.5000619627300091E-3</v>
      </c>
      <c r="G569" s="2">
        <f t="shared" si="51"/>
        <v>-8.6031080283016648E-3</v>
      </c>
      <c r="H569" s="2" t="str">
        <f t="shared" si="52"/>
        <v>Hold</v>
      </c>
    </row>
    <row r="570" spans="1:8" ht="13.5" x14ac:dyDescent="0.25">
      <c r="A570" s="3">
        <f>TITRES_STAT!B573</f>
        <v>43132</v>
      </c>
      <c r="B570" s="5">
        <f>TITRES_STAT!D573</f>
        <v>1.4814000000000001</v>
      </c>
      <c r="C570" s="2">
        <f t="shared" si="48"/>
        <v>1.4596138119806621</v>
      </c>
      <c r="D570" s="2">
        <f t="shared" si="50"/>
        <v>1.4779079482870332</v>
      </c>
      <c r="E570" s="2">
        <f t="shared" si="49"/>
        <v>-1.8294136306371112E-2</v>
      </c>
      <c r="F570" s="2">
        <f t="shared" si="53"/>
        <v>-9.6588768314582307E-3</v>
      </c>
      <c r="G570" s="2">
        <f t="shared" si="51"/>
        <v>-8.6352594749128809E-3</v>
      </c>
      <c r="H570" s="2" t="str">
        <f t="shared" si="52"/>
        <v>Hold</v>
      </c>
    </row>
    <row r="571" spans="1:8" ht="13.5" x14ac:dyDescent="0.25">
      <c r="A571" s="3">
        <f>TITRES_STAT!B574</f>
        <v>43133</v>
      </c>
      <c r="B571" s="5">
        <f>TITRES_STAT!D574</f>
        <v>1.5461</v>
      </c>
      <c r="C571" s="2">
        <f t="shared" si="48"/>
        <v>1.4669501485990217</v>
      </c>
      <c r="D571" s="2">
        <f t="shared" si="50"/>
        <v>1.4829592113768826</v>
      </c>
      <c r="E571" s="2">
        <f t="shared" si="49"/>
        <v>-1.600906277786085E-2</v>
      </c>
      <c r="F571" s="2">
        <f t="shared" si="53"/>
        <v>-1.0928914020738756E-2</v>
      </c>
      <c r="G571" s="2">
        <f t="shared" si="51"/>
        <v>-5.0801487571220938E-3</v>
      </c>
      <c r="H571" s="2" t="str">
        <f t="shared" si="52"/>
        <v>Hold</v>
      </c>
    </row>
    <row r="572" spans="1:8" ht="13.5" x14ac:dyDescent="0.25">
      <c r="A572" s="3">
        <f>TITRES_STAT!B575</f>
        <v>43136</v>
      </c>
      <c r="B572" s="5">
        <f>TITRES_STAT!D575</f>
        <v>1.5720000000000001</v>
      </c>
      <c r="C572" s="2">
        <f t="shared" si="48"/>
        <v>1.4711732026607107</v>
      </c>
      <c r="D572" s="2">
        <f t="shared" si="50"/>
        <v>1.4895548253489652</v>
      </c>
      <c r="E572" s="2">
        <f t="shared" si="49"/>
        <v>-1.8381622688254495E-2</v>
      </c>
      <c r="F572" s="2">
        <f t="shared" si="53"/>
        <v>-1.2419455754241904E-2</v>
      </c>
      <c r="G572" s="2">
        <f t="shared" si="51"/>
        <v>-5.9621669340125909E-3</v>
      </c>
      <c r="H572" s="2" t="str">
        <f t="shared" si="52"/>
        <v>Hold</v>
      </c>
    </row>
    <row r="573" spans="1:8" ht="13.5" x14ac:dyDescent="0.25">
      <c r="A573" s="3">
        <f>TITRES_STAT!B576</f>
        <v>43137</v>
      </c>
      <c r="B573" s="5">
        <f>TITRES_STAT!D576</f>
        <v>1.5654999999999999</v>
      </c>
      <c r="C573" s="2">
        <f t="shared" si="48"/>
        <v>1.4797157868667554</v>
      </c>
      <c r="D573" s="2">
        <f t="shared" si="50"/>
        <v>1.4951803938416346</v>
      </c>
      <c r="E573" s="2">
        <f t="shared" si="49"/>
        <v>-1.5464606974879169E-2</v>
      </c>
      <c r="F573" s="2">
        <f t="shared" si="53"/>
        <v>-1.3028485998369357E-2</v>
      </c>
      <c r="G573" s="2">
        <f t="shared" si="51"/>
        <v>-2.4361209765098122E-3</v>
      </c>
      <c r="H573" s="2" t="str">
        <f t="shared" si="52"/>
        <v>Hold</v>
      </c>
    </row>
    <row r="574" spans="1:8" ht="13.5" x14ac:dyDescent="0.25">
      <c r="A574" s="3">
        <f>TITRES_STAT!B577</f>
        <v>43138</v>
      </c>
      <c r="B574" s="5">
        <f>TITRES_STAT!D577</f>
        <v>1.5526</v>
      </c>
      <c r="C574" s="2">
        <f t="shared" si="48"/>
        <v>1.4839595119641777</v>
      </c>
      <c r="D574" s="2">
        <f t="shared" si="50"/>
        <v>1.4994336980015135</v>
      </c>
      <c r="E574" s="2">
        <f t="shared" si="49"/>
        <v>-1.5474186037335746E-2</v>
      </c>
      <c r="F574" s="2">
        <f t="shared" si="53"/>
        <v>-1.3517626006162636E-2</v>
      </c>
      <c r="G574" s="2">
        <f t="shared" si="51"/>
        <v>-1.9565600311731105E-3</v>
      </c>
      <c r="H574" s="2" t="str">
        <f t="shared" si="52"/>
        <v>Hold</v>
      </c>
    </row>
    <row r="575" spans="1:8" ht="13.5" x14ac:dyDescent="0.25">
      <c r="A575" s="3">
        <f>TITRES_STAT!B578</f>
        <v>43139</v>
      </c>
      <c r="B575" s="5">
        <f>TITRES_STAT!D578</f>
        <v>1.5526</v>
      </c>
      <c r="C575" s="2">
        <f t="shared" si="48"/>
        <v>1.4875503562773811</v>
      </c>
      <c r="D575" s="2">
        <f t="shared" si="50"/>
        <v>1.503371942593994</v>
      </c>
      <c r="E575" s="2">
        <f t="shared" si="49"/>
        <v>-1.5821586316612901E-2</v>
      </c>
      <c r="F575" s="2">
        <f t="shared" si="53"/>
        <v>-1.3978418068252689E-2</v>
      </c>
      <c r="G575" s="2">
        <f t="shared" si="51"/>
        <v>-1.8431682483602118E-3</v>
      </c>
      <c r="H575" s="2" t="str">
        <f t="shared" si="52"/>
        <v>Hold</v>
      </c>
    </row>
    <row r="576" spans="1:8" ht="13.5" x14ac:dyDescent="0.25">
      <c r="A576" s="3">
        <f>TITRES_STAT!B579</f>
        <v>43140</v>
      </c>
      <c r="B576" s="5">
        <f>TITRES_STAT!D579</f>
        <v>1.5526</v>
      </c>
      <c r="C576" s="2">
        <f t="shared" si="48"/>
        <v>1.4886041476193226</v>
      </c>
      <c r="D576" s="2">
        <f t="shared" si="50"/>
        <v>1.5070184653648093</v>
      </c>
      <c r="E576" s="2">
        <f t="shared" si="49"/>
        <v>-1.8414317745486741E-2</v>
      </c>
      <c r="F576" s="2">
        <f t="shared" si="53"/>
        <v>-1.4865598003699501E-2</v>
      </c>
      <c r="G576" s="2">
        <f t="shared" si="51"/>
        <v>-3.5487197417872398E-3</v>
      </c>
      <c r="H576" s="2" t="str">
        <f t="shared" si="52"/>
        <v>Hold</v>
      </c>
    </row>
    <row r="577" spans="1:8" ht="13.5" x14ac:dyDescent="0.25">
      <c r="A577" s="3">
        <f>TITRES_STAT!B580</f>
        <v>43143</v>
      </c>
      <c r="B577" s="5">
        <f>TITRES_STAT!D580</f>
        <v>1.5590999999999999</v>
      </c>
      <c r="C577" s="2">
        <f t="shared" si="48"/>
        <v>1.4914804326009654</v>
      </c>
      <c r="D577" s="2">
        <f t="shared" si="50"/>
        <v>1.510876356819268</v>
      </c>
      <c r="E577" s="2">
        <f t="shared" si="49"/>
        <v>-1.9395924218302607E-2</v>
      </c>
      <c r="F577" s="2">
        <f t="shared" si="53"/>
        <v>-1.5771663246620122E-2</v>
      </c>
      <c r="G577" s="2">
        <f t="shared" si="51"/>
        <v>-3.6242609716824851E-3</v>
      </c>
      <c r="H577" s="2" t="str">
        <f t="shared" si="52"/>
        <v>Hold</v>
      </c>
    </row>
    <row r="578" spans="1:8" ht="13.5" x14ac:dyDescent="0.25">
      <c r="A578" s="3">
        <f>TITRES_STAT!B581</f>
        <v>43144</v>
      </c>
      <c r="B578" s="5">
        <f>TITRES_STAT!D581</f>
        <v>1.5461</v>
      </c>
      <c r="C578" s="2">
        <f t="shared" si="48"/>
        <v>1.4899295968162016</v>
      </c>
      <c r="D578" s="2">
        <f t="shared" si="50"/>
        <v>1.5134855155733964</v>
      </c>
      <c r="E578" s="2">
        <f t="shared" si="49"/>
        <v>-2.355591875719476E-2</v>
      </c>
      <c r="F578" s="2">
        <f t="shared" si="53"/>
        <v>-1.7328514348735051E-2</v>
      </c>
      <c r="G578" s="2">
        <f t="shared" si="51"/>
        <v>-6.2274044084597094E-3</v>
      </c>
      <c r="H578" s="2" t="str">
        <f t="shared" si="52"/>
        <v>Hold</v>
      </c>
    </row>
    <row r="579" spans="1:8" ht="13.5" x14ac:dyDescent="0.25">
      <c r="A579" s="3">
        <f>TITRES_STAT!B582</f>
        <v>43145</v>
      </c>
      <c r="B579" s="5">
        <f>TITRES_STAT!D582</f>
        <v>1.5461</v>
      </c>
      <c r="C579" s="2">
        <f t="shared" si="48"/>
        <v>1.4896173511521706</v>
      </c>
      <c r="D579" s="2">
        <f t="shared" si="50"/>
        <v>1.5159014033087004</v>
      </c>
      <c r="E579" s="2">
        <f t="shared" si="49"/>
        <v>-2.6284052156529736E-2</v>
      </c>
      <c r="F579" s="2">
        <f t="shared" si="53"/>
        <v>-1.9119621910293989E-2</v>
      </c>
      <c r="G579" s="2">
        <f t="shared" si="51"/>
        <v>-7.1644302462357465E-3</v>
      </c>
      <c r="H579" s="2" t="str">
        <f t="shared" si="52"/>
        <v>Hold</v>
      </c>
    </row>
    <row r="580" spans="1:8" ht="13.5" x14ac:dyDescent="0.25">
      <c r="A580" s="3">
        <f>TITRES_STAT!B583</f>
        <v>43146</v>
      </c>
      <c r="B580" s="5">
        <f>TITRES_STAT!D583</f>
        <v>1.5397000000000001</v>
      </c>
      <c r="C580" s="2">
        <f t="shared" si="48"/>
        <v>1.488353143282606</v>
      </c>
      <c r="D580" s="2">
        <f t="shared" si="50"/>
        <v>1.5176642623228707</v>
      </c>
      <c r="E580" s="2">
        <f t="shared" si="49"/>
        <v>-2.9311119040264622E-2</v>
      </c>
      <c r="F580" s="2">
        <f t="shared" si="53"/>
        <v>-2.1157921336288119E-2</v>
      </c>
      <c r="G580" s="2">
        <f t="shared" si="51"/>
        <v>-8.153197703976503E-3</v>
      </c>
      <c r="H580" s="2" t="str">
        <f t="shared" si="52"/>
        <v>Hold</v>
      </c>
    </row>
    <row r="581" spans="1:8" ht="13.5" x14ac:dyDescent="0.25">
      <c r="A581" s="3">
        <f>TITRES_STAT!B584</f>
        <v>43147</v>
      </c>
      <c r="B581" s="5">
        <f>TITRES_STAT!D584</f>
        <v>1.5397000000000001</v>
      </c>
      <c r="C581" s="2">
        <f t="shared" si="48"/>
        <v>1.497237275085282</v>
      </c>
      <c r="D581" s="2">
        <f t="shared" si="50"/>
        <v>1.5192965391878432</v>
      </c>
      <c r="E581" s="2">
        <f t="shared" si="49"/>
        <v>-2.2059264102561205E-2</v>
      </c>
      <c r="F581" s="2">
        <f t="shared" si="53"/>
        <v>-2.1338189889542739E-2</v>
      </c>
      <c r="G581" s="2">
        <f t="shared" si="51"/>
        <v>-7.2107421301846608E-4</v>
      </c>
      <c r="H581" s="2" t="str">
        <f t="shared" si="52"/>
        <v>Hold</v>
      </c>
    </row>
    <row r="582" spans="1:8" ht="13.5" x14ac:dyDescent="0.25">
      <c r="A582" s="3">
        <f>TITRES_STAT!B585</f>
        <v>43150</v>
      </c>
      <c r="B582" s="5">
        <f>TITRES_STAT!D585</f>
        <v>1.5266999999999999</v>
      </c>
      <c r="C582" s="2">
        <f t="shared" si="48"/>
        <v>1.5087392327644693</v>
      </c>
      <c r="D582" s="2">
        <f t="shared" si="50"/>
        <v>1.5198449436924473</v>
      </c>
      <c r="E582" s="2">
        <f t="shared" si="49"/>
        <v>-1.1105710927977963E-2</v>
      </c>
      <c r="F582" s="2">
        <f t="shared" si="53"/>
        <v>-1.9291694097229785E-2</v>
      </c>
      <c r="G582" s="2">
        <f t="shared" si="51"/>
        <v>8.1859831692518217E-3</v>
      </c>
      <c r="H582" s="2" t="str">
        <f t="shared" si="52"/>
        <v>Sell</v>
      </c>
    </row>
    <row r="583" spans="1:8" ht="13.5" x14ac:dyDescent="0.25">
      <c r="A583" s="3">
        <f>TITRES_STAT!B586</f>
        <v>43151</v>
      </c>
      <c r="B583" s="5">
        <f>TITRES_STAT!D586</f>
        <v>1.5526</v>
      </c>
      <c r="C583" s="2">
        <f t="shared" si="48"/>
        <v>1.5174716584930126</v>
      </c>
      <c r="D583" s="2">
        <f t="shared" si="50"/>
        <v>1.5222712441596735</v>
      </c>
      <c r="E583" s="2">
        <f t="shared" si="49"/>
        <v>-4.7995856666609438E-3</v>
      </c>
      <c r="F583" s="2">
        <f t="shared" si="53"/>
        <v>-1.6393272411116017E-2</v>
      </c>
      <c r="G583" s="2">
        <f t="shared" si="51"/>
        <v>1.1593686744455073E-2</v>
      </c>
      <c r="H583" s="2" t="str">
        <f t="shared" si="52"/>
        <v>Sell</v>
      </c>
    </row>
    <row r="584" spans="1:8" ht="13.5" x14ac:dyDescent="0.25">
      <c r="A584" s="3">
        <f>TITRES_STAT!B587</f>
        <v>43152</v>
      </c>
      <c r="B584" s="5">
        <f>TITRES_STAT!D587</f>
        <v>1.5461</v>
      </c>
      <c r="C584" s="2">
        <f t="shared" si="48"/>
        <v>1.5228760187248567</v>
      </c>
      <c r="D584" s="2">
        <f t="shared" si="50"/>
        <v>1.5240363371848828</v>
      </c>
      <c r="E584" s="2">
        <f t="shared" si="49"/>
        <v>-1.1603184600261773E-3</v>
      </c>
      <c r="F584" s="2">
        <f t="shared" si="53"/>
        <v>-1.3346681620898049E-2</v>
      </c>
      <c r="G584" s="2">
        <f t="shared" si="51"/>
        <v>1.2186363160871872E-2</v>
      </c>
      <c r="H584" s="2" t="str">
        <f t="shared" si="52"/>
        <v>Sell</v>
      </c>
    </row>
    <row r="585" spans="1:8" ht="13.5" x14ac:dyDescent="0.25">
      <c r="A585" s="3">
        <f>TITRES_STAT!B588</f>
        <v>43153</v>
      </c>
      <c r="B585" s="5">
        <f>TITRES_STAT!D588</f>
        <v>1.5785</v>
      </c>
      <c r="C585" s="2">
        <f t="shared" si="48"/>
        <v>1.5274489389210326</v>
      </c>
      <c r="D585" s="2">
        <f t="shared" si="50"/>
        <v>1.5280706825785952</v>
      </c>
      <c r="E585" s="2">
        <f t="shared" si="49"/>
        <v>-6.217436575626234E-4</v>
      </c>
      <c r="F585" s="2">
        <f t="shared" si="53"/>
        <v>-1.0801694028230963E-2</v>
      </c>
      <c r="G585" s="2">
        <f t="shared" si="51"/>
        <v>1.017995037066834E-2</v>
      </c>
      <c r="H585" s="2" t="str">
        <f t="shared" si="52"/>
        <v>Sell</v>
      </c>
    </row>
    <row r="586" spans="1:8" ht="13.5" x14ac:dyDescent="0.25">
      <c r="A586" s="3">
        <f>TITRES_STAT!B589</f>
        <v>43154</v>
      </c>
      <c r="B586" s="5">
        <f>TITRES_STAT!D589</f>
        <v>1.5785</v>
      </c>
      <c r="C586" s="2">
        <f t="shared" si="48"/>
        <v>1.5313183329331814</v>
      </c>
      <c r="D586" s="2">
        <f t="shared" si="50"/>
        <v>1.5318061875727733</v>
      </c>
      <c r="E586" s="2">
        <f t="shared" si="49"/>
        <v>-4.8785463959188924E-4</v>
      </c>
      <c r="F586" s="2">
        <f t="shared" si="53"/>
        <v>-8.7389261505031492E-3</v>
      </c>
      <c r="G586" s="2">
        <f t="shared" si="51"/>
        <v>8.2510715109112599E-3</v>
      </c>
      <c r="H586" s="2" t="str">
        <f t="shared" si="52"/>
        <v>Sell</v>
      </c>
    </row>
    <row r="587" spans="1:8" ht="13.5" x14ac:dyDescent="0.25">
      <c r="A587" s="3">
        <f>TITRES_STAT!B590</f>
        <v>43157</v>
      </c>
      <c r="B587" s="5">
        <f>TITRES_STAT!D590</f>
        <v>1.6173</v>
      </c>
      <c r="C587" s="2">
        <f t="shared" si="48"/>
        <v>1.5355924355588457</v>
      </c>
      <c r="D587" s="2">
        <f t="shared" si="50"/>
        <v>1.5381390625673825</v>
      </c>
      <c r="E587" s="2">
        <f t="shared" si="49"/>
        <v>-2.5466270085368059E-3</v>
      </c>
      <c r="F587" s="2">
        <f t="shared" si="53"/>
        <v>-7.5004663221098812E-3</v>
      </c>
      <c r="G587" s="2">
        <f t="shared" si="51"/>
        <v>4.9538393135730753E-3</v>
      </c>
      <c r="H587" s="2" t="str">
        <f t="shared" si="52"/>
        <v>Sell</v>
      </c>
    </row>
    <row r="588" spans="1:8" ht="13.5" x14ac:dyDescent="0.25">
      <c r="A588" s="3">
        <f>TITRES_STAT!B591</f>
        <v>43158</v>
      </c>
      <c r="B588" s="5">
        <f>TITRES_STAT!D591</f>
        <v>1.6173</v>
      </c>
      <c r="C588" s="2">
        <f t="shared" si="48"/>
        <v>1.5372089839344081</v>
      </c>
      <c r="D588" s="2">
        <f t="shared" si="50"/>
        <v>1.5440028357105393</v>
      </c>
      <c r="E588" s="2">
        <f t="shared" si="49"/>
        <v>-6.7938517761312323E-3</v>
      </c>
      <c r="F588" s="2">
        <f t="shared" si="53"/>
        <v>-7.3591434129141519E-3</v>
      </c>
      <c r="G588" s="2">
        <f t="shared" si="51"/>
        <v>5.6529163678291968E-4</v>
      </c>
      <c r="H588" s="2" t="str">
        <f t="shared" si="52"/>
        <v>Sell</v>
      </c>
    </row>
    <row r="589" spans="1:8" ht="13.5" x14ac:dyDescent="0.25">
      <c r="A589" s="3">
        <f>TITRES_STAT!B592</f>
        <v>43159</v>
      </c>
      <c r="B589" s="5">
        <f>TITRES_STAT!D592</f>
        <v>1.6173</v>
      </c>
      <c r="C589" s="2">
        <f t="shared" si="48"/>
        <v>1.5385768325598839</v>
      </c>
      <c r="D589" s="2">
        <f t="shared" si="50"/>
        <v>1.5494322552875364</v>
      </c>
      <c r="E589" s="2">
        <f t="shared" si="49"/>
        <v>-1.0855422727652497E-2</v>
      </c>
      <c r="F589" s="2">
        <f t="shared" si="53"/>
        <v>-8.0583992758618203E-3</v>
      </c>
      <c r="G589" s="2">
        <f t="shared" si="51"/>
        <v>-2.797023451790677E-3</v>
      </c>
      <c r="H589" s="2" t="str">
        <f t="shared" si="52"/>
        <v>Hold</v>
      </c>
    </row>
    <row r="590" spans="1:8" ht="13.5" x14ac:dyDescent="0.25">
      <c r="A590" s="3">
        <f>TITRES_STAT!B593</f>
        <v>43160</v>
      </c>
      <c r="B590" s="5">
        <f>TITRES_STAT!D593</f>
        <v>1.6496</v>
      </c>
      <c r="C590" s="2">
        <f t="shared" si="48"/>
        <v>1.5387496275506711</v>
      </c>
      <c r="D590" s="2">
        <f t="shared" si="50"/>
        <v>1.5568520882292003</v>
      </c>
      <c r="E590" s="2">
        <f t="shared" si="49"/>
        <v>-1.8102460678529164E-2</v>
      </c>
      <c r="F590" s="2">
        <f t="shared" si="53"/>
        <v>-1.006721155639529E-2</v>
      </c>
      <c r="G590" s="2">
        <f t="shared" si="51"/>
        <v>-8.0352491221338737E-3</v>
      </c>
      <c r="H590" s="2" t="str">
        <f t="shared" si="52"/>
        <v>Hold</v>
      </c>
    </row>
    <row r="591" spans="1:8" ht="13.5" x14ac:dyDescent="0.25">
      <c r="A591" s="3">
        <f>TITRES_STAT!B594</f>
        <v>43161</v>
      </c>
      <c r="B591" s="5">
        <f>TITRES_STAT!D594</f>
        <v>1.6496</v>
      </c>
      <c r="C591" s="2">
        <f t="shared" ref="C591:C654" si="54">$C$4*B581+C590*(1-$C$4)</f>
        <v>1.5388958386967215</v>
      </c>
      <c r="D591" s="2">
        <f t="shared" si="50"/>
        <v>1.5637223039159263</v>
      </c>
      <c r="E591" s="2">
        <f t="shared" si="49"/>
        <v>-2.482646521920473E-2</v>
      </c>
      <c r="F591" s="2">
        <f t="shared" si="53"/>
        <v>-1.3019062288957179E-2</v>
      </c>
      <c r="G591" s="2">
        <f t="shared" si="51"/>
        <v>-1.1807402930247551E-2</v>
      </c>
      <c r="H591" s="2" t="str">
        <f t="shared" si="52"/>
        <v>Hold</v>
      </c>
    </row>
    <row r="592" spans="1:8" ht="13.5" x14ac:dyDescent="0.25">
      <c r="A592" s="3">
        <f>TITRES_STAT!B595</f>
        <v>43164</v>
      </c>
      <c r="B592" s="5">
        <f>TITRES_STAT!D595</f>
        <v>1.6173</v>
      </c>
      <c r="C592" s="2">
        <f t="shared" si="54"/>
        <v>1.537019555820303</v>
      </c>
      <c r="D592" s="2">
        <f t="shared" si="50"/>
        <v>1.5676910221443761</v>
      </c>
      <c r="E592" s="2">
        <f t="shared" si="49"/>
        <v>-3.0671466324073027E-2</v>
      </c>
      <c r="F592" s="2">
        <f t="shared" si="53"/>
        <v>-1.6549543095980349E-2</v>
      </c>
      <c r="G592" s="2">
        <f t="shared" si="51"/>
        <v>-1.4121923228092678E-2</v>
      </c>
      <c r="H592" s="2" t="str">
        <f t="shared" si="52"/>
        <v>Hold</v>
      </c>
    </row>
    <row r="593" spans="1:8" ht="13.5" x14ac:dyDescent="0.25">
      <c r="A593" s="3">
        <f>TITRES_STAT!B596</f>
        <v>43165</v>
      </c>
      <c r="B593" s="5">
        <f>TITRES_STAT!D596</f>
        <v>1.6173</v>
      </c>
      <c r="C593" s="2">
        <f t="shared" si="54"/>
        <v>1.539416547232564</v>
      </c>
      <c r="D593" s="2">
        <f t="shared" si="50"/>
        <v>1.5713657612447927</v>
      </c>
      <c r="E593" s="2">
        <f t="shared" si="49"/>
        <v>-3.1949214012228611E-2</v>
      </c>
      <c r="F593" s="2">
        <f t="shared" si="53"/>
        <v>-1.962947727923E-2</v>
      </c>
      <c r="G593" s="2">
        <f t="shared" si="51"/>
        <v>-1.2319736732998611E-2</v>
      </c>
      <c r="H593" s="2" t="str">
        <f t="shared" si="52"/>
        <v>Hold</v>
      </c>
    </row>
    <row r="594" spans="1:8" ht="13.5" x14ac:dyDescent="0.25">
      <c r="A594" s="3">
        <f>TITRES_STAT!B597</f>
        <v>43166</v>
      </c>
      <c r="B594" s="5">
        <f>TITRES_STAT!D597</f>
        <v>1.6173</v>
      </c>
      <c r="C594" s="2">
        <f t="shared" si="54"/>
        <v>1.5404447707352467</v>
      </c>
      <c r="D594" s="2">
        <f t="shared" si="50"/>
        <v>1.5747682974488819</v>
      </c>
      <c r="E594" s="2">
        <f t="shared" si="49"/>
        <v>-3.4323526713635255E-2</v>
      </c>
      <c r="F594" s="2">
        <f t="shared" si="53"/>
        <v>-2.2568287166111051E-2</v>
      </c>
      <c r="G594" s="2">
        <f t="shared" si="51"/>
        <v>-1.1755239547524204E-2</v>
      </c>
      <c r="H594" s="2" t="str">
        <f t="shared" si="52"/>
        <v>Hold</v>
      </c>
    </row>
    <row r="595" spans="1:8" ht="13.5" x14ac:dyDescent="0.25">
      <c r="A595" s="3">
        <f>TITRES_STAT!B598</f>
        <v>43167</v>
      </c>
      <c r="B595" s="5">
        <f>TITRES_STAT!D598</f>
        <v>1.6044</v>
      </c>
      <c r="C595" s="2">
        <f t="shared" si="54"/>
        <v>1.5462994213913626</v>
      </c>
      <c r="D595" s="2">
        <f t="shared" si="50"/>
        <v>1.5769632383785945</v>
      </c>
      <c r="E595" s="2">
        <f t="shared" si="49"/>
        <v>-3.0663816987231973E-2</v>
      </c>
      <c r="F595" s="2">
        <f t="shared" si="53"/>
        <v>-2.4187393130335237E-2</v>
      </c>
      <c r="G595" s="2">
        <f t="shared" si="51"/>
        <v>-6.4764238568967361E-3</v>
      </c>
      <c r="H595" s="2" t="str">
        <f t="shared" si="52"/>
        <v>Hold</v>
      </c>
    </row>
    <row r="596" spans="1:8" ht="13.5" x14ac:dyDescent="0.25">
      <c r="A596" s="3">
        <f>TITRES_STAT!B599</f>
        <v>43168</v>
      </c>
      <c r="B596" s="5">
        <f>TITRES_STAT!D599</f>
        <v>1.6173</v>
      </c>
      <c r="C596" s="2">
        <f t="shared" si="54"/>
        <v>1.5512533565619222</v>
      </c>
      <c r="D596" s="2">
        <f t="shared" si="50"/>
        <v>1.5799511466468468</v>
      </c>
      <c r="E596" s="2">
        <f t="shared" si="49"/>
        <v>-2.8697790084924568E-2</v>
      </c>
      <c r="F596" s="2">
        <f t="shared" si="53"/>
        <v>-2.5089472521253105E-2</v>
      </c>
      <c r="G596" s="2">
        <f t="shared" si="51"/>
        <v>-3.6083175636714634E-3</v>
      </c>
      <c r="H596" s="2" t="str">
        <f t="shared" si="52"/>
        <v>Hold</v>
      </c>
    </row>
    <row r="597" spans="1:8" ht="13.5" x14ac:dyDescent="0.25">
      <c r="A597" s="3">
        <f>TITRES_STAT!B600</f>
        <v>43171</v>
      </c>
      <c r="B597" s="5">
        <f>TITRES_STAT!D600</f>
        <v>1.6173</v>
      </c>
      <c r="C597" s="2">
        <f t="shared" si="54"/>
        <v>1.5614143786293189</v>
      </c>
      <c r="D597" s="2">
        <f t="shared" si="50"/>
        <v>1.58271772837671</v>
      </c>
      <c r="E597" s="2">
        <f t="shared" si="49"/>
        <v>-2.130334974739112E-2</v>
      </c>
      <c r="F597" s="2">
        <f t="shared" si="53"/>
        <v>-2.4332247966480709E-2</v>
      </c>
      <c r="G597" s="2">
        <f t="shared" si="51"/>
        <v>3.0288982190895888E-3</v>
      </c>
      <c r="H597" s="2" t="str">
        <f t="shared" si="52"/>
        <v>Sell</v>
      </c>
    </row>
    <row r="598" spans="1:8" ht="13.5" x14ac:dyDescent="0.25">
      <c r="A598" s="3">
        <f>TITRES_STAT!B601</f>
        <v>43172</v>
      </c>
      <c r="B598" s="5">
        <f>TITRES_STAT!D601</f>
        <v>1.6173</v>
      </c>
      <c r="C598" s="2">
        <f t="shared" si="54"/>
        <v>1.5700121665325006</v>
      </c>
      <c r="D598" s="2">
        <f t="shared" si="50"/>
        <v>1.5852793781265833</v>
      </c>
      <c r="E598" s="2">
        <f t="shared" si="49"/>
        <v>-1.5267211594082619E-2</v>
      </c>
      <c r="F598" s="2">
        <f t="shared" si="53"/>
        <v>-2.2519240692001095E-2</v>
      </c>
      <c r="G598" s="2">
        <f t="shared" si="51"/>
        <v>7.2520290979184755E-3</v>
      </c>
      <c r="H598" s="2" t="str">
        <f t="shared" si="52"/>
        <v>Sell</v>
      </c>
    </row>
    <row r="599" spans="1:8" ht="13.5" x14ac:dyDescent="0.25">
      <c r="A599" s="3">
        <f>TITRES_STAT!B602</f>
        <v>43173</v>
      </c>
      <c r="B599" s="5">
        <f>TITRES_STAT!D602</f>
        <v>1.5913999999999999</v>
      </c>
      <c r="C599" s="2">
        <f t="shared" si="54"/>
        <v>1.5772872178351929</v>
      </c>
      <c r="D599" s="2">
        <f t="shared" si="50"/>
        <v>1.5857327575246141</v>
      </c>
      <c r="E599" s="2">
        <f t="shared" si="49"/>
        <v>-8.4455396894211887E-3</v>
      </c>
      <c r="F599" s="2">
        <f t="shared" si="53"/>
        <v>-1.9704500491485113E-2</v>
      </c>
      <c r="G599" s="2">
        <f t="shared" si="51"/>
        <v>1.1258960802063924E-2</v>
      </c>
      <c r="H599" s="2" t="str">
        <f t="shared" si="52"/>
        <v>Sell</v>
      </c>
    </row>
    <row r="600" spans="1:8" ht="13.5" x14ac:dyDescent="0.25">
      <c r="A600" s="3">
        <f>TITRES_STAT!B603</f>
        <v>43174</v>
      </c>
      <c r="B600" s="5">
        <f>TITRES_STAT!D603</f>
        <v>1.6108</v>
      </c>
      <c r="C600" s="2">
        <f t="shared" si="54"/>
        <v>1.5884122612451632</v>
      </c>
      <c r="D600" s="2">
        <f t="shared" si="50"/>
        <v>1.5875895903005686</v>
      </c>
      <c r="E600" s="2">
        <f t="shared" si="49"/>
        <v>8.2267094459465007E-4</v>
      </c>
      <c r="F600" s="2">
        <f t="shared" si="53"/>
        <v>-1.5599066204269162E-2</v>
      </c>
      <c r="G600" s="2">
        <f t="shared" si="51"/>
        <v>1.6421737148863812E-2</v>
      </c>
      <c r="H600" s="2" t="str">
        <f t="shared" si="52"/>
        <v>Sell</v>
      </c>
    </row>
    <row r="601" spans="1:8" ht="13.5" x14ac:dyDescent="0.25">
      <c r="A601" s="3">
        <f>TITRES_STAT!B604</f>
        <v>43175</v>
      </c>
      <c r="B601" s="5">
        <f>TITRES_STAT!D604</f>
        <v>1.6108</v>
      </c>
      <c r="C601" s="2">
        <f t="shared" si="54"/>
        <v>1.5978257595151382</v>
      </c>
      <c r="D601" s="2">
        <f t="shared" si="50"/>
        <v>1.589308879907934</v>
      </c>
      <c r="E601" s="2">
        <f t="shared" si="49"/>
        <v>8.516879607204153E-3</v>
      </c>
      <c r="F601" s="2">
        <f t="shared" si="53"/>
        <v>-1.07758770419745E-2</v>
      </c>
      <c r="G601" s="2">
        <f t="shared" si="51"/>
        <v>1.9292756649178653E-2</v>
      </c>
      <c r="H601" s="2" t="str">
        <f t="shared" si="52"/>
        <v>Sell</v>
      </c>
    </row>
    <row r="602" spans="1:8" ht="13.5" x14ac:dyDescent="0.25">
      <c r="A602" s="3">
        <f>TITRES_STAT!B605</f>
        <v>43178</v>
      </c>
      <c r="B602" s="5">
        <f>TITRES_STAT!D605</f>
        <v>1.5849</v>
      </c>
      <c r="C602" s="2">
        <f t="shared" si="54"/>
        <v>1.6008217965128093</v>
      </c>
      <c r="D602" s="2">
        <f t="shared" si="50"/>
        <v>1.58898229621105</v>
      </c>
      <c r="E602" s="2">
        <f t="shared" si="49"/>
        <v>1.1839500301759287E-2</v>
      </c>
      <c r="F602" s="2">
        <f t="shared" si="53"/>
        <v>-6.2528015732277419E-3</v>
      </c>
      <c r="G602" s="2">
        <f t="shared" si="51"/>
        <v>1.8092301874987029E-2</v>
      </c>
      <c r="H602" s="2" t="str">
        <f t="shared" si="52"/>
        <v>Sell</v>
      </c>
    </row>
    <row r="603" spans="1:8" ht="13.5" x14ac:dyDescent="0.25">
      <c r="A603" s="3">
        <f>TITRES_STAT!B606</f>
        <v>43180</v>
      </c>
      <c r="B603" s="5">
        <f>TITRES_STAT!D606</f>
        <v>1.6173</v>
      </c>
      <c r="C603" s="2">
        <f t="shared" si="54"/>
        <v>1.6033569047416079</v>
      </c>
      <c r="D603" s="2">
        <f t="shared" si="50"/>
        <v>1.5910799038991204</v>
      </c>
      <c r="E603" s="2">
        <f t="shared" si="49"/>
        <v>1.2277000842487507E-2</v>
      </c>
      <c r="F603" s="2">
        <f t="shared" si="53"/>
        <v>-2.5468410900846925E-3</v>
      </c>
      <c r="G603" s="2">
        <f t="shared" si="51"/>
        <v>1.4823841932572199E-2</v>
      </c>
      <c r="H603" s="2" t="str">
        <f t="shared" si="52"/>
        <v>Sell</v>
      </c>
    </row>
    <row r="604" spans="1:8" ht="13.5" x14ac:dyDescent="0.25">
      <c r="A604" s="3">
        <f>TITRES_STAT!B607</f>
        <v>43181</v>
      </c>
      <c r="B604" s="5">
        <f>TITRES_STAT!D607</f>
        <v>1.6173</v>
      </c>
      <c r="C604" s="2">
        <f t="shared" si="54"/>
        <v>1.605501996319822</v>
      </c>
      <c r="D604" s="2">
        <f t="shared" si="50"/>
        <v>1.5930221332399261</v>
      </c>
      <c r="E604" s="2">
        <f t="shared" ref="E604:E667" si="55">C604-D604</f>
        <v>1.2479863079895903E-2</v>
      </c>
      <c r="F604" s="2">
        <f t="shared" si="53"/>
        <v>4.5849974391142662E-4</v>
      </c>
      <c r="G604" s="2">
        <f t="shared" si="51"/>
        <v>1.2021363335984477E-2</v>
      </c>
      <c r="H604" s="2" t="str">
        <f t="shared" si="52"/>
        <v>Sell</v>
      </c>
    </row>
    <row r="605" spans="1:8" ht="13.5" x14ac:dyDescent="0.25">
      <c r="A605" s="3">
        <f>TITRES_STAT!B608</f>
        <v>43182</v>
      </c>
      <c r="B605" s="5">
        <f>TITRES_STAT!D608</f>
        <v>1.6173</v>
      </c>
      <c r="C605" s="2">
        <f t="shared" si="54"/>
        <v>1.6053324584244648</v>
      </c>
      <c r="D605" s="2">
        <f t="shared" ref="D605:D668" si="56">$D$4*B605+(1-$D$4)*D604</f>
        <v>1.5948204937406723</v>
      </c>
      <c r="E605" s="2">
        <f t="shared" si="55"/>
        <v>1.0511964683792563E-2</v>
      </c>
      <c r="F605" s="2">
        <f t="shared" si="53"/>
        <v>2.469192731887654E-3</v>
      </c>
      <c r="G605" s="2">
        <f t="shared" si="51"/>
        <v>8.0427719519049097E-3</v>
      </c>
      <c r="H605" s="2" t="str">
        <f t="shared" si="52"/>
        <v>Sell</v>
      </c>
    </row>
    <row r="606" spans="1:8" ht="13.5" x14ac:dyDescent="0.25">
      <c r="A606" s="3">
        <f>TITRES_STAT!B609</f>
        <v>43185</v>
      </c>
      <c r="B606" s="5">
        <f>TITRES_STAT!D609</f>
        <v>1.6173</v>
      </c>
      <c r="C606" s="2">
        <f t="shared" si="54"/>
        <v>1.6071736186668548</v>
      </c>
      <c r="D606" s="2">
        <f t="shared" si="56"/>
        <v>1.5964856423524743</v>
      </c>
      <c r="E606" s="2">
        <f t="shared" si="55"/>
        <v>1.0687976314380565E-2</v>
      </c>
      <c r="F606" s="2">
        <f t="shared" si="53"/>
        <v>4.1129494483862364E-3</v>
      </c>
      <c r="G606" s="2">
        <f t="shared" si="51"/>
        <v>6.5750268659943286E-3</v>
      </c>
      <c r="H606" s="2" t="str">
        <f t="shared" si="52"/>
        <v>Sell</v>
      </c>
    </row>
    <row r="607" spans="1:8" ht="13.5" x14ac:dyDescent="0.25">
      <c r="A607" s="3">
        <f>TITRES_STAT!B610</f>
        <v>43186</v>
      </c>
      <c r="B607" s="5">
        <f>TITRES_STAT!D610</f>
        <v>1.6108</v>
      </c>
      <c r="C607" s="2">
        <f t="shared" si="54"/>
        <v>1.6087315234873387</v>
      </c>
      <c r="D607" s="2">
        <f t="shared" si="56"/>
        <v>1.5975459651411799</v>
      </c>
      <c r="E607" s="2">
        <f t="shared" si="55"/>
        <v>1.1185558346158864E-2</v>
      </c>
      <c r="F607" s="2">
        <f t="shared" si="53"/>
        <v>5.5274712279407626E-3</v>
      </c>
      <c r="G607" s="2">
        <f t="shared" si="51"/>
        <v>5.6580871182181011E-3</v>
      </c>
      <c r="H607" s="2" t="str">
        <f t="shared" si="52"/>
        <v>Sell</v>
      </c>
    </row>
    <row r="608" spans="1:8" ht="13.5" x14ac:dyDescent="0.25">
      <c r="A608" s="3">
        <f>TITRES_STAT!B611</f>
        <v>43187</v>
      </c>
      <c r="B608" s="5">
        <f>TITRES_STAT!D611</f>
        <v>1.6108</v>
      </c>
      <c r="C608" s="2">
        <f t="shared" si="54"/>
        <v>1.6100497506431328</v>
      </c>
      <c r="D608" s="2">
        <f t="shared" si="56"/>
        <v>1.5985277455010924</v>
      </c>
      <c r="E608" s="2">
        <f t="shared" si="55"/>
        <v>1.1522005142040381E-2</v>
      </c>
      <c r="F608" s="2">
        <f t="shared" si="53"/>
        <v>6.7263780107606865E-3</v>
      </c>
      <c r="G608" s="2">
        <f t="shared" si="51"/>
        <v>4.7956271312796948E-3</v>
      </c>
      <c r="H608" s="2" t="str">
        <f t="shared" si="52"/>
        <v>Sell</v>
      </c>
    </row>
    <row r="609" spans="1:8" ht="13.5" x14ac:dyDescent="0.25">
      <c r="A609" s="3">
        <f>TITRES_STAT!B612</f>
        <v>43188</v>
      </c>
      <c r="B609" s="5">
        <f>TITRES_STAT!D612</f>
        <v>1.5979000000000001</v>
      </c>
      <c r="C609" s="2">
        <f t="shared" si="54"/>
        <v>1.6071805582364969</v>
      </c>
      <c r="D609" s="2">
        <f t="shared" si="56"/>
        <v>1.5984812458343449</v>
      </c>
      <c r="E609" s="2">
        <f t="shared" si="55"/>
        <v>8.6993124021519375E-3</v>
      </c>
      <c r="F609" s="2">
        <f t="shared" si="53"/>
        <v>7.1209648890389367E-3</v>
      </c>
      <c r="G609" s="2">
        <f t="shared" si="51"/>
        <v>1.5783475131130008E-3</v>
      </c>
      <c r="H609" s="2" t="str">
        <f t="shared" si="52"/>
        <v>Sell</v>
      </c>
    </row>
    <row r="610" spans="1:8" ht="13.5" x14ac:dyDescent="0.25">
      <c r="A610" s="3">
        <f>TITRES_STAT!B613</f>
        <v>43189</v>
      </c>
      <c r="B610" s="5">
        <f>TITRES_STAT!D613</f>
        <v>1.5979000000000001</v>
      </c>
      <c r="C610" s="2">
        <f t="shared" si="54"/>
        <v>1.6077373954308818</v>
      </c>
      <c r="D610" s="2">
        <f t="shared" si="56"/>
        <v>1.5984381905873564</v>
      </c>
      <c r="E610" s="2">
        <f t="shared" si="55"/>
        <v>9.2992048435254215E-3</v>
      </c>
      <c r="F610" s="2">
        <f t="shared" si="53"/>
        <v>7.556612879936234E-3</v>
      </c>
      <c r="G610" s="2">
        <f t="shared" si="51"/>
        <v>1.7425919635891875E-3</v>
      </c>
      <c r="H610" s="2" t="str">
        <f t="shared" si="52"/>
        <v>Sell</v>
      </c>
    </row>
    <row r="611" spans="1:8" ht="13.5" x14ac:dyDescent="0.25">
      <c r="A611" s="3">
        <f>TITRES_STAT!B614</f>
        <v>43192</v>
      </c>
      <c r="B611" s="5">
        <f>TITRES_STAT!D614</f>
        <v>1.5849</v>
      </c>
      <c r="C611" s="2">
        <f t="shared" si="54"/>
        <v>1.6082085653645921</v>
      </c>
      <c r="D611" s="2">
        <f t="shared" si="56"/>
        <v>1.5974353616549595</v>
      </c>
      <c r="E611" s="2">
        <f t="shared" si="55"/>
        <v>1.0773203709632639E-2</v>
      </c>
      <c r="F611" s="2">
        <f t="shared" si="53"/>
        <v>8.1999310458755158E-3</v>
      </c>
      <c r="G611" s="2">
        <f t="shared" si="51"/>
        <v>2.5732726637571236E-3</v>
      </c>
      <c r="H611" s="2" t="str">
        <f t="shared" si="52"/>
        <v>Sell</v>
      </c>
    </row>
    <row r="612" spans="1:8" ht="13.5" x14ac:dyDescent="0.25">
      <c r="A612" s="3">
        <f>TITRES_STAT!B615</f>
        <v>43193</v>
      </c>
      <c r="B612" s="5">
        <f>TITRES_STAT!D615</f>
        <v>1.6108</v>
      </c>
      <c r="C612" s="2">
        <f t="shared" si="54"/>
        <v>1.604622632231578</v>
      </c>
      <c r="D612" s="2">
        <f t="shared" si="56"/>
        <v>1.5984253348657034</v>
      </c>
      <c r="E612" s="2">
        <f t="shared" si="55"/>
        <v>6.1972973658745989E-3</v>
      </c>
      <c r="F612" s="2">
        <f t="shared" si="53"/>
        <v>7.7994043098753331E-3</v>
      </c>
      <c r="G612" s="2">
        <f t="shared" ref="G612:G675" si="57">E612-F612</f>
        <v>-1.6021069440007342E-3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43194</v>
      </c>
      <c r="B613" s="5">
        <f>TITRES_STAT!D616</f>
        <v>1.6108</v>
      </c>
      <c r="C613" s="2">
        <f t="shared" si="54"/>
        <v>1.6065729965036428</v>
      </c>
      <c r="D613" s="2">
        <f t="shared" si="56"/>
        <v>1.5993419767275032</v>
      </c>
      <c r="E613" s="2">
        <f t="shared" si="55"/>
        <v>7.2310197761396022E-3</v>
      </c>
      <c r="F613" s="2">
        <f t="shared" ref="F613:F676" si="59">(E613*(2/(10)))+((1-(2/10))*F612)</f>
        <v>7.6857274031281869E-3</v>
      </c>
      <c r="G613" s="2">
        <f t="shared" si="57"/>
        <v>-4.5470762698858469E-4</v>
      </c>
      <c r="H613" s="2" t="str">
        <f t="shared" si="58"/>
        <v>Hold</v>
      </c>
    </row>
    <row r="614" spans="1:8" ht="13.5" x14ac:dyDescent="0.25">
      <c r="A614" s="3">
        <f>TITRES_STAT!B617</f>
        <v>43195</v>
      </c>
      <c r="B614" s="5">
        <f>TITRES_STAT!D617</f>
        <v>1.6108</v>
      </c>
      <c r="C614" s="2">
        <f t="shared" si="54"/>
        <v>1.6082233047338517</v>
      </c>
      <c r="D614" s="2">
        <f t="shared" si="56"/>
        <v>1.6001907191921327</v>
      </c>
      <c r="E614" s="2">
        <f t="shared" si="55"/>
        <v>8.0325855417189285E-3</v>
      </c>
      <c r="F614" s="2">
        <f t="shared" si="59"/>
        <v>7.7550990308463356E-3</v>
      </c>
      <c r="G614" s="2">
        <f t="shared" si="57"/>
        <v>2.7748651087259289E-4</v>
      </c>
      <c r="H614" s="2" t="str">
        <f t="shared" si="58"/>
        <v>Sell</v>
      </c>
    </row>
    <row r="615" spans="1:8" ht="13.5" x14ac:dyDescent="0.25">
      <c r="A615" s="3">
        <f>TITRES_STAT!B618</f>
        <v>43196</v>
      </c>
      <c r="B615" s="5">
        <f>TITRES_STAT!D618</f>
        <v>1.6108</v>
      </c>
      <c r="C615" s="2">
        <f t="shared" si="54"/>
        <v>1.6096197193901822</v>
      </c>
      <c r="D615" s="2">
        <f t="shared" si="56"/>
        <v>1.6009765918445675</v>
      </c>
      <c r="E615" s="2">
        <f t="shared" si="55"/>
        <v>8.6431275456146928E-3</v>
      </c>
      <c r="F615" s="2">
        <f t="shared" si="59"/>
        <v>7.9327047338000074E-3</v>
      </c>
      <c r="G615" s="2">
        <f t="shared" si="57"/>
        <v>7.104228118146854E-4</v>
      </c>
      <c r="H615" s="2" t="str">
        <f t="shared" si="58"/>
        <v>Sell</v>
      </c>
    </row>
    <row r="616" spans="1:8" ht="13.5" x14ac:dyDescent="0.25">
      <c r="A616" s="3">
        <f>TITRES_STAT!B619</f>
        <v>43200</v>
      </c>
      <c r="B616" s="5">
        <f>TITRES_STAT!D619</f>
        <v>1.5654999999999999</v>
      </c>
      <c r="C616" s="2">
        <f t="shared" si="54"/>
        <v>1.610801301022462</v>
      </c>
      <c r="D616" s="2">
        <f t="shared" si="56"/>
        <v>1.5983486961523774</v>
      </c>
      <c r="E616" s="2">
        <f t="shared" si="55"/>
        <v>1.2452604870084594E-2</v>
      </c>
      <c r="F616" s="2">
        <f t="shared" si="59"/>
        <v>8.836684761056925E-3</v>
      </c>
      <c r="G616" s="2">
        <f t="shared" si="57"/>
        <v>3.6159201090276687E-3</v>
      </c>
      <c r="H616" s="2" t="str">
        <f t="shared" si="58"/>
        <v>Sell</v>
      </c>
    </row>
    <row r="617" spans="1:8" ht="13.5" x14ac:dyDescent="0.25">
      <c r="A617" s="3">
        <f>TITRES_STAT!B620</f>
        <v>43201</v>
      </c>
      <c r="B617" s="5">
        <f>TITRES_STAT!D620</f>
        <v>1.6173</v>
      </c>
      <c r="C617" s="2">
        <f t="shared" si="54"/>
        <v>1.6108011008651602</v>
      </c>
      <c r="D617" s="2">
        <f t="shared" si="56"/>
        <v>1.5997524964373864</v>
      </c>
      <c r="E617" s="2">
        <f t="shared" si="55"/>
        <v>1.1048604427773778E-2</v>
      </c>
      <c r="F617" s="2">
        <f t="shared" si="59"/>
        <v>9.2790686944002956E-3</v>
      </c>
      <c r="G617" s="2">
        <f t="shared" si="57"/>
        <v>1.7695357333734826E-3</v>
      </c>
      <c r="H617" s="2" t="str">
        <f t="shared" si="58"/>
        <v>Sell</v>
      </c>
    </row>
    <row r="618" spans="1:8" ht="13.5" x14ac:dyDescent="0.25">
      <c r="A618" s="3">
        <f>TITRES_STAT!B621</f>
        <v>43202</v>
      </c>
      <c r="B618" s="5">
        <f>TITRES_STAT!D621</f>
        <v>1.6108</v>
      </c>
      <c r="C618" s="2">
        <f t="shared" si="54"/>
        <v>1.6108009315012892</v>
      </c>
      <c r="D618" s="2">
        <f t="shared" si="56"/>
        <v>1.6005708300346171</v>
      </c>
      <c r="E618" s="2">
        <f t="shared" si="55"/>
        <v>1.0230101466672137E-2</v>
      </c>
      <c r="F618" s="2">
        <f t="shared" si="59"/>
        <v>9.4692752488546635E-3</v>
      </c>
      <c r="G618" s="2">
        <f t="shared" si="57"/>
        <v>7.608262178174733E-4</v>
      </c>
      <c r="H618" s="2" t="str">
        <f t="shared" si="58"/>
        <v>Sell</v>
      </c>
    </row>
    <row r="619" spans="1:8" ht="13.5" x14ac:dyDescent="0.25">
      <c r="A619" s="3">
        <f>TITRES_STAT!B622</f>
        <v>43203</v>
      </c>
      <c r="B619" s="5">
        <f>TITRES_STAT!D622</f>
        <v>1.6173</v>
      </c>
      <c r="C619" s="2">
        <f t="shared" si="54"/>
        <v>1.6088161728087833</v>
      </c>
      <c r="D619" s="2">
        <f t="shared" si="56"/>
        <v>1.6018100278098306</v>
      </c>
      <c r="E619" s="2">
        <f t="shared" si="55"/>
        <v>7.0061449989526903E-3</v>
      </c>
      <c r="F619" s="2">
        <f t="shared" si="59"/>
        <v>8.9766491988742692E-3</v>
      </c>
      <c r="G619" s="2">
        <f t="shared" si="57"/>
        <v>-1.9705041999215789E-3</v>
      </c>
      <c r="H619" s="2" t="str">
        <f t="shared" si="58"/>
        <v>Hold</v>
      </c>
    </row>
    <row r="620" spans="1:8" ht="13.5" x14ac:dyDescent="0.25">
      <c r="A620" s="3">
        <f>TITRES_STAT!B623</f>
        <v>43206</v>
      </c>
      <c r="B620" s="5">
        <f>TITRES_STAT!D623</f>
        <v>1.6173</v>
      </c>
      <c r="C620" s="2">
        <f t="shared" si="54"/>
        <v>1.6071367616074321</v>
      </c>
      <c r="D620" s="2">
        <f t="shared" si="56"/>
        <v>1.6029574331572505</v>
      </c>
      <c r="E620" s="2">
        <f t="shared" si="55"/>
        <v>4.1793284501816519E-3</v>
      </c>
      <c r="F620" s="2">
        <f t="shared" si="59"/>
        <v>8.0171850491357454E-3</v>
      </c>
      <c r="G620" s="2">
        <f t="shared" si="57"/>
        <v>-3.8378565989540935E-3</v>
      </c>
      <c r="H620" s="2" t="str">
        <f t="shared" si="58"/>
        <v>Hold</v>
      </c>
    </row>
    <row r="621" spans="1:8" ht="13.5" x14ac:dyDescent="0.25">
      <c r="A621" s="3">
        <f>TITRES_STAT!B624</f>
        <v>43207</v>
      </c>
      <c r="B621" s="5">
        <f>TITRES_STAT!D624</f>
        <v>1.6173</v>
      </c>
      <c r="C621" s="2">
        <f t="shared" si="54"/>
        <v>1.603715721360135</v>
      </c>
      <c r="D621" s="2">
        <f t="shared" si="56"/>
        <v>1.6040198455159727</v>
      </c>
      <c r="E621" s="2">
        <f t="shared" si="55"/>
        <v>-3.0412415583769281E-4</v>
      </c>
      <c r="F621" s="2">
        <f t="shared" si="59"/>
        <v>6.3529232081410581E-3</v>
      </c>
      <c r="G621" s="2">
        <f t="shared" si="57"/>
        <v>-6.6570473639787509E-3</v>
      </c>
      <c r="H621" s="2" t="str">
        <f t="shared" si="58"/>
        <v>Hold</v>
      </c>
    </row>
    <row r="622" spans="1:8" ht="13.5" x14ac:dyDescent="0.25">
      <c r="A622" s="3">
        <f>TITRES_STAT!B625</f>
        <v>43208</v>
      </c>
      <c r="B622" s="5">
        <f>TITRES_STAT!D625</f>
        <v>1.6173</v>
      </c>
      <c r="C622" s="2">
        <f t="shared" si="54"/>
        <v>1.6048056103816526</v>
      </c>
      <c r="D622" s="2">
        <f t="shared" si="56"/>
        <v>1.6050035606629376</v>
      </c>
      <c r="E622" s="2">
        <f t="shared" si="55"/>
        <v>-1.9795028128499759E-4</v>
      </c>
      <c r="F622" s="2">
        <f t="shared" si="59"/>
        <v>5.0427485102558468E-3</v>
      </c>
      <c r="G622" s="2">
        <f t="shared" si="57"/>
        <v>-5.2406987915408444E-3</v>
      </c>
      <c r="H622" s="2" t="str">
        <f t="shared" si="58"/>
        <v>Hold</v>
      </c>
    </row>
    <row r="623" spans="1:8" ht="13.5" x14ac:dyDescent="0.25">
      <c r="A623" s="3">
        <f>TITRES_STAT!B626</f>
        <v>43209</v>
      </c>
      <c r="B623" s="5">
        <f>TITRES_STAT!D626</f>
        <v>1.6173</v>
      </c>
      <c r="C623" s="2">
        <f t="shared" si="54"/>
        <v>1.6057278241690907</v>
      </c>
      <c r="D623" s="2">
        <f t="shared" si="56"/>
        <v>1.6059144080212384</v>
      </c>
      <c r="E623" s="2">
        <f t="shared" si="55"/>
        <v>-1.8658385214775919E-4</v>
      </c>
      <c r="F623" s="2">
        <f t="shared" si="59"/>
        <v>3.9968820377751261E-3</v>
      </c>
      <c r="G623" s="2">
        <f t="shared" si="57"/>
        <v>-4.1834658899228853E-3</v>
      </c>
      <c r="H623" s="2" t="str">
        <f t="shared" si="58"/>
        <v>Hold</v>
      </c>
    </row>
    <row r="624" spans="1:8" ht="13.5" x14ac:dyDescent="0.25">
      <c r="A624" s="3">
        <f>TITRES_STAT!B627</f>
        <v>43210</v>
      </c>
      <c r="B624" s="5">
        <f>TITRES_STAT!D627</f>
        <v>1.6044</v>
      </c>
      <c r="C624" s="2">
        <f t="shared" si="54"/>
        <v>1.6065081589123074</v>
      </c>
      <c r="D624" s="2">
        <f t="shared" si="56"/>
        <v>1.6058022296492949</v>
      </c>
      <c r="E624" s="2">
        <f t="shared" si="55"/>
        <v>7.059292630124947E-4</v>
      </c>
      <c r="F624" s="2">
        <f t="shared" si="59"/>
        <v>3.3386914828226E-3</v>
      </c>
      <c r="G624" s="2">
        <f t="shared" si="57"/>
        <v>-2.6327622198101053E-3</v>
      </c>
      <c r="H624" s="2" t="str">
        <f t="shared" si="58"/>
        <v>Hold</v>
      </c>
    </row>
    <row r="625" spans="1:8" ht="13.5" x14ac:dyDescent="0.25">
      <c r="A625" s="3">
        <f>TITRES_STAT!B628</f>
        <v>43213</v>
      </c>
      <c r="B625" s="5">
        <f>TITRES_STAT!D628</f>
        <v>1.5979000000000001</v>
      </c>
      <c r="C625" s="2">
        <f t="shared" si="54"/>
        <v>1.6071684421565677</v>
      </c>
      <c r="D625" s="2">
        <f t="shared" si="56"/>
        <v>1.6052168793049026</v>
      </c>
      <c r="E625" s="2">
        <f t="shared" si="55"/>
        <v>1.9515628516650896E-3</v>
      </c>
      <c r="F625" s="2">
        <f t="shared" si="59"/>
        <v>3.0612657565910984E-3</v>
      </c>
      <c r="G625" s="2">
        <f t="shared" si="57"/>
        <v>-1.1097029049260089E-3</v>
      </c>
      <c r="H625" s="2" t="str">
        <f t="shared" si="58"/>
        <v>Hold</v>
      </c>
    </row>
    <row r="626" spans="1:8" ht="13.5" x14ac:dyDescent="0.25">
      <c r="A626" s="3">
        <f>TITRES_STAT!B629</f>
        <v>43214</v>
      </c>
      <c r="B626" s="5">
        <f>TITRES_STAT!D629</f>
        <v>1.5979000000000001</v>
      </c>
      <c r="C626" s="2">
        <f t="shared" si="54"/>
        <v>1.600757912594019</v>
      </c>
      <c r="D626" s="2">
        <f t="shared" si="56"/>
        <v>1.6046748882452804</v>
      </c>
      <c r="E626" s="2">
        <f t="shared" si="55"/>
        <v>-3.9169756512613674E-3</v>
      </c>
      <c r="F626" s="2">
        <f t="shared" si="59"/>
        <v>1.6656174750206056E-3</v>
      </c>
      <c r="G626" s="2">
        <f t="shared" si="57"/>
        <v>-5.582593126281973E-3</v>
      </c>
      <c r="H626" s="2" t="str">
        <f t="shared" si="58"/>
        <v>Hold</v>
      </c>
    </row>
    <row r="627" spans="1:8" ht="13.5" x14ac:dyDescent="0.25">
      <c r="A627" s="3">
        <f>TITRES_STAT!B630</f>
        <v>43215</v>
      </c>
      <c r="B627" s="5">
        <f>TITRES_STAT!D630</f>
        <v>1.5526</v>
      </c>
      <c r="C627" s="2">
        <f t="shared" si="54"/>
        <v>1.6033028491180161</v>
      </c>
      <c r="D627" s="2">
        <f t="shared" si="56"/>
        <v>1.6008174891160003</v>
      </c>
      <c r="E627" s="2">
        <f t="shared" si="55"/>
        <v>2.485360002015824E-3</v>
      </c>
      <c r="F627" s="2">
        <f t="shared" si="59"/>
        <v>1.8295659804196493E-3</v>
      </c>
      <c r="G627" s="2">
        <f t="shared" si="57"/>
        <v>6.5579402159617463E-4</v>
      </c>
      <c r="H627" s="2" t="str">
        <f t="shared" si="58"/>
        <v>Sell</v>
      </c>
    </row>
    <row r="628" spans="1:8" ht="13.5" x14ac:dyDescent="0.25">
      <c r="A628" s="3">
        <f>TITRES_STAT!B631</f>
        <v>43216</v>
      </c>
      <c r="B628" s="5">
        <f>TITRES_STAT!D631</f>
        <v>1.5849</v>
      </c>
      <c r="C628" s="2">
        <f t="shared" si="54"/>
        <v>1.6044562569460135</v>
      </c>
      <c r="D628" s="2">
        <f t="shared" si="56"/>
        <v>1.5996384158481485</v>
      </c>
      <c r="E628" s="2">
        <f t="shared" si="55"/>
        <v>4.8178410978649833E-3</v>
      </c>
      <c r="F628" s="2">
        <f t="shared" si="59"/>
        <v>2.4272210039087165E-3</v>
      </c>
      <c r="G628" s="2">
        <f t="shared" si="57"/>
        <v>2.3906200939562668E-3</v>
      </c>
      <c r="H628" s="2" t="str">
        <f t="shared" si="58"/>
        <v>Sell</v>
      </c>
    </row>
    <row r="629" spans="1:8" ht="13.5" x14ac:dyDescent="0.25">
      <c r="A629" s="3">
        <f>TITRES_STAT!B632</f>
        <v>43217</v>
      </c>
      <c r="B629" s="5">
        <f>TITRES_STAT!D632</f>
        <v>1.5849</v>
      </c>
      <c r="C629" s="2">
        <f t="shared" si="54"/>
        <v>1.6064322174158576</v>
      </c>
      <c r="D629" s="2">
        <f t="shared" si="56"/>
        <v>1.5985466813408782</v>
      </c>
      <c r="E629" s="2">
        <f t="shared" si="55"/>
        <v>7.8855360749794379E-3</v>
      </c>
      <c r="F629" s="2">
        <f t="shared" si="59"/>
        <v>3.5188840181228608E-3</v>
      </c>
      <c r="G629" s="2">
        <f t="shared" si="57"/>
        <v>4.3666520568565771E-3</v>
      </c>
      <c r="H629" s="2" t="str">
        <f t="shared" si="58"/>
        <v>Sell</v>
      </c>
    </row>
    <row r="630" spans="1:8" ht="13.5" x14ac:dyDescent="0.25">
      <c r="A630" s="3">
        <f>TITRES_STAT!B633</f>
        <v>43220</v>
      </c>
      <c r="B630" s="5">
        <f>TITRES_STAT!D633</f>
        <v>1.5849</v>
      </c>
      <c r="C630" s="2">
        <f t="shared" si="54"/>
        <v>1.6081041839672641</v>
      </c>
      <c r="D630" s="2">
        <f t="shared" si="56"/>
        <v>1.5975358160563686</v>
      </c>
      <c r="E630" s="2">
        <f t="shared" si="55"/>
        <v>1.0568367910895438E-2</v>
      </c>
      <c r="F630" s="2">
        <f t="shared" si="59"/>
        <v>4.9287807966773758E-3</v>
      </c>
      <c r="G630" s="2">
        <f t="shared" si="57"/>
        <v>5.6395871142180618E-3</v>
      </c>
      <c r="H630" s="2" t="str">
        <f t="shared" si="58"/>
        <v>Sell</v>
      </c>
    </row>
    <row r="631" spans="1:8" ht="13.5" x14ac:dyDescent="0.25">
      <c r="A631" s="3">
        <f>TITRES_STAT!B634</f>
        <v>43222</v>
      </c>
      <c r="B631" s="5">
        <f>TITRES_STAT!D634</f>
        <v>1.5849</v>
      </c>
      <c r="C631" s="2">
        <f t="shared" si="54"/>
        <v>1.6095189248953774</v>
      </c>
      <c r="D631" s="2">
        <f t="shared" si="56"/>
        <v>1.5965998296818227</v>
      </c>
      <c r="E631" s="2">
        <f t="shared" si="55"/>
        <v>1.2919095213554721E-2</v>
      </c>
      <c r="F631" s="2">
        <f t="shared" si="59"/>
        <v>6.5268436800528448E-3</v>
      </c>
      <c r="G631" s="2">
        <f t="shared" si="57"/>
        <v>6.3922515335018762E-3</v>
      </c>
      <c r="H631" s="2" t="str">
        <f t="shared" si="58"/>
        <v>Sell</v>
      </c>
    </row>
    <row r="632" spans="1:8" ht="13.5" x14ac:dyDescent="0.25">
      <c r="A632" s="3">
        <f>TITRES_STAT!B635</f>
        <v>43223</v>
      </c>
      <c r="B632" s="5">
        <f>TITRES_STAT!D635</f>
        <v>1.5849</v>
      </c>
      <c r="C632" s="2">
        <f t="shared" si="54"/>
        <v>1.6107160133730116</v>
      </c>
      <c r="D632" s="2">
        <f t="shared" si="56"/>
        <v>1.5957331756313173</v>
      </c>
      <c r="E632" s="2">
        <f t="shared" si="55"/>
        <v>1.4982837741694288E-2</v>
      </c>
      <c r="F632" s="2">
        <f t="shared" si="59"/>
        <v>8.2180424923811342E-3</v>
      </c>
      <c r="G632" s="2">
        <f t="shared" si="57"/>
        <v>6.764795249313154E-3</v>
      </c>
      <c r="H632" s="2" t="str">
        <f t="shared" si="58"/>
        <v>Sell</v>
      </c>
    </row>
    <row r="633" spans="1:8" ht="13.5" x14ac:dyDescent="0.25">
      <c r="A633" s="3">
        <f>TITRES_STAT!B636</f>
        <v>43224</v>
      </c>
      <c r="B633" s="5">
        <f>TITRES_STAT!D636</f>
        <v>1.5785</v>
      </c>
      <c r="C633" s="2">
        <f t="shared" si="54"/>
        <v>1.6117289343925483</v>
      </c>
      <c r="D633" s="2">
        <f t="shared" si="56"/>
        <v>1.5944566441030716</v>
      </c>
      <c r="E633" s="2">
        <f t="shared" si="55"/>
        <v>1.7272290289476633E-2</v>
      </c>
      <c r="F633" s="2">
        <f t="shared" si="59"/>
        <v>1.0028892051800234E-2</v>
      </c>
      <c r="G633" s="2">
        <f t="shared" si="57"/>
        <v>7.2433982376763992E-3</v>
      </c>
      <c r="H633" s="2" t="str">
        <f t="shared" si="58"/>
        <v>Sell</v>
      </c>
    </row>
    <row r="634" spans="1:8" ht="13.5" x14ac:dyDescent="0.25">
      <c r="A634" s="3">
        <f>TITRES_STAT!B637</f>
        <v>43227</v>
      </c>
      <c r="B634" s="5">
        <f>TITRES_STAT!D637</f>
        <v>1.5979000000000001</v>
      </c>
      <c r="C634" s="2">
        <f t="shared" si="54"/>
        <v>1.6106014060244638</v>
      </c>
      <c r="D634" s="2">
        <f t="shared" si="56"/>
        <v>1.5947117075028441</v>
      </c>
      <c r="E634" s="2">
        <f t="shared" si="55"/>
        <v>1.58896985216197E-2</v>
      </c>
      <c r="F634" s="2">
        <f t="shared" si="59"/>
        <v>1.1201053345764128E-2</v>
      </c>
      <c r="G634" s="2">
        <f t="shared" si="57"/>
        <v>4.6886451758555714E-3</v>
      </c>
      <c r="H634" s="2" t="str">
        <f t="shared" si="58"/>
        <v>Sell</v>
      </c>
    </row>
    <row r="635" spans="1:8" ht="13.5" x14ac:dyDescent="0.25">
      <c r="A635" s="3">
        <f>TITRES_STAT!B638</f>
        <v>43228</v>
      </c>
      <c r="B635" s="5">
        <f>TITRES_STAT!D638</f>
        <v>1.5654999999999999</v>
      </c>
      <c r="C635" s="2">
        <f t="shared" si="54"/>
        <v>1.6086473435591617</v>
      </c>
      <c r="D635" s="2">
        <f t="shared" si="56"/>
        <v>1.5925478773174484</v>
      </c>
      <c r="E635" s="2">
        <f t="shared" si="55"/>
        <v>1.6099466241713323E-2</v>
      </c>
      <c r="F635" s="2">
        <f t="shared" si="59"/>
        <v>1.2180735924953969E-2</v>
      </c>
      <c r="G635" s="2">
        <f t="shared" si="57"/>
        <v>3.9187303167593536E-3</v>
      </c>
      <c r="H635" s="2" t="str">
        <f t="shared" si="58"/>
        <v>Sell</v>
      </c>
    </row>
    <row r="636" spans="1:8" ht="13.5" x14ac:dyDescent="0.25">
      <c r="A636" s="3">
        <f>TITRES_STAT!B639</f>
        <v>43229</v>
      </c>
      <c r="B636" s="5">
        <f>TITRES_STAT!D639</f>
        <v>1.5654999999999999</v>
      </c>
      <c r="C636" s="2">
        <f t="shared" si="54"/>
        <v>1.6069939060885214</v>
      </c>
      <c r="D636" s="2">
        <f t="shared" si="56"/>
        <v>1.5905443308494893</v>
      </c>
      <c r="E636" s="2">
        <f t="shared" si="55"/>
        <v>1.6449575239032121E-2</v>
      </c>
      <c r="F636" s="2">
        <f t="shared" si="59"/>
        <v>1.3034503787769601E-2</v>
      </c>
      <c r="G636" s="2">
        <f t="shared" si="57"/>
        <v>3.4150714512625208E-3</v>
      </c>
      <c r="H636" s="2" t="str">
        <f t="shared" si="58"/>
        <v>Sell</v>
      </c>
    </row>
    <row r="637" spans="1:8" ht="13.5" x14ac:dyDescent="0.25">
      <c r="A637" s="3">
        <f>TITRES_STAT!B640</f>
        <v>43230</v>
      </c>
      <c r="B637" s="5">
        <f>TITRES_STAT!D640</f>
        <v>1.5203</v>
      </c>
      <c r="C637" s="2">
        <f t="shared" si="54"/>
        <v>1.5986256128441334</v>
      </c>
      <c r="D637" s="2">
        <f t="shared" si="56"/>
        <v>1.5853410470828604</v>
      </c>
      <c r="E637" s="2">
        <f t="shared" si="55"/>
        <v>1.3284565761273015E-2</v>
      </c>
      <c r="F637" s="2">
        <f t="shared" si="59"/>
        <v>1.3084516182470285E-2</v>
      </c>
      <c r="G637" s="2">
        <f t="shared" si="57"/>
        <v>2.0004957880273046E-4</v>
      </c>
      <c r="H637" s="2" t="str">
        <f t="shared" si="58"/>
        <v>Sell</v>
      </c>
    </row>
    <row r="638" spans="1:8" ht="13.5" x14ac:dyDescent="0.25">
      <c r="A638" s="3">
        <f>TITRES_STAT!B641</f>
        <v>43231</v>
      </c>
      <c r="B638" s="5">
        <f>TITRES_STAT!D641</f>
        <v>1.5590999999999999</v>
      </c>
      <c r="C638" s="2">
        <f t="shared" si="54"/>
        <v>1.5965139800988821</v>
      </c>
      <c r="D638" s="2">
        <f t="shared" si="56"/>
        <v>1.5833972658174633</v>
      </c>
      <c r="E638" s="2">
        <f t="shared" si="55"/>
        <v>1.3116714281418806E-2</v>
      </c>
      <c r="F638" s="2">
        <f t="shared" si="59"/>
        <v>1.3090955802259991E-2</v>
      </c>
      <c r="G638" s="2">
        <f t="shared" si="57"/>
        <v>2.5758479158815781E-5</v>
      </c>
      <c r="H638" s="2" t="str">
        <f t="shared" si="58"/>
        <v>Sell</v>
      </c>
    </row>
    <row r="639" spans="1:8" ht="13.5" x14ac:dyDescent="0.25">
      <c r="A639" s="3">
        <f>TITRES_STAT!B642</f>
        <v>43234</v>
      </c>
      <c r="B639" s="5">
        <f>TITRES_STAT!D642</f>
        <v>1.5138</v>
      </c>
      <c r="C639" s="2">
        <f t="shared" si="54"/>
        <v>1.5947272139298234</v>
      </c>
      <c r="D639" s="2">
        <f t="shared" si="56"/>
        <v>1.5782419127939475</v>
      </c>
      <c r="E639" s="2">
        <f t="shared" si="55"/>
        <v>1.6485301135875874E-2</v>
      </c>
      <c r="F639" s="2">
        <f t="shared" si="59"/>
        <v>1.3769824868983168E-2</v>
      </c>
      <c r="G639" s="2">
        <f t="shared" si="57"/>
        <v>2.7154762668927055E-3</v>
      </c>
      <c r="H639" s="2" t="str">
        <f t="shared" si="58"/>
        <v>Sell</v>
      </c>
    </row>
    <row r="640" spans="1:8" ht="13.5" x14ac:dyDescent="0.25">
      <c r="A640" s="3">
        <f>TITRES_STAT!B643</f>
        <v>43235</v>
      </c>
      <c r="B640" s="5">
        <f>TITRES_STAT!D643</f>
        <v>1.5526</v>
      </c>
      <c r="C640" s="2">
        <f t="shared" si="54"/>
        <v>1.5932153348636968</v>
      </c>
      <c r="D640" s="2">
        <f t="shared" si="56"/>
        <v>1.5763425118462477</v>
      </c>
      <c r="E640" s="2">
        <f t="shared" si="55"/>
        <v>1.6872823017449079E-2</v>
      </c>
      <c r="F640" s="2">
        <f t="shared" si="59"/>
        <v>1.4390424498676351E-2</v>
      </c>
      <c r="G640" s="2">
        <f t="shared" si="57"/>
        <v>2.4823985187727281E-3</v>
      </c>
      <c r="H640" s="2" t="str">
        <f t="shared" si="58"/>
        <v>Sell</v>
      </c>
    </row>
    <row r="641" spans="1:8" ht="13.5" x14ac:dyDescent="0.25">
      <c r="A641" s="3">
        <f>TITRES_STAT!B644</f>
        <v>43236</v>
      </c>
      <c r="B641" s="5">
        <f>TITRES_STAT!D644</f>
        <v>1.5526</v>
      </c>
      <c r="C641" s="2">
        <f t="shared" si="54"/>
        <v>1.5919360525769743</v>
      </c>
      <c r="D641" s="2">
        <f t="shared" si="56"/>
        <v>1.5745838072650442</v>
      </c>
      <c r="E641" s="2">
        <f t="shared" si="55"/>
        <v>1.7352245311930137E-2</v>
      </c>
      <c r="F641" s="2">
        <f t="shared" si="59"/>
        <v>1.4982788661327108E-2</v>
      </c>
      <c r="G641" s="2">
        <f t="shared" si="57"/>
        <v>2.3694566506030287E-3</v>
      </c>
      <c r="H641" s="2" t="str">
        <f t="shared" si="58"/>
        <v>Sell</v>
      </c>
    </row>
    <row r="642" spans="1:8" ht="13.5" x14ac:dyDescent="0.25">
      <c r="A642" s="3">
        <f>TITRES_STAT!B645</f>
        <v>43237</v>
      </c>
      <c r="B642" s="5">
        <f>TITRES_STAT!D645</f>
        <v>1.5461</v>
      </c>
      <c r="C642" s="2">
        <f t="shared" si="54"/>
        <v>1.5908535829497477</v>
      </c>
      <c r="D642" s="2">
        <f t="shared" si="56"/>
        <v>1.5724738956157818</v>
      </c>
      <c r="E642" s="2">
        <f t="shared" si="55"/>
        <v>1.8379687333965888E-2</v>
      </c>
      <c r="F642" s="2">
        <f t="shared" si="59"/>
        <v>1.5662168395854867E-2</v>
      </c>
      <c r="G642" s="2">
        <f t="shared" si="57"/>
        <v>2.7175189381110215E-3</v>
      </c>
      <c r="H642" s="2" t="str">
        <f t="shared" si="58"/>
        <v>Sell</v>
      </c>
    </row>
    <row r="643" spans="1:8" ht="13.5" x14ac:dyDescent="0.25">
      <c r="A643" s="3">
        <f>TITRES_STAT!B646</f>
        <v>43238</v>
      </c>
      <c r="B643" s="5">
        <f>TITRES_STAT!D646</f>
        <v>1.5461</v>
      </c>
      <c r="C643" s="2">
        <f t="shared" si="54"/>
        <v>1.5889530317267095</v>
      </c>
      <c r="D643" s="2">
        <f t="shared" si="56"/>
        <v>1.5705202737183164</v>
      </c>
      <c r="E643" s="2">
        <f t="shared" si="55"/>
        <v>1.8432758008393169E-2</v>
      </c>
      <c r="F643" s="2">
        <f t="shared" si="59"/>
        <v>1.6216286318362527E-2</v>
      </c>
      <c r="G643" s="2">
        <f t="shared" si="57"/>
        <v>2.2164716900306414E-3</v>
      </c>
      <c r="H643" s="2" t="str">
        <f t="shared" si="58"/>
        <v>Sell</v>
      </c>
    </row>
    <row r="644" spans="1:8" ht="13.5" x14ac:dyDescent="0.25">
      <c r="A644" s="3">
        <f>TITRES_STAT!B647</f>
        <v>43241</v>
      </c>
      <c r="B644" s="5">
        <f>TITRES_STAT!D647</f>
        <v>1.5590999999999999</v>
      </c>
      <c r="C644" s="2">
        <f t="shared" si="54"/>
        <v>1.5903294883841388</v>
      </c>
      <c r="D644" s="2">
        <f t="shared" si="56"/>
        <v>1.5696743275169598</v>
      </c>
      <c r="E644" s="2">
        <f t="shared" si="55"/>
        <v>2.0655160867179001E-2</v>
      </c>
      <c r="F644" s="2">
        <f t="shared" si="59"/>
        <v>1.7104061228125821E-2</v>
      </c>
      <c r="G644" s="2">
        <f t="shared" si="57"/>
        <v>3.5510996390531804E-3</v>
      </c>
      <c r="H644" s="2" t="str">
        <f t="shared" si="58"/>
        <v>Sell</v>
      </c>
    </row>
    <row r="645" spans="1:8" ht="13.5" x14ac:dyDescent="0.25">
      <c r="A645" s="3">
        <f>TITRES_STAT!B648</f>
        <v>43242</v>
      </c>
      <c r="B645" s="5">
        <f>TITRES_STAT!D648</f>
        <v>1.5526</v>
      </c>
      <c r="C645" s="2">
        <f t="shared" si="54"/>
        <v>1.5865095670942713</v>
      </c>
      <c r="D645" s="2">
        <f t="shared" si="56"/>
        <v>1.5684095625157035</v>
      </c>
      <c r="E645" s="2">
        <f t="shared" si="55"/>
        <v>1.8100004578567752E-2</v>
      </c>
      <c r="F645" s="2">
        <f t="shared" si="59"/>
        <v>1.7303249898214208E-2</v>
      </c>
      <c r="G645" s="2">
        <f t="shared" si="57"/>
        <v>7.9675468035354455E-4</v>
      </c>
      <c r="H645" s="2" t="str">
        <f t="shared" si="58"/>
        <v>Sell</v>
      </c>
    </row>
    <row r="646" spans="1:8" ht="13.5" x14ac:dyDescent="0.25">
      <c r="A646" s="3">
        <f>TITRES_STAT!B649</f>
        <v>43243</v>
      </c>
      <c r="B646" s="5">
        <f>TITRES_STAT!D649</f>
        <v>1.5526</v>
      </c>
      <c r="C646" s="2">
        <f t="shared" si="54"/>
        <v>1.583277326002845</v>
      </c>
      <c r="D646" s="2">
        <f t="shared" si="56"/>
        <v>1.5672384838108366</v>
      </c>
      <c r="E646" s="2">
        <f t="shared" si="55"/>
        <v>1.6038842192008351E-2</v>
      </c>
      <c r="F646" s="2">
        <f t="shared" si="59"/>
        <v>1.7050368356973038E-2</v>
      </c>
      <c r="G646" s="2">
        <f t="shared" si="57"/>
        <v>-1.0115261649646864E-3</v>
      </c>
      <c r="H646" s="2" t="str">
        <f t="shared" si="58"/>
        <v>Hold</v>
      </c>
    </row>
    <row r="647" spans="1:8" ht="13.5" x14ac:dyDescent="0.25">
      <c r="A647" s="3">
        <f>TITRES_STAT!B650</f>
        <v>43244</v>
      </c>
      <c r="B647" s="5">
        <f>TITRES_STAT!D650</f>
        <v>1.5526</v>
      </c>
      <c r="C647" s="2">
        <f t="shared" si="54"/>
        <v>1.5735885066177919</v>
      </c>
      <c r="D647" s="2">
        <f t="shared" si="56"/>
        <v>1.5661541516767006</v>
      </c>
      <c r="E647" s="2">
        <f t="shared" si="55"/>
        <v>7.4343549410913479E-3</v>
      </c>
      <c r="F647" s="2">
        <f t="shared" si="59"/>
        <v>1.51271656737967E-2</v>
      </c>
      <c r="G647" s="2">
        <f t="shared" si="57"/>
        <v>-7.6928107327053526E-3</v>
      </c>
      <c r="H647" s="2" t="str">
        <f t="shared" si="58"/>
        <v>Hold</v>
      </c>
    </row>
    <row r="648" spans="1:8" ht="13.5" x14ac:dyDescent="0.25">
      <c r="A648" s="3">
        <f>TITRES_STAT!B651</f>
        <v>43245</v>
      </c>
      <c r="B648" s="5">
        <f>TITRES_STAT!D651</f>
        <v>1.5526</v>
      </c>
      <c r="C648" s="2">
        <f t="shared" si="54"/>
        <v>1.5713595055996699</v>
      </c>
      <c r="D648" s="2">
        <f t="shared" si="56"/>
        <v>1.5651501404413894</v>
      </c>
      <c r="E648" s="2">
        <f t="shared" si="55"/>
        <v>6.209365158280411E-3</v>
      </c>
      <c r="F648" s="2">
        <f t="shared" si="59"/>
        <v>1.3343605570693442E-2</v>
      </c>
      <c r="G648" s="2">
        <f t="shared" si="57"/>
        <v>-7.1342404124130308E-3</v>
      </c>
      <c r="H648" s="2" t="str">
        <f t="shared" si="58"/>
        <v>Hold</v>
      </c>
    </row>
    <row r="649" spans="1:8" ht="13.5" x14ac:dyDescent="0.25">
      <c r="A649" s="3">
        <f>TITRES_STAT!B652</f>
        <v>43248</v>
      </c>
      <c r="B649" s="5">
        <f>TITRES_STAT!D652</f>
        <v>1.5461</v>
      </c>
      <c r="C649" s="2">
        <f t="shared" si="54"/>
        <v>1.5625041970458746</v>
      </c>
      <c r="D649" s="2">
        <f t="shared" si="56"/>
        <v>1.5637390189272125</v>
      </c>
      <c r="E649" s="2">
        <f t="shared" si="55"/>
        <v>-1.2348218813378331E-3</v>
      </c>
      <c r="F649" s="2">
        <f t="shared" si="59"/>
        <v>1.0427920080287189E-2</v>
      </c>
      <c r="G649" s="2">
        <f t="shared" si="57"/>
        <v>-1.1662741961625022E-2</v>
      </c>
      <c r="H649" s="2" t="str">
        <f t="shared" si="58"/>
        <v>Hold</v>
      </c>
    </row>
    <row r="650" spans="1:8" ht="13.5" x14ac:dyDescent="0.25">
      <c r="A650" s="3">
        <f>TITRES_STAT!B653</f>
        <v>43249</v>
      </c>
      <c r="B650" s="5">
        <f>TITRES_STAT!D653</f>
        <v>1.5397000000000001</v>
      </c>
      <c r="C650" s="2">
        <f t="shared" si="54"/>
        <v>1.5609804744234324</v>
      </c>
      <c r="D650" s="2">
        <f t="shared" si="56"/>
        <v>1.56195835085853</v>
      </c>
      <c r="E650" s="2">
        <f t="shared" si="55"/>
        <v>-9.7787643509761324E-4</v>
      </c>
      <c r="F650" s="2">
        <f t="shared" si="59"/>
        <v>8.1467607772102279E-3</v>
      </c>
      <c r="G650" s="2">
        <f t="shared" si="57"/>
        <v>-9.1246372123078411E-3</v>
      </c>
      <c r="H650" s="2" t="str">
        <f t="shared" si="58"/>
        <v>Hold</v>
      </c>
    </row>
    <row r="651" spans="1:8" ht="13.5" x14ac:dyDescent="0.25">
      <c r="A651" s="3">
        <f>TITRES_STAT!B654</f>
        <v>43250</v>
      </c>
      <c r="B651" s="5">
        <f>TITRES_STAT!D654</f>
        <v>1.5526</v>
      </c>
      <c r="C651" s="2">
        <f t="shared" si="54"/>
        <v>1.5596911706659813</v>
      </c>
      <c r="D651" s="2">
        <f t="shared" si="56"/>
        <v>1.5612651396838242</v>
      </c>
      <c r="E651" s="2">
        <f t="shared" si="55"/>
        <v>-1.5739690178429022E-3</v>
      </c>
      <c r="F651" s="2">
        <f t="shared" si="59"/>
        <v>6.2026148181996022E-3</v>
      </c>
      <c r="G651" s="2">
        <f t="shared" si="57"/>
        <v>-7.7765838360425044E-3</v>
      </c>
      <c r="H651" s="2" t="str">
        <f t="shared" si="58"/>
        <v>Hold</v>
      </c>
    </row>
    <row r="652" spans="1:8" ht="13.5" x14ac:dyDescent="0.25">
      <c r="A652" s="3">
        <f>TITRES_STAT!B655</f>
        <v>43251</v>
      </c>
      <c r="B652" s="5">
        <f>TITRES_STAT!D655</f>
        <v>1.5526</v>
      </c>
      <c r="C652" s="2">
        <f t="shared" si="54"/>
        <v>1.5576002213327536</v>
      </c>
      <c r="D652" s="2">
        <f t="shared" si="56"/>
        <v>1.5606232774850224</v>
      </c>
      <c r="E652" s="2">
        <f t="shared" si="55"/>
        <v>-3.0230561522688326E-3</v>
      </c>
      <c r="F652" s="2">
        <f t="shared" si="59"/>
        <v>4.3574806241059149E-3</v>
      </c>
      <c r="G652" s="2">
        <f t="shared" si="57"/>
        <v>-7.3805367763747475E-3</v>
      </c>
      <c r="H652" s="2" t="str">
        <f t="shared" si="58"/>
        <v>Hold</v>
      </c>
    </row>
    <row r="653" spans="1:8" ht="13.5" x14ac:dyDescent="0.25">
      <c r="A653" s="3">
        <f>TITRES_STAT!B656</f>
        <v>43252</v>
      </c>
      <c r="B653" s="5">
        <f>TITRES_STAT!D656</f>
        <v>1.5913999999999999</v>
      </c>
      <c r="C653" s="2">
        <f t="shared" si="54"/>
        <v>1.5558309565123301</v>
      </c>
      <c r="D653" s="2">
        <f t="shared" si="56"/>
        <v>1.5629030347083541</v>
      </c>
      <c r="E653" s="2">
        <f t="shared" si="55"/>
        <v>-7.0720781960240675E-3</v>
      </c>
      <c r="F653" s="2">
        <f t="shared" si="59"/>
        <v>2.0715688600799185E-3</v>
      </c>
      <c r="G653" s="2">
        <f t="shared" si="57"/>
        <v>-9.1436470561039856E-3</v>
      </c>
      <c r="H653" s="2" t="str">
        <f t="shared" si="58"/>
        <v>Hold</v>
      </c>
    </row>
    <row r="654" spans="1:8" ht="13.5" x14ac:dyDescent="0.25">
      <c r="A654" s="3">
        <f>TITRES_STAT!B657</f>
        <v>43255</v>
      </c>
      <c r="B654" s="5">
        <f>TITRES_STAT!D657</f>
        <v>1.5849</v>
      </c>
      <c r="C654" s="2">
        <f t="shared" si="54"/>
        <v>1.5563338862796638</v>
      </c>
      <c r="D654" s="2">
        <f t="shared" si="56"/>
        <v>1.5645324395447724</v>
      </c>
      <c r="E654" s="2">
        <f t="shared" si="55"/>
        <v>-8.1985532651085435E-3</v>
      </c>
      <c r="F654" s="2">
        <f t="shared" si="59"/>
        <v>1.7544435042226181E-5</v>
      </c>
      <c r="G654" s="2">
        <f t="shared" si="57"/>
        <v>-8.2160977001507693E-3</v>
      </c>
      <c r="H654" s="2" t="str">
        <f t="shared" si="58"/>
        <v>Hold</v>
      </c>
    </row>
    <row r="655" spans="1:8" ht="13.5" x14ac:dyDescent="0.25">
      <c r="A655" s="3">
        <f>TITRES_STAT!B658</f>
        <v>43256</v>
      </c>
      <c r="B655" s="5">
        <f>TITRES_STAT!D658</f>
        <v>1.5913999999999999</v>
      </c>
      <c r="C655" s="2">
        <f t="shared" ref="C655:C718" si="60">$C$4*B645+C654*(1-$C$4)</f>
        <v>1.5557594422366385</v>
      </c>
      <c r="D655" s="2">
        <f t="shared" si="56"/>
        <v>1.5665226292081227</v>
      </c>
      <c r="E655" s="2">
        <f t="shared" si="55"/>
        <v>-1.0763186971484151E-2</v>
      </c>
      <c r="F655" s="2">
        <f t="shared" si="59"/>
        <v>-2.1386018462630492E-3</v>
      </c>
      <c r="G655" s="2">
        <f t="shared" si="57"/>
        <v>-8.6245851252211014E-3</v>
      </c>
      <c r="H655" s="2" t="str">
        <f t="shared" si="58"/>
        <v>Hold</v>
      </c>
    </row>
    <row r="656" spans="1:8" ht="13.5" x14ac:dyDescent="0.25">
      <c r="A656" s="3">
        <f>TITRES_STAT!B659</f>
        <v>43257</v>
      </c>
      <c r="B656" s="5">
        <f>TITRES_STAT!D659</f>
        <v>1.6173</v>
      </c>
      <c r="C656" s="2">
        <f t="shared" si="60"/>
        <v>1.5552733742002325</v>
      </c>
      <c r="D656" s="2">
        <f t="shared" si="56"/>
        <v>1.5702839159334467</v>
      </c>
      <c r="E656" s="2">
        <f t="shared" si="55"/>
        <v>-1.5010541733214255E-2</v>
      </c>
      <c r="F656" s="2">
        <f t="shared" si="59"/>
        <v>-4.7129898236532904E-3</v>
      </c>
      <c r="G656" s="2">
        <f t="shared" si="57"/>
        <v>-1.0297551909560965E-2</v>
      </c>
      <c r="H656" s="2" t="str">
        <f t="shared" si="58"/>
        <v>Hold</v>
      </c>
    </row>
    <row r="657" spans="1:8" ht="13.5" x14ac:dyDescent="0.25">
      <c r="A657" s="3">
        <f>TITRES_STAT!B660</f>
        <v>43258</v>
      </c>
      <c r="B657" s="5">
        <f>TITRES_STAT!D660</f>
        <v>1.5720000000000001</v>
      </c>
      <c r="C657" s="2">
        <f t="shared" si="60"/>
        <v>1.5548620858617352</v>
      </c>
      <c r="D657" s="2">
        <f t="shared" si="56"/>
        <v>1.5704110332717098</v>
      </c>
      <c r="E657" s="2">
        <f t="shared" si="55"/>
        <v>-1.5548947409974589E-2</v>
      </c>
      <c r="F657" s="2">
        <f t="shared" si="59"/>
        <v>-6.8801813409175502E-3</v>
      </c>
      <c r="G657" s="2">
        <f t="shared" si="57"/>
        <v>-8.6687660690570392E-3</v>
      </c>
      <c r="H657" s="2" t="str">
        <f t="shared" si="58"/>
        <v>Hold</v>
      </c>
    </row>
    <row r="658" spans="1:8" ht="13.5" x14ac:dyDescent="0.25">
      <c r="A658" s="3">
        <f>TITRES_STAT!B661</f>
        <v>43259</v>
      </c>
      <c r="B658" s="5">
        <f>TITRES_STAT!D661</f>
        <v>1.6108</v>
      </c>
      <c r="C658" s="2">
        <f t="shared" si="60"/>
        <v>1.5545140726522375</v>
      </c>
      <c r="D658" s="2">
        <f t="shared" si="56"/>
        <v>1.5734028085849165</v>
      </c>
      <c r="E658" s="2">
        <f t="shared" si="55"/>
        <v>-1.8888735932679035E-2</v>
      </c>
      <c r="F658" s="2">
        <f t="shared" si="59"/>
        <v>-9.2818922592698486E-3</v>
      </c>
      <c r="G658" s="2">
        <f t="shared" si="57"/>
        <v>-9.6068436734091864E-3</v>
      </c>
      <c r="H658" s="2" t="str">
        <f t="shared" si="58"/>
        <v>Hold</v>
      </c>
    </row>
    <row r="659" spans="1:8" ht="13.5" x14ac:dyDescent="0.25">
      <c r="A659" s="3">
        <f>TITRES_STAT!B662</f>
        <v>43262</v>
      </c>
      <c r="B659" s="5">
        <f>TITRES_STAT!D662</f>
        <v>1.6237999999999999</v>
      </c>
      <c r="C659" s="2">
        <f t="shared" si="60"/>
        <v>1.5532195999365088</v>
      </c>
      <c r="D659" s="2">
        <f t="shared" si="56"/>
        <v>1.5771359338749227</v>
      </c>
      <c r="E659" s="2">
        <f t="shared" si="55"/>
        <v>-2.3916333938413858E-2</v>
      </c>
      <c r="F659" s="2">
        <f t="shared" si="59"/>
        <v>-1.220878059509865E-2</v>
      </c>
      <c r="G659" s="2">
        <f t="shared" si="57"/>
        <v>-1.1707553343315209E-2</v>
      </c>
      <c r="H659" s="2" t="str">
        <f t="shared" si="58"/>
        <v>Hold</v>
      </c>
    </row>
    <row r="660" spans="1:8" ht="13.5" x14ac:dyDescent="0.25">
      <c r="A660" s="3">
        <f>TITRES_STAT!B663</f>
        <v>43263</v>
      </c>
      <c r="B660" s="5">
        <f>TITRES_STAT!D663</f>
        <v>1.6367</v>
      </c>
      <c r="C660" s="2">
        <f t="shared" si="60"/>
        <v>1.5511396614847381</v>
      </c>
      <c r="D660" s="2">
        <f t="shared" si="56"/>
        <v>1.5815480869212246</v>
      </c>
      <c r="E660" s="2">
        <f t="shared" si="55"/>
        <v>-3.0408425436486475E-2</v>
      </c>
      <c r="F660" s="2">
        <f t="shared" si="59"/>
        <v>-1.5848709563376216E-2</v>
      </c>
      <c r="G660" s="2">
        <f t="shared" si="57"/>
        <v>-1.4559715873110259E-2</v>
      </c>
      <c r="H660" s="2" t="str">
        <f t="shared" si="58"/>
        <v>Hold</v>
      </c>
    </row>
    <row r="661" spans="1:8" ht="13.5" x14ac:dyDescent="0.25">
      <c r="A661" s="3">
        <f>TITRES_STAT!B664</f>
        <v>43264</v>
      </c>
      <c r="B661" s="5">
        <f>TITRES_STAT!D664</f>
        <v>1.6367</v>
      </c>
      <c r="C661" s="2">
        <f t="shared" si="60"/>
        <v>1.5513643289486245</v>
      </c>
      <c r="D661" s="2">
        <f t="shared" si="56"/>
        <v>1.5856334138159487</v>
      </c>
      <c r="E661" s="2">
        <f t="shared" si="55"/>
        <v>-3.4269084867324162E-2</v>
      </c>
      <c r="F661" s="2">
        <f t="shared" si="59"/>
        <v>-1.9532784624165807E-2</v>
      </c>
      <c r="G661" s="2">
        <f t="shared" si="57"/>
        <v>-1.4736300243158355E-2</v>
      </c>
      <c r="H661" s="2" t="str">
        <f t="shared" si="58"/>
        <v>Hold</v>
      </c>
    </row>
    <row r="662" spans="1:8" ht="13.5" x14ac:dyDescent="0.25">
      <c r="A662" s="3">
        <f>TITRES_STAT!B665</f>
        <v>43265</v>
      </c>
      <c r="B662" s="5">
        <f>TITRES_STAT!D665</f>
        <v>1.6108</v>
      </c>
      <c r="C662" s="2">
        <f t="shared" si="60"/>
        <v>1.5515544321872976</v>
      </c>
      <c r="D662" s="2">
        <f t="shared" si="56"/>
        <v>1.5874976053851377</v>
      </c>
      <c r="E662" s="2">
        <f t="shared" si="55"/>
        <v>-3.5943173197840128E-2</v>
      </c>
      <c r="F662" s="2">
        <f t="shared" si="59"/>
        <v>-2.2814862338900673E-2</v>
      </c>
      <c r="G662" s="2">
        <f t="shared" si="57"/>
        <v>-1.3128310858939455E-2</v>
      </c>
      <c r="H662" s="2" t="str">
        <f t="shared" si="58"/>
        <v>Hold</v>
      </c>
    </row>
    <row r="663" spans="1:8" ht="13.5" x14ac:dyDescent="0.25">
      <c r="A663" s="3">
        <f>TITRES_STAT!B666</f>
        <v>43269</v>
      </c>
      <c r="B663" s="5">
        <f>TITRES_STAT!D666</f>
        <v>1.5720000000000001</v>
      </c>
      <c r="C663" s="2">
        <f t="shared" si="60"/>
        <v>1.5576845195430979</v>
      </c>
      <c r="D663" s="2">
        <f t="shared" si="56"/>
        <v>1.5863496346158681</v>
      </c>
      <c r="E663" s="2">
        <f t="shared" si="55"/>
        <v>-2.8665115072770142E-2</v>
      </c>
      <c r="F663" s="2">
        <f t="shared" si="59"/>
        <v>-2.3984912885674569E-2</v>
      </c>
      <c r="G663" s="2">
        <f t="shared" si="57"/>
        <v>-4.680202187095573E-3</v>
      </c>
      <c r="H663" s="2" t="str">
        <f t="shared" si="58"/>
        <v>Hold</v>
      </c>
    </row>
    <row r="664" spans="1:8" ht="13.5" x14ac:dyDescent="0.25">
      <c r="A664" s="3">
        <f>TITRES_STAT!B667</f>
        <v>43270</v>
      </c>
      <c r="B664" s="5">
        <f>TITRES_STAT!D667</f>
        <v>1.5913999999999999</v>
      </c>
      <c r="C664" s="2">
        <f t="shared" si="60"/>
        <v>1.5618715165364676</v>
      </c>
      <c r="D664" s="2">
        <f t="shared" si="56"/>
        <v>1.5867237357554334</v>
      </c>
      <c r="E664" s="2">
        <f t="shared" si="55"/>
        <v>-2.4852219218965743E-2</v>
      </c>
      <c r="F664" s="2">
        <f t="shared" si="59"/>
        <v>-2.4158374152332806E-2</v>
      </c>
      <c r="G664" s="2">
        <f t="shared" si="57"/>
        <v>-6.9384506663293724E-4</v>
      </c>
      <c r="H664" s="2" t="str">
        <f t="shared" si="58"/>
        <v>Hold</v>
      </c>
    </row>
    <row r="665" spans="1:8" ht="13.5" x14ac:dyDescent="0.25">
      <c r="A665" s="3">
        <f>TITRES_STAT!B668</f>
        <v>43271</v>
      </c>
      <c r="B665" s="5">
        <f>TITRES_STAT!D668</f>
        <v>1.6173</v>
      </c>
      <c r="C665" s="2">
        <f t="shared" si="60"/>
        <v>1.5664143601462417</v>
      </c>
      <c r="D665" s="2">
        <f t="shared" si="56"/>
        <v>1.5889886442179937</v>
      </c>
      <c r="E665" s="2">
        <f t="shared" si="55"/>
        <v>-2.2574284071751993E-2</v>
      </c>
      <c r="F665" s="2">
        <f t="shared" si="59"/>
        <v>-2.3841556136216642E-2</v>
      </c>
      <c r="G665" s="2">
        <f t="shared" si="57"/>
        <v>1.2672720644646487E-3</v>
      </c>
      <c r="H665" s="2" t="str">
        <f t="shared" si="58"/>
        <v>Sell</v>
      </c>
    </row>
    <row r="666" spans="1:8" ht="13.5" x14ac:dyDescent="0.25">
      <c r="A666" s="3">
        <f>TITRES_STAT!B669</f>
        <v>43272</v>
      </c>
      <c r="B666" s="5">
        <f>TITRES_STAT!D669</f>
        <v>1.5849</v>
      </c>
      <c r="C666" s="2">
        <f t="shared" si="60"/>
        <v>1.5742429201237429</v>
      </c>
      <c r="D666" s="2">
        <f t="shared" si="56"/>
        <v>1.5886857816833275</v>
      </c>
      <c r="E666" s="2">
        <f t="shared" si="55"/>
        <v>-1.444286155958463E-2</v>
      </c>
      <c r="F666" s="2">
        <f t="shared" si="59"/>
        <v>-2.1961817220890242E-2</v>
      </c>
      <c r="G666" s="2">
        <f t="shared" si="57"/>
        <v>7.5189556613056117E-3</v>
      </c>
      <c r="H666" s="2" t="str">
        <f t="shared" si="58"/>
        <v>Sell</v>
      </c>
    </row>
    <row r="667" spans="1:8" ht="13.5" x14ac:dyDescent="0.25">
      <c r="A667" s="3">
        <f>TITRES_STAT!B670</f>
        <v>43273</v>
      </c>
      <c r="B667" s="5">
        <f>TITRES_STAT!D670</f>
        <v>1.5849</v>
      </c>
      <c r="C667" s="2">
        <f t="shared" si="60"/>
        <v>1.5738978554893208</v>
      </c>
      <c r="D667" s="2">
        <f t="shared" si="56"/>
        <v>1.5884053534104885</v>
      </c>
      <c r="E667" s="2">
        <f t="shared" si="55"/>
        <v>-1.4507497921167678E-2</v>
      </c>
      <c r="F667" s="2">
        <f t="shared" si="59"/>
        <v>-2.0470953360945728E-2</v>
      </c>
      <c r="G667" s="2">
        <f t="shared" si="57"/>
        <v>5.9634554397780502E-3</v>
      </c>
      <c r="H667" s="2" t="str">
        <f t="shared" si="58"/>
        <v>Sell</v>
      </c>
    </row>
    <row r="668" spans="1:8" ht="13.5" x14ac:dyDescent="0.25">
      <c r="A668" s="3">
        <f>TITRES_STAT!B671</f>
        <v>43276</v>
      </c>
      <c r="B668" s="5">
        <f>TITRES_STAT!D671</f>
        <v>1.5590999999999999</v>
      </c>
      <c r="C668" s="2">
        <f t="shared" si="60"/>
        <v>1.5795751084909637</v>
      </c>
      <c r="D668" s="2">
        <f t="shared" si="56"/>
        <v>1.5862345864911931</v>
      </c>
      <c r="E668" s="2">
        <f t="shared" ref="E668:E731" si="61">C668-D668</f>
        <v>-6.6594780002293685E-3</v>
      </c>
      <c r="F668" s="2">
        <f t="shared" si="59"/>
        <v>-1.7708658288802456E-2</v>
      </c>
      <c r="G668" s="2">
        <f t="shared" si="57"/>
        <v>1.1049180288573088E-2</v>
      </c>
      <c r="H668" s="2" t="str">
        <f t="shared" si="58"/>
        <v>Sell</v>
      </c>
    </row>
    <row r="669" spans="1:8" ht="13.5" x14ac:dyDescent="0.25">
      <c r="A669" s="3">
        <f>TITRES_STAT!B672</f>
        <v>43277</v>
      </c>
      <c r="B669" s="5">
        <f>TITRES_STAT!D672</f>
        <v>1.6044</v>
      </c>
      <c r="C669" s="2">
        <f t="shared" si="60"/>
        <v>1.5863789379538924</v>
      </c>
      <c r="D669" s="2">
        <f t="shared" ref="D669:D732" si="62">$D$4*B669+(1-$D$4)*D668</f>
        <v>1.5875801726770307</v>
      </c>
      <c r="E669" s="2">
        <f t="shared" si="61"/>
        <v>-1.201234723138267E-3</v>
      </c>
      <c r="F669" s="2">
        <f t="shared" si="59"/>
        <v>-1.4407173575669618E-2</v>
      </c>
      <c r="G669" s="2">
        <f t="shared" si="57"/>
        <v>1.3205938852531351E-2</v>
      </c>
      <c r="H669" s="2" t="str">
        <f t="shared" si="58"/>
        <v>Sell</v>
      </c>
    </row>
    <row r="670" spans="1:8" ht="13.5" x14ac:dyDescent="0.25">
      <c r="A670" s="3">
        <f>TITRES_STAT!B673</f>
        <v>43278</v>
      </c>
      <c r="B670" s="5">
        <f>TITRES_STAT!D673</f>
        <v>1.5849</v>
      </c>
      <c r="C670" s="2">
        <f t="shared" si="60"/>
        <v>1.5941206398071397</v>
      </c>
      <c r="D670" s="2">
        <f t="shared" si="62"/>
        <v>1.5873816413676209</v>
      </c>
      <c r="E670" s="2">
        <f t="shared" si="61"/>
        <v>6.7389984395187508E-3</v>
      </c>
      <c r="F670" s="2">
        <f t="shared" si="59"/>
        <v>-1.0177939172631946E-2</v>
      </c>
      <c r="G670" s="2">
        <f t="shared" si="57"/>
        <v>1.6916937612150698E-2</v>
      </c>
      <c r="H670" s="2" t="str">
        <f t="shared" si="58"/>
        <v>Sell</v>
      </c>
    </row>
    <row r="671" spans="1:8" ht="13.5" x14ac:dyDescent="0.25">
      <c r="A671" s="3">
        <f>TITRES_STAT!B674</f>
        <v>43279</v>
      </c>
      <c r="B671" s="5">
        <f>TITRES_STAT!D674</f>
        <v>1.6108</v>
      </c>
      <c r="C671" s="2">
        <f t="shared" si="60"/>
        <v>1.6006713106060413</v>
      </c>
      <c r="D671" s="2">
        <f t="shared" si="62"/>
        <v>1.5891163345996491</v>
      </c>
      <c r="E671" s="2">
        <f t="shared" si="61"/>
        <v>1.1554976006392215E-2</v>
      </c>
      <c r="F671" s="2">
        <f t="shared" si="59"/>
        <v>-5.8313561368271132E-3</v>
      </c>
      <c r="G671" s="2">
        <f t="shared" si="57"/>
        <v>1.738633214321933E-2</v>
      </c>
      <c r="H671" s="2" t="str">
        <f t="shared" si="58"/>
        <v>Sell</v>
      </c>
    </row>
    <row r="672" spans="1:8" ht="13.5" x14ac:dyDescent="0.25">
      <c r="A672" s="3">
        <f>TITRES_STAT!B675</f>
        <v>43280</v>
      </c>
      <c r="B672" s="5">
        <f>TITRES_STAT!D675</f>
        <v>1.6367</v>
      </c>
      <c r="C672" s="2">
        <f t="shared" si="60"/>
        <v>1.602229570512804</v>
      </c>
      <c r="D672" s="2">
        <f t="shared" si="62"/>
        <v>1.5926410505552306</v>
      </c>
      <c r="E672" s="2">
        <f t="shared" si="61"/>
        <v>9.5885199575733715E-3</v>
      </c>
      <c r="F672" s="2">
        <f t="shared" si="59"/>
        <v>-2.7473809179470164E-3</v>
      </c>
      <c r="G672" s="2">
        <f t="shared" si="57"/>
        <v>1.2335900875520387E-2</v>
      </c>
      <c r="H672" s="2" t="str">
        <f t="shared" si="58"/>
        <v>Sell</v>
      </c>
    </row>
    <row r="673" spans="1:8" ht="13.5" x14ac:dyDescent="0.25">
      <c r="A673" s="3">
        <f>TITRES_STAT!B676</f>
        <v>43283</v>
      </c>
      <c r="B673" s="5">
        <f>TITRES_STAT!D676</f>
        <v>1.6367</v>
      </c>
      <c r="C673" s="2">
        <f t="shared" si="60"/>
        <v>1.597578867356988</v>
      </c>
      <c r="D673" s="2">
        <f t="shared" si="62"/>
        <v>1.5959046764400284</v>
      </c>
      <c r="E673" s="2">
        <f t="shared" si="61"/>
        <v>1.6741909169595282E-3</v>
      </c>
      <c r="F673" s="2">
        <f t="shared" si="59"/>
        <v>-1.8630665509657073E-3</v>
      </c>
      <c r="G673" s="2">
        <f t="shared" si="57"/>
        <v>3.5372574679252353E-3</v>
      </c>
      <c r="H673" s="2" t="str">
        <f t="shared" si="58"/>
        <v>Sell</v>
      </c>
    </row>
    <row r="674" spans="1:8" ht="13.5" x14ac:dyDescent="0.25">
      <c r="A674" s="3">
        <f>TITRES_STAT!B677</f>
        <v>43284</v>
      </c>
      <c r="B674" s="5">
        <f>TITRES_STAT!D677</f>
        <v>1.6044</v>
      </c>
      <c r="C674" s="2">
        <f t="shared" si="60"/>
        <v>1.5966282723789897</v>
      </c>
      <c r="D674" s="2">
        <f t="shared" si="62"/>
        <v>1.596533959666693</v>
      </c>
      <c r="E674" s="2">
        <f t="shared" si="61"/>
        <v>9.4312712296762413E-5</v>
      </c>
      <c r="F674" s="2">
        <f t="shared" si="59"/>
        <v>-1.4715906983132135E-3</v>
      </c>
      <c r="G674" s="2">
        <f t="shared" si="57"/>
        <v>1.5659034106099759E-3</v>
      </c>
      <c r="H674" s="2" t="str">
        <f t="shared" si="58"/>
        <v>Sell</v>
      </c>
    </row>
    <row r="675" spans="1:8" ht="13.5" x14ac:dyDescent="0.25">
      <c r="A675" s="3">
        <f>TITRES_STAT!B678</f>
        <v>43285</v>
      </c>
      <c r="B675" s="5">
        <f>TITRES_STAT!D678</f>
        <v>1.6173</v>
      </c>
      <c r="C675" s="2">
        <f t="shared" si="60"/>
        <v>1.5998085381668374</v>
      </c>
      <c r="D675" s="2">
        <f t="shared" si="62"/>
        <v>1.5980721848765675</v>
      </c>
      <c r="E675" s="2">
        <f t="shared" si="61"/>
        <v>1.7363532902698875E-3</v>
      </c>
      <c r="F675" s="2">
        <f t="shared" si="59"/>
        <v>-8.3000190059659342E-4</v>
      </c>
      <c r="G675" s="2">
        <f t="shared" si="57"/>
        <v>2.5663551908664808E-3</v>
      </c>
      <c r="H675" s="2" t="str">
        <f t="shared" si="58"/>
        <v>Sell</v>
      </c>
    </row>
    <row r="676" spans="1:8" ht="13.5" x14ac:dyDescent="0.25">
      <c r="A676" s="3">
        <f>TITRES_STAT!B679</f>
        <v>43286</v>
      </c>
      <c r="B676" s="5">
        <f>TITRES_STAT!D679</f>
        <v>1.6173</v>
      </c>
      <c r="C676" s="2">
        <f t="shared" si="60"/>
        <v>1.597514916910401</v>
      </c>
      <c r="D676" s="2">
        <f t="shared" si="62"/>
        <v>1.5994964674783032</v>
      </c>
      <c r="E676" s="2">
        <f t="shared" si="61"/>
        <v>-1.9815505679021683E-3</v>
      </c>
      <c r="F676" s="2">
        <f t="shared" si="59"/>
        <v>-1.0603116340577084E-3</v>
      </c>
      <c r="G676" s="2">
        <f t="shared" ref="G676:G739" si="63">E676-F676</f>
        <v>-9.2123893384445988E-4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43287</v>
      </c>
      <c r="B677" s="5">
        <f>TITRES_STAT!D680</f>
        <v>1.6237999999999999</v>
      </c>
      <c r="C677" s="2">
        <f t="shared" si="60"/>
        <v>1.595574160462647</v>
      </c>
      <c r="D677" s="2">
        <f t="shared" si="62"/>
        <v>1.6012967291465769</v>
      </c>
      <c r="E677" s="2">
        <f t="shared" si="61"/>
        <v>-5.7225686839299517E-3</v>
      </c>
      <c r="F677" s="2">
        <f t="shared" ref="F677:F740" si="65">(E677*(2/(10)))+((1-(2/10))*F676)</f>
        <v>-1.9927630440321571E-3</v>
      </c>
      <c r="G677" s="2">
        <f t="shared" si="63"/>
        <v>-3.7298056398977946E-3</v>
      </c>
      <c r="H677" s="2" t="str">
        <f t="shared" si="64"/>
        <v>Hold</v>
      </c>
    </row>
    <row r="678" spans="1:8" ht="13.5" x14ac:dyDescent="0.25">
      <c r="A678" s="3">
        <f>TITRES_STAT!B681</f>
        <v>43290</v>
      </c>
      <c r="B678" s="5">
        <f>TITRES_STAT!D681</f>
        <v>1.5849</v>
      </c>
      <c r="C678" s="2">
        <f t="shared" si="60"/>
        <v>1.5899627511607011</v>
      </c>
      <c r="D678" s="2">
        <f t="shared" si="62"/>
        <v>1.6000821566172008</v>
      </c>
      <c r="E678" s="2">
        <f t="shared" si="61"/>
        <v>-1.0119405456499697E-2</v>
      </c>
      <c r="F678" s="2">
        <f t="shared" si="65"/>
        <v>-3.618091526525665E-3</v>
      </c>
      <c r="G678" s="2">
        <f t="shared" si="63"/>
        <v>-6.5013139299740317E-3</v>
      </c>
      <c r="H678" s="2" t="str">
        <f t="shared" si="64"/>
        <v>Hold</v>
      </c>
    </row>
    <row r="679" spans="1:8" ht="13.5" x14ac:dyDescent="0.25">
      <c r="A679" s="3">
        <f>TITRES_STAT!B682</f>
        <v>43291</v>
      </c>
      <c r="B679" s="5">
        <f>TITRES_STAT!D682</f>
        <v>1.6173</v>
      </c>
      <c r="C679" s="2">
        <f t="shared" si="60"/>
        <v>1.5921838663667469</v>
      </c>
      <c r="D679" s="2">
        <f t="shared" si="62"/>
        <v>1.6013575524233339</v>
      </c>
      <c r="E679" s="2">
        <f t="shared" si="61"/>
        <v>-9.1736860565869716E-3</v>
      </c>
      <c r="F679" s="2">
        <f t="shared" si="65"/>
        <v>-4.7292104325379267E-3</v>
      </c>
      <c r="G679" s="2">
        <f t="shared" si="63"/>
        <v>-4.4444756240490449E-3</v>
      </c>
      <c r="H679" s="2" t="str">
        <f t="shared" si="64"/>
        <v>Hold</v>
      </c>
    </row>
    <row r="680" spans="1:8" ht="13.5" x14ac:dyDescent="0.25">
      <c r="A680" s="3">
        <f>TITRES_STAT!B683</f>
        <v>43292</v>
      </c>
      <c r="B680" s="5">
        <f>TITRES_STAT!D683</f>
        <v>1.6173</v>
      </c>
      <c r="C680" s="2">
        <f t="shared" si="60"/>
        <v>1.5910632715410935</v>
      </c>
      <c r="D680" s="2">
        <f t="shared" si="62"/>
        <v>1.6025384744660498</v>
      </c>
      <c r="E680" s="2">
        <f t="shared" si="61"/>
        <v>-1.1475202924956296E-2</v>
      </c>
      <c r="F680" s="2">
        <f t="shared" si="65"/>
        <v>-6.0784089310216005E-3</v>
      </c>
      <c r="G680" s="2">
        <f t="shared" si="63"/>
        <v>-5.3967939939346954E-3</v>
      </c>
      <c r="H680" s="2" t="str">
        <f t="shared" si="64"/>
        <v>Hold</v>
      </c>
    </row>
    <row r="681" spans="1:8" ht="13.5" x14ac:dyDescent="0.25">
      <c r="A681" s="3">
        <f>TITRES_STAT!B684</f>
        <v>43293</v>
      </c>
      <c r="B681" s="5">
        <f>TITRES_STAT!D684</f>
        <v>1.5785</v>
      </c>
      <c r="C681" s="2">
        <f t="shared" si="60"/>
        <v>1.5940996913040022</v>
      </c>
      <c r="D681" s="2">
        <f t="shared" si="62"/>
        <v>1.6007578467278238</v>
      </c>
      <c r="E681" s="2">
        <f t="shared" si="61"/>
        <v>-6.6581554238216434E-3</v>
      </c>
      <c r="F681" s="2">
        <f t="shared" si="65"/>
        <v>-6.1943582295816094E-3</v>
      </c>
      <c r="G681" s="2">
        <f t="shared" si="63"/>
        <v>-4.6379719424003395E-4</v>
      </c>
      <c r="H681" s="2" t="str">
        <f t="shared" si="64"/>
        <v>Hold</v>
      </c>
    </row>
    <row r="682" spans="1:8" ht="13.5" x14ac:dyDescent="0.25">
      <c r="A682" s="3">
        <f>TITRES_STAT!B685</f>
        <v>43294</v>
      </c>
      <c r="B682" s="5">
        <f>TITRES_STAT!D685</f>
        <v>1.5979000000000001</v>
      </c>
      <c r="C682" s="2">
        <f t="shared" si="60"/>
        <v>1.6006535849495402</v>
      </c>
      <c r="D682" s="2">
        <f t="shared" si="62"/>
        <v>1.6005461543776147</v>
      </c>
      <c r="E682" s="2">
        <f t="shared" si="61"/>
        <v>1.0743057192552641E-4</v>
      </c>
      <c r="F682" s="2">
        <f t="shared" si="65"/>
        <v>-4.9340004692801833E-3</v>
      </c>
      <c r="G682" s="2">
        <f t="shared" si="63"/>
        <v>5.0414310412057097E-3</v>
      </c>
      <c r="H682" s="2" t="str">
        <f t="shared" si="64"/>
        <v>Sell</v>
      </c>
    </row>
    <row r="683" spans="1:8" ht="13.5" x14ac:dyDescent="0.25">
      <c r="A683" s="3">
        <f>TITRES_STAT!B686</f>
        <v>43297</v>
      </c>
      <c r="B683" s="5">
        <f>TITRES_STAT!D686</f>
        <v>1.619</v>
      </c>
      <c r="C683" s="2">
        <f t="shared" si="60"/>
        <v>1.6061991872649957</v>
      </c>
      <c r="D683" s="2">
        <f t="shared" si="62"/>
        <v>1.601913105905199</v>
      </c>
      <c r="E683" s="2">
        <f t="shared" si="61"/>
        <v>4.2860813597966896E-3</v>
      </c>
      <c r="F683" s="2">
        <f t="shared" si="65"/>
        <v>-3.0899841034648092E-3</v>
      </c>
      <c r="G683" s="2">
        <f t="shared" si="63"/>
        <v>7.3760654632614988E-3</v>
      </c>
      <c r="H683" s="2" t="str">
        <f t="shared" si="64"/>
        <v>Sell</v>
      </c>
    </row>
    <row r="684" spans="1:8" ht="13.5" x14ac:dyDescent="0.25">
      <c r="A684" s="3">
        <f>TITRES_STAT!B687</f>
        <v>43298</v>
      </c>
      <c r="B684" s="5">
        <f>TITRES_STAT!D687</f>
        <v>1.5920000000000001</v>
      </c>
      <c r="C684" s="2">
        <f t="shared" si="60"/>
        <v>1.6059223892242271</v>
      </c>
      <c r="D684" s="2">
        <f t="shared" si="62"/>
        <v>1.6011788017640731</v>
      </c>
      <c r="E684" s="2">
        <f t="shared" si="61"/>
        <v>4.7435874601540196E-3</v>
      </c>
      <c r="F684" s="2">
        <f t="shared" si="65"/>
        <v>-1.5232697907410437E-3</v>
      </c>
      <c r="G684" s="2">
        <f t="shared" si="63"/>
        <v>6.2668572508950632E-3</v>
      </c>
      <c r="H684" s="2" t="str">
        <f t="shared" si="64"/>
        <v>Sell</v>
      </c>
    </row>
    <row r="685" spans="1:8" ht="13.5" x14ac:dyDescent="0.25">
      <c r="A685" s="3">
        <f>TITRES_STAT!B688</f>
        <v>43299</v>
      </c>
      <c r="B685" s="5">
        <f>TITRES_STAT!D688</f>
        <v>1.6054999999999999</v>
      </c>
      <c r="C685" s="2">
        <f t="shared" si="60"/>
        <v>1.6076727908820383</v>
      </c>
      <c r="D685" s="2">
        <f t="shared" si="62"/>
        <v>1.60149889052229</v>
      </c>
      <c r="E685" s="2">
        <f t="shared" si="61"/>
        <v>6.1739003597482967E-3</v>
      </c>
      <c r="F685" s="2">
        <f t="shared" si="65"/>
        <v>1.6164239356824227E-5</v>
      </c>
      <c r="G685" s="2">
        <f t="shared" si="63"/>
        <v>6.1577361203914724E-3</v>
      </c>
      <c r="H685" s="2" t="str">
        <f t="shared" si="64"/>
        <v>Sell</v>
      </c>
    </row>
    <row r="686" spans="1:8" ht="13.5" x14ac:dyDescent="0.25">
      <c r="A686" s="3">
        <f>TITRES_STAT!B689</f>
        <v>43300</v>
      </c>
      <c r="B686" s="5">
        <f>TITRES_STAT!D689</f>
        <v>1.6054999999999999</v>
      </c>
      <c r="C686" s="2">
        <f t="shared" si="60"/>
        <v>1.6091538999771093</v>
      </c>
      <c r="D686" s="2">
        <f t="shared" si="62"/>
        <v>1.6017952690021204</v>
      </c>
      <c r="E686" s="2">
        <f t="shared" si="61"/>
        <v>7.3586309749889001E-3</v>
      </c>
      <c r="F686" s="2">
        <f t="shared" si="65"/>
        <v>1.4846575864832395E-3</v>
      </c>
      <c r="G686" s="2">
        <f t="shared" si="63"/>
        <v>5.873973388505661E-3</v>
      </c>
      <c r="H686" s="2" t="str">
        <f t="shared" si="64"/>
        <v>Sell</v>
      </c>
    </row>
    <row r="687" spans="1:8" ht="13.5" x14ac:dyDescent="0.25">
      <c r="A687" s="3">
        <f>TITRES_STAT!B690</f>
        <v>43301</v>
      </c>
      <c r="B687" s="5">
        <f>TITRES_STAT!D690</f>
        <v>1.5920000000000001</v>
      </c>
      <c r="C687" s="2">
        <f t="shared" si="60"/>
        <v>1.611407146134477</v>
      </c>
      <c r="D687" s="2">
        <f t="shared" si="62"/>
        <v>1.601069693520482</v>
      </c>
      <c r="E687" s="2">
        <f t="shared" si="61"/>
        <v>1.0337452613994991E-2</v>
      </c>
      <c r="F687" s="2">
        <f t="shared" si="65"/>
        <v>3.2552165919855899E-3</v>
      </c>
      <c r="G687" s="2">
        <f t="shared" si="63"/>
        <v>7.0822360220094008E-3</v>
      </c>
      <c r="H687" s="2" t="str">
        <f t="shared" si="64"/>
        <v>Sell</v>
      </c>
    </row>
    <row r="688" spans="1:8" ht="13.5" x14ac:dyDescent="0.25">
      <c r="A688" s="3">
        <f>TITRES_STAT!B691</f>
        <v>43304</v>
      </c>
      <c r="B688" s="5">
        <f>TITRES_STAT!D691</f>
        <v>1.5920000000000001</v>
      </c>
      <c r="C688" s="2">
        <f t="shared" si="60"/>
        <v>1.6073291236522498</v>
      </c>
      <c r="D688" s="2">
        <f t="shared" si="62"/>
        <v>1.6003978643708168</v>
      </c>
      <c r="E688" s="2">
        <f t="shared" si="61"/>
        <v>6.931259281433011E-3</v>
      </c>
      <c r="F688" s="2">
        <f t="shared" si="65"/>
        <v>3.9904251298750748E-3</v>
      </c>
      <c r="G688" s="2">
        <f t="shared" si="63"/>
        <v>2.9408341515579361E-3</v>
      </c>
      <c r="H688" s="2" t="str">
        <f t="shared" si="64"/>
        <v>Sell</v>
      </c>
    </row>
    <row r="689" spans="1:8" ht="13.5" x14ac:dyDescent="0.25">
      <c r="A689" s="3">
        <f>TITRES_STAT!B692</f>
        <v>43305</v>
      </c>
      <c r="B689" s="5">
        <f>TITRES_STAT!D692</f>
        <v>1.5920000000000001</v>
      </c>
      <c r="C689" s="2">
        <f t="shared" si="60"/>
        <v>1.6088631046288269</v>
      </c>
      <c r="D689" s="2">
        <f t="shared" si="62"/>
        <v>1.5997758003433489</v>
      </c>
      <c r="E689" s="2">
        <f t="shared" si="61"/>
        <v>9.0873042854779928E-3</v>
      </c>
      <c r="F689" s="2">
        <f t="shared" si="65"/>
        <v>5.0098009609956589E-3</v>
      </c>
      <c r="G689" s="2">
        <f t="shared" si="63"/>
        <v>4.0775033244823339E-3</v>
      </c>
      <c r="H689" s="2" t="str">
        <f t="shared" si="64"/>
        <v>Sell</v>
      </c>
    </row>
    <row r="690" spans="1:8" ht="13.5" x14ac:dyDescent="0.25">
      <c r="A690" s="3">
        <f>TITRES_STAT!B693</f>
        <v>43307</v>
      </c>
      <c r="B690" s="5">
        <f>TITRES_STAT!D693</f>
        <v>1.5718000000000001</v>
      </c>
      <c r="C690" s="2">
        <f t="shared" si="60"/>
        <v>1.6101610885320843</v>
      </c>
      <c r="D690" s="2">
        <f t="shared" si="62"/>
        <v>1.5977035188364341</v>
      </c>
      <c r="E690" s="2">
        <f t="shared" si="61"/>
        <v>1.245756969565015E-2</v>
      </c>
      <c r="F690" s="2">
        <f t="shared" si="65"/>
        <v>6.4993547079265582E-3</v>
      </c>
      <c r="G690" s="2">
        <f t="shared" si="63"/>
        <v>5.958214987723592E-3</v>
      </c>
      <c r="H690" s="2" t="str">
        <f t="shared" si="64"/>
        <v>Sell</v>
      </c>
    </row>
    <row r="691" spans="1:8" ht="13.5" x14ac:dyDescent="0.25">
      <c r="A691" s="3">
        <f>TITRES_STAT!B694</f>
        <v>43308</v>
      </c>
      <c r="B691" s="5">
        <f>TITRES_STAT!D694</f>
        <v>1.5987</v>
      </c>
      <c r="C691" s="2">
        <f t="shared" si="60"/>
        <v>1.6052901518348406</v>
      </c>
      <c r="D691" s="2">
        <f t="shared" si="62"/>
        <v>1.5977773322559574</v>
      </c>
      <c r="E691" s="2">
        <f t="shared" si="61"/>
        <v>7.5128195788831675E-3</v>
      </c>
      <c r="F691" s="2">
        <f t="shared" si="65"/>
        <v>6.7020476821178804E-3</v>
      </c>
      <c r="G691" s="2">
        <f t="shared" si="63"/>
        <v>8.1077189676528709E-4</v>
      </c>
      <c r="H691" s="2" t="str">
        <f t="shared" si="64"/>
        <v>Sell</v>
      </c>
    </row>
    <row r="692" spans="1:8" ht="13.5" x14ac:dyDescent="0.25">
      <c r="A692" s="3">
        <f>TITRES_STAT!B695</f>
        <v>43311</v>
      </c>
      <c r="B692" s="5">
        <f>TITRES_STAT!D695</f>
        <v>1.619</v>
      </c>
      <c r="C692" s="2">
        <f t="shared" si="60"/>
        <v>1.6041532053987113</v>
      </c>
      <c r="D692" s="2">
        <f t="shared" si="62"/>
        <v>1.5993493817184792</v>
      </c>
      <c r="E692" s="2">
        <f t="shared" si="61"/>
        <v>4.8038236802321332E-3</v>
      </c>
      <c r="F692" s="2">
        <f t="shared" si="65"/>
        <v>6.322402881740732E-3</v>
      </c>
      <c r="G692" s="2">
        <f t="shared" si="63"/>
        <v>-1.5185792015085988E-3</v>
      </c>
      <c r="H692" s="2" t="str">
        <f t="shared" si="64"/>
        <v>Hold</v>
      </c>
    </row>
    <row r="693" spans="1:8" ht="13.5" x14ac:dyDescent="0.25">
      <c r="A693" s="3">
        <f>TITRES_STAT!B696</f>
        <v>43312</v>
      </c>
      <c r="B693" s="5">
        <f>TITRES_STAT!D696</f>
        <v>1.619</v>
      </c>
      <c r="C693" s="2">
        <f t="shared" si="60"/>
        <v>1.6064373276450632</v>
      </c>
      <c r="D693" s="2">
        <f t="shared" si="62"/>
        <v>1.6008049830726661</v>
      </c>
      <c r="E693" s="2">
        <f t="shared" si="61"/>
        <v>5.632344572397141E-3</v>
      </c>
      <c r="F693" s="2">
        <f t="shared" si="65"/>
        <v>6.1843912198720138E-3</v>
      </c>
      <c r="G693" s="2">
        <f t="shared" si="63"/>
        <v>-5.5204664747487281E-4</v>
      </c>
      <c r="H693" s="2" t="str">
        <f t="shared" si="64"/>
        <v>Hold</v>
      </c>
    </row>
    <row r="694" spans="1:8" ht="13.5" x14ac:dyDescent="0.25">
      <c r="A694" s="3">
        <f>TITRES_STAT!B697</f>
        <v>43313</v>
      </c>
      <c r="B694" s="5">
        <f>TITRES_STAT!D697</f>
        <v>1.619</v>
      </c>
      <c r="C694" s="2">
        <f t="shared" si="60"/>
        <v>1.6042162003150535</v>
      </c>
      <c r="D694" s="2">
        <f t="shared" si="62"/>
        <v>1.6021527621043206</v>
      </c>
      <c r="E694" s="2">
        <f t="shared" si="61"/>
        <v>2.0634382107329596E-3</v>
      </c>
      <c r="F694" s="2">
        <f t="shared" si="65"/>
        <v>5.3602006180442033E-3</v>
      </c>
      <c r="G694" s="2">
        <f t="shared" si="63"/>
        <v>-3.2967624073112437E-3</v>
      </c>
      <c r="H694" s="2" t="str">
        <f t="shared" si="64"/>
        <v>Hold</v>
      </c>
    </row>
    <row r="695" spans="1:8" ht="13.5" x14ac:dyDescent="0.25">
      <c r="A695" s="3">
        <f>TITRES_STAT!B698</f>
        <v>43314</v>
      </c>
      <c r="B695" s="5">
        <f>TITRES_STAT!D698</f>
        <v>1.5920000000000001</v>
      </c>
      <c r="C695" s="2">
        <f t="shared" si="60"/>
        <v>1.6044137079588916</v>
      </c>
      <c r="D695" s="2">
        <f t="shared" si="62"/>
        <v>1.6014007056521486</v>
      </c>
      <c r="E695" s="2">
        <f t="shared" si="61"/>
        <v>3.0130023067429512E-3</v>
      </c>
      <c r="F695" s="2">
        <f t="shared" si="65"/>
        <v>4.8907609557839529E-3</v>
      </c>
      <c r="G695" s="2">
        <f t="shared" si="63"/>
        <v>-1.8777586490410017E-3</v>
      </c>
      <c r="H695" s="2" t="str">
        <f t="shared" si="64"/>
        <v>Hold</v>
      </c>
    </row>
    <row r="696" spans="1:8" ht="13.5" x14ac:dyDescent="0.25">
      <c r="A696" s="3">
        <f>TITRES_STAT!B699</f>
        <v>43315</v>
      </c>
      <c r="B696" s="5">
        <f>TITRES_STAT!D699</f>
        <v>1.5852999999999999</v>
      </c>
      <c r="C696" s="2">
        <f t="shared" si="60"/>
        <v>1.6045808298113697</v>
      </c>
      <c r="D696" s="2">
        <f t="shared" si="62"/>
        <v>1.6002080607890266</v>
      </c>
      <c r="E696" s="2">
        <f t="shared" si="61"/>
        <v>4.3727690223431814E-3</v>
      </c>
      <c r="F696" s="2">
        <f t="shared" si="65"/>
        <v>4.7871625690957993E-3</v>
      </c>
      <c r="G696" s="2">
        <f t="shared" si="63"/>
        <v>-4.1439354675261789E-4</v>
      </c>
      <c r="H696" s="2" t="str">
        <f t="shared" si="64"/>
        <v>Hold</v>
      </c>
    </row>
    <row r="697" spans="1:8" ht="13.5" x14ac:dyDescent="0.25">
      <c r="A697" s="3">
        <f>TITRES_STAT!B700</f>
        <v>43318</v>
      </c>
      <c r="B697" s="5">
        <f>TITRES_STAT!D700</f>
        <v>1.5852999999999999</v>
      </c>
      <c r="C697" s="2">
        <f t="shared" si="60"/>
        <v>1.6026453175326976</v>
      </c>
      <c r="D697" s="2">
        <f t="shared" si="62"/>
        <v>1.5991037599898392</v>
      </c>
      <c r="E697" s="2">
        <f t="shared" si="61"/>
        <v>3.5415575428583423E-3</v>
      </c>
      <c r="F697" s="2">
        <f t="shared" si="65"/>
        <v>4.5380415638483079E-3</v>
      </c>
      <c r="G697" s="2">
        <f t="shared" si="63"/>
        <v>-9.9648402098996558E-4</v>
      </c>
      <c r="H697" s="2" t="str">
        <f t="shared" si="64"/>
        <v>Hold</v>
      </c>
    </row>
    <row r="698" spans="1:8" ht="13.5" x14ac:dyDescent="0.25">
      <c r="A698" s="3">
        <f>TITRES_STAT!B701</f>
        <v>43319</v>
      </c>
      <c r="B698" s="5">
        <f>TITRES_STAT!D701</f>
        <v>1.5785</v>
      </c>
      <c r="C698" s="2">
        <f t="shared" si="60"/>
        <v>1.6010075763738212</v>
      </c>
      <c r="D698" s="2">
        <f t="shared" si="62"/>
        <v>1.5975775555461473</v>
      </c>
      <c r="E698" s="2">
        <f t="shared" si="61"/>
        <v>3.430020827673852E-3</v>
      </c>
      <c r="F698" s="2">
        <f t="shared" si="65"/>
        <v>4.3164374166134167E-3</v>
      </c>
      <c r="G698" s="2">
        <f t="shared" si="63"/>
        <v>-8.8641658893956476E-4</v>
      </c>
      <c r="H698" s="2" t="str">
        <f t="shared" si="64"/>
        <v>Hold</v>
      </c>
    </row>
    <row r="699" spans="1:8" ht="13.5" x14ac:dyDescent="0.25">
      <c r="A699" s="3">
        <f>TITRES_STAT!B702</f>
        <v>43320</v>
      </c>
      <c r="B699" s="5">
        <f>TITRES_STAT!D702</f>
        <v>1.6054999999999999</v>
      </c>
      <c r="C699" s="2">
        <f t="shared" si="60"/>
        <v>1.5996217953932335</v>
      </c>
      <c r="D699" s="2">
        <f t="shared" si="62"/>
        <v>1.5981644032834696</v>
      </c>
      <c r="E699" s="2">
        <f t="shared" si="61"/>
        <v>1.457392109763811E-3</v>
      </c>
      <c r="F699" s="2">
        <f t="shared" si="65"/>
        <v>3.7446283552434959E-3</v>
      </c>
      <c r="G699" s="2">
        <f t="shared" si="63"/>
        <v>-2.287236245479685E-3</v>
      </c>
      <c r="H699" s="2" t="str">
        <f t="shared" si="64"/>
        <v>Hold</v>
      </c>
    </row>
    <row r="700" spans="1:8" ht="13.5" x14ac:dyDescent="0.25">
      <c r="A700" s="3">
        <f>TITRES_STAT!B703</f>
        <v>43321</v>
      </c>
      <c r="B700" s="5">
        <f>TITRES_STAT!D703</f>
        <v>1.6054999999999999</v>
      </c>
      <c r="C700" s="2">
        <f t="shared" si="60"/>
        <v>1.59534151917889</v>
      </c>
      <c r="D700" s="2">
        <f t="shared" si="62"/>
        <v>1.5987077808180274</v>
      </c>
      <c r="E700" s="2">
        <f t="shared" si="61"/>
        <v>-3.3662616391374467E-3</v>
      </c>
      <c r="F700" s="2">
        <f t="shared" si="65"/>
        <v>2.3224503563673074E-3</v>
      </c>
      <c r="G700" s="2">
        <f t="shared" si="63"/>
        <v>-5.6887119955047541E-3</v>
      </c>
      <c r="H700" s="2" t="str">
        <f t="shared" si="64"/>
        <v>Hold</v>
      </c>
    </row>
    <row r="701" spans="1:8" ht="13.5" x14ac:dyDescent="0.25">
      <c r="A701" s="3">
        <f>TITRES_STAT!B704</f>
        <v>43322</v>
      </c>
      <c r="B701" s="5">
        <f>TITRES_STAT!D704</f>
        <v>1.5583</v>
      </c>
      <c r="C701" s="2">
        <f t="shared" si="60"/>
        <v>1.5958582085359838</v>
      </c>
      <c r="D701" s="2">
        <f t="shared" si="62"/>
        <v>1.5957146118685439</v>
      </c>
      <c r="E701" s="2">
        <f t="shared" si="61"/>
        <v>1.4359666743990473E-4</v>
      </c>
      <c r="F701" s="2">
        <f t="shared" si="65"/>
        <v>1.8866796185818269E-3</v>
      </c>
      <c r="G701" s="2">
        <f t="shared" si="63"/>
        <v>-1.7430829511419221E-3</v>
      </c>
      <c r="H701" s="2" t="str">
        <f t="shared" si="64"/>
        <v>Hold</v>
      </c>
    </row>
    <row r="702" spans="1:8" ht="13.5" x14ac:dyDescent="0.25">
      <c r="A702" s="3">
        <f>TITRES_STAT!B705</f>
        <v>43326</v>
      </c>
      <c r="B702" s="5">
        <f>TITRES_STAT!D705</f>
        <v>1.5852999999999999</v>
      </c>
      <c r="C702" s="2">
        <f t="shared" si="60"/>
        <v>1.5994184841458323</v>
      </c>
      <c r="D702" s="2">
        <f t="shared" si="62"/>
        <v>1.5949431591375405</v>
      </c>
      <c r="E702" s="2">
        <f t="shared" si="61"/>
        <v>4.4753250082918417E-3</v>
      </c>
      <c r="F702" s="2">
        <f t="shared" si="65"/>
        <v>2.4044086965238302E-3</v>
      </c>
      <c r="G702" s="2">
        <f t="shared" si="63"/>
        <v>2.0709163117680115E-3</v>
      </c>
      <c r="H702" s="2" t="str">
        <f t="shared" si="64"/>
        <v>Sell</v>
      </c>
    </row>
    <row r="703" spans="1:8" ht="13.5" x14ac:dyDescent="0.25">
      <c r="A703" s="3">
        <f>TITRES_STAT!B706</f>
        <v>43327</v>
      </c>
      <c r="B703" s="5">
        <f>TITRES_STAT!D706</f>
        <v>1.5852999999999999</v>
      </c>
      <c r="C703" s="2">
        <f t="shared" si="60"/>
        <v>1.6024310250464735</v>
      </c>
      <c r="D703" s="2">
        <f t="shared" si="62"/>
        <v>1.5942288510532781</v>
      </c>
      <c r="E703" s="2">
        <f t="shared" si="61"/>
        <v>8.2021739931954496E-3</v>
      </c>
      <c r="F703" s="2">
        <f t="shared" si="65"/>
        <v>3.5639617558581543E-3</v>
      </c>
      <c r="G703" s="2">
        <f t="shared" si="63"/>
        <v>4.6382122373372948E-3</v>
      </c>
      <c r="H703" s="2" t="str">
        <f t="shared" si="64"/>
        <v>Sell</v>
      </c>
    </row>
    <row r="704" spans="1:8" ht="13.5" x14ac:dyDescent="0.25">
      <c r="A704" s="3">
        <f>TITRES_STAT!B707</f>
        <v>43328</v>
      </c>
      <c r="B704" s="5">
        <f>TITRES_STAT!D707</f>
        <v>1.5852999999999999</v>
      </c>
      <c r="C704" s="2">
        <f t="shared" si="60"/>
        <v>1.604980098116247</v>
      </c>
      <c r="D704" s="2">
        <f t="shared" si="62"/>
        <v>1.5935674546789611</v>
      </c>
      <c r="E704" s="2">
        <f t="shared" si="61"/>
        <v>1.1412643437285874E-2</v>
      </c>
      <c r="F704" s="2">
        <f t="shared" si="65"/>
        <v>5.133698092143698E-3</v>
      </c>
      <c r="G704" s="2">
        <f t="shared" si="63"/>
        <v>6.2789453451421763E-3</v>
      </c>
      <c r="H704" s="2" t="str">
        <f t="shared" si="64"/>
        <v>Sell</v>
      </c>
    </row>
    <row r="705" spans="1:8" ht="13.5" x14ac:dyDescent="0.25">
      <c r="A705" s="3">
        <f>TITRES_STAT!B708</f>
        <v>43329</v>
      </c>
      <c r="B705" s="5">
        <f>TITRES_STAT!D708</f>
        <v>1.5852999999999999</v>
      </c>
      <c r="C705" s="2">
        <f t="shared" si="60"/>
        <v>1.6029831599445168</v>
      </c>
      <c r="D705" s="2">
        <f t="shared" si="62"/>
        <v>1.5929550506286676</v>
      </c>
      <c r="E705" s="2">
        <f t="shared" si="61"/>
        <v>1.0028109315849187E-2</v>
      </c>
      <c r="F705" s="2">
        <f t="shared" si="65"/>
        <v>6.1125803368847964E-3</v>
      </c>
      <c r="G705" s="2">
        <f t="shared" si="63"/>
        <v>3.915528978964391E-3</v>
      </c>
      <c r="H705" s="2" t="str">
        <f t="shared" si="64"/>
        <v>Sell</v>
      </c>
    </row>
    <row r="706" spans="1:8" ht="13.5" x14ac:dyDescent="0.25">
      <c r="A706" s="3">
        <f>TITRES_STAT!B709</f>
        <v>43332</v>
      </c>
      <c r="B706" s="5">
        <f>TITRES_STAT!D709</f>
        <v>1.5852999999999999</v>
      </c>
      <c r="C706" s="2">
        <f t="shared" si="60"/>
        <v>1.6002626737992065</v>
      </c>
      <c r="D706" s="2">
        <f t="shared" si="62"/>
        <v>1.5923880098413588</v>
      </c>
      <c r="E706" s="2">
        <f t="shared" si="61"/>
        <v>7.8746639578477495E-3</v>
      </c>
      <c r="F706" s="2">
        <f t="shared" si="65"/>
        <v>6.4649970610773872E-3</v>
      </c>
      <c r="G706" s="2">
        <f t="shared" si="63"/>
        <v>1.4096668967703624E-3</v>
      </c>
      <c r="H706" s="2" t="str">
        <f t="shared" si="64"/>
        <v>Sell</v>
      </c>
    </row>
    <row r="707" spans="1:8" ht="13.5" x14ac:dyDescent="0.25">
      <c r="A707" s="3">
        <f>TITRES_STAT!B710</f>
        <v>43335</v>
      </c>
      <c r="B707" s="5">
        <f>TITRES_STAT!D710</f>
        <v>1.5852999999999999</v>
      </c>
      <c r="C707" s="2">
        <f t="shared" si="60"/>
        <v>1.597960723983944</v>
      </c>
      <c r="D707" s="2">
        <f t="shared" si="62"/>
        <v>1.5918629720753321</v>
      </c>
      <c r="E707" s="2">
        <f t="shared" si="61"/>
        <v>6.097751908611837E-3</v>
      </c>
      <c r="F707" s="2">
        <f t="shared" si="65"/>
        <v>6.3915480305842768E-3</v>
      </c>
      <c r="G707" s="2">
        <f t="shared" si="63"/>
        <v>-2.9379612197243977E-4</v>
      </c>
      <c r="H707" s="2" t="str">
        <f t="shared" si="64"/>
        <v>Hold</v>
      </c>
    </row>
    <row r="708" spans="1:8" ht="13.5" x14ac:dyDescent="0.25">
      <c r="A708" s="3">
        <f>TITRES_STAT!B711</f>
        <v>43336</v>
      </c>
      <c r="B708" s="5">
        <f>TITRES_STAT!D711</f>
        <v>1.5987</v>
      </c>
      <c r="C708" s="2">
        <f t="shared" si="60"/>
        <v>1.5949667664479525</v>
      </c>
      <c r="D708" s="2">
        <f t="shared" si="62"/>
        <v>1.5923694185882704</v>
      </c>
      <c r="E708" s="2">
        <f t="shared" si="61"/>
        <v>2.5973478596821309E-3</v>
      </c>
      <c r="F708" s="2">
        <f t="shared" si="65"/>
        <v>5.6327079964038481E-3</v>
      </c>
      <c r="G708" s="2">
        <f t="shared" si="63"/>
        <v>-3.0353601367217172E-3</v>
      </c>
      <c r="H708" s="2" t="str">
        <f t="shared" si="64"/>
        <v>Hold</v>
      </c>
    </row>
    <row r="709" spans="1:8" ht="13.5" x14ac:dyDescent="0.25">
      <c r="A709" s="3">
        <f>TITRES_STAT!B712</f>
        <v>43339</v>
      </c>
      <c r="B709" s="5">
        <f>TITRES_STAT!D712</f>
        <v>1.5987</v>
      </c>
      <c r="C709" s="2">
        <f t="shared" si="60"/>
        <v>1.5965872639174985</v>
      </c>
      <c r="D709" s="2">
        <f t="shared" si="62"/>
        <v>1.5928383505446948</v>
      </c>
      <c r="E709" s="2">
        <f t="shared" si="61"/>
        <v>3.7489133728036972E-3</v>
      </c>
      <c r="F709" s="2">
        <f t="shared" si="65"/>
        <v>5.2559490716838188E-3</v>
      </c>
      <c r="G709" s="2">
        <f t="shared" si="63"/>
        <v>-1.5070356988801216E-3</v>
      </c>
      <c r="H709" s="2" t="str">
        <f t="shared" si="64"/>
        <v>Hold</v>
      </c>
    </row>
    <row r="710" spans="1:8" ht="13.5" x14ac:dyDescent="0.25">
      <c r="A710" s="3">
        <f>TITRES_STAT!B713</f>
        <v>43340</v>
      </c>
      <c r="B710" s="5">
        <f>TITRES_STAT!D713</f>
        <v>1.5515000000000001</v>
      </c>
      <c r="C710" s="2">
        <f t="shared" si="60"/>
        <v>1.5979584540840372</v>
      </c>
      <c r="D710" s="2">
        <f t="shared" si="62"/>
        <v>1.5897762505043469</v>
      </c>
      <c r="E710" s="2">
        <f t="shared" si="61"/>
        <v>8.1822035796903503E-3</v>
      </c>
      <c r="F710" s="2">
        <f t="shared" si="65"/>
        <v>5.8411999732851253E-3</v>
      </c>
      <c r="G710" s="2">
        <f t="shared" si="63"/>
        <v>2.341003606405225E-3</v>
      </c>
      <c r="H710" s="2" t="str">
        <f t="shared" si="64"/>
        <v>Sell</v>
      </c>
    </row>
    <row r="711" spans="1:8" ht="13.5" x14ac:dyDescent="0.25">
      <c r="A711" s="3">
        <f>TITRES_STAT!B714</f>
        <v>43341</v>
      </c>
      <c r="B711" s="5">
        <f>TITRES_STAT!D714</f>
        <v>1.538</v>
      </c>
      <c r="C711" s="2">
        <f t="shared" si="60"/>
        <v>1.5918571534557238</v>
      </c>
      <c r="D711" s="2">
        <f t="shared" si="62"/>
        <v>1.5859409726892102</v>
      </c>
      <c r="E711" s="2">
        <f t="shared" si="61"/>
        <v>5.9161807665135679E-3</v>
      </c>
      <c r="F711" s="2">
        <f t="shared" si="65"/>
        <v>5.8561961319308145E-3</v>
      </c>
      <c r="G711" s="2">
        <f t="shared" si="63"/>
        <v>5.9984634582753438E-5</v>
      </c>
      <c r="H711" s="2" t="str">
        <f t="shared" si="64"/>
        <v>Sell</v>
      </c>
    </row>
    <row r="712" spans="1:8" ht="13.5" x14ac:dyDescent="0.25">
      <c r="A712" s="3">
        <f>TITRES_STAT!B715</f>
        <v>43342</v>
      </c>
      <c r="B712" s="5">
        <f>TITRES_STAT!D715</f>
        <v>1.538</v>
      </c>
      <c r="C712" s="2">
        <f t="shared" si="60"/>
        <v>1.5908483606163815</v>
      </c>
      <c r="D712" s="2">
        <f t="shared" si="62"/>
        <v>1.5823897895270465</v>
      </c>
      <c r="E712" s="2">
        <f t="shared" si="61"/>
        <v>8.4585710893350097E-3</v>
      </c>
      <c r="F712" s="2">
        <f t="shared" si="65"/>
        <v>6.3766711234116537E-3</v>
      </c>
      <c r="G712" s="2">
        <f t="shared" si="63"/>
        <v>2.081899965923356E-3</v>
      </c>
      <c r="H712" s="2" t="str">
        <f t="shared" si="64"/>
        <v>Sell</v>
      </c>
    </row>
    <row r="713" spans="1:8" ht="13.5" x14ac:dyDescent="0.25">
      <c r="A713" s="3">
        <f>TITRES_STAT!B716</f>
        <v>43343</v>
      </c>
      <c r="B713" s="5">
        <f>TITRES_STAT!D716</f>
        <v>1.5718000000000001</v>
      </c>
      <c r="C713" s="2">
        <f t="shared" si="60"/>
        <v>1.5899947666753995</v>
      </c>
      <c r="D713" s="2">
        <f t="shared" si="62"/>
        <v>1.5816053606731912</v>
      </c>
      <c r="E713" s="2">
        <f t="shared" si="61"/>
        <v>8.3894060022082773E-3</v>
      </c>
      <c r="F713" s="2">
        <f t="shared" si="65"/>
        <v>6.7792180991709788E-3</v>
      </c>
      <c r="G713" s="2">
        <f t="shared" si="63"/>
        <v>1.6101879030372985E-3</v>
      </c>
      <c r="H713" s="2" t="str">
        <f t="shared" si="64"/>
        <v>Sell</v>
      </c>
    </row>
    <row r="714" spans="1:8" ht="13.5" x14ac:dyDescent="0.25">
      <c r="A714" s="3">
        <f>TITRES_STAT!B717</f>
        <v>43346</v>
      </c>
      <c r="B714" s="5">
        <f>TITRES_STAT!D717</f>
        <v>1.5987</v>
      </c>
      <c r="C714" s="2">
        <f t="shared" si="60"/>
        <v>1.5892724948791841</v>
      </c>
      <c r="D714" s="2">
        <f t="shared" si="62"/>
        <v>1.5828716302529549</v>
      </c>
      <c r="E714" s="2">
        <f t="shared" si="61"/>
        <v>6.4008646262292412E-3</v>
      </c>
      <c r="F714" s="2">
        <f t="shared" si="65"/>
        <v>6.703547404582632E-3</v>
      </c>
      <c r="G714" s="2">
        <f t="shared" si="63"/>
        <v>-3.0268277835339072E-4</v>
      </c>
      <c r="H714" s="2" t="str">
        <f t="shared" si="64"/>
        <v>Hold</v>
      </c>
    </row>
    <row r="715" spans="1:8" ht="13.5" x14ac:dyDescent="0.25">
      <c r="A715" s="3">
        <f>TITRES_STAT!B718</f>
        <v>43347</v>
      </c>
      <c r="B715" s="5">
        <f>TITRES_STAT!D718</f>
        <v>1.6054999999999999</v>
      </c>
      <c r="C715" s="2">
        <f t="shared" si="60"/>
        <v>1.5886613418208479</v>
      </c>
      <c r="D715" s="2">
        <f t="shared" si="62"/>
        <v>1.5845478057897731</v>
      </c>
      <c r="E715" s="2">
        <f t="shared" si="61"/>
        <v>4.1135360310748936E-3</v>
      </c>
      <c r="F715" s="2">
        <f t="shared" si="65"/>
        <v>6.1855451298810848E-3</v>
      </c>
      <c r="G715" s="2">
        <f t="shared" si="63"/>
        <v>-2.0720090988061912E-3</v>
      </c>
      <c r="H715" s="2" t="str">
        <f t="shared" si="64"/>
        <v>Hold</v>
      </c>
    </row>
    <row r="716" spans="1:8" ht="13.5" x14ac:dyDescent="0.25">
      <c r="A716" s="3">
        <f>TITRES_STAT!B719</f>
        <v>43348</v>
      </c>
      <c r="B716" s="5">
        <f>TITRES_STAT!D719</f>
        <v>1.6054999999999999</v>
      </c>
      <c r="C716" s="2">
        <f t="shared" si="60"/>
        <v>1.5881442123099483</v>
      </c>
      <c r="D716" s="2">
        <f t="shared" si="62"/>
        <v>1.5860998201757157</v>
      </c>
      <c r="E716" s="2">
        <f t="shared" si="61"/>
        <v>2.0443921342325755E-3</v>
      </c>
      <c r="F716" s="2">
        <f t="shared" si="65"/>
        <v>5.3573145307513831E-3</v>
      </c>
      <c r="G716" s="2">
        <f t="shared" si="63"/>
        <v>-3.3129223965188076E-3</v>
      </c>
      <c r="H716" s="2" t="str">
        <f t="shared" si="64"/>
        <v>Hold</v>
      </c>
    </row>
    <row r="717" spans="1:8" ht="13.5" x14ac:dyDescent="0.25">
      <c r="A717" s="3">
        <f>TITRES_STAT!B720</f>
        <v>43349</v>
      </c>
      <c r="B717" s="5">
        <f>TITRES_STAT!D720</f>
        <v>1.5583</v>
      </c>
      <c r="C717" s="2">
        <f t="shared" si="60"/>
        <v>1.5877066411853409</v>
      </c>
      <c r="D717" s="2">
        <f t="shared" si="62"/>
        <v>1.5840405742367738</v>
      </c>
      <c r="E717" s="2">
        <f t="shared" si="61"/>
        <v>3.6660669485670816E-3</v>
      </c>
      <c r="F717" s="2">
        <f t="shared" si="65"/>
        <v>5.0190650143145232E-3</v>
      </c>
      <c r="G717" s="2">
        <f t="shared" si="63"/>
        <v>-1.3529980657474416E-3</v>
      </c>
      <c r="H717" s="2" t="str">
        <f t="shared" si="64"/>
        <v>Hold</v>
      </c>
    </row>
    <row r="718" spans="1:8" ht="13.5" x14ac:dyDescent="0.25">
      <c r="A718" s="3">
        <f>TITRES_STAT!B721</f>
        <v>43350</v>
      </c>
      <c r="B718" s="5">
        <f>TITRES_STAT!D721</f>
        <v>1.5987</v>
      </c>
      <c r="C718" s="2">
        <f t="shared" si="60"/>
        <v>1.5893979271568268</v>
      </c>
      <c r="D718" s="2">
        <f t="shared" si="62"/>
        <v>1.5851264576266424</v>
      </c>
      <c r="E718" s="2">
        <f t="shared" si="61"/>
        <v>4.2714695301844241E-3</v>
      </c>
      <c r="F718" s="2">
        <f t="shared" si="65"/>
        <v>4.8695459174885039E-3</v>
      </c>
      <c r="G718" s="2">
        <f t="shared" si="63"/>
        <v>-5.9807638730407977E-4</v>
      </c>
      <c r="H718" s="2" t="str">
        <f t="shared" si="64"/>
        <v>Hold</v>
      </c>
    </row>
    <row r="719" spans="1:8" ht="13.5" x14ac:dyDescent="0.25">
      <c r="A719" s="3">
        <f>TITRES_STAT!B722</f>
        <v>43353</v>
      </c>
      <c r="B719" s="5">
        <f>TITRES_STAT!D722</f>
        <v>1.5987</v>
      </c>
      <c r="C719" s="2">
        <f t="shared" ref="C719:C782" si="66">$C$4*B709+C718*(1-$C$4)</f>
        <v>1.5908290152865459</v>
      </c>
      <c r="D719" s="2">
        <f t="shared" si="62"/>
        <v>1.5861319052098541</v>
      </c>
      <c r="E719" s="2">
        <f t="shared" si="61"/>
        <v>4.6971100766917129E-3</v>
      </c>
      <c r="F719" s="2">
        <f t="shared" si="65"/>
        <v>4.8350587493291453E-3</v>
      </c>
      <c r="G719" s="2">
        <f t="shared" si="63"/>
        <v>-1.3794867263743245E-4</v>
      </c>
      <c r="H719" s="2" t="str">
        <f t="shared" si="64"/>
        <v>Hold</v>
      </c>
    </row>
    <row r="720" spans="1:8" ht="13.5" x14ac:dyDescent="0.25">
      <c r="A720" s="3">
        <f>TITRES_STAT!B723</f>
        <v>43355</v>
      </c>
      <c r="B720" s="5">
        <f>TITRES_STAT!D723</f>
        <v>1.5987</v>
      </c>
      <c r="C720" s="2">
        <f t="shared" si="66"/>
        <v>1.5847783975501541</v>
      </c>
      <c r="D720" s="2">
        <f t="shared" si="62"/>
        <v>1.5870628751943094</v>
      </c>
      <c r="E720" s="2">
        <f t="shared" si="61"/>
        <v>-2.2844776441552916E-3</v>
      </c>
      <c r="F720" s="2">
        <f t="shared" si="65"/>
        <v>3.4111514706322578E-3</v>
      </c>
      <c r="G720" s="2">
        <f t="shared" si="63"/>
        <v>-5.6956291147875499E-3</v>
      </c>
      <c r="H720" s="2" t="str">
        <f t="shared" si="64"/>
        <v>Hold</v>
      </c>
    </row>
    <row r="721" spans="1:8" ht="13.5" x14ac:dyDescent="0.25">
      <c r="A721" s="3">
        <f>TITRES_STAT!B724</f>
        <v>43356</v>
      </c>
      <c r="B721" s="5">
        <f>TITRES_STAT!D724</f>
        <v>1.5852999999999999</v>
      </c>
      <c r="C721" s="2">
        <f t="shared" si="66"/>
        <v>1.5775817210039766</v>
      </c>
      <c r="D721" s="2">
        <f t="shared" si="62"/>
        <v>1.5869322918465827</v>
      </c>
      <c r="E721" s="2">
        <f t="shared" si="61"/>
        <v>-9.350570842606043E-3</v>
      </c>
      <c r="F721" s="2">
        <f t="shared" si="65"/>
        <v>8.5880700798459785E-4</v>
      </c>
      <c r="G721" s="2">
        <f t="shared" si="63"/>
        <v>-1.0209377850590642E-2</v>
      </c>
      <c r="H721" s="2" t="str">
        <f t="shared" si="64"/>
        <v>Hold</v>
      </c>
    </row>
    <row r="722" spans="1:8" ht="13.5" x14ac:dyDescent="0.25">
      <c r="A722" s="3">
        <f>TITRES_STAT!B725</f>
        <v>43357</v>
      </c>
      <c r="B722" s="5">
        <f>TITRES_STAT!D725</f>
        <v>1.5785</v>
      </c>
      <c r="C722" s="2">
        <f t="shared" si="66"/>
        <v>1.5714922254649033</v>
      </c>
      <c r="D722" s="2">
        <f t="shared" si="62"/>
        <v>1.5863076776357248</v>
      </c>
      <c r="E722" s="2">
        <f t="shared" si="61"/>
        <v>-1.4815452170821475E-2</v>
      </c>
      <c r="F722" s="2">
        <f t="shared" si="65"/>
        <v>-2.2760448277766169E-3</v>
      </c>
      <c r="G722" s="2">
        <f t="shared" si="63"/>
        <v>-1.2539407343044859E-2</v>
      </c>
      <c r="H722" s="2" t="str">
        <f t="shared" si="64"/>
        <v>Hold</v>
      </c>
    </row>
    <row r="723" spans="1:8" ht="13.5" x14ac:dyDescent="0.25">
      <c r="A723" s="3">
        <f>TITRES_STAT!B726</f>
        <v>43360</v>
      </c>
      <c r="B723" s="5">
        <f>TITRES_STAT!D726</f>
        <v>1.5718000000000001</v>
      </c>
      <c r="C723" s="2">
        <f t="shared" si="66"/>
        <v>1.5715395753933796</v>
      </c>
      <c r="D723" s="2">
        <f t="shared" si="62"/>
        <v>1.5852330348478934</v>
      </c>
      <c r="E723" s="2">
        <f t="shared" si="61"/>
        <v>-1.3693459454513723E-2</v>
      </c>
      <c r="F723" s="2">
        <f t="shared" si="65"/>
        <v>-4.5595277531240387E-3</v>
      </c>
      <c r="G723" s="2">
        <f t="shared" si="63"/>
        <v>-9.1339317013896838E-3</v>
      </c>
      <c r="H723" s="2" t="str">
        <f t="shared" si="64"/>
        <v>Hold</v>
      </c>
    </row>
    <row r="724" spans="1:8" ht="13.5" x14ac:dyDescent="0.25">
      <c r="A724" s="3">
        <f>TITRES_STAT!B727</f>
        <v>43361</v>
      </c>
      <c r="B724" s="5">
        <f>TITRES_STAT!D727</f>
        <v>1.5785</v>
      </c>
      <c r="C724" s="2">
        <f t="shared" si="66"/>
        <v>1.5757181022559366</v>
      </c>
      <c r="D724" s="2">
        <f t="shared" si="62"/>
        <v>1.5847342915258271</v>
      </c>
      <c r="E724" s="2">
        <f t="shared" si="61"/>
        <v>-9.0161892698905621E-3</v>
      </c>
      <c r="F724" s="2">
        <f t="shared" si="65"/>
        <v>-5.4508600564773437E-3</v>
      </c>
      <c r="G724" s="2">
        <f t="shared" si="63"/>
        <v>-3.5653292134132184E-3</v>
      </c>
      <c r="H724" s="2" t="str">
        <f t="shared" si="64"/>
        <v>Hold</v>
      </c>
    </row>
    <row r="725" spans="1:8" ht="13.5" x14ac:dyDescent="0.25">
      <c r="A725" s="3">
        <f>TITRES_STAT!B728</f>
        <v>43362</v>
      </c>
      <c r="B725" s="5">
        <f>TITRES_STAT!D728</f>
        <v>1.5785</v>
      </c>
      <c r="C725" s="2">
        <f t="shared" si="66"/>
        <v>1.5802999326781002</v>
      </c>
      <c r="D725" s="2">
        <f t="shared" si="62"/>
        <v>1.5842724921535436</v>
      </c>
      <c r="E725" s="2">
        <f t="shared" si="61"/>
        <v>-3.9725594754433935E-3</v>
      </c>
      <c r="F725" s="2">
        <f t="shared" si="65"/>
        <v>-5.1551999402705542E-3</v>
      </c>
      <c r="G725" s="2">
        <f t="shared" si="63"/>
        <v>1.1826404648271607E-3</v>
      </c>
      <c r="H725" s="2" t="str">
        <f t="shared" si="64"/>
        <v>Sell</v>
      </c>
    </row>
    <row r="726" spans="1:8" ht="13.5" x14ac:dyDescent="0.25">
      <c r="A726" s="3">
        <f>TITRES_STAT!B729</f>
        <v>43363</v>
      </c>
      <c r="B726" s="5">
        <f>TITRES_STAT!D729</f>
        <v>1.619</v>
      </c>
      <c r="C726" s="2">
        <f t="shared" si="66"/>
        <v>1.5841768661122386</v>
      </c>
      <c r="D726" s="2">
        <f t="shared" si="62"/>
        <v>1.5868449001421701</v>
      </c>
      <c r="E726" s="2">
        <f t="shared" si="61"/>
        <v>-2.668034029931432E-3</v>
      </c>
      <c r="F726" s="2">
        <f t="shared" si="65"/>
        <v>-4.6577667582027296E-3</v>
      </c>
      <c r="G726" s="2">
        <f t="shared" si="63"/>
        <v>1.9897327282712976E-3</v>
      </c>
      <c r="H726" s="2" t="str">
        <f t="shared" si="64"/>
        <v>Sell</v>
      </c>
    </row>
    <row r="727" spans="1:8" ht="13.5" x14ac:dyDescent="0.25">
      <c r="A727" s="3">
        <f>TITRES_STAT!B730</f>
        <v>43364</v>
      </c>
      <c r="B727" s="5">
        <f>TITRES_STAT!D730</f>
        <v>1.6054999999999999</v>
      </c>
      <c r="C727" s="2">
        <f t="shared" si="66"/>
        <v>1.5801958097872788</v>
      </c>
      <c r="D727" s="2">
        <f t="shared" si="62"/>
        <v>1.5882267593908981</v>
      </c>
      <c r="E727" s="2">
        <f t="shared" si="61"/>
        <v>-8.0309496036192751E-3</v>
      </c>
      <c r="F727" s="2">
        <f t="shared" si="65"/>
        <v>-5.3324033272860389E-3</v>
      </c>
      <c r="G727" s="2">
        <f t="shared" si="63"/>
        <v>-2.6985462763332363E-3</v>
      </c>
      <c r="H727" s="2" t="str">
        <f t="shared" si="64"/>
        <v>Hold</v>
      </c>
    </row>
    <row r="728" spans="1:8" ht="13.5" x14ac:dyDescent="0.25">
      <c r="A728" s="3">
        <f>TITRES_STAT!B731</f>
        <v>43367</v>
      </c>
      <c r="B728" s="5">
        <f>TITRES_STAT!D731</f>
        <v>1.5920000000000001</v>
      </c>
      <c r="C728" s="2">
        <f t="shared" si="66"/>
        <v>1.5830426082815436</v>
      </c>
      <c r="D728" s="2">
        <f t="shared" si="62"/>
        <v>1.5885062586952761</v>
      </c>
      <c r="E728" s="2">
        <f t="shared" si="61"/>
        <v>-5.4636504137324238E-3</v>
      </c>
      <c r="F728" s="2">
        <f t="shared" si="65"/>
        <v>-5.3586527445753165E-3</v>
      </c>
      <c r="G728" s="2">
        <f t="shared" si="63"/>
        <v>-1.0499766915710723E-4</v>
      </c>
      <c r="H728" s="2" t="str">
        <f t="shared" si="64"/>
        <v>Hold</v>
      </c>
    </row>
    <row r="729" spans="1:8" ht="13.5" x14ac:dyDescent="0.25">
      <c r="A729" s="3">
        <f>TITRES_STAT!B732</f>
        <v>43368</v>
      </c>
      <c r="B729" s="5">
        <f>TITRES_STAT!D732</f>
        <v>1.5852999999999999</v>
      </c>
      <c r="C729" s="2">
        <f t="shared" si="66"/>
        <v>1.5854514377766908</v>
      </c>
      <c r="D729" s="2">
        <f t="shared" si="62"/>
        <v>1.5882687580511814</v>
      </c>
      <c r="E729" s="2">
        <f t="shared" si="61"/>
        <v>-2.8173202744905534E-3</v>
      </c>
      <c r="F729" s="2">
        <f t="shared" si="65"/>
        <v>-4.8503862505583639E-3</v>
      </c>
      <c r="G729" s="2">
        <f t="shared" si="63"/>
        <v>2.0330659760678105E-3</v>
      </c>
      <c r="H729" s="2" t="str">
        <f t="shared" si="64"/>
        <v>Sell</v>
      </c>
    </row>
    <row r="730" spans="1:8" ht="13.5" x14ac:dyDescent="0.25">
      <c r="A730" s="3">
        <f>TITRES_STAT!B733</f>
        <v>43369</v>
      </c>
      <c r="B730" s="5">
        <f>TITRES_STAT!D733</f>
        <v>1.5852999999999999</v>
      </c>
      <c r="C730" s="2">
        <f t="shared" si="66"/>
        <v>1.5874896781187384</v>
      </c>
      <c r="D730" s="2">
        <f t="shared" si="62"/>
        <v>1.5880488500473902</v>
      </c>
      <c r="E730" s="2">
        <f t="shared" si="61"/>
        <v>-5.5917192865173604E-4</v>
      </c>
      <c r="F730" s="2">
        <f t="shared" si="65"/>
        <v>-3.9921433861770383E-3</v>
      </c>
      <c r="G730" s="2">
        <f t="shared" si="63"/>
        <v>3.4329714575253023E-3</v>
      </c>
      <c r="H730" s="2" t="str">
        <f t="shared" si="64"/>
        <v>Sell</v>
      </c>
    </row>
    <row r="731" spans="1:8" ht="13.5" x14ac:dyDescent="0.25">
      <c r="A731" s="3">
        <f>TITRES_STAT!B734</f>
        <v>43370</v>
      </c>
      <c r="B731" s="5">
        <f>TITRES_STAT!D734</f>
        <v>1.6054999999999999</v>
      </c>
      <c r="C731" s="2">
        <f t="shared" si="66"/>
        <v>1.5871528045620094</v>
      </c>
      <c r="D731" s="2">
        <f t="shared" si="62"/>
        <v>1.5893415278216576</v>
      </c>
      <c r="E731" s="2">
        <f t="shared" si="61"/>
        <v>-2.1887232596482509E-3</v>
      </c>
      <c r="F731" s="2">
        <f t="shared" si="65"/>
        <v>-3.6314593608712813E-3</v>
      </c>
      <c r="G731" s="2">
        <f t="shared" si="63"/>
        <v>1.4427361012230304E-3</v>
      </c>
      <c r="H731" s="2" t="str">
        <f t="shared" si="64"/>
        <v>Sell</v>
      </c>
    </row>
    <row r="732" spans="1:8" ht="13.5" x14ac:dyDescent="0.25">
      <c r="A732" s="3">
        <f>TITRES_STAT!B735</f>
        <v>43371</v>
      </c>
      <c r="B732" s="5">
        <f>TITRES_STAT!D735</f>
        <v>1.6054999999999999</v>
      </c>
      <c r="C732" s="2">
        <f t="shared" si="66"/>
        <v>1.5858216038601618</v>
      </c>
      <c r="D732" s="2">
        <f t="shared" si="62"/>
        <v>1.59053845168672</v>
      </c>
      <c r="E732" s="2">
        <f t="shared" ref="E732:E795" si="67">C732-D732</f>
        <v>-4.7168478265582348E-3</v>
      </c>
      <c r="F732" s="2">
        <f t="shared" si="65"/>
        <v>-3.8485370540086725E-3</v>
      </c>
      <c r="G732" s="2">
        <f t="shared" si="63"/>
        <v>-8.6831077254956226E-4</v>
      </c>
      <c r="H732" s="2" t="str">
        <f t="shared" si="64"/>
        <v>Hold</v>
      </c>
    </row>
    <row r="733" spans="1:8" ht="13.5" x14ac:dyDescent="0.25">
      <c r="A733" s="3">
        <f>TITRES_STAT!B736</f>
        <v>43374</v>
      </c>
      <c r="B733" s="5">
        <f>TITRES_STAT!D736</f>
        <v>1.6054999999999999</v>
      </c>
      <c r="C733" s="2">
        <f t="shared" si="66"/>
        <v>1.5836644340355215</v>
      </c>
      <c r="D733" s="2">
        <f t="shared" ref="D733:D796" si="68">$D$4*B733+(1-$D$4)*D732</f>
        <v>1.5916467145247408</v>
      </c>
      <c r="E733" s="2">
        <f t="shared" si="67"/>
        <v>-7.98228048921934E-3</v>
      </c>
      <c r="F733" s="2">
        <f t="shared" si="65"/>
        <v>-4.6752857410508062E-3</v>
      </c>
      <c r="G733" s="2">
        <f t="shared" si="63"/>
        <v>-3.3069947481685338E-3</v>
      </c>
      <c r="H733" s="2" t="str">
        <f t="shared" si="64"/>
        <v>Hold</v>
      </c>
    </row>
    <row r="734" spans="1:8" ht="13.5" x14ac:dyDescent="0.25">
      <c r="A734" s="3">
        <f>TITRES_STAT!B737</f>
        <v>43375</v>
      </c>
      <c r="B734" s="5">
        <f>TITRES_STAT!D737</f>
        <v>1.5987</v>
      </c>
      <c r="C734" s="2">
        <f t="shared" si="66"/>
        <v>1.5828699057223643</v>
      </c>
      <c r="D734" s="2">
        <f t="shared" si="68"/>
        <v>1.5921691801155007</v>
      </c>
      <c r="E734" s="2">
        <f t="shared" si="67"/>
        <v>-9.2992743931363808E-3</v>
      </c>
      <c r="F734" s="2">
        <f t="shared" si="65"/>
        <v>-5.6000834714679208E-3</v>
      </c>
      <c r="G734" s="2">
        <f t="shared" si="63"/>
        <v>-3.6991909216684601E-3</v>
      </c>
      <c r="H734" s="2" t="str">
        <f t="shared" si="64"/>
        <v>Hold</v>
      </c>
    </row>
    <row r="735" spans="1:8" ht="13.5" x14ac:dyDescent="0.25">
      <c r="A735" s="3">
        <f>TITRES_STAT!B738</f>
        <v>43376</v>
      </c>
      <c r="B735" s="5">
        <f>TITRES_STAT!D738</f>
        <v>1.6054999999999999</v>
      </c>
      <c r="C735" s="2">
        <f t="shared" si="66"/>
        <v>1.5821976125343082</v>
      </c>
      <c r="D735" s="2">
        <f t="shared" si="68"/>
        <v>1.5931566482550932</v>
      </c>
      <c r="E735" s="2">
        <f t="shared" si="67"/>
        <v>-1.0959035720784938E-2</v>
      </c>
      <c r="F735" s="2">
        <f t="shared" si="65"/>
        <v>-6.6718739213313238E-3</v>
      </c>
      <c r="G735" s="2">
        <f t="shared" si="63"/>
        <v>-4.2871617994536138E-3</v>
      </c>
      <c r="H735" s="2" t="str">
        <f t="shared" si="64"/>
        <v>Hold</v>
      </c>
    </row>
    <row r="736" spans="1:8" ht="13.5" x14ac:dyDescent="0.25">
      <c r="A736" s="3">
        <f>TITRES_STAT!B739</f>
        <v>43377</v>
      </c>
      <c r="B736" s="5">
        <f>TITRES_STAT!D739</f>
        <v>1.5583</v>
      </c>
      <c r="C736" s="2">
        <f t="shared" si="66"/>
        <v>1.5878595182982607</v>
      </c>
      <c r="D736" s="2">
        <f t="shared" si="68"/>
        <v>1.5905746743102713</v>
      </c>
      <c r="E736" s="2">
        <f t="shared" si="67"/>
        <v>-2.7151560120106666E-3</v>
      </c>
      <c r="F736" s="2">
        <f t="shared" si="65"/>
        <v>-5.8805303394671932E-3</v>
      </c>
      <c r="G736" s="2">
        <f t="shared" si="63"/>
        <v>3.1653743274565266E-3</v>
      </c>
      <c r="H736" s="2" t="str">
        <f t="shared" si="64"/>
        <v>Sell</v>
      </c>
    </row>
    <row r="737" spans="1:8" ht="13.5" x14ac:dyDescent="0.25">
      <c r="A737" s="3">
        <f>TITRES_STAT!B740</f>
        <v>43378</v>
      </c>
      <c r="B737" s="5">
        <f>TITRES_STAT!D740</f>
        <v>1.5920000000000001</v>
      </c>
      <c r="C737" s="2">
        <f t="shared" si="66"/>
        <v>1.5905734385600665</v>
      </c>
      <c r="D737" s="2">
        <f t="shared" si="68"/>
        <v>1.5906802539909921</v>
      </c>
      <c r="E737" s="2">
        <f t="shared" si="67"/>
        <v>-1.0681543092561085E-4</v>
      </c>
      <c r="F737" s="2">
        <f t="shared" si="65"/>
        <v>-4.7257873577588776E-3</v>
      </c>
      <c r="G737" s="2">
        <f t="shared" si="63"/>
        <v>4.6189719268332667E-3</v>
      </c>
      <c r="H737" s="2" t="str">
        <f t="shared" si="64"/>
        <v>Sell</v>
      </c>
    </row>
    <row r="738" spans="1:8" ht="13.5" x14ac:dyDescent="0.25">
      <c r="A738" s="3">
        <f>TITRES_STAT!B741</f>
        <v>43381</v>
      </c>
      <c r="B738" s="5">
        <f>TITRES_STAT!D741</f>
        <v>1.5785</v>
      </c>
      <c r="C738" s="2">
        <f t="shared" si="66"/>
        <v>1.5907929095508255</v>
      </c>
      <c r="D738" s="2">
        <f t="shared" si="68"/>
        <v>1.5897780129546222</v>
      </c>
      <c r="E738" s="2">
        <f t="shared" si="67"/>
        <v>1.0148965962033518E-3</v>
      </c>
      <c r="F738" s="2">
        <f t="shared" si="65"/>
        <v>-3.5776505669664321E-3</v>
      </c>
      <c r="G738" s="2">
        <f t="shared" si="63"/>
        <v>4.5925471631697839E-3</v>
      </c>
      <c r="H738" s="2" t="str">
        <f t="shared" si="64"/>
        <v>Sell</v>
      </c>
    </row>
    <row r="739" spans="1:8" ht="13.5" x14ac:dyDescent="0.25">
      <c r="A739" s="3">
        <f>TITRES_STAT!B742</f>
        <v>43382</v>
      </c>
      <c r="B739" s="5">
        <f>TITRES_STAT!D742</f>
        <v>1.5785</v>
      </c>
      <c r="C739" s="2">
        <f t="shared" si="66"/>
        <v>1.5899478465430061</v>
      </c>
      <c r="D739" s="2">
        <f t="shared" si="68"/>
        <v>1.5889426045876132</v>
      </c>
      <c r="E739" s="2">
        <f t="shared" si="67"/>
        <v>1.005241955392977E-3</v>
      </c>
      <c r="F739" s="2">
        <f t="shared" si="65"/>
        <v>-2.6610720624945503E-3</v>
      </c>
      <c r="G739" s="2">
        <f t="shared" si="63"/>
        <v>3.6663140178875273E-3</v>
      </c>
      <c r="H739" s="2" t="str">
        <f t="shared" si="64"/>
        <v>Sell</v>
      </c>
    </row>
    <row r="740" spans="1:8" ht="13.5" x14ac:dyDescent="0.25">
      <c r="A740" s="3">
        <f>TITRES_STAT!B743</f>
        <v>43383</v>
      </c>
      <c r="B740" s="5">
        <f>TITRES_STAT!D743</f>
        <v>1.5785</v>
      </c>
      <c r="C740" s="2">
        <f t="shared" si="66"/>
        <v>1.5892327932286974</v>
      </c>
      <c r="D740" s="2">
        <f t="shared" si="68"/>
        <v>1.588169078321864</v>
      </c>
      <c r="E740" s="2">
        <f t="shared" si="67"/>
        <v>1.063714906833324E-3</v>
      </c>
      <c r="F740" s="2">
        <f t="shared" si="65"/>
        <v>-1.9161146686289755E-3</v>
      </c>
      <c r="G740" s="2">
        <f t="shared" ref="G740:G803" si="69">E740-F740</f>
        <v>2.9798295754622996E-3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43384</v>
      </c>
      <c r="B741" s="5">
        <f>TITRES_STAT!D744</f>
        <v>1.5515000000000001</v>
      </c>
      <c r="C741" s="2">
        <f t="shared" si="66"/>
        <v>1.5917354404242823</v>
      </c>
      <c r="D741" s="2">
        <f t="shared" si="68"/>
        <v>1.5854528502980223</v>
      </c>
      <c r="E741" s="2">
        <f t="shared" si="67"/>
        <v>6.2825901262599793E-3</v>
      </c>
      <c r="F741" s="2">
        <f t="shared" ref="F741:F804" si="71">(E741*(2/(10)))+((1-(2/10))*F740)</f>
        <v>-2.7637370965118472E-4</v>
      </c>
      <c r="G741" s="2">
        <f t="shared" si="69"/>
        <v>6.5589638359111642E-3</v>
      </c>
      <c r="H741" s="2" t="str">
        <f t="shared" si="70"/>
        <v>Sell</v>
      </c>
    </row>
    <row r="742" spans="1:8" ht="13.5" x14ac:dyDescent="0.25">
      <c r="A742" s="3">
        <f>TITRES_STAT!B745</f>
        <v>43385</v>
      </c>
      <c r="B742" s="5">
        <f>TITRES_STAT!D745</f>
        <v>1.5583</v>
      </c>
      <c r="C742" s="2">
        <f t="shared" si="66"/>
        <v>1.5938530649743927</v>
      </c>
      <c r="D742" s="2">
        <f t="shared" si="68"/>
        <v>1.5834415280537242</v>
      </c>
      <c r="E742" s="2">
        <f t="shared" si="67"/>
        <v>1.041153692066854E-2</v>
      </c>
      <c r="F742" s="2">
        <f t="shared" si="71"/>
        <v>1.8612084164127604E-3</v>
      </c>
      <c r="G742" s="2">
        <f t="shared" si="69"/>
        <v>8.5503285042557806E-3</v>
      </c>
      <c r="H742" s="2" t="str">
        <f t="shared" si="70"/>
        <v>Sell</v>
      </c>
    </row>
    <row r="743" spans="1:8" ht="13.5" x14ac:dyDescent="0.25">
      <c r="A743" s="3">
        <f>TITRES_STAT!B746</f>
        <v>43389</v>
      </c>
      <c r="B743" s="5">
        <f>TITRES_STAT!D746</f>
        <v>1.5649999999999999</v>
      </c>
      <c r="C743" s="2">
        <f t="shared" si="66"/>
        <v>1.5956449011321783</v>
      </c>
      <c r="D743" s="2">
        <f t="shared" si="68"/>
        <v>1.5820754889386335</v>
      </c>
      <c r="E743" s="2">
        <f t="shared" si="67"/>
        <v>1.3569412193544794E-2</v>
      </c>
      <c r="F743" s="2">
        <f t="shared" si="71"/>
        <v>4.2028491718391677E-3</v>
      </c>
      <c r="G743" s="2">
        <f t="shared" si="69"/>
        <v>9.3665630217056265E-3</v>
      </c>
      <c r="H743" s="2" t="str">
        <f t="shared" si="70"/>
        <v>Sell</v>
      </c>
    </row>
    <row r="744" spans="1:8" ht="13.5" x14ac:dyDescent="0.25">
      <c r="A744" s="3">
        <f>TITRES_STAT!B747</f>
        <v>43390</v>
      </c>
      <c r="B744" s="5">
        <f>TITRES_STAT!D747</f>
        <v>1.5649999999999999</v>
      </c>
      <c r="C744" s="2">
        <f t="shared" si="66"/>
        <v>1.5961149163426125</v>
      </c>
      <c r="D744" s="2">
        <f t="shared" si="68"/>
        <v>1.5808106379061422</v>
      </c>
      <c r="E744" s="2">
        <f t="shared" si="67"/>
        <v>1.5304278436470309E-2</v>
      </c>
      <c r="F744" s="2">
        <f t="shared" si="71"/>
        <v>6.4231350247653963E-3</v>
      </c>
      <c r="G744" s="2">
        <f t="shared" si="69"/>
        <v>8.8811434117049125E-3</v>
      </c>
      <c r="H744" s="2" t="str">
        <f t="shared" si="70"/>
        <v>Sell</v>
      </c>
    </row>
    <row r="745" spans="1:8" ht="13.5" x14ac:dyDescent="0.25">
      <c r="A745" s="3">
        <f>TITRES_STAT!B748</f>
        <v>43391</v>
      </c>
      <c r="B745" s="5">
        <f>TITRES_STAT!D748</f>
        <v>1.5515000000000001</v>
      </c>
      <c r="C745" s="2">
        <f t="shared" si="66"/>
        <v>1.5975587753668261</v>
      </c>
      <c r="D745" s="2">
        <f t="shared" si="68"/>
        <v>1.5786394795427241</v>
      </c>
      <c r="E745" s="2">
        <f t="shared" si="67"/>
        <v>1.8919295824102011E-2</v>
      </c>
      <c r="F745" s="2">
        <f t="shared" si="71"/>
        <v>8.9223671846327193E-3</v>
      </c>
      <c r="G745" s="2">
        <f t="shared" si="69"/>
        <v>9.9969286394692922E-3</v>
      </c>
      <c r="H745" s="2" t="str">
        <f t="shared" si="70"/>
        <v>Sell</v>
      </c>
    </row>
    <row r="746" spans="1:8" ht="13.5" x14ac:dyDescent="0.25">
      <c r="A746" s="3">
        <f>TITRES_STAT!B749</f>
        <v>43392</v>
      </c>
      <c r="B746" s="5">
        <f>TITRES_STAT!D749</f>
        <v>1.5515000000000001</v>
      </c>
      <c r="C746" s="2">
        <f t="shared" si="66"/>
        <v>1.5915189637719296</v>
      </c>
      <c r="D746" s="2">
        <f t="shared" si="68"/>
        <v>1.5766291477247445</v>
      </c>
      <c r="E746" s="2">
        <f t="shared" si="67"/>
        <v>1.4889816047185089E-2</v>
      </c>
      <c r="F746" s="2">
        <f t="shared" si="71"/>
        <v>1.0115856957143194E-2</v>
      </c>
      <c r="G746" s="2">
        <f t="shared" si="69"/>
        <v>4.7739590900418953E-3</v>
      </c>
      <c r="H746" s="2" t="str">
        <f t="shared" si="70"/>
        <v>Sell</v>
      </c>
    </row>
    <row r="747" spans="1:8" ht="13.5" x14ac:dyDescent="0.25">
      <c r="A747" s="3">
        <f>TITRES_STAT!B750</f>
        <v>43395</v>
      </c>
      <c r="B747" s="5">
        <f>TITRES_STAT!D750</f>
        <v>1.5515000000000001</v>
      </c>
      <c r="C747" s="2">
        <f t="shared" si="66"/>
        <v>1.5915929693454789</v>
      </c>
      <c r="D747" s="2">
        <f t="shared" si="68"/>
        <v>1.5747677293747633</v>
      </c>
      <c r="E747" s="2">
        <f t="shared" si="67"/>
        <v>1.6825239970715611E-2</v>
      </c>
      <c r="F747" s="2">
        <f t="shared" si="71"/>
        <v>1.1457733559857679E-2</v>
      </c>
      <c r="G747" s="2">
        <f t="shared" si="69"/>
        <v>5.3675064108579321E-3</v>
      </c>
      <c r="H747" s="2" t="str">
        <f t="shared" si="70"/>
        <v>Sell</v>
      </c>
    </row>
    <row r="748" spans="1:8" ht="13.5" x14ac:dyDescent="0.25">
      <c r="A748" s="3">
        <f>TITRES_STAT!B751</f>
        <v>43396</v>
      </c>
      <c r="B748" s="5">
        <f>TITRES_STAT!D751</f>
        <v>1.5515000000000001</v>
      </c>
      <c r="C748" s="2">
        <f t="shared" si="66"/>
        <v>1.5895786663692515</v>
      </c>
      <c r="D748" s="2">
        <f t="shared" si="68"/>
        <v>1.5730441938655215</v>
      </c>
      <c r="E748" s="2">
        <f t="shared" si="67"/>
        <v>1.6534472503729969E-2</v>
      </c>
      <c r="F748" s="2">
        <f t="shared" si="71"/>
        <v>1.2473081348632137E-2</v>
      </c>
      <c r="G748" s="2">
        <f t="shared" si="69"/>
        <v>4.0613911550978314E-3</v>
      </c>
      <c r="H748" s="2" t="str">
        <f t="shared" si="70"/>
        <v>Sell</v>
      </c>
    </row>
    <row r="749" spans="1:8" ht="13.5" x14ac:dyDescent="0.25">
      <c r="A749" s="3">
        <f>TITRES_STAT!B752</f>
        <v>43397</v>
      </c>
      <c r="B749" s="5">
        <f>TITRES_STAT!D752</f>
        <v>1.5515000000000001</v>
      </c>
      <c r="C749" s="2">
        <f t="shared" si="66"/>
        <v>1.5878742561585975</v>
      </c>
      <c r="D749" s="2">
        <f t="shared" si="68"/>
        <v>1.5714483276532607</v>
      </c>
      <c r="E749" s="2">
        <f t="shared" si="67"/>
        <v>1.6425928505336751E-2</v>
      </c>
      <c r="F749" s="2">
        <f t="shared" si="71"/>
        <v>1.326365077997306E-2</v>
      </c>
      <c r="G749" s="2">
        <f t="shared" si="69"/>
        <v>3.1622777253636908E-3</v>
      </c>
      <c r="H749" s="2" t="str">
        <f t="shared" si="70"/>
        <v>Sell</v>
      </c>
    </row>
    <row r="750" spans="1:8" ht="13.5" x14ac:dyDescent="0.25">
      <c r="A750" s="3">
        <f>TITRES_STAT!B753</f>
        <v>43398</v>
      </c>
      <c r="B750" s="5">
        <f>TITRES_STAT!D753</f>
        <v>1.538</v>
      </c>
      <c r="C750" s="2">
        <f t="shared" si="66"/>
        <v>1.5864320629034288</v>
      </c>
      <c r="D750" s="2">
        <f t="shared" si="68"/>
        <v>1.5689706737530191</v>
      </c>
      <c r="E750" s="2">
        <f t="shared" si="67"/>
        <v>1.7461389150409623E-2</v>
      </c>
      <c r="F750" s="2">
        <f t="shared" si="71"/>
        <v>1.4103198454060373E-2</v>
      </c>
      <c r="G750" s="2">
        <f t="shared" si="69"/>
        <v>3.3581906963492496E-3</v>
      </c>
      <c r="H750" s="2" t="str">
        <f t="shared" si="70"/>
        <v>Sell</v>
      </c>
    </row>
    <row r="751" spans="1:8" ht="13.5" x14ac:dyDescent="0.25">
      <c r="A751" s="3">
        <f>TITRES_STAT!B754</f>
        <v>43399</v>
      </c>
      <c r="B751" s="5">
        <f>TITRES_STAT!D754</f>
        <v>1.5448</v>
      </c>
      <c r="C751" s="2">
        <f t="shared" si="66"/>
        <v>1.5810578993798243</v>
      </c>
      <c r="D751" s="2">
        <f t="shared" si="68"/>
        <v>1.5671802534750177</v>
      </c>
      <c r="E751" s="2">
        <f t="shared" si="67"/>
        <v>1.3877645904806668E-2</v>
      </c>
      <c r="F751" s="2">
        <f t="shared" si="71"/>
        <v>1.4058087944209633E-2</v>
      </c>
      <c r="G751" s="2">
        <f t="shared" si="69"/>
        <v>-1.8044203940296467E-4</v>
      </c>
      <c r="H751" s="2" t="str">
        <f t="shared" si="70"/>
        <v>Hold</v>
      </c>
    </row>
    <row r="752" spans="1:8" ht="13.5" x14ac:dyDescent="0.25">
      <c r="A752" s="3">
        <f>TITRES_STAT!B755</f>
        <v>43402</v>
      </c>
      <c r="B752" s="5">
        <f>TITRES_STAT!D755</f>
        <v>1.5448</v>
      </c>
      <c r="C752" s="2">
        <f t="shared" si="66"/>
        <v>1.5775566840906206</v>
      </c>
      <c r="D752" s="2">
        <f t="shared" si="68"/>
        <v>1.5655224569213126</v>
      </c>
      <c r="E752" s="2">
        <f t="shared" si="67"/>
        <v>1.2034227169307909E-2</v>
      </c>
      <c r="F752" s="2">
        <f t="shared" si="71"/>
        <v>1.3653315789229289E-2</v>
      </c>
      <c r="G752" s="2">
        <f t="shared" si="69"/>
        <v>-1.6190886199213793E-3</v>
      </c>
      <c r="H752" s="2" t="str">
        <f t="shared" si="70"/>
        <v>Hold</v>
      </c>
    </row>
    <row r="753" spans="1:8" ht="13.5" x14ac:dyDescent="0.25">
      <c r="A753" s="3">
        <f>TITRES_STAT!B756</f>
        <v>43403</v>
      </c>
      <c r="B753" s="5">
        <f>TITRES_STAT!D756</f>
        <v>1.5448</v>
      </c>
      <c r="C753" s="2">
        <f t="shared" si="66"/>
        <v>1.5756248865382174</v>
      </c>
      <c r="D753" s="2">
        <f t="shared" si="68"/>
        <v>1.5639874601123265</v>
      </c>
      <c r="E753" s="2">
        <f t="shared" si="67"/>
        <v>1.163742642589094E-2</v>
      </c>
      <c r="F753" s="2">
        <f t="shared" si="71"/>
        <v>1.325013791656162E-2</v>
      </c>
      <c r="G753" s="2">
        <f t="shared" si="69"/>
        <v>-1.6127114906706805E-3</v>
      </c>
      <c r="H753" s="2" t="str">
        <f t="shared" si="70"/>
        <v>Hold</v>
      </c>
    </row>
    <row r="754" spans="1:8" ht="13.5" x14ac:dyDescent="0.25">
      <c r="A754" s="3">
        <f>TITRES_STAT!B757</f>
        <v>43404</v>
      </c>
      <c r="B754" s="5">
        <f>TITRES_STAT!D757</f>
        <v>1.5448</v>
      </c>
      <c r="C754" s="2">
        <f t="shared" si="66"/>
        <v>1.5739902886092609</v>
      </c>
      <c r="D754" s="2">
        <f t="shared" si="68"/>
        <v>1.5625661667706727</v>
      </c>
      <c r="E754" s="2">
        <f t="shared" si="67"/>
        <v>1.1424121838588208E-2</v>
      </c>
      <c r="F754" s="2">
        <f t="shared" si="71"/>
        <v>1.288493470096694E-2</v>
      </c>
      <c r="G754" s="2">
        <f t="shared" si="69"/>
        <v>-1.4608128623787315E-3</v>
      </c>
      <c r="H754" s="2" t="str">
        <f t="shared" si="70"/>
        <v>Hold</v>
      </c>
    </row>
    <row r="755" spans="1:8" ht="13.5" x14ac:dyDescent="0.25">
      <c r="A755" s="3">
        <f>TITRES_STAT!B758</f>
        <v>43405</v>
      </c>
      <c r="B755" s="5">
        <f>TITRES_STAT!D758</f>
        <v>1.5448</v>
      </c>
      <c r="C755" s="2">
        <f t="shared" si="66"/>
        <v>1.5705302442078362</v>
      </c>
      <c r="D755" s="2">
        <f t="shared" si="68"/>
        <v>1.5612501544172896</v>
      </c>
      <c r="E755" s="2">
        <f t="shared" si="67"/>
        <v>9.2800897905465085E-3</v>
      </c>
      <c r="F755" s="2">
        <f t="shared" si="71"/>
        <v>1.2163965718882855E-2</v>
      </c>
      <c r="G755" s="2">
        <f t="shared" si="69"/>
        <v>-2.8838759283363463E-3</v>
      </c>
      <c r="H755" s="2" t="str">
        <f t="shared" si="70"/>
        <v>Hold</v>
      </c>
    </row>
    <row r="756" spans="1:8" ht="13.5" x14ac:dyDescent="0.25">
      <c r="A756" s="3">
        <f>TITRES_STAT!B759</f>
        <v>43406</v>
      </c>
      <c r="B756" s="5">
        <f>TITRES_STAT!D759</f>
        <v>1.5448</v>
      </c>
      <c r="C756" s="2">
        <f t="shared" si="66"/>
        <v>1.5676025143297077</v>
      </c>
      <c r="D756" s="2">
        <f t="shared" si="68"/>
        <v>1.5600316244604535</v>
      </c>
      <c r="E756" s="2">
        <f t="shared" si="67"/>
        <v>7.5708898692541382E-3</v>
      </c>
      <c r="F756" s="2">
        <f t="shared" si="71"/>
        <v>1.1245350548957114E-2</v>
      </c>
      <c r="G756" s="2">
        <f t="shared" si="69"/>
        <v>-3.6744606797029754E-3</v>
      </c>
      <c r="H756" s="2" t="str">
        <f t="shared" si="70"/>
        <v>Hold</v>
      </c>
    </row>
    <row r="757" spans="1:8" ht="13.5" x14ac:dyDescent="0.25">
      <c r="A757" s="3">
        <f>TITRES_STAT!B760</f>
        <v>43409</v>
      </c>
      <c r="B757" s="5">
        <f>TITRES_STAT!D760</f>
        <v>1.5448</v>
      </c>
      <c r="C757" s="2">
        <f t="shared" si="66"/>
        <v>1.5651252044328297</v>
      </c>
      <c r="D757" s="2">
        <f t="shared" si="68"/>
        <v>1.5589033559819014</v>
      </c>
      <c r="E757" s="2">
        <f t="shared" si="67"/>
        <v>6.2218484509282135E-3</v>
      </c>
      <c r="F757" s="2">
        <f t="shared" si="71"/>
        <v>1.0240650129351334E-2</v>
      </c>
      <c r="G757" s="2">
        <f t="shared" si="69"/>
        <v>-4.0188016784231204E-3</v>
      </c>
      <c r="H757" s="2" t="str">
        <f t="shared" si="70"/>
        <v>Hold</v>
      </c>
    </row>
    <row r="758" spans="1:8" ht="13.5" x14ac:dyDescent="0.25">
      <c r="A758" s="3">
        <f>TITRES_STAT!B761</f>
        <v>43410</v>
      </c>
      <c r="B758" s="5">
        <f>TITRES_STAT!D761</f>
        <v>1.538</v>
      </c>
      <c r="C758" s="2">
        <f t="shared" si="66"/>
        <v>1.5630290191354712</v>
      </c>
      <c r="D758" s="2">
        <f t="shared" si="68"/>
        <v>1.5573549592425013</v>
      </c>
      <c r="E758" s="2">
        <f t="shared" si="67"/>
        <v>5.6740598929698738E-3</v>
      </c>
      <c r="F758" s="2">
        <f t="shared" si="71"/>
        <v>9.3273320820750419E-3</v>
      </c>
      <c r="G758" s="2">
        <f t="shared" si="69"/>
        <v>-3.6532721891051681E-3</v>
      </c>
      <c r="H758" s="2" t="str">
        <f t="shared" si="70"/>
        <v>Hold</v>
      </c>
    </row>
    <row r="759" spans="1:8" ht="13.5" x14ac:dyDescent="0.25">
      <c r="A759" s="3">
        <f>TITRES_STAT!B762</f>
        <v>43411</v>
      </c>
      <c r="B759" s="5">
        <f>TITRES_STAT!D762</f>
        <v>1.538</v>
      </c>
      <c r="C759" s="2">
        <f t="shared" si="66"/>
        <v>1.5612553238838602</v>
      </c>
      <c r="D759" s="2">
        <f t="shared" si="68"/>
        <v>1.5559212585578717</v>
      </c>
      <c r="E759" s="2">
        <f t="shared" si="67"/>
        <v>5.3340653259885684E-3</v>
      </c>
      <c r="F759" s="2">
        <f t="shared" si="71"/>
        <v>8.5286787308577472E-3</v>
      </c>
      <c r="G759" s="2">
        <f t="shared" si="69"/>
        <v>-3.1946134048691788E-3</v>
      </c>
      <c r="H759" s="2" t="str">
        <f t="shared" si="70"/>
        <v>Hold</v>
      </c>
    </row>
    <row r="760" spans="1:8" ht="13.5" x14ac:dyDescent="0.25">
      <c r="A760" s="3">
        <f>TITRES_STAT!B763</f>
        <v>43412</v>
      </c>
      <c r="B760" s="5">
        <f>TITRES_STAT!D763</f>
        <v>1.538</v>
      </c>
      <c r="C760" s="2">
        <f t="shared" si="66"/>
        <v>1.5576775817478818</v>
      </c>
      <c r="D760" s="2">
        <f t="shared" si="68"/>
        <v>1.5545937579239553</v>
      </c>
      <c r="E760" s="2">
        <f t="shared" si="67"/>
        <v>3.0838238239265792E-3</v>
      </c>
      <c r="F760" s="2">
        <f t="shared" si="71"/>
        <v>7.4397077494715146E-3</v>
      </c>
      <c r="G760" s="2">
        <f t="shared" si="69"/>
        <v>-4.3558839255449355E-3</v>
      </c>
      <c r="H760" s="2" t="str">
        <f t="shared" si="70"/>
        <v>Hold</v>
      </c>
    </row>
    <row r="761" spans="1:8" ht="13.5" x14ac:dyDescent="0.25">
      <c r="A761" s="3">
        <f>TITRES_STAT!B764</f>
        <v>43413</v>
      </c>
      <c r="B761" s="5">
        <f>TITRES_STAT!D764</f>
        <v>1.5448</v>
      </c>
      <c r="C761" s="2">
        <f t="shared" si="66"/>
        <v>1.5556964153251309</v>
      </c>
      <c r="D761" s="2">
        <f t="shared" si="68"/>
        <v>1.5538682943740327</v>
      </c>
      <c r="E761" s="2">
        <f t="shared" si="67"/>
        <v>1.8281209510981888E-3</v>
      </c>
      <c r="F761" s="2">
        <f t="shared" si="71"/>
        <v>6.3173903897968502E-3</v>
      </c>
      <c r="G761" s="2">
        <f t="shared" si="69"/>
        <v>-4.4892694386986613E-3</v>
      </c>
      <c r="H761" s="2" t="str">
        <f t="shared" si="70"/>
        <v>Hold</v>
      </c>
    </row>
    <row r="762" spans="1:8" ht="13.5" x14ac:dyDescent="0.25">
      <c r="A762" s="3">
        <f>TITRES_STAT!B765</f>
        <v>43416</v>
      </c>
      <c r="B762" s="5">
        <f>TITRES_STAT!D765</f>
        <v>1.5448</v>
      </c>
      <c r="C762" s="2">
        <f t="shared" si="66"/>
        <v>1.5540200437366494</v>
      </c>
      <c r="D762" s="2">
        <f t="shared" si="68"/>
        <v>1.5531965688648453</v>
      </c>
      <c r="E762" s="2">
        <f t="shared" si="67"/>
        <v>8.234748718041196E-4</v>
      </c>
      <c r="F762" s="2">
        <f t="shared" si="71"/>
        <v>5.2186072861983039E-3</v>
      </c>
      <c r="G762" s="2">
        <f t="shared" si="69"/>
        <v>-4.3951324143941843E-3</v>
      </c>
      <c r="H762" s="2" t="str">
        <f t="shared" si="70"/>
        <v>Hold</v>
      </c>
    </row>
    <row r="763" spans="1:8" ht="13.5" x14ac:dyDescent="0.25">
      <c r="A763" s="3">
        <f>TITRES_STAT!B766</f>
        <v>43417</v>
      </c>
      <c r="B763" s="5">
        <f>TITRES_STAT!D766</f>
        <v>1.538</v>
      </c>
      <c r="C763" s="2">
        <f t="shared" si="66"/>
        <v>1.5526015754694726</v>
      </c>
      <c r="D763" s="2">
        <f t="shared" si="68"/>
        <v>1.5520708970970789</v>
      </c>
      <c r="E763" s="2">
        <f t="shared" si="67"/>
        <v>5.3067837239373361E-4</v>
      </c>
      <c r="F763" s="2">
        <f t="shared" si="71"/>
        <v>4.2810215034373902E-3</v>
      </c>
      <c r="G763" s="2">
        <f t="shared" si="69"/>
        <v>-3.7503431310436566E-3</v>
      </c>
      <c r="H763" s="2" t="str">
        <f t="shared" si="70"/>
        <v>Hold</v>
      </c>
    </row>
    <row r="764" spans="1:8" ht="13.5" x14ac:dyDescent="0.25">
      <c r="A764" s="3">
        <f>TITRES_STAT!B767</f>
        <v>43418</v>
      </c>
      <c r="B764" s="5">
        <f>TITRES_STAT!D767</f>
        <v>1.5448</v>
      </c>
      <c r="C764" s="2">
        <f t="shared" si="66"/>
        <v>1.551401333089554</v>
      </c>
      <c r="D764" s="2">
        <f t="shared" si="68"/>
        <v>1.5515323121269249</v>
      </c>
      <c r="E764" s="2">
        <f t="shared" si="67"/>
        <v>-1.3097903737091521E-4</v>
      </c>
      <c r="F764" s="2">
        <f t="shared" si="71"/>
        <v>3.3986213952757294E-3</v>
      </c>
      <c r="G764" s="2">
        <f t="shared" si="69"/>
        <v>-3.5296004326466446E-3</v>
      </c>
      <c r="H764" s="2" t="str">
        <f t="shared" si="70"/>
        <v>Hold</v>
      </c>
    </row>
    <row r="765" spans="1:8" ht="13.5" x14ac:dyDescent="0.25">
      <c r="A765" s="3">
        <f>TITRES_STAT!B768</f>
        <v>43419</v>
      </c>
      <c r="B765" s="5">
        <f>TITRES_STAT!D768</f>
        <v>1.5448</v>
      </c>
      <c r="C765" s="2">
        <f t="shared" si="66"/>
        <v>1.5503857433834689</v>
      </c>
      <c r="D765" s="2">
        <f t="shared" si="68"/>
        <v>1.5510336223397454</v>
      </c>
      <c r="E765" s="2">
        <f t="shared" si="67"/>
        <v>-6.4787895627649306E-4</v>
      </c>
      <c r="F765" s="2">
        <f t="shared" si="71"/>
        <v>2.589321324965285E-3</v>
      </c>
      <c r="G765" s="2">
        <f t="shared" si="69"/>
        <v>-3.2372002812417781E-3</v>
      </c>
      <c r="H765" s="2" t="str">
        <f t="shared" si="70"/>
        <v>Hold</v>
      </c>
    </row>
    <row r="766" spans="1:8" ht="13.5" x14ac:dyDescent="0.25">
      <c r="A766" s="3">
        <f>TITRES_STAT!B769</f>
        <v>43420</v>
      </c>
      <c r="B766" s="5">
        <f>TITRES_STAT!D769</f>
        <v>1.5448</v>
      </c>
      <c r="C766" s="2">
        <f t="shared" si="66"/>
        <v>1.5495263982475507</v>
      </c>
      <c r="D766" s="2">
        <f t="shared" si="68"/>
        <v>1.5505718725368014</v>
      </c>
      <c r="E766" s="2">
        <f t="shared" si="67"/>
        <v>-1.0454742892507252E-3</v>
      </c>
      <c r="F766" s="2">
        <f t="shared" si="71"/>
        <v>1.8623622021220832E-3</v>
      </c>
      <c r="G766" s="2">
        <f t="shared" si="69"/>
        <v>-2.9078364913728083E-3</v>
      </c>
      <c r="H766" s="2" t="str">
        <f t="shared" si="70"/>
        <v>Hold</v>
      </c>
    </row>
    <row r="767" spans="1:8" ht="13.5" x14ac:dyDescent="0.25">
      <c r="A767" s="3">
        <f>TITRES_STAT!B770</f>
        <v>43423</v>
      </c>
      <c r="B767" s="5">
        <f>TITRES_STAT!D770</f>
        <v>1.5313000000000001</v>
      </c>
      <c r="C767" s="2">
        <f t="shared" si="66"/>
        <v>1.54879926005562</v>
      </c>
      <c r="D767" s="2">
        <f t="shared" si="68"/>
        <v>1.5491443264229643</v>
      </c>
      <c r="E767" s="2">
        <f t="shared" si="67"/>
        <v>-3.4506636734432661E-4</v>
      </c>
      <c r="F767" s="2">
        <f t="shared" si="71"/>
        <v>1.4208764882288013E-3</v>
      </c>
      <c r="G767" s="2">
        <f t="shared" si="69"/>
        <v>-1.7659428555731279E-3</v>
      </c>
      <c r="H767" s="2" t="str">
        <f t="shared" si="70"/>
        <v>Hold</v>
      </c>
    </row>
    <row r="768" spans="1:8" ht="13.5" x14ac:dyDescent="0.25">
      <c r="A768" s="3">
        <f>TITRES_STAT!B771</f>
        <v>43425</v>
      </c>
      <c r="B768" s="5">
        <f>TITRES_STAT!D771</f>
        <v>1.5313000000000001</v>
      </c>
      <c r="C768" s="2">
        <f t="shared" si="66"/>
        <v>1.5471378354316785</v>
      </c>
      <c r="D768" s="2">
        <f t="shared" si="68"/>
        <v>1.5478225244657076</v>
      </c>
      <c r="E768" s="2">
        <f t="shared" si="67"/>
        <v>-6.8468903402907344E-4</v>
      </c>
      <c r="F768" s="2">
        <f t="shared" si="71"/>
        <v>9.9976338377722644E-4</v>
      </c>
      <c r="G768" s="2">
        <f t="shared" si="69"/>
        <v>-1.6844524178062999E-3</v>
      </c>
      <c r="H768" s="2" t="str">
        <f t="shared" si="70"/>
        <v>Hold</v>
      </c>
    </row>
    <row r="769" spans="1:8" ht="13.5" x14ac:dyDescent="0.25">
      <c r="A769" s="3">
        <f>TITRES_STAT!B772</f>
        <v>43426</v>
      </c>
      <c r="B769" s="5">
        <f>TITRES_STAT!D772</f>
        <v>1.5178</v>
      </c>
      <c r="C769" s="2">
        <f t="shared" si="66"/>
        <v>1.5457320145960356</v>
      </c>
      <c r="D769" s="2">
        <f t="shared" si="68"/>
        <v>1.545598633764544</v>
      </c>
      <c r="E769" s="2">
        <f t="shared" si="67"/>
        <v>1.3338083149161406E-4</v>
      </c>
      <c r="F769" s="2">
        <f t="shared" si="71"/>
        <v>8.2648687332010392E-4</v>
      </c>
      <c r="G769" s="2">
        <f t="shared" si="69"/>
        <v>-6.9310604182848986E-4</v>
      </c>
      <c r="H769" s="2" t="str">
        <f t="shared" si="70"/>
        <v>Hold</v>
      </c>
    </row>
    <row r="770" spans="1:8" ht="13.5" x14ac:dyDescent="0.25">
      <c r="A770" s="3">
        <f>TITRES_STAT!B773</f>
        <v>43427</v>
      </c>
      <c r="B770" s="5">
        <f>TITRES_STAT!D773</f>
        <v>1.5178</v>
      </c>
      <c r="C770" s="2">
        <f t="shared" si="66"/>
        <v>1.5445424738889533</v>
      </c>
      <c r="D770" s="2">
        <f t="shared" si="68"/>
        <v>1.5435394757079111</v>
      </c>
      <c r="E770" s="2">
        <f t="shared" si="67"/>
        <v>1.0029981810422139E-3</v>
      </c>
      <c r="F770" s="2">
        <f t="shared" si="71"/>
        <v>8.6178913486452597E-4</v>
      </c>
      <c r="G770" s="2">
        <f t="shared" si="69"/>
        <v>1.4120904617768797E-4</v>
      </c>
      <c r="H770" s="2" t="str">
        <f t="shared" si="70"/>
        <v>Sell</v>
      </c>
    </row>
    <row r="771" spans="1:8" ht="13.5" x14ac:dyDescent="0.25">
      <c r="A771" s="3">
        <f>TITRES_STAT!B774</f>
        <v>43430</v>
      </c>
      <c r="B771" s="5">
        <f>TITRES_STAT!D774</f>
        <v>1.4841</v>
      </c>
      <c r="C771" s="2">
        <f t="shared" si="66"/>
        <v>1.5445820932906527</v>
      </c>
      <c r="D771" s="2">
        <f t="shared" si="68"/>
        <v>1.5391365515813993</v>
      </c>
      <c r="E771" s="2">
        <f t="shared" si="67"/>
        <v>5.4455417092533764E-3</v>
      </c>
      <c r="F771" s="2">
        <f t="shared" si="71"/>
        <v>1.778539649742296E-3</v>
      </c>
      <c r="G771" s="2">
        <f t="shared" si="69"/>
        <v>3.6670020595110805E-3</v>
      </c>
      <c r="H771" s="2" t="str">
        <f t="shared" si="70"/>
        <v>Sell</v>
      </c>
    </row>
    <row r="772" spans="1:8" ht="13.5" x14ac:dyDescent="0.25">
      <c r="A772" s="3">
        <f>TITRES_STAT!B775</f>
        <v>43431</v>
      </c>
      <c r="B772" s="5">
        <f>TITRES_STAT!D775</f>
        <v>1.4841</v>
      </c>
      <c r="C772" s="2">
        <f t="shared" si="66"/>
        <v>1.5446156173997831</v>
      </c>
      <c r="D772" s="2">
        <f t="shared" si="68"/>
        <v>1.535059769982777</v>
      </c>
      <c r="E772" s="2">
        <f t="shared" si="67"/>
        <v>9.5558474170061025E-3</v>
      </c>
      <c r="F772" s="2">
        <f t="shared" si="71"/>
        <v>3.3340012031950576E-3</v>
      </c>
      <c r="G772" s="2">
        <f t="shared" si="69"/>
        <v>6.2218462138110449E-3</v>
      </c>
      <c r="H772" s="2" t="str">
        <f t="shared" si="70"/>
        <v>Sell</v>
      </c>
    </row>
    <row r="773" spans="1:8" ht="13.5" x14ac:dyDescent="0.25">
      <c r="A773" s="3">
        <f>TITRES_STAT!B776</f>
        <v>43432</v>
      </c>
      <c r="B773" s="5">
        <f>TITRES_STAT!D776</f>
        <v>1.4841</v>
      </c>
      <c r="C773" s="2">
        <f t="shared" si="66"/>
        <v>1.5435978301075088</v>
      </c>
      <c r="D773" s="2">
        <f t="shared" si="68"/>
        <v>1.5312849722062749</v>
      </c>
      <c r="E773" s="2">
        <f t="shared" si="67"/>
        <v>1.2312857901233931E-2</v>
      </c>
      <c r="F773" s="2">
        <f t="shared" si="71"/>
        <v>5.1297725428028334E-3</v>
      </c>
      <c r="G773" s="2">
        <f t="shared" si="69"/>
        <v>7.1830853584310978E-3</v>
      </c>
      <c r="H773" s="2" t="str">
        <f t="shared" si="70"/>
        <v>Sell</v>
      </c>
    </row>
    <row r="774" spans="1:8" ht="13.5" x14ac:dyDescent="0.25">
      <c r="A774" s="3">
        <f>TITRES_STAT!B777</f>
        <v>43433</v>
      </c>
      <c r="B774" s="5">
        <f>TITRES_STAT!D777</f>
        <v>1.4841</v>
      </c>
      <c r="C774" s="2">
        <f t="shared" si="66"/>
        <v>1.5437827793217385</v>
      </c>
      <c r="D774" s="2">
        <f t="shared" si="68"/>
        <v>1.5277897890798844</v>
      </c>
      <c r="E774" s="2">
        <f t="shared" si="67"/>
        <v>1.5992990241854077E-2</v>
      </c>
      <c r="F774" s="2">
        <f t="shared" si="71"/>
        <v>7.3024160826130821E-3</v>
      </c>
      <c r="G774" s="2">
        <f t="shared" si="69"/>
        <v>8.6905741592409949E-3</v>
      </c>
      <c r="H774" s="2" t="str">
        <f t="shared" si="70"/>
        <v>Sell</v>
      </c>
    </row>
    <row r="775" spans="1:8" ht="13.5" x14ac:dyDescent="0.25">
      <c r="A775" s="3">
        <f>TITRES_STAT!B778</f>
        <v>43434</v>
      </c>
      <c r="B775" s="5">
        <f>TITRES_STAT!D778</f>
        <v>1.5178</v>
      </c>
      <c r="C775" s="2">
        <f t="shared" si="66"/>
        <v>1.5439392748107017</v>
      </c>
      <c r="D775" s="2">
        <f t="shared" si="68"/>
        <v>1.5270498047035967</v>
      </c>
      <c r="E775" s="2">
        <f t="shared" si="67"/>
        <v>1.6889470107104954E-2</v>
      </c>
      <c r="F775" s="2">
        <f t="shared" si="71"/>
        <v>9.2198268875114571E-3</v>
      </c>
      <c r="G775" s="2">
        <f t="shared" si="69"/>
        <v>7.6696432195934965E-3</v>
      </c>
      <c r="H775" s="2" t="str">
        <f t="shared" si="70"/>
        <v>Sell</v>
      </c>
    </row>
    <row r="776" spans="1:8" ht="13.5" x14ac:dyDescent="0.25">
      <c r="A776" s="3">
        <f>TITRES_STAT!B779</f>
        <v>43437</v>
      </c>
      <c r="B776" s="5">
        <f>TITRES_STAT!D779</f>
        <v>1.5178</v>
      </c>
      <c r="C776" s="2">
        <f t="shared" si="66"/>
        <v>1.5440716940705936</v>
      </c>
      <c r="D776" s="2">
        <f t="shared" si="68"/>
        <v>1.5263646339848118</v>
      </c>
      <c r="E776" s="2">
        <f t="shared" si="67"/>
        <v>1.7707060085781823E-2</v>
      </c>
      <c r="F776" s="2">
        <f t="shared" si="71"/>
        <v>1.0917273527165532E-2</v>
      </c>
      <c r="G776" s="2">
        <f t="shared" si="69"/>
        <v>6.7897865586162912E-3</v>
      </c>
      <c r="H776" s="2" t="str">
        <f t="shared" si="70"/>
        <v>Sell</v>
      </c>
    </row>
    <row r="777" spans="1:8" ht="13.5" x14ac:dyDescent="0.25">
      <c r="A777" s="3">
        <f>TITRES_STAT!B780</f>
        <v>43438</v>
      </c>
      <c r="B777" s="5">
        <f>TITRES_STAT!D780</f>
        <v>1.4976</v>
      </c>
      <c r="C777" s="2">
        <f t="shared" si="66"/>
        <v>1.5421068180597333</v>
      </c>
      <c r="D777" s="2">
        <f t="shared" si="68"/>
        <v>1.5242339203563073</v>
      </c>
      <c r="E777" s="2">
        <f t="shared" si="67"/>
        <v>1.7872897703425927E-2</v>
      </c>
      <c r="F777" s="2">
        <f t="shared" si="71"/>
        <v>1.2308398362417611E-2</v>
      </c>
      <c r="G777" s="2">
        <f t="shared" si="69"/>
        <v>5.5644993410083159E-3</v>
      </c>
      <c r="H777" s="2" t="str">
        <f t="shared" si="70"/>
        <v>Sell</v>
      </c>
    </row>
    <row r="778" spans="1:8" ht="13.5" x14ac:dyDescent="0.25">
      <c r="A778" s="3">
        <f>TITRES_STAT!B781</f>
        <v>43439</v>
      </c>
      <c r="B778" s="5">
        <f>TITRES_STAT!D781</f>
        <v>1.4976</v>
      </c>
      <c r="C778" s="2">
        <f t="shared" si="66"/>
        <v>1.5404442306659283</v>
      </c>
      <c r="D778" s="2">
        <f t="shared" si="68"/>
        <v>1.5222610373669512</v>
      </c>
      <c r="E778" s="2">
        <f t="shared" si="67"/>
        <v>1.8183193298977107E-2</v>
      </c>
      <c r="F778" s="2">
        <f t="shared" si="71"/>
        <v>1.3483357349729511E-2</v>
      </c>
      <c r="G778" s="2">
        <f t="shared" si="69"/>
        <v>4.6998359492475966E-3</v>
      </c>
      <c r="H778" s="2" t="str">
        <f t="shared" si="70"/>
        <v>Sell</v>
      </c>
    </row>
    <row r="779" spans="1:8" ht="13.5" x14ac:dyDescent="0.25">
      <c r="A779" s="3">
        <f>TITRES_STAT!B782</f>
        <v>43440</v>
      </c>
      <c r="B779" s="5">
        <f>TITRES_STAT!D782</f>
        <v>1.4976</v>
      </c>
      <c r="C779" s="2">
        <f t="shared" si="66"/>
        <v>1.5369605028711701</v>
      </c>
      <c r="D779" s="2">
        <f t="shared" si="68"/>
        <v>1.5204342938582882</v>
      </c>
      <c r="E779" s="2">
        <f t="shared" si="67"/>
        <v>1.6526209012881932E-2</v>
      </c>
      <c r="F779" s="2">
        <f t="shared" si="71"/>
        <v>1.4091927682359996E-2</v>
      </c>
      <c r="G779" s="2">
        <f t="shared" si="69"/>
        <v>2.4342813305219362E-3</v>
      </c>
      <c r="H779" s="2" t="str">
        <f t="shared" si="70"/>
        <v>Sell</v>
      </c>
    </row>
    <row r="780" spans="1:8" ht="13.5" x14ac:dyDescent="0.25">
      <c r="A780" s="3">
        <f>TITRES_STAT!B783</f>
        <v>43441</v>
      </c>
      <c r="B780" s="5">
        <f>TITRES_STAT!D783</f>
        <v>1.4976</v>
      </c>
      <c r="C780" s="2">
        <f t="shared" si="66"/>
        <v>1.5340127331986826</v>
      </c>
      <c r="D780" s="2">
        <f t="shared" si="68"/>
        <v>1.5187428646836001</v>
      </c>
      <c r="E780" s="2">
        <f t="shared" si="67"/>
        <v>1.5269868515082496E-2</v>
      </c>
      <c r="F780" s="2">
        <f t="shared" si="71"/>
        <v>1.4327515848904496E-2</v>
      </c>
      <c r="G780" s="2">
        <f t="shared" si="69"/>
        <v>9.4235266617800038E-4</v>
      </c>
      <c r="H780" s="2" t="str">
        <f t="shared" si="70"/>
        <v>Sell</v>
      </c>
    </row>
    <row r="781" spans="1:8" ht="13.5" x14ac:dyDescent="0.25">
      <c r="A781" s="3">
        <f>TITRES_STAT!B784</f>
        <v>43444</v>
      </c>
      <c r="B781" s="5">
        <f>TITRES_STAT!D784</f>
        <v>1.4976</v>
      </c>
      <c r="C781" s="2">
        <f t="shared" si="66"/>
        <v>1.5263338511681159</v>
      </c>
      <c r="D781" s="2">
        <f t="shared" si="68"/>
        <v>1.5171767265588889</v>
      </c>
      <c r="E781" s="2">
        <f t="shared" si="67"/>
        <v>9.1571246092270187E-3</v>
      </c>
      <c r="F781" s="2">
        <f t="shared" si="71"/>
        <v>1.3293437600969002E-2</v>
      </c>
      <c r="G781" s="2">
        <f t="shared" si="69"/>
        <v>-4.1363129917419833E-3</v>
      </c>
      <c r="H781" s="2" t="str">
        <f t="shared" si="70"/>
        <v>Hold</v>
      </c>
    </row>
    <row r="782" spans="1:8" ht="13.5" x14ac:dyDescent="0.25">
      <c r="A782" s="3">
        <f>TITRES_STAT!B785</f>
        <v>43445</v>
      </c>
      <c r="B782" s="5">
        <f>TITRES_STAT!D785</f>
        <v>1.4976</v>
      </c>
      <c r="C782" s="2">
        <f t="shared" si="66"/>
        <v>1.5198363356037903</v>
      </c>
      <c r="D782" s="2">
        <f t="shared" si="68"/>
        <v>1.5157265986656379</v>
      </c>
      <c r="E782" s="2">
        <f t="shared" si="67"/>
        <v>4.1097369381524196E-3</v>
      </c>
      <c r="F782" s="2">
        <f t="shared" si="71"/>
        <v>1.1456697468405686E-2</v>
      </c>
      <c r="G782" s="2">
        <f t="shared" si="69"/>
        <v>-7.3469605302532662E-3</v>
      </c>
      <c r="H782" s="2" t="str">
        <f t="shared" si="70"/>
        <v>Hold</v>
      </c>
    </row>
    <row r="783" spans="1:8" ht="13.5" x14ac:dyDescent="0.25">
      <c r="A783" s="3">
        <f>TITRES_STAT!B786</f>
        <v>43446</v>
      </c>
      <c r="B783" s="5">
        <f>TITRES_STAT!D786</f>
        <v>1.4907999999999999</v>
      </c>
      <c r="C783" s="2">
        <f t="shared" ref="C783:C846" si="72">$C$4*B773+C782*(1-$C$4)</f>
        <v>1.5143384378185918</v>
      </c>
      <c r="D783" s="2">
        <f t="shared" si="68"/>
        <v>1.5138801839496647</v>
      </c>
      <c r="E783" s="2">
        <f t="shared" si="67"/>
        <v>4.5825386892706099E-4</v>
      </c>
      <c r="F783" s="2">
        <f t="shared" si="71"/>
        <v>9.2570087485099612E-3</v>
      </c>
      <c r="G783" s="2">
        <f t="shared" si="69"/>
        <v>-8.7987548795829002E-3</v>
      </c>
      <c r="H783" s="2" t="str">
        <f t="shared" si="70"/>
        <v>Hold</v>
      </c>
    </row>
    <row r="784" spans="1:8" ht="13.5" x14ac:dyDescent="0.25">
      <c r="A784" s="3">
        <f>TITRES_STAT!B787</f>
        <v>43447</v>
      </c>
      <c r="B784" s="5">
        <f>TITRES_STAT!D787</f>
        <v>1.4773000000000001</v>
      </c>
      <c r="C784" s="2">
        <f t="shared" si="72"/>
        <v>1.5096863704618853</v>
      </c>
      <c r="D784" s="2">
        <f t="shared" si="68"/>
        <v>1.511170540694134</v>
      </c>
      <c r="E784" s="2">
        <f t="shared" si="67"/>
        <v>-1.4841702322487826E-3</v>
      </c>
      <c r="F784" s="2">
        <f t="shared" si="71"/>
        <v>7.1087729523582124E-3</v>
      </c>
      <c r="G784" s="2">
        <f t="shared" si="69"/>
        <v>-8.5929431846069951E-3</v>
      </c>
      <c r="H784" s="2" t="str">
        <f t="shared" si="70"/>
        <v>Hold</v>
      </c>
    </row>
    <row r="785" spans="1:8" ht="13.5" x14ac:dyDescent="0.25">
      <c r="A785" s="3">
        <f>TITRES_STAT!B788</f>
        <v>43448</v>
      </c>
      <c r="B785" s="5">
        <f>TITRES_STAT!D788</f>
        <v>1.4976</v>
      </c>
      <c r="C785" s="2">
        <f t="shared" si="72"/>
        <v>1.5109346211600569</v>
      </c>
      <c r="D785" s="2">
        <f t="shared" si="68"/>
        <v>1.5101653154575314</v>
      </c>
      <c r="E785" s="2">
        <f t="shared" si="67"/>
        <v>7.6930570252553565E-4</v>
      </c>
      <c r="F785" s="2">
        <f t="shared" si="71"/>
        <v>5.8408795023916779E-3</v>
      </c>
      <c r="G785" s="2">
        <f t="shared" si="69"/>
        <v>-5.0715737998661423E-3</v>
      </c>
      <c r="H785" s="2" t="str">
        <f t="shared" si="70"/>
        <v>Hold</v>
      </c>
    </row>
    <row r="786" spans="1:8" ht="13.5" x14ac:dyDescent="0.25">
      <c r="A786" s="3">
        <f>TITRES_STAT!B789</f>
        <v>43451</v>
      </c>
      <c r="B786" s="5">
        <f>TITRES_STAT!D789</f>
        <v>1.5043</v>
      </c>
      <c r="C786" s="2">
        <f t="shared" si="72"/>
        <v>1.5119908332892791</v>
      </c>
      <c r="D786" s="2">
        <f t="shared" si="68"/>
        <v>1.5097308476458624</v>
      </c>
      <c r="E786" s="2">
        <f t="shared" si="67"/>
        <v>2.2599856434166732E-3</v>
      </c>
      <c r="F786" s="2">
        <f t="shared" si="71"/>
        <v>5.1247007305966772E-3</v>
      </c>
      <c r="G786" s="2">
        <f t="shared" si="69"/>
        <v>-2.864715087180004E-3</v>
      </c>
      <c r="H786" s="2" t="str">
        <f t="shared" si="70"/>
        <v>Hold</v>
      </c>
    </row>
    <row r="787" spans="1:8" ht="13.5" x14ac:dyDescent="0.25">
      <c r="A787" s="3">
        <f>TITRES_STAT!B790</f>
        <v>43452</v>
      </c>
      <c r="B787" s="5">
        <f>TITRES_STAT!D790</f>
        <v>1.5178</v>
      </c>
      <c r="C787" s="2">
        <f t="shared" si="72"/>
        <v>1.5097768589370821</v>
      </c>
      <c r="D787" s="2">
        <f t="shared" si="68"/>
        <v>1.5103285626350578</v>
      </c>
      <c r="E787" s="2">
        <f t="shared" si="67"/>
        <v>-5.5170369797563623E-4</v>
      </c>
      <c r="F787" s="2">
        <f t="shared" si="71"/>
        <v>3.9894198448822147E-3</v>
      </c>
      <c r="G787" s="2">
        <f t="shared" si="69"/>
        <v>-4.5411235428578509E-3</v>
      </c>
      <c r="H787" s="2" t="str">
        <f t="shared" si="70"/>
        <v>Hold</v>
      </c>
    </row>
    <row r="788" spans="1:8" ht="13.5" x14ac:dyDescent="0.25">
      <c r="A788" s="3">
        <f>TITRES_STAT!B791</f>
        <v>43453</v>
      </c>
      <c r="B788" s="5">
        <f>TITRES_STAT!D791</f>
        <v>1.5178</v>
      </c>
      <c r="C788" s="2">
        <f t="shared" si="72"/>
        <v>1.5079034960236848</v>
      </c>
      <c r="D788" s="2">
        <f t="shared" si="68"/>
        <v>1.5108820024398684</v>
      </c>
      <c r="E788" s="2">
        <f t="shared" si="67"/>
        <v>-2.9785064161835795E-3</v>
      </c>
      <c r="F788" s="2">
        <f t="shared" si="71"/>
        <v>2.5958345926690562E-3</v>
      </c>
      <c r="G788" s="2">
        <f t="shared" si="69"/>
        <v>-5.5743410088526357E-3</v>
      </c>
      <c r="H788" s="2" t="str">
        <f t="shared" si="70"/>
        <v>Hold</v>
      </c>
    </row>
    <row r="789" spans="1:8" ht="13.5" x14ac:dyDescent="0.25">
      <c r="A789" s="3">
        <f>TITRES_STAT!B792</f>
        <v>43454</v>
      </c>
      <c r="B789" s="5">
        <f>TITRES_STAT!D792</f>
        <v>1.5178</v>
      </c>
      <c r="C789" s="2">
        <f t="shared" si="72"/>
        <v>1.5063183427892717</v>
      </c>
      <c r="D789" s="2">
        <f t="shared" si="68"/>
        <v>1.5113944467035818</v>
      </c>
      <c r="E789" s="2">
        <f t="shared" si="67"/>
        <v>-5.0761039143101261E-3</v>
      </c>
      <c r="F789" s="2">
        <f t="shared" si="71"/>
        <v>1.0614468912732197E-3</v>
      </c>
      <c r="G789" s="2">
        <f t="shared" si="69"/>
        <v>-6.137550805583346E-3</v>
      </c>
      <c r="H789" s="2" t="str">
        <f t="shared" si="70"/>
        <v>Hold</v>
      </c>
    </row>
    <row r="790" spans="1:8" ht="13.5" x14ac:dyDescent="0.25">
      <c r="A790" s="3">
        <f>TITRES_STAT!B793</f>
        <v>43455</v>
      </c>
      <c r="B790" s="5">
        <f>TITRES_STAT!D793</f>
        <v>1.5178</v>
      </c>
      <c r="C790" s="2">
        <f t="shared" si="72"/>
        <v>1.5049770592832299</v>
      </c>
      <c r="D790" s="2">
        <f t="shared" si="68"/>
        <v>1.5118689321329462</v>
      </c>
      <c r="E790" s="2">
        <f t="shared" si="67"/>
        <v>-6.8918728497162629E-3</v>
      </c>
      <c r="F790" s="2">
        <f t="shared" si="71"/>
        <v>-5.292170569246769E-4</v>
      </c>
      <c r="G790" s="2">
        <f t="shared" si="69"/>
        <v>-6.3626557927915859E-3</v>
      </c>
      <c r="H790" s="2" t="str">
        <f t="shared" si="70"/>
        <v>Hold</v>
      </c>
    </row>
    <row r="791" spans="1:8" ht="13.5" x14ac:dyDescent="0.25">
      <c r="A791" s="3">
        <f>TITRES_STAT!B794</f>
        <v>43458</v>
      </c>
      <c r="B791" s="5">
        <f>TITRES_STAT!D794</f>
        <v>1.5178</v>
      </c>
      <c r="C791" s="2">
        <f t="shared" si="72"/>
        <v>1.5038421270858098</v>
      </c>
      <c r="D791" s="2">
        <f t="shared" si="68"/>
        <v>1.5123082704934687</v>
      </c>
      <c r="E791" s="2">
        <f t="shared" si="67"/>
        <v>-8.4661434076589437E-3</v>
      </c>
      <c r="F791" s="2">
        <f t="shared" si="71"/>
        <v>-2.1166023270715304E-3</v>
      </c>
      <c r="G791" s="2">
        <f t="shared" si="69"/>
        <v>-6.3495410805874137E-3</v>
      </c>
      <c r="H791" s="2" t="str">
        <f t="shared" si="70"/>
        <v>Hold</v>
      </c>
    </row>
    <row r="792" spans="1:8" ht="13.5" x14ac:dyDescent="0.25">
      <c r="A792" s="3">
        <f>TITRES_STAT!B795</f>
        <v>43459</v>
      </c>
      <c r="B792" s="5">
        <f>TITRES_STAT!D795</f>
        <v>1.5178</v>
      </c>
      <c r="C792" s="2">
        <f t="shared" si="72"/>
        <v>1.5028817998418389</v>
      </c>
      <c r="D792" s="2">
        <f t="shared" si="68"/>
        <v>1.5127150652717303</v>
      </c>
      <c r="E792" s="2">
        <f t="shared" si="67"/>
        <v>-9.8332654298913802E-3</v>
      </c>
      <c r="F792" s="2">
        <f t="shared" si="71"/>
        <v>-3.6599349476355006E-3</v>
      </c>
      <c r="G792" s="2">
        <f t="shared" si="69"/>
        <v>-6.1733304822558796E-3</v>
      </c>
      <c r="H792" s="2" t="str">
        <f t="shared" si="70"/>
        <v>Hold</v>
      </c>
    </row>
    <row r="793" spans="1:8" ht="13.5" x14ac:dyDescent="0.25">
      <c r="A793" s="3">
        <f>TITRES_STAT!B796</f>
        <v>43460</v>
      </c>
      <c r="B793" s="5">
        <f>TITRES_STAT!D796</f>
        <v>1.5852999999999999</v>
      </c>
      <c r="C793" s="2">
        <f t="shared" si="72"/>
        <v>1.5010230614046329</v>
      </c>
      <c r="D793" s="2">
        <f t="shared" si="68"/>
        <v>1.518091727103454</v>
      </c>
      <c r="E793" s="2">
        <f t="shared" si="67"/>
        <v>-1.7068665698821039E-2</v>
      </c>
      <c r="F793" s="2">
        <f t="shared" si="71"/>
        <v>-6.3416810978726085E-3</v>
      </c>
      <c r="G793" s="2">
        <f t="shared" si="69"/>
        <v>-1.0726984600948432E-2</v>
      </c>
      <c r="H793" s="2" t="str">
        <f t="shared" si="70"/>
        <v>Hold</v>
      </c>
    </row>
    <row r="794" spans="1:8" ht="13.5" x14ac:dyDescent="0.25">
      <c r="A794" s="3">
        <f>TITRES_STAT!B797</f>
        <v>43461</v>
      </c>
      <c r="B794" s="5">
        <f>TITRES_STAT!D797</f>
        <v>1.6392</v>
      </c>
      <c r="C794" s="2">
        <f t="shared" si="72"/>
        <v>1.497373359650074</v>
      </c>
      <c r="D794" s="2">
        <f t="shared" si="68"/>
        <v>1.5270627102809757</v>
      </c>
      <c r="E794" s="2">
        <f t="shared" si="67"/>
        <v>-2.9689350630901723E-2</v>
      </c>
      <c r="F794" s="2">
        <f t="shared" si="71"/>
        <v>-1.1011215004478433E-2</v>
      </c>
      <c r="G794" s="2">
        <f t="shared" si="69"/>
        <v>-1.867813562642329E-2</v>
      </c>
      <c r="H794" s="2" t="str">
        <f t="shared" si="70"/>
        <v>Hold</v>
      </c>
    </row>
    <row r="795" spans="1:8" ht="13.5" x14ac:dyDescent="0.25">
      <c r="A795" s="3">
        <f>TITRES_STAT!B798</f>
        <v>43462</v>
      </c>
      <c r="B795" s="5">
        <f>TITRES_STAT!D798</f>
        <v>1.6527000000000001</v>
      </c>
      <c r="C795" s="2">
        <f t="shared" si="72"/>
        <v>1.4974082273962164</v>
      </c>
      <c r="D795" s="2">
        <f t="shared" si="68"/>
        <v>1.5363691761860887</v>
      </c>
      <c r="E795" s="2">
        <f t="shared" si="67"/>
        <v>-3.8960948789872329E-2</v>
      </c>
      <c r="F795" s="2">
        <f t="shared" si="71"/>
        <v>-1.6601161761557213E-2</v>
      </c>
      <c r="G795" s="2">
        <f t="shared" si="69"/>
        <v>-2.2359787028315117E-2</v>
      </c>
      <c r="H795" s="2" t="str">
        <f t="shared" si="70"/>
        <v>Hold</v>
      </c>
    </row>
    <row r="796" spans="1:8" ht="13.5" x14ac:dyDescent="0.25">
      <c r="A796" s="3">
        <f>TITRES_STAT!B799</f>
        <v>43465</v>
      </c>
      <c r="B796" s="5">
        <f>TITRES_STAT!D799</f>
        <v>1.7134</v>
      </c>
      <c r="C796" s="2">
        <f t="shared" si="72"/>
        <v>1.4984685001044908</v>
      </c>
      <c r="D796" s="2">
        <f t="shared" si="68"/>
        <v>1.5494825705426747</v>
      </c>
      <c r="E796" s="2">
        <f t="shared" ref="E796:E859" si="73">C796-D796</f>
        <v>-5.1014070438183845E-2</v>
      </c>
      <c r="F796" s="2">
        <f t="shared" si="71"/>
        <v>-2.3483743496882543E-2</v>
      </c>
      <c r="G796" s="2">
        <f t="shared" si="69"/>
        <v>-2.7530326941301302E-2</v>
      </c>
      <c r="H796" s="2" t="str">
        <f t="shared" si="70"/>
        <v>Hold</v>
      </c>
    </row>
    <row r="797" spans="1:8" ht="13.5" x14ac:dyDescent="0.25">
      <c r="A797" s="3">
        <f>TITRES_STAT!B800</f>
        <v>43467</v>
      </c>
      <c r="B797" s="5">
        <f>TITRES_STAT!D800</f>
        <v>1.7134</v>
      </c>
      <c r="C797" s="2">
        <f t="shared" si="72"/>
        <v>1.5014425770114923</v>
      </c>
      <c r="D797" s="2">
        <f t="shared" ref="D797:D860" si="74">$D$4*B797+(1-$D$4)*D796</f>
        <v>1.5616246023543283</v>
      </c>
      <c r="E797" s="2">
        <f t="shared" si="73"/>
        <v>-6.018202534283601E-2</v>
      </c>
      <c r="F797" s="2">
        <f t="shared" si="71"/>
        <v>-3.0823399866073235E-2</v>
      </c>
      <c r="G797" s="2">
        <f t="shared" si="69"/>
        <v>-2.9358625476762774E-2</v>
      </c>
      <c r="H797" s="2" t="str">
        <f t="shared" si="70"/>
        <v>Hold</v>
      </c>
    </row>
    <row r="798" spans="1:8" ht="13.5" x14ac:dyDescent="0.25">
      <c r="A798" s="3">
        <f>TITRES_STAT!B801</f>
        <v>43468</v>
      </c>
      <c r="B798" s="5">
        <f>TITRES_STAT!D801</f>
        <v>1.6797</v>
      </c>
      <c r="C798" s="2">
        <f t="shared" si="72"/>
        <v>1.503959103625109</v>
      </c>
      <c r="D798" s="2">
        <f t="shared" si="74"/>
        <v>1.5703709281058595</v>
      </c>
      <c r="E798" s="2">
        <f t="shared" si="73"/>
        <v>-6.6411824480750559E-2</v>
      </c>
      <c r="F798" s="2">
        <f t="shared" si="71"/>
        <v>-3.7941084789008699E-2</v>
      </c>
      <c r="G798" s="2">
        <f t="shared" si="69"/>
        <v>-2.847073969174186E-2</v>
      </c>
      <c r="H798" s="2" t="str">
        <f t="shared" si="70"/>
        <v>Hold</v>
      </c>
    </row>
    <row r="799" spans="1:8" ht="13.5" x14ac:dyDescent="0.25">
      <c r="A799" s="3">
        <f>TITRES_STAT!B802</f>
        <v>43469</v>
      </c>
      <c r="B799" s="5">
        <f>TITRES_STAT!D802</f>
        <v>1.6325000000000001</v>
      </c>
      <c r="C799" s="2">
        <f t="shared" si="72"/>
        <v>1.5060884722981693</v>
      </c>
      <c r="D799" s="2">
        <f t="shared" si="74"/>
        <v>1.5749730815794996</v>
      </c>
      <c r="E799" s="2">
        <f t="shared" si="73"/>
        <v>-6.8884609281330222E-2</v>
      </c>
      <c r="F799" s="2">
        <f t="shared" si="71"/>
        <v>-4.4129789687473005E-2</v>
      </c>
      <c r="G799" s="2">
        <f t="shared" si="69"/>
        <v>-2.4754819593857218E-2</v>
      </c>
      <c r="H799" s="2" t="str">
        <f t="shared" si="70"/>
        <v>Hold</v>
      </c>
    </row>
    <row r="800" spans="1:8" ht="13.5" x14ac:dyDescent="0.25">
      <c r="A800" s="3">
        <f>TITRES_STAT!B803</f>
        <v>43472</v>
      </c>
      <c r="B800" s="5">
        <f>TITRES_STAT!D803</f>
        <v>1.6595</v>
      </c>
      <c r="C800" s="2">
        <f t="shared" si="72"/>
        <v>1.5078902457907588</v>
      </c>
      <c r="D800" s="2">
        <f t="shared" si="74"/>
        <v>1.5812343347958329</v>
      </c>
      <c r="E800" s="2">
        <f t="shared" si="73"/>
        <v>-7.3344089005074053E-2</v>
      </c>
      <c r="F800" s="2">
        <f t="shared" si="71"/>
        <v>-4.9972649550993217E-2</v>
      </c>
      <c r="G800" s="2">
        <f t="shared" si="69"/>
        <v>-2.3371439454080836E-2</v>
      </c>
      <c r="H800" s="2" t="str">
        <f t="shared" si="70"/>
        <v>Hold</v>
      </c>
    </row>
    <row r="801" spans="1:8" ht="13.5" x14ac:dyDescent="0.25">
      <c r="A801" s="3">
        <f>TITRES_STAT!B804</f>
        <v>43473</v>
      </c>
      <c r="B801" s="5">
        <f>TITRES_STAT!D804</f>
        <v>1.6527000000000001</v>
      </c>
      <c r="C801" s="2">
        <f t="shared" si="72"/>
        <v>1.5094148233614113</v>
      </c>
      <c r="D801" s="2">
        <f t="shared" si="74"/>
        <v>1.5865280877739194</v>
      </c>
      <c r="E801" s="2">
        <f t="shared" si="73"/>
        <v>-7.7113264412508098E-2</v>
      </c>
      <c r="F801" s="2">
        <f t="shared" si="71"/>
        <v>-5.5400772523296199E-2</v>
      </c>
      <c r="G801" s="2">
        <f t="shared" si="69"/>
        <v>-2.1712491889211899E-2</v>
      </c>
      <c r="H801" s="2" t="str">
        <f t="shared" si="70"/>
        <v>Hold</v>
      </c>
    </row>
    <row r="802" spans="1:8" ht="13.5" x14ac:dyDescent="0.25">
      <c r="A802" s="3">
        <f>TITRES_STAT!B805</f>
        <v>43474</v>
      </c>
      <c r="B802" s="5">
        <f>TITRES_STAT!D805</f>
        <v>1.6527000000000001</v>
      </c>
      <c r="C802" s="2">
        <f t="shared" si="72"/>
        <v>1.510704850536579</v>
      </c>
      <c r="D802" s="2">
        <f t="shared" si="74"/>
        <v>1.5914297109017772</v>
      </c>
      <c r="E802" s="2">
        <f t="shared" si="73"/>
        <v>-8.0724860365198214E-2</v>
      </c>
      <c r="F802" s="2">
        <f t="shared" si="71"/>
        <v>-6.0465590091676603E-2</v>
      </c>
      <c r="G802" s="2">
        <f t="shared" si="69"/>
        <v>-2.0259270273521611E-2</v>
      </c>
      <c r="H802" s="2" t="str">
        <f t="shared" si="70"/>
        <v>Hold</v>
      </c>
    </row>
    <row r="803" spans="1:8" ht="13.5" x14ac:dyDescent="0.25">
      <c r="A803" s="3">
        <f>TITRES_STAT!B806</f>
        <v>43475</v>
      </c>
      <c r="B803" s="5">
        <f>TITRES_STAT!D806</f>
        <v>1.6459999999999999</v>
      </c>
      <c r="C803" s="2">
        <f t="shared" si="72"/>
        <v>1.5221810273771053</v>
      </c>
      <c r="D803" s="2">
        <f t="shared" si="74"/>
        <v>1.5954719545386826</v>
      </c>
      <c r="E803" s="2">
        <f t="shared" si="73"/>
        <v>-7.3290927161577368E-2</v>
      </c>
      <c r="F803" s="2">
        <f t="shared" si="71"/>
        <v>-6.3030657505656756E-2</v>
      </c>
      <c r="G803" s="2">
        <f t="shared" si="69"/>
        <v>-1.0260269655920612E-2</v>
      </c>
      <c r="H803" s="2" t="str">
        <f t="shared" si="70"/>
        <v>Hold</v>
      </c>
    </row>
    <row r="804" spans="1:8" ht="13.5" x14ac:dyDescent="0.25">
      <c r="A804" s="3">
        <f>TITRES_STAT!B807</f>
        <v>43476</v>
      </c>
      <c r="B804" s="5">
        <f>TITRES_STAT!D807</f>
        <v>1.6392</v>
      </c>
      <c r="C804" s="2">
        <f t="shared" si="72"/>
        <v>1.540183946242166</v>
      </c>
      <c r="D804" s="2">
        <f t="shared" si="74"/>
        <v>1.5987110690172988</v>
      </c>
      <c r="E804" s="2">
        <f t="shared" si="73"/>
        <v>-5.8527122775132723E-2</v>
      </c>
      <c r="F804" s="2">
        <f t="shared" si="71"/>
        <v>-6.212995055955195E-2</v>
      </c>
      <c r="G804" s="2">
        <f t="shared" ref="G804:G867" si="75">E804-F804</f>
        <v>3.6028277844192269E-3</v>
      </c>
      <c r="H804" s="2" t="str">
        <f t="shared" ref="H804:H867" si="76">IF(G804&lt;0,"Hold","Sell")</f>
        <v>Sell</v>
      </c>
    </row>
    <row r="805" spans="1:8" ht="13.5" x14ac:dyDescent="0.25">
      <c r="A805" s="3">
        <f>TITRES_STAT!B808</f>
        <v>43480</v>
      </c>
      <c r="B805" s="5">
        <f>TITRES_STAT!D808</f>
        <v>1.6392</v>
      </c>
      <c r="C805" s="2">
        <f t="shared" si="72"/>
        <v>1.5574941083587559</v>
      </c>
      <c r="D805" s="2">
        <f t="shared" si="74"/>
        <v>1.6017102490900914</v>
      </c>
      <c r="E805" s="2">
        <f t="shared" si="73"/>
        <v>-4.4216140731335507E-2</v>
      </c>
      <c r="F805" s="2">
        <f t="shared" ref="F805:F868" si="77">(E805*(2/(10)))+((1-(2/10))*F804)</f>
        <v>-5.8547188593908665E-2</v>
      </c>
      <c r="G805" s="2">
        <f t="shared" si="75"/>
        <v>1.4331047862573158E-2</v>
      </c>
      <c r="H805" s="2" t="str">
        <f t="shared" si="76"/>
        <v>Sell</v>
      </c>
    </row>
    <row r="806" spans="1:8" ht="13.5" x14ac:dyDescent="0.25">
      <c r="A806" s="3">
        <f>TITRES_STAT!B809</f>
        <v>43481</v>
      </c>
      <c r="B806" s="5">
        <f>TITRES_STAT!D809</f>
        <v>1.6325000000000001</v>
      </c>
      <c r="C806" s="2">
        <f t="shared" si="72"/>
        <v>1.5814796301497165</v>
      </c>
      <c r="D806" s="2">
        <f t="shared" si="74"/>
        <v>1.6039909713797142</v>
      </c>
      <c r="E806" s="2">
        <f t="shared" si="73"/>
        <v>-2.2511341229997761E-2</v>
      </c>
      <c r="F806" s="2">
        <f t="shared" si="77"/>
        <v>-5.1340019121126484E-2</v>
      </c>
      <c r="G806" s="2">
        <f t="shared" si="75"/>
        <v>2.8828677891128723E-2</v>
      </c>
      <c r="H806" s="2" t="str">
        <f t="shared" si="76"/>
        <v>Sell</v>
      </c>
    </row>
    <row r="807" spans="1:8" ht="13.5" x14ac:dyDescent="0.25">
      <c r="A807" s="3">
        <f>TITRES_STAT!B810</f>
        <v>43482</v>
      </c>
      <c r="B807" s="5">
        <f>TITRES_STAT!D810</f>
        <v>1.6325000000000001</v>
      </c>
      <c r="C807" s="2">
        <f t="shared" si="72"/>
        <v>1.6017750716651447</v>
      </c>
      <c r="D807" s="2">
        <f t="shared" si="74"/>
        <v>1.6061027512775132</v>
      </c>
      <c r="E807" s="2">
        <f t="shared" si="73"/>
        <v>-4.3276796123685735E-3</v>
      </c>
      <c r="F807" s="2">
        <f t="shared" si="77"/>
        <v>-4.1937551219374904E-2</v>
      </c>
      <c r="G807" s="2">
        <f t="shared" si="75"/>
        <v>3.760987160700633E-2</v>
      </c>
      <c r="H807" s="2" t="str">
        <f t="shared" si="76"/>
        <v>Sell</v>
      </c>
    </row>
    <row r="808" spans="1:8" ht="13.5" x14ac:dyDescent="0.25">
      <c r="A808" s="3">
        <f>TITRES_STAT!B811</f>
        <v>43483</v>
      </c>
      <c r="B808" s="5">
        <f>TITRES_STAT!D811</f>
        <v>1.6122000000000001</v>
      </c>
      <c r="C808" s="2">
        <f t="shared" si="72"/>
        <v>1.6137635221781994</v>
      </c>
      <c r="D808" s="2">
        <f t="shared" si="74"/>
        <v>1.6065543993310309</v>
      </c>
      <c r="E808" s="2">
        <f t="shared" si="73"/>
        <v>7.2091228471684587E-3</v>
      </c>
      <c r="F808" s="2">
        <f t="shared" si="77"/>
        <v>-3.2108216406066238E-2</v>
      </c>
      <c r="G808" s="2">
        <f t="shared" si="75"/>
        <v>3.9317339253234697E-2</v>
      </c>
      <c r="H808" s="2" t="str">
        <f t="shared" si="76"/>
        <v>Sell</v>
      </c>
    </row>
    <row r="809" spans="1:8" ht="13.5" x14ac:dyDescent="0.25">
      <c r="A809" s="3">
        <f>TITRES_STAT!B812</f>
        <v>43486</v>
      </c>
      <c r="B809" s="5">
        <f>TITRES_STAT!D812</f>
        <v>1.6054999999999999</v>
      </c>
      <c r="C809" s="2">
        <f t="shared" si="72"/>
        <v>1.6166460572277073</v>
      </c>
      <c r="D809" s="2">
        <f t="shared" si="74"/>
        <v>1.6064762956768806</v>
      </c>
      <c r="E809" s="2">
        <f t="shared" si="73"/>
        <v>1.0169761550826717E-2</v>
      </c>
      <c r="F809" s="2">
        <f t="shared" si="77"/>
        <v>-2.365262081468765E-2</v>
      </c>
      <c r="G809" s="2">
        <f t="shared" si="75"/>
        <v>3.3822382365514367E-2</v>
      </c>
      <c r="H809" s="2" t="str">
        <f t="shared" si="76"/>
        <v>Sell</v>
      </c>
    </row>
    <row r="810" spans="1:8" ht="13.5" x14ac:dyDescent="0.25">
      <c r="A810" s="3">
        <f>TITRES_STAT!B813</f>
        <v>43487</v>
      </c>
      <c r="B810" s="5">
        <f>TITRES_STAT!D813</f>
        <v>1.6054999999999999</v>
      </c>
      <c r="C810" s="2">
        <f t="shared" si="72"/>
        <v>1.6232389715003677</v>
      </c>
      <c r="D810" s="2">
        <f t="shared" si="74"/>
        <v>1.606403977478593</v>
      </c>
      <c r="E810" s="2">
        <f t="shared" si="73"/>
        <v>1.6834994021774685E-2</v>
      </c>
      <c r="F810" s="2">
        <f t="shared" si="77"/>
        <v>-1.5555097847395186E-2</v>
      </c>
      <c r="G810" s="2">
        <f t="shared" si="75"/>
        <v>3.2390091869169871E-2</v>
      </c>
      <c r="H810" s="2" t="str">
        <f t="shared" si="76"/>
        <v>Sell</v>
      </c>
    </row>
    <row r="811" spans="1:8" ht="13.5" x14ac:dyDescent="0.25">
      <c r="A811" s="3">
        <f>TITRES_STAT!B814</f>
        <v>43488</v>
      </c>
      <c r="B811" s="5">
        <f>TITRES_STAT!D814</f>
        <v>1.6054999999999999</v>
      </c>
      <c r="C811" s="2">
        <f t="shared" si="72"/>
        <v>1.627771437423388</v>
      </c>
      <c r="D811" s="2">
        <f t="shared" si="74"/>
        <v>1.6063370161838824</v>
      </c>
      <c r="E811" s="2">
        <f t="shared" si="73"/>
        <v>2.1434421239505674E-2</v>
      </c>
      <c r="F811" s="2">
        <f t="shared" si="77"/>
        <v>-8.1571940300150143E-3</v>
      </c>
      <c r="G811" s="2">
        <f t="shared" si="75"/>
        <v>2.9591615269520689E-2</v>
      </c>
      <c r="H811" s="2" t="str">
        <f t="shared" si="76"/>
        <v>Sell</v>
      </c>
    </row>
    <row r="812" spans="1:8" ht="13.5" x14ac:dyDescent="0.25">
      <c r="A812" s="3">
        <f>TITRES_STAT!B815</f>
        <v>43489</v>
      </c>
      <c r="B812" s="5">
        <f>TITRES_STAT!D815</f>
        <v>1.6054999999999999</v>
      </c>
      <c r="C812" s="2">
        <f t="shared" si="72"/>
        <v>1.6316066008967129</v>
      </c>
      <c r="D812" s="2">
        <f t="shared" si="74"/>
        <v>1.6062750149850762</v>
      </c>
      <c r="E812" s="2">
        <f t="shared" si="73"/>
        <v>2.5331585911636756E-2</v>
      </c>
      <c r="F812" s="2">
        <f t="shared" si="77"/>
        <v>-1.4594380416846596E-3</v>
      </c>
      <c r="G812" s="2">
        <f t="shared" si="75"/>
        <v>2.6791023953321415E-2</v>
      </c>
      <c r="H812" s="2" t="str">
        <f t="shared" si="76"/>
        <v>Sell</v>
      </c>
    </row>
    <row r="813" spans="1:8" ht="13.5" x14ac:dyDescent="0.25">
      <c r="A813" s="3">
        <f>TITRES_STAT!B816</f>
        <v>43490</v>
      </c>
      <c r="B813" s="5">
        <f>TITRES_STAT!D816</f>
        <v>1.6054999999999999</v>
      </c>
      <c r="C813" s="2">
        <f t="shared" si="72"/>
        <v>1.6338209699895263</v>
      </c>
      <c r="D813" s="2">
        <f t="shared" si="74"/>
        <v>1.6062176064676632</v>
      </c>
      <c r="E813" s="2">
        <f t="shared" si="73"/>
        <v>2.76033635218631E-2</v>
      </c>
      <c r="F813" s="2">
        <f t="shared" si="77"/>
        <v>4.3531222710248927E-3</v>
      </c>
      <c r="G813" s="2">
        <f t="shared" si="75"/>
        <v>2.3250241250838209E-2</v>
      </c>
      <c r="H813" s="2" t="str">
        <f t="shared" si="76"/>
        <v>Sell</v>
      </c>
    </row>
    <row r="814" spans="1:8" ht="13.5" x14ac:dyDescent="0.25">
      <c r="A814" s="3">
        <f>TITRES_STAT!B817</f>
        <v>43493</v>
      </c>
      <c r="B814" s="5">
        <f>TITRES_STAT!D817</f>
        <v>1.6054999999999999</v>
      </c>
      <c r="C814" s="2">
        <f t="shared" si="72"/>
        <v>1.6346485130680608</v>
      </c>
      <c r="D814" s="2">
        <f t="shared" si="74"/>
        <v>1.6061644504330215</v>
      </c>
      <c r="E814" s="2">
        <f t="shared" si="73"/>
        <v>2.8484062635039331E-2</v>
      </c>
      <c r="F814" s="2">
        <f t="shared" si="77"/>
        <v>9.1793103438277818E-3</v>
      </c>
      <c r="G814" s="2">
        <f t="shared" si="75"/>
        <v>1.9304752291211549E-2</v>
      </c>
      <c r="H814" s="2" t="str">
        <f t="shared" si="76"/>
        <v>Sell</v>
      </c>
    </row>
    <row r="815" spans="1:8" ht="13.5" x14ac:dyDescent="0.25">
      <c r="A815" s="3">
        <f>TITRES_STAT!B818</f>
        <v>43494</v>
      </c>
      <c r="B815" s="5">
        <f>TITRES_STAT!D818</f>
        <v>1.6054999999999999</v>
      </c>
      <c r="C815" s="2">
        <f t="shared" si="72"/>
        <v>1.6353487418268207</v>
      </c>
      <c r="D815" s="2">
        <f t="shared" si="74"/>
        <v>1.6061152318824272</v>
      </c>
      <c r="E815" s="2">
        <f t="shared" si="73"/>
        <v>2.9233509944393443E-2</v>
      </c>
      <c r="F815" s="2">
        <f t="shared" si="77"/>
        <v>1.3190150263940915E-2</v>
      </c>
      <c r="G815" s="2">
        <f t="shared" si="75"/>
        <v>1.6043359680452528E-2</v>
      </c>
      <c r="H815" s="2" t="str">
        <f t="shared" si="76"/>
        <v>Sell</v>
      </c>
    </row>
    <row r="816" spans="1:8" ht="13.5" x14ac:dyDescent="0.25">
      <c r="A816" s="3">
        <f>TITRES_STAT!B819</f>
        <v>43495</v>
      </c>
      <c r="B816" s="5">
        <f>TITRES_STAT!D819</f>
        <v>1.6527000000000001</v>
      </c>
      <c r="C816" s="2">
        <f t="shared" si="72"/>
        <v>1.6349104738534637</v>
      </c>
      <c r="D816" s="2">
        <f t="shared" si="74"/>
        <v>1.6095659554466919</v>
      </c>
      <c r="E816" s="2">
        <f t="shared" si="73"/>
        <v>2.5344518406771765E-2</v>
      </c>
      <c r="F816" s="2">
        <f t="shared" si="77"/>
        <v>1.5621023892507087E-2</v>
      </c>
      <c r="G816" s="2">
        <f t="shared" si="75"/>
        <v>9.7234945142646786E-3</v>
      </c>
      <c r="H816" s="2" t="str">
        <f t="shared" si="76"/>
        <v>Sell</v>
      </c>
    </row>
    <row r="817" spans="1:8" ht="13.5" x14ac:dyDescent="0.25">
      <c r="A817" s="3">
        <f>TITRES_STAT!B820</f>
        <v>43496</v>
      </c>
      <c r="B817" s="5">
        <f>TITRES_STAT!D820</f>
        <v>1.6527000000000001</v>
      </c>
      <c r="C817" s="2">
        <f t="shared" si="72"/>
        <v>1.6345396317221614</v>
      </c>
      <c r="D817" s="2">
        <f t="shared" si="74"/>
        <v>1.6127610698580481</v>
      </c>
      <c r="E817" s="2">
        <f t="shared" si="73"/>
        <v>2.1778561864113311E-2</v>
      </c>
      <c r="F817" s="2">
        <f t="shared" si="77"/>
        <v>1.6852531486828332E-2</v>
      </c>
      <c r="G817" s="2">
        <f t="shared" si="75"/>
        <v>4.9260303772849789E-3</v>
      </c>
      <c r="H817" s="2" t="str">
        <f t="shared" si="76"/>
        <v>Sell</v>
      </c>
    </row>
    <row r="818" spans="1:8" ht="13.5" x14ac:dyDescent="0.25">
      <c r="A818" s="3">
        <f>TITRES_STAT!B821</f>
        <v>43497</v>
      </c>
      <c r="B818" s="5">
        <f>TITRES_STAT!D821</f>
        <v>1.6527000000000001</v>
      </c>
      <c r="C818" s="2">
        <f t="shared" si="72"/>
        <v>1.6311027653033674</v>
      </c>
      <c r="D818" s="2">
        <f t="shared" si="74"/>
        <v>1.6157195091278223</v>
      </c>
      <c r="E818" s="2">
        <f t="shared" si="73"/>
        <v>1.5383256175545146E-2</v>
      </c>
      <c r="F818" s="2">
        <f t="shared" si="77"/>
        <v>1.6558676424571695E-2</v>
      </c>
      <c r="G818" s="2">
        <f t="shared" si="75"/>
        <v>-1.1754202490265493E-3</v>
      </c>
      <c r="H818" s="2" t="str">
        <f t="shared" si="76"/>
        <v>Hold</v>
      </c>
    </row>
    <row r="819" spans="1:8" ht="13.5" x14ac:dyDescent="0.25">
      <c r="A819" s="3">
        <f>TITRES_STAT!B822</f>
        <v>43500</v>
      </c>
      <c r="B819" s="5">
        <f>TITRES_STAT!D822</f>
        <v>1.6863999999999999</v>
      </c>
      <c r="C819" s="2">
        <f t="shared" si="72"/>
        <v>1.6271638783336186</v>
      </c>
      <c r="D819" s="2">
        <f t="shared" si="74"/>
        <v>1.6209551010442798</v>
      </c>
      <c r="E819" s="2">
        <f t="shared" si="73"/>
        <v>6.2087772893388848E-3</v>
      </c>
      <c r="F819" s="2">
        <f t="shared" si="77"/>
        <v>1.4488696597525134E-2</v>
      </c>
      <c r="G819" s="2">
        <f t="shared" si="75"/>
        <v>-8.2799193081862493E-3</v>
      </c>
      <c r="H819" s="2" t="str">
        <f t="shared" si="76"/>
        <v>Hold</v>
      </c>
    </row>
    <row r="820" spans="1:8" ht="13.5" x14ac:dyDescent="0.25">
      <c r="A820" s="3">
        <f>TITRES_STAT!B823</f>
        <v>43501</v>
      </c>
      <c r="B820" s="5">
        <f>TITRES_STAT!D823</f>
        <v>1.6863999999999999</v>
      </c>
      <c r="C820" s="2">
        <f t="shared" si="72"/>
        <v>1.6238309739746004</v>
      </c>
      <c r="D820" s="2">
        <f t="shared" si="74"/>
        <v>1.6258028713372961</v>
      </c>
      <c r="E820" s="2">
        <f t="shared" si="73"/>
        <v>-1.9718973626956515E-3</v>
      </c>
      <c r="F820" s="2">
        <f t="shared" si="77"/>
        <v>1.1196577805480978E-2</v>
      </c>
      <c r="G820" s="2">
        <f t="shared" si="75"/>
        <v>-1.316847516817663E-2</v>
      </c>
      <c r="H820" s="2" t="str">
        <f t="shared" si="76"/>
        <v>Hold</v>
      </c>
    </row>
    <row r="821" spans="1:8" ht="13.5" x14ac:dyDescent="0.25">
      <c r="A821" s="3">
        <f>TITRES_STAT!B824</f>
        <v>43502</v>
      </c>
      <c r="B821" s="5">
        <f>TITRES_STAT!D824</f>
        <v>1.6863999999999999</v>
      </c>
      <c r="C821" s="2">
        <f t="shared" si="72"/>
        <v>1.621010824132354</v>
      </c>
      <c r="D821" s="2">
        <f t="shared" si="74"/>
        <v>1.6302915475345332</v>
      </c>
      <c r="E821" s="2">
        <f t="shared" si="73"/>
        <v>-9.2807234021792251E-3</v>
      </c>
      <c r="F821" s="2">
        <f t="shared" si="77"/>
        <v>7.1011175639489367E-3</v>
      </c>
      <c r="G821" s="2">
        <f t="shared" si="75"/>
        <v>-1.6381840966128162E-2</v>
      </c>
      <c r="H821" s="2" t="str">
        <f t="shared" si="76"/>
        <v>Hold</v>
      </c>
    </row>
    <row r="822" spans="1:8" ht="13.5" x14ac:dyDescent="0.25">
      <c r="A822" s="3">
        <f>TITRES_STAT!B825</f>
        <v>43503</v>
      </c>
      <c r="B822" s="5">
        <f>TITRES_STAT!D825</f>
        <v>1.6863999999999999</v>
      </c>
      <c r="C822" s="2">
        <f t="shared" si="72"/>
        <v>1.6186245434966073</v>
      </c>
      <c r="D822" s="2">
        <f t="shared" si="74"/>
        <v>1.6344477291986417</v>
      </c>
      <c r="E822" s="2">
        <f t="shared" si="73"/>
        <v>-1.5823185702034337E-2</v>
      </c>
      <c r="F822" s="2">
        <f t="shared" si="77"/>
        <v>2.5162569107522819E-3</v>
      </c>
      <c r="G822" s="2">
        <f t="shared" si="75"/>
        <v>-1.8339442612786618E-2</v>
      </c>
      <c r="H822" s="2" t="str">
        <f t="shared" si="76"/>
        <v>Hold</v>
      </c>
    </row>
    <row r="823" spans="1:8" ht="13.5" x14ac:dyDescent="0.25">
      <c r="A823" s="3">
        <f>TITRES_STAT!B826</f>
        <v>43504</v>
      </c>
      <c r="B823" s="5">
        <f>TITRES_STAT!D826</f>
        <v>1.6863999999999999</v>
      </c>
      <c r="C823" s="2">
        <f t="shared" si="72"/>
        <v>1.6166053829586677</v>
      </c>
      <c r="D823" s="2">
        <f t="shared" si="74"/>
        <v>1.6382960455542979</v>
      </c>
      <c r="E823" s="2">
        <f t="shared" si="73"/>
        <v>-2.1690662595630128E-2</v>
      </c>
      <c r="F823" s="2">
        <f t="shared" si="77"/>
        <v>-2.3251269905242003E-3</v>
      </c>
      <c r="G823" s="2">
        <f t="shared" si="75"/>
        <v>-1.9365535605105927E-2</v>
      </c>
      <c r="H823" s="2" t="str">
        <f t="shared" si="76"/>
        <v>Hold</v>
      </c>
    </row>
    <row r="824" spans="1:8" ht="13.5" x14ac:dyDescent="0.25">
      <c r="A824" s="3">
        <f>TITRES_STAT!B827</f>
        <v>43507</v>
      </c>
      <c r="B824" s="5">
        <f>TITRES_STAT!D827</f>
        <v>1.6863999999999999</v>
      </c>
      <c r="C824" s="2">
        <f t="shared" si="72"/>
        <v>1.6148968625034881</v>
      </c>
      <c r="D824" s="2">
        <f t="shared" si="74"/>
        <v>1.6418593014391647</v>
      </c>
      <c r="E824" s="2">
        <f t="shared" si="73"/>
        <v>-2.6962438935676625E-2</v>
      </c>
      <c r="F824" s="2">
        <f t="shared" si="77"/>
        <v>-7.2525893795546857E-3</v>
      </c>
      <c r="G824" s="2">
        <f t="shared" si="75"/>
        <v>-1.9709849556121938E-2</v>
      </c>
      <c r="H824" s="2" t="str">
        <f t="shared" si="76"/>
        <v>Hold</v>
      </c>
    </row>
    <row r="825" spans="1:8" ht="13.5" x14ac:dyDescent="0.25">
      <c r="A825" s="3">
        <f>TITRES_STAT!B828</f>
        <v>43508</v>
      </c>
      <c r="B825" s="5">
        <f>TITRES_STAT!D828</f>
        <v>1.6392</v>
      </c>
      <c r="C825" s="2">
        <f t="shared" si="72"/>
        <v>1.6134511913491054</v>
      </c>
      <c r="D825" s="2">
        <f t="shared" si="74"/>
        <v>1.6416623161473747</v>
      </c>
      <c r="E825" s="2">
        <f t="shared" si="73"/>
        <v>-2.821112479826926E-2</v>
      </c>
      <c r="F825" s="2">
        <f t="shared" si="77"/>
        <v>-1.1444296463297601E-2</v>
      </c>
      <c r="G825" s="2">
        <f t="shared" si="75"/>
        <v>-1.6766828334971659E-2</v>
      </c>
      <c r="H825" s="2" t="str">
        <f t="shared" si="76"/>
        <v>Hold</v>
      </c>
    </row>
    <row r="826" spans="1:8" ht="13.5" x14ac:dyDescent="0.25">
      <c r="A826" s="3">
        <f>TITRES_STAT!B829</f>
        <v>43509</v>
      </c>
      <c r="B826" s="5">
        <f>TITRES_STAT!D829</f>
        <v>1.6392</v>
      </c>
      <c r="C826" s="2">
        <f t="shared" si="72"/>
        <v>1.6194894696030893</v>
      </c>
      <c r="D826" s="2">
        <f t="shared" si="74"/>
        <v>1.6414799223586805</v>
      </c>
      <c r="E826" s="2">
        <f t="shared" si="73"/>
        <v>-2.1990452755591194E-2</v>
      </c>
      <c r="F826" s="2">
        <f t="shared" si="77"/>
        <v>-1.3553527721756321E-2</v>
      </c>
      <c r="G826" s="2">
        <f t="shared" si="75"/>
        <v>-8.4369250338348738E-3</v>
      </c>
      <c r="H826" s="2" t="str">
        <f t="shared" si="76"/>
        <v>Hold</v>
      </c>
    </row>
    <row r="827" spans="1:8" ht="13.5" x14ac:dyDescent="0.25">
      <c r="A827" s="3">
        <f>TITRES_STAT!B830</f>
        <v>43510</v>
      </c>
      <c r="B827" s="5">
        <f>TITRES_STAT!D830</f>
        <v>1.6392</v>
      </c>
      <c r="C827" s="2">
        <f t="shared" si="72"/>
        <v>1.6245987819718448</v>
      </c>
      <c r="D827" s="2">
        <f t="shared" si="74"/>
        <v>1.6413110392210006</v>
      </c>
      <c r="E827" s="2">
        <f t="shared" si="73"/>
        <v>-1.6712257249155815E-2</v>
      </c>
      <c r="F827" s="2">
        <f t="shared" si="77"/>
        <v>-1.4185273627236221E-2</v>
      </c>
      <c r="G827" s="2">
        <f t="shared" si="75"/>
        <v>-2.526983621919594E-3</v>
      </c>
      <c r="H827" s="2" t="str">
        <f t="shared" si="76"/>
        <v>Hold</v>
      </c>
    </row>
    <row r="828" spans="1:8" ht="13.5" x14ac:dyDescent="0.25">
      <c r="A828" s="3">
        <f>TITRES_STAT!B831</f>
        <v>43511</v>
      </c>
      <c r="B828" s="5">
        <f>TITRES_STAT!D831</f>
        <v>1.6863999999999999</v>
      </c>
      <c r="C828" s="2">
        <f t="shared" si="72"/>
        <v>1.6289220462838687</v>
      </c>
      <c r="D828" s="2">
        <f t="shared" si="74"/>
        <v>1.6446509622416672</v>
      </c>
      <c r="E828" s="2">
        <f t="shared" si="73"/>
        <v>-1.5728915957798462E-2</v>
      </c>
      <c r="F828" s="2">
        <f t="shared" si="77"/>
        <v>-1.449400209334867E-2</v>
      </c>
      <c r="G828" s="2">
        <f t="shared" si="75"/>
        <v>-1.2349138644497919E-3</v>
      </c>
      <c r="H828" s="2" t="str">
        <f t="shared" si="76"/>
        <v>Hold</v>
      </c>
    </row>
    <row r="829" spans="1:8" ht="13.5" x14ac:dyDescent="0.25">
      <c r="A829" s="3">
        <f>TITRES_STAT!B832</f>
        <v>43514</v>
      </c>
      <c r="B829" s="5">
        <f>TITRES_STAT!D832</f>
        <v>1.6863999999999999</v>
      </c>
      <c r="C829" s="2">
        <f t="shared" si="72"/>
        <v>1.6377648083940428</v>
      </c>
      <c r="D829" s="2">
        <f t="shared" si="74"/>
        <v>1.6477434835570992</v>
      </c>
      <c r="E829" s="2">
        <f t="shared" si="73"/>
        <v>-9.9786751630563941E-3</v>
      </c>
      <c r="F829" s="2">
        <f t="shared" si="77"/>
        <v>-1.3590936707290216E-2</v>
      </c>
      <c r="G829" s="2">
        <f t="shared" si="75"/>
        <v>3.6122615442338215E-3</v>
      </c>
      <c r="H829" s="2" t="str">
        <f t="shared" si="76"/>
        <v>Sell</v>
      </c>
    </row>
    <row r="830" spans="1:8" ht="13.5" x14ac:dyDescent="0.25">
      <c r="A830" s="3">
        <f>TITRES_STAT!B833</f>
        <v>43515</v>
      </c>
      <c r="B830" s="5">
        <f>TITRES_STAT!D833</f>
        <v>1.6863999999999999</v>
      </c>
      <c r="C830" s="2">
        <f t="shared" si="72"/>
        <v>1.6452471455641902</v>
      </c>
      <c r="D830" s="2">
        <f t="shared" si="74"/>
        <v>1.6506069292195362</v>
      </c>
      <c r="E830" s="2">
        <f t="shared" si="73"/>
        <v>-5.359783655346062E-3</v>
      </c>
      <c r="F830" s="2">
        <f t="shared" si="77"/>
        <v>-1.1944706096901386E-2</v>
      </c>
      <c r="G830" s="2">
        <f t="shared" si="75"/>
        <v>6.5849224415553236E-3</v>
      </c>
      <c r="H830" s="2" t="str">
        <f t="shared" si="76"/>
        <v>Sell</v>
      </c>
    </row>
    <row r="831" spans="1:8" ht="13.5" x14ac:dyDescent="0.25">
      <c r="A831" s="3">
        <f>TITRES_STAT!B834</f>
        <v>43516</v>
      </c>
      <c r="B831" s="5">
        <f>TITRES_STAT!D834</f>
        <v>1.6797</v>
      </c>
      <c r="C831" s="2">
        <f t="shared" si="72"/>
        <v>1.6515783539389302</v>
      </c>
      <c r="D831" s="2">
        <f t="shared" si="74"/>
        <v>1.6527619714995705</v>
      </c>
      <c r="E831" s="2">
        <f t="shared" si="73"/>
        <v>-1.1836175606403376E-3</v>
      </c>
      <c r="F831" s="2">
        <f t="shared" si="77"/>
        <v>-9.792488389649176E-3</v>
      </c>
      <c r="G831" s="2">
        <f t="shared" si="75"/>
        <v>8.6088708290088384E-3</v>
      </c>
      <c r="H831" s="2" t="str">
        <f t="shared" si="76"/>
        <v>Sell</v>
      </c>
    </row>
    <row r="832" spans="1:8" ht="13.5" x14ac:dyDescent="0.25">
      <c r="A832" s="3">
        <f>TITRES_STAT!B835</f>
        <v>43517</v>
      </c>
      <c r="B832" s="5">
        <f>TITRES_STAT!D835</f>
        <v>1.6729000000000001</v>
      </c>
      <c r="C832" s="2">
        <f t="shared" si="72"/>
        <v>1.6569355302560178</v>
      </c>
      <c r="D832" s="2">
        <f t="shared" si="74"/>
        <v>1.6542536773144172</v>
      </c>
      <c r="E832" s="2">
        <f t="shared" si="73"/>
        <v>2.6818529416006154E-3</v>
      </c>
      <c r="F832" s="2">
        <f t="shared" si="77"/>
        <v>-7.2976201233992174E-3</v>
      </c>
      <c r="G832" s="2">
        <f t="shared" si="75"/>
        <v>9.9794730649998328E-3</v>
      </c>
      <c r="H832" s="2" t="str">
        <f t="shared" si="76"/>
        <v>Sell</v>
      </c>
    </row>
    <row r="833" spans="1:8" ht="13.5" x14ac:dyDescent="0.25">
      <c r="A833" s="3">
        <f>TITRES_STAT!B836</f>
        <v>43518</v>
      </c>
      <c r="B833" s="5">
        <f>TITRES_STAT!D836</f>
        <v>1.6729000000000001</v>
      </c>
      <c r="C833" s="2">
        <f t="shared" si="72"/>
        <v>1.6614685256012458</v>
      </c>
      <c r="D833" s="2">
        <f t="shared" si="74"/>
        <v>1.6556348864022381</v>
      </c>
      <c r="E833" s="2">
        <f t="shared" si="73"/>
        <v>5.8336391990077008E-3</v>
      </c>
      <c r="F833" s="2">
        <f t="shared" si="77"/>
        <v>-4.6713682589178337E-3</v>
      </c>
      <c r="G833" s="2">
        <f t="shared" si="75"/>
        <v>1.0505007457925535E-2</v>
      </c>
      <c r="H833" s="2" t="str">
        <f t="shared" si="76"/>
        <v>Sell</v>
      </c>
    </row>
    <row r="834" spans="1:8" ht="13.5" x14ac:dyDescent="0.25">
      <c r="A834" s="3">
        <f>TITRES_STAT!B837</f>
        <v>43521</v>
      </c>
      <c r="B834" s="5">
        <f>TITRES_STAT!D837</f>
        <v>1.7674000000000001</v>
      </c>
      <c r="C834" s="2">
        <f t="shared" si="72"/>
        <v>1.6653041370472079</v>
      </c>
      <c r="D834" s="2">
        <f t="shared" si="74"/>
        <v>1.663913783705776</v>
      </c>
      <c r="E834" s="2">
        <f t="shared" si="73"/>
        <v>1.3903533414318936E-3</v>
      </c>
      <c r="F834" s="2">
        <f t="shared" si="77"/>
        <v>-3.4590239388478886E-3</v>
      </c>
      <c r="G834" s="2">
        <f t="shared" si="75"/>
        <v>4.8493772802797822E-3</v>
      </c>
      <c r="H834" s="2" t="str">
        <f t="shared" si="76"/>
        <v>Sell</v>
      </c>
    </row>
    <row r="835" spans="1:8" ht="13.5" x14ac:dyDescent="0.25">
      <c r="A835" s="3">
        <f>TITRES_STAT!B838</f>
        <v>43522</v>
      </c>
      <c r="B835" s="5">
        <f>TITRES_STAT!D838</f>
        <v>1.8483000000000001</v>
      </c>
      <c r="C835" s="2">
        <f t="shared" si="72"/>
        <v>1.6612881159630222</v>
      </c>
      <c r="D835" s="2">
        <f t="shared" si="74"/>
        <v>1.6775720219497927</v>
      </c>
      <c r="E835" s="2">
        <f t="shared" si="73"/>
        <v>-1.6283905986770542E-2</v>
      </c>
      <c r="F835" s="2">
        <f t="shared" si="77"/>
        <v>-6.0240003484324199E-3</v>
      </c>
      <c r="G835" s="2">
        <f t="shared" si="75"/>
        <v>-1.0259905638338122E-2</v>
      </c>
      <c r="H835" s="2" t="str">
        <f t="shared" si="76"/>
        <v>Hold</v>
      </c>
    </row>
    <row r="836" spans="1:8" ht="13.5" x14ac:dyDescent="0.25">
      <c r="A836" s="3">
        <f>TITRES_STAT!B839</f>
        <v>43523</v>
      </c>
      <c r="B836" s="5">
        <f>TITRES_STAT!D839</f>
        <v>1.909</v>
      </c>
      <c r="C836" s="2">
        <f t="shared" si="72"/>
        <v>1.6578899442764035</v>
      </c>
      <c r="D836" s="2">
        <f t="shared" si="74"/>
        <v>1.6947148351386969</v>
      </c>
      <c r="E836" s="2">
        <f t="shared" si="73"/>
        <v>-3.6824890862293458E-2</v>
      </c>
      <c r="F836" s="2">
        <f t="shared" si="77"/>
        <v>-1.2184178451204628E-2</v>
      </c>
      <c r="G836" s="2">
        <f t="shared" si="75"/>
        <v>-2.4640712411088832E-2</v>
      </c>
      <c r="H836" s="2" t="str">
        <f t="shared" si="76"/>
        <v>Hold</v>
      </c>
    </row>
    <row r="837" spans="1:8" ht="13.5" x14ac:dyDescent="0.25">
      <c r="A837" s="3">
        <f>TITRES_STAT!B840</f>
        <v>43524</v>
      </c>
      <c r="B837" s="5">
        <f>TITRES_STAT!D840</f>
        <v>1.9225000000000001</v>
      </c>
      <c r="C837" s="2">
        <f t="shared" si="72"/>
        <v>1.6550145682338799</v>
      </c>
      <c r="D837" s="2">
        <f t="shared" si="74"/>
        <v>1.7115878103136082</v>
      </c>
      <c r="E837" s="2">
        <f t="shared" si="73"/>
        <v>-5.6573242079728248E-2</v>
      </c>
      <c r="F837" s="2">
        <f t="shared" si="77"/>
        <v>-2.106199117690935E-2</v>
      </c>
      <c r="G837" s="2">
        <f t="shared" si="75"/>
        <v>-3.5511250902818897E-2</v>
      </c>
      <c r="H837" s="2" t="str">
        <f t="shared" si="76"/>
        <v>Hold</v>
      </c>
    </row>
    <row r="838" spans="1:8" ht="13.5" x14ac:dyDescent="0.25">
      <c r="A838" s="3">
        <f>TITRES_STAT!B841</f>
        <v>43525</v>
      </c>
      <c r="B838" s="5">
        <f>TITRES_STAT!D841</f>
        <v>1.9023000000000001</v>
      </c>
      <c r="C838" s="2">
        <f t="shared" si="72"/>
        <v>1.6598430961978985</v>
      </c>
      <c r="D838" s="2">
        <f t="shared" si="74"/>
        <v>1.7257146391792668</v>
      </c>
      <c r="E838" s="2">
        <f t="shared" si="73"/>
        <v>-6.5871542981368325E-2</v>
      </c>
      <c r="F838" s="2">
        <f t="shared" si="77"/>
        <v>-3.0023901537801146E-2</v>
      </c>
      <c r="G838" s="2">
        <f t="shared" si="75"/>
        <v>-3.5847641443567183E-2</v>
      </c>
      <c r="H838" s="2" t="str">
        <f t="shared" si="76"/>
        <v>Hold</v>
      </c>
    </row>
    <row r="839" spans="1:8" ht="13.5" x14ac:dyDescent="0.25">
      <c r="A839" s="3">
        <f>TITRES_STAT!B842</f>
        <v>43528</v>
      </c>
      <c r="B839" s="5">
        <f>TITRES_STAT!D842</f>
        <v>1.8686</v>
      </c>
      <c r="C839" s="2">
        <f t="shared" si="72"/>
        <v>1.6639287737059141</v>
      </c>
      <c r="D839" s="2">
        <f t="shared" si="74"/>
        <v>1.7362987399808025</v>
      </c>
      <c r="E839" s="2">
        <f t="shared" si="73"/>
        <v>-7.2369966274888453E-2</v>
      </c>
      <c r="F839" s="2">
        <f t="shared" si="77"/>
        <v>-3.849311448521861E-2</v>
      </c>
      <c r="G839" s="2">
        <f t="shared" si="75"/>
        <v>-3.3876851789669843E-2</v>
      </c>
      <c r="H839" s="2" t="str">
        <f t="shared" si="76"/>
        <v>Hold</v>
      </c>
    </row>
    <row r="840" spans="1:8" ht="13.5" x14ac:dyDescent="0.25">
      <c r="A840" s="3">
        <f>TITRES_STAT!B843</f>
        <v>43529</v>
      </c>
      <c r="B840" s="5">
        <f>TITRES_STAT!D843</f>
        <v>1.8686</v>
      </c>
      <c r="C840" s="2">
        <f t="shared" si="72"/>
        <v>1.6673858854434658</v>
      </c>
      <c r="D840" s="2">
        <f t="shared" si="74"/>
        <v>1.7460988333155578</v>
      </c>
      <c r="E840" s="2">
        <f t="shared" si="73"/>
        <v>-7.8712947872092043E-2</v>
      </c>
      <c r="F840" s="2">
        <f t="shared" si="77"/>
        <v>-4.6537081162593301E-2</v>
      </c>
      <c r="G840" s="2">
        <f t="shared" si="75"/>
        <v>-3.2175866709498742E-2</v>
      </c>
      <c r="H840" s="2" t="str">
        <f t="shared" si="76"/>
        <v>Hold</v>
      </c>
    </row>
    <row r="841" spans="1:8" ht="13.5" x14ac:dyDescent="0.25">
      <c r="A841" s="3">
        <f>TITRES_STAT!B844</f>
        <v>43530</v>
      </c>
      <c r="B841" s="5">
        <f>TITRES_STAT!D844</f>
        <v>1.8888</v>
      </c>
      <c r="C841" s="2">
        <f t="shared" si="72"/>
        <v>1.6692803646060095</v>
      </c>
      <c r="D841" s="2">
        <f t="shared" si="74"/>
        <v>1.756669290106998</v>
      </c>
      <c r="E841" s="2">
        <f t="shared" si="73"/>
        <v>-8.7388925500988535E-2</v>
      </c>
      <c r="F841" s="2">
        <f t="shared" si="77"/>
        <v>-5.4707450030272352E-2</v>
      </c>
      <c r="G841" s="2">
        <f t="shared" si="75"/>
        <v>-3.2681475470716183E-2</v>
      </c>
      <c r="H841" s="2" t="str">
        <f t="shared" si="76"/>
        <v>Hold</v>
      </c>
    </row>
    <row r="842" spans="1:8" ht="13.5" x14ac:dyDescent="0.25">
      <c r="A842" s="3">
        <f>TITRES_STAT!B845</f>
        <v>43531</v>
      </c>
      <c r="B842" s="5">
        <f>TITRES_STAT!D845</f>
        <v>1.8821000000000001</v>
      </c>
      <c r="C842" s="2">
        <f t="shared" si="72"/>
        <v>1.6698372315897003</v>
      </c>
      <c r="D842" s="2">
        <f t="shared" si="74"/>
        <v>1.765960453802776</v>
      </c>
      <c r="E842" s="2">
        <f t="shared" si="73"/>
        <v>-9.6123222213075676E-2</v>
      </c>
      <c r="F842" s="2">
        <f t="shared" si="77"/>
        <v>-6.2990604466833022E-2</v>
      </c>
      <c r="G842" s="2">
        <f t="shared" si="75"/>
        <v>-3.3132617746242654E-2</v>
      </c>
      <c r="H842" s="2" t="str">
        <f t="shared" si="76"/>
        <v>Hold</v>
      </c>
    </row>
    <row r="843" spans="1:8" ht="13.5" x14ac:dyDescent="0.25">
      <c r="A843" s="3">
        <f>TITRES_STAT!B846</f>
        <v>43532</v>
      </c>
      <c r="B843" s="5">
        <f>TITRES_STAT!D846</f>
        <v>1.8551</v>
      </c>
      <c r="C843" s="2">
        <f t="shared" si="72"/>
        <v>1.6703084267297463</v>
      </c>
      <c r="D843" s="2">
        <f t="shared" si="74"/>
        <v>1.7725633831507186</v>
      </c>
      <c r="E843" s="2">
        <f t="shared" si="73"/>
        <v>-0.10225495642097227</v>
      </c>
      <c r="F843" s="2">
        <f t="shared" si="77"/>
        <v>-7.0843474857660876E-2</v>
      </c>
      <c r="G843" s="2">
        <f t="shared" si="75"/>
        <v>-3.1411481563311389E-2</v>
      </c>
      <c r="H843" s="2" t="str">
        <f t="shared" si="76"/>
        <v>Hold</v>
      </c>
    </row>
    <row r="844" spans="1:8" ht="13.5" x14ac:dyDescent="0.25">
      <c r="A844" s="3">
        <f>TITRES_STAT!B847</f>
        <v>43535</v>
      </c>
      <c r="B844" s="5">
        <f>TITRES_STAT!D847</f>
        <v>1.8415999999999999</v>
      </c>
      <c r="C844" s="2">
        <f t="shared" si="72"/>
        <v>1.685245591848247</v>
      </c>
      <c r="D844" s="2">
        <f t="shared" si="74"/>
        <v>1.7776772066210358</v>
      </c>
      <c r="E844" s="2">
        <f t="shared" si="73"/>
        <v>-9.2431614772788828E-2</v>
      </c>
      <c r="F844" s="2">
        <f t="shared" si="77"/>
        <v>-7.5161102840686472E-2</v>
      </c>
      <c r="G844" s="2">
        <f t="shared" si="75"/>
        <v>-1.7270511932102356E-2</v>
      </c>
      <c r="H844" s="2" t="str">
        <f t="shared" si="76"/>
        <v>Hold</v>
      </c>
    </row>
    <row r="845" spans="1:8" ht="13.5" x14ac:dyDescent="0.25">
      <c r="A845" s="3">
        <f>TITRES_STAT!B848</f>
        <v>43536</v>
      </c>
      <c r="B845" s="5">
        <f>TITRES_STAT!D848</f>
        <v>1.8415999999999999</v>
      </c>
      <c r="C845" s="2">
        <f t="shared" si="72"/>
        <v>1.7103308854100552</v>
      </c>
      <c r="D845" s="2">
        <f t="shared" si="74"/>
        <v>1.7824122283528108</v>
      </c>
      <c r="E845" s="2">
        <f t="shared" si="73"/>
        <v>-7.2081342942755589E-2</v>
      </c>
      <c r="F845" s="2">
        <f t="shared" si="77"/>
        <v>-7.4545150861100293E-2</v>
      </c>
      <c r="G845" s="2">
        <f t="shared" si="75"/>
        <v>2.4638079183447043E-3</v>
      </c>
      <c r="H845" s="2" t="str">
        <f t="shared" si="76"/>
        <v>Sell</v>
      </c>
    </row>
    <row r="846" spans="1:8" ht="13.5" x14ac:dyDescent="0.25">
      <c r="A846" s="3">
        <f>TITRES_STAT!B849</f>
        <v>43537</v>
      </c>
      <c r="B846" s="5">
        <f>TITRES_STAT!D849</f>
        <v>1.8415999999999999</v>
      </c>
      <c r="C846" s="2">
        <f t="shared" si="72"/>
        <v>1.740895364577739</v>
      </c>
      <c r="D846" s="2">
        <f t="shared" si="74"/>
        <v>1.7867965077340839</v>
      </c>
      <c r="E846" s="2">
        <f t="shared" si="73"/>
        <v>-4.590114315634497E-2</v>
      </c>
      <c r="F846" s="2">
        <f t="shared" si="77"/>
        <v>-6.8816349320149239E-2</v>
      </c>
      <c r="G846" s="2">
        <f t="shared" si="75"/>
        <v>2.2915206163804269E-2</v>
      </c>
      <c r="H846" s="2" t="str">
        <f t="shared" si="76"/>
        <v>Sell</v>
      </c>
    </row>
    <row r="847" spans="1:8" ht="13.5" x14ac:dyDescent="0.25">
      <c r="A847" s="3">
        <f>TITRES_STAT!B850</f>
        <v>43538</v>
      </c>
      <c r="B847" s="5">
        <f>TITRES_STAT!D850</f>
        <v>1.8415999999999999</v>
      </c>
      <c r="C847" s="2">
        <f t="shared" ref="C847:C910" si="78">$C$4*B837+C846*(1-$C$4)</f>
        <v>1.7688345392580869</v>
      </c>
      <c r="D847" s="2">
        <f t="shared" si="74"/>
        <v>1.7908560256797073</v>
      </c>
      <c r="E847" s="2">
        <f t="shared" si="73"/>
        <v>-2.2021486421620384E-2</v>
      </c>
      <c r="F847" s="2">
        <f t="shared" si="77"/>
        <v>-5.9457376740443477E-2</v>
      </c>
      <c r="G847" s="2">
        <f t="shared" si="75"/>
        <v>3.7435890318823092E-2</v>
      </c>
      <c r="H847" s="2" t="str">
        <f t="shared" si="76"/>
        <v>Sell</v>
      </c>
    </row>
    <row r="848" spans="1:8" ht="13.5" x14ac:dyDescent="0.25">
      <c r="A848" s="3">
        <f>TITRES_STAT!B851</f>
        <v>43539</v>
      </c>
      <c r="B848" s="5">
        <f>TITRES_STAT!D851</f>
        <v>1.8415999999999999</v>
      </c>
      <c r="C848" s="2">
        <f t="shared" si="78"/>
        <v>1.7893676870645352</v>
      </c>
      <c r="D848" s="2">
        <f t="shared" si="74"/>
        <v>1.7946148385923215</v>
      </c>
      <c r="E848" s="2">
        <f t="shared" si="73"/>
        <v>-5.2471515277863201E-3</v>
      </c>
      <c r="F848" s="2">
        <f t="shared" si="77"/>
        <v>-4.8615331697912045E-2</v>
      </c>
      <c r="G848" s="2">
        <f t="shared" si="75"/>
        <v>4.3368180170125725E-2</v>
      </c>
      <c r="H848" s="2" t="str">
        <f t="shared" si="76"/>
        <v>Sell</v>
      </c>
    </row>
    <row r="849" spans="1:8" ht="13.5" x14ac:dyDescent="0.25">
      <c r="A849" s="3">
        <f>TITRES_STAT!B852</f>
        <v>43542</v>
      </c>
      <c r="B849" s="5">
        <f>TITRES_STAT!D852</f>
        <v>1.8415999999999999</v>
      </c>
      <c r="C849" s="2">
        <f t="shared" si="78"/>
        <v>1.8015572736699914</v>
      </c>
      <c r="D849" s="2">
        <f t="shared" si="74"/>
        <v>1.7980952209188161</v>
      </c>
      <c r="E849" s="2">
        <f t="shared" si="73"/>
        <v>3.4620527511752819E-3</v>
      </c>
      <c r="F849" s="2">
        <f t="shared" si="77"/>
        <v>-3.8199854808094583E-2</v>
      </c>
      <c r="G849" s="2">
        <f t="shared" si="75"/>
        <v>4.1661907559269865E-2</v>
      </c>
      <c r="H849" s="2" t="str">
        <f t="shared" si="76"/>
        <v>Sell</v>
      </c>
    </row>
    <row r="850" spans="1:8" ht="13.5" x14ac:dyDescent="0.25">
      <c r="A850" s="3">
        <f>TITRES_STAT!B853</f>
        <v>43543</v>
      </c>
      <c r="B850" s="5">
        <f>TITRES_STAT!D853</f>
        <v>1.8415999999999999</v>
      </c>
      <c r="C850" s="2">
        <f t="shared" si="78"/>
        <v>1.8118715392592235</v>
      </c>
      <c r="D850" s="2">
        <f t="shared" si="74"/>
        <v>1.801317797147052</v>
      </c>
      <c r="E850" s="2">
        <f t="shared" si="73"/>
        <v>1.0553742112171527E-2</v>
      </c>
      <c r="F850" s="2">
        <f t="shared" si="77"/>
        <v>-2.8449135424041361E-2</v>
      </c>
      <c r="G850" s="2">
        <f t="shared" si="75"/>
        <v>3.9002877536212885E-2</v>
      </c>
      <c r="H850" s="2" t="str">
        <f t="shared" si="76"/>
        <v>Sell</v>
      </c>
    </row>
    <row r="851" spans="1:8" ht="13.5" x14ac:dyDescent="0.25">
      <c r="A851" s="3">
        <f>TITRES_STAT!B854</f>
        <v>43545</v>
      </c>
      <c r="B851" s="5">
        <f>TITRES_STAT!D854</f>
        <v>1.8146</v>
      </c>
      <c r="C851" s="2">
        <f t="shared" si="78"/>
        <v>1.8237066870654968</v>
      </c>
      <c r="D851" s="2">
        <f t="shared" si="74"/>
        <v>1.802301664025048</v>
      </c>
      <c r="E851" s="2">
        <f t="shared" si="73"/>
        <v>2.1405023040448778E-2</v>
      </c>
      <c r="F851" s="2">
        <f t="shared" si="77"/>
        <v>-1.8478303731143335E-2</v>
      </c>
      <c r="G851" s="2">
        <f t="shared" si="75"/>
        <v>3.9883326771592113E-2</v>
      </c>
      <c r="H851" s="2" t="str">
        <f t="shared" si="76"/>
        <v>Sell</v>
      </c>
    </row>
    <row r="852" spans="1:8" ht="13.5" x14ac:dyDescent="0.25">
      <c r="A852" s="3">
        <f>TITRES_STAT!B855</f>
        <v>43546</v>
      </c>
      <c r="B852" s="5">
        <f>TITRES_STAT!D855</f>
        <v>1.8213999999999999</v>
      </c>
      <c r="C852" s="2">
        <f t="shared" si="78"/>
        <v>1.8326902736708051</v>
      </c>
      <c r="D852" s="2">
        <f t="shared" si="74"/>
        <v>1.8037163555787481</v>
      </c>
      <c r="E852" s="2">
        <f t="shared" si="73"/>
        <v>2.8973918092056961E-2</v>
      </c>
      <c r="F852" s="2">
        <f t="shared" si="77"/>
        <v>-8.9878593665032765E-3</v>
      </c>
      <c r="G852" s="2">
        <f t="shared" si="75"/>
        <v>3.7961777458560234E-2</v>
      </c>
      <c r="H852" s="2" t="str">
        <f t="shared" si="76"/>
        <v>Sell</v>
      </c>
    </row>
    <row r="853" spans="1:8" ht="13.5" x14ac:dyDescent="0.25">
      <c r="A853" s="3">
        <f>TITRES_STAT!B856</f>
        <v>43549</v>
      </c>
      <c r="B853" s="5">
        <f>TITRES_STAT!D856</f>
        <v>1.8213999999999999</v>
      </c>
      <c r="C853" s="2">
        <f t="shared" si="78"/>
        <v>1.8361379238752966</v>
      </c>
      <c r="D853" s="2">
        <f t="shared" si="74"/>
        <v>1.8050262551655074</v>
      </c>
      <c r="E853" s="2">
        <f t="shared" si="73"/>
        <v>3.1111668709789209E-2</v>
      </c>
      <c r="F853" s="2">
        <f t="shared" si="77"/>
        <v>-9.6795375124477875E-4</v>
      </c>
      <c r="G853" s="2">
        <f t="shared" si="75"/>
        <v>3.2079622461033991E-2</v>
      </c>
      <c r="H853" s="2" t="str">
        <f t="shared" si="76"/>
        <v>Sell</v>
      </c>
    </row>
    <row r="854" spans="1:8" ht="13.5" x14ac:dyDescent="0.25">
      <c r="A854" s="3">
        <f>TITRES_STAT!B857</f>
        <v>43550</v>
      </c>
      <c r="B854" s="5">
        <f>TITRES_STAT!D857</f>
        <v>1.8213999999999999</v>
      </c>
      <c r="C854" s="2">
        <f t="shared" si="78"/>
        <v>1.8369782432790971</v>
      </c>
      <c r="D854" s="2">
        <f t="shared" si="74"/>
        <v>1.8062391251532475</v>
      </c>
      <c r="E854" s="2">
        <f t="shared" si="73"/>
        <v>3.0739118125849618E-2</v>
      </c>
      <c r="F854" s="2">
        <f t="shared" si="77"/>
        <v>5.3734606241741005E-3</v>
      </c>
      <c r="G854" s="2">
        <f t="shared" si="75"/>
        <v>2.5365657501675517E-2</v>
      </c>
      <c r="H854" s="2" t="str">
        <f t="shared" si="76"/>
        <v>Sell</v>
      </c>
    </row>
    <row r="855" spans="1:8" ht="13.5" x14ac:dyDescent="0.25">
      <c r="A855" s="3">
        <f>TITRES_STAT!B858</f>
        <v>43551</v>
      </c>
      <c r="B855" s="5">
        <f>TITRES_STAT!D858</f>
        <v>1.8213999999999999</v>
      </c>
      <c r="C855" s="2">
        <f t="shared" si="78"/>
        <v>1.8376892827746207</v>
      </c>
      <c r="D855" s="2">
        <f t="shared" si="74"/>
        <v>1.8073621529196735</v>
      </c>
      <c r="E855" s="2">
        <f t="shared" si="73"/>
        <v>3.0327129854947232E-2</v>
      </c>
      <c r="F855" s="2">
        <f t="shared" si="77"/>
        <v>1.0364194470328728E-2</v>
      </c>
      <c r="G855" s="2">
        <f t="shared" si="75"/>
        <v>1.9962935384618505E-2</v>
      </c>
      <c r="H855" s="2" t="str">
        <f t="shared" si="76"/>
        <v>Sell</v>
      </c>
    </row>
    <row r="856" spans="1:8" ht="13.5" x14ac:dyDescent="0.25">
      <c r="A856" s="3">
        <f>TITRES_STAT!B859</f>
        <v>43552</v>
      </c>
      <c r="B856" s="5">
        <f>TITRES_STAT!D859</f>
        <v>1.8146</v>
      </c>
      <c r="C856" s="2">
        <f t="shared" si="78"/>
        <v>1.8382909315785252</v>
      </c>
      <c r="D856" s="2">
        <f t="shared" si="74"/>
        <v>1.8078982897404383</v>
      </c>
      <c r="E856" s="2">
        <f t="shared" si="73"/>
        <v>3.0392641838086876E-2</v>
      </c>
      <c r="F856" s="2">
        <f t="shared" si="77"/>
        <v>1.4369883943880358E-2</v>
      </c>
      <c r="G856" s="2">
        <f t="shared" si="75"/>
        <v>1.602275789420652E-2</v>
      </c>
      <c r="H856" s="2" t="str">
        <f t="shared" si="76"/>
        <v>Sell</v>
      </c>
    </row>
    <row r="857" spans="1:8" ht="13.5" x14ac:dyDescent="0.25">
      <c r="A857" s="3">
        <f>TITRES_STAT!B860</f>
        <v>43553</v>
      </c>
      <c r="B857" s="5">
        <f>TITRES_STAT!D860</f>
        <v>1.8146</v>
      </c>
      <c r="C857" s="2">
        <f t="shared" si="78"/>
        <v>1.8388000190279827</v>
      </c>
      <c r="D857" s="2">
        <f t="shared" si="74"/>
        <v>1.8083947127226281</v>
      </c>
      <c r="E857" s="2">
        <f t="shared" si="73"/>
        <v>3.0405306305354651E-2</v>
      </c>
      <c r="F857" s="2">
        <f t="shared" si="77"/>
        <v>1.7576968416175218E-2</v>
      </c>
      <c r="G857" s="2">
        <f t="shared" si="75"/>
        <v>1.2828337889179434E-2</v>
      </c>
      <c r="H857" s="2" t="str">
        <f t="shared" si="76"/>
        <v>Sell</v>
      </c>
    </row>
    <row r="858" spans="1:8" ht="13.5" x14ac:dyDescent="0.25">
      <c r="A858" s="3">
        <f>TITRES_STAT!B861</f>
        <v>43556</v>
      </c>
      <c r="B858" s="5">
        <f>TITRES_STAT!D861</f>
        <v>1.8146</v>
      </c>
      <c r="C858" s="2">
        <f t="shared" si="78"/>
        <v>1.8392307853313699</v>
      </c>
      <c r="D858" s="2">
        <f t="shared" si="74"/>
        <v>1.8088543636320631</v>
      </c>
      <c r="E858" s="2">
        <f t="shared" si="73"/>
        <v>3.0376421699306766E-2</v>
      </c>
      <c r="F858" s="2">
        <f t="shared" si="77"/>
        <v>2.0136859072801529E-2</v>
      </c>
      <c r="G858" s="2">
        <f t="shared" si="75"/>
        <v>1.0239562626505237E-2</v>
      </c>
      <c r="H858" s="2" t="str">
        <f t="shared" si="76"/>
        <v>Sell</v>
      </c>
    </row>
    <row r="859" spans="1:8" ht="13.5" x14ac:dyDescent="0.25">
      <c r="A859" s="3">
        <f>TITRES_STAT!B862</f>
        <v>43557</v>
      </c>
      <c r="B859" s="5">
        <f>TITRES_STAT!D862</f>
        <v>1.8146</v>
      </c>
      <c r="C859" s="2">
        <f t="shared" si="78"/>
        <v>1.8395952798957746</v>
      </c>
      <c r="D859" s="2">
        <f t="shared" si="74"/>
        <v>1.8092799663259842</v>
      </c>
      <c r="E859" s="2">
        <f t="shared" si="73"/>
        <v>3.0315313569790447E-2</v>
      </c>
      <c r="F859" s="2">
        <f t="shared" si="77"/>
        <v>2.2172549972199314E-2</v>
      </c>
      <c r="G859" s="2">
        <f t="shared" si="75"/>
        <v>8.1427635975911336E-3</v>
      </c>
      <c r="H859" s="2" t="str">
        <f t="shared" si="76"/>
        <v>Sell</v>
      </c>
    </row>
    <row r="860" spans="1:8" ht="13.5" x14ac:dyDescent="0.25">
      <c r="A860" s="3">
        <f>TITRES_STAT!B863</f>
        <v>43558</v>
      </c>
      <c r="B860" s="5">
        <f>TITRES_STAT!D863</f>
        <v>1.8146</v>
      </c>
      <c r="C860" s="2">
        <f t="shared" si="78"/>
        <v>1.8399036983733477</v>
      </c>
      <c r="D860" s="2">
        <f t="shared" si="74"/>
        <v>1.8096740428944298</v>
      </c>
      <c r="E860" s="2">
        <f t="shared" ref="E860:E923" si="79">C860-D860</f>
        <v>3.0229655478917872E-2</v>
      </c>
      <c r="F860" s="2">
        <f t="shared" si="77"/>
        <v>2.3783971073543027E-2</v>
      </c>
      <c r="G860" s="2">
        <f t="shared" si="75"/>
        <v>6.4456844053748449E-3</v>
      </c>
      <c r="H860" s="2" t="str">
        <f t="shared" si="76"/>
        <v>Sell</v>
      </c>
    </row>
    <row r="861" spans="1:8" ht="13.5" x14ac:dyDescent="0.25">
      <c r="A861" s="3">
        <f>TITRES_STAT!B864</f>
        <v>43559</v>
      </c>
      <c r="B861" s="5">
        <f>TITRES_STAT!D864</f>
        <v>1.8146</v>
      </c>
      <c r="C861" s="2">
        <f t="shared" si="78"/>
        <v>1.8360108217005251</v>
      </c>
      <c r="D861" s="2">
        <f t="shared" ref="D861:D924" si="80">$D$4*B861+(1-$D$4)*D860</f>
        <v>1.8100389286059535</v>
      </c>
      <c r="E861" s="2">
        <f t="shared" si="79"/>
        <v>2.5971893094571596E-2</v>
      </c>
      <c r="F861" s="2">
        <f t="shared" si="77"/>
        <v>2.4221555477748742E-2</v>
      </c>
      <c r="G861" s="2">
        <f t="shared" si="75"/>
        <v>1.7503376168228543E-3</v>
      </c>
      <c r="H861" s="2" t="str">
        <f t="shared" si="76"/>
        <v>Sell</v>
      </c>
    </row>
    <row r="862" spans="1:8" ht="13.5" x14ac:dyDescent="0.25">
      <c r="A862" s="3">
        <f>TITRES_STAT!B865</f>
        <v>43560</v>
      </c>
      <c r="B862" s="5">
        <f>TITRES_STAT!D865</f>
        <v>1.7605999999999999</v>
      </c>
      <c r="C862" s="2">
        <f t="shared" si="78"/>
        <v>1.8337630029773675</v>
      </c>
      <c r="D862" s="2">
        <f t="shared" si="80"/>
        <v>1.8063767857462532</v>
      </c>
      <c r="E862" s="2">
        <f t="shared" si="79"/>
        <v>2.738621723111434E-2</v>
      </c>
      <c r="F862" s="2">
        <f t="shared" si="77"/>
        <v>2.4854487828421864E-2</v>
      </c>
      <c r="G862" s="2">
        <f t="shared" si="75"/>
        <v>2.5317294026924765E-3</v>
      </c>
      <c r="H862" s="2" t="str">
        <f t="shared" si="76"/>
        <v>Sell</v>
      </c>
    </row>
    <row r="863" spans="1:8" ht="13.5" x14ac:dyDescent="0.25">
      <c r="A863" s="3">
        <f>TITRES_STAT!B866</f>
        <v>43563</v>
      </c>
      <c r="B863" s="5">
        <f>TITRES_STAT!D866</f>
        <v>1.7605999999999999</v>
      </c>
      <c r="C863" s="2">
        <f t="shared" si="78"/>
        <v>1.8318610025193109</v>
      </c>
      <c r="D863" s="2">
        <f t="shared" si="80"/>
        <v>1.8029859127280121</v>
      </c>
      <c r="E863" s="2">
        <f t="shared" si="79"/>
        <v>2.8875089791298825E-2</v>
      </c>
      <c r="F863" s="2">
        <f t="shared" si="77"/>
        <v>2.5658608220997255E-2</v>
      </c>
      <c r="G863" s="2">
        <f t="shared" si="75"/>
        <v>3.2164815703015701E-3</v>
      </c>
      <c r="H863" s="2" t="str">
        <f t="shared" si="76"/>
        <v>Sell</v>
      </c>
    </row>
    <row r="864" spans="1:8" ht="13.5" x14ac:dyDescent="0.25">
      <c r="A864" s="3">
        <f>TITRES_STAT!B867</f>
        <v>43565</v>
      </c>
      <c r="B864" s="5">
        <f>TITRES_STAT!D867</f>
        <v>1.7605999999999999</v>
      </c>
      <c r="C864" s="2">
        <f t="shared" si="78"/>
        <v>1.8302516175163399</v>
      </c>
      <c r="D864" s="2">
        <f t="shared" si="80"/>
        <v>1.7998462154889001</v>
      </c>
      <c r="E864" s="2">
        <f t="shared" si="79"/>
        <v>3.0405402027439798E-2</v>
      </c>
      <c r="F864" s="2">
        <f t="shared" si="77"/>
        <v>2.6607966982285763E-2</v>
      </c>
      <c r="G864" s="2">
        <f t="shared" si="75"/>
        <v>3.7974350451540351E-3</v>
      </c>
      <c r="H864" s="2" t="str">
        <f t="shared" si="76"/>
        <v>Sell</v>
      </c>
    </row>
    <row r="865" spans="1:8" ht="13.5" x14ac:dyDescent="0.25">
      <c r="A865" s="3">
        <f>TITRES_STAT!B868</f>
        <v>43566</v>
      </c>
      <c r="B865" s="5">
        <f>TITRES_STAT!D868</f>
        <v>1.7605999999999999</v>
      </c>
      <c r="C865" s="2">
        <f t="shared" si="78"/>
        <v>1.8288898302061338</v>
      </c>
      <c r="D865" s="2">
        <f t="shared" si="80"/>
        <v>1.7969390884156482</v>
      </c>
      <c r="E865" s="2">
        <f t="shared" si="79"/>
        <v>3.1950741790485626E-2</v>
      </c>
      <c r="F865" s="2">
        <f t="shared" si="77"/>
        <v>2.7676521943925739E-2</v>
      </c>
      <c r="G865" s="2">
        <f t="shared" si="75"/>
        <v>4.2742198465598874E-3</v>
      </c>
      <c r="H865" s="2" t="str">
        <f t="shared" si="76"/>
        <v>Sell</v>
      </c>
    </row>
    <row r="866" spans="1:8" ht="13.5" x14ac:dyDescent="0.25">
      <c r="A866" s="3">
        <f>TITRES_STAT!B869</f>
        <v>43567</v>
      </c>
      <c r="B866" s="5">
        <f>TITRES_STAT!D869</f>
        <v>1.8010999999999999</v>
      </c>
      <c r="C866" s="2">
        <f t="shared" si="78"/>
        <v>1.8266913947898056</v>
      </c>
      <c r="D866" s="2">
        <f t="shared" si="80"/>
        <v>1.7972473040885633</v>
      </c>
      <c r="E866" s="2">
        <f t="shared" si="79"/>
        <v>2.944409070124232E-2</v>
      </c>
      <c r="F866" s="2">
        <f t="shared" si="77"/>
        <v>2.8030035695389054E-2</v>
      </c>
      <c r="G866" s="2">
        <f t="shared" si="75"/>
        <v>1.4140550058532667E-3</v>
      </c>
      <c r="H866" s="2" t="str">
        <f t="shared" si="76"/>
        <v>Sell</v>
      </c>
    </row>
    <row r="867" spans="1:8" ht="13.5" x14ac:dyDescent="0.25">
      <c r="A867" s="3">
        <f>TITRES_STAT!B870</f>
        <v>43570</v>
      </c>
      <c r="B867" s="5">
        <f>TITRES_STAT!D870</f>
        <v>1.8010999999999999</v>
      </c>
      <c r="C867" s="2">
        <f t="shared" si="78"/>
        <v>1.8248311802067587</v>
      </c>
      <c r="D867" s="2">
        <f t="shared" si="80"/>
        <v>1.797532688970892</v>
      </c>
      <c r="E867" s="2">
        <f t="shared" si="79"/>
        <v>2.7298491235866695E-2</v>
      </c>
      <c r="F867" s="2">
        <f t="shared" si="77"/>
        <v>2.7883726803484585E-2</v>
      </c>
      <c r="G867" s="2">
        <f t="shared" si="75"/>
        <v>-5.8523556761789011E-4</v>
      </c>
      <c r="H867" s="2" t="str">
        <f t="shared" si="76"/>
        <v>Hold</v>
      </c>
    </row>
    <row r="868" spans="1:8" ht="13.5" x14ac:dyDescent="0.25">
      <c r="A868" s="3">
        <f>TITRES_STAT!B871</f>
        <v>43571</v>
      </c>
      <c r="B868" s="5">
        <f>TITRES_STAT!D871</f>
        <v>1.8551</v>
      </c>
      <c r="C868" s="2">
        <f t="shared" si="78"/>
        <v>1.823257152482642</v>
      </c>
      <c r="D868" s="2">
        <f t="shared" si="80"/>
        <v>1.8017969342323075</v>
      </c>
      <c r="E868" s="2">
        <f t="shared" si="79"/>
        <v>2.1460218250334506E-2</v>
      </c>
      <c r="F868" s="2">
        <f t="shared" si="77"/>
        <v>2.6599025092854573E-2</v>
      </c>
      <c r="G868" s="2">
        <f t="shared" ref="G868:G931" si="81">E868-F868</f>
        <v>-5.1388068425200668E-3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43572</v>
      </c>
      <c r="B869" s="5">
        <f>TITRES_STAT!D872</f>
        <v>1.8146</v>
      </c>
      <c r="C869" s="2">
        <f t="shared" si="78"/>
        <v>1.8219252828699279</v>
      </c>
      <c r="D869" s="2">
        <f t="shared" si="80"/>
        <v>1.8027453094743586</v>
      </c>
      <c r="E869" s="2">
        <f t="shared" si="79"/>
        <v>1.9179973395569316E-2</v>
      </c>
      <c r="F869" s="2">
        <f t="shared" ref="F869:F932" si="83">(E869*(2/(10)))+((1-(2/10))*F868)</f>
        <v>2.5115214753397525E-2</v>
      </c>
      <c r="G869" s="2">
        <f t="shared" si="81"/>
        <v>-5.9352413578282089E-3</v>
      </c>
      <c r="H869" s="2" t="str">
        <f t="shared" si="82"/>
        <v>Hold</v>
      </c>
    </row>
    <row r="870" spans="1:8" ht="13.5" x14ac:dyDescent="0.25">
      <c r="A870" s="3">
        <f>TITRES_STAT!B873</f>
        <v>43573</v>
      </c>
      <c r="B870" s="5">
        <f>TITRES_STAT!D873</f>
        <v>1.7944</v>
      </c>
      <c r="C870" s="2">
        <f t="shared" si="78"/>
        <v>1.8207983162745545</v>
      </c>
      <c r="D870" s="2">
        <f t="shared" si="80"/>
        <v>1.8021271384021837</v>
      </c>
      <c r="E870" s="2">
        <f t="shared" si="79"/>
        <v>1.8671177872370714E-2</v>
      </c>
      <c r="F870" s="2">
        <f t="shared" si="83"/>
        <v>2.3826407377192167E-2</v>
      </c>
      <c r="G870" s="2">
        <f t="shared" si="81"/>
        <v>-5.1552295048214528E-3</v>
      </c>
      <c r="H870" s="2" t="str">
        <f t="shared" si="82"/>
        <v>Hold</v>
      </c>
    </row>
    <row r="871" spans="1:8" ht="13.5" x14ac:dyDescent="0.25">
      <c r="A871" s="3">
        <f>TITRES_STAT!B874</f>
        <v>43574</v>
      </c>
      <c r="B871" s="5">
        <f>TITRES_STAT!D874</f>
        <v>1.7876000000000001</v>
      </c>
      <c r="C871" s="2">
        <f t="shared" si="78"/>
        <v>1.8198447291553923</v>
      </c>
      <c r="D871" s="2">
        <f t="shared" si="80"/>
        <v>1.801051054076096</v>
      </c>
      <c r="E871" s="2">
        <f t="shared" si="79"/>
        <v>1.8793675079296301E-2</v>
      </c>
      <c r="F871" s="2">
        <f t="shared" si="83"/>
        <v>2.2819860917612997E-2</v>
      </c>
      <c r="G871" s="2">
        <f t="shared" si="81"/>
        <v>-4.0261858383166954E-3</v>
      </c>
      <c r="H871" s="2" t="str">
        <f t="shared" si="82"/>
        <v>Hold</v>
      </c>
    </row>
    <row r="872" spans="1:8" ht="13.5" x14ac:dyDescent="0.25">
      <c r="A872" s="3">
        <f>TITRES_STAT!B875</f>
        <v>43577</v>
      </c>
      <c r="B872" s="5">
        <f>TITRES_STAT!D875</f>
        <v>1.7605999999999999</v>
      </c>
      <c r="C872" s="2">
        <f t="shared" si="78"/>
        <v>1.8107301554391781</v>
      </c>
      <c r="D872" s="2">
        <f t="shared" si="80"/>
        <v>1.7980546797000889</v>
      </c>
      <c r="E872" s="2">
        <f t="shared" si="79"/>
        <v>1.2675475739089226E-2</v>
      </c>
      <c r="F872" s="2">
        <f t="shared" si="83"/>
        <v>2.0790983881908243E-2</v>
      </c>
      <c r="G872" s="2">
        <f t="shared" si="81"/>
        <v>-8.1155081428190175E-3</v>
      </c>
      <c r="H872" s="2" t="str">
        <f t="shared" si="82"/>
        <v>Hold</v>
      </c>
    </row>
    <row r="873" spans="1:8" ht="13.5" x14ac:dyDescent="0.25">
      <c r="A873" s="3">
        <f>TITRES_STAT!B876</f>
        <v>43578</v>
      </c>
      <c r="B873" s="5">
        <f>TITRES_STAT!D876</f>
        <v>1.7403999999999999</v>
      </c>
      <c r="C873" s="2">
        <f t="shared" si="78"/>
        <v>1.8030178238331507</v>
      </c>
      <c r="D873" s="2">
        <f t="shared" si="80"/>
        <v>1.7937839626852674</v>
      </c>
      <c r="E873" s="2">
        <f t="shared" si="79"/>
        <v>9.2338611478832711E-3</v>
      </c>
      <c r="F873" s="2">
        <f t="shared" si="83"/>
        <v>1.8479559335103247E-2</v>
      </c>
      <c r="G873" s="2">
        <f t="shared" si="81"/>
        <v>-9.2456981872199757E-3</v>
      </c>
      <c r="H873" s="2" t="str">
        <f t="shared" si="82"/>
        <v>Hold</v>
      </c>
    </row>
    <row r="874" spans="1:8" ht="13.5" x14ac:dyDescent="0.25">
      <c r="A874" s="3">
        <f>TITRES_STAT!B877</f>
        <v>43579</v>
      </c>
      <c r="B874" s="5">
        <f>TITRES_STAT!D877</f>
        <v>1.7403999999999999</v>
      </c>
      <c r="C874" s="2">
        <f t="shared" si="78"/>
        <v>1.7964920047818966</v>
      </c>
      <c r="D874" s="2">
        <f t="shared" si="80"/>
        <v>1.7898295950789511</v>
      </c>
      <c r="E874" s="2">
        <f t="shared" si="79"/>
        <v>6.6624097029455154E-3</v>
      </c>
      <c r="F874" s="2">
        <f t="shared" si="83"/>
        <v>1.6116129408671701E-2</v>
      </c>
      <c r="G874" s="2">
        <f t="shared" si="81"/>
        <v>-9.4537197057261851E-3</v>
      </c>
      <c r="H874" s="2" t="str">
        <f t="shared" si="82"/>
        <v>Hold</v>
      </c>
    </row>
    <row r="875" spans="1:8" ht="13.5" x14ac:dyDescent="0.25">
      <c r="A875" s="3">
        <f>TITRES_STAT!B878</f>
        <v>43580</v>
      </c>
      <c r="B875" s="5">
        <f>TITRES_STAT!D878</f>
        <v>1.8146</v>
      </c>
      <c r="C875" s="2">
        <f t="shared" si="78"/>
        <v>1.790970157892374</v>
      </c>
      <c r="D875" s="2">
        <f t="shared" si="80"/>
        <v>1.7916644398879176</v>
      </c>
      <c r="E875" s="2">
        <f t="shared" si="79"/>
        <v>-6.942819955435553E-4</v>
      </c>
      <c r="F875" s="2">
        <f t="shared" si="83"/>
        <v>1.275404712782865E-2</v>
      </c>
      <c r="G875" s="2">
        <f t="shared" si="81"/>
        <v>-1.3448329123372205E-2</v>
      </c>
      <c r="H875" s="2" t="str">
        <f t="shared" si="82"/>
        <v>Hold</v>
      </c>
    </row>
    <row r="876" spans="1:8" ht="13.5" x14ac:dyDescent="0.25">
      <c r="A876" s="3">
        <f>TITRES_STAT!B879</f>
        <v>43581</v>
      </c>
      <c r="B876" s="5">
        <f>TITRES_STAT!D879</f>
        <v>1.8213999999999999</v>
      </c>
      <c r="C876" s="2">
        <f t="shared" si="78"/>
        <v>1.7925285951397012</v>
      </c>
      <c r="D876" s="2">
        <f t="shared" si="80"/>
        <v>1.793867073970294</v>
      </c>
      <c r="E876" s="2">
        <f t="shared" si="79"/>
        <v>-1.338478830592793E-3</v>
      </c>
      <c r="F876" s="2">
        <f t="shared" si="83"/>
        <v>9.9355419361443608E-3</v>
      </c>
      <c r="G876" s="2">
        <f t="shared" si="81"/>
        <v>-1.1274020766737154E-2</v>
      </c>
      <c r="H876" s="2" t="str">
        <f t="shared" si="82"/>
        <v>Hold</v>
      </c>
    </row>
    <row r="877" spans="1:8" ht="13.5" x14ac:dyDescent="0.25">
      <c r="A877" s="3">
        <f>TITRES_STAT!B880</f>
        <v>43584</v>
      </c>
      <c r="B877" s="5">
        <f>TITRES_STAT!D880</f>
        <v>1.8213999999999999</v>
      </c>
      <c r="C877" s="2">
        <f t="shared" si="78"/>
        <v>1.7938472728105164</v>
      </c>
      <c r="D877" s="2">
        <f t="shared" si="80"/>
        <v>1.7959065499724944</v>
      </c>
      <c r="E877" s="2">
        <f t="shared" si="79"/>
        <v>-2.0592771619780681E-3</v>
      </c>
      <c r="F877" s="2">
        <f t="shared" si="83"/>
        <v>7.5365781165198757E-3</v>
      </c>
      <c r="G877" s="2">
        <f t="shared" si="81"/>
        <v>-9.5958552784979438E-3</v>
      </c>
      <c r="H877" s="2" t="str">
        <f t="shared" si="82"/>
        <v>Hold</v>
      </c>
    </row>
    <row r="878" spans="1:8" ht="13.5" x14ac:dyDescent="0.25">
      <c r="A878" s="3">
        <f>TITRES_STAT!B881</f>
        <v>43585</v>
      </c>
      <c r="B878" s="5">
        <f>TITRES_STAT!D881</f>
        <v>1.8213999999999999</v>
      </c>
      <c r="C878" s="2">
        <f t="shared" si="78"/>
        <v>1.8032707693012062</v>
      </c>
      <c r="D878" s="2">
        <f t="shared" si="80"/>
        <v>1.7977949536782356</v>
      </c>
      <c r="E878" s="2">
        <f t="shared" si="79"/>
        <v>5.4758156229706145E-3</v>
      </c>
      <c r="F878" s="2">
        <f t="shared" si="83"/>
        <v>7.1244256178100238E-3</v>
      </c>
      <c r="G878" s="2">
        <f t="shared" si="81"/>
        <v>-1.6486099948394093E-3</v>
      </c>
      <c r="H878" s="2" t="str">
        <f t="shared" si="82"/>
        <v>Hold</v>
      </c>
    </row>
    <row r="879" spans="1:8" ht="13.5" x14ac:dyDescent="0.25">
      <c r="A879" s="3">
        <f>TITRES_STAT!B882</f>
        <v>43587</v>
      </c>
      <c r="B879" s="5">
        <f>TITRES_STAT!D882</f>
        <v>1.8079000000000001</v>
      </c>
      <c r="C879" s="2">
        <f t="shared" si="78"/>
        <v>1.8050137278702514</v>
      </c>
      <c r="D879" s="2">
        <f t="shared" si="80"/>
        <v>1.7985434756279959</v>
      </c>
      <c r="E879" s="2">
        <f t="shared" si="79"/>
        <v>6.4702522422555031E-3</v>
      </c>
      <c r="F879" s="2">
        <f t="shared" si="83"/>
        <v>6.9935909426991202E-3</v>
      </c>
      <c r="G879" s="2">
        <f t="shared" si="81"/>
        <v>-5.233387004436171E-4</v>
      </c>
      <c r="H879" s="2" t="str">
        <f t="shared" si="82"/>
        <v>Hold</v>
      </c>
    </row>
    <row r="880" spans="1:8" ht="13.5" x14ac:dyDescent="0.25">
      <c r="A880" s="3">
        <f>TITRES_STAT!B883</f>
        <v>43588</v>
      </c>
      <c r="B880" s="5">
        <f>TITRES_STAT!D883</f>
        <v>1.8079000000000001</v>
      </c>
      <c r="C880" s="2">
        <f t="shared" si="78"/>
        <v>1.8033808466594436</v>
      </c>
      <c r="D880" s="2">
        <f t="shared" si="80"/>
        <v>1.7992365515074036</v>
      </c>
      <c r="E880" s="2">
        <f t="shared" si="79"/>
        <v>4.1442951520400673E-3</v>
      </c>
      <c r="F880" s="2">
        <f t="shared" si="83"/>
        <v>6.4237317845673098E-3</v>
      </c>
      <c r="G880" s="2">
        <f t="shared" si="81"/>
        <v>-2.2794366325272425E-3</v>
      </c>
      <c r="H880" s="2" t="str">
        <f t="shared" si="82"/>
        <v>Hold</v>
      </c>
    </row>
    <row r="881" spans="1:8" ht="13.5" x14ac:dyDescent="0.25">
      <c r="A881" s="3">
        <f>TITRES_STAT!B884</f>
        <v>43591</v>
      </c>
      <c r="B881" s="5">
        <f>TITRES_STAT!D884</f>
        <v>1.8079000000000001</v>
      </c>
      <c r="C881" s="2">
        <f t="shared" si="78"/>
        <v>1.8009530240964524</v>
      </c>
      <c r="D881" s="2">
        <f t="shared" si="80"/>
        <v>1.7998782884327811</v>
      </c>
      <c r="E881" s="2">
        <f t="shared" si="79"/>
        <v>1.0747356636713334E-3</v>
      </c>
      <c r="F881" s="2">
        <f t="shared" si="83"/>
        <v>5.3539325603881149E-3</v>
      </c>
      <c r="G881" s="2">
        <f t="shared" si="81"/>
        <v>-4.2791968967167814E-3</v>
      </c>
      <c r="H881" s="2" t="str">
        <f t="shared" si="82"/>
        <v>Hold</v>
      </c>
    </row>
    <row r="882" spans="1:8" ht="13.5" x14ac:dyDescent="0.25">
      <c r="A882" s="3">
        <f>TITRES_STAT!B885</f>
        <v>43592</v>
      </c>
      <c r="B882" s="5">
        <f>TITRES_STAT!D885</f>
        <v>1.8079000000000001</v>
      </c>
      <c r="C882" s="2">
        <f t="shared" si="78"/>
        <v>1.794744866543152</v>
      </c>
      <c r="D882" s="2">
        <f t="shared" si="80"/>
        <v>1.8004724892896122</v>
      </c>
      <c r="E882" s="2">
        <f t="shared" si="79"/>
        <v>-5.7276227464602147E-3</v>
      </c>
      <c r="F882" s="2">
        <f t="shared" si="83"/>
        <v>3.1376214990184487E-3</v>
      </c>
      <c r="G882" s="2">
        <f t="shared" si="81"/>
        <v>-8.865244245478663E-3</v>
      </c>
      <c r="H882" s="2" t="str">
        <f t="shared" si="82"/>
        <v>Hold</v>
      </c>
    </row>
    <row r="883" spans="1:8" ht="13.5" x14ac:dyDescent="0.25">
      <c r="A883" s="3">
        <f>TITRES_STAT!B886</f>
        <v>43593</v>
      </c>
      <c r="B883" s="5">
        <f>TITRES_STAT!D886</f>
        <v>1.8213999999999999</v>
      </c>
      <c r="C883" s="2">
        <f t="shared" si="78"/>
        <v>1.7863841178442057</v>
      </c>
      <c r="D883" s="2">
        <f t="shared" si="80"/>
        <v>1.8020226752681594</v>
      </c>
      <c r="E883" s="2">
        <f t="shared" si="79"/>
        <v>-1.5638557423953703E-2</v>
      </c>
      <c r="F883" s="2">
        <f t="shared" si="83"/>
        <v>-6.1761428557598154E-4</v>
      </c>
      <c r="G883" s="2">
        <f t="shared" si="81"/>
        <v>-1.5020943138377721E-2</v>
      </c>
      <c r="H883" s="2" t="str">
        <f t="shared" si="82"/>
        <v>Hold</v>
      </c>
    </row>
    <row r="884" spans="1:8" ht="13.5" x14ac:dyDescent="0.25">
      <c r="A884" s="3">
        <f>TITRES_STAT!B887</f>
        <v>43594</v>
      </c>
      <c r="B884" s="5">
        <f>TITRES_STAT!D887</f>
        <v>1.8213999999999999</v>
      </c>
      <c r="C884" s="2">
        <f t="shared" si="78"/>
        <v>1.7793096381758664</v>
      </c>
      <c r="D884" s="2">
        <f t="shared" si="80"/>
        <v>1.803458032655703</v>
      </c>
      <c r="E884" s="2">
        <f t="shared" si="79"/>
        <v>-2.4148394479836632E-2</v>
      </c>
      <c r="F884" s="2">
        <f t="shared" si="83"/>
        <v>-5.3237703244281122E-3</v>
      </c>
      <c r="G884" s="2">
        <f t="shared" si="81"/>
        <v>-1.8824624155408521E-2</v>
      </c>
      <c r="H884" s="2" t="str">
        <f t="shared" si="82"/>
        <v>Hold</v>
      </c>
    </row>
    <row r="885" spans="1:8" ht="13.5" x14ac:dyDescent="0.25">
      <c r="A885" s="3">
        <f>TITRES_STAT!B888</f>
        <v>43595</v>
      </c>
      <c r="B885" s="5">
        <f>TITRES_STAT!D888</f>
        <v>1.8213999999999999</v>
      </c>
      <c r="C885" s="2">
        <f t="shared" si="78"/>
        <v>1.7847389246103484</v>
      </c>
      <c r="D885" s="2">
        <f t="shared" si="80"/>
        <v>1.8047870672737991</v>
      </c>
      <c r="E885" s="2">
        <f t="shared" si="79"/>
        <v>-2.0048142663450674E-2</v>
      </c>
      <c r="F885" s="2">
        <f t="shared" si="83"/>
        <v>-8.2686447922326253E-3</v>
      </c>
      <c r="G885" s="2">
        <f t="shared" si="81"/>
        <v>-1.1779497871218049E-2</v>
      </c>
      <c r="H885" s="2" t="str">
        <f t="shared" si="82"/>
        <v>Hold</v>
      </c>
    </row>
    <row r="886" spans="1:8" ht="13.5" x14ac:dyDescent="0.25">
      <c r="A886" s="3">
        <f>TITRES_STAT!B889</f>
        <v>43598</v>
      </c>
      <c r="B886" s="5">
        <f>TITRES_STAT!D889</f>
        <v>1.8213999999999999</v>
      </c>
      <c r="C886" s="2">
        <f t="shared" si="78"/>
        <v>1.7903790900549104</v>
      </c>
      <c r="D886" s="2">
        <f t="shared" si="80"/>
        <v>1.8060176548831472</v>
      </c>
      <c r="E886" s="2">
        <f t="shared" si="79"/>
        <v>-1.5638564828236889E-2</v>
      </c>
      <c r="F886" s="2">
        <f t="shared" si="83"/>
        <v>-9.7426287994334792E-3</v>
      </c>
      <c r="G886" s="2">
        <f t="shared" si="81"/>
        <v>-5.8959360288034102E-3</v>
      </c>
      <c r="H886" s="2" t="str">
        <f t="shared" si="82"/>
        <v>Hold</v>
      </c>
    </row>
    <row r="887" spans="1:8" ht="13.5" x14ac:dyDescent="0.25">
      <c r="A887" s="3">
        <f>TITRES_STAT!B890</f>
        <v>43599</v>
      </c>
      <c r="B887" s="5">
        <f>TITRES_STAT!D890</f>
        <v>1.8213999999999999</v>
      </c>
      <c r="C887" s="2">
        <f t="shared" si="78"/>
        <v>1.7951515377387701</v>
      </c>
      <c r="D887" s="2">
        <f t="shared" si="80"/>
        <v>1.8071570878547658</v>
      </c>
      <c r="E887" s="2">
        <f t="shared" si="79"/>
        <v>-1.2005550115995689E-2</v>
      </c>
      <c r="F887" s="2">
        <f t="shared" si="83"/>
        <v>-1.0195213062745921E-2</v>
      </c>
      <c r="G887" s="2">
        <f t="shared" si="81"/>
        <v>-1.8103370532497678E-3</v>
      </c>
      <c r="H887" s="2" t="str">
        <f t="shared" si="82"/>
        <v>Hold</v>
      </c>
    </row>
    <row r="888" spans="1:8" ht="13.5" x14ac:dyDescent="0.25">
      <c r="A888" s="3">
        <f>TITRES_STAT!B891</f>
        <v>43600</v>
      </c>
      <c r="B888" s="5">
        <f>TITRES_STAT!D891</f>
        <v>1.8213999999999999</v>
      </c>
      <c r="C888" s="2">
        <f t="shared" si="78"/>
        <v>1.7991897627020363</v>
      </c>
      <c r="D888" s="2">
        <f t="shared" si="80"/>
        <v>1.8082121183840423</v>
      </c>
      <c r="E888" s="2">
        <f t="shared" si="79"/>
        <v>-9.0223556820059336E-3</v>
      </c>
      <c r="F888" s="2">
        <f t="shared" si="83"/>
        <v>-9.960641586597924E-3</v>
      </c>
      <c r="G888" s="2">
        <f t="shared" si="81"/>
        <v>9.3828590459199036E-4</v>
      </c>
      <c r="H888" s="2" t="str">
        <f t="shared" si="82"/>
        <v>Sell</v>
      </c>
    </row>
    <row r="889" spans="1:8" ht="13.5" x14ac:dyDescent="0.25">
      <c r="A889" s="3">
        <f>TITRES_STAT!B892</f>
        <v>43601</v>
      </c>
      <c r="B889" s="5">
        <f>TITRES_STAT!D892</f>
        <v>1.8213999999999999</v>
      </c>
      <c r="C889" s="2">
        <f t="shared" si="78"/>
        <v>1.8005297992094156</v>
      </c>
      <c r="D889" s="2">
        <f t="shared" si="80"/>
        <v>1.8091889985037428</v>
      </c>
      <c r="E889" s="2">
        <f t="shared" si="79"/>
        <v>-8.6591992943272356E-3</v>
      </c>
      <c r="F889" s="2">
        <f t="shared" si="83"/>
        <v>-9.7003531281437856E-3</v>
      </c>
      <c r="G889" s="2">
        <f t="shared" si="81"/>
        <v>1.0411538338165501E-3</v>
      </c>
      <c r="H889" s="2" t="str">
        <f t="shared" si="82"/>
        <v>Sell</v>
      </c>
    </row>
    <row r="890" spans="1:8" ht="13.5" x14ac:dyDescent="0.25">
      <c r="A890" s="3">
        <f>TITRES_STAT!B893</f>
        <v>43602</v>
      </c>
      <c r="B890" s="5">
        <f>TITRES_STAT!D893</f>
        <v>1.8213999999999999</v>
      </c>
      <c r="C890" s="2">
        <f t="shared" si="78"/>
        <v>1.8016636762541207</v>
      </c>
      <c r="D890" s="2">
        <f t="shared" si="80"/>
        <v>1.8100935171330952</v>
      </c>
      <c r="E890" s="2">
        <f t="shared" si="79"/>
        <v>-8.4298408789744705E-3</v>
      </c>
      <c r="F890" s="2">
        <f t="shared" si="83"/>
        <v>-9.4462506783099236E-3</v>
      </c>
      <c r="G890" s="2">
        <f t="shared" si="81"/>
        <v>1.0164097993354531E-3</v>
      </c>
      <c r="H890" s="2" t="str">
        <f t="shared" si="82"/>
        <v>Sell</v>
      </c>
    </row>
    <row r="891" spans="1:8" ht="13.5" x14ac:dyDescent="0.25">
      <c r="A891" s="3">
        <f>TITRES_STAT!B894</f>
        <v>43605</v>
      </c>
      <c r="B891" s="5">
        <f>TITRES_STAT!D894</f>
        <v>1.8213999999999999</v>
      </c>
      <c r="C891" s="2">
        <f t="shared" si="78"/>
        <v>1.8026231106765636</v>
      </c>
      <c r="D891" s="2">
        <f t="shared" si="80"/>
        <v>1.8109310343824954</v>
      </c>
      <c r="E891" s="2">
        <f t="shared" si="79"/>
        <v>-8.3079237059318078E-3</v>
      </c>
      <c r="F891" s="2">
        <f t="shared" si="83"/>
        <v>-9.2185852838343012E-3</v>
      </c>
      <c r="G891" s="2">
        <f t="shared" si="81"/>
        <v>9.1066157790249333E-4</v>
      </c>
      <c r="H891" s="2" t="str">
        <f t="shared" si="82"/>
        <v>Sell</v>
      </c>
    </row>
    <row r="892" spans="1:8" ht="13.5" x14ac:dyDescent="0.25">
      <c r="A892" s="3">
        <f>TITRES_STAT!B895</f>
        <v>43606</v>
      </c>
      <c r="B892" s="5">
        <f>TITRES_STAT!D895</f>
        <v>1.8146</v>
      </c>
      <c r="C892" s="2">
        <f t="shared" si="78"/>
        <v>1.8034349398032461</v>
      </c>
      <c r="D892" s="2">
        <f t="shared" si="80"/>
        <v>1.8112028096134216</v>
      </c>
      <c r="E892" s="2">
        <f t="shared" si="79"/>
        <v>-7.7678698101755206E-3</v>
      </c>
      <c r="F892" s="2">
        <f t="shared" si="83"/>
        <v>-8.9284421891025444E-3</v>
      </c>
      <c r="G892" s="2">
        <f t="shared" si="81"/>
        <v>1.1605723789270238E-3</v>
      </c>
      <c r="H892" s="2" t="str">
        <f t="shared" si="82"/>
        <v>Sell</v>
      </c>
    </row>
    <row r="893" spans="1:8" ht="13.5" x14ac:dyDescent="0.25">
      <c r="A893" s="3">
        <f>TITRES_STAT!B896</f>
        <v>43607</v>
      </c>
      <c r="B893" s="5">
        <f>TITRES_STAT!D896</f>
        <v>1.8146</v>
      </c>
      <c r="C893" s="2">
        <f t="shared" si="78"/>
        <v>1.8061987952181315</v>
      </c>
      <c r="D893" s="2">
        <f t="shared" si="80"/>
        <v>1.8114544533457606</v>
      </c>
      <c r="E893" s="2">
        <f t="shared" si="79"/>
        <v>-5.2556581276290704E-3</v>
      </c>
      <c r="F893" s="2">
        <f t="shared" si="83"/>
        <v>-8.1938853768078503E-3</v>
      </c>
      <c r="G893" s="2">
        <f t="shared" si="81"/>
        <v>2.9382272491787799E-3</v>
      </c>
      <c r="H893" s="2" t="str">
        <f t="shared" si="82"/>
        <v>Sell</v>
      </c>
    </row>
    <row r="894" spans="1:8" ht="13.5" x14ac:dyDescent="0.25">
      <c r="A894" s="3">
        <f>TITRES_STAT!B897</f>
        <v>43608</v>
      </c>
      <c r="B894" s="5">
        <f>TITRES_STAT!D897</f>
        <v>1.8146</v>
      </c>
      <c r="C894" s="2">
        <f t="shared" si="78"/>
        <v>1.8085374421076499</v>
      </c>
      <c r="D894" s="2">
        <f t="shared" si="80"/>
        <v>1.8116874568016301</v>
      </c>
      <c r="E894" s="2">
        <f t="shared" si="79"/>
        <v>-3.1500146939802409E-3</v>
      </c>
      <c r="F894" s="2">
        <f t="shared" si="83"/>
        <v>-7.1851112402423287E-3</v>
      </c>
      <c r="G894" s="2">
        <f t="shared" si="81"/>
        <v>4.0350965462620878E-3</v>
      </c>
      <c r="H894" s="2" t="str">
        <f t="shared" si="82"/>
        <v>Sell</v>
      </c>
    </row>
    <row r="895" spans="1:8" ht="13.5" x14ac:dyDescent="0.25">
      <c r="A895" s="3">
        <f>TITRES_STAT!B898</f>
        <v>43609</v>
      </c>
      <c r="B895" s="5">
        <f>TITRES_STAT!D898</f>
        <v>1.8146</v>
      </c>
      <c r="C895" s="2">
        <f t="shared" si="78"/>
        <v>1.8105162971680113</v>
      </c>
      <c r="D895" s="2">
        <f t="shared" si="80"/>
        <v>1.81190320074225</v>
      </c>
      <c r="E895" s="2">
        <f t="shared" si="79"/>
        <v>-1.3869035742386515E-3</v>
      </c>
      <c r="F895" s="2">
        <f t="shared" si="83"/>
        <v>-6.025469707041594E-3</v>
      </c>
      <c r="G895" s="2">
        <f t="shared" si="81"/>
        <v>4.6385661328029425E-3</v>
      </c>
      <c r="H895" s="2" t="str">
        <f t="shared" si="82"/>
        <v>Sell</v>
      </c>
    </row>
    <row r="896" spans="1:8" ht="13.5" x14ac:dyDescent="0.25">
      <c r="A896" s="3">
        <f>TITRES_STAT!B899</f>
        <v>43612</v>
      </c>
      <c r="B896" s="5">
        <f>TITRES_STAT!D899</f>
        <v>1.8146</v>
      </c>
      <c r="C896" s="2">
        <f t="shared" si="78"/>
        <v>1.8121907129883175</v>
      </c>
      <c r="D896" s="2">
        <f t="shared" si="80"/>
        <v>1.8121029636502315</v>
      </c>
      <c r="E896" s="2">
        <f t="shared" si="79"/>
        <v>8.774933808597396E-5</v>
      </c>
      <c r="F896" s="2">
        <f t="shared" si="83"/>
        <v>-4.8028258980160809E-3</v>
      </c>
      <c r="G896" s="2">
        <f t="shared" si="81"/>
        <v>4.8905752361020549E-3</v>
      </c>
      <c r="H896" s="2" t="str">
        <f t="shared" si="82"/>
        <v>Sell</v>
      </c>
    </row>
    <row r="897" spans="1:8" ht="13.5" x14ac:dyDescent="0.25">
      <c r="A897" s="3">
        <f>TITRES_STAT!B900</f>
        <v>43613</v>
      </c>
      <c r="B897" s="5">
        <f>TITRES_STAT!D900</f>
        <v>1.8146</v>
      </c>
      <c r="C897" s="2">
        <f t="shared" si="78"/>
        <v>1.8136075263747302</v>
      </c>
      <c r="D897" s="2">
        <f t="shared" si="80"/>
        <v>1.8122879293057699</v>
      </c>
      <c r="E897" s="2">
        <f t="shared" si="79"/>
        <v>1.3195970689603431E-3</v>
      </c>
      <c r="F897" s="2">
        <f t="shared" si="83"/>
        <v>-3.5783413046207961E-3</v>
      </c>
      <c r="G897" s="2">
        <f t="shared" si="81"/>
        <v>4.8979383735811392E-3</v>
      </c>
      <c r="H897" s="2" t="str">
        <f t="shared" si="82"/>
        <v>Sell</v>
      </c>
    </row>
    <row r="898" spans="1:8" ht="13.5" x14ac:dyDescent="0.25">
      <c r="A898" s="3">
        <f>TITRES_STAT!B901</f>
        <v>43614</v>
      </c>
      <c r="B898" s="5">
        <f>TITRES_STAT!D901</f>
        <v>1.8146</v>
      </c>
      <c r="C898" s="2">
        <f t="shared" si="78"/>
        <v>1.8148063684709257</v>
      </c>
      <c r="D898" s="2">
        <f t="shared" si="80"/>
        <v>1.8124591938016388</v>
      </c>
      <c r="E898" s="2">
        <f t="shared" si="79"/>
        <v>2.3471746692869111E-3</v>
      </c>
      <c r="F898" s="2">
        <f t="shared" si="83"/>
        <v>-2.3932381098392547E-3</v>
      </c>
      <c r="G898" s="2">
        <f t="shared" si="81"/>
        <v>4.7404127791261658E-3</v>
      </c>
      <c r="H898" s="2" t="str">
        <f t="shared" si="82"/>
        <v>Sell</v>
      </c>
    </row>
    <row r="899" spans="1:8" ht="13.5" x14ac:dyDescent="0.25">
      <c r="A899" s="3">
        <f>TITRES_STAT!B902</f>
        <v>43615</v>
      </c>
      <c r="B899" s="5">
        <f>TITRES_STAT!D902</f>
        <v>1.8079000000000001</v>
      </c>
      <c r="C899" s="2">
        <f t="shared" si="78"/>
        <v>1.8158207733215526</v>
      </c>
      <c r="D899" s="2">
        <f t="shared" si="80"/>
        <v>1.8121214757422581</v>
      </c>
      <c r="E899" s="2">
        <f t="shared" si="79"/>
        <v>3.699297579294436E-3</v>
      </c>
      <c r="F899" s="2">
        <f t="shared" si="83"/>
        <v>-1.1747309720125166E-3</v>
      </c>
      <c r="G899" s="2">
        <f t="shared" si="81"/>
        <v>4.8740285513069522E-3</v>
      </c>
      <c r="H899" s="2" t="str">
        <f t="shared" si="82"/>
        <v>Sell</v>
      </c>
    </row>
    <row r="900" spans="1:8" ht="13.5" x14ac:dyDescent="0.25">
      <c r="A900" s="3">
        <f>TITRES_STAT!B903</f>
        <v>43616</v>
      </c>
      <c r="B900" s="5">
        <f>TITRES_STAT!D903</f>
        <v>1.8079000000000001</v>
      </c>
      <c r="C900" s="2">
        <f t="shared" si="78"/>
        <v>1.8166791158874678</v>
      </c>
      <c r="D900" s="2">
        <f t="shared" si="80"/>
        <v>1.8118087738354243</v>
      </c>
      <c r="E900" s="2">
        <f t="shared" si="79"/>
        <v>4.8703420520435081E-3</v>
      </c>
      <c r="F900" s="2">
        <f t="shared" si="83"/>
        <v>3.428363279868831E-5</v>
      </c>
      <c r="G900" s="2">
        <f t="shared" si="81"/>
        <v>4.8360584192448201E-3</v>
      </c>
      <c r="H900" s="2" t="str">
        <f t="shared" si="82"/>
        <v>Sell</v>
      </c>
    </row>
    <row r="901" spans="1:8" ht="13.5" x14ac:dyDescent="0.25">
      <c r="A901" s="3">
        <f>TITRES_STAT!B904</f>
        <v>43619</v>
      </c>
      <c r="B901" s="5">
        <f>TITRES_STAT!D904</f>
        <v>1.8079000000000001</v>
      </c>
      <c r="C901" s="2">
        <f t="shared" si="78"/>
        <v>1.8174054057509341</v>
      </c>
      <c r="D901" s="2">
        <f t="shared" si="80"/>
        <v>1.8115192350328002</v>
      </c>
      <c r="E901" s="2">
        <f t="shared" si="79"/>
        <v>5.8861707181339096E-3</v>
      </c>
      <c r="F901" s="2">
        <f t="shared" si="83"/>
        <v>1.2046610498657327E-3</v>
      </c>
      <c r="G901" s="2">
        <f t="shared" si="81"/>
        <v>4.6815096682681773E-3</v>
      </c>
      <c r="H901" s="2" t="str">
        <f t="shared" si="82"/>
        <v>Sell</v>
      </c>
    </row>
    <row r="902" spans="1:8" ht="13.5" x14ac:dyDescent="0.25">
      <c r="A902" s="3">
        <f>TITRES_STAT!B905</f>
        <v>43623</v>
      </c>
      <c r="B902" s="5">
        <f>TITRES_STAT!D905</f>
        <v>1.8213999999999999</v>
      </c>
      <c r="C902" s="2">
        <f t="shared" si="78"/>
        <v>1.816973804866175</v>
      </c>
      <c r="D902" s="2">
        <f t="shared" si="80"/>
        <v>1.8122511435488891</v>
      </c>
      <c r="E902" s="2">
        <f t="shared" si="79"/>
        <v>4.7226613172859366E-3</v>
      </c>
      <c r="F902" s="2">
        <f t="shared" si="83"/>
        <v>1.9082611033497737E-3</v>
      </c>
      <c r="G902" s="2">
        <f t="shared" si="81"/>
        <v>2.8144002139361629E-3</v>
      </c>
      <c r="H902" s="2" t="str">
        <f t="shared" si="82"/>
        <v>Sell</v>
      </c>
    </row>
    <row r="903" spans="1:8" ht="13.5" x14ac:dyDescent="0.25">
      <c r="A903" s="3">
        <f>TITRES_STAT!B906</f>
        <v>43626</v>
      </c>
      <c r="B903" s="5">
        <f>TITRES_STAT!D906</f>
        <v>1.8146</v>
      </c>
      <c r="C903" s="2">
        <f t="shared" si="78"/>
        <v>1.8166086041175327</v>
      </c>
      <c r="D903" s="2">
        <f t="shared" si="80"/>
        <v>1.812425132915638</v>
      </c>
      <c r="E903" s="2">
        <f t="shared" si="79"/>
        <v>4.1834712018946618E-3</v>
      </c>
      <c r="F903" s="2">
        <f t="shared" si="83"/>
        <v>2.3633031230587513E-3</v>
      </c>
      <c r="G903" s="2">
        <f t="shared" si="81"/>
        <v>1.8201680788359105E-3</v>
      </c>
      <c r="H903" s="2" t="str">
        <f t="shared" si="82"/>
        <v>Sell</v>
      </c>
    </row>
    <row r="904" spans="1:8" ht="13.5" x14ac:dyDescent="0.25">
      <c r="A904" s="3">
        <f>TITRES_STAT!B907</f>
        <v>43627</v>
      </c>
      <c r="B904" s="5">
        <f>TITRES_STAT!D907</f>
        <v>1.8213999999999999</v>
      </c>
      <c r="C904" s="2">
        <f t="shared" si="78"/>
        <v>1.8162995880994508</v>
      </c>
      <c r="D904" s="2">
        <f t="shared" si="80"/>
        <v>1.81308993788485</v>
      </c>
      <c r="E904" s="2">
        <f t="shared" si="79"/>
        <v>3.2096502146008454E-3</v>
      </c>
      <c r="F904" s="2">
        <f t="shared" si="83"/>
        <v>2.5325725413671701E-3</v>
      </c>
      <c r="G904" s="2">
        <f t="shared" si="81"/>
        <v>6.7707767323367529E-4</v>
      </c>
      <c r="H904" s="2" t="str">
        <f t="shared" si="82"/>
        <v>Sell</v>
      </c>
    </row>
    <row r="905" spans="1:8" ht="13.5" x14ac:dyDescent="0.25">
      <c r="A905" s="3">
        <f>TITRES_STAT!B908</f>
        <v>43628</v>
      </c>
      <c r="B905" s="5">
        <f>TITRES_STAT!D908</f>
        <v>1.8146</v>
      </c>
      <c r="C905" s="2">
        <f t="shared" si="78"/>
        <v>1.8160381130072276</v>
      </c>
      <c r="D905" s="2">
        <f t="shared" si="80"/>
        <v>1.813201794337824</v>
      </c>
      <c r="E905" s="2">
        <f t="shared" si="79"/>
        <v>2.8363186694035925E-3</v>
      </c>
      <c r="F905" s="2">
        <f t="shared" si="83"/>
        <v>2.5933217669744549E-3</v>
      </c>
      <c r="G905" s="2">
        <f t="shared" si="81"/>
        <v>2.4299690242913759E-4</v>
      </c>
      <c r="H905" s="2" t="str">
        <f t="shared" si="82"/>
        <v>Sell</v>
      </c>
    </row>
    <row r="906" spans="1:8" ht="13.5" x14ac:dyDescent="0.25">
      <c r="A906" s="3">
        <f>TITRES_STAT!B909</f>
        <v>43629</v>
      </c>
      <c r="B906" s="5">
        <f>TITRES_STAT!D909</f>
        <v>1.8079000000000001</v>
      </c>
      <c r="C906" s="2">
        <f t="shared" si="78"/>
        <v>1.8158168648522697</v>
      </c>
      <c r="D906" s="2">
        <f t="shared" si="80"/>
        <v>1.8128090688313185</v>
      </c>
      <c r="E906" s="2">
        <f t="shared" si="79"/>
        <v>3.0077960209511367E-3</v>
      </c>
      <c r="F906" s="2">
        <f t="shared" si="83"/>
        <v>2.6762166177697914E-3</v>
      </c>
      <c r="G906" s="2">
        <f t="shared" si="81"/>
        <v>3.3157940318134533E-4</v>
      </c>
      <c r="H906" s="2" t="str">
        <f t="shared" si="82"/>
        <v>Sell</v>
      </c>
    </row>
    <row r="907" spans="1:8" ht="13.5" x14ac:dyDescent="0.25">
      <c r="A907" s="3">
        <f>TITRES_STAT!B910</f>
        <v>43630</v>
      </c>
      <c r="B907" s="5">
        <f>TITRES_STAT!D910</f>
        <v>1.8079000000000001</v>
      </c>
      <c r="C907" s="2">
        <f t="shared" si="78"/>
        <v>1.8156296548749975</v>
      </c>
      <c r="D907" s="2">
        <f t="shared" si="80"/>
        <v>1.8124454341030727</v>
      </c>
      <c r="E907" s="2">
        <f t="shared" si="79"/>
        <v>3.1842207719248172E-3</v>
      </c>
      <c r="F907" s="2">
        <f t="shared" si="83"/>
        <v>2.7778174486007964E-3</v>
      </c>
      <c r="G907" s="2">
        <f t="shared" si="81"/>
        <v>4.0640332332402083E-4</v>
      </c>
      <c r="H907" s="2" t="str">
        <f t="shared" si="82"/>
        <v>Sell</v>
      </c>
    </row>
    <row r="908" spans="1:8" ht="13.5" x14ac:dyDescent="0.25">
      <c r="A908" s="3">
        <f>TITRES_STAT!B911</f>
        <v>43633</v>
      </c>
      <c r="B908" s="5">
        <f>TITRES_STAT!D911</f>
        <v>1.8079000000000001</v>
      </c>
      <c r="C908" s="2">
        <f t="shared" si="78"/>
        <v>1.8154712464326903</v>
      </c>
      <c r="D908" s="2">
        <f t="shared" si="80"/>
        <v>1.8121087352806229</v>
      </c>
      <c r="E908" s="2">
        <f t="shared" si="79"/>
        <v>3.3625111520674267E-3</v>
      </c>
      <c r="F908" s="2">
        <f t="shared" si="83"/>
        <v>2.8947561892941225E-3</v>
      </c>
      <c r="G908" s="2">
        <f t="shared" si="81"/>
        <v>4.6775496277330414E-4</v>
      </c>
      <c r="H908" s="2" t="str">
        <f t="shared" si="82"/>
        <v>Sell</v>
      </c>
    </row>
    <row r="909" spans="1:8" ht="13.5" x14ac:dyDescent="0.25">
      <c r="A909" s="3">
        <f>TITRES_STAT!B912</f>
        <v>43634</v>
      </c>
      <c r="B909" s="5">
        <f>TITRES_STAT!D912</f>
        <v>1.7539</v>
      </c>
      <c r="C909" s="2">
        <f t="shared" si="78"/>
        <v>1.8143064392891994</v>
      </c>
      <c r="D909" s="2">
        <f t="shared" si="80"/>
        <v>1.807796977111688</v>
      </c>
      <c r="E909" s="2">
        <f t="shared" si="79"/>
        <v>6.5094621775114714E-3</v>
      </c>
      <c r="F909" s="2">
        <f t="shared" si="83"/>
        <v>3.6176973869375927E-3</v>
      </c>
      <c r="G909" s="2">
        <f t="shared" si="81"/>
        <v>2.8917647905738787E-3</v>
      </c>
      <c r="H909" s="2" t="str">
        <f t="shared" si="82"/>
        <v>Sell</v>
      </c>
    </row>
    <row r="910" spans="1:8" ht="13.5" x14ac:dyDescent="0.25">
      <c r="A910" s="3">
        <f>TITRES_STAT!B913</f>
        <v>43635</v>
      </c>
      <c r="B910" s="5">
        <f>TITRES_STAT!D913</f>
        <v>1.7539</v>
      </c>
      <c r="C910" s="2">
        <f t="shared" si="78"/>
        <v>1.8133208332447071</v>
      </c>
      <c r="D910" s="2">
        <f t="shared" si="80"/>
        <v>1.8038046084367481</v>
      </c>
      <c r="E910" s="2">
        <f t="shared" si="79"/>
        <v>9.5162248079589951E-3</v>
      </c>
      <c r="F910" s="2">
        <f t="shared" si="83"/>
        <v>4.7974028711418731E-3</v>
      </c>
      <c r="G910" s="2">
        <f t="shared" si="81"/>
        <v>4.7188219368171219E-3</v>
      </c>
      <c r="H910" s="2" t="str">
        <f t="shared" si="82"/>
        <v>Sell</v>
      </c>
    </row>
    <row r="911" spans="1:8" ht="13.5" x14ac:dyDescent="0.25">
      <c r="A911" s="3">
        <f>TITRES_STAT!B914</f>
        <v>43636</v>
      </c>
      <c r="B911" s="5">
        <f>TITRES_STAT!D914</f>
        <v>1.7539</v>
      </c>
      <c r="C911" s="2">
        <f t="shared" ref="C911:C974" si="84">$C$4*B901+C910*(1-$C$4)</f>
        <v>1.8124868588993674</v>
      </c>
      <c r="D911" s="2">
        <f t="shared" si="80"/>
        <v>1.8001079707747667</v>
      </c>
      <c r="E911" s="2">
        <f t="shared" si="79"/>
        <v>1.2378888124600751E-2</v>
      </c>
      <c r="F911" s="2">
        <f t="shared" si="83"/>
        <v>6.3136999218336492E-3</v>
      </c>
      <c r="G911" s="2">
        <f t="shared" si="81"/>
        <v>6.0651882027671017E-3</v>
      </c>
      <c r="H911" s="2" t="str">
        <f t="shared" si="82"/>
        <v>Sell</v>
      </c>
    </row>
    <row r="912" spans="1:8" ht="13.5" x14ac:dyDescent="0.25">
      <c r="A912" s="3">
        <f>TITRES_STAT!B915</f>
        <v>43637</v>
      </c>
      <c r="B912" s="5">
        <f>TITRES_STAT!D915</f>
        <v>1.7539</v>
      </c>
      <c r="C912" s="2">
        <f t="shared" si="84"/>
        <v>1.8138581113763879</v>
      </c>
      <c r="D912" s="2">
        <f t="shared" si="80"/>
        <v>1.796685158124784</v>
      </c>
      <c r="E912" s="2">
        <f t="shared" si="79"/>
        <v>1.717295325160384E-2</v>
      </c>
      <c r="F912" s="2">
        <f t="shared" si="83"/>
        <v>8.485550587787688E-3</v>
      </c>
      <c r="G912" s="2">
        <f t="shared" si="81"/>
        <v>8.6874026638161517E-3</v>
      </c>
      <c r="H912" s="2" t="str">
        <f t="shared" si="82"/>
        <v>Sell</v>
      </c>
    </row>
    <row r="913" spans="1:8" ht="13.5" x14ac:dyDescent="0.25">
      <c r="A913" s="3">
        <f>TITRES_STAT!B916</f>
        <v>43640</v>
      </c>
      <c r="B913" s="5">
        <f>TITRES_STAT!D916</f>
        <v>1.8213999999999999</v>
      </c>
      <c r="C913" s="2">
        <f t="shared" si="84"/>
        <v>1.813972248087713</v>
      </c>
      <c r="D913" s="2">
        <f t="shared" si="80"/>
        <v>1.7985158871525777</v>
      </c>
      <c r="E913" s="2">
        <f t="shared" si="79"/>
        <v>1.5456360935135249E-2</v>
      </c>
      <c r="F913" s="2">
        <f t="shared" si="83"/>
        <v>9.8797126572572006E-3</v>
      </c>
      <c r="G913" s="2">
        <f t="shared" si="81"/>
        <v>5.5766482778780487E-3</v>
      </c>
      <c r="H913" s="2" t="str">
        <f t="shared" si="82"/>
        <v>Sell</v>
      </c>
    </row>
    <row r="914" spans="1:8" ht="13.5" x14ac:dyDescent="0.25">
      <c r="A914" s="3">
        <f>TITRES_STAT!B917</f>
        <v>43641</v>
      </c>
      <c r="B914" s="5">
        <f>TITRES_STAT!D917</f>
        <v>1.8551</v>
      </c>
      <c r="C914" s="2">
        <f t="shared" si="84"/>
        <v>1.8151149791511418</v>
      </c>
      <c r="D914" s="2">
        <f t="shared" si="80"/>
        <v>1.8027073029190535</v>
      </c>
      <c r="E914" s="2">
        <f t="shared" si="79"/>
        <v>1.2407676232088383E-2</v>
      </c>
      <c r="F914" s="2">
        <f t="shared" si="83"/>
        <v>1.0385305372223437E-2</v>
      </c>
      <c r="G914" s="2">
        <f t="shared" si="81"/>
        <v>2.0223708598649456E-3</v>
      </c>
      <c r="H914" s="2" t="str">
        <f t="shared" si="82"/>
        <v>Sell</v>
      </c>
    </row>
    <row r="915" spans="1:8" ht="13.5" x14ac:dyDescent="0.25">
      <c r="A915" s="3">
        <f>TITRES_STAT!B918</f>
        <v>43642</v>
      </c>
      <c r="B915" s="5">
        <f>TITRES_STAT!D918</f>
        <v>1.8551</v>
      </c>
      <c r="C915" s="2">
        <f t="shared" si="84"/>
        <v>1.8150357515894278</v>
      </c>
      <c r="D915" s="2">
        <f t="shared" si="80"/>
        <v>1.8065882434435681</v>
      </c>
      <c r="E915" s="2">
        <f t="shared" si="79"/>
        <v>8.4475081458597057E-3</v>
      </c>
      <c r="F915" s="2">
        <f t="shared" si="83"/>
        <v>9.9977459269506921E-3</v>
      </c>
      <c r="G915" s="2">
        <f t="shared" si="81"/>
        <v>-1.5502377810909865E-3</v>
      </c>
      <c r="H915" s="2" t="str">
        <f t="shared" si="82"/>
        <v>Hold</v>
      </c>
    </row>
    <row r="916" spans="1:8" ht="13.5" x14ac:dyDescent="0.25">
      <c r="A916" s="3">
        <f>TITRES_STAT!B919</f>
        <v>43643</v>
      </c>
      <c r="B916" s="5">
        <f>TITRES_STAT!D919</f>
        <v>1.8551</v>
      </c>
      <c r="C916" s="2">
        <f t="shared" si="84"/>
        <v>1.8139379436525926</v>
      </c>
      <c r="D916" s="2">
        <f t="shared" si="80"/>
        <v>1.8101817068921928</v>
      </c>
      <c r="E916" s="2">
        <f t="shared" si="79"/>
        <v>3.7562367603998226E-3</v>
      </c>
      <c r="F916" s="2">
        <f t="shared" si="83"/>
        <v>8.7494440936405175E-3</v>
      </c>
      <c r="G916" s="2">
        <f t="shared" si="81"/>
        <v>-4.993207333240695E-3</v>
      </c>
      <c r="H916" s="2" t="str">
        <f t="shared" si="82"/>
        <v>Hold</v>
      </c>
    </row>
    <row r="917" spans="1:8" ht="13.5" x14ac:dyDescent="0.25">
      <c r="A917" s="3">
        <f>TITRES_STAT!B920</f>
        <v>43644</v>
      </c>
      <c r="B917" s="5">
        <f>TITRES_STAT!D920</f>
        <v>1.8551</v>
      </c>
      <c r="C917" s="2">
        <f t="shared" si="84"/>
        <v>1.8130090292445016</v>
      </c>
      <c r="D917" s="2">
        <f t="shared" si="80"/>
        <v>1.8135089878631416</v>
      </c>
      <c r="E917" s="2">
        <f t="shared" si="79"/>
        <v>-4.9995861864005064E-4</v>
      </c>
      <c r="F917" s="2">
        <f t="shared" si="83"/>
        <v>6.8995635511844037E-3</v>
      </c>
      <c r="G917" s="2">
        <f t="shared" si="81"/>
        <v>-7.3995221698244544E-3</v>
      </c>
      <c r="H917" s="2" t="str">
        <f t="shared" si="82"/>
        <v>Hold</v>
      </c>
    </row>
    <row r="918" spans="1:8" ht="13.5" x14ac:dyDescent="0.25">
      <c r="A918" s="3">
        <f>TITRES_STAT!B921</f>
        <v>43647</v>
      </c>
      <c r="B918" s="5">
        <f>TITRES_STAT!D921</f>
        <v>1.8888</v>
      </c>
      <c r="C918" s="2">
        <f t="shared" si="84"/>
        <v>1.8122230247453475</v>
      </c>
      <c r="D918" s="2">
        <f t="shared" si="80"/>
        <v>1.8190860998732792</v>
      </c>
      <c r="E918" s="2">
        <f t="shared" si="79"/>
        <v>-6.863075127931717E-3</v>
      </c>
      <c r="F918" s="2">
        <f t="shared" si="83"/>
        <v>4.1470358153611799E-3</v>
      </c>
      <c r="G918" s="2">
        <f t="shared" si="81"/>
        <v>-1.1010110943292897E-2</v>
      </c>
      <c r="H918" s="2" t="str">
        <f t="shared" si="82"/>
        <v>Hold</v>
      </c>
    </row>
    <row r="919" spans="1:8" ht="13.5" x14ac:dyDescent="0.25">
      <c r="A919" s="3">
        <f>TITRES_STAT!B922</f>
        <v>43648</v>
      </c>
      <c r="B919" s="5">
        <f>TITRES_STAT!D922</f>
        <v>1.8888</v>
      </c>
      <c r="C919" s="2">
        <f t="shared" si="84"/>
        <v>1.8032502517076017</v>
      </c>
      <c r="D919" s="2">
        <f t="shared" si="80"/>
        <v>1.8242500924752585</v>
      </c>
      <c r="E919" s="2">
        <f t="shared" si="79"/>
        <v>-2.0999840767656819E-2</v>
      </c>
      <c r="F919" s="2">
        <f t="shared" si="83"/>
        <v>-8.8233950124241975E-4</v>
      </c>
      <c r="G919" s="2">
        <f t="shared" si="81"/>
        <v>-2.01175012664144E-2</v>
      </c>
      <c r="H919" s="2" t="str">
        <f t="shared" si="82"/>
        <v>Hold</v>
      </c>
    </row>
    <row r="920" spans="1:8" ht="13.5" x14ac:dyDescent="0.25">
      <c r="A920" s="3">
        <f>TITRES_STAT!B923</f>
        <v>43649</v>
      </c>
      <c r="B920" s="5">
        <f>TITRES_STAT!D923</f>
        <v>1.8821000000000001</v>
      </c>
      <c r="C920" s="2">
        <f t="shared" si="84"/>
        <v>1.7956579052910477</v>
      </c>
      <c r="D920" s="2">
        <f t="shared" si="80"/>
        <v>1.8285352708104246</v>
      </c>
      <c r="E920" s="2">
        <f t="shared" si="79"/>
        <v>-3.2877365519376811E-2</v>
      </c>
      <c r="F920" s="2">
        <f t="shared" si="83"/>
        <v>-7.2813447048692987E-3</v>
      </c>
      <c r="G920" s="2">
        <f t="shared" si="81"/>
        <v>-2.5596020814507514E-2</v>
      </c>
      <c r="H920" s="2" t="str">
        <f t="shared" si="82"/>
        <v>Hold</v>
      </c>
    </row>
    <row r="921" spans="1:8" ht="13.5" x14ac:dyDescent="0.25">
      <c r="A921" s="3">
        <f>TITRES_STAT!B924</f>
        <v>43650</v>
      </c>
      <c r="B921" s="5">
        <f>TITRES_STAT!D924</f>
        <v>1.909</v>
      </c>
      <c r="C921" s="2">
        <f t="shared" si="84"/>
        <v>1.7892336121693482</v>
      </c>
      <c r="D921" s="2">
        <f t="shared" si="80"/>
        <v>1.8344956211207635</v>
      </c>
      <c r="E921" s="2">
        <f t="shared" si="79"/>
        <v>-4.52620089514153E-2</v>
      </c>
      <c r="F921" s="2">
        <f t="shared" si="83"/>
        <v>-1.48774775541785E-2</v>
      </c>
      <c r="G921" s="2">
        <f t="shared" si="81"/>
        <v>-3.0384531397236798E-2</v>
      </c>
      <c r="H921" s="2" t="str">
        <f t="shared" si="82"/>
        <v>Hold</v>
      </c>
    </row>
    <row r="922" spans="1:8" ht="13.5" x14ac:dyDescent="0.25">
      <c r="A922" s="3">
        <f>TITRES_STAT!B925</f>
        <v>43651</v>
      </c>
      <c r="B922" s="5">
        <f>TITRES_STAT!D925</f>
        <v>1.909</v>
      </c>
      <c r="C922" s="2">
        <f t="shared" si="84"/>
        <v>1.7837976718356023</v>
      </c>
      <c r="D922" s="2">
        <f t="shared" si="80"/>
        <v>1.840014464000707</v>
      </c>
      <c r="E922" s="2">
        <f t="shared" si="79"/>
        <v>-5.6216792165104668E-2</v>
      </c>
      <c r="F922" s="2">
        <f t="shared" si="83"/>
        <v>-2.3145340476363734E-2</v>
      </c>
      <c r="G922" s="2">
        <f t="shared" si="81"/>
        <v>-3.3071451688740934E-2</v>
      </c>
      <c r="H922" s="2" t="str">
        <f t="shared" si="82"/>
        <v>Hold</v>
      </c>
    </row>
    <row r="923" spans="1:8" ht="13.5" x14ac:dyDescent="0.25">
      <c r="A923" s="3">
        <f>TITRES_STAT!B926</f>
        <v>43654</v>
      </c>
      <c r="B923" s="5">
        <f>TITRES_STAT!D926</f>
        <v>1.9023000000000001</v>
      </c>
      <c r="C923" s="2">
        <f t="shared" si="84"/>
        <v>1.789582645399356</v>
      </c>
      <c r="D923" s="2">
        <f t="shared" si="80"/>
        <v>1.844628207408062</v>
      </c>
      <c r="E923" s="2">
        <f t="shared" si="79"/>
        <v>-5.5045562008706028E-2</v>
      </c>
      <c r="F923" s="2">
        <f t="shared" si="83"/>
        <v>-2.9525384782832197E-2</v>
      </c>
      <c r="G923" s="2">
        <f t="shared" si="81"/>
        <v>-2.5520177225873832E-2</v>
      </c>
      <c r="H923" s="2" t="str">
        <f t="shared" si="82"/>
        <v>Hold</v>
      </c>
    </row>
    <row r="924" spans="1:8" ht="13.5" x14ac:dyDescent="0.25">
      <c r="A924" s="3">
        <f>TITRES_STAT!B927</f>
        <v>43655</v>
      </c>
      <c r="B924" s="5">
        <f>TITRES_STAT!D927</f>
        <v>1.9023000000000001</v>
      </c>
      <c r="C924" s="2">
        <f t="shared" si="84"/>
        <v>1.7996622384148395</v>
      </c>
      <c r="D924" s="2">
        <f t="shared" si="80"/>
        <v>1.8489001920445016</v>
      </c>
      <c r="E924" s="2">
        <f t="shared" ref="E924:E987" si="85">C924-D924</f>
        <v>-4.9237953629662101E-2</v>
      </c>
      <c r="F924" s="2">
        <f t="shared" si="83"/>
        <v>-3.3467898552198179E-2</v>
      </c>
      <c r="G924" s="2">
        <f t="shared" si="81"/>
        <v>-1.5770055077463922E-2</v>
      </c>
      <c r="H924" s="2" t="str">
        <f t="shared" si="82"/>
        <v>Hold</v>
      </c>
    </row>
    <row r="925" spans="1:8" ht="13.5" x14ac:dyDescent="0.25">
      <c r="A925" s="3">
        <f>TITRES_STAT!B928</f>
        <v>43656</v>
      </c>
      <c r="B925" s="5">
        <f>TITRES_STAT!D928</f>
        <v>1.909</v>
      </c>
      <c r="C925" s="2">
        <f t="shared" si="84"/>
        <v>1.8081911248125566</v>
      </c>
      <c r="D925" s="2">
        <f t="shared" ref="D925:D988" si="86">$D$4*B925+(1-$D$4)*D924</f>
        <v>1.8533520296708348</v>
      </c>
      <c r="E925" s="2">
        <f t="shared" si="85"/>
        <v>-4.5160904858278172E-2</v>
      </c>
      <c r="F925" s="2">
        <f t="shared" si="83"/>
        <v>-3.5806499813414175E-2</v>
      </c>
      <c r="G925" s="2">
        <f t="shared" si="81"/>
        <v>-9.3544050448639976E-3</v>
      </c>
      <c r="H925" s="2" t="str">
        <f t="shared" si="82"/>
        <v>Hold</v>
      </c>
    </row>
    <row r="926" spans="1:8" ht="13.5" x14ac:dyDescent="0.25">
      <c r="A926" s="3">
        <f>TITRES_STAT!B929</f>
        <v>43657</v>
      </c>
      <c r="B926" s="5">
        <f>TITRES_STAT!D929</f>
        <v>1.8956</v>
      </c>
      <c r="C926" s="2">
        <f t="shared" si="84"/>
        <v>1.815407874841394</v>
      </c>
      <c r="D926" s="2">
        <f t="shared" si="86"/>
        <v>1.8564815089544766</v>
      </c>
      <c r="E926" s="2">
        <f t="shared" si="85"/>
        <v>-4.1073634113082624E-2</v>
      </c>
      <c r="F926" s="2">
        <f t="shared" si="83"/>
        <v>-3.6859926673347865E-2</v>
      </c>
      <c r="G926" s="2">
        <f t="shared" si="81"/>
        <v>-4.2137074397347596E-3</v>
      </c>
      <c r="H926" s="2" t="str">
        <f t="shared" si="82"/>
        <v>Hold</v>
      </c>
    </row>
    <row r="927" spans="1:8" ht="13.5" x14ac:dyDescent="0.25">
      <c r="A927" s="3">
        <f>TITRES_STAT!B930</f>
        <v>43658</v>
      </c>
      <c r="B927" s="5">
        <f>TITRES_STAT!D930</f>
        <v>1.9225000000000001</v>
      </c>
      <c r="C927" s="2">
        <f t="shared" si="84"/>
        <v>1.8215143556350255</v>
      </c>
      <c r="D927" s="2">
        <f t="shared" si="86"/>
        <v>1.8613717675504413</v>
      </c>
      <c r="E927" s="2">
        <f t="shared" si="85"/>
        <v>-3.9857411915415808E-2</v>
      </c>
      <c r="F927" s="2">
        <f t="shared" si="83"/>
        <v>-3.7459423721761455E-2</v>
      </c>
      <c r="G927" s="2">
        <f t="shared" si="81"/>
        <v>-2.3979881936543532E-3</v>
      </c>
      <c r="H927" s="2" t="str">
        <f t="shared" si="82"/>
        <v>Hold</v>
      </c>
    </row>
    <row r="928" spans="1:8" ht="13.5" x14ac:dyDescent="0.25">
      <c r="A928" s="3">
        <f>TITRES_STAT!B931</f>
        <v>43661</v>
      </c>
      <c r="B928" s="5">
        <f>TITRES_STAT!D931</f>
        <v>1.9225000000000001</v>
      </c>
      <c r="C928" s="2">
        <f t="shared" si="84"/>
        <v>1.8318659932296371</v>
      </c>
      <c r="D928" s="2">
        <f t="shared" si="86"/>
        <v>1.8658997847689271</v>
      </c>
      <c r="E928" s="2">
        <f t="shared" si="85"/>
        <v>-3.4033791539290092E-2</v>
      </c>
      <c r="F928" s="2">
        <f t="shared" si="83"/>
        <v>-3.6774297285267182E-2</v>
      </c>
      <c r="G928" s="2">
        <f t="shared" si="81"/>
        <v>2.7405057459770898E-3</v>
      </c>
      <c r="H928" s="2" t="str">
        <f t="shared" si="82"/>
        <v>Sell</v>
      </c>
    </row>
    <row r="929" spans="1:8" ht="13.5" x14ac:dyDescent="0.25">
      <c r="A929" s="3">
        <f>TITRES_STAT!B932</f>
        <v>43662</v>
      </c>
      <c r="B929" s="5">
        <f>TITRES_STAT!D932</f>
        <v>1.9157999999999999</v>
      </c>
      <c r="C929" s="2">
        <f t="shared" si="84"/>
        <v>1.8406250711943084</v>
      </c>
      <c r="D929" s="2">
        <f t="shared" si="86"/>
        <v>1.8695960970082659</v>
      </c>
      <c r="E929" s="2">
        <f t="shared" si="85"/>
        <v>-2.8971025813957496E-2</v>
      </c>
      <c r="F929" s="2">
        <f t="shared" si="83"/>
        <v>-3.5213642991005246E-2</v>
      </c>
      <c r="G929" s="2">
        <f t="shared" si="81"/>
        <v>6.2426171770477504E-3</v>
      </c>
      <c r="H929" s="2" t="str">
        <f t="shared" si="82"/>
        <v>Sell</v>
      </c>
    </row>
    <row r="930" spans="1:8" ht="13.5" x14ac:dyDescent="0.25">
      <c r="A930" s="3">
        <f>TITRES_STAT!B933</f>
        <v>43663</v>
      </c>
      <c r="B930" s="5">
        <f>TITRES_STAT!D933</f>
        <v>1.9369000000000001</v>
      </c>
      <c r="C930" s="2">
        <f t="shared" si="84"/>
        <v>1.8470058294721072</v>
      </c>
      <c r="D930" s="2">
        <f t="shared" si="86"/>
        <v>1.87458157130395</v>
      </c>
      <c r="E930" s="2">
        <f t="shared" si="85"/>
        <v>-2.7575741831842748E-2</v>
      </c>
      <c r="F930" s="2">
        <f t="shared" si="83"/>
        <v>-3.3686062759172748E-2</v>
      </c>
      <c r="G930" s="2">
        <f t="shared" si="81"/>
        <v>6.1103209273299999E-3</v>
      </c>
      <c r="H930" s="2" t="str">
        <f t="shared" si="82"/>
        <v>Sell</v>
      </c>
    </row>
    <row r="931" spans="1:8" ht="13.5" x14ac:dyDescent="0.25">
      <c r="A931" s="3">
        <f>TITRES_STAT!B934</f>
        <v>43664</v>
      </c>
      <c r="B931" s="5">
        <f>TITRES_STAT!D934</f>
        <v>1.9582999999999999</v>
      </c>
      <c r="C931" s="2">
        <f t="shared" si="84"/>
        <v>1.8565433941687062</v>
      </c>
      <c r="D931" s="2">
        <f t="shared" si="86"/>
        <v>1.8807829363925463</v>
      </c>
      <c r="E931" s="2">
        <f t="shared" si="85"/>
        <v>-2.4239542223840171E-2</v>
      </c>
      <c r="F931" s="2">
        <f t="shared" si="83"/>
        <v>-3.1796758652106231E-2</v>
      </c>
      <c r="G931" s="2">
        <f t="shared" si="81"/>
        <v>7.55721642826606E-3</v>
      </c>
      <c r="H931" s="2" t="str">
        <f t="shared" si="82"/>
        <v>Sell</v>
      </c>
    </row>
    <row r="932" spans="1:8" ht="13.5" x14ac:dyDescent="0.25">
      <c r="A932" s="3">
        <f>TITRES_STAT!B935</f>
        <v>43665</v>
      </c>
      <c r="B932" s="5">
        <f>TITRES_STAT!D935</f>
        <v>2.0152999999999999</v>
      </c>
      <c r="C932" s="2">
        <f t="shared" si="84"/>
        <v>1.8646136412196745</v>
      </c>
      <c r="D932" s="2">
        <f t="shared" si="86"/>
        <v>1.8907471633264317</v>
      </c>
      <c r="E932" s="2">
        <f t="shared" si="85"/>
        <v>-2.6133522106757123E-2</v>
      </c>
      <c r="F932" s="2">
        <f t="shared" si="83"/>
        <v>-3.0664111343036413E-2</v>
      </c>
      <c r="G932" s="2">
        <f t="shared" ref="G932:G995" si="87">E932-F932</f>
        <v>4.5305892362792893E-3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43668</v>
      </c>
      <c r="B933" s="5">
        <f>TITRES_STAT!D936</f>
        <v>2.0152999999999999</v>
      </c>
      <c r="C933" s="2">
        <f t="shared" si="84"/>
        <v>1.8704115425704939</v>
      </c>
      <c r="D933" s="2">
        <f t="shared" si="86"/>
        <v>1.8999732993763256</v>
      </c>
      <c r="E933" s="2">
        <f t="shared" si="85"/>
        <v>-2.9561756805831729E-2</v>
      </c>
      <c r="F933" s="2">
        <f t="shared" ref="F933:F996" si="89">(E933*(2/(10)))+((1-(2/10))*F932)</f>
        <v>-3.0443640435595477E-2</v>
      </c>
      <c r="G933" s="2">
        <f t="shared" si="87"/>
        <v>8.8188362976374807E-4</v>
      </c>
      <c r="H933" s="2" t="str">
        <f t="shared" si="88"/>
        <v>Sell</v>
      </c>
    </row>
    <row r="934" spans="1:8" ht="13.5" x14ac:dyDescent="0.25">
      <c r="A934" s="3">
        <f>TITRES_STAT!B937</f>
        <v>43669</v>
      </c>
      <c r="B934" s="5">
        <f>TITRES_STAT!D937</f>
        <v>2.0152999999999999</v>
      </c>
      <c r="C934" s="2">
        <f t="shared" si="84"/>
        <v>1.8753174590981103</v>
      </c>
      <c r="D934" s="2">
        <f t="shared" si="86"/>
        <v>1.9085160179410421</v>
      </c>
      <c r="E934" s="2">
        <f t="shared" si="85"/>
        <v>-3.3198558842931769E-2</v>
      </c>
      <c r="F934" s="2">
        <f t="shared" si="89"/>
        <v>-3.0994624117062736E-2</v>
      </c>
      <c r="G934" s="2">
        <f t="shared" si="87"/>
        <v>-2.2039347258690327E-3</v>
      </c>
      <c r="H934" s="2" t="str">
        <f t="shared" si="88"/>
        <v>Hold</v>
      </c>
    </row>
    <row r="935" spans="1:8" ht="13.5" x14ac:dyDescent="0.25">
      <c r="A935" s="3">
        <f>TITRES_STAT!B938</f>
        <v>43670</v>
      </c>
      <c r="B935" s="5">
        <f>TITRES_STAT!D938</f>
        <v>1.9867999999999999</v>
      </c>
      <c r="C935" s="2">
        <f t="shared" si="84"/>
        <v>1.8804993884676318</v>
      </c>
      <c r="D935" s="2">
        <f t="shared" si="86"/>
        <v>1.914314831426891</v>
      </c>
      <c r="E935" s="2">
        <f t="shared" si="85"/>
        <v>-3.3815442959259201E-2</v>
      </c>
      <c r="F935" s="2">
        <f t="shared" si="89"/>
        <v>-3.1558787885502031E-2</v>
      </c>
      <c r="G935" s="2">
        <f t="shared" si="87"/>
        <v>-2.2566550737571703E-3</v>
      </c>
      <c r="H935" s="2" t="str">
        <f t="shared" si="88"/>
        <v>Hold</v>
      </c>
    </row>
    <row r="936" spans="1:8" ht="13.5" x14ac:dyDescent="0.25">
      <c r="A936" s="3">
        <f>TITRES_STAT!B939</f>
        <v>43672</v>
      </c>
      <c r="B936" s="5">
        <f>TITRES_STAT!D939</f>
        <v>2.0081000000000002</v>
      </c>
      <c r="C936" s="2">
        <f t="shared" si="84"/>
        <v>1.8828225594726113</v>
      </c>
      <c r="D936" s="2">
        <f t="shared" si="86"/>
        <v>1.9212618809508248</v>
      </c>
      <c r="E936" s="2">
        <f t="shared" si="85"/>
        <v>-3.8439321478213495E-2</v>
      </c>
      <c r="F936" s="2">
        <f t="shared" si="89"/>
        <v>-3.2934894604044328E-2</v>
      </c>
      <c r="G936" s="2">
        <f t="shared" si="87"/>
        <v>-5.5044268741691674E-3</v>
      </c>
      <c r="H936" s="2" t="str">
        <f t="shared" si="88"/>
        <v>Hold</v>
      </c>
    </row>
    <row r="937" spans="1:8" ht="13.5" x14ac:dyDescent="0.25">
      <c r="A937" s="3">
        <f>TITRES_STAT!B940</f>
        <v>43675</v>
      </c>
      <c r="B937" s="5">
        <f>TITRES_STAT!D940</f>
        <v>2.0081000000000002</v>
      </c>
      <c r="C937" s="2">
        <f t="shared" si="84"/>
        <v>1.8889267810922097</v>
      </c>
      <c r="D937" s="2">
        <f t="shared" si="86"/>
        <v>1.9276943342137267</v>
      </c>
      <c r="E937" s="2">
        <f t="shared" si="85"/>
        <v>-3.8767553121517029E-2</v>
      </c>
      <c r="F937" s="2">
        <f t="shared" si="89"/>
        <v>-3.4101426307538873E-2</v>
      </c>
      <c r="G937" s="2">
        <f t="shared" si="87"/>
        <v>-4.6661268139781553E-3</v>
      </c>
      <c r="H937" s="2" t="str">
        <f t="shared" si="88"/>
        <v>Hold</v>
      </c>
    </row>
    <row r="938" spans="1:8" ht="13.5" x14ac:dyDescent="0.25">
      <c r="A938" s="3">
        <f>TITRES_STAT!B941</f>
        <v>43676</v>
      </c>
      <c r="B938" s="5">
        <f>TITRES_STAT!D941</f>
        <v>1.9939</v>
      </c>
      <c r="C938" s="2">
        <f t="shared" si="84"/>
        <v>1.8940918916934082</v>
      </c>
      <c r="D938" s="2">
        <f t="shared" si="86"/>
        <v>1.9325984576053024</v>
      </c>
      <c r="E938" s="2">
        <f t="shared" si="85"/>
        <v>-3.8506565911894164E-2</v>
      </c>
      <c r="F938" s="2">
        <f t="shared" si="89"/>
        <v>-3.4982454228409933E-2</v>
      </c>
      <c r="G938" s="2">
        <f t="shared" si="87"/>
        <v>-3.5241116834842309E-3</v>
      </c>
      <c r="H938" s="2" t="str">
        <f t="shared" si="88"/>
        <v>Hold</v>
      </c>
    </row>
    <row r="939" spans="1:8" ht="13.5" x14ac:dyDescent="0.25">
      <c r="A939" s="3">
        <f>TITRES_STAT!B942</f>
        <v>43677</v>
      </c>
      <c r="B939" s="5">
        <f>TITRES_STAT!D942</f>
        <v>1.9939</v>
      </c>
      <c r="C939" s="2">
        <f t="shared" si="84"/>
        <v>1.8974316006636531</v>
      </c>
      <c r="D939" s="2">
        <f t="shared" si="86"/>
        <v>1.937139312597502</v>
      </c>
      <c r="E939" s="2">
        <f t="shared" si="85"/>
        <v>-3.9707711933848922E-2</v>
      </c>
      <c r="F939" s="2">
        <f t="shared" si="89"/>
        <v>-3.5927505769497735E-2</v>
      </c>
      <c r="G939" s="2">
        <f t="shared" si="87"/>
        <v>-3.7802061643511867E-3</v>
      </c>
      <c r="H939" s="2" t="str">
        <f t="shared" si="88"/>
        <v>Hold</v>
      </c>
    </row>
    <row r="940" spans="1:8" ht="13.5" x14ac:dyDescent="0.25">
      <c r="A940" s="3">
        <f>TITRES_STAT!B943</f>
        <v>43678</v>
      </c>
      <c r="B940" s="5">
        <f>TITRES_STAT!D943</f>
        <v>2.0295000000000001</v>
      </c>
      <c r="C940" s="2">
        <f t="shared" si="84"/>
        <v>1.9035036621000141</v>
      </c>
      <c r="D940" s="2">
        <f t="shared" si="86"/>
        <v>1.9439808449976872</v>
      </c>
      <c r="E940" s="2">
        <f t="shared" si="85"/>
        <v>-4.0477182897673103E-2</v>
      </c>
      <c r="F940" s="2">
        <f t="shared" si="89"/>
        <v>-3.6837441195132811E-2</v>
      </c>
      <c r="G940" s="2">
        <f t="shared" si="87"/>
        <v>-3.6397417025402917E-3</v>
      </c>
      <c r="H940" s="2" t="str">
        <f t="shared" si="88"/>
        <v>Hold</v>
      </c>
    </row>
    <row r="941" spans="1:8" ht="13.5" x14ac:dyDescent="0.25">
      <c r="A941" s="3">
        <f>TITRES_STAT!B944</f>
        <v>43679</v>
      </c>
      <c r="B941" s="5">
        <f>TITRES_STAT!D944</f>
        <v>2.0366</v>
      </c>
      <c r="C941" s="2">
        <f t="shared" si="84"/>
        <v>1.9119338679307813</v>
      </c>
      <c r="D941" s="2">
        <f t="shared" si="86"/>
        <v>1.9508415231460066</v>
      </c>
      <c r="E941" s="2">
        <f t="shared" si="85"/>
        <v>-3.8907655215225212E-2</v>
      </c>
      <c r="F941" s="2">
        <f t="shared" si="89"/>
        <v>-3.7251483999151291E-2</v>
      </c>
      <c r="G941" s="2">
        <f t="shared" si="87"/>
        <v>-1.6561712160739206E-3</v>
      </c>
      <c r="H941" s="2" t="str">
        <f t="shared" si="88"/>
        <v>Hold</v>
      </c>
    </row>
    <row r="942" spans="1:8" ht="13.5" x14ac:dyDescent="0.25">
      <c r="A942" s="3">
        <f>TITRES_STAT!B945</f>
        <v>43682</v>
      </c>
      <c r="B942" s="5">
        <f>TITRES_STAT!D945</f>
        <v>2.0295000000000001</v>
      </c>
      <c r="C942" s="2">
        <f t="shared" si="84"/>
        <v>1.9278363497875841</v>
      </c>
      <c r="D942" s="2">
        <f t="shared" si="86"/>
        <v>1.956668076987043</v>
      </c>
      <c r="E942" s="2">
        <f t="shared" si="85"/>
        <v>-2.8831727199458923E-2</v>
      </c>
      <c r="F942" s="2">
        <f t="shared" si="89"/>
        <v>-3.556753263921282E-2</v>
      </c>
      <c r="G942" s="2">
        <f t="shared" si="87"/>
        <v>6.7358054397538975E-3</v>
      </c>
      <c r="H942" s="2" t="str">
        <f t="shared" si="88"/>
        <v>Sell</v>
      </c>
    </row>
    <row r="943" spans="1:8" ht="13.5" x14ac:dyDescent="0.25">
      <c r="A943" s="3">
        <f>TITRES_STAT!B946</f>
        <v>43683</v>
      </c>
      <c r="B943" s="5">
        <f>TITRES_STAT!D946</f>
        <v>2.0295000000000001</v>
      </c>
      <c r="C943" s="2">
        <f t="shared" si="84"/>
        <v>1.9412922959741097</v>
      </c>
      <c r="D943" s="2">
        <f t="shared" si="86"/>
        <v>1.962063034247262</v>
      </c>
      <c r="E943" s="2">
        <f t="shared" si="85"/>
        <v>-2.0770738273152345E-2</v>
      </c>
      <c r="F943" s="2">
        <f t="shared" si="89"/>
        <v>-3.2608173766000725E-2</v>
      </c>
      <c r="G943" s="2">
        <f t="shared" si="87"/>
        <v>1.183743549284838E-2</v>
      </c>
      <c r="H943" s="2" t="str">
        <f t="shared" si="88"/>
        <v>Sell</v>
      </c>
    </row>
    <row r="944" spans="1:8" ht="13.5" x14ac:dyDescent="0.25">
      <c r="A944" s="3">
        <f>TITRES_STAT!B947</f>
        <v>43684</v>
      </c>
      <c r="B944" s="5">
        <f>TITRES_STAT!D947</f>
        <v>2.0508999999999999</v>
      </c>
      <c r="C944" s="2">
        <f t="shared" si="84"/>
        <v>1.9526780965934774</v>
      </c>
      <c r="D944" s="2">
        <f t="shared" si="86"/>
        <v>1.9686435502289463</v>
      </c>
      <c r="E944" s="2">
        <f t="shared" si="85"/>
        <v>-1.5965453635468974E-2</v>
      </c>
      <c r="F944" s="2">
        <f t="shared" si="89"/>
        <v>-2.9279629739894376E-2</v>
      </c>
      <c r="G944" s="2">
        <f t="shared" si="87"/>
        <v>1.3314176104425403E-2</v>
      </c>
      <c r="H944" s="2" t="str">
        <f t="shared" si="88"/>
        <v>Sell</v>
      </c>
    </row>
    <row r="945" spans="1:8" ht="13.5" x14ac:dyDescent="0.25">
      <c r="A945" s="3">
        <f>TITRES_STAT!B948</f>
        <v>43685</v>
      </c>
      <c r="B945" s="5">
        <f>TITRES_STAT!D948</f>
        <v>2.0508999999999999</v>
      </c>
      <c r="C945" s="2">
        <f t="shared" si="84"/>
        <v>1.9579276201944809</v>
      </c>
      <c r="D945" s="2">
        <f t="shared" si="86"/>
        <v>1.9747366205823578</v>
      </c>
      <c r="E945" s="2">
        <f t="shared" si="85"/>
        <v>-1.6809000387876916E-2</v>
      </c>
      <c r="F945" s="2">
        <f t="shared" si="89"/>
        <v>-2.6785503869490884E-2</v>
      </c>
      <c r="G945" s="2">
        <f t="shared" si="87"/>
        <v>9.9765034816139686E-3</v>
      </c>
      <c r="H945" s="2" t="str">
        <f t="shared" si="88"/>
        <v>Sell</v>
      </c>
    </row>
    <row r="946" spans="1:8" ht="13.5" x14ac:dyDescent="0.25">
      <c r="A946" s="3">
        <f>TITRES_STAT!B949</f>
        <v>43686</v>
      </c>
      <c r="B946" s="5">
        <f>TITRES_STAT!D949</f>
        <v>2.0865</v>
      </c>
      <c r="C946" s="2">
        <f t="shared" si="84"/>
        <v>1.9656464478568685</v>
      </c>
      <c r="D946" s="2">
        <f t="shared" si="86"/>
        <v>1.9830153894281091</v>
      </c>
      <c r="E946" s="2">
        <f t="shared" si="85"/>
        <v>-1.7368941571240581E-2</v>
      </c>
      <c r="F946" s="2">
        <f t="shared" si="89"/>
        <v>-2.4902191409840825E-2</v>
      </c>
      <c r="G946" s="2">
        <f t="shared" si="87"/>
        <v>7.5332498386002436E-3</v>
      </c>
      <c r="H946" s="2" t="str">
        <f t="shared" si="88"/>
        <v>Sell</v>
      </c>
    </row>
    <row r="947" spans="1:8" ht="13.5" x14ac:dyDescent="0.25">
      <c r="A947" s="3">
        <f>TITRES_STAT!B950</f>
        <v>43691</v>
      </c>
      <c r="B947" s="5">
        <f>TITRES_STAT!D950</f>
        <v>2.0865</v>
      </c>
      <c r="C947" s="2">
        <f t="shared" si="84"/>
        <v>1.9721777635711966</v>
      </c>
      <c r="D947" s="2">
        <f t="shared" si="86"/>
        <v>1.9906809161371379</v>
      </c>
      <c r="E947" s="2">
        <f t="shared" si="85"/>
        <v>-1.8503152565941372E-2</v>
      </c>
      <c r="F947" s="2">
        <f t="shared" si="89"/>
        <v>-2.3622383641060937E-2</v>
      </c>
      <c r="G947" s="2">
        <f t="shared" si="87"/>
        <v>5.1192310751195652E-3</v>
      </c>
      <c r="H947" s="2" t="str">
        <f t="shared" si="88"/>
        <v>Sell</v>
      </c>
    </row>
    <row r="948" spans="1:8" ht="13.5" x14ac:dyDescent="0.25">
      <c r="A948" s="3">
        <f>TITRES_STAT!B951</f>
        <v>43692</v>
      </c>
      <c r="B948" s="5">
        <f>TITRES_STAT!D951</f>
        <v>2.0865</v>
      </c>
      <c r="C948" s="2">
        <f t="shared" si="84"/>
        <v>1.9755196460987048</v>
      </c>
      <c r="D948" s="2">
        <f t="shared" si="86"/>
        <v>1.9977786260529056</v>
      </c>
      <c r="E948" s="2">
        <f t="shared" si="85"/>
        <v>-2.2258979954200786E-2</v>
      </c>
      <c r="F948" s="2">
        <f t="shared" si="89"/>
        <v>-2.3349702903688908E-2</v>
      </c>
      <c r="G948" s="2">
        <f t="shared" si="87"/>
        <v>1.0907229494881224E-3</v>
      </c>
      <c r="H948" s="2" t="str">
        <f t="shared" si="88"/>
        <v>Sell</v>
      </c>
    </row>
    <row r="949" spans="1:8" ht="13.5" x14ac:dyDescent="0.25">
      <c r="A949" s="3">
        <f>TITRES_STAT!B952</f>
        <v>43693</v>
      </c>
      <c r="B949" s="5">
        <f>TITRES_STAT!D952</f>
        <v>2.0865</v>
      </c>
      <c r="C949" s="2">
        <f t="shared" si="84"/>
        <v>1.9783473928527502</v>
      </c>
      <c r="D949" s="2">
        <f t="shared" si="86"/>
        <v>2.0043505796786163</v>
      </c>
      <c r="E949" s="2">
        <f t="shared" si="85"/>
        <v>-2.6003186825866109E-2</v>
      </c>
      <c r="F949" s="2">
        <f t="shared" si="89"/>
        <v>-2.3880399688124349E-2</v>
      </c>
      <c r="G949" s="2">
        <f t="shared" si="87"/>
        <v>-2.1227871377417599E-3</v>
      </c>
      <c r="H949" s="2" t="str">
        <f t="shared" si="88"/>
        <v>Hold</v>
      </c>
    </row>
    <row r="950" spans="1:8" ht="13.5" x14ac:dyDescent="0.25">
      <c r="A950" s="3">
        <f>TITRES_STAT!B953</f>
        <v>43696</v>
      </c>
      <c r="B950" s="5">
        <f>TITRES_STAT!D953</f>
        <v>2.1006999999999998</v>
      </c>
      <c r="C950" s="2">
        <f t="shared" si="84"/>
        <v>1.9862170247215578</v>
      </c>
      <c r="D950" s="2">
        <f t="shared" si="86"/>
        <v>2.0114875737764963</v>
      </c>
      <c r="E950" s="2">
        <f t="shared" si="85"/>
        <v>-2.5270549054938529E-2</v>
      </c>
      <c r="F950" s="2">
        <f t="shared" si="89"/>
        <v>-2.4158429561487185E-2</v>
      </c>
      <c r="G950" s="2">
        <f t="shared" si="87"/>
        <v>-1.112119493451344E-3</v>
      </c>
      <c r="H950" s="2" t="str">
        <f t="shared" si="88"/>
        <v>Hold</v>
      </c>
    </row>
    <row r="951" spans="1:8" ht="13.5" x14ac:dyDescent="0.25">
      <c r="A951" s="3">
        <f>TITRES_STAT!B954</f>
        <v>43697</v>
      </c>
      <c r="B951" s="5">
        <f>TITRES_STAT!D954</f>
        <v>2.1078000000000001</v>
      </c>
      <c r="C951" s="2">
        <f t="shared" si="84"/>
        <v>1.9939682516874719</v>
      </c>
      <c r="D951" s="2">
        <f t="shared" si="86"/>
        <v>2.0186218275708301</v>
      </c>
      <c r="E951" s="2">
        <f t="shared" si="85"/>
        <v>-2.4653575883358148E-2</v>
      </c>
      <c r="F951" s="2">
        <f t="shared" si="89"/>
        <v>-2.4257458825861382E-2</v>
      </c>
      <c r="G951" s="2">
        <f t="shared" si="87"/>
        <v>-3.9611705749676568E-4</v>
      </c>
      <c r="H951" s="2" t="str">
        <f t="shared" si="88"/>
        <v>Hold</v>
      </c>
    </row>
    <row r="952" spans="1:8" ht="13.5" x14ac:dyDescent="0.25">
      <c r="A952" s="3">
        <f>TITRES_STAT!B955</f>
        <v>43698</v>
      </c>
      <c r="B952" s="5">
        <f>TITRES_STAT!D955</f>
        <v>2.1362999999999999</v>
      </c>
      <c r="C952" s="2">
        <f t="shared" si="84"/>
        <v>1.999434674504784</v>
      </c>
      <c r="D952" s="2">
        <f t="shared" si="86"/>
        <v>2.02733872923225</v>
      </c>
      <c r="E952" s="2">
        <f t="shared" si="85"/>
        <v>-2.7904054727466043E-2</v>
      </c>
      <c r="F952" s="2">
        <f t="shared" si="89"/>
        <v>-2.4986778006182316E-2</v>
      </c>
      <c r="G952" s="2">
        <f t="shared" si="87"/>
        <v>-2.9172767212837271E-3</v>
      </c>
      <c r="H952" s="2" t="str">
        <f t="shared" si="88"/>
        <v>Hold</v>
      </c>
    </row>
    <row r="953" spans="1:8" ht="13.5" x14ac:dyDescent="0.25">
      <c r="A953" s="3">
        <f>TITRES_STAT!B956</f>
        <v>43699</v>
      </c>
      <c r="B953" s="5">
        <f>TITRES_STAT!D956</f>
        <v>2.1362999999999999</v>
      </c>
      <c r="C953" s="2">
        <f t="shared" si="84"/>
        <v>2.0040601091963555</v>
      </c>
      <c r="D953" s="2">
        <f t="shared" si="86"/>
        <v>2.0354099344743055</v>
      </c>
      <c r="E953" s="2">
        <f t="shared" si="85"/>
        <v>-3.134982527795005E-2</v>
      </c>
      <c r="F953" s="2">
        <f t="shared" si="89"/>
        <v>-2.6259387460535865E-2</v>
      </c>
      <c r="G953" s="2">
        <f t="shared" si="87"/>
        <v>-5.0904378174141847E-3</v>
      </c>
      <c r="H953" s="2" t="str">
        <f t="shared" si="88"/>
        <v>Hold</v>
      </c>
    </row>
    <row r="954" spans="1:8" ht="13.5" x14ac:dyDescent="0.25">
      <c r="A954" s="3">
        <f>TITRES_STAT!B957</f>
        <v>43700</v>
      </c>
      <c r="B954" s="5">
        <f>TITRES_STAT!D957</f>
        <v>2.1006999999999998</v>
      </c>
      <c r="C954" s="2">
        <f t="shared" si="84"/>
        <v>2.0112662462430699</v>
      </c>
      <c r="D954" s="2">
        <f t="shared" si="86"/>
        <v>2.0402462356243567</v>
      </c>
      <c r="E954" s="2">
        <f t="shared" si="85"/>
        <v>-2.8979989381286764E-2</v>
      </c>
      <c r="F954" s="2">
        <f t="shared" si="89"/>
        <v>-2.6803507844686044E-2</v>
      </c>
      <c r="G954" s="2">
        <f t="shared" si="87"/>
        <v>-2.1764815366007197E-3</v>
      </c>
      <c r="H954" s="2" t="str">
        <f t="shared" si="88"/>
        <v>Hold</v>
      </c>
    </row>
    <row r="955" spans="1:8" ht="13.5" x14ac:dyDescent="0.25">
      <c r="A955" s="3">
        <f>TITRES_STAT!B958</f>
        <v>43703</v>
      </c>
      <c r="B955" s="5">
        <f>TITRES_STAT!D958</f>
        <v>2.1577000000000002</v>
      </c>
      <c r="C955" s="2">
        <f t="shared" si="84"/>
        <v>2.0173637468210592</v>
      </c>
      <c r="D955" s="2">
        <f t="shared" si="86"/>
        <v>2.0489465144669969</v>
      </c>
      <c r="E955" s="2">
        <f t="shared" si="85"/>
        <v>-3.1582767645937704E-2</v>
      </c>
      <c r="F955" s="2">
        <f t="shared" si="89"/>
        <v>-2.7759359804936375E-2</v>
      </c>
      <c r="G955" s="2">
        <f t="shared" si="87"/>
        <v>-3.8234078410013285E-3</v>
      </c>
      <c r="H955" s="2" t="str">
        <f t="shared" si="88"/>
        <v>Hold</v>
      </c>
    </row>
    <row r="956" spans="1:8" ht="13.5" x14ac:dyDescent="0.25">
      <c r="A956" s="3">
        <f>TITRES_STAT!B959</f>
        <v>43704</v>
      </c>
      <c r="B956" s="5">
        <f>TITRES_STAT!D959</f>
        <v>2.2715999999999998</v>
      </c>
      <c r="C956" s="2">
        <f t="shared" si="84"/>
        <v>2.028000093463973</v>
      </c>
      <c r="D956" s="2">
        <f t="shared" si="86"/>
        <v>2.0654393652472196</v>
      </c>
      <c r="E956" s="2">
        <f t="shared" si="85"/>
        <v>-3.7439271783246575E-2</v>
      </c>
      <c r="F956" s="2">
        <f t="shared" si="89"/>
        <v>-2.9695342200598419E-2</v>
      </c>
      <c r="G956" s="2">
        <f t="shared" si="87"/>
        <v>-7.7439295826481555E-3</v>
      </c>
      <c r="H956" s="2" t="str">
        <f t="shared" si="88"/>
        <v>Hold</v>
      </c>
    </row>
    <row r="957" spans="1:8" ht="13.5" x14ac:dyDescent="0.25">
      <c r="A957" s="3">
        <f>TITRES_STAT!B960</f>
        <v>43705</v>
      </c>
      <c r="B957" s="5">
        <f>TITRES_STAT!D960</f>
        <v>2.3142999999999998</v>
      </c>
      <c r="C957" s="2">
        <f t="shared" si="84"/>
        <v>2.0370000790849003</v>
      </c>
      <c r="D957" s="2">
        <f t="shared" si="86"/>
        <v>2.0838734863400181</v>
      </c>
      <c r="E957" s="2">
        <f t="shared" si="85"/>
        <v>-4.6873407255117794E-2</v>
      </c>
      <c r="F957" s="2">
        <f t="shared" si="89"/>
        <v>-3.3130955211502298E-2</v>
      </c>
      <c r="G957" s="2">
        <f t="shared" si="87"/>
        <v>-1.3742452043615495E-2</v>
      </c>
      <c r="H957" s="2" t="str">
        <f t="shared" si="88"/>
        <v>Hold</v>
      </c>
    </row>
    <row r="958" spans="1:8" ht="13.5" x14ac:dyDescent="0.25">
      <c r="A958" s="3">
        <f>TITRES_STAT!B961</f>
        <v>43706</v>
      </c>
      <c r="B958" s="5">
        <f>TITRES_STAT!D961</f>
        <v>2.2574000000000001</v>
      </c>
      <c r="C958" s="2">
        <f t="shared" si="84"/>
        <v>2.0446154515333772</v>
      </c>
      <c r="D958" s="2">
        <f t="shared" si="86"/>
        <v>2.0967273021666832</v>
      </c>
      <c r="E958" s="2">
        <f t="shared" si="85"/>
        <v>-5.2111850633306034E-2</v>
      </c>
      <c r="F958" s="2">
        <f t="shared" si="89"/>
        <v>-3.692713429586305E-2</v>
      </c>
      <c r="G958" s="2">
        <f t="shared" si="87"/>
        <v>-1.5184716337442984E-2</v>
      </c>
      <c r="H958" s="2" t="str">
        <f t="shared" si="88"/>
        <v>Hold</v>
      </c>
    </row>
    <row r="959" spans="1:8" ht="13.5" x14ac:dyDescent="0.25">
      <c r="A959" s="3">
        <f>TITRES_STAT!B962</f>
        <v>43707</v>
      </c>
      <c r="B959" s="5">
        <f>TITRES_STAT!D962</f>
        <v>2.2218</v>
      </c>
      <c r="C959" s="2">
        <f t="shared" si="84"/>
        <v>2.05105922822055</v>
      </c>
      <c r="D959" s="2">
        <f t="shared" si="86"/>
        <v>2.1059919464506325</v>
      </c>
      <c r="E959" s="2">
        <f t="shared" si="85"/>
        <v>-5.49327182300825E-2</v>
      </c>
      <c r="F959" s="2">
        <f t="shared" si="89"/>
        <v>-4.052825108270694E-2</v>
      </c>
      <c r="G959" s="2">
        <f t="shared" si="87"/>
        <v>-1.440446714737556E-2</v>
      </c>
      <c r="H959" s="2" t="str">
        <f t="shared" si="88"/>
        <v>Hold</v>
      </c>
    </row>
    <row r="960" spans="1:8" ht="13.5" x14ac:dyDescent="0.25">
      <c r="A960" s="3">
        <f>TITRES_STAT!B963</f>
        <v>43710</v>
      </c>
      <c r="B960" s="5">
        <f>TITRES_STAT!D963</f>
        <v>2.2715999999999998</v>
      </c>
      <c r="C960" s="2">
        <f t="shared" si="84"/>
        <v>2.0586962700327729</v>
      </c>
      <c r="D960" s="2">
        <f t="shared" si="86"/>
        <v>2.1182592096765114</v>
      </c>
      <c r="E960" s="2">
        <f t="shared" si="85"/>
        <v>-5.9562939643738488E-2</v>
      </c>
      <c r="F960" s="2">
        <f t="shared" si="89"/>
        <v>-4.4335188794913251E-2</v>
      </c>
      <c r="G960" s="2">
        <f t="shared" si="87"/>
        <v>-1.5227750848825237E-2</v>
      </c>
      <c r="H960" s="2" t="str">
        <f t="shared" si="88"/>
        <v>Hold</v>
      </c>
    </row>
    <row r="961" spans="1:8" ht="13.5" x14ac:dyDescent="0.25">
      <c r="A961" s="3">
        <f>TITRES_STAT!B964</f>
        <v>43711</v>
      </c>
      <c r="B961" s="5">
        <f>TITRES_STAT!D964</f>
        <v>2.2502</v>
      </c>
      <c r="C961" s="2">
        <f t="shared" si="84"/>
        <v>2.0662506900277311</v>
      </c>
      <c r="D961" s="2">
        <f t="shared" si="86"/>
        <v>2.1280326015523254</v>
      </c>
      <c r="E961" s="2">
        <f t="shared" si="85"/>
        <v>-6.1781911524594335E-2</v>
      </c>
      <c r="F961" s="2">
        <f t="shared" si="89"/>
        <v>-4.7824533340849469E-2</v>
      </c>
      <c r="G961" s="2">
        <f t="shared" si="87"/>
        <v>-1.3957378183744866E-2</v>
      </c>
      <c r="H961" s="2" t="str">
        <f t="shared" si="88"/>
        <v>Hold</v>
      </c>
    </row>
    <row r="962" spans="1:8" ht="13.5" x14ac:dyDescent="0.25">
      <c r="A962" s="3">
        <f>TITRES_STAT!B965</f>
        <v>43712</v>
      </c>
      <c r="B962" s="5">
        <f>TITRES_STAT!D965</f>
        <v>2.2145999999999999</v>
      </c>
      <c r="C962" s="2">
        <f t="shared" si="84"/>
        <v>2.0770275069465418</v>
      </c>
      <c r="D962" s="2">
        <f t="shared" si="86"/>
        <v>2.1344450014373386</v>
      </c>
      <c r="E962" s="2">
        <f t="shared" si="85"/>
        <v>-5.7417494490796805E-2</v>
      </c>
      <c r="F962" s="2">
        <f t="shared" si="89"/>
        <v>-4.9743125570838938E-2</v>
      </c>
      <c r="G962" s="2">
        <f t="shared" si="87"/>
        <v>-7.6743689199578677E-3</v>
      </c>
      <c r="H962" s="2" t="str">
        <f t="shared" si="88"/>
        <v>Hold</v>
      </c>
    </row>
    <row r="963" spans="1:8" ht="13.5" x14ac:dyDescent="0.25">
      <c r="A963" s="3">
        <f>TITRES_STAT!B966</f>
        <v>43713</v>
      </c>
      <c r="B963" s="5">
        <f>TITRES_STAT!D966</f>
        <v>2.2645</v>
      </c>
      <c r="C963" s="2">
        <f t="shared" si="84"/>
        <v>2.0861463520316894</v>
      </c>
      <c r="D963" s="2">
        <f t="shared" si="86"/>
        <v>2.1440787050345729</v>
      </c>
      <c r="E963" s="2">
        <f t="shared" si="85"/>
        <v>-5.7932353002883463E-2</v>
      </c>
      <c r="F963" s="2">
        <f t="shared" si="89"/>
        <v>-5.138097105724785E-2</v>
      </c>
      <c r="G963" s="2">
        <f t="shared" si="87"/>
        <v>-6.5513819456356134E-3</v>
      </c>
      <c r="H963" s="2" t="str">
        <f t="shared" si="88"/>
        <v>Hold</v>
      </c>
    </row>
    <row r="964" spans="1:8" ht="13.5" x14ac:dyDescent="0.25">
      <c r="A964" s="3">
        <f>TITRES_STAT!B967</f>
        <v>43714</v>
      </c>
      <c r="B964" s="5">
        <f>TITRES_STAT!D967</f>
        <v>2.2645</v>
      </c>
      <c r="C964" s="2">
        <f t="shared" si="84"/>
        <v>2.0883853747960446</v>
      </c>
      <c r="D964" s="2">
        <f t="shared" si="86"/>
        <v>2.1529988009579379</v>
      </c>
      <c r="E964" s="2">
        <f t="shared" si="85"/>
        <v>-6.4613426161893361E-2</v>
      </c>
      <c r="F964" s="2">
        <f t="shared" si="89"/>
        <v>-5.4027462078176956E-2</v>
      </c>
      <c r="G964" s="2">
        <f t="shared" si="87"/>
        <v>-1.0585964083716405E-2</v>
      </c>
      <c r="H964" s="2" t="str">
        <f t="shared" si="88"/>
        <v>Hold</v>
      </c>
    </row>
    <row r="965" spans="1:8" ht="13.5" x14ac:dyDescent="0.25">
      <c r="A965" s="3">
        <f>TITRES_STAT!B968</f>
        <v>43717</v>
      </c>
      <c r="B965" s="5">
        <f>TITRES_STAT!D968</f>
        <v>2.2431000000000001</v>
      </c>
      <c r="C965" s="2">
        <f t="shared" si="84"/>
        <v>2.099049163288961</v>
      </c>
      <c r="D965" s="2">
        <f t="shared" si="86"/>
        <v>2.1596729638499426</v>
      </c>
      <c r="E965" s="2">
        <f t="shared" si="85"/>
        <v>-6.06238005609816E-2</v>
      </c>
      <c r="F965" s="2">
        <f t="shared" si="89"/>
        <v>-5.5346729774737889E-2</v>
      </c>
      <c r="G965" s="2">
        <f t="shared" si="87"/>
        <v>-5.2770707862437108E-3</v>
      </c>
      <c r="H965" s="2" t="str">
        <f t="shared" si="88"/>
        <v>Hold</v>
      </c>
    </row>
    <row r="966" spans="1:8" ht="13.5" x14ac:dyDescent="0.25">
      <c r="A966" s="3">
        <f>TITRES_STAT!B969</f>
        <v>43718</v>
      </c>
      <c r="B966" s="5">
        <f>TITRES_STAT!D969</f>
        <v>2.1861999999999999</v>
      </c>
      <c r="C966" s="2">
        <f t="shared" si="84"/>
        <v>2.12559544585989</v>
      </c>
      <c r="D966" s="2">
        <f t="shared" si="86"/>
        <v>2.1616379294906878</v>
      </c>
      <c r="E966" s="2">
        <f t="shared" si="85"/>
        <v>-3.6042483630797761E-2</v>
      </c>
      <c r="F966" s="2">
        <f t="shared" si="89"/>
        <v>-5.1485880545949866E-2</v>
      </c>
      <c r="G966" s="2">
        <f t="shared" si="87"/>
        <v>1.5443396915152105E-2</v>
      </c>
      <c r="H966" s="2" t="str">
        <f t="shared" si="88"/>
        <v>Sell</v>
      </c>
    </row>
    <row r="967" spans="1:8" ht="13.5" x14ac:dyDescent="0.25">
      <c r="A967" s="3">
        <f>TITRES_STAT!B970</f>
        <v>43719</v>
      </c>
      <c r="B967" s="5">
        <f>TITRES_STAT!D970</f>
        <v>2.1932999999999998</v>
      </c>
      <c r="C967" s="2">
        <f t="shared" si="84"/>
        <v>2.154626915727599</v>
      </c>
      <c r="D967" s="2">
        <f t="shared" si="86"/>
        <v>2.1639832680469331</v>
      </c>
      <c r="E967" s="2">
        <f t="shared" si="85"/>
        <v>-9.3563523193340714E-3</v>
      </c>
      <c r="F967" s="2">
        <f t="shared" si="89"/>
        <v>-4.3059974900626713E-2</v>
      </c>
      <c r="G967" s="2">
        <f t="shared" si="87"/>
        <v>3.3703622581292642E-2</v>
      </c>
      <c r="H967" s="2" t="str">
        <f t="shared" si="88"/>
        <v>Sell</v>
      </c>
    </row>
    <row r="968" spans="1:8" ht="13.5" x14ac:dyDescent="0.25">
      <c r="A968" s="3">
        <f>TITRES_STAT!B971</f>
        <v>43720</v>
      </c>
      <c r="B968" s="5">
        <f>TITRES_STAT!D971</f>
        <v>2.1932999999999998</v>
      </c>
      <c r="C968" s="2">
        <f t="shared" si="84"/>
        <v>2.1704381594618147</v>
      </c>
      <c r="D968" s="2">
        <f t="shared" si="86"/>
        <v>2.1661548778212341</v>
      </c>
      <c r="E968" s="2">
        <f t="shared" si="85"/>
        <v>4.2832816405806717E-3</v>
      </c>
      <c r="F968" s="2">
        <f t="shared" si="89"/>
        <v>-3.3591323592385237E-2</v>
      </c>
      <c r="G968" s="2">
        <f t="shared" si="87"/>
        <v>3.7874605232965909E-2</v>
      </c>
      <c r="H968" s="2" t="str">
        <f t="shared" si="88"/>
        <v>Sell</v>
      </c>
    </row>
    <row r="969" spans="1:8" ht="13.5" x14ac:dyDescent="0.25">
      <c r="A969" s="3">
        <f>TITRES_STAT!B972</f>
        <v>43721</v>
      </c>
      <c r="B969" s="5">
        <f>TITRES_STAT!D972</f>
        <v>2.1861999999999999</v>
      </c>
      <c r="C969" s="2">
        <f t="shared" si="84"/>
        <v>2.1783399810830737</v>
      </c>
      <c r="D969" s="2">
        <f t="shared" si="86"/>
        <v>2.167639701686328</v>
      </c>
      <c r="E969" s="2">
        <f t="shared" si="85"/>
        <v>1.0700279396745671E-2</v>
      </c>
      <c r="F969" s="2">
        <f t="shared" si="89"/>
        <v>-2.4733002994559057E-2</v>
      </c>
      <c r="G969" s="2">
        <f t="shared" si="87"/>
        <v>3.5433282391304728E-2</v>
      </c>
      <c r="H969" s="2" t="str">
        <f t="shared" si="88"/>
        <v>Sell</v>
      </c>
    </row>
    <row r="970" spans="1:8" ht="13.5" x14ac:dyDescent="0.25">
      <c r="A970" s="3">
        <f>TITRES_STAT!B973</f>
        <v>43724</v>
      </c>
      <c r="B970" s="5">
        <f>TITRES_STAT!D973</f>
        <v>2.1861999999999999</v>
      </c>
      <c r="C970" s="2">
        <f t="shared" si="84"/>
        <v>2.1926876763010625</v>
      </c>
      <c r="D970" s="2">
        <f t="shared" si="86"/>
        <v>2.1690145385984518</v>
      </c>
      <c r="E970" s="2">
        <f t="shared" si="85"/>
        <v>2.3673137702610703E-2</v>
      </c>
      <c r="F970" s="2">
        <f t="shared" si="89"/>
        <v>-1.5051774855125105E-2</v>
      </c>
      <c r="G970" s="2">
        <f t="shared" si="87"/>
        <v>3.8724912557735809E-2</v>
      </c>
      <c r="H970" s="2" t="str">
        <f t="shared" si="88"/>
        <v>Sell</v>
      </c>
    </row>
    <row r="971" spans="1:8" ht="13.5" x14ac:dyDescent="0.25">
      <c r="A971" s="3">
        <f>TITRES_STAT!B974</f>
        <v>43725</v>
      </c>
      <c r="B971" s="5">
        <f>TITRES_STAT!D974</f>
        <v>2.1718999999999999</v>
      </c>
      <c r="C971" s="2">
        <f t="shared" si="84"/>
        <v>2.2015357261008992</v>
      </c>
      <c r="D971" s="2">
        <f t="shared" si="86"/>
        <v>2.1692282764800481</v>
      </c>
      <c r="E971" s="2">
        <f t="shared" si="85"/>
        <v>3.2307449620851081E-2</v>
      </c>
      <c r="F971" s="2">
        <f t="shared" si="89"/>
        <v>-5.5799299599298673E-3</v>
      </c>
      <c r="G971" s="2">
        <f t="shared" si="87"/>
        <v>3.788737958078095E-2</v>
      </c>
      <c r="H971" s="2" t="str">
        <f t="shared" si="88"/>
        <v>Sell</v>
      </c>
    </row>
    <row r="972" spans="1:8" ht="13.5" x14ac:dyDescent="0.25">
      <c r="A972" s="3">
        <f>TITRES_STAT!B975</f>
        <v>43726</v>
      </c>
      <c r="B972" s="5">
        <f>TITRES_STAT!D975</f>
        <v>2.1789999999999998</v>
      </c>
      <c r="C972" s="2">
        <f t="shared" si="84"/>
        <v>2.2035456143930685</v>
      </c>
      <c r="D972" s="2">
        <f t="shared" si="86"/>
        <v>2.1699521078518966</v>
      </c>
      <c r="E972" s="2">
        <f t="shared" si="85"/>
        <v>3.359350654117188E-2</v>
      </c>
      <c r="F972" s="2">
        <f t="shared" si="89"/>
        <v>2.254757340290482E-3</v>
      </c>
      <c r="G972" s="2">
        <f t="shared" si="87"/>
        <v>3.1338749200881401E-2</v>
      </c>
      <c r="H972" s="2" t="str">
        <f t="shared" si="88"/>
        <v>Sell</v>
      </c>
    </row>
    <row r="973" spans="1:8" ht="13.5" x14ac:dyDescent="0.25">
      <c r="A973" s="3">
        <f>TITRES_STAT!B976</f>
        <v>43727</v>
      </c>
      <c r="B973" s="5">
        <f>TITRES_STAT!D976</f>
        <v>2.1648000000000001</v>
      </c>
      <c r="C973" s="2">
        <f t="shared" si="84"/>
        <v>2.2129232121787501</v>
      </c>
      <c r="D973" s="2">
        <f t="shared" si="86"/>
        <v>2.1695704702332375</v>
      </c>
      <c r="E973" s="2">
        <f t="shared" si="85"/>
        <v>4.3352741945512641E-2</v>
      </c>
      <c r="F973" s="2">
        <f t="shared" si="89"/>
        <v>1.0474354261334914E-2</v>
      </c>
      <c r="G973" s="2">
        <f t="shared" si="87"/>
        <v>3.2878387684177723E-2</v>
      </c>
      <c r="H973" s="2" t="str">
        <f t="shared" si="88"/>
        <v>Sell</v>
      </c>
    </row>
    <row r="974" spans="1:8" ht="13.5" x14ac:dyDescent="0.25">
      <c r="A974" s="3">
        <f>TITRES_STAT!B977</f>
        <v>43728</v>
      </c>
      <c r="B974" s="5">
        <f>TITRES_STAT!D977</f>
        <v>2.1648000000000001</v>
      </c>
      <c r="C974" s="2">
        <f t="shared" si="84"/>
        <v>2.2208581026127887</v>
      </c>
      <c r="D974" s="2">
        <f t="shared" si="86"/>
        <v>2.1692171020678122</v>
      </c>
      <c r="E974" s="2">
        <f t="shared" si="85"/>
        <v>5.1641000544976556E-2</v>
      </c>
      <c r="F974" s="2">
        <f t="shared" si="89"/>
        <v>1.8707683518063241E-2</v>
      </c>
      <c r="G974" s="2">
        <f t="shared" si="87"/>
        <v>3.2933317026913315E-2</v>
      </c>
      <c r="H974" s="2" t="str">
        <f t="shared" si="88"/>
        <v>Sell</v>
      </c>
    </row>
    <row r="975" spans="1:8" ht="13.5" x14ac:dyDescent="0.25">
      <c r="A975" s="3">
        <f>TITRES_STAT!B978</f>
        <v>43731</v>
      </c>
      <c r="B975" s="5">
        <f>TITRES_STAT!D978</f>
        <v>2.1648000000000001</v>
      </c>
      <c r="C975" s="2">
        <f t="shared" ref="C975:C1038" si="90">$C$4*B965+C974*(1-$C$4)</f>
        <v>2.224279932980052</v>
      </c>
      <c r="D975" s="2">
        <f t="shared" si="86"/>
        <v>2.1688899093220479</v>
      </c>
      <c r="E975" s="2">
        <f t="shared" si="85"/>
        <v>5.5390023658004051E-2</v>
      </c>
      <c r="F975" s="2">
        <f t="shared" si="89"/>
        <v>2.6044151546051404E-2</v>
      </c>
      <c r="G975" s="2">
        <f t="shared" si="87"/>
        <v>2.9345872111952647E-2</v>
      </c>
      <c r="H975" s="2" t="str">
        <f t="shared" si="88"/>
        <v>Sell</v>
      </c>
    </row>
    <row r="976" spans="1:8" ht="13.5" x14ac:dyDescent="0.25">
      <c r="A976" s="3">
        <f>TITRES_STAT!B979</f>
        <v>43732</v>
      </c>
      <c r="B976" s="5">
        <f>TITRES_STAT!D979</f>
        <v>2.1577000000000002</v>
      </c>
      <c r="C976" s="2">
        <f t="shared" si="90"/>
        <v>2.2184214817523515</v>
      </c>
      <c r="D976" s="2">
        <f t="shared" si="86"/>
        <v>2.1680610271500442</v>
      </c>
      <c r="E976" s="2">
        <f t="shared" si="85"/>
        <v>5.0360454602307314E-2</v>
      </c>
      <c r="F976" s="2">
        <f t="shared" si="89"/>
        <v>3.0907412157302586E-2</v>
      </c>
      <c r="G976" s="2">
        <f t="shared" si="87"/>
        <v>1.9453042445004728E-2</v>
      </c>
      <c r="H976" s="2" t="str">
        <f t="shared" si="88"/>
        <v>Sell</v>
      </c>
    </row>
    <row r="977" spans="1:8" ht="13.5" x14ac:dyDescent="0.25">
      <c r="A977" s="3">
        <f>TITRES_STAT!B980</f>
        <v>43733</v>
      </c>
      <c r="B977" s="5">
        <f>TITRES_STAT!D980</f>
        <v>2.1505000000000001</v>
      </c>
      <c r="C977" s="2">
        <f t="shared" si="90"/>
        <v>2.2145566384058357</v>
      </c>
      <c r="D977" s="2">
        <f t="shared" si="86"/>
        <v>2.166760210324115</v>
      </c>
      <c r="E977" s="2">
        <f t="shared" si="85"/>
        <v>4.7796428081720688E-2</v>
      </c>
      <c r="F977" s="2">
        <f t="shared" si="89"/>
        <v>3.4285215342186211E-2</v>
      </c>
      <c r="G977" s="2">
        <f t="shared" si="87"/>
        <v>1.3511212739534477E-2</v>
      </c>
      <c r="H977" s="2" t="str">
        <f t="shared" si="88"/>
        <v>Sell</v>
      </c>
    </row>
    <row r="978" spans="1:8" ht="13.5" x14ac:dyDescent="0.25">
      <c r="A978" s="3">
        <f>TITRES_STAT!B981</f>
        <v>43734</v>
      </c>
      <c r="B978" s="5">
        <f>TITRES_STAT!D981</f>
        <v>2.1362999999999999</v>
      </c>
      <c r="C978" s="2">
        <f t="shared" si="90"/>
        <v>2.2112863863433994</v>
      </c>
      <c r="D978" s="2">
        <f t="shared" si="86"/>
        <v>2.1645038984482547</v>
      </c>
      <c r="E978" s="2">
        <f t="shared" si="85"/>
        <v>4.6782487895144609E-2</v>
      </c>
      <c r="F978" s="2">
        <f t="shared" si="89"/>
        <v>3.6784669852777889E-2</v>
      </c>
      <c r="G978" s="2">
        <f t="shared" si="87"/>
        <v>9.9978180423667198E-3</v>
      </c>
      <c r="H978" s="2" t="str">
        <f t="shared" si="88"/>
        <v>Sell</v>
      </c>
    </row>
    <row r="979" spans="1:8" ht="13.5" x14ac:dyDescent="0.25">
      <c r="A979" s="3">
        <f>TITRES_STAT!B982</f>
        <v>43735</v>
      </c>
      <c r="B979" s="5">
        <f>TITRES_STAT!D982</f>
        <v>2.1362999999999999</v>
      </c>
      <c r="C979" s="2">
        <f t="shared" si="90"/>
        <v>2.2074269422905686</v>
      </c>
      <c r="D979" s="2">
        <f t="shared" si="86"/>
        <v>2.1624147207854212</v>
      </c>
      <c r="E979" s="2">
        <f t="shared" si="85"/>
        <v>4.5012221505147387E-2</v>
      </c>
      <c r="F979" s="2">
        <f t="shared" si="89"/>
        <v>3.843018018325179E-2</v>
      </c>
      <c r="G979" s="2">
        <f t="shared" si="87"/>
        <v>6.5820413218955973E-3</v>
      </c>
      <c r="H979" s="2" t="str">
        <f t="shared" si="88"/>
        <v>Sell</v>
      </c>
    </row>
    <row r="980" spans="1:8" ht="13.5" x14ac:dyDescent="0.25">
      <c r="A980" s="3">
        <f>TITRES_STAT!B983</f>
        <v>43738</v>
      </c>
      <c r="B980" s="5">
        <f>TITRES_STAT!D983</f>
        <v>2.1362999999999999</v>
      </c>
      <c r="C980" s="2">
        <f t="shared" si="90"/>
        <v>2.2041612588612502</v>
      </c>
      <c r="D980" s="2">
        <f t="shared" si="86"/>
        <v>2.1604802970235384</v>
      </c>
      <c r="E980" s="2">
        <f t="shared" si="85"/>
        <v>4.3680961837711862E-2</v>
      </c>
      <c r="F980" s="2">
        <f t="shared" si="89"/>
        <v>3.9480336514143809E-2</v>
      </c>
      <c r="G980" s="2">
        <f t="shared" si="87"/>
        <v>4.2006253235680538E-3</v>
      </c>
      <c r="H980" s="2" t="str">
        <f t="shared" si="88"/>
        <v>Sell</v>
      </c>
    </row>
    <row r="981" spans="1:8" ht="13.5" x14ac:dyDescent="0.25">
      <c r="A981" s="3">
        <f>TITRES_STAT!B984</f>
        <v>43739</v>
      </c>
      <c r="B981" s="5">
        <f>TITRES_STAT!D984</f>
        <v>2.1362999999999999</v>
      </c>
      <c r="C981" s="2">
        <f t="shared" si="90"/>
        <v>2.1991979882672119</v>
      </c>
      <c r="D981" s="2">
        <f t="shared" si="86"/>
        <v>2.158689163910684</v>
      </c>
      <c r="E981" s="2">
        <f t="shared" si="85"/>
        <v>4.0508824356527917E-2</v>
      </c>
      <c r="F981" s="2">
        <f t="shared" si="89"/>
        <v>3.9686034082620628E-2</v>
      </c>
      <c r="G981" s="2">
        <f t="shared" si="87"/>
        <v>8.2279027390728954E-4</v>
      </c>
      <c r="H981" s="2" t="str">
        <f t="shared" si="88"/>
        <v>Sell</v>
      </c>
    </row>
    <row r="982" spans="1:8" ht="13.5" x14ac:dyDescent="0.25">
      <c r="A982" s="3">
        <f>TITRES_STAT!B985</f>
        <v>43740</v>
      </c>
      <c r="B982" s="5">
        <f>TITRES_STAT!D985</f>
        <v>2.1362999999999999</v>
      </c>
      <c r="C982" s="2">
        <f t="shared" si="90"/>
        <v>2.1960906054568716</v>
      </c>
      <c r="D982" s="2">
        <f t="shared" si="86"/>
        <v>2.1570307073247075</v>
      </c>
      <c r="E982" s="2">
        <f t="shared" si="85"/>
        <v>3.905989813216415E-2</v>
      </c>
      <c r="F982" s="2">
        <f t="shared" si="89"/>
        <v>3.9560806892529339E-2</v>
      </c>
      <c r="G982" s="2">
        <f t="shared" si="87"/>
        <v>-5.0090876036518878E-4</v>
      </c>
      <c r="H982" s="2" t="str">
        <f t="shared" si="88"/>
        <v>Hold</v>
      </c>
    </row>
    <row r="983" spans="1:8" ht="13.5" x14ac:dyDescent="0.25">
      <c r="A983" s="3">
        <f>TITRES_STAT!B986</f>
        <v>43741</v>
      </c>
      <c r="B983" s="5">
        <f>TITRES_STAT!D986</f>
        <v>2.1362999999999999</v>
      </c>
      <c r="C983" s="2">
        <f t="shared" si="90"/>
        <v>2.1912766661558143</v>
      </c>
      <c r="D983" s="2">
        <f t="shared" si="86"/>
        <v>2.1554950993747291</v>
      </c>
      <c r="E983" s="2">
        <f t="shared" si="85"/>
        <v>3.5781566781085239E-2</v>
      </c>
      <c r="F983" s="2">
        <f t="shared" si="89"/>
        <v>3.8804958870240519E-2</v>
      </c>
      <c r="G983" s="2">
        <f t="shared" si="87"/>
        <v>-3.0233920891552801E-3</v>
      </c>
      <c r="H983" s="2" t="str">
        <f t="shared" si="88"/>
        <v>Hold</v>
      </c>
    </row>
    <row r="984" spans="1:8" ht="13.5" x14ac:dyDescent="0.25">
      <c r="A984" s="3">
        <f>TITRES_STAT!B987</f>
        <v>43742</v>
      </c>
      <c r="B984" s="5">
        <f>TITRES_STAT!D987</f>
        <v>2.1221000000000001</v>
      </c>
      <c r="C984" s="2">
        <f t="shared" si="90"/>
        <v>2.1872033329010736</v>
      </c>
      <c r="D984" s="2">
        <f t="shared" si="86"/>
        <v>2.1530213883099343</v>
      </c>
      <c r="E984" s="2">
        <f t="shared" si="85"/>
        <v>3.4181944591139324E-2</v>
      </c>
      <c r="F984" s="2">
        <f t="shared" si="89"/>
        <v>3.7880356014420281E-2</v>
      </c>
      <c r="G984" s="2">
        <f t="shared" si="87"/>
        <v>-3.6984114232809576E-3</v>
      </c>
      <c r="H984" s="2" t="str">
        <f t="shared" si="88"/>
        <v>Hold</v>
      </c>
    </row>
    <row r="985" spans="1:8" ht="13.5" x14ac:dyDescent="0.25">
      <c r="A985" s="3">
        <f>TITRES_STAT!B988</f>
        <v>43745</v>
      </c>
      <c r="B985" s="5">
        <f>TITRES_STAT!D988</f>
        <v>2.1006999999999998</v>
      </c>
      <c r="C985" s="2">
        <f t="shared" si="90"/>
        <v>2.1837566663009085</v>
      </c>
      <c r="D985" s="2">
        <f t="shared" si="86"/>
        <v>2.1491457299166057</v>
      </c>
      <c r="E985" s="2">
        <f t="shared" si="85"/>
        <v>3.4610936384302793E-2</v>
      </c>
      <c r="F985" s="2">
        <f t="shared" si="89"/>
        <v>3.7226472088396786E-2</v>
      </c>
      <c r="G985" s="2">
        <f t="shared" si="87"/>
        <v>-2.6155357040939936E-3</v>
      </c>
      <c r="H985" s="2" t="str">
        <f t="shared" si="88"/>
        <v>Hold</v>
      </c>
    </row>
    <row r="986" spans="1:8" ht="13.5" x14ac:dyDescent="0.25">
      <c r="A986" s="3">
        <f>TITRES_STAT!B989</f>
        <v>43746</v>
      </c>
      <c r="B986" s="5">
        <f>TITRES_STAT!D989</f>
        <v>2.1362999999999999</v>
      </c>
      <c r="C986" s="2">
        <f t="shared" si="90"/>
        <v>2.179747948408461</v>
      </c>
      <c r="D986" s="2">
        <f t="shared" si="86"/>
        <v>2.1481941943672274</v>
      </c>
      <c r="E986" s="2">
        <f t="shared" si="85"/>
        <v>3.1553754041233617E-2</v>
      </c>
      <c r="F986" s="2">
        <f t="shared" si="89"/>
        <v>3.6091928478964155E-2</v>
      </c>
      <c r="G986" s="2">
        <f t="shared" si="87"/>
        <v>-4.5381744377305383E-3</v>
      </c>
      <c r="H986" s="2" t="str">
        <f t="shared" si="88"/>
        <v>Hold</v>
      </c>
    </row>
    <row r="987" spans="1:8" ht="13.5" x14ac:dyDescent="0.25">
      <c r="A987" s="3">
        <f>TITRES_STAT!B990</f>
        <v>43747</v>
      </c>
      <c r="B987" s="5">
        <f>TITRES_STAT!D990</f>
        <v>2.1362999999999999</v>
      </c>
      <c r="C987" s="2">
        <f t="shared" si="90"/>
        <v>2.1752482640379287</v>
      </c>
      <c r="D987" s="2">
        <f t="shared" si="86"/>
        <v>2.1473131429326182</v>
      </c>
      <c r="E987" s="2">
        <f t="shared" si="85"/>
        <v>2.793512110531049E-2</v>
      </c>
      <c r="F987" s="2">
        <f t="shared" si="89"/>
        <v>3.4460567004233424E-2</v>
      </c>
      <c r="G987" s="2">
        <f t="shared" si="87"/>
        <v>-6.5254458989229339E-3</v>
      </c>
      <c r="H987" s="2" t="str">
        <f t="shared" si="88"/>
        <v>Hold</v>
      </c>
    </row>
    <row r="988" spans="1:8" ht="13.5" x14ac:dyDescent="0.25">
      <c r="A988" s="3">
        <f>TITRES_STAT!B991</f>
        <v>43748</v>
      </c>
      <c r="B988" s="5">
        <f>TITRES_STAT!D991</f>
        <v>2.1292</v>
      </c>
      <c r="C988" s="2">
        <f t="shared" si="90"/>
        <v>2.169256223416709</v>
      </c>
      <c r="D988" s="2">
        <f t="shared" si="86"/>
        <v>2.145971428641313</v>
      </c>
      <c r="E988" s="2">
        <f t="shared" ref="E988:E1051" si="91">C988-D988</f>
        <v>2.3284794775396023E-2</v>
      </c>
      <c r="F988" s="2">
        <f t="shared" si="89"/>
        <v>3.2225412558465942E-2</v>
      </c>
      <c r="G988" s="2">
        <f t="shared" si="87"/>
        <v>-8.9406177830699193E-3</v>
      </c>
      <c r="H988" s="2" t="str">
        <f t="shared" si="88"/>
        <v>Hold</v>
      </c>
    </row>
    <row r="989" spans="1:8" ht="13.5" x14ac:dyDescent="0.25">
      <c r="A989" s="3">
        <f>TITRES_STAT!B992</f>
        <v>43749</v>
      </c>
      <c r="B989" s="5">
        <f>TITRES_STAT!D992</f>
        <v>2.1221000000000001</v>
      </c>
      <c r="C989" s="2">
        <f t="shared" si="90"/>
        <v>2.1641860351987536</v>
      </c>
      <c r="D989" s="2">
        <f t="shared" ref="D989:D1052" si="92">$D$4*B989+(1-$D$4)*D988</f>
        <v>2.1442031746678825</v>
      </c>
      <c r="E989" s="2">
        <f t="shared" si="91"/>
        <v>1.9982860530871172E-2</v>
      </c>
      <c r="F989" s="2">
        <f t="shared" si="89"/>
        <v>2.9776902152946989E-2</v>
      </c>
      <c r="G989" s="2">
        <f t="shared" si="87"/>
        <v>-9.7940416220758178E-3</v>
      </c>
      <c r="H989" s="2" t="str">
        <f t="shared" si="88"/>
        <v>Hold</v>
      </c>
    </row>
    <row r="990" spans="1:8" ht="13.5" x14ac:dyDescent="0.25">
      <c r="A990" s="3">
        <f>TITRES_STAT!B993</f>
        <v>43752</v>
      </c>
      <c r="B990" s="5">
        <f>TITRES_STAT!D993</f>
        <v>2.1221000000000001</v>
      </c>
      <c r="C990" s="2">
        <f t="shared" si="90"/>
        <v>2.1598958759374067</v>
      </c>
      <c r="D990" s="2">
        <f t="shared" si="92"/>
        <v>2.1425659024702615</v>
      </c>
      <c r="E990" s="2">
        <f t="shared" si="91"/>
        <v>1.7329973467145265E-2</v>
      </c>
      <c r="F990" s="2">
        <f t="shared" si="89"/>
        <v>2.7287516415786646E-2</v>
      </c>
      <c r="G990" s="2">
        <f t="shared" si="87"/>
        <v>-9.9575429486413805E-3</v>
      </c>
      <c r="H990" s="2" t="str">
        <f t="shared" si="88"/>
        <v>Hold</v>
      </c>
    </row>
    <row r="991" spans="1:8" ht="13.5" x14ac:dyDescent="0.25">
      <c r="A991" s="3">
        <f>TITRES_STAT!B994</f>
        <v>43754</v>
      </c>
      <c r="B991" s="5">
        <f>TITRES_STAT!D994</f>
        <v>2.1221000000000001</v>
      </c>
      <c r="C991" s="2">
        <f t="shared" si="90"/>
        <v>2.1562657411778057</v>
      </c>
      <c r="D991" s="2">
        <f t="shared" si="92"/>
        <v>2.1410499096946864</v>
      </c>
      <c r="E991" s="2">
        <f t="shared" si="91"/>
        <v>1.5215831483119224E-2</v>
      </c>
      <c r="F991" s="2">
        <f t="shared" si="89"/>
        <v>2.4873179429253163E-2</v>
      </c>
      <c r="G991" s="2">
        <f t="shared" si="87"/>
        <v>-9.6573479461339387E-3</v>
      </c>
      <c r="H991" s="2" t="str">
        <f t="shared" si="88"/>
        <v>Hold</v>
      </c>
    </row>
    <row r="992" spans="1:8" ht="13.5" x14ac:dyDescent="0.25">
      <c r="A992" s="3">
        <f>TITRES_STAT!B995</f>
        <v>43755</v>
      </c>
      <c r="B992" s="5">
        <f>TITRES_STAT!D995</f>
        <v>2.1149</v>
      </c>
      <c r="C992" s="2">
        <f t="shared" si="90"/>
        <v>2.1531940886889123</v>
      </c>
      <c r="D992" s="2">
        <f t="shared" si="92"/>
        <v>2.1391128793469316</v>
      </c>
      <c r="E992" s="2">
        <f t="shared" si="91"/>
        <v>1.4081209341980649E-2</v>
      </c>
      <c r="F992" s="2">
        <f t="shared" si="89"/>
        <v>2.2714785411798662E-2</v>
      </c>
      <c r="G992" s="2">
        <f t="shared" si="87"/>
        <v>-8.6335760698180129E-3</v>
      </c>
      <c r="H992" s="2" t="str">
        <f t="shared" si="88"/>
        <v>Hold</v>
      </c>
    </row>
    <row r="993" spans="1:8" ht="13.5" x14ac:dyDescent="0.25">
      <c r="A993" s="3">
        <f>TITRES_STAT!B996</f>
        <v>43756</v>
      </c>
      <c r="B993" s="5">
        <f>TITRES_STAT!D996</f>
        <v>2.1577000000000002</v>
      </c>
      <c r="C993" s="2">
        <f t="shared" si="90"/>
        <v>2.1505949981213872</v>
      </c>
      <c r="D993" s="2">
        <f t="shared" si="92"/>
        <v>2.1404897030990107</v>
      </c>
      <c r="E993" s="2">
        <f t="shared" si="91"/>
        <v>1.0105295022376559E-2</v>
      </c>
      <c r="F993" s="2">
        <f t="shared" si="89"/>
        <v>2.0192887333914243E-2</v>
      </c>
      <c r="G993" s="2">
        <f t="shared" si="87"/>
        <v>-1.0087592311537684E-2</v>
      </c>
      <c r="H993" s="2" t="str">
        <f t="shared" si="88"/>
        <v>Hold</v>
      </c>
    </row>
    <row r="994" spans="1:8" ht="13.5" x14ac:dyDescent="0.25">
      <c r="A994" s="3">
        <f>TITRES_STAT!B997</f>
        <v>43759</v>
      </c>
      <c r="B994" s="5">
        <f>TITRES_STAT!D997</f>
        <v>2.2858000000000001</v>
      </c>
      <c r="C994" s="2">
        <f t="shared" si="90"/>
        <v>2.1462111522565586</v>
      </c>
      <c r="D994" s="2">
        <f t="shared" si="92"/>
        <v>2.1512534287953802</v>
      </c>
      <c r="E994" s="2">
        <f t="shared" si="91"/>
        <v>-5.0422765388216106E-3</v>
      </c>
      <c r="F994" s="2">
        <f t="shared" si="89"/>
        <v>1.5145854559367074E-2</v>
      </c>
      <c r="G994" s="2">
        <f t="shared" si="87"/>
        <v>-2.0188131098188684E-2</v>
      </c>
      <c r="H994" s="2" t="str">
        <f t="shared" si="88"/>
        <v>Hold</v>
      </c>
    </row>
    <row r="995" spans="1:8" ht="13.5" x14ac:dyDescent="0.25">
      <c r="A995" s="3">
        <f>TITRES_STAT!B998</f>
        <v>43760</v>
      </c>
      <c r="B995" s="5">
        <f>TITRES_STAT!D998</f>
        <v>2.2645</v>
      </c>
      <c r="C995" s="2">
        <f t="shared" si="90"/>
        <v>2.13920943652478</v>
      </c>
      <c r="D995" s="2">
        <f t="shared" si="92"/>
        <v>2.159642063699426</v>
      </c>
      <c r="E995" s="2">
        <f t="shared" si="91"/>
        <v>-2.0432627174646001E-2</v>
      </c>
      <c r="F995" s="2">
        <f t="shared" si="89"/>
        <v>8.0301582125644581E-3</v>
      </c>
      <c r="G995" s="2">
        <f t="shared" si="87"/>
        <v>-2.8462785387210459E-2</v>
      </c>
      <c r="H995" s="2" t="str">
        <f t="shared" si="88"/>
        <v>Hold</v>
      </c>
    </row>
    <row r="996" spans="1:8" ht="13.5" x14ac:dyDescent="0.25">
      <c r="A996" s="3">
        <f>TITRES_STAT!B999</f>
        <v>43761</v>
      </c>
      <c r="B996" s="5">
        <f>TITRES_STAT!D999</f>
        <v>2.2858000000000001</v>
      </c>
      <c r="C996" s="2">
        <f t="shared" si="90"/>
        <v>2.1387618309055831</v>
      </c>
      <c r="D996" s="2">
        <f t="shared" si="92"/>
        <v>2.1689870960179869</v>
      </c>
      <c r="E996" s="2">
        <f t="shared" si="91"/>
        <v>-3.0225265112403754E-2</v>
      </c>
      <c r="F996" s="2">
        <f t="shared" si="89"/>
        <v>3.7907354757081568E-4</v>
      </c>
      <c r="G996" s="2">
        <f t="shared" ref="G996:G1059" si="93">E996-F996</f>
        <v>-3.060433865997457E-2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43762</v>
      </c>
      <c r="B997" s="5">
        <f>TITRES_STAT!D1000</f>
        <v>2.2574000000000001</v>
      </c>
      <c r="C997" s="2">
        <f t="shared" si="90"/>
        <v>2.1383830876893395</v>
      </c>
      <c r="D997" s="2">
        <f t="shared" si="92"/>
        <v>2.1755362000166545</v>
      </c>
      <c r="E997" s="2">
        <f t="shared" si="91"/>
        <v>-3.7153112327314997E-2</v>
      </c>
      <c r="F997" s="2">
        <f t="shared" ref="F997:F1060" si="95">(E997*(2/(10)))+((1-(2/10))*F996)</f>
        <v>-7.1273636274063468E-3</v>
      </c>
      <c r="G997" s="2">
        <f t="shared" si="93"/>
        <v>-3.002574869990865E-2</v>
      </c>
      <c r="H997" s="2" t="str">
        <f t="shared" si="94"/>
        <v>Hold</v>
      </c>
    </row>
    <row r="998" spans="1:8" ht="13.5" x14ac:dyDescent="0.25">
      <c r="A998" s="3">
        <f>TITRES_STAT!B1001</f>
        <v>43763</v>
      </c>
      <c r="B998" s="5">
        <f>TITRES_STAT!D1001</f>
        <v>2.3142999999999998</v>
      </c>
      <c r="C998" s="2">
        <f t="shared" si="90"/>
        <v>2.1369703049679027</v>
      </c>
      <c r="D998" s="2">
        <f t="shared" si="92"/>
        <v>2.1858150000154208</v>
      </c>
      <c r="E998" s="2">
        <f t="shared" si="91"/>
        <v>-4.8844695047518094E-2</v>
      </c>
      <c r="F998" s="2">
        <f t="shared" si="95"/>
        <v>-1.5470829911428697E-2</v>
      </c>
      <c r="G998" s="2">
        <f t="shared" si="93"/>
        <v>-3.3373865136089399E-2</v>
      </c>
      <c r="H998" s="2" t="str">
        <f t="shared" si="94"/>
        <v>Hold</v>
      </c>
    </row>
    <row r="999" spans="1:8" ht="13.5" x14ac:dyDescent="0.25">
      <c r="A999" s="3">
        <f>TITRES_STAT!B1002</f>
        <v>43766</v>
      </c>
      <c r="B999" s="5">
        <f>TITRES_STAT!D1002</f>
        <v>2.3784000000000001</v>
      </c>
      <c r="C999" s="2">
        <f t="shared" si="90"/>
        <v>2.1346825657420716</v>
      </c>
      <c r="D999" s="2">
        <f t="shared" si="92"/>
        <v>2.200080555569834</v>
      </c>
      <c r="E999" s="2">
        <f t="shared" si="91"/>
        <v>-6.5397989827762348E-2</v>
      </c>
      <c r="F999" s="2">
        <f t="shared" si="95"/>
        <v>-2.545626189469543E-2</v>
      </c>
      <c r="G999" s="2">
        <f t="shared" si="93"/>
        <v>-3.9941727933066919E-2</v>
      </c>
      <c r="H999" s="2" t="str">
        <f t="shared" si="94"/>
        <v>Hold</v>
      </c>
    </row>
    <row r="1000" spans="1:8" ht="13.5" x14ac:dyDescent="0.25">
      <c r="A1000" s="3">
        <f>TITRES_STAT!B1003</f>
        <v>43767</v>
      </c>
      <c r="B1000" s="5">
        <f>TITRES_STAT!D1003</f>
        <v>2.4496000000000002</v>
      </c>
      <c r="C1000" s="2">
        <f t="shared" si="90"/>
        <v>2.1327467863971377</v>
      </c>
      <c r="D1000" s="2">
        <f t="shared" si="92"/>
        <v>2.218563477379476</v>
      </c>
      <c r="E1000" s="2">
        <f t="shared" si="91"/>
        <v>-8.5816690982338351E-2</v>
      </c>
      <c r="F1000" s="2">
        <f t="shared" si="95"/>
        <v>-3.7528347712224019E-2</v>
      </c>
      <c r="G1000" s="2">
        <f t="shared" si="93"/>
        <v>-4.8288343270114331E-2</v>
      </c>
      <c r="H1000" s="2" t="str">
        <f t="shared" si="94"/>
        <v>Hold</v>
      </c>
    </row>
    <row r="1001" spans="1:8" ht="13.5" x14ac:dyDescent="0.25">
      <c r="A1001" s="3">
        <f>TITRES_STAT!B1004</f>
        <v>43768</v>
      </c>
      <c r="B1001" s="5">
        <f>TITRES_STAT!D1004</f>
        <v>2.3997999999999999</v>
      </c>
      <c r="C1001" s="2">
        <f t="shared" si="90"/>
        <v>2.1311088192591168</v>
      </c>
      <c r="D1001" s="2">
        <f t="shared" si="92"/>
        <v>2.2319884049809966</v>
      </c>
      <c r="E1001" s="2">
        <f t="shared" si="91"/>
        <v>-0.10087958572187983</v>
      </c>
      <c r="F1001" s="2">
        <f t="shared" si="95"/>
        <v>-5.0198595314155187E-2</v>
      </c>
      <c r="G1001" s="2">
        <f t="shared" si="93"/>
        <v>-5.0680990407724641E-2</v>
      </c>
      <c r="H1001" s="2" t="str">
        <f t="shared" si="94"/>
        <v>Hold</v>
      </c>
    </row>
    <row r="1002" spans="1:8" ht="13.5" x14ac:dyDescent="0.25">
      <c r="A1002" s="3">
        <f>TITRES_STAT!B1005</f>
        <v>43769</v>
      </c>
      <c r="B1002" s="5">
        <f>TITRES_STAT!D1005</f>
        <v>2.4354</v>
      </c>
      <c r="C1002" s="2">
        <f t="shared" si="90"/>
        <v>2.1286151547577141</v>
      </c>
      <c r="D1002" s="2">
        <f t="shared" si="92"/>
        <v>2.24705593053796</v>
      </c>
      <c r="E1002" s="2">
        <f t="shared" si="91"/>
        <v>-0.11844077578024592</v>
      </c>
      <c r="F1002" s="2">
        <f t="shared" si="95"/>
        <v>-6.3847031407373342E-2</v>
      </c>
      <c r="G1002" s="2">
        <f t="shared" si="93"/>
        <v>-5.459374437287258E-2</v>
      </c>
      <c r="H1002" s="2" t="str">
        <f t="shared" si="94"/>
        <v>Hold</v>
      </c>
    </row>
    <row r="1003" spans="1:8" ht="13.5" x14ac:dyDescent="0.25">
      <c r="A1003" s="3">
        <f>TITRES_STAT!B1006</f>
        <v>43770</v>
      </c>
      <c r="B1003" s="5">
        <f>TITRES_STAT!D1006</f>
        <v>2.4211</v>
      </c>
      <c r="C1003" s="2">
        <f t="shared" si="90"/>
        <v>2.1330897463334506</v>
      </c>
      <c r="D1003" s="2">
        <f t="shared" si="92"/>
        <v>2.2599480838314445</v>
      </c>
      <c r="E1003" s="2">
        <f t="shared" si="91"/>
        <v>-0.12685833749799391</v>
      </c>
      <c r="F1003" s="2">
        <f t="shared" si="95"/>
        <v>-7.6449292625497461E-2</v>
      </c>
      <c r="G1003" s="2">
        <f t="shared" si="93"/>
        <v>-5.040904487249645E-2</v>
      </c>
      <c r="H1003" s="2" t="str">
        <f t="shared" si="94"/>
        <v>Hold</v>
      </c>
    </row>
    <row r="1004" spans="1:8" ht="13.5" x14ac:dyDescent="0.25">
      <c r="A1004" s="3">
        <f>TITRES_STAT!B1007</f>
        <v>43773</v>
      </c>
      <c r="B1004" s="5">
        <f>TITRES_STAT!D1007</f>
        <v>2.4211</v>
      </c>
      <c r="C1004" s="2">
        <f t="shared" si="90"/>
        <v>2.1565836315129197</v>
      </c>
      <c r="D1004" s="2">
        <f t="shared" si="92"/>
        <v>2.2718852628068928</v>
      </c>
      <c r="E1004" s="2">
        <f t="shared" si="91"/>
        <v>-0.11530163129397319</v>
      </c>
      <c r="F1004" s="2">
        <f t="shared" si="95"/>
        <v>-8.4219760359192611E-2</v>
      </c>
      <c r="G1004" s="2">
        <f t="shared" si="93"/>
        <v>-3.1081870934780584E-2</v>
      </c>
      <c r="H1004" s="2" t="str">
        <f t="shared" si="94"/>
        <v>Hold</v>
      </c>
    </row>
    <row r="1005" spans="1:8" ht="13.5" x14ac:dyDescent="0.25">
      <c r="A1005" s="3">
        <f>TITRES_STAT!B1008</f>
        <v>43774</v>
      </c>
      <c r="B1005" s="5">
        <f>TITRES_STAT!D1008</f>
        <v>2.3927</v>
      </c>
      <c r="C1005" s="2">
        <f t="shared" si="90"/>
        <v>2.1731861497417011</v>
      </c>
      <c r="D1005" s="2">
        <f t="shared" si="92"/>
        <v>2.2808345025989749</v>
      </c>
      <c r="E1005" s="2">
        <f t="shared" si="91"/>
        <v>-0.10764835285727381</v>
      </c>
      <c r="F1005" s="2">
        <f t="shared" si="95"/>
        <v>-8.8905478858808853E-2</v>
      </c>
      <c r="G1005" s="2">
        <f t="shared" si="93"/>
        <v>-1.8742873998464957E-2</v>
      </c>
      <c r="H1005" s="2" t="str">
        <f t="shared" si="94"/>
        <v>Hold</v>
      </c>
    </row>
    <row r="1006" spans="1:8" ht="13.5" x14ac:dyDescent="0.25">
      <c r="A1006" s="3">
        <f>TITRES_STAT!B1009</f>
        <v>43775</v>
      </c>
      <c r="B1006" s="5">
        <f>TITRES_STAT!D1009</f>
        <v>2.3142999999999998</v>
      </c>
      <c r="C1006" s="2">
        <f t="shared" si="90"/>
        <v>2.1905113574737474</v>
      </c>
      <c r="D1006" s="2">
        <f t="shared" si="92"/>
        <v>2.2833134283323844</v>
      </c>
      <c r="E1006" s="2">
        <f t="shared" si="91"/>
        <v>-9.2802070858637009E-2</v>
      </c>
      <c r="F1006" s="2">
        <f t="shared" si="95"/>
        <v>-8.9684797258774498E-2</v>
      </c>
      <c r="G1006" s="2">
        <f t="shared" si="93"/>
        <v>-3.1172735998625106E-3</v>
      </c>
      <c r="H1006" s="2" t="str">
        <f t="shared" si="94"/>
        <v>Hold</v>
      </c>
    </row>
    <row r="1007" spans="1:8" ht="13.5" x14ac:dyDescent="0.25">
      <c r="A1007" s="3">
        <f>TITRES_STAT!B1010</f>
        <v>43776</v>
      </c>
      <c r="B1007" s="5">
        <f>TITRES_STAT!D1010</f>
        <v>2.3498999999999999</v>
      </c>
      <c r="C1007" s="2">
        <f t="shared" si="90"/>
        <v>2.2008019178624014</v>
      </c>
      <c r="D1007" s="2">
        <f t="shared" si="92"/>
        <v>2.2882457669744301</v>
      </c>
      <c r="E1007" s="2">
        <f t="shared" si="91"/>
        <v>-8.7443849112028627E-2</v>
      </c>
      <c r="F1007" s="2">
        <f t="shared" si="95"/>
        <v>-8.9236607629425327E-2</v>
      </c>
      <c r="G1007" s="2">
        <f t="shared" si="93"/>
        <v>1.7927585173967003E-3</v>
      </c>
      <c r="H1007" s="2" t="str">
        <f t="shared" si="94"/>
        <v>Sell</v>
      </c>
    </row>
    <row r="1008" spans="1:8" ht="13.5" x14ac:dyDescent="0.25">
      <c r="A1008" s="3">
        <f>TITRES_STAT!B1011</f>
        <v>43777</v>
      </c>
      <c r="B1008" s="5">
        <f>TITRES_STAT!D1011</f>
        <v>2.3498999999999999</v>
      </c>
      <c r="C1008" s="2">
        <f t="shared" si="90"/>
        <v>2.2182631612681858</v>
      </c>
      <c r="D1008" s="2">
        <f t="shared" si="92"/>
        <v>2.2928127471985462</v>
      </c>
      <c r="E1008" s="2">
        <f t="shared" si="91"/>
        <v>-7.4549585930360429E-2</v>
      </c>
      <c r="F1008" s="2">
        <f t="shared" si="95"/>
        <v>-8.6299203289612353E-2</v>
      </c>
      <c r="G1008" s="2">
        <f t="shared" si="93"/>
        <v>1.1749617359251924E-2</v>
      </c>
      <c r="H1008" s="2" t="str">
        <f t="shared" si="94"/>
        <v>Sell</v>
      </c>
    </row>
    <row r="1009" spans="1:8" ht="13.5" x14ac:dyDescent="0.25">
      <c r="A1009" s="3">
        <f>TITRES_STAT!B1012</f>
        <v>43780</v>
      </c>
      <c r="B1009" s="5">
        <f>TITRES_STAT!D1012</f>
        <v>2.3997999999999999</v>
      </c>
      <c r="C1009" s="2">
        <f t="shared" si="90"/>
        <v>2.2428995979961575</v>
      </c>
      <c r="D1009" s="2">
        <f t="shared" si="92"/>
        <v>2.300737728887543</v>
      </c>
      <c r="E1009" s="2">
        <f t="shared" si="91"/>
        <v>-5.7838130891385564E-2</v>
      </c>
      <c r="F1009" s="2">
        <f t="shared" si="95"/>
        <v>-8.0606988809967001E-2</v>
      </c>
      <c r="G1009" s="2">
        <f t="shared" si="93"/>
        <v>2.2768857918581437E-2</v>
      </c>
      <c r="H1009" s="2" t="str">
        <f t="shared" si="94"/>
        <v>Sell</v>
      </c>
    </row>
    <row r="1010" spans="1:8" ht="13.5" x14ac:dyDescent="0.25">
      <c r="A1010" s="3">
        <f>TITRES_STAT!B1013</f>
        <v>43781</v>
      </c>
      <c r="B1010" s="5">
        <f>TITRES_STAT!D1013</f>
        <v>2.4567999999999999</v>
      </c>
      <c r="C1010" s="2">
        <f t="shared" si="90"/>
        <v>2.2746996598429026</v>
      </c>
      <c r="D1010" s="2">
        <f t="shared" si="92"/>
        <v>2.3122978971180954</v>
      </c>
      <c r="E1010" s="2">
        <f t="shared" si="91"/>
        <v>-3.7598237275192847E-2</v>
      </c>
      <c r="F1010" s="2">
        <f t="shared" si="95"/>
        <v>-7.2005238503012173E-2</v>
      </c>
      <c r="G1010" s="2">
        <f t="shared" si="93"/>
        <v>3.4407001227819325E-2</v>
      </c>
      <c r="H1010" s="2" t="str">
        <f t="shared" si="94"/>
        <v>Sell</v>
      </c>
    </row>
    <row r="1011" spans="1:8" ht="13.5" x14ac:dyDescent="0.25">
      <c r="A1011" s="3">
        <f>TITRES_STAT!B1014</f>
        <v>43782</v>
      </c>
      <c r="B1011" s="5">
        <f>TITRES_STAT!D1014</f>
        <v>2.4140000000000001</v>
      </c>
      <c r="C1011" s="2">
        <f t="shared" si="90"/>
        <v>2.2939458660209175</v>
      </c>
      <c r="D1011" s="2">
        <f t="shared" si="92"/>
        <v>2.3198313862204585</v>
      </c>
      <c r="E1011" s="2">
        <f t="shared" si="91"/>
        <v>-2.5885520199540935E-2</v>
      </c>
      <c r="F1011" s="2">
        <f t="shared" si="95"/>
        <v>-6.2781294842317925E-2</v>
      </c>
      <c r="G1011" s="2">
        <f t="shared" si="93"/>
        <v>3.6895774642776991E-2</v>
      </c>
      <c r="H1011" s="2" t="str">
        <f t="shared" si="94"/>
        <v>Sell</v>
      </c>
    </row>
    <row r="1012" spans="1:8" ht="13.5" x14ac:dyDescent="0.25">
      <c r="A1012" s="3">
        <f>TITRES_STAT!B1015</f>
        <v>43783</v>
      </c>
      <c r="B1012" s="5">
        <f>TITRES_STAT!D1015</f>
        <v>2.4567999999999999</v>
      </c>
      <c r="C1012" s="2">
        <f t="shared" si="90"/>
        <v>2.3157080404792381</v>
      </c>
      <c r="D1012" s="2">
        <f t="shared" si="92"/>
        <v>2.3299772094633875</v>
      </c>
      <c r="E1012" s="2">
        <f t="shared" si="91"/>
        <v>-1.4269168984149427E-2</v>
      </c>
      <c r="F1012" s="2">
        <f t="shared" si="95"/>
        <v>-5.3078869670684231E-2</v>
      </c>
      <c r="G1012" s="2">
        <f t="shared" si="93"/>
        <v>3.8809700686534804E-2</v>
      </c>
      <c r="H1012" s="2" t="str">
        <f t="shared" si="94"/>
        <v>Sell</v>
      </c>
    </row>
    <row r="1013" spans="1:8" ht="13.5" x14ac:dyDescent="0.25">
      <c r="A1013" s="3">
        <f>TITRES_STAT!B1016</f>
        <v>43784</v>
      </c>
      <c r="B1013" s="5">
        <f>TITRES_STAT!D1016</f>
        <v>2.6063000000000001</v>
      </c>
      <c r="C1013" s="2">
        <f t="shared" si="90"/>
        <v>2.3319221880978169</v>
      </c>
      <c r="D1013" s="2">
        <f t="shared" si="92"/>
        <v>2.3504455643179516</v>
      </c>
      <c r="E1013" s="2">
        <f t="shared" si="91"/>
        <v>-1.8523376220134669E-2</v>
      </c>
      <c r="F1013" s="2">
        <f t="shared" si="95"/>
        <v>-4.616777098057432E-2</v>
      </c>
      <c r="G1013" s="2">
        <f t="shared" si="93"/>
        <v>2.7644394760439651E-2</v>
      </c>
      <c r="H1013" s="2" t="str">
        <f t="shared" si="94"/>
        <v>Sell</v>
      </c>
    </row>
    <row r="1014" spans="1:8" ht="13.5" x14ac:dyDescent="0.25">
      <c r="A1014" s="3">
        <f>TITRES_STAT!B1017</f>
        <v>43787</v>
      </c>
      <c r="B1014" s="5">
        <f>TITRES_STAT!D1017</f>
        <v>2.7629999999999999</v>
      </c>
      <c r="C1014" s="2">
        <f t="shared" si="90"/>
        <v>2.3456418514673834</v>
      </c>
      <c r="D1014" s="2">
        <f t="shared" si="92"/>
        <v>2.3810051521462516</v>
      </c>
      <c r="E1014" s="2">
        <f t="shared" si="91"/>
        <v>-3.5363300678868281E-2</v>
      </c>
      <c r="F1014" s="2">
        <f t="shared" si="95"/>
        <v>-4.4006876920233112E-2</v>
      </c>
      <c r="G1014" s="2">
        <f t="shared" si="93"/>
        <v>8.6435762413648309E-3</v>
      </c>
      <c r="H1014" s="2" t="str">
        <f t="shared" si="94"/>
        <v>Sell</v>
      </c>
    </row>
    <row r="1015" spans="1:8" ht="13.5" x14ac:dyDescent="0.25">
      <c r="A1015" s="3">
        <f>TITRES_STAT!B1018</f>
        <v>43788</v>
      </c>
      <c r="B1015" s="5">
        <f>TITRES_STAT!D1018</f>
        <v>2.7345000000000002</v>
      </c>
      <c r="C1015" s="2">
        <f t="shared" si="90"/>
        <v>2.3528815666262477</v>
      </c>
      <c r="D1015" s="2">
        <f t="shared" si="92"/>
        <v>2.4071899556909737</v>
      </c>
      <c r="E1015" s="2">
        <f t="shared" si="91"/>
        <v>-5.4308389064726015E-2</v>
      </c>
      <c r="F1015" s="2">
        <f t="shared" si="95"/>
        <v>-4.6067179349131696E-2</v>
      </c>
      <c r="G1015" s="2">
        <f t="shared" si="93"/>
        <v>-8.2412097155943193E-3</v>
      </c>
      <c r="H1015" s="2" t="str">
        <f t="shared" si="94"/>
        <v>Hold</v>
      </c>
    </row>
    <row r="1016" spans="1:8" ht="13.5" x14ac:dyDescent="0.25">
      <c r="A1016" s="3">
        <f>TITRES_STAT!B1019</f>
        <v>43789</v>
      </c>
      <c r="B1016" s="5">
        <f>TITRES_STAT!D1019</f>
        <v>2.706</v>
      </c>
      <c r="C1016" s="2">
        <f t="shared" si="90"/>
        <v>2.3469459409914402</v>
      </c>
      <c r="D1016" s="2">
        <f t="shared" si="92"/>
        <v>2.4293240330471977</v>
      </c>
      <c r="E1016" s="2">
        <f t="shared" si="91"/>
        <v>-8.2378092055757524E-2</v>
      </c>
      <c r="F1016" s="2">
        <f t="shared" si="95"/>
        <v>-5.3329361890456867E-2</v>
      </c>
      <c r="G1016" s="2">
        <f t="shared" si="93"/>
        <v>-2.9048730165300657E-2</v>
      </c>
      <c r="H1016" s="2" t="str">
        <f t="shared" si="94"/>
        <v>Hold</v>
      </c>
    </row>
    <row r="1017" spans="1:8" ht="13.5" x14ac:dyDescent="0.25">
      <c r="A1017" s="3">
        <f>TITRES_STAT!B1020</f>
        <v>43790</v>
      </c>
      <c r="B1017" s="5">
        <f>TITRES_STAT!D1020</f>
        <v>2.6846000000000001</v>
      </c>
      <c r="C1017" s="2">
        <f t="shared" si="90"/>
        <v>2.3474004116081417</v>
      </c>
      <c r="D1017" s="2">
        <f t="shared" si="92"/>
        <v>2.4482333639325904</v>
      </c>
      <c r="E1017" s="2">
        <f t="shared" si="91"/>
        <v>-0.10083295232444867</v>
      </c>
      <c r="F1017" s="2">
        <f t="shared" si="95"/>
        <v>-6.2830079977255232E-2</v>
      </c>
      <c r="G1017" s="2">
        <f t="shared" si="93"/>
        <v>-3.8002872347193434E-2</v>
      </c>
      <c r="H1017" s="2" t="str">
        <f t="shared" si="94"/>
        <v>Hold</v>
      </c>
    </row>
    <row r="1018" spans="1:8" ht="13.5" x14ac:dyDescent="0.25">
      <c r="A1018" s="3">
        <f>TITRES_STAT!B1021</f>
        <v>43791</v>
      </c>
      <c r="B1018" s="5">
        <f>TITRES_STAT!D1021</f>
        <v>2.7557999999999998</v>
      </c>
      <c r="C1018" s="2">
        <f t="shared" si="90"/>
        <v>2.3477849636684276</v>
      </c>
      <c r="D1018" s="2">
        <f t="shared" si="92"/>
        <v>2.4710160777153618</v>
      </c>
      <c r="E1018" s="2">
        <f t="shared" si="91"/>
        <v>-0.12323111404693421</v>
      </c>
      <c r="F1018" s="2">
        <f t="shared" si="95"/>
        <v>-7.4910286791191036E-2</v>
      </c>
      <c r="G1018" s="2">
        <f t="shared" si="93"/>
        <v>-4.8320827255743173E-2</v>
      </c>
      <c r="H1018" s="2" t="str">
        <f t="shared" si="94"/>
        <v>Hold</v>
      </c>
    </row>
    <row r="1019" spans="1:8" ht="13.5" x14ac:dyDescent="0.25">
      <c r="A1019" s="3">
        <f>TITRES_STAT!B1022</f>
        <v>43794</v>
      </c>
      <c r="B1019" s="5">
        <f>TITRES_STAT!D1022</f>
        <v>2.7557999999999998</v>
      </c>
      <c r="C1019" s="2">
        <f t="shared" si="90"/>
        <v>2.355787276950208</v>
      </c>
      <c r="D1019" s="2">
        <f t="shared" si="92"/>
        <v>2.4921111830697797</v>
      </c>
      <c r="E1019" s="2">
        <f t="shared" si="91"/>
        <v>-0.13632390611957179</v>
      </c>
      <c r="F1019" s="2">
        <f t="shared" si="95"/>
        <v>-8.7193010656867187E-2</v>
      </c>
      <c r="G1019" s="2">
        <f t="shared" si="93"/>
        <v>-4.9130895462704605E-2</v>
      </c>
      <c r="H1019" s="2" t="str">
        <f t="shared" si="94"/>
        <v>Hold</v>
      </c>
    </row>
    <row r="1020" spans="1:8" ht="13.5" x14ac:dyDescent="0.25">
      <c r="A1020" s="3">
        <f>TITRES_STAT!B1023</f>
        <v>43795</v>
      </c>
      <c r="B1020" s="5">
        <f>TITRES_STAT!D1023</f>
        <v>2.7772000000000001</v>
      </c>
      <c r="C1020" s="2">
        <f t="shared" si="90"/>
        <v>2.3713276958809453</v>
      </c>
      <c r="D1020" s="2">
        <f t="shared" si="92"/>
        <v>2.5132288732127588</v>
      </c>
      <c r="E1020" s="2">
        <f t="shared" si="91"/>
        <v>-0.14190117733181351</v>
      </c>
      <c r="F1020" s="2">
        <f t="shared" si="95"/>
        <v>-9.8134643991856452E-2</v>
      </c>
      <c r="G1020" s="2">
        <f t="shared" si="93"/>
        <v>-4.3766533339957059E-2</v>
      </c>
      <c r="H1020" s="2" t="str">
        <f t="shared" si="94"/>
        <v>Hold</v>
      </c>
    </row>
    <row r="1021" spans="1:8" ht="13.5" x14ac:dyDescent="0.25">
      <c r="A1021" s="3">
        <f>TITRES_STAT!B1024</f>
        <v>43796</v>
      </c>
      <c r="B1021" s="5">
        <f>TITRES_STAT!D1024</f>
        <v>2.7772000000000001</v>
      </c>
      <c r="C1021" s="2">
        <f t="shared" si="90"/>
        <v>2.3778926657454154</v>
      </c>
      <c r="D1021" s="2">
        <f t="shared" si="92"/>
        <v>2.5327822900118138</v>
      </c>
      <c r="E1021" s="2">
        <f t="shared" si="91"/>
        <v>-0.15488962426639841</v>
      </c>
      <c r="F1021" s="2">
        <f t="shared" si="95"/>
        <v>-0.10948564004676485</v>
      </c>
      <c r="G1021" s="2">
        <f t="shared" si="93"/>
        <v>-4.5403984219633556E-2</v>
      </c>
      <c r="H1021" s="2" t="str">
        <f t="shared" si="94"/>
        <v>Hold</v>
      </c>
    </row>
    <row r="1022" spans="1:8" ht="13.5" x14ac:dyDescent="0.25">
      <c r="A1022" s="3">
        <f>TITRES_STAT!B1025</f>
        <v>43797</v>
      </c>
      <c r="B1022" s="5">
        <f>TITRES_STAT!D1025</f>
        <v>2.7130999999999998</v>
      </c>
      <c r="C1022" s="2">
        <f t="shared" si="90"/>
        <v>2.3900322556307358</v>
      </c>
      <c r="D1022" s="2">
        <f t="shared" si="92"/>
        <v>2.5461391574183461</v>
      </c>
      <c r="E1022" s="2">
        <f t="shared" si="91"/>
        <v>-0.15610690178761022</v>
      </c>
      <c r="F1022" s="2">
        <f t="shared" si="95"/>
        <v>-0.11880989239493393</v>
      </c>
      <c r="G1022" s="2">
        <f t="shared" si="93"/>
        <v>-3.7297009392676286E-2</v>
      </c>
      <c r="H1022" s="2" t="str">
        <f t="shared" si="94"/>
        <v>Hold</v>
      </c>
    </row>
    <row r="1023" spans="1:8" ht="13.5" x14ac:dyDescent="0.25">
      <c r="A1023" s="3">
        <f>TITRES_STAT!B1026</f>
        <v>43798</v>
      </c>
      <c r="B1023" s="5">
        <f>TITRES_STAT!D1026</f>
        <v>2.6989000000000001</v>
      </c>
      <c r="C1023" s="2">
        <f t="shared" si="90"/>
        <v>2.4233042163029301</v>
      </c>
      <c r="D1023" s="2">
        <f t="shared" si="92"/>
        <v>2.5574547753873578</v>
      </c>
      <c r="E1023" s="2">
        <f t="shared" si="91"/>
        <v>-0.13415055908442763</v>
      </c>
      <c r="F1023" s="2">
        <f t="shared" si="95"/>
        <v>-0.12187802573283268</v>
      </c>
      <c r="G1023" s="2">
        <f t="shared" si="93"/>
        <v>-1.227253335159495E-2</v>
      </c>
      <c r="H1023" s="2" t="str">
        <f t="shared" si="94"/>
        <v>Hold</v>
      </c>
    </row>
    <row r="1024" spans="1:8" ht="13.5" x14ac:dyDescent="0.25">
      <c r="A1024" s="3">
        <f>TITRES_STAT!B1027</f>
        <v>43801</v>
      </c>
      <c r="B1024" s="5">
        <f>TITRES_STAT!D1027</f>
        <v>2.6989000000000001</v>
      </c>
      <c r="C1024" s="2">
        <f t="shared" si="90"/>
        <v>2.4755651061024793</v>
      </c>
      <c r="D1024" s="2">
        <f t="shared" si="92"/>
        <v>2.5679321994327386</v>
      </c>
      <c r="E1024" s="2">
        <f t="shared" si="91"/>
        <v>-9.2367093330259387E-2</v>
      </c>
      <c r="F1024" s="2">
        <f t="shared" si="95"/>
        <v>-0.11597583925231802</v>
      </c>
      <c r="G1024" s="2">
        <f t="shared" si="93"/>
        <v>2.3608745922058638E-2</v>
      </c>
      <c r="H1024" s="2" t="str">
        <f t="shared" si="94"/>
        <v>Sell</v>
      </c>
    </row>
    <row r="1025" spans="1:8" ht="13.5" x14ac:dyDescent="0.25">
      <c r="A1025" s="3">
        <f>TITRES_STAT!B1028</f>
        <v>43802</v>
      </c>
      <c r="B1025" s="5">
        <f>TITRES_STAT!D1028</f>
        <v>2.7772000000000001</v>
      </c>
      <c r="C1025" s="2">
        <f t="shared" si="90"/>
        <v>2.5154012436251749</v>
      </c>
      <c r="D1025" s="2">
        <f t="shared" si="92"/>
        <v>2.5834335179932766</v>
      </c>
      <c r="E1025" s="2">
        <f t="shared" si="91"/>
        <v>-6.8032274368101664E-2</v>
      </c>
      <c r="F1025" s="2">
        <f t="shared" si="95"/>
        <v>-0.10638712627547475</v>
      </c>
      <c r="G1025" s="2">
        <f t="shared" si="93"/>
        <v>3.8354851907373089E-2</v>
      </c>
      <c r="H1025" s="2" t="str">
        <f t="shared" si="94"/>
        <v>Sell</v>
      </c>
    </row>
    <row r="1026" spans="1:8" ht="13.5" x14ac:dyDescent="0.25">
      <c r="A1026" s="3">
        <f>TITRES_STAT!B1029</f>
        <v>43803</v>
      </c>
      <c r="B1026" s="5">
        <f>TITRES_STAT!D1029</f>
        <v>2.7345000000000002</v>
      </c>
      <c r="C1026" s="2">
        <f t="shared" si="90"/>
        <v>2.5447241292213016</v>
      </c>
      <c r="D1026" s="2">
        <f t="shared" si="92"/>
        <v>2.5946236277715524</v>
      </c>
      <c r="E1026" s="2">
        <f t="shared" si="91"/>
        <v>-4.9899498550250776E-2</v>
      </c>
      <c r="F1026" s="2">
        <f t="shared" si="95"/>
        <v>-9.5089600730429963E-2</v>
      </c>
      <c r="G1026" s="2">
        <f t="shared" si="93"/>
        <v>4.5190102180179187E-2</v>
      </c>
      <c r="H1026" s="2" t="str">
        <f t="shared" si="94"/>
        <v>Sell</v>
      </c>
    </row>
    <row r="1027" spans="1:8" ht="13.5" x14ac:dyDescent="0.25">
      <c r="A1027" s="3">
        <f>TITRES_STAT!B1030</f>
        <v>43804</v>
      </c>
      <c r="B1027" s="5">
        <f>TITRES_STAT!D1030</f>
        <v>2.7700999999999998</v>
      </c>
      <c r="C1027" s="2">
        <f t="shared" si="90"/>
        <v>2.566243493956486</v>
      </c>
      <c r="D1027" s="2">
        <f t="shared" si="92"/>
        <v>2.6076218775662521</v>
      </c>
      <c r="E1027" s="2">
        <f t="shared" si="91"/>
        <v>-4.137838360976609E-2</v>
      </c>
      <c r="F1027" s="2">
        <f t="shared" si="95"/>
        <v>-8.4347357306297194E-2</v>
      </c>
      <c r="G1027" s="2">
        <f t="shared" si="93"/>
        <v>4.2968973696531104E-2</v>
      </c>
      <c r="H1027" s="2" t="str">
        <f t="shared" si="94"/>
        <v>Sell</v>
      </c>
    </row>
    <row r="1028" spans="1:8" ht="13.5" x14ac:dyDescent="0.25">
      <c r="A1028" s="3">
        <f>TITRES_STAT!B1031</f>
        <v>43805</v>
      </c>
      <c r="B1028" s="5">
        <f>TITRES_STAT!D1031</f>
        <v>2.7416</v>
      </c>
      <c r="C1028" s="2">
        <f t="shared" si="90"/>
        <v>2.5954060333477957</v>
      </c>
      <c r="D1028" s="2">
        <f t="shared" si="92"/>
        <v>2.617546182931715</v>
      </c>
      <c r="E1028" s="2">
        <f t="shared" si="91"/>
        <v>-2.21401495839193E-2</v>
      </c>
      <c r="F1028" s="2">
        <f t="shared" si="95"/>
        <v>-7.190591576182162E-2</v>
      </c>
      <c r="G1028" s="2">
        <f t="shared" si="93"/>
        <v>4.9765766177902321E-2</v>
      </c>
      <c r="H1028" s="2" t="str">
        <f t="shared" si="94"/>
        <v>Sell</v>
      </c>
    </row>
    <row r="1029" spans="1:8" ht="13.5" x14ac:dyDescent="0.25">
      <c r="A1029" s="3">
        <f>TITRES_STAT!B1032</f>
        <v>43808</v>
      </c>
      <c r="B1029" s="5">
        <f>TITRES_STAT!D1032</f>
        <v>2.7700999999999998</v>
      </c>
      <c r="C1029" s="2">
        <f t="shared" si="90"/>
        <v>2.6200820282173658</v>
      </c>
      <c r="D1029" s="2">
        <f t="shared" si="92"/>
        <v>2.6288464656775141</v>
      </c>
      <c r="E1029" s="2">
        <f t="shared" si="91"/>
        <v>-8.7644374601483221E-3</v>
      </c>
      <c r="F1029" s="2">
        <f t="shared" si="95"/>
        <v>-5.9277620101486961E-2</v>
      </c>
      <c r="G1029" s="2">
        <f t="shared" si="93"/>
        <v>5.0513182641338639E-2</v>
      </c>
      <c r="H1029" s="2" t="str">
        <f t="shared" si="94"/>
        <v>Sell</v>
      </c>
    </row>
    <row r="1030" spans="1:8" ht="13.5" x14ac:dyDescent="0.25">
      <c r="A1030" s="3">
        <f>TITRES_STAT!B1033</f>
        <v>43809</v>
      </c>
      <c r="B1030" s="5">
        <f>TITRES_STAT!D1033</f>
        <v>2.7486999999999999</v>
      </c>
      <c r="C1030" s="2">
        <f t="shared" si="90"/>
        <v>2.6442540238762327</v>
      </c>
      <c r="D1030" s="2">
        <f t="shared" si="92"/>
        <v>2.6377245052569576</v>
      </c>
      <c r="E1030" s="2">
        <f t="shared" si="91"/>
        <v>6.5295186192750876E-3</v>
      </c>
      <c r="F1030" s="2">
        <f t="shared" si="95"/>
        <v>-4.6116192357334558E-2</v>
      </c>
      <c r="G1030" s="2">
        <f t="shared" si="93"/>
        <v>5.2645710976609646E-2</v>
      </c>
      <c r="H1030" s="2" t="str">
        <f t="shared" si="94"/>
        <v>Sell</v>
      </c>
    </row>
    <row r="1031" spans="1:8" ht="13.5" x14ac:dyDescent="0.25">
      <c r="A1031" s="3">
        <f>TITRES_STAT!B1034</f>
        <v>43810</v>
      </c>
      <c r="B1031" s="5">
        <f>TITRES_STAT!D1034</f>
        <v>2.7416</v>
      </c>
      <c r="C1031" s="2">
        <f t="shared" si="90"/>
        <v>2.6647072509721967</v>
      </c>
      <c r="D1031" s="2">
        <f t="shared" si="92"/>
        <v>2.6454189863490347</v>
      </c>
      <c r="E1031" s="2">
        <f t="shared" si="91"/>
        <v>1.9288264623162021E-2</v>
      </c>
      <c r="F1031" s="2">
        <f t="shared" si="95"/>
        <v>-3.3035300961235248E-2</v>
      </c>
      <c r="G1031" s="2">
        <f t="shared" si="93"/>
        <v>5.2323565584397269E-2</v>
      </c>
      <c r="H1031" s="2" t="str">
        <f t="shared" si="94"/>
        <v>Sell</v>
      </c>
    </row>
    <row r="1032" spans="1:8" ht="13.5" x14ac:dyDescent="0.25">
      <c r="A1032" s="3">
        <f>TITRES_STAT!B1035</f>
        <v>43811</v>
      </c>
      <c r="B1032" s="5">
        <f>TITRES_STAT!D1035</f>
        <v>2.7345000000000002</v>
      </c>
      <c r="C1032" s="2">
        <f t="shared" si="90"/>
        <v>2.672152289284166</v>
      </c>
      <c r="D1032" s="2">
        <f t="shared" si="92"/>
        <v>2.6520175799528101</v>
      </c>
      <c r="E1032" s="2">
        <f t="shared" si="91"/>
        <v>2.0134709331355971E-2</v>
      </c>
      <c r="F1032" s="2">
        <f t="shared" si="95"/>
        <v>-2.2401298902717005E-2</v>
      </c>
      <c r="G1032" s="2">
        <f t="shared" si="93"/>
        <v>4.2536008234072976E-2</v>
      </c>
      <c r="H1032" s="2" t="str">
        <f t="shared" si="94"/>
        <v>Sell</v>
      </c>
    </row>
    <row r="1033" spans="1:8" ht="13.5" x14ac:dyDescent="0.25">
      <c r="A1033" s="3">
        <f>TITRES_STAT!B1036</f>
        <v>43812</v>
      </c>
      <c r="B1033" s="5">
        <f>TITRES_STAT!D1036</f>
        <v>2.7130999999999998</v>
      </c>
      <c r="C1033" s="2">
        <f t="shared" si="90"/>
        <v>2.6762673217019866</v>
      </c>
      <c r="D1033" s="2">
        <f t="shared" si="92"/>
        <v>2.6565422036600093</v>
      </c>
      <c r="E1033" s="2">
        <f t="shared" si="91"/>
        <v>1.9725118041977296E-2</v>
      </c>
      <c r="F1033" s="2">
        <f t="shared" si="95"/>
        <v>-1.3976015513778145E-2</v>
      </c>
      <c r="G1033" s="2">
        <f t="shared" si="93"/>
        <v>3.3701133555755443E-2</v>
      </c>
      <c r="H1033" s="2" t="str">
        <f t="shared" si="94"/>
        <v>Sell</v>
      </c>
    </row>
    <row r="1034" spans="1:8" ht="13.5" x14ac:dyDescent="0.25">
      <c r="A1034" s="3">
        <f>TITRES_STAT!B1037</f>
        <v>43815</v>
      </c>
      <c r="B1034" s="5">
        <f>TITRES_STAT!D1037</f>
        <v>2.6917</v>
      </c>
      <c r="C1034" s="2">
        <f t="shared" si="90"/>
        <v>2.6797492722093734</v>
      </c>
      <c r="D1034" s="2">
        <f t="shared" si="92"/>
        <v>2.6591464848703792</v>
      </c>
      <c r="E1034" s="2">
        <f t="shared" si="91"/>
        <v>2.0602787338994233E-2</v>
      </c>
      <c r="F1034" s="2">
        <f t="shared" si="95"/>
        <v>-7.0602549432236695E-3</v>
      </c>
      <c r="G1034" s="2">
        <f t="shared" si="93"/>
        <v>2.7663042282217901E-2</v>
      </c>
      <c r="H1034" s="2" t="str">
        <f t="shared" si="94"/>
        <v>Sell</v>
      </c>
    </row>
    <row r="1035" spans="1:8" ht="13.5" x14ac:dyDescent="0.25">
      <c r="A1035" s="3">
        <f>TITRES_STAT!B1038</f>
        <v>43816</v>
      </c>
      <c r="B1035" s="5">
        <f>TITRES_STAT!D1038</f>
        <v>2.649</v>
      </c>
      <c r="C1035" s="2">
        <f t="shared" si="90"/>
        <v>2.6947416918694698</v>
      </c>
      <c r="D1035" s="2">
        <f t="shared" si="92"/>
        <v>2.6583948933984991</v>
      </c>
      <c r="E1035" s="2">
        <f t="shared" si="91"/>
        <v>3.6346798470970665E-2</v>
      </c>
      <c r="F1035" s="2">
        <f t="shared" si="95"/>
        <v>1.6211557396151972E-3</v>
      </c>
      <c r="G1035" s="2">
        <f t="shared" si="93"/>
        <v>3.472564273135547E-2</v>
      </c>
      <c r="H1035" s="2" t="str">
        <f t="shared" si="94"/>
        <v>Sell</v>
      </c>
    </row>
    <row r="1036" spans="1:8" ht="13.5" x14ac:dyDescent="0.25">
      <c r="A1036" s="3">
        <f>TITRES_STAT!B1039</f>
        <v>43817</v>
      </c>
      <c r="B1036" s="5">
        <f>TITRES_STAT!D1039</f>
        <v>2.6347999999999998</v>
      </c>
      <c r="C1036" s="2">
        <f t="shared" si="90"/>
        <v>2.7008583546587821</v>
      </c>
      <c r="D1036" s="2">
        <f t="shared" si="92"/>
        <v>2.6566471235171289</v>
      </c>
      <c r="E1036" s="2">
        <f t="shared" si="91"/>
        <v>4.4211231141653151E-2</v>
      </c>
      <c r="F1036" s="2">
        <f t="shared" si="95"/>
        <v>1.0139170820022789E-2</v>
      </c>
      <c r="G1036" s="2">
        <f t="shared" si="93"/>
        <v>3.4072060321630362E-2</v>
      </c>
      <c r="H1036" s="2" t="str">
        <f t="shared" si="94"/>
        <v>Sell</v>
      </c>
    </row>
    <row r="1037" spans="1:8" ht="13.5" x14ac:dyDescent="0.25">
      <c r="A1037" s="3">
        <f>TITRES_STAT!B1040</f>
        <v>43818</v>
      </c>
      <c r="B1037" s="5">
        <f>TITRES_STAT!D1040</f>
        <v>2.6133999999999999</v>
      </c>
      <c r="C1037" s="2">
        <f t="shared" si="90"/>
        <v>2.7115109154805079</v>
      </c>
      <c r="D1037" s="2">
        <f t="shared" si="92"/>
        <v>2.6534436328862303</v>
      </c>
      <c r="E1037" s="2">
        <f t="shared" si="91"/>
        <v>5.8067282594277625E-2</v>
      </c>
      <c r="F1037" s="2">
        <f t="shared" si="95"/>
        <v>1.9724793174873759E-2</v>
      </c>
      <c r="G1037" s="2">
        <f t="shared" si="93"/>
        <v>3.8342489419403866E-2</v>
      </c>
      <c r="H1037" s="2" t="str">
        <f t="shared" si="94"/>
        <v>Sell</v>
      </c>
    </row>
    <row r="1038" spans="1:8" ht="13.5" x14ac:dyDescent="0.25">
      <c r="A1038" s="3">
        <f>TITRES_STAT!B1041</f>
        <v>43819</v>
      </c>
      <c r="B1038" s="5">
        <f>TITRES_STAT!D1041</f>
        <v>2.4567999999999999</v>
      </c>
      <c r="C1038" s="2">
        <f t="shared" si="90"/>
        <v>2.7161400054065838</v>
      </c>
      <c r="D1038" s="2">
        <f t="shared" si="92"/>
        <v>2.6388774378576203</v>
      </c>
      <c r="E1038" s="2">
        <f t="shared" si="91"/>
        <v>7.7262567548963546E-2</v>
      </c>
      <c r="F1038" s="2">
        <f t="shared" si="95"/>
        <v>3.1232348049691716E-2</v>
      </c>
      <c r="G1038" s="2">
        <f t="shared" si="93"/>
        <v>4.6030219499271829E-2</v>
      </c>
      <c r="H1038" s="2" t="str">
        <f t="shared" si="94"/>
        <v>Sell</v>
      </c>
    </row>
    <row r="1039" spans="1:8" ht="13.5" x14ac:dyDescent="0.25">
      <c r="A1039" s="3">
        <f>TITRES_STAT!B1042</f>
        <v>43822</v>
      </c>
      <c r="B1039" s="5">
        <f>TITRES_STAT!D1042</f>
        <v>2.5066000000000002</v>
      </c>
      <c r="C1039" s="2">
        <f t="shared" ref="C1039:C1102" si="96">$C$4*B1029+C1038*(1-$C$4)</f>
        <v>2.72444154303634</v>
      </c>
      <c r="D1039" s="2">
        <f t="shared" si="92"/>
        <v>2.6290791091274262</v>
      </c>
      <c r="E1039" s="2">
        <f t="shared" si="91"/>
        <v>9.5362433908913857E-2</v>
      </c>
      <c r="F1039" s="2">
        <f t="shared" si="95"/>
        <v>4.4058365221536153E-2</v>
      </c>
      <c r="G1039" s="2">
        <f t="shared" si="93"/>
        <v>5.1304068687377705E-2</v>
      </c>
      <c r="H1039" s="2" t="str">
        <f t="shared" si="94"/>
        <v>Sell</v>
      </c>
    </row>
    <row r="1040" spans="1:8" ht="13.5" x14ac:dyDescent="0.25">
      <c r="A1040" s="3">
        <f>TITRES_STAT!B1043</f>
        <v>43823</v>
      </c>
      <c r="B1040" s="5">
        <f>TITRES_STAT!D1043</f>
        <v>2.6347999999999998</v>
      </c>
      <c r="C1040" s="2">
        <f t="shared" si="96"/>
        <v>2.7281736133384413</v>
      </c>
      <c r="D1040" s="2">
        <f t="shared" si="92"/>
        <v>2.629502878821691</v>
      </c>
      <c r="E1040" s="2">
        <f t="shared" si="91"/>
        <v>9.8670734516750347E-2</v>
      </c>
      <c r="F1040" s="2">
        <f t="shared" si="95"/>
        <v>5.4980839080578991E-2</v>
      </c>
      <c r="G1040" s="2">
        <f t="shared" si="93"/>
        <v>4.3689895436171355E-2</v>
      </c>
      <c r="H1040" s="2" t="str">
        <f t="shared" si="94"/>
        <v>Sell</v>
      </c>
    </row>
    <row r="1041" spans="1:8" ht="13.5" x14ac:dyDescent="0.25">
      <c r="A1041" s="3">
        <f>TITRES_STAT!B1044</f>
        <v>43824</v>
      </c>
      <c r="B1041" s="5">
        <f>TITRES_STAT!D1044</f>
        <v>2.7202000000000002</v>
      </c>
      <c r="C1041" s="2">
        <f t="shared" si="96"/>
        <v>2.7302392112863734</v>
      </c>
      <c r="D1041" s="2">
        <f t="shared" si="92"/>
        <v>2.6362211840941585</v>
      </c>
      <c r="E1041" s="2">
        <f t="shared" si="91"/>
        <v>9.4018027192214859E-2</v>
      </c>
      <c r="F1041" s="2">
        <f t="shared" si="95"/>
        <v>6.2788276702906168E-2</v>
      </c>
      <c r="G1041" s="2">
        <f t="shared" si="93"/>
        <v>3.1229750489308691E-2</v>
      </c>
      <c r="H1041" s="2" t="str">
        <f t="shared" si="94"/>
        <v>Sell</v>
      </c>
    </row>
    <row r="1042" spans="1:8" ht="13.5" x14ac:dyDescent="0.25">
      <c r="A1042" s="3">
        <f>TITRES_STAT!B1045</f>
        <v>43825</v>
      </c>
      <c r="B1042" s="5">
        <f>TITRES_STAT!D1045</f>
        <v>2.7130999999999998</v>
      </c>
      <c r="C1042" s="2">
        <f t="shared" si="96"/>
        <v>2.7308947172423159</v>
      </c>
      <c r="D1042" s="2">
        <f t="shared" si="92"/>
        <v>2.6419159111982946</v>
      </c>
      <c r="E1042" s="2">
        <f t="shared" si="91"/>
        <v>8.8978806044021308E-2</v>
      </c>
      <c r="F1042" s="2">
        <f t="shared" si="95"/>
        <v>6.8026382571129196E-2</v>
      </c>
      <c r="G1042" s="2">
        <f t="shared" si="93"/>
        <v>2.0952423472892112E-2</v>
      </c>
      <c r="H1042" s="2" t="str">
        <f t="shared" si="94"/>
        <v>Sell</v>
      </c>
    </row>
    <row r="1043" spans="1:8" ht="13.5" x14ac:dyDescent="0.25">
      <c r="A1043" s="3">
        <f>TITRES_STAT!B1046</f>
        <v>43826</v>
      </c>
      <c r="B1043" s="5">
        <f>TITRES_STAT!D1046</f>
        <v>2.8698000000000001</v>
      </c>
      <c r="C1043" s="2">
        <f t="shared" si="96"/>
        <v>2.7281570684358059</v>
      </c>
      <c r="D1043" s="2">
        <f t="shared" si="92"/>
        <v>2.658796214072495</v>
      </c>
      <c r="E1043" s="2">
        <f t="shared" si="91"/>
        <v>6.9360854363310853E-2</v>
      </c>
      <c r="F1043" s="2">
        <f t="shared" si="95"/>
        <v>6.8293276929565536E-2</v>
      </c>
      <c r="G1043" s="2">
        <f t="shared" si="93"/>
        <v>1.0675774337453175E-3</v>
      </c>
      <c r="H1043" s="2" t="str">
        <f t="shared" si="94"/>
        <v>Sell</v>
      </c>
    </row>
    <row r="1044" spans="1:8" ht="13.5" x14ac:dyDescent="0.25">
      <c r="A1044" s="3">
        <f>TITRES_STAT!B1047</f>
        <v>43829</v>
      </c>
      <c r="B1044" s="5">
        <f>TITRES_STAT!D1047</f>
        <v>2.8698000000000001</v>
      </c>
      <c r="C1044" s="2">
        <f t="shared" si="96"/>
        <v>2.7225482886764514</v>
      </c>
      <c r="D1044" s="2">
        <f t="shared" si="92"/>
        <v>2.6744261241411991</v>
      </c>
      <c r="E1044" s="2">
        <f t="shared" si="91"/>
        <v>4.812216453525231E-2</v>
      </c>
      <c r="F1044" s="2">
        <f t="shared" si="95"/>
        <v>6.4259054450702888E-2</v>
      </c>
      <c r="G1044" s="2">
        <f t="shared" si="93"/>
        <v>-1.6136889915450578E-2</v>
      </c>
      <c r="H1044" s="2" t="str">
        <f t="shared" si="94"/>
        <v>Hold</v>
      </c>
    </row>
    <row r="1045" spans="1:8" ht="13.5" x14ac:dyDescent="0.25">
      <c r="A1045" s="3">
        <f>TITRES_STAT!B1048</f>
        <v>43830</v>
      </c>
      <c r="B1045" s="5">
        <f>TITRES_STAT!D1048</f>
        <v>2.9409999999999998</v>
      </c>
      <c r="C1045" s="2">
        <f t="shared" si="96"/>
        <v>2.7112331673416126</v>
      </c>
      <c r="D1045" s="2">
        <f t="shared" si="92"/>
        <v>2.6941723371677768</v>
      </c>
      <c r="E1045" s="2">
        <f t="shared" si="91"/>
        <v>1.706083017383575E-2</v>
      </c>
      <c r="F1045" s="2">
        <f t="shared" si="95"/>
        <v>5.4819409595329459E-2</v>
      </c>
      <c r="G1045" s="2">
        <f t="shared" si="93"/>
        <v>-3.7758579421493708E-2</v>
      </c>
      <c r="H1045" s="2" t="str">
        <f t="shared" si="94"/>
        <v>Hold</v>
      </c>
    </row>
    <row r="1046" spans="1:8" ht="13.5" x14ac:dyDescent="0.25">
      <c r="A1046" s="3">
        <f>TITRES_STAT!B1049</f>
        <v>43832</v>
      </c>
      <c r="B1046" s="5">
        <f>TITRES_STAT!D1049</f>
        <v>2.8910999999999998</v>
      </c>
      <c r="C1046" s="2">
        <f t="shared" si="96"/>
        <v>2.6994742185198257</v>
      </c>
      <c r="D1046" s="2">
        <f t="shared" si="92"/>
        <v>2.7087595714516453</v>
      </c>
      <c r="E1046" s="2">
        <f t="shared" si="91"/>
        <v>-9.2853529318195349E-3</v>
      </c>
      <c r="F1046" s="2">
        <f t="shared" si="95"/>
        <v>4.1998457089899667E-2</v>
      </c>
      <c r="G1046" s="2">
        <f t="shared" si="93"/>
        <v>-5.1283810021719202E-2</v>
      </c>
      <c r="H1046" s="2" t="str">
        <f t="shared" si="94"/>
        <v>Hold</v>
      </c>
    </row>
    <row r="1047" spans="1:8" ht="13.5" x14ac:dyDescent="0.25">
      <c r="A1047" s="3">
        <f>TITRES_STAT!B1050</f>
        <v>43833</v>
      </c>
      <c r="B1047" s="5">
        <f>TITRES_STAT!D1050</f>
        <v>2.8839999999999999</v>
      </c>
      <c r="C1047" s="2">
        <f t="shared" si="96"/>
        <v>2.686232031055237</v>
      </c>
      <c r="D1047" s="2">
        <f t="shared" si="92"/>
        <v>2.7217403439367089</v>
      </c>
      <c r="E1047" s="2">
        <f t="shared" si="91"/>
        <v>-3.5508312881471937E-2</v>
      </c>
      <c r="F1047" s="2">
        <f t="shared" si="95"/>
        <v>2.6497103095625349E-2</v>
      </c>
      <c r="G1047" s="2">
        <f t="shared" si="93"/>
        <v>-6.2005415977097286E-2</v>
      </c>
      <c r="H1047" s="2" t="str">
        <f t="shared" si="94"/>
        <v>Hold</v>
      </c>
    </row>
    <row r="1048" spans="1:8" ht="13.5" x14ac:dyDescent="0.25">
      <c r="A1048" s="3">
        <f>TITRES_STAT!B1051</f>
        <v>43836</v>
      </c>
      <c r="B1048" s="5">
        <f>TITRES_STAT!D1051</f>
        <v>2.9125000000000001</v>
      </c>
      <c r="C1048" s="2">
        <f t="shared" si="96"/>
        <v>2.6509347955082774</v>
      </c>
      <c r="D1048" s="2">
        <f t="shared" si="92"/>
        <v>2.7358706888302859</v>
      </c>
      <c r="E1048" s="2">
        <f t="shared" si="91"/>
        <v>-8.4935893322008571E-2</v>
      </c>
      <c r="F1048" s="2">
        <f t="shared" si="95"/>
        <v>4.2105038120985629E-3</v>
      </c>
      <c r="G1048" s="2">
        <f t="shared" si="93"/>
        <v>-8.914639713410713E-2</v>
      </c>
      <c r="H1048" s="2" t="str">
        <f t="shared" si="94"/>
        <v>Hold</v>
      </c>
    </row>
    <row r="1049" spans="1:8" ht="13.5" x14ac:dyDescent="0.25">
      <c r="A1049" s="3">
        <f>TITRES_STAT!B1052</f>
        <v>43837</v>
      </c>
      <c r="B1049" s="5">
        <f>TITRES_STAT!D1052</f>
        <v>2.827</v>
      </c>
      <c r="C1049" s="2">
        <f t="shared" si="96"/>
        <v>2.6287294423531575</v>
      </c>
      <c r="D1049" s="2">
        <f t="shared" si="92"/>
        <v>2.7426210081761906</v>
      </c>
      <c r="E1049" s="2">
        <f t="shared" si="91"/>
        <v>-0.11389156582303306</v>
      </c>
      <c r="F1049" s="2">
        <f t="shared" si="95"/>
        <v>-1.9409910114927764E-2</v>
      </c>
      <c r="G1049" s="2">
        <f t="shared" si="93"/>
        <v>-9.4481655708105294E-2</v>
      </c>
      <c r="H1049" s="2" t="str">
        <f t="shared" si="94"/>
        <v>Hold</v>
      </c>
    </row>
    <row r="1050" spans="1:8" ht="13.5" x14ac:dyDescent="0.25">
      <c r="A1050" s="3">
        <f>TITRES_STAT!B1053</f>
        <v>43838</v>
      </c>
      <c r="B1050" s="5">
        <f>TITRES_STAT!D1053</f>
        <v>2.8412999999999999</v>
      </c>
      <c r="C1050" s="2">
        <f t="shared" si="96"/>
        <v>2.6296633742988256</v>
      </c>
      <c r="D1050" s="2">
        <f t="shared" si="92"/>
        <v>2.7499305631261022</v>
      </c>
      <c r="E1050" s="2">
        <f t="shared" si="91"/>
        <v>-0.12026718882727661</v>
      </c>
      <c r="F1050" s="2">
        <f t="shared" si="95"/>
        <v>-3.9581365857397535E-2</v>
      </c>
      <c r="G1050" s="2">
        <f t="shared" si="93"/>
        <v>-8.068582296987907E-2</v>
      </c>
      <c r="H1050" s="2" t="str">
        <f t="shared" si="94"/>
        <v>Hold</v>
      </c>
    </row>
    <row r="1051" spans="1:8" ht="13.5" x14ac:dyDescent="0.25">
      <c r="A1051" s="3">
        <f>TITRES_STAT!B1054</f>
        <v>43839</v>
      </c>
      <c r="B1051" s="5">
        <f>TITRES_STAT!D1054</f>
        <v>2.827</v>
      </c>
      <c r="C1051" s="2">
        <f t="shared" si="96"/>
        <v>2.6435920859451603</v>
      </c>
      <c r="D1051" s="2">
        <f t="shared" si="92"/>
        <v>2.7556394103019466</v>
      </c>
      <c r="E1051" s="2">
        <f t="shared" si="91"/>
        <v>-0.11204732435678633</v>
      </c>
      <c r="F1051" s="2">
        <f t="shared" si="95"/>
        <v>-5.4074557557275298E-2</v>
      </c>
      <c r="G1051" s="2">
        <f t="shared" si="93"/>
        <v>-5.7972766799511029E-2</v>
      </c>
      <c r="H1051" s="2" t="str">
        <f t="shared" si="94"/>
        <v>Hold</v>
      </c>
    </row>
    <row r="1052" spans="1:8" ht="13.5" x14ac:dyDescent="0.25">
      <c r="A1052" s="3">
        <f>TITRES_STAT!B1055</f>
        <v>43840</v>
      </c>
      <c r="B1052" s="5">
        <f>TITRES_STAT!D1055</f>
        <v>2.7772000000000001</v>
      </c>
      <c r="C1052" s="2">
        <f t="shared" si="96"/>
        <v>2.654285611184366</v>
      </c>
      <c r="D1052" s="2">
        <f t="shared" si="92"/>
        <v>2.7572364910203206</v>
      </c>
      <c r="E1052" s="2">
        <f t="shared" ref="E1052:E1115" si="97">C1052-D1052</f>
        <v>-0.10295087983595463</v>
      </c>
      <c r="F1052" s="2">
        <f t="shared" si="95"/>
        <v>-6.3849822013011176E-2</v>
      </c>
      <c r="G1052" s="2">
        <f t="shared" si="93"/>
        <v>-3.9101057822943458E-2</v>
      </c>
      <c r="H1052" s="2" t="str">
        <f t="shared" si="94"/>
        <v>Hold</v>
      </c>
    </row>
    <row r="1053" spans="1:8" ht="13.5" x14ac:dyDescent="0.25">
      <c r="A1053" s="3">
        <f>TITRES_STAT!B1056</f>
        <v>43843</v>
      </c>
      <c r="B1053" s="5">
        <f>TITRES_STAT!D1056</f>
        <v>2.8056999999999999</v>
      </c>
      <c r="C1053" s="2">
        <f t="shared" si="96"/>
        <v>2.6874416710021558</v>
      </c>
      <c r="D1053" s="2">
        <f t="shared" ref="D1053:D1116" si="98">$D$4*B1053+(1-$D$4)*D1052</f>
        <v>2.7608263805743709</v>
      </c>
      <c r="E1053" s="2">
        <f t="shared" si="97"/>
        <v>-7.3384709572215101E-2</v>
      </c>
      <c r="F1053" s="2">
        <f t="shared" si="95"/>
        <v>-6.5756799524851972E-2</v>
      </c>
      <c r="G1053" s="2">
        <f t="shared" si="93"/>
        <v>-7.6279100473631289E-3</v>
      </c>
      <c r="H1053" s="2" t="str">
        <f t="shared" si="94"/>
        <v>Hold</v>
      </c>
    </row>
    <row r="1054" spans="1:8" ht="13.5" x14ac:dyDescent="0.25">
      <c r="A1054" s="3">
        <f>TITRES_STAT!B1057</f>
        <v>43845</v>
      </c>
      <c r="B1054" s="5">
        <f>TITRES_STAT!D1057</f>
        <v>2.8128000000000002</v>
      </c>
      <c r="C1054" s="2">
        <f t="shared" si="96"/>
        <v>2.7154967985402854</v>
      </c>
      <c r="D1054" s="2">
        <f t="shared" si="98"/>
        <v>2.7646762783096026</v>
      </c>
      <c r="E1054" s="2">
        <f t="shared" si="97"/>
        <v>-4.9179479769317247E-2</v>
      </c>
      <c r="F1054" s="2">
        <f t="shared" si="95"/>
        <v>-6.2441335573745031E-2</v>
      </c>
      <c r="G1054" s="2">
        <f t="shared" si="93"/>
        <v>1.3261855804427784E-2</v>
      </c>
      <c r="H1054" s="2" t="str">
        <f t="shared" si="94"/>
        <v>Sell</v>
      </c>
    </row>
    <row r="1055" spans="1:8" ht="13.5" x14ac:dyDescent="0.25">
      <c r="A1055" s="3">
        <f>TITRES_STAT!B1058</f>
        <v>43846</v>
      </c>
      <c r="B1055" s="5">
        <f>TITRES_STAT!D1058</f>
        <v>2.8698000000000001</v>
      </c>
      <c r="C1055" s="2">
        <f t="shared" si="96"/>
        <v>2.750189598764857</v>
      </c>
      <c r="D1055" s="2">
        <f t="shared" si="98"/>
        <v>2.7724632206570394</v>
      </c>
      <c r="E1055" s="2">
        <f t="shared" si="97"/>
        <v>-2.2273621892182405E-2</v>
      </c>
      <c r="F1055" s="2">
        <f t="shared" si="95"/>
        <v>-5.4407792837432509E-2</v>
      </c>
      <c r="G1055" s="2">
        <f t="shared" si="93"/>
        <v>3.2134170945250104E-2</v>
      </c>
      <c r="H1055" s="2" t="str">
        <f t="shared" si="94"/>
        <v>Sell</v>
      </c>
    </row>
    <row r="1056" spans="1:8" ht="13.5" x14ac:dyDescent="0.25">
      <c r="A1056" s="3">
        <f>TITRES_STAT!B1059</f>
        <v>43847</v>
      </c>
      <c r="B1056" s="5">
        <f>TITRES_STAT!D1059</f>
        <v>2.8555000000000001</v>
      </c>
      <c r="C1056" s="2">
        <f t="shared" si="96"/>
        <v>2.7718681220318024</v>
      </c>
      <c r="D1056" s="2">
        <f t="shared" si="98"/>
        <v>2.7786140932009626</v>
      </c>
      <c r="E1056" s="2">
        <f t="shared" si="97"/>
        <v>-6.7459711691602031E-3</v>
      </c>
      <c r="F1056" s="2">
        <f t="shared" si="95"/>
        <v>-4.4875428503778049E-2</v>
      </c>
      <c r="G1056" s="2">
        <f t="shared" si="93"/>
        <v>3.8129457334617846E-2</v>
      </c>
      <c r="H1056" s="2" t="str">
        <f t="shared" si="94"/>
        <v>Sell</v>
      </c>
    </row>
    <row r="1057" spans="1:8" ht="13.5" x14ac:dyDescent="0.25">
      <c r="A1057" s="3">
        <f>TITRES_STAT!B1060</f>
        <v>43850</v>
      </c>
      <c r="B1057" s="5">
        <f>TITRES_STAT!D1060</f>
        <v>2.8483999999999998</v>
      </c>
      <c r="C1057" s="2">
        <f t="shared" si="96"/>
        <v>2.789119180180756</v>
      </c>
      <c r="D1057" s="2">
        <f t="shared" si="98"/>
        <v>2.7837834196305207</v>
      </c>
      <c r="E1057" s="2">
        <f t="shared" si="97"/>
        <v>5.3357605502353245E-3</v>
      </c>
      <c r="F1057" s="2">
        <f t="shared" si="95"/>
        <v>-3.4833190692975378E-2</v>
      </c>
      <c r="G1057" s="2">
        <f t="shared" si="93"/>
        <v>4.0168951243210703E-2</v>
      </c>
      <c r="H1057" s="2" t="str">
        <f t="shared" si="94"/>
        <v>Sell</v>
      </c>
    </row>
    <row r="1058" spans="1:8" ht="13.5" x14ac:dyDescent="0.25">
      <c r="A1058" s="3">
        <f>TITRES_STAT!B1061</f>
        <v>43851</v>
      </c>
      <c r="B1058" s="5">
        <f>TITRES_STAT!D1061</f>
        <v>2.7843</v>
      </c>
      <c r="C1058" s="2">
        <f t="shared" si="96"/>
        <v>2.8081008447683322</v>
      </c>
      <c r="D1058" s="2">
        <f t="shared" si="98"/>
        <v>2.7838216848430744</v>
      </c>
      <c r="E1058" s="2">
        <f t="shared" si="97"/>
        <v>2.4279159925257865E-2</v>
      </c>
      <c r="F1058" s="2">
        <f t="shared" si="95"/>
        <v>-2.3010720569328732E-2</v>
      </c>
      <c r="G1058" s="2">
        <f t="shared" si="93"/>
        <v>4.72898804945866E-2</v>
      </c>
      <c r="H1058" s="2" t="str">
        <f t="shared" si="94"/>
        <v>Sell</v>
      </c>
    </row>
    <row r="1059" spans="1:8" ht="13.5" x14ac:dyDescent="0.25">
      <c r="A1059" s="3">
        <f>TITRES_STAT!B1062</f>
        <v>43852</v>
      </c>
      <c r="B1059" s="5">
        <f>TITRES_STAT!D1062</f>
        <v>2.8128000000000002</v>
      </c>
      <c r="C1059" s="2">
        <f t="shared" si="96"/>
        <v>2.8110084071116654</v>
      </c>
      <c r="D1059" s="2">
        <f t="shared" si="98"/>
        <v>2.78596822670655</v>
      </c>
      <c r="E1059" s="2">
        <f t="shared" si="97"/>
        <v>2.5040180405115464E-2</v>
      </c>
      <c r="F1059" s="2">
        <f t="shared" si="95"/>
        <v>-1.3400540374439893E-2</v>
      </c>
      <c r="G1059" s="2">
        <f t="shared" si="93"/>
        <v>3.8440720779555355E-2</v>
      </c>
      <c r="H1059" s="2" t="str">
        <f t="shared" si="94"/>
        <v>Sell</v>
      </c>
    </row>
    <row r="1060" spans="1:8" ht="13.5" x14ac:dyDescent="0.25">
      <c r="A1060" s="3">
        <f>TITRES_STAT!B1063</f>
        <v>43853</v>
      </c>
      <c r="B1060" s="5">
        <f>TITRES_STAT!D1063</f>
        <v>2.7843</v>
      </c>
      <c r="C1060" s="2">
        <f t="shared" si="96"/>
        <v>2.8156686521714094</v>
      </c>
      <c r="D1060" s="2">
        <f t="shared" si="98"/>
        <v>2.7858446543579163</v>
      </c>
      <c r="E1060" s="2">
        <f t="shared" si="97"/>
        <v>2.9823997813493097E-2</v>
      </c>
      <c r="F1060" s="2">
        <f t="shared" si="95"/>
        <v>-4.7556327368532946E-3</v>
      </c>
      <c r="G1060" s="2">
        <f t="shared" ref="G1060:G1123" si="99">E1060-F1060</f>
        <v>3.4579630550346394E-2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43854</v>
      </c>
      <c r="B1061" s="5">
        <f>TITRES_STAT!D1064</f>
        <v>2.8128000000000002</v>
      </c>
      <c r="C1061" s="2">
        <f t="shared" si="96"/>
        <v>2.8174119364527312</v>
      </c>
      <c r="D1061" s="2">
        <f t="shared" si="98"/>
        <v>2.7878413466277001</v>
      </c>
      <c r="E1061" s="2">
        <f t="shared" si="97"/>
        <v>2.9570589825031135E-2</v>
      </c>
      <c r="F1061" s="2">
        <f t="shared" ref="F1061:F1124" si="101">(E1061*(2/(10)))+((1-(2/10))*F1060)</f>
        <v>2.1096117755235919E-3</v>
      </c>
      <c r="G1061" s="2">
        <f t="shared" si="99"/>
        <v>2.7460978049507544E-2</v>
      </c>
      <c r="H1061" s="2" t="str">
        <f t="shared" si="100"/>
        <v>Sell</v>
      </c>
    </row>
    <row r="1062" spans="1:8" ht="13.5" x14ac:dyDescent="0.25">
      <c r="A1062" s="3">
        <f>TITRES_STAT!B1065</f>
        <v>43857</v>
      </c>
      <c r="B1062" s="5">
        <f>TITRES_STAT!D1065</f>
        <v>2.9125000000000001</v>
      </c>
      <c r="C1062" s="2">
        <f t="shared" si="96"/>
        <v>2.8112254846907727</v>
      </c>
      <c r="D1062" s="2">
        <f t="shared" si="98"/>
        <v>2.7970753209515742</v>
      </c>
      <c r="E1062" s="2">
        <f t="shared" si="97"/>
        <v>1.4150163739198529E-2</v>
      </c>
      <c r="F1062" s="2">
        <f t="shared" si="101"/>
        <v>4.5177221682585799E-3</v>
      </c>
      <c r="G1062" s="2">
        <f t="shared" si="99"/>
        <v>9.6324415709399501E-3</v>
      </c>
      <c r="H1062" s="2" t="str">
        <f t="shared" si="100"/>
        <v>Sell</v>
      </c>
    </row>
    <row r="1063" spans="1:8" ht="13.5" x14ac:dyDescent="0.25">
      <c r="A1063" s="3">
        <f>TITRES_STAT!B1066</f>
        <v>43858</v>
      </c>
      <c r="B1063" s="5">
        <f>TITRES_STAT!D1066</f>
        <v>2.9196</v>
      </c>
      <c r="C1063" s="2">
        <f t="shared" si="96"/>
        <v>2.8103754101229614</v>
      </c>
      <c r="D1063" s="2">
        <f t="shared" si="98"/>
        <v>2.8061512231033094</v>
      </c>
      <c r="E1063" s="2">
        <f t="shared" si="97"/>
        <v>4.2241870196519926E-3</v>
      </c>
      <c r="F1063" s="2">
        <f t="shared" si="101"/>
        <v>4.4590151385372626E-3</v>
      </c>
      <c r="G1063" s="2">
        <f t="shared" si="99"/>
        <v>-2.3482811888526998E-4</v>
      </c>
      <c r="H1063" s="2" t="str">
        <f t="shared" si="100"/>
        <v>Hold</v>
      </c>
    </row>
    <row r="1064" spans="1:8" ht="13.5" x14ac:dyDescent="0.25">
      <c r="A1064" s="3">
        <f>TITRES_STAT!B1067</f>
        <v>43859</v>
      </c>
      <c r="B1064" s="5">
        <f>TITRES_STAT!D1067</f>
        <v>2.9196</v>
      </c>
      <c r="C1064" s="2">
        <f t="shared" si="96"/>
        <v>2.8107484239501983</v>
      </c>
      <c r="D1064" s="2">
        <f t="shared" si="98"/>
        <v>2.8145548362067681</v>
      </c>
      <c r="E1064" s="2">
        <f t="shared" si="97"/>
        <v>-3.8064122565697467E-3</v>
      </c>
      <c r="F1064" s="2">
        <f t="shared" si="101"/>
        <v>2.8059296595158607E-3</v>
      </c>
      <c r="G1064" s="2">
        <f t="shared" si="99"/>
        <v>-6.6123419160856074E-3</v>
      </c>
      <c r="H1064" s="2" t="str">
        <f t="shared" si="100"/>
        <v>Hold</v>
      </c>
    </row>
    <row r="1065" spans="1:8" ht="13.5" x14ac:dyDescent="0.25">
      <c r="A1065" s="3">
        <f>TITRES_STAT!B1068</f>
        <v>43860</v>
      </c>
      <c r="B1065" s="5">
        <f>TITRES_STAT!D1068</f>
        <v>2.8839999999999999</v>
      </c>
      <c r="C1065" s="2">
        <f t="shared" si="96"/>
        <v>2.8198332818040139</v>
      </c>
      <c r="D1065" s="2">
        <f t="shared" si="98"/>
        <v>2.8196989224136741</v>
      </c>
      <c r="E1065" s="2">
        <f t="shared" si="97"/>
        <v>1.3435939033978883E-4</v>
      </c>
      <c r="F1065" s="2">
        <f t="shared" si="101"/>
        <v>2.2716156056806465E-3</v>
      </c>
      <c r="G1065" s="2">
        <f t="shared" si="99"/>
        <v>-2.1372562153408577E-3</v>
      </c>
      <c r="H1065" s="2" t="str">
        <f t="shared" si="100"/>
        <v>Hold</v>
      </c>
    </row>
    <row r="1066" spans="1:8" ht="13.5" x14ac:dyDescent="0.25">
      <c r="A1066" s="3">
        <f>TITRES_STAT!B1069</f>
        <v>43861</v>
      </c>
      <c r="B1066" s="5">
        <f>TITRES_STAT!D1069</f>
        <v>2.8698000000000001</v>
      </c>
      <c r="C1066" s="2">
        <f t="shared" si="96"/>
        <v>2.8253204692187812</v>
      </c>
      <c r="D1066" s="2">
        <f t="shared" si="98"/>
        <v>2.8234101133459948</v>
      </c>
      <c r="E1066" s="2">
        <f t="shared" si="97"/>
        <v>1.9103558727864289E-3</v>
      </c>
      <c r="F1066" s="2">
        <f t="shared" si="101"/>
        <v>2.1993636591018028E-3</v>
      </c>
      <c r="G1066" s="2">
        <f t="shared" si="99"/>
        <v>-2.890077863153739E-4</v>
      </c>
      <c r="H1066" s="2" t="str">
        <f t="shared" si="100"/>
        <v>Hold</v>
      </c>
    </row>
    <row r="1067" spans="1:8" ht="13.5" x14ac:dyDescent="0.25">
      <c r="A1067" s="3">
        <f>TITRES_STAT!B1070</f>
        <v>43864</v>
      </c>
      <c r="B1067" s="5">
        <f>TITRES_STAT!D1070</f>
        <v>2.8698000000000001</v>
      </c>
      <c r="C1067" s="2">
        <f t="shared" si="96"/>
        <v>2.8288711662620454</v>
      </c>
      <c r="D1067" s="2">
        <f t="shared" si="98"/>
        <v>2.8268464012462915</v>
      </c>
      <c r="E1067" s="2">
        <f t="shared" si="97"/>
        <v>2.0247650157538821E-3</v>
      </c>
      <c r="F1067" s="2">
        <f t="shared" si="101"/>
        <v>2.164443930432219E-3</v>
      </c>
      <c r="G1067" s="2">
        <f t="shared" si="99"/>
        <v>-1.3967891467833683E-4</v>
      </c>
      <c r="H1067" s="2" t="str">
        <f t="shared" si="100"/>
        <v>Hold</v>
      </c>
    </row>
    <row r="1068" spans="1:8" ht="13.5" x14ac:dyDescent="0.25">
      <c r="A1068" s="3">
        <f>TITRES_STAT!B1071</f>
        <v>43865</v>
      </c>
      <c r="B1068" s="5">
        <f>TITRES_STAT!D1071</f>
        <v>2.8626999999999998</v>
      </c>
      <c r="C1068" s="2">
        <f t="shared" si="96"/>
        <v>2.822014063760192</v>
      </c>
      <c r="D1068" s="2">
        <f t="shared" si="98"/>
        <v>2.8295022233761959</v>
      </c>
      <c r="E1068" s="2">
        <f t="shared" si="97"/>
        <v>-7.4881596160039088E-3</v>
      </c>
      <c r="F1068" s="2">
        <f t="shared" si="101"/>
        <v>2.3392322114499341E-4</v>
      </c>
      <c r="G1068" s="2">
        <f t="shared" si="99"/>
        <v>-7.7220828371489022E-3</v>
      </c>
      <c r="H1068" s="2" t="str">
        <f t="shared" si="100"/>
        <v>Hold</v>
      </c>
    </row>
    <row r="1069" spans="1:8" ht="13.5" x14ac:dyDescent="0.25">
      <c r="A1069" s="3">
        <f>TITRES_STAT!B1072</f>
        <v>43866</v>
      </c>
      <c r="B1069" s="5">
        <f>TITRES_STAT!D1072</f>
        <v>2.8056999999999999</v>
      </c>
      <c r="C1069" s="2">
        <f t="shared" si="96"/>
        <v>2.8205965154893935</v>
      </c>
      <c r="D1069" s="2">
        <f t="shared" si="98"/>
        <v>2.8277390957186999</v>
      </c>
      <c r="E1069" s="2">
        <f t="shared" si="97"/>
        <v>-7.1425802293063612E-3</v>
      </c>
      <c r="F1069" s="2">
        <f t="shared" si="101"/>
        <v>-1.2413774689452777E-3</v>
      </c>
      <c r="G1069" s="2">
        <f t="shared" si="99"/>
        <v>-5.9012027603610835E-3</v>
      </c>
      <c r="H1069" s="2" t="str">
        <f t="shared" si="100"/>
        <v>Hold</v>
      </c>
    </row>
    <row r="1070" spans="1:8" ht="13.5" x14ac:dyDescent="0.25">
      <c r="A1070" s="3">
        <f>TITRES_STAT!B1073</f>
        <v>43867</v>
      </c>
      <c r="B1070" s="5">
        <f>TITRES_STAT!D1073</f>
        <v>2.7772000000000001</v>
      </c>
      <c r="C1070" s="2">
        <f t="shared" si="96"/>
        <v>2.8150124361833329</v>
      </c>
      <c r="D1070" s="2">
        <f t="shared" si="98"/>
        <v>2.8239954589987959</v>
      </c>
      <c r="E1070" s="2">
        <f t="shared" si="97"/>
        <v>-8.9830228154630376E-3</v>
      </c>
      <c r="F1070" s="2">
        <f t="shared" si="101"/>
        <v>-2.7897065382488295E-3</v>
      </c>
      <c r="G1070" s="2">
        <f t="shared" si="99"/>
        <v>-6.1933162772142081E-3</v>
      </c>
      <c r="H1070" s="2" t="str">
        <f t="shared" si="100"/>
        <v>Hold</v>
      </c>
    </row>
    <row r="1071" spans="1:8" ht="13.5" x14ac:dyDescent="0.25">
      <c r="A1071" s="3">
        <f>TITRES_STAT!B1074</f>
        <v>43868</v>
      </c>
      <c r="B1071" s="5">
        <f>TITRES_STAT!D1074</f>
        <v>2.7986</v>
      </c>
      <c r="C1071" s="2">
        <f t="shared" si="96"/>
        <v>2.8146720613858971</v>
      </c>
      <c r="D1071" s="2">
        <f t="shared" si="98"/>
        <v>2.822114313887774</v>
      </c>
      <c r="E1071" s="2">
        <f t="shared" si="97"/>
        <v>-7.4422525018769115E-3</v>
      </c>
      <c r="F1071" s="2">
        <f t="shared" si="101"/>
        <v>-3.7202157309744461E-3</v>
      </c>
      <c r="G1071" s="2">
        <f t="shared" si="99"/>
        <v>-3.7220367709024653E-3</v>
      </c>
      <c r="H1071" s="2" t="str">
        <f t="shared" si="100"/>
        <v>Hold</v>
      </c>
    </row>
    <row r="1072" spans="1:8" ht="13.5" x14ac:dyDescent="0.25">
      <c r="A1072" s="3">
        <f>TITRES_STAT!B1075</f>
        <v>43871</v>
      </c>
      <c r="B1072" s="5">
        <f>TITRES_STAT!D1075</f>
        <v>2.8128000000000002</v>
      </c>
      <c r="C1072" s="2">
        <f t="shared" si="96"/>
        <v>2.8297225134803745</v>
      </c>
      <c r="D1072" s="2">
        <f t="shared" si="98"/>
        <v>2.8214243647109019</v>
      </c>
      <c r="E1072" s="2">
        <f t="shared" si="97"/>
        <v>8.2981487694726574E-3</v>
      </c>
      <c r="F1072" s="2">
        <f t="shared" si="101"/>
        <v>-1.3165428308850257E-3</v>
      </c>
      <c r="G1072" s="2">
        <f t="shared" si="99"/>
        <v>9.6146916003576836E-3</v>
      </c>
      <c r="H1072" s="2" t="str">
        <f t="shared" si="100"/>
        <v>Sell</v>
      </c>
    </row>
    <row r="1073" spans="1:8" ht="13.5" x14ac:dyDescent="0.25">
      <c r="A1073" s="3">
        <f>TITRES_STAT!B1076</f>
        <v>43872</v>
      </c>
      <c r="B1073" s="5">
        <f>TITRES_STAT!D1076</f>
        <v>2.8199000000000001</v>
      </c>
      <c r="C1073" s="2">
        <f t="shared" si="96"/>
        <v>2.8435498190987785</v>
      </c>
      <c r="D1073" s="2">
        <f t="shared" si="98"/>
        <v>2.8213114488063908</v>
      </c>
      <c r="E1073" s="2">
        <f t="shared" si="97"/>
        <v>2.2238370292387621E-2</v>
      </c>
      <c r="F1073" s="2">
        <f t="shared" si="101"/>
        <v>3.3944397937695041E-3</v>
      </c>
      <c r="G1073" s="2">
        <f t="shared" si="99"/>
        <v>1.8843930498618117E-2</v>
      </c>
      <c r="H1073" s="2" t="str">
        <f t="shared" si="100"/>
        <v>Sell</v>
      </c>
    </row>
    <row r="1074" spans="1:8" ht="13.5" x14ac:dyDescent="0.25">
      <c r="A1074" s="3">
        <f>TITRES_STAT!B1077</f>
        <v>43873</v>
      </c>
      <c r="B1074" s="5">
        <f>TITRES_STAT!D1077</f>
        <v>2.8128000000000002</v>
      </c>
      <c r="C1074" s="2">
        <f t="shared" si="96"/>
        <v>2.8552498469297354</v>
      </c>
      <c r="D1074" s="2">
        <f t="shared" si="98"/>
        <v>2.8206809711170284</v>
      </c>
      <c r="E1074" s="2">
        <f t="shared" si="97"/>
        <v>3.4568875812706956E-2</v>
      </c>
      <c r="F1074" s="2">
        <f t="shared" si="101"/>
        <v>9.6293269975569959E-3</v>
      </c>
      <c r="G1074" s="2">
        <f t="shared" si="99"/>
        <v>2.493954881514996E-2</v>
      </c>
      <c r="H1074" s="2" t="str">
        <f t="shared" si="100"/>
        <v>Sell</v>
      </c>
    </row>
    <row r="1075" spans="1:8" ht="13.5" x14ac:dyDescent="0.25">
      <c r="A1075" s="3">
        <f>TITRES_STAT!B1078</f>
        <v>43874</v>
      </c>
      <c r="B1075" s="5">
        <f>TITRES_STAT!D1078</f>
        <v>2.7629999999999999</v>
      </c>
      <c r="C1075" s="2">
        <f t="shared" si="96"/>
        <v>2.8596729474020837</v>
      </c>
      <c r="D1075" s="2">
        <f t="shared" si="98"/>
        <v>2.8164083065898411</v>
      </c>
      <c r="E1075" s="2">
        <f t="shared" si="97"/>
        <v>4.3264640812242572E-2</v>
      </c>
      <c r="F1075" s="2">
        <f t="shared" si="101"/>
        <v>1.6356389760494111E-2</v>
      </c>
      <c r="G1075" s="2">
        <f t="shared" si="99"/>
        <v>2.6908251051748461E-2</v>
      </c>
      <c r="H1075" s="2" t="str">
        <f t="shared" si="100"/>
        <v>Sell</v>
      </c>
    </row>
    <row r="1076" spans="1:8" ht="13.5" x14ac:dyDescent="0.25">
      <c r="A1076" s="3">
        <f>TITRES_STAT!B1079</f>
        <v>43875</v>
      </c>
      <c r="B1076" s="5">
        <f>TITRES_STAT!D1079</f>
        <v>2.706</v>
      </c>
      <c r="C1076" s="2">
        <f t="shared" si="96"/>
        <v>2.8612309554940705</v>
      </c>
      <c r="D1076" s="2">
        <f t="shared" si="98"/>
        <v>2.8082299135091122</v>
      </c>
      <c r="E1076" s="2">
        <f t="shared" si="97"/>
        <v>5.3001041984958253E-2</v>
      </c>
      <c r="F1076" s="2">
        <f t="shared" si="101"/>
        <v>2.3685320205386939E-2</v>
      </c>
      <c r="G1076" s="2">
        <f t="shared" si="99"/>
        <v>2.9315721779571313E-2</v>
      </c>
      <c r="H1076" s="2" t="str">
        <f t="shared" si="100"/>
        <v>Sell</v>
      </c>
    </row>
    <row r="1077" spans="1:8" ht="13.5" x14ac:dyDescent="0.25">
      <c r="A1077" s="3">
        <f>TITRES_STAT!B1080</f>
        <v>43878</v>
      </c>
      <c r="B1077" s="5">
        <f>TITRES_STAT!D1080</f>
        <v>2.6775000000000002</v>
      </c>
      <c r="C1077" s="2">
        <f t="shared" si="96"/>
        <v>2.8625492700334441</v>
      </c>
      <c r="D1077" s="2">
        <f t="shared" si="98"/>
        <v>2.7985462162121411</v>
      </c>
      <c r="E1077" s="2">
        <f t="shared" si="97"/>
        <v>6.4003053821303002E-2</v>
      </c>
      <c r="F1077" s="2">
        <f t="shared" si="101"/>
        <v>3.1748866928570152E-2</v>
      </c>
      <c r="G1077" s="2">
        <f t="shared" si="99"/>
        <v>3.225418689273285E-2</v>
      </c>
      <c r="H1077" s="2" t="str">
        <f t="shared" si="100"/>
        <v>Sell</v>
      </c>
    </row>
    <row r="1078" spans="1:8" ht="13.5" x14ac:dyDescent="0.25">
      <c r="A1078" s="3">
        <f>TITRES_STAT!B1081</f>
        <v>43879</v>
      </c>
      <c r="B1078" s="5">
        <f>TITRES_STAT!D1081</f>
        <v>2.6846000000000001</v>
      </c>
      <c r="C1078" s="2">
        <f t="shared" si="96"/>
        <v>2.8625724592590682</v>
      </c>
      <c r="D1078" s="2">
        <f t="shared" si="98"/>
        <v>2.7901057557519824</v>
      </c>
      <c r="E1078" s="2">
        <f t="shared" si="97"/>
        <v>7.2466703507085839E-2</v>
      </c>
      <c r="F1078" s="2">
        <f t="shared" si="101"/>
        <v>3.9892434244273287E-2</v>
      </c>
      <c r="G1078" s="2">
        <f t="shared" si="99"/>
        <v>3.2574269262812552E-2</v>
      </c>
      <c r="H1078" s="2" t="str">
        <f t="shared" si="100"/>
        <v>Sell</v>
      </c>
    </row>
    <row r="1079" spans="1:8" ht="13.5" x14ac:dyDescent="0.25">
      <c r="A1079" s="3">
        <f>TITRES_STAT!B1082</f>
        <v>43880</v>
      </c>
      <c r="B1079" s="5">
        <f>TITRES_STAT!D1082</f>
        <v>2.6347999999999998</v>
      </c>
      <c r="C1079" s="2">
        <f t="shared" si="96"/>
        <v>2.8538228501422882</v>
      </c>
      <c r="D1079" s="2">
        <f t="shared" si="98"/>
        <v>2.7786016256962802</v>
      </c>
      <c r="E1079" s="2">
        <f t="shared" si="97"/>
        <v>7.5221224446007984E-2</v>
      </c>
      <c r="F1079" s="2">
        <f t="shared" si="101"/>
        <v>4.6958192284620233E-2</v>
      </c>
      <c r="G1079" s="2">
        <f t="shared" si="99"/>
        <v>2.8263032161387751E-2</v>
      </c>
      <c r="H1079" s="2" t="str">
        <f t="shared" si="100"/>
        <v>Sell</v>
      </c>
    </row>
    <row r="1080" spans="1:8" ht="13.5" x14ac:dyDescent="0.25">
      <c r="A1080" s="3">
        <f>TITRES_STAT!B1083</f>
        <v>43881</v>
      </c>
      <c r="B1080" s="5">
        <f>TITRES_STAT!D1083</f>
        <v>2.7416</v>
      </c>
      <c r="C1080" s="2">
        <f t="shared" si="96"/>
        <v>2.842034719351167</v>
      </c>
      <c r="D1080" s="2">
        <f t="shared" si="98"/>
        <v>2.7758607645335927</v>
      </c>
      <c r="E1080" s="2">
        <f t="shared" si="97"/>
        <v>6.6173954817574376E-2</v>
      </c>
      <c r="F1080" s="2">
        <f t="shared" si="101"/>
        <v>5.0801344791211067E-2</v>
      </c>
      <c r="G1080" s="2">
        <f t="shared" si="99"/>
        <v>1.5372610026363309E-2</v>
      </c>
      <c r="H1080" s="2" t="str">
        <f t="shared" si="100"/>
        <v>Sell</v>
      </c>
    </row>
    <row r="1081" spans="1:8" ht="13.5" x14ac:dyDescent="0.25">
      <c r="A1081" s="3">
        <f>TITRES_STAT!B1084</f>
        <v>43882</v>
      </c>
      <c r="B1081" s="5">
        <f>TITRES_STAT!D1084</f>
        <v>2.706</v>
      </c>
      <c r="C1081" s="2">
        <f t="shared" si="96"/>
        <v>2.8353524548356028</v>
      </c>
      <c r="D1081" s="2">
        <f t="shared" si="98"/>
        <v>2.77068589308666</v>
      </c>
      <c r="E1081" s="2">
        <f t="shared" si="97"/>
        <v>6.4666561748942808E-2</v>
      </c>
      <c r="F1081" s="2">
        <f t="shared" si="101"/>
        <v>5.3574388182757421E-2</v>
      </c>
      <c r="G1081" s="2">
        <f t="shared" si="99"/>
        <v>1.1092173566185387E-2</v>
      </c>
      <c r="H1081" s="2" t="str">
        <f t="shared" si="100"/>
        <v>Sell</v>
      </c>
    </row>
    <row r="1082" spans="1:8" ht="13.5" x14ac:dyDescent="0.25">
      <c r="A1082" s="3">
        <f>TITRES_STAT!B1085</f>
        <v>43885</v>
      </c>
      <c r="B1082" s="5">
        <f>TITRES_STAT!D1085</f>
        <v>2.706</v>
      </c>
      <c r="C1082" s="2">
        <f t="shared" si="96"/>
        <v>2.8318828463993566</v>
      </c>
      <c r="D1082" s="2">
        <f t="shared" si="98"/>
        <v>2.7658943454506111</v>
      </c>
      <c r="E1082" s="2">
        <f t="shared" si="97"/>
        <v>6.5988500948745532E-2</v>
      </c>
      <c r="F1082" s="2">
        <f t="shared" si="101"/>
        <v>5.6057210735955043E-2</v>
      </c>
      <c r="G1082" s="2">
        <f t="shared" si="99"/>
        <v>9.931290212790489E-3</v>
      </c>
      <c r="H1082" s="2" t="str">
        <f t="shared" si="100"/>
        <v>Sell</v>
      </c>
    </row>
    <row r="1083" spans="1:8" ht="13.5" x14ac:dyDescent="0.25">
      <c r="A1083" s="3">
        <f>TITRES_STAT!B1086</f>
        <v>43886</v>
      </c>
      <c r="B1083" s="5">
        <f>TITRES_STAT!D1086</f>
        <v>2.6989000000000001</v>
      </c>
      <c r="C1083" s="2">
        <f t="shared" si="96"/>
        <v>2.8300393315686865</v>
      </c>
      <c r="D1083" s="2">
        <f t="shared" si="98"/>
        <v>2.7609318013431583</v>
      </c>
      <c r="E1083" s="2">
        <f t="shared" si="97"/>
        <v>6.910753022552818E-2</v>
      </c>
      <c r="F1083" s="2">
        <f t="shared" si="101"/>
        <v>5.8667274633869677E-2</v>
      </c>
      <c r="G1083" s="2">
        <f t="shared" si="99"/>
        <v>1.0440255591658502E-2</v>
      </c>
      <c r="H1083" s="2" t="str">
        <f t="shared" si="100"/>
        <v>Sell</v>
      </c>
    </row>
    <row r="1084" spans="1:8" ht="13.5" x14ac:dyDescent="0.25">
      <c r="A1084" s="3">
        <f>TITRES_STAT!B1087</f>
        <v>43887</v>
      </c>
      <c r="B1084" s="5">
        <f>TITRES_STAT!D1087</f>
        <v>2.6703999999999999</v>
      </c>
      <c r="C1084" s="2">
        <f t="shared" si="96"/>
        <v>2.8273871267119657</v>
      </c>
      <c r="D1084" s="2">
        <f t="shared" si="98"/>
        <v>2.7542257419844058</v>
      </c>
      <c r="E1084" s="2">
        <f t="shared" si="97"/>
        <v>7.3161384727559842E-2</v>
      </c>
      <c r="F1084" s="2">
        <f t="shared" si="101"/>
        <v>6.1566096652607712E-2</v>
      </c>
      <c r="G1084" s="2">
        <f t="shared" si="99"/>
        <v>1.159528807495213E-2</v>
      </c>
      <c r="H1084" s="2" t="str">
        <f t="shared" si="100"/>
        <v>Sell</v>
      </c>
    </row>
    <row r="1085" spans="1:8" ht="13.5" x14ac:dyDescent="0.25">
      <c r="A1085" s="3">
        <f>TITRES_STAT!B1088</f>
        <v>43888</v>
      </c>
      <c r="B1085" s="5">
        <f>TITRES_STAT!D1088</f>
        <v>2.706</v>
      </c>
      <c r="C1085" s="2">
        <f t="shared" si="96"/>
        <v>2.8174814149101248</v>
      </c>
      <c r="D1085" s="2">
        <f t="shared" si="98"/>
        <v>2.7506534648003758</v>
      </c>
      <c r="E1085" s="2">
        <f t="shared" si="97"/>
        <v>6.6827950109749068E-2</v>
      </c>
      <c r="F1085" s="2">
        <f t="shared" si="101"/>
        <v>6.2618467344035977E-2</v>
      </c>
      <c r="G1085" s="2">
        <f t="shared" si="99"/>
        <v>4.2094827657130907E-3</v>
      </c>
      <c r="H1085" s="2" t="str">
        <f t="shared" si="100"/>
        <v>Sell</v>
      </c>
    </row>
    <row r="1086" spans="1:8" ht="13.5" x14ac:dyDescent="0.25">
      <c r="A1086" s="3">
        <f>TITRES_STAT!B1089</f>
        <v>43889</v>
      </c>
      <c r="B1086" s="5">
        <f>TITRES_STAT!D1089</f>
        <v>2.7345000000000002</v>
      </c>
      <c r="C1086" s="2">
        <f t="shared" si="96"/>
        <v>2.8003304280008749</v>
      </c>
      <c r="D1086" s="2">
        <f t="shared" si="98"/>
        <v>2.7494569118521999</v>
      </c>
      <c r="E1086" s="2">
        <f t="shared" si="97"/>
        <v>5.087351614867508E-2</v>
      </c>
      <c r="F1086" s="2">
        <f t="shared" si="101"/>
        <v>6.0269477104963803E-2</v>
      </c>
      <c r="G1086" s="2">
        <f t="shared" si="99"/>
        <v>-9.3959609562887236E-3</v>
      </c>
      <c r="H1086" s="2" t="str">
        <f t="shared" si="100"/>
        <v>Hold</v>
      </c>
    </row>
    <row r="1087" spans="1:8" ht="13.5" x14ac:dyDescent="0.25">
      <c r="A1087" s="3">
        <f>TITRES_STAT!B1090</f>
        <v>43892</v>
      </c>
      <c r="B1087" s="5">
        <f>TITRES_STAT!D1090</f>
        <v>2.7345000000000002</v>
      </c>
      <c r="C1087" s="2">
        <f t="shared" si="96"/>
        <v>2.7814334390776634</v>
      </c>
      <c r="D1087" s="2">
        <f t="shared" si="98"/>
        <v>2.7483489924557407</v>
      </c>
      <c r="E1087" s="2">
        <f t="shared" si="97"/>
        <v>3.308444662192267E-2</v>
      </c>
      <c r="F1087" s="2">
        <f t="shared" si="101"/>
        <v>5.4832471008355581E-2</v>
      </c>
      <c r="G1087" s="2">
        <f t="shared" si="99"/>
        <v>-2.1748024386432911E-2</v>
      </c>
      <c r="H1087" s="2" t="str">
        <f t="shared" si="100"/>
        <v>Hold</v>
      </c>
    </row>
    <row r="1088" spans="1:8" ht="13.5" x14ac:dyDescent="0.25">
      <c r="A1088" s="3">
        <f>TITRES_STAT!B1091</f>
        <v>43893</v>
      </c>
      <c r="B1088" s="5">
        <f>TITRES_STAT!D1091</f>
        <v>2.7130999999999998</v>
      </c>
      <c r="C1088" s="2">
        <f t="shared" si="96"/>
        <v>2.7665359869118689</v>
      </c>
      <c r="D1088" s="2">
        <f t="shared" si="98"/>
        <v>2.7457379559775377</v>
      </c>
      <c r="E1088" s="2">
        <f t="shared" si="97"/>
        <v>2.0798030934331191E-2</v>
      </c>
      <c r="F1088" s="2">
        <f t="shared" si="101"/>
        <v>4.8025582993550711E-2</v>
      </c>
      <c r="G1088" s="2">
        <f t="shared" si="99"/>
        <v>-2.722755205921952E-2</v>
      </c>
      <c r="H1088" s="2" t="str">
        <f t="shared" si="100"/>
        <v>Hold</v>
      </c>
    </row>
    <row r="1089" spans="1:8" ht="13.5" x14ac:dyDescent="0.25">
      <c r="A1089" s="3">
        <f>TITRES_STAT!B1092</f>
        <v>43894</v>
      </c>
      <c r="B1089" s="5">
        <f>TITRES_STAT!D1092</f>
        <v>2.6775000000000002</v>
      </c>
      <c r="C1089" s="2">
        <f t="shared" si="96"/>
        <v>2.7462689120023502</v>
      </c>
      <c r="D1089" s="2">
        <f t="shared" si="98"/>
        <v>2.7406832925717941</v>
      </c>
      <c r="E1089" s="2">
        <f t="shared" si="97"/>
        <v>5.5856194305561324E-3</v>
      </c>
      <c r="F1089" s="2">
        <f t="shared" si="101"/>
        <v>3.9537590280951794E-2</v>
      </c>
      <c r="G1089" s="2">
        <f t="shared" si="99"/>
        <v>-3.3951970850395662E-2</v>
      </c>
      <c r="H1089" s="2" t="str">
        <f t="shared" si="100"/>
        <v>Hold</v>
      </c>
    </row>
    <row r="1090" spans="1:8" ht="13.5" x14ac:dyDescent="0.25">
      <c r="A1090" s="3">
        <f>TITRES_STAT!B1093</f>
        <v>43895</v>
      </c>
      <c r="B1090" s="5">
        <f>TITRES_STAT!D1093</f>
        <v>2.6703999999999999</v>
      </c>
      <c r="C1090" s="2">
        <f t="shared" si="96"/>
        <v>2.7455506178481426</v>
      </c>
      <c r="D1090" s="2">
        <f t="shared" si="98"/>
        <v>2.7354771227516612</v>
      </c>
      <c r="E1090" s="2">
        <f t="shared" si="97"/>
        <v>1.0073495096481366E-2</v>
      </c>
      <c r="F1090" s="2">
        <f t="shared" si="101"/>
        <v>3.3644771244057708E-2</v>
      </c>
      <c r="G1090" s="2">
        <f t="shared" si="99"/>
        <v>-2.3571276147576342E-2</v>
      </c>
      <c r="H1090" s="2" t="str">
        <f t="shared" si="100"/>
        <v>Hold</v>
      </c>
    </row>
    <row r="1091" spans="1:8" ht="13.5" x14ac:dyDescent="0.25">
      <c r="A1091" s="3">
        <f>TITRES_STAT!B1094</f>
        <v>43896</v>
      </c>
      <c r="B1091" s="5">
        <f>TITRES_STAT!D1094</f>
        <v>2.6633</v>
      </c>
      <c r="C1091" s="2">
        <f t="shared" si="96"/>
        <v>2.7394659074099668</v>
      </c>
      <c r="D1091" s="2">
        <f t="shared" si="98"/>
        <v>2.7301306692145011</v>
      </c>
      <c r="E1091" s="2">
        <f t="shared" si="97"/>
        <v>9.3352381954656671E-3</v>
      </c>
      <c r="F1091" s="2">
        <f t="shared" si="101"/>
        <v>2.8782864634339302E-2</v>
      </c>
      <c r="G1091" s="2">
        <f t="shared" si="99"/>
        <v>-1.9447626438873634E-2</v>
      </c>
      <c r="H1091" s="2" t="str">
        <f t="shared" si="100"/>
        <v>Hold</v>
      </c>
    </row>
    <row r="1092" spans="1:8" ht="13.5" x14ac:dyDescent="0.25">
      <c r="A1092" s="3">
        <f>TITRES_STAT!B1095</f>
        <v>43899</v>
      </c>
      <c r="B1092" s="5">
        <f>TITRES_STAT!D1095</f>
        <v>2.5849000000000002</v>
      </c>
      <c r="C1092" s="2">
        <f t="shared" si="96"/>
        <v>2.7343173062699719</v>
      </c>
      <c r="D1092" s="2">
        <f t="shared" si="98"/>
        <v>2.7193728418652787</v>
      </c>
      <c r="E1092" s="2">
        <f t="shared" si="97"/>
        <v>1.4944464404693214E-2</v>
      </c>
      <c r="F1092" s="2">
        <f t="shared" si="101"/>
        <v>2.6015184588410088E-2</v>
      </c>
      <c r="G1092" s="2">
        <f t="shared" si="99"/>
        <v>-1.1070720183716874E-2</v>
      </c>
      <c r="H1092" s="2" t="str">
        <f t="shared" si="100"/>
        <v>Hold</v>
      </c>
    </row>
    <row r="1093" spans="1:8" ht="13.5" x14ac:dyDescent="0.25">
      <c r="A1093" s="3">
        <f>TITRES_STAT!B1096</f>
        <v>43900</v>
      </c>
      <c r="B1093" s="5">
        <f>TITRES_STAT!D1096</f>
        <v>2.4424999999999999</v>
      </c>
      <c r="C1093" s="2">
        <f t="shared" si="96"/>
        <v>2.7288684899207456</v>
      </c>
      <c r="D1093" s="2">
        <f t="shared" si="98"/>
        <v>2.6988637424678505</v>
      </c>
      <c r="E1093" s="2">
        <f t="shared" si="97"/>
        <v>3.0004747452895053E-2</v>
      </c>
      <c r="F1093" s="2">
        <f t="shared" si="101"/>
        <v>2.6813097161307083E-2</v>
      </c>
      <c r="G1093" s="2">
        <f t="shared" si="99"/>
        <v>3.1916502915879698E-3</v>
      </c>
      <c r="H1093" s="2" t="str">
        <f t="shared" si="100"/>
        <v>Sell</v>
      </c>
    </row>
    <row r="1094" spans="1:8" ht="13.5" x14ac:dyDescent="0.25">
      <c r="A1094" s="3">
        <f>TITRES_STAT!B1097</f>
        <v>43901</v>
      </c>
      <c r="B1094" s="5">
        <f>TITRES_STAT!D1097</f>
        <v>2.5849000000000002</v>
      </c>
      <c r="C1094" s="2">
        <f t="shared" si="96"/>
        <v>2.7198733376252462</v>
      </c>
      <c r="D1094" s="2">
        <f t="shared" si="98"/>
        <v>2.690421983766528</v>
      </c>
      <c r="E1094" s="2">
        <f t="shared" si="97"/>
        <v>2.9451353858718221E-2</v>
      </c>
      <c r="F1094" s="2">
        <f t="shared" si="101"/>
        <v>2.7340748500789311E-2</v>
      </c>
      <c r="G1094" s="2">
        <f t="shared" si="99"/>
        <v>2.1106053579289102E-3</v>
      </c>
      <c r="H1094" s="2" t="str">
        <f t="shared" si="100"/>
        <v>Sell</v>
      </c>
    </row>
    <row r="1095" spans="1:8" ht="13.5" x14ac:dyDescent="0.25">
      <c r="A1095" s="3">
        <f>TITRES_STAT!B1098</f>
        <v>43902</v>
      </c>
      <c r="B1095" s="5">
        <f>TITRES_STAT!D1098</f>
        <v>2.5777999999999999</v>
      </c>
      <c r="C1095" s="2">
        <f t="shared" si="96"/>
        <v>2.7177389779905927</v>
      </c>
      <c r="D1095" s="2">
        <f t="shared" si="98"/>
        <v>2.6820796145986368</v>
      </c>
      <c r="E1095" s="2">
        <f t="shared" si="97"/>
        <v>3.5659363391955967E-2</v>
      </c>
      <c r="F1095" s="2">
        <f t="shared" si="101"/>
        <v>2.9004471479022645E-2</v>
      </c>
      <c r="G1095" s="2">
        <f t="shared" si="99"/>
        <v>6.6548919129333223E-3</v>
      </c>
      <c r="H1095" s="2" t="str">
        <f t="shared" si="100"/>
        <v>Sell</v>
      </c>
    </row>
    <row r="1096" spans="1:8" ht="13.5" x14ac:dyDescent="0.25">
      <c r="A1096" s="3">
        <f>TITRES_STAT!B1099</f>
        <v>43903</v>
      </c>
      <c r="B1096" s="5">
        <f>TITRES_STAT!D1099</f>
        <v>2.4283000000000001</v>
      </c>
      <c r="C1096" s="2">
        <f t="shared" si="96"/>
        <v>2.7203175967612712</v>
      </c>
      <c r="D1096" s="2">
        <f t="shared" si="98"/>
        <v>2.6632811246283676</v>
      </c>
      <c r="E1096" s="2">
        <f t="shared" si="97"/>
        <v>5.7036472132903526E-2</v>
      </c>
      <c r="F1096" s="2">
        <f t="shared" si="101"/>
        <v>3.4610871609798824E-2</v>
      </c>
      <c r="G1096" s="2">
        <f t="shared" si="99"/>
        <v>2.2425600523104702E-2</v>
      </c>
      <c r="H1096" s="2" t="str">
        <f t="shared" si="100"/>
        <v>Sell</v>
      </c>
    </row>
    <row r="1097" spans="1:8" ht="13.5" x14ac:dyDescent="0.25">
      <c r="A1097" s="3">
        <f>TITRES_STAT!B1100</f>
        <v>43906</v>
      </c>
      <c r="B1097" s="5">
        <f>TITRES_STAT!D1100</f>
        <v>2.3428</v>
      </c>
      <c r="C1097" s="2">
        <f t="shared" si="96"/>
        <v>2.7224995049518452</v>
      </c>
      <c r="D1097" s="2">
        <f t="shared" si="98"/>
        <v>2.6395417820633034</v>
      </c>
      <c r="E1097" s="2">
        <f t="shared" si="97"/>
        <v>8.2957722888541863E-2</v>
      </c>
      <c r="F1097" s="2">
        <f t="shared" si="101"/>
        <v>4.4280241865547437E-2</v>
      </c>
      <c r="G1097" s="2">
        <f t="shared" si="99"/>
        <v>3.8677481022994425E-2</v>
      </c>
      <c r="H1097" s="2" t="str">
        <f t="shared" si="100"/>
        <v>Sell</v>
      </c>
    </row>
    <row r="1098" spans="1:8" ht="13.5" x14ac:dyDescent="0.25">
      <c r="A1098" s="3">
        <f>TITRES_STAT!B1101</f>
        <v>43907</v>
      </c>
      <c r="B1098" s="5">
        <f>TITRES_STAT!D1101</f>
        <v>2.2431000000000001</v>
      </c>
      <c r="C1098" s="2">
        <f t="shared" si="96"/>
        <v>2.7210534272669458</v>
      </c>
      <c r="D1098" s="2">
        <f t="shared" si="98"/>
        <v>2.6101757241326884</v>
      </c>
      <c r="E1098" s="2">
        <f t="shared" si="97"/>
        <v>0.11087770313425738</v>
      </c>
      <c r="F1098" s="2">
        <f t="shared" si="101"/>
        <v>5.7599734119289425E-2</v>
      </c>
      <c r="G1098" s="2">
        <f t="shared" si="99"/>
        <v>5.3277969014967952E-2</v>
      </c>
      <c r="H1098" s="2" t="str">
        <f t="shared" si="100"/>
        <v>Sell</v>
      </c>
    </row>
    <row r="1099" spans="1:8" ht="13.5" x14ac:dyDescent="0.25">
      <c r="A1099" s="3">
        <f>TITRES_STAT!B1102</f>
        <v>43908</v>
      </c>
      <c r="B1099" s="5">
        <f>TITRES_STAT!D1102</f>
        <v>2.3071999999999999</v>
      </c>
      <c r="C1099" s="2">
        <f t="shared" si="96"/>
        <v>2.7143528999951081</v>
      </c>
      <c r="D1099" s="2">
        <f t="shared" si="98"/>
        <v>2.5877330779006376</v>
      </c>
      <c r="E1099" s="2">
        <f t="shared" si="97"/>
        <v>0.12661982209447054</v>
      </c>
      <c r="F1099" s="2">
        <f t="shared" si="101"/>
        <v>7.1403751714325656E-2</v>
      </c>
      <c r="G1099" s="2">
        <f t="shared" si="99"/>
        <v>5.521607038014488E-2</v>
      </c>
      <c r="H1099" s="2" t="str">
        <f t="shared" si="100"/>
        <v>Sell</v>
      </c>
    </row>
    <row r="1100" spans="1:8" ht="13.5" x14ac:dyDescent="0.25">
      <c r="A1100" s="3">
        <f>TITRES_STAT!B1103</f>
        <v>43909</v>
      </c>
      <c r="B1100" s="5">
        <f>TITRES_STAT!D1103</f>
        <v>2.2431000000000001</v>
      </c>
      <c r="C1100" s="2">
        <f t="shared" si="96"/>
        <v>2.707590915380476</v>
      </c>
      <c r="D1100" s="2">
        <f t="shared" si="98"/>
        <v>2.5622047017598497</v>
      </c>
      <c r="E1100" s="2">
        <f t="shared" si="97"/>
        <v>0.14538621362062631</v>
      </c>
      <c r="F1100" s="2">
        <f t="shared" si="101"/>
        <v>8.6200244095585798E-2</v>
      </c>
      <c r="G1100" s="2">
        <f t="shared" si="99"/>
        <v>5.9185969525040516E-2</v>
      </c>
      <c r="H1100" s="2" t="str">
        <f t="shared" si="100"/>
        <v>Sell</v>
      </c>
    </row>
    <row r="1101" spans="1:8" ht="13.5" x14ac:dyDescent="0.25">
      <c r="A1101" s="3">
        <f>TITRES_STAT!B1104</f>
        <v>43913</v>
      </c>
      <c r="B1101" s="5">
        <f>TITRES_STAT!D1104</f>
        <v>2.1861999999999999</v>
      </c>
      <c r="C1101" s="2">
        <f t="shared" si="96"/>
        <v>2.7007769283988643</v>
      </c>
      <c r="D1101" s="2">
        <f t="shared" si="98"/>
        <v>2.5343525016294906</v>
      </c>
      <c r="E1101" s="2">
        <f t="shared" si="97"/>
        <v>0.16642442676937375</v>
      </c>
      <c r="F1101" s="2">
        <f t="shared" si="101"/>
        <v>0.10224508063034339</v>
      </c>
      <c r="G1101" s="2">
        <f t="shared" si="99"/>
        <v>6.4179346139030355E-2</v>
      </c>
      <c r="H1101" s="2" t="str">
        <f t="shared" si="100"/>
        <v>Sell</v>
      </c>
    </row>
    <row r="1102" spans="1:8" ht="13.5" x14ac:dyDescent="0.25">
      <c r="A1102" s="3">
        <f>TITRES_STAT!B1105</f>
        <v>43914</v>
      </c>
      <c r="B1102" s="5">
        <f>TITRES_STAT!D1105</f>
        <v>2.2502</v>
      </c>
      <c r="C1102" s="2">
        <f t="shared" si="96"/>
        <v>2.682949708645193</v>
      </c>
      <c r="D1102" s="2">
        <f t="shared" si="98"/>
        <v>2.5133041681754542</v>
      </c>
      <c r="E1102" s="2">
        <f t="shared" si="97"/>
        <v>0.16964554046973879</v>
      </c>
      <c r="F1102" s="2">
        <f t="shared" si="101"/>
        <v>0.11572517259822249</v>
      </c>
      <c r="G1102" s="2">
        <f t="shared" si="99"/>
        <v>5.39203678715163E-2</v>
      </c>
      <c r="H1102" s="2" t="str">
        <f t="shared" si="100"/>
        <v>Sell</v>
      </c>
    </row>
    <row r="1103" spans="1:8" ht="13.5" x14ac:dyDescent="0.25">
      <c r="A1103" s="3">
        <f>TITRES_STAT!B1106</f>
        <v>43915</v>
      </c>
      <c r="B1103" s="5">
        <f>TITRES_STAT!D1106</f>
        <v>2.3142999999999998</v>
      </c>
      <c r="C1103" s="2">
        <f t="shared" ref="C1103:C1166" si="102">$C$4*B1093+C1102*(1-$C$4)</f>
        <v>2.6459574457767019</v>
      </c>
      <c r="D1103" s="2">
        <f t="shared" si="98"/>
        <v>2.498563118680976</v>
      </c>
      <c r="E1103" s="2">
        <f t="shared" si="97"/>
        <v>0.14739432709572586</v>
      </c>
      <c r="F1103" s="2">
        <f t="shared" si="101"/>
        <v>0.12205900349772317</v>
      </c>
      <c r="G1103" s="2">
        <f t="shared" si="99"/>
        <v>2.5335323598002696E-2</v>
      </c>
      <c r="H1103" s="2" t="str">
        <f t="shared" si="100"/>
        <v>Sell</v>
      </c>
    </row>
    <row r="1104" spans="1:8" ht="13.5" x14ac:dyDescent="0.25">
      <c r="A1104" s="3">
        <f>TITRES_STAT!B1107</f>
        <v>43916</v>
      </c>
      <c r="B1104" s="5">
        <f>TITRES_STAT!D1107</f>
        <v>2.3571</v>
      </c>
      <c r="C1104" s="2">
        <f t="shared" si="102"/>
        <v>2.6365639925802862</v>
      </c>
      <c r="D1104" s="2">
        <f t="shared" si="98"/>
        <v>2.488084369149052</v>
      </c>
      <c r="E1104" s="2">
        <f t="shared" si="97"/>
        <v>0.14847962343123422</v>
      </c>
      <c r="F1104" s="2">
        <f t="shared" si="101"/>
        <v>0.12734312748442539</v>
      </c>
      <c r="G1104" s="2">
        <f t="shared" si="99"/>
        <v>2.1136495946808831E-2</v>
      </c>
      <c r="H1104" s="2" t="str">
        <f t="shared" si="100"/>
        <v>Sell</v>
      </c>
    </row>
    <row r="1105" spans="1:8" ht="13.5" x14ac:dyDescent="0.25">
      <c r="A1105" s="3">
        <f>TITRES_STAT!B1108</f>
        <v>43917</v>
      </c>
      <c r="B1105" s="5">
        <f>TITRES_STAT!D1108</f>
        <v>2.4068999999999998</v>
      </c>
      <c r="C1105" s="2">
        <f t="shared" si="102"/>
        <v>2.6275233783371652</v>
      </c>
      <c r="D1105" s="2">
        <f t="shared" si="98"/>
        <v>2.482070712175048</v>
      </c>
      <c r="E1105" s="2">
        <f t="shared" si="97"/>
        <v>0.14545266616211716</v>
      </c>
      <c r="F1105" s="2">
        <f t="shared" si="101"/>
        <v>0.13096503521996375</v>
      </c>
      <c r="G1105" s="2">
        <f t="shared" si="99"/>
        <v>1.4487630942153412E-2</v>
      </c>
      <c r="H1105" s="2" t="str">
        <f t="shared" si="100"/>
        <v>Sell</v>
      </c>
    </row>
    <row r="1106" spans="1:8" ht="13.5" x14ac:dyDescent="0.25">
      <c r="A1106" s="3">
        <f>TITRES_STAT!B1109</f>
        <v>43920</v>
      </c>
      <c r="B1106" s="5">
        <f>TITRES_STAT!D1109</f>
        <v>2.4354</v>
      </c>
      <c r="C1106" s="2">
        <f t="shared" si="102"/>
        <v>2.5968736278237552</v>
      </c>
      <c r="D1106" s="2">
        <f t="shared" si="98"/>
        <v>2.4786136223843038</v>
      </c>
      <c r="E1106" s="2">
        <f t="shared" si="97"/>
        <v>0.11826000543945137</v>
      </c>
      <c r="F1106" s="2">
        <f t="shared" si="101"/>
        <v>0.12842402926386129</v>
      </c>
      <c r="G1106" s="2">
        <f t="shared" si="99"/>
        <v>-1.0164023824409923E-2</v>
      </c>
      <c r="H1106" s="2" t="str">
        <f t="shared" si="100"/>
        <v>Hold</v>
      </c>
    </row>
    <row r="1107" spans="1:8" ht="13.5" x14ac:dyDescent="0.25">
      <c r="A1107" s="3">
        <f>TITRES_STAT!B1110</f>
        <v>43921</v>
      </c>
      <c r="B1107" s="5">
        <f>TITRES_STAT!D1110</f>
        <v>2.4567999999999999</v>
      </c>
      <c r="C1107" s="2">
        <f t="shared" si="102"/>
        <v>2.5577853773893313</v>
      </c>
      <c r="D1107" s="2">
        <f t="shared" si="98"/>
        <v>2.476997798503985</v>
      </c>
      <c r="E1107" s="2">
        <f t="shared" si="97"/>
        <v>8.0787578885346267E-2</v>
      </c>
      <c r="F1107" s="2">
        <f t="shared" si="101"/>
        <v>0.1188967391881583</v>
      </c>
      <c r="G1107" s="2">
        <f t="shared" si="99"/>
        <v>-3.8109160302812028E-2</v>
      </c>
      <c r="H1107" s="2" t="str">
        <f t="shared" si="100"/>
        <v>Hold</v>
      </c>
    </row>
    <row r="1108" spans="1:8" ht="13.5" x14ac:dyDescent="0.25">
      <c r="A1108" s="3">
        <f>TITRES_STAT!B1111</f>
        <v>43922</v>
      </c>
      <c r="B1108" s="5">
        <f>TITRES_STAT!D1111</f>
        <v>2.4283000000000001</v>
      </c>
      <c r="C1108" s="2">
        <f t="shared" si="102"/>
        <v>2.5093722424063571</v>
      </c>
      <c r="D1108" s="2">
        <f t="shared" si="98"/>
        <v>2.4733905541703569</v>
      </c>
      <c r="E1108" s="2">
        <f t="shared" si="97"/>
        <v>3.5981688236000231E-2</v>
      </c>
      <c r="F1108" s="2">
        <f t="shared" si="101"/>
        <v>0.10231372899772669</v>
      </c>
      <c r="G1108" s="2">
        <f t="shared" si="99"/>
        <v>-6.6332040761726455E-2</v>
      </c>
      <c r="H1108" s="2" t="str">
        <f t="shared" si="100"/>
        <v>Hold</v>
      </c>
    </row>
    <row r="1109" spans="1:8" ht="13.5" x14ac:dyDescent="0.25">
      <c r="A1109" s="3">
        <f>TITRES_STAT!B1112</f>
        <v>43923</v>
      </c>
      <c r="B1109" s="5">
        <f>TITRES_STAT!D1112</f>
        <v>2.3571</v>
      </c>
      <c r="C1109" s="2">
        <f t="shared" si="102"/>
        <v>2.4782688204976866</v>
      </c>
      <c r="D1109" s="2">
        <f t="shared" si="98"/>
        <v>2.4647764390466267</v>
      </c>
      <c r="E1109" s="2">
        <f t="shared" si="97"/>
        <v>1.3492381451059909E-2</v>
      </c>
      <c r="F1109" s="2">
        <f t="shared" si="101"/>
        <v>8.4549459488393333E-2</v>
      </c>
      <c r="G1109" s="2">
        <f t="shared" si="99"/>
        <v>-7.1057078037333424E-2</v>
      </c>
      <c r="H1109" s="2" t="str">
        <f t="shared" si="100"/>
        <v>Hold</v>
      </c>
    </row>
    <row r="1110" spans="1:8" ht="13.5" x14ac:dyDescent="0.25">
      <c r="A1110" s="3">
        <f>TITRES_STAT!B1113</f>
        <v>43924</v>
      </c>
      <c r="B1110" s="5">
        <f>TITRES_STAT!D1113</f>
        <v>2.3498999999999999</v>
      </c>
      <c r="C1110" s="2">
        <f t="shared" si="102"/>
        <v>2.4420890019595811</v>
      </c>
      <c r="D1110" s="2">
        <f t="shared" si="98"/>
        <v>2.456267073191321</v>
      </c>
      <c r="E1110" s="2">
        <f t="shared" si="97"/>
        <v>-1.4178071231739864E-2</v>
      </c>
      <c r="F1110" s="2">
        <f t="shared" si="101"/>
        <v>6.4803953344366699E-2</v>
      </c>
      <c r="G1110" s="2">
        <f t="shared" si="99"/>
        <v>-7.8982024576106563E-2</v>
      </c>
      <c r="H1110" s="2" t="str">
        <f t="shared" si="100"/>
        <v>Hold</v>
      </c>
    </row>
    <row r="1111" spans="1:8" ht="13.5" x14ac:dyDescent="0.25">
      <c r="A1111" s="3">
        <f>TITRES_STAT!B1114</f>
        <v>43927</v>
      </c>
      <c r="B1111" s="5">
        <f>TITRES_STAT!D1114</f>
        <v>2.3498999999999999</v>
      </c>
      <c r="C1111" s="2">
        <f t="shared" si="102"/>
        <v>2.4027214631965688</v>
      </c>
      <c r="D1111" s="2">
        <f t="shared" si="98"/>
        <v>2.4483880307327044</v>
      </c>
      <c r="E1111" s="2">
        <f t="shared" si="97"/>
        <v>-4.5666567536135627E-2</v>
      </c>
      <c r="F1111" s="2">
        <f t="shared" si="101"/>
        <v>4.2709849168266235E-2</v>
      </c>
      <c r="G1111" s="2">
        <f t="shared" si="99"/>
        <v>-8.8376416704401856E-2</v>
      </c>
      <c r="H1111" s="2" t="str">
        <f t="shared" si="100"/>
        <v>Hold</v>
      </c>
    </row>
    <row r="1112" spans="1:8" ht="13.5" x14ac:dyDescent="0.25">
      <c r="A1112" s="3">
        <f>TITRES_STAT!B1115</f>
        <v>43928</v>
      </c>
      <c r="B1112" s="5">
        <f>TITRES_STAT!D1115</f>
        <v>2.3428</v>
      </c>
      <c r="C1112" s="2">
        <f t="shared" si="102"/>
        <v>2.3792566227047889</v>
      </c>
      <c r="D1112" s="2">
        <f t="shared" si="98"/>
        <v>2.4405666951228744</v>
      </c>
      <c r="E1112" s="2">
        <f t="shared" si="97"/>
        <v>-6.1310072418085504E-2</v>
      </c>
      <c r="F1112" s="2">
        <f t="shared" si="101"/>
        <v>2.1905864850995889E-2</v>
      </c>
      <c r="G1112" s="2">
        <f t="shared" si="99"/>
        <v>-8.3215937269081386E-2</v>
      </c>
      <c r="H1112" s="2" t="str">
        <f t="shared" si="100"/>
        <v>Hold</v>
      </c>
    </row>
    <row r="1113" spans="1:8" ht="13.5" x14ac:dyDescent="0.25">
      <c r="A1113" s="3">
        <f>TITRES_STAT!B1116</f>
        <v>43929</v>
      </c>
      <c r="B1113" s="5">
        <f>TITRES_STAT!D1116</f>
        <v>2.3428</v>
      </c>
      <c r="C1113" s="2">
        <f t="shared" si="102"/>
        <v>2.3692632961348212</v>
      </c>
      <c r="D1113" s="2">
        <f t="shared" si="98"/>
        <v>2.4333247177063653</v>
      </c>
      <c r="E1113" s="2">
        <f t="shared" si="97"/>
        <v>-6.4061421571544042E-2</v>
      </c>
      <c r="F1113" s="2">
        <f t="shared" si="101"/>
        <v>4.7124075664879035E-3</v>
      </c>
      <c r="G1113" s="2">
        <f t="shared" si="99"/>
        <v>-6.8773829138031942E-2</v>
      </c>
      <c r="H1113" s="2" t="str">
        <f t="shared" si="100"/>
        <v>Hold</v>
      </c>
    </row>
    <row r="1114" spans="1:8" ht="13.5" x14ac:dyDescent="0.25">
      <c r="A1114" s="3">
        <f>TITRES_STAT!B1117</f>
        <v>43934</v>
      </c>
      <c r="B1114" s="5">
        <f>TITRES_STAT!D1117</f>
        <v>2.3142999999999998</v>
      </c>
      <c r="C1114" s="2">
        <f t="shared" si="102"/>
        <v>2.3673920198063869</v>
      </c>
      <c r="D1114" s="2">
        <f t="shared" si="98"/>
        <v>2.424508071950338</v>
      </c>
      <c r="E1114" s="2">
        <f t="shared" si="97"/>
        <v>-5.7116052143951102E-2</v>
      </c>
      <c r="F1114" s="2">
        <f t="shared" si="101"/>
        <v>-7.6532843755998982E-3</v>
      </c>
      <c r="G1114" s="2">
        <f t="shared" si="99"/>
        <v>-4.9462767768351207E-2</v>
      </c>
      <c r="H1114" s="2" t="str">
        <f t="shared" si="100"/>
        <v>Hold</v>
      </c>
    </row>
    <row r="1115" spans="1:8" ht="13.5" x14ac:dyDescent="0.25">
      <c r="A1115" s="3">
        <f>TITRES_STAT!B1118</f>
        <v>43935</v>
      </c>
      <c r="B1115" s="5">
        <f>TITRES_STAT!D1118</f>
        <v>2.3641999999999999</v>
      </c>
      <c r="C1115" s="2">
        <f t="shared" si="102"/>
        <v>2.3734701706054042</v>
      </c>
      <c r="D1115" s="2">
        <f t="shared" si="98"/>
        <v>2.4200408073614241</v>
      </c>
      <c r="E1115" s="2">
        <f t="shared" si="97"/>
        <v>-4.6570636756019912E-2</v>
      </c>
      <c r="F1115" s="2">
        <f t="shared" si="101"/>
        <v>-1.5436754851683901E-2</v>
      </c>
      <c r="G1115" s="2">
        <f t="shared" si="99"/>
        <v>-3.1133881904336011E-2</v>
      </c>
      <c r="H1115" s="2" t="str">
        <f t="shared" si="100"/>
        <v>Hold</v>
      </c>
    </row>
    <row r="1116" spans="1:8" ht="13.5" x14ac:dyDescent="0.25">
      <c r="A1116" s="3">
        <f>TITRES_STAT!B1119</f>
        <v>43936</v>
      </c>
      <c r="B1116" s="5">
        <f>TITRES_STAT!D1119</f>
        <v>2.3571</v>
      </c>
      <c r="C1116" s="2">
        <f t="shared" si="102"/>
        <v>2.3829978366661111</v>
      </c>
      <c r="D1116" s="2">
        <f t="shared" si="98"/>
        <v>2.4153785253346518</v>
      </c>
      <c r="E1116" s="2">
        <f t="shared" ref="E1116:E1179" si="103">C1116-D1116</f>
        <v>-3.2380688668540714E-2</v>
      </c>
      <c r="F1116" s="2">
        <f t="shared" si="101"/>
        <v>-1.8825541615055265E-2</v>
      </c>
      <c r="G1116" s="2">
        <f t="shared" si="99"/>
        <v>-1.3555147053485449E-2</v>
      </c>
      <c r="H1116" s="2" t="str">
        <f t="shared" si="100"/>
        <v>Hold</v>
      </c>
    </row>
    <row r="1117" spans="1:8" ht="13.5" x14ac:dyDescent="0.25">
      <c r="A1117" s="3">
        <f>TITRES_STAT!B1120</f>
        <v>43937</v>
      </c>
      <c r="B1117" s="5">
        <f>TITRES_STAT!D1120</f>
        <v>2.3571</v>
      </c>
      <c r="C1117" s="2">
        <f t="shared" si="102"/>
        <v>2.3943520156405556</v>
      </c>
      <c r="D1117" s="2">
        <f t="shared" ref="D1117:D1180" si="104">$D$4*B1117+(1-$D$4)*D1116</f>
        <v>2.4110615975320848</v>
      </c>
      <c r="E1117" s="2">
        <f t="shared" si="103"/>
        <v>-1.6709581891529268E-2</v>
      </c>
      <c r="F1117" s="2">
        <f t="shared" si="101"/>
        <v>-1.8402349670350066E-2</v>
      </c>
      <c r="G1117" s="2">
        <f t="shared" si="99"/>
        <v>1.6927677788207973E-3</v>
      </c>
      <c r="H1117" s="2" t="str">
        <f t="shared" si="100"/>
        <v>Sell</v>
      </c>
    </row>
    <row r="1118" spans="1:8" ht="13.5" x14ac:dyDescent="0.25">
      <c r="A1118" s="3">
        <f>TITRES_STAT!B1121</f>
        <v>43938</v>
      </c>
      <c r="B1118" s="5">
        <f>TITRES_STAT!D1121</f>
        <v>2.3498999999999999</v>
      </c>
      <c r="C1118" s="2">
        <f t="shared" si="102"/>
        <v>2.3995747824650855</v>
      </c>
      <c r="D1118" s="2">
        <f t="shared" si="104"/>
        <v>2.4065311088260044</v>
      </c>
      <c r="E1118" s="2">
        <f t="shared" si="103"/>
        <v>-6.9563263609189185E-3</v>
      </c>
      <c r="F1118" s="2">
        <f t="shared" si="101"/>
        <v>-1.6113145008463836E-2</v>
      </c>
      <c r="G1118" s="2">
        <f t="shared" si="99"/>
        <v>9.1568186475449176E-3</v>
      </c>
      <c r="H1118" s="2" t="str">
        <f t="shared" si="100"/>
        <v>Sell</v>
      </c>
    </row>
    <row r="1119" spans="1:8" ht="13.5" x14ac:dyDescent="0.25">
      <c r="A1119" s="3">
        <f>TITRES_STAT!B1122</f>
        <v>43941</v>
      </c>
      <c r="B1119" s="5">
        <f>TITRES_STAT!D1122</f>
        <v>2.2858000000000001</v>
      </c>
      <c r="C1119" s="2">
        <f t="shared" si="102"/>
        <v>2.3930402005473796</v>
      </c>
      <c r="D1119" s="2">
        <f t="shared" si="104"/>
        <v>2.397588063727782</v>
      </c>
      <c r="E1119" s="2">
        <f t="shared" si="103"/>
        <v>-4.5478631804023451E-3</v>
      </c>
      <c r="F1119" s="2">
        <f t="shared" si="101"/>
        <v>-1.3800088642851538E-2</v>
      </c>
      <c r="G1119" s="2">
        <f t="shared" si="99"/>
        <v>9.2522254624491929E-3</v>
      </c>
      <c r="H1119" s="2" t="str">
        <f t="shared" si="100"/>
        <v>Sell</v>
      </c>
    </row>
    <row r="1120" spans="1:8" ht="13.5" x14ac:dyDescent="0.25">
      <c r="A1120" s="3">
        <f>TITRES_STAT!B1123</f>
        <v>43942</v>
      </c>
      <c r="B1120" s="5">
        <f>TITRES_STAT!D1123</f>
        <v>2.2218</v>
      </c>
      <c r="C1120" s="2">
        <f t="shared" si="102"/>
        <v>2.3864032466170135</v>
      </c>
      <c r="D1120" s="2">
        <f t="shared" si="104"/>
        <v>2.3845667256738721</v>
      </c>
      <c r="E1120" s="2">
        <f t="shared" si="103"/>
        <v>1.836520943141462E-3</v>
      </c>
      <c r="F1120" s="2">
        <f t="shared" si="101"/>
        <v>-1.0672766725652939E-2</v>
      </c>
      <c r="G1120" s="2">
        <f t="shared" si="99"/>
        <v>1.2509287668794401E-2</v>
      </c>
      <c r="H1120" s="2" t="str">
        <f t="shared" si="100"/>
        <v>Sell</v>
      </c>
    </row>
    <row r="1121" spans="1:8" ht="13.5" x14ac:dyDescent="0.25">
      <c r="A1121" s="3">
        <f>TITRES_STAT!B1124</f>
        <v>43943</v>
      </c>
      <c r="B1121" s="5">
        <f>TITRES_STAT!D1124</f>
        <v>2.2858000000000001</v>
      </c>
      <c r="C1121" s="2">
        <f t="shared" si="102"/>
        <v>2.3807873625220881</v>
      </c>
      <c r="D1121" s="2">
        <f t="shared" si="104"/>
        <v>2.377250671920252</v>
      </c>
      <c r="E1121" s="2">
        <f t="shared" si="103"/>
        <v>3.5366906018361455E-3</v>
      </c>
      <c r="F1121" s="2">
        <f t="shared" si="101"/>
        <v>-7.8308752601551224E-3</v>
      </c>
      <c r="G1121" s="2">
        <f t="shared" si="99"/>
        <v>1.1367565861991268E-2</v>
      </c>
      <c r="H1121" s="2" t="str">
        <f t="shared" si="100"/>
        <v>Sell</v>
      </c>
    </row>
    <row r="1122" spans="1:8" ht="13.5" x14ac:dyDescent="0.25">
      <c r="A1122" s="3">
        <f>TITRES_STAT!B1125</f>
        <v>43944</v>
      </c>
      <c r="B1122" s="5">
        <f>TITRES_STAT!D1125</f>
        <v>2.2858000000000001</v>
      </c>
      <c r="C1122" s="2">
        <f t="shared" si="102"/>
        <v>2.3749431529033056</v>
      </c>
      <c r="D1122" s="2">
        <f t="shared" si="104"/>
        <v>2.3704765480743073</v>
      </c>
      <c r="E1122" s="2">
        <f t="shared" si="103"/>
        <v>4.4666048289982996E-3</v>
      </c>
      <c r="F1122" s="2">
        <f t="shared" si="101"/>
        <v>-5.3713792423244382E-3</v>
      </c>
      <c r="G1122" s="2">
        <f t="shared" si="99"/>
        <v>9.8379840713227369E-3</v>
      </c>
      <c r="H1122" s="2" t="str">
        <f t="shared" si="100"/>
        <v>Sell</v>
      </c>
    </row>
    <row r="1123" spans="1:8" ht="13.5" x14ac:dyDescent="0.25">
      <c r="A1123" s="3">
        <f>TITRES_STAT!B1126</f>
        <v>43945</v>
      </c>
      <c r="B1123" s="5">
        <f>TITRES_STAT!D1126</f>
        <v>2.2787000000000002</v>
      </c>
      <c r="C1123" s="2">
        <f t="shared" si="102"/>
        <v>2.3699980524566433</v>
      </c>
      <c r="D1123" s="2">
        <f t="shared" si="104"/>
        <v>2.3636782852539882</v>
      </c>
      <c r="E1123" s="2">
        <f t="shared" si="103"/>
        <v>6.3197672026551466E-3</v>
      </c>
      <c r="F1123" s="2">
        <f t="shared" si="101"/>
        <v>-3.0331499533285218E-3</v>
      </c>
      <c r="G1123" s="2">
        <f t="shared" si="99"/>
        <v>9.3529171559836692E-3</v>
      </c>
      <c r="H1123" s="2" t="str">
        <f t="shared" si="100"/>
        <v>Sell</v>
      </c>
    </row>
    <row r="1124" spans="1:8" ht="13.5" x14ac:dyDescent="0.25">
      <c r="A1124" s="3">
        <f>TITRES_STAT!B1127</f>
        <v>43948</v>
      </c>
      <c r="B1124" s="5">
        <f>TITRES_STAT!D1127</f>
        <v>2.2715999999999998</v>
      </c>
      <c r="C1124" s="2">
        <f t="shared" si="102"/>
        <v>2.3614291213094671</v>
      </c>
      <c r="D1124" s="2">
        <f t="shared" si="104"/>
        <v>2.3568576715314706</v>
      </c>
      <c r="E1124" s="2">
        <f t="shared" si="103"/>
        <v>4.5714497779965058E-3</v>
      </c>
      <c r="F1124" s="2">
        <f t="shared" si="101"/>
        <v>-1.5122300070635167E-3</v>
      </c>
      <c r="G1124" s="2">
        <f t="shared" ref="G1124:G1187" si="105">E1124-F1124</f>
        <v>6.083679785060022E-3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43949</v>
      </c>
      <c r="B1125" s="5">
        <f>TITRES_STAT!D1128</f>
        <v>2.2715999999999998</v>
      </c>
      <c r="C1125" s="2">
        <f t="shared" si="102"/>
        <v>2.3618554103387797</v>
      </c>
      <c r="D1125" s="2">
        <f t="shared" si="104"/>
        <v>2.3505422884550655</v>
      </c>
      <c r="E1125" s="2">
        <f t="shared" si="103"/>
        <v>1.1313121883714139E-2</v>
      </c>
      <c r="F1125" s="2">
        <f t="shared" ref="F1125:F1188" si="107">(E1125*(2/(10)))+((1-(2/10))*F1124)</f>
        <v>1.0528403710920145E-3</v>
      </c>
      <c r="G1125" s="2">
        <f t="shared" si="105"/>
        <v>1.0260281512622125E-2</v>
      </c>
      <c r="H1125" s="2" t="str">
        <f t="shared" si="106"/>
        <v>Sell</v>
      </c>
    </row>
    <row r="1126" spans="1:8" ht="13.5" x14ac:dyDescent="0.25">
      <c r="A1126" s="3">
        <f>TITRES_STAT!B1129</f>
        <v>43950</v>
      </c>
      <c r="B1126" s="5">
        <f>TITRES_STAT!D1129</f>
        <v>2.2715999999999998</v>
      </c>
      <c r="C1126" s="2">
        <f t="shared" si="102"/>
        <v>2.3611238087481983</v>
      </c>
      <c r="D1126" s="2">
        <f t="shared" si="104"/>
        <v>2.3446947115324681</v>
      </c>
      <c r="E1126" s="2">
        <f t="shared" si="103"/>
        <v>1.642909721573016E-2</v>
      </c>
      <c r="F1126" s="2">
        <f t="shared" si="107"/>
        <v>4.1280917400196441E-3</v>
      </c>
      <c r="G1126" s="2">
        <f t="shared" si="105"/>
        <v>1.2301005475710516E-2</v>
      </c>
      <c r="H1126" s="2" t="str">
        <f t="shared" si="106"/>
        <v>Sell</v>
      </c>
    </row>
    <row r="1127" spans="1:8" ht="13.5" x14ac:dyDescent="0.25">
      <c r="A1127" s="3">
        <f>TITRES_STAT!B1130</f>
        <v>43951</v>
      </c>
      <c r="B1127" s="5">
        <f>TITRES_STAT!D1130</f>
        <v>2.2715999999999998</v>
      </c>
      <c r="C1127" s="2">
        <f t="shared" si="102"/>
        <v>2.3605047612484755</v>
      </c>
      <c r="D1127" s="2">
        <f t="shared" si="104"/>
        <v>2.3392802884559893</v>
      </c>
      <c r="E1127" s="2">
        <f t="shared" si="103"/>
        <v>2.1224472792486182E-2</v>
      </c>
      <c r="F1127" s="2">
        <f t="shared" si="107"/>
        <v>7.5473679505129515E-3</v>
      </c>
      <c r="G1127" s="2">
        <f t="shared" si="105"/>
        <v>1.367710484197323E-2</v>
      </c>
      <c r="H1127" s="2" t="str">
        <f t="shared" si="106"/>
        <v>Sell</v>
      </c>
    </row>
    <row r="1128" spans="1:8" ht="13.5" x14ac:dyDescent="0.25">
      <c r="A1128" s="3">
        <f>TITRES_STAT!B1131</f>
        <v>43955</v>
      </c>
      <c r="B1128" s="5">
        <f>TITRES_STAT!D1131</f>
        <v>2.2858000000000001</v>
      </c>
      <c r="C1128" s="2">
        <f t="shared" si="102"/>
        <v>2.3588732595179409</v>
      </c>
      <c r="D1128" s="2">
        <f t="shared" si="104"/>
        <v>2.3353187856073974</v>
      </c>
      <c r="E1128" s="2">
        <f t="shared" si="103"/>
        <v>2.355447391054355E-2</v>
      </c>
      <c r="F1128" s="2">
        <f t="shared" si="107"/>
        <v>1.0748789142519071E-2</v>
      </c>
      <c r="G1128" s="2">
        <f t="shared" si="105"/>
        <v>1.2805684768024479E-2</v>
      </c>
      <c r="H1128" s="2" t="str">
        <f t="shared" si="106"/>
        <v>Sell</v>
      </c>
    </row>
    <row r="1129" spans="1:8" ht="13.5" x14ac:dyDescent="0.25">
      <c r="A1129" s="3">
        <f>TITRES_STAT!B1132</f>
        <v>43956</v>
      </c>
      <c r="B1129" s="5">
        <f>TITRES_STAT!D1132</f>
        <v>2.2218</v>
      </c>
      <c r="C1129" s="2">
        <f t="shared" si="102"/>
        <v>2.3476312195921039</v>
      </c>
      <c r="D1129" s="2">
        <f t="shared" si="104"/>
        <v>2.3269099866735159</v>
      </c>
      <c r="E1129" s="2">
        <f t="shared" si="103"/>
        <v>2.0721232918587962E-2</v>
      </c>
      <c r="F1129" s="2">
        <f t="shared" si="107"/>
        <v>1.2743277897732849E-2</v>
      </c>
      <c r="G1129" s="2">
        <f t="shared" si="105"/>
        <v>7.9779550208551129E-3</v>
      </c>
      <c r="H1129" s="2" t="str">
        <f t="shared" si="106"/>
        <v>Sell</v>
      </c>
    </row>
    <row r="1130" spans="1:8" ht="13.5" x14ac:dyDescent="0.25">
      <c r="A1130" s="3">
        <f>TITRES_STAT!B1133</f>
        <v>43957</v>
      </c>
      <c r="B1130" s="5">
        <f>TITRES_STAT!D1133</f>
        <v>2.2218</v>
      </c>
      <c r="C1130" s="2">
        <f t="shared" si="102"/>
        <v>2.3282725704240876</v>
      </c>
      <c r="D1130" s="2">
        <f t="shared" si="104"/>
        <v>2.3191240617347368</v>
      </c>
      <c r="E1130" s="2">
        <f t="shared" si="103"/>
        <v>9.1485086893507983E-3</v>
      </c>
      <c r="F1130" s="2">
        <f t="shared" si="107"/>
        <v>1.202432405605644E-2</v>
      </c>
      <c r="G1130" s="2">
        <f t="shared" si="105"/>
        <v>-2.8758153667056419E-3</v>
      </c>
      <c r="H1130" s="2" t="str">
        <f t="shared" si="106"/>
        <v>Hold</v>
      </c>
    </row>
    <row r="1131" spans="1:8" ht="13.5" x14ac:dyDescent="0.25">
      <c r="A1131" s="3">
        <f>TITRES_STAT!B1134</f>
        <v>43958</v>
      </c>
      <c r="B1131" s="5">
        <f>TITRES_STAT!D1134</f>
        <v>2.2858000000000001</v>
      </c>
      <c r="C1131" s="2">
        <f t="shared" si="102"/>
        <v>2.3217383288203819</v>
      </c>
      <c r="D1131" s="2">
        <f t="shared" si="104"/>
        <v>2.3166556127173488</v>
      </c>
      <c r="E1131" s="2">
        <f t="shared" si="103"/>
        <v>5.0827161030331247E-3</v>
      </c>
      <c r="F1131" s="2">
        <f t="shared" si="107"/>
        <v>1.0636002465451778E-2</v>
      </c>
      <c r="G1131" s="2">
        <f t="shared" si="105"/>
        <v>-5.5532863624186534E-3</v>
      </c>
      <c r="H1131" s="2" t="str">
        <f t="shared" si="106"/>
        <v>Hold</v>
      </c>
    </row>
    <row r="1132" spans="1:8" ht="13.5" x14ac:dyDescent="0.25">
      <c r="A1132" s="3">
        <f>TITRES_STAT!B1135</f>
        <v>43959</v>
      </c>
      <c r="B1132" s="5">
        <f>TITRES_STAT!D1135</f>
        <v>2.2858000000000001</v>
      </c>
      <c r="C1132" s="2">
        <f t="shared" si="102"/>
        <v>2.3162093551557077</v>
      </c>
      <c r="D1132" s="2">
        <f t="shared" si="104"/>
        <v>2.3143700117753228</v>
      </c>
      <c r="E1132" s="2">
        <f t="shared" si="103"/>
        <v>1.8393433803849391E-3</v>
      </c>
      <c r="F1132" s="2">
        <f t="shared" si="107"/>
        <v>8.8766706484384103E-3</v>
      </c>
      <c r="G1132" s="2">
        <f t="shared" si="105"/>
        <v>-7.0373272680534713E-3</v>
      </c>
      <c r="H1132" s="2" t="str">
        <f t="shared" si="106"/>
        <v>Hold</v>
      </c>
    </row>
    <row r="1133" spans="1:8" ht="13.5" x14ac:dyDescent="0.25">
      <c r="A1133" s="3">
        <f>TITRES_STAT!B1136</f>
        <v>43962</v>
      </c>
      <c r="B1133" s="5">
        <f>TITRES_STAT!D1136</f>
        <v>2.3428</v>
      </c>
      <c r="C1133" s="2">
        <f t="shared" si="102"/>
        <v>2.3104386851317527</v>
      </c>
      <c r="D1133" s="2">
        <f t="shared" si="104"/>
        <v>2.3164759368290024</v>
      </c>
      <c r="E1133" s="2">
        <f t="shared" si="103"/>
        <v>-6.0372516972497792E-3</v>
      </c>
      <c r="F1133" s="2">
        <f t="shared" si="107"/>
        <v>5.8938861793007731E-3</v>
      </c>
      <c r="G1133" s="2">
        <f t="shared" si="105"/>
        <v>-1.1931137876550552E-2</v>
      </c>
      <c r="H1133" s="2" t="str">
        <f t="shared" si="106"/>
        <v>Hold</v>
      </c>
    </row>
    <row r="1134" spans="1:8" ht="13.5" x14ac:dyDescent="0.25">
      <c r="A1134" s="3">
        <f>TITRES_STAT!B1137</f>
        <v>43963</v>
      </c>
      <c r="B1134" s="5">
        <f>TITRES_STAT!D1137</f>
        <v>2.3498999999999999</v>
      </c>
      <c r="C1134" s="2">
        <f t="shared" si="102"/>
        <v>2.3044635028037908</v>
      </c>
      <c r="D1134" s="2">
        <f t="shared" si="104"/>
        <v>2.3189517933601875</v>
      </c>
      <c r="E1134" s="2">
        <f t="shared" si="103"/>
        <v>-1.4488290556396777E-2</v>
      </c>
      <c r="F1134" s="2">
        <f t="shared" si="107"/>
        <v>1.8174508321612635E-3</v>
      </c>
      <c r="G1134" s="2">
        <f t="shared" si="105"/>
        <v>-1.6305741388558039E-2</v>
      </c>
      <c r="H1134" s="2" t="str">
        <f t="shared" si="106"/>
        <v>Hold</v>
      </c>
    </row>
    <row r="1135" spans="1:8" ht="13.5" x14ac:dyDescent="0.25">
      <c r="A1135" s="3">
        <f>TITRES_STAT!B1138</f>
        <v>43964</v>
      </c>
      <c r="B1135" s="5">
        <f>TITRES_STAT!D1138</f>
        <v>2.4068999999999998</v>
      </c>
      <c r="C1135" s="2">
        <f t="shared" si="102"/>
        <v>2.2994075792955151</v>
      </c>
      <c r="D1135" s="2">
        <f t="shared" si="104"/>
        <v>2.3254664753335073</v>
      </c>
      <c r="E1135" s="2">
        <f t="shared" si="103"/>
        <v>-2.6058896037992163E-2</v>
      </c>
      <c r="F1135" s="2">
        <f t="shared" si="107"/>
        <v>-3.7578185418694222E-3</v>
      </c>
      <c r="G1135" s="2">
        <f t="shared" si="105"/>
        <v>-2.2301077496122743E-2</v>
      </c>
      <c r="H1135" s="2" t="str">
        <f t="shared" si="106"/>
        <v>Hold</v>
      </c>
    </row>
    <row r="1136" spans="1:8" ht="13.5" x14ac:dyDescent="0.25">
      <c r="A1136" s="3">
        <f>TITRES_STAT!B1139</f>
        <v>43965</v>
      </c>
      <c r="B1136" s="5">
        <f>TITRES_STAT!D1139</f>
        <v>2.4211</v>
      </c>
      <c r="C1136" s="2">
        <f t="shared" si="102"/>
        <v>2.2951294901731281</v>
      </c>
      <c r="D1136" s="2">
        <f t="shared" si="104"/>
        <v>2.3325504401236179</v>
      </c>
      <c r="E1136" s="2">
        <f t="shared" si="103"/>
        <v>-3.7420949950489835E-2</v>
      </c>
      <c r="F1136" s="2">
        <f t="shared" si="107"/>
        <v>-1.0490444823593506E-2</v>
      </c>
      <c r="G1136" s="2">
        <f t="shared" si="105"/>
        <v>-2.6930505126896327E-2</v>
      </c>
      <c r="H1136" s="2" t="str">
        <f t="shared" si="106"/>
        <v>Hold</v>
      </c>
    </row>
    <row r="1137" spans="1:8" ht="13.5" x14ac:dyDescent="0.25">
      <c r="A1137" s="3">
        <f>TITRES_STAT!B1140</f>
        <v>43966</v>
      </c>
      <c r="B1137" s="5">
        <f>TITRES_STAT!D1140</f>
        <v>2.4211</v>
      </c>
      <c r="C1137" s="2">
        <f t="shared" si="102"/>
        <v>2.2915095686080313</v>
      </c>
      <c r="D1137" s="2">
        <f t="shared" si="104"/>
        <v>2.3391096667811277</v>
      </c>
      <c r="E1137" s="2">
        <f t="shared" si="103"/>
        <v>-4.7600098173096406E-2</v>
      </c>
      <c r="F1137" s="2">
        <f t="shared" si="107"/>
        <v>-1.7912375493494087E-2</v>
      </c>
      <c r="G1137" s="2">
        <f t="shared" si="105"/>
        <v>-2.9687722679602319E-2</v>
      </c>
      <c r="H1137" s="2" t="str">
        <f t="shared" si="106"/>
        <v>Hold</v>
      </c>
    </row>
    <row r="1138" spans="1:8" ht="13.5" x14ac:dyDescent="0.25">
      <c r="A1138" s="3">
        <f>TITRES_STAT!B1141</f>
        <v>43969</v>
      </c>
      <c r="B1138" s="5">
        <f>TITRES_STAT!D1141</f>
        <v>2.4211</v>
      </c>
      <c r="C1138" s="2">
        <f t="shared" si="102"/>
        <v>2.2906311734375651</v>
      </c>
      <c r="D1138" s="2">
        <f t="shared" si="104"/>
        <v>2.3451830247973402</v>
      </c>
      <c r="E1138" s="2">
        <f t="shared" si="103"/>
        <v>-5.4551851359775139E-2</v>
      </c>
      <c r="F1138" s="2">
        <f t="shared" si="107"/>
        <v>-2.5240270666750299E-2</v>
      </c>
      <c r="G1138" s="2">
        <f t="shared" si="105"/>
        <v>-2.9311580693024839E-2</v>
      </c>
      <c r="H1138" s="2" t="str">
        <f t="shared" si="106"/>
        <v>Hold</v>
      </c>
    </row>
    <row r="1139" spans="1:8" ht="13.5" x14ac:dyDescent="0.25">
      <c r="A1139" s="3">
        <f>TITRES_STAT!B1142</f>
        <v>43970</v>
      </c>
      <c r="B1139" s="5">
        <f>TITRES_STAT!D1142</f>
        <v>2.4140000000000001</v>
      </c>
      <c r="C1139" s="2">
        <f t="shared" si="102"/>
        <v>2.2800417621394784</v>
      </c>
      <c r="D1139" s="2">
        <f t="shared" si="104"/>
        <v>2.3502805785160557</v>
      </c>
      <c r="E1139" s="2">
        <f t="shared" si="103"/>
        <v>-7.0238816376577251E-2</v>
      </c>
      <c r="F1139" s="2">
        <f t="shared" si="107"/>
        <v>-3.4239979808715688E-2</v>
      </c>
      <c r="G1139" s="2">
        <f t="shared" si="105"/>
        <v>-3.5998836567861563E-2</v>
      </c>
      <c r="H1139" s="2" t="str">
        <f t="shared" si="106"/>
        <v>Hold</v>
      </c>
    </row>
    <row r="1140" spans="1:8" ht="13.5" x14ac:dyDescent="0.25">
      <c r="A1140" s="3">
        <f>TITRES_STAT!B1143</f>
        <v>43971</v>
      </c>
      <c r="B1140" s="5">
        <f>TITRES_STAT!D1143</f>
        <v>2.4068999999999998</v>
      </c>
      <c r="C1140" s="2">
        <f t="shared" si="102"/>
        <v>2.2710814910410972</v>
      </c>
      <c r="D1140" s="2">
        <f t="shared" si="104"/>
        <v>2.3544746097370886</v>
      </c>
      <c r="E1140" s="2">
        <f t="shared" si="103"/>
        <v>-8.3393118695991308E-2</v>
      </c>
      <c r="F1140" s="2">
        <f t="shared" si="107"/>
        <v>-4.4070607586170818E-2</v>
      </c>
      <c r="G1140" s="2">
        <f t="shared" si="105"/>
        <v>-3.932251110982049E-2</v>
      </c>
      <c r="H1140" s="2" t="str">
        <f t="shared" si="106"/>
        <v>Hold</v>
      </c>
    </row>
    <row r="1141" spans="1:8" ht="13.5" x14ac:dyDescent="0.25">
      <c r="A1141" s="3">
        <f>TITRES_STAT!B1144</f>
        <v>43972</v>
      </c>
      <c r="B1141" s="5">
        <f>TITRES_STAT!D1144</f>
        <v>2.4068999999999998</v>
      </c>
      <c r="C1141" s="2">
        <f t="shared" si="102"/>
        <v>2.2733458770347745</v>
      </c>
      <c r="D1141" s="2">
        <f t="shared" si="104"/>
        <v>2.3583579719787857</v>
      </c>
      <c r="E1141" s="2">
        <f t="shared" si="103"/>
        <v>-8.5012094944011185E-2</v>
      </c>
      <c r="F1141" s="2">
        <f t="shared" si="107"/>
        <v>-5.2258905057738891E-2</v>
      </c>
      <c r="G1141" s="2">
        <f t="shared" si="105"/>
        <v>-3.2753189886272294E-2</v>
      </c>
      <c r="H1141" s="2" t="str">
        <f t="shared" si="106"/>
        <v>Hold</v>
      </c>
    </row>
    <row r="1142" spans="1:8" ht="13.5" x14ac:dyDescent="0.25">
      <c r="A1142" s="3">
        <f>TITRES_STAT!B1145</f>
        <v>43973</v>
      </c>
      <c r="B1142" s="5">
        <f>TITRES_STAT!D1145</f>
        <v>2.4068999999999998</v>
      </c>
      <c r="C1142" s="2">
        <f t="shared" si="102"/>
        <v>2.2752618959525015</v>
      </c>
      <c r="D1142" s="2">
        <f t="shared" si="104"/>
        <v>2.3619536777581351</v>
      </c>
      <c r="E1142" s="2">
        <f t="shared" si="103"/>
        <v>-8.6691781805633639E-2</v>
      </c>
      <c r="F1142" s="2">
        <f t="shared" si="107"/>
        <v>-5.9145480407317846E-2</v>
      </c>
      <c r="G1142" s="2">
        <f t="shared" si="105"/>
        <v>-2.7546301398315792E-2</v>
      </c>
      <c r="H1142" s="2" t="str">
        <f t="shared" si="106"/>
        <v>Hold</v>
      </c>
    </row>
    <row r="1143" spans="1:8" ht="13.5" x14ac:dyDescent="0.25">
      <c r="A1143" s="3">
        <f>TITRES_STAT!B1146</f>
        <v>43977</v>
      </c>
      <c r="B1143" s="5">
        <f>TITRES_STAT!D1146</f>
        <v>2.4068999999999998</v>
      </c>
      <c r="C1143" s="2">
        <f t="shared" si="102"/>
        <v>2.2856523734982703</v>
      </c>
      <c r="D1143" s="2">
        <f t="shared" si="104"/>
        <v>2.3652830349612364</v>
      </c>
      <c r="E1143" s="2">
        <f t="shared" si="103"/>
        <v>-7.9630661462966046E-2</v>
      </c>
      <c r="F1143" s="2">
        <f t="shared" si="107"/>
        <v>-6.3242516618447486E-2</v>
      </c>
      <c r="G1143" s="2">
        <f t="shared" si="105"/>
        <v>-1.638814484451856E-2</v>
      </c>
      <c r="H1143" s="2" t="str">
        <f t="shared" si="106"/>
        <v>Hold</v>
      </c>
    </row>
    <row r="1144" spans="1:8" ht="13.5" x14ac:dyDescent="0.25">
      <c r="A1144" s="3">
        <f>TITRES_STAT!B1147</f>
        <v>43978</v>
      </c>
      <c r="B1144" s="5">
        <f>TITRES_STAT!D1147</f>
        <v>2.3357000000000001</v>
      </c>
      <c r="C1144" s="2">
        <f t="shared" si="102"/>
        <v>2.2955366237293058</v>
      </c>
      <c r="D1144" s="2">
        <f t="shared" si="104"/>
        <v>2.3630916990381818</v>
      </c>
      <c r="E1144" s="2">
        <f t="shared" si="103"/>
        <v>-6.7555075308876056E-2</v>
      </c>
      <c r="F1144" s="2">
        <f t="shared" si="107"/>
        <v>-6.41050283565332E-2</v>
      </c>
      <c r="G1144" s="2">
        <f t="shared" si="105"/>
        <v>-3.4500469523428556E-3</v>
      </c>
      <c r="H1144" s="2" t="str">
        <f t="shared" si="106"/>
        <v>Hold</v>
      </c>
    </row>
    <row r="1145" spans="1:8" ht="13.5" x14ac:dyDescent="0.25">
      <c r="A1145" s="3">
        <f>TITRES_STAT!B1148</f>
        <v>43979</v>
      </c>
      <c r="B1145" s="5">
        <f>TITRES_STAT!D1148</f>
        <v>2.2715999999999998</v>
      </c>
      <c r="C1145" s="2">
        <f t="shared" si="102"/>
        <v>2.3126694508478742</v>
      </c>
      <c r="D1145" s="2">
        <f t="shared" si="104"/>
        <v>2.3563145361464648</v>
      </c>
      <c r="E1145" s="2">
        <f t="shared" si="103"/>
        <v>-4.3645085298590569E-2</v>
      </c>
      <c r="F1145" s="2">
        <f t="shared" si="107"/>
        <v>-6.001303974494468E-2</v>
      </c>
      <c r="G1145" s="2">
        <f t="shared" si="105"/>
        <v>1.636795444635411E-2</v>
      </c>
      <c r="H1145" s="2" t="str">
        <f t="shared" si="106"/>
        <v>Sell</v>
      </c>
    </row>
    <row r="1146" spans="1:8" ht="13.5" x14ac:dyDescent="0.25">
      <c r="A1146" s="3">
        <f>TITRES_STAT!B1149</f>
        <v>43980</v>
      </c>
      <c r="B1146" s="5">
        <f>TITRES_STAT!D1149</f>
        <v>2.2715999999999998</v>
      </c>
      <c r="C1146" s="2">
        <f t="shared" si="102"/>
        <v>2.329351073794355</v>
      </c>
      <c r="D1146" s="2">
        <f t="shared" si="104"/>
        <v>2.3500393853208008</v>
      </c>
      <c r="E1146" s="2">
        <f t="shared" si="103"/>
        <v>-2.0688311526445791E-2</v>
      </c>
      <c r="F1146" s="2">
        <f t="shared" si="107"/>
        <v>-5.21480941012449E-2</v>
      </c>
      <c r="G1146" s="2">
        <f t="shared" si="105"/>
        <v>3.145978257479911E-2</v>
      </c>
      <c r="H1146" s="2" t="str">
        <f t="shared" si="106"/>
        <v>Sell</v>
      </c>
    </row>
    <row r="1147" spans="1:8" ht="13.5" x14ac:dyDescent="0.25">
      <c r="A1147" s="3">
        <f>TITRES_STAT!B1150</f>
        <v>43983</v>
      </c>
      <c r="B1147" s="5">
        <f>TITRES_STAT!D1150</f>
        <v>2.3142999999999998</v>
      </c>
      <c r="C1147" s="2">
        <f t="shared" si="102"/>
        <v>2.3434662932106081</v>
      </c>
      <c r="D1147" s="2">
        <f t="shared" si="104"/>
        <v>2.3473920234451859</v>
      </c>
      <c r="E1147" s="2">
        <f t="shared" si="103"/>
        <v>-3.9257302345778733E-3</v>
      </c>
      <c r="F1147" s="2">
        <f t="shared" si="107"/>
        <v>-4.2503621327911502E-2</v>
      </c>
      <c r="G1147" s="2">
        <f t="shared" si="105"/>
        <v>3.8577891093333629E-2</v>
      </c>
      <c r="H1147" s="2" t="str">
        <f t="shared" si="106"/>
        <v>Sell</v>
      </c>
    </row>
    <row r="1148" spans="1:8" ht="13.5" x14ac:dyDescent="0.25">
      <c r="A1148" s="3">
        <f>TITRES_STAT!B1151</f>
        <v>43984</v>
      </c>
      <c r="B1148" s="5">
        <f>TITRES_STAT!D1151</f>
        <v>2.3641999999999999</v>
      </c>
      <c r="C1148" s="2">
        <f t="shared" si="102"/>
        <v>2.3554099404089759</v>
      </c>
      <c r="D1148" s="2">
        <f t="shared" si="104"/>
        <v>2.3486370587455427</v>
      </c>
      <c r="E1148" s="2">
        <f t="shared" si="103"/>
        <v>6.7728816634331501E-3</v>
      </c>
      <c r="F1148" s="2">
        <f t="shared" si="107"/>
        <v>-3.264832072964257E-2</v>
      </c>
      <c r="G1148" s="2">
        <f t="shared" si="105"/>
        <v>3.942120239307572E-2</v>
      </c>
      <c r="H1148" s="2" t="str">
        <f t="shared" si="106"/>
        <v>Sell</v>
      </c>
    </row>
    <row r="1149" spans="1:8" ht="13.5" x14ac:dyDescent="0.25">
      <c r="A1149" s="3">
        <f>TITRES_STAT!B1152</f>
        <v>43985</v>
      </c>
      <c r="B1149" s="5">
        <f>TITRES_STAT!D1152</f>
        <v>2.3571</v>
      </c>
      <c r="C1149" s="2">
        <f t="shared" si="102"/>
        <v>2.364423795730672</v>
      </c>
      <c r="D1149" s="2">
        <f t="shared" si="104"/>
        <v>2.3492639432829097</v>
      </c>
      <c r="E1149" s="2">
        <f t="shared" si="103"/>
        <v>1.5159852447762301E-2</v>
      </c>
      <c r="F1149" s="2">
        <f t="shared" si="107"/>
        <v>-2.3086686094161597E-2</v>
      </c>
      <c r="G1149" s="2">
        <f t="shared" si="105"/>
        <v>3.8246538541923898E-2</v>
      </c>
      <c r="H1149" s="2" t="str">
        <f t="shared" si="106"/>
        <v>Sell</v>
      </c>
    </row>
    <row r="1150" spans="1:8" ht="13.5" x14ac:dyDescent="0.25">
      <c r="A1150" s="3">
        <f>TITRES_STAT!B1153</f>
        <v>43986</v>
      </c>
      <c r="B1150" s="5">
        <f>TITRES_STAT!D1153</f>
        <v>2.3784000000000001</v>
      </c>
      <c r="C1150" s="2">
        <f t="shared" si="102"/>
        <v>2.3709585963874917</v>
      </c>
      <c r="D1150" s="2">
        <f t="shared" si="104"/>
        <v>2.3514221697063977</v>
      </c>
      <c r="E1150" s="2">
        <f t="shared" si="103"/>
        <v>1.953642668109401E-2</v>
      </c>
      <c r="F1150" s="2">
        <f t="shared" si="107"/>
        <v>-1.4562063539110475E-2</v>
      </c>
      <c r="G1150" s="2">
        <f t="shared" si="105"/>
        <v>3.4098490220204489E-2</v>
      </c>
      <c r="H1150" s="2" t="str">
        <f t="shared" si="106"/>
        <v>Sell</v>
      </c>
    </row>
    <row r="1151" spans="1:8" ht="13.5" x14ac:dyDescent="0.25">
      <c r="A1151" s="3">
        <f>TITRES_STAT!B1154</f>
        <v>43987</v>
      </c>
      <c r="B1151" s="5">
        <f>TITRES_STAT!D1154</f>
        <v>2.4354</v>
      </c>
      <c r="C1151" s="2">
        <f t="shared" si="102"/>
        <v>2.3764880430971083</v>
      </c>
      <c r="D1151" s="2">
        <f t="shared" si="104"/>
        <v>2.357642749728146</v>
      </c>
      <c r="E1151" s="2">
        <f t="shared" si="103"/>
        <v>1.8845293368962235E-2</v>
      </c>
      <c r="F1151" s="2">
        <f t="shared" si="107"/>
        <v>-7.8805921574959335E-3</v>
      </c>
      <c r="G1151" s="2">
        <f t="shared" si="105"/>
        <v>2.6725885526458167E-2</v>
      </c>
      <c r="H1151" s="2" t="str">
        <f t="shared" si="106"/>
        <v>Sell</v>
      </c>
    </row>
    <row r="1152" spans="1:8" ht="13.5" x14ac:dyDescent="0.25">
      <c r="A1152" s="3">
        <f>TITRES_STAT!B1155</f>
        <v>43990</v>
      </c>
      <c r="B1152" s="5">
        <f>TITRES_STAT!D1155</f>
        <v>2.4211</v>
      </c>
      <c r="C1152" s="2">
        <f t="shared" si="102"/>
        <v>2.381166805697553</v>
      </c>
      <c r="D1152" s="2">
        <f t="shared" si="104"/>
        <v>2.3623432867853205</v>
      </c>
      <c r="E1152" s="2">
        <f t="shared" si="103"/>
        <v>1.8823518912232551E-2</v>
      </c>
      <c r="F1152" s="2">
        <f t="shared" si="107"/>
        <v>-2.5397699435502365E-3</v>
      </c>
      <c r="G1152" s="2">
        <f t="shared" si="105"/>
        <v>2.1363288855782786E-2</v>
      </c>
      <c r="H1152" s="2" t="str">
        <f t="shared" si="106"/>
        <v>Sell</v>
      </c>
    </row>
    <row r="1153" spans="1:8" ht="13.5" x14ac:dyDescent="0.25">
      <c r="A1153" s="3">
        <f>TITRES_STAT!B1156</f>
        <v>43991</v>
      </c>
      <c r="B1153" s="5">
        <f>TITRES_STAT!D1156</f>
        <v>2.3997999999999999</v>
      </c>
      <c r="C1153" s="2">
        <f t="shared" si="102"/>
        <v>2.3851257586671601</v>
      </c>
      <c r="D1153" s="2">
        <f t="shared" si="104"/>
        <v>2.365117858134556</v>
      </c>
      <c r="E1153" s="2">
        <f t="shared" si="103"/>
        <v>2.000790053260415E-2</v>
      </c>
      <c r="F1153" s="2">
        <f t="shared" si="107"/>
        <v>1.9697641516806413E-3</v>
      </c>
      <c r="G1153" s="2">
        <f t="shared" si="105"/>
        <v>1.8038136380923508E-2</v>
      </c>
      <c r="H1153" s="2" t="str">
        <f t="shared" si="106"/>
        <v>Sell</v>
      </c>
    </row>
    <row r="1154" spans="1:8" ht="13.5" x14ac:dyDescent="0.25">
      <c r="A1154" s="3">
        <f>TITRES_STAT!B1157</f>
        <v>43992</v>
      </c>
      <c r="B1154" s="5">
        <f>TITRES_STAT!D1157</f>
        <v>2.4211</v>
      </c>
      <c r="C1154" s="2">
        <f t="shared" si="102"/>
        <v>2.377521795795289</v>
      </c>
      <c r="D1154" s="2">
        <f t="shared" si="104"/>
        <v>2.3692646834579221</v>
      </c>
      <c r="E1154" s="2">
        <f t="shared" si="103"/>
        <v>8.2571123373669231E-3</v>
      </c>
      <c r="F1154" s="2">
        <f t="shared" si="107"/>
        <v>3.2272337888178976E-3</v>
      </c>
      <c r="G1154" s="2">
        <f t="shared" si="105"/>
        <v>5.0298785485490254E-3</v>
      </c>
      <c r="H1154" s="2" t="str">
        <f t="shared" si="106"/>
        <v>Sell</v>
      </c>
    </row>
    <row r="1155" spans="1:8" ht="13.5" x14ac:dyDescent="0.25">
      <c r="A1155" s="3">
        <f>TITRES_STAT!B1158</f>
        <v>43993</v>
      </c>
      <c r="B1155" s="5">
        <f>TITRES_STAT!D1158</f>
        <v>2.4211</v>
      </c>
      <c r="C1155" s="2">
        <f t="shared" si="102"/>
        <v>2.3612261349037058</v>
      </c>
      <c r="D1155" s="2">
        <f t="shared" si="104"/>
        <v>2.3731043365351128</v>
      </c>
      <c r="E1155" s="2">
        <f t="shared" si="103"/>
        <v>-1.1878201631406959E-2</v>
      </c>
      <c r="F1155" s="2">
        <f t="shared" si="107"/>
        <v>2.0614670477292615E-4</v>
      </c>
      <c r="G1155" s="2">
        <f t="shared" si="105"/>
        <v>-1.2084348336179886E-2</v>
      </c>
      <c r="H1155" s="2" t="str">
        <f t="shared" si="106"/>
        <v>Hold</v>
      </c>
    </row>
    <row r="1156" spans="1:8" ht="13.5" x14ac:dyDescent="0.25">
      <c r="A1156" s="3">
        <f>TITRES_STAT!B1159</f>
        <v>43994</v>
      </c>
      <c r="B1156" s="5">
        <f>TITRES_STAT!D1159</f>
        <v>2.4211</v>
      </c>
      <c r="C1156" s="2">
        <f t="shared" si="102"/>
        <v>2.3474374987646742</v>
      </c>
      <c r="D1156" s="2">
        <f t="shared" si="104"/>
        <v>2.3766595708658449</v>
      </c>
      <c r="E1156" s="2">
        <f t="shared" si="103"/>
        <v>-2.9222072101170671E-2</v>
      </c>
      <c r="F1156" s="2">
        <f t="shared" si="107"/>
        <v>-5.6794970564157943E-3</v>
      </c>
      <c r="G1156" s="2">
        <f t="shared" si="105"/>
        <v>-2.3542575044754877E-2</v>
      </c>
      <c r="H1156" s="2" t="str">
        <f t="shared" si="106"/>
        <v>Hold</v>
      </c>
    </row>
    <row r="1157" spans="1:8" ht="13.5" x14ac:dyDescent="0.25">
      <c r="A1157" s="3">
        <f>TITRES_STAT!B1160</f>
        <v>43997</v>
      </c>
      <c r="B1157" s="5">
        <f>TITRES_STAT!D1160</f>
        <v>2.4781</v>
      </c>
      <c r="C1157" s="2">
        <f t="shared" si="102"/>
        <v>2.3423394220316474</v>
      </c>
      <c r="D1157" s="2">
        <f t="shared" si="104"/>
        <v>2.384173676727634</v>
      </c>
      <c r="E1157" s="2">
        <f t="shared" si="103"/>
        <v>-4.1834254695986672E-2</v>
      </c>
      <c r="F1157" s="2">
        <f t="shared" si="107"/>
        <v>-1.2910448584329971E-2</v>
      </c>
      <c r="G1157" s="2">
        <f t="shared" si="105"/>
        <v>-2.8923806111656701E-2</v>
      </c>
      <c r="H1157" s="2" t="str">
        <f t="shared" si="106"/>
        <v>Hold</v>
      </c>
    </row>
    <row r="1158" spans="1:8" ht="13.5" x14ac:dyDescent="0.25">
      <c r="A1158" s="3">
        <f>TITRES_STAT!B1161</f>
        <v>43998</v>
      </c>
      <c r="B1158" s="5">
        <f>TITRES_STAT!D1161</f>
        <v>2.4068999999999998</v>
      </c>
      <c r="C1158" s="2">
        <f t="shared" si="102"/>
        <v>2.3457025878729323</v>
      </c>
      <c r="D1158" s="2">
        <f t="shared" si="104"/>
        <v>2.3858571080811428</v>
      </c>
      <c r="E1158" s="2">
        <f t="shared" si="103"/>
        <v>-4.0154520208210531E-2</v>
      </c>
      <c r="F1158" s="2">
        <f t="shared" si="107"/>
        <v>-1.8359262909106083E-2</v>
      </c>
      <c r="G1158" s="2">
        <f t="shared" si="105"/>
        <v>-2.1795257299104448E-2</v>
      </c>
      <c r="H1158" s="2" t="str">
        <f t="shared" si="106"/>
        <v>Hold</v>
      </c>
    </row>
    <row r="1159" spans="1:8" ht="13.5" x14ac:dyDescent="0.25">
      <c r="A1159" s="3">
        <f>TITRES_STAT!B1162</f>
        <v>43999</v>
      </c>
      <c r="B1159" s="5">
        <f>TITRES_STAT!D1162</f>
        <v>2.3498999999999999</v>
      </c>
      <c r="C1159" s="2">
        <f t="shared" si="102"/>
        <v>2.3474560358924812</v>
      </c>
      <c r="D1159" s="2">
        <f t="shared" si="104"/>
        <v>2.3831936185936509</v>
      </c>
      <c r="E1159" s="2">
        <f t="shared" si="103"/>
        <v>-3.5737582701169668E-2</v>
      </c>
      <c r="F1159" s="2">
        <f t="shared" si="107"/>
        <v>-2.1834926867518801E-2</v>
      </c>
      <c r="G1159" s="2">
        <f t="shared" si="105"/>
        <v>-1.3902655833650867E-2</v>
      </c>
      <c r="H1159" s="2" t="str">
        <f t="shared" si="106"/>
        <v>Hold</v>
      </c>
    </row>
    <row r="1160" spans="1:8" ht="13.5" x14ac:dyDescent="0.25">
      <c r="A1160" s="3">
        <f>TITRES_STAT!B1163</f>
        <v>44000</v>
      </c>
      <c r="B1160" s="5">
        <f>TITRES_STAT!D1163</f>
        <v>2.2858000000000001</v>
      </c>
      <c r="C1160" s="2">
        <f t="shared" si="102"/>
        <v>2.3522166457551763</v>
      </c>
      <c r="D1160" s="2">
        <f t="shared" si="104"/>
        <v>2.3759792764756025</v>
      </c>
      <c r="E1160" s="2">
        <f t="shared" si="103"/>
        <v>-2.376263072042617E-2</v>
      </c>
      <c r="F1160" s="2">
        <f t="shared" si="107"/>
        <v>-2.2220467638100275E-2</v>
      </c>
      <c r="G1160" s="2">
        <f t="shared" si="105"/>
        <v>-1.5421630823258953E-3</v>
      </c>
      <c r="H1160" s="2" t="str">
        <f t="shared" si="106"/>
        <v>Hold</v>
      </c>
    </row>
    <row r="1161" spans="1:8" ht="13.5" x14ac:dyDescent="0.25">
      <c r="A1161" s="3">
        <f>TITRES_STAT!B1164</f>
        <v>44001</v>
      </c>
      <c r="B1161" s="5">
        <f>TITRES_STAT!D1164</f>
        <v>2.3357000000000001</v>
      </c>
      <c r="C1161" s="2">
        <f t="shared" si="102"/>
        <v>2.3650140848697645</v>
      </c>
      <c r="D1161" s="2">
        <f t="shared" si="104"/>
        <v>2.3729956263662988</v>
      </c>
      <c r="E1161" s="2">
        <f t="shared" si="103"/>
        <v>-7.9815414965342946E-3</v>
      </c>
      <c r="F1161" s="2">
        <f t="shared" si="107"/>
        <v>-1.9372682409787078E-2</v>
      </c>
      <c r="G1161" s="2">
        <f t="shared" si="105"/>
        <v>1.1391140913252783E-2</v>
      </c>
      <c r="H1161" s="2" t="str">
        <f t="shared" si="106"/>
        <v>Sell</v>
      </c>
    </row>
    <row r="1162" spans="1:8" ht="13.5" x14ac:dyDescent="0.25">
      <c r="A1162" s="3">
        <f>TITRES_STAT!B1165</f>
        <v>44004</v>
      </c>
      <c r="B1162" s="5">
        <f>TITRES_STAT!D1165</f>
        <v>2.2715999999999998</v>
      </c>
      <c r="C1162" s="2">
        <f t="shared" si="102"/>
        <v>2.3736426871974929</v>
      </c>
      <c r="D1162" s="2">
        <f t="shared" si="104"/>
        <v>2.3654848392280545</v>
      </c>
      <c r="E1162" s="2">
        <f t="shared" si="103"/>
        <v>8.1578479694384143E-3</v>
      </c>
      <c r="F1162" s="2">
        <f t="shared" si="107"/>
        <v>-1.386657633394198E-2</v>
      </c>
      <c r="G1162" s="2">
        <f t="shared" si="105"/>
        <v>2.2024424303380395E-2</v>
      </c>
      <c r="H1162" s="2" t="str">
        <f t="shared" si="106"/>
        <v>Sell</v>
      </c>
    </row>
    <row r="1163" spans="1:8" ht="13.5" x14ac:dyDescent="0.25">
      <c r="A1163" s="3">
        <f>TITRES_STAT!B1166</f>
        <v>44005</v>
      </c>
      <c r="B1163" s="5">
        <f>TITRES_STAT!D1166</f>
        <v>2.2645</v>
      </c>
      <c r="C1163" s="2">
        <f t="shared" si="102"/>
        <v>2.3776668891671098</v>
      </c>
      <c r="D1163" s="2">
        <f t="shared" si="104"/>
        <v>2.3580044807667169</v>
      </c>
      <c r="E1163" s="2">
        <f t="shared" si="103"/>
        <v>1.9662408400392906E-2</v>
      </c>
      <c r="F1163" s="2">
        <f t="shared" si="107"/>
        <v>-7.1607793870750039E-3</v>
      </c>
      <c r="G1163" s="2">
        <f t="shared" si="105"/>
        <v>2.6823187787467909E-2</v>
      </c>
      <c r="H1163" s="2" t="str">
        <f t="shared" si="106"/>
        <v>Sell</v>
      </c>
    </row>
    <row r="1164" spans="1:8" ht="13.5" x14ac:dyDescent="0.25">
      <c r="A1164" s="3">
        <f>TITRES_STAT!B1167</f>
        <v>44006</v>
      </c>
      <c r="B1164" s="5">
        <f>TITRES_STAT!D1167</f>
        <v>2.2645</v>
      </c>
      <c r="C1164" s="2">
        <f t="shared" si="102"/>
        <v>2.3843489062183236</v>
      </c>
      <c r="D1164" s="2">
        <f t="shared" si="104"/>
        <v>2.351078222932145</v>
      </c>
      <c r="E1164" s="2">
        <f t="shared" si="103"/>
        <v>3.3270683286178659E-2</v>
      </c>
      <c r="F1164" s="2">
        <f t="shared" si="107"/>
        <v>9.2551314757572875E-4</v>
      </c>
      <c r="G1164" s="2">
        <f t="shared" si="105"/>
        <v>3.2345170138602927E-2</v>
      </c>
      <c r="H1164" s="2" t="str">
        <f t="shared" si="106"/>
        <v>Sell</v>
      </c>
    </row>
    <row r="1165" spans="1:8" ht="13.5" x14ac:dyDescent="0.25">
      <c r="A1165" s="3">
        <f>TITRES_STAT!B1168</f>
        <v>44007</v>
      </c>
      <c r="B1165" s="5">
        <f>TITRES_STAT!D1168</f>
        <v>2.2502</v>
      </c>
      <c r="C1165" s="2">
        <f t="shared" si="102"/>
        <v>2.3900029206462738</v>
      </c>
      <c r="D1165" s="2">
        <f t="shared" si="104"/>
        <v>2.3436057619742083</v>
      </c>
      <c r="E1165" s="2">
        <f t="shared" si="103"/>
        <v>4.6397158672065508E-2</v>
      </c>
      <c r="F1165" s="2">
        <f t="shared" si="107"/>
        <v>1.0019842252473685E-2</v>
      </c>
      <c r="G1165" s="2">
        <f t="shared" si="105"/>
        <v>3.6377316419591826E-2</v>
      </c>
      <c r="H1165" s="2" t="str">
        <f t="shared" si="106"/>
        <v>Sell</v>
      </c>
    </row>
    <row r="1166" spans="1:8" ht="13.5" x14ac:dyDescent="0.25">
      <c r="A1166" s="3">
        <f>TITRES_STAT!B1169</f>
        <v>44008</v>
      </c>
      <c r="B1166" s="5">
        <f>TITRES_STAT!D1169</f>
        <v>2.2715999999999998</v>
      </c>
      <c r="C1166" s="2">
        <f t="shared" si="102"/>
        <v>2.3947870867006933</v>
      </c>
      <c r="D1166" s="2">
        <f t="shared" si="104"/>
        <v>2.338272001827971</v>
      </c>
      <c r="E1166" s="2">
        <f t="shared" si="103"/>
        <v>5.6515084872722277E-2</v>
      </c>
      <c r="F1166" s="2">
        <f t="shared" si="107"/>
        <v>1.9318890776523406E-2</v>
      </c>
      <c r="G1166" s="2">
        <f t="shared" si="105"/>
        <v>3.719619409619887E-2</v>
      </c>
      <c r="H1166" s="2" t="str">
        <f t="shared" si="106"/>
        <v>Sell</v>
      </c>
    </row>
    <row r="1167" spans="1:8" ht="13.5" x14ac:dyDescent="0.25">
      <c r="A1167" s="3">
        <f>TITRES_STAT!B1170</f>
        <v>44011</v>
      </c>
      <c r="B1167" s="5">
        <f>TITRES_STAT!D1170</f>
        <v>2.3142999999999998</v>
      </c>
      <c r="C1167" s="2">
        <f t="shared" ref="C1167:C1230" si="108">$C$4*B1157+C1166*(1-$C$4)</f>
        <v>2.4076044579775098</v>
      </c>
      <c r="D1167" s="2">
        <f t="shared" si="104"/>
        <v>2.3364962979888619</v>
      </c>
      <c r="E1167" s="2">
        <f t="shared" si="103"/>
        <v>7.1108159988647834E-2</v>
      </c>
      <c r="F1167" s="2">
        <f t="shared" si="107"/>
        <v>2.9676744618948293E-2</v>
      </c>
      <c r="G1167" s="2">
        <f t="shared" si="105"/>
        <v>4.1431415369699541E-2</v>
      </c>
      <c r="H1167" s="2" t="str">
        <f t="shared" si="106"/>
        <v>Sell</v>
      </c>
    </row>
    <row r="1168" spans="1:8" ht="13.5" x14ac:dyDescent="0.25">
      <c r="A1168" s="3">
        <f>TITRES_STAT!B1171</f>
        <v>44012</v>
      </c>
      <c r="B1168" s="5">
        <f>TITRES_STAT!D1171</f>
        <v>2.2715999999999998</v>
      </c>
      <c r="C1168" s="2">
        <f t="shared" si="108"/>
        <v>2.4074960798271237</v>
      </c>
      <c r="D1168" s="2">
        <f t="shared" si="104"/>
        <v>2.3316891648045019</v>
      </c>
      <c r="E1168" s="2">
        <f t="shared" si="103"/>
        <v>7.5806915022621713E-2</v>
      </c>
      <c r="F1168" s="2">
        <f t="shared" si="107"/>
        <v>3.8902778699682977E-2</v>
      </c>
      <c r="G1168" s="2">
        <f t="shared" si="105"/>
        <v>3.6904136322938735E-2</v>
      </c>
      <c r="H1168" s="2" t="str">
        <f t="shared" si="106"/>
        <v>Sell</v>
      </c>
    </row>
    <row r="1169" spans="1:8" ht="13.5" x14ac:dyDescent="0.25">
      <c r="A1169" s="3">
        <f>TITRES_STAT!B1172</f>
        <v>44013</v>
      </c>
      <c r="B1169" s="5">
        <f>TITRES_STAT!D1172</f>
        <v>2.2715999999999998</v>
      </c>
      <c r="C1169" s="2">
        <f t="shared" si="108"/>
        <v>2.3986351444691043</v>
      </c>
      <c r="D1169" s="2">
        <f t="shared" si="104"/>
        <v>2.3272381155597244</v>
      </c>
      <c r="E1169" s="2">
        <f t="shared" si="103"/>
        <v>7.1397028909379934E-2</v>
      </c>
      <c r="F1169" s="2">
        <f t="shared" si="107"/>
        <v>4.5401628741622374E-2</v>
      </c>
      <c r="G1169" s="2">
        <f t="shared" si="105"/>
        <v>2.599540016775756E-2</v>
      </c>
      <c r="H1169" s="2" t="str">
        <f t="shared" si="106"/>
        <v>Sell</v>
      </c>
    </row>
    <row r="1170" spans="1:8" ht="13.5" x14ac:dyDescent="0.25">
      <c r="A1170" s="3">
        <f>TITRES_STAT!B1173</f>
        <v>44014</v>
      </c>
      <c r="B1170" s="5">
        <f>TITRES_STAT!D1173</f>
        <v>2.2645</v>
      </c>
      <c r="C1170" s="2">
        <f t="shared" si="108"/>
        <v>2.3812758914738574</v>
      </c>
      <c r="D1170" s="2">
        <f t="shared" si="104"/>
        <v>2.3225908477404853</v>
      </c>
      <c r="E1170" s="2">
        <f t="shared" si="103"/>
        <v>5.8685043733372133E-2</v>
      </c>
      <c r="F1170" s="2">
        <f t="shared" si="107"/>
        <v>4.8058311739972326E-2</v>
      </c>
      <c r="G1170" s="2">
        <f t="shared" si="105"/>
        <v>1.0626731993399807E-2</v>
      </c>
      <c r="H1170" s="2" t="str">
        <f t="shared" si="106"/>
        <v>Sell</v>
      </c>
    </row>
    <row r="1171" spans="1:8" ht="13.5" x14ac:dyDescent="0.25">
      <c r="A1171" s="3">
        <f>TITRES_STAT!B1174</f>
        <v>44015</v>
      </c>
      <c r="B1171" s="5">
        <f>TITRES_STAT!D1174</f>
        <v>2.3142999999999998</v>
      </c>
      <c r="C1171" s="2">
        <f t="shared" si="108"/>
        <v>2.3742642158624947</v>
      </c>
      <c r="D1171" s="2">
        <f t="shared" si="104"/>
        <v>2.3219767108708198</v>
      </c>
      <c r="E1171" s="2">
        <f t="shared" si="103"/>
        <v>5.2287504991674894E-2</v>
      </c>
      <c r="F1171" s="2">
        <f t="shared" si="107"/>
        <v>4.8904150390312845E-2</v>
      </c>
      <c r="G1171" s="2">
        <f t="shared" si="105"/>
        <v>3.3833546013620486E-3</v>
      </c>
      <c r="H1171" s="2" t="str">
        <f t="shared" si="106"/>
        <v>Sell</v>
      </c>
    </row>
    <row r="1172" spans="1:8" ht="13.5" x14ac:dyDescent="0.25">
      <c r="A1172" s="3">
        <f>TITRES_STAT!B1175</f>
        <v>44018</v>
      </c>
      <c r="B1172" s="5">
        <f>TITRES_STAT!D1175</f>
        <v>2.3071999999999999</v>
      </c>
      <c r="C1172" s="2">
        <f t="shared" si="108"/>
        <v>2.3584697211144183</v>
      </c>
      <c r="D1172" s="2">
        <f t="shared" si="104"/>
        <v>2.3208821396952035</v>
      </c>
      <c r="E1172" s="2">
        <f t="shared" si="103"/>
        <v>3.7587581419214811E-2</v>
      </c>
      <c r="F1172" s="2">
        <f t="shared" si="107"/>
        <v>4.6640836596093242E-2</v>
      </c>
      <c r="G1172" s="2">
        <f t="shared" si="105"/>
        <v>-9.0532551768784317E-3</v>
      </c>
      <c r="H1172" s="2" t="str">
        <f t="shared" si="106"/>
        <v>Hold</v>
      </c>
    </row>
    <row r="1173" spans="1:8" ht="13.5" x14ac:dyDescent="0.25">
      <c r="A1173" s="3">
        <f>TITRES_STAT!B1176</f>
        <v>44019</v>
      </c>
      <c r="B1173" s="5">
        <f>TITRES_STAT!D1176</f>
        <v>2.3071999999999999</v>
      </c>
      <c r="C1173" s="2">
        <f t="shared" si="108"/>
        <v>2.3440128409429692</v>
      </c>
      <c r="D1173" s="2">
        <f t="shared" si="104"/>
        <v>2.3198686478659294</v>
      </c>
      <c r="E1173" s="2">
        <f t="shared" si="103"/>
        <v>2.4144193077039855E-2</v>
      </c>
      <c r="F1173" s="2">
        <f t="shared" si="107"/>
        <v>4.2141507892282562E-2</v>
      </c>
      <c r="G1173" s="2">
        <f t="shared" si="105"/>
        <v>-1.7997314815242707E-2</v>
      </c>
      <c r="H1173" s="2" t="str">
        <f t="shared" si="106"/>
        <v>Hold</v>
      </c>
    </row>
    <row r="1174" spans="1:8" ht="13.5" x14ac:dyDescent="0.25">
      <c r="A1174" s="3">
        <f>TITRES_STAT!B1177</f>
        <v>44020</v>
      </c>
      <c r="B1174" s="5">
        <f>TITRES_STAT!D1177</f>
        <v>2.4424999999999999</v>
      </c>
      <c r="C1174" s="2">
        <f t="shared" si="108"/>
        <v>2.3317800961825124</v>
      </c>
      <c r="D1174" s="2">
        <f t="shared" si="104"/>
        <v>2.3289524517277123</v>
      </c>
      <c r="E1174" s="2">
        <f t="shared" si="103"/>
        <v>2.8276444548001045E-3</v>
      </c>
      <c r="F1174" s="2">
        <f t="shared" si="107"/>
        <v>3.4278735204786075E-2</v>
      </c>
      <c r="G1174" s="2">
        <f t="shared" si="105"/>
        <v>-3.145109074998597E-2</v>
      </c>
      <c r="H1174" s="2" t="str">
        <f t="shared" si="106"/>
        <v>Hold</v>
      </c>
    </row>
    <row r="1175" spans="1:8" ht="13.5" x14ac:dyDescent="0.25">
      <c r="A1175" s="3">
        <f>TITRES_STAT!B1178</f>
        <v>44021</v>
      </c>
      <c r="B1175" s="5">
        <f>TITRES_STAT!D1178</f>
        <v>2.4923999999999999</v>
      </c>
      <c r="C1175" s="2">
        <f t="shared" si="108"/>
        <v>2.3192293121544334</v>
      </c>
      <c r="D1175" s="2">
        <f t="shared" si="104"/>
        <v>2.3410596775256591</v>
      </c>
      <c r="E1175" s="2">
        <f t="shared" si="103"/>
        <v>-2.1830365371225735E-2</v>
      </c>
      <c r="F1175" s="2">
        <f t="shared" si="107"/>
        <v>2.3056915089583716E-2</v>
      </c>
      <c r="G1175" s="2">
        <f t="shared" si="105"/>
        <v>-4.4887280460809448E-2</v>
      </c>
      <c r="H1175" s="2" t="str">
        <f t="shared" si="106"/>
        <v>Hold</v>
      </c>
    </row>
    <row r="1176" spans="1:8" ht="13.5" x14ac:dyDescent="0.25">
      <c r="A1176" s="3">
        <f>TITRES_STAT!B1179</f>
        <v>44022</v>
      </c>
      <c r="B1176" s="5">
        <f>TITRES_STAT!D1179</f>
        <v>2.4851999999999999</v>
      </c>
      <c r="C1176" s="2">
        <f t="shared" si="108"/>
        <v>2.3119017256691361</v>
      </c>
      <c r="D1176" s="2">
        <f t="shared" si="104"/>
        <v>2.3517367384496843</v>
      </c>
      <c r="E1176" s="2">
        <f t="shared" si="103"/>
        <v>-3.983501278054824E-2</v>
      </c>
      <c r="F1176" s="2">
        <f t="shared" si="107"/>
        <v>1.0478529515557326E-2</v>
      </c>
      <c r="G1176" s="2">
        <f t="shared" si="105"/>
        <v>-5.0313542296105566E-2</v>
      </c>
      <c r="H1176" s="2" t="str">
        <f t="shared" si="106"/>
        <v>Hold</v>
      </c>
    </row>
    <row r="1177" spans="1:8" ht="13.5" x14ac:dyDescent="0.25">
      <c r="A1177" s="3">
        <f>TITRES_STAT!B1180</f>
        <v>44025</v>
      </c>
      <c r="B1177" s="5">
        <f>TITRES_STAT!D1180</f>
        <v>2.4211</v>
      </c>
      <c r="C1177" s="2">
        <f t="shared" si="108"/>
        <v>2.3122706909508075</v>
      </c>
      <c r="D1177" s="2">
        <f t="shared" si="104"/>
        <v>2.3568747578237819</v>
      </c>
      <c r="E1177" s="2">
        <f t="shared" si="103"/>
        <v>-4.4604066872974357E-2</v>
      </c>
      <c r="F1177" s="2">
        <f t="shared" si="107"/>
        <v>-5.3798976214901144E-4</v>
      </c>
      <c r="G1177" s="2">
        <f t="shared" si="105"/>
        <v>-4.4066077110825344E-2</v>
      </c>
      <c r="H1177" s="2" t="str">
        <f t="shared" si="106"/>
        <v>Hold</v>
      </c>
    </row>
    <row r="1178" spans="1:8" ht="13.5" x14ac:dyDescent="0.25">
      <c r="A1178" s="3">
        <f>TITRES_STAT!B1181</f>
        <v>44026</v>
      </c>
      <c r="B1178" s="5">
        <f>TITRES_STAT!D1181</f>
        <v>2.3855</v>
      </c>
      <c r="C1178" s="2">
        <f t="shared" si="108"/>
        <v>2.3060136615737603</v>
      </c>
      <c r="D1178" s="2">
        <f t="shared" si="104"/>
        <v>2.3589951461331311</v>
      </c>
      <c r="E1178" s="2">
        <f t="shared" si="103"/>
        <v>-5.2981484559370795E-2</v>
      </c>
      <c r="F1178" s="2">
        <f t="shared" si="107"/>
        <v>-1.1026688721593368E-2</v>
      </c>
      <c r="G1178" s="2">
        <f t="shared" si="105"/>
        <v>-4.1954795837777427E-2</v>
      </c>
      <c r="H1178" s="2" t="str">
        <f t="shared" si="106"/>
        <v>Hold</v>
      </c>
    </row>
    <row r="1179" spans="1:8" ht="13.5" x14ac:dyDescent="0.25">
      <c r="A1179" s="3">
        <f>TITRES_STAT!B1182</f>
        <v>44027</v>
      </c>
      <c r="B1179" s="5">
        <f>TITRES_STAT!D1182</f>
        <v>2.3855</v>
      </c>
      <c r="C1179" s="2">
        <f t="shared" si="108"/>
        <v>2.3007192521008744</v>
      </c>
      <c r="D1179" s="2">
        <f t="shared" si="104"/>
        <v>2.3609584686417882</v>
      </c>
      <c r="E1179" s="2">
        <f t="shared" si="103"/>
        <v>-6.0239216540913798E-2</v>
      </c>
      <c r="F1179" s="2">
        <f t="shared" si="107"/>
        <v>-2.0869194285457457E-2</v>
      </c>
      <c r="G1179" s="2">
        <f t="shared" si="105"/>
        <v>-3.9370022255456341E-2</v>
      </c>
      <c r="H1179" s="2" t="str">
        <f t="shared" si="106"/>
        <v>Hold</v>
      </c>
    </row>
    <row r="1180" spans="1:8" ht="13.5" x14ac:dyDescent="0.25">
      <c r="A1180" s="3">
        <f>TITRES_STAT!B1183</f>
        <v>44028</v>
      </c>
      <c r="B1180" s="5">
        <f>TITRES_STAT!D1183</f>
        <v>2.4851999999999999</v>
      </c>
      <c r="C1180" s="2">
        <f t="shared" si="108"/>
        <v>2.2951470594699708</v>
      </c>
      <c r="D1180" s="2">
        <f t="shared" si="104"/>
        <v>2.3701615450386928</v>
      </c>
      <c r="E1180" s="2">
        <f t="shared" ref="E1180:E1243" si="109">C1180-D1180</f>
        <v>-7.5014485568722034E-2</v>
      </c>
      <c r="F1180" s="2">
        <f t="shared" si="107"/>
        <v>-3.1698252542110374E-2</v>
      </c>
      <c r="G1180" s="2">
        <f t="shared" si="105"/>
        <v>-4.331623302661166E-2</v>
      </c>
      <c r="H1180" s="2" t="str">
        <f t="shared" si="106"/>
        <v>Hold</v>
      </c>
    </row>
    <row r="1181" spans="1:8" ht="13.5" x14ac:dyDescent="0.25">
      <c r="A1181" s="3">
        <f>TITRES_STAT!B1184</f>
        <v>44029</v>
      </c>
      <c r="B1181" s="5">
        <f>TITRES_STAT!D1184</f>
        <v>2.4923999999999999</v>
      </c>
      <c r="C1181" s="2">
        <f t="shared" si="108"/>
        <v>2.2980936657053599</v>
      </c>
      <c r="D1181" s="2">
        <f t="shared" ref="D1181:D1244" si="110">$D$4*B1181+(1-$D$4)*D1180</f>
        <v>2.3792162454061967</v>
      </c>
      <c r="E1181" s="2">
        <f t="shared" si="109"/>
        <v>-8.1122579700836805E-2</v>
      </c>
      <c r="F1181" s="2">
        <f t="shared" si="107"/>
        <v>-4.1583117973855666E-2</v>
      </c>
      <c r="G1181" s="2">
        <f t="shared" si="105"/>
        <v>-3.953946172698114E-2</v>
      </c>
      <c r="H1181" s="2" t="str">
        <f t="shared" si="106"/>
        <v>Hold</v>
      </c>
    </row>
    <row r="1182" spans="1:8" ht="13.5" x14ac:dyDescent="0.25">
      <c r="A1182" s="3">
        <f>TITRES_STAT!B1185</f>
        <v>44032</v>
      </c>
      <c r="B1182" s="5">
        <f>TITRES_STAT!D1185</f>
        <v>2.4639000000000002</v>
      </c>
      <c r="C1182" s="2">
        <f t="shared" si="108"/>
        <v>2.2994946402122274</v>
      </c>
      <c r="D1182" s="2">
        <f t="shared" si="110"/>
        <v>2.3854891161168488</v>
      </c>
      <c r="E1182" s="2">
        <f t="shared" si="109"/>
        <v>-8.5994475904621392E-2</v>
      </c>
      <c r="F1182" s="2">
        <f t="shared" si="107"/>
        <v>-5.0465389560008816E-2</v>
      </c>
      <c r="G1182" s="2">
        <f t="shared" si="105"/>
        <v>-3.5529086344612576E-2</v>
      </c>
      <c r="H1182" s="2" t="str">
        <f t="shared" si="106"/>
        <v>Hold</v>
      </c>
    </row>
    <row r="1183" spans="1:8" ht="13.5" x14ac:dyDescent="0.25">
      <c r="A1183" s="3">
        <f>TITRES_STAT!B1186</f>
        <v>44033</v>
      </c>
      <c r="B1183" s="5">
        <f>TITRES_STAT!D1186</f>
        <v>2.4068999999999998</v>
      </c>
      <c r="C1183" s="2">
        <f t="shared" si="108"/>
        <v>2.300680080179577</v>
      </c>
      <c r="D1183" s="2">
        <f t="shared" si="110"/>
        <v>2.3870751075156007</v>
      </c>
      <c r="E1183" s="2">
        <f t="shared" si="109"/>
        <v>-8.6395027336023666E-2</v>
      </c>
      <c r="F1183" s="2">
        <f t="shared" si="107"/>
        <v>-5.7651317115211792E-2</v>
      </c>
      <c r="G1183" s="2">
        <f t="shared" si="105"/>
        <v>-2.8743710220811874E-2</v>
      </c>
      <c r="H1183" s="2" t="str">
        <f t="shared" si="106"/>
        <v>Hold</v>
      </c>
    </row>
    <row r="1184" spans="1:8" ht="13.5" x14ac:dyDescent="0.25">
      <c r="A1184" s="3">
        <f>TITRES_STAT!B1187</f>
        <v>44034</v>
      </c>
      <c r="B1184" s="5">
        <f>TITRES_STAT!D1187</f>
        <v>2.4354</v>
      </c>
      <c r="C1184" s="2">
        <f t="shared" si="108"/>
        <v>2.3224985293827189</v>
      </c>
      <c r="D1184" s="2">
        <f t="shared" si="110"/>
        <v>2.390654729181112</v>
      </c>
      <c r="E1184" s="2">
        <f t="shared" si="109"/>
        <v>-6.8156199798393047E-2</v>
      </c>
      <c r="F1184" s="2">
        <f t="shared" si="107"/>
        <v>-5.9752293651848046E-2</v>
      </c>
      <c r="G1184" s="2">
        <f t="shared" si="105"/>
        <v>-8.403906146545001E-3</v>
      </c>
      <c r="H1184" s="2" t="str">
        <f t="shared" si="106"/>
        <v>Hold</v>
      </c>
    </row>
    <row r="1185" spans="1:8" ht="13.5" x14ac:dyDescent="0.25">
      <c r="A1185" s="3">
        <f>TITRES_STAT!B1188</f>
        <v>44035</v>
      </c>
      <c r="B1185" s="5">
        <f>TITRES_STAT!D1188</f>
        <v>2.4567999999999999</v>
      </c>
      <c r="C1185" s="2">
        <f t="shared" si="108"/>
        <v>2.3486372171699932</v>
      </c>
      <c r="D1185" s="2">
        <f t="shared" si="110"/>
        <v>2.3955543788713998</v>
      </c>
      <c r="E1185" s="2">
        <f t="shared" si="109"/>
        <v>-4.6917161701406584E-2</v>
      </c>
      <c r="F1185" s="2">
        <f t="shared" si="107"/>
        <v>-5.7185267261759751E-2</v>
      </c>
      <c r="G1185" s="2">
        <f t="shared" si="105"/>
        <v>1.0268105560353166E-2</v>
      </c>
      <c r="H1185" s="2" t="str">
        <f t="shared" si="106"/>
        <v>Sell</v>
      </c>
    </row>
    <row r="1186" spans="1:8" ht="13.5" x14ac:dyDescent="0.25">
      <c r="A1186" s="3">
        <f>TITRES_STAT!B1189</f>
        <v>44036</v>
      </c>
      <c r="B1186" s="5">
        <f>TITRES_STAT!D1189</f>
        <v>2.3784000000000001</v>
      </c>
      <c r="C1186" s="2">
        <f t="shared" si="108"/>
        <v>2.3696468760669172</v>
      </c>
      <c r="D1186" s="2">
        <f t="shared" si="110"/>
        <v>2.3942836841401851</v>
      </c>
      <c r="E1186" s="2">
        <f t="shared" si="109"/>
        <v>-2.4636808073267957E-2</v>
      </c>
      <c r="F1186" s="2">
        <f t="shared" si="107"/>
        <v>-5.0675575424061391E-2</v>
      </c>
      <c r="G1186" s="2">
        <f t="shared" si="105"/>
        <v>2.6038767350793433E-2</v>
      </c>
      <c r="H1186" s="2" t="str">
        <f t="shared" si="106"/>
        <v>Sell</v>
      </c>
    </row>
    <row r="1187" spans="1:8" ht="13.5" x14ac:dyDescent="0.25">
      <c r="A1187" s="3">
        <f>TITRES_STAT!B1190</f>
        <v>44039</v>
      </c>
      <c r="B1187" s="5">
        <f>TITRES_STAT!D1190</f>
        <v>2.3498999999999999</v>
      </c>
      <c r="C1187" s="2">
        <f t="shared" si="108"/>
        <v>2.3775627412873916</v>
      </c>
      <c r="D1187" s="2">
        <f t="shared" si="110"/>
        <v>2.3909960038335045</v>
      </c>
      <c r="E1187" s="2">
        <f t="shared" si="109"/>
        <v>-1.3433262546112879E-2</v>
      </c>
      <c r="F1187" s="2">
        <f t="shared" si="107"/>
        <v>-4.3227112848471694E-2</v>
      </c>
      <c r="G1187" s="2">
        <f t="shared" si="105"/>
        <v>2.9793850302358815E-2</v>
      </c>
      <c r="H1187" s="2" t="str">
        <f t="shared" si="106"/>
        <v>Sell</v>
      </c>
    </row>
    <row r="1188" spans="1:8" ht="13.5" x14ac:dyDescent="0.25">
      <c r="A1188" s="3">
        <f>TITRES_STAT!B1191</f>
        <v>44040</v>
      </c>
      <c r="B1188" s="5">
        <f>TITRES_STAT!D1191</f>
        <v>2.3428</v>
      </c>
      <c r="C1188" s="2">
        <f t="shared" si="108"/>
        <v>2.3787838580124081</v>
      </c>
      <c r="D1188" s="2">
        <f t="shared" si="110"/>
        <v>2.3874259294754672</v>
      </c>
      <c r="E1188" s="2">
        <f t="shared" si="109"/>
        <v>-8.6420714630590645E-3</v>
      </c>
      <c r="F1188" s="2">
        <f t="shared" si="107"/>
        <v>-3.6310104571389168E-2</v>
      </c>
      <c r="G1188" s="2">
        <f t="shared" ref="G1188:G1251" si="111">E1188-F1188</f>
        <v>2.7668033108330103E-2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44041</v>
      </c>
      <c r="B1189" s="5">
        <f>TITRES_STAT!D1192</f>
        <v>2.3498999999999999</v>
      </c>
      <c r="C1189" s="2">
        <f t="shared" si="108"/>
        <v>2.3798171106258836</v>
      </c>
      <c r="D1189" s="2">
        <f t="shared" si="110"/>
        <v>2.384646230995803</v>
      </c>
      <c r="E1189" s="2">
        <f t="shared" si="109"/>
        <v>-4.8291203699193375E-3</v>
      </c>
      <c r="F1189" s="2">
        <f t="shared" ref="F1189:F1252" si="113">(E1189*(2/(10)))+((1-(2/10))*F1188)</f>
        <v>-3.0013907731095205E-2</v>
      </c>
      <c r="G1189" s="2">
        <f t="shared" si="111"/>
        <v>2.5184787361175867E-2</v>
      </c>
      <c r="H1189" s="2" t="str">
        <f t="shared" si="112"/>
        <v>Sell</v>
      </c>
    </row>
    <row r="1190" spans="1:8" ht="13.5" x14ac:dyDescent="0.25">
      <c r="A1190" s="3">
        <f>TITRES_STAT!B1193</f>
        <v>44042</v>
      </c>
      <c r="B1190" s="5">
        <f>TITRES_STAT!D1193</f>
        <v>2.3797999999999999</v>
      </c>
      <c r="C1190" s="2">
        <f t="shared" si="108"/>
        <v>2.396029862837286</v>
      </c>
      <c r="D1190" s="2">
        <f t="shared" si="110"/>
        <v>2.3842872509220396</v>
      </c>
      <c r="E1190" s="2">
        <f t="shared" si="109"/>
        <v>1.1742611915246393E-2</v>
      </c>
      <c r="F1190" s="2">
        <f t="shared" si="113"/>
        <v>-2.1662603801826885E-2</v>
      </c>
      <c r="G1190" s="2">
        <f t="shared" si="111"/>
        <v>3.3405215717073278E-2</v>
      </c>
      <c r="H1190" s="2" t="str">
        <f t="shared" si="112"/>
        <v>Sell</v>
      </c>
    </row>
    <row r="1191" spans="1:8" ht="13.5" x14ac:dyDescent="0.25">
      <c r="A1191" s="3">
        <f>TITRES_STAT!B1194</f>
        <v>44046</v>
      </c>
      <c r="B1191" s="5">
        <f>TITRES_STAT!D1194</f>
        <v>2.3132999999999999</v>
      </c>
      <c r="C1191" s="2">
        <f t="shared" si="108"/>
        <v>2.4108560377853956</v>
      </c>
      <c r="D1191" s="2">
        <f t="shared" si="110"/>
        <v>2.3790289360389254</v>
      </c>
      <c r="E1191" s="2">
        <f t="shared" si="109"/>
        <v>3.1827101746470188E-2</v>
      </c>
      <c r="F1191" s="2">
        <f t="shared" si="113"/>
        <v>-1.0964662692167469E-2</v>
      </c>
      <c r="G1191" s="2">
        <f t="shared" si="111"/>
        <v>4.2791764438637657E-2</v>
      </c>
      <c r="H1191" s="2" t="str">
        <f t="shared" si="112"/>
        <v>Sell</v>
      </c>
    </row>
    <row r="1192" spans="1:8" ht="13.5" x14ac:dyDescent="0.25">
      <c r="A1192" s="3">
        <f>TITRES_STAT!B1195</f>
        <v>44047</v>
      </c>
      <c r="B1192" s="5">
        <f>TITRES_STAT!D1195</f>
        <v>2.3723999999999998</v>
      </c>
      <c r="C1192" s="2">
        <f t="shared" si="108"/>
        <v>2.4190166473568731</v>
      </c>
      <c r="D1192" s="2">
        <f t="shared" si="110"/>
        <v>2.3785379037397458</v>
      </c>
      <c r="E1192" s="2">
        <f t="shared" si="109"/>
        <v>4.0478743617127222E-2</v>
      </c>
      <c r="F1192" s="2">
        <f t="shared" si="113"/>
        <v>-6.7598143030853097E-4</v>
      </c>
      <c r="G1192" s="2">
        <f t="shared" si="111"/>
        <v>4.1154725047435753E-2</v>
      </c>
      <c r="H1192" s="2" t="str">
        <f t="shared" si="112"/>
        <v>Sell</v>
      </c>
    </row>
    <row r="1193" spans="1:8" ht="13.5" x14ac:dyDescent="0.25">
      <c r="A1193" s="3">
        <f>TITRES_STAT!B1196</f>
        <v>44048</v>
      </c>
      <c r="B1193" s="5">
        <f>TITRES_STAT!D1196</f>
        <v>2.4390000000000001</v>
      </c>
      <c r="C1193" s="2">
        <f t="shared" si="108"/>
        <v>2.4171525477635081</v>
      </c>
      <c r="D1193" s="2">
        <f t="shared" si="110"/>
        <v>2.383016577536802</v>
      </c>
      <c r="E1193" s="2">
        <f t="shared" si="109"/>
        <v>3.4135970226706114E-2</v>
      </c>
      <c r="F1193" s="2">
        <f t="shared" si="113"/>
        <v>6.2864089010943982E-3</v>
      </c>
      <c r="G1193" s="2">
        <f t="shared" si="111"/>
        <v>2.7849561325611717E-2</v>
      </c>
      <c r="H1193" s="2" t="str">
        <f t="shared" si="112"/>
        <v>Sell</v>
      </c>
    </row>
    <row r="1194" spans="1:8" ht="13.5" x14ac:dyDescent="0.25">
      <c r="A1194" s="3">
        <f>TITRES_STAT!B1197</f>
        <v>44049</v>
      </c>
      <c r="B1194" s="5">
        <f>TITRES_STAT!D1197</f>
        <v>2.3723999999999998</v>
      </c>
      <c r="C1194" s="2">
        <f t="shared" si="108"/>
        <v>2.4199598481075837</v>
      </c>
      <c r="D1194" s="2">
        <f t="shared" si="110"/>
        <v>2.3822301643859278</v>
      </c>
      <c r="E1194" s="2">
        <f t="shared" si="109"/>
        <v>3.772968372165586E-2</v>
      </c>
      <c r="F1194" s="2">
        <f t="shared" si="113"/>
        <v>1.2575063865206692E-2</v>
      </c>
      <c r="G1194" s="2">
        <f t="shared" si="111"/>
        <v>2.5154619856449168E-2</v>
      </c>
      <c r="H1194" s="2" t="str">
        <f t="shared" si="112"/>
        <v>Sell</v>
      </c>
    </row>
    <row r="1195" spans="1:8" ht="13.5" x14ac:dyDescent="0.25">
      <c r="A1195" s="3">
        <f>TITRES_STAT!B1198</f>
        <v>44050</v>
      </c>
      <c r="B1195" s="5">
        <f>TITRES_STAT!D1198</f>
        <v>2.4094000000000002</v>
      </c>
      <c r="C1195" s="2">
        <f t="shared" si="108"/>
        <v>2.42562756378334</v>
      </c>
      <c r="D1195" s="2">
        <f t="shared" si="110"/>
        <v>2.3842427448017851</v>
      </c>
      <c r="E1195" s="2">
        <f t="shared" si="109"/>
        <v>4.1384818981554883E-2</v>
      </c>
      <c r="F1195" s="2">
        <f t="shared" si="113"/>
        <v>1.8337014888476333E-2</v>
      </c>
      <c r="G1195" s="2">
        <f t="shared" si="111"/>
        <v>2.304780409307855E-2</v>
      </c>
      <c r="H1195" s="2" t="str">
        <f t="shared" si="112"/>
        <v>Sell</v>
      </c>
    </row>
    <row r="1196" spans="1:8" ht="13.5" x14ac:dyDescent="0.25">
      <c r="A1196" s="3">
        <f>TITRES_STAT!B1199</f>
        <v>44053</v>
      </c>
      <c r="B1196" s="5">
        <f>TITRES_STAT!D1199</f>
        <v>2.3576999999999999</v>
      </c>
      <c r="C1196" s="2">
        <f t="shared" si="108"/>
        <v>2.4183617847397492</v>
      </c>
      <c r="D1196" s="2">
        <f t="shared" si="110"/>
        <v>2.3822766155572088</v>
      </c>
      <c r="E1196" s="2">
        <f t="shared" si="109"/>
        <v>3.6085169182540344E-2</v>
      </c>
      <c r="F1196" s="2">
        <f t="shared" si="113"/>
        <v>2.1886645747289137E-2</v>
      </c>
      <c r="G1196" s="2">
        <f t="shared" si="111"/>
        <v>1.4198523435251208E-2</v>
      </c>
      <c r="H1196" s="2" t="str">
        <f t="shared" si="112"/>
        <v>Sell</v>
      </c>
    </row>
    <row r="1197" spans="1:8" ht="13.5" x14ac:dyDescent="0.25">
      <c r="A1197" s="3">
        <f>TITRES_STAT!B1200</f>
        <v>44054</v>
      </c>
      <c r="B1197" s="5">
        <f>TITRES_STAT!D1200</f>
        <v>2.3576999999999999</v>
      </c>
      <c r="C1197" s="2">
        <f t="shared" si="108"/>
        <v>2.4078292024720955</v>
      </c>
      <c r="D1197" s="2">
        <f t="shared" si="110"/>
        <v>2.3804561255159342</v>
      </c>
      <c r="E1197" s="2">
        <f t="shared" si="109"/>
        <v>2.7373076956161313E-2</v>
      </c>
      <c r="F1197" s="2">
        <f t="shared" si="113"/>
        <v>2.2983931989063573E-2</v>
      </c>
      <c r="G1197" s="2">
        <f t="shared" si="111"/>
        <v>4.3891449670977398E-3</v>
      </c>
      <c r="H1197" s="2" t="str">
        <f t="shared" si="112"/>
        <v>Sell</v>
      </c>
    </row>
    <row r="1198" spans="1:8" ht="13.5" x14ac:dyDescent="0.25">
      <c r="A1198" s="3">
        <f>TITRES_STAT!B1201</f>
        <v>44055</v>
      </c>
      <c r="B1198" s="5">
        <f>TITRES_STAT!D1201</f>
        <v>2.4241999999999999</v>
      </c>
      <c r="C1198" s="2">
        <f t="shared" si="108"/>
        <v>2.3978247097840808</v>
      </c>
      <c r="D1198" s="2">
        <f t="shared" si="110"/>
        <v>2.3836964125147539</v>
      </c>
      <c r="E1198" s="2">
        <f t="shared" si="109"/>
        <v>1.412829726932685E-2</v>
      </c>
      <c r="F1198" s="2">
        <f t="shared" si="113"/>
        <v>2.1212805045116228E-2</v>
      </c>
      <c r="G1198" s="2">
        <f t="shared" si="111"/>
        <v>-7.0845077757893775E-3</v>
      </c>
      <c r="H1198" s="2" t="str">
        <f t="shared" si="112"/>
        <v>Hold</v>
      </c>
    </row>
    <row r="1199" spans="1:8" ht="13.5" x14ac:dyDescent="0.25">
      <c r="A1199" s="3">
        <f>TITRES_STAT!B1202</f>
        <v>44057</v>
      </c>
      <c r="B1199" s="5">
        <f>TITRES_STAT!D1202</f>
        <v>2.4241999999999999</v>
      </c>
      <c r="C1199" s="2">
        <f t="shared" si="108"/>
        <v>2.3904516775096067</v>
      </c>
      <c r="D1199" s="2">
        <f t="shared" si="110"/>
        <v>2.3866966782544017</v>
      </c>
      <c r="E1199" s="2">
        <f t="shared" si="109"/>
        <v>3.7549992552050604E-3</v>
      </c>
      <c r="F1199" s="2">
        <f t="shared" si="113"/>
        <v>1.7721243887133992E-2</v>
      </c>
      <c r="G1199" s="2">
        <f t="shared" si="111"/>
        <v>-1.3966244631928932E-2</v>
      </c>
      <c r="H1199" s="2" t="str">
        <f t="shared" si="112"/>
        <v>Hold</v>
      </c>
    </row>
    <row r="1200" spans="1:8" ht="13.5" x14ac:dyDescent="0.25">
      <c r="A1200" s="3">
        <f>TITRES_STAT!B1203</f>
        <v>44060</v>
      </c>
      <c r="B1200" s="5">
        <f>TITRES_STAT!D1203</f>
        <v>2.4020000000000001</v>
      </c>
      <c r="C1200" s="2">
        <f t="shared" si="108"/>
        <v>2.3888129578927439</v>
      </c>
      <c r="D1200" s="2">
        <f t="shared" si="110"/>
        <v>2.3878302576429644</v>
      </c>
      <c r="E1200" s="2">
        <f t="shared" si="109"/>
        <v>9.8270024977953341E-4</v>
      </c>
      <c r="F1200" s="2">
        <f t="shared" si="113"/>
        <v>1.43735351596631E-2</v>
      </c>
      <c r="G1200" s="2">
        <f t="shared" si="111"/>
        <v>-1.3390834909883567E-2</v>
      </c>
      <c r="H1200" s="2" t="str">
        <f t="shared" si="112"/>
        <v>Hold</v>
      </c>
    </row>
    <row r="1201" spans="1:8" ht="13.5" x14ac:dyDescent="0.25">
      <c r="A1201" s="3">
        <f>TITRES_STAT!B1204</f>
        <v>44061</v>
      </c>
      <c r="B1201" s="5">
        <f>TITRES_STAT!D1204</f>
        <v>2.3355000000000001</v>
      </c>
      <c r="C1201" s="2">
        <f t="shared" si="108"/>
        <v>2.3771955797553983</v>
      </c>
      <c r="D1201" s="2">
        <f t="shared" si="110"/>
        <v>2.383953942262004</v>
      </c>
      <c r="E1201" s="2">
        <f t="shared" si="109"/>
        <v>-6.7583625066056641E-3</v>
      </c>
      <c r="F1201" s="2">
        <f t="shared" si="113"/>
        <v>1.0147155626409349E-2</v>
      </c>
      <c r="G1201" s="2">
        <f t="shared" si="111"/>
        <v>-1.6905518133015014E-2</v>
      </c>
      <c r="H1201" s="2" t="str">
        <f t="shared" si="112"/>
        <v>Hold</v>
      </c>
    </row>
    <row r="1202" spans="1:8" ht="13.5" x14ac:dyDescent="0.25">
      <c r="A1202" s="3">
        <f>TITRES_STAT!B1205</f>
        <v>44062</v>
      </c>
      <c r="B1202" s="5">
        <f>TITRES_STAT!D1205</f>
        <v>2.3355000000000001</v>
      </c>
      <c r="C1202" s="2">
        <f t="shared" si="108"/>
        <v>2.376457798254568</v>
      </c>
      <c r="D1202" s="2">
        <f t="shared" si="110"/>
        <v>2.3803647613537073</v>
      </c>
      <c r="E1202" s="2">
        <f t="shared" si="109"/>
        <v>-3.9069630991392934E-3</v>
      </c>
      <c r="F1202" s="2">
        <f t="shared" si="113"/>
        <v>7.3363318812996207E-3</v>
      </c>
      <c r="G1202" s="2">
        <f t="shared" si="111"/>
        <v>-1.1243294980438915E-2</v>
      </c>
      <c r="H1202" s="2" t="str">
        <f t="shared" si="112"/>
        <v>Hold</v>
      </c>
    </row>
    <row r="1203" spans="1:8" ht="13.5" x14ac:dyDescent="0.25">
      <c r="A1203" s="3">
        <f>TITRES_STAT!B1206</f>
        <v>44064</v>
      </c>
      <c r="B1203" s="5">
        <f>TITRES_STAT!D1206</f>
        <v>2.3651</v>
      </c>
      <c r="C1203" s="2">
        <f t="shared" si="108"/>
        <v>2.3860796754461733</v>
      </c>
      <c r="D1203" s="2">
        <f t="shared" si="110"/>
        <v>2.3792340382904698</v>
      </c>
      <c r="E1203" s="2">
        <f t="shared" si="109"/>
        <v>6.8456371557035212E-3</v>
      </c>
      <c r="F1203" s="2">
        <f t="shared" si="113"/>
        <v>7.2381929361804015E-3</v>
      </c>
      <c r="G1203" s="2">
        <f t="shared" si="111"/>
        <v>-3.9255578047688033E-4</v>
      </c>
      <c r="H1203" s="2" t="str">
        <f t="shared" si="112"/>
        <v>Hold</v>
      </c>
    </row>
    <row r="1204" spans="1:8" ht="13.5" x14ac:dyDescent="0.25">
      <c r="A1204" s="3">
        <f>TITRES_STAT!B1207</f>
        <v>44067</v>
      </c>
      <c r="B1204" s="5">
        <f>TITRES_STAT!D1207</f>
        <v>2.4020000000000001</v>
      </c>
      <c r="C1204" s="2">
        <f t="shared" si="108"/>
        <v>2.3839751099929161</v>
      </c>
      <c r="D1204" s="2">
        <f t="shared" si="110"/>
        <v>2.3809204058245088</v>
      </c>
      <c r="E1204" s="2">
        <f t="shared" si="109"/>
        <v>3.0547041684072518E-3</v>
      </c>
      <c r="F1204" s="2">
        <f t="shared" si="113"/>
        <v>6.4014951826257714E-3</v>
      </c>
      <c r="G1204" s="2">
        <f t="shared" si="111"/>
        <v>-3.3467910142185196E-3</v>
      </c>
      <c r="H1204" s="2" t="str">
        <f t="shared" si="112"/>
        <v>Hold</v>
      </c>
    </row>
    <row r="1205" spans="1:8" ht="13.5" x14ac:dyDescent="0.25">
      <c r="A1205" s="3">
        <f>TITRES_STAT!B1208</f>
        <v>44068</v>
      </c>
      <c r="B1205" s="5">
        <f>TITRES_STAT!D1208</f>
        <v>2.3651</v>
      </c>
      <c r="C1205" s="2">
        <f t="shared" si="108"/>
        <v>2.3878866315324672</v>
      </c>
      <c r="D1205" s="2">
        <f t="shared" si="110"/>
        <v>2.3797485239115823</v>
      </c>
      <c r="E1205" s="2">
        <f t="shared" si="109"/>
        <v>8.1381076208848491E-3</v>
      </c>
      <c r="F1205" s="2">
        <f t="shared" si="113"/>
        <v>6.7488176702775876E-3</v>
      </c>
      <c r="G1205" s="2">
        <f t="shared" si="111"/>
        <v>1.3892899506072615E-3</v>
      </c>
      <c r="H1205" s="2" t="str">
        <f t="shared" si="112"/>
        <v>Sell</v>
      </c>
    </row>
    <row r="1206" spans="1:8" ht="13.5" x14ac:dyDescent="0.25">
      <c r="A1206" s="3">
        <f>TITRES_STAT!B1209</f>
        <v>44069</v>
      </c>
      <c r="B1206" s="5">
        <f>TITRES_STAT!D1209</f>
        <v>2.3502999999999998</v>
      </c>
      <c r="C1206" s="2">
        <f t="shared" si="108"/>
        <v>2.3832425343736263</v>
      </c>
      <c r="D1206" s="2">
        <f t="shared" si="110"/>
        <v>2.3775671517699837</v>
      </c>
      <c r="E1206" s="2">
        <f t="shared" si="109"/>
        <v>5.6753826036426425E-3</v>
      </c>
      <c r="F1206" s="2">
        <f t="shared" si="113"/>
        <v>6.5341306569505989E-3</v>
      </c>
      <c r="G1206" s="2">
        <f t="shared" si="111"/>
        <v>-8.5874805330795646E-4</v>
      </c>
      <c r="H1206" s="2" t="str">
        <f t="shared" si="112"/>
        <v>Hold</v>
      </c>
    </row>
    <row r="1207" spans="1:8" ht="13.5" x14ac:dyDescent="0.25">
      <c r="A1207" s="3">
        <f>TITRES_STAT!B1210</f>
        <v>44070</v>
      </c>
      <c r="B1207" s="5">
        <f>TITRES_STAT!D1210</f>
        <v>2.3502999999999998</v>
      </c>
      <c r="C1207" s="2">
        <f t="shared" si="108"/>
        <v>2.3793129137007609</v>
      </c>
      <c r="D1207" s="2">
        <f t="shared" si="110"/>
        <v>2.3755473627499852</v>
      </c>
      <c r="E1207" s="2">
        <f t="shared" si="109"/>
        <v>3.7655509507756868E-3</v>
      </c>
      <c r="F1207" s="2">
        <f t="shared" si="113"/>
        <v>5.9804147157156168E-3</v>
      </c>
      <c r="G1207" s="2">
        <f t="shared" si="111"/>
        <v>-2.21486376493993E-3</v>
      </c>
      <c r="H1207" s="2" t="str">
        <f t="shared" si="112"/>
        <v>Hold</v>
      </c>
    </row>
    <row r="1208" spans="1:8" ht="13.5" x14ac:dyDescent="0.25">
      <c r="A1208" s="3">
        <f>TITRES_STAT!B1211</f>
        <v>44071</v>
      </c>
      <c r="B1208" s="5">
        <f>TITRES_STAT!D1211</f>
        <v>2.3281000000000001</v>
      </c>
      <c r="C1208" s="2">
        <f t="shared" si="108"/>
        <v>2.386218619285259</v>
      </c>
      <c r="D1208" s="2">
        <f t="shared" si="110"/>
        <v>2.3720327432870234</v>
      </c>
      <c r="E1208" s="2">
        <f t="shared" si="109"/>
        <v>1.418587599823562E-2</v>
      </c>
      <c r="F1208" s="2">
        <f t="shared" si="113"/>
        <v>7.6215069722196183E-3</v>
      </c>
      <c r="G1208" s="2">
        <f t="shared" si="111"/>
        <v>6.5643690260160014E-3</v>
      </c>
      <c r="H1208" s="2" t="str">
        <f t="shared" si="112"/>
        <v>Sell</v>
      </c>
    </row>
    <row r="1209" spans="1:8" ht="13.5" x14ac:dyDescent="0.25">
      <c r="A1209" s="3">
        <f>TITRES_STAT!B1212</f>
        <v>44074</v>
      </c>
      <c r="B1209" s="5">
        <f>TITRES_STAT!D1212</f>
        <v>2.3502999999999998</v>
      </c>
      <c r="C1209" s="2">
        <f t="shared" si="108"/>
        <v>2.3920619086259882</v>
      </c>
      <c r="D1209" s="2">
        <f t="shared" si="110"/>
        <v>2.3704229104509476</v>
      </c>
      <c r="E1209" s="2">
        <f t="shared" si="109"/>
        <v>2.1638998175040669E-2</v>
      </c>
      <c r="F1209" s="2">
        <f t="shared" si="113"/>
        <v>1.042500521278383E-2</v>
      </c>
      <c r="G1209" s="2">
        <f t="shared" si="111"/>
        <v>1.1213992962256839E-2</v>
      </c>
      <c r="H1209" s="2" t="str">
        <f t="shared" si="112"/>
        <v>Sell</v>
      </c>
    </row>
    <row r="1210" spans="1:8" ht="13.5" x14ac:dyDescent="0.25">
      <c r="A1210" s="3">
        <f>TITRES_STAT!B1213</f>
        <v>44075</v>
      </c>
      <c r="B1210" s="5">
        <f>TITRES_STAT!D1213</f>
        <v>2.3355000000000001</v>
      </c>
      <c r="C1210" s="2">
        <f t="shared" si="108"/>
        <v>2.3935908457604516</v>
      </c>
      <c r="D1210" s="2">
        <f t="shared" si="110"/>
        <v>2.3678360281953217</v>
      </c>
      <c r="E1210" s="2">
        <f t="shared" si="109"/>
        <v>2.5754817565129873E-2</v>
      </c>
      <c r="F1210" s="2">
        <f t="shared" si="113"/>
        <v>1.349096768325304E-2</v>
      </c>
      <c r="G1210" s="2">
        <f t="shared" si="111"/>
        <v>1.2263849881876832E-2</v>
      </c>
      <c r="H1210" s="2" t="str">
        <f t="shared" si="112"/>
        <v>Sell</v>
      </c>
    </row>
    <row r="1211" spans="1:8" ht="13.5" x14ac:dyDescent="0.25">
      <c r="A1211" s="3">
        <f>TITRES_STAT!B1214</f>
        <v>44076</v>
      </c>
      <c r="B1211" s="5">
        <f>TITRES_STAT!D1214</f>
        <v>2.3429000000000002</v>
      </c>
      <c r="C1211" s="2">
        <f t="shared" si="108"/>
        <v>2.3846537925665361</v>
      </c>
      <c r="D1211" s="2">
        <f t="shared" si="110"/>
        <v>2.3659889149956683</v>
      </c>
      <c r="E1211" s="2">
        <f t="shared" si="109"/>
        <v>1.8664877570867766E-2</v>
      </c>
      <c r="F1211" s="2">
        <f t="shared" si="113"/>
        <v>1.4525749660775987E-2</v>
      </c>
      <c r="G1211" s="2">
        <f t="shared" si="111"/>
        <v>4.1391279100917791E-3</v>
      </c>
      <c r="H1211" s="2" t="str">
        <f t="shared" si="112"/>
        <v>Sell</v>
      </c>
    </row>
    <row r="1212" spans="1:8" ht="13.5" x14ac:dyDescent="0.25">
      <c r="A1212" s="3">
        <f>TITRES_STAT!B1215</f>
        <v>44077</v>
      </c>
      <c r="B1212" s="5">
        <f>TITRES_STAT!D1215</f>
        <v>2.2837999999999998</v>
      </c>
      <c r="C1212" s="2">
        <f t="shared" si="108"/>
        <v>2.3770916706332228</v>
      </c>
      <c r="D1212" s="2">
        <f t="shared" si="110"/>
        <v>2.3599008472182113</v>
      </c>
      <c r="E1212" s="2">
        <f t="shared" si="109"/>
        <v>1.7190823415011547E-2</v>
      </c>
      <c r="F1212" s="2">
        <f t="shared" si="113"/>
        <v>1.5058764411623101E-2</v>
      </c>
      <c r="G1212" s="2">
        <f t="shared" si="111"/>
        <v>2.1320590033884462E-3</v>
      </c>
      <c r="H1212" s="2" t="str">
        <f t="shared" si="112"/>
        <v>Sell</v>
      </c>
    </row>
    <row r="1213" spans="1:8" ht="13.5" x14ac:dyDescent="0.25">
      <c r="A1213" s="3">
        <f>TITRES_STAT!B1216</f>
        <v>44078</v>
      </c>
      <c r="B1213" s="5">
        <f>TITRES_STAT!D1216</f>
        <v>2.2837999999999998</v>
      </c>
      <c r="C1213" s="2">
        <f t="shared" si="108"/>
        <v>2.3752467982281114</v>
      </c>
      <c r="D1213" s="2">
        <f t="shared" si="110"/>
        <v>2.3542637474242696</v>
      </c>
      <c r="E1213" s="2">
        <f t="shared" si="109"/>
        <v>2.0983050803841774E-2</v>
      </c>
      <c r="F1213" s="2">
        <f t="shared" si="113"/>
        <v>1.6243621690066837E-2</v>
      </c>
      <c r="G1213" s="2">
        <f t="shared" si="111"/>
        <v>4.7394291137749373E-3</v>
      </c>
      <c r="H1213" s="2" t="str">
        <f t="shared" si="112"/>
        <v>Sell</v>
      </c>
    </row>
    <row r="1214" spans="1:8" ht="13.5" x14ac:dyDescent="0.25">
      <c r="A1214" s="3">
        <f>TITRES_STAT!B1217</f>
        <v>44081</v>
      </c>
      <c r="B1214" s="5">
        <f>TITRES_STAT!D1217</f>
        <v>2.2985000000000002</v>
      </c>
      <c r="C1214" s="2">
        <f t="shared" si="108"/>
        <v>2.3793626754237867</v>
      </c>
      <c r="D1214" s="2">
        <f t="shared" si="110"/>
        <v>2.3501330994669161</v>
      </c>
      <c r="E1214" s="2">
        <f t="shared" si="109"/>
        <v>2.922957595687059E-2</v>
      </c>
      <c r="F1214" s="2">
        <f t="shared" si="113"/>
        <v>1.8840812543427586E-2</v>
      </c>
      <c r="G1214" s="2">
        <f t="shared" si="111"/>
        <v>1.0388763413443004E-2</v>
      </c>
      <c r="H1214" s="2" t="str">
        <f t="shared" si="112"/>
        <v>Sell</v>
      </c>
    </row>
    <row r="1215" spans="1:8" ht="13.5" x14ac:dyDescent="0.25">
      <c r="A1215" s="3">
        <f>TITRES_STAT!B1218</f>
        <v>44082</v>
      </c>
      <c r="B1215" s="5">
        <f>TITRES_STAT!D1218</f>
        <v>2.2911000000000001</v>
      </c>
      <c r="C1215" s="2">
        <f t="shared" si="108"/>
        <v>2.3771684176662808</v>
      </c>
      <c r="D1215" s="2">
        <f t="shared" si="110"/>
        <v>2.3457602772841812</v>
      </c>
      <c r="E1215" s="2">
        <f t="shared" si="109"/>
        <v>3.1408140382099603E-2</v>
      </c>
      <c r="F1215" s="2">
        <f t="shared" si="113"/>
        <v>2.135427811116199E-2</v>
      </c>
      <c r="G1215" s="2">
        <f t="shared" si="111"/>
        <v>1.0053862270937613E-2</v>
      </c>
      <c r="H1215" s="2" t="str">
        <f t="shared" si="112"/>
        <v>Sell</v>
      </c>
    </row>
    <row r="1216" spans="1:8" ht="13.5" x14ac:dyDescent="0.25">
      <c r="A1216" s="3">
        <f>TITRES_STAT!B1219</f>
        <v>44083</v>
      </c>
      <c r="B1216" s="5">
        <f>TITRES_STAT!D1219</f>
        <v>2.3207</v>
      </c>
      <c r="C1216" s="2">
        <f t="shared" si="108"/>
        <v>2.3730348149483915</v>
      </c>
      <c r="D1216" s="2">
        <f t="shared" si="110"/>
        <v>2.3439039604483161</v>
      </c>
      <c r="E1216" s="2">
        <f t="shared" si="109"/>
        <v>2.9130854500075465E-2</v>
      </c>
      <c r="F1216" s="2">
        <f t="shared" si="113"/>
        <v>2.2909593388944684E-2</v>
      </c>
      <c r="G1216" s="2">
        <f t="shared" si="111"/>
        <v>6.2212611111307804E-3</v>
      </c>
      <c r="H1216" s="2" t="str">
        <f t="shared" si="112"/>
        <v>Sell</v>
      </c>
    </row>
    <row r="1217" spans="1:8" ht="13.5" x14ac:dyDescent="0.25">
      <c r="A1217" s="3">
        <f>TITRES_STAT!B1220</f>
        <v>44084</v>
      </c>
      <c r="B1217" s="5">
        <f>TITRES_STAT!D1220</f>
        <v>2.3281000000000001</v>
      </c>
      <c r="C1217" s="2">
        <f t="shared" si="108"/>
        <v>2.3695371511101775</v>
      </c>
      <c r="D1217" s="2">
        <f t="shared" si="110"/>
        <v>2.3427332967114038</v>
      </c>
      <c r="E1217" s="2">
        <f t="shared" si="109"/>
        <v>2.6803854398773641E-2</v>
      </c>
      <c r="F1217" s="2">
        <f t="shared" si="113"/>
        <v>2.3688445590910476E-2</v>
      </c>
      <c r="G1217" s="2">
        <f t="shared" si="111"/>
        <v>3.1154088078631653E-3</v>
      </c>
      <c r="H1217" s="2" t="str">
        <f t="shared" si="112"/>
        <v>Sell</v>
      </c>
    </row>
    <row r="1218" spans="1:8" ht="13.5" x14ac:dyDescent="0.25">
      <c r="A1218" s="3">
        <f>TITRES_STAT!B1221</f>
        <v>44085</v>
      </c>
      <c r="B1218" s="5">
        <f>TITRES_STAT!D1221</f>
        <v>2.3429000000000002</v>
      </c>
      <c r="C1218" s="2">
        <f t="shared" si="108"/>
        <v>2.3631622047855352</v>
      </c>
      <c r="D1218" s="2">
        <f t="shared" si="110"/>
        <v>2.3427456451031516</v>
      </c>
      <c r="E1218" s="2">
        <f t="shared" si="109"/>
        <v>2.0416559682383539E-2</v>
      </c>
      <c r="F1218" s="2">
        <f t="shared" si="113"/>
        <v>2.3034068409205091E-2</v>
      </c>
      <c r="G1218" s="2">
        <f t="shared" si="111"/>
        <v>-2.6175087268215519E-3</v>
      </c>
      <c r="H1218" s="2" t="str">
        <f t="shared" si="112"/>
        <v>Hold</v>
      </c>
    </row>
    <row r="1219" spans="1:8" ht="13.5" x14ac:dyDescent="0.25">
      <c r="A1219" s="3">
        <f>TITRES_STAT!B1222</f>
        <v>44088</v>
      </c>
      <c r="B1219" s="5">
        <f>TITRES_STAT!D1222</f>
        <v>2.2837999999999998</v>
      </c>
      <c r="C1219" s="2">
        <f t="shared" si="108"/>
        <v>2.3611834040492989</v>
      </c>
      <c r="D1219" s="2">
        <f t="shared" si="110"/>
        <v>2.3383793010214364</v>
      </c>
      <c r="E1219" s="2">
        <f t="shared" si="109"/>
        <v>2.280410302786251E-2</v>
      </c>
      <c r="F1219" s="2">
        <f t="shared" si="113"/>
        <v>2.2988075332936574E-2</v>
      </c>
      <c r="G1219" s="2">
        <f t="shared" si="111"/>
        <v>-1.8397230507406423E-4</v>
      </c>
      <c r="H1219" s="2" t="str">
        <f t="shared" si="112"/>
        <v>Hold</v>
      </c>
    </row>
    <row r="1220" spans="1:8" ht="13.5" x14ac:dyDescent="0.25">
      <c r="A1220" s="3">
        <f>TITRES_STAT!B1223</f>
        <v>44089</v>
      </c>
      <c r="B1220" s="5">
        <f>TITRES_STAT!D1223</f>
        <v>2.3429000000000002</v>
      </c>
      <c r="C1220" s="2">
        <f t="shared" si="108"/>
        <v>2.3572321111186376</v>
      </c>
      <c r="D1220" s="2">
        <f t="shared" si="110"/>
        <v>2.3387141676124412</v>
      </c>
      <c r="E1220" s="2">
        <f t="shared" si="109"/>
        <v>1.8517943506196399E-2</v>
      </c>
      <c r="F1220" s="2">
        <f t="shared" si="113"/>
        <v>2.2094048967588539E-2</v>
      </c>
      <c r="G1220" s="2">
        <f t="shared" si="111"/>
        <v>-3.5761054613921393E-3</v>
      </c>
      <c r="H1220" s="2" t="str">
        <f t="shared" si="112"/>
        <v>Hold</v>
      </c>
    </row>
    <row r="1221" spans="1:8" ht="13.5" x14ac:dyDescent="0.25">
      <c r="A1221" s="3">
        <f>TITRES_STAT!B1224</f>
        <v>44090</v>
      </c>
      <c r="B1221" s="5">
        <f>TITRES_STAT!D1224</f>
        <v>2.3797999999999999</v>
      </c>
      <c r="C1221" s="2">
        <f t="shared" si="108"/>
        <v>2.3550271709465398</v>
      </c>
      <c r="D1221" s="2">
        <f t="shared" si="110"/>
        <v>2.3417575626041121</v>
      </c>
      <c r="E1221" s="2">
        <f t="shared" si="109"/>
        <v>1.3269608342427741E-2</v>
      </c>
      <c r="F1221" s="2">
        <f t="shared" si="113"/>
        <v>2.0329160842556381E-2</v>
      </c>
      <c r="G1221" s="2">
        <f t="shared" si="111"/>
        <v>-7.0595525001286401E-3</v>
      </c>
      <c r="H1221" s="2" t="str">
        <f t="shared" si="112"/>
        <v>Hold</v>
      </c>
    </row>
    <row r="1222" spans="1:8" ht="13.5" x14ac:dyDescent="0.25">
      <c r="A1222" s="3">
        <f>TITRES_STAT!B1225</f>
        <v>44091</v>
      </c>
      <c r="B1222" s="5">
        <f>TITRES_STAT!D1225</f>
        <v>2.3797999999999999</v>
      </c>
      <c r="C1222" s="2">
        <f t="shared" si="108"/>
        <v>2.3440691446470723</v>
      </c>
      <c r="D1222" s="2">
        <f t="shared" si="110"/>
        <v>2.344575520929733</v>
      </c>
      <c r="E1222" s="2">
        <f t="shared" si="109"/>
        <v>-5.0637628266070323E-4</v>
      </c>
      <c r="F1222" s="2">
        <f t="shared" si="113"/>
        <v>1.6162053417512964E-2</v>
      </c>
      <c r="G1222" s="2">
        <f t="shared" si="111"/>
        <v>-1.6668429700173668E-2</v>
      </c>
      <c r="H1222" s="2" t="str">
        <f t="shared" si="112"/>
        <v>Hold</v>
      </c>
    </row>
    <row r="1223" spans="1:8" ht="13.5" x14ac:dyDescent="0.25">
      <c r="A1223" s="3">
        <f>TITRES_STAT!B1226</f>
        <v>44092</v>
      </c>
      <c r="B1223" s="5">
        <f>TITRES_STAT!D1226</f>
        <v>2.3502999999999998</v>
      </c>
      <c r="C1223" s="2">
        <f t="shared" si="108"/>
        <v>2.3347969685475229</v>
      </c>
      <c r="D1223" s="2">
        <f t="shared" si="110"/>
        <v>2.3449995564164197</v>
      </c>
      <c r="E1223" s="2">
        <f t="shared" si="109"/>
        <v>-1.0202587868896718E-2</v>
      </c>
      <c r="F1223" s="2">
        <f t="shared" si="113"/>
        <v>1.0889125160231028E-2</v>
      </c>
      <c r="G1223" s="2">
        <f t="shared" si="111"/>
        <v>-2.1091713029127747E-2</v>
      </c>
      <c r="H1223" s="2" t="str">
        <f t="shared" si="112"/>
        <v>Hold</v>
      </c>
    </row>
    <row r="1224" spans="1:8" ht="13.5" x14ac:dyDescent="0.25">
      <c r="A1224" s="3">
        <f>TITRES_STAT!B1227</f>
        <v>44095</v>
      </c>
      <c r="B1224" s="5">
        <f>TITRES_STAT!D1227</f>
        <v>2.3576999999999999</v>
      </c>
      <c r="C1224" s="2">
        <f t="shared" si="108"/>
        <v>2.3292128195402118</v>
      </c>
      <c r="D1224" s="2">
        <f t="shared" si="110"/>
        <v>2.3459403300152037</v>
      </c>
      <c r="E1224" s="2">
        <f t="shared" si="109"/>
        <v>-1.6727510474991991E-2</v>
      </c>
      <c r="F1224" s="2">
        <f t="shared" si="113"/>
        <v>5.3657980331864238E-3</v>
      </c>
      <c r="G1224" s="2">
        <f t="shared" si="111"/>
        <v>-2.2093308508178415E-2</v>
      </c>
      <c r="H1224" s="2" t="str">
        <f t="shared" si="112"/>
        <v>Hold</v>
      </c>
    </row>
    <row r="1225" spans="1:8" ht="13.5" x14ac:dyDescent="0.25">
      <c r="A1225" s="3">
        <f>TITRES_STAT!B1228</f>
        <v>44096</v>
      </c>
      <c r="B1225" s="5">
        <f>TITRES_STAT!D1228</f>
        <v>2.3281000000000001</v>
      </c>
      <c r="C1225" s="2">
        <f t="shared" si="108"/>
        <v>2.3233493088417179</v>
      </c>
      <c r="D1225" s="2">
        <f t="shared" si="110"/>
        <v>2.3446188240881516</v>
      </c>
      <c r="E1225" s="2">
        <f t="shared" si="109"/>
        <v>-2.1269515246433723E-2</v>
      </c>
      <c r="F1225" s="2">
        <f t="shared" si="113"/>
        <v>3.8735377262394746E-5</v>
      </c>
      <c r="G1225" s="2">
        <f t="shared" si="111"/>
        <v>-2.1308250623696116E-2</v>
      </c>
      <c r="H1225" s="2" t="str">
        <f t="shared" si="112"/>
        <v>Hold</v>
      </c>
    </row>
    <row r="1226" spans="1:8" ht="13.5" x14ac:dyDescent="0.25">
      <c r="A1226" s="3">
        <f>TITRES_STAT!B1229</f>
        <v>44097</v>
      </c>
      <c r="B1226" s="5">
        <f>TITRES_STAT!D1229</f>
        <v>2.3207</v>
      </c>
      <c r="C1226" s="2">
        <f t="shared" si="108"/>
        <v>2.3229417228660689</v>
      </c>
      <c r="D1226" s="2">
        <f t="shared" si="110"/>
        <v>2.342847059340881</v>
      </c>
      <c r="E1226" s="2">
        <f t="shared" si="109"/>
        <v>-1.9905336474812074E-2</v>
      </c>
      <c r="F1226" s="2">
        <f t="shared" si="113"/>
        <v>-3.9500789931524996E-3</v>
      </c>
      <c r="G1226" s="2">
        <f t="shared" si="111"/>
        <v>-1.5955257481659574E-2</v>
      </c>
      <c r="H1226" s="2" t="str">
        <f t="shared" si="112"/>
        <v>Hold</v>
      </c>
    </row>
    <row r="1227" spans="1:8" ht="13.5" x14ac:dyDescent="0.25">
      <c r="A1227" s="3">
        <f>TITRES_STAT!B1230</f>
        <v>44098</v>
      </c>
      <c r="B1227" s="5">
        <f>TITRES_STAT!D1230</f>
        <v>2.3429000000000002</v>
      </c>
      <c r="C1227" s="2">
        <f t="shared" si="108"/>
        <v>2.3237353039635966</v>
      </c>
      <c r="D1227" s="2">
        <f t="shared" si="110"/>
        <v>2.3428509808711864</v>
      </c>
      <c r="E1227" s="2">
        <f t="shared" si="109"/>
        <v>-1.9115676907589751E-2</v>
      </c>
      <c r="F1227" s="2">
        <f t="shared" si="113"/>
        <v>-6.9831985760399505E-3</v>
      </c>
      <c r="G1227" s="2">
        <f t="shared" si="111"/>
        <v>-1.21324783315498E-2</v>
      </c>
      <c r="H1227" s="2" t="str">
        <f t="shared" si="112"/>
        <v>Hold</v>
      </c>
    </row>
    <row r="1228" spans="1:8" ht="13.5" x14ac:dyDescent="0.25">
      <c r="A1228" s="3">
        <f>TITRES_STAT!B1231</f>
        <v>44099</v>
      </c>
      <c r="B1228" s="5">
        <f>TITRES_STAT!D1231</f>
        <v>2.3207</v>
      </c>
      <c r="C1228" s="2">
        <f t="shared" si="108"/>
        <v>2.3266837187384279</v>
      </c>
      <c r="D1228" s="2">
        <f t="shared" si="110"/>
        <v>2.3412101674733208</v>
      </c>
      <c r="E1228" s="2">
        <f t="shared" si="109"/>
        <v>-1.4526448734892838E-2</v>
      </c>
      <c r="F1228" s="2">
        <f t="shared" si="113"/>
        <v>-8.4918486078105274E-3</v>
      </c>
      <c r="G1228" s="2">
        <f t="shared" si="111"/>
        <v>-6.034600127082311E-3</v>
      </c>
      <c r="H1228" s="2" t="str">
        <f t="shared" si="112"/>
        <v>Hold</v>
      </c>
    </row>
    <row r="1229" spans="1:8" ht="13.5" x14ac:dyDescent="0.25">
      <c r="A1229" s="3">
        <f>TITRES_STAT!B1232</f>
        <v>44102</v>
      </c>
      <c r="B1229" s="5">
        <f>TITRES_STAT!D1232</f>
        <v>2.3132999999999999</v>
      </c>
      <c r="C1229" s="2">
        <f t="shared" si="108"/>
        <v>2.3200862235479005</v>
      </c>
      <c r="D1229" s="2">
        <f t="shared" si="110"/>
        <v>2.3391427476604822</v>
      </c>
      <c r="E1229" s="2">
        <f t="shared" si="109"/>
        <v>-1.9056524112581741E-2</v>
      </c>
      <c r="F1229" s="2">
        <f t="shared" si="113"/>
        <v>-1.060478370876477E-2</v>
      </c>
      <c r="G1229" s="2">
        <f t="shared" si="111"/>
        <v>-8.4517404038169704E-3</v>
      </c>
      <c r="H1229" s="2" t="str">
        <f t="shared" si="112"/>
        <v>Hold</v>
      </c>
    </row>
    <row r="1230" spans="1:8" ht="13.5" x14ac:dyDescent="0.25">
      <c r="A1230" s="3">
        <f>TITRES_STAT!B1233</f>
        <v>44103</v>
      </c>
      <c r="B1230" s="5">
        <f>TITRES_STAT!D1233</f>
        <v>2.3132999999999999</v>
      </c>
      <c r="C1230" s="2">
        <f t="shared" si="108"/>
        <v>2.323596035309762</v>
      </c>
      <c r="D1230" s="2">
        <f t="shared" si="110"/>
        <v>2.3372284700560022</v>
      </c>
      <c r="E1230" s="2">
        <f t="shared" si="109"/>
        <v>-1.3632434746240207E-2</v>
      </c>
      <c r="F1230" s="2">
        <f t="shared" si="113"/>
        <v>-1.1210313916259857E-2</v>
      </c>
      <c r="G1230" s="2">
        <f t="shared" si="111"/>
        <v>-2.4221208299803499E-3</v>
      </c>
      <c r="H1230" s="2" t="str">
        <f t="shared" si="112"/>
        <v>Hold</v>
      </c>
    </row>
    <row r="1231" spans="1:8" ht="13.5" x14ac:dyDescent="0.25">
      <c r="A1231" s="3">
        <f>TITRES_STAT!B1234</f>
        <v>44104</v>
      </c>
      <c r="B1231" s="5">
        <f>TITRES_STAT!D1234</f>
        <v>2.3132999999999999</v>
      </c>
      <c r="C1231" s="2">
        <f t="shared" ref="C1231:C1294" si="114">$C$4*B1221+C1230*(1-$C$4)</f>
        <v>2.3322427991082599</v>
      </c>
      <c r="D1231" s="2">
        <f t="shared" si="110"/>
        <v>2.3354559907925947</v>
      </c>
      <c r="E1231" s="2">
        <f t="shared" si="109"/>
        <v>-3.2131916843347597E-3</v>
      </c>
      <c r="F1231" s="2">
        <f t="shared" si="113"/>
        <v>-9.6108894698748379E-3</v>
      </c>
      <c r="G1231" s="2">
        <f t="shared" si="111"/>
        <v>6.3976977855400782E-3</v>
      </c>
      <c r="H1231" s="2" t="str">
        <f t="shared" si="112"/>
        <v>Sell</v>
      </c>
    </row>
    <row r="1232" spans="1:8" ht="13.5" x14ac:dyDescent="0.25">
      <c r="A1232" s="3">
        <f>TITRES_STAT!B1235</f>
        <v>44105</v>
      </c>
      <c r="B1232" s="5">
        <f>TITRES_STAT!D1235</f>
        <v>2.2764000000000002</v>
      </c>
      <c r="C1232" s="2">
        <f t="shared" si="114"/>
        <v>2.3395592915531429</v>
      </c>
      <c r="D1232" s="2">
        <f t="shared" si="110"/>
        <v>2.3310814729561065</v>
      </c>
      <c r="E1232" s="2">
        <f t="shared" si="109"/>
        <v>8.4778185970364461E-3</v>
      </c>
      <c r="F1232" s="2">
        <f t="shared" si="113"/>
        <v>-5.9931478564925807E-3</v>
      </c>
      <c r="G1232" s="2">
        <f t="shared" si="111"/>
        <v>1.4470966453529027E-2</v>
      </c>
      <c r="H1232" s="2" t="str">
        <f t="shared" si="112"/>
        <v>Sell</v>
      </c>
    </row>
    <row r="1233" spans="1:8" ht="13.5" x14ac:dyDescent="0.25">
      <c r="A1233" s="3">
        <f>TITRES_STAT!B1236</f>
        <v>44106</v>
      </c>
      <c r="B1233" s="5">
        <f>TITRES_STAT!D1236</f>
        <v>2.2393999999999998</v>
      </c>
      <c r="C1233" s="2">
        <f t="shared" si="114"/>
        <v>2.3412117082372745</v>
      </c>
      <c r="D1233" s="2">
        <f t="shared" si="110"/>
        <v>2.3242902527371356</v>
      </c>
      <c r="E1233" s="2">
        <f t="shared" si="109"/>
        <v>1.6921455500138904E-2</v>
      </c>
      <c r="F1233" s="2">
        <f t="shared" si="113"/>
        <v>-1.4102271851662838E-3</v>
      </c>
      <c r="G1233" s="2">
        <f t="shared" si="111"/>
        <v>1.833168268530519E-2</v>
      </c>
      <c r="H1233" s="2" t="str">
        <f t="shared" si="112"/>
        <v>Sell</v>
      </c>
    </row>
    <row r="1234" spans="1:8" ht="13.5" x14ac:dyDescent="0.25">
      <c r="A1234" s="3">
        <f>TITRES_STAT!B1237</f>
        <v>44109</v>
      </c>
      <c r="B1234" s="5">
        <f>TITRES_STAT!D1237</f>
        <v>2.2985000000000002</v>
      </c>
      <c r="C1234" s="2">
        <f t="shared" si="114"/>
        <v>2.343748368508463</v>
      </c>
      <c r="D1234" s="2">
        <f t="shared" si="110"/>
        <v>2.3223798636454958</v>
      </c>
      <c r="E1234" s="2">
        <f t="shared" si="109"/>
        <v>2.1368504862967264E-2</v>
      </c>
      <c r="F1234" s="2">
        <f t="shared" si="113"/>
        <v>3.1455192244604258E-3</v>
      </c>
      <c r="G1234" s="2">
        <f t="shared" si="111"/>
        <v>1.8222985638506838E-2</v>
      </c>
      <c r="H1234" s="2" t="str">
        <f t="shared" si="112"/>
        <v>Sell</v>
      </c>
    </row>
    <row r="1235" spans="1:8" ht="13.5" x14ac:dyDescent="0.25">
      <c r="A1235" s="3">
        <f>TITRES_STAT!B1238</f>
        <v>44110</v>
      </c>
      <c r="B1235" s="5">
        <f>TITRES_STAT!D1238</f>
        <v>2.3207</v>
      </c>
      <c r="C1235" s="2">
        <f t="shared" si="114"/>
        <v>2.341340927199469</v>
      </c>
      <c r="D1235" s="2">
        <f t="shared" si="110"/>
        <v>2.3222554293013848</v>
      </c>
      <c r="E1235" s="2">
        <f t="shared" si="109"/>
        <v>1.9085497898084114E-2</v>
      </c>
      <c r="F1235" s="2">
        <f t="shared" si="113"/>
        <v>6.3335149591851637E-3</v>
      </c>
      <c r="G1235" s="2">
        <f t="shared" si="111"/>
        <v>1.275198293889895E-2</v>
      </c>
      <c r="H1235" s="2" t="str">
        <f t="shared" si="112"/>
        <v>Sell</v>
      </c>
    </row>
    <row r="1236" spans="1:8" ht="13.5" x14ac:dyDescent="0.25">
      <c r="A1236" s="3">
        <f>TITRES_STAT!B1239</f>
        <v>44111</v>
      </c>
      <c r="B1236" s="5">
        <f>TITRES_STAT!D1239</f>
        <v>2.3281000000000001</v>
      </c>
      <c r="C1236" s="2">
        <f t="shared" si="114"/>
        <v>2.3381653999380125</v>
      </c>
      <c r="D1236" s="2">
        <f t="shared" si="110"/>
        <v>2.3226883604642454</v>
      </c>
      <c r="E1236" s="2">
        <f t="shared" si="109"/>
        <v>1.5477039473767107E-2</v>
      </c>
      <c r="F1236" s="2">
        <f t="shared" si="113"/>
        <v>8.1622198621015534E-3</v>
      </c>
      <c r="G1236" s="2">
        <f t="shared" si="111"/>
        <v>7.3148196116655535E-3</v>
      </c>
      <c r="H1236" s="2" t="str">
        <f t="shared" si="112"/>
        <v>Sell</v>
      </c>
    </row>
    <row r="1237" spans="1:8" ht="13.5" x14ac:dyDescent="0.25">
      <c r="A1237" s="3">
        <f>TITRES_STAT!B1240</f>
        <v>44112</v>
      </c>
      <c r="B1237" s="5">
        <f>TITRES_STAT!D1240</f>
        <v>2.3281000000000001</v>
      </c>
      <c r="C1237" s="2">
        <f t="shared" si="114"/>
        <v>2.3388937999475492</v>
      </c>
      <c r="D1237" s="2">
        <f t="shared" si="110"/>
        <v>2.323089222652079</v>
      </c>
      <c r="E1237" s="2">
        <f t="shared" si="109"/>
        <v>1.5804577295470246E-2</v>
      </c>
      <c r="F1237" s="2">
        <f t="shared" si="113"/>
        <v>9.6906913487752929E-3</v>
      </c>
      <c r="G1237" s="2">
        <f t="shared" si="111"/>
        <v>6.1138859466949528E-3</v>
      </c>
      <c r="H1237" s="2" t="str">
        <f t="shared" si="112"/>
        <v>Sell</v>
      </c>
    </row>
    <row r="1238" spans="1:8" ht="13.5" x14ac:dyDescent="0.25">
      <c r="A1238" s="3">
        <f>TITRES_STAT!B1241</f>
        <v>44113</v>
      </c>
      <c r="B1238" s="5">
        <f>TITRES_STAT!D1241</f>
        <v>2.3576999999999999</v>
      </c>
      <c r="C1238" s="2">
        <f t="shared" si="114"/>
        <v>2.3360947538017722</v>
      </c>
      <c r="D1238" s="2">
        <f t="shared" si="110"/>
        <v>2.3256529839371103</v>
      </c>
      <c r="E1238" s="2">
        <f t="shared" si="109"/>
        <v>1.0441769864661943E-2</v>
      </c>
      <c r="F1238" s="2">
        <f t="shared" si="113"/>
        <v>9.8409070519526222E-3</v>
      </c>
      <c r="G1238" s="2">
        <f t="shared" si="111"/>
        <v>6.008628127093206E-4</v>
      </c>
      <c r="H1238" s="2" t="str">
        <f t="shared" si="112"/>
        <v>Sell</v>
      </c>
    </row>
    <row r="1239" spans="1:8" ht="13.5" x14ac:dyDescent="0.25">
      <c r="A1239" s="3">
        <f>TITRES_STAT!B1242</f>
        <v>44116</v>
      </c>
      <c r="B1239" s="5">
        <f>TITRES_STAT!D1242</f>
        <v>2.3502999999999998</v>
      </c>
      <c r="C1239" s="2">
        <f t="shared" si="114"/>
        <v>2.3325878686014994</v>
      </c>
      <c r="D1239" s="2">
        <f t="shared" si="110"/>
        <v>2.327478688830658</v>
      </c>
      <c r="E1239" s="2">
        <f t="shared" si="109"/>
        <v>5.1091797708413544E-3</v>
      </c>
      <c r="F1239" s="2">
        <f t="shared" si="113"/>
        <v>8.8945615957303683E-3</v>
      </c>
      <c r="G1239" s="2">
        <f t="shared" si="111"/>
        <v>-3.7853818248890139E-3</v>
      </c>
      <c r="H1239" s="2" t="str">
        <f t="shared" si="112"/>
        <v>Hold</v>
      </c>
    </row>
    <row r="1240" spans="1:8" ht="13.5" x14ac:dyDescent="0.25">
      <c r="A1240" s="3">
        <f>TITRES_STAT!B1243</f>
        <v>44117</v>
      </c>
      <c r="B1240" s="5">
        <f>TITRES_STAT!D1243</f>
        <v>2.3502999999999998</v>
      </c>
      <c r="C1240" s="2">
        <f t="shared" si="114"/>
        <v>2.3296205042012685</v>
      </c>
      <c r="D1240" s="2">
        <f t="shared" si="110"/>
        <v>2.3291691563246837</v>
      </c>
      <c r="E1240" s="2">
        <f t="shared" si="109"/>
        <v>4.5134787658485109E-4</v>
      </c>
      <c r="F1240" s="2">
        <f t="shared" si="113"/>
        <v>7.2059188519012652E-3</v>
      </c>
      <c r="G1240" s="2">
        <f t="shared" si="111"/>
        <v>-6.7545709753164141E-3</v>
      </c>
      <c r="H1240" s="2" t="str">
        <f t="shared" si="112"/>
        <v>Hold</v>
      </c>
    </row>
    <row r="1241" spans="1:8" ht="13.5" x14ac:dyDescent="0.25">
      <c r="A1241" s="3">
        <f>TITRES_STAT!B1244</f>
        <v>44118</v>
      </c>
      <c r="B1241" s="5">
        <f>TITRES_STAT!D1244</f>
        <v>2.3429000000000002</v>
      </c>
      <c r="C1241" s="2">
        <f t="shared" si="114"/>
        <v>2.3271096574010732</v>
      </c>
      <c r="D1241" s="2">
        <f t="shared" si="110"/>
        <v>2.3301862558561885</v>
      </c>
      <c r="E1241" s="2">
        <f t="shared" si="109"/>
        <v>-3.0765984551153203E-3</v>
      </c>
      <c r="F1241" s="2">
        <f t="shared" si="113"/>
        <v>5.1494153904979483E-3</v>
      </c>
      <c r="G1241" s="2">
        <f t="shared" si="111"/>
        <v>-8.2260138456132677E-3</v>
      </c>
      <c r="H1241" s="2" t="str">
        <f t="shared" si="112"/>
        <v>Hold</v>
      </c>
    </row>
    <row r="1242" spans="1:8" ht="13.5" x14ac:dyDescent="0.25">
      <c r="A1242" s="3">
        <f>TITRES_STAT!B1245</f>
        <v>44120</v>
      </c>
      <c r="B1242" s="5">
        <f>TITRES_STAT!D1245</f>
        <v>2.3207</v>
      </c>
      <c r="C1242" s="2">
        <f t="shared" si="114"/>
        <v>2.3193081716470618</v>
      </c>
      <c r="D1242" s="2">
        <f t="shared" si="110"/>
        <v>2.3294835702372114</v>
      </c>
      <c r="E1242" s="2">
        <f t="shared" si="109"/>
        <v>-1.0175398590149598E-2</v>
      </c>
      <c r="F1242" s="2">
        <f t="shared" si="113"/>
        <v>2.0844525943684387E-3</v>
      </c>
      <c r="G1242" s="2">
        <f t="shared" si="111"/>
        <v>-1.2259851184518037E-2</v>
      </c>
      <c r="H1242" s="2" t="str">
        <f t="shared" si="112"/>
        <v>Hold</v>
      </c>
    </row>
    <row r="1243" spans="1:8" ht="13.5" x14ac:dyDescent="0.25">
      <c r="A1243" s="3">
        <f>TITRES_STAT!B1246</f>
        <v>44123</v>
      </c>
      <c r="B1243" s="5">
        <f>TITRES_STAT!D1246</f>
        <v>2.3429000000000002</v>
      </c>
      <c r="C1243" s="2">
        <f t="shared" si="114"/>
        <v>2.3070146067782833</v>
      </c>
      <c r="D1243" s="2">
        <f t="shared" si="110"/>
        <v>2.3304773798492699</v>
      </c>
      <c r="E1243" s="2">
        <f t="shared" si="109"/>
        <v>-2.3462773070986653E-2</v>
      </c>
      <c r="F1243" s="2">
        <f t="shared" si="113"/>
        <v>-3.0249925387025797E-3</v>
      </c>
      <c r="G1243" s="2">
        <f t="shared" si="111"/>
        <v>-2.0437780532284074E-2</v>
      </c>
      <c r="H1243" s="2" t="str">
        <f t="shared" si="112"/>
        <v>Hold</v>
      </c>
    </row>
    <row r="1244" spans="1:8" ht="13.5" x14ac:dyDescent="0.25">
      <c r="A1244" s="3">
        <f>TITRES_STAT!B1247</f>
        <v>44124</v>
      </c>
      <c r="B1244" s="5">
        <f>TITRES_STAT!D1247</f>
        <v>2.2911000000000001</v>
      </c>
      <c r="C1244" s="2">
        <f t="shared" si="114"/>
        <v>2.3057046672739321</v>
      </c>
      <c r="D1244" s="2">
        <f t="shared" si="110"/>
        <v>2.3275605368974719</v>
      </c>
      <c r="E1244" s="2">
        <f t="shared" ref="E1244:E1307" si="115">C1244-D1244</f>
        <v>-2.1855869623539803E-2</v>
      </c>
      <c r="F1244" s="2">
        <f t="shared" si="113"/>
        <v>-6.7911679556700248E-3</v>
      </c>
      <c r="G1244" s="2">
        <f t="shared" si="111"/>
        <v>-1.5064701667869778E-2</v>
      </c>
      <c r="H1244" s="2" t="str">
        <f t="shared" si="112"/>
        <v>Hold</v>
      </c>
    </row>
    <row r="1245" spans="1:8" ht="13.5" x14ac:dyDescent="0.25">
      <c r="A1245" s="3">
        <f>TITRES_STAT!B1248</f>
        <v>44125</v>
      </c>
      <c r="B1245" s="5">
        <f>TITRES_STAT!D1248</f>
        <v>2.3207</v>
      </c>
      <c r="C1245" s="2">
        <f t="shared" si="114"/>
        <v>2.3080116415394807</v>
      </c>
      <c r="D1245" s="2">
        <f t="shared" ref="D1245:D1308" si="116">$D$4*B1245+(1-$D$4)*D1244</f>
        <v>2.3270523489791408</v>
      </c>
      <c r="E1245" s="2">
        <f t="shared" si="115"/>
        <v>-1.9040707439660132E-2</v>
      </c>
      <c r="F1245" s="2">
        <f t="shared" si="113"/>
        <v>-9.2410758524680454E-3</v>
      </c>
      <c r="G1245" s="2">
        <f t="shared" si="111"/>
        <v>-9.7996315871920862E-3</v>
      </c>
      <c r="H1245" s="2" t="str">
        <f t="shared" si="112"/>
        <v>Hold</v>
      </c>
    </row>
    <row r="1246" spans="1:8" ht="13.5" x14ac:dyDescent="0.25">
      <c r="A1246" s="3">
        <f>TITRES_STAT!B1249</f>
        <v>44126</v>
      </c>
      <c r="B1246" s="5">
        <f>TITRES_STAT!D1249</f>
        <v>2.3207</v>
      </c>
      <c r="C1246" s="2">
        <f t="shared" si="114"/>
        <v>2.3111021582257143</v>
      </c>
      <c r="D1246" s="2">
        <f t="shared" si="116"/>
        <v>2.3265818046103157</v>
      </c>
      <c r="E1246" s="2">
        <f t="shared" si="115"/>
        <v>-1.547964638460142E-2</v>
      </c>
      <c r="F1246" s="2">
        <f t="shared" si="113"/>
        <v>-1.0488789958894721E-2</v>
      </c>
      <c r="G1246" s="2">
        <f t="shared" si="111"/>
        <v>-4.9908564257066992E-3</v>
      </c>
      <c r="H1246" s="2" t="str">
        <f t="shared" si="112"/>
        <v>Hold</v>
      </c>
    </row>
    <row r="1247" spans="1:8" ht="13.5" x14ac:dyDescent="0.25">
      <c r="A1247" s="3">
        <f>TITRES_STAT!B1250</f>
        <v>44127</v>
      </c>
      <c r="B1247" s="5">
        <f>TITRES_STAT!D1250</f>
        <v>2.3207</v>
      </c>
      <c r="C1247" s="2">
        <f t="shared" si="114"/>
        <v>2.3137172108063737</v>
      </c>
      <c r="D1247" s="2">
        <f t="shared" si="116"/>
        <v>2.3261461153799221</v>
      </c>
      <c r="E1247" s="2">
        <f t="shared" si="115"/>
        <v>-1.2428904573548394E-2</v>
      </c>
      <c r="F1247" s="2">
        <f t="shared" si="113"/>
        <v>-1.0876812881825456E-2</v>
      </c>
      <c r="G1247" s="2">
        <f t="shared" si="111"/>
        <v>-1.5520916917229378E-3</v>
      </c>
      <c r="H1247" s="2" t="str">
        <f t="shared" si="112"/>
        <v>Hold</v>
      </c>
    </row>
    <row r="1248" spans="1:8" ht="13.5" x14ac:dyDescent="0.25">
      <c r="A1248" s="3">
        <f>TITRES_STAT!B1251</f>
        <v>44130</v>
      </c>
      <c r="B1248" s="5">
        <f>TITRES_STAT!D1251</f>
        <v>2.2616000000000001</v>
      </c>
      <c r="C1248" s="2">
        <f t="shared" si="114"/>
        <v>2.3204837937592391</v>
      </c>
      <c r="D1248" s="2">
        <f t="shared" si="116"/>
        <v>2.3213649216480761</v>
      </c>
      <c r="E1248" s="2">
        <f t="shared" si="115"/>
        <v>-8.8112788883698556E-4</v>
      </c>
      <c r="F1248" s="2">
        <f t="shared" si="113"/>
        <v>-8.8776758832277616E-3</v>
      </c>
      <c r="G1248" s="2">
        <f t="shared" si="111"/>
        <v>7.996547994390776E-3</v>
      </c>
      <c r="H1248" s="2" t="str">
        <f t="shared" si="112"/>
        <v>Sell</v>
      </c>
    </row>
    <row r="1249" spans="1:8" ht="13.5" x14ac:dyDescent="0.25">
      <c r="A1249" s="3">
        <f>TITRES_STAT!B1252</f>
        <v>44131</v>
      </c>
      <c r="B1249" s="5">
        <f>TITRES_STAT!D1252</f>
        <v>2.2985000000000002</v>
      </c>
      <c r="C1249" s="2">
        <f t="shared" si="114"/>
        <v>2.3250709024116638</v>
      </c>
      <c r="D1249" s="2">
        <f t="shared" si="116"/>
        <v>2.3196712237482187</v>
      </c>
      <c r="E1249" s="2">
        <f t="shared" si="115"/>
        <v>5.399678663445151E-3</v>
      </c>
      <c r="F1249" s="2">
        <f t="shared" si="113"/>
        <v>-6.0222049738931794E-3</v>
      </c>
      <c r="G1249" s="2">
        <f t="shared" si="111"/>
        <v>1.142188363733833E-2</v>
      </c>
      <c r="H1249" s="2" t="str">
        <f t="shared" si="112"/>
        <v>Sell</v>
      </c>
    </row>
    <row r="1250" spans="1:8" ht="13.5" x14ac:dyDescent="0.25">
      <c r="A1250" s="3">
        <f>TITRES_STAT!B1253</f>
        <v>44132</v>
      </c>
      <c r="B1250" s="5">
        <f>TITRES_STAT!D1253</f>
        <v>2.2911000000000001</v>
      </c>
      <c r="C1250" s="2">
        <f t="shared" si="114"/>
        <v>2.3289523020406389</v>
      </c>
      <c r="D1250" s="2">
        <f t="shared" si="116"/>
        <v>2.3175548368039061</v>
      </c>
      <c r="E1250" s="2">
        <f t="shared" si="115"/>
        <v>1.1397465236732796E-2</v>
      </c>
      <c r="F1250" s="2">
        <f t="shared" si="113"/>
        <v>-2.5382709317679848E-3</v>
      </c>
      <c r="G1250" s="2">
        <f t="shared" si="111"/>
        <v>1.393573616850078E-2</v>
      </c>
      <c r="H1250" s="2" t="str">
        <f t="shared" si="112"/>
        <v>Sell</v>
      </c>
    </row>
    <row r="1251" spans="1:8" ht="13.5" x14ac:dyDescent="0.25">
      <c r="A1251" s="3">
        <f>TITRES_STAT!B1254</f>
        <v>44134</v>
      </c>
      <c r="B1251" s="5">
        <f>TITRES_STAT!D1254</f>
        <v>2.3355000000000001</v>
      </c>
      <c r="C1251" s="2">
        <f t="shared" si="114"/>
        <v>2.3310981017266945</v>
      </c>
      <c r="D1251" s="2">
        <f t="shared" si="116"/>
        <v>2.318884108151765</v>
      </c>
      <c r="E1251" s="2">
        <f t="shared" si="115"/>
        <v>1.2213993574929471E-2</v>
      </c>
      <c r="F1251" s="2">
        <f t="shared" si="113"/>
        <v>4.1218196957150659E-4</v>
      </c>
      <c r="G1251" s="2">
        <f t="shared" si="111"/>
        <v>1.1801811605357964E-2</v>
      </c>
      <c r="H1251" s="2" t="str">
        <f t="shared" si="112"/>
        <v>Sell</v>
      </c>
    </row>
    <row r="1252" spans="1:8" ht="13.5" x14ac:dyDescent="0.25">
      <c r="A1252" s="3">
        <f>TITRES_STAT!B1255</f>
        <v>44137</v>
      </c>
      <c r="B1252" s="5">
        <f>TITRES_STAT!D1255</f>
        <v>2.2837999999999998</v>
      </c>
      <c r="C1252" s="2">
        <f t="shared" si="114"/>
        <v>2.3294983937687412</v>
      </c>
      <c r="D1252" s="2">
        <f t="shared" si="116"/>
        <v>2.3162852853257081</v>
      </c>
      <c r="E1252" s="2">
        <f t="shared" si="115"/>
        <v>1.3213108443033139E-2</v>
      </c>
      <c r="F1252" s="2">
        <f t="shared" si="113"/>
        <v>2.9723672642638331E-3</v>
      </c>
      <c r="G1252" s="2">
        <f t="shared" ref="G1252:G1315" si="117">E1252-F1252</f>
        <v>1.0240741178769306E-2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44138</v>
      </c>
      <c r="B1253" s="5">
        <f>TITRES_STAT!D1256</f>
        <v>2.3797999999999999</v>
      </c>
      <c r="C1253" s="2">
        <f t="shared" si="114"/>
        <v>2.3315601793427811</v>
      </c>
      <c r="D1253" s="2">
        <f t="shared" si="116"/>
        <v>2.3209900790052851</v>
      </c>
      <c r="E1253" s="2">
        <f t="shared" si="115"/>
        <v>1.0570100337496058E-2</v>
      </c>
      <c r="F1253" s="2">
        <f t="shared" ref="F1253:F1316" si="119">(E1253*(2/(10)))+((1-(2/10))*F1252)</f>
        <v>4.491913878910278E-3</v>
      </c>
      <c r="G1253" s="2">
        <f t="shared" si="117"/>
        <v>6.0781864585857798E-3</v>
      </c>
      <c r="H1253" s="2" t="str">
        <f t="shared" si="118"/>
        <v>Sell</v>
      </c>
    </row>
    <row r="1254" spans="1:8" ht="13.5" x14ac:dyDescent="0.25">
      <c r="A1254" s="3">
        <f>TITRES_STAT!B1257</f>
        <v>44139</v>
      </c>
      <c r="B1254" s="5">
        <f>TITRES_STAT!D1257</f>
        <v>2.4390000000000001</v>
      </c>
      <c r="C1254" s="2">
        <f t="shared" si="114"/>
        <v>2.3253355363669685</v>
      </c>
      <c r="D1254" s="2">
        <f t="shared" si="116"/>
        <v>2.3297315546345234</v>
      </c>
      <c r="E1254" s="2">
        <f t="shared" si="115"/>
        <v>-4.3960182675548687E-3</v>
      </c>
      <c r="F1254" s="2">
        <f t="shared" si="119"/>
        <v>2.7143274496172487E-3</v>
      </c>
      <c r="G1254" s="2">
        <f t="shared" si="117"/>
        <v>-7.1103457171721174E-3</v>
      </c>
      <c r="H1254" s="2" t="str">
        <f t="shared" si="118"/>
        <v>Hold</v>
      </c>
    </row>
    <row r="1255" spans="1:8" ht="13.5" x14ac:dyDescent="0.25">
      <c r="A1255" s="3">
        <f>TITRES_STAT!B1258</f>
        <v>44140</v>
      </c>
      <c r="B1255" s="5">
        <f>TITRES_STAT!D1258</f>
        <v>2.5424000000000002</v>
      </c>
      <c r="C1255" s="2">
        <f t="shared" si="114"/>
        <v>2.3246223769258965</v>
      </c>
      <c r="D1255" s="2">
        <f t="shared" si="116"/>
        <v>2.3454847728097441</v>
      </c>
      <c r="E1255" s="2">
        <f t="shared" si="115"/>
        <v>-2.086239588384764E-2</v>
      </c>
      <c r="F1255" s="2">
        <f t="shared" si="119"/>
        <v>-2.0010172170757293E-3</v>
      </c>
      <c r="G1255" s="2">
        <f t="shared" si="117"/>
        <v>-1.886137866677191E-2</v>
      </c>
      <c r="H1255" s="2" t="str">
        <f t="shared" si="118"/>
        <v>Hold</v>
      </c>
    </row>
    <row r="1256" spans="1:8" ht="13.5" x14ac:dyDescent="0.25">
      <c r="A1256" s="3">
        <f>TITRES_STAT!B1259</f>
        <v>44141</v>
      </c>
      <c r="B1256" s="5">
        <f>TITRES_STAT!D1259</f>
        <v>2.5720000000000001</v>
      </c>
      <c r="C1256" s="2">
        <f t="shared" si="114"/>
        <v>2.3240189343219124</v>
      </c>
      <c r="D1256" s="2">
        <f t="shared" si="116"/>
        <v>2.3622636785275408</v>
      </c>
      <c r="E1256" s="2">
        <f t="shared" si="115"/>
        <v>-3.82447442056284E-2</v>
      </c>
      <c r="F1256" s="2">
        <f t="shared" si="119"/>
        <v>-9.2497626147862635E-3</v>
      </c>
      <c r="G1256" s="2">
        <f t="shared" si="117"/>
        <v>-2.8994981590842135E-2</v>
      </c>
      <c r="H1256" s="2" t="str">
        <f t="shared" si="118"/>
        <v>Hold</v>
      </c>
    </row>
    <row r="1257" spans="1:8" ht="13.5" x14ac:dyDescent="0.25">
      <c r="A1257" s="3">
        <f>TITRES_STAT!B1260</f>
        <v>44144</v>
      </c>
      <c r="B1257" s="5">
        <f>TITRES_STAT!D1260</f>
        <v>2.6901999999999999</v>
      </c>
      <c r="C1257" s="2">
        <f t="shared" si="114"/>
        <v>2.3235083290416183</v>
      </c>
      <c r="D1257" s="2">
        <f t="shared" si="116"/>
        <v>2.3865552578958709</v>
      </c>
      <c r="E1257" s="2">
        <f t="shared" si="115"/>
        <v>-6.304692885425256E-2</v>
      </c>
      <c r="F1257" s="2">
        <f t="shared" si="119"/>
        <v>-2.0009195862679525E-2</v>
      </c>
      <c r="G1257" s="2">
        <f t="shared" si="117"/>
        <v>-4.3037732991573034E-2</v>
      </c>
      <c r="H1257" s="2" t="str">
        <f t="shared" si="118"/>
        <v>Hold</v>
      </c>
    </row>
    <row r="1258" spans="1:8" ht="13.5" x14ac:dyDescent="0.25">
      <c r="A1258" s="3">
        <f>TITRES_STAT!B1261</f>
        <v>44145</v>
      </c>
      <c r="B1258" s="5">
        <f>TITRES_STAT!D1261</f>
        <v>2.6755</v>
      </c>
      <c r="C1258" s="2">
        <f t="shared" si="114"/>
        <v>2.3139839707275232</v>
      </c>
      <c r="D1258" s="2">
        <f t="shared" si="116"/>
        <v>2.4079585721258061</v>
      </c>
      <c r="E1258" s="2">
        <f t="shared" si="115"/>
        <v>-9.3974601398282953E-2</v>
      </c>
      <c r="F1258" s="2">
        <f t="shared" si="119"/>
        <v>-3.4802276969800212E-2</v>
      </c>
      <c r="G1258" s="2">
        <f t="shared" si="117"/>
        <v>-5.9172324428482741E-2</v>
      </c>
      <c r="H1258" s="2" t="str">
        <f t="shared" si="118"/>
        <v>Hold</v>
      </c>
    </row>
    <row r="1259" spans="1:8" ht="13.5" x14ac:dyDescent="0.25">
      <c r="A1259" s="3">
        <f>TITRES_STAT!B1262</f>
        <v>44146</v>
      </c>
      <c r="B1259" s="5">
        <f>TITRES_STAT!D1262</f>
        <v>2.6976</v>
      </c>
      <c r="C1259" s="2">
        <f t="shared" si="114"/>
        <v>2.3116018213848273</v>
      </c>
      <c r="D1259" s="2">
        <f t="shared" si="116"/>
        <v>2.4294134927090796</v>
      </c>
      <c r="E1259" s="2">
        <f t="shared" si="115"/>
        <v>-0.1178116713242523</v>
      </c>
      <c r="F1259" s="2">
        <f t="shared" si="119"/>
        <v>-5.1404155840690635E-2</v>
      </c>
      <c r="G1259" s="2">
        <f t="shared" si="117"/>
        <v>-6.6407515483561663E-2</v>
      </c>
      <c r="H1259" s="2" t="str">
        <f t="shared" si="118"/>
        <v>Hold</v>
      </c>
    </row>
    <row r="1260" spans="1:8" ht="13.5" x14ac:dyDescent="0.25">
      <c r="A1260" s="3">
        <f>TITRES_STAT!B1263</f>
        <v>44147</v>
      </c>
      <c r="B1260" s="5">
        <f>TITRES_STAT!D1263</f>
        <v>2.6829000000000001</v>
      </c>
      <c r="C1260" s="2">
        <f t="shared" si="114"/>
        <v>2.3084476950179309</v>
      </c>
      <c r="D1260" s="2">
        <f t="shared" si="116"/>
        <v>2.4481902710269252</v>
      </c>
      <c r="E1260" s="2">
        <f t="shared" si="115"/>
        <v>-0.13974257600899431</v>
      </c>
      <c r="F1260" s="2">
        <f t="shared" si="119"/>
        <v>-6.9071839874351365E-2</v>
      </c>
      <c r="G1260" s="2">
        <f t="shared" si="117"/>
        <v>-7.0670736134642947E-2</v>
      </c>
      <c r="H1260" s="2" t="str">
        <f t="shared" si="118"/>
        <v>Hold</v>
      </c>
    </row>
    <row r="1261" spans="1:8" ht="13.5" x14ac:dyDescent="0.25">
      <c r="A1261" s="3">
        <f>TITRES_STAT!B1264</f>
        <v>44148</v>
      </c>
      <c r="B1261" s="5">
        <f>TITRES_STAT!D1264</f>
        <v>2.6901999999999999</v>
      </c>
      <c r="C1261" s="2">
        <f t="shared" si="114"/>
        <v>2.3126095880920952</v>
      </c>
      <c r="D1261" s="2">
        <f t="shared" si="116"/>
        <v>2.4661169176175233</v>
      </c>
      <c r="E1261" s="2">
        <f t="shared" si="115"/>
        <v>-0.15350732952542812</v>
      </c>
      <c r="F1261" s="2">
        <f t="shared" si="119"/>
        <v>-8.5958937804566718E-2</v>
      </c>
      <c r="G1261" s="2">
        <f t="shared" si="117"/>
        <v>-6.7548391720861398E-2</v>
      </c>
      <c r="H1261" s="2" t="str">
        <f t="shared" si="118"/>
        <v>Hold</v>
      </c>
    </row>
    <row r="1262" spans="1:8" ht="13.5" x14ac:dyDescent="0.25">
      <c r="A1262" s="3">
        <f>TITRES_STAT!B1265</f>
        <v>44151</v>
      </c>
      <c r="B1262" s="5">
        <f>TITRES_STAT!D1265</f>
        <v>2.6606999999999998</v>
      </c>
      <c r="C1262" s="2">
        <f t="shared" si="114"/>
        <v>2.3081773437702342</v>
      </c>
      <c r="D1262" s="2">
        <f t="shared" si="116"/>
        <v>2.4805304792754841</v>
      </c>
      <c r="E1262" s="2">
        <f t="shared" si="115"/>
        <v>-0.17235313550524989</v>
      </c>
      <c r="F1262" s="2">
        <f t="shared" si="119"/>
        <v>-0.10323777734470335</v>
      </c>
      <c r="G1262" s="2">
        <f t="shared" si="117"/>
        <v>-6.9115358160546536E-2</v>
      </c>
      <c r="H1262" s="2" t="str">
        <f t="shared" si="118"/>
        <v>Hold</v>
      </c>
    </row>
    <row r="1263" spans="1:8" ht="13.5" x14ac:dyDescent="0.25">
      <c r="A1263" s="3">
        <f>TITRES_STAT!B1266</f>
        <v>44152</v>
      </c>
      <c r="B1263" s="5">
        <f>TITRES_STAT!D1266</f>
        <v>2.7124000000000001</v>
      </c>
      <c r="C1263" s="2">
        <f t="shared" si="114"/>
        <v>2.3191962139594291</v>
      </c>
      <c r="D1263" s="2">
        <f t="shared" si="116"/>
        <v>2.4977059993291517</v>
      </c>
      <c r="E1263" s="2">
        <f t="shared" si="115"/>
        <v>-0.17850978536972262</v>
      </c>
      <c r="F1263" s="2">
        <f t="shared" si="119"/>
        <v>-0.11829217894970721</v>
      </c>
      <c r="G1263" s="2">
        <f t="shared" si="117"/>
        <v>-6.0217606420015404E-2</v>
      </c>
      <c r="H1263" s="2" t="str">
        <f t="shared" si="118"/>
        <v>Hold</v>
      </c>
    </row>
    <row r="1264" spans="1:8" ht="13.5" x14ac:dyDescent="0.25">
      <c r="A1264" s="3">
        <f>TITRES_STAT!B1267</f>
        <v>44153</v>
      </c>
      <c r="B1264" s="5">
        <f>TITRES_STAT!D1267</f>
        <v>2.7789000000000001</v>
      </c>
      <c r="C1264" s="2">
        <f t="shared" si="114"/>
        <v>2.3376275656579786</v>
      </c>
      <c r="D1264" s="2">
        <f t="shared" si="116"/>
        <v>2.5185351845640294</v>
      </c>
      <c r="E1264" s="2">
        <f t="shared" si="115"/>
        <v>-0.18090761890605078</v>
      </c>
      <c r="F1264" s="2">
        <f t="shared" si="119"/>
        <v>-0.13081526694097595</v>
      </c>
      <c r="G1264" s="2">
        <f t="shared" si="117"/>
        <v>-5.0092351965074833E-2</v>
      </c>
      <c r="H1264" s="2" t="str">
        <f t="shared" si="118"/>
        <v>Hold</v>
      </c>
    </row>
    <row r="1265" spans="1:8" ht="13.5" x14ac:dyDescent="0.25">
      <c r="A1265" s="3">
        <f>TITRES_STAT!B1268</f>
        <v>44154</v>
      </c>
      <c r="B1265" s="5">
        <f>TITRES_STAT!D1268</f>
        <v>2.8972000000000002</v>
      </c>
      <c r="C1265" s="2">
        <f t="shared" si="114"/>
        <v>2.3691310170952127</v>
      </c>
      <c r="D1265" s="2">
        <f t="shared" si="116"/>
        <v>2.5465844301518792</v>
      </c>
      <c r="E1265" s="2">
        <f t="shared" si="115"/>
        <v>-0.17745341305666651</v>
      </c>
      <c r="F1265" s="2">
        <f t="shared" si="119"/>
        <v>-0.14014289616411407</v>
      </c>
      <c r="G1265" s="2">
        <f t="shared" si="117"/>
        <v>-3.7310516892552437E-2</v>
      </c>
      <c r="H1265" s="2" t="str">
        <f t="shared" si="118"/>
        <v>Hold</v>
      </c>
    </row>
    <row r="1266" spans="1:8" ht="13.5" x14ac:dyDescent="0.25">
      <c r="A1266" s="3">
        <f>TITRES_STAT!B1269</f>
        <v>44155</v>
      </c>
      <c r="B1266" s="5">
        <f>TITRES_STAT!D1269</f>
        <v>2.8824000000000001</v>
      </c>
      <c r="C1266" s="2">
        <f t="shared" si="114"/>
        <v>2.400341629849795</v>
      </c>
      <c r="D1266" s="2">
        <f t="shared" si="116"/>
        <v>2.571459657548036</v>
      </c>
      <c r="E1266" s="2">
        <f t="shared" si="115"/>
        <v>-0.17111802769824092</v>
      </c>
      <c r="F1266" s="2">
        <f t="shared" si="119"/>
        <v>-0.14633792247093944</v>
      </c>
      <c r="G1266" s="2">
        <f t="shared" si="117"/>
        <v>-2.478010522730148E-2</v>
      </c>
      <c r="H1266" s="2" t="str">
        <f t="shared" si="118"/>
        <v>Hold</v>
      </c>
    </row>
    <row r="1267" spans="1:8" ht="13.5" x14ac:dyDescent="0.25">
      <c r="A1267" s="3">
        <f>TITRES_STAT!B1270</f>
        <v>44158</v>
      </c>
      <c r="B1267" s="5">
        <f>TITRES_STAT!D1270</f>
        <v>2.8898000000000001</v>
      </c>
      <c r="C1267" s="2">
        <f t="shared" si="114"/>
        <v>2.4449352252575189</v>
      </c>
      <c r="D1267" s="2">
        <f t="shared" si="116"/>
        <v>2.5950404236555888</v>
      </c>
      <c r="E1267" s="2">
        <f t="shared" si="115"/>
        <v>-0.15010519839806991</v>
      </c>
      <c r="F1267" s="2">
        <f t="shared" si="119"/>
        <v>-0.14709137765636554</v>
      </c>
      <c r="G1267" s="2">
        <f t="shared" si="117"/>
        <v>-3.013820741704365E-3</v>
      </c>
      <c r="H1267" s="2" t="str">
        <f t="shared" si="118"/>
        <v>Hold</v>
      </c>
    </row>
    <row r="1268" spans="1:8" ht="13.5" x14ac:dyDescent="0.25">
      <c r="A1268" s="3">
        <f>TITRES_STAT!B1271</f>
        <v>44159</v>
      </c>
      <c r="B1268" s="5">
        <f>TITRES_STAT!D1271</f>
        <v>2.9563000000000001</v>
      </c>
      <c r="C1268" s="2">
        <f t="shared" si="114"/>
        <v>2.4804067290640543</v>
      </c>
      <c r="D1268" s="2">
        <f t="shared" si="116"/>
        <v>2.621800392273693</v>
      </c>
      <c r="E1268" s="2">
        <f t="shared" si="115"/>
        <v>-0.14139366320963864</v>
      </c>
      <c r="F1268" s="2">
        <f t="shared" si="119"/>
        <v>-0.14595183476702017</v>
      </c>
      <c r="G1268" s="2">
        <f t="shared" si="117"/>
        <v>4.5581715573815296E-3</v>
      </c>
      <c r="H1268" s="2" t="str">
        <f t="shared" si="118"/>
        <v>Sell</v>
      </c>
    </row>
    <row r="1269" spans="1:8" ht="13.5" x14ac:dyDescent="0.25">
      <c r="A1269" s="3">
        <f>TITRES_STAT!B1272</f>
        <v>44160</v>
      </c>
      <c r="B1269" s="5">
        <f>TITRES_STAT!D1272</f>
        <v>2.9710999999999999</v>
      </c>
      <c r="C1269" s="2">
        <f t="shared" si="114"/>
        <v>2.5138210784388155</v>
      </c>
      <c r="D1269" s="2">
        <f t="shared" si="116"/>
        <v>2.6476744372904562</v>
      </c>
      <c r="E1269" s="2">
        <f t="shared" si="115"/>
        <v>-0.13385335885164062</v>
      </c>
      <c r="F1269" s="2">
        <f t="shared" si="119"/>
        <v>-0.14353213958394426</v>
      </c>
      <c r="G1269" s="2">
        <f t="shared" si="117"/>
        <v>9.6787807323036323E-3</v>
      </c>
      <c r="H1269" s="2" t="str">
        <f t="shared" si="118"/>
        <v>Sell</v>
      </c>
    </row>
    <row r="1270" spans="1:8" ht="13.5" x14ac:dyDescent="0.25">
      <c r="A1270" s="3">
        <f>TITRES_STAT!B1273</f>
        <v>44161</v>
      </c>
      <c r="B1270" s="5">
        <f>TITRES_STAT!D1273</f>
        <v>2.8972000000000002</v>
      </c>
      <c r="C1270" s="2">
        <f t="shared" si="114"/>
        <v>2.5398332202174592</v>
      </c>
      <c r="D1270" s="2">
        <f t="shared" si="116"/>
        <v>2.6661578123059777</v>
      </c>
      <c r="E1270" s="2">
        <f t="shared" si="115"/>
        <v>-0.12632459208851854</v>
      </c>
      <c r="F1270" s="2">
        <f t="shared" si="119"/>
        <v>-0.14009063008485911</v>
      </c>
      <c r="G1270" s="2">
        <f t="shared" si="117"/>
        <v>1.3766037996340574E-2</v>
      </c>
      <c r="H1270" s="2" t="str">
        <f t="shared" si="118"/>
        <v>Sell</v>
      </c>
    </row>
    <row r="1271" spans="1:8" ht="13.5" x14ac:dyDescent="0.25">
      <c r="A1271" s="3">
        <f>TITRES_STAT!B1274</f>
        <v>44162</v>
      </c>
      <c r="B1271" s="5">
        <f>TITRES_STAT!D1274</f>
        <v>2.9119999999999999</v>
      </c>
      <c r="C1271" s="2">
        <f t="shared" si="114"/>
        <v>2.5629665709532348</v>
      </c>
      <c r="D1271" s="2">
        <f t="shared" si="116"/>
        <v>2.6843683447277571</v>
      </c>
      <c r="E1271" s="2">
        <f t="shared" si="115"/>
        <v>-0.12140177377452233</v>
      </c>
      <c r="F1271" s="2">
        <f t="shared" si="119"/>
        <v>-0.13635285882279177</v>
      </c>
      <c r="G1271" s="2">
        <f t="shared" si="117"/>
        <v>1.4951085048269447E-2</v>
      </c>
      <c r="H1271" s="2" t="str">
        <f t="shared" si="118"/>
        <v>Sell</v>
      </c>
    </row>
    <row r="1272" spans="1:8" ht="13.5" x14ac:dyDescent="0.25">
      <c r="A1272" s="3">
        <f>TITRES_STAT!B1275</f>
        <v>44165</v>
      </c>
      <c r="B1272" s="5">
        <f>TITRES_STAT!D1275</f>
        <v>2.9489000000000001</v>
      </c>
      <c r="C1272" s="2">
        <f t="shared" si="114"/>
        <v>2.5780024831142758</v>
      </c>
      <c r="D1272" s="2">
        <f t="shared" si="116"/>
        <v>2.703963282155331</v>
      </c>
      <c r="E1272" s="2">
        <f t="shared" si="115"/>
        <v>-0.12596079904105517</v>
      </c>
      <c r="F1272" s="2">
        <f t="shared" si="119"/>
        <v>-0.13427444686644446</v>
      </c>
      <c r="G1272" s="2">
        <f t="shared" si="117"/>
        <v>8.313647825389292E-3</v>
      </c>
      <c r="H1272" s="2" t="str">
        <f t="shared" si="118"/>
        <v>Sell</v>
      </c>
    </row>
    <row r="1273" spans="1:8" ht="13.5" x14ac:dyDescent="0.25">
      <c r="A1273" s="3">
        <f>TITRES_STAT!B1276</f>
        <v>44166</v>
      </c>
      <c r="B1273" s="5">
        <f>TITRES_STAT!D1276</f>
        <v>2.9415</v>
      </c>
      <c r="C1273" s="2">
        <f t="shared" si="114"/>
        <v>2.598679024173618</v>
      </c>
      <c r="D1273" s="2">
        <f t="shared" si="116"/>
        <v>2.7215585945882697</v>
      </c>
      <c r="E1273" s="2">
        <f t="shared" si="115"/>
        <v>-0.1228795704146517</v>
      </c>
      <c r="F1273" s="2">
        <f t="shared" si="119"/>
        <v>-0.1319954715760859</v>
      </c>
      <c r="G1273" s="2">
        <f t="shared" si="117"/>
        <v>9.1159011614342089E-3</v>
      </c>
      <c r="H1273" s="2" t="str">
        <f t="shared" si="118"/>
        <v>Sell</v>
      </c>
    </row>
    <row r="1274" spans="1:8" ht="13.5" x14ac:dyDescent="0.25">
      <c r="A1274" s="3">
        <f>TITRES_STAT!B1277</f>
        <v>44167</v>
      </c>
      <c r="B1274" s="5">
        <f>TITRES_STAT!D1277</f>
        <v>2.8972000000000002</v>
      </c>
      <c r="C1274" s="2">
        <f t="shared" si="114"/>
        <v>2.6264053281469075</v>
      </c>
      <c r="D1274" s="2">
        <f t="shared" si="116"/>
        <v>2.7345690690632125</v>
      </c>
      <c r="E1274" s="2">
        <f t="shared" si="115"/>
        <v>-0.10816374091630498</v>
      </c>
      <c r="F1274" s="2">
        <f t="shared" si="119"/>
        <v>-0.12722912544412973</v>
      </c>
      <c r="G1274" s="2">
        <f t="shared" si="117"/>
        <v>1.9065384527824747E-2</v>
      </c>
      <c r="H1274" s="2" t="str">
        <f t="shared" si="118"/>
        <v>Sell</v>
      </c>
    </row>
    <row r="1275" spans="1:8" ht="13.5" x14ac:dyDescent="0.25">
      <c r="A1275" s="3">
        <f>TITRES_STAT!B1278</f>
        <v>44168</v>
      </c>
      <c r="B1275" s="5">
        <f>TITRES_STAT!D1278</f>
        <v>2.9784999999999999</v>
      </c>
      <c r="C1275" s="2">
        <f t="shared" si="114"/>
        <v>2.6680660468935371</v>
      </c>
      <c r="D1275" s="2">
        <f t="shared" si="116"/>
        <v>2.7526380269103821</v>
      </c>
      <c r="E1275" s="2">
        <f t="shared" si="115"/>
        <v>-8.4571980016844961E-2</v>
      </c>
      <c r="F1275" s="2">
        <f t="shared" si="119"/>
        <v>-0.11869769635867279</v>
      </c>
      <c r="G1275" s="2">
        <f t="shared" si="117"/>
        <v>3.412571634182783E-2</v>
      </c>
      <c r="H1275" s="2" t="str">
        <f t="shared" si="118"/>
        <v>Sell</v>
      </c>
    </row>
    <row r="1276" spans="1:8" ht="13.5" x14ac:dyDescent="0.25">
      <c r="A1276" s="3">
        <f>TITRES_STAT!B1279</f>
        <v>44169</v>
      </c>
      <c r="B1276" s="5">
        <f>TITRES_STAT!D1279</f>
        <v>3.0375999999999999</v>
      </c>
      <c r="C1276" s="2">
        <f t="shared" si="114"/>
        <v>2.7010405012176082</v>
      </c>
      <c r="D1276" s="2">
        <f t="shared" si="116"/>
        <v>2.7737463212133169</v>
      </c>
      <c r="E1276" s="2">
        <f t="shared" si="115"/>
        <v>-7.2705819995708687E-2</v>
      </c>
      <c r="F1276" s="2">
        <f t="shared" si="119"/>
        <v>-0.10949932108607997</v>
      </c>
      <c r="G1276" s="2">
        <f t="shared" si="117"/>
        <v>3.6793501090371286E-2</v>
      </c>
      <c r="H1276" s="2" t="str">
        <f t="shared" si="118"/>
        <v>Sell</v>
      </c>
    </row>
    <row r="1277" spans="1:8" ht="13.5" x14ac:dyDescent="0.25">
      <c r="A1277" s="3">
        <f>TITRES_STAT!B1280</f>
        <v>44172</v>
      </c>
      <c r="B1277" s="5">
        <f>TITRES_STAT!D1280</f>
        <v>3.1040999999999999</v>
      </c>
      <c r="C1277" s="2">
        <f t="shared" si="114"/>
        <v>2.7300804241072072</v>
      </c>
      <c r="D1277" s="2">
        <f t="shared" si="116"/>
        <v>2.7982169640864045</v>
      </c>
      <c r="E1277" s="2">
        <f t="shared" si="115"/>
        <v>-6.813653997919733E-2</v>
      </c>
      <c r="F1277" s="2">
        <f t="shared" si="119"/>
        <v>-0.10122676486470346</v>
      </c>
      <c r="G1277" s="2">
        <f t="shared" si="117"/>
        <v>3.3090224885506128E-2</v>
      </c>
      <c r="H1277" s="2" t="str">
        <f t="shared" si="118"/>
        <v>Sell</v>
      </c>
    </row>
    <row r="1278" spans="1:8" ht="13.5" x14ac:dyDescent="0.25">
      <c r="A1278" s="3">
        <f>TITRES_STAT!B1281</f>
        <v>44173</v>
      </c>
      <c r="B1278" s="5">
        <f>TITRES_STAT!D1281</f>
        <v>3.0007000000000001</v>
      </c>
      <c r="C1278" s="2">
        <f t="shared" si="114"/>
        <v>2.7648834357830219</v>
      </c>
      <c r="D1278" s="2">
        <f t="shared" si="116"/>
        <v>2.8132157074874118</v>
      </c>
      <c r="E1278" s="2">
        <f t="shared" si="115"/>
        <v>-4.8332271704389917E-2</v>
      </c>
      <c r="F1278" s="2">
        <f t="shared" si="119"/>
        <v>-9.0647866232640761E-2</v>
      </c>
      <c r="G1278" s="2">
        <f t="shared" si="117"/>
        <v>4.2315594528250844E-2</v>
      </c>
      <c r="H1278" s="2" t="str">
        <f t="shared" si="118"/>
        <v>Sell</v>
      </c>
    </row>
    <row r="1279" spans="1:8" ht="13.5" x14ac:dyDescent="0.25">
      <c r="A1279" s="3">
        <f>TITRES_STAT!B1282</f>
        <v>44174</v>
      </c>
      <c r="B1279" s="5">
        <f>TITRES_STAT!D1282</f>
        <v>2.9045999999999998</v>
      </c>
      <c r="C1279" s="2">
        <f t="shared" si="114"/>
        <v>2.7966090610471719</v>
      </c>
      <c r="D1279" s="2">
        <f t="shared" si="116"/>
        <v>2.8199849143401963</v>
      </c>
      <c r="E1279" s="2">
        <f t="shared" si="115"/>
        <v>-2.3375853293024385E-2</v>
      </c>
      <c r="F1279" s="2">
        <f t="shared" si="119"/>
        <v>-7.7193463644717478E-2</v>
      </c>
      <c r="G1279" s="2">
        <f t="shared" si="117"/>
        <v>5.3817610351693093E-2</v>
      </c>
      <c r="H1279" s="2" t="str">
        <f t="shared" si="118"/>
        <v>Sell</v>
      </c>
    </row>
    <row r="1280" spans="1:8" ht="13.5" x14ac:dyDescent="0.25">
      <c r="A1280" s="3">
        <f>TITRES_STAT!B1283</f>
        <v>44175</v>
      </c>
      <c r="B1280" s="5">
        <f>TITRES_STAT!D1283</f>
        <v>2.9194</v>
      </c>
      <c r="C1280" s="2">
        <f t="shared" si="114"/>
        <v>2.8120845901168376</v>
      </c>
      <c r="D1280" s="2">
        <f t="shared" si="116"/>
        <v>2.8273489947594412</v>
      </c>
      <c r="E1280" s="2">
        <f t="shared" si="115"/>
        <v>-1.5264404642603591E-2</v>
      </c>
      <c r="F1280" s="2">
        <f t="shared" si="119"/>
        <v>-6.4807651844294697E-2</v>
      </c>
      <c r="G1280" s="2">
        <f t="shared" si="117"/>
        <v>4.9543247201691107E-2</v>
      </c>
      <c r="H1280" s="2" t="str">
        <f t="shared" si="118"/>
        <v>Sell</v>
      </c>
    </row>
    <row r="1281" spans="1:8" ht="13.5" x14ac:dyDescent="0.25">
      <c r="A1281" s="3">
        <f>TITRES_STAT!B1284</f>
        <v>44176</v>
      </c>
      <c r="B1281" s="5">
        <f>TITRES_STAT!D1284</f>
        <v>2.9268000000000001</v>
      </c>
      <c r="C1281" s="2">
        <f t="shared" si="114"/>
        <v>2.827456191637324</v>
      </c>
      <c r="D1281" s="2">
        <f t="shared" si="116"/>
        <v>2.8347157358883717</v>
      </c>
      <c r="E1281" s="2">
        <f t="shared" si="115"/>
        <v>-7.2595442510476893E-3</v>
      </c>
      <c r="F1281" s="2">
        <f t="shared" si="119"/>
        <v>-5.3298030325645299E-2</v>
      </c>
      <c r="G1281" s="2">
        <f t="shared" si="117"/>
        <v>4.6038486074597609E-2</v>
      </c>
      <c r="H1281" s="2" t="str">
        <f t="shared" si="118"/>
        <v>Sell</v>
      </c>
    </row>
    <row r="1282" spans="1:8" ht="13.5" x14ac:dyDescent="0.25">
      <c r="A1282" s="3">
        <f>TITRES_STAT!B1285</f>
        <v>44179</v>
      </c>
      <c r="B1282" s="5">
        <f>TITRES_STAT!D1285</f>
        <v>3.0154000000000001</v>
      </c>
      <c r="C1282" s="2">
        <f t="shared" si="114"/>
        <v>2.8461398544623511</v>
      </c>
      <c r="D1282" s="2">
        <f t="shared" si="116"/>
        <v>2.8480997554521958</v>
      </c>
      <c r="E1282" s="2">
        <f t="shared" si="115"/>
        <v>-1.9599009898447761E-3</v>
      </c>
      <c r="F1282" s="2">
        <f t="shared" si="119"/>
        <v>-4.3030404458485196E-2</v>
      </c>
      <c r="G1282" s="2">
        <f t="shared" si="117"/>
        <v>4.1070503468640419E-2</v>
      </c>
      <c r="H1282" s="2" t="str">
        <f t="shared" si="118"/>
        <v>Sell</v>
      </c>
    </row>
    <row r="1283" spans="1:8" ht="13.5" x14ac:dyDescent="0.25">
      <c r="A1283" s="3">
        <f>TITRES_STAT!B1286</f>
        <v>44180</v>
      </c>
      <c r="B1283" s="5">
        <f>TITRES_STAT!D1286</f>
        <v>3.0524</v>
      </c>
      <c r="C1283" s="2">
        <f t="shared" si="114"/>
        <v>2.8608106460835279</v>
      </c>
      <c r="D1283" s="2">
        <f t="shared" si="116"/>
        <v>2.8632331069001813</v>
      </c>
      <c r="E1283" s="2">
        <f t="shared" si="115"/>
        <v>-2.4224608166534267E-3</v>
      </c>
      <c r="F1283" s="2">
        <f t="shared" si="119"/>
        <v>-3.4908815730118843E-2</v>
      </c>
      <c r="G1283" s="2">
        <f t="shared" si="117"/>
        <v>3.2486354913465416E-2</v>
      </c>
      <c r="H1283" s="2" t="str">
        <f t="shared" si="118"/>
        <v>Sell</v>
      </c>
    </row>
    <row r="1284" spans="1:8" ht="13.5" x14ac:dyDescent="0.25">
      <c r="A1284" s="3">
        <f>TITRES_STAT!B1287</f>
        <v>44181</v>
      </c>
      <c r="B1284" s="5">
        <f>TITRES_STAT!D1287</f>
        <v>3.0301999999999998</v>
      </c>
      <c r="C1284" s="2">
        <f t="shared" si="114"/>
        <v>2.8664090082245237</v>
      </c>
      <c r="D1284" s="2">
        <f t="shared" si="116"/>
        <v>2.8756010249075752</v>
      </c>
      <c r="E1284" s="2">
        <f t="shared" si="115"/>
        <v>-9.1920166830514738E-3</v>
      </c>
      <c r="F1284" s="2">
        <f t="shared" si="119"/>
        <v>-2.9765455920705369E-2</v>
      </c>
      <c r="G1284" s="2">
        <f t="shared" si="117"/>
        <v>2.0573439237653895E-2</v>
      </c>
      <c r="H1284" s="2" t="str">
        <f t="shared" si="118"/>
        <v>Sell</v>
      </c>
    </row>
    <row r="1285" spans="1:8" ht="13.5" x14ac:dyDescent="0.25">
      <c r="A1285" s="3">
        <f>TITRES_STAT!B1288</f>
        <v>44182</v>
      </c>
      <c r="B1285" s="5">
        <f>TITRES_STAT!D1288</f>
        <v>2.9563000000000001</v>
      </c>
      <c r="C1285" s="2">
        <f t="shared" si="114"/>
        <v>2.8836537761899814</v>
      </c>
      <c r="D1285" s="2">
        <f t="shared" si="116"/>
        <v>2.8815787267662731</v>
      </c>
      <c r="E1285" s="2">
        <f t="shared" si="115"/>
        <v>2.0750494237082862E-3</v>
      </c>
      <c r="F1285" s="2">
        <f t="shared" si="119"/>
        <v>-2.3397354851822642E-2</v>
      </c>
      <c r="G1285" s="2">
        <f t="shared" si="117"/>
        <v>2.5472404275530929E-2</v>
      </c>
      <c r="H1285" s="2" t="str">
        <f t="shared" si="118"/>
        <v>Sell</v>
      </c>
    </row>
    <row r="1286" spans="1:8" ht="13.5" x14ac:dyDescent="0.25">
      <c r="A1286" s="3">
        <f>TITRES_STAT!B1289</f>
        <v>44183</v>
      </c>
      <c r="B1286" s="5">
        <f>TITRES_STAT!D1289</f>
        <v>2.9489000000000001</v>
      </c>
      <c r="C1286" s="2">
        <f t="shared" si="114"/>
        <v>2.907337810622292</v>
      </c>
      <c r="D1286" s="2">
        <f t="shared" si="116"/>
        <v>2.8865654877465494</v>
      </c>
      <c r="E1286" s="2">
        <f t="shared" si="115"/>
        <v>2.0772322875742599E-2</v>
      </c>
      <c r="F1286" s="2">
        <f t="shared" si="119"/>
        <v>-1.4563419306309597E-2</v>
      </c>
      <c r="G1286" s="2">
        <f t="shared" si="117"/>
        <v>3.5335742182052196E-2</v>
      </c>
      <c r="H1286" s="2" t="str">
        <f t="shared" si="118"/>
        <v>Sell</v>
      </c>
    </row>
    <row r="1287" spans="1:8" ht="13.5" x14ac:dyDescent="0.25">
      <c r="A1287" s="3">
        <f>TITRES_STAT!B1290</f>
        <v>44186</v>
      </c>
      <c r="B1287" s="5">
        <f>TITRES_STAT!D1290</f>
        <v>2.9194</v>
      </c>
      <c r="C1287" s="2">
        <f t="shared" si="114"/>
        <v>2.9376089166804009</v>
      </c>
      <c r="D1287" s="2">
        <f t="shared" si="116"/>
        <v>2.8889976738393979</v>
      </c>
      <c r="E1287" s="2">
        <f t="shared" si="115"/>
        <v>4.8611242841003044E-2</v>
      </c>
      <c r="F1287" s="2">
        <f t="shared" si="119"/>
        <v>-1.928486876847069E-3</v>
      </c>
      <c r="G1287" s="2">
        <f t="shared" si="117"/>
        <v>5.0539729717850111E-2</v>
      </c>
      <c r="H1287" s="2" t="str">
        <f t="shared" si="118"/>
        <v>Sell</v>
      </c>
    </row>
    <row r="1288" spans="1:8" ht="13.5" x14ac:dyDescent="0.25">
      <c r="A1288" s="3">
        <f>TITRES_STAT!B1291</f>
        <v>44187</v>
      </c>
      <c r="B1288" s="5">
        <f>TITRES_STAT!D1291</f>
        <v>2.9340999999999999</v>
      </c>
      <c r="C1288" s="2">
        <f t="shared" si="114"/>
        <v>2.9473152371911087</v>
      </c>
      <c r="D1288" s="2">
        <f t="shared" si="116"/>
        <v>2.8923385868883313</v>
      </c>
      <c r="E1288" s="2">
        <f t="shared" si="115"/>
        <v>5.4976650302777319E-2</v>
      </c>
      <c r="F1288" s="2">
        <f t="shared" si="119"/>
        <v>9.4525405590778089E-3</v>
      </c>
      <c r="G1288" s="2">
        <f t="shared" si="117"/>
        <v>4.5524109743699512E-2</v>
      </c>
      <c r="H1288" s="2" t="str">
        <f t="shared" si="118"/>
        <v>Sell</v>
      </c>
    </row>
    <row r="1289" spans="1:8" ht="13.5" x14ac:dyDescent="0.25">
      <c r="A1289" s="3">
        <f>TITRES_STAT!B1292</f>
        <v>44188</v>
      </c>
      <c r="B1289" s="5">
        <f>TITRES_STAT!D1292</f>
        <v>2.9563000000000001</v>
      </c>
      <c r="C1289" s="2">
        <f t="shared" si="114"/>
        <v>2.9407436622386305</v>
      </c>
      <c r="D1289" s="2">
        <f t="shared" si="116"/>
        <v>2.8970764693410471</v>
      </c>
      <c r="E1289" s="2">
        <f t="shared" si="115"/>
        <v>4.3667192897583362E-2</v>
      </c>
      <c r="F1289" s="2">
        <f t="shared" si="119"/>
        <v>1.6295471026778918E-2</v>
      </c>
      <c r="G1289" s="2">
        <f t="shared" si="117"/>
        <v>2.7371721870804444E-2</v>
      </c>
      <c r="H1289" s="2" t="str">
        <f t="shared" si="118"/>
        <v>Sell</v>
      </c>
    </row>
    <row r="1290" spans="1:8" ht="13.5" x14ac:dyDescent="0.25">
      <c r="A1290" s="3">
        <f>TITRES_STAT!B1293</f>
        <v>44189</v>
      </c>
      <c r="B1290" s="5">
        <f>TITRES_STAT!D1293</f>
        <v>2.9933000000000001</v>
      </c>
      <c r="C1290" s="2">
        <f t="shared" si="114"/>
        <v>2.9374600218942257</v>
      </c>
      <c r="D1290" s="2">
        <f t="shared" si="116"/>
        <v>2.9042041382787471</v>
      </c>
      <c r="E1290" s="2">
        <f t="shared" si="115"/>
        <v>3.3255883615478599E-2</v>
      </c>
      <c r="F1290" s="2">
        <f t="shared" si="119"/>
        <v>1.9687553544518857E-2</v>
      </c>
      <c r="G1290" s="2">
        <f t="shared" si="117"/>
        <v>1.3568330070959742E-2</v>
      </c>
      <c r="H1290" s="2" t="str">
        <f t="shared" si="118"/>
        <v>Sell</v>
      </c>
    </row>
    <row r="1291" spans="1:8" ht="13.5" x14ac:dyDescent="0.25">
      <c r="A1291" s="3">
        <f>TITRES_STAT!B1294</f>
        <v>44190</v>
      </c>
      <c r="B1291" s="5">
        <f>TITRES_STAT!D1294</f>
        <v>2.9563000000000001</v>
      </c>
      <c r="C1291" s="2">
        <f t="shared" si="114"/>
        <v>2.9358200185258831</v>
      </c>
      <c r="D1291" s="2">
        <f t="shared" si="116"/>
        <v>2.9080630909988399</v>
      </c>
      <c r="E1291" s="2">
        <f t="shared" si="115"/>
        <v>2.7756927527043285E-2</v>
      </c>
      <c r="F1291" s="2">
        <f t="shared" si="119"/>
        <v>2.1301428341023745E-2</v>
      </c>
      <c r="G1291" s="2">
        <f t="shared" si="117"/>
        <v>6.45549918601954E-3</v>
      </c>
      <c r="H1291" s="2" t="str">
        <f t="shared" si="118"/>
        <v>Sell</v>
      </c>
    </row>
    <row r="1292" spans="1:8" ht="13.5" x14ac:dyDescent="0.25">
      <c r="A1292" s="3">
        <f>TITRES_STAT!B1295</f>
        <v>44193</v>
      </c>
      <c r="B1292" s="5">
        <f>TITRES_STAT!D1295</f>
        <v>2.9859</v>
      </c>
      <c r="C1292" s="2">
        <f t="shared" si="114"/>
        <v>2.948063092598824</v>
      </c>
      <c r="D1292" s="2">
        <f t="shared" si="116"/>
        <v>2.9138287879618887</v>
      </c>
      <c r="E1292" s="2">
        <f t="shared" si="115"/>
        <v>3.4234304636935331E-2</v>
      </c>
      <c r="F1292" s="2">
        <f t="shared" si="119"/>
        <v>2.3888003600206063E-2</v>
      </c>
      <c r="G1292" s="2">
        <f t="shared" si="117"/>
        <v>1.0346301036729268E-2</v>
      </c>
      <c r="H1292" s="2" t="str">
        <f t="shared" si="118"/>
        <v>Sell</v>
      </c>
    </row>
    <row r="1293" spans="1:8" ht="13.5" x14ac:dyDescent="0.25">
      <c r="A1293" s="3">
        <f>TITRES_STAT!B1296</f>
        <v>44194</v>
      </c>
      <c r="B1293" s="5">
        <f>TITRES_STAT!D1296</f>
        <v>2.9268000000000001</v>
      </c>
      <c r="C1293" s="2">
        <f t="shared" si="114"/>
        <v>2.9641149245066973</v>
      </c>
      <c r="D1293" s="2">
        <f t="shared" si="116"/>
        <v>2.9147896184832303</v>
      </c>
      <c r="E1293" s="2">
        <f t="shared" si="115"/>
        <v>4.9325306023467075E-2</v>
      </c>
      <c r="F1293" s="2">
        <f t="shared" si="119"/>
        <v>2.8975464084858269E-2</v>
      </c>
      <c r="G1293" s="2">
        <f t="shared" si="117"/>
        <v>2.0349841938608806E-2</v>
      </c>
      <c r="H1293" s="2" t="str">
        <f t="shared" si="118"/>
        <v>Sell</v>
      </c>
    </row>
    <row r="1294" spans="1:8" ht="13.5" x14ac:dyDescent="0.25">
      <c r="A1294" s="3">
        <f>TITRES_STAT!B1297</f>
        <v>44195</v>
      </c>
      <c r="B1294" s="5">
        <f>TITRES_STAT!D1297</f>
        <v>2.9563000000000001</v>
      </c>
      <c r="C1294" s="2">
        <f t="shared" si="114"/>
        <v>2.9742818591979745</v>
      </c>
      <c r="D1294" s="2">
        <f t="shared" si="116"/>
        <v>2.9178644615585467</v>
      </c>
      <c r="E1294" s="2">
        <f t="shared" si="115"/>
        <v>5.6417397639427769E-2</v>
      </c>
      <c r="F1294" s="2">
        <f t="shared" si="119"/>
        <v>3.4463850795772175E-2</v>
      </c>
      <c r="G1294" s="2">
        <f t="shared" si="117"/>
        <v>2.1953546843655594E-2</v>
      </c>
      <c r="H1294" s="2" t="str">
        <f t="shared" si="118"/>
        <v>Sell</v>
      </c>
    </row>
    <row r="1295" spans="1:8" ht="13.5" x14ac:dyDescent="0.25">
      <c r="A1295" s="3">
        <f>TITRES_STAT!B1298</f>
        <v>44196</v>
      </c>
      <c r="B1295" s="5">
        <f>TITRES_STAT!D1298</f>
        <v>3.0228000000000002</v>
      </c>
      <c r="C1295" s="2">
        <f t="shared" ref="C1295:C1358" si="120">$C$4*B1285+C1294*(1-$C$4)</f>
        <v>2.9715154193213631</v>
      </c>
      <c r="D1295" s="2">
        <f t="shared" si="116"/>
        <v>2.9256374644060616</v>
      </c>
      <c r="E1295" s="2">
        <f t="shared" si="115"/>
        <v>4.5877954915301444E-2</v>
      </c>
      <c r="F1295" s="2">
        <f t="shared" si="119"/>
        <v>3.6746671619678033E-2</v>
      </c>
      <c r="G1295" s="2">
        <f t="shared" si="117"/>
        <v>9.1312832956234116E-3</v>
      </c>
      <c r="H1295" s="2" t="str">
        <f t="shared" si="118"/>
        <v>Sell</v>
      </c>
    </row>
    <row r="1296" spans="1:8" ht="13.5" x14ac:dyDescent="0.25">
      <c r="A1296" s="3">
        <f>TITRES_STAT!B1299</f>
        <v>44200</v>
      </c>
      <c r="B1296" s="5">
        <f>TITRES_STAT!D1299</f>
        <v>2.9933000000000001</v>
      </c>
      <c r="C1296" s="2">
        <f t="shared" si="120"/>
        <v>2.9680361240411535</v>
      </c>
      <c r="D1296" s="2">
        <f t="shared" si="116"/>
        <v>2.9306495040796867</v>
      </c>
      <c r="E1296" s="2">
        <f t="shared" si="115"/>
        <v>3.7386619961466749E-2</v>
      </c>
      <c r="F1296" s="2">
        <f t="shared" si="119"/>
        <v>3.6874661288035779E-2</v>
      </c>
      <c r="G1296" s="2">
        <f t="shared" si="117"/>
        <v>5.1195867343097057E-4</v>
      </c>
      <c r="H1296" s="2" t="str">
        <f t="shared" si="118"/>
        <v>Sell</v>
      </c>
    </row>
    <row r="1297" spans="1:8" ht="13.5" x14ac:dyDescent="0.25">
      <c r="A1297" s="3">
        <f>TITRES_STAT!B1300</f>
        <v>44201</v>
      </c>
      <c r="B1297" s="5">
        <f>TITRES_STAT!D1300</f>
        <v>2.9710999999999999</v>
      </c>
      <c r="C1297" s="2">
        <f t="shared" si="120"/>
        <v>2.9605536434194377</v>
      </c>
      <c r="D1297" s="2">
        <f t="shared" si="116"/>
        <v>2.9336458371108209</v>
      </c>
      <c r="E1297" s="2">
        <f t="shared" si="115"/>
        <v>2.6907806308616777E-2</v>
      </c>
      <c r="F1297" s="2">
        <f t="shared" si="119"/>
        <v>3.4881290292151979E-2</v>
      </c>
      <c r="G1297" s="2">
        <f t="shared" si="117"/>
        <v>-7.9734839835352012E-3</v>
      </c>
      <c r="H1297" s="2" t="str">
        <f t="shared" si="118"/>
        <v>Hold</v>
      </c>
    </row>
    <row r="1298" spans="1:8" ht="13.5" x14ac:dyDescent="0.25">
      <c r="A1298" s="3">
        <f>TITRES_STAT!B1301</f>
        <v>44202</v>
      </c>
      <c r="B1298" s="5">
        <f>TITRES_STAT!D1301</f>
        <v>2.9636999999999998</v>
      </c>
      <c r="C1298" s="2">
        <f t="shared" si="120"/>
        <v>2.9564838521241397</v>
      </c>
      <c r="D1298" s="2">
        <f t="shared" si="116"/>
        <v>2.9358720713989079</v>
      </c>
      <c r="E1298" s="2">
        <f t="shared" si="115"/>
        <v>2.0611780725231732E-2</v>
      </c>
      <c r="F1298" s="2">
        <f t="shared" si="119"/>
        <v>3.2027388378767931E-2</v>
      </c>
      <c r="G1298" s="2">
        <f t="shared" si="117"/>
        <v>-1.1415607653536199E-2</v>
      </c>
      <c r="H1298" s="2" t="str">
        <f t="shared" si="118"/>
        <v>Hold</v>
      </c>
    </row>
    <row r="1299" spans="1:8" ht="13.5" x14ac:dyDescent="0.25">
      <c r="A1299" s="3">
        <f>TITRES_STAT!B1302</f>
        <v>44203</v>
      </c>
      <c r="B1299" s="5">
        <f>TITRES_STAT!D1302</f>
        <v>2.9489000000000001</v>
      </c>
      <c r="C1299" s="2">
        <f t="shared" si="120"/>
        <v>2.9564555671819646</v>
      </c>
      <c r="D1299" s="2">
        <f t="shared" si="116"/>
        <v>2.9368371031471372</v>
      </c>
      <c r="E1299" s="2">
        <f t="shared" si="115"/>
        <v>1.9618464034827365E-2</v>
      </c>
      <c r="F1299" s="2">
        <f t="shared" si="119"/>
        <v>2.9545603509979819E-2</v>
      </c>
      <c r="G1299" s="2">
        <f t="shared" si="117"/>
        <v>-9.9271394751524536E-3</v>
      </c>
      <c r="H1299" s="2" t="str">
        <f t="shared" si="118"/>
        <v>Hold</v>
      </c>
    </row>
    <row r="1300" spans="1:8" ht="13.5" x14ac:dyDescent="0.25">
      <c r="A1300" s="3">
        <f>TITRES_STAT!B1303</f>
        <v>44204</v>
      </c>
      <c r="B1300" s="5">
        <f>TITRES_STAT!D1303</f>
        <v>2.9636999999999998</v>
      </c>
      <c r="C1300" s="2">
        <f t="shared" si="120"/>
        <v>2.9621239414616625</v>
      </c>
      <c r="D1300" s="2">
        <f t="shared" si="116"/>
        <v>2.9388269473584603</v>
      </c>
      <c r="E1300" s="2">
        <f t="shared" si="115"/>
        <v>2.3296994103202184E-2</v>
      </c>
      <c r="F1300" s="2">
        <f t="shared" si="119"/>
        <v>2.8295881628624293E-2</v>
      </c>
      <c r="G1300" s="2">
        <f t="shared" si="117"/>
        <v>-4.9988875254221091E-3</v>
      </c>
      <c r="H1300" s="2" t="str">
        <f t="shared" si="118"/>
        <v>Hold</v>
      </c>
    </row>
    <row r="1301" spans="1:8" ht="13.5" x14ac:dyDescent="0.25">
      <c r="A1301" s="3">
        <f>TITRES_STAT!B1304</f>
        <v>44207</v>
      </c>
      <c r="B1301" s="5">
        <f>TITRES_STAT!D1304</f>
        <v>2.9859</v>
      </c>
      <c r="C1301" s="2">
        <f t="shared" si="120"/>
        <v>2.9612279504675607</v>
      </c>
      <c r="D1301" s="2">
        <f t="shared" si="116"/>
        <v>2.9423138401467224</v>
      </c>
      <c r="E1301" s="2">
        <f t="shared" si="115"/>
        <v>1.891411032083834E-2</v>
      </c>
      <c r="F1301" s="2">
        <f t="shared" si="119"/>
        <v>2.6419527367067104E-2</v>
      </c>
      <c r="G1301" s="2">
        <f t="shared" si="117"/>
        <v>-7.5054170462287642E-3</v>
      </c>
      <c r="H1301" s="2" t="str">
        <f t="shared" si="118"/>
        <v>Hold</v>
      </c>
    </row>
    <row r="1302" spans="1:8" ht="13.5" x14ac:dyDescent="0.25">
      <c r="A1302" s="3">
        <f>TITRES_STAT!B1305</f>
        <v>44208</v>
      </c>
      <c r="B1302" s="5">
        <f>TITRES_STAT!D1305</f>
        <v>2.9563000000000001</v>
      </c>
      <c r="C1302" s="2">
        <f t="shared" si="120"/>
        <v>2.9650236503956284</v>
      </c>
      <c r="D1302" s="2">
        <f t="shared" si="116"/>
        <v>2.9433498519877057</v>
      </c>
      <c r="E1302" s="2">
        <f t="shared" si="115"/>
        <v>2.1673798407922718E-2</v>
      </c>
      <c r="F1302" s="2">
        <f t="shared" si="119"/>
        <v>2.5470381575238229E-2</v>
      </c>
      <c r="G1302" s="2">
        <f t="shared" si="117"/>
        <v>-3.7965831673155113E-3</v>
      </c>
      <c r="H1302" s="2" t="str">
        <f t="shared" si="118"/>
        <v>Hold</v>
      </c>
    </row>
    <row r="1303" spans="1:8" ht="13.5" x14ac:dyDescent="0.25">
      <c r="A1303" s="3">
        <f>TITRES_STAT!B1306</f>
        <v>44209</v>
      </c>
      <c r="B1303" s="5">
        <f>TITRES_STAT!D1306</f>
        <v>2.9415</v>
      </c>
      <c r="C1303" s="2">
        <f t="shared" si="120"/>
        <v>2.9591430887963011</v>
      </c>
      <c r="D1303" s="2">
        <f t="shared" si="116"/>
        <v>2.9432128259145425</v>
      </c>
      <c r="E1303" s="2">
        <f t="shared" si="115"/>
        <v>1.5930262881758583E-2</v>
      </c>
      <c r="F1303" s="2">
        <f t="shared" si="119"/>
        <v>2.3562357836542303E-2</v>
      </c>
      <c r="G1303" s="2">
        <f t="shared" si="117"/>
        <v>-7.6320949547837198E-3</v>
      </c>
      <c r="H1303" s="2" t="str">
        <f t="shared" si="118"/>
        <v>Hold</v>
      </c>
    </row>
    <row r="1304" spans="1:8" ht="13.5" x14ac:dyDescent="0.25">
      <c r="A1304" s="3">
        <f>TITRES_STAT!B1307</f>
        <v>44211</v>
      </c>
      <c r="B1304" s="5">
        <f>TITRES_STAT!D1307</f>
        <v>2.9415</v>
      </c>
      <c r="C1304" s="2">
        <f t="shared" si="120"/>
        <v>2.9587056905199471</v>
      </c>
      <c r="D1304" s="2">
        <f t="shared" si="116"/>
        <v>2.943085949920873</v>
      </c>
      <c r="E1304" s="2">
        <f t="shared" si="115"/>
        <v>1.5619740599074117E-2</v>
      </c>
      <c r="F1304" s="2">
        <f t="shared" si="119"/>
        <v>2.1973834389048666E-2</v>
      </c>
      <c r="G1304" s="2">
        <f t="shared" si="117"/>
        <v>-6.3540937899745492E-3</v>
      </c>
      <c r="H1304" s="2" t="str">
        <f t="shared" si="118"/>
        <v>Hold</v>
      </c>
    </row>
    <row r="1305" spans="1:8" ht="13.5" x14ac:dyDescent="0.25">
      <c r="A1305" s="3">
        <f>TITRES_STAT!B1308</f>
        <v>44214</v>
      </c>
      <c r="B1305" s="5">
        <f>TITRES_STAT!D1308</f>
        <v>2.9636999999999998</v>
      </c>
      <c r="C1305" s="2">
        <f t="shared" si="120"/>
        <v>2.968566353516878</v>
      </c>
      <c r="D1305" s="2">
        <f t="shared" si="116"/>
        <v>2.944612916593401</v>
      </c>
      <c r="E1305" s="2">
        <f t="shared" si="115"/>
        <v>2.3953436923477067E-2</v>
      </c>
      <c r="F1305" s="2">
        <f t="shared" si="119"/>
        <v>2.2369754895934346E-2</v>
      </c>
      <c r="G1305" s="2">
        <f t="shared" si="117"/>
        <v>1.583682027542721E-3</v>
      </c>
      <c r="H1305" s="2" t="str">
        <f t="shared" si="118"/>
        <v>Sell</v>
      </c>
    </row>
    <row r="1306" spans="1:8" ht="13.5" x14ac:dyDescent="0.25">
      <c r="A1306" s="3">
        <f>TITRES_STAT!B1309</f>
        <v>44215</v>
      </c>
      <c r="B1306" s="5">
        <f>TITRES_STAT!D1309</f>
        <v>3.0524</v>
      </c>
      <c r="C1306" s="2">
        <f t="shared" si="120"/>
        <v>2.9723715298988966</v>
      </c>
      <c r="D1306" s="2">
        <f t="shared" si="116"/>
        <v>2.9525971449938897</v>
      </c>
      <c r="E1306" s="2">
        <f t="shared" si="115"/>
        <v>1.9774384905006936E-2</v>
      </c>
      <c r="F1306" s="2">
        <f t="shared" si="119"/>
        <v>2.1850680897748866E-2</v>
      </c>
      <c r="G1306" s="2">
        <f t="shared" si="117"/>
        <v>-2.0762959927419292E-3</v>
      </c>
      <c r="H1306" s="2" t="str">
        <f t="shared" si="118"/>
        <v>Hold</v>
      </c>
    </row>
    <row r="1307" spans="1:8" ht="13.5" x14ac:dyDescent="0.25">
      <c r="A1307" s="3">
        <f>TITRES_STAT!B1310</f>
        <v>44216</v>
      </c>
      <c r="B1307" s="5">
        <f>TITRES_STAT!D1310</f>
        <v>3.0524</v>
      </c>
      <c r="C1307" s="2">
        <f t="shared" si="120"/>
        <v>2.9721759099144514</v>
      </c>
      <c r="D1307" s="2">
        <f t="shared" si="116"/>
        <v>2.9599899490684161</v>
      </c>
      <c r="E1307" s="2">
        <f t="shared" si="115"/>
        <v>1.2185960846035293E-2</v>
      </c>
      <c r="F1307" s="2">
        <f t="shared" si="119"/>
        <v>1.9917736887406154E-2</v>
      </c>
      <c r="G1307" s="2">
        <f t="shared" si="117"/>
        <v>-7.7317760413708608E-3</v>
      </c>
      <c r="H1307" s="2" t="str">
        <f t="shared" si="118"/>
        <v>Hold</v>
      </c>
    </row>
    <row r="1308" spans="1:8" ht="13.5" x14ac:dyDescent="0.25">
      <c r="A1308" s="3">
        <f>TITRES_STAT!B1311</f>
        <v>44217</v>
      </c>
      <c r="B1308" s="5">
        <f>TITRES_STAT!D1311</f>
        <v>3.0081000000000002</v>
      </c>
      <c r="C1308" s="2">
        <f t="shared" si="120"/>
        <v>2.9708719237737666</v>
      </c>
      <c r="D1308" s="2">
        <f t="shared" si="116"/>
        <v>2.9635536565448297</v>
      </c>
      <c r="E1308" s="2">
        <f t="shared" ref="E1308:E1371" si="121">C1308-D1308</f>
        <v>7.3182672289369144E-3</v>
      </c>
      <c r="F1308" s="2">
        <f t="shared" si="119"/>
        <v>1.7397842955712305E-2</v>
      </c>
      <c r="G1308" s="2">
        <f t="shared" si="117"/>
        <v>-1.007957572677539E-2</v>
      </c>
      <c r="H1308" s="2" t="str">
        <f t="shared" si="118"/>
        <v>Hold</v>
      </c>
    </row>
    <row r="1309" spans="1:8" ht="13.5" x14ac:dyDescent="0.25">
      <c r="A1309" s="3">
        <f>TITRES_STAT!B1312</f>
        <v>44218</v>
      </c>
      <c r="B1309" s="5">
        <f>TITRES_STAT!D1312</f>
        <v>2.9933000000000001</v>
      </c>
      <c r="C1309" s="2">
        <f t="shared" si="120"/>
        <v>2.9674916278085717</v>
      </c>
      <c r="D1309" s="2">
        <f t="shared" ref="D1309:D1372" si="122">$D$4*B1309+(1-$D$4)*D1308</f>
        <v>2.9657570893933607</v>
      </c>
      <c r="E1309" s="2">
        <f t="shared" si="121"/>
        <v>1.7345384152109844E-3</v>
      </c>
      <c r="F1309" s="2">
        <f t="shared" si="119"/>
        <v>1.4265182047612041E-2</v>
      </c>
      <c r="G1309" s="2">
        <f t="shared" si="117"/>
        <v>-1.2530643632401056E-2</v>
      </c>
      <c r="H1309" s="2" t="str">
        <f t="shared" si="118"/>
        <v>Hold</v>
      </c>
    </row>
    <row r="1310" spans="1:8" ht="13.5" x14ac:dyDescent="0.25">
      <c r="A1310" s="3">
        <f>TITRES_STAT!B1313</f>
        <v>44221</v>
      </c>
      <c r="B1310" s="5">
        <f>TITRES_STAT!D1313</f>
        <v>2.9710999999999999</v>
      </c>
      <c r="C1310" s="2">
        <f t="shared" si="120"/>
        <v>2.9669083004534067</v>
      </c>
      <c r="D1310" s="2">
        <f t="shared" si="122"/>
        <v>2.9661528605494079</v>
      </c>
      <c r="E1310" s="2">
        <f t="shared" si="121"/>
        <v>7.5543990399884464E-4</v>
      </c>
      <c r="F1310" s="2">
        <f t="shared" si="119"/>
        <v>1.1563233618889402E-2</v>
      </c>
      <c r="G1310" s="2">
        <f t="shared" si="117"/>
        <v>-1.0807793714890558E-2</v>
      </c>
      <c r="H1310" s="2" t="str">
        <f t="shared" si="118"/>
        <v>Hold</v>
      </c>
    </row>
    <row r="1311" spans="1:8" ht="13.5" x14ac:dyDescent="0.25">
      <c r="A1311" s="3">
        <f>TITRES_STAT!B1314</f>
        <v>44222</v>
      </c>
      <c r="B1311" s="5">
        <f>TITRES_STAT!D1314</f>
        <v>2.9268000000000001</v>
      </c>
      <c r="C1311" s="2">
        <f t="shared" si="120"/>
        <v>2.969830100383652</v>
      </c>
      <c r="D1311" s="2">
        <f t="shared" si="122"/>
        <v>2.9632378338420446</v>
      </c>
      <c r="E1311" s="2">
        <f t="shared" si="121"/>
        <v>6.5922665416073833E-3</v>
      </c>
      <c r="F1311" s="2">
        <f t="shared" si="119"/>
        <v>1.0569040203433E-2</v>
      </c>
      <c r="G1311" s="2">
        <f t="shared" si="117"/>
        <v>-3.9767736618256163E-3</v>
      </c>
      <c r="H1311" s="2" t="str">
        <f t="shared" si="118"/>
        <v>Hold</v>
      </c>
    </row>
    <row r="1312" spans="1:8" ht="13.5" x14ac:dyDescent="0.25">
      <c r="A1312" s="3">
        <f>TITRES_STAT!B1315</f>
        <v>44223</v>
      </c>
      <c r="B1312" s="5">
        <f>TITRES_STAT!D1315</f>
        <v>2.9489000000000001</v>
      </c>
      <c r="C1312" s="2">
        <f t="shared" si="120"/>
        <v>2.9677485464784752</v>
      </c>
      <c r="D1312" s="2">
        <f t="shared" si="122"/>
        <v>2.9621757720759674</v>
      </c>
      <c r="E1312" s="2">
        <f t="shared" si="121"/>
        <v>5.5727744025078074E-3</v>
      </c>
      <c r="F1312" s="2">
        <f t="shared" si="119"/>
        <v>9.5697870432479605E-3</v>
      </c>
      <c r="G1312" s="2">
        <f t="shared" si="117"/>
        <v>-3.9970126407401531E-3</v>
      </c>
      <c r="H1312" s="2" t="str">
        <f t="shared" si="118"/>
        <v>Hold</v>
      </c>
    </row>
    <row r="1313" spans="1:8" ht="13.5" x14ac:dyDescent="0.25">
      <c r="A1313" s="3">
        <f>TITRES_STAT!B1316</f>
        <v>44224</v>
      </c>
      <c r="B1313" s="5">
        <f>TITRES_STAT!D1316</f>
        <v>2.9415</v>
      </c>
      <c r="C1313" s="2">
        <f t="shared" si="120"/>
        <v>2.96371030855871</v>
      </c>
      <c r="D1313" s="2">
        <f t="shared" si="122"/>
        <v>2.9606442334036736</v>
      </c>
      <c r="E1313" s="2">
        <f t="shared" si="121"/>
        <v>3.0660751550364296E-3</v>
      </c>
      <c r="F1313" s="2">
        <f t="shared" si="119"/>
        <v>8.2690446656056554E-3</v>
      </c>
      <c r="G1313" s="2">
        <f t="shared" si="117"/>
        <v>-5.2029695105692258E-3</v>
      </c>
      <c r="H1313" s="2" t="str">
        <f t="shared" si="118"/>
        <v>Hold</v>
      </c>
    </row>
    <row r="1314" spans="1:8" ht="13.5" x14ac:dyDescent="0.25">
      <c r="A1314" s="3">
        <f>TITRES_STAT!B1317</f>
        <v>44225</v>
      </c>
      <c r="B1314" s="5">
        <f>TITRES_STAT!D1317</f>
        <v>2.9194</v>
      </c>
      <c r="C1314" s="2">
        <f t="shared" si="120"/>
        <v>2.9602933380112164</v>
      </c>
      <c r="D1314" s="2">
        <f t="shared" si="122"/>
        <v>2.9575891050034016</v>
      </c>
      <c r="E1314" s="2">
        <f t="shared" si="121"/>
        <v>2.7042330078148602E-3</v>
      </c>
      <c r="F1314" s="2">
        <f t="shared" si="119"/>
        <v>7.1560823340474974E-3</v>
      </c>
      <c r="G1314" s="2">
        <f t="shared" si="117"/>
        <v>-4.4518493262326372E-3</v>
      </c>
      <c r="H1314" s="2" t="str">
        <f t="shared" si="118"/>
        <v>Hold</v>
      </c>
    </row>
    <row r="1315" spans="1:8" ht="13.5" x14ac:dyDescent="0.25">
      <c r="A1315" s="3">
        <f>TITRES_STAT!B1318</f>
        <v>44228</v>
      </c>
      <c r="B1315" s="5">
        <f>TITRES_STAT!D1318</f>
        <v>2.9563000000000001</v>
      </c>
      <c r="C1315" s="2">
        <f t="shared" si="120"/>
        <v>2.9608174398556448</v>
      </c>
      <c r="D1315" s="2">
        <f t="shared" si="122"/>
        <v>2.95749361574389</v>
      </c>
      <c r="E1315" s="2">
        <f t="shared" si="121"/>
        <v>3.3238241117548029E-3</v>
      </c>
      <c r="F1315" s="2">
        <f t="shared" si="119"/>
        <v>6.3896306895889592E-3</v>
      </c>
      <c r="G1315" s="2">
        <f t="shared" si="117"/>
        <v>-3.0658065778341563E-3</v>
      </c>
      <c r="H1315" s="2" t="str">
        <f t="shared" si="118"/>
        <v>Hold</v>
      </c>
    </row>
    <row r="1316" spans="1:8" ht="13.5" x14ac:dyDescent="0.25">
      <c r="A1316" s="3">
        <f>TITRES_STAT!B1319</f>
        <v>44229</v>
      </c>
      <c r="B1316" s="5">
        <f>TITRES_STAT!D1319</f>
        <v>2.9710999999999999</v>
      </c>
      <c r="C1316" s="2">
        <f t="shared" si="120"/>
        <v>2.9749070644932383</v>
      </c>
      <c r="D1316" s="2">
        <f t="shared" si="122"/>
        <v>2.9585014960591574</v>
      </c>
      <c r="E1316" s="2">
        <f t="shared" si="121"/>
        <v>1.6405568434080919E-2</v>
      </c>
      <c r="F1316" s="2">
        <f t="shared" si="119"/>
        <v>8.3928182384873512E-3</v>
      </c>
      <c r="G1316" s="2">
        <f t="shared" ref="G1316:G1379" si="123">E1316-F1316</f>
        <v>8.0127501955935682E-3</v>
      </c>
      <c r="H1316" s="2" t="str">
        <f t="shared" ref="H1316:H1379" si="124">IF(G1316&lt;0,"Hold","Sell")</f>
        <v>Sell</v>
      </c>
    </row>
    <row r="1317" spans="1:8" ht="13.5" x14ac:dyDescent="0.25">
      <c r="A1317" s="3">
        <f>TITRES_STAT!B1320</f>
        <v>44230</v>
      </c>
      <c r="B1317" s="5">
        <f>TITRES_STAT!D1320</f>
        <v>2.9563000000000001</v>
      </c>
      <c r="C1317" s="2">
        <f t="shared" si="120"/>
        <v>2.986829054571202</v>
      </c>
      <c r="D1317" s="2">
        <f t="shared" si="122"/>
        <v>2.9583384222769977</v>
      </c>
      <c r="E1317" s="2">
        <f t="shared" si="121"/>
        <v>2.8490632294204232E-2</v>
      </c>
      <c r="F1317" s="2">
        <f t="shared" ref="F1317:F1380" si="125">(E1317*(2/(10)))+((1-(2/10))*F1316)</f>
        <v>1.2412381049630728E-2</v>
      </c>
      <c r="G1317" s="2">
        <f t="shared" si="123"/>
        <v>1.6078251244573502E-2</v>
      </c>
      <c r="H1317" s="2" t="str">
        <f t="shared" si="124"/>
        <v>Sell</v>
      </c>
    </row>
    <row r="1318" spans="1:8" ht="13.5" x14ac:dyDescent="0.25">
      <c r="A1318" s="3">
        <f>TITRES_STAT!B1321</f>
        <v>44231</v>
      </c>
      <c r="B1318" s="5">
        <f>TITRES_STAT!D1321</f>
        <v>2.9340999999999999</v>
      </c>
      <c r="C1318" s="2">
        <f t="shared" si="120"/>
        <v>2.990101507714094</v>
      </c>
      <c r="D1318" s="2">
        <f t="shared" si="122"/>
        <v>2.9565429835898129</v>
      </c>
      <c r="E1318" s="2">
        <f t="shared" si="121"/>
        <v>3.3558524124281064E-2</v>
      </c>
      <c r="F1318" s="2">
        <f t="shared" si="125"/>
        <v>1.6641609664560797E-2</v>
      </c>
      <c r="G1318" s="2">
        <f t="shared" si="123"/>
        <v>1.6916914459720267E-2</v>
      </c>
      <c r="H1318" s="2" t="str">
        <f t="shared" si="124"/>
        <v>Sell</v>
      </c>
    </row>
    <row r="1319" spans="1:8" ht="13.5" x14ac:dyDescent="0.25">
      <c r="A1319" s="3">
        <f>TITRES_STAT!B1322</f>
        <v>44232</v>
      </c>
      <c r="B1319" s="5">
        <f>TITRES_STAT!D1322</f>
        <v>2.9194</v>
      </c>
      <c r="C1319" s="2">
        <f t="shared" si="120"/>
        <v>2.9905935834503872</v>
      </c>
      <c r="D1319" s="2">
        <f t="shared" si="122"/>
        <v>2.953791651472049</v>
      </c>
      <c r="E1319" s="2">
        <f t="shared" si="121"/>
        <v>3.6801931978338143E-2</v>
      </c>
      <c r="F1319" s="2">
        <f t="shared" si="125"/>
        <v>2.0673674127316265E-2</v>
      </c>
      <c r="G1319" s="2">
        <f t="shared" si="123"/>
        <v>1.6128257851021878E-2</v>
      </c>
      <c r="H1319" s="2" t="str">
        <f t="shared" si="124"/>
        <v>Sell</v>
      </c>
    </row>
    <row r="1320" spans="1:8" ht="13.5" x14ac:dyDescent="0.25">
      <c r="A1320" s="3">
        <f>TITRES_STAT!B1323</f>
        <v>44235</v>
      </c>
      <c r="B1320" s="5">
        <f>TITRES_STAT!D1323</f>
        <v>2.9489000000000001</v>
      </c>
      <c r="C1320" s="2">
        <f t="shared" si="120"/>
        <v>2.9875945706118658</v>
      </c>
      <c r="D1320" s="2">
        <f t="shared" si="122"/>
        <v>2.9534293069185642</v>
      </c>
      <c r="E1320" s="2">
        <f t="shared" si="121"/>
        <v>3.416526369330164E-2</v>
      </c>
      <c r="F1320" s="2">
        <f t="shared" si="125"/>
        <v>2.3371992040513344E-2</v>
      </c>
      <c r="G1320" s="2">
        <f t="shared" si="123"/>
        <v>1.0793271652788296E-2</v>
      </c>
      <c r="H1320" s="2" t="str">
        <f t="shared" si="124"/>
        <v>Sell</v>
      </c>
    </row>
    <row r="1321" spans="1:8" ht="13.5" x14ac:dyDescent="0.25">
      <c r="A1321" s="3">
        <f>TITRES_STAT!B1324</f>
        <v>44236</v>
      </c>
      <c r="B1321" s="5">
        <f>TITRES_STAT!D1324</f>
        <v>2.9489000000000001</v>
      </c>
      <c r="C1321" s="2">
        <f t="shared" si="120"/>
        <v>2.9782415597485019</v>
      </c>
      <c r="D1321" s="2">
        <f t="shared" si="122"/>
        <v>2.9530938027023743</v>
      </c>
      <c r="E1321" s="2">
        <f t="shared" si="121"/>
        <v>2.5147757046127595E-2</v>
      </c>
      <c r="F1321" s="2">
        <f t="shared" si="125"/>
        <v>2.3727145041636193E-2</v>
      </c>
      <c r="G1321" s="2">
        <f t="shared" si="123"/>
        <v>1.420612004491402E-3</v>
      </c>
      <c r="H1321" s="2" t="str">
        <f t="shared" si="124"/>
        <v>Sell</v>
      </c>
    </row>
    <row r="1322" spans="1:8" ht="13.5" x14ac:dyDescent="0.25">
      <c r="A1322" s="3">
        <f>TITRES_STAT!B1325</f>
        <v>44237</v>
      </c>
      <c r="B1322" s="5">
        <f>TITRES_STAT!D1325</f>
        <v>2.9194</v>
      </c>
      <c r="C1322" s="2">
        <f t="shared" si="120"/>
        <v>2.9737274736333479</v>
      </c>
      <c r="D1322" s="2">
        <f t="shared" si="122"/>
        <v>2.9505979654651613</v>
      </c>
      <c r="E1322" s="2">
        <f t="shared" si="121"/>
        <v>2.3129508168186597E-2</v>
      </c>
      <c r="F1322" s="2">
        <f t="shared" si="125"/>
        <v>2.3607617666946273E-2</v>
      </c>
      <c r="G1322" s="2">
        <f t="shared" si="123"/>
        <v>-4.7810949875967679E-4</v>
      </c>
      <c r="H1322" s="2" t="str">
        <f t="shared" si="124"/>
        <v>Hold</v>
      </c>
    </row>
    <row r="1323" spans="1:8" ht="13.5" x14ac:dyDescent="0.25">
      <c r="A1323" s="3">
        <f>TITRES_STAT!B1326</f>
        <v>44238</v>
      </c>
      <c r="B1323" s="5">
        <f>TITRES_STAT!D1326</f>
        <v>2.9119999999999999</v>
      </c>
      <c r="C1323" s="2">
        <f t="shared" si="120"/>
        <v>2.9687694007666794</v>
      </c>
      <c r="D1323" s="2">
        <f t="shared" si="122"/>
        <v>2.9477388569121863</v>
      </c>
      <c r="E1323" s="2">
        <f t="shared" si="121"/>
        <v>2.10305438544931E-2</v>
      </c>
      <c r="F1323" s="2">
        <f t="shared" si="125"/>
        <v>2.3092202904455638E-2</v>
      </c>
      <c r="G1323" s="2">
        <f t="shared" si="123"/>
        <v>-2.061659049962538E-3</v>
      </c>
      <c r="H1323" s="2" t="str">
        <f t="shared" si="124"/>
        <v>Hold</v>
      </c>
    </row>
    <row r="1324" spans="1:8" ht="13.5" x14ac:dyDescent="0.25">
      <c r="A1324" s="3">
        <f>TITRES_STAT!B1327</f>
        <v>44239</v>
      </c>
      <c r="B1324" s="5">
        <f>TITRES_STAT!D1327</f>
        <v>2.9933000000000001</v>
      </c>
      <c r="C1324" s="2">
        <f t="shared" si="120"/>
        <v>2.9611741083410363</v>
      </c>
      <c r="D1324" s="2">
        <f t="shared" si="122"/>
        <v>2.9511137564001726</v>
      </c>
      <c r="E1324" s="2">
        <f t="shared" si="121"/>
        <v>1.0060351940863743E-2</v>
      </c>
      <c r="F1324" s="2">
        <f t="shared" si="125"/>
        <v>2.0485832711737258E-2</v>
      </c>
      <c r="G1324" s="2">
        <f t="shared" si="123"/>
        <v>-1.0425480770873515E-2</v>
      </c>
      <c r="H1324" s="2" t="str">
        <f t="shared" si="124"/>
        <v>Hold</v>
      </c>
    </row>
    <row r="1325" spans="1:8" ht="13.5" x14ac:dyDescent="0.25">
      <c r="A1325" s="3">
        <f>TITRES_STAT!B1328</f>
        <v>44242</v>
      </c>
      <c r="B1325" s="5">
        <f>TITRES_STAT!D1328</f>
        <v>2.9859</v>
      </c>
      <c r="C1325" s="2">
        <f t="shared" si="120"/>
        <v>2.9604242455193388</v>
      </c>
      <c r="D1325" s="2">
        <f t="shared" si="122"/>
        <v>2.953690515185345</v>
      </c>
      <c r="E1325" s="2">
        <f t="shared" si="121"/>
        <v>6.7337303339938259E-3</v>
      </c>
      <c r="F1325" s="2">
        <f t="shared" si="125"/>
        <v>1.7735412236188571E-2</v>
      </c>
      <c r="G1325" s="2">
        <f t="shared" si="123"/>
        <v>-1.1001681902194745E-2</v>
      </c>
      <c r="H1325" s="2" t="str">
        <f t="shared" si="124"/>
        <v>Hold</v>
      </c>
    </row>
    <row r="1326" spans="1:8" ht="13.5" x14ac:dyDescent="0.25">
      <c r="A1326" s="3">
        <f>TITRES_STAT!B1329</f>
        <v>44243</v>
      </c>
      <c r="B1326" s="5">
        <f>TITRES_STAT!D1329</f>
        <v>3.0375999999999999</v>
      </c>
      <c r="C1326" s="2">
        <f t="shared" si="120"/>
        <v>2.9620666692855941</v>
      </c>
      <c r="D1326" s="2">
        <f t="shared" si="122"/>
        <v>2.9599060325790232</v>
      </c>
      <c r="E1326" s="2">
        <f t="shared" si="121"/>
        <v>2.160636706570962E-3</v>
      </c>
      <c r="F1326" s="2">
        <f t="shared" si="125"/>
        <v>1.462045713026505E-2</v>
      </c>
      <c r="G1326" s="2">
        <f t="shared" si="123"/>
        <v>-1.2459820423694088E-2</v>
      </c>
      <c r="H1326" s="2" t="str">
        <f t="shared" si="124"/>
        <v>Hold</v>
      </c>
    </row>
    <row r="1327" spans="1:8" ht="13.5" x14ac:dyDescent="0.25">
      <c r="A1327" s="3">
        <f>TITRES_STAT!B1330</f>
        <v>44244</v>
      </c>
      <c r="B1327" s="5">
        <f>TITRES_STAT!D1330</f>
        <v>3.1040999999999999</v>
      </c>
      <c r="C1327" s="2">
        <f t="shared" si="120"/>
        <v>2.9611794893955028</v>
      </c>
      <c r="D1327" s="2">
        <f t="shared" si="122"/>
        <v>2.9705870672027994</v>
      </c>
      <c r="E1327" s="2">
        <f t="shared" si="121"/>
        <v>-9.4075778072966187E-3</v>
      </c>
      <c r="F1327" s="2">
        <f t="shared" si="125"/>
        <v>9.8148501427527176E-3</v>
      </c>
      <c r="G1327" s="2">
        <f t="shared" si="123"/>
        <v>-1.9222427950049338E-2</v>
      </c>
      <c r="H1327" s="2" t="str">
        <f t="shared" si="124"/>
        <v>Hold</v>
      </c>
    </row>
    <row r="1328" spans="1:8" ht="13.5" x14ac:dyDescent="0.25">
      <c r="A1328" s="3">
        <f>TITRES_STAT!B1331</f>
        <v>44245</v>
      </c>
      <c r="B1328" s="5">
        <f>TITRES_STAT!D1331</f>
        <v>3.0893999999999999</v>
      </c>
      <c r="C1328" s="2">
        <f t="shared" si="120"/>
        <v>2.9570134141038871</v>
      </c>
      <c r="D1328" s="2">
        <f t="shared" si="122"/>
        <v>2.9793880251877773</v>
      </c>
      <c r="E1328" s="2">
        <f t="shared" si="121"/>
        <v>-2.2374611083890272E-2</v>
      </c>
      <c r="F1328" s="2">
        <f t="shared" si="125"/>
        <v>3.3769578974241193E-3</v>
      </c>
      <c r="G1328" s="2">
        <f t="shared" si="123"/>
        <v>-2.5751568981314393E-2</v>
      </c>
      <c r="H1328" s="2" t="str">
        <f t="shared" si="124"/>
        <v>Hold</v>
      </c>
    </row>
    <row r="1329" spans="1:8" ht="13.5" x14ac:dyDescent="0.25">
      <c r="A1329" s="3">
        <f>TITRES_STAT!B1332</f>
        <v>44246</v>
      </c>
      <c r="B1329" s="5">
        <f>TITRES_STAT!D1332</f>
        <v>3.1114999999999999</v>
      </c>
      <c r="C1329" s="2">
        <f t="shared" si="120"/>
        <v>2.9512267350109815</v>
      </c>
      <c r="D1329" s="2">
        <f t="shared" si="122"/>
        <v>2.9891740973960901</v>
      </c>
      <c r="E1329" s="2">
        <f t="shared" si="121"/>
        <v>-3.7947362385108541E-2</v>
      </c>
      <c r="F1329" s="2">
        <f t="shared" si="125"/>
        <v>-4.8879061590824131E-3</v>
      </c>
      <c r="G1329" s="2">
        <f t="shared" si="123"/>
        <v>-3.3059456226026129E-2</v>
      </c>
      <c r="H1329" s="2" t="str">
        <f t="shared" si="124"/>
        <v>Hold</v>
      </c>
    </row>
    <row r="1330" spans="1:8" ht="13.5" x14ac:dyDescent="0.25">
      <c r="A1330" s="3">
        <f>TITRES_STAT!B1333</f>
        <v>44249</v>
      </c>
      <c r="B1330" s="5">
        <f>TITRES_STAT!D1333</f>
        <v>3.0672000000000001</v>
      </c>
      <c r="C1330" s="2">
        <f t="shared" si="120"/>
        <v>2.950868775778523</v>
      </c>
      <c r="D1330" s="2">
        <f t="shared" si="122"/>
        <v>2.9949537938852684</v>
      </c>
      <c r="E1330" s="2">
        <f t="shared" si="121"/>
        <v>-4.4085018106745366E-2</v>
      </c>
      <c r="F1330" s="2">
        <f t="shared" si="125"/>
        <v>-1.2727328548615004E-2</v>
      </c>
      <c r="G1330" s="2">
        <f t="shared" si="123"/>
        <v>-3.1357689558130362E-2</v>
      </c>
      <c r="H1330" s="2" t="str">
        <f t="shared" si="124"/>
        <v>Hold</v>
      </c>
    </row>
    <row r="1331" spans="1:8" ht="13.5" x14ac:dyDescent="0.25">
      <c r="A1331" s="3">
        <f>TITRES_STAT!B1334</f>
        <v>44250</v>
      </c>
      <c r="B1331" s="5">
        <f>TITRES_STAT!D1334</f>
        <v>3.0672000000000001</v>
      </c>
      <c r="C1331" s="2">
        <f t="shared" si="120"/>
        <v>2.9505658871972118</v>
      </c>
      <c r="D1331" s="2">
        <f t="shared" si="122"/>
        <v>3.0003053647085816</v>
      </c>
      <c r="E1331" s="2">
        <f t="shared" si="121"/>
        <v>-4.9739477511369756E-2</v>
      </c>
      <c r="F1331" s="2">
        <f t="shared" si="125"/>
        <v>-2.0129758341165954E-2</v>
      </c>
      <c r="G1331" s="2">
        <f t="shared" si="123"/>
        <v>-2.9609719170203802E-2</v>
      </c>
      <c r="H1331" s="2" t="str">
        <f t="shared" si="124"/>
        <v>Hold</v>
      </c>
    </row>
    <row r="1332" spans="1:8" ht="13.5" x14ac:dyDescent="0.25">
      <c r="A1332" s="3">
        <f>TITRES_STAT!B1335</f>
        <v>44251</v>
      </c>
      <c r="B1332" s="5">
        <f>TITRES_STAT!D1335</f>
        <v>3.0819999999999999</v>
      </c>
      <c r="C1332" s="2">
        <f t="shared" si="120"/>
        <v>2.9457711353207179</v>
      </c>
      <c r="D1332" s="2">
        <f t="shared" si="122"/>
        <v>3.0063568191746124</v>
      </c>
      <c r="E1332" s="2">
        <f t="shared" si="121"/>
        <v>-6.0585683853894512E-2</v>
      </c>
      <c r="F1332" s="2">
        <f t="shared" si="125"/>
        <v>-2.8220943443711666E-2</v>
      </c>
      <c r="G1332" s="2">
        <f t="shared" si="123"/>
        <v>-3.2364740410182849E-2</v>
      </c>
      <c r="H1332" s="2" t="str">
        <f t="shared" si="124"/>
        <v>Hold</v>
      </c>
    </row>
    <row r="1333" spans="1:8" ht="13.5" x14ac:dyDescent="0.25">
      <c r="A1333" s="3">
        <f>TITRES_STAT!B1336</f>
        <v>44252</v>
      </c>
      <c r="B1333" s="5">
        <f>TITRES_STAT!D1336</f>
        <v>2.9933000000000001</v>
      </c>
      <c r="C1333" s="2">
        <f t="shared" si="120"/>
        <v>2.9405755760406072</v>
      </c>
      <c r="D1333" s="2">
        <f t="shared" si="122"/>
        <v>3.0053896473839004</v>
      </c>
      <c r="E1333" s="2">
        <f t="shared" si="121"/>
        <v>-6.48140713432932E-2</v>
      </c>
      <c r="F1333" s="2">
        <f t="shared" si="125"/>
        <v>-3.5539569023627975E-2</v>
      </c>
      <c r="G1333" s="2">
        <f t="shared" si="123"/>
        <v>-2.9274502319665226E-2</v>
      </c>
      <c r="H1333" s="2" t="str">
        <f t="shared" si="124"/>
        <v>Hold</v>
      </c>
    </row>
    <row r="1334" spans="1:8" ht="13.5" x14ac:dyDescent="0.25">
      <c r="A1334" s="3">
        <f>TITRES_STAT!B1337</f>
        <v>44253</v>
      </c>
      <c r="B1334" s="5">
        <f>TITRES_STAT!D1337</f>
        <v>2.9636999999999998</v>
      </c>
      <c r="C1334" s="2">
        <f t="shared" si="120"/>
        <v>2.9486870258805138</v>
      </c>
      <c r="D1334" s="2">
        <f t="shared" si="122"/>
        <v>3.0023015253554632</v>
      </c>
      <c r="E1334" s="2">
        <f t="shared" si="121"/>
        <v>-5.3614499474949451E-2</v>
      </c>
      <c r="F1334" s="2">
        <f t="shared" si="125"/>
        <v>-3.9154555113892271E-2</v>
      </c>
      <c r="G1334" s="2">
        <f t="shared" si="123"/>
        <v>-1.445994436105718E-2</v>
      </c>
      <c r="H1334" s="2" t="str">
        <f t="shared" si="124"/>
        <v>Hold</v>
      </c>
    </row>
    <row r="1335" spans="1:8" ht="13.5" x14ac:dyDescent="0.25">
      <c r="A1335" s="3">
        <f>TITRES_STAT!B1338</f>
        <v>44256</v>
      </c>
      <c r="B1335" s="5">
        <f>TITRES_STAT!D1338</f>
        <v>3.0449999999999999</v>
      </c>
      <c r="C1335" s="2">
        <f t="shared" si="120"/>
        <v>2.9544120988219733</v>
      </c>
      <c r="D1335" s="2">
        <f t="shared" si="122"/>
        <v>3.005464375329133</v>
      </c>
      <c r="E1335" s="2">
        <f t="shared" si="121"/>
        <v>-5.1052276507159711E-2</v>
      </c>
      <c r="F1335" s="2">
        <f t="shared" si="125"/>
        <v>-4.1534099392545758E-2</v>
      </c>
      <c r="G1335" s="2">
        <f t="shared" si="123"/>
        <v>-9.5181771146139529E-3</v>
      </c>
      <c r="H1335" s="2" t="str">
        <f t="shared" si="124"/>
        <v>Hold</v>
      </c>
    </row>
    <row r="1336" spans="1:8" ht="13.5" x14ac:dyDescent="0.25">
      <c r="A1336" s="3">
        <f>TITRES_STAT!B1339</f>
        <v>44257</v>
      </c>
      <c r="B1336" s="5">
        <f>TITRES_STAT!D1339</f>
        <v>3.0228000000000002</v>
      </c>
      <c r="C1336" s="2">
        <f t="shared" si="120"/>
        <v>2.9672102374647462</v>
      </c>
      <c r="D1336" s="2">
        <f t="shared" si="122"/>
        <v>3.0067484956751231</v>
      </c>
      <c r="E1336" s="2">
        <f t="shared" si="121"/>
        <v>-3.9538258210376931E-2</v>
      </c>
      <c r="F1336" s="2">
        <f t="shared" si="125"/>
        <v>-4.1134931156111998E-2</v>
      </c>
      <c r="G1336" s="2">
        <f t="shared" si="123"/>
        <v>1.596672945735067E-3</v>
      </c>
      <c r="H1336" s="2" t="str">
        <f t="shared" si="124"/>
        <v>Sell</v>
      </c>
    </row>
    <row r="1337" spans="1:8" ht="13.5" x14ac:dyDescent="0.25">
      <c r="A1337" s="3">
        <f>TITRES_STAT!B1340</f>
        <v>44258</v>
      </c>
      <c r="B1337" s="5">
        <f>TITRES_STAT!D1340</f>
        <v>3.0301999999999998</v>
      </c>
      <c r="C1337" s="2">
        <f t="shared" si="120"/>
        <v>2.9882702009317081</v>
      </c>
      <c r="D1337" s="2">
        <f t="shared" si="122"/>
        <v>3.0084856441436325</v>
      </c>
      <c r="E1337" s="2">
        <f t="shared" si="121"/>
        <v>-2.0215443211924367E-2</v>
      </c>
      <c r="F1337" s="2">
        <f t="shared" si="125"/>
        <v>-3.6951033567274472E-2</v>
      </c>
      <c r="G1337" s="2">
        <f t="shared" si="123"/>
        <v>1.6735590355350105E-2</v>
      </c>
      <c r="H1337" s="2" t="str">
        <f t="shared" si="124"/>
        <v>Sell</v>
      </c>
    </row>
    <row r="1338" spans="1:8" ht="13.5" x14ac:dyDescent="0.25">
      <c r="A1338" s="3">
        <f>TITRES_STAT!B1341</f>
        <v>44259</v>
      </c>
      <c r="B1338" s="5">
        <f>TITRES_STAT!D1341</f>
        <v>3.0154000000000001</v>
      </c>
      <c r="C1338" s="2">
        <f t="shared" si="120"/>
        <v>3.003828631557599</v>
      </c>
      <c r="D1338" s="2">
        <f t="shared" si="122"/>
        <v>3.0089978186515118</v>
      </c>
      <c r="E1338" s="2">
        <f t="shared" si="121"/>
        <v>-5.169187093912786E-3</v>
      </c>
      <c r="F1338" s="2">
        <f t="shared" si="125"/>
        <v>-3.0594664272602136E-2</v>
      </c>
      <c r="G1338" s="2">
        <f t="shared" si="123"/>
        <v>2.542547717868935E-2</v>
      </c>
      <c r="H1338" s="2" t="str">
        <f t="shared" si="124"/>
        <v>Sell</v>
      </c>
    </row>
    <row r="1339" spans="1:8" ht="13.5" x14ac:dyDescent="0.25">
      <c r="A1339" s="3">
        <f>TITRES_STAT!B1342</f>
        <v>44260</v>
      </c>
      <c r="B1339" s="5">
        <f>TITRES_STAT!D1342</f>
        <v>2.9563000000000001</v>
      </c>
      <c r="C1339" s="2">
        <f t="shared" si="120"/>
        <v>3.0203934574718145</v>
      </c>
      <c r="D1339" s="2">
        <f t="shared" si="122"/>
        <v>3.0050942765291779</v>
      </c>
      <c r="E1339" s="2">
        <f t="shared" si="121"/>
        <v>1.5299180942636603E-2</v>
      </c>
      <c r="F1339" s="2">
        <f t="shared" si="125"/>
        <v>-2.1415895229554387E-2</v>
      </c>
      <c r="G1339" s="2">
        <f t="shared" si="123"/>
        <v>3.671507617219099E-2</v>
      </c>
      <c r="H1339" s="2" t="str">
        <f t="shared" si="124"/>
        <v>Sell</v>
      </c>
    </row>
    <row r="1340" spans="1:8" ht="13.5" x14ac:dyDescent="0.25">
      <c r="A1340" s="3">
        <f>TITRES_STAT!B1343</f>
        <v>44263</v>
      </c>
      <c r="B1340" s="5">
        <f>TITRES_STAT!D1343</f>
        <v>3.0228000000000002</v>
      </c>
      <c r="C1340" s="2">
        <f t="shared" si="120"/>
        <v>3.0275944640146126</v>
      </c>
      <c r="D1340" s="2">
        <f t="shared" si="122"/>
        <v>3.0064058116010908</v>
      </c>
      <c r="E1340" s="2">
        <f t="shared" si="121"/>
        <v>2.1188652413521858E-2</v>
      </c>
      <c r="F1340" s="2">
        <f t="shared" si="125"/>
        <v>-1.2894985700939138E-2</v>
      </c>
      <c r="G1340" s="2">
        <f t="shared" si="123"/>
        <v>3.4083638114460996E-2</v>
      </c>
      <c r="H1340" s="2" t="str">
        <f t="shared" si="124"/>
        <v>Sell</v>
      </c>
    </row>
    <row r="1341" spans="1:8" ht="13.5" x14ac:dyDescent="0.25">
      <c r="A1341" s="3">
        <f>TITRES_STAT!B1344</f>
        <v>44264</v>
      </c>
      <c r="B1341" s="5">
        <f>TITRES_STAT!D1344</f>
        <v>3.0228000000000002</v>
      </c>
      <c r="C1341" s="2">
        <f t="shared" si="120"/>
        <v>3.0336876233969803</v>
      </c>
      <c r="D1341" s="2">
        <f t="shared" si="122"/>
        <v>3.0076201959269362</v>
      </c>
      <c r="E1341" s="2">
        <f t="shared" si="121"/>
        <v>2.6067427470044091E-2</v>
      </c>
      <c r="F1341" s="2">
        <f t="shared" si="125"/>
        <v>-5.102503066742493E-3</v>
      </c>
      <c r="G1341" s="2">
        <f t="shared" si="123"/>
        <v>3.1169930536786586E-2</v>
      </c>
      <c r="H1341" s="2" t="str">
        <f t="shared" si="124"/>
        <v>Sell</v>
      </c>
    </row>
    <row r="1342" spans="1:8" ht="13.5" x14ac:dyDescent="0.25">
      <c r="A1342" s="3">
        <f>TITRES_STAT!B1345</f>
        <v>44265</v>
      </c>
      <c r="B1342" s="5">
        <f>TITRES_STAT!D1345</f>
        <v>3.2002000000000002</v>
      </c>
      <c r="C1342" s="2">
        <f t="shared" si="120"/>
        <v>3.0411202967205213</v>
      </c>
      <c r="D1342" s="2">
        <f t="shared" si="122"/>
        <v>3.0218853665990149</v>
      </c>
      <c r="E1342" s="2">
        <f t="shared" si="121"/>
        <v>1.9234930121506455E-2</v>
      </c>
      <c r="F1342" s="2">
        <f t="shared" si="125"/>
        <v>-2.3501642909270343E-4</v>
      </c>
      <c r="G1342" s="2">
        <f t="shared" si="123"/>
        <v>1.9469946550599158E-2</v>
      </c>
      <c r="H1342" s="2" t="str">
        <f t="shared" si="124"/>
        <v>Sell</v>
      </c>
    </row>
    <row r="1343" spans="1:8" ht="13.5" x14ac:dyDescent="0.25">
      <c r="A1343" s="3">
        <f>TITRES_STAT!B1346</f>
        <v>44266</v>
      </c>
      <c r="B1343" s="5">
        <f>TITRES_STAT!D1346</f>
        <v>3.1705999999999999</v>
      </c>
      <c r="C1343" s="2">
        <f t="shared" si="120"/>
        <v>3.0337633279942873</v>
      </c>
      <c r="D1343" s="2">
        <f t="shared" si="122"/>
        <v>3.0329012653694583</v>
      </c>
      <c r="E1343" s="2">
        <f t="shared" si="121"/>
        <v>8.6206262482901863E-4</v>
      </c>
      <c r="F1343" s="2">
        <f t="shared" si="125"/>
        <v>-1.5600618308359021E-5</v>
      </c>
      <c r="G1343" s="2">
        <f t="shared" si="123"/>
        <v>8.7766324313737762E-4</v>
      </c>
      <c r="H1343" s="2" t="str">
        <f t="shared" si="124"/>
        <v>Sell</v>
      </c>
    </row>
    <row r="1344" spans="1:8" ht="13.5" x14ac:dyDescent="0.25">
      <c r="A1344" s="3">
        <f>TITRES_STAT!B1347</f>
        <v>44267</v>
      </c>
      <c r="B1344" s="5">
        <f>TITRES_STAT!D1347</f>
        <v>3.0966999999999998</v>
      </c>
      <c r="C1344" s="2">
        <f t="shared" si="120"/>
        <v>3.0229843544567045</v>
      </c>
      <c r="D1344" s="2">
        <f t="shared" si="122"/>
        <v>3.0376270975643132</v>
      </c>
      <c r="E1344" s="2">
        <f t="shared" si="121"/>
        <v>-1.4642743107608602E-2</v>
      </c>
      <c r="F1344" s="2">
        <f t="shared" si="125"/>
        <v>-2.9410291161684082E-3</v>
      </c>
      <c r="G1344" s="2">
        <f t="shared" si="123"/>
        <v>-1.1701713991440195E-2</v>
      </c>
      <c r="H1344" s="2" t="str">
        <f t="shared" si="124"/>
        <v>Hold</v>
      </c>
    </row>
    <row r="1345" spans="1:8" ht="13.5" x14ac:dyDescent="0.25">
      <c r="A1345" s="3">
        <f>TITRES_STAT!B1348</f>
        <v>44270</v>
      </c>
      <c r="B1345" s="5">
        <f>TITRES_STAT!D1348</f>
        <v>3.0746000000000002</v>
      </c>
      <c r="C1345" s="2">
        <f t="shared" si="120"/>
        <v>3.026371376847981</v>
      </c>
      <c r="D1345" s="2">
        <f t="shared" si="122"/>
        <v>3.0403658310780677</v>
      </c>
      <c r="E1345" s="2">
        <f t="shared" si="121"/>
        <v>-1.3994454230086717E-2</v>
      </c>
      <c r="F1345" s="2">
        <f t="shared" si="125"/>
        <v>-5.1517141389520703E-3</v>
      </c>
      <c r="G1345" s="2">
        <f t="shared" si="123"/>
        <v>-8.8427400911346467E-3</v>
      </c>
      <c r="H1345" s="2" t="str">
        <f t="shared" si="124"/>
        <v>Hold</v>
      </c>
    </row>
    <row r="1346" spans="1:8" ht="13.5" x14ac:dyDescent="0.25">
      <c r="A1346" s="3">
        <f>TITRES_STAT!B1349</f>
        <v>44271</v>
      </c>
      <c r="B1346" s="5">
        <f>TITRES_STAT!D1349</f>
        <v>3.1263000000000001</v>
      </c>
      <c r="C1346" s="2">
        <f t="shared" si="120"/>
        <v>3.0258219342559842</v>
      </c>
      <c r="D1346" s="2">
        <f t="shared" si="122"/>
        <v>3.0467313250722849</v>
      </c>
      <c r="E1346" s="2">
        <f t="shared" si="121"/>
        <v>-2.0909390816300721E-2</v>
      </c>
      <c r="F1346" s="2">
        <f t="shared" si="125"/>
        <v>-8.3032494744218008E-3</v>
      </c>
      <c r="G1346" s="2">
        <f t="shared" si="123"/>
        <v>-1.2606141341878921E-2</v>
      </c>
      <c r="H1346" s="2" t="str">
        <f t="shared" si="124"/>
        <v>Hold</v>
      </c>
    </row>
    <row r="1347" spans="1:8" ht="13.5" x14ac:dyDescent="0.25">
      <c r="A1347" s="3">
        <f>TITRES_STAT!B1350</f>
        <v>44272</v>
      </c>
      <c r="B1347" s="5">
        <f>TITRES_STAT!D1350</f>
        <v>3.0672000000000001</v>
      </c>
      <c r="C1347" s="2">
        <f t="shared" si="120"/>
        <v>3.0264954828319865</v>
      </c>
      <c r="D1347" s="2">
        <f t="shared" si="122"/>
        <v>3.0482475232150783</v>
      </c>
      <c r="E1347" s="2">
        <f t="shared" si="121"/>
        <v>-2.1752040383091753E-2</v>
      </c>
      <c r="F1347" s="2">
        <f t="shared" si="125"/>
        <v>-1.0993007656155792E-2</v>
      </c>
      <c r="G1347" s="2">
        <f t="shared" si="123"/>
        <v>-1.0759032726935961E-2</v>
      </c>
      <c r="H1347" s="2" t="str">
        <f t="shared" si="124"/>
        <v>Hold</v>
      </c>
    </row>
    <row r="1348" spans="1:8" ht="13.5" x14ac:dyDescent="0.25">
      <c r="A1348" s="3">
        <f>TITRES_STAT!B1351</f>
        <v>44273</v>
      </c>
      <c r="B1348" s="5">
        <f>TITRES_STAT!D1351</f>
        <v>3.0966999999999998</v>
      </c>
      <c r="C1348" s="2">
        <f t="shared" si="120"/>
        <v>3.0247884854732194</v>
      </c>
      <c r="D1348" s="2">
        <f t="shared" si="122"/>
        <v>3.051836595569517</v>
      </c>
      <c r="E1348" s="2">
        <f t="shared" si="121"/>
        <v>-2.7048110096297595E-2</v>
      </c>
      <c r="F1348" s="2">
        <f t="shared" si="125"/>
        <v>-1.4204028144184155E-2</v>
      </c>
      <c r="G1348" s="2">
        <f t="shared" si="123"/>
        <v>-1.284408195211344E-2</v>
      </c>
      <c r="H1348" s="2" t="str">
        <f t="shared" si="124"/>
        <v>Hold</v>
      </c>
    </row>
    <row r="1349" spans="1:8" ht="13.5" x14ac:dyDescent="0.25">
      <c r="A1349" s="3">
        <f>TITRES_STAT!B1352</f>
        <v>44274</v>
      </c>
      <c r="B1349" s="5">
        <f>TITRES_STAT!D1352</f>
        <v>3.0598000000000001</v>
      </c>
      <c r="C1349" s="2">
        <f t="shared" si="120"/>
        <v>3.0142517954004164</v>
      </c>
      <c r="D1349" s="2">
        <f t="shared" si="122"/>
        <v>3.052426477379182</v>
      </c>
      <c r="E1349" s="2">
        <f t="shared" si="121"/>
        <v>-3.8174681978765612E-2</v>
      </c>
      <c r="F1349" s="2">
        <f t="shared" si="125"/>
        <v>-1.8998158911100446E-2</v>
      </c>
      <c r="G1349" s="2">
        <f t="shared" si="123"/>
        <v>-1.9176523067665166E-2</v>
      </c>
      <c r="H1349" s="2" t="str">
        <f t="shared" si="124"/>
        <v>Hold</v>
      </c>
    </row>
    <row r="1350" spans="1:8" ht="13.5" x14ac:dyDescent="0.25">
      <c r="A1350" s="3">
        <f>TITRES_STAT!B1353</f>
        <v>44277</v>
      </c>
      <c r="B1350" s="5">
        <f>TITRES_STAT!D1353</f>
        <v>3.0598000000000001</v>
      </c>
      <c r="C1350" s="2">
        <f t="shared" si="120"/>
        <v>3.0155669038003525</v>
      </c>
      <c r="D1350" s="2">
        <f t="shared" si="122"/>
        <v>3.052972664239983</v>
      </c>
      <c r="E1350" s="2">
        <f t="shared" si="121"/>
        <v>-3.7405760439630509E-2</v>
      </c>
      <c r="F1350" s="2">
        <f t="shared" si="125"/>
        <v>-2.2679679216806459E-2</v>
      </c>
      <c r="G1350" s="2">
        <f t="shared" si="123"/>
        <v>-1.4726081222824049E-2</v>
      </c>
      <c r="H1350" s="2" t="str">
        <f t="shared" si="124"/>
        <v>Hold</v>
      </c>
    </row>
    <row r="1351" spans="1:8" ht="13.5" x14ac:dyDescent="0.25">
      <c r="A1351" s="3">
        <f>TITRES_STAT!B1354</f>
        <v>44278</v>
      </c>
      <c r="B1351" s="5">
        <f>TITRES_STAT!D1354</f>
        <v>3.0007000000000001</v>
      </c>
      <c r="C1351" s="2">
        <f t="shared" si="120"/>
        <v>3.0166796878310675</v>
      </c>
      <c r="D1351" s="2">
        <f t="shared" si="122"/>
        <v>3.0491006150370215</v>
      </c>
      <c r="E1351" s="2">
        <f t="shared" si="121"/>
        <v>-3.2420927205953909E-2</v>
      </c>
      <c r="F1351" s="2">
        <f t="shared" si="125"/>
        <v>-2.4627928814635949E-2</v>
      </c>
      <c r="G1351" s="2">
        <f t="shared" si="123"/>
        <v>-7.7929983913179596E-3</v>
      </c>
      <c r="H1351" s="2" t="str">
        <f t="shared" si="124"/>
        <v>Hold</v>
      </c>
    </row>
    <row r="1352" spans="1:8" ht="13.5" x14ac:dyDescent="0.25">
      <c r="A1352" s="3">
        <f>TITRES_STAT!B1355</f>
        <v>44279</v>
      </c>
      <c r="B1352" s="5">
        <f>TITRES_STAT!D1355</f>
        <v>3.0301999999999998</v>
      </c>
      <c r="C1352" s="2">
        <f t="shared" si="120"/>
        <v>3.0449135820109037</v>
      </c>
      <c r="D1352" s="2">
        <f t="shared" si="122"/>
        <v>3.0477005694787236</v>
      </c>
      <c r="E1352" s="2">
        <f t="shared" si="121"/>
        <v>-2.7869874678199125E-3</v>
      </c>
      <c r="F1352" s="2">
        <f t="shared" si="125"/>
        <v>-2.0259740545272742E-2</v>
      </c>
      <c r="G1352" s="2">
        <f t="shared" si="123"/>
        <v>1.7472753077452829E-2</v>
      </c>
      <c r="H1352" s="2" t="str">
        <f t="shared" si="124"/>
        <v>Sell</v>
      </c>
    </row>
    <row r="1353" spans="1:8" ht="13.5" x14ac:dyDescent="0.25">
      <c r="A1353" s="3">
        <f>TITRES_STAT!B1356</f>
        <v>44280</v>
      </c>
      <c r="B1353" s="5">
        <f>TITRES_STAT!D1356</f>
        <v>3.0301999999999998</v>
      </c>
      <c r="C1353" s="2">
        <f t="shared" si="120"/>
        <v>3.0642499540092261</v>
      </c>
      <c r="D1353" s="2">
        <f t="shared" si="122"/>
        <v>3.0464042309988182</v>
      </c>
      <c r="E1353" s="2">
        <f t="shared" si="121"/>
        <v>1.7845723010407877E-2</v>
      </c>
      <c r="F1353" s="2">
        <f t="shared" si="125"/>
        <v>-1.263864783413662E-2</v>
      </c>
      <c r="G1353" s="2">
        <f t="shared" si="123"/>
        <v>3.0484370844544497E-2</v>
      </c>
      <c r="H1353" s="2" t="str">
        <f t="shared" si="124"/>
        <v>Sell</v>
      </c>
    </row>
    <row r="1354" spans="1:8" ht="13.5" x14ac:dyDescent="0.25">
      <c r="A1354" s="3">
        <f>TITRES_STAT!B1357</f>
        <v>44281</v>
      </c>
      <c r="B1354" s="5">
        <f>TITRES_STAT!D1357</f>
        <v>3.0893999999999999</v>
      </c>
      <c r="C1354" s="2">
        <f t="shared" si="120"/>
        <v>3.0692422687770375</v>
      </c>
      <c r="D1354" s="2">
        <f t="shared" si="122"/>
        <v>3.0495891027766833</v>
      </c>
      <c r="E1354" s="2">
        <f t="shared" si="121"/>
        <v>1.9653166000354272E-2</v>
      </c>
      <c r="F1354" s="2">
        <f t="shared" si="125"/>
        <v>-6.180285067238442E-3</v>
      </c>
      <c r="G1354" s="2">
        <f t="shared" si="123"/>
        <v>2.5833451067592713E-2</v>
      </c>
      <c r="H1354" s="2" t="str">
        <f t="shared" si="124"/>
        <v>Sell</v>
      </c>
    </row>
    <row r="1355" spans="1:8" ht="13.5" x14ac:dyDescent="0.25">
      <c r="A1355" s="3">
        <f>TITRES_STAT!B1358</f>
        <v>44284</v>
      </c>
      <c r="B1355" s="5">
        <f>TITRES_STAT!D1358</f>
        <v>3.0746000000000002</v>
      </c>
      <c r="C1355" s="2">
        <f t="shared" si="120"/>
        <v>3.0700665351190319</v>
      </c>
      <c r="D1355" s="2">
        <f t="shared" si="122"/>
        <v>3.0514417618302621</v>
      </c>
      <c r="E1355" s="2">
        <f t="shared" si="121"/>
        <v>1.862477328876988E-2</v>
      </c>
      <c r="F1355" s="2">
        <f t="shared" si="125"/>
        <v>-1.2192733960367779E-3</v>
      </c>
      <c r="G1355" s="2">
        <f t="shared" si="123"/>
        <v>1.984404668480666E-2</v>
      </c>
      <c r="H1355" s="2" t="str">
        <f t="shared" si="124"/>
        <v>Sell</v>
      </c>
    </row>
    <row r="1356" spans="1:8" ht="13.5" x14ac:dyDescent="0.25">
      <c r="A1356" s="3">
        <f>TITRES_STAT!B1359</f>
        <v>44285</v>
      </c>
      <c r="B1356" s="5">
        <f>TITRES_STAT!D1359</f>
        <v>3.1040999999999999</v>
      </c>
      <c r="C1356" s="2">
        <f t="shared" si="120"/>
        <v>3.0787178374084117</v>
      </c>
      <c r="D1356" s="2">
        <f t="shared" si="122"/>
        <v>3.0553423720650574</v>
      </c>
      <c r="E1356" s="2">
        <f t="shared" si="121"/>
        <v>2.3375465343354218E-2</v>
      </c>
      <c r="F1356" s="2">
        <f t="shared" si="125"/>
        <v>3.6996743518414219E-3</v>
      </c>
      <c r="G1356" s="2">
        <f t="shared" si="123"/>
        <v>1.9675790991512798E-2</v>
      </c>
      <c r="H1356" s="2" t="str">
        <f t="shared" si="124"/>
        <v>Sell</v>
      </c>
    </row>
    <row r="1357" spans="1:8" ht="13.5" x14ac:dyDescent="0.25">
      <c r="A1357" s="3">
        <f>TITRES_STAT!B1360</f>
        <v>44286</v>
      </c>
      <c r="B1357" s="5">
        <f>TITRES_STAT!D1360</f>
        <v>3.1040999999999999</v>
      </c>
      <c r="C1357" s="2">
        <f t="shared" si="120"/>
        <v>3.0769458624225026</v>
      </c>
      <c r="D1357" s="2">
        <f t="shared" si="122"/>
        <v>3.0589540482083866</v>
      </c>
      <c r="E1357" s="2">
        <f t="shared" si="121"/>
        <v>1.7991814214115998E-2</v>
      </c>
      <c r="F1357" s="2">
        <f t="shared" si="125"/>
        <v>6.5581023242963377E-3</v>
      </c>
      <c r="G1357" s="2">
        <f t="shared" si="123"/>
        <v>1.143371188981966E-2</v>
      </c>
      <c r="H1357" s="2" t="str">
        <f t="shared" si="124"/>
        <v>Sell</v>
      </c>
    </row>
    <row r="1358" spans="1:8" ht="13.5" x14ac:dyDescent="0.25">
      <c r="A1358" s="3">
        <f>TITRES_STAT!B1361</f>
        <v>44287</v>
      </c>
      <c r="B1358" s="5">
        <f>TITRES_STAT!D1361</f>
        <v>3.0598000000000001</v>
      </c>
      <c r="C1358" s="2">
        <f t="shared" si="120"/>
        <v>3.0799849605113483</v>
      </c>
      <c r="D1358" s="2">
        <f t="shared" si="122"/>
        <v>3.0590167113040616</v>
      </c>
      <c r="E1358" s="2">
        <f t="shared" si="121"/>
        <v>2.0968249207286682E-2</v>
      </c>
      <c r="F1358" s="2">
        <f t="shared" si="125"/>
        <v>9.4401317008944077E-3</v>
      </c>
      <c r="G1358" s="2">
        <f t="shared" si="123"/>
        <v>1.1528117506392275E-2</v>
      </c>
      <c r="H1358" s="2" t="str">
        <f t="shared" si="124"/>
        <v>Sell</v>
      </c>
    </row>
    <row r="1359" spans="1:8" ht="13.5" x14ac:dyDescent="0.25">
      <c r="A1359" s="3">
        <f>TITRES_STAT!B1362</f>
        <v>44288</v>
      </c>
      <c r="B1359" s="5">
        <f>TITRES_STAT!D1362</f>
        <v>3.0672000000000001</v>
      </c>
      <c r="C1359" s="2">
        <f t="shared" ref="C1359:C1422" si="126">$C$4*B1349+C1358*(1-$C$4)</f>
        <v>3.076879581971141</v>
      </c>
      <c r="D1359" s="2">
        <f t="shared" si="122"/>
        <v>3.059622880837094</v>
      </c>
      <c r="E1359" s="2">
        <f t="shared" si="121"/>
        <v>1.7256701134046981E-2</v>
      </c>
      <c r="F1359" s="2">
        <f t="shared" si="125"/>
        <v>1.1003445587524923E-2</v>
      </c>
      <c r="G1359" s="2">
        <f t="shared" si="123"/>
        <v>6.2532555465220577E-3</v>
      </c>
      <c r="H1359" s="2" t="str">
        <f t="shared" si="124"/>
        <v>Sell</v>
      </c>
    </row>
    <row r="1360" spans="1:8" ht="13.5" x14ac:dyDescent="0.25">
      <c r="A1360" s="3">
        <f>TITRES_STAT!B1363</f>
        <v>44291</v>
      </c>
      <c r="B1360" s="5">
        <f>TITRES_STAT!D1363</f>
        <v>3.0672000000000001</v>
      </c>
      <c r="C1360" s="2">
        <f t="shared" si="126"/>
        <v>3.0742519539755806</v>
      </c>
      <c r="D1360" s="2">
        <f t="shared" si="122"/>
        <v>3.0601841489232351</v>
      </c>
      <c r="E1360" s="2">
        <f t="shared" si="121"/>
        <v>1.4067805052345506E-2</v>
      </c>
      <c r="F1360" s="2">
        <f t="shared" si="125"/>
        <v>1.1616317480489042E-2</v>
      </c>
      <c r="G1360" s="2">
        <f t="shared" si="123"/>
        <v>2.4514875718564637E-3</v>
      </c>
      <c r="H1360" s="2" t="str">
        <f t="shared" si="124"/>
        <v>Sell</v>
      </c>
    </row>
    <row r="1361" spans="1:8" ht="13.5" x14ac:dyDescent="0.25">
      <c r="A1361" s="3">
        <f>TITRES_STAT!B1364</f>
        <v>44292</v>
      </c>
      <c r="B1361" s="5">
        <f>TITRES_STAT!D1364</f>
        <v>3.0301999999999998</v>
      </c>
      <c r="C1361" s="2">
        <f t="shared" si="126"/>
        <v>3.0629362687485684</v>
      </c>
      <c r="D1361" s="2">
        <f t="shared" si="122"/>
        <v>3.0579631008548476</v>
      </c>
      <c r="E1361" s="2">
        <f t="shared" si="121"/>
        <v>4.9731678937208201E-3</v>
      </c>
      <c r="F1361" s="2">
        <f t="shared" si="125"/>
        <v>1.0287687563135398E-2</v>
      </c>
      <c r="G1361" s="2">
        <f t="shared" si="123"/>
        <v>-5.3145196694145778E-3</v>
      </c>
      <c r="H1361" s="2" t="str">
        <f t="shared" si="124"/>
        <v>Hold</v>
      </c>
    </row>
    <row r="1362" spans="1:8" ht="13.5" x14ac:dyDescent="0.25">
      <c r="A1362" s="3">
        <f>TITRES_STAT!B1365</f>
        <v>44293</v>
      </c>
      <c r="B1362" s="5">
        <f>TITRES_STAT!D1365</f>
        <v>3.0228000000000002</v>
      </c>
      <c r="C1362" s="2">
        <f t="shared" si="126"/>
        <v>3.0578999197103269</v>
      </c>
      <c r="D1362" s="2">
        <f t="shared" si="122"/>
        <v>3.0553584267174516</v>
      </c>
      <c r="E1362" s="2">
        <f t="shared" si="121"/>
        <v>2.541492992875316E-3</v>
      </c>
      <c r="F1362" s="2">
        <f t="shared" si="125"/>
        <v>8.7384486490833819E-3</v>
      </c>
      <c r="G1362" s="2">
        <f t="shared" si="123"/>
        <v>-6.1969556562080658E-3</v>
      </c>
      <c r="H1362" s="2" t="str">
        <f t="shared" si="124"/>
        <v>Hold</v>
      </c>
    </row>
    <row r="1363" spans="1:8" ht="13.5" x14ac:dyDescent="0.25">
      <c r="A1363" s="3">
        <f>TITRES_STAT!B1366</f>
        <v>44294</v>
      </c>
      <c r="B1363" s="5">
        <f>TITRES_STAT!D1366</f>
        <v>3.0228000000000002</v>
      </c>
      <c r="C1363" s="2">
        <f t="shared" si="126"/>
        <v>3.0536383936010458</v>
      </c>
      <c r="D1363" s="2">
        <f t="shared" si="122"/>
        <v>3.0529466914050478</v>
      </c>
      <c r="E1363" s="2">
        <f t="shared" si="121"/>
        <v>6.9170219599801186E-4</v>
      </c>
      <c r="F1363" s="2">
        <f t="shared" si="125"/>
        <v>7.1290993584663086E-3</v>
      </c>
      <c r="G1363" s="2">
        <f t="shared" si="123"/>
        <v>-6.4373971624682967E-3</v>
      </c>
      <c r="H1363" s="2" t="str">
        <f t="shared" si="124"/>
        <v>Hold</v>
      </c>
    </row>
    <row r="1364" spans="1:8" ht="13.5" x14ac:dyDescent="0.25">
      <c r="A1364" s="3">
        <f>TITRES_STAT!B1367</f>
        <v>44298</v>
      </c>
      <c r="B1364" s="5">
        <f>TITRES_STAT!D1367</f>
        <v>3.0081000000000002</v>
      </c>
      <c r="C1364" s="2">
        <f t="shared" si="126"/>
        <v>3.059140179200885</v>
      </c>
      <c r="D1364" s="2">
        <f t="shared" si="122"/>
        <v>3.049624714263933</v>
      </c>
      <c r="E1364" s="2">
        <f t="shared" si="121"/>
        <v>9.5154649369519895E-3</v>
      </c>
      <c r="F1364" s="2">
        <f t="shared" si="125"/>
        <v>7.6063724741634456E-3</v>
      </c>
      <c r="G1364" s="2">
        <f t="shared" si="123"/>
        <v>1.9090924627885439E-3</v>
      </c>
      <c r="H1364" s="2" t="str">
        <f t="shared" si="124"/>
        <v>Sell</v>
      </c>
    </row>
    <row r="1365" spans="1:8" ht="13.5" x14ac:dyDescent="0.25">
      <c r="A1365" s="3">
        <f>TITRES_STAT!B1368</f>
        <v>44299</v>
      </c>
      <c r="B1365" s="5">
        <f>TITRES_STAT!D1368</f>
        <v>3.1040999999999999</v>
      </c>
      <c r="C1365" s="2">
        <f t="shared" si="126"/>
        <v>3.0615186131699796</v>
      </c>
      <c r="D1365" s="2">
        <f t="shared" si="122"/>
        <v>3.053659920614753</v>
      </c>
      <c r="E1365" s="2">
        <f t="shared" si="121"/>
        <v>7.8586925552266429E-3</v>
      </c>
      <c r="F1365" s="2">
        <f t="shared" si="125"/>
        <v>7.6568364903760854E-3</v>
      </c>
      <c r="G1365" s="2">
        <f t="shared" si="123"/>
        <v>2.0185606485055747E-4</v>
      </c>
      <c r="H1365" s="2" t="str">
        <f t="shared" si="124"/>
        <v>Sell</v>
      </c>
    </row>
    <row r="1366" spans="1:8" ht="13.5" x14ac:dyDescent="0.25">
      <c r="A1366" s="3">
        <f>TITRES_STAT!B1369</f>
        <v>44300</v>
      </c>
      <c r="B1366" s="5">
        <f>TITRES_STAT!D1369</f>
        <v>3.1558999999999999</v>
      </c>
      <c r="C1366" s="2">
        <f t="shared" si="126"/>
        <v>3.0680695957592135</v>
      </c>
      <c r="D1366" s="2">
        <f t="shared" si="122"/>
        <v>3.0612332598284748</v>
      </c>
      <c r="E1366" s="2">
        <f t="shared" si="121"/>
        <v>6.836335930738624E-3</v>
      </c>
      <c r="F1366" s="2">
        <f t="shared" si="125"/>
        <v>7.4927363784485935E-3</v>
      </c>
      <c r="G1366" s="2">
        <f t="shared" si="123"/>
        <v>-6.5640044770996948E-4</v>
      </c>
      <c r="H1366" s="2" t="str">
        <f t="shared" si="124"/>
        <v>Hold</v>
      </c>
    </row>
    <row r="1367" spans="1:8" ht="13.5" x14ac:dyDescent="0.25">
      <c r="A1367" s="3">
        <f>TITRES_STAT!B1370</f>
        <v>44301</v>
      </c>
      <c r="B1367" s="5">
        <f>TITRES_STAT!D1370</f>
        <v>3.1337000000000002</v>
      </c>
      <c r="C1367" s="2">
        <f t="shared" si="126"/>
        <v>3.0736127348731803</v>
      </c>
      <c r="D1367" s="2">
        <f t="shared" si="122"/>
        <v>3.0666011665078474</v>
      </c>
      <c r="E1367" s="2">
        <f t="shared" si="121"/>
        <v>7.0115683653328986E-3</v>
      </c>
      <c r="F1367" s="2">
        <f t="shared" si="125"/>
        <v>7.3965027758254543E-3</v>
      </c>
      <c r="G1367" s="2">
        <f t="shared" si="123"/>
        <v>-3.8493441049255572E-4</v>
      </c>
      <c r="H1367" s="2" t="str">
        <f t="shared" si="124"/>
        <v>Hold</v>
      </c>
    </row>
    <row r="1368" spans="1:8" ht="13.5" x14ac:dyDescent="0.25">
      <c r="A1368" s="3">
        <f>TITRES_STAT!B1371</f>
        <v>44302</v>
      </c>
      <c r="B1368" s="5">
        <f>TITRES_STAT!D1371</f>
        <v>3.1263000000000001</v>
      </c>
      <c r="C1368" s="2">
        <f t="shared" si="126"/>
        <v>3.0714876987388449</v>
      </c>
      <c r="D1368" s="2">
        <f t="shared" si="122"/>
        <v>3.071023302322081</v>
      </c>
      <c r="E1368" s="2">
        <f t="shared" si="121"/>
        <v>4.6439641676387922E-4</v>
      </c>
      <c r="F1368" s="2">
        <f t="shared" si="125"/>
        <v>6.0100815040131398E-3</v>
      </c>
      <c r="G1368" s="2">
        <f t="shared" si="123"/>
        <v>-5.5456850872492606E-3</v>
      </c>
      <c r="H1368" s="2" t="str">
        <f t="shared" si="124"/>
        <v>Hold</v>
      </c>
    </row>
    <row r="1369" spans="1:8" ht="13.5" x14ac:dyDescent="0.25">
      <c r="A1369" s="3">
        <f>TITRES_STAT!B1372</f>
        <v>44305</v>
      </c>
      <c r="B1369" s="5">
        <f>TITRES_STAT!D1372</f>
        <v>3.1263000000000001</v>
      </c>
      <c r="C1369" s="2">
        <f t="shared" si="126"/>
        <v>3.0708280527790226</v>
      </c>
      <c r="D1369" s="2">
        <f t="shared" si="122"/>
        <v>3.0751178725204453</v>
      </c>
      <c r="E1369" s="2">
        <f t="shared" si="121"/>
        <v>-4.289819741422729E-3</v>
      </c>
      <c r="F1369" s="2">
        <f t="shared" si="125"/>
        <v>3.9501012549259659E-3</v>
      </c>
      <c r="G1369" s="2">
        <f t="shared" si="123"/>
        <v>-8.2399209963486958E-3</v>
      </c>
      <c r="H1369" s="2" t="str">
        <f t="shared" si="124"/>
        <v>Hold</v>
      </c>
    </row>
    <row r="1370" spans="1:8" ht="13.5" x14ac:dyDescent="0.25">
      <c r="A1370" s="3">
        <f>TITRES_STAT!B1373</f>
        <v>44306</v>
      </c>
      <c r="B1370" s="5">
        <f>TITRES_STAT!D1373</f>
        <v>3.2002000000000002</v>
      </c>
      <c r="C1370" s="2">
        <f t="shared" si="126"/>
        <v>3.0702698908130195</v>
      </c>
      <c r="D1370" s="2">
        <f t="shared" si="122"/>
        <v>3.0843832152967088</v>
      </c>
      <c r="E1370" s="2">
        <f t="shared" si="121"/>
        <v>-1.4113324483689293E-2</v>
      </c>
      <c r="F1370" s="2">
        <f t="shared" si="125"/>
        <v>3.3741610720291419E-4</v>
      </c>
      <c r="G1370" s="2">
        <f t="shared" si="123"/>
        <v>-1.4450740590892207E-2</v>
      </c>
      <c r="H1370" s="2" t="str">
        <f t="shared" si="124"/>
        <v>Hold</v>
      </c>
    </row>
    <row r="1371" spans="1:8" ht="13.5" x14ac:dyDescent="0.25">
      <c r="A1371" s="3">
        <f>TITRES_STAT!B1374</f>
        <v>44307</v>
      </c>
      <c r="B1371" s="5">
        <f>TITRES_STAT!D1374</f>
        <v>3.1779999999999999</v>
      </c>
      <c r="C1371" s="2">
        <f t="shared" si="126"/>
        <v>3.0641052922264009</v>
      </c>
      <c r="D1371" s="2">
        <f t="shared" si="122"/>
        <v>3.091317791941397</v>
      </c>
      <c r="E1371" s="2">
        <f t="shared" si="121"/>
        <v>-2.7212499714996063E-2</v>
      </c>
      <c r="F1371" s="2">
        <f t="shared" si="125"/>
        <v>-5.1725670572368822E-3</v>
      </c>
      <c r="G1371" s="2">
        <f t="shared" si="123"/>
        <v>-2.2039932657759182E-2</v>
      </c>
      <c r="H1371" s="2" t="str">
        <f t="shared" si="124"/>
        <v>Hold</v>
      </c>
    </row>
    <row r="1372" spans="1:8" ht="13.5" x14ac:dyDescent="0.25">
      <c r="A1372" s="3">
        <f>TITRES_STAT!B1375</f>
        <v>44308</v>
      </c>
      <c r="B1372" s="5">
        <f>TITRES_STAT!D1375</f>
        <v>3.1558999999999999</v>
      </c>
      <c r="C1372" s="2">
        <f t="shared" si="126"/>
        <v>3.0577506318838781</v>
      </c>
      <c r="D1372" s="2">
        <f t="shared" si="122"/>
        <v>3.0961016592049972</v>
      </c>
      <c r="E1372" s="2">
        <f t="shared" ref="E1372:E1435" si="127">C1372-D1372</f>
        <v>-3.8351027321119169E-2</v>
      </c>
      <c r="F1372" s="2">
        <f t="shared" si="125"/>
        <v>-1.180825911001334E-2</v>
      </c>
      <c r="G1372" s="2">
        <f t="shared" si="123"/>
        <v>-2.6542768211105829E-2</v>
      </c>
      <c r="H1372" s="2" t="str">
        <f t="shared" si="124"/>
        <v>Hold</v>
      </c>
    </row>
    <row r="1373" spans="1:8" ht="13.5" x14ac:dyDescent="0.25">
      <c r="A1373" s="3">
        <f>TITRES_STAT!B1376</f>
        <v>44309</v>
      </c>
      <c r="B1373" s="5">
        <f>TITRES_STAT!D1376</f>
        <v>3.1854</v>
      </c>
      <c r="C1373" s="2">
        <f t="shared" si="126"/>
        <v>3.0523736115940503</v>
      </c>
      <c r="D1373" s="2">
        <f t="shared" ref="D1373:D1436" si="128">$D$4*B1373+(1-$D$4)*D1372</f>
        <v>3.1027163511157383</v>
      </c>
      <c r="E1373" s="2">
        <f t="shared" si="127"/>
        <v>-5.0342739521687996E-2</v>
      </c>
      <c r="F1373" s="2">
        <f t="shared" si="125"/>
        <v>-1.9515155192348276E-2</v>
      </c>
      <c r="G1373" s="2">
        <f t="shared" si="123"/>
        <v>-3.082758432933972E-2</v>
      </c>
      <c r="H1373" s="2" t="str">
        <f t="shared" si="124"/>
        <v>Hold</v>
      </c>
    </row>
    <row r="1374" spans="1:8" ht="13.5" x14ac:dyDescent="0.25">
      <c r="A1374" s="3">
        <f>TITRES_STAT!B1377</f>
        <v>44312</v>
      </c>
      <c r="B1374" s="5">
        <f>TITRES_STAT!D1377</f>
        <v>3.1779999999999999</v>
      </c>
      <c r="C1374" s="2">
        <f t="shared" si="126"/>
        <v>3.0455622867334271</v>
      </c>
      <c r="D1374" s="2">
        <f t="shared" si="128"/>
        <v>3.1082929176997576</v>
      </c>
      <c r="E1374" s="2">
        <f t="shared" si="127"/>
        <v>-6.273063096633047E-2</v>
      </c>
      <c r="F1374" s="2">
        <f t="shared" si="125"/>
        <v>-2.8158250347144718E-2</v>
      </c>
      <c r="G1374" s="2">
        <f t="shared" si="123"/>
        <v>-3.4572380619185751E-2</v>
      </c>
      <c r="H1374" s="2" t="str">
        <f t="shared" si="124"/>
        <v>Hold</v>
      </c>
    </row>
    <row r="1375" spans="1:8" ht="13.5" x14ac:dyDescent="0.25">
      <c r="A1375" s="3">
        <f>TITRES_STAT!B1378</f>
        <v>44313</v>
      </c>
      <c r="B1375" s="5">
        <f>TITRES_STAT!D1378</f>
        <v>3.1779999999999999</v>
      </c>
      <c r="C1375" s="2">
        <f t="shared" si="126"/>
        <v>3.0545680887744382</v>
      </c>
      <c r="D1375" s="2">
        <f t="shared" si="128"/>
        <v>3.1134564052775531</v>
      </c>
      <c r="E1375" s="2">
        <f t="shared" si="127"/>
        <v>-5.8888316503114879E-2</v>
      </c>
      <c r="F1375" s="2">
        <f t="shared" si="125"/>
        <v>-3.4304263578338753E-2</v>
      </c>
      <c r="G1375" s="2">
        <f t="shared" si="123"/>
        <v>-2.4584052924776126E-2</v>
      </c>
      <c r="H1375" s="2" t="str">
        <f t="shared" si="124"/>
        <v>Hold</v>
      </c>
    </row>
    <row r="1376" spans="1:8" ht="13.5" x14ac:dyDescent="0.25">
      <c r="A1376" s="3">
        <f>TITRES_STAT!B1379</f>
        <v>44314</v>
      </c>
      <c r="B1376" s="5">
        <f>TITRES_STAT!D1379</f>
        <v>3.1558999999999999</v>
      </c>
      <c r="C1376" s="2">
        <f t="shared" si="126"/>
        <v>3.0701576135783708</v>
      </c>
      <c r="D1376" s="2">
        <f t="shared" si="128"/>
        <v>3.1166003752569935</v>
      </c>
      <c r="E1376" s="2">
        <f t="shared" si="127"/>
        <v>-4.6442761678622713E-2</v>
      </c>
      <c r="F1376" s="2">
        <f t="shared" si="125"/>
        <v>-3.6731963198395549E-2</v>
      </c>
      <c r="G1376" s="2">
        <f t="shared" si="123"/>
        <v>-9.7107984802271632E-3</v>
      </c>
      <c r="H1376" s="2" t="str">
        <f t="shared" si="124"/>
        <v>Hold</v>
      </c>
    </row>
    <row r="1377" spans="1:8" ht="13.5" x14ac:dyDescent="0.25">
      <c r="A1377" s="3">
        <f>TITRES_STAT!B1380</f>
        <v>44315</v>
      </c>
      <c r="B1377" s="5">
        <f>TITRES_STAT!D1380</f>
        <v>3.1337000000000002</v>
      </c>
      <c r="C1377" s="2">
        <f t="shared" si="126"/>
        <v>3.0799333653355445</v>
      </c>
      <c r="D1377" s="2">
        <f t="shared" si="128"/>
        <v>3.1178670141268459</v>
      </c>
      <c r="E1377" s="2">
        <f t="shared" si="127"/>
        <v>-3.7933648791301344E-2</v>
      </c>
      <c r="F1377" s="2">
        <f t="shared" si="125"/>
        <v>-3.6972300316976708E-2</v>
      </c>
      <c r="G1377" s="2">
        <f t="shared" si="123"/>
        <v>-9.6134847432463588E-4</v>
      </c>
      <c r="H1377" s="2" t="str">
        <f t="shared" si="124"/>
        <v>Hold</v>
      </c>
    </row>
    <row r="1378" spans="1:8" ht="13.5" x14ac:dyDescent="0.25">
      <c r="A1378" s="3">
        <f>TITRES_STAT!B1381</f>
        <v>44316</v>
      </c>
      <c r="B1378" s="5">
        <f>TITRES_STAT!D1381</f>
        <v>3.1337000000000002</v>
      </c>
      <c r="C1378" s="2">
        <f t="shared" si="126"/>
        <v>3.0870666937454607</v>
      </c>
      <c r="D1378" s="2">
        <f t="shared" si="128"/>
        <v>3.1190398278952278</v>
      </c>
      <c r="E1378" s="2">
        <f t="shared" si="127"/>
        <v>-3.1973134149767102E-2</v>
      </c>
      <c r="F1378" s="2">
        <f t="shared" si="125"/>
        <v>-3.5972467083534791E-2</v>
      </c>
      <c r="G1378" s="2">
        <f t="shared" si="123"/>
        <v>3.9993329337676894E-3</v>
      </c>
      <c r="H1378" s="2" t="str">
        <f t="shared" si="124"/>
        <v>Sell</v>
      </c>
    </row>
    <row r="1379" spans="1:8" ht="13.5" x14ac:dyDescent="0.25">
      <c r="A1379" s="3">
        <f>TITRES_STAT!B1382</f>
        <v>44319</v>
      </c>
      <c r="B1379" s="5">
        <f>TITRES_STAT!D1382</f>
        <v>3.1410999999999998</v>
      </c>
      <c r="C1379" s="2">
        <f t="shared" si="126"/>
        <v>3.0931025870153896</v>
      </c>
      <c r="D1379" s="2">
        <f t="shared" si="128"/>
        <v>3.1206739147178038</v>
      </c>
      <c r="E1379" s="2">
        <f t="shared" si="127"/>
        <v>-2.7571327702414106E-2</v>
      </c>
      <c r="F1379" s="2">
        <f t="shared" si="125"/>
        <v>-3.4292239207310657E-2</v>
      </c>
      <c r="G1379" s="2">
        <f t="shared" si="123"/>
        <v>6.7209115048965512E-3</v>
      </c>
      <c r="H1379" s="2" t="str">
        <f t="shared" si="124"/>
        <v>Sell</v>
      </c>
    </row>
    <row r="1380" spans="1:8" ht="13.5" x14ac:dyDescent="0.25">
      <c r="A1380" s="3">
        <f>TITRES_STAT!B1383</f>
        <v>44320</v>
      </c>
      <c r="B1380" s="5">
        <f>TITRES_STAT!D1383</f>
        <v>3.1337000000000002</v>
      </c>
      <c r="C1380" s="2">
        <f t="shared" si="126"/>
        <v>3.1095791120899454</v>
      </c>
      <c r="D1380" s="2">
        <f t="shared" si="128"/>
        <v>3.1216388099238923</v>
      </c>
      <c r="E1380" s="2">
        <f t="shared" si="127"/>
        <v>-1.2059697833946892E-2</v>
      </c>
      <c r="F1380" s="2">
        <f t="shared" si="125"/>
        <v>-2.9845730932637905E-2</v>
      </c>
      <c r="G1380" s="2">
        <f t="shared" ref="G1380:G1443" si="129">E1380-F1380</f>
        <v>1.7786033098691013E-2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44321</v>
      </c>
      <c r="B1381" s="5">
        <f>TITRES_STAT!D1384</f>
        <v>3.2519</v>
      </c>
      <c r="C1381" s="2">
        <f t="shared" si="126"/>
        <v>3.120105402537646</v>
      </c>
      <c r="D1381" s="2">
        <f t="shared" si="128"/>
        <v>3.131287786966567</v>
      </c>
      <c r="E1381" s="2">
        <f t="shared" si="127"/>
        <v>-1.1182384428920944E-2</v>
      </c>
      <c r="F1381" s="2">
        <f t="shared" ref="F1381:F1444" si="131">(E1381*(2/(10)))+((1-(2/10))*F1380)</f>
        <v>-2.6113061631894516E-2</v>
      </c>
      <c r="G1381" s="2">
        <f t="shared" si="129"/>
        <v>1.4930677202973572E-2</v>
      </c>
      <c r="H1381" s="2" t="str">
        <f t="shared" si="130"/>
        <v>Sell</v>
      </c>
    </row>
    <row r="1382" spans="1:8" ht="13.5" x14ac:dyDescent="0.25">
      <c r="A1382" s="3">
        <f>TITRES_STAT!B1385</f>
        <v>44322</v>
      </c>
      <c r="B1382" s="5">
        <f>TITRES_STAT!D1385</f>
        <v>3.2519</v>
      </c>
      <c r="C1382" s="2">
        <f t="shared" si="126"/>
        <v>3.1256122636857007</v>
      </c>
      <c r="D1382" s="2">
        <f t="shared" si="128"/>
        <v>3.1402220249690433</v>
      </c>
      <c r="E1382" s="2">
        <f t="shared" si="127"/>
        <v>-1.4609761283342682E-2</v>
      </c>
      <c r="F1382" s="2">
        <f t="shared" si="131"/>
        <v>-2.381240156218415E-2</v>
      </c>
      <c r="G1382" s="2">
        <f t="shared" si="129"/>
        <v>9.2026402788414688E-3</v>
      </c>
      <c r="H1382" s="2" t="str">
        <f t="shared" si="130"/>
        <v>Sell</v>
      </c>
    </row>
    <row r="1383" spans="1:8" ht="13.5" x14ac:dyDescent="0.25">
      <c r="A1383" s="3">
        <f>TITRES_STAT!B1386</f>
        <v>44323</v>
      </c>
      <c r="B1383" s="5">
        <f>TITRES_STAT!D1386</f>
        <v>3.2149999999999999</v>
      </c>
      <c r="C1383" s="2">
        <f t="shared" si="126"/>
        <v>3.1348103769648237</v>
      </c>
      <c r="D1383" s="2">
        <f t="shared" si="128"/>
        <v>3.1457611342305958</v>
      </c>
      <c r="E1383" s="2">
        <f t="shared" si="127"/>
        <v>-1.0950757265772104E-2</v>
      </c>
      <c r="F1383" s="2">
        <f t="shared" si="131"/>
        <v>-2.1240072702901742E-2</v>
      </c>
      <c r="G1383" s="2">
        <f t="shared" si="129"/>
        <v>1.0289315437129638E-2</v>
      </c>
      <c r="H1383" s="2" t="str">
        <f t="shared" si="130"/>
        <v>Sell</v>
      </c>
    </row>
    <row r="1384" spans="1:8" ht="13.5" x14ac:dyDescent="0.25">
      <c r="A1384" s="3">
        <f>TITRES_STAT!B1387</f>
        <v>44326</v>
      </c>
      <c r="B1384" s="5">
        <f>TITRES_STAT!D1387</f>
        <v>3.2002000000000002</v>
      </c>
      <c r="C1384" s="2">
        <f t="shared" si="126"/>
        <v>3.1414549343548508</v>
      </c>
      <c r="D1384" s="2">
        <f t="shared" si="128"/>
        <v>3.1497936428061073</v>
      </c>
      <c r="E1384" s="2">
        <f t="shared" si="127"/>
        <v>-8.3387084512565046E-3</v>
      </c>
      <c r="F1384" s="2">
        <f t="shared" si="131"/>
        <v>-1.8659799852572694E-2</v>
      </c>
      <c r="G1384" s="2">
        <f t="shared" si="129"/>
        <v>1.032109140131619E-2</v>
      </c>
      <c r="H1384" s="2" t="str">
        <f t="shared" si="130"/>
        <v>Sell</v>
      </c>
    </row>
    <row r="1385" spans="1:8" ht="13.5" x14ac:dyDescent="0.25">
      <c r="A1385" s="3">
        <f>TITRES_STAT!B1388</f>
        <v>44327</v>
      </c>
      <c r="B1385" s="5">
        <f>TITRES_STAT!D1388</f>
        <v>3.2002000000000002</v>
      </c>
      <c r="C1385" s="2">
        <f t="shared" si="126"/>
        <v>3.1470772521464121</v>
      </c>
      <c r="D1385" s="2">
        <f t="shared" si="128"/>
        <v>3.1535274470426922</v>
      </c>
      <c r="E1385" s="2">
        <f t="shared" si="127"/>
        <v>-6.4501948962800704E-3</v>
      </c>
      <c r="F1385" s="2">
        <f t="shared" si="131"/>
        <v>-1.6217878861314171E-2</v>
      </c>
      <c r="G1385" s="2">
        <f t="shared" si="129"/>
        <v>9.7676839650341005E-3</v>
      </c>
      <c r="H1385" s="2" t="str">
        <f t="shared" si="130"/>
        <v>Sell</v>
      </c>
    </row>
    <row r="1386" spans="1:8" ht="13.5" x14ac:dyDescent="0.25">
      <c r="A1386" s="3">
        <f>TITRES_STAT!B1389</f>
        <v>44333</v>
      </c>
      <c r="B1386" s="5">
        <f>TITRES_STAT!D1389</f>
        <v>3.1928000000000001</v>
      </c>
      <c r="C1386" s="2">
        <f t="shared" si="126"/>
        <v>3.148434597970041</v>
      </c>
      <c r="D1386" s="2">
        <f t="shared" si="128"/>
        <v>3.1564365250395299</v>
      </c>
      <c r="E1386" s="2">
        <f t="shared" si="127"/>
        <v>-8.0019270694888789E-3</v>
      </c>
      <c r="F1386" s="2">
        <f t="shared" si="131"/>
        <v>-1.4574688502949113E-2</v>
      </c>
      <c r="G1386" s="2">
        <f t="shared" si="129"/>
        <v>6.5727614334602346E-3</v>
      </c>
      <c r="H1386" s="2" t="str">
        <f t="shared" si="130"/>
        <v>Sell</v>
      </c>
    </row>
    <row r="1387" spans="1:8" ht="13.5" x14ac:dyDescent="0.25">
      <c r="A1387" s="3">
        <f>TITRES_STAT!B1390</f>
        <v>44334</v>
      </c>
      <c r="B1387" s="5">
        <f>TITRES_STAT!D1390</f>
        <v>3.1854</v>
      </c>
      <c r="C1387" s="2">
        <f t="shared" si="126"/>
        <v>3.1461677367438812</v>
      </c>
      <c r="D1387" s="2">
        <f t="shared" si="128"/>
        <v>3.1585819676291944</v>
      </c>
      <c r="E1387" s="2">
        <f t="shared" si="127"/>
        <v>-1.2414230885313238E-2</v>
      </c>
      <c r="F1387" s="2">
        <f t="shared" si="131"/>
        <v>-1.414259697942194E-2</v>
      </c>
      <c r="G1387" s="2">
        <f t="shared" si="129"/>
        <v>1.728366094108702E-3</v>
      </c>
      <c r="H1387" s="2" t="str">
        <f t="shared" si="130"/>
        <v>Sell</v>
      </c>
    </row>
    <row r="1388" spans="1:8" ht="13.5" x14ac:dyDescent="0.25">
      <c r="A1388" s="3">
        <f>TITRES_STAT!B1391</f>
        <v>44335</v>
      </c>
      <c r="B1388" s="5">
        <f>TITRES_STAT!D1391</f>
        <v>3.2372000000000001</v>
      </c>
      <c r="C1388" s="2">
        <f t="shared" si="126"/>
        <v>3.144249623398669</v>
      </c>
      <c r="D1388" s="2">
        <f t="shared" si="128"/>
        <v>3.1644055255825876</v>
      </c>
      <c r="E1388" s="2">
        <f t="shared" si="127"/>
        <v>-2.0155902183918606E-2</v>
      </c>
      <c r="F1388" s="2">
        <f t="shared" si="131"/>
        <v>-1.5345258020321273E-2</v>
      </c>
      <c r="G1388" s="2">
        <f t="shared" si="129"/>
        <v>-4.8106441635973329E-3</v>
      </c>
      <c r="H1388" s="2" t="str">
        <f t="shared" si="130"/>
        <v>Hold</v>
      </c>
    </row>
    <row r="1389" spans="1:8" ht="13.5" x14ac:dyDescent="0.25">
      <c r="A1389" s="3">
        <f>TITRES_STAT!B1392</f>
        <v>44336</v>
      </c>
      <c r="B1389" s="5">
        <f>TITRES_STAT!D1392</f>
        <v>3.2446000000000002</v>
      </c>
      <c r="C1389" s="2">
        <f t="shared" si="126"/>
        <v>3.1437650659527199</v>
      </c>
      <c r="D1389" s="2">
        <f t="shared" si="128"/>
        <v>3.1703458570209149</v>
      </c>
      <c r="E1389" s="2">
        <f t="shared" si="127"/>
        <v>-2.6580791068194998E-2</v>
      </c>
      <c r="F1389" s="2">
        <f t="shared" si="131"/>
        <v>-1.759236462989602E-2</v>
      </c>
      <c r="G1389" s="2">
        <f t="shared" si="129"/>
        <v>-8.9884264382989777E-3</v>
      </c>
      <c r="H1389" s="2" t="str">
        <f t="shared" si="130"/>
        <v>Hold</v>
      </c>
    </row>
    <row r="1390" spans="1:8" ht="13.5" x14ac:dyDescent="0.25">
      <c r="A1390" s="3">
        <f>TITRES_STAT!B1393</f>
        <v>44337</v>
      </c>
      <c r="B1390" s="5">
        <f>TITRES_STAT!D1393</f>
        <v>3.2446000000000002</v>
      </c>
      <c r="C1390" s="2">
        <f t="shared" si="126"/>
        <v>3.1422165942676861</v>
      </c>
      <c r="D1390" s="2">
        <f t="shared" si="128"/>
        <v>3.1758461639082549</v>
      </c>
      <c r="E1390" s="2">
        <f t="shared" si="127"/>
        <v>-3.3629569640568846E-2</v>
      </c>
      <c r="F1390" s="2">
        <f t="shared" si="131"/>
        <v>-2.0799805632030585E-2</v>
      </c>
      <c r="G1390" s="2">
        <f t="shared" si="129"/>
        <v>-1.2829764008538261E-2</v>
      </c>
      <c r="H1390" s="2" t="str">
        <f t="shared" si="130"/>
        <v>Hold</v>
      </c>
    </row>
    <row r="1391" spans="1:8" ht="13.5" x14ac:dyDescent="0.25">
      <c r="A1391" s="3">
        <f>TITRES_STAT!B1394</f>
        <v>44340</v>
      </c>
      <c r="B1391" s="5">
        <f>TITRES_STAT!D1394</f>
        <v>3.2446000000000002</v>
      </c>
      <c r="C1391" s="2">
        <f t="shared" si="126"/>
        <v>3.1590909643803498</v>
      </c>
      <c r="D1391" s="2">
        <f t="shared" si="128"/>
        <v>3.180939040655792</v>
      </c>
      <c r="E1391" s="2">
        <f t="shared" si="127"/>
        <v>-2.1848076275442274E-2</v>
      </c>
      <c r="F1391" s="2">
        <f t="shared" si="131"/>
        <v>-2.1009459760712924E-2</v>
      </c>
      <c r="G1391" s="2">
        <f t="shared" si="129"/>
        <v>-8.3861651472934978E-4</v>
      </c>
      <c r="H1391" s="2" t="str">
        <f t="shared" si="130"/>
        <v>Hold</v>
      </c>
    </row>
    <row r="1392" spans="1:8" ht="13.5" x14ac:dyDescent="0.25">
      <c r="A1392" s="3">
        <f>TITRES_STAT!B1395</f>
        <v>44341</v>
      </c>
      <c r="B1392" s="5">
        <f>TITRES_STAT!D1395</f>
        <v>3.2446000000000002</v>
      </c>
      <c r="C1392" s="2">
        <f t="shared" si="126"/>
        <v>3.1733692775526037</v>
      </c>
      <c r="D1392" s="2">
        <f t="shared" si="128"/>
        <v>3.1856546672738819</v>
      </c>
      <c r="E1392" s="2">
        <f t="shared" si="127"/>
        <v>-1.2285389721278239E-2</v>
      </c>
      <c r="F1392" s="2">
        <f t="shared" si="131"/>
        <v>-1.9264645752825989E-2</v>
      </c>
      <c r="G1392" s="2">
        <f t="shared" si="129"/>
        <v>6.9792560315477502E-3</v>
      </c>
      <c r="H1392" s="2" t="str">
        <f t="shared" si="130"/>
        <v>Sell</v>
      </c>
    </row>
    <row r="1393" spans="1:8" ht="13.5" x14ac:dyDescent="0.25">
      <c r="A1393" s="3">
        <f>TITRES_STAT!B1396</f>
        <v>44342</v>
      </c>
      <c r="B1393" s="5">
        <f>TITRES_STAT!D1396</f>
        <v>3.3258999999999999</v>
      </c>
      <c r="C1393" s="2">
        <f t="shared" si="126"/>
        <v>3.1797740040829723</v>
      </c>
      <c r="D1393" s="2">
        <f t="shared" si="128"/>
        <v>3.1960432104387797</v>
      </c>
      <c r="E1393" s="2">
        <f t="shared" si="127"/>
        <v>-1.626920635580742E-2</v>
      </c>
      <c r="F1393" s="2">
        <f t="shared" si="131"/>
        <v>-1.8665557873422278E-2</v>
      </c>
      <c r="G1393" s="2">
        <f t="shared" si="129"/>
        <v>2.3963515176148587E-3</v>
      </c>
      <c r="H1393" s="2" t="str">
        <f t="shared" si="130"/>
        <v>Sell</v>
      </c>
    </row>
    <row r="1394" spans="1:8" ht="13.5" x14ac:dyDescent="0.25">
      <c r="A1394" s="3">
        <f>TITRES_STAT!B1397</f>
        <v>44343</v>
      </c>
      <c r="B1394" s="5">
        <f>TITRES_STAT!D1397</f>
        <v>3.2667000000000002</v>
      </c>
      <c r="C1394" s="2">
        <f t="shared" si="126"/>
        <v>3.1829164649932844</v>
      </c>
      <c r="D1394" s="2">
        <f t="shared" si="128"/>
        <v>3.2012770467025735</v>
      </c>
      <c r="E1394" s="2">
        <f t="shared" si="127"/>
        <v>-1.8360581709289114E-2</v>
      </c>
      <c r="F1394" s="2">
        <f t="shared" si="131"/>
        <v>-1.8604562640595644E-2</v>
      </c>
      <c r="G1394" s="2">
        <f t="shared" si="129"/>
        <v>2.439809313065297E-4</v>
      </c>
      <c r="H1394" s="2" t="str">
        <f t="shared" si="130"/>
        <v>Sell</v>
      </c>
    </row>
    <row r="1395" spans="1:8" ht="13.5" x14ac:dyDescent="0.25">
      <c r="A1395" s="3">
        <f>TITRES_STAT!B1398</f>
        <v>44344</v>
      </c>
      <c r="B1395" s="5">
        <f>TITRES_STAT!D1398</f>
        <v>3.2888999999999999</v>
      </c>
      <c r="C1395" s="2">
        <f t="shared" si="126"/>
        <v>3.1855754703789332</v>
      </c>
      <c r="D1395" s="2">
        <f t="shared" si="128"/>
        <v>3.2077676358357161</v>
      </c>
      <c r="E1395" s="2">
        <f t="shared" si="127"/>
        <v>-2.2192165456782931E-2</v>
      </c>
      <c r="F1395" s="2">
        <f t="shared" si="131"/>
        <v>-1.9322083203833103E-2</v>
      </c>
      <c r="G1395" s="2">
        <f t="shared" si="129"/>
        <v>-2.8700822529498272E-3</v>
      </c>
      <c r="H1395" s="2" t="str">
        <f t="shared" si="130"/>
        <v>Hold</v>
      </c>
    </row>
    <row r="1396" spans="1:8" ht="13.5" x14ac:dyDescent="0.25">
      <c r="A1396" s="3">
        <f>TITRES_STAT!B1399</f>
        <v>44347</v>
      </c>
      <c r="B1396" s="5">
        <f>TITRES_STAT!D1399</f>
        <v>3.2888999999999999</v>
      </c>
      <c r="C1396" s="2">
        <f t="shared" si="126"/>
        <v>3.1866869364744819</v>
      </c>
      <c r="D1396" s="2">
        <f t="shared" si="128"/>
        <v>3.2137774405886259</v>
      </c>
      <c r="E1396" s="2">
        <f t="shared" si="127"/>
        <v>-2.7090504114144043E-2</v>
      </c>
      <c r="F1396" s="2">
        <f t="shared" si="131"/>
        <v>-2.0875767385895291E-2</v>
      </c>
      <c r="G1396" s="2">
        <f t="shared" si="129"/>
        <v>-6.2147367282487515E-3</v>
      </c>
      <c r="H1396" s="2" t="str">
        <f t="shared" si="130"/>
        <v>Hold</v>
      </c>
    </row>
    <row r="1397" spans="1:8" ht="13.5" x14ac:dyDescent="0.25">
      <c r="A1397" s="3">
        <f>TITRES_STAT!B1400</f>
        <v>44348</v>
      </c>
      <c r="B1397" s="5">
        <f>TITRES_STAT!D1400</f>
        <v>3.2075999999999998</v>
      </c>
      <c r="C1397" s="2">
        <f t="shared" si="126"/>
        <v>3.1864889462476382</v>
      </c>
      <c r="D1397" s="2">
        <f t="shared" si="128"/>
        <v>3.213319852396876</v>
      </c>
      <c r="E1397" s="2">
        <f t="shared" si="127"/>
        <v>-2.6830906149237777E-2</v>
      </c>
      <c r="F1397" s="2">
        <f t="shared" si="131"/>
        <v>-2.2066795138563789E-2</v>
      </c>
      <c r="G1397" s="2">
        <f t="shared" si="129"/>
        <v>-4.7641110106739874E-3</v>
      </c>
      <c r="H1397" s="2" t="str">
        <f t="shared" si="130"/>
        <v>Hold</v>
      </c>
    </row>
    <row r="1398" spans="1:8" ht="13.5" x14ac:dyDescent="0.25">
      <c r="A1398" s="3">
        <f>TITRES_STAT!B1401</f>
        <v>44349</v>
      </c>
      <c r="B1398" s="5">
        <f>TITRES_STAT!D1401</f>
        <v>3.2667000000000002</v>
      </c>
      <c r="C1398" s="2">
        <f t="shared" si="126"/>
        <v>3.1942906468249248</v>
      </c>
      <c r="D1398" s="2">
        <f t="shared" si="128"/>
        <v>3.2172739374045145</v>
      </c>
      <c r="E1398" s="2">
        <f t="shared" si="127"/>
        <v>-2.2983290579589699E-2</v>
      </c>
      <c r="F1398" s="2">
        <f t="shared" si="131"/>
        <v>-2.225009422676897E-2</v>
      </c>
      <c r="G1398" s="2">
        <f t="shared" si="129"/>
        <v>-7.3319635282072942E-4</v>
      </c>
      <c r="H1398" s="2" t="str">
        <f t="shared" si="130"/>
        <v>Hold</v>
      </c>
    </row>
    <row r="1399" spans="1:8" ht="13.5" x14ac:dyDescent="0.25">
      <c r="A1399" s="3">
        <f>TITRES_STAT!B1402</f>
        <v>44350</v>
      </c>
      <c r="B1399" s="5">
        <f>TITRES_STAT!D1402</f>
        <v>3.2223999999999999</v>
      </c>
      <c r="C1399" s="2">
        <f t="shared" si="126"/>
        <v>3.2020305473133979</v>
      </c>
      <c r="D1399" s="2">
        <f t="shared" si="128"/>
        <v>3.217653645744921</v>
      </c>
      <c r="E1399" s="2">
        <f t="shared" si="127"/>
        <v>-1.5623098431523097E-2</v>
      </c>
      <c r="F1399" s="2">
        <f t="shared" si="131"/>
        <v>-2.0924695067719795E-2</v>
      </c>
      <c r="G1399" s="2">
        <f t="shared" si="129"/>
        <v>5.3015966361966982E-3</v>
      </c>
      <c r="H1399" s="2" t="str">
        <f t="shared" si="130"/>
        <v>Sell</v>
      </c>
    </row>
    <row r="1400" spans="1:8" ht="13.5" x14ac:dyDescent="0.25">
      <c r="A1400" s="3">
        <f>TITRES_STAT!B1403</f>
        <v>44351</v>
      </c>
      <c r="B1400" s="5">
        <f>TITRES_STAT!D1403</f>
        <v>3.2075999999999998</v>
      </c>
      <c r="C1400" s="2">
        <f t="shared" si="126"/>
        <v>3.2085796938805675</v>
      </c>
      <c r="D1400" s="2">
        <f t="shared" si="128"/>
        <v>3.2169089312452974</v>
      </c>
      <c r="E1400" s="2">
        <f t="shared" si="127"/>
        <v>-8.3292373647299023E-3</v>
      </c>
      <c r="F1400" s="2">
        <f t="shared" si="131"/>
        <v>-1.8405603527121814E-2</v>
      </c>
      <c r="G1400" s="2">
        <f t="shared" si="129"/>
        <v>1.0076366162391912E-2</v>
      </c>
      <c r="H1400" s="2" t="str">
        <f t="shared" si="130"/>
        <v>Sell</v>
      </c>
    </row>
    <row r="1401" spans="1:8" ht="13.5" x14ac:dyDescent="0.25">
      <c r="A1401" s="3">
        <f>TITRES_STAT!B1404</f>
        <v>44354</v>
      </c>
      <c r="B1401" s="5">
        <f>TITRES_STAT!D1404</f>
        <v>3.1705999999999999</v>
      </c>
      <c r="C1401" s="2">
        <f t="shared" si="126"/>
        <v>3.2141212794374034</v>
      </c>
      <c r="D1401" s="2">
        <f t="shared" si="128"/>
        <v>3.2134786400419419</v>
      </c>
      <c r="E1401" s="2">
        <f t="shared" si="127"/>
        <v>6.4263939546149729E-4</v>
      </c>
      <c r="F1401" s="2">
        <f t="shared" si="131"/>
        <v>-1.4595954942605153E-2</v>
      </c>
      <c r="G1401" s="2">
        <f t="shared" si="129"/>
        <v>1.523859433806665E-2</v>
      </c>
      <c r="H1401" s="2" t="str">
        <f t="shared" si="130"/>
        <v>Sell</v>
      </c>
    </row>
    <row r="1402" spans="1:8" ht="13.5" x14ac:dyDescent="0.25">
      <c r="A1402" s="3">
        <f>TITRES_STAT!B1405</f>
        <v>44355</v>
      </c>
      <c r="B1402" s="5">
        <f>TITRES_STAT!D1405</f>
        <v>3.1705999999999999</v>
      </c>
      <c r="C1402" s="2">
        <f t="shared" si="126"/>
        <v>3.2188103133701107</v>
      </c>
      <c r="D1402" s="2">
        <f t="shared" si="128"/>
        <v>3.2103024444832795</v>
      </c>
      <c r="E1402" s="2">
        <f t="shared" si="127"/>
        <v>8.5078688868311936E-3</v>
      </c>
      <c r="F1402" s="2">
        <f t="shared" si="131"/>
        <v>-9.9751901767178852E-3</v>
      </c>
      <c r="G1402" s="2">
        <f t="shared" si="129"/>
        <v>1.8483059063549079E-2</v>
      </c>
      <c r="H1402" s="2" t="str">
        <f t="shared" si="130"/>
        <v>Sell</v>
      </c>
    </row>
    <row r="1403" spans="1:8" ht="13.5" x14ac:dyDescent="0.25">
      <c r="A1403" s="3">
        <f>TITRES_STAT!B1406</f>
        <v>44356</v>
      </c>
      <c r="B1403" s="5">
        <f>TITRES_STAT!D1406</f>
        <v>3.1705999999999999</v>
      </c>
      <c r="C1403" s="2">
        <f t="shared" si="126"/>
        <v>3.2352856497747089</v>
      </c>
      <c r="D1403" s="2">
        <f t="shared" si="128"/>
        <v>3.2073615226697032</v>
      </c>
      <c r="E1403" s="2">
        <f t="shared" si="127"/>
        <v>2.7924127105005692E-2</v>
      </c>
      <c r="F1403" s="2">
        <f t="shared" si="131"/>
        <v>-2.3953267203731705E-3</v>
      </c>
      <c r="G1403" s="2">
        <f t="shared" si="129"/>
        <v>3.0319453825378862E-2</v>
      </c>
      <c r="H1403" s="2" t="str">
        <f t="shared" si="130"/>
        <v>Sell</v>
      </c>
    </row>
    <row r="1404" spans="1:8" ht="13.5" x14ac:dyDescent="0.25">
      <c r="A1404" s="3">
        <f>TITRES_STAT!B1407</f>
        <v>44357</v>
      </c>
      <c r="B1404" s="5">
        <f>TITRES_STAT!D1407</f>
        <v>3.1854</v>
      </c>
      <c r="C1404" s="2">
        <f t="shared" si="126"/>
        <v>3.2401186267324458</v>
      </c>
      <c r="D1404" s="2">
        <f t="shared" si="128"/>
        <v>3.2057347432126879</v>
      </c>
      <c r="E1404" s="2">
        <f t="shared" si="127"/>
        <v>3.4383883519757852E-2</v>
      </c>
      <c r="F1404" s="2">
        <f t="shared" si="131"/>
        <v>4.9605153276530345E-3</v>
      </c>
      <c r="G1404" s="2">
        <f t="shared" si="129"/>
        <v>2.9423368192104817E-2</v>
      </c>
      <c r="H1404" s="2" t="str">
        <f t="shared" si="130"/>
        <v>Sell</v>
      </c>
    </row>
    <row r="1405" spans="1:8" ht="13.5" x14ac:dyDescent="0.25">
      <c r="A1405" s="3">
        <f>TITRES_STAT!B1408</f>
        <v>44358</v>
      </c>
      <c r="B1405" s="5">
        <f>TITRES_STAT!D1408</f>
        <v>3.1854</v>
      </c>
      <c r="C1405" s="2">
        <f t="shared" si="126"/>
        <v>3.2476234533889925</v>
      </c>
      <c r="D1405" s="2">
        <f t="shared" si="128"/>
        <v>3.2042284659376739</v>
      </c>
      <c r="E1405" s="2">
        <f t="shared" si="127"/>
        <v>4.3394987451318645E-2</v>
      </c>
      <c r="F1405" s="2">
        <f t="shared" si="131"/>
        <v>1.2647409752386159E-2</v>
      </c>
      <c r="G1405" s="2">
        <f t="shared" si="129"/>
        <v>3.0747577698932486E-2</v>
      </c>
      <c r="H1405" s="2" t="str">
        <f t="shared" si="130"/>
        <v>Sell</v>
      </c>
    </row>
    <row r="1406" spans="1:8" ht="13.5" x14ac:dyDescent="0.25">
      <c r="A1406" s="3">
        <f>TITRES_STAT!B1409</f>
        <v>44361</v>
      </c>
      <c r="B1406" s="5">
        <f>TITRES_STAT!D1409</f>
        <v>3.1854</v>
      </c>
      <c r="C1406" s="2">
        <f t="shared" si="126"/>
        <v>3.2539736913291475</v>
      </c>
      <c r="D1406" s="2">
        <f t="shared" si="128"/>
        <v>3.2028337647571052</v>
      </c>
      <c r="E1406" s="2">
        <f t="shared" si="127"/>
        <v>5.1139926572042249E-2</v>
      </c>
      <c r="F1406" s="2">
        <f t="shared" si="131"/>
        <v>2.034591311631738E-2</v>
      </c>
      <c r="G1406" s="2">
        <f t="shared" si="129"/>
        <v>3.079401345572487E-2</v>
      </c>
      <c r="H1406" s="2" t="str">
        <f t="shared" si="130"/>
        <v>Sell</v>
      </c>
    </row>
    <row r="1407" spans="1:8" ht="13.5" x14ac:dyDescent="0.25">
      <c r="A1407" s="3">
        <f>TITRES_STAT!B1410</f>
        <v>44362</v>
      </c>
      <c r="B1407" s="5">
        <f>TITRES_STAT!D1410</f>
        <v>3.1779999999999999</v>
      </c>
      <c r="C1407" s="2">
        <f t="shared" si="126"/>
        <v>3.2468392772785095</v>
      </c>
      <c r="D1407" s="2">
        <f t="shared" si="128"/>
        <v>3.2009942266269493</v>
      </c>
      <c r="E1407" s="2">
        <f t="shared" si="127"/>
        <v>4.5845050651560193E-2</v>
      </c>
      <c r="F1407" s="2">
        <f t="shared" si="131"/>
        <v>2.5445740623365944E-2</v>
      </c>
      <c r="G1407" s="2">
        <f t="shared" si="129"/>
        <v>2.0399310028194249E-2</v>
      </c>
      <c r="H1407" s="2" t="str">
        <f t="shared" si="130"/>
        <v>Sell</v>
      </c>
    </row>
    <row r="1408" spans="1:8" ht="13.5" x14ac:dyDescent="0.25">
      <c r="A1408" s="3">
        <f>TITRES_STAT!B1411</f>
        <v>44363</v>
      </c>
      <c r="B1408" s="5">
        <f>TITRES_STAT!D1411</f>
        <v>3.1779999999999999</v>
      </c>
      <c r="C1408" s="2">
        <f t="shared" si="126"/>
        <v>3.2498947730818157</v>
      </c>
      <c r="D1408" s="2">
        <f t="shared" si="128"/>
        <v>3.1992909505805085</v>
      </c>
      <c r="E1408" s="2">
        <f t="shared" si="127"/>
        <v>5.0603822501307238E-2</v>
      </c>
      <c r="F1408" s="2">
        <f t="shared" si="131"/>
        <v>3.0477356998954205E-2</v>
      </c>
      <c r="G1408" s="2">
        <f t="shared" si="129"/>
        <v>2.0126465502353034E-2</v>
      </c>
      <c r="H1408" s="2" t="str">
        <f t="shared" si="130"/>
        <v>Sell</v>
      </c>
    </row>
    <row r="1409" spans="1:8" ht="13.5" x14ac:dyDescent="0.25">
      <c r="A1409" s="3">
        <f>TITRES_STAT!B1412</f>
        <v>44364</v>
      </c>
      <c r="B1409" s="5">
        <f>TITRES_STAT!D1412</f>
        <v>3.1779999999999999</v>
      </c>
      <c r="C1409" s="2">
        <f t="shared" si="126"/>
        <v>3.2456648079923056</v>
      </c>
      <c r="D1409" s="2">
        <f t="shared" si="128"/>
        <v>3.1977138431301002</v>
      </c>
      <c r="E1409" s="2">
        <f t="shared" si="127"/>
        <v>4.7950964862205403E-2</v>
      </c>
      <c r="F1409" s="2">
        <f t="shared" si="131"/>
        <v>3.3972078571604447E-2</v>
      </c>
      <c r="G1409" s="2">
        <f t="shared" si="129"/>
        <v>1.3978886290600956E-2</v>
      </c>
      <c r="H1409" s="2" t="str">
        <f t="shared" si="130"/>
        <v>Sell</v>
      </c>
    </row>
    <row r="1410" spans="1:8" ht="13.5" x14ac:dyDescent="0.25">
      <c r="A1410" s="3">
        <f>TITRES_STAT!B1413</f>
        <v>44365</v>
      </c>
      <c r="B1410" s="5">
        <f>TITRES_STAT!D1413</f>
        <v>3.1558999999999999</v>
      </c>
      <c r="C1410" s="2">
        <f t="shared" si="126"/>
        <v>3.2398086836857969</v>
      </c>
      <c r="D1410" s="2">
        <f t="shared" si="128"/>
        <v>3.1946165214167594</v>
      </c>
      <c r="E1410" s="2">
        <f t="shared" si="127"/>
        <v>4.5192162269037439E-2</v>
      </c>
      <c r="F1410" s="2">
        <f t="shared" si="131"/>
        <v>3.6216095311091046E-2</v>
      </c>
      <c r="G1410" s="2">
        <f t="shared" si="129"/>
        <v>8.9760669579463936E-3</v>
      </c>
      <c r="H1410" s="2" t="str">
        <f t="shared" si="130"/>
        <v>Sell</v>
      </c>
    </row>
    <row r="1411" spans="1:8" ht="13.5" x14ac:dyDescent="0.25">
      <c r="A1411" s="3">
        <f>TITRES_STAT!B1414</f>
        <v>44368</v>
      </c>
      <c r="B1411" s="5">
        <f>TITRES_STAT!D1414</f>
        <v>3.0746000000000002</v>
      </c>
      <c r="C1411" s="2">
        <f t="shared" si="126"/>
        <v>3.2291611938879816</v>
      </c>
      <c r="D1411" s="2">
        <f t="shared" si="128"/>
        <v>3.1857264087192214</v>
      </c>
      <c r="E1411" s="2">
        <f t="shared" si="127"/>
        <v>4.3434785168760204E-2</v>
      </c>
      <c r="F1411" s="2">
        <f t="shared" si="131"/>
        <v>3.7659833282624879E-2</v>
      </c>
      <c r="G1411" s="2">
        <f t="shared" si="129"/>
        <v>5.7749518861353252E-3</v>
      </c>
      <c r="H1411" s="2" t="str">
        <f t="shared" si="130"/>
        <v>Sell</v>
      </c>
    </row>
    <row r="1412" spans="1:8" ht="13.5" x14ac:dyDescent="0.25">
      <c r="A1412" s="3">
        <f>TITRES_STAT!B1415</f>
        <v>44369</v>
      </c>
      <c r="B1412" s="5">
        <f>TITRES_STAT!D1415</f>
        <v>3.1410999999999998</v>
      </c>
      <c r="C1412" s="2">
        <f t="shared" si="126"/>
        <v>3.2201517794436767</v>
      </c>
      <c r="D1412" s="2">
        <f t="shared" si="128"/>
        <v>3.1824207488140939</v>
      </c>
      <c r="E1412" s="2">
        <f t="shared" si="127"/>
        <v>3.7731030629582829E-2</v>
      </c>
      <c r="F1412" s="2">
        <f t="shared" si="131"/>
        <v>3.7674072752016473E-2</v>
      </c>
      <c r="G1412" s="2">
        <f t="shared" si="129"/>
        <v>5.695787756635623E-5</v>
      </c>
      <c r="H1412" s="2" t="str">
        <f t="shared" si="130"/>
        <v>Sell</v>
      </c>
    </row>
    <row r="1413" spans="1:8" ht="13.5" x14ac:dyDescent="0.25">
      <c r="A1413" s="3">
        <f>TITRES_STAT!B1416</f>
        <v>44370</v>
      </c>
      <c r="B1413" s="5">
        <f>TITRES_STAT!D1416</f>
        <v>3.0966999999999998</v>
      </c>
      <c r="C1413" s="2">
        <f t="shared" si="126"/>
        <v>3.212528428760034</v>
      </c>
      <c r="D1413" s="2">
        <f t="shared" si="128"/>
        <v>3.1760710637167535</v>
      </c>
      <c r="E1413" s="2">
        <f t="shared" si="127"/>
        <v>3.6457365043280454E-2</v>
      </c>
      <c r="F1413" s="2">
        <f t="shared" si="131"/>
        <v>3.7430731210269269E-2</v>
      </c>
      <c r="G1413" s="2">
        <f t="shared" si="129"/>
        <v>-9.7336616698881495E-4</v>
      </c>
      <c r="H1413" s="2" t="str">
        <f t="shared" si="130"/>
        <v>Hold</v>
      </c>
    </row>
    <row r="1414" spans="1:8" ht="13.5" x14ac:dyDescent="0.25">
      <c r="A1414" s="3">
        <f>TITRES_STAT!B1417</f>
        <v>44371</v>
      </c>
      <c r="B1414" s="5">
        <f>TITRES_STAT!D1417</f>
        <v>3.0966999999999998</v>
      </c>
      <c r="C1414" s="2">
        <f t="shared" si="126"/>
        <v>3.2083548243354132</v>
      </c>
      <c r="D1414" s="2">
        <f t="shared" si="128"/>
        <v>3.1701917256636607</v>
      </c>
      <c r="E1414" s="2">
        <f t="shared" si="127"/>
        <v>3.8163098671752493E-2</v>
      </c>
      <c r="F1414" s="2">
        <f t="shared" si="131"/>
        <v>3.7577204702565918E-2</v>
      </c>
      <c r="G1414" s="2">
        <f t="shared" si="129"/>
        <v>5.8589396918657527E-4</v>
      </c>
      <c r="H1414" s="2" t="str">
        <f t="shared" si="130"/>
        <v>Sell</v>
      </c>
    </row>
    <row r="1415" spans="1:8" ht="13.5" x14ac:dyDescent="0.25">
      <c r="A1415" s="3">
        <f>TITRES_STAT!B1418</f>
        <v>44372</v>
      </c>
      <c r="B1415" s="5">
        <f>TITRES_STAT!D1418</f>
        <v>3.1558999999999999</v>
      </c>
      <c r="C1415" s="2">
        <f t="shared" si="126"/>
        <v>3.2048233128991956</v>
      </c>
      <c r="D1415" s="2">
        <f t="shared" si="128"/>
        <v>3.169133079318204</v>
      </c>
      <c r="E1415" s="2">
        <f t="shared" si="127"/>
        <v>3.5690233580991659E-2</v>
      </c>
      <c r="F1415" s="2">
        <f t="shared" si="131"/>
        <v>3.7199810478251064E-2</v>
      </c>
      <c r="G1415" s="2">
        <f t="shared" si="129"/>
        <v>-1.5095768972594042E-3</v>
      </c>
      <c r="H1415" s="2" t="str">
        <f t="shared" si="130"/>
        <v>Hold</v>
      </c>
    </row>
    <row r="1416" spans="1:8" ht="13.5" x14ac:dyDescent="0.25">
      <c r="A1416" s="3">
        <f>TITRES_STAT!B1419</f>
        <v>44375</v>
      </c>
      <c r="B1416" s="5">
        <f>TITRES_STAT!D1419</f>
        <v>3.1337000000000002</v>
      </c>
      <c r="C1416" s="2">
        <f t="shared" si="126"/>
        <v>3.2018351109147036</v>
      </c>
      <c r="D1416" s="2">
        <f t="shared" si="128"/>
        <v>3.1665084067761149</v>
      </c>
      <c r="E1416" s="2">
        <f t="shared" si="127"/>
        <v>3.5326704138588738E-2</v>
      </c>
      <c r="F1416" s="2">
        <f t="shared" si="131"/>
        <v>3.6825189210318604E-2</v>
      </c>
      <c r="G1416" s="2">
        <f t="shared" si="129"/>
        <v>-1.4984850717298659E-3</v>
      </c>
      <c r="H1416" s="2" t="str">
        <f t="shared" si="130"/>
        <v>Hold</v>
      </c>
    </row>
    <row r="1417" spans="1:8" ht="13.5" x14ac:dyDescent="0.25">
      <c r="A1417" s="3">
        <f>TITRES_STAT!B1420</f>
        <v>44376</v>
      </c>
      <c r="B1417" s="5">
        <f>TITRES_STAT!D1420</f>
        <v>3.1558999999999999</v>
      </c>
      <c r="C1417" s="2">
        <f t="shared" si="126"/>
        <v>3.1981681707739802</v>
      </c>
      <c r="D1417" s="2">
        <f t="shared" si="128"/>
        <v>3.1657225988667728</v>
      </c>
      <c r="E1417" s="2">
        <f t="shared" si="127"/>
        <v>3.2445571907207427E-2</v>
      </c>
      <c r="F1417" s="2">
        <f t="shared" si="131"/>
        <v>3.5949265749696369E-2</v>
      </c>
      <c r="G1417" s="2">
        <f t="shared" si="129"/>
        <v>-3.5036938424889419E-3</v>
      </c>
      <c r="H1417" s="2" t="str">
        <f t="shared" si="130"/>
        <v>Hold</v>
      </c>
    </row>
    <row r="1418" spans="1:8" ht="13.5" x14ac:dyDescent="0.25">
      <c r="A1418" s="3">
        <f>TITRES_STAT!B1421</f>
        <v>44377</v>
      </c>
      <c r="B1418" s="5">
        <f>TITRES_STAT!D1421</f>
        <v>3.1410999999999998</v>
      </c>
      <c r="C1418" s="2">
        <f t="shared" si="126"/>
        <v>3.1950653752702909</v>
      </c>
      <c r="D1418" s="2">
        <f t="shared" si="128"/>
        <v>3.1638987026544196</v>
      </c>
      <c r="E1418" s="2">
        <f t="shared" si="127"/>
        <v>3.1166672615871249E-2</v>
      </c>
      <c r="F1418" s="2">
        <f t="shared" si="131"/>
        <v>3.499274712293135E-2</v>
      </c>
      <c r="G1418" s="2">
        <f t="shared" si="129"/>
        <v>-3.826074507060101E-3</v>
      </c>
      <c r="H1418" s="2" t="str">
        <f t="shared" si="130"/>
        <v>Hold</v>
      </c>
    </row>
    <row r="1419" spans="1:8" ht="13.5" x14ac:dyDescent="0.25">
      <c r="A1419" s="3">
        <f>TITRES_STAT!B1422</f>
        <v>44378</v>
      </c>
      <c r="B1419" s="5">
        <f>TITRES_STAT!D1422</f>
        <v>3.1263000000000001</v>
      </c>
      <c r="C1419" s="2">
        <f t="shared" si="126"/>
        <v>3.1924399329210154</v>
      </c>
      <c r="D1419" s="2">
        <f t="shared" si="128"/>
        <v>3.1611136135689071</v>
      </c>
      <c r="E1419" s="2">
        <f t="shared" si="127"/>
        <v>3.1326319352108278E-2</v>
      </c>
      <c r="F1419" s="2">
        <f t="shared" si="131"/>
        <v>3.425946156876674E-2</v>
      </c>
      <c r="G1419" s="2">
        <f t="shared" si="129"/>
        <v>-2.9331422166584617E-3</v>
      </c>
      <c r="H1419" s="2" t="str">
        <f t="shared" si="130"/>
        <v>Hold</v>
      </c>
    </row>
    <row r="1420" spans="1:8" ht="13.5" x14ac:dyDescent="0.25">
      <c r="A1420" s="3">
        <f>TITRES_STAT!B1423</f>
        <v>44379</v>
      </c>
      <c r="B1420" s="5">
        <f>TITRES_STAT!D1423</f>
        <v>3.1705999999999999</v>
      </c>
      <c r="C1420" s="2">
        <f t="shared" si="126"/>
        <v>3.1868184047793209</v>
      </c>
      <c r="D1420" s="2">
        <f t="shared" si="128"/>
        <v>3.1618163088600988</v>
      </c>
      <c r="E1420" s="2">
        <f t="shared" si="127"/>
        <v>2.5002095919222089E-2</v>
      </c>
      <c r="F1420" s="2">
        <f t="shared" si="131"/>
        <v>3.240798843885781E-2</v>
      </c>
      <c r="G1420" s="2">
        <f t="shared" si="129"/>
        <v>-7.4058925196357206E-3</v>
      </c>
      <c r="H1420" s="2" t="str">
        <f t="shared" si="130"/>
        <v>Hold</v>
      </c>
    </row>
    <row r="1421" spans="1:8" ht="13.5" x14ac:dyDescent="0.25">
      <c r="A1421" s="3">
        <f>TITRES_STAT!B1424</f>
        <v>44382</v>
      </c>
      <c r="B1421" s="5">
        <f>TITRES_STAT!D1424</f>
        <v>3.1779999999999999</v>
      </c>
      <c r="C1421" s="2">
        <f t="shared" si="126"/>
        <v>3.1695540348132716</v>
      </c>
      <c r="D1421" s="2">
        <f t="shared" si="128"/>
        <v>3.1630151007963878</v>
      </c>
      <c r="E1421" s="2">
        <f t="shared" si="127"/>
        <v>6.5389340168837684E-3</v>
      </c>
      <c r="F1421" s="2">
        <f t="shared" si="131"/>
        <v>2.7234177554463002E-2</v>
      </c>
      <c r="G1421" s="2">
        <f t="shared" si="129"/>
        <v>-2.0695243537579233E-2</v>
      </c>
      <c r="H1421" s="2" t="str">
        <f t="shared" si="130"/>
        <v>Hold</v>
      </c>
    </row>
    <row r="1422" spans="1:8" ht="13.5" x14ac:dyDescent="0.25">
      <c r="A1422" s="3">
        <f>TITRES_STAT!B1425</f>
        <v>44383</v>
      </c>
      <c r="B1422" s="5">
        <f>TITRES_STAT!D1425</f>
        <v>3.1705999999999999</v>
      </c>
      <c r="C1422" s="2">
        <f t="shared" si="126"/>
        <v>3.1651764909958451</v>
      </c>
      <c r="D1422" s="2">
        <f t="shared" si="128"/>
        <v>3.1635769451818403</v>
      </c>
      <c r="E1422" s="2">
        <f t="shared" si="127"/>
        <v>1.599545814004788E-3</v>
      </c>
      <c r="F1422" s="2">
        <f t="shared" si="131"/>
        <v>2.2107251206371359E-2</v>
      </c>
      <c r="G1422" s="2">
        <f t="shared" si="129"/>
        <v>-2.0507705392366571E-2</v>
      </c>
      <c r="H1422" s="2" t="str">
        <f t="shared" si="130"/>
        <v>Hold</v>
      </c>
    </row>
    <row r="1423" spans="1:8" ht="13.5" x14ac:dyDescent="0.25">
      <c r="A1423" s="3">
        <f>TITRES_STAT!B1426</f>
        <v>44384</v>
      </c>
      <c r="B1423" s="5">
        <f>TITRES_STAT!D1426</f>
        <v>3.1410999999999998</v>
      </c>
      <c r="C1423" s="2">
        <f t="shared" ref="C1423:C1486" si="132">$C$4*B1413+C1422*(1-$C$4)</f>
        <v>3.1546416462272537</v>
      </c>
      <c r="D1423" s="2">
        <f t="shared" si="128"/>
        <v>3.161911986279482</v>
      </c>
      <c r="E1423" s="2">
        <f t="shared" si="127"/>
        <v>-7.2703400522282635E-3</v>
      </c>
      <c r="F1423" s="2">
        <f t="shared" si="131"/>
        <v>1.6231732954651433E-2</v>
      </c>
      <c r="G1423" s="2">
        <f t="shared" si="129"/>
        <v>-2.3502073006879697E-2</v>
      </c>
      <c r="H1423" s="2" t="str">
        <f t="shared" si="130"/>
        <v>Hold</v>
      </c>
    </row>
    <row r="1424" spans="1:8" ht="13.5" x14ac:dyDescent="0.25">
      <c r="A1424" s="3">
        <f>TITRES_STAT!B1427</f>
        <v>44385</v>
      </c>
      <c r="B1424" s="5">
        <f>TITRES_STAT!D1427</f>
        <v>3.1779999999999999</v>
      </c>
      <c r="C1424" s="2">
        <f t="shared" si="132"/>
        <v>3.1457275468076764</v>
      </c>
      <c r="D1424" s="2">
        <f t="shared" si="128"/>
        <v>3.1631036909995203</v>
      </c>
      <c r="E1424" s="2">
        <f t="shared" si="127"/>
        <v>-1.7376144191843856E-2</v>
      </c>
      <c r="F1424" s="2">
        <f t="shared" si="131"/>
        <v>9.5101575253523744E-3</v>
      </c>
      <c r="G1424" s="2">
        <f t="shared" si="129"/>
        <v>-2.6886301717196231E-2</v>
      </c>
      <c r="H1424" s="2" t="str">
        <f t="shared" si="130"/>
        <v>Hold</v>
      </c>
    </row>
    <row r="1425" spans="1:8" ht="13.5" x14ac:dyDescent="0.25">
      <c r="A1425" s="3">
        <f>TITRES_STAT!B1428</f>
        <v>44386</v>
      </c>
      <c r="B1425" s="5">
        <f>TITRES_STAT!D1428</f>
        <v>3.1633</v>
      </c>
      <c r="C1425" s="2">
        <f t="shared" si="132"/>
        <v>3.1472925396064952</v>
      </c>
      <c r="D1425" s="2">
        <f t="shared" si="128"/>
        <v>3.1631182324069629</v>
      </c>
      <c r="E1425" s="2">
        <f t="shared" si="127"/>
        <v>-1.5825692800467639E-2</v>
      </c>
      <c r="F1425" s="2">
        <f t="shared" si="131"/>
        <v>4.4429874601883725E-3</v>
      </c>
      <c r="G1425" s="2">
        <f t="shared" si="129"/>
        <v>-2.0268680260656011E-2</v>
      </c>
      <c r="H1425" s="2" t="str">
        <f t="shared" si="130"/>
        <v>Hold</v>
      </c>
    </row>
    <row r="1426" spans="1:8" ht="13.5" x14ac:dyDescent="0.25">
      <c r="A1426" s="3">
        <f>TITRES_STAT!B1429</f>
        <v>44389</v>
      </c>
      <c r="B1426" s="5">
        <f>TITRES_STAT!D1429</f>
        <v>3.1779999999999999</v>
      </c>
      <c r="C1426" s="2">
        <f t="shared" si="132"/>
        <v>3.1452013796670348</v>
      </c>
      <c r="D1426" s="2">
        <f t="shared" si="128"/>
        <v>3.1642205855620027</v>
      </c>
      <c r="E1426" s="2">
        <f t="shared" si="127"/>
        <v>-1.9019205894967861E-2</v>
      </c>
      <c r="F1426" s="2">
        <f t="shared" si="131"/>
        <v>-2.494512108428739E-4</v>
      </c>
      <c r="G1426" s="2">
        <f t="shared" si="129"/>
        <v>-1.8769754684124985E-2</v>
      </c>
      <c r="H1426" s="2" t="str">
        <f t="shared" si="130"/>
        <v>Hold</v>
      </c>
    </row>
    <row r="1427" spans="1:8" ht="13.5" x14ac:dyDescent="0.25">
      <c r="A1427" s="3">
        <f>TITRES_STAT!B1430</f>
        <v>44390</v>
      </c>
      <c r="B1427" s="5">
        <f>TITRES_STAT!D1430</f>
        <v>3.1779999999999999</v>
      </c>
      <c r="C1427" s="2">
        <f t="shared" si="132"/>
        <v>3.1468473212567218</v>
      </c>
      <c r="D1427" s="2">
        <f t="shared" si="128"/>
        <v>3.1652412829277803</v>
      </c>
      <c r="E1427" s="2">
        <f t="shared" si="127"/>
        <v>-1.8393961671058445E-2</v>
      </c>
      <c r="F1427" s="2">
        <f t="shared" si="131"/>
        <v>-3.8783533028859886E-3</v>
      </c>
      <c r="G1427" s="2">
        <f t="shared" si="129"/>
        <v>-1.4515608368172457E-2</v>
      </c>
      <c r="H1427" s="2" t="str">
        <f t="shared" si="130"/>
        <v>Hold</v>
      </c>
    </row>
    <row r="1428" spans="1:8" ht="13.5" x14ac:dyDescent="0.25">
      <c r="A1428" s="3">
        <f>TITRES_STAT!B1431</f>
        <v>44391</v>
      </c>
      <c r="B1428" s="5">
        <f>TITRES_STAT!D1431</f>
        <v>3.2075999999999998</v>
      </c>
      <c r="C1428" s="2">
        <f t="shared" si="132"/>
        <v>3.1459631179864571</v>
      </c>
      <c r="D1428" s="2">
        <f t="shared" si="128"/>
        <v>3.1683789656738708</v>
      </c>
      <c r="E1428" s="2">
        <f t="shared" si="127"/>
        <v>-2.241584768741367E-2</v>
      </c>
      <c r="F1428" s="2">
        <f t="shared" si="131"/>
        <v>-7.5858521797915251E-3</v>
      </c>
      <c r="G1428" s="2">
        <f t="shared" si="129"/>
        <v>-1.4829995507622144E-2</v>
      </c>
      <c r="H1428" s="2" t="str">
        <f t="shared" si="130"/>
        <v>Hold</v>
      </c>
    </row>
    <row r="1429" spans="1:8" ht="13.5" x14ac:dyDescent="0.25">
      <c r="A1429" s="3">
        <f>TITRES_STAT!B1432</f>
        <v>44392</v>
      </c>
      <c r="B1429" s="5">
        <f>TITRES_STAT!D1432</f>
        <v>3.3456000000000001</v>
      </c>
      <c r="C1429" s="2">
        <f t="shared" si="132"/>
        <v>3.1429380229116175</v>
      </c>
      <c r="D1429" s="2">
        <f t="shared" si="128"/>
        <v>3.1815064496980283</v>
      </c>
      <c r="E1429" s="2">
        <f t="shared" si="127"/>
        <v>-3.8568426786410814E-2</v>
      </c>
      <c r="F1429" s="2">
        <f t="shared" si="131"/>
        <v>-1.3782367101115384E-2</v>
      </c>
      <c r="G1429" s="2">
        <f t="shared" si="129"/>
        <v>-2.4786059685295431E-2</v>
      </c>
      <c r="H1429" s="2" t="str">
        <f t="shared" si="130"/>
        <v>Hold</v>
      </c>
    </row>
    <row r="1430" spans="1:8" ht="13.5" x14ac:dyDescent="0.25">
      <c r="A1430" s="3">
        <f>TITRES_STAT!B1433</f>
        <v>44393</v>
      </c>
      <c r="B1430" s="5">
        <f>TITRES_STAT!D1433</f>
        <v>3.4258000000000002</v>
      </c>
      <c r="C1430" s="2">
        <f t="shared" si="132"/>
        <v>3.1471937116944453</v>
      </c>
      <c r="D1430" s="2">
        <f t="shared" si="128"/>
        <v>3.1996022682389151</v>
      </c>
      <c r="E1430" s="2">
        <f t="shared" si="127"/>
        <v>-5.2408556544469853E-2</v>
      </c>
      <c r="F1430" s="2">
        <f t="shared" si="131"/>
        <v>-2.150760498978628E-2</v>
      </c>
      <c r="G1430" s="2">
        <f t="shared" si="129"/>
        <v>-3.0900951554683573E-2</v>
      </c>
      <c r="H1430" s="2" t="str">
        <f t="shared" si="130"/>
        <v>Hold</v>
      </c>
    </row>
    <row r="1431" spans="1:8" ht="13.5" x14ac:dyDescent="0.25">
      <c r="A1431" s="3">
        <f>TITRES_STAT!B1434</f>
        <v>44396</v>
      </c>
      <c r="B1431" s="5">
        <f>TITRES_STAT!D1434</f>
        <v>3.4174000000000002</v>
      </c>
      <c r="C1431" s="2">
        <f t="shared" si="132"/>
        <v>3.1519331406645308</v>
      </c>
      <c r="D1431" s="2">
        <f t="shared" si="128"/>
        <v>3.2157354335545514</v>
      </c>
      <c r="E1431" s="2">
        <f t="shared" si="127"/>
        <v>-6.3802292890020595E-2</v>
      </c>
      <c r="F1431" s="2">
        <f t="shared" si="131"/>
        <v>-2.9966542569833145E-2</v>
      </c>
      <c r="G1431" s="2">
        <f t="shared" si="129"/>
        <v>-3.3835750320187451E-2</v>
      </c>
      <c r="H1431" s="2" t="str">
        <f t="shared" si="130"/>
        <v>Hold</v>
      </c>
    </row>
    <row r="1432" spans="1:8" ht="13.5" x14ac:dyDescent="0.25">
      <c r="A1432" s="3">
        <f>TITRES_STAT!B1435</f>
        <v>44399</v>
      </c>
      <c r="B1432" s="5">
        <f>TITRES_STAT!D1435</f>
        <v>3.3420000000000001</v>
      </c>
      <c r="C1432" s="2">
        <f t="shared" si="132"/>
        <v>3.1548049651776799</v>
      </c>
      <c r="D1432" s="2">
        <f t="shared" si="128"/>
        <v>3.2250883644023625</v>
      </c>
      <c r="E1432" s="2">
        <f t="shared" si="127"/>
        <v>-7.0283399224682519E-2</v>
      </c>
      <c r="F1432" s="2">
        <f t="shared" si="131"/>
        <v>-3.8029913900803021E-2</v>
      </c>
      <c r="G1432" s="2">
        <f t="shared" si="129"/>
        <v>-3.2253485323879498E-2</v>
      </c>
      <c r="H1432" s="2" t="str">
        <f t="shared" si="130"/>
        <v>Hold</v>
      </c>
    </row>
    <row r="1433" spans="1:8" ht="13.5" x14ac:dyDescent="0.25">
      <c r="A1433" s="3">
        <f>TITRES_STAT!B1436</f>
        <v>44400</v>
      </c>
      <c r="B1433" s="5">
        <f>TITRES_STAT!D1436</f>
        <v>3.3839000000000001</v>
      </c>
      <c r="C1433" s="2">
        <f t="shared" si="132"/>
        <v>3.1526965089964984</v>
      </c>
      <c r="D1433" s="2">
        <f t="shared" si="128"/>
        <v>3.2368521892614468</v>
      </c>
      <c r="E1433" s="2">
        <f t="shared" si="127"/>
        <v>-8.4155680264948352E-2</v>
      </c>
      <c r="F1433" s="2">
        <f t="shared" si="131"/>
        <v>-4.7255067173632093E-2</v>
      </c>
      <c r="G1433" s="2">
        <f t="shared" si="129"/>
        <v>-3.6900613091316259E-2</v>
      </c>
      <c r="H1433" s="2" t="str">
        <f t="shared" si="130"/>
        <v>Hold</v>
      </c>
    </row>
    <row r="1434" spans="1:8" ht="13.5" x14ac:dyDescent="0.25">
      <c r="A1434" s="3">
        <f>TITRES_STAT!B1437</f>
        <v>44403</v>
      </c>
      <c r="B1434" s="5">
        <f>TITRES_STAT!D1437</f>
        <v>3.3336000000000001</v>
      </c>
      <c r="C1434" s="2">
        <f t="shared" si="132"/>
        <v>3.1565893537662681</v>
      </c>
      <c r="D1434" s="2">
        <f t="shared" si="128"/>
        <v>3.2440186937605988</v>
      </c>
      <c r="E1434" s="2">
        <f t="shared" si="127"/>
        <v>-8.7429339994330668E-2</v>
      </c>
      <c r="F1434" s="2">
        <f t="shared" si="131"/>
        <v>-5.5289921737771808E-2</v>
      </c>
      <c r="G1434" s="2">
        <f t="shared" si="129"/>
        <v>-3.213941825655886E-2</v>
      </c>
      <c r="H1434" s="2" t="str">
        <f t="shared" si="130"/>
        <v>Hold</v>
      </c>
    </row>
    <row r="1435" spans="1:8" ht="13.5" x14ac:dyDescent="0.25">
      <c r="A1435" s="3">
        <f>TITRES_STAT!B1438</f>
        <v>44404</v>
      </c>
      <c r="B1435" s="5">
        <f>TITRES_STAT!D1438</f>
        <v>3.3252999999999999</v>
      </c>
      <c r="C1435" s="2">
        <f t="shared" si="132"/>
        <v>3.1576217608791497</v>
      </c>
      <c r="D1435" s="2">
        <f t="shared" si="128"/>
        <v>3.2500395312598136</v>
      </c>
      <c r="E1435" s="2">
        <f t="shared" si="127"/>
        <v>-9.2417770380663899E-2</v>
      </c>
      <c r="F1435" s="2">
        <f t="shared" si="131"/>
        <v>-6.2715491466350221E-2</v>
      </c>
      <c r="G1435" s="2">
        <f t="shared" si="129"/>
        <v>-2.9702278914313679E-2</v>
      </c>
      <c r="H1435" s="2" t="str">
        <f t="shared" si="130"/>
        <v>Hold</v>
      </c>
    </row>
    <row r="1436" spans="1:8" ht="13.5" x14ac:dyDescent="0.25">
      <c r="A1436" s="3">
        <f>TITRES_STAT!B1439</f>
        <v>44405</v>
      </c>
      <c r="B1436" s="5">
        <f>TITRES_STAT!D1439</f>
        <v>3.3169</v>
      </c>
      <c r="C1436" s="2">
        <f t="shared" si="132"/>
        <v>3.1607568745900498</v>
      </c>
      <c r="D1436" s="2">
        <f t="shared" si="128"/>
        <v>3.2549921585739012</v>
      </c>
      <c r="E1436" s="2">
        <f t="shared" ref="E1436:E1499" si="133">C1436-D1436</f>
        <v>-9.4235283983851392E-2</v>
      </c>
      <c r="F1436" s="2">
        <f t="shared" si="131"/>
        <v>-6.901944996985046E-2</v>
      </c>
      <c r="G1436" s="2">
        <f t="shared" si="129"/>
        <v>-2.5215834014000932E-2</v>
      </c>
      <c r="H1436" s="2" t="str">
        <f t="shared" si="130"/>
        <v>Hold</v>
      </c>
    </row>
    <row r="1437" spans="1:8" ht="13.5" x14ac:dyDescent="0.25">
      <c r="A1437" s="3">
        <f>TITRES_STAT!B1440</f>
        <v>44406</v>
      </c>
      <c r="B1437" s="5">
        <f>TITRES_STAT!D1440</f>
        <v>3.3420000000000001</v>
      </c>
      <c r="C1437" s="2">
        <f t="shared" si="132"/>
        <v>3.1634096631146575</v>
      </c>
      <c r="D1437" s="2">
        <f t="shared" ref="D1437:D1500" si="134">$D$4*B1437+(1-$D$4)*D1436</f>
        <v>3.2614371838647234</v>
      </c>
      <c r="E1437" s="2">
        <f t="shared" si="133"/>
        <v>-9.8027520750065822E-2</v>
      </c>
      <c r="F1437" s="2">
        <f t="shared" si="131"/>
        <v>-7.4821064125893538E-2</v>
      </c>
      <c r="G1437" s="2">
        <f t="shared" si="129"/>
        <v>-2.3206456624172284E-2</v>
      </c>
      <c r="H1437" s="2" t="str">
        <f t="shared" si="130"/>
        <v>Hold</v>
      </c>
    </row>
    <row r="1438" spans="1:8" ht="13.5" x14ac:dyDescent="0.25">
      <c r="A1438" s="3">
        <f>TITRES_STAT!B1441</f>
        <v>44407</v>
      </c>
      <c r="B1438" s="5">
        <f>TITRES_STAT!D1441</f>
        <v>3.3420000000000001</v>
      </c>
      <c r="C1438" s="2">
        <f t="shared" si="132"/>
        <v>3.1702081764816334</v>
      </c>
      <c r="D1438" s="2">
        <f t="shared" si="134"/>
        <v>3.2674047998747437</v>
      </c>
      <c r="E1438" s="2">
        <f t="shared" si="133"/>
        <v>-9.7196623393110304E-2</v>
      </c>
      <c r="F1438" s="2">
        <f t="shared" si="131"/>
        <v>-7.9296175979336886E-2</v>
      </c>
      <c r="G1438" s="2">
        <f t="shared" si="129"/>
        <v>-1.7900447413773418E-2</v>
      </c>
      <c r="H1438" s="2" t="str">
        <f t="shared" si="130"/>
        <v>Hold</v>
      </c>
    </row>
    <row r="1439" spans="1:8" ht="13.5" x14ac:dyDescent="0.25">
      <c r="A1439" s="3">
        <f>TITRES_STAT!B1442</f>
        <v>44410</v>
      </c>
      <c r="B1439" s="5">
        <f>TITRES_STAT!D1442</f>
        <v>3.3420000000000001</v>
      </c>
      <c r="C1439" s="2">
        <f t="shared" si="132"/>
        <v>3.1971915339459978</v>
      </c>
      <c r="D1439" s="2">
        <f t="shared" si="134"/>
        <v>3.2729303702543922</v>
      </c>
      <c r="E1439" s="2">
        <f t="shared" si="133"/>
        <v>-7.5738836308394397E-2</v>
      </c>
      <c r="F1439" s="2">
        <f t="shared" si="131"/>
        <v>-7.8584708045148388E-2</v>
      </c>
      <c r="G1439" s="2">
        <f t="shared" si="129"/>
        <v>2.845871736753991E-3</v>
      </c>
      <c r="H1439" s="2" t="str">
        <f t="shared" si="130"/>
        <v>Sell</v>
      </c>
    </row>
    <row r="1440" spans="1:8" ht="13.5" x14ac:dyDescent="0.25">
      <c r="A1440" s="3">
        <f>TITRES_STAT!B1443</f>
        <v>44411</v>
      </c>
      <c r="B1440" s="5">
        <f>TITRES_STAT!D1443</f>
        <v>3.3336000000000001</v>
      </c>
      <c r="C1440" s="2">
        <f t="shared" si="132"/>
        <v>3.232362067185075</v>
      </c>
      <c r="D1440" s="2">
        <f t="shared" si="134"/>
        <v>3.2774244169022149</v>
      </c>
      <c r="E1440" s="2">
        <f t="shared" si="133"/>
        <v>-4.5062349717139849E-2</v>
      </c>
      <c r="F1440" s="2">
        <f t="shared" si="131"/>
        <v>-7.1880236379546686E-2</v>
      </c>
      <c r="G1440" s="2">
        <f t="shared" si="129"/>
        <v>2.6817886662406837E-2</v>
      </c>
      <c r="H1440" s="2" t="str">
        <f t="shared" si="130"/>
        <v>Sell</v>
      </c>
    </row>
    <row r="1441" spans="1:8" ht="13.5" x14ac:dyDescent="0.25">
      <c r="A1441" s="3">
        <f>TITRES_STAT!B1444</f>
        <v>44412</v>
      </c>
      <c r="B1441" s="5">
        <f>TITRES_STAT!D1444</f>
        <v>3.3085</v>
      </c>
      <c r="C1441" s="2">
        <f t="shared" si="132"/>
        <v>3.2608294414642947</v>
      </c>
      <c r="D1441" s="2">
        <f t="shared" si="134"/>
        <v>3.2797263119464954</v>
      </c>
      <c r="E1441" s="2">
        <f t="shared" si="133"/>
        <v>-1.8896870482200789E-2</v>
      </c>
      <c r="F1441" s="2">
        <f t="shared" si="131"/>
        <v>-6.1283563200077509E-2</v>
      </c>
      <c r="G1441" s="2">
        <f t="shared" si="129"/>
        <v>4.238669271787672E-2</v>
      </c>
      <c r="H1441" s="2" t="str">
        <f t="shared" si="130"/>
        <v>Sell</v>
      </c>
    </row>
    <row r="1442" spans="1:8" ht="13.5" x14ac:dyDescent="0.25">
      <c r="A1442" s="3">
        <f>TITRES_STAT!B1445</f>
        <v>44413</v>
      </c>
      <c r="B1442" s="5">
        <f>TITRES_STAT!D1445</f>
        <v>3.3001</v>
      </c>
      <c r="C1442" s="2">
        <f t="shared" si="132"/>
        <v>3.2733172197005569</v>
      </c>
      <c r="D1442" s="2">
        <f t="shared" si="134"/>
        <v>3.2812354740245331</v>
      </c>
      <c r="E1442" s="2">
        <f t="shared" si="133"/>
        <v>-7.9182543239761927E-3</v>
      </c>
      <c r="F1442" s="2">
        <f t="shared" si="131"/>
        <v>-5.0610501424857249E-2</v>
      </c>
      <c r="G1442" s="2">
        <f t="shared" si="129"/>
        <v>4.2692247100881056E-2</v>
      </c>
      <c r="H1442" s="2" t="str">
        <f t="shared" si="130"/>
        <v>Sell</v>
      </c>
    </row>
    <row r="1443" spans="1:8" ht="13.5" x14ac:dyDescent="0.25">
      <c r="A1443" s="3">
        <f>TITRES_STAT!B1446</f>
        <v>44414</v>
      </c>
      <c r="B1443" s="5">
        <f>TITRES_STAT!D1446</f>
        <v>3.3085</v>
      </c>
      <c r="C1443" s="2">
        <f t="shared" si="132"/>
        <v>3.2903299551312402</v>
      </c>
      <c r="D1443" s="2">
        <f t="shared" si="134"/>
        <v>3.2832550685412345</v>
      </c>
      <c r="E1443" s="2">
        <f t="shared" si="133"/>
        <v>7.0748865900056579E-3</v>
      </c>
      <c r="F1443" s="2">
        <f t="shared" si="131"/>
        <v>-3.9073423821884674E-2</v>
      </c>
      <c r="G1443" s="2">
        <f t="shared" si="129"/>
        <v>4.6148310411890332E-2</v>
      </c>
      <c r="H1443" s="2" t="str">
        <f t="shared" si="130"/>
        <v>Sell</v>
      </c>
    </row>
    <row r="1444" spans="1:8" ht="13.5" x14ac:dyDescent="0.25">
      <c r="A1444" s="3">
        <f>TITRES_STAT!B1447</f>
        <v>44417</v>
      </c>
      <c r="B1444" s="5">
        <f>TITRES_STAT!D1447</f>
        <v>3.3085</v>
      </c>
      <c r="C1444" s="2">
        <f t="shared" si="132"/>
        <v>3.2969868851110493</v>
      </c>
      <c r="D1444" s="2">
        <f t="shared" si="134"/>
        <v>3.2851250634641063</v>
      </c>
      <c r="E1444" s="2">
        <f t="shared" si="133"/>
        <v>1.1861821646943049E-2</v>
      </c>
      <c r="F1444" s="2">
        <f t="shared" si="131"/>
        <v>-2.8886374728119134E-2</v>
      </c>
      <c r="G1444" s="2">
        <f t="shared" ref="G1444:G1507" si="135">E1444-F1444</f>
        <v>4.0748196375062183E-2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44419</v>
      </c>
      <c r="B1445" s="5">
        <f>TITRES_STAT!D1448</f>
        <v>3.3169</v>
      </c>
      <c r="C1445" s="2">
        <f t="shared" si="132"/>
        <v>3.3013427489401184</v>
      </c>
      <c r="D1445" s="2">
        <f t="shared" si="134"/>
        <v>3.287478762466765</v>
      </c>
      <c r="E1445" s="2">
        <f t="shared" si="133"/>
        <v>1.3863986473353407E-2</v>
      </c>
      <c r="F1445" s="2">
        <f t="shared" ref="F1445:F1508" si="137">(E1445*(2/(10)))+((1-(2/10))*F1444)</f>
        <v>-2.0336302487824628E-2</v>
      </c>
      <c r="G1445" s="2">
        <f t="shared" si="135"/>
        <v>3.4200288961178035E-2</v>
      </c>
      <c r="H1445" s="2" t="str">
        <f t="shared" si="136"/>
        <v>Sell</v>
      </c>
    </row>
    <row r="1446" spans="1:8" ht="13.5" x14ac:dyDescent="0.25">
      <c r="A1446" s="3">
        <f>TITRES_STAT!B1449</f>
        <v>44420</v>
      </c>
      <c r="B1446" s="5">
        <f>TITRES_STAT!D1449</f>
        <v>3.3169</v>
      </c>
      <c r="C1446" s="2">
        <f t="shared" si="132"/>
        <v>3.3037361721801002</v>
      </c>
      <c r="D1446" s="2">
        <f t="shared" si="134"/>
        <v>3.2896581133951526</v>
      </c>
      <c r="E1446" s="2">
        <f t="shared" si="133"/>
        <v>1.4078058784947611E-2</v>
      </c>
      <c r="F1446" s="2">
        <f t="shared" si="137"/>
        <v>-1.345343023327018E-2</v>
      </c>
      <c r="G1446" s="2">
        <f t="shared" si="135"/>
        <v>2.7531489018217791E-2</v>
      </c>
      <c r="H1446" s="2" t="str">
        <f t="shared" si="136"/>
        <v>Sell</v>
      </c>
    </row>
    <row r="1447" spans="1:8" ht="13.5" x14ac:dyDescent="0.25">
      <c r="A1447" s="3">
        <f>TITRES_STAT!B1450</f>
        <v>44424</v>
      </c>
      <c r="B1447" s="5">
        <f>TITRES_STAT!D1450</f>
        <v>3.3169</v>
      </c>
      <c r="C1447" s="2">
        <f t="shared" si="132"/>
        <v>3.309622914921623</v>
      </c>
      <c r="D1447" s="2">
        <f t="shared" si="134"/>
        <v>3.2916760309214372</v>
      </c>
      <c r="E1447" s="2">
        <f t="shared" si="133"/>
        <v>1.7946884000185737E-2</v>
      </c>
      <c r="F1447" s="2">
        <f t="shared" si="137"/>
        <v>-7.1733673865789962E-3</v>
      </c>
      <c r="G1447" s="2">
        <f t="shared" si="135"/>
        <v>2.5120251386764735E-2</v>
      </c>
      <c r="H1447" s="2" t="str">
        <f t="shared" si="136"/>
        <v>Sell</v>
      </c>
    </row>
    <row r="1448" spans="1:8" ht="13.5" x14ac:dyDescent="0.25">
      <c r="A1448" s="3">
        <f>TITRES_STAT!B1451</f>
        <v>44425</v>
      </c>
      <c r="B1448" s="5">
        <f>TITRES_STAT!D1451</f>
        <v>3.2917999999999998</v>
      </c>
      <c r="C1448" s="2">
        <f t="shared" si="132"/>
        <v>3.3146040049336811</v>
      </c>
      <c r="D1448" s="2">
        <f t="shared" si="134"/>
        <v>3.2916852138161454</v>
      </c>
      <c r="E1448" s="2">
        <f t="shared" si="133"/>
        <v>2.2918791117535697E-2</v>
      </c>
      <c r="F1448" s="2">
        <f t="shared" si="137"/>
        <v>-1.154935685756058E-3</v>
      </c>
      <c r="G1448" s="2">
        <f t="shared" si="135"/>
        <v>2.4073726803291756E-2</v>
      </c>
      <c r="H1448" s="2" t="str">
        <f t="shared" si="136"/>
        <v>Sell</v>
      </c>
    </row>
    <row r="1449" spans="1:8" ht="13.5" x14ac:dyDescent="0.25">
      <c r="A1449" s="3">
        <f>TITRES_STAT!B1452</f>
        <v>44426</v>
      </c>
      <c r="B1449" s="5">
        <f>TITRES_STAT!D1452</f>
        <v>3.3336000000000001</v>
      </c>
      <c r="C1449" s="2">
        <f t="shared" si="132"/>
        <v>3.3188187734054226</v>
      </c>
      <c r="D1449" s="2">
        <f t="shared" si="134"/>
        <v>3.2947900127927272</v>
      </c>
      <c r="E1449" s="2">
        <f t="shared" si="133"/>
        <v>2.4028760612695432E-2</v>
      </c>
      <c r="F1449" s="2">
        <f t="shared" si="137"/>
        <v>3.8818035739342401E-3</v>
      </c>
      <c r="G1449" s="2">
        <f t="shared" si="135"/>
        <v>2.0146957038761192E-2</v>
      </c>
      <c r="H1449" s="2" t="str">
        <f t="shared" si="136"/>
        <v>Sell</v>
      </c>
    </row>
    <row r="1450" spans="1:8" ht="13.5" x14ac:dyDescent="0.25">
      <c r="A1450" s="3">
        <f>TITRES_STAT!B1453</f>
        <v>44427</v>
      </c>
      <c r="B1450" s="5">
        <f>TITRES_STAT!D1453</f>
        <v>3.3336000000000001</v>
      </c>
      <c r="C1450" s="2">
        <f t="shared" si="132"/>
        <v>3.3210928082661266</v>
      </c>
      <c r="D1450" s="2">
        <f t="shared" si="134"/>
        <v>3.2976648266599327</v>
      </c>
      <c r="E1450" s="2">
        <f t="shared" si="133"/>
        <v>2.3427981606193971E-2</v>
      </c>
      <c r="F1450" s="2">
        <f t="shared" si="137"/>
        <v>7.7910391803861865E-3</v>
      </c>
      <c r="G1450" s="2">
        <f t="shared" si="135"/>
        <v>1.5636942425807786E-2</v>
      </c>
      <c r="H1450" s="2" t="str">
        <f t="shared" si="136"/>
        <v>Sell</v>
      </c>
    </row>
    <row r="1451" spans="1:8" ht="13.5" x14ac:dyDescent="0.25">
      <c r="A1451" s="3">
        <f>TITRES_STAT!B1454</f>
        <v>44428</v>
      </c>
      <c r="B1451" s="5">
        <f>TITRES_STAT!D1454</f>
        <v>3.2749999999999999</v>
      </c>
      <c r="C1451" s="2">
        <f t="shared" si="132"/>
        <v>3.319155453148261</v>
      </c>
      <c r="D1451" s="2">
        <f t="shared" si="134"/>
        <v>3.2959859506110485</v>
      </c>
      <c r="E1451" s="2">
        <f t="shared" si="133"/>
        <v>2.3169502537212505E-2</v>
      </c>
      <c r="F1451" s="2">
        <f t="shared" si="137"/>
        <v>1.0866731851751452E-2</v>
      </c>
      <c r="G1451" s="2">
        <f t="shared" si="135"/>
        <v>1.2302770685461054E-2</v>
      </c>
      <c r="H1451" s="2" t="str">
        <f t="shared" si="136"/>
        <v>Sell</v>
      </c>
    </row>
    <row r="1452" spans="1:8" ht="13.5" x14ac:dyDescent="0.25">
      <c r="A1452" s="3">
        <f>TITRES_STAT!B1455</f>
        <v>44431</v>
      </c>
      <c r="B1452" s="5">
        <f>TITRES_STAT!D1455</f>
        <v>3.2665999999999999</v>
      </c>
      <c r="C1452" s="2">
        <f t="shared" si="132"/>
        <v>3.3162238449716055</v>
      </c>
      <c r="D1452" s="2">
        <f t="shared" si="134"/>
        <v>3.2938092135287484</v>
      </c>
      <c r="E1452" s="2">
        <f t="shared" si="133"/>
        <v>2.2414631442857047E-2</v>
      </c>
      <c r="F1452" s="2">
        <f t="shared" si="137"/>
        <v>1.3176311769972571E-2</v>
      </c>
      <c r="G1452" s="2">
        <f t="shared" si="135"/>
        <v>9.2383196728844756E-3</v>
      </c>
      <c r="H1452" s="2" t="str">
        <f t="shared" si="136"/>
        <v>Sell</v>
      </c>
    </row>
    <row r="1453" spans="1:8" ht="13.5" x14ac:dyDescent="0.25">
      <c r="A1453" s="3">
        <f>TITRES_STAT!B1456</f>
        <v>44432</v>
      </c>
      <c r="B1453" s="5">
        <f>TITRES_STAT!D1456</f>
        <v>3.3671000000000002</v>
      </c>
      <c r="C1453" s="2">
        <f t="shared" si="132"/>
        <v>3.3150355611298199</v>
      </c>
      <c r="D1453" s="2">
        <f t="shared" si="134"/>
        <v>3.2992381606747672</v>
      </c>
      <c r="E1453" s="2">
        <f t="shared" si="133"/>
        <v>1.5797400455052735E-2</v>
      </c>
      <c r="F1453" s="2">
        <f t="shared" si="137"/>
        <v>1.3700529506988605E-2</v>
      </c>
      <c r="G1453" s="2">
        <f t="shared" si="135"/>
        <v>2.0968709480641296E-3</v>
      </c>
      <c r="H1453" s="2" t="str">
        <f t="shared" si="136"/>
        <v>Sell</v>
      </c>
    </row>
    <row r="1454" spans="1:8" ht="13.5" x14ac:dyDescent="0.25">
      <c r="A1454" s="3">
        <f>TITRES_STAT!B1457</f>
        <v>44433</v>
      </c>
      <c r="B1454" s="5">
        <f>TITRES_STAT!D1457</f>
        <v>3.4676</v>
      </c>
      <c r="C1454" s="2">
        <f t="shared" si="132"/>
        <v>3.3140300901867707</v>
      </c>
      <c r="D1454" s="2">
        <f t="shared" si="134"/>
        <v>3.311709408032192</v>
      </c>
      <c r="E1454" s="2">
        <f t="shared" si="133"/>
        <v>2.3206821545787015E-3</v>
      </c>
      <c r="F1454" s="2">
        <f t="shared" si="137"/>
        <v>1.1424560036506626E-2</v>
      </c>
      <c r="G1454" s="2">
        <f t="shared" si="135"/>
        <v>-9.1038778819279246E-3</v>
      </c>
      <c r="H1454" s="2" t="str">
        <f t="shared" si="136"/>
        <v>Hold</v>
      </c>
    </row>
    <row r="1455" spans="1:8" ht="13.5" x14ac:dyDescent="0.25">
      <c r="A1455" s="3">
        <f>TITRES_STAT!B1458</f>
        <v>44434</v>
      </c>
      <c r="B1455" s="5">
        <f>TITRES_STAT!D1458</f>
        <v>3.4340999999999999</v>
      </c>
      <c r="C1455" s="2">
        <f t="shared" si="132"/>
        <v>3.3144716147734217</v>
      </c>
      <c r="D1455" s="2">
        <f t="shared" si="134"/>
        <v>3.320775377807585</v>
      </c>
      <c r="E1455" s="2">
        <f t="shared" si="133"/>
        <v>-6.3037630341633566E-3</v>
      </c>
      <c r="F1455" s="2">
        <f t="shared" si="137"/>
        <v>7.8788954223726303E-3</v>
      </c>
      <c r="G1455" s="2">
        <f t="shared" si="135"/>
        <v>-1.4182658456535987E-2</v>
      </c>
      <c r="H1455" s="2" t="str">
        <f t="shared" si="136"/>
        <v>Hold</v>
      </c>
    </row>
    <row r="1456" spans="1:8" ht="13.5" x14ac:dyDescent="0.25">
      <c r="A1456" s="3">
        <f>TITRES_STAT!B1459</f>
        <v>44435</v>
      </c>
      <c r="B1456" s="5">
        <f>TITRES_STAT!D1459</f>
        <v>3.4174000000000002</v>
      </c>
      <c r="C1456" s="2">
        <f t="shared" si="132"/>
        <v>3.3148452125005878</v>
      </c>
      <c r="D1456" s="2">
        <f t="shared" si="134"/>
        <v>3.3279327572292456</v>
      </c>
      <c r="E1456" s="2">
        <f t="shared" si="133"/>
        <v>-1.3087544728657807E-2</v>
      </c>
      <c r="F1456" s="2">
        <f t="shared" si="137"/>
        <v>3.6856073921665428E-3</v>
      </c>
      <c r="G1456" s="2">
        <f t="shared" si="135"/>
        <v>-1.677315212082435E-2</v>
      </c>
      <c r="H1456" s="2" t="str">
        <f t="shared" si="136"/>
        <v>Hold</v>
      </c>
    </row>
    <row r="1457" spans="1:8" ht="13.5" x14ac:dyDescent="0.25">
      <c r="A1457" s="3">
        <f>TITRES_STAT!B1460</f>
        <v>44438</v>
      </c>
      <c r="B1457" s="5">
        <f>TITRES_STAT!D1460</f>
        <v>3.4174000000000002</v>
      </c>
      <c r="C1457" s="2">
        <f t="shared" si="132"/>
        <v>3.3151613336543435</v>
      </c>
      <c r="D1457" s="2">
        <f t="shared" si="134"/>
        <v>3.3345599603974496</v>
      </c>
      <c r="E1457" s="2">
        <f t="shared" si="133"/>
        <v>-1.9398626743106107E-2</v>
      </c>
      <c r="F1457" s="2">
        <f t="shared" si="137"/>
        <v>-9.3123943488798711E-4</v>
      </c>
      <c r="G1457" s="2">
        <f t="shared" si="135"/>
        <v>-1.8467387308218119E-2</v>
      </c>
      <c r="H1457" s="2" t="str">
        <f t="shared" si="136"/>
        <v>Hold</v>
      </c>
    </row>
    <row r="1458" spans="1:8" ht="13.5" x14ac:dyDescent="0.25">
      <c r="A1458" s="3">
        <f>TITRES_STAT!B1461</f>
        <v>44439</v>
      </c>
      <c r="B1458" s="5">
        <f>TITRES_STAT!D1461</f>
        <v>3.4258000000000002</v>
      </c>
      <c r="C1458" s="2">
        <f t="shared" si="132"/>
        <v>3.3115672823229061</v>
      </c>
      <c r="D1458" s="2">
        <f t="shared" si="134"/>
        <v>3.3413184818494903</v>
      </c>
      <c r="E1458" s="2">
        <f t="shared" si="133"/>
        <v>-2.9751199526584227E-2</v>
      </c>
      <c r="F1458" s="2">
        <f t="shared" si="137"/>
        <v>-6.6952314532272347E-3</v>
      </c>
      <c r="G1458" s="2">
        <f t="shared" si="135"/>
        <v>-2.305596807335699E-2</v>
      </c>
      <c r="H1458" s="2" t="str">
        <f t="shared" si="136"/>
        <v>Hold</v>
      </c>
    </row>
    <row r="1459" spans="1:8" ht="13.5" x14ac:dyDescent="0.25">
      <c r="A1459" s="3">
        <f>TITRES_STAT!B1462</f>
        <v>44440</v>
      </c>
      <c r="B1459" s="5">
        <f>TITRES_STAT!D1462</f>
        <v>3.3923000000000001</v>
      </c>
      <c r="C1459" s="2">
        <f t="shared" si="132"/>
        <v>3.314956931196305</v>
      </c>
      <c r="D1459" s="2">
        <f t="shared" si="134"/>
        <v>3.3450948906013798</v>
      </c>
      <c r="E1459" s="2">
        <f t="shared" si="133"/>
        <v>-3.0137959405074799E-2</v>
      </c>
      <c r="F1459" s="2">
        <f t="shared" si="137"/>
        <v>-1.1383777043596749E-2</v>
      </c>
      <c r="G1459" s="2">
        <f t="shared" si="135"/>
        <v>-1.875418236147805E-2</v>
      </c>
      <c r="H1459" s="2" t="str">
        <f t="shared" si="136"/>
        <v>Hold</v>
      </c>
    </row>
    <row r="1460" spans="1:8" ht="13.5" x14ac:dyDescent="0.25">
      <c r="A1460" s="3">
        <f>TITRES_STAT!B1463</f>
        <v>44441</v>
      </c>
      <c r="B1460" s="5">
        <f>TITRES_STAT!D1463</f>
        <v>3.4508999999999999</v>
      </c>
      <c r="C1460" s="2">
        <f t="shared" si="132"/>
        <v>3.3178250956276427</v>
      </c>
      <c r="D1460" s="2">
        <f t="shared" si="134"/>
        <v>3.3529323061123888</v>
      </c>
      <c r="E1460" s="2">
        <f t="shared" si="133"/>
        <v>-3.5107210484746076E-2</v>
      </c>
      <c r="F1460" s="2">
        <f t="shared" si="137"/>
        <v>-1.6128463731826616E-2</v>
      </c>
      <c r="G1460" s="2">
        <f t="shared" si="135"/>
        <v>-1.8978746752919461E-2</v>
      </c>
      <c r="H1460" s="2" t="str">
        <f t="shared" si="136"/>
        <v>Hold</v>
      </c>
    </row>
    <row r="1461" spans="1:8" ht="13.5" x14ac:dyDescent="0.25">
      <c r="A1461" s="3">
        <f>TITRES_STAT!B1464</f>
        <v>44442</v>
      </c>
      <c r="B1461" s="5">
        <f>TITRES_STAT!D1464</f>
        <v>3.4676</v>
      </c>
      <c r="C1461" s="2">
        <f t="shared" si="132"/>
        <v>3.3112366193772362</v>
      </c>
      <c r="D1461" s="2">
        <f t="shared" si="134"/>
        <v>3.3614262093633229</v>
      </c>
      <c r="E1461" s="2">
        <f t="shared" si="133"/>
        <v>-5.0189589986086691E-2</v>
      </c>
      <c r="F1461" s="2">
        <f t="shared" si="137"/>
        <v>-2.2940688982678634E-2</v>
      </c>
      <c r="G1461" s="2">
        <f t="shared" si="135"/>
        <v>-2.7248901003408058E-2</v>
      </c>
      <c r="H1461" s="2" t="str">
        <f t="shared" si="136"/>
        <v>Hold</v>
      </c>
    </row>
    <row r="1462" spans="1:8" ht="13.5" x14ac:dyDescent="0.25">
      <c r="A1462" s="3">
        <f>TITRES_STAT!B1465</f>
        <v>44445</v>
      </c>
      <c r="B1462" s="5">
        <f>TITRES_STAT!D1465</f>
        <v>3.4340999999999999</v>
      </c>
      <c r="C1462" s="2">
        <f t="shared" si="132"/>
        <v>3.304369447165354</v>
      </c>
      <c r="D1462" s="2">
        <f t="shared" si="134"/>
        <v>3.3668094531141879</v>
      </c>
      <c r="E1462" s="2">
        <f t="shared" si="133"/>
        <v>-6.2440005948833921E-2</v>
      </c>
      <c r="F1462" s="2">
        <f t="shared" si="137"/>
        <v>-3.0840552375909693E-2</v>
      </c>
      <c r="G1462" s="2">
        <f t="shared" si="135"/>
        <v>-3.1599453572924228E-2</v>
      </c>
      <c r="H1462" s="2" t="str">
        <f t="shared" si="136"/>
        <v>Hold</v>
      </c>
    </row>
    <row r="1463" spans="1:8" ht="13.5" x14ac:dyDescent="0.25">
      <c r="A1463" s="3">
        <f>TITRES_STAT!B1466</f>
        <v>44446</v>
      </c>
      <c r="B1463" s="5">
        <f>TITRES_STAT!D1466</f>
        <v>3.4508999999999999</v>
      </c>
      <c r="C1463" s="2">
        <f t="shared" si="132"/>
        <v>3.3140203014476071</v>
      </c>
      <c r="D1463" s="2">
        <f t="shared" si="134"/>
        <v>3.3730383825131369</v>
      </c>
      <c r="E1463" s="2">
        <f t="shared" si="133"/>
        <v>-5.9018081065529859E-2</v>
      </c>
      <c r="F1463" s="2">
        <f t="shared" si="137"/>
        <v>-3.6476058113833726E-2</v>
      </c>
      <c r="G1463" s="2">
        <f t="shared" si="135"/>
        <v>-2.2542022951696133E-2</v>
      </c>
      <c r="H1463" s="2" t="str">
        <f t="shared" si="136"/>
        <v>Hold</v>
      </c>
    </row>
    <row r="1464" spans="1:8" ht="13.5" x14ac:dyDescent="0.25">
      <c r="A1464" s="3">
        <f>TITRES_STAT!B1467</f>
        <v>44447</v>
      </c>
      <c r="B1464" s="5">
        <f>TITRES_STAT!D1467</f>
        <v>3.3671000000000002</v>
      </c>
      <c r="C1464" s="2">
        <f t="shared" si="132"/>
        <v>3.3376479473787444</v>
      </c>
      <c r="D1464" s="2">
        <f t="shared" si="134"/>
        <v>3.3725985023269787</v>
      </c>
      <c r="E1464" s="2">
        <f t="shared" si="133"/>
        <v>-3.4950554948234291E-2</v>
      </c>
      <c r="F1464" s="2">
        <f t="shared" si="137"/>
        <v>-3.617095748071384E-2</v>
      </c>
      <c r="G1464" s="2">
        <f t="shared" si="135"/>
        <v>1.2204025324795489E-3</v>
      </c>
      <c r="H1464" s="2" t="str">
        <f t="shared" si="136"/>
        <v>Sell</v>
      </c>
    </row>
    <row r="1465" spans="1:8" ht="13.5" x14ac:dyDescent="0.25">
      <c r="A1465" s="3">
        <f>TITRES_STAT!B1468</f>
        <v>44448</v>
      </c>
      <c r="B1465" s="5">
        <f>TITRES_STAT!D1468</f>
        <v>3.4174000000000002</v>
      </c>
      <c r="C1465" s="2">
        <f t="shared" si="132"/>
        <v>3.3524867247050913</v>
      </c>
      <c r="D1465" s="2">
        <f t="shared" si="134"/>
        <v>3.3759171317842398</v>
      </c>
      <c r="E1465" s="2">
        <f t="shared" si="133"/>
        <v>-2.3430407079148452E-2</v>
      </c>
      <c r="F1465" s="2">
        <f t="shared" si="137"/>
        <v>-3.3622847400400765E-2</v>
      </c>
      <c r="G1465" s="2">
        <f t="shared" si="135"/>
        <v>1.0192440321252313E-2</v>
      </c>
      <c r="H1465" s="2" t="str">
        <f t="shared" si="136"/>
        <v>Sell</v>
      </c>
    </row>
    <row r="1466" spans="1:8" ht="13.5" x14ac:dyDescent="0.25">
      <c r="A1466" s="3">
        <f>TITRES_STAT!B1469</f>
        <v>44449</v>
      </c>
      <c r="B1466" s="5">
        <f>TITRES_STAT!D1469</f>
        <v>3.4424999999999999</v>
      </c>
      <c r="C1466" s="2">
        <f t="shared" si="132"/>
        <v>3.3624733824427695</v>
      </c>
      <c r="D1466" s="2">
        <f t="shared" si="134"/>
        <v>3.3808491960965181</v>
      </c>
      <c r="E1466" s="2">
        <f t="shared" si="133"/>
        <v>-1.8375813653748629E-2</v>
      </c>
      <c r="F1466" s="2">
        <f t="shared" si="137"/>
        <v>-3.057344065107034E-2</v>
      </c>
      <c r="G1466" s="2">
        <f t="shared" si="135"/>
        <v>1.2197626997321711E-2</v>
      </c>
      <c r="H1466" s="2" t="str">
        <f t="shared" si="136"/>
        <v>Sell</v>
      </c>
    </row>
    <row r="1467" spans="1:8" ht="13.5" x14ac:dyDescent="0.25">
      <c r="A1467" s="3">
        <f>TITRES_STAT!B1470</f>
        <v>44452</v>
      </c>
      <c r="B1467" s="5">
        <f>TITRES_STAT!D1470</f>
        <v>3.4508999999999999</v>
      </c>
      <c r="C1467" s="2">
        <f t="shared" si="132"/>
        <v>3.3709236312977282</v>
      </c>
      <c r="D1467" s="2">
        <f t="shared" si="134"/>
        <v>3.386038144533813</v>
      </c>
      <c r="E1467" s="2">
        <f t="shared" si="133"/>
        <v>-1.5114513236084814E-2</v>
      </c>
      <c r="F1467" s="2">
        <f t="shared" si="137"/>
        <v>-2.7481655168073237E-2</v>
      </c>
      <c r="G1467" s="2">
        <f t="shared" si="135"/>
        <v>1.2367141931988422E-2</v>
      </c>
      <c r="H1467" s="2" t="str">
        <f t="shared" si="136"/>
        <v>Sell</v>
      </c>
    </row>
    <row r="1468" spans="1:8" ht="13.5" x14ac:dyDescent="0.25">
      <c r="A1468" s="3">
        <f>TITRES_STAT!B1471</f>
        <v>44453</v>
      </c>
      <c r="B1468" s="5">
        <f>TITRES_STAT!D1471</f>
        <v>3.4508999999999999</v>
      </c>
      <c r="C1468" s="2">
        <f t="shared" si="132"/>
        <v>3.3793661495596163</v>
      </c>
      <c r="D1468" s="2">
        <f t="shared" si="134"/>
        <v>3.390842726420197</v>
      </c>
      <c r="E1468" s="2">
        <f t="shared" si="133"/>
        <v>-1.1476576860580678E-2</v>
      </c>
      <c r="F1468" s="2">
        <f t="shared" si="137"/>
        <v>-2.4280639506574726E-2</v>
      </c>
      <c r="G1468" s="2">
        <f t="shared" si="135"/>
        <v>1.2804062645994048E-2</v>
      </c>
      <c r="H1468" s="2" t="str">
        <f t="shared" si="136"/>
        <v>Sell</v>
      </c>
    </row>
    <row r="1469" spans="1:8" ht="13.5" x14ac:dyDescent="0.25">
      <c r="A1469" s="3">
        <f>TITRES_STAT!B1472</f>
        <v>44454</v>
      </c>
      <c r="B1469" s="5">
        <f>TITRES_STAT!D1472</f>
        <v>3.4174000000000002</v>
      </c>
      <c r="C1469" s="2">
        <f t="shared" si="132"/>
        <v>3.381355972704291</v>
      </c>
      <c r="D1469" s="2">
        <f t="shared" si="134"/>
        <v>3.3928099318705529</v>
      </c>
      <c r="E1469" s="2">
        <f t="shared" si="133"/>
        <v>-1.1453959166261907E-2</v>
      </c>
      <c r="F1469" s="2">
        <f t="shared" si="137"/>
        <v>-2.1715303438512162E-2</v>
      </c>
      <c r="G1469" s="2">
        <f t="shared" si="135"/>
        <v>1.0261344272250256E-2</v>
      </c>
      <c r="H1469" s="2" t="str">
        <f t="shared" si="136"/>
        <v>Sell</v>
      </c>
    </row>
    <row r="1470" spans="1:8" ht="13.5" x14ac:dyDescent="0.25">
      <c r="A1470" s="3">
        <f>TITRES_STAT!B1473</f>
        <v>44455</v>
      </c>
      <c r="B1470" s="5">
        <f>TITRES_STAT!D1473</f>
        <v>3.4174000000000002</v>
      </c>
      <c r="C1470" s="2">
        <f t="shared" si="132"/>
        <v>3.3920550538267076</v>
      </c>
      <c r="D1470" s="2">
        <f t="shared" si="134"/>
        <v>3.3946314183986601</v>
      </c>
      <c r="E1470" s="2">
        <f t="shared" si="133"/>
        <v>-2.5763645719525385E-3</v>
      </c>
      <c r="F1470" s="2">
        <f t="shared" si="137"/>
        <v>-1.7887515665200238E-2</v>
      </c>
      <c r="G1470" s="2">
        <f t="shared" si="135"/>
        <v>1.53111510932477E-2</v>
      </c>
      <c r="H1470" s="2" t="str">
        <f t="shared" si="136"/>
        <v>Sell</v>
      </c>
    </row>
    <row r="1471" spans="1:8" ht="13.5" x14ac:dyDescent="0.25">
      <c r="A1471" s="3">
        <f>TITRES_STAT!B1474</f>
        <v>44456</v>
      </c>
      <c r="B1471" s="5">
        <f>TITRES_STAT!D1474</f>
        <v>3.3504</v>
      </c>
      <c r="C1471" s="2">
        <f t="shared" si="132"/>
        <v>3.4036773532379834</v>
      </c>
      <c r="D1471" s="2">
        <f t="shared" si="134"/>
        <v>3.3913550170357967</v>
      </c>
      <c r="E1471" s="2">
        <f t="shared" si="133"/>
        <v>1.2322336202186701E-2</v>
      </c>
      <c r="F1471" s="2">
        <f t="shared" si="137"/>
        <v>-1.1845545291722851E-2</v>
      </c>
      <c r="G1471" s="2">
        <f t="shared" si="135"/>
        <v>2.4167881493909554E-2</v>
      </c>
      <c r="H1471" s="2" t="str">
        <f t="shared" si="136"/>
        <v>Sell</v>
      </c>
    </row>
    <row r="1472" spans="1:8" ht="13.5" x14ac:dyDescent="0.25">
      <c r="A1472" s="3">
        <f>TITRES_STAT!B1475</f>
        <v>44459</v>
      </c>
      <c r="B1472" s="5">
        <f>TITRES_STAT!D1475</f>
        <v>3.4089999999999998</v>
      </c>
      <c r="C1472" s="2">
        <f t="shared" si="132"/>
        <v>3.40835776043214</v>
      </c>
      <c r="D1472" s="2">
        <f t="shared" si="134"/>
        <v>3.3926620528109228</v>
      </c>
      <c r="E1472" s="2">
        <f t="shared" si="133"/>
        <v>1.5695707621217192E-2</v>
      </c>
      <c r="F1472" s="2">
        <f t="shared" si="137"/>
        <v>-6.3372947091348431E-3</v>
      </c>
      <c r="G1472" s="2">
        <f t="shared" si="135"/>
        <v>2.2033002330352033E-2</v>
      </c>
      <c r="H1472" s="2" t="str">
        <f t="shared" si="136"/>
        <v>Sell</v>
      </c>
    </row>
    <row r="1473" spans="1:8" ht="13.5" x14ac:dyDescent="0.25">
      <c r="A1473" s="3">
        <f>TITRES_STAT!B1476</f>
        <v>44460</v>
      </c>
      <c r="B1473" s="5">
        <f>TITRES_STAT!D1476</f>
        <v>3.3923000000000001</v>
      </c>
      <c r="C1473" s="2">
        <f t="shared" si="132"/>
        <v>3.4149027203656566</v>
      </c>
      <c r="D1473" s="2">
        <f t="shared" si="134"/>
        <v>3.3926352340841879</v>
      </c>
      <c r="E1473" s="2">
        <f t="shared" si="133"/>
        <v>2.2267486281468685E-2</v>
      </c>
      <c r="F1473" s="2">
        <f t="shared" si="137"/>
        <v>-6.1633851101413825E-4</v>
      </c>
      <c r="G1473" s="2">
        <f t="shared" si="135"/>
        <v>2.2883824792482823E-2</v>
      </c>
      <c r="H1473" s="2" t="str">
        <f t="shared" si="136"/>
        <v>Sell</v>
      </c>
    </row>
    <row r="1474" spans="1:8" ht="13.5" x14ac:dyDescent="0.25">
      <c r="A1474" s="3">
        <f>TITRES_STAT!B1477</f>
        <v>44461</v>
      </c>
      <c r="B1474" s="5">
        <f>TITRES_STAT!D1477</f>
        <v>3.3839000000000001</v>
      </c>
      <c r="C1474" s="2">
        <f t="shared" si="132"/>
        <v>3.407548455694017</v>
      </c>
      <c r="D1474" s="2">
        <f t="shared" si="134"/>
        <v>3.3919881797075813</v>
      </c>
      <c r="E1474" s="2">
        <f t="shared" si="133"/>
        <v>1.5560275986435723E-2</v>
      </c>
      <c r="F1474" s="2">
        <f t="shared" si="137"/>
        <v>2.6189843884758344E-3</v>
      </c>
      <c r="G1474" s="2">
        <f t="shared" si="135"/>
        <v>1.2941291597959889E-2</v>
      </c>
      <c r="H1474" s="2" t="str">
        <f t="shared" si="136"/>
        <v>Sell</v>
      </c>
    </row>
    <row r="1475" spans="1:8" ht="13.5" x14ac:dyDescent="0.25">
      <c r="A1475" s="3">
        <f>TITRES_STAT!B1478</f>
        <v>44462</v>
      </c>
      <c r="B1475" s="5">
        <f>TITRES_STAT!D1478</f>
        <v>3.3923000000000001</v>
      </c>
      <c r="C1475" s="2">
        <f t="shared" si="132"/>
        <v>3.4090640778949375</v>
      </c>
      <c r="D1475" s="2">
        <f t="shared" si="134"/>
        <v>3.3920112775070197</v>
      </c>
      <c r="E1475" s="2">
        <f t="shared" si="133"/>
        <v>1.7052800387917788E-2</v>
      </c>
      <c r="F1475" s="2">
        <f t="shared" si="137"/>
        <v>5.5057475883642255E-3</v>
      </c>
      <c r="G1475" s="2">
        <f t="shared" si="135"/>
        <v>1.1547052799553563E-2</v>
      </c>
      <c r="H1475" s="2" t="str">
        <f t="shared" si="136"/>
        <v>Sell</v>
      </c>
    </row>
    <row r="1476" spans="1:8" ht="13.5" x14ac:dyDescent="0.25">
      <c r="A1476" s="3">
        <f>TITRES_STAT!B1479</f>
        <v>44463</v>
      </c>
      <c r="B1476" s="5">
        <f>TITRES_STAT!D1479</f>
        <v>3.3755000000000002</v>
      </c>
      <c r="C1476" s="2">
        <f t="shared" si="132"/>
        <v>3.4142080659111009</v>
      </c>
      <c r="D1476" s="2">
        <f t="shared" si="134"/>
        <v>3.3907882199139072</v>
      </c>
      <c r="E1476" s="2">
        <f t="shared" si="133"/>
        <v>2.3419845997193711E-2</v>
      </c>
      <c r="F1476" s="2">
        <f t="shared" si="137"/>
        <v>9.0885672701301237E-3</v>
      </c>
      <c r="G1476" s="2">
        <f t="shared" si="135"/>
        <v>1.4331278727063588E-2</v>
      </c>
      <c r="H1476" s="2" t="str">
        <f t="shared" si="136"/>
        <v>Sell</v>
      </c>
    </row>
    <row r="1477" spans="1:8" ht="13.5" x14ac:dyDescent="0.25">
      <c r="A1477" s="3">
        <f>TITRES_STAT!B1480</f>
        <v>44466</v>
      </c>
      <c r="B1477" s="5">
        <f>TITRES_STAT!D1480</f>
        <v>3.3671000000000002</v>
      </c>
      <c r="C1477" s="2">
        <f t="shared" si="132"/>
        <v>3.4198529788478549</v>
      </c>
      <c r="D1477" s="2">
        <f t="shared" si="134"/>
        <v>3.3890335369573217</v>
      </c>
      <c r="E1477" s="2">
        <f t="shared" si="133"/>
        <v>3.0819441890533206E-2</v>
      </c>
      <c r="F1477" s="2">
        <f t="shared" si="137"/>
        <v>1.3434742194210741E-2</v>
      </c>
      <c r="G1477" s="2">
        <f t="shared" si="135"/>
        <v>1.7384699696322465E-2</v>
      </c>
      <c r="H1477" s="2" t="str">
        <f t="shared" si="136"/>
        <v>Sell</v>
      </c>
    </row>
    <row r="1478" spans="1:8" ht="13.5" x14ac:dyDescent="0.25">
      <c r="A1478" s="3">
        <f>TITRES_STAT!B1481</f>
        <v>44467</v>
      </c>
      <c r="B1478" s="5">
        <f>TITRES_STAT!D1481</f>
        <v>3.3336000000000001</v>
      </c>
      <c r="C1478" s="2">
        <f t="shared" si="132"/>
        <v>3.4246294436404927</v>
      </c>
      <c r="D1478" s="2">
        <f t="shared" si="134"/>
        <v>3.3849273490345571</v>
      </c>
      <c r="E1478" s="2">
        <f t="shared" si="133"/>
        <v>3.9702094605935656E-2</v>
      </c>
      <c r="F1478" s="2">
        <f t="shared" si="137"/>
        <v>1.8688212676555724E-2</v>
      </c>
      <c r="G1478" s="2">
        <f t="shared" si="135"/>
        <v>2.1013881929379932E-2</v>
      </c>
      <c r="H1478" s="2" t="str">
        <f t="shared" si="136"/>
        <v>Sell</v>
      </c>
    </row>
    <row r="1479" spans="1:8" ht="13.5" x14ac:dyDescent="0.25">
      <c r="A1479" s="3">
        <f>TITRES_STAT!B1482</f>
        <v>44468</v>
      </c>
      <c r="B1479" s="5">
        <f>TITRES_STAT!D1482</f>
        <v>3.3504</v>
      </c>
      <c r="C1479" s="2">
        <f t="shared" si="132"/>
        <v>3.4235172215419558</v>
      </c>
      <c r="D1479" s="2">
        <f t="shared" si="134"/>
        <v>3.3823697676245899</v>
      </c>
      <c r="E1479" s="2">
        <f t="shared" si="133"/>
        <v>4.1147453917365961E-2</v>
      </c>
      <c r="F1479" s="2">
        <f t="shared" si="137"/>
        <v>2.3180060924717773E-2</v>
      </c>
      <c r="G1479" s="2">
        <f t="shared" si="135"/>
        <v>1.7967392992648188E-2</v>
      </c>
      <c r="H1479" s="2" t="str">
        <f t="shared" si="136"/>
        <v>Sell</v>
      </c>
    </row>
    <row r="1480" spans="1:8" ht="13.5" x14ac:dyDescent="0.25">
      <c r="A1480" s="3">
        <f>TITRES_STAT!B1483</f>
        <v>44469</v>
      </c>
      <c r="B1480" s="5">
        <f>TITRES_STAT!D1483</f>
        <v>3.4340999999999999</v>
      </c>
      <c r="C1480" s="2">
        <f t="shared" si="132"/>
        <v>3.422576110535501</v>
      </c>
      <c r="D1480" s="2">
        <f t="shared" si="134"/>
        <v>3.3862016366894347</v>
      </c>
      <c r="E1480" s="2">
        <f t="shared" si="133"/>
        <v>3.6374473846066291E-2</v>
      </c>
      <c r="F1480" s="2">
        <f t="shared" si="137"/>
        <v>2.5818943508987478E-2</v>
      </c>
      <c r="G1480" s="2">
        <f t="shared" si="135"/>
        <v>1.0555530337078813E-2</v>
      </c>
      <c r="H1480" s="2" t="str">
        <f t="shared" si="136"/>
        <v>Sell</v>
      </c>
    </row>
    <row r="1481" spans="1:8" ht="13.5" x14ac:dyDescent="0.25">
      <c r="A1481" s="3">
        <f>TITRES_STAT!B1484</f>
        <v>44470</v>
      </c>
      <c r="B1481" s="5">
        <f>TITRES_STAT!D1484</f>
        <v>3.4592999999999998</v>
      </c>
      <c r="C1481" s="2">
        <f t="shared" si="132"/>
        <v>3.4114720935300396</v>
      </c>
      <c r="D1481" s="2">
        <f t="shared" si="134"/>
        <v>3.3916163302679951</v>
      </c>
      <c r="E1481" s="2">
        <f t="shared" si="133"/>
        <v>1.9855763262044412E-2</v>
      </c>
      <c r="F1481" s="2">
        <f t="shared" si="137"/>
        <v>2.4626307459598866E-2</v>
      </c>
      <c r="G1481" s="2">
        <f t="shared" si="135"/>
        <v>-4.7705441975544535E-3</v>
      </c>
      <c r="H1481" s="2" t="str">
        <f t="shared" si="136"/>
        <v>Hold</v>
      </c>
    </row>
    <row r="1482" spans="1:8" ht="13.5" x14ac:dyDescent="0.25">
      <c r="A1482" s="3">
        <f>TITRES_STAT!B1485</f>
        <v>44473</v>
      </c>
      <c r="B1482" s="5">
        <f>TITRES_STAT!D1485</f>
        <v>3.5011000000000001</v>
      </c>
      <c r="C1482" s="2">
        <f t="shared" si="132"/>
        <v>3.4110917714484952</v>
      </c>
      <c r="D1482" s="2">
        <f t="shared" si="134"/>
        <v>3.3997262317296251</v>
      </c>
      <c r="E1482" s="2">
        <f t="shared" si="133"/>
        <v>1.136553971887011E-2</v>
      </c>
      <c r="F1482" s="2">
        <f t="shared" si="137"/>
        <v>2.1974153911453114E-2</v>
      </c>
      <c r="G1482" s="2">
        <f t="shared" si="135"/>
        <v>-1.0608614192583004E-2</v>
      </c>
      <c r="H1482" s="2" t="str">
        <f t="shared" si="136"/>
        <v>Hold</v>
      </c>
    </row>
    <row r="1483" spans="1:8" ht="13.5" x14ac:dyDescent="0.25">
      <c r="A1483" s="3">
        <f>TITRES_STAT!B1486</f>
        <v>44474</v>
      </c>
      <c r="B1483" s="5">
        <f>TITRES_STAT!D1486</f>
        <v>3.5263</v>
      </c>
      <c r="C1483" s="2">
        <f t="shared" si="132"/>
        <v>3.4082007296871883</v>
      </c>
      <c r="D1483" s="2">
        <f t="shared" si="134"/>
        <v>3.4091020664163199</v>
      </c>
      <c r="E1483" s="2">
        <f t="shared" si="133"/>
        <v>-9.0133672913150775E-4</v>
      </c>
      <c r="F1483" s="2">
        <f t="shared" si="137"/>
        <v>1.7399055783336188E-2</v>
      </c>
      <c r="G1483" s="2">
        <f t="shared" si="135"/>
        <v>-1.8300392512467695E-2</v>
      </c>
      <c r="H1483" s="2" t="str">
        <f t="shared" si="136"/>
        <v>Hold</v>
      </c>
    </row>
    <row r="1484" spans="1:8" ht="13.5" x14ac:dyDescent="0.25">
      <c r="A1484" s="3">
        <f>TITRES_STAT!B1487</f>
        <v>44475</v>
      </c>
      <c r="B1484" s="5">
        <f>TITRES_STAT!D1487</f>
        <v>3.4592999999999998</v>
      </c>
      <c r="C1484" s="2">
        <f t="shared" si="132"/>
        <v>3.4044621558891595</v>
      </c>
      <c r="D1484" s="2">
        <f t="shared" si="134"/>
        <v>3.412820431866963</v>
      </c>
      <c r="E1484" s="2">
        <f t="shared" si="133"/>
        <v>-8.3582759778035864E-3</v>
      </c>
      <c r="F1484" s="2">
        <f t="shared" si="137"/>
        <v>1.2247589431108232E-2</v>
      </c>
      <c r="G1484" s="2">
        <f t="shared" si="135"/>
        <v>-2.0605865408911819E-2</v>
      </c>
      <c r="H1484" s="2" t="str">
        <f t="shared" si="136"/>
        <v>Hold</v>
      </c>
    </row>
    <row r="1485" spans="1:8" ht="13.5" x14ac:dyDescent="0.25">
      <c r="A1485" s="3">
        <f>TITRES_STAT!B1488</f>
        <v>44476</v>
      </c>
      <c r="B1485" s="5">
        <f>TITRES_STAT!D1488</f>
        <v>3.476</v>
      </c>
      <c r="C1485" s="2">
        <f t="shared" si="132"/>
        <v>3.4025910549831351</v>
      </c>
      <c r="D1485" s="2">
        <f t="shared" si="134"/>
        <v>3.4175003998768179</v>
      </c>
      <c r="E1485" s="2">
        <f t="shared" si="133"/>
        <v>-1.4909344893682785E-2</v>
      </c>
      <c r="F1485" s="2">
        <f t="shared" si="137"/>
        <v>6.8162025661500283E-3</v>
      </c>
      <c r="G1485" s="2">
        <f t="shared" si="135"/>
        <v>-2.1725547459832815E-2</v>
      </c>
      <c r="H1485" s="2" t="str">
        <f t="shared" si="136"/>
        <v>Hold</v>
      </c>
    </row>
    <row r="1486" spans="1:8" ht="13.5" x14ac:dyDescent="0.25">
      <c r="A1486" s="3">
        <f>TITRES_STAT!B1489</f>
        <v>44477</v>
      </c>
      <c r="B1486" s="5">
        <f>TITRES_STAT!D1489</f>
        <v>3.4508999999999999</v>
      </c>
      <c r="C1486" s="2">
        <f t="shared" si="132"/>
        <v>3.3984232003703454</v>
      </c>
      <c r="D1486" s="2">
        <f t="shared" si="134"/>
        <v>3.419974444330387</v>
      </c>
      <c r="E1486" s="2">
        <f t="shared" si="133"/>
        <v>-2.1551243960041599E-2</v>
      </c>
      <c r="F1486" s="2">
        <f t="shared" si="137"/>
        <v>1.1427132609117029E-3</v>
      </c>
      <c r="G1486" s="2">
        <f t="shared" si="135"/>
        <v>-2.2693957220953302E-2</v>
      </c>
      <c r="H1486" s="2" t="str">
        <f t="shared" si="136"/>
        <v>Hold</v>
      </c>
    </row>
    <row r="1487" spans="1:8" ht="13.5" x14ac:dyDescent="0.25">
      <c r="A1487" s="3">
        <f>TITRES_STAT!B1490</f>
        <v>44480</v>
      </c>
      <c r="B1487" s="5">
        <f>TITRES_STAT!D1490</f>
        <v>3.4258000000000002</v>
      </c>
      <c r="C1487" s="2">
        <f t="shared" ref="C1487:C1550" si="138">$C$4*B1477+C1486*(1-$C$4)</f>
        <v>3.3936042464672154</v>
      </c>
      <c r="D1487" s="2">
        <f t="shared" si="134"/>
        <v>3.4204059669725808</v>
      </c>
      <c r="E1487" s="2">
        <f t="shared" si="133"/>
        <v>-2.6801720505365445E-2</v>
      </c>
      <c r="F1487" s="2">
        <f t="shared" si="137"/>
        <v>-4.4461734923437269E-3</v>
      </c>
      <c r="G1487" s="2">
        <f t="shared" si="135"/>
        <v>-2.2355547013021719E-2</v>
      </c>
      <c r="H1487" s="2" t="str">
        <f t="shared" si="136"/>
        <v>Hold</v>
      </c>
    </row>
    <row r="1488" spans="1:8" ht="13.5" x14ac:dyDescent="0.25">
      <c r="A1488" s="3">
        <f>TITRES_STAT!B1491</f>
        <v>44481</v>
      </c>
      <c r="B1488" s="5">
        <f>TITRES_STAT!D1491</f>
        <v>3.5095000000000001</v>
      </c>
      <c r="C1488" s="2">
        <f t="shared" si="138"/>
        <v>3.3843728239337976</v>
      </c>
      <c r="D1488" s="2">
        <f t="shared" si="134"/>
        <v>3.4270055249746121</v>
      </c>
      <c r="E1488" s="2">
        <f t="shared" si="133"/>
        <v>-4.2632701040814514E-2</v>
      </c>
      <c r="F1488" s="2">
        <f t="shared" si="137"/>
        <v>-1.2083479002037885E-2</v>
      </c>
      <c r="G1488" s="2">
        <f t="shared" si="135"/>
        <v>-3.0549222038776629E-2</v>
      </c>
      <c r="H1488" s="2" t="str">
        <f t="shared" si="136"/>
        <v>Hold</v>
      </c>
    </row>
    <row r="1489" spans="1:8" ht="13.5" x14ac:dyDescent="0.25">
      <c r="A1489" s="3">
        <f>TITRES_STAT!B1492</f>
        <v>44482</v>
      </c>
      <c r="B1489" s="5">
        <f>TITRES_STAT!D1492</f>
        <v>3.4592999999999998</v>
      </c>
      <c r="C1489" s="2">
        <f t="shared" si="138"/>
        <v>3.3791462356362905</v>
      </c>
      <c r="D1489" s="2">
        <f t="shared" si="134"/>
        <v>3.4293977083098262</v>
      </c>
      <c r="E1489" s="2">
        <f t="shared" si="133"/>
        <v>-5.0251472673535691E-2</v>
      </c>
      <c r="F1489" s="2">
        <f t="shared" si="137"/>
        <v>-1.9717077736337449E-2</v>
      </c>
      <c r="G1489" s="2">
        <f t="shared" si="135"/>
        <v>-3.0534394937198242E-2</v>
      </c>
      <c r="H1489" s="2" t="str">
        <f t="shared" si="136"/>
        <v>Hold</v>
      </c>
    </row>
    <row r="1490" spans="1:8" ht="13.5" x14ac:dyDescent="0.25">
      <c r="A1490" s="3">
        <f>TITRES_STAT!B1493</f>
        <v>44483</v>
      </c>
      <c r="B1490" s="5">
        <f>TITRES_STAT!D1493</f>
        <v>3.4843999999999999</v>
      </c>
      <c r="C1490" s="2">
        <f t="shared" si="138"/>
        <v>3.3876006609230149</v>
      </c>
      <c r="D1490" s="2">
        <f t="shared" si="134"/>
        <v>3.4334719521387278</v>
      </c>
      <c r="E1490" s="2">
        <f t="shared" si="133"/>
        <v>-4.5871291215712873E-2</v>
      </c>
      <c r="F1490" s="2">
        <f t="shared" si="137"/>
        <v>-2.4947920432212535E-2</v>
      </c>
      <c r="G1490" s="2">
        <f t="shared" si="135"/>
        <v>-2.0923370783500338E-2</v>
      </c>
      <c r="H1490" s="2" t="str">
        <f t="shared" si="136"/>
        <v>Hold</v>
      </c>
    </row>
    <row r="1491" spans="1:8" ht="13.5" x14ac:dyDescent="0.25">
      <c r="A1491" s="3">
        <f>TITRES_STAT!B1494</f>
        <v>44488</v>
      </c>
      <c r="B1491" s="5">
        <f>TITRES_STAT!D1494</f>
        <v>3.4676</v>
      </c>
      <c r="C1491" s="2">
        <f t="shared" si="138"/>
        <v>3.3986313284733205</v>
      </c>
      <c r="D1491" s="2">
        <f t="shared" si="134"/>
        <v>3.4359999556840073</v>
      </c>
      <c r="E1491" s="2">
        <f t="shared" si="133"/>
        <v>-3.7368627210686789E-2</v>
      </c>
      <c r="F1491" s="2">
        <f t="shared" si="137"/>
        <v>-2.7432061787907389E-2</v>
      </c>
      <c r="G1491" s="2">
        <f t="shared" si="135"/>
        <v>-9.9365654227793997E-3</v>
      </c>
      <c r="H1491" s="2" t="str">
        <f t="shared" si="136"/>
        <v>Hold</v>
      </c>
    </row>
    <row r="1492" spans="1:8" ht="13.5" x14ac:dyDescent="0.25">
      <c r="A1492" s="3">
        <f>TITRES_STAT!B1495</f>
        <v>44489</v>
      </c>
      <c r="B1492" s="5">
        <f>TITRES_STAT!D1495</f>
        <v>3.5514000000000001</v>
      </c>
      <c r="C1492" s="2">
        <f t="shared" si="138"/>
        <v>3.4143957394774249</v>
      </c>
      <c r="D1492" s="2">
        <f t="shared" si="134"/>
        <v>3.4445481071148216</v>
      </c>
      <c r="E1492" s="2">
        <f t="shared" si="133"/>
        <v>-3.0152367637396704E-2</v>
      </c>
      <c r="F1492" s="2">
        <f t="shared" si="137"/>
        <v>-2.7976122957805251E-2</v>
      </c>
      <c r="G1492" s="2">
        <f t="shared" si="135"/>
        <v>-2.1762446795914533E-3</v>
      </c>
      <c r="H1492" s="2" t="str">
        <f t="shared" si="136"/>
        <v>Hold</v>
      </c>
    </row>
    <row r="1493" spans="1:8" ht="13.5" x14ac:dyDescent="0.25">
      <c r="A1493" s="3">
        <f>TITRES_STAT!B1496</f>
        <v>44490</v>
      </c>
      <c r="B1493" s="5">
        <f>TITRES_STAT!D1496</f>
        <v>3.7441</v>
      </c>
      <c r="C1493" s="2">
        <f t="shared" si="138"/>
        <v>3.4316117795578212</v>
      </c>
      <c r="D1493" s="2">
        <f t="shared" si="134"/>
        <v>3.4667371362174277</v>
      </c>
      <c r="E1493" s="2">
        <f t="shared" si="133"/>
        <v>-3.5125356659606588E-2</v>
      </c>
      <c r="F1493" s="2">
        <f t="shared" si="137"/>
        <v>-2.9405969698165519E-2</v>
      </c>
      <c r="G1493" s="2">
        <f t="shared" si="135"/>
        <v>-5.719386961441069E-3</v>
      </c>
      <c r="H1493" s="2" t="str">
        <f t="shared" si="136"/>
        <v>Hold</v>
      </c>
    </row>
    <row r="1494" spans="1:8" ht="13.5" x14ac:dyDescent="0.25">
      <c r="A1494" s="3">
        <f>TITRES_STAT!B1497</f>
        <v>44491</v>
      </c>
      <c r="B1494" s="5">
        <f>TITRES_STAT!D1497</f>
        <v>3.6183999999999998</v>
      </c>
      <c r="C1494" s="2">
        <f t="shared" si="138"/>
        <v>3.4358715057796947</v>
      </c>
      <c r="D1494" s="2">
        <f t="shared" si="134"/>
        <v>3.4779714224235443</v>
      </c>
      <c r="E1494" s="2">
        <f t="shared" si="133"/>
        <v>-4.20999166438496E-2</v>
      </c>
      <c r="F1494" s="2">
        <f t="shared" si="137"/>
        <v>-3.1944759087302335E-2</v>
      </c>
      <c r="G1494" s="2">
        <f t="shared" si="135"/>
        <v>-1.0155157556547265E-2</v>
      </c>
      <c r="H1494" s="2" t="str">
        <f t="shared" si="136"/>
        <v>Hold</v>
      </c>
    </row>
    <row r="1495" spans="1:8" ht="13.5" x14ac:dyDescent="0.25">
      <c r="A1495" s="3">
        <f>TITRES_STAT!B1498</f>
        <v>44494</v>
      </c>
      <c r="B1495" s="5">
        <f>TITRES_STAT!D1498</f>
        <v>3.6435</v>
      </c>
      <c r="C1495" s="2">
        <f t="shared" si="138"/>
        <v>3.4420451202751261</v>
      </c>
      <c r="D1495" s="2">
        <f t="shared" si="134"/>
        <v>3.490232798540319</v>
      </c>
      <c r="E1495" s="2">
        <f t="shared" si="133"/>
        <v>-4.8187678265192879E-2</v>
      </c>
      <c r="F1495" s="2">
        <f t="shared" si="137"/>
        <v>-3.5193342922880448E-2</v>
      </c>
      <c r="G1495" s="2">
        <f t="shared" si="135"/>
        <v>-1.2994335342312431E-2</v>
      </c>
      <c r="H1495" s="2" t="str">
        <f t="shared" si="136"/>
        <v>Hold</v>
      </c>
    </row>
    <row r="1496" spans="1:8" ht="13.5" x14ac:dyDescent="0.25">
      <c r="A1496" s="3">
        <f>TITRES_STAT!B1499</f>
        <v>44495</v>
      </c>
      <c r="B1496" s="5">
        <f>TITRES_STAT!D1499</f>
        <v>3.6017000000000001</v>
      </c>
      <c r="C1496" s="2">
        <f t="shared" si="138"/>
        <v>3.4434074094635685</v>
      </c>
      <c r="D1496" s="2">
        <f t="shared" si="134"/>
        <v>3.4984896282780729</v>
      </c>
      <c r="E1496" s="2">
        <f t="shared" si="133"/>
        <v>-5.5082218814504369E-2</v>
      </c>
      <c r="F1496" s="2">
        <f t="shared" si="137"/>
        <v>-3.9171118101205236E-2</v>
      </c>
      <c r="G1496" s="2">
        <f t="shared" si="135"/>
        <v>-1.5911100713299133E-2</v>
      </c>
      <c r="H1496" s="2" t="str">
        <f t="shared" si="136"/>
        <v>Hold</v>
      </c>
    </row>
    <row r="1497" spans="1:8" ht="13.5" x14ac:dyDescent="0.25">
      <c r="A1497" s="3">
        <f>TITRES_STAT!B1500</f>
        <v>44496</v>
      </c>
      <c r="B1497" s="5">
        <f>TITRES_STAT!D1500</f>
        <v>3.6017000000000001</v>
      </c>
      <c r="C1497" s="2">
        <f t="shared" si="138"/>
        <v>3.440698577238404</v>
      </c>
      <c r="D1497" s="2">
        <f t="shared" si="134"/>
        <v>3.5061348409982154</v>
      </c>
      <c r="E1497" s="2">
        <f t="shared" si="133"/>
        <v>-6.5436263759811375E-2</v>
      </c>
      <c r="F1497" s="2">
        <f t="shared" si="137"/>
        <v>-4.4424147232926467E-2</v>
      </c>
      <c r="G1497" s="2">
        <f t="shared" si="135"/>
        <v>-2.1012116526884908E-2</v>
      </c>
      <c r="H1497" s="2" t="str">
        <f t="shared" si="136"/>
        <v>Hold</v>
      </c>
    </row>
    <row r="1498" spans="1:8" ht="13.5" x14ac:dyDescent="0.25">
      <c r="A1498" s="3">
        <f>TITRES_STAT!B1501</f>
        <v>44497</v>
      </c>
      <c r="B1498" s="5">
        <f>TITRES_STAT!D1501</f>
        <v>3.6017000000000001</v>
      </c>
      <c r="C1498" s="2">
        <f t="shared" si="138"/>
        <v>3.4512834115094186</v>
      </c>
      <c r="D1498" s="2">
        <f t="shared" si="134"/>
        <v>3.5132137416650142</v>
      </c>
      <c r="E1498" s="2">
        <f t="shared" si="133"/>
        <v>-6.193033015559557E-2</v>
      </c>
      <c r="F1498" s="2">
        <f t="shared" si="137"/>
        <v>-4.7925383817460289E-2</v>
      </c>
      <c r="G1498" s="2">
        <f t="shared" si="135"/>
        <v>-1.4004946338135281E-2</v>
      </c>
      <c r="H1498" s="2" t="str">
        <f t="shared" si="136"/>
        <v>Hold</v>
      </c>
    </row>
    <row r="1499" spans="1:8" ht="13.5" x14ac:dyDescent="0.25">
      <c r="A1499" s="3">
        <f>TITRES_STAT!B1502</f>
        <v>44498</v>
      </c>
      <c r="B1499" s="5">
        <f>TITRES_STAT!D1502</f>
        <v>3.6017000000000001</v>
      </c>
      <c r="C1499" s="2">
        <f t="shared" si="138"/>
        <v>3.4525167328156621</v>
      </c>
      <c r="D1499" s="2">
        <f t="shared" si="134"/>
        <v>3.5197682793194573</v>
      </c>
      <c r="E1499" s="2">
        <f t="shared" si="133"/>
        <v>-6.7251546503795279E-2</v>
      </c>
      <c r="F1499" s="2">
        <f t="shared" si="137"/>
        <v>-5.1790616354727294E-2</v>
      </c>
      <c r="G1499" s="2">
        <f t="shared" si="135"/>
        <v>-1.5460930149067985E-2</v>
      </c>
      <c r="H1499" s="2" t="str">
        <f t="shared" si="136"/>
        <v>Hold</v>
      </c>
    </row>
    <row r="1500" spans="1:8" ht="13.5" x14ac:dyDescent="0.25">
      <c r="A1500" s="3">
        <f>TITRES_STAT!B1503</f>
        <v>44501</v>
      </c>
      <c r="B1500" s="5">
        <f>TITRES_STAT!D1503</f>
        <v>3.5933000000000002</v>
      </c>
      <c r="C1500" s="2">
        <f t="shared" si="138"/>
        <v>3.457421850844022</v>
      </c>
      <c r="D1500" s="2">
        <f t="shared" si="134"/>
        <v>3.5252150734439418</v>
      </c>
      <c r="E1500" s="2">
        <f t="shared" ref="E1500:E1563" si="139">C1500-D1500</f>
        <v>-6.7793222599919822E-2</v>
      </c>
      <c r="F1500" s="2">
        <f t="shared" si="137"/>
        <v>-5.4991137603765804E-2</v>
      </c>
      <c r="G1500" s="2">
        <f t="shared" si="135"/>
        <v>-1.2802084996154019E-2</v>
      </c>
      <c r="H1500" s="2" t="str">
        <f t="shared" si="136"/>
        <v>Hold</v>
      </c>
    </row>
    <row r="1501" spans="1:8" ht="13.5" x14ac:dyDescent="0.25">
      <c r="A1501" s="3">
        <f>TITRES_STAT!B1504</f>
        <v>44502</v>
      </c>
      <c r="B1501" s="5">
        <f>TITRES_STAT!D1504</f>
        <v>3.5933000000000002</v>
      </c>
      <c r="C1501" s="2">
        <f t="shared" si="138"/>
        <v>3.4589877199449419</v>
      </c>
      <c r="D1501" s="2">
        <f t="shared" ref="D1501:D1564" si="140">$D$4*B1501+(1-$D$4)*D1500</f>
        <v>3.5302584013369831</v>
      </c>
      <c r="E1501" s="2">
        <f t="shared" si="139"/>
        <v>-7.127068139204118E-2</v>
      </c>
      <c r="F1501" s="2">
        <f t="shared" si="137"/>
        <v>-5.8247046361420883E-2</v>
      </c>
      <c r="G1501" s="2">
        <f t="shared" si="135"/>
        <v>-1.3023635030620297E-2</v>
      </c>
      <c r="H1501" s="2" t="str">
        <f t="shared" si="136"/>
        <v>Hold</v>
      </c>
    </row>
    <row r="1502" spans="1:8" ht="13.5" x14ac:dyDescent="0.25">
      <c r="A1502" s="3">
        <f>TITRES_STAT!B1505</f>
        <v>44503</v>
      </c>
      <c r="B1502" s="5">
        <f>TITRES_STAT!D1505</f>
        <v>3.5933000000000002</v>
      </c>
      <c r="C1502" s="2">
        <f t="shared" si="138"/>
        <v>3.4732049937995662</v>
      </c>
      <c r="D1502" s="2">
        <f t="shared" si="140"/>
        <v>3.5349281493860953</v>
      </c>
      <c r="E1502" s="2">
        <f t="shared" si="139"/>
        <v>-6.1723155586529188E-2</v>
      </c>
      <c r="F1502" s="2">
        <f t="shared" si="137"/>
        <v>-5.894226820644255E-2</v>
      </c>
      <c r="G1502" s="2">
        <f t="shared" si="135"/>
        <v>-2.7808873800866385E-3</v>
      </c>
      <c r="H1502" s="2" t="str">
        <f t="shared" si="136"/>
        <v>Hold</v>
      </c>
    </row>
    <row r="1503" spans="1:8" ht="13.5" x14ac:dyDescent="0.25">
      <c r="A1503" s="3">
        <f>TITRES_STAT!B1506</f>
        <v>44504</v>
      </c>
      <c r="B1503" s="5">
        <f>TITRES_STAT!D1506</f>
        <v>3.5682</v>
      </c>
      <c r="C1503" s="2">
        <f t="shared" si="138"/>
        <v>3.514881148599633</v>
      </c>
      <c r="D1503" s="2">
        <f t="shared" si="140"/>
        <v>3.5373927309130515</v>
      </c>
      <c r="E1503" s="2">
        <f t="shared" si="139"/>
        <v>-2.2511582313418543E-2</v>
      </c>
      <c r="F1503" s="2">
        <f t="shared" si="137"/>
        <v>-5.1656131027837754E-2</v>
      </c>
      <c r="G1503" s="2">
        <f t="shared" si="135"/>
        <v>2.9144548714419211E-2</v>
      </c>
      <c r="H1503" s="2" t="str">
        <f t="shared" si="136"/>
        <v>Sell</v>
      </c>
    </row>
    <row r="1504" spans="1:8" ht="13.5" x14ac:dyDescent="0.25">
      <c r="A1504" s="3">
        <f>TITRES_STAT!B1507</f>
        <v>44505</v>
      </c>
      <c r="B1504" s="5">
        <f>TITRES_STAT!D1507</f>
        <v>3.5179</v>
      </c>
      <c r="C1504" s="2">
        <f t="shared" si="138"/>
        <v>3.5308071257381508</v>
      </c>
      <c r="D1504" s="2">
        <f t="shared" si="140"/>
        <v>3.5359488249194921</v>
      </c>
      <c r="E1504" s="2">
        <f t="shared" si="139"/>
        <v>-5.1416991813413304E-3</v>
      </c>
      <c r="F1504" s="2">
        <f t="shared" si="137"/>
        <v>-4.2353244658538472E-2</v>
      </c>
      <c r="G1504" s="2">
        <f t="shared" si="135"/>
        <v>3.7211545477197142E-2</v>
      </c>
      <c r="H1504" s="2" t="str">
        <f t="shared" si="136"/>
        <v>Sell</v>
      </c>
    </row>
    <row r="1505" spans="1:8" ht="13.5" x14ac:dyDescent="0.25">
      <c r="A1505" s="3">
        <f>TITRES_STAT!B1508</f>
        <v>44508</v>
      </c>
      <c r="B1505" s="5">
        <f>TITRES_STAT!D1508</f>
        <v>3.5598000000000001</v>
      </c>
      <c r="C1505" s="2">
        <f t="shared" si="138"/>
        <v>3.5481444910092046</v>
      </c>
      <c r="D1505" s="2">
        <f t="shared" si="140"/>
        <v>3.5377155786291592</v>
      </c>
      <c r="E1505" s="2">
        <f t="shared" si="139"/>
        <v>1.0428912380045396E-2</v>
      </c>
      <c r="F1505" s="2">
        <f t="shared" si="137"/>
        <v>-3.1796813250821697E-2</v>
      </c>
      <c r="G1505" s="2">
        <f t="shared" si="135"/>
        <v>4.2225725630867093E-2</v>
      </c>
      <c r="H1505" s="2" t="str">
        <f t="shared" si="136"/>
        <v>Sell</v>
      </c>
    </row>
    <row r="1506" spans="1:8" ht="13.5" x14ac:dyDescent="0.25">
      <c r="A1506" s="3">
        <f>TITRES_STAT!B1509</f>
        <v>44509</v>
      </c>
      <c r="B1506" s="5">
        <f>TITRES_STAT!D1509</f>
        <v>3.5514000000000001</v>
      </c>
      <c r="C1506" s="2">
        <f t="shared" si="138"/>
        <v>3.5563838000847117</v>
      </c>
      <c r="D1506" s="2">
        <f t="shared" si="140"/>
        <v>3.5387292394714436</v>
      </c>
      <c r="E1506" s="2">
        <f t="shared" si="139"/>
        <v>1.7654560613268089E-2</v>
      </c>
      <c r="F1506" s="2">
        <f t="shared" si="137"/>
        <v>-2.190653847800374E-2</v>
      </c>
      <c r="G1506" s="2">
        <f t="shared" si="135"/>
        <v>3.9561099091271826E-2</v>
      </c>
      <c r="H1506" s="2" t="str">
        <f t="shared" si="136"/>
        <v>Sell</v>
      </c>
    </row>
    <row r="1507" spans="1:8" ht="13.5" x14ac:dyDescent="0.25">
      <c r="A1507" s="3">
        <f>TITRES_STAT!B1510</f>
        <v>44510</v>
      </c>
      <c r="B1507" s="5">
        <f>TITRES_STAT!D1510</f>
        <v>3.5514000000000001</v>
      </c>
      <c r="C1507" s="2">
        <f t="shared" si="138"/>
        <v>3.5633555231486023</v>
      </c>
      <c r="D1507" s="2">
        <f t="shared" si="140"/>
        <v>3.5396678143254108</v>
      </c>
      <c r="E1507" s="2">
        <f t="shared" si="139"/>
        <v>2.3687708823191489E-2</v>
      </c>
      <c r="F1507" s="2">
        <f t="shared" si="137"/>
        <v>-1.2787689017764694E-2</v>
      </c>
      <c r="G1507" s="2">
        <f t="shared" si="135"/>
        <v>3.6475397840956186E-2</v>
      </c>
      <c r="H1507" s="2" t="str">
        <f t="shared" si="136"/>
        <v>Sell</v>
      </c>
    </row>
    <row r="1508" spans="1:8" ht="13.5" x14ac:dyDescent="0.25">
      <c r="A1508" s="3">
        <f>TITRES_STAT!B1511</f>
        <v>44511</v>
      </c>
      <c r="B1508" s="5">
        <f>TITRES_STAT!D1511</f>
        <v>3.5514000000000001</v>
      </c>
      <c r="C1508" s="2">
        <f t="shared" si="138"/>
        <v>3.5692546734334325</v>
      </c>
      <c r="D1508" s="2">
        <f t="shared" si="140"/>
        <v>3.5405368651161209</v>
      </c>
      <c r="E1508" s="2">
        <f t="shared" si="139"/>
        <v>2.8717808317311633E-2</v>
      </c>
      <c r="F1508" s="2">
        <f t="shared" si="137"/>
        <v>-4.4865895507494287E-3</v>
      </c>
      <c r="G1508" s="2">
        <f t="shared" ref="G1508:G1571" si="141">E1508-F1508</f>
        <v>3.3204397868061064E-2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44512</v>
      </c>
      <c r="B1509" s="5">
        <f>TITRES_STAT!D1512</f>
        <v>3.5430000000000001</v>
      </c>
      <c r="C1509" s="2">
        <f t="shared" si="138"/>
        <v>3.5742462621359818</v>
      </c>
      <c r="D1509" s="2">
        <f t="shared" si="140"/>
        <v>3.5407193195519637</v>
      </c>
      <c r="E1509" s="2">
        <f t="shared" si="139"/>
        <v>3.3526942584018116E-2</v>
      </c>
      <c r="F1509" s="2">
        <f t="shared" ref="F1509:F1572" si="143">(E1509*(2/(10)))+((1-(2/10))*F1508)</f>
        <v>3.1161168762040806E-3</v>
      </c>
      <c r="G1509" s="2">
        <f t="shared" si="141"/>
        <v>3.0410825707814036E-2</v>
      </c>
      <c r="H1509" s="2" t="str">
        <f t="shared" si="142"/>
        <v>Sell</v>
      </c>
    </row>
    <row r="1510" spans="1:8" ht="13.5" x14ac:dyDescent="0.25">
      <c r="A1510" s="3">
        <f>TITRES_STAT!B1513</f>
        <v>44515</v>
      </c>
      <c r="B1510" s="5">
        <f>TITRES_STAT!D1513</f>
        <v>3.5430000000000001</v>
      </c>
      <c r="C1510" s="2">
        <f t="shared" si="138"/>
        <v>3.5771776064227541</v>
      </c>
      <c r="D1510" s="2">
        <f t="shared" si="140"/>
        <v>3.5408882588444106</v>
      </c>
      <c r="E1510" s="2">
        <f t="shared" si="139"/>
        <v>3.6289347578343456E-2</v>
      </c>
      <c r="F1510" s="2">
        <f t="shared" si="143"/>
        <v>9.7507630166319571E-3</v>
      </c>
      <c r="G1510" s="2">
        <f t="shared" si="141"/>
        <v>2.6538584561711501E-2</v>
      </c>
      <c r="H1510" s="2" t="str">
        <f t="shared" si="142"/>
        <v>Sell</v>
      </c>
    </row>
    <row r="1511" spans="1:8" ht="13.5" x14ac:dyDescent="0.25">
      <c r="A1511" s="3">
        <f>TITRES_STAT!B1514</f>
        <v>44516</v>
      </c>
      <c r="B1511" s="5">
        <f>TITRES_STAT!D1514</f>
        <v>3.5430000000000001</v>
      </c>
      <c r="C1511" s="2">
        <f t="shared" si="138"/>
        <v>3.5796579746654071</v>
      </c>
      <c r="D1511" s="2">
        <f t="shared" si="140"/>
        <v>3.541044684115195</v>
      </c>
      <c r="E1511" s="2">
        <f t="shared" si="139"/>
        <v>3.861329055021212E-2</v>
      </c>
      <c r="F1511" s="2">
        <f t="shared" si="143"/>
        <v>1.552326852334799E-2</v>
      </c>
      <c r="G1511" s="2">
        <f t="shared" si="141"/>
        <v>2.3090022026864131E-2</v>
      </c>
      <c r="H1511" s="2" t="str">
        <f t="shared" si="142"/>
        <v>Sell</v>
      </c>
    </row>
    <row r="1512" spans="1:8" ht="13.5" x14ac:dyDescent="0.25">
      <c r="A1512" s="3">
        <f>TITRES_STAT!B1515</f>
        <v>44517</v>
      </c>
      <c r="B1512" s="5">
        <f>TITRES_STAT!D1515</f>
        <v>3.5430000000000001</v>
      </c>
      <c r="C1512" s="2">
        <f t="shared" si="138"/>
        <v>3.5817567477938059</v>
      </c>
      <c r="D1512" s="2">
        <f t="shared" si="140"/>
        <v>3.5411895223288843</v>
      </c>
      <c r="E1512" s="2">
        <f t="shared" si="139"/>
        <v>4.0567225464921641E-2</v>
      </c>
      <c r="F1512" s="2">
        <f t="shared" si="143"/>
        <v>2.0532059911662723E-2</v>
      </c>
      <c r="G1512" s="2">
        <f t="shared" si="141"/>
        <v>2.0035165553258918E-2</v>
      </c>
      <c r="H1512" s="2" t="str">
        <f t="shared" si="142"/>
        <v>Sell</v>
      </c>
    </row>
    <row r="1513" spans="1:8" ht="13.5" x14ac:dyDescent="0.25">
      <c r="A1513" s="3">
        <f>TITRES_STAT!B1516</f>
        <v>44518</v>
      </c>
      <c r="B1513" s="5">
        <f>TITRES_STAT!D1516</f>
        <v>3.5430000000000001</v>
      </c>
      <c r="C1513" s="2">
        <f t="shared" si="138"/>
        <v>3.5796710942870664</v>
      </c>
      <c r="D1513" s="2">
        <f t="shared" si="140"/>
        <v>3.5413236317860037</v>
      </c>
      <c r="E1513" s="2">
        <f t="shared" si="139"/>
        <v>3.834746250106269E-2</v>
      </c>
      <c r="F1513" s="2">
        <f t="shared" si="143"/>
        <v>2.4095140429542718E-2</v>
      </c>
      <c r="G1513" s="2">
        <f t="shared" si="141"/>
        <v>1.4252322071519972E-2</v>
      </c>
      <c r="H1513" s="2" t="str">
        <f t="shared" si="142"/>
        <v>Sell</v>
      </c>
    </row>
    <row r="1514" spans="1:8" ht="13.5" x14ac:dyDescent="0.25">
      <c r="A1514" s="3">
        <f>TITRES_STAT!B1517</f>
        <v>44519</v>
      </c>
      <c r="B1514" s="5">
        <f>TITRES_STAT!D1517</f>
        <v>3.5430000000000001</v>
      </c>
      <c r="C1514" s="2">
        <f t="shared" si="138"/>
        <v>3.5701678490121331</v>
      </c>
      <c r="D1514" s="2">
        <f t="shared" si="140"/>
        <v>3.5414478072092623</v>
      </c>
      <c r="E1514" s="2">
        <f t="shared" si="139"/>
        <v>2.8720041802870799E-2</v>
      </c>
      <c r="F1514" s="2">
        <f t="shared" si="143"/>
        <v>2.5020120704208334E-2</v>
      </c>
      <c r="G1514" s="2">
        <f t="shared" si="141"/>
        <v>3.6999210986624655E-3</v>
      </c>
      <c r="H1514" s="2" t="str">
        <f t="shared" si="142"/>
        <v>Sell</v>
      </c>
    </row>
    <row r="1515" spans="1:8" ht="13.5" x14ac:dyDescent="0.25">
      <c r="A1515" s="3">
        <f>TITRES_STAT!B1518</f>
        <v>44522</v>
      </c>
      <c r="B1515" s="5">
        <f>TITRES_STAT!D1518</f>
        <v>3.5347</v>
      </c>
      <c r="C1515" s="2">
        <f t="shared" si="138"/>
        <v>3.5685727953179591</v>
      </c>
      <c r="D1515" s="2">
        <f t="shared" si="140"/>
        <v>3.5409479696382062</v>
      </c>
      <c r="E1515" s="2">
        <f t="shared" si="139"/>
        <v>2.7624825679752885E-2</v>
      </c>
      <c r="F1515" s="2">
        <f t="shared" si="143"/>
        <v>2.5541061699317247E-2</v>
      </c>
      <c r="G1515" s="2">
        <f t="shared" si="141"/>
        <v>2.0837639804356378E-3</v>
      </c>
      <c r="H1515" s="2" t="str">
        <f t="shared" si="142"/>
        <v>Sell</v>
      </c>
    </row>
    <row r="1516" spans="1:8" ht="13.5" x14ac:dyDescent="0.25">
      <c r="A1516" s="3">
        <f>TITRES_STAT!B1519</f>
        <v>44523</v>
      </c>
      <c r="B1516" s="5">
        <f>TITRES_STAT!D1519</f>
        <v>3.5430000000000001</v>
      </c>
      <c r="C1516" s="2">
        <f t="shared" si="138"/>
        <v>3.5659308268075036</v>
      </c>
      <c r="D1516" s="2">
        <f t="shared" si="140"/>
        <v>3.541099971887228</v>
      </c>
      <c r="E1516" s="2">
        <f t="shared" si="139"/>
        <v>2.4830854920275591E-2</v>
      </c>
      <c r="F1516" s="2">
        <f t="shared" si="143"/>
        <v>2.5399020343508917E-2</v>
      </c>
      <c r="G1516" s="2">
        <f t="shared" si="141"/>
        <v>-5.6816542323332581E-4</v>
      </c>
      <c r="H1516" s="2" t="str">
        <f t="shared" si="142"/>
        <v>Hold</v>
      </c>
    </row>
    <row r="1517" spans="1:8" ht="13.5" x14ac:dyDescent="0.25">
      <c r="A1517" s="3">
        <f>TITRES_STAT!B1520</f>
        <v>44524</v>
      </c>
      <c r="B1517" s="5">
        <f>TITRES_STAT!D1520</f>
        <v>3.5430000000000001</v>
      </c>
      <c r="C1517" s="2">
        <f t="shared" si="138"/>
        <v>3.5636953149909645</v>
      </c>
      <c r="D1517" s="2">
        <f t="shared" si="140"/>
        <v>3.5412407147103964</v>
      </c>
      <c r="E1517" s="2">
        <f t="shared" si="139"/>
        <v>2.2454600280568116E-2</v>
      </c>
      <c r="F1517" s="2">
        <f t="shared" si="143"/>
        <v>2.481013633092076E-2</v>
      </c>
      <c r="G1517" s="2">
        <f t="shared" si="141"/>
        <v>-2.355536050352644E-3</v>
      </c>
      <c r="H1517" s="2" t="str">
        <f t="shared" si="142"/>
        <v>Hold</v>
      </c>
    </row>
    <row r="1518" spans="1:8" ht="13.5" x14ac:dyDescent="0.25">
      <c r="A1518" s="3">
        <f>TITRES_STAT!B1521</f>
        <v>44525</v>
      </c>
      <c r="B1518" s="5">
        <f>TITRES_STAT!D1521</f>
        <v>3.5430000000000001</v>
      </c>
      <c r="C1518" s="2">
        <f t="shared" si="138"/>
        <v>3.5618037280692776</v>
      </c>
      <c r="D1518" s="2">
        <f t="shared" si="140"/>
        <v>3.5413710321392555</v>
      </c>
      <c r="E1518" s="2">
        <f t="shared" si="139"/>
        <v>2.043269593002206E-2</v>
      </c>
      <c r="F1518" s="2">
        <f t="shared" si="143"/>
        <v>2.3934648250741021E-2</v>
      </c>
      <c r="G1518" s="2">
        <f t="shared" si="141"/>
        <v>-3.501952320718961E-3</v>
      </c>
      <c r="H1518" s="2" t="str">
        <f t="shared" si="142"/>
        <v>Hold</v>
      </c>
    </row>
    <row r="1519" spans="1:8" ht="13.5" x14ac:dyDescent="0.25">
      <c r="A1519" s="3">
        <f>TITRES_STAT!B1522</f>
        <v>44526</v>
      </c>
      <c r="B1519" s="5">
        <f>TITRES_STAT!D1522</f>
        <v>3.5430000000000001</v>
      </c>
      <c r="C1519" s="2">
        <f t="shared" si="138"/>
        <v>3.5589108468278505</v>
      </c>
      <c r="D1519" s="2">
        <f t="shared" si="140"/>
        <v>3.5414916964252363</v>
      </c>
      <c r="E1519" s="2">
        <f t="shared" si="139"/>
        <v>1.7419150402614214E-2</v>
      </c>
      <c r="F1519" s="2">
        <f t="shared" si="143"/>
        <v>2.2631548681115662E-2</v>
      </c>
      <c r="G1519" s="2">
        <f t="shared" si="141"/>
        <v>-5.2123982785014476E-3</v>
      </c>
      <c r="H1519" s="2" t="str">
        <f t="shared" si="142"/>
        <v>Hold</v>
      </c>
    </row>
    <row r="1520" spans="1:8" ht="13.5" x14ac:dyDescent="0.25">
      <c r="A1520" s="3">
        <f>TITRES_STAT!B1523</f>
        <v>44529</v>
      </c>
      <c r="B1520" s="5">
        <f>TITRES_STAT!D1523</f>
        <v>3.5263</v>
      </c>
      <c r="C1520" s="2">
        <f t="shared" si="138"/>
        <v>3.5564630242389508</v>
      </c>
      <c r="D1520" s="2">
        <f t="shared" si="140"/>
        <v>3.5403663855789227</v>
      </c>
      <c r="E1520" s="2">
        <f t="shared" si="139"/>
        <v>1.6096638660028084E-2</v>
      </c>
      <c r="F1520" s="2">
        <f t="shared" si="143"/>
        <v>2.1324566676898148E-2</v>
      </c>
      <c r="G1520" s="2">
        <f t="shared" si="141"/>
        <v>-5.2279280168700641E-3</v>
      </c>
      <c r="H1520" s="2" t="str">
        <f t="shared" si="142"/>
        <v>Hold</v>
      </c>
    </row>
    <row r="1521" spans="1:8" ht="13.5" x14ac:dyDescent="0.25">
      <c r="A1521" s="3">
        <f>TITRES_STAT!B1524</f>
        <v>44530</v>
      </c>
      <c r="B1521" s="5">
        <f>TITRES_STAT!D1524</f>
        <v>3.5179</v>
      </c>
      <c r="C1521" s="2">
        <f t="shared" si="138"/>
        <v>3.554391789740651</v>
      </c>
      <c r="D1521" s="2">
        <f t="shared" si="140"/>
        <v>3.5387022088693731</v>
      </c>
      <c r="E1521" s="2">
        <f t="shared" si="139"/>
        <v>1.5689580871277808E-2</v>
      </c>
      <c r="F1521" s="2">
        <f t="shared" si="143"/>
        <v>2.0197569515774082E-2</v>
      </c>
      <c r="G1521" s="2">
        <f t="shared" si="141"/>
        <v>-4.5079886444962733E-3</v>
      </c>
      <c r="H1521" s="2" t="str">
        <f t="shared" si="142"/>
        <v>Hold</v>
      </c>
    </row>
    <row r="1522" spans="1:8" ht="13.5" x14ac:dyDescent="0.25">
      <c r="A1522" s="3">
        <f>TITRES_STAT!B1525</f>
        <v>44531</v>
      </c>
      <c r="B1522" s="5">
        <f>TITRES_STAT!D1525</f>
        <v>3.5179</v>
      </c>
      <c r="C1522" s="2">
        <f t="shared" si="138"/>
        <v>3.5526392067036277</v>
      </c>
      <c r="D1522" s="2">
        <f t="shared" si="140"/>
        <v>3.5371613045086789</v>
      </c>
      <c r="E1522" s="2">
        <f t="shared" si="139"/>
        <v>1.5477902194948712E-2</v>
      </c>
      <c r="F1522" s="2">
        <f t="shared" si="143"/>
        <v>1.9253636051609006E-2</v>
      </c>
      <c r="G1522" s="2">
        <f t="shared" si="141"/>
        <v>-3.7757338566602947E-3</v>
      </c>
      <c r="H1522" s="2" t="str">
        <f t="shared" si="142"/>
        <v>Hold</v>
      </c>
    </row>
    <row r="1523" spans="1:8" ht="13.5" x14ac:dyDescent="0.25">
      <c r="A1523" s="3">
        <f>TITRES_STAT!B1526</f>
        <v>44532</v>
      </c>
      <c r="B1523" s="5">
        <f>TITRES_STAT!D1526</f>
        <v>3.5011000000000001</v>
      </c>
      <c r="C1523" s="2">
        <f t="shared" si="138"/>
        <v>3.5511562518261468</v>
      </c>
      <c r="D1523" s="2">
        <f t="shared" si="140"/>
        <v>3.5344900967672954</v>
      </c>
      <c r="E1523" s="2">
        <f t="shared" si="139"/>
        <v>1.6666155058851384E-2</v>
      </c>
      <c r="F1523" s="2">
        <f t="shared" si="143"/>
        <v>1.8736139853057485E-2</v>
      </c>
      <c r="G1523" s="2">
        <f t="shared" si="141"/>
        <v>-2.0699847942061006E-3</v>
      </c>
      <c r="H1523" s="2" t="str">
        <f t="shared" si="142"/>
        <v>Hold</v>
      </c>
    </row>
    <row r="1524" spans="1:8" ht="13.5" x14ac:dyDescent="0.25">
      <c r="A1524" s="3">
        <f>TITRES_STAT!B1527</f>
        <v>44533</v>
      </c>
      <c r="B1524" s="5">
        <f>TITRES_STAT!D1527</f>
        <v>3.5011000000000001</v>
      </c>
      <c r="C1524" s="2">
        <f t="shared" si="138"/>
        <v>3.5499014438528937</v>
      </c>
      <c r="D1524" s="2">
        <f t="shared" si="140"/>
        <v>3.5320167562660143</v>
      </c>
      <c r="E1524" s="2">
        <f t="shared" si="139"/>
        <v>1.7884687586879444E-2</v>
      </c>
      <c r="F1524" s="2">
        <f t="shared" si="143"/>
        <v>1.8565849399821879E-2</v>
      </c>
      <c r="G1524" s="2">
        <f t="shared" si="141"/>
        <v>-6.8116181294243516E-4</v>
      </c>
      <c r="H1524" s="2" t="str">
        <f t="shared" si="142"/>
        <v>Hold</v>
      </c>
    </row>
    <row r="1525" spans="1:8" ht="13.5" x14ac:dyDescent="0.25">
      <c r="A1525" s="3">
        <f>TITRES_STAT!B1528</f>
        <v>44536</v>
      </c>
      <c r="B1525" s="5">
        <f>TITRES_STAT!D1528</f>
        <v>3.476</v>
      </c>
      <c r="C1525" s="2">
        <f t="shared" si="138"/>
        <v>3.5475627601832178</v>
      </c>
      <c r="D1525" s="2">
        <f t="shared" si="140"/>
        <v>3.5278673669129765</v>
      </c>
      <c r="E1525" s="2">
        <f t="shared" si="139"/>
        <v>1.9695393270241279E-2</v>
      </c>
      <c r="F1525" s="2">
        <f t="shared" si="143"/>
        <v>1.879175817390576E-2</v>
      </c>
      <c r="G1525" s="2">
        <f t="shared" si="141"/>
        <v>9.0363509633551928E-4</v>
      </c>
      <c r="H1525" s="2" t="str">
        <f t="shared" si="142"/>
        <v>Sell</v>
      </c>
    </row>
    <row r="1526" spans="1:8" ht="13.5" x14ac:dyDescent="0.25">
      <c r="A1526" s="3">
        <f>TITRES_STAT!B1529</f>
        <v>44537</v>
      </c>
      <c r="B1526" s="5">
        <f>TITRES_STAT!D1529</f>
        <v>3.4592999999999998</v>
      </c>
      <c r="C1526" s="2">
        <f t="shared" si="138"/>
        <v>3.5468607970781076</v>
      </c>
      <c r="D1526" s="2">
        <f t="shared" si="140"/>
        <v>3.5227883026972004</v>
      </c>
      <c r="E1526" s="2">
        <f t="shared" si="139"/>
        <v>2.4072494380907195E-2</v>
      </c>
      <c r="F1526" s="2">
        <f t="shared" si="143"/>
        <v>1.9847905415306049E-2</v>
      </c>
      <c r="G1526" s="2">
        <f t="shared" si="141"/>
        <v>4.2245889656011455E-3</v>
      </c>
      <c r="H1526" s="2" t="str">
        <f t="shared" si="142"/>
        <v>Sell</v>
      </c>
    </row>
    <row r="1527" spans="1:8" ht="13.5" x14ac:dyDescent="0.25">
      <c r="A1527" s="3">
        <f>TITRES_STAT!B1530</f>
        <v>44538</v>
      </c>
      <c r="B1527" s="5">
        <f>TITRES_STAT!D1530</f>
        <v>3.4676</v>
      </c>
      <c r="C1527" s="2">
        <f t="shared" si="138"/>
        <v>3.5462668282968606</v>
      </c>
      <c r="D1527" s="2">
        <f t="shared" si="140"/>
        <v>3.5187002802751857</v>
      </c>
      <c r="E1527" s="2">
        <f t="shared" si="139"/>
        <v>2.7566548021674908E-2</v>
      </c>
      <c r="F1527" s="2">
        <f t="shared" si="143"/>
        <v>2.1391633936579821E-2</v>
      </c>
      <c r="G1527" s="2">
        <f t="shared" si="141"/>
        <v>6.1749140850950873E-3</v>
      </c>
      <c r="H1527" s="2" t="str">
        <f t="shared" si="142"/>
        <v>Sell</v>
      </c>
    </row>
    <row r="1528" spans="1:8" ht="13.5" x14ac:dyDescent="0.25">
      <c r="A1528" s="3">
        <f>TITRES_STAT!B1531</f>
        <v>44539</v>
      </c>
      <c r="B1528" s="5">
        <f>TITRES_STAT!D1531</f>
        <v>3.4843999999999999</v>
      </c>
      <c r="C1528" s="2">
        <f t="shared" si="138"/>
        <v>3.545764239328113</v>
      </c>
      <c r="D1528" s="2">
        <f t="shared" si="140"/>
        <v>3.5161595187733199</v>
      </c>
      <c r="E1528" s="2">
        <f t="shared" si="139"/>
        <v>2.9604720554793129E-2</v>
      </c>
      <c r="F1528" s="2">
        <f t="shared" si="143"/>
        <v>2.3034251260222481E-2</v>
      </c>
      <c r="G1528" s="2">
        <f t="shared" si="141"/>
        <v>6.570469294570648E-3</v>
      </c>
      <c r="H1528" s="2" t="str">
        <f t="shared" si="142"/>
        <v>Sell</v>
      </c>
    </row>
    <row r="1529" spans="1:8" ht="13.5" x14ac:dyDescent="0.25">
      <c r="A1529" s="3">
        <f>TITRES_STAT!B1532</f>
        <v>44540</v>
      </c>
      <c r="B1529" s="5">
        <f>TITRES_STAT!D1532</f>
        <v>3.5179</v>
      </c>
      <c r="C1529" s="2">
        <f t="shared" si="138"/>
        <v>3.5453389717391728</v>
      </c>
      <c r="D1529" s="2">
        <f t="shared" si="140"/>
        <v>3.5162884433086297</v>
      </c>
      <c r="E1529" s="2">
        <f t="shared" si="139"/>
        <v>2.9050528430543121E-2</v>
      </c>
      <c r="F1529" s="2">
        <f t="shared" si="143"/>
        <v>2.423750669428661E-2</v>
      </c>
      <c r="G1529" s="2">
        <f t="shared" si="141"/>
        <v>4.8130217362565113E-3</v>
      </c>
      <c r="H1529" s="2" t="str">
        <f t="shared" si="142"/>
        <v>Sell</v>
      </c>
    </row>
    <row r="1530" spans="1:8" ht="13.5" x14ac:dyDescent="0.25">
      <c r="A1530" s="3">
        <f>TITRES_STAT!B1533</f>
        <v>44543</v>
      </c>
      <c r="B1530" s="5">
        <f>TITRES_STAT!D1533</f>
        <v>3.5514000000000001</v>
      </c>
      <c r="C1530" s="2">
        <f t="shared" si="138"/>
        <v>3.542409899163915</v>
      </c>
      <c r="D1530" s="2">
        <f t="shared" si="140"/>
        <v>3.5188892993598424</v>
      </c>
      <c r="E1530" s="2">
        <f t="shared" si="139"/>
        <v>2.3520599804072617E-2</v>
      </c>
      <c r="F1530" s="2">
        <f t="shared" si="143"/>
        <v>2.4094125316243813E-2</v>
      </c>
      <c r="G1530" s="2">
        <f t="shared" si="141"/>
        <v>-5.7352551217119616E-4</v>
      </c>
      <c r="H1530" s="2" t="str">
        <f t="shared" si="142"/>
        <v>Hold</v>
      </c>
    </row>
    <row r="1531" spans="1:8" ht="13.5" x14ac:dyDescent="0.25">
      <c r="A1531" s="3">
        <f>TITRES_STAT!B1534</f>
        <v>44544</v>
      </c>
      <c r="B1531" s="5">
        <f>TITRES_STAT!D1534</f>
        <v>3.5514000000000001</v>
      </c>
      <c r="C1531" s="2">
        <f t="shared" si="138"/>
        <v>3.5386391454463895</v>
      </c>
      <c r="D1531" s="2">
        <f t="shared" si="140"/>
        <v>3.5212974994072614</v>
      </c>
      <c r="E1531" s="2">
        <f t="shared" si="139"/>
        <v>1.7341646039128022E-2</v>
      </c>
      <c r="F1531" s="2">
        <f t="shared" si="143"/>
        <v>2.2743629460820654E-2</v>
      </c>
      <c r="G1531" s="2">
        <f t="shared" si="141"/>
        <v>-5.4019834216926313E-3</v>
      </c>
      <c r="H1531" s="2" t="str">
        <f t="shared" si="142"/>
        <v>Hold</v>
      </c>
    </row>
    <row r="1532" spans="1:8" ht="13.5" x14ac:dyDescent="0.25">
      <c r="A1532" s="3">
        <f>TITRES_STAT!B1535</f>
        <v>44545</v>
      </c>
      <c r="B1532" s="5">
        <f>TITRES_STAT!D1535</f>
        <v>3.5514000000000001</v>
      </c>
      <c r="C1532" s="2">
        <f t="shared" si="138"/>
        <v>3.5354485076854063</v>
      </c>
      <c r="D1532" s="2">
        <f t="shared" si="140"/>
        <v>3.5235273142659826</v>
      </c>
      <c r="E1532" s="2">
        <f t="shared" si="139"/>
        <v>1.1921193419423659E-2</v>
      </c>
      <c r="F1532" s="2">
        <f t="shared" si="143"/>
        <v>2.0579142252541253E-2</v>
      </c>
      <c r="G1532" s="2">
        <f t="shared" si="141"/>
        <v>-8.6579488331175944E-3</v>
      </c>
      <c r="H1532" s="2" t="str">
        <f t="shared" si="142"/>
        <v>Hold</v>
      </c>
    </row>
    <row r="1533" spans="1:8" ht="13.5" x14ac:dyDescent="0.25">
      <c r="A1533" s="3">
        <f>TITRES_STAT!B1536</f>
        <v>44546</v>
      </c>
      <c r="B1533" s="5">
        <f>TITRES_STAT!D1536</f>
        <v>3.5347</v>
      </c>
      <c r="C1533" s="2">
        <f t="shared" si="138"/>
        <v>3.5301641218876516</v>
      </c>
      <c r="D1533" s="2">
        <f t="shared" si="140"/>
        <v>3.5243549206166502</v>
      </c>
      <c r="E1533" s="2">
        <f t="shared" si="139"/>
        <v>5.8092012710013741E-3</v>
      </c>
      <c r="F1533" s="2">
        <f t="shared" si="143"/>
        <v>1.7625154056233279E-2</v>
      </c>
      <c r="G1533" s="2">
        <f t="shared" si="141"/>
        <v>-1.1815952785231905E-2</v>
      </c>
      <c r="H1533" s="2" t="str">
        <f t="shared" si="142"/>
        <v>Hold</v>
      </c>
    </row>
    <row r="1534" spans="1:8" ht="13.5" x14ac:dyDescent="0.25">
      <c r="A1534" s="3">
        <f>TITRES_STAT!B1537</f>
        <v>44550</v>
      </c>
      <c r="B1534" s="5">
        <f>TITRES_STAT!D1537</f>
        <v>3.5179</v>
      </c>
      <c r="C1534" s="2">
        <f t="shared" si="138"/>
        <v>3.5256927185203204</v>
      </c>
      <c r="D1534" s="2">
        <f t="shared" si="140"/>
        <v>3.5238767783487503</v>
      </c>
      <c r="E1534" s="2">
        <f t="shared" si="139"/>
        <v>1.8159401715700518E-3</v>
      </c>
      <c r="F1534" s="2">
        <f t="shared" si="143"/>
        <v>1.4463311279300634E-2</v>
      </c>
      <c r="G1534" s="2">
        <f t="shared" si="141"/>
        <v>-1.2647371107730582E-2</v>
      </c>
      <c r="H1534" s="2" t="str">
        <f t="shared" si="142"/>
        <v>Hold</v>
      </c>
    </row>
    <row r="1535" spans="1:8" ht="13.5" x14ac:dyDescent="0.25">
      <c r="A1535" s="3">
        <f>TITRES_STAT!B1538</f>
        <v>44551</v>
      </c>
      <c r="B1535" s="5">
        <f>TITRES_STAT!D1538</f>
        <v>3.5011000000000001</v>
      </c>
      <c r="C1535" s="2">
        <f t="shared" si="138"/>
        <v>3.5180476849018096</v>
      </c>
      <c r="D1535" s="2">
        <f t="shared" si="140"/>
        <v>3.5221896095821763</v>
      </c>
      <c r="E1535" s="2">
        <f t="shared" si="139"/>
        <v>-4.1419246803666709E-3</v>
      </c>
      <c r="F1535" s="2">
        <f t="shared" si="143"/>
        <v>1.0742264087367174E-2</v>
      </c>
      <c r="G1535" s="2">
        <f t="shared" si="141"/>
        <v>-1.4884188767733845E-2</v>
      </c>
      <c r="H1535" s="2" t="str">
        <f t="shared" si="142"/>
        <v>Hold</v>
      </c>
    </row>
    <row r="1536" spans="1:8" ht="13.5" x14ac:dyDescent="0.25">
      <c r="A1536" s="3">
        <f>TITRES_STAT!B1539</f>
        <v>44552</v>
      </c>
      <c r="B1536" s="5">
        <f>TITRES_STAT!D1539</f>
        <v>3.4592999999999998</v>
      </c>
      <c r="C1536" s="2">
        <f t="shared" si="138"/>
        <v>3.5090095795323006</v>
      </c>
      <c r="D1536" s="2">
        <f t="shared" si="140"/>
        <v>3.5175311199834964</v>
      </c>
      <c r="E1536" s="2">
        <f t="shared" si="139"/>
        <v>-8.5215404511957971E-3</v>
      </c>
      <c r="F1536" s="2">
        <f t="shared" si="143"/>
        <v>6.8895031796545794E-3</v>
      </c>
      <c r="G1536" s="2">
        <f t="shared" si="141"/>
        <v>-1.5411043630850376E-2</v>
      </c>
      <c r="H1536" s="2" t="str">
        <f t="shared" si="142"/>
        <v>Hold</v>
      </c>
    </row>
    <row r="1537" spans="1:8" ht="13.5" x14ac:dyDescent="0.25">
      <c r="A1537" s="3">
        <f>TITRES_STAT!B1540</f>
        <v>44553</v>
      </c>
      <c r="B1537" s="5">
        <f>TITRES_STAT!D1540</f>
        <v>3.4592999999999998</v>
      </c>
      <c r="C1537" s="2">
        <f t="shared" si="138"/>
        <v>3.5026388749888699</v>
      </c>
      <c r="D1537" s="2">
        <f t="shared" si="140"/>
        <v>3.5132177036884227</v>
      </c>
      <c r="E1537" s="2">
        <f t="shared" si="139"/>
        <v>-1.0578828699552734E-2</v>
      </c>
      <c r="F1537" s="2">
        <f t="shared" si="143"/>
        <v>3.3958368038131174E-3</v>
      </c>
      <c r="G1537" s="2">
        <f t="shared" si="141"/>
        <v>-1.3974665503365851E-2</v>
      </c>
      <c r="H1537" s="2" t="str">
        <f t="shared" si="142"/>
        <v>Hold</v>
      </c>
    </row>
    <row r="1538" spans="1:8" ht="13.5" x14ac:dyDescent="0.25">
      <c r="A1538" s="3">
        <f>TITRES_STAT!B1541</f>
        <v>44554</v>
      </c>
      <c r="B1538" s="5">
        <f>TITRES_STAT!D1541</f>
        <v>3.476</v>
      </c>
      <c r="C1538" s="2">
        <f t="shared" si="138"/>
        <v>3.4998328942213517</v>
      </c>
      <c r="D1538" s="2">
        <f t="shared" si="140"/>
        <v>3.5104608367485395</v>
      </c>
      <c r="E1538" s="2">
        <f t="shared" si="139"/>
        <v>-1.0627942527187795E-2</v>
      </c>
      <c r="F1538" s="2">
        <f t="shared" si="143"/>
        <v>5.9108093761293511E-4</v>
      </c>
      <c r="G1538" s="2">
        <f t="shared" si="141"/>
        <v>-1.1219023464800731E-2</v>
      </c>
      <c r="H1538" s="2" t="str">
        <f t="shared" si="142"/>
        <v>Hold</v>
      </c>
    </row>
    <row r="1539" spans="1:8" ht="13.5" x14ac:dyDescent="0.25">
      <c r="A1539" s="3">
        <f>TITRES_STAT!B1542</f>
        <v>44557</v>
      </c>
      <c r="B1539" s="5">
        <f>TITRES_STAT!D1542</f>
        <v>3.4676</v>
      </c>
      <c r="C1539" s="2">
        <f t="shared" si="138"/>
        <v>3.5026124489565285</v>
      </c>
      <c r="D1539" s="2">
        <f t="shared" si="140"/>
        <v>3.5072859599523514</v>
      </c>
      <c r="E1539" s="2">
        <f t="shared" si="139"/>
        <v>-4.673510995822916E-3</v>
      </c>
      <c r="F1539" s="2">
        <f t="shared" si="143"/>
        <v>-4.6183744907423509E-4</v>
      </c>
      <c r="G1539" s="2">
        <f t="shared" si="141"/>
        <v>-4.211673546748681E-3</v>
      </c>
      <c r="H1539" s="2" t="str">
        <f t="shared" si="142"/>
        <v>Hold</v>
      </c>
    </row>
    <row r="1540" spans="1:8" ht="13.5" x14ac:dyDescent="0.25">
      <c r="A1540" s="3">
        <f>TITRES_STAT!B1543</f>
        <v>44558</v>
      </c>
      <c r="B1540" s="5">
        <f>TITRES_STAT!D1543</f>
        <v>3.5764999999999998</v>
      </c>
      <c r="C1540" s="2">
        <f t="shared" si="138"/>
        <v>3.5101182260401393</v>
      </c>
      <c r="D1540" s="2">
        <f t="shared" si="140"/>
        <v>3.5124129258818071</v>
      </c>
      <c r="E1540" s="2">
        <f t="shared" si="139"/>
        <v>-2.2946998416677467E-3</v>
      </c>
      <c r="F1540" s="2">
        <f t="shared" si="143"/>
        <v>-8.2840992759293747E-4</v>
      </c>
      <c r="G1540" s="2">
        <f t="shared" si="141"/>
        <v>-1.4662899140748093E-3</v>
      </c>
      <c r="H1540" s="2" t="str">
        <f t="shared" si="142"/>
        <v>Hold</v>
      </c>
    </row>
    <row r="1541" spans="1:8" ht="13.5" x14ac:dyDescent="0.25">
      <c r="A1541" s="3">
        <f>TITRES_STAT!B1544</f>
        <v>44559</v>
      </c>
      <c r="B1541" s="5">
        <f>TITRES_STAT!D1544</f>
        <v>3.5849000000000002</v>
      </c>
      <c r="C1541" s="2">
        <f t="shared" si="138"/>
        <v>3.51646926818781</v>
      </c>
      <c r="D1541" s="2">
        <f t="shared" si="140"/>
        <v>3.5177823387794511</v>
      </c>
      <c r="E1541" s="2">
        <f t="shared" si="139"/>
        <v>-1.3130705916410967E-3</v>
      </c>
      <c r="F1541" s="2">
        <f t="shared" si="143"/>
        <v>-9.2534206040256945E-4</v>
      </c>
      <c r="G1541" s="2">
        <f t="shared" si="141"/>
        <v>-3.8772853123852729E-4</v>
      </c>
      <c r="H1541" s="2" t="str">
        <f t="shared" si="142"/>
        <v>Hold</v>
      </c>
    </row>
    <row r="1542" spans="1:8" ht="13.5" x14ac:dyDescent="0.25">
      <c r="A1542" s="3">
        <f>TITRES_STAT!B1545</f>
        <v>44560</v>
      </c>
      <c r="B1542" s="5">
        <f>TITRES_STAT!D1545</f>
        <v>3.5764999999999998</v>
      </c>
      <c r="C1542" s="2">
        <f t="shared" si="138"/>
        <v>3.521843226928147</v>
      </c>
      <c r="D1542" s="2">
        <f t="shared" si="140"/>
        <v>3.5221317951661586</v>
      </c>
      <c r="E1542" s="2">
        <f t="shared" si="139"/>
        <v>-2.8856823801159948E-4</v>
      </c>
      <c r="F1542" s="2">
        <f t="shared" si="143"/>
        <v>-7.979872959243755E-4</v>
      </c>
      <c r="G1542" s="2">
        <f t="shared" si="141"/>
        <v>5.0941905791277602E-4</v>
      </c>
      <c r="H1542" s="2" t="str">
        <f t="shared" si="142"/>
        <v>Sell</v>
      </c>
    </row>
    <row r="1543" spans="1:8" ht="13.5" x14ac:dyDescent="0.25">
      <c r="A1543" s="3">
        <f>TITRES_STAT!B1546</f>
        <v>44561</v>
      </c>
      <c r="B1543" s="5">
        <f>TITRES_STAT!D1546</f>
        <v>3.61</v>
      </c>
      <c r="C1543" s="2">
        <f t="shared" si="138"/>
        <v>3.5238211920161242</v>
      </c>
      <c r="D1543" s="2">
        <f t="shared" si="140"/>
        <v>3.5286405510797763</v>
      </c>
      <c r="E1543" s="2">
        <f t="shared" si="139"/>
        <v>-4.8193590636520511E-3</v>
      </c>
      <c r="F1543" s="2">
        <f t="shared" si="143"/>
        <v>-1.6022616494699108E-3</v>
      </c>
      <c r="G1543" s="2">
        <f t="shared" si="141"/>
        <v>-3.2170974141821403E-3</v>
      </c>
      <c r="H1543" s="2" t="str">
        <f t="shared" si="142"/>
        <v>Hold</v>
      </c>
    </row>
    <row r="1544" spans="1:8" ht="13.5" x14ac:dyDescent="0.25">
      <c r="A1544" s="3">
        <f>TITRES_STAT!B1547</f>
        <v>44564</v>
      </c>
      <c r="B1544" s="5">
        <f>TITRES_STAT!D1547</f>
        <v>3.5849000000000002</v>
      </c>
      <c r="C1544" s="2">
        <f t="shared" si="138"/>
        <v>3.522910239398259</v>
      </c>
      <c r="D1544" s="2">
        <f t="shared" si="140"/>
        <v>3.5328079176664597</v>
      </c>
      <c r="E1544" s="2">
        <f t="shared" si="139"/>
        <v>-9.8976782682007602E-3</v>
      </c>
      <c r="F1544" s="2">
        <f t="shared" si="143"/>
        <v>-3.2613449732160809E-3</v>
      </c>
      <c r="G1544" s="2">
        <f t="shared" si="141"/>
        <v>-6.6363332949846794E-3</v>
      </c>
      <c r="H1544" s="2" t="str">
        <f t="shared" si="142"/>
        <v>Hold</v>
      </c>
    </row>
    <row r="1545" spans="1:8" ht="13.5" x14ac:dyDescent="0.25">
      <c r="A1545" s="3">
        <f>TITRES_STAT!B1548</f>
        <v>44565</v>
      </c>
      <c r="B1545" s="5">
        <f>TITRES_STAT!D1548</f>
        <v>3.5263</v>
      </c>
      <c r="C1545" s="2">
        <f t="shared" si="138"/>
        <v>3.5195548179523728</v>
      </c>
      <c r="D1545" s="2">
        <f t="shared" si="140"/>
        <v>3.5323258496911665</v>
      </c>
      <c r="E1545" s="2">
        <f t="shared" si="139"/>
        <v>-1.2771031738793681E-2</v>
      </c>
      <c r="F1545" s="2">
        <f t="shared" si="143"/>
        <v>-5.1632823263316014E-3</v>
      </c>
      <c r="G1545" s="2">
        <f t="shared" si="141"/>
        <v>-7.6077494124620797E-3</v>
      </c>
      <c r="H1545" s="2" t="str">
        <f t="shared" si="142"/>
        <v>Hold</v>
      </c>
    </row>
    <row r="1546" spans="1:8" ht="13.5" x14ac:dyDescent="0.25">
      <c r="A1546" s="3">
        <f>TITRES_STAT!B1549</f>
        <v>44566</v>
      </c>
      <c r="B1546" s="5">
        <f>TITRES_STAT!D1549</f>
        <v>3.5179</v>
      </c>
      <c r="C1546" s="2">
        <f t="shared" si="138"/>
        <v>3.5102848459597</v>
      </c>
      <c r="D1546" s="2">
        <f t="shared" si="140"/>
        <v>3.5312572682325616</v>
      </c>
      <c r="E1546" s="2">
        <f t="shared" si="139"/>
        <v>-2.0972422272861557E-2</v>
      </c>
      <c r="F1546" s="2">
        <f t="shared" si="143"/>
        <v>-8.3251103156375926E-3</v>
      </c>
      <c r="G1546" s="2">
        <f t="shared" si="141"/>
        <v>-1.2647311957223965E-2</v>
      </c>
      <c r="H1546" s="2" t="str">
        <f t="shared" si="142"/>
        <v>Hold</v>
      </c>
    </row>
    <row r="1547" spans="1:8" ht="13.5" x14ac:dyDescent="0.25">
      <c r="A1547" s="3">
        <f>TITRES_STAT!B1550</f>
        <v>44567</v>
      </c>
      <c r="B1547" s="5">
        <f>TITRES_STAT!D1550</f>
        <v>3.5598000000000001</v>
      </c>
      <c r="C1547" s="2">
        <f t="shared" si="138"/>
        <v>3.5024410235043617</v>
      </c>
      <c r="D1547" s="2">
        <f t="shared" si="140"/>
        <v>3.5333715446597793</v>
      </c>
      <c r="E1547" s="2">
        <f t="shared" si="139"/>
        <v>-3.0930521155417612E-2</v>
      </c>
      <c r="F1547" s="2">
        <f t="shared" si="143"/>
        <v>-1.2846192483593597E-2</v>
      </c>
      <c r="G1547" s="2">
        <f t="shared" si="141"/>
        <v>-1.8084328671824017E-2</v>
      </c>
      <c r="H1547" s="2" t="str">
        <f t="shared" si="142"/>
        <v>Hold</v>
      </c>
    </row>
    <row r="1548" spans="1:8" ht="13.5" x14ac:dyDescent="0.25">
      <c r="A1548" s="3">
        <f>TITRES_STAT!B1551</f>
        <v>44568</v>
      </c>
      <c r="B1548" s="5">
        <f>TITRES_STAT!D1551</f>
        <v>3.5764999999999998</v>
      </c>
      <c r="C1548" s="2">
        <f t="shared" si="138"/>
        <v>3.4983731737344597</v>
      </c>
      <c r="D1548" s="2">
        <f t="shared" si="140"/>
        <v>3.5365662450553512</v>
      </c>
      <c r="E1548" s="2">
        <f t="shared" si="139"/>
        <v>-3.8193071320891558E-2</v>
      </c>
      <c r="F1548" s="2">
        <f t="shared" si="143"/>
        <v>-1.7915568251053192E-2</v>
      </c>
      <c r="G1548" s="2">
        <f t="shared" si="141"/>
        <v>-2.0277503069838367E-2</v>
      </c>
      <c r="H1548" s="2" t="str">
        <f t="shared" si="142"/>
        <v>Hold</v>
      </c>
    </row>
    <row r="1549" spans="1:8" ht="13.5" x14ac:dyDescent="0.25">
      <c r="A1549" s="3">
        <f>TITRES_STAT!B1552</f>
        <v>44571</v>
      </c>
      <c r="B1549" s="5">
        <f>TITRES_STAT!D1552</f>
        <v>3.5598000000000001</v>
      </c>
      <c r="C1549" s="2">
        <f t="shared" si="138"/>
        <v>3.4936388393137738</v>
      </c>
      <c r="D1549" s="2">
        <f t="shared" si="140"/>
        <v>3.5382872639401399</v>
      </c>
      <c r="E1549" s="2">
        <f t="shared" si="139"/>
        <v>-4.464842462636609E-2</v>
      </c>
      <c r="F1549" s="2">
        <f t="shared" si="143"/>
        <v>-2.326213952611577E-2</v>
      </c>
      <c r="G1549" s="2">
        <f t="shared" si="141"/>
        <v>-2.138628510025032E-2</v>
      </c>
      <c r="H1549" s="2" t="str">
        <f t="shared" si="142"/>
        <v>Hold</v>
      </c>
    </row>
    <row r="1550" spans="1:8" ht="13.5" x14ac:dyDescent="0.25">
      <c r="A1550" s="3">
        <f>TITRES_STAT!B1553</f>
        <v>44572</v>
      </c>
      <c r="B1550" s="5">
        <f>TITRES_STAT!D1553</f>
        <v>3.5514000000000001</v>
      </c>
      <c r="C1550" s="2">
        <f t="shared" si="138"/>
        <v>3.5063867101885777</v>
      </c>
      <c r="D1550" s="2">
        <f t="shared" si="140"/>
        <v>3.5392585777223515</v>
      </c>
      <c r="E1550" s="2">
        <f t="shared" si="139"/>
        <v>-3.2871867533773802E-2</v>
      </c>
      <c r="F1550" s="2">
        <f t="shared" si="143"/>
        <v>-2.5184085127647377E-2</v>
      </c>
      <c r="G1550" s="2">
        <f t="shared" si="141"/>
        <v>-7.6877824061264248E-3</v>
      </c>
      <c r="H1550" s="2" t="str">
        <f t="shared" si="142"/>
        <v>Hold</v>
      </c>
    </row>
    <row r="1551" spans="1:8" ht="13.5" x14ac:dyDescent="0.25">
      <c r="A1551" s="3">
        <f>TITRES_STAT!B1554</f>
        <v>44573</v>
      </c>
      <c r="B1551" s="5">
        <f>TITRES_STAT!D1554</f>
        <v>3.4843999999999999</v>
      </c>
      <c r="C1551" s="2">
        <f t="shared" ref="C1551:C1614" si="144">$C$4*B1541+C1550*(1-$C$4)</f>
        <v>3.5184656778518733</v>
      </c>
      <c r="D1551" s="2">
        <f t="shared" si="140"/>
        <v>3.5351949793725477</v>
      </c>
      <c r="E1551" s="2">
        <f t="shared" si="139"/>
        <v>-1.6729301520674422E-2</v>
      </c>
      <c r="F1551" s="2">
        <f t="shared" si="143"/>
        <v>-2.349312840625279E-2</v>
      </c>
      <c r="G1551" s="2">
        <f t="shared" si="141"/>
        <v>6.7638268855783681E-3</v>
      </c>
      <c r="H1551" s="2" t="str">
        <f t="shared" si="142"/>
        <v>Sell</v>
      </c>
    </row>
    <row r="1552" spans="1:8" ht="13.5" x14ac:dyDescent="0.25">
      <c r="A1552" s="3">
        <f>TITRES_STAT!B1555</f>
        <v>44574</v>
      </c>
      <c r="B1552" s="5">
        <f>TITRES_STAT!D1555</f>
        <v>3.5179</v>
      </c>
      <c r="C1552" s="2">
        <f t="shared" si="144"/>
        <v>3.5273940351054311</v>
      </c>
      <c r="D1552" s="2">
        <f t="shared" si="140"/>
        <v>3.5339138697893961</v>
      </c>
      <c r="E1552" s="2">
        <f t="shared" si="139"/>
        <v>-6.5198346839649979E-3</v>
      </c>
      <c r="F1552" s="2">
        <f t="shared" si="143"/>
        <v>-2.0098469661795234E-2</v>
      </c>
      <c r="G1552" s="2">
        <f t="shared" si="141"/>
        <v>1.3578634977830236E-2</v>
      </c>
      <c r="H1552" s="2" t="str">
        <f t="shared" si="142"/>
        <v>Sell</v>
      </c>
    </row>
    <row r="1553" spans="1:8" ht="13.5" x14ac:dyDescent="0.25">
      <c r="A1553" s="3">
        <f>TITRES_STAT!B1556</f>
        <v>44575</v>
      </c>
      <c r="B1553" s="5">
        <f>TITRES_STAT!D1556</f>
        <v>3.6017000000000001</v>
      </c>
      <c r="C1553" s="2">
        <f t="shared" si="144"/>
        <v>3.540102645089211</v>
      </c>
      <c r="D1553" s="2">
        <f t="shared" si="140"/>
        <v>3.5389350646198112</v>
      </c>
      <c r="E1553" s="2">
        <f t="shared" si="139"/>
        <v>1.1675804693997982E-3</v>
      </c>
      <c r="F1553" s="2">
        <f t="shared" si="143"/>
        <v>-1.584525963555623E-2</v>
      </c>
      <c r="G1553" s="2">
        <f t="shared" si="141"/>
        <v>1.7012840104956028E-2</v>
      </c>
      <c r="H1553" s="2" t="str">
        <f t="shared" si="142"/>
        <v>Sell</v>
      </c>
    </row>
    <row r="1554" spans="1:8" ht="13.5" x14ac:dyDescent="0.25">
      <c r="A1554" s="3">
        <f>TITRES_STAT!B1557</f>
        <v>44578</v>
      </c>
      <c r="B1554" s="5">
        <f>TITRES_STAT!D1557</f>
        <v>3.6017000000000001</v>
      </c>
      <c r="C1554" s="2">
        <f t="shared" si="144"/>
        <v>3.5469945458447167</v>
      </c>
      <c r="D1554" s="2">
        <f t="shared" si="140"/>
        <v>3.5435843190924179</v>
      </c>
      <c r="E1554" s="2">
        <f t="shared" si="139"/>
        <v>3.4102267522988505E-3</v>
      </c>
      <c r="F1554" s="2">
        <f t="shared" si="143"/>
        <v>-1.1994162357985215E-2</v>
      </c>
      <c r="G1554" s="2">
        <f t="shared" si="141"/>
        <v>1.5404389110284066E-2</v>
      </c>
      <c r="H1554" s="2" t="str">
        <f t="shared" si="142"/>
        <v>Sell</v>
      </c>
    </row>
    <row r="1555" spans="1:8" ht="13.5" x14ac:dyDescent="0.25">
      <c r="A1555" s="3">
        <f>TITRES_STAT!B1558</f>
        <v>44579</v>
      </c>
      <c r="B1555" s="5">
        <f>TITRES_STAT!D1558</f>
        <v>3.5933000000000002</v>
      </c>
      <c r="C1555" s="2">
        <f t="shared" si="144"/>
        <v>3.5438107695609142</v>
      </c>
      <c r="D1555" s="2">
        <f t="shared" si="140"/>
        <v>3.5472669621226096</v>
      </c>
      <c r="E1555" s="2">
        <f t="shared" si="139"/>
        <v>-3.4561925616953815E-3</v>
      </c>
      <c r="F1555" s="2">
        <f t="shared" si="143"/>
        <v>-1.0286568398727249E-2</v>
      </c>
      <c r="G1555" s="2">
        <f t="shared" si="141"/>
        <v>6.8303758370318671E-3</v>
      </c>
      <c r="H1555" s="2" t="str">
        <f t="shared" si="142"/>
        <v>Sell</v>
      </c>
    </row>
    <row r="1556" spans="1:8" ht="13.5" x14ac:dyDescent="0.25">
      <c r="A1556" s="3">
        <f>TITRES_STAT!B1559</f>
        <v>44580</v>
      </c>
      <c r="B1556" s="5">
        <f>TITRES_STAT!D1559</f>
        <v>3.5933000000000002</v>
      </c>
      <c r="C1556" s="2">
        <f t="shared" si="144"/>
        <v>3.5398244973207738</v>
      </c>
      <c r="D1556" s="2">
        <f t="shared" si="140"/>
        <v>3.5506768167801939</v>
      </c>
      <c r="E1556" s="2">
        <f t="shared" si="139"/>
        <v>-1.0852319459420112E-2</v>
      </c>
      <c r="F1556" s="2">
        <f t="shared" si="143"/>
        <v>-1.0399718610865822E-2</v>
      </c>
      <c r="G1556" s="2">
        <f t="shared" si="141"/>
        <v>-4.5260084855429025E-4</v>
      </c>
      <c r="H1556" s="2" t="str">
        <f t="shared" si="142"/>
        <v>Hold</v>
      </c>
    </row>
    <row r="1557" spans="1:8" ht="13.5" x14ac:dyDescent="0.25">
      <c r="A1557" s="3">
        <f>TITRES_STAT!B1560</f>
        <v>44581</v>
      </c>
      <c r="B1557" s="5">
        <f>TITRES_STAT!D1560</f>
        <v>3.4843999999999999</v>
      </c>
      <c r="C1557" s="2">
        <f t="shared" si="144"/>
        <v>3.5428976515791164</v>
      </c>
      <c r="D1557" s="2">
        <f t="shared" si="140"/>
        <v>3.5457674229446239</v>
      </c>
      <c r="E1557" s="2">
        <f t="shared" si="139"/>
        <v>-2.8697713655074786E-3</v>
      </c>
      <c r="F1557" s="2">
        <f t="shared" si="143"/>
        <v>-8.893729161794154E-3</v>
      </c>
      <c r="G1557" s="2">
        <f t="shared" si="141"/>
        <v>6.0239577962866754E-3</v>
      </c>
      <c r="H1557" s="2" t="str">
        <f t="shared" si="142"/>
        <v>Sell</v>
      </c>
    </row>
    <row r="1558" spans="1:8" ht="13.5" x14ac:dyDescent="0.25">
      <c r="A1558" s="3">
        <f>TITRES_STAT!B1561</f>
        <v>44582</v>
      </c>
      <c r="B1558" s="5">
        <f>TITRES_STAT!D1561</f>
        <v>3.5764999999999998</v>
      </c>
      <c r="C1558" s="2">
        <f t="shared" si="144"/>
        <v>3.5480672436438678</v>
      </c>
      <c r="D1558" s="2">
        <f t="shared" si="140"/>
        <v>3.5480439101339112</v>
      </c>
      <c r="E1558" s="2">
        <f t="shared" si="139"/>
        <v>2.3333509956646736E-5</v>
      </c>
      <c r="F1558" s="2">
        <f t="shared" si="143"/>
        <v>-7.1103166274439945E-3</v>
      </c>
      <c r="G1558" s="2">
        <f t="shared" si="141"/>
        <v>7.1336501374006413E-3</v>
      </c>
      <c r="H1558" s="2" t="str">
        <f t="shared" si="142"/>
        <v>Sell</v>
      </c>
    </row>
    <row r="1559" spans="1:8" ht="13.5" x14ac:dyDescent="0.25">
      <c r="A1559" s="3">
        <f>TITRES_STAT!B1562</f>
        <v>44585</v>
      </c>
      <c r="B1559" s="5">
        <f>TITRES_STAT!D1562</f>
        <v>3.5764999999999998</v>
      </c>
      <c r="C1559" s="2">
        <f t="shared" si="144"/>
        <v>3.549872283083273</v>
      </c>
      <c r="D1559" s="2">
        <f t="shared" si="140"/>
        <v>3.5501517686425106</v>
      </c>
      <c r="E1559" s="2">
        <f t="shared" si="139"/>
        <v>-2.7948555923762441E-4</v>
      </c>
      <c r="F1559" s="2">
        <f t="shared" si="143"/>
        <v>-5.7441504138027212E-3</v>
      </c>
      <c r="G1559" s="2">
        <f t="shared" si="141"/>
        <v>5.4646648545650968E-3</v>
      </c>
      <c r="H1559" s="2" t="str">
        <f t="shared" si="142"/>
        <v>Sell</v>
      </c>
    </row>
    <row r="1560" spans="1:8" ht="13.5" x14ac:dyDescent="0.25">
      <c r="A1560" s="3">
        <f>TITRES_STAT!B1563</f>
        <v>44586</v>
      </c>
      <c r="B1560" s="5">
        <f>TITRES_STAT!D1563</f>
        <v>3.5764999999999998</v>
      </c>
      <c r="C1560" s="2">
        <f t="shared" si="144"/>
        <v>3.5501073164550769</v>
      </c>
      <c r="D1560" s="2">
        <f t="shared" si="140"/>
        <v>3.5521034894838062</v>
      </c>
      <c r="E1560" s="2">
        <f t="shared" si="139"/>
        <v>-1.9961730287292312E-3</v>
      </c>
      <c r="F1560" s="2">
        <f t="shared" si="143"/>
        <v>-4.994554936788023E-3</v>
      </c>
      <c r="G1560" s="2">
        <f t="shared" si="141"/>
        <v>2.9983819080587918E-3</v>
      </c>
      <c r="H1560" s="2" t="str">
        <f t="shared" si="142"/>
        <v>Sell</v>
      </c>
    </row>
    <row r="1561" spans="1:8" ht="13.5" x14ac:dyDescent="0.25">
      <c r="A1561" s="3">
        <f>TITRES_STAT!B1564</f>
        <v>44587</v>
      </c>
      <c r="B1561" s="5">
        <f>TITRES_STAT!D1564</f>
        <v>3.5598000000000001</v>
      </c>
      <c r="C1561" s="2">
        <f t="shared" si="144"/>
        <v>3.5399984985389112</v>
      </c>
      <c r="D1561" s="2">
        <f t="shared" si="140"/>
        <v>3.5526736013738947</v>
      </c>
      <c r="E1561" s="2">
        <f t="shared" si="139"/>
        <v>-1.2675102834983409E-2</v>
      </c>
      <c r="F1561" s="2">
        <f t="shared" si="143"/>
        <v>-6.530664516427101E-3</v>
      </c>
      <c r="G1561" s="2">
        <f t="shared" si="141"/>
        <v>-6.1444383185563084E-3</v>
      </c>
      <c r="H1561" s="2" t="str">
        <f t="shared" si="142"/>
        <v>Hold</v>
      </c>
    </row>
    <row r="1562" spans="1:8" ht="13.5" x14ac:dyDescent="0.25">
      <c r="A1562" s="3">
        <f>TITRES_STAT!B1565</f>
        <v>44588</v>
      </c>
      <c r="B1562" s="5">
        <f>TITRES_STAT!D1565</f>
        <v>3.5179</v>
      </c>
      <c r="C1562" s="2">
        <f t="shared" si="144"/>
        <v>3.5365987295329249</v>
      </c>
      <c r="D1562" s="2">
        <f t="shared" si="140"/>
        <v>3.5500977790499024</v>
      </c>
      <c r="E1562" s="2">
        <f t="shared" si="139"/>
        <v>-1.3499049516977557E-2</v>
      </c>
      <c r="F1562" s="2">
        <f t="shared" si="143"/>
        <v>-7.9243415165371929E-3</v>
      </c>
      <c r="G1562" s="2">
        <f t="shared" si="141"/>
        <v>-5.5747080004403642E-3</v>
      </c>
      <c r="H1562" s="2" t="str">
        <f t="shared" si="142"/>
        <v>Hold</v>
      </c>
    </row>
    <row r="1563" spans="1:8" ht="13.5" x14ac:dyDescent="0.25">
      <c r="A1563" s="3">
        <f>TITRES_STAT!B1566</f>
        <v>44589</v>
      </c>
      <c r="B1563" s="5">
        <f>TITRES_STAT!D1566</f>
        <v>3.5179</v>
      </c>
      <c r="C1563" s="2">
        <f t="shared" si="144"/>
        <v>3.5466143096047826</v>
      </c>
      <c r="D1563" s="2">
        <f t="shared" si="140"/>
        <v>3.5477127583795394</v>
      </c>
      <c r="E1563" s="2">
        <f t="shared" si="139"/>
        <v>-1.0984487747567329E-3</v>
      </c>
      <c r="F1563" s="2">
        <f t="shared" si="143"/>
        <v>-6.5591629681811016E-3</v>
      </c>
      <c r="G1563" s="2">
        <f t="shared" si="141"/>
        <v>5.4607141934243687E-3</v>
      </c>
      <c r="H1563" s="2" t="str">
        <f t="shared" si="142"/>
        <v>Sell</v>
      </c>
    </row>
    <row r="1564" spans="1:8" ht="13.5" x14ac:dyDescent="0.25">
      <c r="A1564" s="3">
        <f>TITRES_STAT!B1567</f>
        <v>44592</v>
      </c>
      <c r="B1564" s="5">
        <f>TITRES_STAT!D1567</f>
        <v>3.5179</v>
      </c>
      <c r="C1564" s="2">
        <f t="shared" si="144"/>
        <v>3.5550890312040471</v>
      </c>
      <c r="D1564" s="2">
        <f t="shared" si="140"/>
        <v>3.5455044059069811</v>
      </c>
      <c r="E1564" s="2">
        <f t="shared" ref="E1564:E1627" si="145">C1564-D1564</f>
        <v>9.5846252970659407E-3</v>
      </c>
      <c r="F1564" s="2">
        <f t="shared" si="143"/>
        <v>-3.3304053151316936E-3</v>
      </c>
      <c r="G1564" s="2">
        <f t="shared" si="141"/>
        <v>1.2915030612197634E-2</v>
      </c>
      <c r="H1564" s="2" t="str">
        <f t="shared" si="142"/>
        <v>Sell</v>
      </c>
    </row>
    <row r="1565" spans="1:8" ht="13.5" x14ac:dyDescent="0.25">
      <c r="A1565" s="3">
        <f>TITRES_STAT!B1568</f>
        <v>44593</v>
      </c>
      <c r="B1565" s="5">
        <f>TITRES_STAT!D1568</f>
        <v>3.5179</v>
      </c>
      <c r="C1565" s="2">
        <f t="shared" si="144"/>
        <v>3.5609676417880398</v>
      </c>
      <c r="D1565" s="2">
        <f t="shared" ref="D1565:D1628" si="146">$D$4*B1565+(1-$D$4)*D1564</f>
        <v>3.5434596350990568</v>
      </c>
      <c r="E1565" s="2">
        <f t="shared" si="145"/>
        <v>1.7508006688983002E-2</v>
      </c>
      <c r="F1565" s="2">
        <f t="shared" si="143"/>
        <v>8.3727708569124575E-4</v>
      </c>
      <c r="G1565" s="2">
        <f t="shared" si="141"/>
        <v>1.6670729603291756E-2</v>
      </c>
      <c r="H1565" s="2" t="str">
        <f t="shared" si="142"/>
        <v>Sell</v>
      </c>
    </row>
    <row r="1566" spans="1:8" ht="13.5" x14ac:dyDescent="0.25">
      <c r="A1566" s="3">
        <f>TITRES_STAT!B1569</f>
        <v>44594</v>
      </c>
      <c r="B1566" s="5">
        <f>TITRES_STAT!D1569</f>
        <v>3.5095000000000001</v>
      </c>
      <c r="C1566" s="2">
        <f t="shared" si="144"/>
        <v>3.5659418507437262</v>
      </c>
      <c r="D1566" s="2">
        <f t="shared" si="146"/>
        <v>3.5409441065732006</v>
      </c>
      <c r="E1566" s="2">
        <f t="shared" si="145"/>
        <v>2.4997744170525582E-2</v>
      </c>
      <c r="F1566" s="2">
        <f t="shared" si="143"/>
        <v>5.6693705026581139E-3</v>
      </c>
      <c r="G1566" s="2">
        <f t="shared" si="141"/>
        <v>1.9328373667867469E-2</v>
      </c>
      <c r="H1566" s="2" t="str">
        <f t="shared" si="142"/>
        <v>Sell</v>
      </c>
    </row>
    <row r="1567" spans="1:8" ht="13.5" x14ac:dyDescent="0.25">
      <c r="A1567" s="3">
        <f>TITRES_STAT!B1570</f>
        <v>44595</v>
      </c>
      <c r="B1567" s="5">
        <f>TITRES_STAT!D1570</f>
        <v>3.4927999999999999</v>
      </c>
      <c r="C1567" s="2">
        <f t="shared" si="144"/>
        <v>3.553396950629307</v>
      </c>
      <c r="D1567" s="2">
        <f t="shared" si="146"/>
        <v>3.537377876456667</v>
      </c>
      <c r="E1567" s="2">
        <f t="shared" si="145"/>
        <v>1.6019074172640035E-2</v>
      </c>
      <c r="F1567" s="2">
        <f t="shared" si="143"/>
        <v>7.7393112366544985E-3</v>
      </c>
      <c r="G1567" s="2">
        <f t="shared" si="141"/>
        <v>8.2797629359855369E-3</v>
      </c>
      <c r="H1567" s="2" t="str">
        <f t="shared" si="142"/>
        <v>Sell</v>
      </c>
    </row>
    <row r="1568" spans="1:8" ht="13.5" x14ac:dyDescent="0.25">
      <c r="A1568" s="3">
        <f>TITRES_STAT!B1571</f>
        <v>44596</v>
      </c>
      <c r="B1568" s="5">
        <f>TITRES_STAT!D1571</f>
        <v>3.4508999999999999</v>
      </c>
      <c r="C1568" s="2">
        <f t="shared" si="144"/>
        <v>3.5569512659171059</v>
      </c>
      <c r="D1568" s="2">
        <f t="shared" si="146"/>
        <v>3.5309721078302472</v>
      </c>
      <c r="E1568" s="2">
        <f t="shared" si="145"/>
        <v>2.5979158086858689E-2</v>
      </c>
      <c r="F1568" s="2">
        <f t="shared" si="143"/>
        <v>1.1387280606695338E-2</v>
      </c>
      <c r="G1568" s="2">
        <f t="shared" si="141"/>
        <v>1.4591877480163351E-2</v>
      </c>
      <c r="H1568" s="2" t="str">
        <f t="shared" si="142"/>
        <v>Sell</v>
      </c>
    </row>
    <row r="1569" spans="1:8" ht="13.5" x14ac:dyDescent="0.25">
      <c r="A1569" s="3">
        <f>TITRES_STAT!B1572</f>
        <v>44599</v>
      </c>
      <c r="B1569" s="5">
        <f>TITRES_STAT!D1572</f>
        <v>3.476</v>
      </c>
      <c r="C1569" s="2">
        <f t="shared" si="144"/>
        <v>3.5599587634683205</v>
      </c>
      <c r="D1569" s="2">
        <f t="shared" si="146"/>
        <v>3.5269000998428215</v>
      </c>
      <c r="E1569" s="2">
        <f t="shared" si="145"/>
        <v>3.305866362549903E-2</v>
      </c>
      <c r="F1569" s="2">
        <f t="shared" si="143"/>
        <v>1.5721557210456077E-2</v>
      </c>
      <c r="G1569" s="2">
        <f t="shared" si="141"/>
        <v>1.7337106415042953E-2</v>
      </c>
      <c r="H1569" s="2" t="str">
        <f t="shared" si="142"/>
        <v>Sell</v>
      </c>
    </row>
    <row r="1570" spans="1:8" ht="13.5" x14ac:dyDescent="0.25">
      <c r="A1570" s="3">
        <f>TITRES_STAT!B1573</f>
        <v>44600</v>
      </c>
      <c r="B1570" s="5">
        <f>TITRES_STAT!D1573</f>
        <v>3.476</v>
      </c>
      <c r="C1570" s="2">
        <f t="shared" si="144"/>
        <v>3.5625035690885789</v>
      </c>
      <c r="D1570" s="2">
        <f t="shared" si="146"/>
        <v>3.5231297220766868</v>
      </c>
      <c r="E1570" s="2">
        <f t="shared" si="145"/>
        <v>3.937384701189206E-2</v>
      </c>
      <c r="F1570" s="2">
        <f t="shared" si="143"/>
        <v>2.0452015170743274E-2</v>
      </c>
      <c r="G1570" s="2">
        <f t="shared" si="141"/>
        <v>1.8921831841148786E-2</v>
      </c>
      <c r="H1570" s="2" t="str">
        <f t="shared" si="142"/>
        <v>Sell</v>
      </c>
    </row>
    <row r="1571" spans="1:8" ht="13.5" x14ac:dyDescent="0.25">
      <c r="A1571" s="3">
        <f>TITRES_STAT!B1574</f>
        <v>44601</v>
      </c>
      <c r="B1571" s="5">
        <f>TITRES_STAT!D1574</f>
        <v>3.4927999999999999</v>
      </c>
      <c r="C1571" s="2">
        <f t="shared" si="144"/>
        <v>3.5620876353826438</v>
      </c>
      <c r="D1571" s="2">
        <f t="shared" si="146"/>
        <v>3.5208830759969323</v>
      </c>
      <c r="E1571" s="2">
        <f t="shared" si="145"/>
        <v>4.1204559385711548E-2</v>
      </c>
      <c r="F1571" s="2">
        <f t="shared" si="143"/>
        <v>2.4602524013736929E-2</v>
      </c>
      <c r="G1571" s="2">
        <f t="shared" si="141"/>
        <v>1.6602035371974619E-2</v>
      </c>
      <c r="H1571" s="2" t="str">
        <f t="shared" si="142"/>
        <v>Sell</v>
      </c>
    </row>
    <row r="1572" spans="1:8" ht="13.5" x14ac:dyDescent="0.25">
      <c r="A1572" s="3">
        <f>TITRES_STAT!B1575</f>
        <v>44602</v>
      </c>
      <c r="B1572" s="5">
        <f>TITRES_STAT!D1575</f>
        <v>3.4927999999999999</v>
      </c>
      <c r="C1572" s="2">
        <f t="shared" si="144"/>
        <v>3.5552895376314679</v>
      </c>
      <c r="D1572" s="2">
        <f t="shared" si="146"/>
        <v>3.5188028481453077</v>
      </c>
      <c r="E1572" s="2">
        <f t="shared" si="145"/>
        <v>3.6486689486160184E-2</v>
      </c>
      <c r="F1572" s="2">
        <f t="shared" si="143"/>
        <v>2.697935710822158E-2</v>
      </c>
      <c r="G1572" s="2">
        <f t="shared" ref="G1572:G1635" si="147">E1572-F1572</f>
        <v>9.5073323779386043E-3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44603</v>
      </c>
      <c r="B1573" s="5">
        <f>TITRES_STAT!D1576</f>
        <v>3.5011000000000001</v>
      </c>
      <c r="C1573" s="2">
        <f t="shared" si="144"/>
        <v>3.5495373010727804</v>
      </c>
      <c r="D1573" s="2">
        <f t="shared" si="146"/>
        <v>3.51749152606047</v>
      </c>
      <c r="E1573" s="2">
        <f t="shared" si="145"/>
        <v>3.2045775012310429E-2</v>
      </c>
      <c r="F1573" s="2">
        <f t="shared" ref="F1573:F1636" si="149">(E1573*(2/(10)))+((1-(2/10))*F1572)</f>
        <v>2.7992640689039353E-2</v>
      </c>
      <c r="G1573" s="2">
        <f t="shared" si="147"/>
        <v>4.0531343232710765E-3</v>
      </c>
      <c r="H1573" s="2" t="str">
        <f t="shared" si="148"/>
        <v>Sell</v>
      </c>
    </row>
    <row r="1574" spans="1:8" ht="13.5" x14ac:dyDescent="0.25">
      <c r="A1574" s="3">
        <f>TITRES_STAT!B1577</f>
        <v>44606</v>
      </c>
      <c r="B1574" s="5">
        <f>TITRES_STAT!D1577</f>
        <v>3.4927999999999999</v>
      </c>
      <c r="C1574" s="2">
        <f t="shared" si="144"/>
        <v>3.5446700239846605</v>
      </c>
      <c r="D1574" s="2">
        <f t="shared" si="146"/>
        <v>3.5156625241300645</v>
      </c>
      <c r="E1574" s="2">
        <f t="shared" si="145"/>
        <v>2.9007499854595942E-2</v>
      </c>
      <c r="F1574" s="2">
        <f t="shared" si="149"/>
        <v>2.8195612522150672E-2</v>
      </c>
      <c r="G1574" s="2">
        <f t="shared" si="147"/>
        <v>8.1188733244526995E-4</v>
      </c>
      <c r="H1574" s="2" t="str">
        <f t="shared" si="148"/>
        <v>Sell</v>
      </c>
    </row>
    <row r="1575" spans="1:8" ht="13.5" x14ac:dyDescent="0.25">
      <c r="A1575" s="3">
        <f>TITRES_STAT!B1578</f>
        <v>44607</v>
      </c>
      <c r="B1575" s="5">
        <f>TITRES_STAT!D1578</f>
        <v>3.4927999999999999</v>
      </c>
      <c r="C1575" s="2">
        <f t="shared" si="144"/>
        <v>3.5405515587562513</v>
      </c>
      <c r="D1575" s="2">
        <f t="shared" si="146"/>
        <v>3.5139690038241338</v>
      </c>
      <c r="E1575" s="2">
        <f t="shared" si="145"/>
        <v>2.6582554932117475E-2</v>
      </c>
      <c r="F1575" s="2">
        <f t="shared" si="149"/>
        <v>2.7873001004144034E-2</v>
      </c>
      <c r="G1575" s="2">
        <f t="shared" si="147"/>
        <v>-1.290446072026559E-3</v>
      </c>
      <c r="H1575" s="2" t="str">
        <f t="shared" si="148"/>
        <v>Hold</v>
      </c>
    </row>
    <row r="1576" spans="1:8" ht="13.5" x14ac:dyDescent="0.25">
      <c r="A1576" s="3">
        <f>TITRES_STAT!B1579</f>
        <v>44608</v>
      </c>
      <c r="B1576" s="5">
        <f>TITRES_STAT!D1579</f>
        <v>3.4258000000000002</v>
      </c>
      <c r="C1576" s="2">
        <f t="shared" si="144"/>
        <v>3.535774395870674</v>
      </c>
      <c r="D1576" s="2">
        <f t="shared" si="146"/>
        <v>3.5074379665038276</v>
      </c>
      <c r="E1576" s="2">
        <f t="shared" si="145"/>
        <v>2.8336429366846438E-2</v>
      </c>
      <c r="F1576" s="2">
        <f t="shared" si="149"/>
        <v>2.7965686676684517E-2</v>
      </c>
      <c r="G1576" s="2">
        <f t="shared" si="147"/>
        <v>3.7074269016192096E-4</v>
      </c>
      <c r="H1576" s="2" t="str">
        <f t="shared" si="148"/>
        <v>Sell</v>
      </c>
    </row>
    <row r="1577" spans="1:8" ht="13.5" x14ac:dyDescent="0.25">
      <c r="A1577" s="3">
        <f>TITRES_STAT!B1580</f>
        <v>44609</v>
      </c>
      <c r="B1577" s="5">
        <f>TITRES_STAT!D1580</f>
        <v>3.4089999999999998</v>
      </c>
      <c r="C1577" s="2">
        <f t="shared" si="144"/>
        <v>3.5291629503521085</v>
      </c>
      <c r="D1577" s="2">
        <f t="shared" si="146"/>
        <v>3.5001462652813218</v>
      </c>
      <c r="E1577" s="2">
        <f t="shared" si="145"/>
        <v>2.9016685070786696E-2</v>
      </c>
      <c r="F1577" s="2">
        <f t="shared" si="149"/>
        <v>2.8175886355504956E-2</v>
      </c>
      <c r="G1577" s="2">
        <f t="shared" si="147"/>
        <v>8.4079871528174033E-4</v>
      </c>
      <c r="H1577" s="2" t="str">
        <f t="shared" si="148"/>
        <v>Sell</v>
      </c>
    </row>
    <row r="1578" spans="1:8" ht="13.5" x14ac:dyDescent="0.25">
      <c r="A1578" s="3">
        <f>TITRES_STAT!B1581</f>
        <v>44610</v>
      </c>
      <c r="B1578" s="5">
        <f>TITRES_STAT!D1581</f>
        <v>3.4174000000000002</v>
      </c>
      <c r="C1578" s="2">
        <f t="shared" si="144"/>
        <v>3.5171224964517842</v>
      </c>
      <c r="D1578" s="2">
        <f t="shared" si="146"/>
        <v>3.4940169122975204</v>
      </c>
      <c r="E1578" s="2">
        <f t="shared" si="145"/>
        <v>2.3105584154263781E-2</v>
      </c>
      <c r="F1578" s="2">
        <f t="shared" si="149"/>
        <v>2.7161825915256722E-2</v>
      </c>
      <c r="G1578" s="2">
        <f t="shared" si="147"/>
        <v>-4.0562417609929409E-3</v>
      </c>
      <c r="H1578" s="2" t="str">
        <f t="shared" si="148"/>
        <v>Hold</v>
      </c>
    </row>
    <row r="1579" spans="1:8" ht="13.5" x14ac:dyDescent="0.25">
      <c r="A1579" s="3">
        <f>TITRES_STAT!B1582</f>
        <v>44613</v>
      </c>
      <c r="B1579" s="5">
        <f>TITRES_STAT!D1582</f>
        <v>3.4174000000000002</v>
      </c>
      <c r="C1579" s="2">
        <f t="shared" si="144"/>
        <v>3.510795958536125</v>
      </c>
      <c r="D1579" s="2">
        <f t="shared" si="146"/>
        <v>3.4883415854606672</v>
      </c>
      <c r="E1579" s="2">
        <f t="shared" si="145"/>
        <v>2.2454373075457834E-2</v>
      </c>
      <c r="F1579" s="2">
        <f t="shared" si="149"/>
        <v>2.6220335347296946E-2</v>
      </c>
      <c r="G1579" s="2">
        <f t="shared" si="147"/>
        <v>-3.7659622718391114E-3</v>
      </c>
      <c r="H1579" s="2" t="str">
        <f t="shared" si="148"/>
        <v>Hold</v>
      </c>
    </row>
    <row r="1580" spans="1:8" ht="13.5" x14ac:dyDescent="0.25">
      <c r="A1580" s="3">
        <f>TITRES_STAT!B1583</f>
        <v>44614</v>
      </c>
      <c r="B1580" s="5">
        <f>TITRES_STAT!D1583</f>
        <v>3.4089999999999998</v>
      </c>
      <c r="C1580" s="2">
        <f t="shared" si="144"/>
        <v>3.505442734145952</v>
      </c>
      <c r="D1580" s="2">
        <f t="shared" si="146"/>
        <v>3.4824644309820991</v>
      </c>
      <c r="E1580" s="2">
        <f t="shared" si="145"/>
        <v>2.2978303163852853E-2</v>
      </c>
      <c r="F1580" s="2">
        <f t="shared" si="149"/>
        <v>2.5571928910608128E-2</v>
      </c>
      <c r="G1580" s="2">
        <f t="shared" si="147"/>
        <v>-2.5936257467552744E-3</v>
      </c>
      <c r="H1580" s="2" t="str">
        <f t="shared" si="148"/>
        <v>Hold</v>
      </c>
    </row>
    <row r="1581" spans="1:8" ht="13.5" x14ac:dyDescent="0.25">
      <c r="A1581" s="3">
        <f>TITRES_STAT!B1584</f>
        <v>44615</v>
      </c>
      <c r="B1581" s="5">
        <f>TITRES_STAT!D1584</f>
        <v>3.4174000000000002</v>
      </c>
      <c r="C1581" s="2">
        <f t="shared" si="144"/>
        <v>3.5034976981234975</v>
      </c>
      <c r="D1581" s="2">
        <f t="shared" si="146"/>
        <v>3.4776448435019436</v>
      </c>
      <c r="E1581" s="2">
        <f t="shared" si="145"/>
        <v>2.5852854621553956E-2</v>
      </c>
      <c r="F1581" s="2">
        <f t="shared" si="149"/>
        <v>2.5628114052797295E-2</v>
      </c>
      <c r="G1581" s="2">
        <f t="shared" si="147"/>
        <v>2.2474056875666087E-4</v>
      </c>
      <c r="H1581" s="2" t="str">
        <f t="shared" si="148"/>
        <v>Sell</v>
      </c>
    </row>
    <row r="1582" spans="1:8" ht="13.5" x14ac:dyDescent="0.25">
      <c r="A1582" s="3">
        <f>TITRES_STAT!B1585</f>
        <v>44616</v>
      </c>
      <c r="B1582" s="5">
        <f>TITRES_STAT!D1585</f>
        <v>3.4089999999999998</v>
      </c>
      <c r="C1582" s="2">
        <f t="shared" si="144"/>
        <v>3.5018518984121902</v>
      </c>
      <c r="D1582" s="2">
        <f t="shared" si="146"/>
        <v>3.4725600402795775</v>
      </c>
      <c r="E1582" s="2">
        <f t="shared" si="145"/>
        <v>2.9291858132612703E-2</v>
      </c>
      <c r="F1582" s="2">
        <f t="shared" si="149"/>
        <v>2.6360862868760378E-2</v>
      </c>
      <c r="G1582" s="2">
        <f t="shared" si="147"/>
        <v>2.9309952638523241E-3</v>
      </c>
      <c r="H1582" s="2" t="str">
        <f t="shared" si="148"/>
        <v>Sell</v>
      </c>
    </row>
    <row r="1583" spans="1:8" ht="13.5" x14ac:dyDescent="0.25">
      <c r="A1583" s="3">
        <f>TITRES_STAT!B1586</f>
        <v>44617</v>
      </c>
      <c r="B1583" s="5">
        <f>TITRES_STAT!D1586</f>
        <v>3.3923000000000001</v>
      </c>
      <c r="C1583" s="2">
        <f t="shared" si="144"/>
        <v>3.5017362217333918</v>
      </c>
      <c r="D1583" s="2">
        <f t="shared" si="146"/>
        <v>3.4666148521107201</v>
      </c>
      <c r="E1583" s="2">
        <f t="shared" si="145"/>
        <v>3.5121369622671761E-2</v>
      </c>
      <c r="F1583" s="2">
        <f t="shared" si="149"/>
        <v>2.8112964219542656E-2</v>
      </c>
      <c r="G1583" s="2">
        <f t="shared" si="147"/>
        <v>7.0084054031291053E-3</v>
      </c>
      <c r="H1583" s="2" t="str">
        <f t="shared" si="148"/>
        <v>Sell</v>
      </c>
    </row>
    <row r="1584" spans="1:8" ht="13.5" x14ac:dyDescent="0.25">
      <c r="A1584" s="3">
        <f>TITRES_STAT!B1587</f>
        <v>44620</v>
      </c>
      <c r="B1584" s="5">
        <f>TITRES_STAT!D1587</f>
        <v>3.3755000000000002</v>
      </c>
      <c r="C1584" s="2">
        <f t="shared" si="144"/>
        <v>3.5003614183897929</v>
      </c>
      <c r="D1584" s="2">
        <f t="shared" si="146"/>
        <v>3.4598656038062225</v>
      </c>
      <c r="E1584" s="2">
        <f t="shared" si="145"/>
        <v>4.0495814583570322E-2</v>
      </c>
      <c r="F1584" s="2">
        <f t="shared" si="149"/>
        <v>3.0589534292348189E-2</v>
      </c>
      <c r="G1584" s="2">
        <f t="shared" si="147"/>
        <v>9.9062802912221332E-3</v>
      </c>
      <c r="H1584" s="2" t="str">
        <f t="shared" si="148"/>
        <v>Sell</v>
      </c>
    </row>
    <row r="1585" spans="1:8" ht="13.5" x14ac:dyDescent="0.25">
      <c r="A1585" s="3">
        <f>TITRES_STAT!B1588</f>
        <v>44621</v>
      </c>
      <c r="B1585" s="5">
        <f>TITRES_STAT!D1588</f>
        <v>3.3923000000000001</v>
      </c>
      <c r="C1585" s="2">
        <f t="shared" si="144"/>
        <v>3.4991981232529015</v>
      </c>
      <c r="D1585" s="2">
        <f t="shared" si="146"/>
        <v>3.4548607442650208</v>
      </c>
      <c r="E1585" s="2">
        <f t="shared" si="145"/>
        <v>4.4337378987880705E-2</v>
      </c>
      <c r="F1585" s="2">
        <f t="shared" si="149"/>
        <v>3.3339103231454698E-2</v>
      </c>
      <c r="G1585" s="2">
        <f t="shared" si="147"/>
        <v>1.0998275756426007E-2</v>
      </c>
      <c r="H1585" s="2" t="str">
        <f t="shared" si="148"/>
        <v>Sell</v>
      </c>
    </row>
    <row r="1586" spans="1:8" ht="13.5" x14ac:dyDescent="0.25">
      <c r="A1586" s="3">
        <f>TITRES_STAT!B1589</f>
        <v>44622</v>
      </c>
      <c r="B1586" s="5">
        <f>TITRES_STAT!D1589</f>
        <v>3.3504</v>
      </c>
      <c r="C1586" s="2">
        <f t="shared" si="144"/>
        <v>3.4879061042909165</v>
      </c>
      <c r="D1586" s="2">
        <f t="shared" si="146"/>
        <v>3.4471229113565007</v>
      </c>
      <c r="E1586" s="2">
        <f t="shared" si="145"/>
        <v>4.0783192934415791E-2</v>
      </c>
      <c r="F1586" s="2">
        <f t="shared" si="149"/>
        <v>3.4827921172046916E-2</v>
      </c>
      <c r="G1586" s="2">
        <f t="shared" si="147"/>
        <v>5.9552717623688745E-3</v>
      </c>
      <c r="H1586" s="2" t="str">
        <f t="shared" si="148"/>
        <v>Sell</v>
      </c>
    </row>
    <row r="1587" spans="1:8" ht="13.5" x14ac:dyDescent="0.25">
      <c r="A1587" s="3">
        <f>TITRES_STAT!B1590</f>
        <v>44623</v>
      </c>
      <c r="B1587" s="5">
        <f>TITRES_STAT!D1590</f>
        <v>3.3504</v>
      </c>
      <c r="C1587" s="2">
        <f t="shared" si="144"/>
        <v>3.4757667036307756</v>
      </c>
      <c r="D1587" s="2">
        <f t="shared" si="146"/>
        <v>3.4399582512560194</v>
      </c>
      <c r="E1587" s="2">
        <f t="shared" si="145"/>
        <v>3.5808452374756161E-2</v>
      </c>
      <c r="F1587" s="2">
        <f t="shared" si="149"/>
        <v>3.5024027412588768E-2</v>
      </c>
      <c r="G1587" s="2">
        <f t="shared" si="147"/>
        <v>7.8442496216739321E-4</v>
      </c>
      <c r="H1587" s="2" t="str">
        <f t="shared" si="148"/>
        <v>Sell</v>
      </c>
    </row>
    <row r="1588" spans="1:8" ht="13.5" x14ac:dyDescent="0.25">
      <c r="A1588" s="3">
        <f>TITRES_STAT!B1591</f>
        <v>44624</v>
      </c>
      <c r="B1588" s="5">
        <f>TITRES_STAT!D1591</f>
        <v>3.3504</v>
      </c>
      <c r="C1588" s="2">
        <f t="shared" si="144"/>
        <v>3.4667872107645028</v>
      </c>
      <c r="D1588" s="2">
        <f t="shared" si="146"/>
        <v>3.4333243067185366</v>
      </c>
      <c r="E1588" s="2">
        <f t="shared" si="145"/>
        <v>3.3462904045966191E-2</v>
      </c>
      <c r="F1588" s="2">
        <f t="shared" si="149"/>
        <v>3.4711802739264254E-2</v>
      </c>
      <c r="G1588" s="2">
        <f t="shared" si="147"/>
        <v>-1.2488986932980631E-3</v>
      </c>
      <c r="H1588" s="2" t="str">
        <f t="shared" si="148"/>
        <v>Hold</v>
      </c>
    </row>
    <row r="1589" spans="1:8" ht="13.5" x14ac:dyDescent="0.25">
      <c r="A1589" s="3">
        <f>TITRES_STAT!B1592</f>
        <v>44627</v>
      </c>
      <c r="B1589" s="5">
        <f>TITRES_STAT!D1592</f>
        <v>3.4089999999999998</v>
      </c>
      <c r="C1589" s="2">
        <f t="shared" si="144"/>
        <v>3.4591891783391944</v>
      </c>
      <c r="D1589" s="2">
        <f t="shared" si="146"/>
        <v>3.4315225062208672</v>
      </c>
      <c r="E1589" s="2">
        <f t="shared" si="145"/>
        <v>2.7666672118327185E-2</v>
      </c>
      <c r="F1589" s="2">
        <f t="shared" si="149"/>
        <v>3.3302776615076843E-2</v>
      </c>
      <c r="G1589" s="2">
        <f t="shared" si="147"/>
        <v>-5.6361044967496582E-3</v>
      </c>
      <c r="H1589" s="2" t="str">
        <f t="shared" si="148"/>
        <v>Hold</v>
      </c>
    </row>
    <row r="1590" spans="1:8" ht="13.5" x14ac:dyDescent="0.25">
      <c r="A1590" s="3">
        <f>TITRES_STAT!B1593</f>
        <v>44628</v>
      </c>
      <c r="B1590" s="5">
        <f>TITRES_STAT!D1593</f>
        <v>3.3923000000000001</v>
      </c>
      <c r="C1590" s="2">
        <f t="shared" si="144"/>
        <v>3.4514677662870108</v>
      </c>
      <c r="D1590" s="2">
        <f t="shared" si="146"/>
        <v>3.4286171353896919</v>
      </c>
      <c r="E1590" s="2">
        <f t="shared" si="145"/>
        <v>2.2850630897318869E-2</v>
      </c>
      <c r="F1590" s="2">
        <f t="shared" si="149"/>
        <v>3.1212347471525251E-2</v>
      </c>
      <c r="G1590" s="2">
        <f t="shared" si="147"/>
        <v>-8.361716574206382E-3</v>
      </c>
      <c r="H1590" s="2" t="str">
        <f t="shared" si="148"/>
        <v>Hold</v>
      </c>
    </row>
    <row r="1591" spans="1:8" ht="13.5" x14ac:dyDescent="0.25">
      <c r="A1591" s="3">
        <f>TITRES_STAT!B1594</f>
        <v>44629</v>
      </c>
      <c r="B1591" s="5">
        <f>TITRES_STAT!D1594</f>
        <v>3.3504</v>
      </c>
      <c r="C1591" s="2">
        <f t="shared" si="144"/>
        <v>3.4462265714736242</v>
      </c>
      <c r="D1591" s="2">
        <f t="shared" si="146"/>
        <v>3.4228232735089739</v>
      </c>
      <c r="E1591" s="2">
        <f t="shared" si="145"/>
        <v>2.3403297964650349E-2</v>
      </c>
      <c r="F1591" s="2">
        <f t="shared" si="149"/>
        <v>2.9650537570150272E-2</v>
      </c>
      <c r="G1591" s="2">
        <f t="shared" si="147"/>
        <v>-6.2472396054999227E-3</v>
      </c>
      <c r="H1591" s="2" t="str">
        <f t="shared" si="148"/>
        <v>Hold</v>
      </c>
    </row>
    <row r="1592" spans="1:8" ht="13.5" x14ac:dyDescent="0.25">
      <c r="A1592" s="3">
        <f>TITRES_STAT!B1595</f>
        <v>44630</v>
      </c>
      <c r="B1592" s="5">
        <f>TITRES_STAT!D1595</f>
        <v>3.3169</v>
      </c>
      <c r="C1592" s="2">
        <f t="shared" si="144"/>
        <v>3.4404994066315284</v>
      </c>
      <c r="D1592" s="2">
        <f t="shared" si="146"/>
        <v>3.4149771051009017</v>
      </c>
      <c r="E1592" s="2">
        <f t="shared" si="145"/>
        <v>2.5522301530626734E-2</v>
      </c>
      <c r="F1592" s="2">
        <f t="shared" si="149"/>
        <v>2.8824890362245566E-2</v>
      </c>
      <c r="G1592" s="2">
        <f t="shared" si="147"/>
        <v>-3.3025888316188315E-3</v>
      </c>
      <c r="H1592" s="2" t="str">
        <f t="shared" si="148"/>
        <v>Hold</v>
      </c>
    </row>
    <row r="1593" spans="1:8" ht="13.5" x14ac:dyDescent="0.25">
      <c r="A1593" s="3">
        <f>TITRES_STAT!B1596</f>
        <v>44631</v>
      </c>
      <c r="B1593" s="5">
        <f>TITRES_STAT!D1596</f>
        <v>3.2246999999999999</v>
      </c>
      <c r="C1593" s="2">
        <f t="shared" si="144"/>
        <v>3.4330841133036012</v>
      </c>
      <c r="D1593" s="2">
        <f t="shared" si="146"/>
        <v>3.4008825047230569</v>
      </c>
      <c r="E1593" s="2">
        <f t="shared" si="145"/>
        <v>3.2201608580544328E-2</v>
      </c>
      <c r="F1593" s="2">
        <f t="shared" si="149"/>
        <v>2.9500234005905318E-2</v>
      </c>
      <c r="G1593" s="2">
        <f t="shared" si="147"/>
        <v>2.7013745746390094E-3</v>
      </c>
      <c r="H1593" s="2" t="str">
        <f t="shared" si="148"/>
        <v>Sell</v>
      </c>
    </row>
    <row r="1594" spans="1:8" ht="13.5" x14ac:dyDescent="0.25">
      <c r="A1594" s="3">
        <f>TITRES_STAT!B1597</f>
        <v>44634</v>
      </c>
      <c r="B1594" s="5">
        <f>TITRES_STAT!D1597</f>
        <v>3.3504</v>
      </c>
      <c r="C1594" s="2">
        <f t="shared" si="144"/>
        <v>3.4242250189492012</v>
      </c>
      <c r="D1594" s="2">
        <f t="shared" si="146"/>
        <v>3.3971430599287564</v>
      </c>
      <c r="E1594" s="2">
        <f t="shared" si="145"/>
        <v>2.7081959020444746E-2</v>
      </c>
      <c r="F1594" s="2">
        <f t="shared" si="149"/>
        <v>2.9016579008813208E-2</v>
      </c>
      <c r="G1594" s="2">
        <f t="shared" si="147"/>
        <v>-1.934619988368462E-3</v>
      </c>
      <c r="H1594" s="2" t="str">
        <f t="shared" si="148"/>
        <v>Hold</v>
      </c>
    </row>
    <row r="1595" spans="1:8" ht="13.5" x14ac:dyDescent="0.25">
      <c r="A1595" s="3">
        <f>TITRES_STAT!B1598</f>
        <v>44635</v>
      </c>
      <c r="B1595" s="5">
        <f>TITRES_STAT!D1598</f>
        <v>3.2665999999999999</v>
      </c>
      <c r="C1595" s="2">
        <f t="shared" si="144"/>
        <v>3.419313477572401</v>
      </c>
      <c r="D1595" s="2">
        <f t="shared" si="146"/>
        <v>3.3874732036377373</v>
      </c>
      <c r="E1595" s="2">
        <f t="shared" si="145"/>
        <v>3.184027393466371E-2</v>
      </c>
      <c r="F1595" s="2">
        <f t="shared" si="149"/>
        <v>2.9581317993983312E-2</v>
      </c>
      <c r="G1595" s="2">
        <f t="shared" si="147"/>
        <v>2.2589559406803982E-3</v>
      </c>
      <c r="H1595" s="2" t="str">
        <f t="shared" si="148"/>
        <v>Sell</v>
      </c>
    </row>
    <row r="1596" spans="1:8" ht="13.5" x14ac:dyDescent="0.25">
      <c r="A1596" s="3">
        <f>TITRES_STAT!B1599</f>
        <v>44636</v>
      </c>
      <c r="B1596" s="5">
        <f>TITRES_STAT!D1599</f>
        <v>3.2246999999999999</v>
      </c>
      <c r="C1596" s="2">
        <f t="shared" si="144"/>
        <v>3.4087114040997237</v>
      </c>
      <c r="D1596" s="2">
        <f t="shared" si="146"/>
        <v>3.375415929294201</v>
      </c>
      <c r="E1596" s="2">
        <f t="shared" si="145"/>
        <v>3.3295474805522751E-2</v>
      </c>
      <c r="F1596" s="2">
        <f t="shared" si="149"/>
        <v>3.0324149356291203E-2</v>
      </c>
      <c r="G1596" s="2">
        <f t="shared" si="147"/>
        <v>2.9713254492315481E-3</v>
      </c>
      <c r="H1596" s="2" t="str">
        <f t="shared" si="148"/>
        <v>Sell</v>
      </c>
    </row>
    <row r="1597" spans="1:8" ht="13.5" x14ac:dyDescent="0.25">
      <c r="A1597" s="3">
        <f>TITRES_STAT!B1600</f>
        <v>44637</v>
      </c>
      <c r="B1597" s="5">
        <f>TITRES_STAT!D1600</f>
        <v>3.3252999999999999</v>
      </c>
      <c r="C1597" s="2">
        <f t="shared" si="144"/>
        <v>3.3997404188536122</v>
      </c>
      <c r="D1597" s="2">
        <f t="shared" si="146"/>
        <v>3.3717036382353713</v>
      </c>
      <c r="E1597" s="2">
        <f t="shared" si="145"/>
        <v>2.8036780618240886E-2</v>
      </c>
      <c r="F1597" s="2">
        <f t="shared" si="149"/>
        <v>2.9866675608681142E-2</v>
      </c>
      <c r="G1597" s="2">
        <f t="shared" si="147"/>
        <v>-1.8298949904402562E-3</v>
      </c>
      <c r="H1597" s="2" t="str">
        <f t="shared" si="148"/>
        <v>Hold</v>
      </c>
    </row>
    <row r="1598" spans="1:8" ht="13.5" x14ac:dyDescent="0.25">
      <c r="A1598" s="3">
        <f>TITRES_STAT!B1601</f>
        <v>44638</v>
      </c>
      <c r="B1598" s="5">
        <f>TITRES_STAT!D1601</f>
        <v>3.3085</v>
      </c>
      <c r="C1598" s="2">
        <f t="shared" si="144"/>
        <v>3.3921495851838257</v>
      </c>
      <c r="D1598" s="2">
        <f t="shared" si="146"/>
        <v>3.3670218872549738</v>
      </c>
      <c r="E1598" s="2">
        <f t="shared" si="145"/>
        <v>2.5127697928851944E-2</v>
      </c>
      <c r="F1598" s="2">
        <f t="shared" si="149"/>
        <v>2.8918880072715304E-2</v>
      </c>
      <c r="G1598" s="2">
        <f t="shared" si="147"/>
        <v>-3.7911821438633593E-3</v>
      </c>
      <c r="H1598" s="2" t="str">
        <f t="shared" si="148"/>
        <v>Hold</v>
      </c>
    </row>
    <row r="1599" spans="1:8" ht="13.5" x14ac:dyDescent="0.25">
      <c r="A1599" s="3">
        <f>TITRES_STAT!B1602</f>
        <v>44641</v>
      </c>
      <c r="B1599" s="5">
        <f>TITRES_STAT!D1602</f>
        <v>3.4089999999999998</v>
      </c>
      <c r="C1599" s="2">
        <f t="shared" si="144"/>
        <v>3.3947419566940065</v>
      </c>
      <c r="D1599" s="2">
        <f t="shared" si="146"/>
        <v>3.3701313770879389</v>
      </c>
      <c r="E1599" s="2">
        <f t="shared" si="145"/>
        <v>2.4610579606067606E-2</v>
      </c>
      <c r="F1599" s="2">
        <f t="shared" si="149"/>
        <v>2.8057219979385768E-2</v>
      </c>
      <c r="G1599" s="2">
        <f t="shared" si="147"/>
        <v>-3.4466403733181619E-3</v>
      </c>
      <c r="H1599" s="2" t="str">
        <f t="shared" si="148"/>
        <v>Hold</v>
      </c>
    </row>
    <row r="1600" spans="1:8" ht="13.5" x14ac:dyDescent="0.25">
      <c r="A1600" s="3">
        <f>TITRES_STAT!B1603</f>
        <v>44642</v>
      </c>
      <c r="B1600" s="5">
        <f>TITRES_STAT!D1603</f>
        <v>3.3420000000000001</v>
      </c>
      <c r="C1600" s="2">
        <f t="shared" si="144"/>
        <v>3.3943662710487748</v>
      </c>
      <c r="D1600" s="2">
        <f t="shared" si="146"/>
        <v>3.3680475713777214</v>
      </c>
      <c r="E1600" s="2">
        <f t="shared" si="145"/>
        <v>2.631869967105338E-2</v>
      </c>
      <c r="F1600" s="2">
        <f t="shared" si="149"/>
        <v>2.7709515917719293E-2</v>
      </c>
      <c r="G1600" s="2">
        <f t="shared" si="147"/>
        <v>-1.390816246665913E-3</v>
      </c>
      <c r="H1600" s="2" t="str">
        <f t="shared" si="148"/>
        <v>Hold</v>
      </c>
    </row>
    <row r="1601" spans="1:8" ht="13.5" x14ac:dyDescent="0.25">
      <c r="A1601" s="3">
        <f>TITRES_STAT!B1604</f>
        <v>44643</v>
      </c>
      <c r="B1601" s="5">
        <f>TITRES_STAT!D1604</f>
        <v>3.3504</v>
      </c>
      <c r="C1601" s="2">
        <f t="shared" si="144"/>
        <v>3.3876022293489632</v>
      </c>
      <c r="D1601" s="2">
        <f t="shared" si="146"/>
        <v>3.3667403438682606</v>
      </c>
      <c r="E1601" s="2">
        <f t="shared" si="145"/>
        <v>2.0861885480702558E-2</v>
      </c>
      <c r="F1601" s="2">
        <f t="shared" si="149"/>
        <v>2.6339989830315949E-2</v>
      </c>
      <c r="G1601" s="2">
        <f t="shared" si="147"/>
        <v>-5.4781043496133913E-3</v>
      </c>
      <c r="H1601" s="2" t="str">
        <f t="shared" si="148"/>
        <v>Hold</v>
      </c>
    </row>
    <row r="1602" spans="1:8" ht="13.5" x14ac:dyDescent="0.25">
      <c r="A1602" s="3">
        <f>TITRES_STAT!B1605</f>
        <v>44644</v>
      </c>
      <c r="B1602" s="5">
        <f>TITRES_STAT!D1605</f>
        <v>3.3420000000000001</v>
      </c>
      <c r="C1602" s="2">
        <f t="shared" si="144"/>
        <v>3.3767249632952767</v>
      </c>
      <c r="D1602" s="2">
        <f t="shared" si="146"/>
        <v>3.364907725803945</v>
      </c>
      <c r="E1602" s="2">
        <f t="shared" si="145"/>
        <v>1.1817237491331678E-2</v>
      </c>
      <c r="F1602" s="2">
        <f t="shared" si="149"/>
        <v>2.3435439362519097E-2</v>
      </c>
      <c r="G1602" s="2">
        <f t="shared" si="147"/>
        <v>-1.1618201871187419E-2</v>
      </c>
      <c r="H1602" s="2" t="str">
        <f t="shared" si="148"/>
        <v>Hold</v>
      </c>
    </row>
    <row r="1603" spans="1:8" ht="13.5" x14ac:dyDescent="0.25">
      <c r="A1603" s="3">
        <f>TITRES_STAT!B1606</f>
        <v>44645</v>
      </c>
      <c r="B1603" s="5">
        <f>TITRES_STAT!D1606</f>
        <v>3.3085</v>
      </c>
      <c r="C1603" s="2">
        <f t="shared" si="144"/>
        <v>3.3533365074036956</v>
      </c>
      <c r="D1603" s="2">
        <f t="shared" si="146"/>
        <v>3.3607293757443939</v>
      </c>
      <c r="E1603" s="2">
        <f t="shared" si="145"/>
        <v>-7.3928683406982998E-3</v>
      </c>
      <c r="F1603" s="2">
        <f t="shared" si="149"/>
        <v>1.726977782187562E-2</v>
      </c>
      <c r="G1603" s="2">
        <f t="shared" si="147"/>
        <v>-2.4662646162573919E-2</v>
      </c>
      <c r="H1603" s="2" t="str">
        <f t="shared" si="148"/>
        <v>Hold</v>
      </c>
    </row>
    <row r="1604" spans="1:8" ht="13.5" x14ac:dyDescent="0.25">
      <c r="A1604" s="3">
        <f>TITRES_STAT!B1607</f>
        <v>44648</v>
      </c>
      <c r="B1604" s="5">
        <f>TITRES_STAT!D1607</f>
        <v>3.3336000000000001</v>
      </c>
      <c r="C1604" s="2">
        <f t="shared" si="144"/>
        <v>3.3528847370338961</v>
      </c>
      <c r="D1604" s="2">
        <f t="shared" si="146"/>
        <v>3.3587197923559202</v>
      </c>
      <c r="E1604" s="2">
        <f t="shared" si="145"/>
        <v>-5.8350553220241075E-3</v>
      </c>
      <c r="F1604" s="2">
        <f t="shared" si="149"/>
        <v>1.2648811193095676E-2</v>
      </c>
      <c r="G1604" s="2">
        <f t="shared" si="147"/>
        <v>-1.8483866515119782E-2</v>
      </c>
      <c r="H1604" s="2" t="str">
        <f t="shared" si="148"/>
        <v>Hold</v>
      </c>
    </row>
    <row r="1605" spans="1:8" ht="13.5" x14ac:dyDescent="0.25">
      <c r="A1605" s="3">
        <f>TITRES_STAT!B1608</f>
        <v>44649</v>
      </c>
      <c r="B1605" s="5">
        <f>TITRES_STAT!D1608</f>
        <v>3.3252999999999999</v>
      </c>
      <c r="C1605" s="2">
        <f t="shared" si="144"/>
        <v>3.339610162105604</v>
      </c>
      <c r="D1605" s="2">
        <f t="shared" si="146"/>
        <v>3.3562442521814075</v>
      </c>
      <c r="E1605" s="2">
        <f t="shared" si="145"/>
        <v>-1.663409007580352E-2</v>
      </c>
      <c r="F1605" s="2">
        <f t="shared" si="149"/>
        <v>6.7922309393158367E-3</v>
      </c>
      <c r="G1605" s="2">
        <f t="shared" si="147"/>
        <v>-2.3426321015119357E-2</v>
      </c>
      <c r="H1605" s="2" t="str">
        <f t="shared" si="148"/>
        <v>Hold</v>
      </c>
    </row>
    <row r="1606" spans="1:8" ht="13.5" x14ac:dyDescent="0.25">
      <c r="A1606" s="3">
        <f>TITRES_STAT!B1609</f>
        <v>44650</v>
      </c>
      <c r="B1606" s="5">
        <f>TITRES_STAT!D1609</f>
        <v>3.3001</v>
      </c>
      <c r="C1606" s="2">
        <f t="shared" si="144"/>
        <v>3.3219316756278188</v>
      </c>
      <c r="D1606" s="2">
        <f t="shared" si="146"/>
        <v>3.3520854186864883</v>
      </c>
      <c r="E1606" s="2">
        <f t="shared" si="145"/>
        <v>-3.015374305866958E-2</v>
      </c>
      <c r="F1606" s="2">
        <f t="shared" si="149"/>
        <v>-5.9696386028124625E-4</v>
      </c>
      <c r="G1606" s="2">
        <f t="shared" si="147"/>
        <v>-2.9556779198388332E-2</v>
      </c>
      <c r="H1606" s="2" t="str">
        <f t="shared" si="148"/>
        <v>Hold</v>
      </c>
    </row>
    <row r="1607" spans="1:8" ht="13.5" x14ac:dyDescent="0.25">
      <c r="A1607" s="3">
        <f>TITRES_STAT!B1610</f>
        <v>44651</v>
      </c>
      <c r="B1607" s="5">
        <f>TITRES_STAT!D1610</f>
        <v>3.2665999999999999</v>
      </c>
      <c r="C1607" s="2">
        <f t="shared" si="144"/>
        <v>3.3224498793773849</v>
      </c>
      <c r="D1607" s="2">
        <f t="shared" si="146"/>
        <v>3.3457531654504522</v>
      </c>
      <c r="E1607" s="2">
        <f t="shared" si="145"/>
        <v>-2.3303286073067309E-2</v>
      </c>
      <c r="F1607" s="2">
        <f t="shared" si="149"/>
        <v>-5.1382283028384591E-3</v>
      </c>
      <c r="G1607" s="2">
        <f t="shared" si="147"/>
        <v>-1.8165057770228851E-2</v>
      </c>
      <c r="H1607" s="2" t="str">
        <f t="shared" si="148"/>
        <v>Hold</v>
      </c>
    </row>
    <row r="1608" spans="1:8" ht="13.5" x14ac:dyDescent="0.25">
      <c r="A1608" s="3">
        <f>TITRES_STAT!B1611</f>
        <v>44652</v>
      </c>
      <c r="B1608" s="5">
        <f>TITRES_STAT!D1611</f>
        <v>3.2665999999999999</v>
      </c>
      <c r="C1608" s="2">
        <f t="shared" si="144"/>
        <v>3.3203037440885561</v>
      </c>
      <c r="D1608" s="2">
        <f t="shared" si="146"/>
        <v>3.3398899680096776</v>
      </c>
      <c r="E1608" s="2">
        <f t="shared" si="145"/>
        <v>-1.9586223921121526E-2</v>
      </c>
      <c r="F1608" s="2">
        <f t="shared" si="149"/>
        <v>-8.0278274264950732E-3</v>
      </c>
      <c r="G1608" s="2">
        <f t="shared" si="147"/>
        <v>-1.1558396494626453E-2</v>
      </c>
      <c r="H1608" s="2" t="str">
        <f t="shared" si="148"/>
        <v>Hold</v>
      </c>
    </row>
    <row r="1609" spans="1:8" ht="13.5" x14ac:dyDescent="0.25">
      <c r="A1609" s="3">
        <f>TITRES_STAT!B1612</f>
        <v>44655</v>
      </c>
      <c r="B1609" s="5">
        <f>TITRES_STAT!D1612</f>
        <v>3.141</v>
      </c>
      <c r="C1609" s="2">
        <f t="shared" si="144"/>
        <v>3.3339493219210858</v>
      </c>
      <c r="D1609" s="2">
        <f t="shared" si="146"/>
        <v>3.3251573777867387</v>
      </c>
      <c r="E1609" s="2">
        <f t="shared" si="145"/>
        <v>8.7919441343471405E-3</v>
      </c>
      <c r="F1609" s="2">
        <f t="shared" si="149"/>
        <v>-4.6638731143266304E-3</v>
      </c>
      <c r="G1609" s="2">
        <f t="shared" si="147"/>
        <v>1.3455817248673771E-2</v>
      </c>
      <c r="H1609" s="2" t="str">
        <f t="shared" si="148"/>
        <v>Sell</v>
      </c>
    </row>
    <row r="1610" spans="1:8" ht="13.5" x14ac:dyDescent="0.25">
      <c r="A1610" s="3">
        <f>TITRES_STAT!B1613</f>
        <v>44656</v>
      </c>
      <c r="B1610" s="5">
        <f>TITRES_STAT!D1613</f>
        <v>3.1326000000000001</v>
      </c>
      <c r="C1610" s="2">
        <f t="shared" si="144"/>
        <v>3.3351878877793801</v>
      </c>
      <c r="D1610" s="2">
        <f t="shared" si="146"/>
        <v>3.3108938683210543</v>
      </c>
      <c r="E1610" s="2">
        <f t="shared" si="145"/>
        <v>2.4294019458325877E-2</v>
      </c>
      <c r="F1610" s="2">
        <f t="shared" si="149"/>
        <v>1.1277054002038715E-3</v>
      </c>
      <c r="G1610" s="2">
        <f t="shared" si="147"/>
        <v>2.3166314058122008E-2</v>
      </c>
      <c r="H1610" s="2" t="str">
        <f t="shared" si="148"/>
        <v>Sell</v>
      </c>
    </row>
    <row r="1611" spans="1:8" ht="13.5" x14ac:dyDescent="0.25">
      <c r="A1611" s="3">
        <f>TITRES_STAT!B1614</f>
        <v>44657</v>
      </c>
      <c r="B1611" s="5">
        <f>TITRES_STAT!D1614</f>
        <v>3.2498999999999998</v>
      </c>
      <c r="C1611" s="2">
        <f t="shared" si="144"/>
        <v>3.3375282127363985</v>
      </c>
      <c r="D1611" s="2">
        <f t="shared" si="146"/>
        <v>3.3063758040009765</v>
      </c>
      <c r="E1611" s="2">
        <f t="shared" si="145"/>
        <v>3.1152408735422021E-2</v>
      </c>
      <c r="F1611" s="2">
        <f t="shared" si="149"/>
        <v>7.1326460672475013E-3</v>
      </c>
      <c r="G1611" s="2">
        <f t="shared" si="147"/>
        <v>2.4019762668174519E-2</v>
      </c>
      <c r="H1611" s="2" t="str">
        <f t="shared" si="148"/>
        <v>Sell</v>
      </c>
    </row>
    <row r="1612" spans="1:8" ht="13.5" x14ac:dyDescent="0.25">
      <c r="A1612" s="3">
        <f>TITRES_STAT!B1615</f>
        <v>44658</v>
      </c>
      <c r="B1612" s="5">
        <f>TITRES_STAT!D1615</f>
        <v>3.1911999999999998</v>
      </c>
      <c r="C1612" s="2">
        <f t="shared" si="144"/>
        <v>3.3382161800077217</v>
      </c>
      <c r="D1612" s="2">
        <f t="shared" si="146"/>
        <v>3.2978442629638671</v>
      </c>
      <c r="E1612" s="2">
        <f t="shared" si="145"/>
        <v>4.0371917043854566E-2</v>
      </c>
      <c r="F1612" s="2">
        <f t="shared" si="149"/>
        <v>1.3780500262568916E-2</v>
      </c>
      <c r="G1612" s="2">
        <f t="shared" si="147"/>
        <v>2.659141678128565E-2</v>
      </c>
      <c r="H1612" s="2" t="str">
        <f t="shared" si="148"/>
        <v>Sell</v>
      </c>
    </row>
    <row r="1613" spans="1:8" ht="13.5" x14ac:dyDescent="0.25">
      <c r="A1613" s="3">
        <f>TITRES_STAT!B1616</f>
        <v>44659</v>
      </c>
      <c r="B1613" s="5">
        <f>TITRES_STAT!D1616</f>
        <v>3.2330999999999999</v>
      </c>
      <c r="C1613" s="2">
        <f t="shared" si="144"/>
        <v>3.3336444600065338</v>
      </c>
      <c r="D1613" s="2">
        <f t="shared" si="146"/>
        <v>3.2930483916332105</v>
      </c>
      <c r="E1613" s="2">
        <f t="shared" si="145"/>
        <v>4.0596068373323302E-2</v>
      </c>
      <c r="F1613" s="2">
        <f t="shared" si="149"/>
        <v>1.9143613884719794E-2</v>
      </c>
      <c r="G1613" s="2">
        <f t="shared" si="147"/>
        <v>2.1452454488603508E-2</v>
      </c>
      <c r="H1613" s="2" t="str">
        <f t="shared" si="148"/>
        <v>Sell</v>
      </c>
    </row>
    <row r="1614" spans="1:8" ht="13.5" x14ac:dyDescent="0.25">
      <c r="A1614" s="3">
        <f>TITRES_STAT!B1617</f>
        <v>44662</v>
      </c>
      <c r="B1614" s="5">
        <f>TITRES_STAT!D1617</f>
        <v>3.2665999999999999</v>
      </c>
      <c r="C1614" s="2">
        <f t="shared" si="144"/>
        <v>3.3336376200055287</v>
      </c>
      <c r="D1614" s="2">
        <f t="shared" si="146"/>
        <v>3.2910892515122319</v>
      </c>
      <c r="E1614" s="2">
        <f t="shared" si="145"/>
        <v>4.2548368493296795E-2</v>
      </c>
      <c r="F1614" s="2">
        <f t="shared" si="149"/>
        <v>2.3824564806435196E-2</v>
      </c>
      <c r="G1614" s="2">
        <f t="shared" si="147"/>
        <v>1.87238036868616E-2</v>
      </c>
      <c r="H1614" s="2" t="str">
        <f t="shared" si="148"/>
        <v>Sell</v>
      </c>
    </row>
    <row r="1615" spans="1:8" ht="13.5" x14ac:dyDescent="0.25">
      <c r="A1615" s="3">
        <f>TITRES_STAT!B1618</f>
        <v>44663</v>
      </c>
      <c r="B1615" s="5">
        <f>TITRES_STAT!D1618</f>
        <v>3.2246999999999999</v>
      </c>
      <c r="C1615" s="2">
        <f t="shared" ref="C1615:C1678" si="150">$C$4*B1605+C1614*(1-$C$4)</f>
        <v>3.3323549092354474</v>
      </c>
      <c r="D1615" s="2">
        <f t="shared" si="146"/>
        <v>3.2861715291779925</v>
      </c>
      <c r="E1615" s="2">
        <f t="shared" si="145"/>
        <v>4.6183380057454926E-2</v>
      </c>
      <c r="F1615" s="2">
        <f t="shared" si="149"/>
        <v>2.8296327856639145E-2</v>
      </c>
      <c r="G1615" s="2">
        <f t="shared" si="147"/>
        <v>1.7887052200815781E-2</v>
      </c>
      <c r="H1615" s="2" t="str">
        <f t="shared" si="148"/>
        <v>Sell</v>
      </c>
    </row>
    <row r="1616" spans="1:8" ht="13.5" x14ac:dyDescent="0.25">
      <c r="A1616" s="3">
        <f>TITRES_STAT!B1619</f>
        <v>44664</v>
      </c>
      <c r="B1616" s="5">
        <f>TITRES_STAT!D1619</f>
        <v>3.2080000000000002</v>
      </c>
      <c r="C1616" s="2">
        <f t="shared" si="150"/>
        <v>3.3273926155069171</v>
      </c>
      <c r="D1616" s="2">
        <f t="shared" si="146"/>
        <v>3.2803810455351785</v>
      </c>
      <c r="E1616" s="2">
        <f t="shared" si="145"/>
        <v>4.7011569971738609E-2</v>
      </c>
      <c r="F1616" s="2">
        <f t="shared" si="149"/>
        <v>3.203937627965904E-2</v>
      </c>
      <c r="G1616" s="2">
        <f t="shared" si="147"/>
        <v>1.4972193692079569E-2</v>
      </c>
      <c r="H1616" s="2" t="str">
        <f t="shared" si="148"/>
        <v>Sell</v>
      </c>
    </row>
    <row r="1617" spans="1:8" ht="13.5" x14ac:dyDescent="0.25">
      <c r="A1617" s="3">
        <f>TITRES_STAT!B1620</f>
        <v>44665</v>
      </c>
      <c r="B1617" s="5">
        <f>TITRES_STAT!D1620</f>
        <v>3.2080000000000002</v>
      </c>
      <c r="C1617" s="2">
        <f t="shared" si="150"/>
        <v>3.3180399054289298</v>
      </c>
      <c r="D1617" s="2">
        <f t="shared" si="146"/>
        <v>3.2750194866066469</v>
      </c>
      <c r="E1617" s="2">
        <f t="shared" si="145"/>
        <v>4.3020418822282913E-2</v>
      </c>
      <c r="F1617" s="2">
        <f t="shared" si="149"/>
        <v>3.4235584788183816E-2</v>
      </c>
      <c r="G1617" s="2">
        <f t="shared" si="147"/>
        <v>8.7848340340990969E-3</v>
      </c>
      <c r="H1617" s="2" t="str">
        <f t="shared" si="148"/>
        <v>Sell</v>
      </c>
    </row>
    <row r="1618" spans="1:8" ht="13.5" x14ac:dyDescent="0.25">
      <c r="A1618" s="3">
        <f>TITRES_STAT!B1621</f>
        <v>44666</v>
      </c>
      <c r="B1618" s="5">
        <f>TITRES_STAT!D1621</f>
        <v>3.1911999999999998</v>
      </c>
      <c r="C1618" s="2">
        <f t="shared" si="150"/>
        <v>3.3101260738244793</v>
      </c>
      <c r="D1618" s="2">
        <f t="shared" si="146"/>
        <v>3.2688106357468953</v>
      </c>
      <c r="E1618" s="2">
        <f t="shared" si="145"/>
        <v>4.1315438077583977E-2</v>
      </c>
      <c r="F1618" s="2">
        <f t="shared" si="149"/>
        <v>3.5651555446063854E-2</v>
      </c>
      <c r="G1618" s="2">
        <f t="shared" si="147"/>
        <v>5.6638826315201229E-3</v>
      </c>
      <c r="H1618" s="2" t="str">
        <f t="shared" si="148"/>
        <v>Sell</v>
      </c>
    </row>
    <row r="1619" spans="1:8" ht="13.5" x14ac:dyDescent="0.25">
      <c r="A1619" s="3">
        <f>TITRES_STAT!B1622</f>
        <v>44669</v>
      </c>
      <c r="B1619" s="5">
        <f>TITRES_STAT!D1622</f>
        <v>3.2582</v>
      </c>
      <c r="C1619" s="2">
        <f t="shared" si="150"/>
        <v>3.2841066778514825</v>
      </c>
      <c r="D1619" s="2">
        <f t="shared" si="146"/>
        <v>3.2680246627286071</v>
      </c>
      <c r="E1619" s="2">
        <f t="shared" si="145"/>
        <v>1.6082015122875326E-2</v>
      </c>
      <c r="F1619" s="2">
        <f t="shared" si="149"/>
        <v>3.1737647381426148E-2</v>
      </c>
      <c r="G1619" s="2">
        <f t="shared" si="147"/>
        <v>-1.5655632258550822E-2</v>
      </c>
      <c r="H1619" s="2" t="str">
        <f t="shared" si="148"/>
        <v>Hold</v>
      </c>
    </row>
    <row r="1620" spans="1:8" ht="13.5" x14ac:dyDescent="0.25">
      <c r="A1620" s="3">
        <f>TITRES_STAT!B1623</f>
        <v>44670</v>
      </c>
      <c r="B1620" s="5">
        <f>TITRES_STAT!D1623</f>
        <v>3.2498999999999998</v>
      </c>
      <c r="C1620" s="2">
        <f t="shared" si="150"/>
        <v>3.2607979581820237</v>
      </c>
      <c r="D1620" s="2">
        <f t="shared" si="146"/>
        <v>3.2666820951190809</v>
      </c>
      <c r="E1620" s="2">
        <f t="shared" si="145"/>
        <v>-5.8841369370572494E-3</v>
      </c>
      <c r="F1620" s="2">
        <f t="shared" si="149"/>
        <v>2.4213290517729472E-2</v>
      </c>
      <c r="G1620" s="2">
        <f t="shared" si="147"/>
        <v>-3.0097427454786722E-2</v>
      </c>
      <c r="H1620" s="2" t="str">
        <f t="shared" si="148"/>
        <v>Hold</v>
      </c>
    </row>
    <row r="1621" spans="1:8" ht="13.5" x14ac:dyDescent="0.25">
      <c r="A1621" s="3">
        <f>TITRES_STAT!B1624</f>
        <v>44671</v>
      </c>
      <c r="B1621" s="5">
        <f>TITRES_STAT!D1624</f>
        <v>3.2414999999999998</v>
      </c>
      <c r="C1621" s="2">
        <f t="shared" si="150"/>
        <v>3.2591213492309428</v>
      </c>
      <c r="D1621" s="2">
        <f t="shared" si="146"/>
        <v>3.2648167547398899</v>
      </c>
      <c r="E1621" s="2">
        <f t="shared" si="145"/>
        <v>-5.6954055089470934E-3</v>
      </c>
      <c r="F1621" s="2">
        <f t="shared" si="149"/>
        <v>1.8231551312394161E-2</v>
      </c>
      <c r="G1621" s="2">
        <f t="shared" si="147"/>
        <v>-2.3926956821341255E-2</v>
      </c>
      <c r="H1621" s="2" t="str">
        <f t="shared" si="148"/>
        <v>Hold</v>
      </c>
    </row>
    <row r="1622" spans="1:8" ht="13.5" x14ac:dyDescent="0.25">
      <c r="A1622" s="3">
        <f>TITRES_STAT!B1625</f>
        <v>44672</v>
      </c>
      <c r="B1622" s="5">
        <f>TITRES_STAT!D1625</f>
        <v>3.2330999999999999</v>
      </c>
      <c r="C1622" s="2">
        <f t="shared" si="150"/>
        <v>3.2486719108877211</v>
      </c>
      <c r="D1622" s="2">
        <f t="shared" si="146"/>
        <v>3.2624673654998979</v>
      </c>
      <c r="E1622" s="2">
        <f t="shared" si="145"/>
        <v>-1.3795454612176794E-2</v>
      </c>
      <c r="F1622" s="2">
        <f t="shared" si="149"/>
        <v>1.182615012747997E-2</v>
      </c>
      <c r="G1622" s="2">
        <f t="shared" si="147"/>
        <v>-2.5621604739656766E-2</v>
      </c>
      <c r="H1622" s="2" t="str">
        <f t="shared" si="148"/>
        <v>Hold</v>
      </c>
    </row>
    <row r="1623" spans="1:8" ht="13.5" x14ac:dyDescent="0.25">
      <c r="A1623" s="3">
        <f>TITRES_STAT!B1626</f>
        <v>44673</v>
      </c>
      <c r="B1623" s="5">
        <f>TITRES_STAT!D1626</f>
        <v>3.1745000000000001</v>
      </c>
      <c r="C1623" s="2">
        <f t="shared" si="150"/>
        <v>3.2462762322896102</v>
      </c>
      <c r="D1623" s="2">
        <f t="shared" si="146"/>
        <v>3.2559512643517574</v>
      </c>
      <c r="E1623" s="2">
        <f t="shared" si="145"/>
        <v>-9.6750320621472596E-3</v>
      </c>
      <c r="F1623" s="2">
        <f t="shared" si="149"/>
        <v>7.5259136895545241E-3</v>
      </c>
      <c r="G1623" s="2">
        <f t="shared" si="147"/>
        <v>-1.7200945751701783E-2</v>
      </c>
      <c r="H1623" s="2" t="str">
        <f t="shared" si="148"/>
        <v>Hold</v>
      </c>
    </row>
    <row r="1624" spans="1:8" ht="13.5" x14ac:dyDescent="0.25">
      <c r="A1624" s="3">
        <f>TITRES_STAT!B1627</f>
        <v>44676</v>
      </c>
      <c r="B1624" s="5">
        <f>TITRES_STAT!D1627</f>
        <v>3.1745000000000001</v>
      </c>
      <c r="C1624" s="2">
        <f t="shared" si="150"/>
        <v>3.2494029657835162</v>
      </c>
      <c r="D1624" s="2">
        <f t="shared" si="146"/>
        <v>3.2499178373627382</v>
      </c>
      <c r="E1624" s="2">
        <f t="shared" si="145"/>
        <v>-5.1487157922203153E-4</v>
      </c>
      <c r="F1624" s="2">
        <f t="shared" si="149"/>
        <v>5.9177566357992133E-3</v>
      </c>
      <c r="G1624" s="2">
        <f t="shared" si="147"/>
        <v>-6.4326282150212449E-3</v>
      </c>
      <c r="H1624" s="2" t="str">
        <f t="shared" si="148"/>
        <v>Hold</v>
      </c>
    </row>
    <row r="1625" spans="1:8" ht="13.5" x14ac:dyDescent="0.25">
      <c r="A1625" s="3">
        <f>TITRES_STAT!B1628</f>
        <v>44677</v>
      </c>
      <c r="B1625" s="5">
        <f>TITRES_STAT!D1628</f>
        <v>3.1661000000000001</v>
      </c>
      <c r="C1625" s="2">
        <f t="shared" si="150"/>
        <v>3.245602509509129</v>
      </c>
      <c r="D1625" s="2">
        <f t="shared" si="146"/>
        <v>3.243709108669202</v>
      </c>
      <c r="E1625" s="2">
        <f t="shared" si="145"/>
        <v>1.8934008399269509E-3</v>
      </c>
      <c r="F1625" s="2">
        <f t="shared" si="149"/>
        <v>5.1128854766247615E-3</v>
      </c>
      <c r="G1625" s="2">
        <f t="shared" si="147"/>
        <v>-3.2194846366978107E-3</v>
      </c>
      <c r="H1625" s="2" t="str">
        <f t="shared" si="148"/>
        <v>Hold</v>
      </c>
    </row>
    <row r="1626" spans="1:8" ht="13.5" x14ac:dyDescent="0.25">
      <c r="A1626" s="3">
        <f>TITRES_STAT!B1629</f>
        <v>44678</v>
      </c>
      <c r="B1626" s="5">
        <f>TITRES_STAT!D1629</f>
        <v>3.141</v>
      </c>
      <c r="C1626" s="2">
        <f t="shared" si="150"/>
        <v>3.2398175080461864</v>
      </c>
      <c r="D1626" s="2">
        <f t="shared" si="146"/>
        <v>3.2361010265455574</v>
      </c>
      <c r="E1626" s="2">
        <f t="shared" si="145"/>
        <v>3.7164815006289764E-3</v>
      </c>
      <c r="F1626" s="2">
        <f t="shared" si="149"/>
        <v>4.8336046814256052E-3</v>
      </c>
      <c r="G1626" s="2">
        <f t="shared" si="147"/>
        <v>-1.1171231807966288E-3</v>
      </c>
      <c r="H1626" s="2" t="str">
        <f t="shared" si="148"/>
        <v>Hold</v>
      </c>
    </row>
    <row r="1627" spans="1:8" ht="13.5" x14ac:dyDescent="0.25">
      <c r="A1627" s="3">
        <f>TITRES_STAT!B1630</f>
        <v>44679</v>
      </c>
      <c r="B1627" s="5">
        <f>TITRES_STAT!D1630</f>
        <v>3.141</v>
      </c>
      <c r="C1627" s="2">
        <f t="shared" si="150"/>
        <v>3.2349225068083118</v>
      </c>
      <c r="D1627" s="2">
        <f t="shared" si="146"/>
        <v>3.2290565060607013</v>
      </c>
      <c r="E1627" s="2">
        <f t="shared" si="145"/>
        <v>5.8660007476105669E-3</v>
      </c>
      <c r="F1627" s="2">
        <f t="shared" si="149"/>
        <v>5.0400838946625982E-3</v>
      </c>
      <c r="G1627" s="2">
        <f t="shared" si="147"/>
        <v>8.2591685294796865E-4</v>
      </c>
      <c r="H1627" s="2" t="str">
        <f t="shared" si="148"/>
        <v>Sell</v>
      </c>
    </row>
    <row r="1628" spans="1:8" ht="13.5" x14ac:dyDescent="0.25">
      <c r="A1628" s="3">
        <f>TITRES_STAT!B1631</f>
        <v>44680</v>
      </c>
      <c r="B1628" s="5">
        <f>TITRES_STAT!D1631</f>
        <v>3.0991</v>
      </c>
      <c r="C1628" s="2">
        <f t="shared" si="150"/>
        <v>3.228195967299341</v>
      </c>
      <c r="D1628" s="2">
        <f t="shared" si="146"/>
        <v>3.2194300982043527</v>
      </c>
      <c r="E1628" s="2">
        <f t="shared" ref="E1628:E1691" si="151">C1628-D1628</f>
        <v>8.7658690949883322E-3</v>
      </c>
      <c r="F1628" s="2">
        <f t="shared" si="149"/>
        <v>5.7852409347277454E-3</v>
      </c>
      <c r="G1628" s="2">
        <f t="shared" si="147"/>
        <v>2.9806281602605868E-3</v>
      </c>
      <c r="H1628" s="2" t="str">
        <f t="shared" si="148"/>
        <v>Sell</v>
      </c>
    </row>
    <row r="1629" spans="1:8" ht="13.5" x14ac:dyDescent="0.25">
      <c r="A1629" s="3">
        <f>TITRES_STAT!B1632</f>
        <v>44685</v>
      </c>
      <c r="B1629" s="5">
        <f>TITRES_STAT!D1632</f>
        <v>3.0991</v>
      </c>
      <c r="C1629" s="2">
        <f t="shared" si="150"/>
        <v>3.2328119723302113</v>
      </c>
      <c r="D1629" s="2">
        <f t="shared" ref="D1629:D1692" si="152">$D$4*B1629+(1-$D$4)*D1628</f>
        <v>3.2105167575966225</v>
      </c>
      <c r="E1629" s="2">
        <f t="shared" si="151"/>
        <v>2.2295214733588864E-2</v>
      </c>
      <c r="F1629" s="2">
        <f t="shared" si="149"/>
        <v>9.0872356944999687E-3</v>
      </c>
      <c r="G1629" s="2">
        <f t="shared" si="147"/>
        <v>1.3207979039088895E-2</v>
      </c>
      <c r="H1629" s="2" t="str">
        <f t="shared" si="148"/>
        <v>Sell</v>
      </c>
    </row>
    <row r="1630" spans="1:8" ht="13.5" x14ac:dyDescent="0.25">
      <c r="A1630" s="3">
        <f>TITRES_STAT!B1633</f>
        <v>44686</v>
      </c>
      <c r="B1630" s="5">
        <f>TITRES_STAT!D1633</f>
        <v>3.0991</v>
      </c>
      <c r="C1630" s="2">
        <f t="shared" si="150"/>
        <v>3.2354408996640247</v>
      </c>
      <c r="D1630" s="2">
        <f t="shared" si="152"/>
        <v>3.2022636644413169</v>
      </c>
      <c r="E1630" s="2">
        <f t="shared" si="151"/>
        <v>3.3177235222707768E-2</v>
      </c>
      <c r="F1630" s="2">
        <f t="shared" si="149"/>
        <v>1.3905235600141529E-2</v>
      </c>
      <c r="G1630" s="2">
        <f t="shared" si="147"/>
        <v>1.927199962256624E-2</v>
      </c>
      <c r="H1630" s="2" t="str">
        <f t="shared" si="148"/>
        <v>Sell</v>
      </c>
    </row>
    <row r="1631" spans="1:8" ht="13.5" x14ac:dyDescent="0.25">
      <c r="A1631" s="3">
        <f>TITRES_STAT!B1634</f>
        <v>44687</v>
      </c>
      <c r="B1631" s="5">
        <f>TITRES_STAT!D1634</f>
        <v>3.0655999999999999</v>
      </c>
      <c r="C1631" s="2">
        <f t="shared" si="150"/>
        <v>3.2363730689464827</v>
      </c>
      <c r="D1631" s="2">
        <f t="shared" si="152"/>
        <v>3.1921404300382563</v>
      </c>
      <c r="E1631" s="2">
        <f t="shared" si="151"/>
        <v>4.4232638908226374E-2</v>
      </c>
      <c r="F1631" s="2">
        <f t="shared" si="149"/>
        <v>1.9970716261758496E-2</v>
      </c>
      <c r="G1631" s="2">
        <f t="shared" si="147"/>
        <v>2.4261922646467877E-2</v>
      </c>
      <c r="H1631" s="2" t="str">
        <f t="shared" si="148"/>
        <v>Sell</v>
      </c>
    </row>
    <row r="1632" spans="1:8" ht="13.5" x14ac:dyDescent="0.25">
      <c r="A1632" s="3">
        <f>TITRES_STAT!B1635</f>
        <v>44690</v>
      </c>
      <c r="B1632" s="5">
        <f>TITRES_STAT!D1635</f>
        <v>3.0070000000000001</v>
      </c>
      <c r="C1632" s="2">
        <f t="shared" si="150"/>
        <v>3.2358695198777929</v>
      </c>
      <c r="D1632" s="2">
        <f t="shared" si="152"/>
        <v>3.1784263241094965</v>
      </c>
      <c r="E1632" s="2">
        <f t="shared" si="151"/>
        <v>5.7443195768296373E-2</v>
      </c>
      <c r="F1632" s="2">
        <f t="shared" si="149"/>
        <v>2.7465212163066074E-2</v>
      </c>
      <c r="G1632" s="2">
        <f t="shared" si="147"/>
        <v>2.99779836052303E-2</v>
      </c>
      <c r="H1632" s="2" t="str">
        <f t="shared" si="148"/>
        <v>Sell</v>
      </c>
    </row>
    <row r="1633" spans="1:8" ht="13.5" x14ac:dyDescent="0.25">
      <c r="A1633" s="3">
        <f>TITRES_STAT!B1636</f>
        <v>44691</v>
      </c>
      <c r="B1633" s="5">
        <f>TITRES_STAT!D1636</f>
        <v>2.9817999999999998</v>
      </c>
      <c r="C1633" s="2">
        <f t="shared" si="150"/>
        <v>3.2264280552812092</v>
      </c>
      <c r="D1633" s="2">
        <f t="shared" si="152"/>
        <v>3.1638614112124968</v>
      </c>
      <c r="E1633" s="2">
        <f t="shared" si="151"/>
        <v>6.2566644068712485E-2</v>
      </c>
      <c r="F1633" s="2">
        <f t="shared" si="149"/>
        <v>3.4485498544195359E-2</v>
      </c>
      <c r="G1633" s="2">
        <f t="shared" si="147"/>
        <v>2.8081145524517126E-2</v>
      </c>
      <c r="H1633" s="2" t="str">
        <f t="shared" si="148"/>
        <v>Sell</v>
      </c>
    </row>
    <row r="1634" spans="1:8" ht="13.5" x14ac:dyDescent="0.25">
      <c r="A1634" s="3">
        <f>TITRES_STAT!B1637</f>
        <v>44692</v>
      </c>
      <c r="B1634" s="5">
        <f>TITRES_STAT!D1637</f>
        <v>3.0405000000000002</v>
      </c>
      <c r="C1634" s="2">
        <f t="shared" si="150"/>
        <v>3.2184391236994845</v>
      </c>
      <c r="D1634" s="2">
        <f t="shared" si="152"/>
        <v>3.15472352890046</v>
      </c>
      <c r="E1634" s="2">
        <f t="shared" si="151"/>
        <v>6.3715594799024444E-2</v>
      </c>
      <c r="F1634" s="2">
        <f t="shared" si="149"/>
        <v>4.0331517795161177E-2</v>
      </c>
      <c r="G1634" s="2">
        <f t="shared" si="147"/>
        <v>2.3384077003863267E-2</v>
      </c>
      <c r="H1634" s="2" t="str">
        <f t="shared" si="148"/>
        <v>Sell</v>
      </c>
    </row>
    <row r="1635" spans="1:8" ht="13.5" x14ac:dyDescent="0.25">
      <c r="A1635" s="3">
        <f>TITRES_STAT!B1638</f>
        <v>44693</v>
      </c>
      <c r="B1635" s="5">
        <f>TITRES_STAT!D1638</f>
        <v>3.0571999999999999</v>
      </c>
      <c r="C1635" s="2">
        <f t="shared" si="150"/>
        <v>3.2103869508226408</v>
      </c>
      <c r="D1635" s="2">
        <f t="shared" si="152"/>
        <v>3.147499563796722</v>
      </c>
      <c r="E1635" s="2">
        <f t="shared" si="151"/>
        <v>6.2887387025918784E-2</v>
      </c>
      <c r="F1635" s="2">
        <f t="shared" si="149"/>
        <v>4.4842691641312701E-2</v>
      </c>
      <c r="G1635" s="2">
        <f t="shared" si="147"/>
        <v>1.8044695384606083E-2</v>
      </c>
      <c r="H1635" s="2" t="str">
        <f t="shared" si="148"/>
        <v>Sell</v>
      </c>
    </row>
    <row r="1636" spans="1:8" ht="13.5" x14ac:dyDescent="0.25">
      <c r="A1636" s="3">
        <f>TITRES_STAT!B1639</f>
        <v>44694</v>
      </c>
      <c r="B1636" s="5">
        <f>TITRES_STAT!D1639</f>
        <v>3.0152999999999999</v>
      </c>
      <c r="C1636" s="2">
        <f t="shared" si="150"/>
        <v>3.1997120353114652</v>
      </c>
      <c r="D1636" s="2">
        <f t="shared" si="152"/>
        <v>3.1377070035154833</v>
      </c>
      <c r="E1636" s="2">
        <f t="shared" si="151"/>
        <v>6.2005031795981935E-2</v>
      </c>
      <c r="F1636" s="2">
        <f t="shared" si="149"/>
        <v>4.8275159672246548E-2</v>
      </c>
      <c r="G1636" s="2">
        <f t="shared" ref="G1636:G1699" si="153">E1636-F1636</f>
        <v>1.3729872123735387E-2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44697</v>
      </c>
      <c r="B1637" s="5">
        <f>TITRES_STAT!D1640</f>
        <v>3.0152999999999999</v>
      </c>
      <c r="C1637" s="2">
        <f t="shared" si="150"/>
        <v>3.1906794144943165</v>
      </c>
      <c r="D1637" s="2">
        <f t="shared" si="152"/>
        <v>3.128639818069892</v>
      </c>
      <c r="E1637" s="2">
        <f t="shared" si="151"/>
        <v>6.203959642442447E-2</v>
      </c>
      <c r="F1637" s="2">
        <f t="shared" ref="F1637:F1700" si="155">(E1637*(2/(10)))+((1-(2/10))*F1636)</f>
        <v>5.1028047022682141E-2</v>
      </c>
      <c r="G1637" s="2">
        <f t="shared" si="153"/>
        <v>1.1011549401742329E-2</v>
      </c>
      <c r="H1637" s="2" t="str">
        <f t="shared" si="154"/>
        <v>Sell</v>
      </c>
    </row>
    <row r="1638" spans="1:8" ht="13.5" x14ac:dyDescent="0.25">
      <c r="A1638" s="3">
        <f>TITRES_STAT!B1641</f>
        <v>44698</v>
      </c>
      <c r="B1638" s="5">
        <f>TITRES_STAT!D1641</f>
        <v>3.0152999999999999</v>
      </c>
      <c r="C1638" s="2">
        <f t="shared" si="150"/>
        <v>3.1765902738028835</v>
      </c>
      <c r="D1638" s="2">
        <f t="shared" si="152"/>
        <v>3.1202442759906406</v>
      </c>
      <c r="E1638" s="2">
        <f t="shared" si="151"/>
        <v>5.6345997812242921E-2</v>
      </c>
      <c r="F1638" s="2">
        <f t="shared" si="155"/>
        <v>5.20916371805943E-2</v>
      </c>
      <c r="G1638" s="2">
        <f t="shared" si="153"/>
        <v>4.254360631648621E-3</v>
      </c>
      <c r="H1638" s="2" t="str">
        <f t="shared" si="154"/>
        <v>Sell</v>
      </c>
    </row>
    <row r="1639" spans="1:8" ht="13.5" x14ac:dyDescent="0.25">
      <c r="A1639" s="3">
        <f>TITRES_STAT!B1642</f>
        <v>44699</v>
      </c>
      <c r="B1639" s="5">
        <f>TITRES_STAT!D1642</f>
        <v>2.9735</v>
      </c>
      <c r="C1639" s="2">
        <f t="shared" si="150"/>
        <v>3.1646686932178247</v>
      </c>
      <c r="D1639" s="2">
        <f t="shared" si="152"/>
        <v>3.1093743296209637</v>
      </c>
      <c r="E1639" s="2">
        <f t="shared" si="151"/>
        <v>5.5294363596861018E-2</v>
      </c>
      <c r="F1639" s="2">
        <f t="shared" si="155"/>
        <v>5.273218246384765E-2</v>
      </c>
      <c r="G1639" s="2">
        <f t="shared" si="153"/>
        <v>2.5621811330133679E-3</v>
      </c>
      <c r="H1639" s="2" t="str">
        <f t="shared" si="154"/>
        <v>Sell</v>
      </c>
    </row>
    <row r="1640" spans="1:8" ht="13.5" x14ac:dyDescent="0.25">
      <c r="A1640" s="3">
        <f>TITRES_STAT!B1643</f>
        <v>44700</v>
      </c>
      <c r="B1640" s="5">
        <f>TITRES_STAT!D1643</f>
        <v>2.9064999999999999</v>
      </c>
      <c r="C1640" s="2">
        <f t="shared" si="150"/>
        <v>3.154581201953544</v>
      </c>
      <c r="D1640" s="2">
        <f t="shared" si="152"/>
        <v>3.0943466015008925</v>
      </c>
      <c r="E1640" s="2">
        <f t="shared" si="151"/>
        <v>6.0234600452651499E-2</v>
      </c>
      <c r="F1640" s="2">
        <f t="shared" si="155"/>
        <v>5.4232666061608426E-2</v>
      </c>
      <c r="G1640" s="2">
        <f t="shared" si="153"/>
        <v>6.0019343910430734E-3</v>
      </c>
      <c r="H1640" s="2" t="str">
        <f t="shared" si="154"/>
        <v>Sell</v>
      </c>
    </row>
    <row r="1641" spans="1:8" ht="13.5" x14ac:dyDescent="0.25">
      <c r="A1641" s="3">
        <f>TITRES_STAT!B1644</f>
        <v>44701</v>
      </c>
      <c r="B1641" s="5">
        <f>TITRES_STAT!D1644</f>
        <v>3.0152999999999999</v>
      </c>
      <c r="C1641" s="2">
        <f t="shared" si="150"/>
        <v>3.1408917862683832</v>
      </c>
      <c r="D1641" s="2">
        <f t="shared" si="152"/>
        <v>3.0884912976860117</v>
      </c>
      <c r="E1641" s="2">
        <f t="shared" si="151"/>
        <v>5.2400488582371452E-2</v>
      </c>
      <c r="F1641" s="2">
        <f t="shared" si="155"/>
        <v>5.3866230565761036E-2</v>
      </c>
      <c r="G1641" s="2">
        <f t="shared" si="153"/>
        <v>-1.4657419833895846E-3</v>
      </c>
      <c r="H1641" s="2" t="str">
        <f t="shared" si="154"/>
        <v>Hold</v>
      </c>
    </row>
    <row r="1642" spans="1:8" ht="13.5" x14ac:dyDescent="0.25">
      <c r="A1642" s="3">
        <f>TITRES_STAT!B1645</f>
        <v>44704</v>
      </c>
      <c r="B1642" s="5">
        <f>TITRES_STAT!D1645</f>
        <v>3.0152999999999999</v>
      </c>
      <c r="C1642" s="2">
        <f t="shared" si="150"/>
        <v>3.1202930499194013</v>
      </c>
      <c r="D1642" s="2">
        <f t="shared" si="152"/>
        <v>3.0830697200796404</v>
      </c>
      <c r="E1642" s="2">
        <f t="shared" si="151"/>
        <v>3.7223329839760844E-2</v>
      </c>
      <c r="F1642" s="2">
        <f t="shared" si="155"/>
        <v>5.0537650420561006E-2</v>
      </c>
      <c r="G1642" s="2">
        <f t="shared" si="153"/>
        <v>-1.3314320580800162E-2</v>
      </c>
      <c r="H1642" s="2" t="str">
        <f t="shared" si="154"/>
        <v>Hold</v>
      </c>
    </row>
    <row r="1643" spans="1:8" ht="13.5" x14ac:dyDescent="0.25">
      <c r="A1643" s="3">
        <f>TITRES_STAT!B1646</f>
        <v>44705</v>
      </c>
      <c r="B1643" s="5">
        <f>TITRES_STAT!D1646</f>
        <v>3.1829000000000001</v>
      </c>
      <c r="C1643" s="2">
        <f t="shared" si="150"/>
        <v>3.0989864268548781</v>
      </c>
      <c r="D1643" s="2">
        <f t="shared" si="152"/>
        <v>3.0904645556292967</v>
      </c>
      <c r="E1643" s="2">
        <f t="shared" si="151"/>
        <v>8.5218712255814566E-3</v>
      </c>
      <c r="F1643" s="2">
        <f t="shared" si="155"/>
        <v>4.2134494581565096E-2</v>
      </c>
      <c r="G1643" s="2">
        <f t="shared" si="153"/>
        <v>-3.361262335598364E-2</v>
      </c>
      <c r="H1643" s="2" t="str">
        <f t="shared" si="154"/>
        <v>Hold</v>
      </c>
    </row>
    <row r="1644" spans="1:8" ht="13.5" x14ac:dyDescent="0.25">
      <c r="A1644" s="3">
        <f>TITRES_STAT!B1647</f>
        <v>44706</v>
      </c>
      <c r="B1644" s="5">
        <f>TITRES_STAT!D1647</f>
        <v>3.1661000000000001</v>
      </c>
      <c r="C1644" s="2">
        <f t="shared" si="150"/>
        <v>3.0899885150310507</v>
      </c>
      <c r="D1644" s="2">
        <f t="shared" si="152"/>
        <v>3.0960671811382374</v>
      </c>
      <c r="E1644" s="2">
        <f t="shared" si="151"/>
        <v>-6.0786661071867698E-3</v>
      </c>
      <c r="F1644" s="2">
        <f t="shared" si="155"/>
        <v>3.2491862443814724E-2</v>
      </c>
      <c r="G1644" s="2">
        <f t="shared" si="153"/>
        <v>-3.8570528551001494E-2</v>
      </c>
      <c r="H1644" s="2" t="str">
        <f t="shared" si="154"/>
        <v>Hold</v>
      </c>
    </row>
    <row r="1645" spans="1:8" ht="13.5" x14ac:dyDescent="0.25">
      <c r="A1645" s="3">
        <f>TITRES_STAT!B1648</f>
        <v>44707</v>
      </c>
      <c r="B1645" s="5">
        <f>TITRES_STAT!D1648</f>
        <v>3.1494</v>
      </c>
      <c r="C1645" s="2">
        <f t="shared" si="150"/>
        <v>3.0849441281031966</v>
      </c>
      <c r="D1645" s="2">
        <f t="shared" si="152"/>
        <v>3.1000177603131824</v>
      </c>
      <c r="E1645" s="2">
        <f t="shared" si="151"/>
        <v>-1.507363220998581E-2</v>
      </c>
      <c r="F1645" s="2">
        <f t="shared" si="155"/>
        <v>2.2978763513054619E-2</v>
      </c>
      <c r="G1645" s="2">
        <f t="shared" si="153"/>
        <v>-3.8052395723040429E-2</v>
      </c>
      <c r="H1645" s="2" t="str">
        <f t="shared" si="154"/>
        <v>Hold</v>
      </c>
    </row>
    <row r="1646" spans="1:8" ht="13.5" x14ac:dyDescent="0.25">
      <c r="A1646" s="3">
        <f>TITRES_STAT!B1649</f>
        <v>44708</v>
      </c>
      <c r="B1646" s="5">
        <f>TITRES_STAT!D1649</f>
        <v>3.141</v>
      </c>
      <c r="C1646" s="2">
        <f t="shared" si="150"/>
        <v>3.0742296468565509</v>
      </c>
      <c r="D1646" s="2">
        <f t="shared" si="152"/>
        <v>3.1030534817714654</v>
      </c>
      <c r="E1646" s="2">
        <f t="shared" si="151"/>
        <v>-2.8823834914914581E-2</v>
      </c>
      <c r="F1646" s="2">
        <f t="shared" si="155"/>
        <v>1.261824382746078E-2</v>
      </c>
      <c r="G1646" s="2">
        <f t="shared" si="153"/>
        <v>-4.1442078742375363E-2</v>
      </c>
      <c r="H1646" s="2" t="str">
        <f t="shared" si="154"/>
        <v>Hold</v>
      </c>
    </row>
    <row r="1647" spans="1:8" ht="13.5" x14ac:dyDescent="0.25">
      <c r="A1647" s="3">
        <f>TITRES_STAT!B1650</f>
        <v>44711</v>
      </c>
      <c r="B1647" s="5">
        <f>TITRES_STAT!D1650</f>
        <v>3.1745000000000001</v>
      </c>
      <c r="C1647" s="2">
        <f t="shared" si="150"/>
        <v>3.0651635473401582</v>
      </c>
      <c r="D1647" s="2">
        <f t="shared" si="152"/>
        <v>3.1083458164550604</v>
      </c>
      <c r="E1647" s="2">
        <f t="shared" si="151"/>
        <v>-4.3182269114902194E-2</v>
      </c>
      <c r="F1647" s="2">
        <f t="shared" si="155"/>
        <v>1.4581412389881847E-3</v>
      </c>
      <c r="G1647" s="2">
        <f t="shared" si="153"/>
        <v>-4.4640410353890381E-2</v>
      </c>
      <c r="H1647" s="2" t="str">
        <f t="shared" si="154"/>
        <v>Hold</v>
      </c>
    </row>
    <row r="1648" spans="1:8" ht="13.5" x14ac:dyDescent="0.25">
      <c r="A1648" s="3">
        <f>TITRES_STAT!B1651</f>
        <v>44712</v>
      </c>
      <c r="B1648" s="5">
        <f>TITRES_STAT!D1651</f>
        <v>3.1829000000000001</v>
      </c>
      <c r="C1648" s="2">
        <f t="shared" si="150"/>
        <v>3.0574922323647491</v>
      </c>
      <c r="D1648" s="2">
        <f t="shared" si="152"/>
        <v>3.1138683485695005</v>
      </c>
      <c r="E1648" s="2">
        <f t="shared" si="151"/>
        <v>-5.6376116204751359E-2</v>
      </c>
      <c r="F1648" s="2">
        <f t="shared" si="155"/>
        <v>-1.0108710249759725E-2</v>
      </c>
      <c r="G1648" s="2">
        <f t="shared" si="153"/>
        <v>-4.6267405954991632E-2</v>
      </c>
      <c r="H1648" s="2" t="str">
        <f t="shared" si="154"/>
        <v>Hold</v>
      </c>
    </row>
    <row r="1649" spans="1:8" ht="13.5" x14ac:dyDescent="0.25">
      <c r="A1649" s="3">
        <f>TITRES_STAT!B1652</f>
        <v>44713</v>
      </c>
      <c r="B1649" s="5">
        <f>TITRES_STAT!D1652</f>
        <v>3.1829000000000001</v>
      </c>
      <c r="C1649" s="2">
        <f t="shared" si="150"/>
        <v>3.0445703504624797</v>
      </c>
      <c r="D1649" s="2">
        <f t="shared" si="152"/>
        <v>3.1189818042310189</v>
      </c>
      <c r="E1649" s="2">
        <f t="shared" si="151"/>
        <v>-7.4411453768539193E-2</v>
      </c>
      <c r="F1649" s="2">
        <f t="shared" si="155"/>
        <v>-2.296925895351562E-2</v>
      </c>
      <c r="G1649" s="2">
        <f t="shared" si="153"/>
        <v>-5.1442194815023573E-2</v>
      </c>
      <c r="H1649" s="2" t="str">
        <f t="shared" si="154"/>
        <v>Hold</v>
      </c>
    </row>
    <row r="1650" spans="1:8" ht="13.5" x14ac:dyDescent="0.25">
      <c r="A1650" s="3">
        <f>TITRES_STAT!B1653</f>
        <v>44714</v>
      </c>
      <c r="B1650" s="5">
        <f>TITRES_STAT!D1653</f>
        <v>3.1829000000000001</v>
      </c>
      <c r="C1650" s="2">
        <f t="shared" si="150"/>
        <v>3.0233287580836365</v>
      </c>
      <c r="D1650" s="2">
        <f t="shared" si="152"/>
        <v>3.1237164853990915</v>
      </c>
      <c r="E1650" s="2">
        <f t="shared" si="151"/>
        <v>-0.10038772731545498</v>
      </c>
      <c r="F1650" s="2">
        <f t="shared" si="155"/>
        <v>-3.8452952625903494E-2</v>
      </c>
      <c r="G1650" s="2">
        <f t="shared" si="153"/>
        <v>-6.1934774689551483E-2</v>
      </c>
      <c r="H1650" s="2" t="str">
        <f t="shared" si="154"/>
        <v>Hold</v>
      </c>
    </row>
    <row r="1651" spans="1:8" ht="13.5" x14ac:dyDescent="0.25">
      <c r="A1651" s="3">
        <f>TITRES_STAT!B1654</f>
        <v>44715</v>
      </c>
      <c r="B1651" s="5">
        <f>TITRES_STAT!D1654</f>
        <v>3.1829000000000001</v>
      </c>
      <c r="C1651" s="2">
        <f t="shared" si="150"/>
        <v>3.0220935645323079</v>
      </c>
      <c r="D1651" s="2">
        <f t="shared" si="152"/>
        <v>3.1281004494436031</v>
      </c>
      <c r="E1651" s="2">
        <f t="shared" si="151"/>
        <v>-0.10600688491129517</v>
      </c>
      <c r="F1651" s="2">
        <f t="shared" si="155"/>
        <v>-5.1963739082981832E-2</v>
      </c>
      <c r="G1651" s="2">
        <f t="shared" si="153"/>
        <v>-5.4043145828313342E-2</v>
      </c>
      <c r="H1651" s="2" t="str">
        <f t="shared" si="154"/>
        <v>Hold</v>
      </c>
    </row>
    <row r="1652" spans="1:8" ht="13.5" x14ac:dyDescent="0.25">
      <c r="A1652" s="3">
        <f>TITRES_STAT!B1655</f>
        <v>44718</v>
      </c>
      <c r="B1652" s="5">
        <f>TITRES_STAT!D1655</f>
        <v>3.1745000000000001</v>
      </c>
      <c r="C1652" s="2">
        <f t="shared" si="150"/>
        <v>3.0210484007581067</v>
      </c>
      <c r="D1652" s="2">
        <f t="shared" si="152"/>
        <v>3.1315374531885212</v>
      </c>
      <c r="E1652" s="2">
        <f t="shared" si="151"/>
        <v>-0.11048905243041451</v>
      </c>
      <c r="F1652" s="2">
        <f t="shared" si="155"/>
        <v>-6.3668801752468376E-2</v>
      </c>
      <c r="G1652" s="2">
        <f t="shared" si="153"/>
        <v>-4.6820250677946137E-2</v>
      </c>
      <c r="H1652" s="2" t="str">
        <f t="shared" si="154"/>
        <v>Hold</v>
      </c>
    </row>
    <row r="1653" spans="1:8" ht="13.5" x14ac:dyDescent="0.25">
      <c r="A1653" s="3">
        <f>TITRES_STAT!B1656</f>
        <v>44719</v>
      </c>
      <c r="B1653" s="5">
        <f>TITRES_STAT!D1656</f>
        <v>3.1577000000000002</v>
      </c>
      <c r="C1653" s="2">
        <f t="shared" si="150"/>
        <v>3.045948646795321</v>
      </c>
      <c r="D1653" s="2">
        <f t="shared" si="152"/>
        <v>3.1334754196190011</v>
      </c>
      <c r="E1653" s="2">
        <f t="shared" si="151"/>
        <v>-8.7526772823680155E-2</v>
      </c>
      <c r="F1653" s="2">
        <f t="shared" si="155"/>
        <v>-6.844039596671074E-2</v>
      </c>
      <c r="G1653" s="2">
        <f t="shared" si="153"/>
        <v>-1.9086376856969414E-2</v>
      </c>
      <c r="H1653" s="2" t="str">
        <f t="shared" si="154"/>
        <v>Hold</v>
      </c>
    </row>
    <row r="1654" spans="1:8" ht="13.5" x14ac:dyDescent="0.25">
      <c r="A1654" s="3">
        <f>TITRES_STAT!B1657</f>
        <v>44720</v>
      </c>
      <c r="B1654" s="5">
        <f>TITRES_STAT!D1657</f>
        <v>3.1577000000000002</v>
      </c>
      <c r="C1654" s="2">
        <f t="shared" si="150"/>
        <v>3.0644334703652714</v>
      </c>
      <c r="D1654" s="2">
        <f t="shared" si="152"/>
        <v>3.1352698329805566</v>
      </c>
      <c r="E1654" s="2">
        <f t="shared" si="151"/>
        <v>-7.0836362615285253E-2</v>
      </c>
      <c r="F1654" s="2">
        <f t="shared" si="155"/>
        <v>-6.8919589296425637E-2</v>
      </c>
      <c r="G1654" s="2">
        <f t="shared" si="153"/>
        <v>-1.9167733188596159E-3</v>
      </c>
      <c r="H1654" s="2" t="str">
        <f t="shared" si="154"/>
        <v>Hold</v>
      </c>
    </row>
    <row r="1655" spans="1:8" ht="13.5" x14ac:dyDescent="0.25">
      <c r="A1655" s="3">
        <f>TITRES_STAT!B1658</f>
        <v>44721</v>
      </c>
      <c r="B1655" s="5">
        <f>TITRES_STAT!D1658</f>
        <v>3.141</v>
      </c>
      <c r="C1655" s="2">
        <f t="shared" si="150"/>
        <v>3.0775052441552297</v>
      </c>
      <c r="D1655" s="2">
        <f t="shared" si="152"/>
        <v>3.1356942897968119</v>
      </c>
      <c r="E1655" s="2">
        <f t="shared" si="151"/>
        <v>-5.8189045641582116E-2</v>
      </c>
      <c r="F1655" s="2">
        <f t="shared" si="155"/>
        <v>-6.6773480565456941E-2</v>
      </c>
      <c r="G1655" s="2">
        <f t="shared" si="153"/>
        <v>8.5844349238748258E-3</v>
      </c>
      <c r="H1655" s="2" t="str">
        <f t="shared" si="154"/>
        <v>Sell</v>
      </c>
    </row>
    <row r="1656" spans="1:8" ht="13.5" x14ac:dyDescent="0.25">
      <c r="A1656" s="3">
        <f>TITRES_STAT!B1659</f>
        <v>44722</v>
      </c>
      <c r="B1656" s="5">
        <f>TITRES_STAT!D1659</f>
        <v>3.141</v>
      </c>
      <c r="C1656" s="2">
        <f t="shared" si="150"/>
        <v>3.0872736681313482</v>
      </c>
      <c r="D1656" s="2">
        <f t="shared" si="152"/>
        <v>3.1360873053674188</v>
      </c>
      <c r="E1656" s="2">
        <f t="shared" si="151"/>
        <v>-4.8813637236070573E-2</v>
      </c>
      <c r="F1656" s="2">
        <f t="shared" si="155"/>
        <v>-6.318151189957967E-2</v>
      </c>
      <c r="G1656" s="2">
        <f t="shared" si="153"/>
        <v>1.4367874663509098E-2</v>
      </c>
      <c r="H1656" s="2" t="str">
        <f t="shared" si="154"/>
        <v>Sell</v>
      </c>
    </row>
    <row r="1657" spans="1:8" ht="13.5" x14ac:dyDescent="0.25">
      <c r="A1657" s="3">
        <f>TITRES_STAT!B1660</f>
        <v>44725</v>
      </c>
      <c r="B1657" s="5">
        <f>TITRES_STAT!D1660</f>
        <v>3.1326000000000001</v>
      </c>
      <c r="C1657" s="2">
        <f t="shared" si="150"/>
        <v>3.1006931038034482</v>
      </c>
      <c r="D1657" s="2">
        <f t="shared" si="152"/>
        <v>3.1358289864513136</v>
      </c>
      <c r="E1657" s="2">
        <f t="shared" si="151"/>
        <v>-3.513588264786538E-2</v>
      </c>
      <c r="F1657" s="2">
        <f t="shared" si="155"/>
        <v>-5.7572386049236812E-2</v>
      </c>
      <c r="G1657" s="2">
        <f t="shared" si="153"/>
        <v>2.2436503401371433E-2</v>
      </c>
      <c r="H1657" s="2" t="str">
        <f t="shared" si="154"/>
        <v>Sell</v>
      </c>
    </row>
    <row r="1658" spans="1:8" ht="13.5" x14ac:dyDescent="0.25">
      <c r="A1658" s="3">
        <f>TITRES_STAT!B1661</f>
        <v>44726</v>
      </c>
      <c r="B1658" s="5">
        <f>TITRES_STAT!D1661</f>
        <v>3.0991</v>
      </c>
      <c r="C1658" s="2">
        <f t="shared" si="150"/>
        <v>3.1133403186029178</v>
      </c>
      <c r="D1658" s="2">
        <f t="shared" si="152"/>
        <v>3.1331083207882533</v>
      </c>
      <c r="E1658" s="2">
        <f t="shared" si="151"/>
        <v>-1.9768002185335476E-2</v>
      </c>
      <c r="F1658" s="2">
        <f t="shared" si="155"/>
        <v>-5.0011509276456548E-2</v>
      </c>
      <c r="G1658" s="2">
        <f t="shared" si="153"/>
        <v>3.0243507091121072E-2</v>
      </c>
      <c r="H1658" s="2" t="str">
        <f t="shared" si="154"/>
        <v>Sell</v>
      </c>
    </row>
    <row r="1659" spans="1:8" ht="13.5" x14ac:dyDescent="0.25">
      <c r="A1659" s="3">
        <f>TITRES_STAT!B1662</f>
        <v>44727</v>
      </c>
      <c r="B1659" s="5">
        <f>TITRES_STAT!D1662</f>
        <v>3.0991</v>
      </c>
      <c r="C1659" s="2">
        <f t="shared" si="150"/>
        <v>3.1240418080486227</v>
      </c>
      <c r="D1659" s="2">
        <f t="shared" si="152"/>
        <v>3.1305891859150492</v>
      </c>
      <c r="E1659" s="2">
        <f t="shared" si="151"/>
        <v>-6.5473778664264515E-3</v>
      </c>
      <c r="F1659" s="2">
        <f t="shared" si="155"/>
        <v>-4.1318682994450531E-2</v>
      </c>
      <c r="G1659" s="2">
        <f t="shared" si="153"/>
        <v>3.477130512802408E-2</v>
      </c>
      <c r="H1659" s="2" t="str">
        <f t="shared" si="154"/>
        <v>Sell</v>
      </c>
    </row>
    <row r="1660" spans="1:8" ht="13.5" x14ac:dyDescent="0.25">
      <c r="A1660" s="3">
        <f>TITRES_STAT!B1663</f>
        <v>44728</v>
      </c>
      <c r="B1660" s="5">
        <f>TITRES_STAT!D1663</f>
        <v>3.0236999999999998</v>
      </c>
      <c r="C1660" s="2">
        <f t="shared" si="150"/>
        <v>3.1330969145026808</v>
      </c>
      <c r="D1660" s="2">
        <f t="shared" si="152"/>
        <v>3.1226714684398607</v>
      </c>
      <c r="E1660" s="2">
        <f t="shared" si="151"/>
        <v>1.0425446062820143E-2</v>
      </c>
      <c r="F1660" s="2">
        <f t="shared" si="155"/>
        <v>-3.0969857182996399E-2</v>
      </c>
      <c r="G1660" s="2">
        <f t="shared" si="153"/>
        <v>4.1395303245816542E-2</v>
      </c>
      <c r="H1660" s="2" t="str">
        <f t="shared" si="154"/>
        <v>Sell</v>
      </c>
    </row>
    <row r="1661" spans="1:8" ht="13.5" x14ac:dyDescent="0.25">
      <c r="A1661" s="3">
        <f>TITRES_STAT!B1664</f>
        <v>44729</v>
      </c>
      <c r="B1661" s="5">
        <f>TITRES_STAT!D1664</f>
        <v>3.0823999999999998</v>
      </c>
      <c r="C1661" s="2">
        <f t="shared" si="150"/>
        <v>3.1407589276561145</v>
      </c>
      <c r="D1661" s="2">
        <f t="shared" si="152"/>
        <v>3.1196883967035749</v>
      </c>
      <c r="E1661" s="2">
        <f t="shared" si="151"/>
        <v>2.1070530952539634E-2</v>
      </c>
      <c r="F1661" s="2">
        <f t="shared" si="155"/>
        <v>-2.0561779555889195E-2</v>
      </c>
      <c r="G1661" s="2">
        <f t="shared" si="153"/>
        <v>4.1632310508428833E-2</v>
      </c>
      <c r="H1661" s="2" t="str">
        <f t="shared" si="154"/>
        <v>Sell</v>
      </c>
    </row>
    <row r="1662" spans="1:8" ht="13.5" x14ac:dyDescent="0.25">
      <c r="A1662" s="3">
        <f>TITRES_STAT!B1665</f>
        <v>44732</v>
      </c>
      <c r="B1662" s="5">
        <f>TITRES_STAT!D1665</f>
        <v>3.1326000000000001</v>
      </c>
      <c r="C1662" s="2">
        <f t="shared" si="150"/>
        <v>3.1459498618628663</v>
      </c>
      <c r="D1662" s="2">
        <f t="shared" si="152"/>
        <v>3.1206448117625696</v>
      </c>
      <c r="E1662" s="2">
        <f t="shared" si="151"/>
        <v>2.5305050100296711E-2</v>
      </c>
      <c r="F1662" s="2">
        <f t="shared" si="155"/>
        <v>-1.1388413624652012E-2</v>
      </c>
      <c r="G1662" s="2">
        <f t="shared" si="153"/>
        <v>3.6693463724948722E-2</v>
      </c>
      <c r="H1662" s="2" t="str">
        <f t="shared" si="154"/>
        <v>Sell</v>
      </c>
    </row>
    <row r="1663" spans="1:8" ht="13.5" x14ac:dyDescent="0.25">
      <c r="A1663" s="3">
        <f>TITRES_STAT!B1666</f>
        <v>44733</v>
      </c>
      <c r="B1663" s="5">
        <f>TITRES_STAT!D1666</f>
        <v>3.1326000000000001</v>
      </c>
      <c r="C1663" s="2">
        <f t="shared" si="150"/>
        <v>3.1477575754224256</v>
      </c>
      <c r="D1663" s="2">
        <f t="shared" si="152"/>
        <v>3.1215303812616386</v>
      </c>
      <c r="E1663" s="2">
        <f t="shared" si="151"/>
        <v>2.6227194160787004E-2</v>
      </c>
      <c r="F1663" s="2">
        <f t="shared" si="155"/>
        <v>-3.8652920675642096E-3</v>
      </c>
      <c r="G1663" s="2">
        <f t="shared" si="153"/>
        <v>3.0092486228351215E-2</v>
      </c>
      <c r="H1663" s="2" t="str">
        <f t="shared" si="154"/>
        <v>Sell</v>
      </c>
    </row>
    <row r="1664" spans="1:8" ht="13.5" x14ac:dyDescent="0.25">
      <c r="A1664" s="3">
        <f>TITRES_STAT!B1667</f>
        <v>44734</v>
      </c>
      <c r="B1664" s="5">
        <f>TITRES_STAT!D1667</f>
        <v>3.1326000000000001</v>
      </c>
      <c r="C1664" s="2">
        <f t="shared" si="150"/>
        <v>3.1492871792035912</v>
      </c>
      <c r="D1664" s="2">
        <f t="shared" si="152"/>
        <v>3.1223503530200358</v>
      </c>
      <c r="E1664" s="2">
        <f t="shared" si="151"/>
        <v>2.6936826183555418E-2</v>
      </c>
      <c r="F1664" s="2">
        <f t="shared" si="155"/>
        <v>2.2951315826597158E-3</v>
      </c>
      <c r="G1664" s="2">
        <f t="shared" si="153"/>
        <v>2.4641694600895703E-2</v>
      </c>
      <c r="H1664" s="2" t="str">
        <f t="shared" si="154"/>
        <v>Sell</v>
      </c>
    </row>
    <row r="1665" spans="1:8" ht="13.5" x14ac:dyDescent="0.25">
      <c r="A1665" s="3">
        <f>TITRES_STAT!B1668</f>
        <v>44735</v>
      </c>
      <c r="B1665" s="5">
        <f>TITRES_STAT!D1668</f>
        <v>3.1326000000000001</v>
      </c>
      <c r="C1665" s="2">
        <f t="shared" si="150"/>
        <v>3.1480122285568846</v>
      </c>
      <c r="D1665" s="2">
        <f t="shared" si="152"/>
        <v>3.1231095861296629</v>
      </c>
      <c r="E1665" s="2">
        <f t="shared" si="151"/>
        <v>2.4902642427221622E-2</v>
      </c>
      <c r="F1665" s="2">
        <f t="shared" si="155"/>
        <v>6.8166337515720979E-3</v>
      </c>
      <c r="G1665" s="2">
        <f t="shared" si="153"/>
        <v>1.8086008675649523E-2</v>
      </c>
      <c r="H1665" s="2" t="str">
        <f t="shared" si="154"/>
        <v>Sell</v>
      </c>
    </row>
    <row r="1666" spans="1:8" ht="13.5" x14ac:dyDescent="0.25">
      <c r="A1666" s="3">
        <f>TITRES_STAT!B1669</f>
        <v>44736</v>
      </c>
      <c r="B1666" s="5">
        <f>TITRES_STAT!D1669</f>
        <v>3.0991</v>
      </c>
      <c r="C1666" s="2">
        <f t="shared" si="150"/>
        <v>3.1469334241635174</v>
      </c>
      <c r="D1666" s="2">
        <f t="shared" si="152"/>
        <v>3.1213310982682061</v>
      </c>
      <c r="E1666" s="2">
        <f t="shared" si="151"/>
        <v>2.5602325895311306E-2</v>
      </c>
      <c r="F1666" s="2">
        <f t="shared" si="155"/>
        <v>1.0573772180319942E-2</v>
      </c>
      <c r="G1666" s="2">
        <f t="shared" si="153"/>
        <v>1.5028553714991365E-2</v>
      </c>
      <c r="H1666" s="2" t="str">
        <f t="shared" si="154"/>
        <v>Sell</v>
      </c>
    </row>
    <row r="1667" spans="1:8" ht="13.5" x14ac:dyDescent="0.25">
      <c r="A1667" s="3">
        <f>TITRES_STAT!B1670</f>
        <v>44739</v>
      </c>
      <c r="B1667" s="5">
        <f>TITRES_STAT!D1670</f>
        <v>3.2582</v>
      </c>
      <c r="C1667" s="2">
        <f t="shared" si="150"/>
        <v>3.1447282819845146</v>
      </c>
      <c r="D1667" s="2">
        <f t="shared" si="152"/>
        <v>3.1314695354335242</v>
      </c>
      <c r="E1667" s="2">
        <f t="shared" si="151"/>
        <v>1.3258746550990352E-2</v>
      </c>
      <c r="F1667" s="2">
        <f t="shared" si="155"/>
        <v>1.1110767054454023E-2</v>
      </c>
      <c r="G1667" s="2">
        <f t="shared" si="153"/>
        <v>2.1479794965363289E-3</v>
      </c>
      <c r="H1667" s="2" t="str">
        <f t="shared" si="154"/>
        <v>Sell</v>
      </c>
    </row>
    <row r="1668" spans="1:8" ht="13.5" x14ac:dyDescent="0.25">
      <c r="A1668" s="3">
        <f>TITRES_STAT!B1671</f>
        <v>44740</v>
      </c>
      <c r="B1668" s="5">
        <f>TITRES_STAT!D1671</f>
        <v>3.3001</v>
      </c>
      <c r="C1668" s="2">
        <f t="shared" si="150"/>
        <v>3.1377085462945895</v>
      </c>
      <c r="D1668" s="2">
        <f t="shared" si="152"/>
        <v>3.1439606809569671</v>
      </c>
      <c r="E1668" s="2">
        <f t="shared" si="151"/>
        <v>-6.2521346623776175E-3</v>
      </c>
      <c r="F1668" s="2">
        <f t="shared" si="155"/>
        <v>7.6381867110876947E-3</v>
      </c>
      <c r="G1668" s="2">
        <f t="shared" si="153"/>
        <v>-1.3890321373465311E-2</v>
      </c>
      <c r="H1668" s="2" t="str">
        <f t="shared" si="154"/>
        <v>Hold</v>
      </c>
    </row>
    <row r="1669" spans="1:8" ht="13.5" x14ac:dyDescent="0.25">
      <c r="A1669" s="3">
        <f>TITRES_STAT!B1672</f>
        <v>44741</v>
      </c>
      <c r="B1669" s="5">
        <f>TITRES_STAT!D1672</f>
        <v>3.2665999999999999</v>
      </c>
      <c r="C1669" s="2">
        <f t="shared" si="150"/>
        <v>3.1317687699415759</v>
      </c>
      <c r="D1669" s="2">
        <f t="shared" si="152"/>
        <v>3.1530450749601546</v>
      </c>
      <c r="E1669" s="2">
        <f t="shared" si="151"/>
        <v>-2.1276305018578689E-2</v>
      </c>
      <c r="F1669" s="2">
        <f t="shared" si="155"/>
        <v>1.8552883651544181E-3</v>
      </c>
      <c r="G1669" s="2">
        <f t="shared" si="153"/>
        <v>-2.3131593383733107E-2</v>
      </c>
      <c r="H1669" s="2" t="str">
        <f t="shared" si="154"/>
        <v>Hold</v>
      </c>
    </row>
    <row r="1670" spans="1:8" ht="13.5" x14ac:dyDescent="0.25">
      <c r="A1670" s="3">
        <f>TITRES_STAT!B1673</f>
        <v>44742</v>
      </c>
      <c r="B1670" s="5">
        <f>TITRES_STAT!D1673</f>
        <v>3.2917999999999998</v>
      </c>
      <c r="C1670" s="2">
        <f t="shared" si="150"/>
        <v>3.11514280533518</v>
      </c>
      <c r="D1670" s="2">
        <f t="shared" si="152"/>
        <v>3.1633232175556989</v>
      </c>
      <c r="E1670" s="2">
        <f t="shared" si="151"/>
        <v>-4.8180412220518942E-2</v>
      </c>
      <c r="F1670" s="2">
        <f t="shared" si="155"/>
        <v>-8.151851751980254E-3</v>
      </c>
      <c r="G1670" s="2">
        <f t="shared" si="153"/>
        <v>-4.0028560468538685E-2</v>
      </c>
      <c r="H1670" s="2" t="str">
        <f t="shared" si="154"/>
        <v>Hold</v>
      </c>
    </row>
    <row r="1671" spans="1:8" ht="13.5" x14ac:dyDescent="0.25">
      <c r="A1671" s="3">
        <f>TITRES_STAT!B1674</f>
        <v>44743</v>
      </c>
      <c r="B1671" s="5">
        <f>TITRES_STAT!D1674</f>
        <v>3.3504</v>
      </c>
      <c r="C1671" s="2">
        <f t="shared" si="150"/>
        <v>3.1101054506682289</v>
      </c>
      <c r="D1671" s="2">
        <f t="shared" si="152"/>
        <v>3.1771807569960178</v>
      </c>
      <c r="E1671" s="2">
        <f t="shared" si="151"/>
        <v>-6.7075306327788908E-2</v>
      </c>
      <c r="F1671" s="2">
        <f t="shared" si="155"/>
        <v>-1.9936542667141986E-2</v>
      </c>
      <c r="G1671" s="2">
        <f t="shared" si="153"/>
        <v>-4.7138763660646926E-2</v>
      </c>
      <c r="H1671" s="2" t="str">
        <f t="shared" si="154"/>
        <v>Hold</v>
      </c>
    </row>
    <row r="1672" spans="1:8" ht="13.5" x14ac:dyDescent="0.25">
      <c r="A1672" s="3">
        <f>TITRES_STAT!B1675</f>
        <v>44746</v>
      </c>
      <c r="B1672" s="5">
        <f>TITRES_STAT!D1675</f>
        <v>3.2665999999999999</v>
      </c>
      <c r="C1672" s="2">
        <f t="shared" si="150"/>
        <v>3.1135661505654246</v>
      </c>
      <c r="D1672" s="2">
        <f t="shared" si="152"/>
        <v>3.1838044046259424</v>
      </c>
      <c r="E1672" s="2">
        <f t="shared" si="151"/>
        <v>-7.0238254060517757E-2</v>
      </c>
      <c r="F1672" s="2">
        <f t="shared" si="155"/>
        <v>-2.9996884945817141E-2</v>
      </c>
      <c r="G1672" s="2">
        <f t="shared" si="153"/>
        <v>-4.0241369114700616E-2</v>
      </c>
      <c r="H1672" s="2" t="str">
        <f t="shared" si="154"/>
        <v>Hold</v>
      </c>
    </row>
    <row r="1673" spans="1:8" ht="13.5" x14ac:dyDescent="0.25">
      <c r="A1673" s="3">
        <f>TITRES_STAT!B1676</f>
        <v>44747</v>
      </c>
      <c r="B1673" s="5">
        <f>TITRES_STAT!D1676</f>
        <v>3.2582</v>
      </c>
      <c r="C1673" s="2">
        <f t="shared" si="150"/>
        <v>3.1164944350938208</v>
      </c>
      <c r="D1673" s="2">
        <f t="shared" si="152"/>
        <v>3.1893151894684655</v>
      </c>
      <c r="E1673" s="2">
        <f t="shared" si="151"/>
        <v>-7.2820754374644636E-2</v>
      </c>
      <c r="F1673" s="2">
        <f t="shared" si="155"/>
        <v>-3.8561658831582642E-2</v>
      </c>
      <c r="G1673" s="2">
        <f t="shared" si="153"/>
        <v>-3.4259095543061995E-2</v>
      </c>
      <c r="H1673" s="2" t="str">
        <f t="shared" si="154"/>
        <v>Hold</v>
      </c>
    </row>
    <row r="1674" spans="1:8" ht="13.5" x14ac:dyDescent="0.25">
      <c r="A1674" s="3">
        <f>TITRES_STAT!B1677</f>
        <v>44748</v>
      </c>
      <c r="B1674" s="5">
        <f>TITRES_STAT!D1677</f>
        <v>3.2080000000000002</v>
      </c>
      <c r="C1674" s="2">
        <f t="shared" si="150"/>
        <v>3.1189722143101561</v>
      </c>
      <c r="D1674" s="2">
        <f t="shared" si="152"/>
        <v>3.1906992495078388</v>
      </c>
      <c r="E1674" s="2">
        <f t="shared" si="151"/>
        <v>-7.1727035197682643E-2</v>
      </c>
      <c r="F1674" s="2">
        <f t="shared" si="155"/>
        <v>-4.5194734104802646E-2</v>
      </c>
      <c r="G1674" s="2">
        <f t="shared" si="153"/>
        <v>-2.6532301092879997E-2</v>
      </c>
      <c r="H1674" s="2" t="str">
        <f t="shared" si="154"/>
        <v>Hold</v>
      </c>
    </row>
    <row r="1675" spans="1:8" ht="13.5" x14ac:dyDescent="0.25">
      <c r="A1675" s="3">
        <f>TITRES_STAT!B1678</f>
        <v>44749</v>
      </c>
      <c r="B1675" s="5">
        <f>TITRES_STAT!D1678</f>
        <v>3.2582</v>
      </c>
      <c r="C1675" s="2">
        <f t="shared" si="150"/>
        <v>3.1210687967239785</v>
      </c>
      <c r="D1675" s="2">
        <f t="shared" si="152"/>
        <v>3.195699305099851</v>
      </c>
      <c r="E1675" s="2">
        <f t="shared" si="151"/>
        <v>-7.4630508375872484E-2</v>
      </c>
      <c r="F1675" s="2">
        <f t="shared" si="155"/>
        <v>-5.1081888959016615E-2</v>
      </c>
      <c r="G1675" s="2">
        <f t="shared" si="153"/>
        <v>-2.3548619416855869E-2</v>
      </c>
      <c r="H1675" s="2" t="str">
        <f t="shared" si="154"/>
        <v>Hold</v>
      </c>
    </row>
    <row r="1676" spans="1:8" ht="13.5" x14ac:dyDescent="0.25">
      <c r="A1676" s="3">
        <f>TITRES_STAT!B1679</f>
        <v>44750</v>
      </c>
      <c r="B1676" s="5">
        <f>TITRES_STAT!D1679</f>
        <v>3.1494</v>
      </c>
      <c r="C1676" s="2">
        <f t="shared" si="150"/>
        <v>3.1176889818433664</v>
      </c>
      <c r="D1676" s="2">
        <f t="shared" si="152"/>
        <v>3.1922697269443061</v>
      </c>
      <c r="E1676" s="2">
        <f t="shared" si="151"/>
        <v>-7.4580745100939705E-2</v>
      </c>
      <c r="F1676" s="2">
        <f t="shared" si="155"/>
        <v>-5.578166018740123E-2</v>
      </c>
      <c r="G1676" s="2">
        <f t="shared" si="153"/>
        <v>-1.8799084913538475E-2</v>
      </c>
      <c r="H1676" s="2" t="str">
        <f t="shared" si="154"/>
        <v>Hold</v>
      </c>
    </row>
    <row r="1677" spans="1:8" ht="13.5" x14ac:dyDescent="0.25">
      <c r="A1677" s="3">
        <f>TITRES_STAT!B1680</f>
        <v>44753</v>
      </c>
      <c r="B1677" s="5">
        <f>TITRES_STAT!D1680</f>
        <v>3.2246999999999999</v>
      </c>
      <c r="C1677" s="2">
        <f t="shared" si="150"/>
        <v>3.1393060615597714</v>
      </c>
      <c r="D1677" s="2">
        <f t="shared" si="152"/>
        <v>3.1946719693928758</v>
      </c>
      <c r="E1677" s="2">
        <f t="shared" si="151"/>
        <v>-5.5365907833104355E-2</v>
      </c>
      <c r="F1677" s="2">
        <f t="shared" si="155"/>
        <v>-5.5698509716541854E-2</v>
      </c>
      <c r="G1677" s="2">
        <f t="shared" si="153"/>
        <v>3.3260188343749858E-4</v>
      </c>
      <c r="H1677" s="2" t="str">
        <f t="shared" si="154"/>
        <v>Sell</v>
      </c>
    </row>
    <row r="1678" spans="1:8" ht="13.5" x14ac:dyDescent="0.25">
      <c r="A1678" s="3">
        <f>TITRES_STAT!B1681</f>
        <v>44754</v>
      </c>
      <c r="B1678" s="5">
        <f>TITRES_STAT!D1681</f>
        <v>3.2246999999999999</v>
      </c>
      <c r="C1678" s="2">
        <f t="shared" si="150"/>
        <v>3.1640435905505759</v>
      </c>
      <c r="D1678" s="2">
        <f t="shared" si="152"/>
        <v>3.1968962679563662</v>
      </c>
      <c r="E1678" s="2">
        <f t="shared" si="151"/>
        <v>-3.2852677405790232E-2</v>
      </c>
      <c r="F1678" s="2">
        <f t="shared" si="155"/>
        <v>-5.1129343254391529E-2</v>
      </c>
      <c r="G1678" s="2">
        <f t="shared" si="153"/>
        <v>1.8276665848601298E-2</v>
      </c>
      <c r="H1678" s="2" t="str">
        <f t="shared" si="154"/>
        <v>Sell</v>
      </c>
    </row>
    <row r="1679" spans="1:8" ht="13.5" x14ac:dyDescent="0.25">
      <c r="A1679" s="3">
        <f>TITRES_STAT!B1682</f>
        <v>44755</v>
      </c>
      <c r="B1679" s="5">
        <f>TITRES_STAT!D1682</f>
        <v>3.2246999999999999</v>
      </c>
      <c r="C1679" s="2">
        <f t="shared" ref="C1679:C1742" si="156">$C$4*B1669+C1678*(1-$C$4)</f>
        <v>3.179821499696641</v>
      </c>
      <c r="D1679" s="2">
        <f t="shared" si="152"/>
        <v>3.1989558036633019</v>
      </c>
      <c r="E1679" s="2">
        <f t="shared" si="151"/>
        <v>-1.9134303966660937E-2</v>
      </c>
      <c r="F1679" s="2">
        <f t="shared" si="155"/>
        <v>-4.4730335396845414E-2</v>
      </c>
      <c r="G1679" s="2">
        <f t="shared" si="153"/>
        <v>2.5596031430184477E-2</v>
      </c>
      <c r="H1679" s="2" t="str">
        <f t="shared" si="154"/>
        <v>Sell</v>
      </c>
    </row>
    <row r="1680" spans="1:8" ht="13.5" x14ac:dyDescent="0.25">
      <c r="A1680" s="3">
        <f>TITRES_STAT!B1683</f>
        <v>44756</v>
      </c>
      <c r="B1680" s="5">
        <f>TITRES_STAT!D1683</f>
        <v>3.2246999999999999</v>
      </c>
      <c r="C1680" s="2">
        <f t="shared" si="156"/>
        <v>3.197048961281773</v>
      </c>
      <c r="D1680" s="2">
        <f t="shared" si="152"/>
        <v>3.2008627811697239</v>
      </c>
      <c r="E1680" s="2">
        <f t="shared" si="151"/>
        <v>-3.8138198879509311E-3</v>
      </c>
      <c r="F1680" s="2">
        <f t="shared" si="155"/>
        <v>-3.654703229506652E-2</v>
      </c>
      <c r="G1680" s="2">
        <f t="shared" si="153"/>
        <v>3.2733212407115589E-2</v>
      </c>
      <c r="H1680" s="2" t="str">
        <f t="shared" si="154"/>
        <v>Sell</v>
      </c>
    </row>
    <row r="1681" spans="1:8" ht="13.5" x14ac:dyDescent="0.25">
      <c r="A1681" s="3">
        <f>TITRES_STAT!B1684</f>
        <v>44757</v>
      </c>
      <c r="B1681" s="5">
        <f>TITRES_STAT!D1684</f>
        <v>3.2246999999999999</v>
      </c>
      <c r="C1681" s="2">
        <f t="shared" si="156"/>
        <v>3.2206414287768848</v>
      </c>
      <c r="D1681" s="2">
        <f t="shared" si="152"/>
        <v>3.2026285010830775</v>
      </c>
      <c r="E1681" s="2">
        <f t="shared" si="151"/>
        <v>1.8012927693807246E-2</v>
      </c>
      <c r="F1681" s="2">
        <f t="shared" si="155"/>
        <v>-2.5635040297291765E-2</v>
      </c>
      <c r="G1681" s="2">
        <f t="shared" si="153"/>
        <v>4.3647967991099011E-2</v>
      </c>
      <c r="H1681" s="2" t="str">
        <f t="shared" si="154"/>
        <v>Sell</v>
      </c>
    </row>
    <row r="1682" spans="1:8" ht="13.5" x14ac:dyDescent="0.25">
      <c r="A1682" s="3">
        <f>TITRES_STAT!B1685</f>
        <v>44760</v>
      </c>
      <c r="B1682" s="5">
        <f>TITRES_STAT!D1685</f>
        <v>3.2665999999999999</v>
      </c>
      <c r="C1682" s="2">
        <f t="shared" si="156"/>
        <v>3.2277119781958259</v>
      </c>
      <c r="D1682" s="2">
        <f t="shared" si="152"/>
        <v>3.2073671306324791</v>
      </c>
      <c r="E1682" s="2">
        <f t="shared" si="151"/>
        <v>2.0344847563346757E-2</v>
      </c>
      <c r="F1682" s="2">
        <f t="shared" si="155"/>
        <v>-1.6439062725164065E-2</v>
      </c>
      <c r="G1682" s="2">
        <f t="shared" si="153"/>
        <v>3.6783910288510822E-2</v>
      </c>
      <c r="H1682" s="2" t="str">
        <f t="shared" si="154"/>
        <v>Sell</v>
      </c>
    </row>
    <row r="1683" spans="1:8" ht="13.5" x14ac:dyDescent="0.25">
      <c r="A1683" s="3">
        <f>TITRES_STAT!B1686</f>
        <v>44761</v>
      </c>
      <c r="B1683" s="5">
        <f>TITRES_STAT!D1686</f>
        <v>3.2582</v>
      </c>
      <c r="C1683" s="2">
        <f t="shared" si="156"/>
        <v>3.2324024430887759</v>
      </c>
      <c r="D1683" s="2">
        <f t="shared" si="152"/>
        <v>3.2111325283634069</v>
      </c>
      <c r="E1683" s="2">
        <f t="shared" si="151"/>
        <v>2.1269914725368988E-2</v>
      </c>
      <c r="F1683" s="2">
        <f t="shared" si="155"/>
        <v>-8.8972672350574565E-3</v>
      </c>
      <c r="G1683" s="2">
        <f t="shared" si="153"/>
        <v>3.0167181960426444E-2</v>
      </c>
      <c r="H1683" s="2" t="str">
        <f t="shared" si="154"/>
        <v>Sell</v>
      </c>
    </row>
    <row r="1684" spans="1:8" ht="13.5" x14ac:dyDescent="0.25">
      <c r="A1684" s="3">
        <f>TITRES_STAT!B1687</f>
        <v>44762</v>
      </c>
      <c r="B1684" s="5">
        <f>TITRES_STAT!D1687</f>
        <v>3.2498999999999998</v>
      </c>
      <c r="C1684" s="2">
        <f t="shared" si="156"/>
        <v>3.2286482210751184</v>
      </c>
      <c r="D1684" s="2">
        <f t="shared" si="152"/>
        <v>3.2140041929290808</v>
      </c>
      <c r="E1684" s="2">
        <f t="shared" si="151"/>
        <v>1.4644028146037602E-2</v>
      </c>
      <c r="F1684" s="2">
        <f t="shared" si="155"/>
        <v>-4.1890081588384451E-3</v>
      </c>
      <c r="G1684" s="2">
        <f t="shared" si="153"/>
        <v>1.8833036304876045E-2</v>
      </c>
      <c r="H1684" s="2" t="str">
        <f t="shared" si="154"/>
        <v>Sell</v>
      </c>
    </row>
    <row r="1685" spans="1:8" ht="13.5" x14ac:dyDescent="0.25">
      <c r="A1685" s="3">
        <f>TITRES_STAT!B1688</f>
        <v>44763</v>
      </c>
      <c r="B1685" s="5">
        <f>TITRES_STAT!D1688</f>
        <v>3.2414999999999998</v>
      </c>
      <c r="C1685" s="2">
        <f t="shared" si="156"/>
        <v>3.2331946486020233</v>
      </c>
      <c r="D1685" s="2">
        <f t="shared" si="152"/>
        <v>3.2160409193787785</v>
      </c>
      <c r="E1685" s="2">
        <f t="shared" si="151"/>
        <v>1.7153729223244873E-2</v>
      </c>
      <c r="F1685" s="2">
        <f t="shared" si="155"/>
        <v>7.9539317578218496E-5</v>
      </c>
      <c r="G1685" s="2">
        <f t="shared" si="153"/>
        <v>1.7074189905666656E-2</v>
      </c>
      <c r="H1685" s="2" t="str">
        <f t="shared" si="154"/>
        <v>Sell</v>
      </c>
    </row>
    <row r="1686" spans="1:8" ht="13.5" x14ac:dyDescent="0.25">
      <c r="A1686" s="3">
        <f>TITRES_STAT!B1689</f>
        <v>44764</v>
      </c>
      <c r="B1686" s="5">
        <f>TITRES_STAT!D1689</f>
        <v>3.2330999999999999</v>
      </c>
      <c r="C1686" s="2">
        <f t="shared" si="156"/>
        <v>3.2203031642017121</v>
      </c>
      <c r="D1686" s="2">
        <f t="shared" si="152"/>
        <v>3.2173045549803505</v>
      </c>
      <c r="E1686" s="2">
        <f t="shared" si="151"/>
        <v>2.9986092213616367E-3</v>
      </c>
      <c r="F1686" s="2">
        <f t="shared" si="155"/>
        <v>6.6335329833490224E-4</v>
      </c>
      <c r="G1686" s="2">
        <f t="shared" si="153"/>
        <v>2.3352559230267345E-3</v>
      </c>
      <c r="H1686" s="2" t="str">
        <f t="shared" si="154"/>
        <v>Sell</v>
      </c>
    </row>
    <row r="1687" spans="1:8" ht="13.5" x14ac:dyDescent="0.25">
      <c r="A1687" s="3">
        <f>TITRES_STAT!B1690</f>
        <v>44768</v>
      </c>
      <c r="B1687" s="5">
        <f>TITRES_STAT!D1690</f>
        <v>3.2414999999999998</v>
      </c>
      <c r="C1687" s="2">
        <f t="shared" si="156"/>
        <v>3.2209796004783717</v>
      </c>
      <c r="D1687" s="2">
        <f t="shared" si="152"/>
        <v>3.2190968101669912</v>
      </c>
      <c r="E1687" s="2">
        <f t="shared" si="151"/>
        <v>1.8827903113805E-3</v>
      </c>
      <c r="F1687" s="2">
        <f t="shared" si="155"/>
        <v>9.0724070094402181E-4</v>
      </c>
      <c r="G1687" s="2">
        <f t="shared" si="153"/>
        <v>9.755496104364782E-4</v>
      </c>
      <c r="H1687" s="2" t="str">
        <f t="shared" si="154"/>
        <v>Sell</v>
      </c>
    </row>
    <row r="1688" spans="1:8" ht="13.5" x14ac:dyDescent="0.25">
      <c r="A1688" s="3">
        <f>TITRES_STAT!B1691</f>
        <v>44769</v>
      </c>
      <c r="B1688" s="5">
        <f>TITRES_STAT!D1691</f>
        <v>3.3826999999999998</v>
      </c>
      <c r="C1688" s="2">
        <f t="shared" si="156"/>
        <v>3.2215519696355455</v>
      </c>
      <c r="D1688" s="2">
        <f t="shared" si="152"/>
        <v>3.2312155649694363</v>
      </c>
      <c r="E1688" s="2">
        <f t="shared" si="151"/>
        <v>-9.6635953338908287E-3</v>
      </c>
      <c r="F1688" s="2">
        <f t="shared" si="155"/>
        <v>-1.2069265060229482E-3</v>
      </c>
      <c r="G1688" s="2">
        <f t="shared" si="153"/>
        <v>-8.4566688278678807E-3</v>
      </c>
      <c r="H1688" s="2" t="str">
        <f t="shared" si="154"/>
        <v>Hold</v>
      </c>
    </row>
    <row r="1689" spans="1:8" ht="13.5" x14ac:dyDescent="0.25">
      <c r="A1689" s="3">
        <f>TITRES_STAT!B1692</f>
        <v>44770</v>
      </c>
      <c r="B1689" s="5">
        <f>TITRES_STAT!D1692</f>
        <v>3.3738999999999999</v>
      </c>
      <c r="C1689" s="2">
        <f t="shared" si="156"/>
        <v>3.2220362819993076</v>
      </c>
      <c r="D1689" s="2">
        <f t="shared" si="152"/>
        <v>3.2417847823791077</v>
      </c>
      <c r="E1689" s="2">
        <f t="shared" si="151"/>
        <v>-1.9748500379800138E-2</v>
      </c>
      <c r="F1689" s="2">
        <f t="shared" si="155"/>
        <v>-4.9152412807783865E-3</v>
      </c>
      <c r="G1689" s="2">
        <f t="shared" si="153"/>
        <v>-1.4833259099021751E-2</v>
      </c>
      <c r="H1689" s="2" t="str">
        <f t="shared" si="154"/>
        <v>Hold</v>
      </c>
    </row>
    <row r="1690" spans="1:8" ht="13.5" x14ac:dyDescent="0.25">
      <c r="A1690" s="3">
        <f>TITRES_STAT!B1693</f>
        <v>44771</v>
      </c>
      <c r="B1690" s="5">
        <f>TITRES_STAT!D1693</f>
        <v>3.3651</v>
      </c>
      <c r="C1690" s="2">
        <f t="shared" si="156"/>
        <v>3.2224460847686447</v>
      </c>
      <c r="D1690" s="2">
        <f t="shared" si="152"/>
        <v>3.2509192429436182</v>
      </c>
      <c r="E1690" s="2">
        <f t="shared" si="151"/>
        <v>-2.8473158174973534E-2</v>
      </c>
      <c r="F1690" s="2">
        <f t="shared" si="155"/>
        <v>-9.6268246596174171E-3</v>
      </c>
      <c r="G1690" s="2">
        <f t="shared" si="153"/>
        <v>-1.8846333515356119E-2</v>
      </c>
      <c r="H1690" s="2" t="str">
        <f t="shared" si="154"/>
        <v>Hold</v>
      </c>
    </row>
    <row r="1691" spans="1:8" ht="13.5" x14ac:dyDescent="0.25">
      <c r="A1691" s="3">
        <f>TITRES_STAT!B1694</f>
        <v>44774</v>
      </c>
      <c r="B1691" s="5">
        <f>TITRES_STAT!D1694</f>
        <v>3.3563999999999998</v>
      </c>
      <c r="C1691" s="2">
        <f t="shared" si="156"/>
        <v>3.2227928409580842</v>
      </c>
      <c r="D1691" s="2">
        <f t="shared" si="152"/>
        <v>3.2587326323552017</v>
      </c>
      <c r="E1691" s="2">
        <f t="shared" si="151"/>
        <v>-3.593979139711756E-2</v>
      </c>
      <c r="F1691" s="2">
        <f t="shared" si="155"/>
        <v>-1.4889418007117447E-2</v>
      </c>
      <c r="G1691" s="2">
        <f t="shared" si="153"/>
        <v>-2.1050373390000113E-2</v>
      </c>
      <c r="H1691" s="2" t="str">
        <f t="shared" si="154"/>
        <v>Hold</v>
      </c>
    </row>
    <row r="1692" spans="1:8" ht="13.5" x14ac:dyDescent="0.25">
      <c r="A1692" s="3">
        <f>TITRES_STAT!B1695</f>
        <v>44775</v>
      </c>
      <c r="B1692" s="5">
        <f>TITRES_STAT!D1695</f>
        <v>3.3475999999999999</v>
      </c>
      <c r="C1692" s="2">
        <f t="shared" si="156"/>
        <v>3.2295324038876094</v>
      </c>
      <c r="D1692" s="2">
        <f t="shared" si="152"/>
        <v>3.2653154003288907</v>
      </c>
      <c r="E1692" s="2">
        <f t="shared" ref="E1692:E1755" si="157">C1692-D1692</f>
        <v>-3.5782996441281245E-2</v>
      </c>
      <c r="F1692" s="2">
        <f t="shared" si="155"/>
        <v>-1.9068133693950207E-2</v>
      </c>
      <c r="G1692" s="2">
        <f t="shared" si="153"/>
        <v>-1.6714862747331038E-2</v>
      </c>
      <c r="H1692" s="2" t="str">
        <f t="shared" si="154"/>
        <v>Hold</v>
      </c>
    </row>
    <row r="1693" spans="1:8" ht="13.5" x14ac:dyDescent="0.25">
      <c r="A1693" s="3">
        <f>TITRES_STAT!B1696</f>
        <v>44776</v>
      </c>
      <c r="B1693" s="5">
        <f>TITRES_STAT!D1696</f>
        <v>3.33</v>
      </c>
      <c r="C1693" s="2">
        <f t="shared" si="156"/>
        <v>3.2339428032895157</v>
      </c>
      <c r="D1693" s="2">
        <f t="shared" ref="D1693:D1756" si="158">$D$4*B1693+(1-$D$4)*D1692</f>
        <v>3.2701068521563803</v>
      </c>
      <c r="E1693" s="2">
        <f t="shared" si="157"/>
        <v>-3.616404886686464E-2</v>
      </c>
      <c r="F1693" s="2">
        <f t="shared" si="155"/>
        <v>-2.2487316728533095E-2</v>
      </c>
      <c r="G1693" s="2">
        <f t="shared" si="153"/>
        <v>-1.3676732138331545E-2</v>
      </c>
      <c r="H1693" s="2" t="str">
        <f t="shared" si="154"/>
        <v>Hold</v>
      </c>
    </row>
    <row r="1694" spans="1:8" ht="13.5" x14ac:dyDescent="0.25">
      <c r="A1694" s="3">
        <f>TITRES_STAT!B1697</f>
        <v>44777</v>
      </c>
      <c r="B1694" s="5">
        <f>TITRES_STAT!D1697</f>
        <v>3.3388</v>
      </c>
      <c r="C1694" s="2">
        <f t="shared" si="156"/>
        <v>3.2363977566295898</v>
      </c>
      <c r="D1694" s="2">
        <f t="shared" si="158"/>
        <v>3.2751952334781302</v>
      </c>
      <c r="E1694" s="2">
        <f t="shared" si="157"/>
        <v>-3.8797476848540402E-2</v>
      </c>
      <c r="F1694" s="2">
        <f t="shared" si="155"/>
        <v>-2.5749348752534557E-2</v>
      </c>
      <c r="G1694" s="2">
        <f t="shared" si="153"/>
        <v>-1.3048128096005845E-2</v>
      </c>
      <c r="H1694" s="2" t="str">
        <f t="shared" si="154"/>
        <v>Hold</v>
      </c>
    </row>
    <row r="1695" spans="1:8" ht="13.5" x14ac:dyDescent="0.25">
      <c r="A1695" s="3">
        <f>TITRES_STAT!B1698</f>
        <v>44778</v>
      </c>
      <c r="B1695" s="5">
        <f>TITRES_STAT!D1698</f>
        <v>3.3212000000000002</v>
      </c>
      <c r="C1695" s="2">
        <f t="shared" si="156"/>
        <v>3.2371827171481145</v>
      </c>
      <c r="D1695" s="2">
        <f t="shared" si="158"/>
        <v>3.2786029939612318</v>
      </c>
      <c r="E1695" s="2">
        <f t="shared" si="157"/>
        <v>-4.1420276813117329E-2</v>
      </c>
      <c r="F1695" s="2">
        <f t="shared" si="155"/>
        <v>-2.888353436465111E-2</v>
      </c>
      <c r="G1695" s="2">
        <f t="shared" si="153"/>
        <v>-1.2536742448466219E-2</v>
      </c>
      <c r="H1695" s="2" t="str">
        <f t="shared" si="154"/>
        <v>Hold</v>
      </c>
    </row>
    <row r="1696" spans="1:8" ht="13.5" x14ac:dyDescent="0.25">
      <c r="A1696" s="3">
        <f>TITRES_STAT!B1699</f>
        <v>44781</v>
      </c>
      <c r="B1696" s="5">
        <f>TITRES_STAT!D1699</f>
        <v>3.3212000000000002</v>
      </c>
      <c r="C1696" s="2">
        <f t="shared" si="156"/>
        <v>3.2365546068176352</v>
      </c>
      <c r="D1696" s="2">
        <f t="shared" si="158"/>
        <v>3.2817583277418816</v>
      </c>
      <c r="E1696" s="2">
        <f t="shared" si="157"/>
        <v>-4.5203720924246404E-2</v>
      </c>
      <c r="F1696" s="2">
        <f t="shared" si="155"/>
        <v>-3.2147571676570175E-2</v>
      </c>
      <c r="G1696" s="2">
        <f t="shared" si="153"/>
        <v>-1.305614924767623E-2</v>
      </c>
      <c r="H1696" s="2" t="str">
        <f t="shared" si="154"/>
        <v>Hold</v>
      </c>
    </row>
    <row r="1697" spans="1:8" ht="13.5" x14ac:dyDescent="0.25">
      <c r="A1697" s="3">
        <f>TITRES_STAT!B1700</f>
        <v>44782</v>
      </c>
      <c r="B1697" s="5">
        <f>TITRES_STAT!D1700</f>
        <v>3.3388</v>
      </c>
      <c r="C1697" s="2">
        <f t="shared" si="156"/>
        <v>3.2373154365379992</v>
      </c>
      <c r="D1697" s="2">
        <f t="shared" si="158"/>
        <v>3.2859836367980382</v>
      </c>
      <c r="E1697" s="2">
        <f t="shared" si="157"/>
        <v>-4.866820026003893E-2</v>
      </c>
      <c r="F1697" s="2">
        <f t="shared" si="155"/>
        <v>-3.5451697393263926E-2</v>
      </c>
      <c r="G1697" s="2">
        <f t="shared" si="153"/>
        <v>-1.3216502866775004E-2</v>
      </c>
      <c r="H1697" s="2" t="str">
        <f t="shared" si="154"/>
        <v>Hold</v>
      </c>
    </row>
    <row r="1698" spans="1:8" ht="13.5" x14ac:dyDescent="0.25">
      <c r="A1698" s="3">
        <f>TITRES_STAT!B1701</f>
        <v>44783</v>
      </c>
      <c r="B1698" s="5">
        <f>TITRES_STAT!D1701</f>
        <v>3.33</v>
      </c>
      <c r="C1698" s="2">
        <f t="shared" si="156"/>
        <v>3.25968229245523</v>
      </c>
      <c r="D1698" s="2">
        <f t="shared" si="158"/>
        <v>3.2892441081463315</v>
      </c>
      <c r="E1698" s="2">
        <f t="shared" si="157"/>
        <v>-2.9561815691101501E-2</v>
      </c>
      <c r="F1698" s="2">
        <f t="shared" si="155"/>
        <v>-3.4273721052831441E-2</v>
      </c>
      <c r="G1698" s="2">
        <f t="shared" si="153"/>
        <v>4.71190536172994E-3</v>
      </c>
      <c r="H1698" s="2" t="str">
        <f t="shared" si="154"/>
        <v>Sell</v>
      </c>
    </row>
    <row r="1699" spans="1:8" ht="13.5" x14ac:dyDescent="0.25">
      <c r="A1699" s="3">
        <f>TITRES_STAT!B1702</f>
        <v>44784</v>
      </c>
      <c r="B1699" s="5">
        <f>TITRES_STAT!D1702</f>
        <v>3.2949000000000002</v>
      </c>
      <c r="C1699" s="2">
        <f t="shared" si="156"/>
        <v>3.2772542474621176</v>
      </c>
      <c r="D1699" s="2">
        <f t="shared" si="158"/>
        <v>3.2896630630984554</v>
      </c>
      <c r="E1699" s="2">
        <f t="shared" si="157"/>
        <v>-1.2408815636337778E-2</v>
      </c>
      <c r="F1699" s="2">
        <f t="shared" si="155"/>
        <v>-2.990073996953271E-2</v>
      </c>
      <c r="G1699" s="2">
        <f t="shared" si="153"/>
        <v>1.7491924333194932E-2</v>
      </c>
      <c r="H1699" s="2" t="str">
        <f t="shared" si="154"/>
        <v>Sell</v>
      </c>
    </row>
    <row r="1700" spans="1:8" ht="13.5" x14ac:dyDescent="0.25">
      <c r="A1700" s="3">
        <f>TITRES_STAT!B1703</f>
        <v>44785</v>
      </c>
      <c r="B1700" s="5">
        <f>TITRES_STAT!D1703</f>
        <v>3.33</v>
      </c>
      <c r="C1700" s="2">
        <f t="shared" si="156"/>
        <v>3.2907689786217915</v>
      </c>
      <c r="D1700" s="2">
        <f t="shared" si="158"/>
        <v>3.2926509843504217</v>
      </c>
      <c r="E1700" s="2">
        <f t="shared" si="157"/>
        <v>-1.8820057286301761E-3</v>
      </c>
      <c r="F1700" s="2">
        <f t="shared" si="155"/>
        <v>-2.4296993121352202E-2</v>
      </c>
      <c r="G1700" s="2">
        <f t="shared" ref="G1700:G1763" si="159">E1700-F1700</f>
        <v>2.2414987392722026E-2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44788</v>
      </c>
      <c r="B1701" s="5">
        <f>TITRES_STAT!D1704</f>
        <v>3.2949000000000002</v>
      </c>
      <c r="C1701" s="2">
        <f t="shared" si="156"/>
        <v>3.3008660588338237</v>
      </c>
      <c r="D1701" s="2">
        <f t="shared" si="158"/>
        <v>3.292817578102242</v>
      </c>
      <c r="E1701" s="2">
        <f t="shared" si="157"/>
        <v>8.0484807315817086E-3</v>
      </c>
      <c r="F1701" s="2">
        <f t="shared" ref="F1701:F1764" si="161">(E1701*(2/(10)))+((1-(2/10))*F1700)</f>
        <v>-1.7827898350765422E-2</v>
      </c>
      <c r="G1701" s="2">
        <f t="shared" si="159"/>
        <v>2.5876379082347131E-2</v>
      </c>
      <c r="H1701" s="2" t="str">
        <f t="shared" si="160"/>
        <v>Sell</v>
      </c>
    </row>
    <row r="1702" spans="1:8" ht="13.5" x14ac:dyDescent="0.25">
      <c r="A1702" s="3">
        <f>TITRES_STAT!B1705</f>
        <v>44789</v>
      </c>
      <c r="B1702" s="5">
        <f>TITRES_STAT!D1705</f>
        <v>3.3212000000000002</v>
      </c>
      <c r="C1702" s="2">
        <f t="shared" si="156"/>
        <v>3.3080558959363122</v>
      </c>
      <c r="D1702" s="2">
        <f t="shared" si="158"/>
        <v>3.2949199797242983</v>
      </c>
      <c r="E1702" s="2">
        <f t="shared" si="157"/>
        <v>1.3135916212013932E-2</v>
      </c>
      <c r="F1702" s="2">
        <f t="shared" si="161"/>
        <v>-1.1635135438209552E-2</v>
      </c>
      <c r="G1702" s="2">
        <f t="shared" si="159"/>
        <v>2.4771051650223481E-2</v>
      </c>
      <c r="H1702" s="2" t="str">
        <f t="shared" si="160"/>
        <v>Sell</v>
      </c>
    </row>
    <row r="1703" spans="1:8" ht="13.5" x14ac:dyDescent="0.25">
      <c r="A1703" s="3">
        <f>TITRES_STAT!B1706</f>
        <v>44790</v>
      </c>
      <c r="B1703" s="5">
        <f>TITRES_STAT!D1706</f>
        <v>3.3212000000000002</v>
      </c>
      <c r="C1703" s="2">
        <f t="shared" si="156"/>
        <v>3.3114319119461104</v>
      </c>
      <c r="D1703" s="2">
        <f t="shared" si="158"/>
        <v>3.2968666478928688</v>
      </c>
      <c r="E1703" s="2">
        <f t="shared" si="157"/>
        <v>1.4565264053241656E-2</v>
      </c>
      <c r="F1703" s="2">
        <f t="shared" si="161"/>
        <v>-6.3950555399193108E-3</v>
      </c>
      <c r="G1703" s="2">
        <f t="shared" si="159"/>
        <v>2.0960319593160966E-2</v>
      </c>
      <c r="H1703" s="2" t="str">
        <f t="shared" si="160"/>
        <v>Sell</v>
      </c>
    </row>
    <row r="1704" spans="1:8" ht="13.5" x14ac:dyDescent="0.25">
      <c r="A1704" s="3">
        <f>TITRES_STAT!B1707</f>
        <v>44791</v>
      </c>
      <c r="B1704" s="5">
        <f>TITRES_STAT!D1707</f>
        <v>3.2949000000000002</v>
      </c>
      <c r="C1704" s="2">
        <f t="shared" si="156"/>
        <v>3.3156423870313243</v>
      </c>
      <c r="D1704" s="2">
        <f t="shared" si="158"/>
        <v>3.2967209702711751</v>
      </c>
      <c r="E1704" s="2">
        <f t="shared" si="157"/>
        <v>1.8921416760149246E-2</v>
      </c>
      <c r="F1704" s="2">
        <f t="shared" si="161"/>
        <v>-1.3317610799056002E-3</v>
      </c>
      <c r="G1704" s="2">
        <f t="shared" si="159"/>
        <v>2.0253177840054846E-2</v>
      </c>
      <c r="H1704" s="2" t="str">
        <f t="shared" si="160"/>
        <v>Sell</v>
      </c>
    </row>
    <row r="1705" spans="1:8" ht="13.5" x14ac:dyDescent="0.25">
      <c r="A1705" s="3">
        <f>TITRES_STAT!B1708</f>
        <v>44792</v>
      </c>
      <c r="B1705" s="5">
        <f>TITRES_STAT!D1708</f>
        <v>3.2949000000000002</v>
      </c>
      <c r="C1705" s="2">
        <f t="shared" si="156"/>
        <v>3.3164974044111206</v>
      </c>
      <c r="D1705" s="2">
        <f t="shared" si="158"/>
        <v>3.2965860835844216</v>
      </c>
      <c r="E1705" s="2">
        <f t="shared" si="157"/>
        <v>1.9911320826698997E-2</v>
      </c>
      <c r="F1705" s="2">
        <f t="shared" si="161"/>
        <v>2.9168553014153192E-3</v>
      </c>
      <c r="G1705" s="2">
        <f t="shared" si="159"/>
        <v>1.6994465525283678E-2</v>
      </c>
      <c r="H1705" s="2" t="str">
        <f t="shared" si="160"/>
        <v>Sell</v>
      </c>
    </row>
    <row r="1706" spans="1:8" ht="13.5" x14ac:dyDescent="0.25">
      <c r="A1706" s="3">
        <f>TITRES_STAT!B1709</f>
        <v>44795</v>
      </c>
      <c r="B1706" s="5">
        <f>TITRES_STAT!D1709</f>
        <v>3.2949000000000002</v>
      </c>
      <c r="C1706" s="2">
        <f t="shared" si="156"/>
        <v>3.3172208806555639</v>
      </c>
      <c r="D1706" s="2">
        <f t="shared" si="158"/>
        <v>3.296461188504094</v>
      </c>
      <c r="E1706" s="2">
        <f t="shared" si="157"/>
        <v>2.0759692151469888E-2</v>
      </c>
      <c r="F1706" s="2">
        <f t="shared" si="161"/>
        <v>6.4854226714262334E-3</v>
      </c>
      <c r="G1706" s="2">
        <f t="shared" si="159"/>
        <v>1.4274269480043655E-2</v>
      </c>
      <c r="H1706" s="2" t="str">
        <f t="shared" si="160"/>
        <v>Sell</v>
      </c>
    </row>
    <row r="1707" spans="1:8" ht="13.5" x14ac:dyDescent="0.25">
      <c r="A1707" s="3">
        <f>TITRES_STAT!B1710</f>
        <v>44796</v>
      </c>
      <c r="B1707" s="5">
        <f>TITRES_STAT!D1710</f>
        <v>3.2685</v>
      </c>
      <c r="C1707" s="2">
        <f t="shared" si="156"/>
        <v>3.3205407451700926</v>
      </c>
      <c r="D1707" s="2">
        <f t="shared" si="158"/>
        <v>3.2943899893556425</v>
      </c>
      <c r="E1707" s="2">
        <f t="shared" si="157"/>
        <v>2.6150755814450033E-2</v>
      </c>
      <c r="F1707" s="2">
        <f t="shared" si="161"/>
        <v>1.0418489300030993E-2</v>
      </c>
      <c r="G1707" s="2">
        <f t="shared" si="159"/>
        <v>1.573226651441904E-2</v>
      </c>
      <c r="H1707" s="2" t="str">
        <f t="shared" si="160"/>
        <v>Sell</v>
      </c>
    </row>
    <row r="1708" spans="1:8" ht="13.5" x14ac:dyDescent="0.25">
      <c r="A1708" s="3">
        <f>TITRES_STAT!B1711</f>
        <v>44797</v>
      </c>
      <c r="B1708" s="5">
        <f>TITRES_STAT!D1711</f>
        <v>3.2772999999999999</v>
      </c>
      <c r="C1708" s="2">
        <f t="shared" si="156"/>
        <v>3.3219960151439243</v>
      </c>
      <c r="D1708" s="2">
        <f t="shared" si="158"/>
        <v>3.2931240642181878</v>
      </c>
      <c r="E1708" s="2">
        <f t="shared" si="157"/>
        <v>2.8871950925736467E-2</v>
      </c>
      <c r="F1708" s="2">
        <f t="shared" si="161"/>
        <v>1.4109181625172088E-2</v>
      </c>
      <c r="G1708" s="2">
        <f t="shared" si="159"/>
        <v>1.4762769300564379E-2</v>
      </c>
      <c r="H1708" s="2" t="str">
        <f t="shared" si="160"/>
        <v>Sell</v>
      </c>
    </row>
    <row r="1709" spans="1:8" ht="13.5" x14ac:dyDescent="0.25">
      <c r="A1709" s="3">
        <f>TITRES_STAT!B1712</f>
        <v>44798</v>
      </c>
      <c r="B1709" s="5">
        <f>TITRES_STAT!D1712</f>
        <v>3.2685</v>
      </c>
      <c r="C1709" s="2">
        <f t="shared" si="156"/>
        <v>3.3178273974294745</v>
      </c>
      <c r="D1709" s="2">
        <f t="shared" si="158"/>
        <v>3.2913000594612849</v>
      </c>
      <c r="E1709" s="2">
        <f t="shared" si="157"/>
        <v>2.6527337968189624E-2</v>
      </c>
      <c r="F1709" s="2">
        <f t="shared" si="161"/>
        <v>1.6592812893775594E-2</v>
      </c>
      <c r="G1709" s="2">
        <f t="shared" si="159"/>
        <v>9.9345250744140301E-3</v>
      </c>
      <c r="H1709" s="2" t="str">
        <f t="shared" si="160"/>
        <v>Sell</v>
      </c>
    </row>
    <row r="1710" spans="1:8" ht="13.5" x14ac:dyDescent="0.25">
      <c r="A1710" s="3">
        <f>TITRES_STAT!B1713</f>
        <v>44799</v>
      </c>
      <c r="B1710" s="5">
        <f>TITRES_STAT!D1713</f>
        <v>3.2772999999999999</v>
      </c>
      <c r="C1710" s="2">
        <f t="shared" si="156"/>
        <v>3.3197001055172475</v>
      </c>
      <c r="D1710" s="2">
        <f t="shared" si="158"/>
        <v>3.2902630180197083</v>
      </c>
      <c r="E1710" s="2">
        <f t="shared" si="157"/>
        <v>2.9437087497539149E-2</v>
      </c>
      <c r="F1710" s="2">
        <f t="shared" si="161"/>
        <v>1.9161667814528306E-2</v>
      </c>
      <c r="G1710" s="2">
        <f t="shared" si="159"/>
        <v>1.0275419683010843E-2</v>
      </c>
      <c r="H1710" s="2" t="str">
        <f t="shared" si="160"/>
        <v>Sell</v>
      </c>
    </row>
    <row r="1711" spans="1:8" ht="13.5" x14ac:dyDescent="0.25">
      <c r="A1711" s="3">
        <f>TITRES_STAT!B1714</f>
        <v>44802</v>
      </c>
      <c r="B1711" s="5">
        <f>TITRES_STAT!D1714</f>
        <v>3.2772999999999999</v>
      </c>
      <c r="C1711" s="2">
        <f t="shared" si="156"/>
        <v>3.3158847046684405</v>
      </c>
      <c r="D1711" s="2">
        <f t="shared" si="158"/>
        <v>3.2893027944626931</v>
      </c>
      <c r="E1711" s="2">
        <f t="shared" si="157"/>
        <v>2.6581910205747405E-2</v>
      </c>
      <c r="F1711" s="2">
        <f t="shared" si="161"/>
        <v>2.0645716292772127E-2</v>
      </c>
      <c r="G1711" s="2">
        <f t="shared" si="159"/>
        <v>5.936193912975278E-3</v>
      </c>
      <c r="H1711" s="2" t="str">
        <f t="shared" si="160"/>
        <v>Sell</v>
      </c>
    </row>
    <row r="1712" spans="1:8" ht="13.5" x14ac:dyDescent="0.25">
      <c r="A1712" s="3">
        <f>TITRES_STAT!B1715</f>
        <v>44803</v>
      </c>
      <c r="B1712" s="5">
        <f>TITRES_STAT!D1715</f>
        <v>3.2685</v>
      </c>
      <c r="C1712" s="2">
        <f t="shared" si="156"/>
        <v>3.3167024424117577</v>
      </c>
      <c r="D1712" s="2">
        <f t="shared" si="158"/>
        <v>3.2877618467247158</v>
      </c>
      <c r="E1712" s="2">
        <f t="shared" si="157"/>
        <v>2.8940595687041881E-2</v>
      </c>
      <c r="F1712" s="2">
        <f t="shared" si="161"/>
        <v>2.2304692171626079E-2</v>
      </c>
      <c r="G1712" s="2">
        <f t="shared" si="159"/>
        <v>6.6359035154158023E-3</v>
      </c>
      <c r="H1712" s="2" t="str">
        <f t="shared" si="160"/>
        <v>Sell</v>
      </c>
    </row>
    <row r="1713" spans="1:8" ht="13.5" x14ac:dyDescent="0.25">
      <c r="A1713" s="3">
        <f>TITRES_STAT!B1716</f>
        <v>44804</v>
      </c>
      <c r="B1713" s="5">
        <f>TITRES_STAT!D1716</f>
        <v>3.3212000000000002</v>
      </c>
      <c r="C1713" s="2">
        <f t="shared" si="156"/>
        <v>3.3173943743484107</v>
      </c>
      <c r="D1713" s="2">
        <f t="shared" si="158"/>
        <v>3.2902387469673298</v>
      </c>
      <c r="E1713" s="2">
        <f t="shared" si="157"/>
        <v>2.7155627381080905E-2</v>
      </c>
      <c r="F1713" s="2">
        <f t="shared" si="161"/>
        <v>2.3274879213517043E-2</v>
      </c>
      <c r="G1713" s="2">
        <f t="shared" si="159"/>
        <v>3.8807481675638619E-3</v>
      </c>
      <c r="H1713" s="2" t="str">
        <f t="shared" si="160"/>
        <v>Sell</v>
      </c>
    </row>
    <row r="1714" spans="1:8" ht="13.5" x14ac:dyDescent="0.25">
      <c r="A1714" s="3">
        <f>TITRES_STAT!B1717</f>
        <v>44805</v>
      </c>
      <c r="B1714" s="5">
        <f>TITRES_STAT!D1717</f>
        <v>3.4266000000000001</v>
      </c>
      <c r="C1714" s="2">
        <f t="shared" si="156"/>
        <v>3.3139337013717323</v>
      </c>
      <c r="D1714" s="2">
        <f t="shared" si="158"/>
        <v>3.3003395805253057</v>
      </c>
      <c r="E1714" s="2">
        <f t="shared" si="157"/>
        <v>1.3594120846426527E-2</v>
      </c>
      <c r="F1714" s="2">
        <f t="shared" si="161"/>
        <v>2.133872754009894E-2</v>
      </c>
      <c r="G1714" s="2">
        <f t="shared" si="159"/>
        <v>-7.7446066936724123E-3</v>
      </c>
      <c r="H1714" s="2" t="str">
        <f t="shared" si="160"/>
        <v>Hold</v>
      </c>
    </row>
    <row r="1715" spans="1:8" ht="13.5" x14ac:dyDescent="0.25">
      <c r="A1715" s="3">
        <f>TITRES_STAT!B1718</f>
        <v>44806</v>
      </c>
      <c r="B1715" s="5">
        <f>TITRES_STAT!D1718</f>
        <v>3.3475999999999999</v>
      </c>
      <c r="C1715" s="2">
        <f t="shared" si="156"/>
        <v>3.3110054396222353</v>
      </c>
      <c r="D1715" s="2">
        <f t="shared" si="158"/>
        <v>3.3038403523382462</v>
      </c>
      <c r="E1715" s="2">
        <f t="shared" si="157"/>
        <v>7.1650872839890134E-3</v>
      </c>
      <c r="F1715" s="2">
        <f t="shared" si="161"/>
        <v>1.8503999488876956E-2</v>
      </c>
      <c r="G1715" s="2">
        <f t="shared" si="159"/>
        <v>-1.1338912204887943E-2</v>
      </c>
      <c r="H1715" s="2" t="str">
        <f t="shared" si="160"/>
        <v>Hold</v>
      </c>
    </row>
    <row r="1716" spans="1:8" ht="13.5" x14ac:dyDescent="0.25">
      <c r="A1716" s="3">
        <f>TITRES_STAT!B1719</f>
        <v>44809</v>
      </c>
      <c r="B1716" s="5">
        <f>TITRES_STAT!D1719</f>
        <v>3.3738999999999999</v>
      </c>
      <c r="C1716" s="2">
        <f t="shared" si="156"/>
        <v>3.3085276796803531</v>
      </c>
      <c r="D1716" s="2">
        <f t="shared" si="158"/>
        <v>3.3090299558687466</v>
      </c>
      <c r="E1716" s="2">
        <f t="shared" si="157"/>
        <v>-5.022761883934912E-4</v>
      </c>
      <c r="F1716" s="2">
        <f t="shared" si="161"/>
        <v>1.4702744353422868E-2</v>
      </c>
      <c r="G1716" s="2">
        <f t="shared" si="159"/>
        <v>-1.5205020541816359E-2</v>
      </c>
      <c r="H1716" s="2" t="str">
        <f t="shared" si="160"/>
        <v>Hold</v>
      </c>
    </row>
    <row r="1717" spans="1:8" ht="13.5" x14ac:dyDescent="0.25">
      <c r="A1717" s="3">
        <f>TITRES_STAT!B1720</f>
        <v>44810</v>
      </c>
      <c r="B1717" s="5">
        <f>TITRES_STAT!D1720</f>
        <v>3.33</v>
      </c>
      <c r="C1717" s="2">
        <f t="shared" si="156"/>
        <v>3.3023695751141449</v>
      </c>
      <c r="D1717" s="2">
        <f t="shared" si="158"/>
        <v>3.3105832924710614</v>
      </c>
      <c r="E1717" s="2">
        <f t="shared" si="157"/>
        <v>-8.2137173569165611E-3</v>
      </c>
      <c r="F1717" s="2">
        <f t="shared" si="161"/>
        <v>1.0119452011354982E-2</v>
      </c>
      <c r="G1717" s="2">
        <f t="shared" si="159"/>
        <v>-1.8333169368271542E-2</v>
      </c>
      <c r="H1717" s="2" t="str">
        <f t="shared" si="160"/>
        <v>Hold</v>
      </c>
    </row>
    <row r="1718" spans="1:8" ht="13.5" x14ac:dyDescent="0.25">
      <c r="A1718" s="3">
        <f>TITRES_STAT!B1721</f>
        <v>44811</v>
      </c>
      <c r="B1718" s="5">
        <f>TITRES_STAT!D1721</f>
        <v>3.2949000000000002</v>
      </c>
      <c r="C1718" s="2">
        <f t="shared" si="156"/>
        <v>3.2985127174042765</v>
      </c>
      <c r="D1718" s="2">
        <f t="shared" si="158"/>
        <v>3.3094215671028344</v>
      </c>
      <c r="E1718" s="2">
        <f t="shared" si="157"/>
        <v>-1.0908849698557876E-2</v>
      </c>
      <c r="F1718" s="2">
        <f t="shared" si="161"/>
        <v>5.9137916693724098E-3</v>
      </c>
      <c r="G1718" s="2">
        <f t="shared" si="159"/>
        <v>-1.6822641367930286E-2</v>
      </c>
      <c r="H1718" s="2" t="str">
        <f t="shared" si="160"/>
        <v>Hold</v>
      </c>
    </row>
    <row r="1719" spans="1:8" ht="13.5" x14ac:dyDescent="0.25">
      <c r="A1719" s="3">
        <f>TITRES_STAT!B1722</f>
        <v>44812</v>
      </c>
      <c r="B1719" s="5">
        <f>TITRES_STAT!D1722</f>
        <v>3.2509000000000001</v>
      </c>
      <c r="C1719" s="2">
        <f t="shared" si="156"/>
        <v>3.2938953762651573</v>
      </c>
      <c r="D1719" s="2">
        <f t="shared" si="158"/>
        <v>3.3050866362063283</v>
      </c>
      <c r="E1719" s="2">
        <f t="shared" si="157"/>
        <v>-1.1191259941170983E-2</v>
      </c>
      <c r="F1719" s="2">
        <f t="shared" si="161"/>
        <v>2.4927813472637311E-3</v>
      </c>
      <c r="G1719" s="2">
        <f t="shared" si="159"/>
        <v>-1.3684041288434715E-2</v>
      </c>
      <c r="H1719" s="2" t="str">
        <f t="shared" si="160"/>
        <v>Hold</v>
      </c>
    </row>
    <row r="1720" spans="1:8" ht="13.5" x14ac:dyDescent="0.25">
      <c r="A1720" s="3">
        <f>TITRES_STAT!B1723</f>
        <v>44813</v>
      </c>
      <c r="B1720" s="5">
        <f>TITRES_STAT!D1723</f>
        <v>3.2421000000000002</v>
      </c>
      <c r="C1720" s="2">
        <f t="shared" si="156"/>
        <v>3.291342241455133</v>
      </c>
      <c r="D1720" s="2">
        <f t="shared" si="158"/>
        <v>3.300420959450304</v>
      </c>
      <c r="E1720" s="2">
        <f t="shared" si="157"/>
        <v>-9.0787179951710151E-3</v>
      </c>
      <c r="F1720" s="2">
        <f t="shared" si="161"/>
        <v>1.7848147877678197E-4</v>
      </c>
      <c r="G1720" s="2">
        <f t="shared" si="159"/>
        <v>-9.2571994739477966E-3</v>
      </c>
      <c r="H1720" s="2" t="str">
        <f t="shared" si="160"/>
        <v>Hold</v>
      </c>
    </row>
    <row r="1721" spans="1:8" ht="13.5" x14ac:dyDescent="0.25">
      <c r="A1721" s="3">
        <f>TITRES_STAT!B1724</f>
        <v>44816</v>
      </c>
      <c r="B1721" s="5">
        <f>TITRES_STAT!D1724</f>
        <v>3.2332999999999998</v>
      </c>
      <c r="C1721" s="2">
        <f t="shared" si="156"/>
        <v>3.2891818966158817</v>
      </c>
      <c r="D1721" s="2">
        <f t="shared" si="158"/>
        <v>3.2954490365280593</v>
      </c>
      <c r="E1721" s="2">
        <f t="shared" si="157"/>
        <v>-6.2671399121776439E-3</v>
      </c>
      <c r="F1721" s="2">
        <f t="shared" si="161"/>
        <v>-1.1106427994141033E-3</v>
      </c>
      <c r="G1721" s="2">
        <f t="shared" si="159"/>
        <v>-5.156497112763541E-3</v>
      </c>
      <c r="H1721" s="2" t="str">
        <f t="shared" si="160"/>
        <v>Hold</v>
      </c>
    </row>
    <row r="1722" spans="1:8" ht="13.5" x14ac:dyDescent="0.25">
      <c r="A1722" s="3">
        <f>TITRES_STAT!B1725</f>
        <v>44817</v>
      </c>
      <c r="B1722" s="5">
        <f>TITRES_STAT!D1725</f>
        <v>3.2069999999999999</v>
      </c>
      <c r="C1722" s="2">
        <f t="shared" si="156"/>
        <v>3.2860000663672846</v>
      </c>
      <c r="D1722" s="2">
        <f t="shared" si="158"/>
        <v>3.2888972560444998</v>
      </c>
      <c r="E1722" s="2">
        <f t="shared" si="157"/>
        <v>-2.897189677215195E-3</v>
      </c>
      <c r="F1722" s="2">
        <f t="shared" si="161"/>
        <v>-1.4679521749743217E-3</v>
      </c>
      <c r="G1722" s="2">
        <f t="shared" si="159"/>
        <v>-1.4292375022408733E-3</v>
      </c>
      <c r="H1722" s="2" t="str">
        <f t="shared" si="160"/>
        <v>Hold</v>
      </c>
    </row>
    <row r="1723" spans="1:8" ht="13.5" x14ac:dyDescent="0.25">
      <c r="A1723" s="3">
        <f>TITRES_STAT!B1726</f>
        <v>44818</v>
      </c>
      <c r="B1723" s="5">
        <f>TITRES_STAT!D1726</f>
        <v>3.2069999999999999</v>
      </c>
      <c r="C1723" s="2">
        <f t="shared" si="156"/>
        <v>3.291415440772318</v>
      </c>
      <c r="D1723" s="2">
        <f t="shared" si="158"/>
        <v>3.2828307926337965</v>
      </c>
      <c r="E1723" s="2">
        <f t="shared" si="157"/>
        <v>8.5846481385214446E-3</v>
      </c>
      <c r="F1723" s="2">
        <f t="shared" si="161"/>
        <v>5.4256788772483145E-4</v>
      </c>
      <c r="G1723" s="2">
        <f t="shared" si="159"/>
        <v>8.0420802507966127E-3</v>
      </c>
      <c r="H1723" s="2" t="str">
        <f t="shared" si="160"/>
        <v>Sell</v>
      </c>
    </row>
    <row r="1724" spans="1:8" ht="13.5" x14ac:dyDescent="0.25">
      <c r="A1724" s="3">
        <f>TITRES_STAT!B1727</f>
        <v>44819</v>
      </c>
      <c r="B1724" s="5">
        <f>TITRES_STAT!D1727</f>
        <v>3.1981999999999999</v>
      </c>
      <c r="C1724" s="2">
        <f t="shared" si="156"/>
        <v>3.3122130652688844</v>
      </c>
      <c r="D1724" s="2">
        <f t="shared" si="158"/>
        <v>3.276561845031293</v>
      </c>
      <c r="E1724" s="2">
        <f t="shared" si="157"/>
        <v>3.5651220237591374E-2</v>
      </c>
      <c r="F1724" s="2">
        <f t="shared" si="161"/>
        <v>7.5642983576981399E-3</v>
      </c>
      <c r="G1724" s="2">
        <f t="shared" si="159"/>
        <v>2.8086921879893235E-2</v>
      </c>
      <c r="H1724" s="2" t="str">
        <f t="shared" si="160"/>
        <v>Sell</v>
      </c>
    </row>
    <row r="1725" spans="1:8" ht="13.5" x14ac:dyDescent="0.25">
      <c r="A1725" s="3">
        <f>TITRES_STAT!B1728</f>
        <v>44820</v>
      </c>
      <c r="B1725" s="5">
        <f>TITRES_STAT!D1728</f>
        <v>3.1894</v>
      </c>
      <c r="C1725" s="2">
        <f t="shared" si="156"/>
        <v>3.3176572090736718</v>
      </c>
      <c r="D1725" s="2">
        <f t="shared" si="158"/>
        <v>3.270105412066012</v>
      </c>
      <c r="E1725" s="2">
        <f t="shared" si="157"/>
        <v>4.7551797007659768E-2</v>
      </c>
      <c r="F1725" s="2">
        <f t="shared" si="161"/>
        <v>1.5561798087690468E-2</v>
      </c>
      <c r="G1725" s="2">
        <f t="shared" si="159"/>
        <v>3.1989998919969301E-2</v>
      </c>
      <c r="H1725" s="2" t="str">
        <f t="shared" si="160"/>
        <v>Sell</v>
      </c>
    </row>
    <row r="1726" spans="1:8" ht="13.5" x14ac:dyDescent="0.25">
      <c r="A1726" s="3">
        <f>TITRES_STAT!B1729</f>
        <v>44823</v>
      </c>
      <c r="B1726" s="5">
        <f>TITRES_STAT!D1729</f>
        <v>3.1806000000000001</v>
      </c>
      <c r="C1726" s="2">
        <f t="shared" si="156"/>
        <v>3.3263099461392605</v>
      </c>
      <c r="D1726" s="2">
        <f t="shared" si="158"/>
        <v>3.2634753815426034</v>
      </c>
      <c r="E1726" s="2">
        <f t="shared" si="157"/>
        <v>6.2834564596657039E-2</v>
      </c>
      <c r="F1726" s="2">
        <f t="shared" si="161"/>
        <v>2.5016351389483785E-2</v>
      </c>
      <c r="G1726" s="2">
        <f t="shared" si="159"/>
        <v>3.7818213207173254E-2</v>
      </c>
      <c r="H1726" s="2" t="str">
        <f t="shared" si="160"/>
        <v>Sell</v>
      </c>
    </row>
    <row r="1727" spans="1:8" ht="13.5" x14ac:dyDescent="0.25">
      <c r="A1727" s="3">
        <f>TITRES_STAT!B1730</f>
        <v>44824</v>
      </c>
      <c r="B1727" s="5">
        <f>TITRES_STAT!D1730</f>
        <v>3.1543000000000001</v>
      </c>
      <c r="C1727" s="2">
        <f t="shared" si="156"/>
        <v>3.3268776467332204</v>
      </c>
      <c r="D1727" s="2">
        <f t="shared" si="158"/>
        <v>3.2553883162431512</v>
      </c>
      <c r="E1727" s="2">
        <f t="shared" si="157"/>
        <v>7.1489330490069225E-2</v>
      </c>
      <c r="F1727" s="2">
        <f t="shared" si="161"/>
        <v>3.4310947209600873E-2</v>
      </c>
      <c r="G1727" s="2">
        <f t="shared" si="159"/>
        <v>3.7178383280468352E-2</v>
      </c>
      <c r="H1727" s="2" t="str">
        <f t="shared" si="160"/>
        <v>Sell</v>
      </c>
    </row>
    <row r="1728" spans="1:8" ht="13.5" x14ac:dyDescent="0.25">
      <c r="A1728" s="3">
        <f>TITRES_STAT!B1731</f>
        <v>44825</v>
      </c>
      <c r="B1728" s="5">
        <f>TITRES_STAT!D1731</f>
        <v>3.1191</v>
      </c>
      <c r="C1728" s="2">
        <f t="shared" si="156"/>
        <v>3.3219580087742635</v>
      </c>
      <c r="D1728" s="2">
        <f t="shared" si="158"/>
        <v>3.2452928854103251</v>
      </c>
      <c r="E1728" s="2">
        <f t="shared" si="157"/>
        <v>7.6665123363938381E-2</v>
      </c>
      <c r="F1728" s="2">
        <f t="shared" si="161"/>
        <v>4.2781782440468374E-2</v>
      </c>
      <c r="G1728" s="2">
        <f t="shared" si="159"/>
        <v>3.3883340923470007E-2</v>
      </c>
      <c r="H1728" s="2" t="str">
        <f t="shared" si="160"/>
        <v>Sell</v>
      </c>
    </row>
    <row r="1729" spans="1:8" ht="13.5" x14ac:dyDescent="0.25">
      <c r="A1729" s="3">
        <f>TITRES_STAT!B1732</f>
        <v>44826</v>
      </c>
      <c r="B1729" s="5">
        <f>TITRES_STAT!D1732</f>
        <v>3.1103000000000001</v>
      </c>
      <c r="C1729" s="2">
        <f t="shared" si="156"/>
        <v>3.3110260074243767</v>
      </c>
      <c r="D1729" s="2">
        <f t="shared" si="158"/>
        <v>3.2352934124169677</v>
      </c>
      <c r="E1729" s="2">
        <f t="shared" si="157"/>
        <v>7.5732595007409031E-2</v>
      </c>
      <c r="F1729" s="2">
        <f t="shared" si="161"/>
        <v>4.9371944953856509E-2</v>
      </c>
      <c r="G1729" s="2">
        <f t="shared" si="159"/>
        <v>2.6360650053552523E-2</v>
      </c>
      <c r="H1729" s="2" t="str">
        <f t="shared" si="160"/>
        <v>Sell</v>
      </c>
    </row>
    <row r="1730" spans="1:8" ht="13.5" x14ac:dyDescent="0.25">
      <c r="A1730" s="3">
        <f>TITRES_STAT!B1733</f>
        <v>44827</v>
      </c>
      <c r="B1730" s="5">
        <f>TITRES_STAT!D1733</f>
        <v>3.1278999999999999</v>
      </c>
      <c r="C1730" s="2">
        <f t="shared" si="156"/>
        <v>3.3004220062821648</v>
      </c>
      <c r="D1730" s="2">
        <f t="shared" si="158"/>
        <v>3.2273383448305255</v>
      </c>
      <c r="E1730" s="2">
        <f t="shared" si="157"/>
        <v>7.3083661451639248E-2</v>
      </c>
      <c r="F1730" s="2">
        <f t="shared" si="161"/>
        <v>5.4114288253413065E-2</v>
      </c>
      <c r="G1730" s="2">
        <f t="shared" si="159"/>
        <v>1.8969373198226183E-2</v>
      </c>
      <c r="H1730" s="2" t="str">
        <f t="shared" si="160"/>
        <v>Sell</v>
      </c>
    </row>
    <row r="1731" spans="1:8" ht="13.5" x14ac:dyDescent="0.25">
      <c r="A1731" s="3">
        <f>TITRES_STAT!B1734</f>
        <v>44830</v>
      </c>
      <c r="B1731" s="5">
        <f>TITRES_STAT!D1734</f>
        <v>3.1191</v>
      </c>
      <c r="C1731" s="2">
        <f t="shared" si="156"/>
        <v>3.2900955437772166</v>
      </c>
      <c r="D1731" s="2">
        <f t="shared" si="158"/>
        <v>3.2193206896578941</v>
      </c>
      <c r="E1731" s="2">
        <f t="shared" si="157"/>
        <v>7.0774854119322494E-2</v>
      </c>
      <c r="F1731" s="2">
        <f t="shared" si="161"/>
        <v>5.7446401426594955E-2</v>
      </c>
      <c r="G1731" s="2">
        <f t="shared" si="159"/>
        <v>1.332845269272754E-2</v>
      </c>
      <c r="H1731" s="2" t="str">
        <f t="shared" si="160"/>
        <v>Sell</v>
      </c>
    </row>
    <row r="1732" spans="1:8" ht="13.5" x14ac:dyDescent="0.25">
      <c r="A1732" s="3">
        <f>TITRES_STAT!B1735</f>
        <v>44831</v>
      </c>
      <c r="B1732" s="5">
        <f>TITRES_STAT!D1735</f>
        <v>3.1015999999999999</v>
      </c>
      <c r="C1732" s="2">
        <f t="shared" si="156"/>
        <v>3.2773116139653373</v>
      </c>
      <c r="D1732" s="2">
        <f t="shared" si="158"/>
        <v>3.2106006385721244</v>
      </c>
      <c r="E1732" s="2">
        <f t="shared" si="157"/>
        <v>6.6710975393212912E-2</v>
      </c>
      <c r="F1732" s="2">
        <f t="shared" si="161"/>
        <v>5.9299316219918546E-2</v>
      </c>
      <c r="G1732" s="2">
        <f t="shared" si="159"/>
        <v>7.411659173294366E-3</v>
      </c>
      <c r="H1732" s="2" t="str">
        <f t="shared" si="160"/>
        <v>Sell</v>
      </c>
    </row>
    <row r="1733" spans="1:8" ht="13.5" x14ac:dyDescent="0.25">
      <c r="A1733" s="3">
        <f>TITRES_STAT!B1736</f>
        <v>44832</v>
      </c>
      <c r="B1733" s="5">
        <f>TITRES_STAT!D1736</f>
        <v>3.0752000000000002</v>
      </c>
      <c r="C1733" s="2">
        <f t="shared" si="156"/>
        <v>3.2664944425860547</v>
      </c>
      <c r="D1733" s="2">
        <f t="shared" si="158"/>
        <v>3.2005709616408562</v>
      </c>
      <c r="E1733" s="2">
        <f t="shared" si="157"/>
        <v>6.5923480945198509E-2</v>
      </c>
      <c r="F1733" s="2">
        <f t="shared" si="161"/>
        <v>6.0624149164974543E-2</v>
      </c>
      <c r="G1733" s="2">
        <f t="shared" si="159"/>
        <v>5.2993317802239662E-3</v>
      </c>
      <c r="H1733" s="2" t="str">
        <f t="shared" si="160"/>
        <v>Sell</v>
      </c>
    </row>
    <row r="1734" spans="1:8" ht="13.5" x14ac:dyDescent="0.25">
      <c r="A1734" s="3">
        <f>TITRES_STAT!B1737</f>
        <v>44833</v>
      </c>
      <c r="B1734" s="5">
        <f>TITRES_STAT!D1737</f>
        <v>3.0752000000000002</v>
      </c>
      <c r="C1734" s="2">
        <f t="shared" si="156"/>
        <v>3.2559876052651235</v>
      </c>
      <c r="D1734" s="2">
        <f t="shared" si="158"/>
        <v>3.1912842237415338</v>
      </c>
      <c r="E1734" s="2">
        <f t="shared" si="157"/>
        <v>6.4703381523589787E-2</v>
      </c>
      <c r="F1734" s="2">
        <f t="shared" si="161"/>
        <v>6.1439995636697595E-2</v>
      </c>
      <c r="G1734" s="2">
        <f t="shared" si="159"/>
        <v>3.2633858868921922E-3</v>
      </c>
      <c r="H1734" s="2" t="str">
        <f t="shared" si="160"/>
        <v>Sell</v>
      </c>
    </row>
    <row r="1735" spans="1:8" ht="13.5" x14ac:dyDescent="0.25">
      <c r="A1735" s="3">
        <f>TITRES_STAT!B1738</f>
        <v>44834</v>
      </c>
      <c r="B1735" s="5">
        <f>TITRES_STAT!D1738</f>
        <v>3.0752000000000002</v>
      </c>
      <c r="C1735" s="2">
        <f t="shared" si="156"/>
        <v>3.2457433583012585</v>
      </c>
      <c r="D1735" s="2">
        <f t="shared" si="158"/>
        <v>3.1826853923532723</v>
      </c>
      <c r="E1735" s="2">
        <f t="shared" si="157"/>
        <v>6.3057965947986183E-2</v>
      </c>
      <c r="F1735" s="2">
        <f t="shared" si="161"/>
        <v>6.1763589698955318E-2</v>
      </c>
      <c r="G1735" s="2">
        <f t="shared" si="159"/>
        <v>1.2943762490308652E-3</v>
      </c>
      <c r="H1735" s="2" t="str">
        <f t="shared" si="160"/>
        <v>Sell</v>
      </c>
    </row>
    <row r="1736" spans="1:8" ht="13.5" x14ac:dyDescent="0.25">
      <c r="A1736" s="3">
        <f>TITRES_STAT!B1739</f>
        <v>44837</v>
      </c>
      <c r="B1736" s="5">
        <f>TITRES_STAT!D1739</f>
        <v>3.2597</v>
      </c>
      <c r="C1736" s="2">
        <f t="shared" si="156"/>
        <v>3.2357213031779879</v>
      </c>
      <c r="D1736" s="2">
        <f t="shared" si="158"/>
        <v>3.1883901781048816</v>
      </c>
      <c r="E1736" s="2">
        <f t="shared" si="157"/>
        <v>4.7331125073106328E-2</v>
      </c>
      <c r="F1736" s="2">
        <f t="shared" si="161"/>
        <v>5.8877096773785519E-2</v>
      </c>
      <c r="G1736" s="2">
        <f t="shared" si="159"/>
        <v>-1.154597170067919E-2</v>
      </c>
      <c r="H1736" s="2" t="str">
        <f t="shared" si="160"/>
        <v>Hold</v>
      </c>
    </row>
    <row r="1737" spans="1:8" ht="13.5" x14ac:dyDescent="0.25">
      <c r="A1737" s="3">
        <f>TITRES_STAT!B1740</f>
        <v>44838</v>
      </c>
      <c r="B1737" s="5">
        <f>TITRES_STAT!D1740</f>
        <v>3.3475999999999999</v>
      </c>
      <c r="C1737" s="2">
        <f t="shared" si="156"/>
        <v>3.223194948842913</v>
      </c>
      <c r="D1737" s="2">
        <f t="shared" si="158"/>
        <v>3.2001834982452606</v>
      </c>
      <c r="E1737" s="2">
        <f t="shared" si="157"/>
        <v>2.3011450597652416E-2</v>
      </c>
      <c r="F1737" s="2">
        <f t="shared" si="161"/>
        <v>5.1703967538558902E-2</v>
      </c>
      <c r="G1737" s="2">
        <f t="shared" si="159"/>
        <v>-2.8692516940906486E-2</v>
      </c>
      <c r="H1737" s="2" t="str">
        <f t="shared" si="160"/>
        <v>Hold</v>
      </c>
    </row>
    <row r="1738" spans="1:8" ht="13.5" x14ac:dyDescent="0.25">
      <c r="A1738" s="3">
        <f>TITRES_STAT!B1741</f>
        <v>44839</v>
      </c>
      <c r="B1738" s="5">
        <f>TITRES_STAT!D1741</f>
        <v>3.3475999999999999</v>
      </c>
      <c r="C1738" s="2">
        <f t="shared" si="156"/>
        <v>3.2071803413286188</v>
      </c>
      <c r="D1738" s="2">
        <f t="shared" si="158"/>
        <v>3.2111032391159822</v>
      </c>
      <c r="E1738" s="2">
        <f t="shared" si="157"/>
        <v>-3.922897787363322E-3</v>
      </c>
      <c r="F1738" s="2">
        <f t="shared" si="161"/>
        <v>4.057859447337446E-2</v>
      </c>
      <c r="G1738" s="2">
        <f t="shared" si="159"/>
        <v>-4.4501492260737782E-2</v>
      </c>
      <c r="H1738" s="2" t="str">
        <f t="shared" si="160"/>
        <v>Hold</v>
      </c>
    </row>
    <row r="1739" spans="1:8" ht="13.5" x14ac:dyDescent="0.25">
      <c r="A1739" s="3">
        <f>TITRES_STAT!B1742</f>
        <v>44840</v>
      </c>
      <c r="B1739" s="5">
        <f>TITRES_STAT!D1742</f>
        <v>3.2949000000000002</v>
      </c>
      <c r="C1739" s="2">
        <f t="shared" si="156"/>
        <v>3.1922756734319084</v>
      </c>
      <c r="D1739" s="2">
        <f t="shared" si="158"/>
        <v>3.2173104065888722</v>
      </c>
      <c r="E1739" s="2">
        <f t="shared" si="157"/>
        <v>-2.5034733156963807E-2</v>
      </c>
      <c r="F1739" s="2">
        <f t="shared" si="161"/>
        <v>2.7455928947306807E-2</v>
      </c>
      <c r="G1739" s="2">
        <f t="shared" si="159"/>
        <v>-5.2490662104270613E-2</v>
      </c>
      <c r="H1739" s="2" t="str">
        <f t="shared" si="160"/>
        <v>Hold</v>
      </c>
    </row>
    <row r="1740" spans="1:8" ht="13.5" x14ac:dyDescent="0.25">
      <c r="A1740" s="3">
        <f>TITRES_STAT!B1743</f>
        <v>44841</v>
      </c>
      <c r="B1740" s="5">
        <f>TITRES_STAT!D1743</f>
        <v>3.2509000000000001</v>
      </c>
      <c r="C1740" s="2">
        <f t="shared" si="156"/>
        <v>3.1823717236731532</v>
      </c>
      <c r="D1740" s="2">
        <f t="shared" si="158"/>
        <v>3.2197985246193261</v>
      </c>
      <c r="E1740" s="2">
        <f t="shared" si="157"/>
        <v>-3.74268009461729E-2</v>
      </c>
      <c r="F1740" s="2">
        <f t="shared" si="161"/>
        <v>1.4479382968610868E-2</v>
      </c>
      <c r="G1740" s="2">
        <f t="shared" si="159"/>
        <v>-5.1906183914783771E-2</v>
      </c>
      <c r="H1740" s="2" t="str">
        <f t="shared" si="160"/>
        <v>Hold</v>
      </c>
    </row>
    <row r="1741" spans="1:8" ht="13.5" x14ac:dyDescent="0.25">
      <c r="A1741" s="3">
        <f>TITRES_STAT!B1744</f>
        <v>44844</v>
      </c>
      <c r="B1741" s="5">
        <f>TITRES_STAT!D1744</f>
        <v>3.2509000000000001</v>
      </c>
      <c r="C1741" s="2">
        <f t="shared" si="156"/>
        <v>3.1726376123388222</v>
      </c>
      <c r="D1741" s="2">
        <f t="shared" si="158"/>
        <v>3.2221023376104871</v>
      </c>
      <c r="E1741" s="2">
        <f t="shared" si="157"/>
        <v>-4.94647252716649E-2</v>
      </c>
      <c r="F1741" s="2">
        <f t="shared" si="161"/>
        <v>1.6905613205557141E-3</v>
      </c>
      <c r="G1741" s="2">
        <f t="shared" si="159"/>
        <v>-5.1155286592220614E-2</v>
      </c>
      <c r="H1741" s="2" t="str">
        <f t="shared" si="160"/>
        <v>Hold</v>
      </c>
    </row>
    <row r="1742" spans="1:8" ht="13.5" x14ac:dyDescent="0.25">
      <c r="A1742" s="3">
        <f>TITRES_STAT!B1745</f>
        <v>44845</v>
      </c>
      <c r="B1742" s="5">
        <f>TITRES_STAT!D1745</f>
        <v>3.2509000000000001</v>
      </c>
      <c r="C1742" s="2">
        <f t="shared" si="156"/>
        <v>3.1617087489020803</v>
      </c>
      <c r="D1742" s="2">
        <f t="shared" si="158"/>
        <v>3.2242354977874883</v>
      </c>
      <c r="E1742" s="2">
        <f t="shared" si="157"/>
        <v>-6.252674888540799E-2</v>
      </c>
      <c r="F1742" s="2">
        <f t="shared" si="161"/>
        <v>-1.1152900720637028E-2</v>
      </c>
      <c r="G1742" s="2">
        <f t="shared" si="159"/>
        <v>-5.1373848164770961E-2</v>
      </c>
      <c r="H1742" s="2" t="str">
        <f t="shared" si="160"/>
        <v>Hold</v>
      </c>
    </row>
    <row r="1743" spans="1:8" ht="13.5" x14ac:dyDescent="0.25">
      <c r="A1743" s="3">
        <f>TITRES_STAT!B1746</f>
        <v>44846</v>
      </c>
      <c r="B1743" s="5">
        <f>TITRES_STAT!D1746</f>
        <v>3.2509000000000001</v>
      </c>
      <c r="C1743" s="2">
        <f t="shared" ref="C1743:C1806" si="162">$C$4*B1733+C1742*(1-$C$4)</f>
        <v>3.1483997106094526</v>
      </c>
      <c r="D1743" s="2">
        <f t="shared" si="158"/>
        <v>3.2262106460995263</v>
      </c>
      <c r="E1743" s="2">
        <f t="shared" si="157"/>
        <v>-7.7810935490073785E-2</v>
      </c>
      <c r="F1743" s="2">
        <f t="shared" si="161"/>
        <v>-2.448450767452438E-2</v>
      </c>
      <c r="G1743" s="2">
        <f t="shared" si="159"/>
        <v>-5.3326427815549401E-2</v>
      </c>
      <c r="H1743" s="2" t="str">
        <f t="shared" si="160"/>
        <v>Hold</v>
      </c>
    </row>
    <row r="1744" spans="1:8" ht="13.5" x14ac:dyDescent="0.25">
      <c r="A1744" s="3">
        <f>TITRES_STAT!B1747</f>
        <v>44847</v>
      </c>
      <c r="B1744" s="5">
        <f>TITRES_STAT!D1747</f>
        <v>3.2509000000000001</v>
      </c>
      <c r="C1744" s="2">
        <f t="shared" si="162"/>
        <v>3.1371382166695367</v>
      </c>
      <c r="D1744" s="2">
        <f t="shared" si="158"/>
        <v>3.2280394871291911</v>
      </c>
      <c r="E1744" s="2">
        <f t="shared" si="157"/>
        <v>-9.0901270459654349E-2</v>
      </c>
      <c r="F1744" s="2">
        <f t="shared" si="161"/>
        <v>-3.7767860231550376E-2</v>
      </c>
      <c r="G1744" s="2">
        <f t="shared" si="159"/>
        <v>-5.3133410228103972E-2</v>
      </c>
      <c r="H1744" s="2" t="str">
        <f t="shared" si="160"/>
        <v>Hold</v>
      </c>
    </row>
    <row r="1745" spans="1:8" ht="13.5" x14ac:dyDescent="0.25">
      <c r="A1745" s="3">
        <f>TITRES_STAT!B1748</f>
        <v>44848</v>
      </c>
      <c r="B1745" s="5">
        <f>TITRES_STAT!D1748</f>
        <v>3.2509000000000001</v>
      </c>
      <c r="C1745" s="2">
        <f t="shared" si="162"/>
        <v>3.1276092602588386</v>
      </c>
      <c r="D1745" s="2">
        <f t="shared" si="158"/>
        <v>3.2297328584529548</v>
      </c>
      <c r="E1745" s="2">
        <f t="shared" si="157"/>
        <v>-0.10212359819411621</v>
      </c>
      <c r="F1745" s="2">
        <f t="shared" si="161"/>
        <v>-5.0639007824063539E-2</v>
      </c>
      <c r="G1745" s="2">
        <f t="shared" si="159"/>
        <v>-5.1484590370052666E-2</v>
      </c>
      <c r="H1745" s="2" t="str">
        <f t="shared" si="160"/>
        <v>Hold</v>
      </c>
    </row>
    <row r="1746" spans="1:8" ht="13.5" x14ac:dyDescent="0.25">
      <c r="A1746" s="3">
        <f>TITRES_STAT!B1749</f>
        <v>44851</v>
      </c>
      <c r="B1746" s="5">
        <f>TITRES_STAT!D1749</f>
        <v>3.2332999999999998</v>
      </c>
      <c r="C1746" s="2">
        <f t="shared" si="162"/>
        <v>3.1479309125267099</v>
      </c>
      <c r="D1746" s="2">
        <f t="shared" si="158"/>
        <v>3.2299970911601434</v>
      </c>
      <c r="E1746" s="2">
        <f t="shared" si="157"/>
        <v>-8.2066178633433573E-2</v>
      </c>
      <c r="F1746" s="2">
        <f t="shared" si="161"/>
        <v>-5.6924441985937553E-2</v>
      </c>
      <c r="G1746" s="2">
        <f t="shared" si="159"/>
        <v>-2.514173664749602E-2</v>
      </c>
      <c r="H1746" s="2" t="str">
        <f t="shared" si="160"/>
        <v>Hold</v>
      </c>
    </row>
    <row r="1747" spans="1:8" ht="13.5" x14ac:dyDescent="0.25">
      <c r="A1747" s="3">
        <f>TITRES_STAT!B1750</f>
        <v>44852</v>
      </c>
      <c r="B1747" s="5">
        <f>TITRES_STAT!D1750</f>
        <v>3.2246000000000001</v>
      </c>
      <c r="C1747" s="2">
        <f t="shared" si="162"/>
        <v>3.1786492336764471</v>
      </c>
      <c r="D1747" s="2">
        <f t="shared" si="158"/>
        <v>3.2295973066297625</v>
      </c>
      <c r="E1747" s="2">
        <f t="shared" si="157"/>
        <v>-5.0948072953315382E-2</v>
      </c>
      <c r="F1747" s="2">
        <f t="shared" si="161"/>
        <v>-5.5729168179413119E-2</v>
      </c>
      <c r="G1747" s="2">
        <f t="shared" si="159"/>
        <v>4.7810952260977368E-3</v>
      </c>
      <c r="H1747" s="2" t="str">
        <f t="shared" si="160"/>
        <v>Sell</v>
      </c>
    </row>
    <row r="1748" spans="1:8" ht="13.5" x14ac:dyDescent="0.25">
      <c r="A1748" s="3">
        <f>TITRES_STAT!B1751</f>
        <v>44853</v>
      </c>
      <c r="B1748" s="5">
        <f>TITRES_STAT!D1751</f>
        <v>3.2246000000000001</v>
      </c>
      <c r="C1748" s="2">
        <f t="shared" si="162"/>
        <v>3.204641659264686</v>
      </c>
      <c r="D1748" s="2">
        <f t="shared" si="158"/>
        <v>3.2292271357682987</v>
      </c>
      <c r="E1748" s="2">
        <f t="shared" si="157"/>
        <v>-2.4585476503612647E-2</v>
      </c>
      <c r="F1748" s="2">
        <f t="shared" si="161"/>
        <v>-4.9500429844253027E-2</v>
      </c>
      <c r="G1748" s="2">
        <f t="shared" si="159"/>
        <v>2.4914953340640381E-2</v>
      </c>
      <c r="H1748" s="2" t="str">
        <f t="shared" si="160"/>
        <v>Sell</v>
      </c>
    </row>
    <row r="1749" spans="1:8" ht="13.5" x14ac:dyDescent="0.25">
      <c r="A1749" s="3">
        <f>TITRES_STAT!B1752</f>
        <v>44854</v>
      </c>
      <c r="B1749" s="5">
        <f>TITRES_STAT!D1752</f>
        <v>3.2069999999999999</v>
      </c>
      <c r="C1749" s="2">
        <f t="shared" si="162"/>
        <v>3.2185275578393497</v>
      </c>
      <c r="D1749" s="2">
        <f t="shared" si="158"/>
        <v>3.227580681266943</v>
      </c>
      <c r="E1749" s="2">
        <f t="shared" si="157"/>
        <v>-9.0531234275932349E-3</v>
      </c>
      <c r="F1749" s="2">
        <f t="shared" si="161"/>
        <v>-4.1410968560921073E-2</v>
      </c>
      <c r="G1749" s="2">
        <f t="shared" si="159"/>
        <v>3.2357845133327838E-2</v>
      </c>
      <c r="H1749" s="2" t="str">
        <f t="shared" si="160"/>
        <v>Sell</v>
      </c>
    </row>
    <row r="1750" spans="1:8" ht="13.5" x14ac:dyDescent="0.25">
      <c r="A1750" s="3">
        <f>TITRES_STAT!B1753</f>
        <v>44855</v>
      </c>
      <c r="B1750" s="5">
        <f>TITRES_STAT!D1753</f>
        <v>3.1191</v>
      </c>
      <c r="C1750" s="2">
        <f t="shared" si="162"/>
        <v>3.2235079335563728</v>
      </c>
      <c r="D1750" s="2">
        <f t="shared" si="158"/>
        <v>3.2195450752471695</v>
      </c>
      <c r="E1750" s="2">
        <f t="shared" si="157"/>
        <v>3.9628583092032876E-3</v>
      </c>
      <c r="F1750" s="2">
        <f t="shared" si="161"/>
        <v>-3.2336203186896201E-2</v>
      </c>
      <c r="G1750" s="2">
        <f t="shared" si="159"/>
        <v>3.6299061496099488E-2</v>
      </c>
      <c r="H1750" s="2" t="str">
        <f t="shared" si="160"/>
        <v>Sell</v>
      </c>
    </row>
    <row r="1751" spans="1:8" ht="13.5" x14ac:dyDescent="0.25">
      <c r="A1751" s="3">
        <f>TITRES_STAT!B1754</f>
        <v>44858</v>
      </c>
      <c r="B1751" s="5">
        <f>TITRES_STAT!D1754</f>
        <v>3.0752000000000002</v>
      </c>
      <c r="C1751" s="2">
        <f t="shared" si="162"/>
        <v>3.227722097624623</v>
      </c>
      <c r="D1751" s="2">
        <f t="shared" si="158"/>
        <v>3.2088528474510829</v>
      </c>
      <c r="E1751" s="2">
        <f t="shared" si="157"/>
        <v>1.8869250173540131E-2</v>
      </c>
      <c r="F1751" s="2">
        <f t="shared" si="161"/>
        <v>-2.2095112514808935E-2</v>
      </c>
      <c r="G1751" s="2">
        <f t="shared" si="159"/>
        <v>4.0964362688349062E-2</v>
      </c>
      <c r="H1751" s="2" t="str">
        <f t="shared" si="160"/>
        <v>Sell</v>
      </c>
    </row>
    <row r="1752" spans="1:8" ht="13.5" x14ac:dyDescent="0.25">
      <c r="A1752" s="3">
        <f>TITRES_STAT!B1755</f>
        <v>44859</v>
      </c>
      <c r="B1752" s="5">
        <f>TITRES_STAT!D1755</f>
        <v>3.0752000000000002</v>
      </c>
      <c r="C1752" s="2">
        <f t="shared" si="162"/>
        <v>3.2312879287592962</v>
      </c>
      <c r="D1752" s="2">
        <f t="shared" si="158"/>
        <v>3.1989526365287806</v>
      </c>
      <c r="E1752" s="2">
        <f t="shared" si="157"/>
        <v>3.2335292230515567E-2</v>
      </c>
      <c r="F1752" s="2">
        <f t="shared" si="161"/>
        <v>-1.1209031565744036E-2</v>
      </c>
      <c r="G1752" s="2">
        <f t="shared" si="159"/>
        <v>4.3544323796259603E-2</v>
      </c>
      <c r="H1752" s="2" t="str">
        <f t="shared" si="160"/>
        <v>Sell</v>
      </c>
    </row>
    <row r="1753" spans="1:8" ht="13.5" x14ac:dyDescent="0.25">
      <c r="A1753" s="3">
        <f>TITRES_STAT!B1756</f>
        <v>44860</v>
      </c>
      <c r="B1753" s="5">
        <f>TITRES_STAT!D1756</f>
        <v>3.2069999999999999</v>
      </c>
      <c r="C1753" s="2">
        <f t="shared" si="162"/>
        <v>3.2343051704886352</v>
      </c>
      <c r="D1753" s="2">
        <f t="shared" si="158"/>
        <v>3.1995487375266487</v>
      </c>
      <c r="E1753" s="2">
        <f t="shared" si="157"/>
        <v>3.4756432961986494E-2</v>
      </c>
      <c r="F1753" s="2">
        <f t="shared" si="161"/>
        <v>-2.0159386601979312E-3</v>
      </c>
      <c r="G1753" s="2">
        <f t="shared" si="159"/>
        <v>3.6772371622184427E-2</v>
      </c>
      <c r="H1753" s="2" t="str">
        <f t="shared" si="160"/>
        <v>Sell</v>
      </c>
    </row>
    <row r="1754" spans="1:8" ht="13.5" x14ac:dyDescent="0.25">
      <c r="A1754" s="3">
        <f>TITRES_STAT!B1757</f>
        <v>44861</v>
      </c>
      <c r="B1754" s="5">
        <f>TITRES_STAT!D1757</f>
        <v>3.2069999999999999</v>
      </c>
      <c r="C1754" s="2">
        <f t="shared" si="162"/>
        <v>3.2368582211826911</v>
      </c>
      <c r="D1754" s="2">
        <f t="shared" si="158"/>
        <v>3.2001006828950453</v>
      </c>
      <c r="E1754" s="2">
        <f t="shared" si="157"/>
        <v>3.6757538287645719E-2</v>
      </c>
      <c r="F1754" s="2">
        <f t="shared" si="161"/>
        <v>5.7387567293707992E-3</v>
      </c>
      <c r="G1754" s="2">
        <f t="shared" si="159"/>
        <v>3.1018781558274922E-2</v>
      </c>
      <c r="H1754" s="2" t="str">
        <f t="shared" si="160"/>
        <v>Sell</v>
      </c>
    </row>
    <row r="1755" spans="1:8" ht="13.5" x14ac:dyDescent="0.25">
      <c r="A1755" s="3">
        <f>TITRES_STAT!B1758</f>
        <v>44862</v>
      </c>
      <c r="B1755" s="5">
        <f>TITRES_STAT!D1758</f>
        <v>3.2069999999999999</v>
      </c>
      <c r="C1755" s="2">
        <f t="shared" si="162"/>
        <v>3.2390184948468921</v>
      </c>
      <c r="D1755" s="2">
        <f t="shared" si="158"/>
        <v>3.2006117434213381</v>
      </c>
      <c r="E1755" s="2">
        <f t="shared" si="157"/>
        <v>3.8406751425553942E-2</v>
      </c>
      <c r="F1755" s="2">
        <f t="shared" si="161"/>
        <v>1.2272355668607429E-2</v>
      </c>
      <c r="G1755" s="2">
        <f t="shared" si="159"/>
        <v>2.6134395756946514E-2</v>
      </c>
      <c r="H1755" s="2" t="str">
        <f t="shared" si="160"/>
        <v>Sell</v>
      </c>
    </row>
    <row r="1756" spans="1:8" ht="13.5" x14ac:dyDescent="0.25">
      <c r="A1756" s="3">
        <f>TITRES_STAT!B1759</f>
        <v>44865</v>
      </c>
      <c r="B1756" s="5">
        <f>TITRES_STAT!D1759</f>
        <v>3.2069999999999999</v>
      </c>
      <c r="C1756" s="2">
        <f t="shared" si="162"/>
        <v>3.2381387264089088</v>
      </c>
      <c r="D1756" s="2">
        <f t="shared" si="158"/>
        <v>3.2010849476123502</v>
      </c>
      <c r="E1756" s="2">
        <f t="shared" ref="E1756:E1819" si="163">C1756-D1756</f>
        <v>3.7053778796558579E-2</v>
      </c>
      <c r="F1756" s="2">
        <f t="shared" si="161"/>
        <v>1.7228640294197659E-2</v>
      </c>
      <c r="G1756" s="2">
        <f t="shared" si="159"/>
        <v>1.9825138502360919E-2</v>
      </c>
      <c r="H1756" s="2" t="str">
        <f t="shared" si="160"/>
        <v>Sell</v>
      </c>
    </row>
    <row r="1757" spans="1:8" ht="13.5" x14ac:dyDescent="0.25">
      <c r="A1757" s="3">
        <f>TITRES_STAT!B1760</f>
        <v>44866</v>
      </c>
      <c r="B1757" s="5">
        <f>TITRES_STAT!D1760</f>
        <v>3.1806000000000001</v>
      </c>
      <c r="C1757" s="2">
        <f t="shared" si="162"/>
        <v>3.2360558454229227</v>
      </c>
      <c r="D1757" s="2">
        <f t="shared" ref="D1757:D1820" si="164">$D$4*B1757+(1-$D$4)*D1756</f>
        <v>3.1995675440855091</v>
      </c>
      <c r="E1757" s="2">
        <f t="shared" si="163"/>
        <v>3.6488301337413542E-2</v>
      </c>
      <c r="F1757" s="2">
        <f t="shared" si="161"/>
        <v>2.1080572502840837E-2</v>
      </c>
      <c r="G1757" s="2">
        <f t="shared" si="159"/>
        <v>1.5407728834572705E-2</v>
      </c>
      <c r="H1757" s="2" t="str">
        <f t="shared" si="160"/>
        <v>Sell</v>
      </c>
    </row>
    <row r="1758" spans="1:8" ht="13.5" x14ac:dyDescent="0.25">
      <c r="A1758" s="3">
        <f>TITRES_STAT!B1761</f>
        <v>44867</v>
      </c>
      <c r="B1758" s="5">
        <f>TITRES_STAT!D1761</f>
        <v>3.1806000000000001</v>
      </c>
      <c r="C1758" s="2">
        <f t="shared" si="162"/>
        <v>3.2342934076655498</v>
      </c>
      <c r="D1758" s="2">
        <f t="shared" si="164"/>
        <v>3.1981625408199159</v>
      </c>
      <c r="E1758" s="2">
        <f t="shared" si="163"/>
        <v>3.6130866845633935E-2</v>
      </c>
      <c r="F1758" s="2">
        <f t="shared" si="161"/>
        <v>2.4090631371399458E-2</v>
      </c>
      <c r="G1758" s="2">
        <f t="shared" si="159"/>
        <v>1.2040235474234478E-2</v>
      </c>
      <c r="H1758" s="2" t="str">
        <f t="shared" si="160"/>
        <v>Sell</v>
      </c>
    </row>
    <row r="1759" spans="1:8" ht="13.5" x14ac:dyDescent="0.25">
      <c r="A1759" s="3">
        <f>TITRES_STAT!B1762</f>
        <v>44868</v>
      </c>
      <c r="B1759" s="5">
        <f>TITRES_STAT!D1762</f>
        <v>3.1806000000000001</v>
      </c>
      <c r="C1759" s="2">
        <f t="shared" si="162"/>
        <v>3.2300944218708501</v>
      </c>
      <c r="D1759" s="2">
        <f t="shared" si="164"/>
        <v>3.1968616118702924</v>
      </c>
      <c r="E1759" s="2">
        <f t="shared" si="163"/>
        <v>3.3232810000557667E-2</v>
      </c>
      <c r="F1759" s="2">
        <f t="shared" si="161"/>
        <v>2.5919067097231102E-2</v>
      </c>
      <c r="G1759" s="2">
        <f t="shared" si="159"/>
        <v>7.3137429033265644E-3</v>
      </c>
      <c r="H1759" s="2" t="str">
        <f t="shared" si="160"/>
        <v>Sell</v>
      </c>
    </row>
    <row r="1760" spans="1:8" ht="13.5" x14ac:dyDescent="0.25">
      <c r="A1760" s="3">
        <f>TITRES_STAT!B1763</f>
        <v>44869</v>
      </c>
      <c r="B1760" s="5">
        <f>TITRES_STAT!D1763</f>
        <v>3.1806000000000001</v>
      </c>
      <c r="C1760" s="2">
        <f t="shared" si="162"/>
        <v>3.2130183569676425</v>
      </c>
      <c r="D1760" s="2">
        <f t="shared" si="164"/>
        <v>3.1956570480280484</v>
      </c>
      <c r="E1760" s="2">
        <f t="shared" si="163"/>
        <v>1.7361308939594089E-2</v>
      </c>
      <c r="F1760" s="2">
        <f t="shared" si="161"/>
        <v>2.42075154657037E-2</v>
      </c>
      <c r="G1760" s="2">
        <f t="shared" si="159"/>
        <v>-6.8462065261096113E-3</v>
      </c>
      <c r="H1760" s="2" t="str">
        <f t="shared" si="160"/>
        <v>Hold</v>
      </c>
    </row>
    <row r="1761" spans="1:8" ht="13.5" x14ac:dyDescent="0.25">
      <c r="A1761" s="3">
        <f>TITRES_STAT!B1764</f>
        <v>44872</v>
      </c>
      <c r="B1761" s="5">
        <f>TITRES_STAT!D1764</f>
        <v>3.1631</v>
      </c>
      <c r="C1761" s="2">
        <f t="shared" si="162"/>
        <v>3.1918155328187745</v>
      </c>
      <c r="D1761" s="2">
        <f t="shared" si="164"/>
        <v>3.1932454148407858</v>
      </c>
      <c r="E1761" s="2">
        <f t="shared" si="163"/>
        <v>-1.4298820220113306E-3</v>
      </c>
      <c r="F1761" s="2">
        <f t="shared" si="161"/>
        <v>1.9080035968160696E-2</v>
      </c>
      <c r="G1761" s="2">
        <f t="shared" si="159"/>
        <v>-2.0509917990172027E-2</v>
      </c>
      <c r="H1761" s="2" t="str">
        <f t="shared" si="160"/>
        <v>Hold</v>
      </c>
    </row>
    <row r="1762" spans="1:8" ht="13.5" x14ac:dyDescent="0.25">
      <c r="A1762" s="3">
        <f>TITRES_STAT!B1765</f>
        <v>44873</v>
      </c>
      <c r="B1762" s="5">
        <f>TITRES_STAT!D1765</f>
        <v>3.1631</v>
      </c>
      <c r="C1762" s="2">
        <f t="shared" si="162"/>
        <v>3.173874681615886</v>
      </c>
      <c r="D1762" s="2">
        <f t="shared" si="164"/>
        <v>3.1910124211488755</v>
      </c>
      <c r="E1762" s="2">
        <f t="shared" si="163"/>
        <v>-1.7137739532989471E-2</v>
      </c>
      <c r="F1762" s="2">
        <f t="shared" si="161"/>
        <v>1.1836480867930665E-2</v>
      </c>
      <c r="G1762" s="2">
        <f t="shared" si="159"/>
        <v>-2.8974220400920136E-2</v>
      </c>
      <c r="H1762" s="2" t="str">
        <f t="shared" si="160"/>
        <v>Hold</v>
      </c>
    </row>
    <row r="1763" spans="1:8" ht="13.5" x14ac:dyDescent="0.25">
      <c r="A1763" s="3">
        <f>TITRES_STAT!B1766</f>
        <v>44874</v>
      </c>
      <c r="B1763" s="5">
        <f>TITRES_STAT!D1766</f>
        <v>3.1631</v>
      </c>
      <c r="C1763" s="2">
        <f t="shared" si="162"/>
        <v>3.1789708844442113</v>
      </c>
      <c r="D1763" s="2">
        <f t="shared" si="164"/>
        <v>3.1889448343971072</v>
      </c>
      <c r="E1763" s="2">
        <f t="shared" si="163"/>
        <v>-9.9739499528959108E-3</v>
      </c>
      <c r="F1763" s="2">
        <f t="shared" si="161"/>
        <v>7.4743947037653495E-3</v>
      </c>
      <c r="G1763" s="2">
        <f t="shared" si="159"/>
        <v>-1.7448344656661261E-2</v>
      </c>
      <c r="H1763" s="2" t="str">
        <f t="shared" si="160"/>
        <v>Hold</v>
      </c>
    </row>
    <row r="1764" spans="1:8" ht="13.5" x14ac:dyDescent="0.25">
      <c r="A1764" s="3">
        <f>TITRES_STAT!B1767</f>
        <v>44875</v>
      </c>
      <c r="B1764" s="5">
        <f>TITRES_STAT!D1767</f>
        <v>3.1366999999999998</v>
      </c>
      <c r="C1764" s="2">
        <f t="shared" si="162"/>
        <v>3.1832830560681789</v>
      </c>
      <c r="D1764" s="2">
        <f t="shared" si="164"/>
        <v>3.185074846663988</v>
      </c>
      <c r="E1764" s="2">
        <f t="shared" si="163"/>
        <v>-1.7917905958091396E-3</v>
      </c>
      <c r="F1764" s="2">
        <f t="shared" si="161"/>
        <v>5.621157643850452E-3</v>
      </c>
      <c r="G1764" s="2">
        <f t="shared" ref="G1764:G1827" si="165">E1764-F1764</f>
        <v>-7.4129482396595916E-3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44876</v>
      </c>
      <c r="B1765" s="5">
        <f>TITRES_STAT!D1768</f>
        <v>3.1366999999999998</v>
      </c>
      <c r="C1765" s="2">
        <f t="shared" si="162"/>
        <v>3.1869318166730745</v>
      </c>
      <c r="D1765" s="2">
        <f t="shared" si="164"/>
        <v>3.1814915246888775</v>
      </c>
      <c r="E1765" s="2">
        <f t="shared" si="163"/>
        <v>5.4402919841969322E-3</v>
      </c>
      <c r="F1765" s="2">
        <f t="shared" ref="F1765:F1828" si="167">(E1765*(2/(10)))+((1-(2/10))*F1764)</f>
        <v>5.5849845119197482E-3</v>
      </c>
      <c r="G1765" s="2">
        <f t="shared" si="165"/>
        <v>-1.4469252772281605E-4</v>
      </c>
      <c r="H1765" s="2" t="str">
        <f t="shared" si="166"/>
        <v>Hold</v>
      </c>
    </row>
    <row r="1766" spans="1:8" ht="13.5" x14ac:dyDescent="0.25">
      <c r="A1766" s="3">
        <f>TITRES_STAT!B1769</f>
        <v>44879</v>
      </c>
      <c r="B1766" s="5">
        <f>TITRES_STAT!D1769</f>
        <v>3.1455000000000002</v>
      </c>
      <c r="C1766" s="2">
        <f t="shared" si="162"/>
        <v>3.1900192294926017</v>
      </c>
      <c r="D1766" s="2">
        <f t="shared" si="164"/>
        <v>3.1788254858230349</v>
      </c>
      <c r="E1766" s="2">
        <f t="shared" si="163"/>
        <v>1.1193743669566825E-2</v>
      </c>
      <c r="F1766" s="2">
        <f t="shared" si="167"/>
        <v>6.7067363434491645E-3</v>
      </c>
      <c r="G1766" s="2">
        <f t="shared" si="165"/>
        <v>4.4870073261176601E-3</v>
      </c>
      <c r="H1766" s="2" t="str">
        <f t="shared" si="166"/>
        <v>Sell</v>
      </c>
    </row>
    <row r="1767" spans="1:8" ht="13.5" x14ac:dyDescent="0.25">
      <c r="A1767" s="3">
        <f>TITRES_STAT!B1770</f>
        <v>44880</v>
      </c>
      <c r="B1767" s="5">
        <f>TITRES_STAT!D1770</f>
        <v>3.1455000000000002</v>
      </c>
      <c r="C1767" s="2">
        <f t="shared" si="162"/>
        <v>3.1885701172629708</v>
      </c>
      <c r="D1767" s="2">
        <f t="shared" si="164"/>
        <v>3.176356931317625</v>
      </c>
      <c r="E1767" s="2">
        <f t="shared" si="163"/>
        <v>1.2213185945345817E-2</v>
      </c>
      <c r="F1767" s="2">
        <f t="shared" si="167"/>
        <v>7.8080262638284964E-3</v>
      </c>
      <c r="G1767" s="2">
        <f t="shared" si="165"/>
        <v>4.4051596815173205E-3</v>
      </c>
      <c r="H1767" s="2" t="str">
        <f t="shared" si="166"/>
        <v>Sell</v>
      </c>
    </row>
    <row r="1768" spans="1:8" ht="13.5" x14ac:dyDescent="0.25">
      <c r="A1768" s="3">
        <f>TITRES_STAT!B1771</f>
        <v>44881</v>
      </c>
      <c r="B1768" s="5">
        <f>TITRES_STAT!D1771</f>
        <v>3.1455000000000002</v>
      </c>
      <c r="C1768" s="2">
        <f t="shared" si="162"/>
        <v>3.1873439453763601</v>
      </c>
      <c r="D1768" s="2">
        <f t="shared" si="164"/>
        <v>3.1740712327015048</v>
      </c>
      <c r="E1768" s="2">
        <f t="shared" si="163"/>
        <v>1.3272712674855303E-2</v>
      </c>
      <c r="F1768" s="2">
        <f t="shared" si="167"/>
        <v>8.9009635460338583E-3</v>
      </c>
      <c r="G1768" s="2">
        <f t="shared" si="165"/>
        <v>4.3717491288214443E-3</v>
      </c>
      <c r="H1768" s="2" t="str">
        <f t="shared" si="166"/>
        <v>Sell</v>
      </c>
    </row>
    <row r="1769" spans="1:8" ht="13.5" x14ac:dyDescent="0.25">
      <c r="A1769" s="3">
        <f>TITRES_STAT!B1772</f>
        <v>44882</v>
      </c>
      <c r="B1769" s="5">
        <f>TITRES_STAT!D1772</f>
        <v>3.1543000000000001</v>
      </c>
      <c r="C1769" s="2">
        <f t="shared" si="162"/>
        <v>3.1863064153184584</v>
      </c>
      <c r="D1769" s="2">
        <f t="shared" si="164"/>
        <v>3.1726066969458375</v>
      </c>
      <c r="E1769" s="2">
        <f t="shared" si="163"/>
        <v>1.369971837262085E-2</v>
      </c>
      <c r="F1769" s="2">
        <f t="shared" si="167"/>
        <v>9.8607145113512578E-3</v>
      </c>
      <c r="G1769" s="2">
        <f t="shared" si="165"/>
        <v>3.8390038612695927E-3</v>
      </c>
      <c r="H1769" s="2" t="str">
        <f t="shared" si="166"/>
        <v>Sell</v>
      </c>
    </row>
    <row r="1770" spans="1:8" ht="13.5" x14ac:dyDescent="0.25">
      <c r="A1770" s="3">
        <f>TITRES_STAT!B1773</f>
        <v>44883</v>
      </c>
      <c r="B1770" s="5">
        <f>TITRES_STAT!D1773</f>
        <v>3.1631</v>
      </c>
      <c r="C1770" s="2">
        <f t="shared" si="162"/>
        <v>3.1854285052694649</v>
      </c>
      <c r="D1770" s="2">
        <f t="shared" si="164"/>
        <v>3.1719024971720717</v>
      </c>
      <c r="E1770" s="2">
        <f t="shared" si="163"/>
        <v>1.3526008097393127E-2</v>
      </c>
      <c r="F1770" s="2">
        <f t="shared" si="167"/>
        <v>1.0593773228559632E-2</v>
      </c>
      <c r="G1770" s="2">
        <f t="shared" si="165"/>
        <v>2.9322348688334953E-3</v>
      </c>
      <c r="H1770" s="2" t="str">
        <f t="shared" si="166"/>
        <v>Sell</v>
      </c>
    </row>
    <row r="1771" spans="1:8" ht="13.5" x14ac:dyDescent="0.25">
      <c r="A1771" s="3">
        <f>TITRES_STAT!B1774</f>
        <v>44886</v>
      </c>
      <c r="B1771" s="5">
        <f>TITRES_STAT!D1774</f>
        <v>3.1631</v>
      </c>
      <c r="C1771" s="2">
        <f t="shared" si="162"/>
        <v>3.1819933506126241</v>
      </c>
      <c r="D1771" s="2">
        <f t="shared" si="164"/>
        <v>3.1712504603445106</v>
      </c>
      <c r="E1771" s="2">
        <f t="shared" si="163"/>
        <v>1.0742890268113481E-2</v>
      </c>
      <c r="F1771" s="2">
        <f t="shared" si="167"/>
        <v>1.0623596636470403E-2</v>
      </c>
      <c r="G1771" s="2">
        <f t="shared" si="165"/>
        <v>1.192936316430776E-4</v>
      </c>
      <c r="H1771" s="2" t="str">
        <f t="shared" si="166"/>
        <v>Sell</v>
      </c>
    </row>
    <row r="1772" spans="1:8" ht="13.5" x14ac:dyDescent="0.25">
      <c r="A1772" s="3">
        <f>TITRES_STAT!B1775</f>
        <v>44887</v>
      </c>
      <c r="B1772" s="5">
        <f>TITRES_STAT!D1775</f>
        <v>3.33</v>
      </c>
      <c r="C1772" s="2">
        <f t="shared" si="162"/>
        <v>3.1790866812876049</v>
      </c>
      <c r="D1772" s="2">
        <f t="shared" si="164"/>
        <v>3.1830096855041763</v>
      </c>
      <c r="E1772" s="2">
        <f t="shared" si="163"/>
        <v>-3.9230042165714352E-3</v>
      </c>
      <c r="F1772" s="2">
        <f t="shared" si="167"/>
        <v>7.7142764658620364E-3</v>
      </c>
      <c r="G1772" s="2">
        <f t="shared" si="165"/>
        <v>-1.1637280682433471E-2</v>
      </c>
      <c r="H1772" s="2" t="str">
        <f t="shared" si="166"/>
        <v>Hold</v>
      </c>
    </row>
    <row r="1773" spans="1:8" ht="13.5" x14ac:dyDescent="0.25">
      <c r="A1773" s="3">
        <f>TITRES_STAT!B1776</f>
        <v>44888</v>
      </c>
      <c r="B1773" s="5">
        <f>TITRES_STAT!D1776</f>
        <v>3.33</v>
      </c>
      <c r="C1773" s="2">
        <f t="shared" si="162"/>
        <v>3.1766271918587425</v>
      </c>
      <c r="D1773" s="2">
        <f t="shared" si="164"/>
        <v>3.1938978569483112</v>
      </c>
      <c r="E1773" s="2">
        <f t="shared" si="163"/>
        <v>-1.7270665089568649E-2</v>
      </c>
      <c r="F1773" s="2">
        <f t="shared" si="167"/>
        <v>2.7172881547759E-3</v>
      </c>
      <c r="G1773" s="2">
        <f t="shared" si="165"/>
        <v>-1.9987953244344547E-2</v>
      </c>
      <c r="H1773" s="2" t="str">
        <f t="shared" si="166"/>
        <v>Hold</v>
      </c>
    </row>
    <row r="1774" spans="1:8" ht="13.5" x14ac:dyDescent="0.25">
      <c r="A1774" s="3">
        <f>TITRES_STAT!B1777</f>
        <v>44889</v>
      </c>
      <c r="B1774" s="5">
        <f>TITRES_STAT!D1777</f>
        <v>3.3123999999999998</v>
      </c>
      <c r="C1774" s="2">
        <f t="shared" si="162"/>
        <v>3.1704845469573972</v>
      </c>
      <c r="D1774" s="2">
        <f t="shared" si="164"/>
        <v>3.2026757934706582</v>
      </c>
      <c r="E1774" s="2">
        <f t="shared" si="163"/>
        <v>-3.2191246513260996E-2</v>
      </c>
      <c r="F1774" s="2">
        <f t="shared" si="167"/>
        <v>-4.2644187788314792E-3</v>
      </c>
      <c r="G1774" s="2">
        <f t="shared" si="165"/>
        <v>-2.7926827734429518E-2</v>
      </c>
      <c r="H1774" s="2" t="str">
        <f t="shared" si="166"/>
        <v>Hold</v>
      </c>
    </row>
    <row r="1775" spans="1:8" ht="13.5" x14ac:dyDescent="0.25">
      <c r="A1775" s="3">
        <f>TITRES_STAT!B1778</f>
        <v>44890</v>
      </c>
      <c r="B1775" s="5">
        <f>TITRES_STAT!D1778</f>
        <v>3.33</v>
      </c>
      <c r="C1775" s="2">
        <f t="shared" si="162"/>
        <v>3.1652869243485666</v>
      </c>
      <c r="D1775" s="2">
        <f t="shared" si="164"/>
        <v>3.2121072161765354</v>
      </c>
      <c r="E1775" s="2">
        <f t="shared" si="163"/>
        <v>-4.6820291827968763E-2</v>
      </c>
      <c r="F1775" s="2">
        <f t="shared" si="167"/>
        <v>-1.2775593388658937E-2</v>
      </c>
      <c r="G1775" s="2">
        <f t="shared" si="165"/>
        <v>-3.4044698439309823E-2</v>
      </c>
      <c r="H1775" s="2" t="str">
        <f t="shared" si="166"/>
        <v>Hold</v>
      </c>
    </row>
    <row r="1776" spans="1:8" ht="13.5" x14ac:dyDescent="0.25">
      <c r="A1776" s="3">
        <f>TITRES_STAT!B1779</f>
        <v>44893</v>
      </c>
      <c r="B1776" s="5">
        <f>TITRES_STAT!D1779</f>
        <v>3.2949000000000002</v>
      </c>
      <c r="C1776" s="2">
        <f t="shared" si="162"/>
        <v>3.162242782141095</v>
      </c>
      <c r="D1776" s="2">
        <f t="shared" si="164"/>
        <v>3.2182400149782735</v>
      </c>
      <c r="E1776" s="2">
        <f t="shared" si="163"/>
        <v>-5.5997232837178501E-2</v>
      </c>
      <c r="F1776" s="2">
        <f t="shared" si="167"/>
        <v>-2.1419921278362852E-2</v>
      </c>
      <c r="G1776" s="2">
        <f t="shared" si="165"/>
        <v>-3.4577311558815646E-2</v>
      </c>
      <c r="H1776" s="2" t="str">
        <f t="shared" si="166"/>
        <v>Hold</v>
      </c>
    </row>
    <row r="1777" spans="1:8" ht="13.5" x14ac:dyDescent="0.25">
      <c r="A1777" s="3">
        <f>TITRES_STAT!B1780</f>
        <v>44894</v>
      </c>
      <c r="B1777" s="5">
        <f>TITRES_STAT!D1780</f>
        <v>3.2949000000000002</v>
      </c>
      <c r="C1777" s="2">
        <f t="shared" si="162"/>
        <v>3.1596669695040038</v>
      </c>
      <c r="D1777" s="2">
        <f t="shared" si="164"/>
        <v>3.2239185323872901</v>
      </c>
      <c r="E1777" s="2">
        <f t="shared" si="163"/>
        <v>-6.4251562883286262E-2</v>
      </c>
      <c r="F1777" s="2">
        <f t="shared" si="167"/>
        <v>-2.9986249599347533E-2</v>
      </c>
      <c r="G1777" s="2">
        <f t="shared" si="165"/>
        <v>-3.4265313283938725E-2</v>
      </c>
      <c r="H1777" s="2" t="str">
        <f t="shared" si="166"/>
        <v>Hold</v>
      </c>
    </row>
    <row r="1778" spans="1:8" ht="13.5" x14ac:dyDescent="0.25">
      <c r="A1778" s="3">
        <f>TITRES_STAT!B1781</f>
        <v>44895</v>
      </c>
      <c r="B1778" s="5">
        <f>TITRES_STAT!D1781</f>
        <v>3.2949000000000002</v>
      </c>
      <c r="C1778" s="2">
        <f t="shared" si="162"/>
        <v>3.1574874357341574</v>
      </c>
      <c r="D1778" s="2">
        <f t="shared" si="164"/>
        <v>3.2291764188771204</v>
      </c>
      <c r="E1778" s="2">
        <f t="shared" si="163"/>
        <v>-7.1688983142963014E-2</v>
      </c>
      <c r="F1778" s="2">
        <f t="shared" si="167"/>
        <v>-3.8326796308070628E-2</v>
      </c>
      <c r="G1778" s="2">
        <f t="shared" si="165"/>
        <v>-3.3362186834892386E-2</v>
      </c>
      <c r="H1778" s="2" t="str">
        <f t="shared" si="166"/>
        <v>Hold</v>
      </c>
    </row>
    <row r="1779" spans="1:8" ht="13.5" x14ac:dyDescent="0.25">
      <c r="A1779" s="3">
        <f>TITRES_STAT!B1782</f>
        <v>44896</v>
      </c>
      <c r="B1779" s="5">
        <f>TITRES_STAT!D1782</f>
        <v>3.2509000000000001</v>
      </c>
      <c r="C1779" s="2">
        <f t="shared" si="162"/>
        <v>3.1569970610058253</v>
      </c>
      <c r="D1779" s="2">
        <f t="shared" si="164"/>
        <v>3.2307855730343711</v>
      </c>
      <c r="E1779" s="2">
        <f t="shared" si="163"/>
        <v>-7.378851202854575E-2</v>
      </c>
      <c r="F1779" s="2">
        <f t="shared" si="167"/>
        <v>-4.5419139452165656E-2</v>
      </c>
      <c r="G1779" s="2">
        <f t="shared" si="165"/>
        <v>-2.8369372576380093E-2</v>
      </c>
      <c r="H1779" s="2" t="str">
        <f t="shared" si="166"/>
        <v>Hold</v>
      </c>
    </row>
    <row r="1780" spans="1:8" ht="13.5" x14ac:dyDescent="0.25">
      <c r="A1780" s="3">
        <f>TITRES_STAT!B1783</f>
        <v>44897</v>
      </c>
      <c r="B1780" s="5">
        <f>TITRES_STAT!D1783</f>
        <v>3.2509000000000001</v>
      </c>
      <c r="C1780" s="2">
        <f t="shared" si="162"/>
        <v>3.1579359746972369</v>
      </c>
      <c r="D1780" s="2">
        <f t="shared" si="164"/>
        <v>3.2322755305873807</v>
      </c>
      <c r="E1780" s="2">
        <f t="shared" si="163"/>
        <v>-7.4339555890143849E-2</v>
      </c>
      <c r="F1780" s="2">
        <f t="shared" si="167"/>
        <v>-5.1203222739761294E-2</v>
      </c>
      <c r="G1780" s="2">
        <f t="shared" si="165"/>
        <v>-2.3136333150382556E-2</v>
      </c>
      <c r="H1780" s="2" t="str">
        <f t="shared" si="166"/>
        <v>Hold</v>
      </c>
    </row>
    <row r="1781" spans="1:8" ht="13.5" x14ac:dyDescent="0.25">
      <c r="A1781" s="3">
        <f>TITRES_STAT!B1784</f>
        <v>44900</v>
      </c>
      <c r="B1781" s="5">
        <f>TITRES_STAT!D1784</f>
        <v>3.2509000000000001</v>
      </c>
      <c r="C1781" s="2">
        <f t="shared" si="162"/>
        <v>3.1587304401284313</v>
      </c>
      <c r="D1781" s="2">
        <f t="shared" si="164"/>
        <v>3.2336551209142415</v>
      </c>
      <c r="E1781" s="2">
        <f t="shared" si="163"/>
        <v>-7.492468078581016E-2</v>
      </c>
      <c r="F1781" s="2">
        <f t="shared" si="167"/>
        <v>-5.5947514348971071E-2</v>
      </c>
      <c r="G1781" s="2">
        <f t="shared" si="165"/>
        <v>-1.8977166436839089E-2</v>
      </c>
      <c r="H1781" s="2" t="str">
        <f t="shared" si="166"/>
        <v>Hold</v>
      </c>
    </row>
    <row r="1782" spans="1:8" ht="13.5" x14ac:dyDescent="0.25">
      <c r="A1782" s="3">
        <f>TITRES_STAT!B1785</f>
        <v>44901</v>
      </c>
      <c r="B1782" s="5">
        <f>TITRES_STAT!D1785</f>
        <v>3.2772999999999999</v>
      </c>
      <c r="C1782" s="2">
        <f t="shared" si="162"/>
        <v>3.1850796031855957</v>
      </c>
      <c r="D1782" s="2">
        <f t="shared" si="164"/>
        <v>3.2368880749205942</v>
      </c>
      <c r="E1782" s="2">
        <f t="shared" si="163"/>
        <v>-5.1808471734998474E-2</v>
      </c>
      <c r="F1782" s="2">
        <f t="shared" si="167"/>
        <v>-5.5119705826176556E-2</v>
      </c>
      <c r="G1782" s="2">
        <f t="shared" si="165"/>
        <v>3.3112340911780822E-3</v>
      </c>
      <c r="H1782" s="2" t="str">
        <f t="shared" si="166"/>
        <v>Sell</v>
      </c>
    </row>
    <row r="1783" spans="1:8" ht="13.5" x14ac:dyDescent="0.25">
      <c r="A1783" s="3">
        <f>TITRES_STAT!B1786</f>
        <v>44902</v>
      </c>
      <c r="B1783" s="5">
        <f>TITRES_STAT!D1786</f>
        <v>3.2509000000000001</v>
      </c>
      <c r="C1783" s="2">
        <f t="shared" si="162"/>
        <v>3.2073750488493502</v>
      </c>
      <c r="D1783" s="2">
        <f t="shared" si="164"/>
        <v>3.2379259952968464</v>
      </c>
      <c r="E1783" s="2">
        <f t="shared" si="163"/>
        <v>-3.055094644749623E-2</v>
      </c>
      <c r="F1783" s="2">
        <f t="shared" si="167"/>
        <v>-5.0205953950440495E-2</v>
      </c>
      <c r="G1783" s="2">
        <f t="shared" si="165"/>
        <v>1.9655007502944265E-2</v>
      </c>
      <c r="H1783" s="2" t="str">
        <f t="shared" si="166"/>
        <v>Sell</v>
      </c>
    </row>
    <row r="1784" spans="1:8" ht="13.5" x14ac:dyDescent="0.25">
      <c r="A1784" s="3">
        <f>TITRES_STAT!B1787</f>
        <v>44903</v>
      </c>
      <c r="B1784" s="5">
        <f>TITRES_STAT!D1787</f>
        <v>3.2509000000000001</v>
      </c>
      <c r="C1784" s="2">
        <f t="shared" si="162"/>
        <v>3.2235327336417576</v>
      </c>
      <c r="D1784" s="2">
        <f t="shared" si="164"/>
        <v>3.2388870326822654</v>
      </c>
      <c r="E1784" s="2">
        <f t="shared" si="163"/>
        <v>-1.5354299040507779E-2</v>
      </c>
      <c r="F1784" s="2">
        <f t="shared" si="167"/>
        <v>-4.323562296845395E-2</v>
      </c>
      <c r="G1784" s="2">
        <f t="shared" si="165"/>
        <v>2.7881323927946171E-2</v>
      </c>
      <c r="H1784" s="2" t="str">
        <f t="shared" si="166"/>
        <v>Sell</v>
      </c>
    </row>
    <row r="1785" spans="1:8" ht="13.5" x14ac:dyDescent="0.25">
      <c r="A1785" s="3">
        <f>TITRES_STAT!B1788</f>
        <v>44904</v>
      </c>
      <c r="B1785" s="5">
        <f>TITRES_STAT!D1788</f>
        <v>3.2509000000000001</v>
      </c>
      <c r="C1785" s="2">
        <f t="shared" si="162"/>
        <v>3.2399123130814873</v>
      </c>
      <c r="D1785" s="2">
        <f t="shared" si="164"/>
        <v>3.2397768821132087</v>
      </c>
      <c r="E1785" s="2">
        <f t="shared" si="163"/>
        <v>1.3543096827861589E-4</v>
      </c>
      <c r="F1785" s="2">
        <f t="shared" si="167"/>
        <v>-3.4561412181107434E-2</v>
      </c>
      <c r="G1785" s="2">
        <f t="shared" si="165"/>
        <v>3.469684314938605E-2</v>
      </c>
      <c r="H1785" s="2" t="str">
        <f t="shared" si="166"/>
        <v>Sell</v>
      </c>
    </row>
    <row r="1786" spans="1:8" ht="13.5" x14ac:dyDescent="0.25">
      <c r="A1786" s="3">
        <f>TITRES_STAT!B1789</f>
        <v>44907</v>
      </c>
      <c r="B1786" s="5">
        <f>TITRES_STAT!D1789</f>
        <v>3.2509000000000001</v>
      </c>
      <c r="C1786" s="2">
        <f t="shared" si="162"/>
        <v>3.2483719572227971</v>
      </c>
      <c r="D1786" s="2">
        <f t="shared" si="164"/>
        <v>3.2406008167714897</v>
      </c>
      <c r="E1786" s="2">
        <f t="shared" si="163"/>
        <v>7.7711404513074456E-3</v>
      </c>
      <c r="F1786" s="2">
        <f t="shared" si="167"/>
        <v>-2.6094901654624459E-2</v>
      </c>
      <c r="G1786" s="2">
        <f t="shared" si="165"/>
        <v>3.3866042105931901E-2</v>
      </c>
      <c r="H1786" s="2" t="str">
        <f t="shared" si="166"/>
        <v>Sell</v>
      </c>
    </row>
    <row r="1787" spans="1:8" ht="13.5" x14ac:dyDescent="0.25">
      <c r="A1787" s="3">
        <f>TITRES_STAT!B1790</f>
        <v>44908</v>
      </c>
      <c r="B1787" s="5">
        <f>TITRES_STAT!D1790</f>
        <v>3.2509000000000001</v>
      </c>
      <c r="C1787" s="2">
        <f t="shared" si="162"/>
        <v>3.2555301176500593</v>
      </c>
      <c r="D1787" s="2">
        <f t="shared" si="164"/>
        <v>3.241363719232861</v>
      </c>
      <c r="E1787" s="2">
        <f t="shared" si="163"/>
        <v>1.4166398417198245E-2</v>
      </c>
      <c r="F1787" s="2">
        <f t="shared" si="167"/>
        <v>-1.804264164025992E-2</v>
      </c>
      <c r="G1787" s="2">
        <f t="shared" si="165"/>
        <v>3.2209040057458165E-2</v>
      </c>
      <c r="H1787" s="2" t="str">
        <f t="shared" si="166"/>
        <v>Sell</v>
      </c>
    </row>
    <row r="1788" spans="1:8" ht="13.5" x14ac:dyDescent="0.25">
      <c r="A1788" s="3">
        <f>TITRES_STAT!B1791</f>
        <v>44909</v>
      </c>
      <c r="B1788" s="5">
        <f>TITRES_STAT!D1791</f>
        <v>3.2509000000000001</v>
      </c>
      <c r="C1788" s="2">
        <f t="shared" si="162"/>
        <v>3.2615870226269732</v>
      </c>
      <c r="D1788" s="2">
        <f t="shared" si="164"/>
        <v>3.2420701104007974</v>
      </c>
      <c r="E1788" s="2">
        <f t="shared" si="163"/>
        <v>1.9516912226175798E-2</v>
      </c>
      <c r="F1788" s="2">
        <f t="shared" si="167"/>
        <v>-1.0530730866972777E-2</v>
      </c>
      <c r="G1788" s="2">
        <f t="shared" si="165"/>
        <v>3.0047643093148575E-2</v>
      </c>
      <c r="H1788" s="2" t="str">
        <f t="shared" si="166"/>
        <v>Sell</v>
      </c>
    </row>
    <row r="1789" spans="1:8" ht="13.5" x14ac:dyDescent="0.25">
      <c r="A1789" s="3">
        <f>TITRES_STAT!B1792</f>
        <v>44910</v>
      </c>
      <c r="B1789" s="5">
        <f>TITRES_STAT!D1792</f>
        <v>3.2421000000000002</v>
      </c>
      <c r="C1789" s="2">
        <f t="shared" si="162"/>
        <v>3.2599428652997462</v>
      </c>
      <c r="D1789" s="2">
        <f t="shared" si="164"/>
        <v>3.2420723244451826</v>
      </c>
      <c r="E1789" s="2">
        <f t="shared" si="163"/>
        <v>1.7870540854563632E-2</v>
      </c>
      <c r="F1789" s="2">
        <f t="shared" si="167"/>
        <v>-4.8504765226654954E-3</v>
      </c>
      <c r="G1789" s="2">
        <f t="shared" si="165"/>
        <v>2.2721017377229126E-2</v>
      </c>
      <c r="H1789" s="2" t="str">
        <f t="shared" si="166"/>
        <v>Sell</v>
      </c>
    </row>
    <row r="1790" spans="1:8" ht="13.5" x14ac:dyDescent="0.25">
      <c r="A1790" s="3">
        <f>TITRES_STAT!B1793</f>
        <v>44911</v>
      </c>
      <c r="B1790" s="5">
        <f>TITRES_STAT!D1793</f>
        <v>3.2332999999999998</v>
      </c>
      <c r="C1790" s="2">
        <f t="shared" si="162"/>
        <v>3.2585516552536311</v>
      </c>
      <c r="D1790" s="2">
        <f t="shared" si="164"/>
        <v>3.2414225226344282</v>
      </c>
      <c r="E1790" s="2">
        <f t="shared" si="163"/>
        <v>1.7129132619202903E-2</v>
      </c>
      <c r="F1790" s="2">
        <f t="shared" si="167"/>
        <v>-4.5455469429181569E-4</v>
      </c>
      <c r="G1790" s="2">
        <f t="shared" si="165"/>
        <v>1.7583687313494717E-2</v>
      </c>
      <c r="H1790" s="2" t="str">
        <f t="shared" si="166"/>
        <v>Sell</v>
      </c>
    </row>
    <row r="1791" spans="1:8" ht="13.5" x14ac:dyDescent="0.25">
      <c r="A1791" s="3">
        <f>TITRES_STAT!B1794</f>
        <v>44914</v>
      </c>
      <c r="B1791" s="5">
        <f>TITRES_STAT!D1794</f>
        <v>3.2246000000000001</v>
      </c>
      <c r="C1791" s="2">
        <f t="shared" si="162"/>
        <v>3.257374477522303</v>
      </c>
      <c r="D1791" s="2">
        <f t="shared" si="164"/>
        <v>3.2401764098466925</v>
      </c>
      <c r="E1791" s="2">
        <f t="shared" si="163"/>
        <v>1.7198067675610496E-2</v>
      </c>
      <c r="F1791" s="2">
        <f t="shared" si="167"/>
        <v>3.0759697796886466E-3</v>
      </c>
      <c r="G1791" s="2">
        <f t="shared" si="165"/>
        <v>1.4122097895921849E-2</v>
      </c>
      <c r="H1791" s="2" t="str">
        <f t="shared" si="166"/>
        <v>Sell</v>
      </c>
    </row>
    <row r="1792" spans="1:8" ht="13.5" x14ac:dyDescent="0.25">
      <c r="A1792" s="3">
        <f>TITRES_STAT!B1795</f>
        <v>44915</v>
      </c>
      <c r="B1792" s="5">
        <f>TITRES_STAT!D1795</f>
        <v>3.2246000000000001</v>
      </c>
      <c r="C1792" s="2">
        <f t="shared" si="162"/>
        <v>3.2604399425188717</v>
      </c>
      <c r="D1792" s="2">
        <f t="shared" si="164"/>
        <v>3.2390226017099004</v>
      </c>
      <c r="E1792" s="2">
        <f t="shared" si="163"/>
        <v>2.1417340808971286E-2</v>
      </c>
      <c r="F1792" s="2">
        <f t="shared" si="167"/>
        <v>6.7442439855451746E-3</v>
      </c>
      <c r="G1792" s="2">
        <f t="shared" si="165"/>
        <v>1.4673096823426112E-2</v>
      </c>
      <c r="H1792" s="2" t="str">
        <f t="shared" si="166"/>
        <v>Sell</v>
      </c>
    </row>
    <row r="1793" spans="1:8" ht="13.5" x14ac:dyDescent="0.25">
      <c r="A1793" s="3">
        <f>TITRES_STAT!B1796</f>
        <v>44916</v>
      </c>
      <c r="B1793" s="5">
        <f>TITRES_STAT!D1796</f>
        <v>3.2332999999999998</v>
      </c>
      <c r="C1793" s="2">
        <f t="shared" si="162"/>
        <v>3.2589722590544299</v>
      </c>
      <c r="D1793" s="2">
        <f t="shared" si="164"/>
        <v>3.2385987052869449</v>
      </c>
      <c r="E1793" s="2">
        <f t="shared" si="163"/>
        <v>2.0373553767484953E-2</v>
      </c>
      <c r="F1793" s="2">
        <f t="shared" si="167"/>
        <v>9.4701059419331317E-3</v>
      </c>
      <c r="G1793" s="2">
        <f t="shared" si="165"/>
        <v>1.0903447825551821E-2</v>
      </c>
      <c r="H1793" s="2" t="str">
        <f t="shared" si="166"/>
        <v>Sell</v>
      </c>
    </row>
    <row r="1794" spans="1:8" ht="13.5" x14ac:dyDescent="0.25">
      <c r="A1794" s="3">
        <f>TITRES_STAT!B1797</f>
        <v>44917</v>
      </c>
      <c r="B1794" s="5">
        <f>TITRES_STAT!D1797</f>
        <v>3.2332999999999998</v>
      </c>
      <c r="C1794" s="2">
        <f t="shared" si="162"/>
        <v>3.2577303730460558</v>
      </c>
      <c r="D1794" s="2">
        <f t="shared" si="164"/>
        <v>3.2382062085990233</v>
      </c>
      <c r="E1794" s="2">
        <f t="shared" si="163"/>
        <v>1.9524164447032533E-2</v>
      </c>
      <c r="F1794" s="2">
        <f t="shared" si="167"/>
        <v>1.1480917642953012E-2</v>
      </c>
      <c r="G1794" s="2">
        <f t="shared" si="165"/>
        <v>8.0432468040795204E-3</v>
      </c>
      <c r="H1794" s="2" t="str">
        <f t="shared" si="166"/>
        <v>Sell</v>
      </c>
    </row>
    <row r="1795" spans="1:8" ht="13.5" x14ac:dyDescent="0.25">
      <c r="A1795" s="3">
        <f>TITRES_STAT!B1798</f>
        <v>44918</v>
      </c>
      <c r="B1795" s="5">
        <f>TITRES_STAT!D1798</f>
        <v>3.2332999999999998</v>
      </c>
      <c r="C1795" s="2">
        <f t="shared" si="162"/>
        <v>3.2566795464235856</v>
      </c>
      <c r="D1795" s="2">
        <f t="shared" si="164"/>
        <v>3.2378427857398364</v>
      </c>
      <c r="E1795" s="2">
        <f t="shared" si="163"/>
        <v>1.8836760683749176E-2</v>
      </c>
      <c r="F1795" s="2">
        <f t="shared" si="167"/>
        <v>1.2952086251112245E-2</v>
      </c>
      <c r="G1795" s="2">
        <f t="shared" si="165"/>
        <v>5.8846744326369309E-3</v>
      </c>
      <c r="H1795" s="2" t="str">
        <f t="shared" si="166"/>
        <v>Sell</v>
      </c>
    </row>
    <row r="1796" spans="1:8" ht="13.5" x14ac:dyDescent="0.25">
      <c r="A1796" s="3">
        <f>TITRES_STAT!B1799</f>
        <v>44921</v>
      </c>
      <c r="B1796" s="5">
        <f>TITRES_STAT!D1799</f>
        <v>3.2158000000000002</v>
      </c>
      <c r="C1796" s="2">
        <f t="shared" si="162"/>
        <v>3.2557903854353416</v>
      </c>
      <c r="D1796" s="2">
        <f t="shared" si="164"/>
        <v>3.2362099867961449</v>
      </c>
      <c r="E1796" s="2">
        <f t="shared" si="163"/>
        <v>1.9580398639196694E-2</v>
      </c>
      <c r="F1796" s="2">
        <f t="shared" si="167"/>
        <v>1.4277748728729136E-2</v>
      </c>
      <c r="G1796" s="2">
        <f t="shared" si="165"/>
        <v>5.3026499104675585E-3</v>
      </c>
      <c r="H1796" s="2" t="str">
        <f t="shared" si="166"/>
        <v>Sell</v>
      </c>
    </row>
    <row r="1797" spans="1:8" ht="13.5" x14ac:dyDescent="0.25">
      <c r="A1797" s="3">
        <f>TITRES_STAT!B1800</f>
        <v>44922</v>
      </c>
      <c r="B1797" s="5">
        <f>TITRES_STAT!D1800</f>
        <v>3.2949000000000002</v>
      </c>
      <c r="C1797" s="2">
        <f t="shared" si="162"/>
        <v>3.2550380184452887</v>
      </c>
      <c r="D1797" s="2">
        <f t="shared" si="164"/>
        <v>3.2405573951816153</v>
      </c>
      <c r="E1797" s="2">
        <f t="shared" si="163"/>
        <v>1.4480623263673387E-2</v>
      </c>
      <c r="F1797" s="2">
        <f t="shared" si="167"/>
        <v>1.4318323635717986E-2</v>
      </c>
      <c r="G1797" s="2">
        <f t="shared" si="165"/>
        <v>1.6229962795540065E-4</v>
      </c>
      <c r="H1797" s="2" t="str">
        <f t="shared" si="166"/>
        <v>Sell</v>
      </c>
    </row>
    <row r="1798" spans="1:8" ht="13.5" x14ac:dyDescent="0.25">
      <c r="A1798" s="3">
        <f>TITRES_STAT!B1801</f>
        <v>44923</v>
      </c>
      <c r="B1798" s="5">
        <f>TITRES_STAT!D1801</f>
        <v>3.3212000000000002</v>
      </c>
      <c r="C1798" s="2">
        <f t="shared" si="162"/>
        <v>3.2544014002229367</v>
      </c>
      <c r="D1798" s="2">
        <f t="shared" si="164"/>
        <v>3.2465309214644589</v>
      </c>
      <c r="E1798" s="2">
        <f t="shared" si="163"/>
        <v>7.8704787584777947E-3</v>
      </c>
      <c r="F1798" s="2">
        <f t="shared" si="167"/>
        <v>1.3028754660269948E-2</v>
      </c>
      <c r="G1798" s="2">
        <f t="shared" si="165"/>
        <v>-5.1582759017921535E-3</v>
      </c>
      <c r="H1798" s="2" t="str">
        <f t="shared" si="166"/>
        <v>Hold</v>
      </c>
    </row>
    <row r="1799" spans="1:8" ht="13.5" x14ac:dyDescent="0.25">
      <c r="A1799" s="3">
        <f>TITRES_STAT!B1802</f>
        <v>44924</v>
      </c>
      <c r="B1799" s="5">
        <f>TITRES_STAT!D1802</f>
        <v>3.3651</v>
      </c>
      <c r="C1799" s="2">
        <f t="shared" si="162"/>
        <v>3.2525088771117154</v>
      </c>
      <c r="D1799" s="2">
        <f t="shared" si="164"/>
        <v>3.2553138161707955</v>
      </c>
      <c r="E1799" s="2">
        <f t="shared" si="163"/>
        <v>-2.8049390590800805E-3</v>
      </c>
      <c r="F1799" s="2">
        <f t="shared" si="167"/>
        <v>9.8620159163999438E-3</v>
      </c>
      <c r="G1799" s="2">
        <f t="shared" si="165"/>
        <v>-1.2666954975480024E-2</v>
      </c>
      <c r="H1799" s="2" t="str">
        <f t="shared" si="166"/>
        <v>Hold</v>
      </c>
    </row>
    <row r="1800" spans="1:8" ht="13.5" x14ac:dyDescent="0.25">
      <c r="A1800" s="3">
        <f>TITRES_STAT!B1803</f>
        <v>44925</v>
      </c>
      <c r="B1800" s="5">
        <f>TITRES_STAT!D1803</f>
        <v>3.3651</v>
      </c>
      <c r="C1800" s="2">
        <f t="shared" si="162"/>
        <v>3.2495536652483747</v>
      </c>
      <c r="D1800" s="2">
        <f t="shared" si="164"/>
        <v>3.2634461260840699</v>
      </c>
      <c r="E1800" s="2">
        <f t="shared" si="163"/>
        <v>-1.3892460835695175E-2</v>
      </c>
      <c r="F1800" s="2">
        <f t="shared" si="167"/>
        <v>5.1111205659809204E-3</v>
      </c>
      <c r="G1800" s="2">
        <f t="shared" si="165"/>
        <v>-1.9003581401676094E-2</v>
      </c>
      <c r="H1800" s="2" t="str">
        <f t="shared" si="166"/>
        <v>Hold</v>
      </c>
    </row>
    <row r="1801" spans="1:8" ht="13.5" x14ac:dyDescent="0.25">
      <c r="A1801" s="3">
        <f>TITRES_STAT!B1804</f>
        <v>44928</v>
      </c>
      <c r="B1801" s="5">
        <f>TITRES_STAT!D1804</f>
        <v>3.3123999999999998</v>
      </c>
      <c r="C1801" s="2">
        <f t="shared" si="162"/>
        <v>3.2457146398255476</v>
      </c>
      <c r="D1801" s="2">
        <f t="shared" si="164"/>
        <v>3.2670723389667313</v>
      </c>
      <c r="E1801" s="2">
        <f t="shared" si="163"/>
        <v>-2.1357699141183684E-2</v>
      </c>
      <c r="F1801" s="2">
        <f t="shared" si="167"/>
        <v>-1.8264337545199991E-4</v>
      </c>
      <c r="G1801" s="2">
        <f t="shared" si="165"/>
        <v>-2.1175055765731685E-2</v>
      </c>
      <c r="H1801" s="2" t="str">
        <f t="shared" si="166"/>
        <v>Hold</v>
      </c>
    </row>
    <row r="1802" spans="1:8" ht="13.5" x14ac:dyDescent="0.25">
      <c r="A1802" s="3">
        <f>TITRES_STAT!B1805</f>
        <v>44929</v>
      </c>
      <c r="B1802" s="5">
        <f>TITRES_STAT!D1805</f>
        <v>3.2949000000000002</v>
      </c>
      <c r="C1802" s="2">
        <f t="shared" si="162"/>
        <v>3.2424662336985404</v>
      </c>
      <c r="D1802" s="2">
        <f t="shared" si="164"/>
        <v>3.2691336471914179</v>
      </c>
      <c r="E1802" s="2">
        <f t="shared" si="163"/>
        <v>-2.666741349287749E-2</v>
      </c>
      <c r="F1802" s="2">
        <f t="shared" si="167"/>
        <v>-5.4795973989370979E-3</v>
      </c>
      <c r="G1802" s="2">
        <f t="shared" si="165"/>
        <v>-2.1187816093940392E-2</v>
      </c>
      <c r="H1802" s="2" t="str">
        <f t="shared" si="166"/>
        <v>Hold</v>
      </c>
    </row>
    <row r="1803" spans="1:8" ht="13.5" x14ac:dyDescent="0.25">
      <c r="A1803" s="3">
        <f>TITRES_STAT!B1806</f>
        <v>44930</v>
      </c>
      <c r="B1803" s="5">
        <f>TITRES_STAT!D1806</f>
        <v>3.2860999999999998</v>
      </c>
      <c r="C1803" s="2">
        <f t="shared" si="162"/>
        <v>3.241056043898765</v>
      </c>
      <c r="D1803" s="2">
        <f t="shared" si="164"/>
        <v>3.2703904140661275</v>
      </c>
      <c r="E1803" s="2">
        <f t="shared" si="163"/>
        <v>-2.9334370167362511E-2</v>
      </c>
      <c r="F1803" s="2">
        <f t="shared" si="167"/>
        <v>-1.0250551952622181E-2</v>
      </c>
      <c r="G1803" s="2">
        <f t="shared" si="165"/>
        <v>-1.9083818214740332E-2</v>
      </c>
      <c r="H1803" s="2" t="str">
        <f t="shared" si="166"/>
        <v>Hold</v>
      </c>
    </row>
    <row r="1804" spans="1:8" ht="13.5" x14ac:dyDescent="0.25">
      <c r="A1804" s="3">
        <f>TITRES_STAT!B1807</f>
        <v>44931</v>
      </c>
      <c r="B1804" s="5">
        <f>TITRES_STAT!D1807</f>
        <v>3.2421000000000002</v>
      </c>
      <c r="C1804" s="2">
        <f t="shared" si="162"/>
        <v>3.2398628063758781</v>
      </c>
      <c r="D1804" s="2">
        <f t="shared" si="164"/>
        <v>3.2682948278390067</v>
      </c>
      <c r="E1804" s="2">
        <f t="shared" si="163"/>
        <v>-2.8432021463128621E-2</v>
      </c>
      <c r="F1804" s="2">
        <f t="shared" si="167"/>
        <v>-1.3886845854723469E-2</v>
      </c>
      <c r="G1804" s="2">
        <f t="shared" si="165"/>
        <v>-1.4545175608405151E-2</v>
      </c>
      <c r="H1804" s="2" t="str">
        <f t="shared" si="166"/>
        <v>Hold</v>
      </c>
    </row>
    <row r="1805" spans="1:8" ht="13.5" x14ac:dyDescent="0.25">
      <c r="A1805" s="3">
        <f>TITRES_STAT!B1808</f>
        <v>44932</v>
      </c>
      <c r="B1805" s="5">
        <f>TITRES_STAT!D1808</f>
        <v>3.2421000000000002</v>
      </c>
      <c r="C1805" s="2">
        <f t="shared" si="162"/>
        <v>3.2388531438565122</v>
      </c>
      <c r="D1805" s="2">
        <f t="shared" si="164"/>
        <v>3.2663544702213025</v>
      </c>
      <c r="E1805" s="2">
        <f t="shared" si="163"/>
        <v>-2.7501326364790302E-2</v>
      </c>
      <c r="F1805" s="2">
        <f t="shared" si="167"/>
        <v>-1.6609741956736836E-2</v>
      </c>
      <c r="G1805" s="2">
        <f t="shared" si="165"/>
        <v>-1.0891584408053465E-2</v>
      </c>
      <c r="H1805" s="2" t="str">
        <f t="shared" si="166"/>
        <v>Hold</v>
      </c>
    </row>
    <row r="1806" spans="1:8" ht="13.5" x14ac:dyDescent="0.25">
      <c r="A1806" s="3">
        <f>TITRES_STAT!B1809</f>
        <v>44935</v>
      </c>
      <c r="B1806" s="5">
        <f>TITRES_STAT!D1809</f>
        <v>3.2332999999999998</v>
      </c>
      <c r="C1806" s="2">
        <f t="shared" si="162"/>
        <v>3.2353065063401258</v>
      </c>
      <c r="D1806" s="2">
        <f t="shared" si="164"/>
        <v>3.2639059909456507</v>
      </c>
      <c r="E1806" s="2">
        <f t="shared" si="163"/>
        <v>-2.8599484605524861E-2</v>
      </c>
      <c r="F1806" s="2">
        <f t="shared" si="167"/>
        <v>-1.9007690486494443E-2</v>
      </c>
      <c r="G1806" s="2">
        <f t="shared" si="165"/>
        <v>-9.5917941190304182E-3</v>
      </c>
      <c r="H1806" s="2" t="str">
        <f t="shared" si="166"/>
        <v>Hold</v>
      </c>
    </row>
    <row r="1807" spans="1:8" ht="13.5" x14ac:dyDescent="0.25">
      <c r="A1807" s="3">
        <f>TITRES_STAT!B1810</f>
        <v>44936</v>
      </c>
      <c r="B1807" s="5">
        <f>TITRES_STAT!D1810</f>
        <v>3.1631</v>
      </c>
      <c r="C1807" s="2">
        <f t="shared" ref="C1807:C1870" si="168">$C$4*B1797+C1806*(1-$C$4)</f>
        <v>3.2444747361339528</v>
      </c>
      <c r="D1807" s="2">
        <f t="shared" si="164"/>
        <v>3.2564388805052324</v>
      </c>
      <c r="E1807" s="2">
        <f t="shared" si="163"/>
        <v>-1.1964144371279684E-2</v>
      </c>
      <c r="F1807" s="2">
        <f t="shared" si="167"/>
        <v>-1.7598981263451493E-2</v>
      </c>
      <c r="G1807" s="2">
        <f t="shared" si="165"/>
        <v>5.6348368921718094E-3</v>
      </c>
      <c r="H1807" s="2" t="str">
        <f t="shared" si="166"/>
        <v>Sell</v>
      </c>
    </row>
    <row r="1808" spans="1:8" ht="13.5" x14ac:dyDescent="0.25">
      <c r="A1808" s="3">
        <f>TITRES_STAT!B1811</f>
        <v>44937</v>
      </c>
      <c r="B1808" s="5">
        <f>TITRES_STAT!D1811</f>
        <v>3.1631</v>
      </c>
      <c r="C1808" s="2">
        <f t="shared" si="168"/>
        <v>3.2562786228825757</v>
      </c>
      <c r="D1808" s="2">
        <f t="shared" si="164"/>
        <v>3.2495248893566968</v>
      </c>
      <c r="E1808" s="2">
        <f t="shared" si="163"/>
        <v>6.7537335258789355E-3</v>
      </c>
      <c r="F1808" s="2">
        <f t="shared" si="167"/>
        <v>-1.2728438305585408E-2</v>
      </c>
      <c r="G1808" s="2">
        <f t="shared" si="165"/>
        <v>1.9482171831464341E-2</v>
      </c>
      <c r="H1808" s="2" t="str">
        <f t="shared" si="166"/>
        <v>Sell</v>
      </c>
    </row>
    <row r="1809" spans="1:8" ht="13.5" x14ac:dyDescent="0.25">
      <c r="A1809" s="3">
        <f>TITRES_STAT!B1812</f>
        <v>44938</v>
      </c>
      <c r="B1809" s="5">
        <f>TITRES_STAT!D1812</f>
        <v>3.1631</v>
      </c>
      <c r="C1809" s="2">
        <f t="shared" si="168"/>
        <v>3.2730203732083334</v>
      </c>
      <c r="D1809" s="2">
        <f t="shared" si="164"/>
        <v>3.2431230457006448</v>
      </c>
      <c r="E1809" s="2">
        <f t="shared" si="163"/>
        <v>2.9897327507688587E-2</v>
      </c>
      <c r="F1809" s="2">
        <f t="shared" si="167"/>
        <v>-4.2032851429306094E-3</v>
      </c>
      <c r="G1809" s="2">
        <f t="shared" si="165"/>
        <v>3.41006126506192E-2</v>
      </c>
      <c r="H1809" s="2" t="str">
        <f t="shared" si="166"/>
        <v>Sell</v>
      </c>
    </row>
    <row r="1810" spans="1:8" ht="13.5" x14ac:dyDescent="0.25">
      <c r="A1810" s="3">
        <f>TITRES_STAT!B1813</f>
        <v>44939</v>
      </c>
      <c r="B1810" s="5">
        <f>TITRES_STAT!D1813</f>
        <v>3.1191</v>
      </c>
      <c r="C1810" s="2">
        <f t="shared" si="168"/>
        <v>3.2871864696378204</v>
      </c>
      <c r="D1810" s="2">
        <f t="shared" si="164"/>
        <v>3.233936153426523</v>
      </c>
      <c r="E1810" s="2">
        <f t="shared" si="163"/>
        <v>5.3250316211297388E-2</v>
      </c>
      <c r="F1810" s="2">
        <f t="shared" si="167"/>
        <v>7.2874351279149895E-3</v>
      </c>
      <c r="G1810" s="2">
        <f t="shared" si="165"/>
        <v>4.5962881083382395E-2</v>
      </c>
      <c r="H1810" s="2" t="str">
        <f t="shared" si="166"/>
        <v>Sell</v>
      </c>
    </row>
    <row r="1811" spans="1:8" ht="13.5" x14ac:dyDescent="0.25">
      <c r="A1811" s="3">
        <f>TITRES_STAT!B1814</f>
        <v>44942</v>
      </c>
      <c r="B1811" s="5">
        <f>TITRES_STAT!D1814</f>
        <v>3.1631</v>
      </c>
      <c r="C1811" s="2">
        <f t="shared" si="168"/>
        <v>3.2910654743089247</v>
      </c>
      <c r="D1811" s="2">
        <f t="shared" si="164"/>
        <v>3.2286890309504841</v>
      </c>
      <c r="E1811" s="2">
        <f t="shared" si="163"/>
        <v>6.2376443358440614E-2</v>
      </c>
      <c r="F1811" s="2">
        <f t="shared" si="167"/>
        <v>1.8305236774020114E-2</v>
      </c>
      <c r="G1811" s="2">
        <f t="shared" si="165"/>
        <v>4.40712065844205E-2</v>
      </c>
      <c r="H1811" s="2" t="str">
        <f t="shared" si="166"/>
        <v>Sell</v>
      </c>
    </row>
    <row r="1812" spans="1:8" ht="13.5" x14ac:dyDescent="0.25">
      <c r="A1812" s="3">
        <f>TITRES_STAT!B1815</f>
        <v>44943</v>
      </c>
      <c r="B1812" s="5">
        <f>TITRES_STAT!D1815</f>
        <v>3.1543000000000001</v>
      </c>
      <c r="C1812" s="2">
        <f t="shared" si="168"/>
        <v>3.2916554013383212</v>
      </c>
      <c r="D1812" s="2">
        <f t="shared" si="164"/>
        <v>3.2231787323615593</v>
      </c>
      <c r="E1812" s="2">
        <f t="shared" si="163"/>
        <v>6.8476668976761967E-2</v>
      </c>
      <c r="F1812" s="2">
        <f t="shared" si="167"/>
        <v>2.8339523214568486E-2</v>
      </c>
      <c r="G1812" s="2">
        <f t="shared" si="165"/>
        <v>4.0137145762193481E-2</v>
      </c>
      <c r="H1812" s="2" t="str">
        <f t="shared" si="166"/>
        <v>Sell</v>
      </c>
    </row>
    <row r="1813" spans="1:8" ht="13.5" x14ac:dyDescent="0.25">
      <c r="A1813" s="3">
        <f>TITRES_STAT!B1816</f>
        <v>44944</v>
      </c>
      <c r="B1813" s="5">
        <f>TITRES_STAT!D1816</f>
        <v>3.1278999999999999</v>
      </c>
      <c r="C1813" s="2">
        <f t="shared" si="168"/>
        <v>3.2908007242093484</v>
      </c>
      <c r="D1813" s="2">
        <f t="shared" si="164"/>
        <v>3.2161210484829255</v>
      </c>
      <c r="E1813" s="2">
        <f t="shared" si="163"/>
        <v>7.4679675726422978E-2</v>
      </c>
      <c r="F1813" s="2">
        <f t="shared" si="167"/>
        <v>3.7607553716939385E-2</v>
      </c>
      <c r="G1813" s="2">
        <f t="shared" si="165"/>
        <v>3.7072122009483593E-2</v>
      </c>
      <c r="H1813" s="2" t="str">
        <f t="shared" si="166"/>
        <v>Sell</v>
      </c>
    </row>
    <row r="1814" spans="1:8" ht="13.5" x14ac:dyDescent="0.25">
      <c r="A1814" s="3">
        <f>TITRES_STAT!B1817</f>
        <v>44945</v>
      </c>
      <c r="B1814" s="5">
        <f>TITRES_STAT!D1817</f>
        <v>3.1366999999999998</v>
      </c>
      <c r="C1814" s="2">
        <f t="shared" si="168"/>
        <v>3.2833083051002179</v>
      </c>
      <c r="D1814" s="2">
        <f t="shared" si="164"/>
        <v>3.2102380078545605</v>
      </c>
      <c r="E1814" s="2">
        <f t="shared" si="163"/>
        <v>7.307029724565739E-2</v>
      </c>
      <c r="F1814" s="2">
        <f t="shared" si="167"/>
        <v>4.4700102422682991E-2</v>
      </c>
      <c r="G1814" s="2">
        <f t="shared" si="165"/>
        <v>2.8370194822974398E-2</v>
      </c>
      <c r="H1814" s="2" t="str">
        <f t="shared" si="166"/>
        <v>Sell</v>
      </c>
    </row>
    <row r="1815" spans="1:8" ht="13.5" x14ac:dyDescent="0.25">
      <c r="A1815" s="3">
        <f>TITRES_STAT!B1818</f>
        <v>44946</v>
      </c>
      <c r="B1815" s="5">
        <f>TITRES_STAT!D1818</f>
        <v>3.1543000000000001</v>
      </c>
      <c r="C1815" s="2">
        <f t="shared" si="168"/>
        <v>3.2769685658540304</v>
      </c>
      <c r="D1815" s="2">
        <f t="shared" si="164"/>
        <v>3.2060944517171857</v>
      </c>
      <c r="E1815" s="2">
        <f t="shared" si="163"/>
        <v>7.0874114136844746E-2</v>
      </c>
      <c r="F1815" s="2">
        <f t="shared" si="167"/>
        <v>4.9934904765515341E-2</v>
      </c>
      <c r="G1815" s="2">
        <f t="shared" si="165"/>
        <v>2.0939209371329405E-2</v>
      </c>
      <c r="H1815" s="2" t="str">
        <f t="shared" si="166"/>
        <v>Sell</v>
      </c>
    </row>
    <row r="1816" spans="1:8" ht="13.5" x14ac:dyDescent="0.25">
      <c r="A1816" s="3">
        <f>TITRES_STAT!B1819</f>
        <v>44949</v>
      </c>
      <c r="B1816" s="5">
        <f>TITRES_STAT!D1819</f>
        <v>2.9698000000000002</v>
      </c>
      <c r="C1816" s="2">
        <f t="shared" si="168"/>
        <v>3.2702503249534103</v>
      </c>
      <c r="D1816" s="2">
        <f t="shared" si="164"/>
        <v>3.1885911589973941</v>
      </c>
      <c r="E1816" s="2">
        <f t="shared" si="163"/>
        <v>8.1659165956016189E-2</v>
      </c>
      <c r="F1816" s="2">
        <f t="shared" si="167"/>
        <v>5.627975700361551E-2</v>
      </c>
      <c r="G1816" s="2">
        <f t="shared" si="165"/>
        <v>2.5379408952400678E-2</v>
      </c>
      <c r="H1816" s="2" t="str">
        <f t="shared" si="166"/>
        <v>Sell</v>
      </c>
    </row>
    <row r="1817" spans="1:8" ht="13.5" x14ac:dyDescent="0.25">
      <c r="A1817" s="3">
        <f>TITRES_STAT!B1820</f>
        <v>44950</v>
      </c>
      <c r="B1817" s="5">
        <f>TITRES_STAT!D1820</f>
        <v>2.9346000000000001</v>
      </c>
      <c r="C1817" s="2">
        <f t="shared" si="168"/>
        <v>3.2537656595759623</v>
      </c>
      <c r="D1817" s="2">
        <f t="shared" si="164"/>
        <v>3.1697769990716611</v>
      </c>
      <c r="E1817" s="2">
        <f t="shared" si="163"/>
        <v>8.3988660504301205E-2</v>
      </c>
      <c r="F1817" s="2">
        <f t="shared" si="167"/>
        <v>6.1821537703752649E-2</v>
      </c>
      <c r="G1817" s="2">
        <f t="shared" si="165"/>
        <v>2.2167122800548555E-2</v>
      </c>
      <c r="H1817" s="2" t="str">
        <f t="shared" si="166"/>
        <v>Sell</v>
      </c>
    </row>
    <row r="1818" spans="1:8" ht="13.5" x14ac:dyDescent="0.25">
      <c r="A1818" s="3">
        <f>TITRES_STAT!B1821</f>
        <v>44951</v>
      </c>
      <c r="B1818" s="5">
        <f>TITRES_STAT!D1821</f>
        <v>3.0488</v>
      </c>
      <c r="C1818" s="2">
        <f t="shared" si="168"/>
        <v>3.2398170965642756</v>
      </c>
      <c r="D1818" s="2">
        <f t="shared" si="164"/>
        <v>3.1608157398811674</v>
      </c>
      <c r="E1818" s="2">
        <f t="shared" si="163"/>
        <v>7.9001356683108259E-2</v>
      </c>
      <c r="F1818" s="2">
        <f t="shared" si="167"/>
        <v>6.5257501499623782E-2</v>
      </c>
      <c r="G1818" s="2">
        <f t="shared" si="165"/>
        <v>1.3743855183484477E-2</v>
      </c>
      <c r="H1818" s="2" t="str">
        <f t="shared" si="166"/>
        <v>Sell</v>
      </c>
    </row>
    <row r="1819" spans="1:8" ht="13.5" x14ac:dyDescent="0.25">
      <c r="A1819" s="3">
        <f>TITRES_STAT!B1822</f>
        <v>44952</v>
      </c>
      <c r="B1819" s="5">
        <f>TITRES_STAT!D1822</f>
        <v>3.1191</v>
      </c>
      <c r="C1819" s="2">
        <f t="shared" si="168"/>
        <v>3.2280144663236179</v>
      </c>
      <c r="D1819" s="2">
        <f t="shared" si="164"/>
        <v>3.1577256850751549</v>
      </c>
      <c r="E1819" s="2">
        <f t="shared" si="163"/>
        <v>7.0288781248462939E-2</v>
      </c>
      <c r="F1819" s="2">
        <f t="shared" si="167"/>
        <v>6.6263757449391614E-2</v>
      </c>
      <c r="G1819" s="2">
        <f t="shared" si="165"/>
        <v>4.0250237990713256E-3</v>
      </c>
      <c r="H1819" s="2" t="str">
        <f t="shared" si="166"/>
        <v>Sell</v>
      </c>
    </row>
    <row r="1820" spans="1:8" ht="13.5" x14ac:dyDescent="0.25">
      <c r="A1820" s="3">
        <f>TITRES_STAT!B1823</f>
        <v>44953</v>
      </c>
      <c r="B1820" s="5">
        <f>TITRES_STAT!D1823</f>
        <v>3.1103000000000001</v>
      </c>
      <c r="C1820" s="2">
        <f t="shared" si="168"/>
        <v>3.211258394581523</v>
      </c>
      <c r="D1820" s="2">
        <f t="shared" si="164"/>
        <v>3.154212671365884</v>
      </c>
      <c r="E1820" s="2">
        <f t="shared" ref="E1820:E1883" si="169">C1820-D1820</f>
        <v>5.7045723215638944E-2</v>
      </c>
      <c r="F1820" s="2">
        <f t="shared" si="167"/>
        <v>6.4420150602641085E-2</v>
      </c>
      <c r="G1820" s="2">
        <f t="shared" si="165"/>
        <v>-7.3744273870021415E-3</v>
      </c>
      <c r="H1820" s="2" t="str">
        <f t="shared" si="166"/>
        <v>Hold</v>
      </c>
    </row>
    <row r="1821" spans="1:8" ht="13.5" x14ac:dyDescent="0.25">
      <c r="A1821" s="3">
        <f>TITRES_STAT!B1824</f>
        <v>44956</v>
      </c>
      <c r="B1821" s="5">
        <f>TITRES_STAT!D1824</f>
        <v>3.0928</v>
      </c>
      <c r="C1821" s="2">
        <f t="shared" si="168"/>
        <v>3.2038494107997502</v>
      </c>
      <c r="D1821" s="2">
        <f t="shared" ref="D1821:D1884" si="170">$D$4*B1821+(1-$D$4)*D1820</f>
        <v>3.1496635845980405</v>
      </c>
      <c r="E1821" s="2">
        <f t="shared" si="169"/>
        <v>5.4185826201709641E-2</v>
      </c>
      <c r="F1821" s="2">
        <f t="shared" si="167"/>
        <v>6.2373285722454798E-2</v>
      </c>
      <c r="G1821" s="2">
        <f t="shared" si="165"/>
        <v>-8.1874595207451564E-3</v>
      </c>
      <c r="H1821" s="2" t="str">
        <f t="shared" si="166"/>
        <v>Hold</v>
      </c>
    </row>
    <row r="1822" spans="1:8" ht="13.5" x14ac:dyDescent="0.25">
      <c r="A1822" s="3">
        <f>TITRES_STAT!B1825</f>
        <v>44957</v>
      </c>
      <c r="B1822" s="5">
        <f>TITRES_STAT!D1825</f>
        <v>3.0840000000000001</v>
      </c>
      <c r="C1822" s="2">
        <f t="shared" si="168"/>
        <v>3.1962264245228655</v>
      </c>
      <c r="D1822" s="2">
        <f t="shared" si="170"/>
        <v>3.144799615368556</v>
      </c>
      <c r="E1822" s="2">
        <f t="shared" si="169"/>
        <v>5.1426809154309527E-2</v>
      </c>
      <c r="F1822" s="2">
        <f t="shared" si="167"/>
        <v>6.0183990408825751E-2</v>
      </c>
      <c r="G1822" s="2">
        <f t="shared" si="165"/>
        <v>-8.7571812545162234E-3</v>
      </c>
      <c r="H1822" s="2" t="str">
        <f t="shared" si="166"/>
        <v>Hold</v>
      </c>
    </row>
    <row r="1823" spans="1:8" ht="13.5" x14ac:dyDescent="0.25">
      <c r="A1823" s="3">
        <f>TITRES_STAT!B1826</f>
        <v>44958</v>
      </c>
      <c r="B1823" s="5">
        <f>TITRES_STAT!D1826</f>
        <v>3.0312999999999999</v>
      </c>
      <c r="C1823" s="2">
        <f t="shared" si="168"/>
        <v>3.1857146669039631</v>
      </c>
      <c r="D1823" s="2">
        <f t="shared" si="170"/>
        <v>3.1363922364523669</v>
      </c>
      <c r="E1823" s="2">
        <f t="shared" si="169"/>
        <v>4.9322430451596233E-2</v>
      </c>
      <c r="F1823" s="2">
        <f t="shared" si="167"/>
        <v>5.801167841737985E-2</v>
      </c>
      <c r="G1823" s="2">
        <f t="shared" si="165"/>
        <v>-8.6892479657836169E-3</v>
      </c>
      <c r="H1823" s="2" t="str">
        <f t="shared" si="166"/>
        <v>Hold</v>
      </c>
    </row>
    <row r="1824" spans="1:8" ht="13.5" x14ac:dyDescent="0.25">
      <c r="A1824" s="3">
        <f>TITRES_STAT!B1827</f>
        <v>44959</v>
      </c>
      <c r="B1824" s="5">
        <f>TITRES_STAT!D1827</f>
        <v>2.9872999999999998</v>
      </c>
      <c r="C1824" s="2">
        <f t="shared" si="168"/>
        <v>3.1781739489187379</v>
      </c>
      <c r="D1824" s="2">
        <f t="shared" si="170"/>
        <v>3.1253483670855249</v>
      </c>
      <c r="E1824" s="2">
        <f t="shared" si="169"/>
        <v>5.2825581833213064E-2</v>
      </c>
      <c r="F1824" s="2">
        <f t="shared" si="167"/>
        <v>5.6974459100546493E-2</v>
      </c>
      <c r="G1824" s="2">
        <f t="shared" si="165"/>
        <v>-4.1488772673334284E-3</v>
      </c>
      <c r="H1824" s="2" t="str">
        <f t="shared" si="166"/>
        <v>Hold</v>
      </c>
    </row>
    <row r="1825" spans="1:8" ht="13.5" x14ac:dyDescent="0.25">
      <c r="A1825" s="3">
        <f>TITRES_STAT!B1828</f>
        <v>44960</v>
      </c>
      <c r="B1825" s="5">
        <f>TITRES_STAT!D1828</f>
        <v>3.0049000000000001</v>
      </c>
      <c r="C1825" s="2">
        <f t="shared" si="168"/>
        <v>3.1745010337004707</v>
      </c>
      <c r="D1825" s="2">
        <f t="shared" si="170"/>
        <v>3.1164262658199302</v>
      </c>
      <c r="E1825" s="2">
        <f t="shared" si="169"/>
        <v>5.8074767880540445E-2</v>
      </c>
      <c r="F1825" s="2">
        <f t="shared" si="167"/>
        <v>5.7194520856545285E-2</v>
      </c>
      <c r="G1825" s="2">
        <f t="shared" si="165"/>
        <v>8.8024702399516069E-4</v>
      </c>
      <c r="H1825" s="2" t="str">
        <f t="shared" si="166"/>
        <v>Sell</v>
      </c>
    </row>
    <row r="1826" spans="1:8" ht="13.5" x14ac:dyDescent="0.25">
      <c r="A1826" s="3">
        <f>TITRES_STAT!B1829</f>
        <v>44963</v>
      </c>
      <c r="B1826" s="5">
        <f>TITRES_STAT!D1829</f>
        <v>3.0137</v>
      </c>
      <c r="C1826" s="2">
        <f t="shared" si="168"/>
        <v>3.1430085669773216</v>
      </c>
      <c r="D1826" s="2">
        <f t="shared" si="170"/>
        <v>3.108816912796232</v>
      </c>
      <c r="E1826" s="2">
        <f t="shared" si="169"/>
        <v>3.4191654181089604E-2</v>
      </c>
      <c r="F1826" s="2">
        <f t="shared" si="167"/>
        <v>5.2593947521454146E-2</v>
      </c>
      <c r="G1826" s="2">
        <f t="shared" si="165"/>
        <v>-1.8402293340364542E-2</v>
      </c>
      <c r="H1826" s="2" t="str">
        <f t="shared" si="166"/>
        <v>Hold</v>
      </c>
    </row>
    <row r="1827" spans="1:8" ht="13.5" x14ac:dyDescent="0.25">
      <c r="A1827" s="3">
        <f>TITRES_STAT!B1830</f>
        <v>44964</v>
      </c>
      <c r="B1827" s="5">
        <f>TITRES_STAT!D1830</f>
        <v>2.9872999999999998</v>
      </c>
      <c r="C1827" s="2">
        <f t="shared" si="168"/>
        <v>3.1109457105192719</v>
      </c>
      <c r="D1827" s="2">
        <f t="shared" si="170"/>
        <v>3.0998156599965112</v>
      </c>
      <c r="E1827" s="2">
        <f t="shared" si="169"/>
        <v>1.1130050522760726E-2</v>
      </c>
      <c r="F1827" s="2">
        <f t="shared" si="167"/>
        <v>4.4301168121715466E-2</v>
      </c>
      <c r="G1827" s="2">
        <f t="shared" si="165"/>
        <v>-3.317111759895474E-2</v>
      </c>
      <c r="H1827" s="2" t="str">
        <f t="shared" si="166"/>
        <v>Hold</v>
      </c>
    </row>
    <row r="1828" spans="1:8" ht="13.5" x14ac:dyDescent="0.25">
      <c r="A1828" s="3">
        <f>TITRES_STAT!B1831</f>
        <v>44965</v>
      </c>
      <c r="B1828" s="5">
        <f>TITRES_STAT!D1831</f>
        <v>3.0137</v>
      </c>
      <c r="C1828" s="2">
        <f t="shared" si="168"/>
        <v>3.1013848319778452</v>
      </c>
      <c r="D1828" s="2">
        <f t="shared" si="170"/>
        <v>3.0934367222189918</v>
      </c>
      <c r="E1828" s="2">
        <f t="shared" si="169"/>
        <v>7.9481097588534055E-3</v>
      </c>
      <c r="F1828" s="2">
        <f t="shared" si="167"/>
        <v>3.7030556449143055E-2</v>
      </c>
      <c r="G1828" s="2">
        <f t="shared" ref="G1828:G1891" si="171">E1828-F1828</f>
        <v>-2.908244669028965E-2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44966</v>
      </c>
      <c r="B1829" s="5">
        <f>TITRES_STAT!D1832</f>
        <v>3.0049000000000001</v>
      </c>
      <c r="C1829" s="2">
        <f t="shared" si="168"/>
        <v>3.104110242442792</v>
      </c>
      <c r="D1829" s="2">
        <f t="shared" si="170"/>
        <v>3.0868784464990662</v>
      </c>
      <c r="E1829" s="2">
        <f t="shared" si="169"/>
        <v>1.7231795943725814E-2</v>
      </c>
      <c r="F1829" s="2">
        <f t="shared" ref="F1829:F1892" si="173">(E1829*(2/(10)))+((1-(2/10))*F1828)</f>
        <v>3.3070804348059611E-2</v>
      </c>
      <c r="G1829" s="2">
        <f t="shared" si="171"/>
        <v>-1.5839008404333797E-2</v>
      </c>
      <c r="H1829" s="2" t="str">
        <f t="shared" si="172"/>
        <v>Hold</v>
      </c>
    </row>
    <row r="1830" spans="1:8" ht="13.5" x14ac:dyDescent="0.25">
      <c r="A1830" s="3">
        <f>TITRES_STAT!B1833</f>
        <v>44967</v>
      </c>
      <c r="B1830" s="5">
        <f>TITRES_STAT!D1833</f>
        <v>3.0049000000000001</v>
      </c>
      <c r="C1830" s="2">
        <f t="shared" si="168"/>
        <v>3.1050625128362088</v>
      </c>
      <c r="D1830" s="2">
        <f t="shared" si="170"/>
        <v>3.0808059689806169</v>
      </c>
      <c r="E1830" s="2">
        <f t="shared" si="169"/>
        <v>2.425654385559195E-2</v>
      </c>
      <c r="F1830" s="2">
        <f t="shared" si="173"/>
        <v>3.1307952249566076E-2</v>
      </c>
      <c r="G1830" s="2">
        <f t="shared" si="171"/>
        <v>-7.0514083939741262E-3</v>
      </c>
      <c r="H1830" s="2" t="str">
        <f t="shared" si="172"/>
        <v>Hold</v>
      </c>
    </row>
    <row r="1831" spans="1:8" ht="13.5" x14ac:dyDescent="0.25">
      <c r="A1831" s="3">
        <f>TITRES_STAT!B1834</f>
        <v>44970</v>
      </c>
      <c r="B1831" s="5">
        <f>TITRES_STAT!D1834</f>
        <v>2.9609999999999999</v>
      </c>
      <c r="C1831" s="2">
        <f t="shared" si="168"/>
        <v>3.1031759723998693</v>
      </c>
      <c r="D1831" s="2">
        <f t="shared" si="170"/>
        <v>3.0719314527598303</v>
      </c>
      <c r="E1831" s="2">
        <f t="shared" si="169"/>
        <v>3.1244519640039048E-2</v>
      </c>
      <c r="F1831" s="2">
        <f t="shared" si="173"/>
        <v>3.129526572766067E-2</v>
      </c>
      <c r="G1831" s="2">
        <f t="shared" si="171"/>
        <v>-5.0746087621622582E-5</v>
      </c>
      <c r="H1831" s="2" t="str">
        <f t="shared" si="172"/>
        <v>Hold</v>
      </c>
    </row>
    <row r="1832" spans="1:8" ht="13.5" x14ac:dyDescent="0.25">
      <c r="A1832" s="3">
        <f>TITRES_STAT!B1835</f>
        <v>44971</v>
      </c>
      <c r="B1832" s="5">
        <f>TITRES_STAT!D1835</f>
        <v>2.9434</v>
      </c>
      <c r="C1832" s="2">
        <f t="shared" si="168"/>
        <v>3.1002258227998896</v>
      </c>
      <c r="D1832" s="2">
        <f t="shared" si="170"/>
        <v>3.0624106044072503</v>
      </c>
      <c r="E1832" s="2">
        <f t="shared" si="169"/>
        <v>3.7815218392639238E-2</v>
      </c>
      <c r="F1832" s="2">
        <f t="shared" si="173"/>
        <v>3.2599256260656385E-2</v>
      </c>
      <c r="G1832" s="2">
        <f t="shared" si="171"/>
        <v>5.2159621319828528E-3</v>
      </c>
      <c r="H1832" s="2" t="str">
        <f t="shared" si="172"/>
        <v>Sell</v>
      </c>
    </row>
    <row r="1833" spans="1:8" ht="13.5" x14ac:dyDescent="0.25">
      <c r="A1833" s="3">
        <f>TITRES_STAT!B1836</f>
        <v>44972</v>
      </c>
      <c r="B1833" s="5">
        <f>TITRES_STAT!D1836</f>
        <v>2.9434</v>
      </c>
      <c r="C1833" s="2">
        <f t="shared" si="168"/>
        <v>3.089621850061445</v>
      </c>
      <c r="D1833" s="2">
        <f t="shared" si="170"/>
        <v>3.0535950040807873</v>
      </c>
      <c r="E1833" s="2">
        <f t="shared" si="169"/>
        <v>3.602684598065764E-2</v>
      </c>
      <c r="F1833" s="2">
        <f t="shared" si="173"/>
        <v>3.3284774204656642E-2</v>
      </c>
      <c r="G1833" s="2">
        <f t="shared" si="171"/>
        <v>2.7420717760009983E-3</v>
      </c>
      <c r="H1833" s="2" t="str">
        <f t="shared" si="172"/>
        <v>Sell</v>
      </c>
    </row>
    <row r="1834" spans="1:8" ht="13.5" x14ac:dyDescent="0.25">
      <c r="A1834" s="3">
        <f>TITRES_STAT!B1837</f>
        <v>44973</v>
      </c>
      <c r="B1834" s="5">
        <f>TITRES_STAT!D1837</f>
        <v>2.9169999999999998</v>
      </c>
      <c r="C1834" s="2">
        <f t="shared" si="168"/>
        <v>3.0738800269750688</v>
      </c>
      <c r="D1834" s="2">
        <f t="shared" si="170"/>
        <v>3.0434768556303586</v>
      </c>
      <c r="E1834" s="2">
        <f t="shared" si="169"/>
        <v>3.0403171344710156E-2</v>
      </c>
      <c r="F1834" s="2">
        <f t="shared" si="173"/>
        <v>3.2708453632667348E-2</v>
      </c>
      <c r="G1834" s="2">
        <f t="shared" si="171"/>
        <v>-2.3052822879571916E-3</v>
      </c>
      <c r="H1834" s="2" t="str">
        <f t="shared" si="172"/>
        <v>Hold</v>
      </c>
    </row>
    <row r="1835" spans="1:8" ht="13.5" x14ac:dyDescent="0.25">
      <c r="A1835" s="3">
        <f>TITRES_STAT!B1838</f>
        <v>44974</v>
      </c>
      <c r="B1835" s="5">
        <f>TITRES_STAT!D1838</f>
        <v>2.9609999999999999</v>
      </c>
      <c r="C1835" s="2">
        <f t="shared" si="168"/>
        <v>3.0632677151327505</v>
      </c>
      <c r="D1835" s="2">
        <f t="shared" si="170"/>
        <v>3.0373674589169988</v>
      </c>
      <c r="E1835" s="2">
        <f t="shared" si="169"/>
        <v>2.590025621575176E-2</v>
      </c>
      <c r="F1835" s="2">
        <f t="shared" si="173"/>
        <v>3.1346814149284231E-2</v>
      </c>
      <c r="G1835" s="2">
        <f t="shared" si="171"/>
        <v>-5.4465579335324713E-3</v>
      </c>
      <c r="H1835" s="2" t="str">
        <f t="shared" si="172"/>
        <v>Hold</v>
      </c>
    </row>
    <row r="1836" spans="1:8" ht="13.5" x14ac:dyDescent="0.25">
      <c r="A1836" s="3">
        <f>TITRES_STAT!B1839</f>
        <v>44977</v>
      </c>
      <c r="B1836" s="5">
        <f>TITRES_STAT!D1839</f>
        <v>2.9609999999999999</v>
      </c>
      <c r="C1836" s="2">
        <f t="shared" si="168"/>
        <v>3.055641912804635</v>
      </c>
      <c r="D1836" s="2">
        <f t="shared" si="170"/>
        <v>3.0317106101083322</v>
      </c>
      <c r="E1836" s="2">
        <f t="shared" si="169"/>
        <v>2.3931302696302836E-2</v>
      </c>
      <c r="F1836" s="2">
        <f t="shared" si="173"/>
        <v>2.9863711858687955E-2</v>
      </c>
      <c r="G1836" s="2">
        <f t="shared" si="171"/>
        <v>-5.9324091623851188E-3</v>
      </c>
      <c r="H1836" s="2" t="str">
        <f t="shared" si="172"/>
        <v>Hold</v>
      </c>
    </row>
    <row r="1837" spans="1:8" ht="13.5" x14ac:dyDescent="0.25">
      <c r="A1837" s="3">
        <f>TITRES_STAT!B1840</f>
        <v>44978</v>
      </c>
      <c r="B1837" s="5">
        <f>TITRES_STAT!D1840</f>
        <v>2.9521999999999999</v>
      </c>
      <c r="C1837" s="2">
        <f t="shared" si="168"/>
        <v>3.0451277723731525</v>
      </c>
      <c r="D1837" s="2">
        <f t="shared" si="170"/>
        <v>3.025820935285493</v>
      </c>
      <c r="E1837" s="2">
        <f t="shared" si="169"/>
        <v>1.9306837087659456E-2</v>
      </c>
      <c r="F1837" s="2">
        <f t="shared" si="173"/>
        <v>2.7752336904482259E-2</v>
      </c>
      <c r="G1837" s="2">
        <f t="shared" si="171"/>
        <v>-8.4454998168228025E-3</v>
      </c>
      <c r="H1837" s="2" t="str">
        <f t="shared" si="172"/>
        <v>Hold</v>
      </c>
    </row>
    <row r="1838" spans="1:8" ht="13.5" x14ac:dyDescent="0.25">
      <c r="A1838" s="3">
        <f>TITRES_STAT!B1841</f>
        <v>44979</v>
      </c>
      <c r="B1838" s="5">
        <f>TITRES_STAT!D1841</f>
        <v>2.9258000000000002</v>
      </c>
      <c r="C1838" s="2">
        <f t="shared" si="168"/>
        <v>3.0402927304695906</v>
      </c>
      <c r="D1838" s="2">
        <f t="shared" si="170"/>
        <v>3.0184119771161972</v>
      </c>
      <c r="E1838" s="2">
        <f t="shared" si="169"/>
        <v>2.1880753353393345E-2</v>
      </c>
      <c r="F1838" s="2">
        <f t="shared" si="173"/>
        <v>2.657802019426448E-2</v>
      </c>
      <c r="G1838" s="2">
        <f t="shared" si="171"/>
        <v>-4.6972668408711352E-3</v>
      </c>
      <c r="H1838" s="2" t="str">
        <f t="shared" si="172"/>
        <v>Hold</v>
      </c>
    </row>
    <row r="1839" spans="1:8" ht="13.5" x14ac:dyDescent="0.25">
      <c r="A1839" s="3">
        <f>TITRES_STAT!B1842</f>
        <v>44980</v>
      </c>
      <c r="B1839" s="5">
        <f>TITRES_STAT!D1842</f>
        <v>2.9434</v>
      </c>
      <c r="C1839" s="2">
        <f t="shared" si="168"/>
        <v>3.0348476950127306</v>
      </c>
      <c r="D1839" s="2">
        <f t="shared" si="170"/>
        <v>3.0128555343668495</v>
      </c>
      <c r="E1839" s="2">
        <f t="shared" si="169"/>
        <v>2.1992160645881054E-2</v>
      </c>
      <c r="F1839" s="2">
        <f t="shared" si="173"/>
        <v>2.5660848284587798E-2</v>
      </c>
      <c r="G1839" s="2">
        <f t="shared" si="171"/>
        <v>-3.6686876387067441E-3</v>
      </c>
      <c r="H1839" s="2" t="str">
        <f t="shared" si="172"/>
        <v>Hold</v>
      </c>
    </row>
    <row r="1840" spans="1:8" ht="13.5" x14ac:dyDescent="0.25">
      <c r="A1840" s="3">
        <f>TITRES_STAT!B1843</f>
        <v>44981</v>
      </c>
      <c r="B1840" s="5">
        <f>TITRES_STAT!D1843</f>
        <v>2.9872999999999998</v>
      </c>
      <c r="C1840" s="2">
        <f t="shared" si="168"/>
        <v>3.0302403573184642</v>
      </c>
      <c r="D1840" s="2">
        <f t="shared" si="170"/>
        <v>3.010962531821157</v>
      </c>
      <c r="E1840" s="2">
        <f t="shared" si="169"/>
        <v>1.9277825497307166E-2</v>
      </c>
      <c r="F1840" s="2">
        <f t="shared" si="173"/>
        <v>2.4384243727131674E-2</v>
      </c>
      <c r="G1840" s="2">
        <f t="shared" si="171"/>
        <v>-5.1064182298245081E-3</v>
      </c>
      <c r="H1840" s="2" t="str">
        <f t="shared" si="172"/>
        <v>Hold</v>
      </c>
    </row>
    <row r="1841" spans="1:8" ht="13.5" x14ac:dyDescent="0.25">
      <c r="A1841" s="3">
        <f>TITRES_STAT!B1844</f>
        <v>44984</v>
      </c>
      <c r="B1841" s="5">
        <f>TITRES_STAT!D1844</f>
        <v>2.9872999999999998</v>
      </c>
      <c r="C1841" s="2">
        <f t="shared" si="168"/>
        <v>3.0195879946540849</v>
      </c>
      <c r="D1841" s="2">
        <f t="shared" si="170"/>
        <v>3.0092097516862566</v>
      </c>
      <c r="E1841" s="2">
        <f t="shared" si="169"/>
        <v>1.0378242967828299E-2</v>
      </c>
      <c r="F1841" s="2">
        <f t="shared" si="173"/>
        <v>2.1583043575271001E-2</v>
      </c>
      <c r="G1841" s="2">
        <f t="shared" si="171"/>
        <v>-1.1204800607442701E-2</v>
      </c>
      <c r="H1841" s="2" t="str">
        <f t="shared" si="172"/>
        <v>Hold</v>
      </c>
    </row>
    <row r="1842" spans="1:8" ht="13.5" x14ac:dyDescent="0.25">
      <c r="A1842" s="3">
        <f>TITRES_STAT!B1845</f>
        <v>44985</v>
      </c>
      <c r="B1842" s="5">
        <f>TITRES_STAT!D1845</f>
        <v>2.9521999999999999</v>
      </c>
      <c r="C1842" s="2">
        <f t="shared" si="168"/>
        <v>3.0078667647073027</v>
      </c>
      <c r="D1842" s="2">
        <f t="shared" si="170"/>
        <v>3.0049868071169041</v>
      </c>
      <c r="E1842" s="2">
        <f t="shared" si="169"/>
        <v>2.8799575903986074E-3</v>
      </c>
      <c r="F1842" s="2">
        <f t="shared" si="173"/>
        <v>1.7842426378296524E-2</v>
      </c>
      <c r="G1842" s="2">
        <f t="shared" si="171"/>
        <v>-1.4962468787897917E-2</v>
      </c>
      <c r="H1842" s="2" t="str">
        <f t="shared" si="172"/>
        <v>Hold</v>
      </c>
    </row>
    <row r="1843" spans="1:8" ht="13.5" x14ac:dyDescent="0.25">
      <c r="A1843" s="3">
        <f>TITRES_STAT!B1846</f>
        <v>44986</v>
      </c>
      <c r="B1843" s="5">
        <f>TITRES_STAT!D1846</f>
        <v>2.8995000000000002</v>
      </c>
      <c r="C1843" s="2">
        <f t="shared" si="168"/>
        <v>2.9979488009061792</v>
      </c>
      <c r="D1843" s="2">
        <f t="shared" si="170"/>
        <v>2.9971729695526892</v>
      </c>
      <c r="E1843" s="2">
        <f t="shared" si="169"/>
        <v>7.7583135349001964E-4</v>
      </c>
      <c r="F1843" s="2">
        <f t="shared" si="173"/>
        <v>1.4429107373335224E-2</v>
      </c>
      <c r="G1843" s="2">
        <f t="shared" si="171"/>
        <v>-1.3653276019845204E-2</v>
      </c>
      <c r="H1843" s="2" t="str">
        <f t="shared" si="172"/>
        <v>Hold</v>
      </c>
    </row>
    <row r="1844" spans="1:8" ht="13.5" x14ac:dyDescent="0.25">
      <c r="A1844" s="3">
        <f>TITRES_STAT!B1847</f>
        <v>44987</v>
      </c>
      <c r="B1844" s="5">
        <f>TITRES_STAT!D1847</f>
        <v>2.9083000000000001</v>
      </c>
      <c r="C1844" s="2">
        <f t="shared" si="168"/>
        <v>2.9854951392283056</v>
      </c>
      <c r="D1844" s="2">
        <f t="shared" si="170"/>
        <v>2.9905897866228606</v>
      </c>
      <c r="E1844" s="2">
        <f t="shared" si="169"/>
        <v>-5.0946473945550075E-3</v>
      </c>
      <c r="F1844" s="2">
        <f t="shared" si="173"/>
        <v>1.0524356419757179E-2</v>
      </c>
      <c r="G1844" s="2">
        <f t="shared" si="171"/>
        <v>-1.5619003814312186E-2</v>
      </c>
      <c r="H1844" s="2" t="str">
        <f t="shared" si="172"/>
        <v>Hold</v>
      </c>
    </row>
    <row r="1845" spans="1:8" ht="13.5" x14ac:dyDescent="0.25">
      <c r="A1845" s="3">
        <f>TITRES_STAT!B1848</f>
        <v>44988</v>
      </c>
      <c r="B1845" s="5">
        <f>TITRES_STAT!D1848</f>
        <v>2.9434</v>
      </c>
      <c r="C1845" s="2">
        <f t="shared" si="168"/>
        <v>2.9817266562701046</v>
      </c>
      <c r="D1845" s="2">
        <f t="shared" si="170"/>
        <v>2.9870942468730193</v>
      </c>
      <c r="E1845" s="2">
        <f t="shared" si="169"/>
        <v>-5.3675906029146958E-3</v>
      </c>
      <c r="F1845" s="2">
        <f t="shared" si="173"/>
        <v>7.3459670152228049E-3</v>
      </c>
      <c r="G1845" s="2">
        <f t="shared" si="171"/>
        <v>-1.27135576181375E-2</v>
      </c>
      <c r="H1845" s="2" t="str">
        <f t="shared" si="172"/>
        <v>Hold</v>
      </c>
    </row>
    <row r="1846" spans="1:8" ht="13.5" x14ac:dyDescent="0.25">
      <c r="A1846" s="3">
        <f>TITRES_STAT!B1849</f>
        <v>44991</v>
      </c>
      <c r="B1846" s="5">
        <f>TITRES_STAT!D1849</f>
        <v>2.9434</v>
      </c>
      <c r="C1846" s="2">
        <f t="shared" si="168"/>
        <v>2.9785379399208578</v>
      </c>
      <c r="D1846" s="2">
        <f t="shared" si="170"/>
        <v>2.9838576359935365</v>
      </c>
      <c r="E1846" s="2">
        <f t="shared" si="169"/>
        <v>-5.3196960726786813E-3</v>
      </c>
      <c r="F1846" s="2">
        <f t="shared" si="173"/>
        <v>4.8128343976425077E-3</v>
      </c>
      <c r="G1846" s="2">
        <f t="shared" si="171"/>
        <v>-1.0132530470321189E-2</v>
      </c>
      <c r="H1846" s="2" t="str">
        <f t="shared" si="172"/>
        <v>Hold</v>
      </c>
    </row>
    <row r="1847" spans="1:8" ht="13.5" x14ac:dyDescent="0.25">
      <c r="A1847" s="3">
        <f>TITRES_STAT!B1850</f>
        <v>44992</v>
      </c>
      <c r="B1847" s="5">
        <f>TITRES_STAT!D1850</f>
        <v>2.9346000000000001</v>
      </c>
      <c r="C1847" s="2">
        <f t="shared" si="168"/>
        <v>2.9744859491638027</v>
      </c>
      <c r="D1847" s="2">
        <f t="shared" si="170"/>
        <v>2.9802089222162373</v>
      </c>
      <c r="E1847" s="2">
        <f t="shared" si="169"/>
        <v>-5.7229730524346323E-3</v>
      </c>
      <c r="F1847" s="2">
        <f t="shared" si="173"/>
        <v>2.7056729076270795E-3</v>
      </c>
      <c r="G1847" s="2">
        <f t="shared" si="171"/>
        <v>-8.4286459600617127E-3</v>
      </c>
      <c r="H1847" s="2" t="str">
        <f t="shared" si="172"/>
        <v>Hold</v>
      </c>
    </row>
    <row r="1848" spans="1:8" ht="13.5" x14ac:dyDescent="0.25">
      <c r="A1848" s="3">
        <f>TITRES_STAT!B1851</f>
        <v>44993</v>
      </c>
      <c r="B1848" s="5">
        <f>TITRES_STAT!D1851</f>
        <v>2.9346000000000001</v>
      </c>
      <c r="C1848" s="2">
        <f t="shared" si="168"/>
        <v>2.9669958031386021</v>
      </c>
      <c r="D1848" s="2">
        <f t="shared" si="170"/>
        <v>2.9768304835335528</v>
      </c>
      <c r="E1848" s="2">
        <f t="shared" si="169"/>
        <v>-9.8346803949507233E-3</v>
      </c>
      <c r="F1848" s="2">
        <f t="shared" si="173"/>
        <v>1.9760224711151903E-4</v>
      </c>
      <c r="G1848" s="2">
        <f t="shared" si="171"/>
        <v>-1.0032282642062242E-2</v>
      </c>
      <c r="H1848" s="2" t="str">
        <f t="shared" si="172"/>
        <v>Hold</v>
      </c>
    </row>
    <row r="1849" spans="1:8" ht="13.5" x14ac:dyDescent="0.25">
      <c r="A1849" s="3">
        <f>TITRES_STAT!B1852</f>
        <v>44994</v>
      </c>
      <c r="B1849" s="5">
        <f>TITRES_STAT!D1852</f>
        <v>2.9434</v>
      </c>
      <c r="C1849" s="2">
        <f t="shared" si="168"/>
        <v>2.9633656795788172</v>
      </c>
      <c r="D1849" s="2">
        <f t="shared" si="170"/>
        <v>2.9743541514199565</v>
      </c>
      <c r="E1849" s="2">
        <f t="shared" si="169"/>
        <v>-1.0988471841139269E-2</v>
      </c>
      <c r="F1849" s="2">
        <f t="shared" si="173"/>
        <v>-2.039612570538639E-3</v>
      </c>
      <c r="G1849" s="2">
        <f t="shared" si="171"/>
        <v>-8.9488592706006304E-3</v>
      </c>
      <c r="H1849" s="2" t="str">
        <f t="shared" si="172"/>
        <v>Hold</v>
      </c>
    </row>
    <row r="1850" spans="1:8" ht="13.5" x14ac:dyDescent="0.25">
      <c r="A1850" s="3">
        <f>TITRES_STAT!B1853</f>
        <v>44995</v>
      </c>
      <c r="B1850" s="5">
        <f>TITRES_STAT!D1853</f>
        <v>2.9872999999999998</v>
      </c>
      <c r="C1850" s="2">
        <f t="shared" si="168"/>
        <v>2.9670478827205375</v>
      </c>
      <c r="D1850" s="2">
        <f t="shared" si="170"/>
        <v>2.9753131031666267</v>
      </c>
      <c r="E1850" s="2">
        <f t="shared" si="169"/>
        <v>-8.2652204460891276E-3</v>
      </c>
      <c r="F1850" s="2">
        <f t="shared" si="173"/>
        <v>-3.2847341456487371E-3</v>
      </c>
      <c r="G1850" s="2">
        <f t="shared" si="171"/>
        <v>-4.9804863004403906E-3</v>
      </c>
      <c r="H1850" s="2" t="str">
        <f t="shared" si="172"/>
        <v>Hold</v>
      </c>
    </row>
    <row r="1851" spans="1:8" ht="13.5" x14ac:dyDescent="0.25">
      <c r="A1851" s="3">
        <f>TITRES_STAT!B1854</f>
        <v>44998</v>
      </c>
      <c r="B1851" s="5">
        <f>TITRES_STAT!D1854</f>
        <v>2.9609999999999999</v>
      </c>
      <c r="C1851" s="2">
        <f t="shared" si="168"/>
        <v>2.970163593071224</v>
      </c>
      <c r="D1851" s="2">
        <f t="shared" si="170"/>
        <v>2.974252873302432</v>
      </c>
      <c r="E1851" s="2">
        <f t="shared" si="169"/>
        <v>-4.0892802312080256E-3</v>
      </c>
      <c r="F1851" s="2">
        <f t="shared" si="173"/>
        <v>-3.445643362760595E-3</v>
      </c>
      <c r="G1851" s="2">
        <f t="shared" si="171"/>
        <v>-6.4363686844743067E-4</v>
      </c>
      <c r="H1851" s="2" t="str">
        <f t="shared" si="172"/>
        <v>Hold</v>
      </c>
    </row>
    <row r="1852" spans="1:8" ht="13.5" x14ac:dyDescent="0.25">
      <c r="A1852" s="3">
        <f>TITRES_STAT!B1855</f>
        <v>44999</v>
      </c>
      <c r="B1852" s="5">
        <f>TITRES_STAT!D1855</f>
        <v>2.9609999999999999</v>
      </c>
      <c r="C1852" s="2">
        <f t="shared" si="168"/>
        <v>2.9673999633679586</v>
      </c>
      <c r="D1852" s="2">
        <f t="shared" si="170"/>
        <v>2.9732711789837332</v>
      </c>
      <c r="E1852" s="2">
        <f t="shared" si="169"/>
        <v>-5.8712156157745277E-3</v>
      </c>
      <c r="F1852" s="2">
        <f t="shared" si="173"/>
        <v>-3.9307578133633819E-3</v>
      </c>
      <c r="G1852" s="2">
        <f t="shared" si="171"/>
        <v>-1.9404578024111458E-3</v>
      </c>
      <c r="H1852" s="2" t="str">
        <f t="shared" si="172"/>
        <v>Hold</v>
      </c>
    </row>
    <row r="1853" spans="1:8" ht="13.5" x14ac:dyDescent="0.25">
      <c r="A1853" s="3">
        <f>TITRES_STAT!B1856</f>
        <v>45000</v>
      </c>
      <c r="B1853" s="5">
        <f>TITRES_STAT!D1856</f>
        <v>2.9434</v>
      </c>
      <c r="C1853" s="2">
        <f t="shared" si="168"/>
        <v>2.9569538151575032</v>
      </c>
      <c r="D1853" s="2">
        <f t="shared" si="170"/>
        <v>2.9710584990590125</v>
      </c>
      <c r="E1853" s="2">
        <f t="shared" si="169"/>
        <v>-1.4104683901509318E-2</v>
      </c>
      <c r="F1853" s="2">
        <f t="shared" si="173"/>
        <v>-5.9655430309925699E-3</v>
      </c>
      <c r="G1853" s="2">
        <f t="shared" si="171"/>
        <v>-8.1391408705167485E-3</v>
      </c>
      <c r="H1853" s="2" t="str">
        <f t="shared" si="172"/>
        <v>Hold</v>
      </c>
    </row>
    <row r="1854" spans="1:8" ht="13.5" x14ac:dyDescent="0.25">
      <c r="A1854" s="3">
        <f>TITRES_STAT!B1857</f>
        <v>45001</v>
      </c>
      <c r="B1854" s="5">
        <f>TITRES_STAT!D1857</f>
        <v>2.9434</v>
      </c>
      <c r="C1854" s="2">
        <f t="shared" si="168"/>
        <v>2.94946861282558</v>
      </c>
      <c r="D1854" s="2">
        <f t="shared" si="170"/>
        <v>2.9690097213509379</v>
      </c>
      <c r="E1854" s="2">
        <f t="shared" si="169"/>
        <v>-1.9541108525357842E-2</v>
      </c>
      <c r="F1854" s="2">
        <f t="shared" si="173"/>
        <v>-8.6806561298656253E-3</v>
      </c>
      <c r="G1854" s="2">
        <f t="shared" si="171"/>
        <v>-1.0860452395492217E-2</v>
      </c>
      <c r="H1854" s="2" t="str">
        <f t="shared" si="172"/>
        <v>Hold</v>
      </c>
    </row>
    <row r="1855" spans="1:8" ht="13.5" x14ac:dyDescent="0.25">
      <c r="A1855" s="3">
        <f>TITRES_STAT!B1858</f>
        <v>45002</v>
      </c>
      <c r="B1855" s="5">
        <f>TITRES_STAT!D1858</f>
        <v>2.9434</v>
      </c>
      <c r="C1855" s="2">
        <f t="shared" si="168"/>
        <v>2.948534980083183</v>
      </c>
      <c r="D1855" s="2">
        <f t="shared" si="170"/>
        <v>2.9671127049545722</v>
      </c>
      <c r="E1855" s="2">
        <f t="shared" si="169"/>
        <v>-1.8577724871389201E-2</v>
      </c>
      <c r="F1855" s="2">
        <f t="shared" si="173"/>
        <v>-1.066006987817034E-2</v>
      </c>
      <c r="G1855" s="2">
        <f t="shared" si="171"/>
        <v>-7.917654993218861E-3</v>
      </c>
      <c r="H1855" s="2" t="str">
        <f t="shared" si="172"/>
        <v>Hold</v>
      </c>
    </row>
    <row r="1856" spans="1:8" ht="13.5" x14ac:dyDescent="0.25">
      <c r="A1856" s="3">
        <f>TITRES_STAT!B1859</f>
        <v>45006</v>
      </c>
      <c r="B1856" s="5">
        <f>TITRES_STAT!D1859</f>
        <v>2.9434</v>
      </c>
      <c r="C1856" s="2">
        <f t="shared" si="168"/>
        <v>2.947744983147309</v>
      </c>
      <c r="D1856" s="2">
        <f t="shared" si="170"/>
        <v>2.9653562082912708</v>
      </c>
      <c r="E1856" s="2">
        <f t="shared" si="169"/>
        <v>-1.761122514396174E-2</v>
      </c>
      <c r="F1856" s="2">
        <f t="shared" si="173"/>
        <v>-1.2050300931328622E-2</v>
      </c>
      <c r="G1856" s="2">
        <f t="shared" si="171"/>
        <v>-5.5609242126331178E-3</v>
      </c>
      <c r="H1856" s="2" t="str">
        <f t="shared" si="172"/>
        <v>Hold</v>
      </c>
    </row>
    <row r="1857" spans="1:8" ht="13.5" x14ac:dyDescent="0.25">
      <c r="A1857" s="3">
        <f>TITRES_STAT!B1860</f>
        <v>45007</v>
      </c>
      <c r="B1857" s="5">
        <f>TITRES_STAT!D1860</f>
        <v>2.9434</v>
      </c>
      <c r="C1857" s="2">
        <f t="shared" si="168"/>
        <v>2.9457226780477228</v>
      </c>
      <c r="D1857" s="2">
        <f t="shared" si="170"/>
        <v>2.9637298224919175</v>
      </c>
      <c r="E1857" s="2">
        <f t="shared" si="169"/>
        <v>-1.8007144444194711E-2</v>
      </c>
      <c r="F1857" s="2">
        <f t="shared" si="173"/>
        <v>-1.324166963390184E-2</v>
      </c>
      <c r="G1857" s="2">
        <f t="shared" si="171"/>
        <v>-4.7654748102928714E-3</v>
      </c>
      <c r="H1857" s="2" t="str">
        <f t="shared" si="172"/>
        <v>Hold</v>
      </c>
    </row>
    <row r="1858" spans="1:8" ht="13.5" x14ac:dyDescent="0.25">
      <c r="A1858" s="3">
        <f>TITRES_STAT!B1861</f>
        <v>45008</v>
      </c>
      <c r="B1858" s="5">
        <f>TITRES_STAT!D1861</f>
        <v>2.9434</v>
      </c>
      <c r="C1858" s="2">
        <f t="shared" si="168"/>
        <v>2.9440114968096118</v>
      </c>
      <c r="D1858" s="2">
        <f t="shared" si="170"/>
        <v>2.9622239097147385</v>
      </c>
      <c r="E1858" s="2">
        <f t="shared" si="169"/>
        <v>-1.8212412905126651E-2</v>
      </c>
      <c r="F1858" s="2">
        <f t="shared" si="173"/>
        <v>-1.4235818288146804E-2</v>
      </c>
      <c r="G1858" s="2">
        <f t="shared" si="171"/>
        <v>-3.9765946169798474E-3</v>
      </c>
      <c r="H1858" s="2" t="str">
        <f t="shared" si="172"/>
        <v>Hold</v>
      </c>
    </row>
    <row r="1859" spans="1:8" ht="13.5" x14ac:dyDescent="0.25">
      <c r="A1859" s="3">
        <f>TITRES_STAT!B1862</f>
        <v>45009</v>
      </c>
      <c r="B1859" s="5">
        <f>TITRES_STAT!D1862</f>
        <v>2.9434</v>
      </c>
      <c r="C1859" s="2">
        <f t="shared" si="168"/>
        <v>2.9439174203773639</v>
      </c>
      <c r="D1859" s="2">
        <f t="shared" si="170"/>
        <v>2.9608295460321656</v>
      </c>
      <c r="E1859" s="2">
        <f t="shared" si="169"/>
        <v>-1.6912125654801713E-2</v>
      </c>
      <c r="F1859" s="2">
        <f t="shared" si="173"/>
        <v>-1.4771079761477787E-2</v>
      </c>
      <c r="G1859" s="2">
        <f t="shared" si="171"/>
        <v>-2.1410458933239264E-3</v>
      </c>
      <c r="H1859" s="2" t="str">
        <f t="shared" si="172"/>
        <v>Hold</v>
      </c>
    </row>
    <row r="1860" spans="1:8" ht="13.5" x14ac:dyDescent="0.25">
      <c r="A1860" s="3">
        <f>TITRES_STAT!B1863</f>
        <v>45012</v>
      </c>
      <c r="B1860" s="5">
        <f>TITRES_STAT!D1863</f>
        <v>2.9434</v>
      </c>
      <c r="C1860" s="2">
        <f t="shared" si="168"/>
        <v>2.950591663396231</v>
      </c>
      <c r="D1860" s="2">
        <f t="shared" si="170"/>
        <v>2.9595384685483017</v>
      </c>
      <c r="E1860" s="2">
        <f t="shared" si="169"/>
        <v>-8.9468051520706915E-3</v>
      </c>
      <c r="F1860" s="2">
        <f t="shared" si="173"/>
        <v>-1.3606224839596368E-2</v>
      </c>
      <c r="G1860" s="2">
        <f t="shared" si="171"/>
        <v>4.6594196875256767E-3</v>
      </c>
      <c r="H1860" s="2" t="str">
        <f t="shared" si="172"/>
        <v>Sell</v>
      </c>
    </row>
    <row r="1861" spans="1:8" ht="13.5" x14ac:dyDescent="0.25">
      <c r="A1861" s="3">
        <f>TITRES_STAT!B1864</f>
        <v>45013</v>
      </c>
      <c r="B1861" s="5">
        <f>TITRES_STAT!D1864</f>
        <v>2.9434</v>
      </c>
      <c r="C1861" s="2">
        <f t="shared" si="168"/>
        <v>2.9521929459506571</v>
      </c>
      <c r="D1861" s="2">
        <f t="shared" si="170"/>
        <v>2.9583430264336128</v>
      </c>
      <c r="E1861" s="2">
        <f t="shared" si="169"/>
        <v>-6.1500804829557332E-3</v>
      </c>
      <c r="F1861" s="2">
        <f t="shared" si="173"/>
        <v>-1.2114995968268242E-2</v>
      </c>
      <c r="G1861" s="2">
        <f t="shared" si="171"/>
        <v>5.9649154853125084E-3</v>
      </c>
      <c r="H1861" s="2" t="str">
        <f t="shared" si="172"/>
        <v>Sell</v>
      </c>
    </row>
    <row r="1862" spans="1:8" ht="13.5" x14ac:dyDescent="0.25">
      <c r="A1862" s="3">
        <f>TITRES_STAT!B1865</f>
        <v>45014</v>
      </c>
      <c r="B1862" s="5">
        <f>TITRES_STAT!D1865</f>
        <v>2.9434</v>
      </c>
      <c r="C1862" s="2">
        <f t="shared" si="168"/>
        <v>2.9535478773428636</v>
      </c>
      <c r="D1862" s="2">
        <f t="shared" si="170"/>
        <v>2.9572361355866787</v>
      </c>
      <c r="E1862" s="2">
        <f t="shared" si="169"/>
        <v>-3.6882582438151346E-3</v>
      </c>
      <c r="F1862" s="2">
        <f t="shared" si="173"/>
        <v>-1.0429648423377621E-2</v>
      </c>
      <c r="G1862" s="2">
        <f t="shared" si="171"/>
        <v>6.7413901795624863E-3</v>
      </c>
      <c r="H1862" s="2" t="str">
        <f t="shared" si="172"/>
        <v>Sell</v>
      </c>
    </row>
    <row r="1863" spans="1:8" ht="13.5" x14ac:dyDescent="0.25">
      <c r="A1863" s="3">
        <f>TITRES_STAT!B1866</f>
        <v>45015</v>
      </c>
      <c r="B1863" s="5">
        <f>TITRES_STAT!D1866</f>
        <v>2.9434</v>
      </c>
      <c r="C1863" s="2">
        <f t="shared" si="168"/>
        <v>2.9519866654439615</v>
      </c>
      <c r="D1863" s="2">
        <f t="shared" si="170"/>
        <v>2.9562112366543323</v>
      </c>
      <c r="E1863" s="2">
        <f t="shared" si="169"/>
        <v>-4.2245712103707866E-3</v>
      </c>
      <c r="F1863" s="2">
        <f t="shared" si="173"/>
        <v>-9.1886329807762557E-3</v>
      </c>
      <c r="G1863" s="2">
        <f t="shared" si="171"/>
        <v>4.9640617704054691E-3</v>
      </c>
      <c r="H1863" s="2" t="str">
        <f t="shared" si="172"/>
        <v>Sell</v>
      </c>
    </row>
    <row r="1864" spans="1:8" ht="13.5" x14ac:dyDescent="0.25">
      <c r="A1864" s="3">
        <f>TITRES_STAT!B1867</f>
        <v>45016</v>
      </c>
      <c r="B1864" s="5">
        <f>TITRES_STAT!D1867</f>
        <v>2.9434</v>
      </c>
      <c r="C1864" s="2">
        <f t="shared" si="168"/>
        <v>2.9506656399910445</v>
      </c>
      <c r="D1864" s="2">
        <f t="shared" si="170"/>
        <v>2.955262256161419</v>
      </c>
      <c r="E1864" s="2">
        <f t="shared" si="169"/>
        <v>-4.5966161703745456E-3</v>
      </c>
      <c r="F1864" s="2">
        <f t="shared" si="173"/>
        <v>-8.2702296186959144E-3</v>
      </c>
      <c r="G1864" s="2">
        <f t="shared" si="171"/>
        <v>3.6736134483213688E-3</v>
      </c>
      <c r="H1864" s="2" t="str">
        <f t="shared" si="172"/>
        <v>Sell</v>
      </c>
    </row>
    <row r="1865" spans="1:8" ht="13.5" x14ac:dyDescent="0.25">
      <c r="A1865" s="3">
        <f>TITRES_STAT!B1868</f>
        <v>45019</v>
      </c>
      <c r="B1865" s="5">
        <f>TITRES_STAT!D1868</f>
        <v>2.9434</v>
      </c>
      <c r="C1865" s="2">
        <f t="shared" si="168"/>
        <v>2.9495478492231917</v>
      </c>
      <c r="D1865" s="2">
        <f t="shared" si="170"/>
        <v>2.9543835705198327</v>
      </c>
      <c r="E1865" s="2">
        <f t="shared" si="169"/>
        <v>-4.8357212966410046E-3</v>
      </c>
      <c r="F1865" s="2">
        <f t="shared" si="173"/>
        <v>-7.5833279542849331E-3</v>
      </c>
      <c r="G1865" s="2">
        <f t="shared" si="171"/>
        <v>2.7476066576439286E-3</v>
      </c>
      <c r="H1865" s="2" t="str">
        <f t="shared" si="172"/>
        <v>Sell</v>
      </c>
    </row>
    <row r="1866" spans="1:8" ht="13.5" x14ac:dyDescent="0.25">
      <c r="A1866" s="3">
        <f>TITRES_STAT!B1869</f>
        <v>45020</v>
      </c>
      <c r="B1866" s="5">
        <f>TITRES_STAT!D1869</f>
        <v>2.9434</v>
      </c>
      <c r="C1866" s="2">
        <f t="shared" si="168"/>
        <v>2.9486020262657777</v>
      </c>
      <c r="D1866" s="2">
        <f t="shared" si="170"/>
        <v>2.9535699727035492</v>
      </c>
      <c r="E1866" s="2">
        <f t="shared" si="169"/>
        <v>-4.9679464377714311E-3</v>
      </c>
      <c r="F1866" s="2">
        <f t="shared" si="173"/>
        <v>-7.0602516509822334E-3</v>
      </c>
      <c r="G1866" s="2">
        <f t="shared" si="171"/>
        <v>2.0923052132108023E-3</v>
      </c>
      <c r="H1866" s="2" t="str">
        <f t="shared" si="172"/>
        <v>Sell</v>
      </c>
    </row>
    <row r="1867" spans="1:8" ht="13.5" x14ac:dyDescent="0.25">
      <c r="A1867" s="3">
        <f>TITRES_STAT!B1870</f>
        <v>45021</v>
      </c>
      <c r="B1867" s="5">
        <f>TITRES_STAT!D1870</f>
        <v>2.9434</v>
      </c>
      <c r="C1867" s="2">
        <f t="shared" si="168"/>
        <v>2.9478017145325812</v>
      </c>
      <c r="D1867" s="2">
        <f t="shared" si="170"/>
        <v>2.9528166413921753</v>
      </c>
      <c r="E1867" s="2">
        <f t="shared" si="169"/>
        <v>-5.0149268595940377E-3</v>
      </c>
      <c r="F1867" s="2">
        <f t="shared" si="173"/>
        <v>-6.651186692704595E-3</v>
      </c>
      <c r="G1867" s="2">
        <f t="shared" si="171"/>
        <v>1.6362598331105573E-3</v>
      </c>
      <c r="H1867" s="2" t="str">
        <f t="shared" si="172"/>
        <v>Sell</v>
      </c>
    </row>
    <row r="1868" spans="1:8" ht="13.5" x14ac:dyDescent="0.25">
      <c r="A1868" s="3">
        <f>TITRES_STAT!B1871</f>
        <v>45022</v>
      </c>
      <c r="B1868" s="5">
        <f>TITRES_STAT!D1871</f>
        <v>2.9346000000000001</v>
      </c>
      <c r="C1868" s="2">
        <f t="shared" si="168"/>
        <v>2.9471245276814151</v>
      </c>
      <c r="D1868" s="2">
        <f t="shared" si="170"/>
        <v>2.9514672605483105</v>
      </c>
      <c r="E1868" s="2">
        <f t="shared" si="169"/>
        <v>-4.3427328668954601E-3</v>
      </c>
      <c r="F1868" s="2">
        <f t="shared" si="173"/>
        <v>-6.189495927542768E-3</v>
      </c>
      <c r="G1868" s="2">
        <f t="shared" si="171"/>
        <v>1.8467630606473079E-3</v>
      </c>
      <c r="H1868" s="2" t="str">
        <f t="shared" si="172"/>
        <v>Sell</v>
      </c>
    </row>
    <row r="1869" spans="1:8" ht="13.5" x14ac:dyDescent="0.25">
      <c r="A1869" s="3">
        <f>TITRES_STAT!B1872</f>
        <v>45023</v>
      </c>
      <c r="B1869" s="5">
        <f>TITRES_STAT!D1872</f>
        <v>2.9169999999999998</v>
      </c>
      <c r="C1869" s="2">
        <f t="shared" si="168"/>
        <v>2.9465515234227357</v>
      </c>
      <c r="D1869" s="2">
        <f t="shared" si="170"/>
        <v>2.9489141301373243</v>
      </c>
      <c r="E1869" s="2">
        <f t="shared" si="169"/>
        <v>-2.3626067145885443E-3</v>
      </c>
      <c r="F1869" s="2">
        <f t="shared" si="173"/>
        <v>-5.4241180849519234E-3</v>
      </c>
      <c r="G1869" s="2">
        <f t="shared" si="171"/>
        <v>3.0615113703633791E-3</v>
      </c>
      <c r="H1869" s="2" t="str">
        <f t="shared" si="172"/>
        <v>Sell</v>
      </c>
    </row>
    <row r="1870" spans="1:8" ht="13.5" x14ac:dyDescent="0.25">
      <c r="A1870" s="3">
        <f>TITRES_STAT!B1873</f>
        <v>45026</v>
      </c>
      <c r="B1870" s="5">
        <f>TITRES_STAT!D1873</f>
        <v>2.9434</v>
      </c>
      <c r="C1870" s="2">
        <f t="shared" si="168"/>
        <v>2.946066673665392</v>
      </c>
      <c r="D1870" s="2">
        <f t="shared" si="170"/>
        <v>2.9485056760530783</v>
      </c>
      <c r="E1870" s="2">
        <f t="shared" si="169"/>
        <v>-2.4390023876863509E-3</v>
      </c>
      <c r="F1870" s="2">
        <f t="shared" si="173"/>
        <v>-4.8270949454988091E-3</v>
      </c>
      <c r="G1870" s="2">
        <f t="shared" si="171"/>
        <v>2.3880925578124582E-3</v>
      </c>
      <c r="H1870" s="2" t="str">
        <f t="shared" si="172"/>
        <v>Sell</v>
      </c>
    </row>
    <row r="1871" spans="1:8" ht="13.5" x14ac:dyDescent="0.25">
      <c r="A1871" s="3">
        <f>TITRES_STAT!B1874</f>
        <v>45027</v>
      </c>
      <c r="B1871" s="5">
        <f>TITRES_STAT!D1874</f>
        <v>2.9346000000000001</v>
      </c>
      <c r="C1871" s="2">
        <f t="shared" ref="C1871:C1934" si="174">$C$4*B1861+C1870*(1-$C$4)</f>
        <v>2.9456564161784087</v>
      </c>
      <c r="D1871" s="2">
        <f t="shared" si="170"/>
        <v>2.9474756259750725</v>
      </c>
      <c r="E1871" s="2">
        <f t="shared" si="169"/>
        <v>-1.8192097966638343E-3</v>
      </c>
      <c r="F1871" s="2">
        <f t="shared" si="173"/>
        <v>-4.225517915731814E-3</v>
      </c>
      <c r="G1871" s="2">
        <f t="shared" si="171"/>
        <v>2.4063081190679797E-3</v>
      </c>
      <c r="H1871" s="2" t="str">
        <f t="shared" si="172"/>
        <v>Sell</v>
      </c>
    </row>
    <row r="1872" spans="1:8" ht="13.5" x14ac:dyDescent="0.25">
      <c r="A1872" s="3">
        <f>TITRES_STAT!B1875</f>
        <v>45028</v>
      </c>
      <c r="B1872" s="5">
        <f>TITRES_STAT!D1875</f>
        <v>2.8995000000000002</v>
      </c>
      <c r="C1872" s="2">
        <f t="shared" si="174"/>
        <v>2.9453092752278844</v>
      </c>
      <c r="D1872" s="2">
        <f t="shared" si="170"/>
        <v>2.9439218759028449</v>
      </c>
      <c r="E1872" s="2">
        <f t="shared" si="169"/>
        <v>1.3873993250395067E-3</v>
      </c>
      <c r="F1872" s="2">
        <f t="shared" si="173"/>
        <v>-3.1029344675775499E-3</v>
      </c>
      <c r="G1872" s="2">
        <f t="shared" si="171"/>
        <v>4.4903337926170562E-3</v>
      </c>
      <c r="H1872" s="2" t="str">
        <f t="shared" si="172"/>
        <v>Sell</v>
      </c>
    </row>
    <row r="1873" spans="1:8" ht="13.5" x14ac:dyDescent="0.25">
      <c r="A1873" s="3">
        <f>TITRES_STAT!B1876</f>
        <v>45029</v>
      </c>
      <c r="B1873" s="5">
        <f>TITRES_STAT!D1876</f>
        <v>2.8995000000000002</v>
      </c>
      <c r="C1873" s="2">
        <f t="shared" si="174"/>
        <v>2.9450155405774407</v>
      </c>
      <c r="D1873" s="2">
        <f t="shared" si="170"/>
        <v>2.9406313665767083</v>
      </c>
      <c r="E1873" s="2">
        <f t="shared" si="169"/>
        <v>4.3841740007324326E-3</v>
      </c>
      <c r="F1873" s="2">
        <f t="shared" si="173"/>
        <v>-1.6055127739155537E-3</v>
      </c>
      <c r="G1873" s="2">
        <f t="shared" si="171"/>
        <v>5.9896867746479865E-3</v>
      </c>
      <c r="H1873" s="2" t="str">
        <f t="shared" si="172"/>
        <v>Sell</v>
      </c>
    </row>
    <row r="1874" spans="1:8" ht="13.5" x14ac:dyDescent="0.25">
      <c r="A1874" s="3">
        <f>TITRES_STAT!B1877</f>
        <v>45030</v>
      </c>
      <c r="B1874" s="5">
        <f>TITRES_STAT!D1877</f>
        <v>2.9083000000000001</v>
      </c>
      <c r="C1874" s="2">
        <f t="shared" si="174"/>
        <v>2.944766995873219</v>
      </c>
      <c r="D1874" s="2">
        <f t="shared" si="170"/>
        <v>2.9382364505339891</v>
      </c>
      <c r="E1874" s="2">
        <f t="shared" si="169"/>
        <v>6.5305453392299206E-3</v>
      </c>
      <c r="F1874" s="2">
        <f t="shared" si="173"/>
        <v>2.1698848713541186E-5</v>
      </c>
      <c r="G1874" s="2">
        <f t="shared" si="171"/>
        <v>6.5088464905163797E-3</v>
      </c>
      <c r="H1874" s="2" t="str">
        <f t="shared" si="172"/>
        <v>Sell</v>
      </c>
    </row>
    <row r="1875" spans="1:8" ht="13.5" x14ac:dyDescent="0.25">
      <c r="A1875" s="3">
        <f>TITRES_STAT!B1878</f>
        <v>45033</v>
      </c>
      <c r="B1875" s="5">
        <f>TITRES_STAT!D1878</f>
        <v>2.9346000000000001</v>
      </c>
      <c r="C1875" s="2">
        <f t="shared" si="174"/>
        <v>2.9445566888158008</v>
      </c>
      <c r="D1875" s="2">
        <f t="shared" si="170"/>
        <v>2.9379670838277674</v>
      </c>
      <c r="E1875" s="2">
        <f t="shared" si="169"/>
        <v>6.589604988033404E-3</v>
      </c>
      <c r="F1875" s="2">
        <f t="shared" si="173"/>
        <v>1.3352800765775137E-3</v>
      </c>
      <c r="G1875" s="2">
        <f t="shared" si="171"/>
        <v>5.2543249114558902E-3</v>
      </c>
      <c r="H1875" s="2" t="str">
        <f t="shared" si="172"/>
        <v>Sell</v>
      </c>
    </row>
    <row r="1876" spans="1:8" ht="13.5" x14ac:dyDescent="0.25">
      <c r="A1876" s="3">
        <f>TITRES_STAT!B1879</f>
        <v>45034</v>
      </c>
      <c r="B1876" s="5">
        <f>TITRES_STAT!D1879</f>
        <v>2.9346000000000001</v>
      </c>
      <c r="C1876" s="2">
        <f t="shared" si="174"/>
        <v>2.9443787366902932</v>
      </c>
      <c r="D1876" s="2">
        <f t="shared" si="170"/>
        <v>2.9377176702108958</v>
      </c>
      <c r="E1876" s="2">
        <f t="shared" si="169"/>
        <v>6.6610664793973484E-3</v>
      </c>
      <c r="F1876" s="2">
        <f t="shared" si="173"/>
        <v>2.4004373571414809E-3</v>
      </c>
      <c r="G1876" s="2">
        <f t="shared" si="171"/>
        <v>4.260629122255867E-3</v>
      </c>
      <c r="H1876" s="2" t="str">
        <f t="shared" si="172"/>
        <v>Sell</v>
      </c>
    </row>
    <row r="1877" spans="1:8" ht="13.5" x14ac:dyDescent="0.25">
      <c r="A1877" s="3">
        <f>TITRES_STAT!B1880</f>
        <v>45035</v>
      </c>
      <c r="B1877" s="5">
        <f>TITRES_STAT!D1880</f>
        <v>2.8906999999999998</v>
      </c>
      <c r="C1877" s="2">
        <f t="shared" si="174"/>
        <v>2.9442281618148636</v>
      </c>
      <c r="D1877" s="2">
        <f t="shared" si="170"/>
        <v>2.9342348798249036</v>
      </c>
      <c r="E1877" s="2">
        <f t="shared" si="169"/>
        <v>9.9932819899599679E-3</v>
      </c>
      <c r="F1877" s="2">
        <f t="shared" si="173"/>
        <v>3.9190062837051783E-3</v>
      </c>
      <c r="G1877" s="2">
        <f t="shared" si="171"/>
        <v>6.0742757062547895E-3</v>
      </c>
      <c r="H1877" s="2" t="str">
        <f t="shared" si="172"/>
        <v>Sell</v>
      </c>
    </row>
    <row r="1878" spans="1:8" ht="13.5" x14ac:dyDescent="0.25">
      <c r="A1878" s="3">
        <f>TITRES_STAT!B1881</f>
        <v>45036</v>
      </c>
      <c r="B1878" s="5">
        <f>TITRES_STAT!D1881</f>
        <v>2.8818999999999999</v>
      </c>
      <c r="C1878" s="2">
        <f t="shared" si="174"/>
        <v>2.9427469061510383</v>
      </c>
      <c r="D1878" s="2">
        <f t="shared" si="170"/>
        <v>2.9303582220600961</v>
      </c>
      <c r="E1878" s="2">
        <f t="shared" si="169"/>
        <v>1.2388684090942181E-2</v>
      </c>
      <c r="F1878" s="2">
        <f t="shared" si="173"/>
        <v>5.6129418451525796E-3</v>
      </c>
      <c r="G1878" s="2">
        <f t="shared" si="171"/>
        <v>6.7757422457896017E-3</v>
      </c>
      <c r="H1878" s="2" t="str">
        <f t="shared" si="172"/>
        <v>Sell</v>
      </c>
    </row>
    <row r="1879" spans="1:8" ht="13.5" x14ac:dyDescent="0.25">
      <c r="A1879" s="3">
        <f>TITRES_STAT!B1882</f>
        <v>45040</v>
      </c>
      <c r="B1879" s="5">
        <f>TITRES_STAT!D1882</f>
        <v>2.8906999999999998</v>
      </c>
      <c r="C1879" s="2">
        <f t="shared" si="174"/>
        <v>2.9387858436662633</v>
      </c>
      <c r="D1879" s="2">
        <f t="shared" si="170"/>
        <v>2.9274205759815706</v>
      </c>
      <c r="E1879" s="2">
        <f t="shared" si="169"/>
        <v>1.1365267684692704E-2</v>
      </c>
      <c r="F1879" s="2">
        <f t="shared" si="173"/>
        <v>6.7634070130606037E-3</v>
      </c>
      <c r="G1879" s="2">
        <f t="shared" si="171"/>
        <v>4.6018606716320999E-3</v>
      </c>
      <c r="H1879" s="2" t="str">
        <f t="shared" si="172"/>
        <v>Sell</v>
      </c>
    </row>
    <row r="1880" spans="1:8" ht="13.5" x14ac:dyDescent="0.25">
      <c r="A1880" s="3">
        <f>TITRES_STAT!B1883</f>
        <v>45041</v>
      </c>
      <c r="B1880" s="5">
        <f>TITRES_STAT!D1883</f>
        <v>2.7852000000000001</v>
      </c>
      <c r="C1880" s="2">
        <f t="shared" si="174"/>
        <v>2.9394957138714535</v>
      </c>
      <c r="D1880" s="2">
        <f t="shared" si="170"/>
        <v>2.9168857185014545</v>
      </c>
      <c r="E1880" s="2">
        <f t="shared" si="169"/>
        <v>2.260999536999897E-2</v>
      </c>
      <c r="F1880" s="2">
        <f t="shared" si="173"/>
        <v>9.9327246844482762E-3</v>
      </c>
      <c r="G1880" s="2">
        <f t="shared" si="171"/>
        <v>1.2677270685550694E-2</v>
      </c>
      <c r="H1880" s="2" t="str">
        <f t="shared" si="172"/>
        <v>Sell</v>
      </c>
    </row>
    <row r="1881" spans="1:8" ht="13.5" x14ac:dyDescent="0.25">
      <c r="A1881" s="3">
        <f>TITRES_STAT!B1884</f>
        <v>45042</v>
      </c>
      <c r="B1881" s="5">
        <f>TITRES_STAT!D1884</f>
        <v>2.8731</v>
      </c>
      <c r="C1881" s="2">
        <f t="shared" si="174"/>
        <v>2.9387425271219989</v>
      </c>
      <c r="D1881" s="2">
        <f t="shared" si="170"/>
        <v>2.9136423319457911</v>
      </c>
      <c r="E1881" s="2">
        <f t="shared" si="169"/>
        <v>2.5100195176207762E-2</v>
      </c>
      <c r="F1881" s="2">
        <f t="shared" si="173"/>
        <v>1.2966218782800175E-2</v>
      </c>
      <c r="G1881" s="2">
        <f t="shared" si="171"/>
        <v>1.2133976393407587E-2</v>
      </c>
      <c r="H1881" s="2" t="str">
        <f t="shared" si="172"/>
        <v>Sell</v>
      </c>
    </row>
    <row r="1882" spans="1:8" ht="13.5" x14ac:dyDescent="0.25">
      <c r="A1882" s="3">
        <f>TITRES_STAT!B1885</f>
        <v>45043</v>
      </c>
      <c r="B1882" s="5">
        <f>TITRES_STAT!D1885</f>
        <v>2.8555000000000001</v>
      </c>
      <c r="C1882" s="2">
        <f t="shared" si="174"/>
        <v>2.9327052152570761</v>
      </c>
      <c r="D1882" s="2">
        <f t="shared" si="170"/>
        <v>2.9093354925423993</v>
      </c>
      <c r="E1882" s="2">
        <f t="shared" si="169"/>
        <v>2.3369722714676744E-2</v>
      </c>
      <c r="F1882" s="2">
        <f t="shared" si="173"/>
        <v>1.504691956917549E-2</v>
      </c>
      <c r="G1882" s="2">
        <f t="shared" si="171"/>
        <v>8.3228031455012536E-3</v>
      </c>
      <c r="H1882" s="2" t="str">
        <f t="shared" si="172"/>
        <v>Sell</v>
      </c>
    </row>
    <row r="1883" spans="1:8" ht="13.5" x14ac:dyDescent="0.25">
      <c r="A1883" s="3">
        <f>TITRES_STAT!B1886</f>
        <v>45044</v>
      </c>
      <c r="B1883" s="5">
        <f>TITRES_STAT!D1886</f>
        <v>2.8115999999999999</v>
      </c>
      <c r="C1883" s="2">
        <f t="shared" si="174"/>
        <v>2.9275967206021414</v>
      </c>
      <c r="D1883" s="2">
        <f t="shared" si="170"/>
        <v>2.9020958264281478</v>
      </c>
      <c r="E1883" s="2">
        <f t="shared" si="169"/>
        <v>2.5500894173993593E-2</v>
      </c>
      <c r="F1883" s="2">
        <f t="shared" si="173"/>
        <v>1.7137714490139112E-2</v>
      </c>
      <c r="G1883" s="2">
        <f t="shared" si="171"/>
        <v>8.3631796838544818E-3</v>
      </c>
      <c r="H1883" s="2" t="str">
        <f t="shared" si="172"/>
        <v>Sell</v>
      </c>
    </row>
    <row r="1884" spans="1:8" ht="13.5" x14ac:dyDescent="0.25">
      <c r="A1884" s="3">
        <f>TITRES_STAT!B1887</f>
        <v>45048</v>
      </c>
      <c r="B1884" s="5">
        <f>TITRES_STAT!D1887</f>
        <v>2.8115999999999999</v>
      </c>
      <c r="C1884" s="2">
        <f t="shared" si="174"/>
        <v>2.9246279943556583</v>
      </c>
      <c r="D1884" s="2">
        <f t="shared" si="170"/>
        <v>2.895392431877915</v>
      </c>
      <c r="E1884" s="2">
        <f t="shared" ref="E1884:E1947" si="175">C1884-D1884</f>
        <v>2.9235562477743393E-2</v>
      </c>
      <c r="F1884" s="2">
        <f t="shared" si="173"/>
        <v>1.9557284087659971E-2</v>
      </c>
      <c r="G1884" s="2">
        <f t="shared" si="171"/>
        <v>9.6782783900834224E-3</v>
      </c>
      <c r="H1884" s="2" t="str">
        <f t="shared" si="172"/>
        <v>Sell</v>
      </c>
    </row>
    <row r="1885" spans="1:8" ht="13.5" x14ac:dyDescent="0.25">
      <c r="A1885" s="3">
        <f>TITRES_STAT!B1888</f>
        <v>45049</v>
      </c>
      <c r="B1885" s="5">
        <f>TITRES_STAT!D1888</f>
        <v>2.8115999999999999</v>
      </c>
      <c r="C1885" s="2">
        <f t="shared" si="174"/>
        <v>2.9261621490701728</v>
      </c>
      <c r="D1885" s="2">
        <f t="shared" ref="D1885:D1948" si="176">$D$4*B1885+(1-$D$4)*D1884</f>
        <v>2.8891855850721435</v>
      </c>
      <c r="E1885" s="2">
        <f t="shared" si="175"/>
        <v>3.6976563998029288E-2</v>
      </c>
      <c r="F1885" s="2">
        <f t="shared" si="173"/>
        <v>2.3041140069733835E-2</v>
      </c>
      <c r="G1885" s="2">
        <f t="shared" si="171"/>
        <v>1.3935423928295453E-2</v>
      </c>
      <c r="H1885" s="2" t="str">
        <f t="shared" si="172"/>
        <v>Sell</v>
      </c>
    </row>
    <row r="1886" spans="1:8" ht="13.5" x14ac:dyDescent="0.25">
      <c r="A1886" s="3">
        <f>TITRES_STAT!B1889</f>
        <v>45050</v>
      </c>
      <c r="B1886" s="5">
        <f>TITRES_STAT!D1889</f>
        <v>2.7852000000000001</v>
      </c>
      <c r="C1886" s="2">
        <f t="shared" si="174"/>
        <v>2.9274602799824541</v>
      </c>
      <c r="D1886" s="2">
        <f t="shared" si="176"/>
        <v>2.8814829491408736</v>
      </c>
      <c r="E1886" s="2">
        <f t="shared" si="175"/>
        <v>4.597733084158051E-2</v>
      </c>
      <c r="F1886" s="2">
        <f t="shared" si="173"/>
        <v>2.7628378224103169E-2</v>
      </c>
      <c r="G1886" s="2">
        <f t="shared" si="171"/>
        <v>1.8348952617477342E-2</v>
      </c>
      <c r="H1886" s="2" t="str">
        <f t="shared" si="172"/>
        <v>Sell</v>
      </c>
    </row>
    <row r="1887" spans="1:8" ht="13.5" x14ac:dyDescent="0.25">
      <c r="A1887" s="3">
        <f>TITRES_STAT!B1890</f>
        <v>45051</v>
      </c>
      <c r="B1887" s="5">
        <f>TITRES_STAT!D1890</f>
        <v>2.7412999999999998</v>
      </c>
      <c r="C1887" s="2">
        <f t="shared" si="174"/>
        <v>2.9218048522928459</v>
      </c>
      <c r="D1887" s="2">
        <f t="shared" si="176"/>
        <v>2.8710990269822902</v>
      </c>
      <c r="E1887" s="2">
        <f t="shared" si="175"/>
        <v>5.0705825310555674E-2</v>
      </c>
      <c r="F1887" s="2">
        <f t="shared" si="173"/>
        <v>3.224386764139367E-2</v>
      </c>
      <c r="G1887" s="2">
        <f t="shared" si="171"/>
        <v>1.8461957669162005E-2</v>
      </c>
      <c r="H1887" s="2" t="str">
        <f t="shared" si="172"/>
        <v>Sell</v>
      </c>
    </row>
    <row r="1888" spans="1:8" ht="13.5" x14ac:dyDescent="0.25">
      <c r="A1888" s="3">
        <f>TITRES_STAT!B1891</f>
        <v>45054</v>
      </c>
      <c r="B1888" s="5">
        <f>TITRES_STAT!D1891</f>
        <v>2.7237</v>
      </c>
      <c r="C1888" s="2">
        <f t="shared" si="174"/>
        <v>2.9156656442477931</v>
      </c>
      <c r="D1888" s="2">
        <f t="shared" si="176"/>
        <v>2.8601805805391578</v>
      </c>
      <c r="E1888" s="2">
        <f t="shared" si="175"/>
        <v>5.5485063708635263E-2</v>
      </c>
      <c r="F1888" s="2">
        <f t="shared" si="173"/>
        <v>3.689210685484199E-2</v>
      </c>
      <c r="G1888" s="2">
        <f t="shared" si="171"/>
        <v>1.8592956853793273E-2</v>
      </c>
      <c r="H1888" s="2" t="str">
        <f t="shared" si="172"/>
        <v>Sell</v>
      </c>
    </row>
    <row r="1889" spans="1:8" ht="13.5" x14ac:dyDescent="0.25">
      <c r="A1889" s="3">
        <f>TITRES_STAT!B1892</f>
        <v>45055</v>
      </c>
      <c r="B1889" s="5">
        <f>TITRES_STAT!D1892</f>
        <v>2.6974</v>
      </c>
      <c r="C1889" s="2">
        <f t="shared" si="174"/>
        <v>2.9118247759019789</v>
      </c>
      <c r="D1889" s="2">
        <f t="shared" si="176"/>
        <v>2.8481227597584793</v>
      </c>
      <c r="E1889" s="2">
        <f t="shared" si="175"/>
        <v>6.3702016143499574E-2</v>
      </c>
      <c r="F1889" s="2">
        <f t="shared" si="173"/>
        <v>4.2254088712573509E-2</v>
      </c>
      <c r="G1889" s="2">
        <f t="shared" si="171"/>
        <v>2.1447927430926064E-2</v>
      </c>
      <c r="H1889" s="2" t="str">
        <f t="shared" si="172"/>
        <v>Sell</v>
      </c>
    </row>
    <row r="1890" spans="1:8" ht="13.5" x14ac:dyDescent="0.25">
      <c r="A1890" s="3">
        <f>TITRES_STAT!B1893</f>
        <v>45056</v>
      </c>
      <c r="B1890" s="5">
        <f>TITRES_STAT!D1893</f>
        <v>2.7061999999999999</v>
      </c>
      <c r="C1890" s="2">
        <f t="shared" si="174"/>
        <v>2.8923440411478278</v>
      </c>
      <c r="D1890" s="2">
        <f t="shared" si="176"/>
        <v>2.8376099627393327</v>
      </c>
      <c r="E1890" s="2">
        <f t="shared" si="175"/>
        <v>5.473407840849509E-2</v>
      </c>
      <c r="F1890" s="2">
        <f t="shared" si="173"/>
        <v>4.4750086651757823E-2</v>
      </c>
      <c r="G1890" s="2">
        <f t="shared" si="171"/>
        <v>9.9839917567372677E-3</v>
      </c>
      <c r="H1890" s="2" t="str">
        <f t="shared" si="172"/>
        <v>Sell</v>
      </c>
    </row>
    <row r="1891" spans="1:8" ht="13.5" x14ac:dyDescent="0.25">
      <c r="A1891" s="3">
        <f>TITRES_STAT!B1894</f>
        <v>45057</v>
      </c>
      <c r="B1891" s="5">
        <f>TITRES_STAT!D1894</f>
        <v>2.6798000000000002</v>
      </c>
      <c r="C1891" s="2">
        <f t="shared" si="174"/>
        <v>2.8893834194327774</v>
      </c>
      <c r="D1891" s="2">
        <f t="shared" si="176"/>
        <v>2.8259203358697529</v>
      </c>
      <c r="E1891" s="2">
        <f t="shared" si="175"/>
        <v>6.3463083563024547E-2</v>
      </c>
      <c r="F1891" s="2">
        <f t="shared" si="173"/>
        <v>4.8492686034011169E-2</v>
      </c>
      <c r="G1891" s="2">
        <f t="shared" si="171"/>
        <v>1.4970397529013378E-2</v>
      </c>
      <c r="H1891" s="2" t="str">
        <f t="shared" si="172"/>
        <v>Sell</v>
      </c>
    </row>
    <row r="1892" spans="1:8" ht="13.5" x14ac:dyDescent="0.25">
      <c r="A1892" s="3">
        <f>TITRES_STAT!B1895</f>
        <v>45058</v>
      </c>
      <c r="B1892" s="5">
        <f>TITRES_STAT!D1895</f>
        <v>2.6183000000000001</v>
      </c>
      <c r="C1892" s="2">
        <f t="shared" si="174"/>
        <v>2.8841705856738886</v>
      </c>
      <c r="D1892" s="2">
        <f t="shared" si="176"/>
        <v>2.8105410517312528</v>
      </c>
      <c r="E1892" s="2">
        <f t="shared" si="175"/>
        <v>7.3629533942635828E-2</v>
      </c>
      <c r="F1892" s="2">
        <f t="shared" si="173"/>
        <v>5.3520055615736105E-2</v>
      </c>
      <c r="G1892" s="2">
        <f t="shared" ref="G1892:G1955" si="177">E1892-F1892</f>
        <v>2.0109478326899723E-2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45061</v>
      </c>
      <c r="B1893" s="5">
        <f>TITRES_STAT!D1896</f>
        <v>2.5920000000000001</v>
      </c>
      <c r="C1893" s="2">
        <f t="shared" si="174"/>
        <v>2.8730058801855978</v>
      </c>
      <c r="D1893" s="2">
        <f t="shared" si="176"/>
        <v>2.7943528256770862</v>
      </c>
      <c r="E1893" s="2">
        <f t="shared" si="175"/>
        <v>7.8653054508511566E-2</v>
      </c>
      <c r="F1893" s="2">
        <f t="shared" ref="F1893:F1956" si="179">(E1893*(2/(10)))+((1-(2/10))*F1892)</f>
        <v>5.85466553942912E-2</v>
      </c>
      <c r="G1893" s="2">
        <f t="shared" si="177"/>
        <v>2.0106399114220366E-2</v>
      </c>
      <c r="H1893" s="2" t="str">
        <f t="shared" si="178"/>
        <v>Sell</v>
      </c>
    </row>
    <row r="1894" spans="1:8" ht="13.5" x14ac:dyDescent="0.25">
      <c r="A1894" s="3">
        <f>TITRES_STAT!B1897</f>
        <v>45062</v>
      </c>
      <c r="B1894" s="5">
        <f>TITRES_STAT!D1897</f>
        <v>2.548</v>
      </c>
      <c r="C1894" s="2">
        <f t="shared" si="174"/>
        <v>2.8635588216955057</v>
      </c>
      <c r="D1894" s="2">
        <f t="shared" si="176"/>
        <v>2.7761044682195246</v>
      </c>
      <c r="E1894" s="2">
        <f t="shared" si="175"/>
        <v>8.7454353475981073E-2</v>
      </c>
      <c r="F1894" s="2">
        <f t="shared" si="179"/>
        <v>6.4328195010629183E-2</v>
      </c>
      <c r="G1894" s="2">
        <f t="shared" si="177"/>
        <v>2.312615846535189E-2</v>
      </c>
      <c r="H1894" s="2" t="str">
        <f t="shared" si="178"/>
        <v>Sell</v>
      </c>
    </row>
    <row r="1895" spans="1:8" ht="13.5" x14ac:dyDescent="0.25">
      <c r="A1895" s="3">
        <f>TITRES_STAT!B1898</f>
        <v>45063</v>
      </c>
      <c r="B1895" s="5">
        <f>TITRES_STAT!D1898</f>
        <v>2.6886000000000001</v>
      </c>
      <c r="C1895" s="2">
        <f t="shared" si="174"/>
        <v>2.8555651568192739</v>
      </c>
      <c r="D1895" s="2">
        <f t="shared" si="176"/>
        <v>2.7696226557588193</v>
      </c>
      <c r="E1895" s="2">
        <f t="shared" si="175"/>
        <v>8.5942501060454646E-2</v>
      </c>
      <c r="F1895" s="2">
        <f t="shared" si="179"/>
        <v>6.8651056220594281E-2</v>
      </c>
      <c r="G1895" s="2">
        <f t="shared" si="177"/>
        <v>1.7291444839860365E-2</v>
      </c>
      <c r="H1895" s="2" t="str">
        <f t="shared" si="178"/>
        <v>Sell</v>
      </c>
    </row>
    <row r="1896" spans="1:8" ht="13.5" x14ac:dyDescent="0.25">
      <c r="A1896" s="3">
        <f>TITRES_STAT!B1899</f>
        <v>45064</v>
      </c>
      <c r="B1896" s="5">
        <f>TITRES_STAT!D1899</f>
        <v>2.6886000000000001</v>
      </c>
      <c r="C1896" s="2">
        <f t="shared" si="174"/>
        <v>2.8447397480778474</v>
      </c>
      <c r="D1896" s="2">
        <f t="shared" si="176"/>
        <v>2.7636209775544622</v>
      </c>
      <c r="E1896" s="2">
        <f t="shared" si="175"/>
        <v>8.111877052338512E-2</v>
      </c>
      <c r="F1896" s="2">
        <f t="shared" si="179"/>
        <v>7.1144599081152449E-2</v>
      </c>
      <c r="G1896" s="2">
        <f t="shared" si="177"/>
        <v>9.974171442232671E-3</v>
      </c>
      <c r="H1896" s="2" t="str">
        <f t="shared" si="178"/>
        <v>Sell</v>
      </c>
    </row>
    <row r="1897" spans="1:8" ht="13.5" x14ac:dyDescent="0.25">
      <c r="A1897" s="3">
        <f>TITRES_STAT!B1900</f>
        <v>45065</v>
      </c>
      <c r="B1897" s="5">
        <f>TITRES_STAT!D1900</f>
        <v>2.6798000000000002</v>
      </c>
      <c r="C1897" s="2">
        <f t="shared" si="174"/>
        <v>2.8288259406812557</v>
      </c>
      <c r="D1897" s="2">
        <f t="shared" si="176"/>
        <v>2.7574120162541318</v>
      </c>
      <c r="E1897" s="2">
        <f t="shared" si="175"/>
        <v>7.1413924427123909E-2</v>
      </c>
      <c r="F1897" s="2">
        <f t="shared" si="179"/>
        <v>7.1198464150346752E-2</v>
      </c>
      <c r="G1897" s="2">
        <f t="shared" si="177"/>
        <v>2.154602767771574E-4</v>
      </c>
      <c r="H1897" s="2" t="str">
        <f t="shared" si="178"/>
        <v>Sell</v>
      </c>
    </row>
    <row r="1898" spans="1:8" ht="13.5" x14ac:dyDescent="0.25">
      <c r="A1898" s="3">
        <f>TITRES_STAT!B1901</f>
        <v>45068</v>
      </c>
      <c r="B1898" s="5">
        <f>TITRES_STAT!D1901</f>
        <v>2.7061999999999999</v>
      </c>
      <c r="C1898" s="2">
        <f t="shared" si="174"/>
        <v>2.8126527190379855</v>
      </c>
      <c r="D1898" s="2">
        <f t="shared" si="176"/>
        <v>2.7536185335686407</v>
      </c>
      <c r="E1898" s="2">
        <f t="shared" si="175"/>
        <v>5.9034185469344802E-2</v>
      </c>
      <c r="F1898" s="2">
        <f t="shared" si="179"/>
        <v>6.8765608414146362E-2</v>
      </c>
      <c r="G1898" s="2">
        <f t="shared" si="177"/>
        <v>-9.7314229448015599E-3</v>
      </c>
      <c r="H1898" s="2" t="str">
        <f t="shared" si="178"/>
        <v>Hold</v>
      </c>
    </row>
    <row r="1899" spans="1:8" ht="13.5" x14ac:dyDescent="0.25">
      <c r="A1899" s="3">
        <f>TITRES_STAT!B1902</f>
        <v>45069</v>
      </c>
      <c r="B1899" s="5">
        <f>TITRES_STAT!D1902</f>
        <v>2.6709999999999998</v>
      </c>
      <c r="C1899" s="2">
        <f t="shared" si="174"/>
        <v>2.7949215314936797</v>
      </c>
      <c r="D1899" s="2">
        <f t="shared" si="176"/>
        <v>2.747498642193186</v>
      </c>
      <c r="E1899" s="2">
        <f t="shared" si="175"/>
        <v>4.7422889300493765E-2</v>
      </c>
      <c r="F1899" s="2">
        <f t="shared" si="179"/>
        <v>6.449706459141584E-2</v>
      </c>
      <c r="G1899" s="2">
        <f t="shared" si="177"/>
        <v>-1.7074175290922075E-2</v>
      </c>
      <c r="H1899" s="2" t="str">
        <f t="shared" si="178"/>
        <v>Hold</v>
      </c>
    </row>
    <row r="1900" spans="1:8" ht="13.5" x14ac:dyDescent="0.25">
      <c r="A1900" s="3">
        <f>TITRES_STAT!B1903</f>
        <v>45070</v>
      </c>
      <c r="B1900" s="5">
        <f>TITRES_STAT!D1903</f>
        <v>2.6358999999999999</v>
      </c>
      <c r="C1900" s="2">
        <f t="shared" si="174"/>
        <v>2.7812720651100369</v>
      </c>
      <c r="D1900" s="2">
        <f t="shared" si="176"/>
        <v>2.7392320761048019</v>
      </c>
      <c r="E1900" s="2">
        <f t="shared" si="175"/>
        <v>4.2039989005234979E-2</v>
      </c>
      <c r="F1900" s="2">
        <f t="shared" si="179"/>
        <v>6.0005649474179676E-2</v>
      </c>
      <c r="G1900" s="2">
        <f t="shared" si="177"/>
        <v>-1.7965660468944697E-2</v>
      </c>
      <c r="H1900" s="2" t="str">
        <f t="shared" si="178"/>
        <v>Hold</v>
      </c>
    </row>
    <row r="1901" spans="1:8" ht="13.5" x14ac:dyDescent="0.25">
      <c r="A1901" s="3">
        <f>TITRES_STAT!B1904</f>
        <v>45071</v>
      </c>
      <c r="B1901" s="5">
        <f>TITRES_STAT!D1904</f>
        <v>2.6183000000000001</v>
      </c>
      <c r="C1901" s="2">
        <f t="shared" si="174"/>
        <v>2.7656609781700312</v>
      </c>
      <c r="D1901" s="2">
        <f t="shared" si="176"/>
        <v>2.7302741445414833</v>
      </c>
      <c r="E1901" s="2">
        <f t="shared" si="175"/>
        <v>3.5386833628547887E-2</v>
      </c>
      <c r="F1901" s="2">
        <f t="shared" si="179"/>
        <v>5.5081886305053319E-2</v>
      </c>
      <c r="G1901" s="2">
        <f t="shared" si="177"/>
        <v>-1.9695052676505433E-2</v>
      </c>
      <c r="H1901" s="2" t="str">
        <f t="shared" si="178"/>
        <v>Hold</v>
      </c>
    </row>
    <row r="1902" spans="1:8" ht="13.5" x14ac:dyDescent="0.25">
      <c r="A1902" s="3">
        <f>TITRES_STAT!B1905</f>
        <v>45072</v>
      </c>
      <c r="B1902" s="5">
        <f>TITRES_STAT!D1905</f>
        <v>2.5920000000000001</v>
      </c>
      <c r="C1902" s="2">
        <f t="shared" si="174"/>
        <v>2.7429900584515652</v>
      </c>
      <c r="D1902" s="2">
        <f t="shared" si="176"/>
        <v>2.7200316153161883</v>
      </c>
      <c r="E1902" s="2">
        <f t="shared" si="175"/>
        <v>2.2958443135376871E-2</v>
      </c>
      <c r="F1902" s="2">
        <f t="shared" si="179"/>
        <v>4.8657197671118035E-2</v>
      </c>
      <c r="G1902" s="2">
        <f t="shared" si="177"/>
        <v>-2.5698754535741164E-2</v>
      </c>
      <c r="H1902" s="2" t="str">
        <f t="shared" si="178"/>
        <v>Hold</v>
      </c>
    </row>
    <row r="1903" spans="1:8" ht="13.5" x14ac:dyDescent="0.25">
      <c r="A1903" s="3">
        <f>TITRES_STAT!B1906</f>
        <v>45075</v>
      </c>
      <c r="B1903" s="5">
        <f>TITRES_STAT!D1906</f>
        <v>2.6271</v>
      </c>
      <c r="C1903" s="2">
        <f t="shared" si="174"/>
        <v>2.7197608186897861</v>
      </c>
      <c r="D1903" s="2">
        <f t="shared" si="176"/>
        <v>2.7131477919594333</v>
      </c>
      <c r="E1903" s="2">
        <f t="shared" si="175"/>
        <v>6.6130267303528001E-3</v>
      </c>
      <c r="F1903" s="2">
        <f t="shared" si="179"/>
        <v>4.024836348296499E-2</v>
      </c>
      <c r="G1903" s="2">
        <f t="shared" si="177"/>
        <v>-3.363533675261219E-2</v>
      </c>
      <c r="H1903" s="2" t="str">
        <f t="shared" si="178"/>
        <v>Hold</v>
      </c>
    </row>
    <row r="1904" spans="1:8" ht="13.5" x14ac:dyDescent="0.25">
      <c r="A1904" s="3">
        <f>TITRES_STAT!B1907</f>
        <v>45076</v>
      </c>
      <c r="B1904" s="5">
        <f>TITRES_STAT!D1907</f>
        <v>2.6271</v>
      </c>
      <c r="C1904" s="2">
        <f t="shared" si="174"/>
        <v>2.693336077352896</v>
      </c>
      <c r="D1904" s="2">
        <f t="shared" si="176"/>
        <v>2.7067738814439197</v>
      </c>
      <c r="E1904" s="2">
        <f t="shared" si="175"/>
        <v>-1.3437804091023686E-2</v>
      </c>
      <c r="F1904" s="2">
        <f t="shared" si="179"/>
        <v>2.9511129968167252E-2</v>
      </c>
      <c r="G1904" s="2">
        <f t="shared" si="177"/>
        <v>-4.2948934059190938E-2</v>
      </c>
      <c r="H1904" s="2" t="str">
        <f t="shared" si="178"/>
        <v>Hold</v>
      </c>
    </row>
    <row r="1905" spans="1:8" ht="13.5" x14ac:dyDescent="0.25">
      <c r="A1905" s="3">
        <f>TITRES_STAT!B1908</f>
        <v>45077</v>
      </c>
      <c r="B1905" s="5">
        <f>TITRES_STAT!D1908</f>
        <v>2.6358999999999999</v>
      </c>
      <c r="C1905" s="2">
        <f t="shared" si="174"/>
        <v>2.6926074500678352</v>
      </c>
      <c r="D1905" s="2">
        <f t="shared" si="176"/>
        <v>2.701523964299926</v>
      </c>
      <c r="E1905" s="2">
        <f t="shared" si="175"/>
        <v>-8.916514232090833E-3</v>
      </c>
      <c r="F1905" s="2">
        <f t="shared" si="179"/>
        <v>2.1825601128115636E-2</v>
      </c>
      <c r="G1905" s="2">
        <f t="shared" si="177"/>
        <v>-3.0742115360206469E-2</v>
      </c>
      <c r="H1905" s="2" t="str">
        <f t="shared" si="178"/>
        <v>Hold</v>
      </c>
    </row>
    <row r="1906" spans="1:8" ht="13.5" x14ac:dyDescent="0.25">
      <c r="A1906" s="3">
        <f>TITRES_STAT!B1909</f>
        <v>45078</v>
      </c>
      <c r="B1906" s="5">
        <f>TITRES_STAT!D1909</f>
        <v>2.6183000000000001</v>
      </c>
      <c r="C1906" s="2">
        <f t="shared" si="174"/>
        <v>2.6919909192881684</v>
      </c>
      <c r="D1906" s="2">
        <f t="shared" si="176"/>
        <v>2.6953592262036352</v>
      </c>
      <c r="E1906" s="2">
        <f t="shared" si="175"/>
        <v>-3.3683069154668566E-3</v>
      </c>
      <c r="F1906" s="2">
        <f t="shared" si="179"/>
        <v>1.6786819519399136E-2</v>
      </c>
      <c r="G1906" s="2">
        <f t="shared" si="177"/>
        <v>-2.0155126434865993E-2</v>
      </c>
      <c r="H1906" s="2" t="str">
        <f t="shared" si="178"/>
        <v>Hold</v>
      </c>
    </row>
    <row r="1907" spans="1:8" ht="13.5" x14ac:dyDescent="0.25">
      <c r="A1907" s="3">
        <f>TITRES_STAT!B1910</f>
        <v>45079</v>
      </c>
      <c r="B1907" s="5">
        <f>TITRES_STAT!D1910</f>
        <v>2.6271</v>
      </c>
      <c r="C1907" s="2">
        <f t="shared" si="174"/>
        <v>2.6901153932438349</v>
      </c>
      <c r="D1907" s="2">
        <f t="shared" si="176"/>
        <v>2.6903029872255879</v>
      </c>
      <c r="E1907" s="2">
        <f t="shared" si="175"/>
        <v>-1.8759398175305364E-4</v>
      </c>
      <c r="F1907" s="2">
        <f t="shared" si="179"/>
        <v>1.3391936819168698E-2</v>
      </c>
      <c r="G1907" s="2">
        <f t="shared" si="177"/>
        <v>-1.3579530800921752E-2</v>
      </c>
      <c r="H1907" s="2" t="str">
        <f t="shared" si="178"/>
        <v>Hold</v>
      </c>
    </row>
    <row r="1908" spans="1:8" ht="13.5" x14ac:dyDescent="0.25">
      <c r="A1908" s="3">
        <f>TITRES_STAT!B1911</f>
        <v>45082</v>
      </c>
      <c r="B1908" s="5">
        <f>TITRES_STAT!D1911</f>
        <v>2.6271</v>
      </c>
      <c r="C1908" s="2">
        <f t="shared" si="174"/>
        <v>2.6925899481293989</v>
      </c>
      <c r="D1908" s="2">
        <f t="shared" si="176"/>
        <v>2.6856212844681369</v>
      </c>
      <c r="E1908" s="2">
        <f t="shared" si="175"/>
        <v>6.9686636612620312E-3</v>
      </c>
      <c r="F1908" s="2">
        <f t="shared" si="179"/>
        <v>1.2107282187587366E-2</v>
      </c>
      <c r="G1908" s="2">
        <f t="shared" si="177"/>
        <v>-5.1386185263253351E-3</v>
      </c>
      <c r="H1908" s="2" t="str">
        <f t="shared" si="178"/>
        <v>Hold</v>
      </c>
    </row>
    <row r="1909" spans="1:8" ht="13.5" x14ac:dyDescent="0.25">
      <c r="A1909" s="3">
        <f>TITRES_STAT!B1912</f>
        <v>45083</v>
      </c>
      <c r="B1909" s="5">
        <f>TITRES_STAT!D1912</f>
        <v>2.7237</v>
      </c>
      <c r="C1909" s="2">
        <f t="shared" si="174"/>
        <v>2.6892684176479529</v>
      </c>
      <c r="D1909" s="2">
        <f t="shared" si="176"/>
        <v>2.6884419300630897</v>
      </c>
      <c r="E1909" s="2">
        <f t="shared" si="175"/>
        <v>8.2648758486314478E-4</v>
      </c>
      <c r="F1909" s="2">
        <f t="shared" si="179"/>
        <v>9.8511232670425233E-3</v>
      </c>
      <c r="G1909" s="2">
        <f t="shared" si="177"/>
        <v>-9.0246356821793786E-3</v>
      </c>
      <c r="H1909" s="2" t="str">
        <f t="shared" si="178"/>
        <v>Hold</v>
      </c>
    </row>
    <row r="1910" spans="1:8" ht="13.5" x14ac:dyDescent="0.25">
      <c r="A1910" s="3">
        <f>TITRES_STAT!B1913</f>
        <v>45084</v>
      </c>
      <c r="B1910" s="5">
        <f>TITRES_STAT!D1913</f>
        <v>2.6974</v>
      </c>
      <c r="C1910" s="2">
        <f t="shared" si="174"/>
        <v>2.6810578918559602</v>
      </c>
      <c r="D1910" s="2">
        <f t="shared" si="176"/>
        <v>2.689105490799157</v>
      </c>
      <c r="E1910" s="2">
        <f t="shared" si="175"/>
        <v>-8.0475989431967321E-3</v>
      </c>
      <c r="F1910" s="2">
        <f t="shared" si="179"/>
        <v>6.2713788249946726E-3</v>
      </c>
      <c r="G1910" s="2">
        <f t="shared" si="177"/>
        <v>-1.4318977768191405E-2</v>
      </c>
      <c r="H1910" s="2" t="str">
        <f t="shared" si="178"/>
        <v>Hold</v>
      </c>
    </row>
    <row r="1911" spans="1:8" ht="13.5" x14ac:dyDescent="0.25">
      <c r="A1911" s="3">
        <f>TITRES_STAT!B1914</f>
        <v>45085</v>
      </c>
      <c r="B1911" s="5">
        <f>TITRES_STAT!D1914</f>
        <v>2.7412999999999998</v>
      </c>
      <c r="C1911" s="2">
        <f t="shared" si="174"/>
        <v>2.6714028315704281</v>
      </c>
      <c r="D1911" s="2">
        <f t="shared" si="176"/>
        <v>2.69297175073996</v>
      </c>
      <c r="E1911" s="2">
        <f t="shared" si="175"/>
        <v>-2.1568919169531853E-2</v>
      </c>
      <c r="F1911" s="2">
        <f t="shared" si="179"/>
        <v>7.0331922608936771E-4</v>
      </c>
      <c r="G1911" s="2">
        <f t="shared" si="177"/>
        <v>-2.227223839562122E-2</v>
      </c>
      <c r="H1911" s="2" t="str">
        <f t="shared" si="178"/>
        <v>Hold</v>
      </c>
    </row>
    <row r="1912" spans="1:8" ht="13.5" x14ac:dyDescent="0.25">
      <c r="A1912" s="3">
        <f>TITRES_STAT!B1915</f>
        <v>45086</v>
      </c>
      <c r="B1912" s="5">
        <f>TITRES_STAT!D1915</f>
        <v>2.7412999999999998</v>
      </c>
      <c r="C1912" s="2">
        <f t="shared" si="174"/>
        <v>2.6591870113288238</v>
      </c>
      <c r="D1912" s="2">
        <f t="shared" si="176"/>
        <v>2.6965516210555185</v>
      </c>
      <c r="E1912" s="2">
        <f t="shared" si="175"/>
        <v>-3.7364609726694642E-2</v>
      </c>
      <c r="F1912" s="2">
        <f t="shared" si="179"/>
        <v>-6.9102665644674346E-3</v>
      </c>
      <c r="G1912" s="2">
        <f t="shared" si="177"/>
        <v>-3.0454343162227206E-2</v>
      </c>
      <c r="H1912" s="2" t="str">
        <f t="shared" si="178"/>
        <v>Hold</v>
      </c>
    </row>
    <row r="1913" spans="1:8" ht="13.5" x14ac:dyDescent="0.25">
      <c r="A1913" s="3">
        <f>TITRES_STAT!B1916</f>
        <v>45089</v>
      </c>
      <c r="B1913" s="5">
        <f>TITRES_STAT!D1916</f>
        <v>2.8028</v>
      </c>
      <c r="C1913" s="2">
        <f t="shared" si="174"/>
        <v>2.6542505480474663</v>
      </c>
      <c r="D1913" s="2">
        <f t="shared" si="176"/>
        <v>2.7044218713477024</v>
      </c>
      <c r="E1913" s="2">
        <f t="shared" si="175"/>
        <v>-5.0171323300236104E-2</v>
      </c>
      <c r="F1913" s="2">
        <f t="shared" si="179"/>
        <v>-1.5562477911621169E-2</v>
      </c>
      <c r="G1913" s="2">
        <f t="shared" si="177"/>
        <v>-3.4608845388614931E-2</v>
      </c>
      <c r="H1913" s="2" t="str">
        <f t="shared" si="178"/>
        <v>Hold</v>
      </c>
    </row>
    <row r="1914" spans="1:8" ht="13.5" x14ac:dyDescent="0.25">
      <c r="A1914" s="3">
        <f>TITRES_STAT!B1917</f>
        <v>45090</v>
      </c>
      <c r="B1914" s="5">
        <f>TITRES_STAT!D1917</f>
        <v>2.8028</v>
      </c>
      <c r="C1914" s="2">
        <f t="shared" si="174"/>
        <v>2.6500735406555482</v>
      </c>
      <c r="D1914" s="2">
        <f t="shared" si="176"/>
        <v>2.7117091401367612</v>
      </c>
      <c r="E1914" s="2">
        <f t="shared" si="175"/>
        <v>-6.1635599481212999E-2</v>
      </c>
      <c r="F1914" s="2">
        <f t="shared" si="179"/>
        <v>-2.4777102225539534E-2</v>
      </c>
      <c r="G1914" s="2">
        <f t="shared" si="177"/>
        <v>-3.6858497255673466E-2</v>
      </c>
      <c r="H1914" s="2" t="str">
        <f t="shared" si="178"/>
        <v>Hold</v>
      </c>
    </row>
    <row r="1915" spans="1:8" ht="13.5" x14ac:dyDescent="0.25">
      <c r="A1915" s="3">
        <f>TITRES_STAT!B1918</f>
        <v>45091</v>
      </c>
      <c r="B1915" s="5">
        <f>TITRES_STAT!D1918</f>
        <v>2.8028</v>
      </c>
      <c r="C1915" s="2">
        <f t="shared" si="174"/>
        <v>2.6478929959393098</v>
      </c>
      <c r="D1915" s="2">
        <f t="shared" si="176"/>
        <v>2.718456611237742</v>
      </c>
      <c r="E1915" s="2">
        <f t="shared" si="175"/>
        <v>-7.0563615298432136E-2</v>
      </c>
      <c r="F1915" s="2">
        <f t="shared" si="179"/>
        <v>-3.393440484011806E-2</v>
      </c>
      <c r="G1915" s="2">
        <f t="shared" si="177"/>
        <v>-3.6629210458314077E-2</v>
      </c>
      <c r="H1915" s="2" t="str">
        <f t="shared" si="178"/>
        <v>Hold</v>
      </c>
    </row>
    <row r="1916" spans="1:8" ht="13.5" x14ac:dyDescent="0.25">
      <c r="A1916" s="3">
        <f>TITRES_STAT!B1919</f>
        <v>45092</v>
      </c>
      <c r="B1916" s="5">
        <f>TITRES_STAT!D1919</f>
        <v>2.9521999999999999</v>
      </c>
      <c r="C1916" s="2">
        <f t="shared" si="174"/>
        <v>2.6433402273332622</v>
      </c>
      <c r="D1916" s="2">
        <f t="shared" si="176"/>
        <v>2.7357709363312424</v>
      </c>
      <c r="E1916" s="2">
        <f t="shared" si="175"/>
        <v>-9.2430708997980116E-2</v>
      </c>
      <c r="F1916" s="2">
        <f t="shared" si="179"/>
        <v>-4.5633665671690471E-2</v>
      </c>
      <c r="G1916" s="2">
        <f t="shared" si="177"/>
        <v>-4.6797043326289645E-2</v>
      </c>
      <c r="H1916" s="2" t="str">
        <f t="shared" si="178"/>
        <v>Hold</v>
      </c>
    </row>
    <row r="1917" spans="1:8" ht="13.5" x14ac:dyDescent="0.25">
      <c r="A1917" s="3">
        <f>TITRES_STAT!B1920</f>
        <v>45093</v>
      </c>
      <c r="B1917" s="5">
        <f>TITRES_STAT!D1920</f>
        <v>3.0225</v>
      </c>
      <c r="C1917" s="2">
        <f t="shared" si="174"/>
        <v>2.6408417308204526</v>
      </c>
      <c r="D1917" s="2">
        <f t="shared" si="176"/>
        <v>2.7570101262326316</v>
      </c>
      <c r="E1917" s="2">
        <f t="shared" si="175"/>
        <v>-0.11616839541217905</v>
      </c>
      <c r="F1917" s="2">
        <f t="shared" si="179"/>
        <v>-5.9740611619788192E-2</v>
      </c>
      <c r="G1917" s="2">
        <f t="shared" si="177"/>
        <v>-5.6427783792390857E-2</v>
      </c>
      <c r="H1917" s="2" t="str">
        <f t="shared" si="178"/>
        <v>Hold</v>
      </c>
    </row>
    <row r="1918" spans="1:8" ht="13.5" x14ac:dyDescent="0.25">
      <c r="A1918" s="3">
        <f>TITRES_STAT!B1921</f>
        <v>45096</v>
      </c>
      <c r="B1918" s="5">
        <f>TITRES_STAT!D1921</f>
        <v>3.0225</v>
      </c>
      <c r="C1918" s="2">
        <f t="shared" si="174"/>
        <v>2.6387276183865369</v>
      </c>
      <c r="D1918" s="2">
        <f t="shared" si="176"/>
        <v>2.7766760428079924</v>
      </c>
      <c r="E1918" s="2">
        <f t="shared" si="175"/>
        <v>-0.1379484244214555</v>
      </c>
      <c r="F1918" s="2">
        <f t="shared" si="179"/>
        <v>-7.5382174180121664E-2</v>
      </c>
      <c r="G1918" s="2">
        <f t="shared" si="177"/>
        <v>-6.2566250241333832E-2</v>
      </c>
      <c r="H1918" s="2" t="str">
        <f t="shared" si="178"/>
        <v>Hold</v>
      </c>
    </row>
    <row r="1919" spans="1:8" ht="13.5" x14ac:dyDescent="0.25">
      <c r="A1919" s="3">
        <f>TITRES_STAT!B1922</f>
        <v>45097</v>
      </c>
      <c r="B1919" s="5">
        <f>TITRES_STAT!D1922</f>
        <v>3.0137</v>
      </c>
      <c r="C1919" s="2">
        <f t="shared" si="174"/>
        <v>2.6518002924809156</v>
      </c>
      <c r="D1919" s="2">
        <f t="shared" si="176"/>
        <v>2.7942333729703632</v>
      </c>
      <c r="E1919" s="2">
        <f t="shared" si="175"/>
        <v>-0.14243308048944758</v>
      </c>
      <c r="F1919" s="2">
        <f t="shared" si="179"/>
        <v>-8.8792355441986853E-2</v>
      </c>
      <c r="G1919" s="2">
        <f t="shared" si="177"/>
        <v>-5.364072504746073E-2</v>
      </c>
      <c r="H1919" s="2" t="str">
        <f t="shared" si="178"/>
        <v>Hold</v>
      </c>
    </row>
    <row r="1920" spans="1:8" ht="13.5" x14ac:dyDescent="0.25">
      <c r="A1920" s="3">
        <f>TITRES_STAT!B1923</f>
        <v>45098</v>
      </c>
      <c r="B1920" s="5">
        <f>TITRES_STAT!D1923</f>
        <v>3.0049000000000001</v>
      </c>
      <c r="C1920" s="2">
        <f t="shared" si="174"/>
        <v>2.6588156320992362</v>
      </c>
      <c r="D1920" s="2">
        <f t="shared" si="176"/>
        <v>2.8098383083058915</v>
      </c>
      <c r="E1920" s="2">
        <f t="shared" si="175"/>
        <v>-0.15102267620665533</v>
      </c>
      <c r="F1920" s="2">
        <f t="shared" si="179"/>
        <v>-0.10123841959492055</v>
      </c>
      <c r="G1920" s="2">
        <f t="shared" si="177"/>
        <v>-4.9784256611734773E-2</v>
      </c>
      <c r="H1920" s="2" t="str">
        <f t="shared" si="178"/>
        <v>Hold</v>
      </c>
    </row>
    <row r="1921" spans="1:8" ht="13.5" x14ac:dyDescent="0.25">
      <c r="A1921" s="3">
        <f>TITRES_STAT!B1924</f>
        <v>45099</v>
      </c>
      <c r="B1921" s="5">
        <f>TITRES_STAT!D1924</f>
        <v>2.9872999999999998</v>
      </c>
      <c r="C1921" s="2">
        <f t="shared" si="174"/>
        <v>2.6715055348531997</v>
      </c>
      <c r="D1921" s="2">
        <f t="shared" si="176"/>
        <v>2.8229836188017514</v>
      </c>
      <c r="E1921" s="2">
        <f t="shared" si="175"/>
        <v>-0.15147808394855167</v>
      </c>
      <c r="F1921" s="2">
        <f t="shared" si="179"/>
        <v>-0.11128635246564679</v>
      </c>
      <c r="G1921" s="2">
        <f t="shared" si="177"/>
        <v>-4.0191731482904877E-2</v>
      </c>
      <c r="H1921" s="2" t="str">
        <f t="shared" si="178"/>
        <v>Hold</v>
      </c>
    </row>
    <row r="1922" spans="1:8" ht="13.5" x14ac:dyDescent="0.25">
      <c r="A1922" s="3">
        <f>TITRES_STAT!B1925</f>
        <v>45100</v>
      </c>
      <c r="B1922" s="5">
        <f>TITRES_STAT!D1925</f>
        <v>2.9521999999999999</v>
      </c>
      <c r="C1922" s="2">
        <f t="shared" si="174"/>
        <v>2.6822431448757844</v>
      </c>
      <c r="D1922" s="2">
        <f t="shared" si="176"/>
        <v>2.8325552025942144</v>
      </c>
      <c r="E1922" s="2">
        <f t="shared" si="175"/>
        <v>-0.15031205771843004</v>
      </c>
      <c r="F1922" s="2">
        <f t="shared" si="179"/>
        <v>-0.11909149351620345</v>
      </c>
      <c r="G1922" s="2">
        <f t="shared" si="177"/>
        <v>-3.1220564202226589E-2</v>
      </c>
      <c r="H1922" s="2" t="str">
        <f t="shared" si="178"/>
        <v>Hold</v>
      </c>
    </row>
    <row r="1923" spans="1:8" ht="13.5" x14ac:dyDescent="0.25">
      <c r="A1923" s="3">
        <f>TITRES_STAT!B1926</f>
        <v>45103</v>
      </c>
      <c r="B1923" s="5">
        <f>TITRES_STAT!D1926</f>
        <v>2.9698000000000002</v>
      </c>
      <c r="C1923" s="2">
        <f t="shared" si="174"/>
        <v>2.700790353356433</v>
      </c>
      <c r="D1923" s="2">
        <f t="shared" si="176"/>
        <v>2.842721483883532</v>
      </c>
      <c r="E1923" s="2">
        <f t="shared" si="175"/>
        <v>-0.14193113052709894</v>
      </c>
      <c r="F1923" s="2">
        <f t="shared" si="179"/>
        <v>-0.12365942091838254</v>
      </c>
      <c r="G1923" s="2">
        <f t="shared" si="177"/>
        <v>-1.8271709608716394E-2</v>
      </c>
      <c r="H1923" s="2" t="str">
        <f t="shared" si="178"/>
        <v>Hold</v>
      </c>
    </row>
    <row r="1924" spans="1:8" ht="13.5" x14ac:dyDescent="0.25">
      <c r="A1924" s="3">
        <f>TITRES_STAT!B1927</f>
        <v>45104</v>
      </c>
      <c r="B1924" s="5">
        <f>TITRES_STAT!D1927</f>
        <v>2.9698000000000002</v>
      </c>
      <c r="C1924" s="2">
        <f t="shared" si="174"/>
        <v>2.7164841451477511</v>
      </c>
      <c r="D1924" s="2">
        <f t="shared" si="176"/>
        <v>2.8521347072995669</v>
      </c>
      <c r="E1924" s="2">
        <f t="shared" si="175"/>
        <v>-0.13565056215181581</v>
      </c>
      <c r="F1924" s="2">
        <f t="shared" si="179"/>
        <v>-0.1260576491650692</v>
      </c>
      <c r="G1924" s="2">
        <f t="shared" si="177"/>
        <v>-9.5929129867466101E-3</v>
      </c>
      <c r="H1924" s="2" t="str">
        <f t="shared" si="178"/>
        <v>Hold</v>
      </c>
    </row>
    <row r="1925" spans="1:8" ht="13.5" x14ac:dyDescent="0.25">
      <c r="A1925" s="3">
        <f>TITRES_STAT!B1928</f>
        <v>45107</v>
      </c>
      <c r="B1925" s="5">
        <f>TITRES_STAT!D1928</f>
        <v>2.9698000000000002</v>
      </c>
      <c r="C1925" s="2">
        <f t="shared" si="174"/>
        <v>2.7297635074327125</v>
      </c>
      <c r="D1925" s="2">
        <f t="shared" si="176"/>
        <v>2.8608506549070065</v>
      </c>
      <c r="E1925" s="2">
        <f t="shared" si="175"/>
        <v>-0.13108714747429406</v>
      </c>
      <c r="F1925" s="2">
        <f t="shared" si="179"/>
        <v>-0.12706354882691417</v>
      </c>
      <c r="G1925" s="2">
        <f t="shared" si="177"/>
        <v>-4.023598647379889E-3</v>
      </c>
      <c r="H1925" s="2" t="str">
        <f t="shared" si="178"/>
        <v>Hold</v>
      </c>
    </row>
    <row r="1926" spans="1:8" ht="13.5" x14ac:dyDescent="0.25">
      <c r="A1926" s="3">
        <f>TITRES_STAT!B1929</f>
        <v>45110</v>
      </c>
      <c r="B1926" s="5">
        <f>TITRES_STAT!D1929</f>
        <v>2.9521999999999999</v>
      </c>
      <c r="C1926" s="2">
        <f t="shared" si="174"/>
        <v>2.7639845062892183</v>
      </c>
      <c r="D1926" s="2">
        <f t="shared" si="176"/>
        <v>2.8676172730620433</v>
      </c>
      <c r="E1926" s="2">
        <f t="shared" si="175"/>
        <v>-0.10363276677282496</v>
      </c>
      <c r="F1926" s="2">
        <f t="shared" si="179"/>
        <v>-0.12237739241609634</v>
      </c>
      <c r="G1926" s="2">
        <f t="shared" si="177"/>
        <v>1.8744625643271381E-2</v>
      </c>
      <c r="H1926" s="2" t="str">
        <f t="shared" si="178"/>
        <v>Sell</v>
      </c>
    </row>
    <row r="1927" spans="1:8" ht="13.5" x14ac:dyDescent="0.25">
      <c r="A1927" s="3">
        <f>TITRES_STAT!B1930</f>
        <v>45111</v>
      </c>
      <c r="B1927" s="5">
        <f>TITRES_STAT!D1930</f>
        <v>2.9609999999999999</v>
      </c>
      <c r="C1927" s="2">
        <f t="shared" si="174"/>
        <v>2.8037561207062613</v>
      </c>
      <c r="D1927" s="2">
        <f t="shared" si="176"/>
        <v>2.8745345120944843</v>
      </c>
      <c r="E1927" s="2">
        <f t="shared" si="175"/>
        <v>-7.077839138822295E-2</v>
      </c>
      <c r="F1927" s="2">
        <f t="shared" si="179"/>
        <v>-0.11205759221052167</v>
      </c>
      <c r="G1927" s="2">
        <f t="shared" si="177"/>
        <v>4.1279200822298717E-2</v>
      </c>
      <c r="H1927" s="2" t="str">
        <f t="shared" si="178"/>
        <v>Sell</v>
      </c>
    </row>
    <row r="1928" spans="1:8" ht="13.5" x14ac:dyDescent="0.25">
      <c r="A1928" s="3">
        <f>TITRES_STAT!B1931</f>
        <v>45112</v>
      </c>
      <c r="B1928" s="5">
        <f>TITRES_STAT!D1931</f>
        <v>3.0137</v>
      </c>
      <c r="C1928" s="2">
        <f t="shared" si="174"/>
        <v>2.83740902521299</v>
      </c>
      <c r="D1928" s="2">
        <f t="shared" si="176"/>
        <v>2.884843066754152</v>
      </c>
      <c r="E1928" s="2">
        <f t="shared" si="175"/>
        <v>-4.7434041541162042E-2</v>
      </c>
      <c r="F1928" s="2">
        <f t="shared" si="179"/>
        <v>-9.9132882076649748E-2</v>
      </c>
      <c r="G1928" s="2">
        <f t="shared" si="177"/>
        <v>5.1698840535487706E-2</v>
      </c>
      <c r="H1928" s="2" t="str">
        <f t="shared" si="178"/>
        <v>Sell</v>
      </c>
    </row>
    <row r="1929" spans="1:8" ht="13.5" x14ac:dyDescent="0.25">
      <c r="A1929" s="3">
        <f>TITRES_STAT!B1932</f>
        <v>45113</v>
      </c>
      <c r="B1929" s="5">
        <f>TITRES_STAT!D1932</f>
        <v>3.0312999999999999</v>
      </c>
      <c r="C1929" s="2">
        <f t="shared" si="174"/>
        <v>2.8645307136417606</v>
      </c>
      <c r="D1929" s="2">
        <f t="shared" si="176"/>
        <v>2.8956917284760664</v>
      </c>
      <c r="E1929" s="2">
        <f t="shared" si="175"/>
        <v>-3.1161014834305778E-2</v>
      </c>
      <c r="F1929" s="2">
        <f t="shared" si="179"/>
        <v>-8.5538508628180951E-2</v>
      </c>
      <c r="G1929" s="2">
        <f t="shared" si="177"/>
        <v>5.4377493793875173E-2</v>
      </c>
      <c r="H1929" s="2" t="str">
        <f t="shared" si="178"/>
        <v>Sell</v>
      </c>
    </row>
    <row r="1930" spans="1:8" ht="13.5" x14ac:dyDescent="0.25">
      <c r="A1930" s="3">
        <f>TITRES_STAT!B1933</f>
        <v>45114</v>
      </c>
      <c r="B1930" s="5">
        <f>TITRES_STAT!D1933</f>
        <v>3.1191</v>
      </c>
      <c r="C1930" s="2">
        <f t="shared" si="174"/>
        <v>2.8861259884661052</v>
      </c>
      <c r="D1930" s="2">
        <f t="shared" si="176"/>
        <v>2.9122404893296912</v>
      </c>
      <c r="E1930" s="2">
        <f t="shared" si="175"/>
        <v>-2.611450086358591E-2</v>
      </c>
      <c r="F1930" s="2">
        <f t="shared" si="179"/>
        <v>-7.3653707075261934E-2</v>
      </c>
      <c r="G1930" s="2">
        <f t="shared" si="177"/>
        <v>4.7539206211676024E-2</v>
      </c>
      <c r="H1930" s="2" t="str">
        <f t="shared" si="178"/>
        <v>Sell</v>
      </c>
    </row>
    <row r="1931" spans="1:8" ht="13.5" x14ac:dyDescent="0.25">
      <c r="A1931" s="3">
        <f>TITRES_STAT!B1934</f>
        <v>45117</v>
      </c>
      <c r="B1931" s="5">
        <f>TITRES_STAT!D1934</f>
        <v>3.2509000000000001</v>
      </c>
      <c r="C1931" s="2">
        <f t="shared" si="174"/>
        <v>2.9016912210097812</v>
      </c>
      <c r="D1931" s="2">
        <f t="shared" si="176"/>
        <v>2.9373263790089736</v>
      </c>
      <c r="E1931" s="2">
        <f t="shared" si="175"/>
        <v>-3.5635157999192479E-2</v>
      </c>
      <c r="F1931" s="2">
        <f t="shared" si="179"/>
        <v>-6.6049997260048038E-2</v>
      </c>
      <c r="G1931" s="2">
        <f t="shared" si="177"/>
        <v>3.0414839260855558E-2</v>
      </c>
      <c r="H1931" s="2" t="str">
        <f t="shared" si="178"/>
        <v>Sell</v>
      </c>
    </row>
    <row r="1932" spans="1:8" ht="13.5" x14ac:dyDescent="0.25">
      <c r="A1932" s="3">
        <f>TITRES_STAT!B1935</f>
        <v>45118</v>
      </c>
      <c r="B1932" s="5">
        <f>TITRES_STAT!D1935</f>
        <v>3.2421000000000002</v>
      </c>
      <c r="C1932" s="2">
        <f t="shared" si="174"/>
        <v>2.9094618023928915</v>
      </c>
      <c r="D1932" s="2">
        <f t="shared" si="176"/>
        <v>2.9599022027860866</v>
      </c>
      <c r="E1932" s="2">
        <f t="shared" si="175"/>
        <v>-5.0440400393195084E-2</v>
      </c>
      <c r="F1932" s="2">
        <f t="shared" si="179"/>
        <v>-6.2928077886677453E-2</v>
      </c>
      <c r="G1932" s="2">
        <f t="shared" si="177"/>
        <v>1.2487677493482369E-2</v>
      </c>
      <c r="H1932" s="2" t="str">
        <f t="shared" si="178"/>
        <v>Sell</v>
      </c>
    </row>
    <row r="1933" spans="1:8" ht="13.5" x14ac:dyDescent="0.25">
      <c r="A1933" s="3">
        <f>TITRES_STAT!B1936</f>
        <v>45119</v>
      </c>
      <c r="B1933" s="5">
        <f>TITRES_STAT!D1936</f>
        <v>3.2421000000000002</v>
      </c>
      <c r="C1933" s="2">
        <f t="shared" si="174"/>
        <v>2.9187446020247547</v>
      </c>
      <c r="D1933" s="2">
        <f t="shared" si="176"/>
        <v>2.9808057433204507</v>
      </c>
      <c r="E1933" s="2">
        <f t="shared" si="175"/>
        <v>-6.2061141295695954E-2</v>
      </c>
      <c r="F1933" s="2">
        <f t="shared" si="179"/>
        <v>-6.2754690568481153E-2</v>
      </c>
      <c r="G1933" s="2">
        <f t="shared" si="177"/>
        <v>6.9354927278519884E-4</v>
      </c>
      <c r="H1933" s="2" t="str">
        <f t="shared" si="178"/>
        <v>Sell</v>
      </c>
    </row>
    <row r="1934" spans="1:8" ht="13.5" x14ac:dyDescent="0.25">
      <c r="A1934" s="3">
        <f>TITRES_STAT!B1937</f>
        <v>45120</v>
      </c>
      <c r="B1934" s="5">
        <f>TITRES_STAT!D1937</f>
        <v>3.2246000000000001</v>
      </c>
      <c r="C1934" s="2">
        <f t="shared" si="174"/>
        <v>2.9265992786363313</v>
      </c>
      <c r="D1934" s="2">
        <f t="shared" si="176"/>
        <v>2.9988645771485651</v>
      </c>
      <c r="E1934" s="2">
        <f t="shared" si="175"/>
        <v>-7.2265298512233844E-2</v>
      </c>
      <c r="F1934" s="2">
        <f t="shared" si="179"/>
        <v>-6.4656812157231694E-2</v>
      </c>
      <c r="G1934" s="2">
        <f t="shared" si="177"/>
        <v>-7.6084863550021503E-3</v>
      </c>
      <c r="H1934" s="2" t="str">
        <f t="shared" si="178"/>
        <v>Hold</v>
      </c>
    </row>
    <row r="1935" spans="1:8" ht="13.5" x14ac:dyDescent="0.25">
      <c r="A1935" s="3">
        <f>TITRES_STAT!B1938</f>
        <v>45121</v>
      </c>
      <c r="B1935" s="5">
        <f>TITRES_STAT!D1938</f>
        <v>3.2158000000000002</v>
      </c>
      <c r="C1935" s="2">
        <f t="shared" ref="C1935:C1998" si="180">$C$4*B1925+C1934*(1-$C$4)</f>
        <v>2.9332455434615112</v>
      </c>
      <c r="D1935" s="2">
        <f t="shared" si="176"/>
        <v>3.0149338677301531</v>
      </c>
      <c r="E1935" s="2">
        <f t="shared" si="175"/>
        <v>-8.1688324268641921E-2</v>
      </c>
      <c r="F1935" s="2">
        <f t="shared" si="179"/>
        <v>-6.8063114579513737E-2</v>
      </c>
      <c r="G1935" s="2">
        <f t="shared" si="177"/>
        <v>-1.3625209689128184E-2</v>
      </c>
      <c r="H1935" s="2" t="str">
        <f t="shared" si="178"/>
        <v>Hold</v>
      </c>
    </row>
    <row r="1936" spans="1:8" ht="13.5" x14ac:dyDescent="0.25">
      <c r="A1936" s="3">
        <f>TITRES_STAT!B1939</f>
        <v>45124</v>
      </c>
      <c r="B1936" s="5">
        <f>TITRES_STAT!D1939</f>
        <v>3.1981999999999999</v>
      </c>
      <c r="C1936" s="2">
        <f t="shared" si="180"/>
        <v>2.9361616136982018</v>
      </c>
      <c r="D1936" s="2">
        <f t="shared" si="176"/>
        <v>3.0285091367871786</v>
      </c>
      <c r="E1936" s="2">
        <f t="shared" si="175"/>
        <v>-9.2347523088976757E-2</v>
      </c>
      <c r="F1936" s="2">
        <f t="shared" si="179"/>
        <v>-7.2919996281406343E-2</v>
      </c>
      <c r="G1936" s="2">
        <f t="shared" si="177"/>
        <v>-1.9427526807570414E-2</v>
      </c>
      <c r="H1936" s="2" t="str">
        <f t="shared" si="178"/>
        <v>Hold</v>
      </c>
    </row>
    <row r="1937" spans="1:8" ht="13.5" x14ac:dyDescent="0.25">
      <c r="A1937" s="3">
        <f>TITRES_STAT!B1940</f>
        <v>45125</v>
      </c>
      <c r="B1937" s="5">
        <f>TITRES_STAT!D1940</f>
        <v>3.1981999999999999</v>
      </c>
      <c r="C1937" s="2">
        <f t="shared" si="180"/>
        <v>2.9399829038984784</v>
      </c>
      <c r="D1937" s="2">
        <f t="shared" si="176"/>
        <v>3.0410788303584986</v>
      </c>
      <c r="E1937" s="2">
        <f t="shared" si="175"/>
        <v>-0.10109592646002019</v>
      </c>
      <c r="F1937" s="2">
        <f t="shared" si="179"/>
        <v>-7.8555182317129116E-2</v>
      </c>
      <c r="G1937" s="2">
        <f t="shared" si="177"/>
        <v>-2.2540744142891075E-2</v>
      </c>
      <c r="H1937" s="2" t="str">
        <f t="shared" si="178"/>
        <v>Hold</v>
      </c>
    </row>
    <row r="1938" spans="1:8" ht="13.5" x14ac:dyDescent="0.25">
      <c r="A1938" s="3">
        <f>TITRES_STAT!B1941</f>
        <v>45127</v>
      </c>
      <c r="B1938" s="5">
        <f>TITRES_STAT!D1941</f>
        <v>3.2860999999999998</v>
      </c>
      <c r="C1938" s="2">
        <f t="shared" si="180"/>
        <v>2.9513239956064048</v>
      </c>
      <c r="D1938" s="2">
        <f t="shared" si="176"/>
        <v>3.0592285466282392</v>
      </c>
      <c r="E1938" s="2">
        <f t="shared" si="175"/>
        <v>-0.10790455102183438</v>
      </c>
      <c r="F1938" s="2">
        <f t="shared" si="179"/>
        <v>-8.4425056058070172E-2</v>
      </c>
      <c r="G1938" s="2">
        <f t="shared" si="177"/>
        <v>-2.3479494963764211E-2</v>
      </c>
      <c r="H1938" s="2" t="str">
        <f t="shared" si="178"/>
        <v>Hold</v>
      </c>
    </row>
    <row r="1939" spans="1:8" ht="13.5" x14ac:dyDescent="0.25">
      <c r="A1939" s="3">
        <f>TITRES_STAT!B1942</f>
        <v>45128</v>
      </c>
      <c r="B1939" s="5">
        <f>TITRES_STAT!D1942</f>
        <v>3.2949000000000002</v>
      </c>
      <c r="C1939" s="2">
        <f t="shared" si="180"/>
        <v>2.9636279962823426</v>
      </c>
      <c r="D1939" s="2">
        <f t="shared" si="176"/>
        <v>3.0766856913224441</v>
      </c>
      <c r="E1939" s="2">
        <f t="shared" si="175"/>
        <v>-0.11305769504010144</v>
      </c>
      <c r="F1939" s="2">
        <f t="shared" si="179"/>
        <v>-9.0151583854476428E-2</v>
      </c>
      <c r="G1939" s="2">
        <f t="shared" si="177"/>
        <v>-2.2906111185625008E-2</v>
      </c>
      <c r="H1939" s="2" t="str">
        <f t="shared" si="178"/>
        <v>Hold</v>
      </c>
    </row>
    <row r="1940" spans="1:8" ht="13.5" x14ac:dyDescent="0.25">
      <c r="A1940" s="3">
        <f>TITRES_STAT!B1943</f>
        <v>45131</v>
      </c>
      <c r="B1940" s="5">
        <f>TITRES_STAT!D1943</f>
        <v>3.2860999999999998</v>
      </c>
      <c r="C1940" s="2">
        <f t="shared" si="180"/>
        <v>2.9875467660850594</v>
      </c>
      <c r="D1940" s="2">
        <f t="shared" si="176"/>
        <v>3.0921978623355963</v>
      </c>
      <c r="E1940" s="2">
        <f t="shared" si="175"/>
        <v>-0.10465109625053692</v>
      </c>
      <c r="F1940" s="2">
        <f t="shared" si="179"/>
        <v>-9.3051486333688538E-2</v>
      </c>
      <c r="G1940" s="2">
        <f t="shared" si="177"/>
        <v>-1.1599609916848386E-2</v>
      </c>
      <c r="H1940" s="2" t="str">
        <f t="shared" si="178"/>
        <v>Hold</v>
      </c>
    </row>
    <row r="1941" spans="1:8" ht="13.5" x14ac:dyDescent="0.25">
      <c r="A1941" s="3">
        <f>TITRES_STAT!B1944</f>
        <v>45133</v>
      </c>
      <c r="B1941" s="5">
        <f>TITRES_STAT!D1944</f>
        <v>3.2509000000000001</v>
      </c>
      <c r="C1941" s="2">
        <f t="shared" si="180"/>
        <v>3.0280626482258195</v>
      </c>
      <c r="D1941" s="2">
        <f t="shared" si="176"/>
        <v>3.1039535762366635</v>
      </c>
      <c r="E1941" s="2">
        <f t="shared" si="175"/>
        <v>-7.5890928010843961E-2</v>
      </c>
      <c r="F1941" s="2">
        <f t="shared" si="179"/>
        <v>-8.9619374669119636E-2</v>
      </c>
      <c r="G1941" s="2">
        <f t="shared" si="177"/>
        <v>1.3728446658275675E-2</v>
      </c>
      <c r="H1941" s="2" t="str">
        <f t="shared" si="178"/>
        <v>Sell</v>
      </c>
    </row>
    <row r="1942" spans="1:8" ht="13.5" x14ac:dyDescent="0.25">
      <c r="A1942" s="3">
        <f>TITRES_STAT!B1945</f>
        <v>45134</v>
      </c>
      <c r="B1942" s="5">
        <f>TITRES_STAT!D1945</f>
        <v>3.3847999999999998</v>
      </c>
      <c r="C1942" s="2">
        <f t="shared" si="180"/>
        <v>3.0609914715756932</v>
      </c>
      <c r="D1942" s="2">
        <f t="shared" si="176"/>
        <v>3.1247570150339476</v>
      </c>
      <c r="E1942" s="2">
        <f t="shared" si="175"/>
        <v>-6.376554345825447E-2</v>
      </c>
      <c r="F1942" s="2">
        <f t="shared" si="179"/>
        <v>-8.4448608426946598E-2</v>
      </c>
      <c r="G1942" s="2">
        <f t="shared" si="177"/>
        <v>2.0683064968692128E-2</v>
      </c>
      <c r="H1942" s="2" t="str">
        <f t="shared" si="178"/>
        <v>Sell</v>
      </c>
    </row>
    <row r="1943" spans="1:8" ht="13.5" x14ac:dyDescent="0.25">
      <c r="A1943" s="3">
        <f>TITRES_STAT!B1946</f>
        <v>45135</v>
      </c>
      <c r="B1943" s="5">
        <f>TITRES_STAT!D1946</f>
        <v>3.3401000000000001</v>
      </c>
      <c r="C1943" s="2">
        <f t="shared" si="180"/>
        <v>3.0888543221025095</v>
      </c>
      <c r="D1943" s="2">
        <f t="shared" si="176"/>
        <v>3.1407083472536552</v>
      </c>
      <c r="E1943" s="2">
        <f t="shared" si="175"/>
        <v>-5.1854025151145677E-2</v>
      </c>
      <c r="F1943" s="2">
        <f t="shared" si="179"/>
        <v>-7.7929691771786422E-2</v>
      </c>
      <c r="G1943" s="2">
        <f t="shared" si="177"/>
        <v>2.6075666620640744E-2</v>
      </c>
      <c r="H1943" s="2" t="str">
        <f t="shared" si="178"/>
        <v>Sell</v>
      </c>
    </row>
    <row r="1944" spans="1:8" ht="13.5" x14ac:dyDescent="0.25">
      <c r="A1944" s="3">
        <f>TITRES_STAT!B1947</f>
        <v>45138</v>
      </c>
      <c r="B1944" s="5">
        <f>TITRES_STAT!D1947</f>
        <v>3.3401000000000001</v>
      </c>
      <c r="C1944" s="2">
        <f t="shared" si="180"/>
        <v>3.1097382725482774</v>
      </c>
      <c r="D1944" s="2">
        <f t="shared" si="176"/>
        <v>3.1554780993089402</v>
      </c>
      <c r="E1944" s="2">
        <f t="shared" si="175"/>
        <v>-4.5739826760662794E-2</v>
      </c>
      <c r="F1944" s="2">
        <f t="shared" si="179"/>
        <v>-7.1491718769561702E-2</v>
      </c>
      <c r="G1944" s="2">
        <f t="shared" si="177"/>
        <v>2.5751892008898908E-2</v>
      </c>
      <c r="H1944" s="2" t="str">
        <f t="shared" si="178"/>
        <v>Sell</v>
      </c>
    </row>
    <row r="1945" spans="1:8" ht="13.5" x14ac:dyDescent="0.25">
      <c r="A1945" s="3">
        <f>TITRES_STAT!B1948</f>
        <v>45139</v>
      </c>
      <c r="B1945" s="5">
        <f>TITRES_STAT!D1948</f>
        <v>3.3132000000000001</v>
      </c>
      <c r="C1945" s="2">
        <f t="shared" si="180"/>
        <v>3.1260554613870037</v>
      </c>
      <c r="D1945" s="2">
        <f t="shared" si="176"/>
        <v>3.1671612030638334</v>
      </c>
      <c r="E1945" s="2">
        <f t="shared" si="175"/>
        <v>-4.1105741676829677E-2</v>
      </c>
      <c r="F1945" s="2">
        <f t="shared" si="179"/>
        <v>-6.5414523351015302E-2</v>
      </c>
      <c r="G1945" s="2">
        <f t="shared" si="177"/>
        <v>2.4308781674185626E-2</v>
      </c>
      <c r="H1945" s="2" t="str">
        <f t="shared" si="178"/>
        <v>Sell</v>
      </c>
    </row>
    <row r="1946" spans="1:8" ht="13.5" x14ac:dyDescent="0.25">
      <c r="A1946" s="3">
        <f>TITRES_STAT!B1949</f>
        <v>45140</v>
      </c>
      <c r="B1946" s="5">
        <f>TITRES_STAT!D1949</f>
        <v>3.3490000000000002</v>
      </c>
      <c r="C1946" s="2">
        <f t="shared" si="180"/>
        <v>3.137154621173619</v>
      </c>
      <c r="D1946" s="2">
        <f t="shared" si="176"/>
        <v>3.1806307435776233</v>
      </c>
      <c r="E1946" s="2">
        <f t="shared" si="175"/>
        <v>-4.3476122404004336E-2</v>
      </c>
      <c r="F1946" s="2">
        <f t="shared" si="179"/>
        <v>-6.1026843161613109E-2</v>
      </c>
      <c r="G1946" s="2">
        <f t="shared" si="177"/>
        <v>1.7550720757608773E-2</v>
      </c>
      <c r="H1946" s="2" t="str">
        <f t="shared" si="178"/>
        <v>Sell</v>
      </c>
    </row>
    <row r="1947" spans="1:8" ht="13.5" x14ac:dyDescent="0.25">
      <c r="A1947" s="3">
        <f>TITRES_STAT!B1950</f>
        <v>45141</v>
      </c>
      <c r="B1947" s="5">
        <f>TITRES_STAT!D1950</f>
        <v>3.3311000000000002</v>
      </c>
      <c r="C1947" s="2">
        <f t="shared" si="180"/>
        <v>3.1465462179161392</v>
      </c>
      <c r="D1947" s="2">
        <f t="shared" si="176"/>
        <v>3.1917766144237252</v>
      </c>
      <c r="E1947" s="2">
        <f t="shared" si="175"/>
        <v>-4.5230396507585979E-2</v>
      </c>
      <c r="F1947" s="2">
        <f t="shared" si="179"/>
        <v>-5.7867553830807689E-2</v>
      </c>
      <c r="G1947" s="2">
        <f t="shared" si="177"/>
        <v>1.2637157323221709E-2</v>
      </c>
      <c r="H1947" s="2" t="str">
        <f t="shared" si="178"/>
        <v>Sell</v>
      </c>
    </row>
    <row r="1948" spans="1:8" ht="13.5" x14ac:dyDescent="0.25">
      <c r="A1948" s="3">
        <f>TITRES_STAT!B1951</f>
        <v>45142</v>
      </c>
      <c r="B1948" s="5">
        <f>TITRES_STAT!D1951</f>
        <v>3.3490000000000002</v>
      </c>
      <c r="C1948" s="2">
        <f t="shared" si="180"/>
        <v>3.1680160305444254</v>
      </c>
      <c r="D1948" s="2">
        <f t="shared" si="176"/>
        <v>3.2034227911330788</v>
      </c>
      <c r="E1948" s="2">
        <f t="shared" ref="E1948:E2011" si="181">C1948-D1948</f>
        <v>-3.5406760588653441E-2</v>
      </c>
      <c r="F1948" s="2">
        <f t="shared" si="179"/>
        <v>-5.3375395182376842E-2</v>
      </c>
      <c r="G1948" s="2">
        <f t="shared" si="177"/>
        <v>1.7968634593723401E-2</v>
      </c>
      <c r="H1948" s="2" t="str">
        <f t="shared" si="178"/>
        <v>Sell</v>
      </c>
    </row>
    <row r="1949" spans="1:8" ht="13.5" x14ac:dyDescent="0.25">
      <c r="A1949" s="3">
        <f>TITRES_STAT!B1952</f>
        <v>45145</v>
      </c>
      <c r="B1949" s="5">
        <f>TITRES_STAT!D1952</f>
        <v>3.3401000000000001</v>
      </c>
      <c r="C1949" s="2">
        <f t="shared" si="180"/>
        <v>3.1875366412298987</v>
      </c>
      <c r="D1949" s="2">
        <f t="shared" ref="D1949:D2012" si="182">$D$4*B1949+(1-$D$4)*D1948</f>
        <v>3.213547028826925</v>
      </c>
      <c r="E1949" s="2">
        <f t="shared" si="181"/>
        <v>-2.6010387597026341E-2</v>
      </c>
      <c r="F1949" s="2">
        <f t="shared" si="179"/>
        <v>-4.7902393665306742E-2</v>
      </c>
      <c r="G1949" s="2">
        <f t="shared" si="177"/>
        <v>2.1892006068280401E-2</v>
      </c>
      <c r="H1949" s="2" t="str">
        <f t="shared" si="178"/>
        <v>Sell</v>
      </c>
    </row>
    <row r="1950" spans="1:8" ht="13.5" x14ac:dyDescent="0.25">
      <c r="A1950" s="3">
        <f>TITRES_STAT!B1953</f>
        <v>45146</v>
      </c>
      <c r="B1950" s="5">
        <f>TITRES_STAT!D1953</f>
        <v>3.3401000000000001</v>
      </c>
      <c r="C1950" s="2">
        <f t="shared" si="180"/>
        <v>3.2027002348868372</v>
      </c>
      <c r="D1950" s="2">
        <f t="shared" si="182"/>
        <v>3.2229213229878937</v>
      </c>
      <c r="E1950" s="2">
        <f t="shared" si="181"/>
        <v>-2.0221088101056495E-2</v>
      </c>
      <c r="F1950" s="2">
        <f t="shared" si="179"/>
        <v>-4.2366132552456699E-2</v>
      </c>
      <c r="G1950" s="2">
        <f t="shared" si="177"/>
        <v>2.2145044451400205E-2</v>
      </c>
      <c r="H1950" s="2" t="str">
        <f t="shared" si="178"/>
        <v>Sell</v>
      </c>
    </row>
    <row r="1951" spans="1:8" ht="13.5" x14ac:dyDescent="0.25">
      <c r="A1951" s="3">
        <f>TITRES_STAT!B1954</f>
        <v>45147</v>
      </c>
      <c r="B1951" s="5">
        <f>TITRES_STAT!D1954</f>
        <v>3.3401000000000001</v>
      </c>
      <c r="C1951" s="2">
        <f t="shared" si="180"/>
        <v>3.2101155833657851</v>
      </c>
      <c r="D1951" s="2">
        <f t="shared" si="182"/>
        <v>3.2316012249887902</v>
      </c>
      <c r="E1951" s="2">
        <f t="shared" si="181"/>
        <v>-2.1485641623005147E-2</v>
      </c>
      <c r="F1951" s="2">
        <f t="shared" si="179"/>
        <v>-3.8190034366566393E-2</v>
      </c>
      <c r="G1951" s="2">
        <f t="shared" si="177"/>
        <v>1.6704392743561246E-2</v>
      </c>
      <c r="H1951" s="2" t="str">
        <f t="shared" si="178"/>
        <v>Sell</v>
      </c>
    </row>
    <row r="1952" spans="1:8" ht="13.5" x14ac:dyDescent="0.25">
      <c r="A1952" s="3">
        <f>TITRES_STAT!B1955</f>
        <v>45148</v>
      </c>
      <c r="B1952" s="5">
        <f>TITRES_STAT!D1955</f>
        <v>3.3401000000000001</v>
      </c>
      <c r="C1952" s="2">
        <f t="shared" si="180"/>
        <v>3.2369901090018178</v>
      </c>
      <c r="D1952" s="2">
        <f t="shared" si="182"/>
        <v>3.2396381712859168</v>
      </c>
      <c r="E1952" s="2">
        <f t="shared" si="181"/>
        <v>-2.6480622840989732E-3</v>
      </c>
      <c r="F1952" s="2">
        <f t="shared" si="179"/>
        <v>-3.108163995007291E-2</v>
      </c>
      <c r="G1952" s="2">
        <f t="shared" si="177"/>
        <v>2.8433577665973937E-2</v>
      </c>
      <c r="H1952" s="2" t="str">
        <f t="shared" si="178"/>
        <v>Sell</v>
      </c>
    </row>
    <row r="1953" spans="1:8" ht="13.5" x14ac:dyDescent="0.25">
      <c r="A1953" s="3">
        <f>TITRES_STAT!B1956</f>
        <v>45149</v>
      </c>
      <c r="B1953" s="5">
        <f>TITRES_STAT!D1956</f>
        <v>3.3401000000000001</v>
      </c>
      <c r="C1953" s="2">
        <f t="shared" si="180"/>
        <v>3.2528531691553844</v>
      </c>
      <c r="D1953" s="2">
        <f t="shared" si="182"/>
        <v>3.2470797882277007</v>
      </c>
      <c r="E1953" s="2">
        <f t="shared" si="181"/>
        <v>5.7733809276836467E-3</v>
      </c>
      <c r="F1953" s="2">
        <f t="shared" si="179"/>
        <v>-2.37106357745216E-2</v>
      </c>
      <c r="G1953" s="2">
        <f t="shared" si="177"/>
        <v>2.9484016702205247E-2</v>
      </c>
      <c r="H1953" s="2" t="str">
        <f t="shared" si="178"/>
        <v>Sell</v>
      </c>
    </row>
    <row r="1954" spans="1:8" ht="13.5" x14ac:dyDescent="0.25">
      <c r="A1954" s="3">
        <f>TITRES_STAT!B1957</f>
        <v>45152</v>
      </c>
      <c r="B1954" s="5">
        <f>TITRES_STAT!D1957</f>
        <v>3.3401000000000001</v>
      </c>
      <c r="C1954" s="2">
        <f t="shared" si="180"/>
        <v>3.2662757585160942</v>
      </c>
      <c r="D1954" s="2">
        <f t="shared" si="182"/>
        <v>3.2539701742849081</v>
      </c>
      <c r="E1954" s="2">
        <f t="shared" si="181"/>
        <v>1.2305584231186106E-2</v>
      </c>
      <c r="F1954" s="2">
        <f t="shared" si="179"/>
        <v>-1.6507391773380061E-2</v>
      </c>
      <c r="G1954" s="2">
        <f t="shared" si="177"/>
        <v>2.8812976004566167E-2</v>
      </c>
      <c r="H1954" s="2" t="str">
        <f t="shared" si="178"/>
        <v>Sell</v>
      </c>
    </row>
    <row r="1955" spans="1:8" ht="13.5" x14ac:dyDescent="0.25">
      <c r="A1955" s="3">
        <f>TITRES_STAT!B1958</f>
        <v>45153</v>
      </c>
      <c r="B1955" s="5">
        <f>TITRES_STAT!D1958</f>
        <v>3.3311000000000002</v>
      </c>
      <c r="C1955" s="2">
        <f t="shared" si="180"/>
        <v>3.2734948725905411</v>
      </c>
      <c r="D1955" s="2">
        <f t="shared" si="182"/>
        <v>3.2596834947082485</v>
      </c>
      <c r="E1955" s="2">
        <f t="shared" si="181"/>
        <v>1.3811377882292586E-2</v>
      </c>
      <c r="F1955" s="2">
        <f t="shared" si="179"/>
        <v>-1.0443637842245532E-2</v>
      </c>
      <c r="G1955" s="2">
        <f t="shared" si="177"/>
        <v>2.4255015724538118E-2</v>
      </c>
      <c r="H1955" s="2" t="str">
        <f t="shared" si="178"/>
        <v>Sell</v>
      </c>
    </row>
    <row r="1956" spans="1:8" ht="13.5" x14ac:dyDescent="0.25">
      <c r="A1956" s="3">
        <f>TITRES_STAT!B1959</f>
        <v>45154</v>
      </c>
      <c r="B1956" s="5">
        <f>TITRES_STAT!D1959</f>
        <v>3.3132000000000001</v>
      </c>
      <c r="C1956" s="2">
        <f t="shared" si="180"/>
        <v>3.2851110460381499</v>
      </c>
      <c r="D1956" s="2">
        <f t="shared" si="182"/>
        <v>3.2636476802854153</v>
      </c>
      <c r="E1956" s="2">
        <f t="shared" si="181"/>
        <v>2.1463365752734553E-2</v>
      </c>
      <c r="F1956" s="2">
        <f t="shared" si="179"/>
        <v>-4.0622371232495154E-3</v>
      </c>
      <c r="G1956" s="2">
        <f t="shared" ref="G1956:G2019" si="183">E1956-F1956</f>
        <v>2.5525602875984068E-2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45155</v>
      </c>
      <c r="B1957" s="5">
        <f>TITRES_STAT!D1960</f>
        <v>3.3132000000000001</v>
      </c>
      <c r="C1957" s="2">
        <f t="shared" si="180"/>
        <v>3.2921862697245885</v>
      </c>
      <c r="D1957" s="2">
        <f t="shared" si="182"/>
        <v>3.2673182224864954</v>
      </c>
      <c r="E1957" s="2">
        <f t="shared" si="181"/>
        <v>2.4868047238093105E-2</v>
      </c>
      <c r="F1957" s="2">
        <f t="shared" ref="F1957:F2020" si="185">(E1957*(2/(10)))+((1-(2/10))*F1956)</f>
        <v>1.7238197490190088E-3</v>
      </c>
      <c r="G1957" s="2">
        <f t="shared" si="183"/>
        <v>2.3144227489074097E-2</v>
      </c>
      <c r="H1957" s="2" t="str">
        <f t="shared" si="184"/>
        <v>Sell</v>
      </c>
    </row>
    <row r="1958" spans="1:8" ht="13.5" x14ac:dyDescent="0.25">
      <c r="A1958" s="3">
        <f>TITRES_STAT!B1961</f>
        <v>45156</v>
      </c>
      <c r="B1958" s="5">
        <f>TITRES_STAT!D1961</f>
        <v>3.3132000000000001</v>
      </c>
      <c r="C1958" s="2">
        <f t="shared" si="180"/>
        <v>3.3009268436131132</v>
      </c>
      <c r="D1958" s="2">
        <f t="shared" si="182"/>
        <v>3.270716872672681</v>
      </c>
      <c r="E1958" s="2">
        <f t="shared" si="181"/>
        <v>3.0209970940432207E-2</v>
      </c>
      <c r="F1958" s="2">
        <f t="shared" si="185"/>
        <v>7.4210499873016492E-3</v>
      </c>
      <c r="G1958" s="2">
        <f t="shared" si="183"/>
        <v>2.2788920953130558E-2</v>
      </c>
      <c r="H1958" s="2" t="str">
        <f t="shared" si="184"/>
        <v>Sell</v>
      </c>
    </row>
    <row r="1959" spans="1:8" ht="13.5" x14ac:dyDescent="0.25">
      <c r="A1959" s="3">
        <f>TITRES_STAT!B1962</f>
        <v>45159</v>
      </c>
      <c r="B1959" s="5">
        <f>TITRES_STAT!D1962</f>
        <v>3.3311000000000002</v>
      </c>
      <c r="C1959" s="2">
        <f t="shared" si="180"/>
        <v>3.3069534830572493</v>
      </c>
      <c r="D1959" s="2">
        <f t="shared" si="182"/>
        <v>3.2751896969191492</v>
      </c>
      <c r="E1959" s="2">
        <f t="shared" si="181"/>
        <v>3.1763786138100158E-2</v>
      </c>
      <c r="F1959" s="2">
        <f t="shared" si="185"/>
        <v>1.228959721746135E-2</v>
      </c>
      <c r="G1959" s="2">
        <f t="shared" si="183"/>
        <v>1.9474188920638808E-2</v>
      </c>
      <c r="H1959" s="2" t="str">
        <f t="shared" si="184"/>
        <v>Sell</v>
      </c>
    </row>
    <row r="1960" spans="1:8" ht="13.5" x14ac:dyDescent="0.25">
      <c r="A1960" s="3">
        <f>TITRES_STAT!B1963</f>
        <v>45160</v>
      </c>
      <c r="B1960" s="5">
        <f>TITRES_STAT!D1963</f>
        <v>3.3132000000000001</v>
      </c>
      <c r="C1960" s="2">
        <f t="shared" si="180"/>
        <v>3.3120529472022877</v>
      </c>
      <c r="D1960" s="2">
        <f t="shared" si="182"/>
        <v>3.278005274925138</v>
      </c>
      <c r="E1960" s="2">
        <f t="shared" si="181"/>
        <v>3.4047672277149665E-2</v>
      </c>
      <c r="F1960" s="2">
        <f t="shared" si="185"/>
        <v>1.6641212229399013E-2</v>
      </c>
      <c r="G1960" s="2">
        <f t="shared" si="183"/>
        <v>1.7406460047750653E-2</v>
      </c>
      <c r="H1960" s="2" t="str">
        <f t="shared" si="184"/>
        <v>Sell</v>
      </c>
    </row>
    <row r="1961" spans="1:8" ht="13.5" x14ac:dyDescent="0.25">
      <c r="A1961" s="3">
        <f>TITRES_STAT!B1964</f>
        <v>45161</v>
      </c>
      <c r="B1961" s="5">
        <f>TITRES_STAT!D1964</f>
        <v>3.2863000000000002</v>
      </c>
      <c r="C1961" s="2">
        <f t="shared" si="180"/>
        <v>3.3163678784019357</v>
      </c>
      <c r="D1961" s="2">
        <f t="shared" si="182"/>
        <v>3.2786196990047576</v>
      </c>
      <c r="E1961" s="2">
        <f t="shared" si="181"/>
        <v>3.7748179397178117E-2</v>
      </c>
      <c r="F1961" s="2">
        <f t="shared" si="185"/>
        <v>2.0862605662954836E-2</v>
      </c>
      <c r="G1961" s="2">
        <f t="shared" si="183"/>
        <v>1.688557373422328E-2</v>
      </c>
      <c r="H1961" s="2" t="str">
        <f t="shared" si="184"/>
        <v>Sell</v>
      </c>
    </row>
    <row r="1962" spans="1:8" ht="13.5" x14ac:dyDescent="0.25">
      <c r="A1962" s="3">
        <f>TITRES_STAT!B1965</f>
        <v>45162</v>
      </c>
      <c r="B1962" s="5">
        <f>TITRES_STAT!D1965</f>
        <v>3.2863000000000002</v>
      </c>
      <c r="C1962" s="2">
        <f t="shared" si="180"/>
        <v>3.3200189740324069</v>
      </c>
      <c r="D1962" s="2">
        <f t="shared" si="182"/>
        <v>3.2791886101895904</v>
      </c>
      <c r="E1962" s="2">
        <f t="shared" si="181"/>
        <v>4.0830363842816464E-2</v>
      </c>
      <c r="F1962" s="2">
        <f t="shared" si="185"/>
        <v>2.4856157298927161E-2</v>
      </c>
      <c r="G1962" s="2">
        <f t="shared" si="183"/>
        <v>1.5974206543889303E-2</v>
      </c>
      <c r="H1962" s="2" t="str">
        <f t="shared" si="184"/>
        <v>Sell</v>
      </c>
    </row>
    <row r="1963" spans="1:8" ht="13.5" x14ac:dyDescent="0.25">
      <c r="A1963" s="3">
        <f>TITRES_STAT!B1966</f>
        <v>45163</v>
      </c>
      <c r="B1963" s="5">
        <f>TITRES_STAT!D1966</f>
        <v>3.2863000000000002</v>
      </c>
      <c r="C1963" s="2">
        <f t="shared" si="180"/>
        <v>3.3231083626428055</v>
      </c>
      <c r="D1963" s="2">
        <f t="shared" si="182"/>
        <v>3.2797153798051761</v>
      </c>
      <c r="E1963" s="2">
        <f t="shared" si="181"/>
        <v>4.3392982837629379E-2</v>
      </c>
      <c r="F1963" s="2">
        <f t="shared" si="185"/>
        <v>2.8563522406667603E-2</v>
      </c>
      <c r="G1963" s="2">
        <f t="shared" si="183"/>
        <v>1.4829460430961776E-2</v>
      </c>
      <c r="H1963" s="2" t="str">
        <f t="shared" si="184"/>
        <v>Sell</v>
      </c>
    </row>
    <row r="1964" spans="1:8" ht="13.5" x14ac:dyDescent="0.25">
      <c r="A1964" s="3">
        <f>TITRES_STAT!B1967</f>
        <v>45166</v>
      </c>
      <c r="B1964" s="5">
        <f>TITRES_STAT!D1967</f>
        <v>3.2774000000000001</v>
      </c>
      <c r="C1964" s="2">
        <f t="shared" si="180"/>
        <v>3.3257224606977585</v>
      </c>
      <c r="D1964" s="2">
        <f t="shared" si="182"/>
        <v>3.2795438701899782</v>
      </c>
      <c r="E1964" s="2">
        <f t="shared" si="181"/>
        <v>4.6178590507780282E-2</v>
      </c>
      <c r="F1964" s="2">
        <f t="shared" si="185"/>
        <v>3.2086536026890142E-2</v>
      </c>
      <c r="G1964" s="2">
        <f t="shared" si="183"/>
        <v>1.409205448089014E-2</v>
      </c>
      <c r="H1964" s="2" t="str">
        <f t="shared" si="184"/>
        <v>Sell</v>
      </c>
    </row>
    <row r="1965" spans="1:8" ht="13.5" x14ac:dyDescent="0.25">
      <c r="A1965" s="3">
        <f>TITRES_STAT!B1968</f>
        <v>45167</v>
      </c>
      <c r="B1965" s="5">
        <f>TITRES_STAT!D1968</f>
        <v>3.2595000000000001</v>
      </c>
      <c r="C1965" s="2">
        <f t="shared" si="180"/>
        <v>3.3265497744365651</v>
      </c>
      <c r="D1965" s="2">
        <f t="shared" si="182"/>
        <v>3.2780591390647946</v>
      </c>
      <c r="E1965" s="2">
        <f t="shared" si="181"/>
        <v>4.8490635371770452E-2</v>
      </c>
      <c r="F1965" s="2">
        <f t="shared" si="185"/>
        <v>3.5367355895866204E-2</v>
      </c>
      <c r="G1965" s="2">
        <f t="shared" si="183"/>
        <v>1.3123279475904248E-2</v>
      </c>
      <c r="H1965" s="2" t="str">
        <f t="shared" si="184"/>
        <v>Sell</v>
      </c>
    </row>
    <row r="1966" spans="1:8" ht="13.5" x14ac:dyDescent="0.25">
      <c r="A1966" s="3">
        <f>TITRES_STAT!B1969</f>
        <v>45168</v>
      </c>
      <c r="B1966" s="5">
        <f>TITRES_STAT!D1969</f>
        <v>3.2595000000000001</v>
      </c>
      <c r="C1966" s="2">
        <f t="shared" si="180"/>
        <v>3.3244959629847859</v>
      </c>
      <c r="D1966" s="2">
        <f t="shared" si="182"/>
        <v>3.2766843880229577</v>
      </c>
      <c r="E1966" s="2">
        <f t="shared" si="181"/>
        <v>4.7811574961828196E-2</v>
      </c>
      <c r="F1966" s="2">
        <f t="shared" si="185"/>
        <v>3.7856199709058604E-2</v>
      </c>
      <c r="G1966" s="2">
        <f t="shared" si="183"/>
        <v>9.9553752527695924E-3</v>
      </c>
      <c r="H1966" s="2" t="str">
        <f t="shared" si="184"/>
        <v>Sell</v>
      </c>
    </row>
    <row r="1967" spans="1:8" ht="13.5" x14ac:dyDescent="0.25">
      <c r="A1967" s="3">
        <f>TITRES_STAT!B1970</f>
        <v>45169</v>
      </c>
      <c r="B1967" s="5">
        <f>TITRES_STAT!D1970</f>
        <v>3.2595000000000001</v>
      </c>
      <c r="C1967" s="2">
        <f t="shared" si="180"/>
        <v>3.3227581225255882</v>
      </c>
      <c r="D1967" s="2">
        <f t="shared" si="182"/>
        <v>3.2754114703916275</v>
      </c>
      <c r="E1967" s="2">
        <f t="shared" si="181"/>
        <v>4.734665213396072E-2</v>
      </c>
      <c r="F1967" s="2">
        <f t="shared" si="185"/>
        <v>3.9754290194039033E-2</v>
      </c>
      <c r="G1967" s="2">
        <f t="shared" si="183"/>
        <v>7.592361939921688E-3</v>
      </c>
      <c r="H1967" s="2" t="str">
        <f t="shared" si="184"/>
        <v>Sell</v>
      </c>
    </row>
    <row r="1968" spans="1:8" ht="13.5" x14ac:dyDescent="0.25">
      <c r="A1968" s="3">
        <f>TITRES_STAT!B1971</f>
        <v>45170</v>
      </c>
      <c r="B1968" s="5">
        <f>TITRES_STAT!D1971</f>
        <v>3.3311000000000002</v>
      </c>
      <c r="C1968" s="2">
        <f t="shared" si="180"/>
        <v>3.3212876421370363</v>
      </c>
      <c r="D1968" s="2">
        <f t="shared" si="182"/>
        <v>3.2795365466589144</v>
      </c>
      <c r="E1968" s="2">
        <f t="shared" si="181"/>
        <v>4.1751095478121947E-2</v>
      </c>
      <c r="F1968" s="2">
        <f t="shared" si="185"/>
        <v>4.015365125085562E-2</v>
      </c>
      <c r="G1968" s="2">
        <f t="shared" si="183"/>
        <v>1.5974442272663272E-3</v>
      </c>
      <c r="H1968" s="2" t="str">
        <f t="shared" si="184"/>
        <v>Sell</v>
      </c>
    </row>
    <row r="1969" spans="1:8" ht="13.5" x14ac:dyDescent="0.25">
      <c r="A1969" s="3">
        <f>TITRES_STAT!B1972</f>
        <v>45173</v>
      </c>
      <c r="B1969" s="5">
        <f>TITRES_STAT!D1972</f>
        <v>3.4207000000000001</v>
      </c>
      <c r="C1969" s="2">
        <f t="shared" si="180"/>
        <v>3.3227972356544155</v>
      </c>
      <c r="D1969" s="2">
        <f t="shared" si="182"/>
        <v>3.289993098758254</v>
      </c>
      <c r="E1969" s="2">
        <f t="shared" si="181"/>
        <v>3.2804136896161573E-2</v>
      </c>
      <c r="F1969" s="2">
        <f t="shared" si="185"/>
        <v>3.8683748379916817E-2</v>
      </c>
      <c r="G1969" s="2">
        <f t="shared" si="183"/>
        <v>-5.8796114837552441E-3</v>
      </c>
      <c r="H1969" s="2" t="str">
        <f t="shared" si="184"/>
        <v>Hold</v>
      </c>
    </row>
    <row r="1970" spans="1:8" ht="13.5" x14ac:dyDescent="0.25">
      <c r="A1970" s="3">
        <f>TITRES_STAT!B1973</f>
        <v>45174</v>
      </c>
      <c r="B1970" s="5">
        <f>TITRES_STAT!D1973</f>
        <v>3.4565000000000001</v>
      </c>
      <c r="C1970" s="2">
        <f t="shared" si="180"/>
        <v>3.3213207378614285</v>
      </c>
      <c r="D1970" s="2">
        <f t="shared" si="182"/>
        <v>3.3023269432946796</v>
      </c>
      <c r="E1970" s="2">
        <f t="shared" si="181"/>
        <v>1.8993794566748878E-2</v>
      </c>
      <c r="F1970" s="2">
        <f t="shared" si="185"/>
        <v>3.4745757617283234E-2</v>
      </c>
      <c r="G1970" s="2">
        <f t="shared" si="183"/>
        <v>-1.5751963050534355E-2</v>
      </c>
      <c r="H1970" s="2" t="str">
        <f t="shared" si="184"/>
        <v>Hold</v>
      </c>
    </row>
    <row r="1971" spans="1:8" ht="13.5" x14ac:dyDescent="0.25">
      <c r="A1971" s="3">
        <f>TITRES_STAT!B1974</f>
        <v>45175</v>
      </c>
      <c r="B1971" s="5">
        <f>TITRES_STAT!D1974</f>
        <v>3.4923000000000002</v>
      </c>
      <c r="C1971" s="2">
        <f t="shared" si="180"/>
        <v>3.3159329320365933</v>
      </c>
      <c r="D1971" s="2">
        <f t="shared" si="182"/>
        <v>3.3163990215691479</v>
      </c>
      <c r="E1971" s="2">
        <f t="shared" si="181"/>
        <v>-4.6608953255455887E-4</v>
      </c>
      <c r="F1971" s="2">
        <f t="shared" si="185"/>
        <v>2.7703388187315676E-2</v>
      </c>
      <c r="G1971" s="2">
        <f t="shared" si="183"/>
        <v>-2.8169477719870235E-2</v>
      </c>
      <c r="H1971" s="2" t="str">
        <f t="shared" si="184"/>
        <v>Hold</v>
      </c>
    </row>
    <row r="1972" spans="1:8" ht="13.5" x14ac:dyDescent="0.25">
      <c r="A1972" s="3">
        <f>TITRES_STAT!B1975</f>
        <v>45176</v>
      </c>
      <c r="B1972" s="5">
        <f>TITRES_STAT!D1975</f>
        <v>3.4832999999999998</v>
      </c>
      <c r="C1972" s="2">
        <f t="shared" si="180"/>
        <v>3.3113740194155792</v>
      </c>
      <c r="D1972" s="2">
        <f t="shared" si="182"/>
        <v>3.3287620570084706</v>
      </c>
      <c r="E1972" s="2">
        <f t="shared" si="181"/>
        <v>-1.7388037592891425E-2</v>
      </c>
      <c r="F1972" s="2">
        <f t="shared" si="185"/>
        <v>1.8685103031274256E-2</v>
      </c>
      <c r="G1972" s="2">
        <f t="shared" si="183"/>
        <v>-3.6073140624165681E-2</v>
      </c>
      <c r="H1972" s="2" t="str">
        <f t="shared" si="184"/>
        <v>Hold</v>
      </c>
    </row>
    <row r="1973" spans="1:8" ht="13.5" x14ac:dyDescent="0.25">
      <c r="A1973" s="3">
        <f>TITRES_STAT!B1976</f>
        <v>45177</v>
      </c>
      <c r="B1973" s="5">
        <f>TITRES_STAT!D1976</f>
        <v>3.5102000000000002</v>
      </c>
      <c r="C1973" s="2">
        <f t="shared" si="180"/>
        <v>3.3075164779670287</v>
      </c>
      <c r="D1973" s="2">
        <f t="shared" si="182"/>
        <v>3.3422019046374727</v>
      </c>
      <c r="E1973" s="2">
        <f t="shared" si="181"/>
        <v>-3.4685426670443942E-2</v>
      </c>
      <c r="F1973" s="2">
        <f t="shared" si="185"/>
        <v>8.0109970909306161E-3</v>
      </c>
      <c r="G1973" s="2">
        <f t="shared" si="183"/>
        <v>-4.2696423761374558E-2</v>
      </c>
      <c r="H1973" s="2" t="str">
        <f t="shared" si="184"/>
        <v>Hold</v>
      </c>
    </row>
    <row r="1974" spans="1:8" ht="13.5" x14ac:dyDescent="0.25">
      <c r="A1974" s="3">
        <f>TITRES_STAT!B1977</f>
        <v>45180</v>
      </c>
      <c r="B1974" s="5">
        <f>TITRES_STAT!D1977</f>
        <v>3.5102000000000002</v>
      </c>
      <c r="C1974" s="2">
        <f t="shared" si="180"/>
        <v>3.3028831736644091</v>
      </c>
      <c r="D1974" s="2">
        <f t="shared" si="182"/>
        <v>3.3546462079976598</v>
      </c>
      <c r="E1974" s="2">
        <f t="shared" si="181"/>
        <v>-5.176303433325069E-2</v>
      </c>
      <c r="F1974" s="2">
        <f t="shared" si="185"/>
        <v>-3.9438091939056463E-3</v>
      </c>
      <c r="G1974" s="2">
        <f t="shared" si="183"/>
        <v>-4.7819225139345042E-2</v>
      </c>
      <c r="H1974" s="2" t="str">
        <f t="shared" si="184"/>
        <v>Hold</v>
      </c>
    </row>
    <row r="1975" spans="1:8" ht="13.5" x14ac:dyDescent="0.25">
      <c r="A1975" s="3">
        <f>TITRES_STAT!B1978</f>
        <v>45181</v>
      </c>
      <c r="B1975" s="5">
        <f>TITRES_STAT!D1978</f>
        <v>3.4028</v>
      </c>
      <c r="C1975" s="2">
        <f t="shared" si="180"/>
        <v>3.2962088392544997</v>
      </c>
      <c r="D1975" s="2">
        <f t="shared" si="182"/>
        <v>3.358213155553389</v>
      </c>
      <c r="E1975" s="2">
        <f t="shared" si="181"/>
        <v>-6.200431629888925E-2</v>
      </c>
      <c r="F1975" s="2">
        <f t="shared" si="185"/>
        <v>-1.5555910614902368E-2</v>
      </c>
      <c r="G1975" s="2">
        <f t="shared" si="183"/>
        <v>-4.6448405683986879E-2</v>
      </c>
      <c r="H1975" s="2" t="str">
        <f t="shared" si="184"/>
        <v>Hold</v>
      </c>
    </row>
    <row r="1976" spans="1:8" ht="13.5" x14ac:dyDescent="0.25">
      <c r="A1976" s="3">
        <f>TITRES_STAT!B1979</f>
        <v>45182</v>
      </c>
      <c r="B1976" s="5">
        <f>TITRES_STAT!D1979</f>
        <v>3.3580000000000001</v>
      </c>
      <c r="C1976" s="2">
        <f t="shared" si="180"/>
        <v>3.2905613255230381</v>
      </c>
      <c r="D1976" s="2">
        <f t="shared" si="182"/>
        <v>3.3581973662531381</v>
      </c>
      <c r="E1976" s="2">
        <f t="shared" si="181"/>
        <v>-6.7636040730099989E-2</v>
      </c>
      <c r="F1976" s="2">
        <f t="shared" si="185"/>
        <v>-2.5971936637941895E-2</v>
      </c>
      <c r="G1976" s="2">
        <f t="shared" si="183"/>
        <v>-4.1664104092158094E-2</v>
      </c>
      <c r="H1976" s="2" t="str">
        <f t="shared" si="184"/>
        <v>Hold</v>
      </c>
    </row>
    <row r="1977" spans="1:8" ht="13.5" x14ac:dyDescent="0.25">
      <c r="A1977" s="3">
        <f>TITRES_STAT!B1980</f>
        <v>45183</v>
      </c>
      <c r="B1977" s="5">
        <f>TITRES_STAT!D1980</f>
        <v>3.3759000000000001</v>
      </c>
      <c r="C1977" s="2">
        <f t="shared" si="180"/>
        <v>3.2857826600579552</v>
      </c>
      <c r="D1977" s="2">
        <f t="shared" si="182"/>
        <v>3.3595086724566094</v>
      </c>
      <c r="E1977" s="2">
        <f t="shared" si="181"/>
        <v>-7.3726012398654284E-2</v>
      </c>
      <c r="F1977" s="2">
        <f t="shared" si="185"/>
        <v>-3.5522751790084378E-2</v>
      </c>
      <c r="G1977" s="2">
        <f t="shared" si="183"/>
        <v>-3.8203260608569906E-2</v>
      </c>
      <c r="H1977" s="2" t="str">
        <f t="shared" si="184"/>
        <v>Hold</v>
      </c>
    </row>
    <row r="1978" spans="1:8" ht="13.5" x14ac:dyDescent="0.25">
      <c r="A1978" s="3">
        <f>TITRES_STAT!B1981</f>
        <v>45184</v>
      </c>
      <c r="B1978" s="5">
        <f>TITRES_STAT!D1981</f>
        <v>3.3132000000000001</v>
      </c>
      <c r="C1978" s="2">
        <f t="shared" si="180"/>
        <v>3.2927545585105777</v>
      </c>
      <c r="D1978" s="2">
        <f t="shared" si="182"/>
        <v>3.3560784004227866</v>
      </c>
      <c r="E1978" s="2">
        <f t="shared" si="181"/>
        <v>-6.3323841912208856E-2</v>
      </c>
      <c r="F1978" s="2">
        <f t="shared" si="185"/>
        <v>-4.1082969814509276E-2</v>
      </c>
      <c r="G1978" s="2">
        <f t="shared" si="183"/>
        <v>-2.2240872097699579E-2</v>
      </c>
      <c r="H1978" s="2" t="str">
        <f t="shared" si="184"/>
        <v>Hold</v>
      </c>
    </row>
    <row r="1979" spans="1:8" ht="13.5" x14ac:dyDescent="0.25">
      <c r="A1979" s="3">
        <f>TITRES_STAT!B1982</f>
        <v>45187</v>
      </c>
      <c r="B1979" s="5">
        <f>TITRES_STAT!D1982</f>
        <v>3.2863000000000002</v>
      </c>
      <c r="C1979" s="2">
        <f t="shared" si="180"/>
        <v>3.3124384725858733</v>
      </c>
      <c r="D1979" s="2">
        <f t="shared" si="182"/>
        <v>3.3509096300210985</v>
      </c>
      <c r="E1979" s="2">
        <f t="shared" si="181"/>
        <v>-3.8471157435225223E-2</v>
      </c>
      <c r="F1979" s="2">
        <f t="shared" si="185"/>
        <v>-4.0560607338652466E-2</v>
      </c>
      <c r="G1979" s="2">
        <f t="shared" si="183"/>
        <v>2.0894499034272429E-3</v>
      </c>
      <c r="H1979" s="2" t="str">
        <f t="shared" si="184"/>
        <v>Sell</v>
      </c>
    </row>
    <row r="1980" spans="1:8" ht="13.5" x14ac:dyDescent="0.25">
      <c r="A1980" s="3">
        <f>TITRES_STAT!B1983</f>
        <v>45188</v>
      </c>
      <c r="B1980" s="5">
        <f>TITRES_STAT!D1983</f>
        <v>3.2237</v>
      </c>
      <c r="C1980" s="2">
        <f t="shared" si="180"/>
        <v>3.3346017844957387</v>
      </c>
      <c r="D1980" s="2">
        <f t="shared" si="182"/>
        <v>3.3414866944639798</v>
      </c>
      <c r="E1980" s="2">
        <f t="shared" si="181"/>
        <v>-6.884909968241093E-3</v>
      </c>
      <c r="F1980" s="2">
        <f t="shared" si="185"/>
        <v>-3.3825467864570191E-2</v>
      </c>
      <c r="G1980" s="2">
        <f t="shared" si="183"/>
        <v>2.6940557896329098E-2</v>
      </c>
      <c r="H1980" s="2" t="str">
        <f t="shared" si="184"/>
        <v>Sell</v>
      </c>
    </row>
    <row r="1981" spans="1:8" ht="13.5" x14ac:dyDescent="0.25">
      <c r="A1981" s="3">
        <f>TITRES_STAT!B1984</f>
        <v>45189</v>
      </c>
      <c r="B1981" s="5">
        <f>TITRES_STAT!D1984</f>
        <v>3.1878000000000002</v>
      </c>
      <c r="C1981" s="2">
        <f t="shared" si="180"/>
        <v>3.3588630484194715</v>
      </c>
      <c r="D1981" s="2">
        <f t="shared" si="182"/>
        <v>3.3301024948740556</v>
      </c>
      <c r="E1981" s="2">
        <f t="shared" si="181"/>
        <v>2.8760553545415846E-2</v>
      </c>
      <c r="F1981" s="2">
        <f t="shared" si="185"/>
        <v>-2.1308263582572987E-2</v>
      </c>
      <c r="G1981" s="2">
        <f t="shared" si="183"/>
        <v>5.0068817127988829E-2</v>
      </c>
      <c r="H1981" s="2" t="str">
        <f t="shared" si="184"/>
        <v>Sell</v>
      </c>
    </row>
    <row r="1982" spans="1:8" ht="13.5" x14ac:dyDescent="0.25">
      <c r="A1982" s="3">
        <f>TITRES_STAT!B1985</f>
        <v>45190</v>
      </c>
      <c r="B1982" s="5">
        <f>TITRES_STAT!D1985</f>
        <v>3.1252</v>
      </c>
      <c r="C1982" s="2">
        <f t="shared" si="180"/>
        <v>3.3780071948164756</v>
      </c>
      <c r="D1982" s="2">
        <f t="shared" si="182"/>
        <v>3.3149245322907923</v>
      </c>
      <c r="E1982" s="2">
        <f t="shared" si="181"/>
        <v>6.3082662525683286E-2</v>
      </c>
      <c r="F1982" s="2">
        <f t="shared" si="185"/>
        <v>-4.430078360921734E-3</v>
      </c>
      <c r="G1982" s="2">
        <f t="shared" si="183"/>
        <v>6.7512740886605027E-2</v>
      </c>
      <c r="H1982" s="2" t="str">
        <f t="shared" si="184"/>
        <v>Sell</v>
      </c>
    </row>
    <row r="1983" spans="1:8" ht="13.5" x14ac:dyDescent="0.25">
      <c r="A1983" s="3">
        <f>TITRES_STAT!B1986</f>
        <v>45191</v>
      </c>
      <c r="B1983" s="5">
        <f>TITRES_STAT!D1986</f>
        <v>3.1252</v>
      </c>
      <c r="C1983" s="2">
        <f t="shared" si="180"/>
        <v>3.398344549460095</v>
      </c>
      <c r="D1983" s="2">
        <f t="shared" si="182"/>
        <v>3.3008708632322152</v>
      </c>
      <c r="E1983" s="2">
        <f t="shared" si="181"/>
        <v>9.7473686227879774E-2</v>
      </c>
      <c r="F1983" s="2">
        <f t="shared" si="185"/>
        <v>1.595067455683857E-2</v>
      </c>
      <c r="G1983" s="2">
        <f t="shared" si="183"/>
        <v>8.1523011671041201E-2</v>
      </c>
      <c r="H1983" s="2" t="str">
        <f t="shared" si="184"/>
        <v>Sell</v>
      </c>
    </row>
    <row r="1984" spans="1:8" ht="13.5" x14ac:dyDescent="0.25">
      <c r="A1984" s="3">
        <f>TITRES_STAT!B1987</f>
        <v>45194</v>
      </c>
      <c r="B1984" s="5">
        <f>TITRES_STAT!D1987</f>
        <v>3.1252</v>
      </c>
      <c r="C1984" s="2">
        <f t="shared" si="180"/>
        <v>3.4155530803123879</v>
      </c>
      <c r="D1984" s="2">
        <f t="shared" si="182"/>
        <v>3.2878582066964954</v>
      </c>
      <c r="E1984" s="2">
        <f t="shared" si="181"/>
        <v>0.12769487361589249</v>
      </c>
      <c r="F1984" s="2">
        <f t="shared" si="185"/>
        <v>3.8299514368649354E-2</v>
      </c>
      <c r="G1984" s="2">
        <f t="shared" si="183"/>
        <v>8.9395359247243136E-2</v>
      </c>
      <c r="H1984" s="2" t="str">
        <f t="shared" si="184"/>
        <v>Sell</v>
      </c>
    </row>
    <row r="1985" spans="1:8" ht="13.5" x14ac:dyDescent="0.25">
      <c r="A1985" s="3">
        <f>TITRES_STAT!B1988</f>
        <v>45195</v>
      </c>
      <c r="B1985" s="5">
        <f>TITRES_STAT!D1988</f>
        <v>3.1878000000000002</v>
      </c>
      <c r="C1985" s="2">
        <f t="shared" si="180"/>
        <v>3.4135910679566361</v>
      </c>
      <c r="D1985" s="2">
        <f t="shared" si="182"/>
        <v>3.2804464876819406</v>
      </c>
      <c r="E1985" s="2">
        <f t="shared" si="181"/>
        <v>0.13314458027469556</v>
      </c>
      <c r="F1985" s="2">
        <f t="shared" si="185"/>
        <v>5.7268527549858596E-2</v>
      </c>
      <c r="G1985" s="2">
        <f t="shared" si="183"/>
        <v>7.5876052724836968E-2</v>
      </c>
      <c r="H1985" s="2" t="str">
        <f t="shared" si="184"/>
        <v>Sell</v>
      </c>
    </row>
    <row r="1986" spans="1:8" ht="13.5" x14ac:dyDescent="0.25">
      <c r="A1986" s="3">
        <f>TITRES_STAT!B1989</f>
        <v>45197</v>
      </c>
      <c r="B1986" s="5">
        <f>TITRES_STAT!D1989</f>
        <v>3.1878000000000002</v>
      </c>
      <c r="C1986" s="2">
        <f t="shared" si="180"/>
        <v>3.4050385959633074</v>
      </c>
      <c r="D1986" s="2">
        <f t="shared" si="182"/>
        <v>3.2735837848906861</v>
      </c>
      <c r="E1986" s="2">
        <f t="shared" si="181"/>
        <v>0.13145481107262125</v>
      </c>
      <c r="F1986" s="2">
        <f t="shared" si="185"/>
        <v>7.2105784254411123E-2</v>
      </c>
      <c r="G1986" s="2">
        <f t="shared" si="183"/>
        <v>5.9349026818210124E-2</v>
      </c>
      <c r="H1986" s="2" t="str">
        <f t="shared" si="184"/>
        <v>Sell</v>
      </c>
    </row>
    <row r="1987" spans="1:8" ht="13.5" x14ac:dyDescent="0.25">
      <c r="A1987" s="3">
        <f>TITRES_STAT!B1990</f>
        <v>45198</v>
      </c>
      <c r="B1987" s="5">
        <f>TITRES_STAT!D1990</f>
        <v>3.1789000000000001</v>
      </c>
      <c r="C1987" s="2">
        <f t="shared" si="180"/>
        <v>3.4005557350458755</v>
      </c>
      <c r="D1987" s="2">
        <f t="shared" si="182"/>
        <v>3.2665701711950796</v>
      </c>
      <c r="E1987" s="2">
        <f t="shared" si="181"/>
        <v>0.13398556385079585</v>
      </c>
      <c r="F1987" s="2">
        <f t="shared" si="185"/>
        <v>8.4481740173688064E-2</v>
      </c>
      <c r="G1987" s="2">
        <f t="shared" si="183"/>
        <v>4.9503823677107789E-2</v>
      </c>
      <c r="H1987" s="2" t="str">
        <f t="shared" si="184"/>
        <v>Sell</v>
      </c>
    </row>
    <row r="1988" spans="1:8" ht="13.5" x14ac:dyDescent="0.25">
      <c r="A1988" s="3">
        <f>TITRES_STAT!B1991</f>
        <v>45201</v>
      </c>
      <c r="B1988" s="5">
        <f>TITRES_STAT!D1991</f>
        <v>3.1699000000000002</v>
      </c>
      <c r="C1988" s="2">
        <f t="shared" si="180"/>
        <v>3.3871163911926638</v>
      </c>
      <c r="D1988" s="2">
        <f t="shared" si="182"/>
        <v>3.259409417773222</v>
      </c>
      <c r="E1988" s="2">
        <f t="shared" si="181"/>
        <v>0.12770697341944182</v>
      </c>
      <c r="F1988" s="2">
        <f t="shared" si="185"/>
        <v>9.3126786822838814E-2</v>
      </c>
      <c r="G1988" s="2">
        <f t="shared" si="183"/>
        <v>3.4580186596603002E-2</v>
      </c>
      <c r="H1988" s="2" t="str">
        <f t="shared" si="184"/>
        <v>Sell</v>
      </c>
    </row>
    <row r="1989" spans="1:8" ht="13.5" x14ac:dyDescent="0.25">
      <c r="A1989" s="3">
        <f>TITRES_STAT!B1992</f>
        <v>45202</v>
      </c>
      <c r="B1989" s="5">
        <f>TITRES_STAT!D1992</f>
        <v>3.1699000000000002</v>
      </c>
      <c r="C1989" s="2">
        <f t="shared" si="180"/>
        <v>3.3716061771630232</v>
      </c>
      <c r="D1989" s="2">
        <f t="shared" si="182"/>
        <v>3.252779090530761</v>
      </c>
      <c r="E1989" s="2">
        <f t="shared" si="181"/>
        <v>0.11882708663226227</v>
      </c>
      <c r="F1989" s="2">
        <f t="shared" si="185"/>
        <v>9.8266846784723513E-2</v>
      </c>
      <c r="G1989" s="2">
        <f t="shared" si="183"/>
        <v>2.0560239847538755E-2</v>
      </c>
      <c r="H1989" s="2" t="str">
        <f t="shared" si="184"/>
        <v>Sell</v>
      </c>
    </row>
    <row r="1990" spans="1:8" ht="13.5" x14ac:dyDescent="0.25">
      <c r="A1990" s="3">
        <f>TITRES_STAT!B1993</f>
        <v>45203</v>
      </c>
      <c r="B1990" s="5">
        <f>TITRES_STAT!D1993</f>
        <v>3.1341000000000001</v>
      </c>
      <c r="C1990" s="2">
        <f t="shared" si="180"/>
        <v>3.3488513806764044</v>
      </c>
      <c r="D1990" s="2">
        <f t="shared" si="182"/>
        <v>3.2439880467877416</v>
      </c>
      <c r="E1990" s="2">
        <f t="shared" si="181"/>
        <v>0.10486333388866287</v>
      </c>
      <c r="F1990" s="2">
        <f t="shared" si="185"/>
        <v>9.9586144205511387E-2</v>
      </c>
      <c r="G1990" s="2">
        <f t="shared" si="183"/>
        <v>5.2771896831514814E-3</v>
      </c>
      <c r="H1990" s="2" t="str">
        <f t="shared" si="184"/>
        <v>Sell</v>
      </c>
    </row>
    <row r="1991" spans="1:8" ht="13.5" x14ac:dyDescent="0.25">
      <c r="A1991" s="3">
        <f>TITRES_STAT!B1994</f>
        <v>45204</v>
      </c>
      <c r="B1991" s="5">
        <f>TITRES_STAT!D1994</f>
        <v>3.1341000000000001</v>
      </c>
      <c r="C1991" s="2">
        <f t="shared" si="180"/>
        <v>3.324074245187727</v>
      </c>
      <c r="D1991" s="2">
        <f t="shared" si="182"/>
        <v>3.2358481914701311</v>
      </c>
      <c r="E1991" s="2">
        <f t="shared" si="181"/>
        <v>8.8226053717595843E-2</v>
      </c>
      <c r="F1991" s="2">
        <f t="shared" si="185"/>
        <v>9.7314126107928292E-2</v>
      </c>
      <c r="G1991" s="2">
        <f t="shared" si="183"/>
        <v>-9.0880723903324495E-3</v>
      </c>
      <c r="H1991" s="2" t="str">
        <f t="shared" si="184"/>
        <v>Hold</v>
      </c>
    </row>
    <row r="1992" spans="1:8" ht="13.5" x14ac:dyDescent="0.25">
      <c r="A1992" s="3">
        <f>TITRES_STAT!B1995</f>
        <v>45205</v>
      </c>
      <c r="B1992" s="5">
        <f>TITRES_STAT!D1995</f>
        <v>3.1341000000000001</v>
      </c>
      <c r="C1992" s="2">
        <f t="shared" si="180"/>
        <v>3.2934782074665381</v>
      </c>
      <c r="D1992" s="2">
        <f t="shared" si="182"/>
        <v>3.2283112883982694</v>
      </c>
      <c r="E1992" s="2">
        <f t="shared" si="181"/>
        <v>6.5166919068268658E-2</v>
      </c>
      <c r="F1992" s="2">
        <f t="shared" si="185"/>
        <v>9.0884684699996374E-2</v>
      </c>
      <c r="G1992" s="2">
        <f t="shared" si="183"/>
        <v>-2.5717765631727715E-2</v>
      </c>
      <c r="H1992" s="2" t="str">
        <f t="shared" si="184"/>
        <v>Hold</v>
      </c>
    </row>
    <row r="1993" spans="1:8" ht="13.5" x14ac:dyDescent="0.25">
      <c r="A1993" s="3">
        <f>TITRES_STAT!B1996</f>
        <v>45208</v>
      </c>
      <c r="B1993" s="5">
        <f>TITRES_STAT!D1996</f>
        <v>3.1252</v>
      </c>
      <c r="C1993" s="2">
        <f t="shared" si="180"/>
        <v>3.2675892524716859</v>
      </c>
      <c r="D1993" s="2">
        <f t="shared" si="182"/>
        <v>3.2206734151835827</v>
      </c>
      <c r="E1993" s="2">
        <f t="shared" si="181"/>
        <v>4.6915837288103113E-2</v>
      </c>
      <c r="F1993" s="2">
        <f t="shared" si="185"/>
        <v>8.2090915217617716E-2</v>
      </c>
      <c r="G1993" s="2">
        <f t="shared" si="183"/>
        <v>-3.5175077929514603E-2</v>
      </c>
      <c r="H1993" s="2" t="str">
        <f t="shared" si="184"/>
        <v>Hold</v>
      </c>
    </row>
    <row r="1994" spans="1:8" ht="13.5" x14ac:dyDescent="0.25">
      <c r="A1994" s="3">
        <f>TITRES_STAT!B1997</f>
        <v>45209</v>
      </c>
      <c r="B1994" s="5">
        <f>TITRES_STAT!D1997</f>
        <v>3.1252</v>
      </c>
      <c r="C1994" s="2">
        <f t="shared" si="180"/>
        <v>3.2456832136298881</v>
      </c>
      <c r="D1994" s="2">
        <f t="shared" si="182"/>
        <v>3.2136013103551693</v>
      </c>
      <c r="E1994" s="2">
        <f t="shared" si="181"/>
        <v>3.2081903274718826E-2</v>
      </c>
      <c r="F1994" s="2">
        <f t="shared" si="185"/>
        <v>7.2089112829037946E-2</v>
      </c>
      <c r="G1994" s="2">
        <f t="shared" si="183"/>
        <v>-4.000720955431912E-2</v>
      </c>
      <c r="H1994" s="2" t="str">
        <f t="shared" si="184"/>
        <v>Hold</v>
      </c>
    </row>
    <row r="1995" spans="1:8" ht="13.5" x14ac:dyDescent="0.25">
      <c r="A1995" s="3">
        <f>TITRES_STAT!B1998</f>
        <v>45210</v>
      </c>
      <c r="B1995" s="5">
        <f>TITRES_STAT!D1998</f>
        <v>3.1252</v>
      </c>
      <c r="C1995" s="2">
        <f t="shared" si="180"/>
        <v>3.2367781038406744</v>
      </c>
      <c r="D1995" s="2">
        <f t="shared" si="182"/>
        <v>3.2070530651436755</v>
      </c>
      <c r="E1995" s="2">
        <f t="shared" si="181"/>
        <v>2.972503869699894E-2</v>
      </c>
      <c r="F1995" s="2">
        <f t="shared" si="185"/>
        <v>6.3616298002630148E-2</v>
      </c>
      <c r="G1995" s="2">
        <f t="shared" si="183"/>
        <v>-3.3891259305631208E-2</v>
      </c>
      <c r="H1995" s="2" t="str">
        <f t="shared" si="184"/>
        <v>Hold</v>
      </c>
    </row>
    <row r="1996" spans="1:8" ht="13.5" x14ac:dyDescent="0.25">
      <c r="A1996" s="3">
        <f>TITRES_STAT!B1999</f>
        <v>45211</v>
      </c>
      <c r="B1996" s="5">
        <f>TITRES_STAT!D1999</f>
        <v>3.1252</v>
      </c>
      <c r="C1996" s="2">
        <f t="shared" si="180"/>
        <v>3.2292430109421093</v>
      </c>
      <c r="D1996" s="2">
        <f t="shared" si="182"/>
        <v>3.200989875133033</v>
      </c>
      <c r="E1996" s="2">
        <f t="shared" si="181"/>
        <v>2.8253135809076291E-2</v>
      </c>
      <c r="F1996" s="2">
        <f t="shared" si="185"/>
        <v>5.6543665563919383E-2</v>
      </c>
      <c r="G1996" s="2">
        <f t="shared" si="183"/>
        <v>-2.8290529754843093E-2</v>
      </c>
      <c r="H1996" s="2" t="str">
        <f t="shared" si="184"/>
        <v>Hold</v>
      </c>
    </row>
    <row r="1997" spans="1:8" ht="13.5" x14ac:dyDescent="0.25">
      <c r="A1997" s="3">
        <f>TITRES_STAT!B2000</f>
        <v>45212</v>
      </c>
      <c r="B1997" s="5">
        <f>TITRES_STAT!D2000</f>
        <v>3.1252</v>
      </c>
      <c r="C1997" s="2">
        <f t="shared" si="180"/>
        <v>3.2214979323356308</v>
      </c>
      <c r="D1997" s="2">
        <f t="shared" si="182"/>
        <v>3.1953758103083638</v>
      </c>
      <c r="E1997" s="2">
        <f t="shared" si="181"/>
        <v>2.6122122027266936E-2</v>
      </c>
      <c r="F1997" s="2">
        <f t="shared" si="185"/>
        <v>5.0459356856588894E-2</v>
      </c>
      <c r="G1997" s="2">
        <f t="shared" si="183"/>
        <v>-2.4337234829321958E-2</v>
      </c>
      <c r="H1997" s="2" t="str">
        <f t="shared" si="184"/>
        <v>Hold</v>
      </c>
    </row>
    <row r="1998" spans="1:8" ht="13.5" x14ac:dyDescent="0.25">
      <c r="A1998" s="3">
        <f>TITRES_STAT!B2001</f>
        <v>45215</v>
      </c>
      <c r="B1998" s="5">
        <f>TITRES_STAT!D2001</f>
        <v>3.0714000000000001</v>
      </c>
      <c r="C1998" s="2">
        <f t="shared" si="180"/>
        <v>3.2135597888993797</v>
      </c>
      <c r="D1998" s="2">
        <f t="shared" si="182"/>
        <v>3.1861924169521889</v>
      </c>
      <c r="E1998" s="2">
        <f t="shared" si="181"/>
        <v>2.7367371947190744E-2</v>
      </c>
      <c r="F1998" s="2">
        <f t="shared" si="185"/>
        <v>4.5840959874709264E-2</v>
      </c>
      <c r="G1998" s="2">
        <f t="shared" si="183"/>
        <v>-1.847358792751852E-2</v>
      </c>
      <c r="H1998" s="2" t="str">
        <f t="shared" si="184"/>
        <v>Hold</v>
      </c>
    </row>
    <row r="1999" spans="1:8" ht="13.5" x14ac:dyDescent="0.25">
      <c r="A1999" s="3">
        <f>TITRES_STAT!B2002</f>
        <v>45216</v>
      </c>
      <c r="B1999" s="5">
        <f>TITRES_STAT!D2002</f>
        <v>3.0625</v>
      </c>
      <c r="C1999" s="2">
        <f t="shared" ref="C1999:C2062" si="186">$C$4*B1989+C1998*(1-$C$4)</f>
        <v>3.2068428982994748</v>
      </c>
      <c r="D1999" s="2">
        <f t="shared" si="182"/>
        <v>3.177030015696471</v>
      </c>
      <c r="E1999" s="2">
        <f t="shared" si="181"/>
        <v>2.9812882603003743E-2</v>
      </c>
      <c r="F1999" s="2">
        <f t="shared" si="185"/>
        <v>4.2635344420368163E-2</v>
      </c>
      <c r="G1999" s="2">
        <f t="shared" si="183"/>
        <v>-1.2822461817364419E-2</v>
      </c>
      <c r="H1999" s="2" t="str">
        <f t="shared" si="184"/>
        <v>Hold</v>
      </c>
    </row>
    <row r="2000" spans="1:8" ht="13.5" x14ac:dyDescent="0.25">
      <c r="A2000" s="3">
        <f>TITRES_STAT!B2003</f>
        <v>45217</v>
      </c>
      <c r="B2000" s="5">
        <f>TITRES_STAT!D2003</f>
        <v>3.1341000000000001</v>
      </c>
      <c r="C2000" s="2">
        <f t="shared" si="186"/>
        <v>3.1956516831764787</v>
      </c>
      <c r="D2000" s="2">
        <f t="shared" si="182"/>
        <v>3.1738500145337696</v>
      </c>
      <c r="E2000" s="2">
        <f t="shared" si="181"/>
        <v>2.180166864270916E-2</v>
      </c>
      <c r="F2000" s="2">
        <f t="shared" si="185"/>
        <v>3.8468609264836362E-2</v>
      </c>
      <c r="G2000" s="2">
        <f t="shared" si="183"/>
        <v>-1.6666940622127202E-2</v>
      </c>
      <c r="H2000" s="2" t="str">
        <f t="shared" si="184"/>
        <v>Hold</v>
      </c>
    </row>
    <row r="2001" spans="1:8" ht="13.5" x14ac:dyDescent="0.25">
      <c r="A2001" s="3">
        <f>TITRES_STAT!B2004</f>
        <v>45218</v>
      </c>
      <c r="B2001" s="5">
        <f>TITRES_STAT!D2004</f>
        <v>3.1341000000000001</v>
      </c>
      <c r="C2001" s="2">
        <f t="shared" si="186"/>
        <v>3.1861821934570203</v>
      </c>
      <c r="D2001" s="2">
        <f t="shared" si="182"/>
        <v>3.1709055690127497</v>
      </c>
      <c r="E2001" s="2">
        <f t="shared" si="181"/>
        <v>1.5276624444270581E-2</v>
      </c>
      <c r="F2001" s="2">
        <f t="shared" si="185"/>
        <v>3.3830212300723209E-2</v>
      </c>
      <c r="G2001" s="2">
        <f t="shared" si="183"/>
        <v>-1.8553587856452627E-2</v>
      </c>
      <c r="H2001" s="2" t="str">
        <f t="shared" si="184"/>
        <v>Hold</v>
      </c>
    </row>
    <row r="2002" spans="1:8" ht="13.5" x14ac:dyDescent="0.25">
      <c r="A2002" s="3">
        <f>TITRES_STAT!B2005</f>
        <v>45219</v>
      </c>
      <c r="B2002" s="5">
        <f>TITRES_STAT!D2005</f>
        <v>3.1341000000000001</v>
      </c>
      <c r="C2002" s="2">
        <f t="shared" si="186"/>
        <v>3.178169548309786</v>
      </c>
      <c r="D2002" s="2">
        <f t="shared" si="182"/>
        <v>3.1681792305673606</v>
      </c>
      <c r="E2002" s="2">
        <f t="shared" si="181"/>
        <v>9.9903177424254253E-3</v>
      </c>
      <c r="F2002" s="2">
        <f t="shared" si="185"/>
        <v>2.9062233389063653E-2</v>
      </c>
      <c r="G2002" s="2">
        <f t="shared" si="183"/>
        <v>-1.9071915646638227E-2</v>
      </c>
      <c r="H2002" s="2" t="str">
        <f t="shared" si="184"/>
        <v>Hold</v>
      </c>
    </row>
    <row r="2003" spans="1:8" ht="13.5" x14ac:dyDescent="0.25">
      <c r="A2003" s="3">
        <f>TITRES_STAT!B2006</f>
        <v>45222</v>
      </c>
      <c r="B2003" s="5">
        <f>TITRES_STAT!D2006</f>
        <v>3.2863000000000002</v>
      </c>
      <c r="C2003" s="2">
        <f t="shared" si="186"/>
        <v>3.1700203870313572</v>
      </c>
      <c r="D2003" s="2">
        <f t="shared" si="182"/>
        <v>3.1769289171920008</v>
      </c>
      <c r="E2003" s="2">
        <f t="shared" si="181"/>
        <v>-6.9085301606435223E-3</v>
      </c>
      <c r="F2003" s="2">
        <f t="shared" si="185"/>
        <v>2.1868080679122218E-2</v>
      </c>
      <c r="G2003" s="2">
        <f t="shared" si="183"/>
        <v>-2.8776610839765741E-2</v>
      </c>
      <c r="H2003" s="2" t="str">
        <f t="shared" si="184"/>
        <v>Hold</v>
      </c>
    </row>
    <row r="2004" spans="1:8" ht="13.5" x14ac:dyDescent="0.25">
      <c r="A2004" s="3">
        <f>TITRES_STAT!B2007</f>
        <v>45223</v>
      </c>
      <c r="B2004" s="5">
        <f>TITRES_STAT!D2007</f>
        <v>3.2863000000000002</v>
      </c>
      <c r="C2004" s="2">
        <f t="shared" si="186"/>
        <v>3.1631249428726869</v>
      </c>
      <c r="D2004" s="2">
        <f t="shared" si="182"/>
        <v>3.1850304788814823</v>
      </c>
      <c r="E2004" s="2">
        <f t="shared" si="181"/>
        <v>-2.1905536008795412E-2</v>
      </c>
      <c r="F2004" s="2">
        <f t="shared" si="185"/>
        <v>1.3113357341538692E-2</v>
      </c>
      <c r="G2004" s="2">
        <f t="shared" si="183"/>
        <v>-3.5018893350334104E-2</v>
      </c>
      <c r="H2004" s="2" t="str">
        <f t="shared" si="184"/>
        <v>Hold</v>
      </c>
    </row>
    <row r="2005" spans="1:8" ht="13.5" x14ac:dyDescent="0.25">
      <c r="A2005" s="3">
        <f>TITRES_STAT!B2008</f>
        <v>45224</v>
      </c>
      <c r="B2005" s="5">
        <f>TITRES_STAT!D2008</f>
        <v>3.3043</v>
      </c>
      <c r="C2005" s="2">
        <f t="shared" si="186"/>
        <v>3.1572903362768887</v>
      </c>
      <c r="D2005" s="2">
        <f t="shared" si="182"/>
        <v>3.1938652582235947</v>
      </c>
      <c r="E2005" s="2">
        <f t="shared" si="181"/>
        <v>-3.6574921946705974E-2</v>
      </c>
      <c r="F2005" s="2">
        <f t="shared" si="185"/>
        <v>3.1757014838897594E-3</v>
      </c>
      <c r="G2005" s="2">
        <f t="shared" si="183"/>
        <v>-3.9750623430595732E-2</v>
      </c>
      <c r="H2005" s="2" t="str">
        <f t="shared" si="184"/>
        <v>Hold</v>
      </c>
    </row>
    <row r="2006" spans="1:8" ht="13.5" x14ac:dyDescent="0.25">
      <c r="A2006" s="3">
        <f>TITRES_STAT!B2009</f>
        <v>45225</v>
      </c>
      <c r="B2006" s="5">
        <f>TITRES_STAT!D2009</f>
        <v>3.2774000000000001</v>
      </c>
      <c r="C2006" s="2">
        <f t="shared" si="186"/>
        <v>3.1523533614650594</v>
      </c>
      <c r="D2006" s="2">
        <f t="shared" si="182"/>
        <v>3.2000530168736989</v>
      </c>
      <c r="E2006" s="2">
        <f t="shared" si="181"/>
        <v>-4.7699655408639519E-2</v>
      </c>
      <c r="F2006" s="2">
        <f t="shared" si="185"/>
        <v>-6.9993698946160966E-3</v>
      </c>
      <c r="G2006" s="2">
        <f t="shared" si="183"/>
        <v>-4.0700285514023424E-2</v>
      </c>
      <c r="H2006" s="2" t="str">
        <f t="shared" si="184"/>
        <v>Hold</v>
      </c>
    </row>
    <row r="2007" spans="1:8" ht="13.5" x14ac:dyDescent="0.25">
      <c r="A2007" s="3">
        <f>TITRES_STAT!B2010</f>
        <v>45226</v>
      </c>
      <c r="B2007" s="5">
        <f>TITRES_STAT!D2010</f>
        <v>3.2684000000000002</v>
      </c>
      <c r="C2007" s="2">
        <f t="shared" si="186"/>
        <v>3.1481759212396656</v>
      </c>
      <c r="D2007" s="2">
        <f t="shared" si="182"/>
        <v>3.2051157563645365</v>
      </c>
      <c r="E2007" s="2">
        <f t="shared" si="181"/>
        <v>-5.6939835124870886E-2</v>
      </c>
      <c r="F2007" s="2">
        <f t="shared" si="185"/>
        <v>-1.6987462940667056E-2</v>
      </c>
      <c r="G2007" s="2">
        <f t="shared" si="183"/>
        <v>-3.9952372184203833E-2</v>
      </c>
      <c r="H2007" s="2" t="str">
        <f t="shared" si="184"/>
        <v>Hold</v>
      </c>
    </row>
    <row r="2008" spans="1:8" ht="13.5" x14ac:dyDescent="0.25">
      <c r="A2008" s="3">
        <f>TITRES_STAT!B2011</f>
        <v>45229</v>
      </c>
      <c r="B2008" s="5">
        <f>TITRES_STAT!D2011</f>
        <v>3.2684000000000002</v>
      </c>
      <c r="C2008" s="2">
        <f t="shared" si="186"/>
        <v>3.1363642410489478</v>
      </c>
      <c r="D2008" s="2">
        <f t="shared" si="182"/>
        <v>3.2098034781153117</v>
      </c>
      <c r="E2008" s="2">
        <f t="shared" si="181"/>
        <v>-7.3439237066363905E-2</v>
      </c>
      <c r="F2008" s="2">
        <f t="shared" si="185"/>
        <v>-2.8277817765806429E-2</v>
      </c>
      <c r="G2008" s="2">
        <f t="shared" si="183"/>
        <v>-4.5161419300557476E-2</v>
      </c>
      <c r="H2008" s="2" t="str">
        <f t="shared" si="184"/>
        <v>Hold</v>
      </c>
    </row>
    <row r="2009" spans="1:8" ht="13.5" x14ac:dyDescent="0.25">
      <c r="A2009" s="3">
        <f>TITRES_STAT!B2012</f>
        <v>45230</v>
      </c>
      <c r="B2009" s="5">
        <f>TITRES_STAT!D2012</f>
        <v>3.2595000000000001</v>
      </c>
      <c r="C2009" s="2">
        <f t="shared" si="186"/>
        <v>3.1250005116568023</v>
      </c>
      <c r="D2009" s="2">
        <f t="shared" si="182"/>
        <v>3.2134847019586221</v>
      </c>
      <c r="E2009" s="2">
        <f t="shared" si="181"/>
        <v>-8.8484190301819865E-2</v>
      </c>
      <c r="F2009" s="2">
        <f t="shared" si="185"/>
        <v>-4.0319092273009116E-2</v>
      </c>
      <c r="G2009" s="2">
        <f t="shared" si="183"/>
        <v>-4.8165098028810749E-2</v>
      </c>
      <c r="H2009" s="2" t="str">
        <f t="shared" si="184"/>
        <v>Hold</v>
      </c>
    </row>
    <row r="2010" spans="1:8" ht="13.5" x14ac:dyDescent="0.25">
      <c r="A2010" s="3">
        <f>TITRES_STAT!B2013</f>
        <v>45231</v>
      </c>
      <c r="B2010" s="5">
        <f>TITRES_STAT!D2013</f>
        <v>3.2416</v>
      </c>
      <c r="C2010" s="2">
        <f t="shared" si="186"/>
        <v>3.126400432940371</v>
      </c>
      <c r="D2010" s="2">
        <f t="shared" si="182"/>
        <v>3.2155673166283538</v>
      </c>
      <c r="E2010" s="2">
        <f t="shared" si="181"/>
        <v>-8.9166883687982867E-2</v>
      </c>
      <c r="F2010" s="2">
        <f t="shared" si="185"/>
        <v>-5.0088650556003866E-2</v>
      </c>
      <c r="G2010" s="2">
        <f t="shared" si="183"/>
        <v>-3.9078233131979001E-2</v>
      </c>
      <c r="H2010" s="2" t="str">
        <f t="shared" si="184"/>
        <v>Hold</v>
      </c>
    </row>
    <row r="2011" spans="1:8" ht="13.5" x14ac:dyDescent="0.25">
      <c r="A2011" s="3">
        <f>TITRES_STAT!B2014</f>
        <v>45232</v>
      </c>
      <c r="B2011" s="5">
        <f>TITRES_STAT!D2014</f>
        <v>3.3580000000000001</v>
      </c>
      <c r="C2011" s="2">
        <f t="shared" si="186"/>
        <v>3.1275849817187753</v>
      </c>
      <c r="D2011" s="2">
        <f t="shared" si="182"/>
        <v>3.2261178857669943</v>
      </c>
      <c r="E2011" s="2">
        <f t="shared" si="181"/>
        <v>-9.8532904048219017E-2</v>
      </c>
      <c r="F2011" s="2">
        <f t="shared" si="185"/>
        <v>-5.9777501254446898E-2</v>
      </c>
      <c r="G2011" s="2">
        <f t="shared" si="183"/>
        <v>-3.8755402793772119E-2</v>
      </c>
      <c r="H2011" s="2" t="str">
        <f t="shared" si="184"/>
        <v>Hold</v>
      </c>
    </row>
    <row r="2012" spans="1:8" ht="13.5" x14ac:dyDescent="0.25">
      <c r="A2012" s="3">
        <f>TITRES_STAT!B2015</f>
        <v>45233</v>
      </c>
      <c r="B2012" s="5">
        <f>TITRES_STAT!D2015</f>
        <v>3.3668999999999998</v>
      </c>
      <c r="C2012" s="2">
        <f t="shared" si="186"/>
        <v>3.1285872922235791</v>
      </c>
      <c r="D2012" s="2">
        <f t="shared" si="182"/>
        <v>3.236546190524995</v>
      </c>
      <c r="E2012" s="2">
        <f t="shared" ref="E2012:E2075" si="187">C2012-D2012</f>
        <v>-0.10795889830141592</v>
      </c>
      <c r="F2012" s="2">
        <f t="shared" si="185"/>
        <v>-6.9413780663840699E-2</v>
      </c>
      <c r="G2012" s="2">
        <f t="shared" si="183"/>
        <v>-3.8545117637575219E-2</v>
      </c>
      <c r="H2012" s="2" t="str">
        <f t="shared" si="184"/>
        <v>Hold</v>
      </c>
    </row>
    <row r="2013" spans="1:8" ht="13.5" x14ac:dyDescent="0.25">
      <c r="A2013" s="3">
        <f>TITRES_STAT!B2016</f>
        <v>45236</v>
      </c>
      <c r="B2013" s="5">
        <f>TITRES_STAT!D2016</f>
        <v>3.3490000000000002</v>
      </c>
      <c r="C2013" s="2">
        <f t="shared" si="186"/>
        <v>3.1528507857276438</v>
      </c>
      <c r="D2013" s="2">
        <f t="shared" ref="D2013:D2076" si="188">$D$4*B2013+(1-$D$4)*D2012</f>
        <v>3.2448761023379582</v>
      </c>
      <c r="E2013" s="2">
        <f t="shared" si="187"/>
        <v>-9.2025316610314434E-2</v>
      </c>
      <c r="F2013" s="2">
        <f t="shared" si="185"/>
        <v>-7.3936087853135449E-2</v>
      </c>
      <c r="G2013" s="2">
        <f t="shared" si="183"/>
        <v>-1.8089228757178985E-2</v>
      </c>
      <c r="H2013" s="2" t="str">
        <f t="shared" si="184"/>
        <v>Hold</v>
      </c>
    </row>
    <row r="2014" spans="1:8" ht="13.5" x14ac:dyDescent="0.25">
      <c r="A2014" s="3">
        <f>TITRES_STAT!B2017</f>
        <v>45237</v>
      </c>
      <c r="B2014" s="5">
        <f>TITRES_STAT!D2017</f>
        <v>3.3401000000000001</v>
      </c>
      <c r="C2014" s="2">
        <f t="shared" si="186"/>
        <v>3.1733814340772373</v>
      </c>
      <c r="D2014" s="2">
        <f t="shared" si="188"/>
        <v>3.2519297243869985</v>
      </c>
      <c r="E2014" s="2">
        <f t="shared" si="187"/>
        <v>-7.8548290309761182E-2</v>
      </c>
      <c r="F2014" s="2">
        <f t="shared" si="185"/>
        <v>-7.4858528344460606E-2</v>
      </c>
      <c r="G2014" s="2">
        <f t="shared" si="183"/>
        <v>-3.6897619653005753E-3</v>
      </c>
      <c r="H2014" s="2" t="str">
        <f t="shared" si="184"/>
        <v>Hold</v>
      </c>
    </row>
    <row r="2015" spans="1:8" ht="13.5" x14ac:dyDescent="0.25">
      <c r="A2015" s="3">
        <f>TITRES_STAT!B2018</f>
        <v>45238</v>
      </c>
      <c r="B2015" s="5">
        <f>TITRES_STAT!D2018</f>
        <v>3.2774000000000001</v>
      </c>
      <c r="C2015" s="2">
        <f t="shared" si="186"/>
        <v>3.1935227519115084</v>
      </c>
      <c r="D2015" s="2">
        <f t="shared" si="188"/>
        <v>3.253816411469443</v>
      </c>
      <c r="E2015" s="2">
        <f t="shared" si="187"/>
        <v>-6.0293659557934642E-2</v>
      </c>
      <c r="F2015" s="2">
        <f t="shared" si="185"/>
        <v>-7.1945554587155416E-2</v>
      </c>
      <c r="G2015" s="2">
        <f t="shared" si="183"/>
        <v>1.1651895029220774E-2</v>
      </c>
      <c r="H2015" s="2" t="str">
        <f t="shared" si="184"/>
        <v>Sell</v>
      </c>
    </row>
    <row r="2016" spans="1:8" ht="13.5" x14ac:dyDescent="0.25">
      <c r="A2016" s="3">
        <f>TITRES_STAT!B2019</f>
        <v>45239</v>
      </c>
      <c r="B2016" s="5">
        <f>TITRES_STAT!D2019</f>
        <v>3.3043</v>
      </c>
      <c r="C2016" s="2">
        <f t="shared" si="186"/>
        <v>3.2064269439251225</v>
      </c>
      <c r="D2016" s="2">
        <f t="shared" si="188"/>
        <v>3.2575559365457805</v>
      </c>
      <c r="E2016" s="2">
        <f t="shared" si="187"/>
        <v>-5.1128992620657954E-2</v>
      </c>
      <c r="F2016" s="2">
        <f t="shared" si="185"/>
        <v>-6.7782242193855924E-2</v>
      </c>
      <c r="G2016" s="2">
        <f t="shared" si="183"/>
        <v>1.665324957319797E-2</v>
      </c>
      <c r="H2016" s="2" t="str">
        <f t="shared" si="184"/>
        <v>Sell</v>
      </c>
    </row>
    <row r="2017" spans="1:8" ht="13.5" x14ac:dyDescent="0.25">
      <c r="A2017" s="3">
        <f>TITRES_STAT!B2020</f>
        <v>45240</v>
      </c>
      <c r="B2017" s="5">
        <f>TITRES_STAT!D2020</f>
        <v>3.3311000000000002</v>
      </c>
      <c r="C2017" s="2">
        <f t="shared" si="186"/>
        <v>3.2159612602443342</v>
      </c>
      <c r="D2017" s="2">
        <f t="shared" si="188"/>
        <v>3.2630036449497966</v>
      </c>
      <c r="E2017" s="2">
        <f t="shared" si="187"/>
        <v>-4.7042384705462403E-2</v>
      </c>
      <c r="F2017" s="2">
        <f t="shared" si="185"/>
        <v>-6.363427069617722E-2</v>
      </c>
      <c r="G2017" s="2">
        <f t="shared" si="183"/>
        <v>1.6591885990714816E-2</v>
      </c>
      <c r="H2017" s="2" t="str">
        <f t="shared" si="184"/>
        <v>Sell</v>
      </c>
    </row>
    <row r="2018" spans="1:8" ht="13.5" x14ac:dyDescent="0.25">
      <c r="A2018" s="3">
        <f>TITRES_STAT!B2021</f>
        <v>45243</v>
      </c>
      <c r="B2018" s="5">
        <f>TITRES_STAT!D2021</f>
        <v>3.3132000000000001</v>
      </c>
      <c r="C2018" s="2">
        <f t="shared" si="186"/>
        <v>3.2240287586682825</v>
      </c>
      <c r="D2018" s="2">
        <f t="shared" si="188"/>
        <v>3.2667218934720337</v>
      </c>
      <c r="E2018" s="2">
        <f t="shared" si="187"/>
        <v>-4.2693134803751143E-2</v>
      </c>
      <c r="F2018" s="2">
        <f t="shared" si="185"/>
        <v>-5.9446043517692011E-2</v>
      </c>
      <c r="G2018" s="2">
        <f t="shared" si="183"/>
        <v>1.6752908713940869E-2</v>
      </c>
      <c r="H2018" s="2" t="str">
        <f t="shared" si="184"/>
        <v>Sell</v>
      </c>
    </row>
    <row r="2019" spans="1:8" ht="13.5" x14ac:dyDescent="0.25">
      <c r="A2019" s="3">
        <f>TITRES_STAT!B2022</f>
        <v>45244</v>
      </c>
      <c r="B2019" s="5">
        <f>TITRES_STAT!D2022</f>
        <v>3.3132000000000001</v>
      </c>
      <c r="C2019" s="2">
        <f t="shared" si="186"/>
        <v>3.2294858727193159</v>
      </c>
      <c r="D2019" s="2">
        <f t="shared" si="188"/>
        <v>3.2701647161778089</v>
      </c>
      <c r="E2019" s="2">
        <f t="shared" si="187"/>
        <v>-4.0678843458493041E-2</v>
      </c>
      <c r="F2019" s="2">
        <f t="shared" si="185"/>
        <v>-5.5692603505852221E-2</v>
      </c>
      <c r="G2019" s="2">
        <f t="shared" si="183"/>
        <v>1.501376004735918E-2</v>
      </c>
      <c r="H2019" s="2" t="str">
        <f t="shared" si="184"/>
        <v>Sell</v>
      </c>
    </row>
    <row r="2020" spans="1:8" ht="13.5" x14ac:dyDescent="0.25">
      <c r="A2020" s="3">
        <f>TITRES_STAT!B2023</f>
        <v>45245</v>
      </c>
      <c r="B2020" s="5">
        <f>TITRES_STAT!D2023</f>
        <v>3.3222</v>
      </c>
      <c r="C2020" s="2">
        <f t="shared" si="186"/>
        <v>3.231349584608652</v>
      </c>
      <c r="D2020" s="2">
        <f t="shared" si="188"/>
        <v>3.2740191816461195</v>
      </c>
      <c r="E2020" s="2">
        <f t="shared" si="187"/>
        <v>-4.2669597037467533E-2</v>
      </c>
      <c r="F2020" s="2">
        <f t="shared" si="185"/>
        <v>-5.3088002212175286E-2</v>
      </c>
      <c r="G2020" s="2">
        <f t="shared" ref="G2020:G2083" si="189">E2020-F2020</f>
        <v>1.0418405174707754E-2</v>
      </c>
      <c r="H2020" s="2" t="str">
        <f t="shared" ref="H2020:H2083" si="190">IF(G2020&lt;0,"Hold","Sell")</f>
        <v>Sell</v>
      </c>
    </row>
    <row r="2021" spans="1:8" ht="13.5" x14ac:dyDescent="0.25">
      <c r="A2021" s="3">
        <f>TITRES_STAT!B2024</f>
        <v>45246</v>
      </c>
      <c r="B2021" s="5">
        <f>TITRES_STAT!D2024</f>
        <v>3.3132000000000001</v>
      </c>
      <c r="C2021" s="2">
        <f t="shared" si="186"/>
        <v>3.2508342638996286</v>
      </c>
      <c r="D2021" s="2">
        <f t="shared" si="188"/>
        <v>3.2769214644871481</v>
      </c>
      <c r="E2021" s="2">
        <f t="shared" si="187"/>
        <v>-2.6087200587519455E-2</v>
      </c>
      <c r="F2021" s="2">
        <f t="shared" ref="F2021:F2084" si="191">(E2021*(2/(10)))+((1-(2/10))*F2020)</f>
        <v>-4.7687841887244127E-2</v>
      </c>
      <c r="G2021" s="2">
        <f t="shared" si="189"/>
        <v>2.1600641299724672E-2</v>
      </c>
      <c r="H2021" s="2" t="str">
        <f t="shared" si="190"/>
        <v>Sell</v>
      </c>
    </row>
    <row r="2022" spans="1:8" ht="13.5" x14ac:dyDescent="0.25">
      <c r="A2022" s="3">
        <f>TITRES_STAT!B2025</f>
        <v>45247</v>
      </c>
      <c r="B2022" s="5">
        <f>TITRES_STAT!D2025</f>
        <v>3.2863000000000002</v>
      </c>
      <c r="C2022" s="2">
        <f t="shared" si="186"/>
        <v>3.2686905309919934</v>
      </c>
      <c r="D2022" s="2">
        <f t="shared" si="188"/>
        <v>3.2776161708214335</v>
      </c>
      <c r="E2022" s="2">
        <f t="shared" si="187"/>
        <v>-8.9256398294401684E-3</v>
      </c>
      <c r="F2022" s="2">
        <f t="shared" si="191"/>
        <v>-3.9935401475683335E-2</v>
      </c>
      <c r="G2022" s="2">
        <f t="shared" si="189"/>
        <v>3.1009761646243167E-2</v>
      </c>
      <c r="H2022" s="2" t="str">
        <f t="shared" si="190"/>
        <v>Sell</v>
      </c>
    </row>
    <row r="2023" spans="1:8" ht="13.5" x14ac:dyDescent="0.25">
      <c r="A2023" s="3">
        <f>TITRES_STAT!B2026</f>
        <v>45250</v>
      </c>
      <c r="B2023" s="5">
        <f>TITRES_STAT!D2026</f>
        <v>3.2953000000000001</v>
      </c>
      <c r="C2023" s="2">
        <f t="shared" si="186"/>
        <v>3.281045833916302</v>
      </c>
      <c r="D2023" s="2">
        <f t="shared" si="188"/>
        <v>3.2789260840939201</v>
      </c>
      <c r="E2023" s="2">
        <f t="shared" si="187"/>
        <v>2.1197498223819444E-3</v>
      </c>
      <c r="F2023" s="2">
        <f t="shared" si="191"/>
        <v>-3.1524371216070282E-2</v>
      </c>
      <c r="G2023" s="2">
        <f t="shared" si="189"/>
        <v>3.3644121038452227E-2</v>
      </c>
      <c r="H2023" s="2" t="str">
        <f t="shared" si="190"/>
        <v>Sell</v>
      </c>
    </row>
    <row r="2024" spans="1:8" ht="13.5" x14ac:dyDescent="0.25">
      <c r="A2024" s="3">
        <f>TITRES_STAT!B2027</f>
        <v>45251</v>
      </c>
      <c r="B2024" s="5">
        <f>TITRES_STAT!D2027</f>
        <v>3.2774000000000001</v>
      </c>
      <c r="C2024" s="2">
        <f t="shared" si="186"/>
        <v>3.290131090236871</v>
      </c>
      <c r="D2024" s="2">
        <f t="shared" si="188"/>
        <v>3.2788130408277039</v>
      </c>
      <c r="E2024" s="2">
        <f t="shared" si="187"/>
        <v>1.1318049409167141E-2</v>
      </c>
      <c r="F2024" s="2">
        <f t="shared" si="191"/>
        <v>-2.2955887091022798E-2</v>
      </c>
      <c r="G2024" s="2">
        <f t="shared" si="189"/>
        <v>3.4273936500189936E-2</v>
      </c>
      <c r="H2024" s="2" t="str">
        <f t="shared" si="190"/>
        <v>Sell</v>
      </c>
    </row>
    <row r="2025" spans="1:8" ht="13.5" x14ac:dyDescent="0.25">
      <c r="A2025" s="3">
        <f>TITRES_STAT!B2028</f>
        <v>45252</v>
      </c>
      <c r="B2025" s="5">
        <f>TITRES_STAT!D2028</f>
        <v>3.3222</v>
      </c>
      <c r="C2025" s="2">
        <f t="shared" si="186"/>
        <v>3.2881724609696601</v>
      </c>
      <c r="D2025" s="2">
        <f t="shared" si="188"/>
        <v>3.2820268896552816</v>
      </c>
      <c r="E2025" s="2">
        <f t="shared" si="187"/>
        <v>6.1455713143785395E-3</v>
      </c>
      <c r="F2025" s="2">
        <f t="shared" si="191"/>
        <v>-1.7135595409942531E-2</v>
      </c>
      <c r="G2025" s="2">
        <f t="shared" si="189"/>
        <v>2.3281166724321071E-2</v>
      </c>
      <c r="H2025" s="2" t="str">
        <f t="shared" si="190"/>
        <v>Sell</v>
      </c>
    </row>
    <row r="2026" spans="1:8" ht="13.5" x14ac:dyDescent="0.25">
      <c r="A2026" s="3">
        <f>TITRES_STAT!B2029</f>
        <v>45253</v>
      </c>
      <c r="B2026" s="5">
        <f>TITRES_STAT!D2029</f>
        <v>3.3401000000000001</v>
      </c>
      <c r="C2026" s="2">
        <f t="shared" si="186"/>
        <v>3.2906536208204815</v>
      </c>
      <c r="D2026" s="2">
        <f t="shared" si="188"/>
        <v>3.2863286015326683</v>
      </c>
      <c r="E2026" s="2">
        <f t="shared" si="187"/>
        <v>4.3250192878132587E-3</v>
      </c>
      <c r="F2026" s="2">
        <f t="shared" si="191"/>
        <v>-1.2843472470391373E-2</v>
      </c>
      <c r="G2026" s="2">
        <f t="shared" si="189"/>
        <v>1.7168491758204632E-2</v>
      </c>
      <c r="H2026" s="2" t="str">
        <f t="shared" si="190"/>
        <v>Sell</v>
      </c>
    </row>
    <row r="2027" spans="1:8" ht="13.5" x14ac:dyDescent="0.25">
      <c r="A2027" s="3">
        <f>TITRES_STAT!B2030</f>
        <v>45254</v>
      </c>
      <c r="B2027" s="5">
        <f>TITRES_STAT!D2030</f>
        <v>3.3490000000000002</v>
      </c>
      <c r="C2027" s="2">
        <f t="shared" si="186"/>
        <v>3.2968761406942537</v>
      </c>
      <c r="D2027" s="2">
        <f t="shared" si="188"/>
        <v>3.2909709273450631</v>
      </c>
      <c r="E2027" s="2">
        <f t="shared" si="187"/>
        <v>5.9052133491905856E-3</v>
      </c>
      <c r="F2027" s="2">
        <f t="shared" si="191"/>
        <v>-9.0937353064749812E-3</v>
      </c>
      <c r="G2027" s="2">
        <f t="shared" si="189"/>
        <v>1.4998948655665567E-2</v>
      </c>
      <c r="H2027" s="2" t="str">
        <f t="shared" si="190"/>
        <v>Sell</v>
      </c>
    </row>
    <row r="2028" spans="1:8" ht="13.5" x14ac:dyDescent="0.25">
      <c r="A2028" s="3">
        <f>TITRES_STAT!B2031</f>
        <v>45257</v>
      </c>
      <c r="B2028" s="5">
        <f>TITRES_STAT!D2031</f>
        <v>3.3490000000000002</v>
      </c>
      <c r="C2028" s="2">
        <f t="shared" si="186"/>
        <v>3.2993875036643687</v>
      </c>
      <c r="D2028" s="2">
        <f t="shared" si="188"/>
        <v>3.2952693771713544</v>
      </c>
      <c r="E2028" s="2">
        <f t="shared" si="187"/>
        <v>4.1181264930143513E-3</v>
      </c>
      <c r="F2028" s="2">
        <f t="shared" si="191"/>
        <v>-6.4513629465771148E-3</v>
      </c>
      <c r="G2028" s="2">
        <f t="shared" si="189"/>
        <v>1.0569489439591465E-2</v>
      </c>
      <c r="H2028" s="2" t="str">
        <f t="shared" si="190"/>
        <v>Sell</v>
      </c>
    </row>
    <row r="2029" spans="1:8" ht="13.5" x14ac:dyDescent="0.25">
      <c r="A2029" s="3">
        <f>TITRES_STAT!B2032</f>
        <v>45258</v>
      </c>
      <c r="B2029" s="5">
        <f>TITRES_STAT!D2032</f>
        <v>3.3401000000000001</v>
      </c>
      <c r="C2029" s="2">
        <f t="shared" si="186"/>
        <v>3.3015125031006196</v>
      </c>
      <c r="D2029" s="2">
        <f t="shared" si="188"/>
        <v>3.2985901640475501</v>
      </c>
      <c r="E2029" s="2">
        <f t="shared" si="187"/>
        <v>2.9223390530694893E-3</v>
      </c>
      <c r="F2029" s="2">
        <f t="shared" si="191"/>
        <v>-4.5766225466477945E-3</v>
      </c>
      <c r="G2029" s="2">
        <f t="shared" si="189"/>
        <v>7.4989615997172838E-3</v>
      </c>
      <c r="H2029" s="2" t="str">
        <f t="shared" si="190"/>
        <v>Sell</v>
      </c>
    </row>
    <row r="2030" spans="1:8" ht="13.5" x14ac:dyDescent="0.25">
      <c r="A2030" s="3">
        <f>TITRES_STAT!B2033</f>
        <v>45259</v>
      </c>
      <c r="B2030" s="5">
        <f>TITRES_STAT!D2033</f>
        <v>3.3847999999999998</v>
      </c>
      <c r="C2030" s="2">
        <f t="shared" si="186"/>
        <v>3.3046951949312935</v>
      </c>
      <c r="D2030" s="2">
        <f t="shared" si="188"/>
        <v>3.3049760778218054</v>
      </c>
      <c r="E2030" s="2">
        <f t="shared" si="187"/>
        <v>-2.8088289051186877E-4</v>
      </c>
      <c r="F2030" s="2">
        <f t="shared" si="191"/>
        <v>-3.7174746154206096E-3</v>
      </c>
      <c r="G2030" s="2">
        <f t="shared" si="189"/>
        <v>3.4365917249087408E-3</v>
      </c>
      <c r="H2030" s="2" t="str">
        <f t="shared" si="190"/>
        <v>Sell</v>
      </c>
    </row>
    <row r="2031" spans="1:8" ht="13.5" x14ac:dyDescent="0.25">
      <c r="A2031" s="3">
        <f>TITRES_STAT!B2034</f>
        <v>45260</v>
      </c>
      <c r="B2031" s="5">
        <f>TITRES_STAT!D2034</f>
        <v>3.4474999999999998</v>
      </c>
      <c r="C2031" s="2">
        <f t="shared" si="186"/>
        <v>3.3060036264803254</v>
      </c>
      <c r="D2031" s="2">
        <f t="shared" si="188"/>
        <v>3.3155334053905605</v>
      </c>
      <c r="E2031" s="2">
        <f t="shared" si="187"/>
        <v>-9.5297789102350983E-3</v>
      </c>
      <c r="F2031" s="2">
        <f t="shared" si="191"/>
        <v>-4.8799354743835075E-3</v>
      </c>
      <c r="G2031" s="2">
        <f t="shared" si="189"/>
        <v>-4.6498434358515908E-3</v>
      </c>
      <c r="H2031" s="2" t="str">
        <f t="shared" si="190"/>
        <v>Hold</v>
      </c>
    </row>
    <row r="2032" spans="1:8" ht="13.5" x14ac:dyDescent="0.25">
      <c r="A2032" s="3">
        <f>TITRES_STAT!B2035</f>
        <v>45261</v>
      </c>
      <c r="B2032" s="5">
        <f>TITRES_STAT!D2035</f>
        <v>3.4474999999999998</v>
      </c>
      <c r="C2032" s="2">
        <f t="shared" si="186"/>
        <v>3.3029722993295061</v>
      </c>
      <c r="D2032" s="2">
        <f t="shared" si="188"/>
        <v>3.3253087086949638</v>
      </c>
      <c r="E2032" s="2">
        <f t="shared" si="187"/>
        <v>-2.2336409365457666E-2</v>
      </c>
      <c r="F2032" s="2">
        <f t="shared" si="191"/>
        <v>-8.3712302525983384E-3</v>
      </c>
      <c r="G2032" s="2">
        <f t="shared" si="189"/>
        <v>-1.3965179112859327E-2</v>
      </c>
      <c r="H2032" s="2" t="str">
        <f t="shared" si="190"/>
        <v>Hold</v>
      </c>
    </row>
    <row r="2033" spans="1:8" ht="13.5" x14ac:dyDescent="0.25">
      <c r="A2033" s="3">
        <f>TITRES_STAT!B2036</f>
        <v>45264</v>
      </c>
      <c r="B2033" s="5">
        <f>TITRES_STAT!D2036</f>
        <v>3.4474999999999998</v>
      </c>
      <c r="C2033" s="2">
        <f t="shared" si="186"/>
        <v>3.3017919455865048</v>
      </c>
      <c r="D2033" s="2">
        <f t="shared" si="188"/>
        <v>3.3343599154582999</v>
      </c>
      <c r="E2033" s="2">
        <f t="shared" si="187"/>
        <v>-3.256796987179511E-2</v>
      </c>
      <c r="F2033" s="2">
        <f t="shared" si="191"/>
        <v>-1.3210578176437693E-2</v>
      </c>
      <c r="G2033" s="2">
        <f t="shared" si="189"/>
        <v>-1.9357391695357419E-2</v>
      </c>
      <c r="H2033" s="2" t="str">
        <f t="shared" si="190"/>
        <v>Hold</v>
      </c>
    </row>
    <row r="2034" spans="1:8" ht="13.5" x14ac:dyDescent="0.25">
      <c r="A2034" s="3">
        <f>TITRES_STAT!B2037</f>
        <v>45265</v>
      </c>
      <c r="B2034" s="5">
        <f>TITRES_STAT!D2037</f>
        <v>3.4565000000000001</v>
      </c>
      <c r="C2034" s="2">
        <f t="shared" si="186"/>
        <v>3.2980393385731963</v>
      </c>
      <c r="D2034" s="2">
        <f t="shared" si="188"/>
        <v>3.3434073291280555</v>
      </c>
      <c r="E2034" s="2">
        <f t="shared" si="187"/>
        <v>-4.5367990554859183E-2</v>
      </c>
      <c r="F2034" s="2">
        <f t="shared" si="191"/>
        <v>-1.9642060652121991E-2</v>
      </c>
      <c r="G2034" s="2">
        <f t="shared" si="189"/>
        <v>-2.5725929902737192E-2</v>
      </c>
      <c r="H2034" s="2" t="str">
        <f t="shared" si="190"/>
        <v>Hold</v>
      </c>
    </row>
    <row r="2035" spans="1:8" ht="13.5" x14ac:dyDescent="0.25">
      <c r="A2035" s="3">
        <f>TITRES_STAT!B2038</f>
        <v>45266</v>
      </c>
      <c r="B2035" s="5">
        <f>TITRES_STAT!D2038</f>
        <v>3.4565000000000001</v>
      </c>
      <c r="C2035" s="2">
        <f t="shared" si="186"/>
        <v>3.3017563634080895</v>
      </c>
      <c r="D2035" s="2">
        <f t="shared" si="188"/>
        <v>3.3517845640074588</v>
      </c>
      <c r="E2035" s="2">
        <f t="shared" si="187"/>
        <v>-5.0028200599369299E-2</v>
      </c>
      <c r="F2035" s="2">
        <f t="shared" si="191"/>
        <v>-2.5719288641571456E-2</v>
      </c>
      <c r="G2035" s="2">
        <f t="shared" si="189"/>
        <v>-2.4308911957797844E-2</v>
      </c>
      <c r="H2035" s="2" t="str">
        <f t="shared" si="190"/>
        <v>Hold</v>
      </c>
    </row>
    <row r="2036" spans="1:8" ht="13.5" x14ac:dyDescent="0.25">
      <c r="A2036" s="3">
        <f>TITRES_STAT!B2039</f>
        <v>45267</v>
      </c>
      <c r="B2036" s="5">
        <f>TITRES_STAT!D2039</f>
        <v>3.4565000000000001</v>
      </c>
      <c r="C2036" s="2">
        <f t="shared" si="186"/>
        <v>3.3076553844222296</v>
      </c>
      <c r="D2036" s="2">
        <f t="shared" si="188"/>
        <v>3.3595412629698695</v>
      </c>
      <c r="E2036" s="2">
        <f t="shared" si="187"/>
        <v>-5.188587854763993E-2</v>
      </c>
      <c r="F2036" s="2">
        <f t="shared" si="191"/>
        <v>-3.0952606622785154E-2</v>
      </c>
      <c r="G2036" s="2">
        <f t="shared" si="189"/>
        <v>-2.0933271924854776E-2</v>
      </c>
      <c r="H2036" s="2" t="str">
        <f t="shared" si="190"/>
        <v>Hold</v>
      </c>
    </row>
    <row r="2037" spans="1:8" ht="13.5" x14ac:dyDescent="0.25">
      <c r="A2037" s="3">
        <f>TITRES_STAT!B2040</f>
        <v>45268</v>
      </c>
      <c r="B2037" s="5">
        <f>TITRES_STAT!D2040</f>
        <v>3.4474999999999998</v>
      </c>
      <c r="C2037" s="2">
        <f t="shared" si="186"/>
        <v>3.3140160945111172</v>
      </c>
      <c r="D2037" s="2">
        <f t="shared" si="188"/>
        <v>3.3660567249721014</v>
      </c>
      <c r="E2037" s="2">
        <f t="shared" si="187"/>
        <v>-5.2040630460984172E-2</v>
      </c>
      <c r="F2037" s="2">
        <f t="shared" si="191"/>
        <v>-3.5170211390424963E-2</v>
      </c>
      <c r="G2037" s="2">
        <f t="shared" si="189"/>
        <v>-1.6870419070559209E-2</v>
      </c>
      <c r="H2037" s="2" t="str">
        <f t="shared" si="190"/>
        <v>Hold</v>
      </c>
    </row>
    <row r="2038" spans="1:8" ht="13.5" x14ac:dyDescent="0.25">
      <c r="A2038" s="3">
        <f>TITRES_STAT!B2041</f>
        <v>45271</v>
      </c>
      <c r="B2038" s="5">
        <f>TITRES_STAT!D2041</f>
        <v>3.4474999999999998</v>
      </c>
      <c r="C2038" s="2">
        <f t="shared" si="186"/>
        <v>3.3193982338170991</v>
      </c>
      <c r="D2038" s="2">
        <f t="shared" si="188"/>
        <v>3.3720895601593535</v>
      </c>
      <c r="E2038" s="2">
        <f t="shared" si="187"/>
        <v>-5.2691326342254374E-2</v>
      </c>
      <c r="F2038" s="2">
        <f t="shared" si="191"/>
        <v>-3.8674434380790851E-2</v>
      </c>
      <c r="G2038" s="2">
        <f t="shared" si="189"/>
        <v>-1.4016891961463523E-2</v>
      </c>
      <c r="H2038" s="2" t="str">
        <f t="shared" si="190"/>
        <v>Hold</v>
      </c>
    </row>
    <row r="2039" spans="1:8" ht="13.5" x14ac:dyDescent="0.25">
      <c r="A2039" s="3">
        <f>TITRES_STAT!B2042</f>
        <v>45272</v>
      </c>
      <c r="B2039" s="5">
        <f>TITRES_STAT!D2042</f>
        <v>3.4474999999999998</v>
      </c>
      <c r="C2039" s="2">
        <f t="shared" si="186"/>
        <v>3.3225831209221606</v>
      </c>
      <c r="D2039" s="2">
        <f t="shared" si="188"/>
        <v>3.3776755186660683</v>
      </c>
      <c r="E2039" s="2">
        <f t="shared" si="187"/>
        <v>-5.5092397743907728E-2</v>
      </c>
      <c r="F2039" s="2">
        <f t="shared" si="191"/>
        <v>-4.1958027053414226E-2</v>
      </c>
      <c r="G2039" s="2">
        <f t="shared" si="189"/>
        <v>-1.3134370690493502E-2</v>
      </c>
      <c r="H2039" s="2" t="str">
        <f t="shared" si="190"/>
        <v>Hold</v>
      </c>
    </row>
    <row r="2040" spans="1:8" ht="13.5" x14ac:dyDescent="0.25">
      <c r="A2040" s="3">
        <f>TITRES_STAT!B2043</f>
        <v>45273</v>
      </c>
      <c r="B2040" s="5">
        <f>TITRES_STAT!D2043</f>
        <v>3.4386000000000001</v>
      </c>
      <c r="C2040" s="2">
        <f t="shared" si="186"/>
        <v>3.3321549484725974</v>
      </c>
      <c r="D2040" s="2">
        <f t="shared" si="188"/>
        <v>3.3821884432093228</v>
      </c>
      <c r="E2040" s="2">
        <f t="shared" si="187"/>
        <v>-5.0033494736725359E-2</v>
      </c>
      <c r="F2040" s="2">
        <f t="shared" si="191"/>
        <v>-4.3573120590076453E-2</v>
      </c>
      <c r="G2040" s="2">
        <f t="shared" si="189"/>
        <v>-6.4603741466489062E-3</v>
      </c>
      <c r="H2040" s="2" t="str">
        <f t="shared" si="190"/>
        <v>Hold</v>
      </c>
    </row>
    <row r="2041" spans="1:8" ht="13.5" x14ac:dyDescent="0.25">
      <c r="A2041" s="3">
        <f>TITRES_STAT!B2044</f>
        <v>45274</v>
      </c>
      <c r="B2041" s="5">
        <f>TITRES_STAT!D2044</f>
        <v>3.4386000000000001</v>
      </c>
      <c r="C2041" s="2">
        <f t="shared" si="186"/>
        <v>3.3499003410152746</v>
      </c>
      <c r="D2041" s="2">
        <f t="shared" si="188"/>
        <v>3.3863670770456693</v>
      </c>
      <c r="E2041" s="2">
        <f t="shared" si="187"/>
        <v>-3.6466736030394742E-2</v>
      </c>
      <c r="F2041" s="2">
        <f t="shared" si="191"/>
        <v>-4.2151843678140115E-2</v>
      </c>
      <c r="G2041" s="2">
        <f t="shared" si="189"/>
        <v>5.685107647745373E-3</v>
      </c>
      <c r="H2041" s="2" t="str">
        <f t="shared" si="190"/>
        <v>Sell</v>
      </c>
    </row>
    <row r="2042" spans="1:8" ht="13.5" x14ac:dyDescent="0.25">
      <c r="A2042" s="3">
        <f>TITRES_STAT!B2045</f>
        <v>45275</v>
      </c>
      <c r="B2042" s="5">
        <f>TITRES_STAT!D2045</f>
        <v>3.4296000000000002</v>
      </c>
      <c r="C2042" s="2">
        <f t="shared" si="186"/>
        <v>3.3649156731667706</v>
      </c>
      <c r="D2042" s="2">
        <f t="shared" si="188"/>
        <v>3.3895695157830268</v>
      </c>
      <c r="E2042" s="2">
        <f t="shared" si="187"/>
        <v>-2.4653842616256139E-2</v>
      </c>
      <c r="F2042" s="2">
        <f t="shared" si="191"/>
        <v>-3.865224346576332E-2</v>
      </c>
      <c r="G2042" s="2">
        <f t="shared" si="189"/>
        <v>1.3998400849507181E-2</v>
      </c>
      <c r="H2042" s="2" t="str">
        <f t="shared" si="190"/>
        <v>Sell</v>
      </c>
    </row>
    <row r="2043" spans="1:8" ht="13.5" x14ac:dyDescent="0.25">
      <c r="A2043" s="3">
        <f>TITRES_STAT!B2046</f>
        <v>45278</v>
      </c>
      <c r="B2043" s="5">
        <f>TITRES_STAT!D2046</f>
        <v>3.4296000000000002</v>
      </c>
      <c r="C2043" s="2">
        <f t="shared" si="186"/>
        <v>3.3776209542180369</v>
      </c>
      <c r="D2043" s="2">
        <f t="shared" si="188"/>
        <v>3.3925347368361356</v>
      </c>
      <c r="E2043" s="2">
        <f t="shared" si="187"/>
        <v>-1.4913782618098725E-2</v>
      </c>
      <c r="F2043" s="2">
        <f t="shared" si="191"/>
        <v>-3.3904551296230406E-2</v>
      </c>
      <c r="G2043" s="2">
        <f t="shared" si="189"/>
        <v>1.8990768678131681E-2</v>
      </c>
      <c r="H2043" s="2" t="str">
        <f t="shared" si="190"/>
        <v>Sell</v>
      </c>
    </row>
    <row r="2044" spans="1:8" ht="13.5" x14ac:dyDescent="0.25">
      <c r="A2044" s="3">
        <f>TITRES_STAT!B2047</f>
        <v>45279</v>
      </c>
      <c r="B2044" s="5">
        <f>TITRES_STAT!D2047</f>
        <v>3.4296000000000002</v>
      </c>
      <c r="C2044" s="2">
        <f t="shared" si="186"/>
        <v>3.3897561920306467</v>
      </c>
      <c r="D2044" s="2">
        <f t="shared" si="188"/>
        <v>3.3952803118853105</v>
      </c>
      <c r="E2044" s="2">
        <f t="shared" si="187"/>
        <v>-5.5241198546638337E-3</v>
      </c>
      <c r="F2044" s="2">
        <f t="shared" si="191"/>
        <v>-2.8228465007917092E-2</v>
      </c>
      <c r="G2044" s="2">
        <f t="shared" si="189"/>
        <v>2.2704345153253258E-2</v>
      </c>
      <c r="H2044" s="2" t="str">
        <f t="shared" si="190"/>
        <v>Sell</v>
      </c>
    </row>
    <row r="2045" spans="1:8" ht="13.5" x14ac:dyDescent="0.25">
      <c r="A2045" s="3">
        <f>TITRES_STAT!B2048</f>
        <v>45280</v>
      </c>
      <c r="B2045" s="5">
        <f>TITRES_STAT!D2048</f>
        <v>3.4474999999999998</v>
      </c>
      <c r="C2045" s="2">
        <f t="shared" si="186"/>
        <v>3.4000244701797779</v>
      </c>
      <c r="D2045" s="2">
        <f t="shared" si="188"/>
        <v>3.3991484369308433</v>
      </c>
      <c r="E2045" s="2">
        <f t="shared" si="187"/>
        <v>8.7603324893459344E-4</v>
      </c>
      <c r="F2045" s="2">
        <f t="shared" si="191"/>
        <v>-2.2407565356546755E-2</v>
      </c>
      <c r="G2045" s="2">
        <f t="shared" si="189"/>
        <v>2.3283598605481348E-2</v>
      </c>
      <c r="H2045" s="2" t="str">
        <f t="shared" si="190"/>
        <v>Sell</v>
      </c>
    </row>
    <row r="2046" spans="1:8" ht="13.5" x14ac:dyDescent="0.25">
      <c r="A2046" s="3">
        <f>TITRES_STAT!B2049</f>
        <v>45281</v>
      </c>
      <c r="B2046" s="5">
        <f>TITRES_STAT!D2049</f>
        <v>3.4474999999999998</v>
      </c>
      <c r="C2046" s="2">
        <f t="shared" si="186"/>
        <v>3.4087130132290424</v>
      </c>
      <c r="D2046" s="2">
        <f t="shared" si="188"/>
        <v>3.4027300341952254</v>
      </c>
      <c r="E2046" s="2">
        <f t="shared" si="187"/>
        <v>5.9829790338170596E-3</v>
      </c>
      <c r="F2046" s="2">
        <f t="shared" si="191"/>
        <v>-1.6729456478473993E-2</v>
      </c>
      <c r="G2046" s="2">
        <f t="shared" si="189"/>
        <v>2.2712435512291053E-2</v>
      </c>
      <c r="H2046" s="2" t="str">
        <f t="shared" si="190"/>
        <v>Sell</v>
      </c>
    </row>
    <row r="2047" spans="1:8" ht="13.5" x14ac:dyDescent="0.25">
      <c r="A2047" s="3">
        <f>TITRES_STAT!B2050</f>
        <v>45282</v>
      </c>
      <c r="B2047" s="5">
        <f>TITRES_STAT!D2050</f>
        <v>3.4207000000000001</v>
      </c>
      <c r="C2047" s="2">
        <f t="shared" si="186"/>
        <v>3.414680241963036</v>
      </c>
      <c r="D2047" s="2">
        <f t="shared" si="188"/>
        <v>3.4040611427733567</v>
      </c>
      <c r="E2047" s="2">
        <f t="shared" si="187"/>
        <v>1.0619099189679293E-2</v>
      </c>
      <c r="F2047" s="2">
        <f t="shared" si="191"/>
        <v>-1.1259745344843336E-2</v>
      </c>
      <c r="G2047" s="2">
        <f t="shared" si="189"/>
        <v>2.1878844534522629E-2</v>
      </c>
      <c r="H2047" s="2" t="str">
        <f t="shared" si="190"/>
        <v>Sell</v>
      </c>
    </row>
    <row r="2048" spans="1:8" ht="13.5" x14ac:dyDescent="0.25">
      <c r="A2048" s="3">
        <f>TITRES_STAT!B2051</f>
        <v>45285</v>
      </c>
      <c r="B2048" s="5">
        <f>TITRES_STAT!D2051</f>
        <v>3.4207000000000001</v>
      </c>
      <c r="C2048" s="2">
        <f t="shared" si="186"/>
        <v>3.4197294355071843</v>
      </c>
      <c r="D2048" s="2">
        <f t="shared" si="188"/>
        <v>3.4052936507160712</v>
      </c>
      <c r="E2048" s="2">
        <f t="shared" si="187"/>
        <v>1.4435784791113182E-2</v>
      </c>
      <c r="F2048" s="2">
        <f t="shared" si="191"/>
        <v>-6.120639317652032E-3</v>
      </c>
      <c r="G2048" s="2">
        <f t="shared" si="189"/>
        <v>2.0556424108765216E-2</v>
      </c>
      <c r="H2048" s="2" t="str">
        <f t="shared" si="190"/>
        <v>Sell</v>
      </c>
    </row>
    <row r="2049" spans="1:8" ht="13.5" x14ac:dyDescent="0.25">
      <c r="A2049" s="3">
        <f>TITRES_STAT!B2052</f>
        <v>45286</v>
      </c>
      <c r="B2049" s="5">
        <f>TITRES_STAT!D2052</f>
        <v>3.4386000000000001</v>
      </c>
      <c r="C2049" s="2">
        <f t="shared" si="186"/>
        <v>3.4240018300445407</v>
      </c>
      <c r="D2049" s="2">
        <f t="shared" si="188"/>
        <v>3.4077607877000657</v>
      </c>
      <c r="E2049" s="2">
        <f t="shared" si="187"/>
        <v>1.6241042344474987E-2</v>
      </c>
      <c r="F2049" s="2">
        <f t="shared" si="191"/>
        <v>-1.6483029852266281E-3</v>
      </c>
      <c r="G2049" s="2">
        <f t="shared" si="189"/>
        <v>1.7889345329701614E-2</v>
      </c>
      <c r="H2049" s="2" t="str">
        <f t="shared" si="190"/>
        <v>Sell</v>
      </c>
    </row>
    <row r="2050" spans="1:8" ht="13.5" x14ac:dyDescent="0.25">
      <c r="A2050" s="3">
        <f>TITRES_STAT!B2053</f>
        <v>45287</v>
      </c>
      <c r="B2050" s="5">
        <f>TITRES_STAT!D2053</f>
        <v>3.4296000000000002</v>
      </c>
      <c r="C2050" s="2">
        <f t="shared" si="186"/>
        <v>3.4262477023453806</v>
      </c>
      <c r="D2050" s="2">
        <f t="shared" si="188"/>
        <v>3.4093785071296905</v>
      </c>
      <c r="E2050" s="2">
        <f t="shared" si="187"/>
        <v>1.686919521569008E-2</v>
      </c>
      <c r="F2050" s="2">
        <f t="shared" si="191"/>
        <v>2.0551966549567134E-3</v>
      </c>
      <c r="G2050" s="2">
        <f t="shared" si="189"/>
        <v>1.4813998560733368E-2</v>
      </c>
      <c r="H2050" s="2" t="str">
        <f t="shared" si="190"/>
        <v>Sell</v>
      </c>
    </row>
    <row r="2051" spans="1:8" ht="13.5" x14ac:dyDescent="0.25">
      <c r="A2051" s="3">
        <f>TITRES_STAT!B2054</f>
        <v>45288</v>
      </c>
      <c r="B2051" s="5">
        <f>TITRES_STAT!D2054</f>
        <v>3.4296000000000002</v>
      </c>
      <c r="C2051" s="2">
        <f t="shared" si="186"/>
        <v>3.4281480558307065</v>
      </c>
      <c r="D2051" s="2">
        <f t="shared" si="188"/>
        <v>3.4108763954904542</v>
      </c>
      <c r="E2051" s="2">
        <f t="shared" si="187"/>
        <v>1.7271660340252293E-2</v>
      </c>
      <c r="F2051" s="2">
        <f t="shared" si="191"/>
        <v>5.098489392015829E-3</v>
      </c>
      <c r="G2051" s="2">
        <f t="shared" si="189"/>
        <v>1.2173170948236464E-2</v>
      </c>
      <c r="H2051" s="2" t="str">
        <f t="shared" si="190"/>
        <v>Sell</v>
      </c>
    </row>
    <row r="2052" spans="1:8" ht="13.5" x14ac:dyDescent="0.25">
      <c r="A2052" s="3">
        <f>TITRES_STAT!B2055</f>
        <v>45289</v>
      </c>
      <c r="B2052" s="5">
        <f>TITRES_STAT!D2055</f>
        <v>3.4207000000000001</v>
      </c>
      <c r="C2052" s="2">
        <f t="shared" si="186"/>
        <v>3.4283714318567515</v>
      </c>
      <c r="D2052" s="2">
        <f t="shared" si="188"/>
        <v>3.4116040698985688</v>
      </c>
      <c r="E2052" s="2">
        <f t="shared" si="187"/>
        <v>1.6767361958182736E-2</v>
      </c>
      <c r="F2052" s="2">
        <f t="shared" si="191"/>
        <v>7.4322639052492112E-3</v>
      </c>
      <c r="G2052" s="2">
        <f t="shared" si="189"/>
        <v>9.3350980529335256E-3</v>
      </c>
      <c r="H2052" s="2" t="str">
        <f t="shared" si="190"/>
        <v>Sell</v>
      </c>
    </row>
    <row r="2053" spans="1:8" ht="13.5" x14ac:dyDescent="0.25">
      <c r="A2053" s="3">
        <f>TITRES_STAT!B2056</f>
        <v>45293</v>
      </c>
      <c r="B2053" s="5">
        <f>TITRES_STAT!D2056</f>
        <v>3.4028</v>
      </c>
      <c r="C2053" s="2">
        <f t="shared" si="186"/>
        <v>3.428560442340328</v>
      </c>
      <c r="D2053" s="2">
        <f t="shared" si="188"/>
        <v>3.4109519165727491</v>
      </c>
      <c r="E2053" s="2">
        <f t="shared" si="187"/>
        <v>1.7608525767578875E-2</v>
      </c>
      <c r="F2053" s="2">
        <f t="shared" si="191"/>
        <v>9.4675162777151448E-3</v>
      </c>
      <c r="G2053" s="2">
        <f t="shared" si="189"/>
        <v>8.1410094898637306E-3</v>
      </c>
      <c r="H2053" s="2" t="str">
        <f t="shared" si="190"/>
        <v>Sell</v>
      </c>
    </row>
    <row r="2054" spans="1:8" ht="13.5" x14ac:dyDescent="0.25">
      <c r="A2054" s="3">
        <f>TITRES_STAT!B2057</f>
        <v>45294</v>
      </c>
      <c r="B2054" s="5">
        <f>TITRES_STAT!D2057</f>
        <v>3.3580000000000001</v>
      </c>
      <c r="C2054" s="2">
        <f t="shared" si="186"/>
        <v>3.4287203742879697</v>
      </c>
      <c r="D2054" s="2">
        <f t="shared" si="188"/>
        <v>3.4070295523821752</v>
      </c>
      <c r="E2054" s="2">
        <f t="shared" si="187"/>
        <v>2.1690821905794522E-2</v>
      </c>
      <c r="F2054" s="2">
        <f t="shared" si="191"/>
        <v>1.1912177403331021E-2</v>
      </c>
      <c r="G2054" s="2">
        <f t="shared" si="189"/>
        <v>9.7786445024635009E-3</v>
      </c>
      <c r="H2054" s="2" t="str">
        <f t="shared" si="190"/>
        <v>Sell</v>
      </c>
    </row>
    <row r="2055" spans="1:8" ht="13.5" x14ac:dyDescent="0.25">
      <c r="A2055" s="3">
        <f>TITRES_STAT!B2058</f>
        <v>45295</v>
      </c>
      <c r="B2055" s="5">
        <f>TITRES_STAT!D2058</f>
        <v>3.3759000000000001</v>
      </c>
      <c r="C2055" s="2">
        <f t="shared" si="186"/>
        <v>3.4316095474744359</v>
      </c>
      <c r="D2055" s="2">
        <f t="shared" si="188"/>
        <v>3.4047236596131252</v>
      </c>
      <c r="E2055" s="2">
        <f t="shared" si="187"/>
        <v>2.6885887861310742E-2</v>
      </c>
      <c r="F2055" s="2">
        <f t="shared" si="191"/>
        <v>1.4906919494926965E-2</v>
      </c>
      <c r="G2055" s="2">
        <f t="shared" si="189"/>
        <v>1.1978968366383777E-2</v>
      </c>
      <c r="H2055" s="2" t="str">
        <f t="shared" si="190"/>
        <v>Sell</v>
      </c>
    </row>
    <row r="2056" spans="1:8" ht="13.5" x14ac:dyDescent="0.25">
      <c r="A2056" s="3">
        <f>TITRES_STAT!B2059</f>
        <v>45296</v>
      </c>
      <c r="B2056" s="5">
        <f>TITRES_STAT!D2059</f>
        <v>3.3401000000000001</v>
      </c>
      <c r="C2056" s="2">
        <f t="shared" si="186"/>
        <v>3.4340542324783687</v>
      </c>
      <c r="D2056" s="2">
        <f t="shared" si="188"/>
        <v>3.3999367218640049</v>
      </c>
      <c r="E2056" s="2">
        <f t="shared" si="187"/>
        <v>3.4117510614363855E-2</v>
      </c>
      <c r="F2056" s="2">
        <f t="shared" si="191"/>
        <v>1.8749037718814344E-2</v>
      </c>
      <c r="G2056" s="2">
        <f t="shared" si="189"/>
        <v>1.5368472895549511E-2</v>
      </c>
      <c r="H2056" s="2" t="str">
        <f t="shared" si="190"/>
        <v>Sell</v>
      </c>
    </row>
    <row r="2057" spans="1:8" ht="13.5" x14ac:dyDescent="0.25">
      <c r="A2057" s="3">
        <f>TITRES_STAT!B2060</f>
        <v>45299</v>
      </c>
      <c r="B2057" s="5">
        <f>TITRES_STAT!D2060</f>
        <v>3.3401000000000001</v>
      </c>
      <c r="C2057" s="2">
        <f t="shared" si="186"/>
        <v>3.4319997351740041</v>
      </c>
      <c r="D2057" s="2">
        <f t="shared" si="188"/>
        <v>3.3955043720963007</v>
      </c>
      <c r="E2057" s="2">
        <f t="shared" si="187"/>
        <v>3.6495363077703402E-2</v>
      </c>
      <c r="F2057" s="2">
        <f t="shared" si="191"/>
        <v>2.2298302790592157E-2</v>
      </c>
      <c r="G2057" s="2">
        <f t="shared" si="189"/>
        <v>1.4197060287111245E-2</v>
      </c>
      <c r="H2057" s="2" t="str">
        <f t="shared" si="190"/>
        <v>Sell</v>
      </c>
    </row>
    <row r="2058" spans="1:8" ht="13.5" x14ac:dyDescent="0.25">
      <c r="A2058" s="3">
        <f>TITRES_STAT!B2061</f>
        <v>45300</v>
      </c>
      <c r="B2058" s="5">
        <f>TITRES_STAT!D2061</f>
        <v>3.3132000000000001</v>
      </c>
      <c r="C2058" s="2">
        <f t="shared" si="186"/>
        <v>3.4302613143780034</v>
      </c>
      <c r="D2058" s="2">
        <f t="shared" si="188"/>
        <v>3.3894077519410191</v>
      </c>
      <c r="E2058" s="2">
        <f t="shared" si="187"/>
        <v>4.0853562436984348E-2</v>
      </c>
      <c r="F2058" s="2">
        <f t="shared" si="191"/>
        <v>2.6009354719870596E-2</v>
      </c>
      <c r="G2058" s="2">
        <f t="shared" si="189"/>
        <v>1.4844207717113752E-2</v>
      </c>
      <c r="H2058" s="2" t="str">
        <f t="shared" si="190"/>
        <v>Sell</v>
      </c>
    </row>
    <row r="2059" spans="1:8" ht="13.5" x14ac:dyDescent="0.25">
      <c r="A2059" s="3">
        <f>TITRES_STAT!B2062</f>
        <v>45301</v>
      </c>
      <c r="B2059" s="5">
        <f>TITRES_STAT!D2062</f>
        <v>3.2953000000000001</v>
      </c>
      <c r="C2059" s="2">
        <f t="shared" si="186"/>
        <v>3.4315441890890797</v>
      </c>
      <c r="D2059" s="2">
        <f t="shared" si="188"/>
        <v>3.3824368073527955</v>
      </c>
      <c r="E2059" s="2">
        <f t="shared" si="187"/>
        <v>4.910738173628415E-2</v>
      </c>
      <c r="F2059" s="2">
        <f t="shared" si="191"/>
        <v>3.0628960123153307E-2</v>
      </c>
      <c r="G2059" s="2">
        <f t="shared" si="189"/>
        <v>1.8478421613130843E-2</v>
      </c>
      <c r="H2059" s="2" t="str">
        <f t="shared" si="190"/>
        <v>Sell</v>
      </c>
    </row>
    <row r="2060" spans="1:8" ht="13.5" x14ac:dyDescent="0.25">
      <c r="A2060" s="3">
        <f>TITRES_STAT!B2063</f>
        <v>45302</v>
      </c>
      <c r="B2060" s="5">
        <f>TITRES_STAT!D2063</f>
        <v>3.2326000000000001</v>
      </c>
      <c r="C2060" s="2">
        <f t="shared" si="186"/>
        <v>3.4312450830753751</v>
      </c>
      <c r="D2060" s="2">
        <f t="shared" si="188"/>
        <v>3.371337784585922</v>
      </c>
      <c r="E2060" s="2">
        <f t="shared" si="187"/>
        <v>5.9907298489453087E-2</v>
      </c>
      <c r="F2060" s="2">
        <f t="shared" si="191"/>
        <v>3.6484627796413267E-2</v>
      </c>
      <c r="G2060" s="2">
        <f t="shared" si="189"/>
        <v>2.342267069303982E-2</v>
      </c>
      <c r="H2060" s="2" t="str">
        <f t="shared" si="190"/>
        <v>Sell</v>
      </c>
    </row>
    <row r="2061" spans="1:8" ht="13.5" x14ac:dyDescent="0.25">
      <c r="A2061" s="3">
        <f>TITRES_STAT!B2064</f>
        <v>45303</v>
      </c>
      <c r="B2061" s="5">
        <f>TITRES_STAT!D2064</f>
        <v>3.2863000000000002</v>
      </c>
      <c r="C2061" s="2">
        <f t="shared" si="186"/>
        <v>3.430991993371471</v>
      </c>
      <c r="D2061" s="2">
        <f t="shared" si="188"/>
        <v>3.3650386894314095</v>
      </c>
      <c r="E2061" s="2">
        <f t="shared" si="187"/>
        <v>6.5953303940061492E-2</v>
      </c>
      <c r="F2061" s="2">
        <f t="shared" si="191"/>
        <v>4.2378363025142918E-2</v>
      </c>
      <c r="G2061" s="2">
        <f t="shared" si="189"/>
        <v>2.3574940914918574E-2</v>
      </c>
      <c r="H2061" s="2" t="str">
        <f t="shared" si="190"/>
        <v>Sell</v>
      </c>
    </row>
    <row r="2062" spans="1:8" ht="13.5" x14ac:dyDescent="0.25">
      <c r="A2062" s="3">
        <f>TITRES_STAT!B2065</f>
        <v>45306</v>
      </c>
      <c r="B2062" s="5">
        <f>TITRES_STAT!D2065</f>
        <v>3.2505000000000002</v>
      </c>
      <c r="C2062" s="2">
        <f t="shared" si="186"/>
        <v>3.42940860977586</v>
      </c>
      <c r="D2062" s="2">
        <f t="shared" si="188"/>
        <v>3.3565543420661199</v>
      </c>
      <c r="E2062" s="2">
        <f t="shared" si="187"/>
        <v>7.2854267709740128E-2</v>
      </c>
      <c r="F2062" s="2">
        <f t="shared" si="191"/>
        <v>4.8473543962062368E-2</v>
      </c>
      <c r="G2062" s="2">
        <f t="shared" si="189"/>
        <v>2.438072374767776E-2</v>
      </c>
      <c r="H2062" s="2" t="str">
        <f t="shared" si="190"/>
        <v>Sell</v>
      </c>
    </row>
    <row r="2063" spans="1:8" ht="13.5" x14ac:dyDescent="0.25">
      <c r="A2063" s="3">
        <f>TITRES_STAT!B2066</f>
        <v>45307</v>
      </c>
      <c r="B2063" s="5">
        <f>TITRES_STAT!D2066</f>
        <v>3.2326000000000001</v>
      </c>
      <c r="C2063" s="2">
        <f t="shared" ref="C2063:C2126" si="192">$C$4*B2053+C2062*(1-$C$4)</f>
        <v>3.425314977502651</v>
      </c>
      <c r="D2063" s="2">
        <f t="shared" si="188"/>
        <v>3.3473725389501112</v>
      </c>
      <c r="E2063" s="2">
        <f t="shared" si="187"/>
        <v>7.7942438552539794E-2</v>
      </c>
      <c r="F2063" s="2">
        <f t="shared" si="191"/>
        <v>5.4367322880157859E-2</v>
      </c>
      <c r="G2063" s="2">
        <f t="shared" si="189"/>
        <v>2.3575115672381936E-2</v>
      </c>
      <c r="H2063" s="2" t="str">
        <f t="shared" si="190"/>
        <v>Sell</v>
      </c>
    </row>
    <row r="2064" spans="1:8" ht="13.5" x14ac:dyDescent="0.25">
      <c r="A2064" s="3">
        <f>TITRES_STAT!B2067</f>
        <v>45308</v>
      </c>
      <c r="B2064" s="5">
        <f>TITRES_STAT!D2067</f>
        <v>3.2326000000000001</v>
      </c>
      <c r="C2064" s="2">
        <f t="shared" si="192"/>
        <v>3.4149588271176277</v>
      </c>
      <c r="D2064" s="2">
        <f t="shared" si="188"/>
        <v>3.3388708693982512</v>
      </c>
      <c r="E2064" s="2">
        <f t="shared" si="187"/>
        <v>7.6087957719376487E-2</v>
      </c>
      <c r="F2064" s="2">
        <f t="shared" si="191"/>
        <v>5.8711449848001585E-2</v>
      </c>
      <c r="G2064" s="2">
        <f t="shared" si="189"/>
        <v>1.7376507871374902E-2</v>
      </c>
      <c r="H2064" s="2" t="str">
        <f t="shared" si="190"/>
        <v>Sell</v>
      </c>
    </row>
    <row r="2065" spans="1:8" ht="13.5" x14ac:dyDescent="0.25">
      <c r="A2065" s="3">
        <f>TITRES_STAT!B2068</f>
        <v>45309</v>
      </c>
      <c r="B2065" s="5">
        <f>TITRES_STAT!D2068</f>
        <v>3.2147000000000001</v>
      </c>
      <c r="C2065" s="2">
        <f t="shared" si="192"/>
        <v>3.4089497767918386</v>
      </c>
      <c r="D2065" s="2">
        <f t="shared" si="188"/>
        <v>3.3296730272206028</v>
      </c>
      <c r="E2065" s="2">
        <f t="shared" si="187"/>
        <v>7.9276749571235872E-2</v>
      </c>
      <c r="F2065" s="2">
        <f t="shared" si="191"/>
        <v>6.2824509792648447E-2</v>
      </c>
      <c r="G2065" s="2">
        <f t="shared" si="189"/>
        <v>1.6452239778587424E-2</v>
      </c>
      <c r="H2065" s="2" t="str">
        <f t="shared" si="190"/>
        <v>Sell</v>
      </c>
    </row>
    <row r="2066" spans="1:8" ht="13.5" x14ac:dyDescent="0.25">
      <c r="A2066" s="3">
        <f>TITRES_STAT!B2069</f>
        <v>45310</v>
      </c>
      <c r="B2066" s="5">
        <f>TITRES_STAT!D2069</f>
        <v>3.2147000000000001</v>
      </c>
      <c r="C2066" s="2">
        <f t="shared" si="192"/>
        <v>3.3983575034392479</v>
      </c>
      <c r="D2066" s="2">
        <f t="shared" si="188"/>
        <v>3.3211565066857434</v>
      </c>
      <c r="E2066" s="2">
        <f t="shared" si="187"/>
        <v>7.7200996753504558E-2</v>
      </c>
      <c r="F2066" s="2">
        <f t="shared" si="191"/>
        <v>6.5699807184819672E-2</v>
      </c>
      <c r="G2066" s="2">
        <f t="shared" si="189"/>
        <v>1.1501189568684886E-2</v>
      </c>
      <c r="H2066" s="2" t="str">
        <f t="shared" si="190"/>
        <v>Sell</v>
      </c>
    </row>
    <row r="2067" spans="1:8" ht="13.5" x14ac:dyDescent="0.25">
      <c r="A2067" s="3">
        <f>TITRES_STAT!B2070</f>
        <v>45313</v>
      </c>
      <c r="B2067" s="5">
        <f>TITRES_STAT!D2070</f>
        <v>3.4028</v>
      </c>
      <c r="C2067" s="2">
        <f t="shared" si="192"/>
        <v>3.3893948106024405</v>
      </c>
      <c r="D2067" s="2">
        <f t="shared" si="188"/>
        <v>3.32720417285717</v>
      </c>
      <c r="E2067" s="2">
        <f t="shared" si="187"/>
        <v>6.2190637745270561E-2</v>
      </c>
      <c r="F2067" s="2">
        <f t="shared" si="191"/>
        <v>6.4997973296909858E-2</v>
      </c>
      <c r="G2067" s="2">
        <f t="shared" si="189"/>
        <v>-2.8073355516392978E-3</v>
      </c>
      <c r="H2067" s="2" t="str">
        <f t="shared" si="190"/>
        <v>Hold</v>
      </c>
    </row>
    <row r="2068" spans="1:8" ht="13.5" x14ac:dyDescent="0.25">
      <c r="A2068" s="3">
        <f>TITRES_STAT!B2071</f>
        <v>45314</v>
      </c>
      <c r="B2068" s="5">
        <f>TITRES_STAT!D2071</f>
        <v>3.3401000000000001</v>
      </c>
      <c r="C2068" s="2">
        <f t="shared" si="192"/>
        <v>3.3776725320482188</v>
      </c>
      <c r="D2068" s="2">
        <f t="shared" si="188"/>
        <v>3.3281594193121942</v>
      </c>
      <c r="E2068" s="2">
        <f t="shared" si="187"/>
        <v>4.9513112736024656E-2</v>
      </c>
      <c r="F2068" s="2">
        <f t="shared" si="191"/>
        <v>6.1901001184732823E-2</v>
      </c>
      <c r="G2068" s="2">
        <f t="shared" si="189"/>
        <v>-1.2387888448708168E-2</v>
      </c>
      <c r="H2068" s="2" t="str">
        <f t="shared" si="190"/>
        <v>Hold</v>
      </c>
    </row>
    <row r="2069" spans="1:8" ht="13.5" x14ac:dyDescent="0.25">
      <c r="A2069" s="3">
        <f>TITRES_STAT!B2072</f>
        <v>45315</v>
      </c>
      <c r="B2069" s="5">
        <f>TITRES_STAT!D2072</f>
        <v>3.3401000000000001</v>
      </c>
      <c r="C2069" s="2">
        <f t="shared" si="192"/>
        <v>3.364999834810031</v>
      </c>
      <c r="D2069" s="2">
        <f t="shared" si="188"/>
        <v>3.3290439067705502</v>
      </c>
      <c r="E2069" s="2">
        <f t="shared" si="187"/>
        <v>3.5955928039480778E-2</v>
      </c>
      <c r="F2069" s="2">
        <f t="shared" si="191"/>
        <v>5.6711986555682423E-2</v>
      </c>
      <c r="G2069" s="2">
        <f t="shared" si="189"/>
        <v>-2.0756058516201645E-2</v>
      </c>
      <c r="H2069" s="2" t="str">
        <f t="shared" si="190"/>
        <v>Hold</v>
      </c>
    </row>
    <row r="2070" spans="1:8" ht="13.5" x14ac:dyDescent="0.25">
      <c r="A2070" s="3">
        <f>TITRES_STAT!B2073</f>
        <v>45316</v>
      </c>
      <c r="B2070" s="5">
        <f>TITRES_STAT!D2073</f>
        <v>3.3132000000000001</v>
      </c>
      <c r="C2070" s="2">
        <f t="shared" si="192"/>
        <v>3.3446306294546417</v>
      </c>
      <c r="D2070" s="2">
        <f t="shared" si="188"/>
        <v>3.3278702840468055</v>
      </c>
      <c r="E2070" s="2">
        <f t="shared" si="187"/>
        <v>1.6760345407836219E-2</v>
      </c>
      <c r="F2070" s="2">
        <f t="shared" si="191"/>
        <v>4.8721658326113186E-2</v>
      </c>
      <c r="G2070" s="2">
        <f t="shared" si="189"/>
        <v>-3.1961312918276967E-2</v>
      </c>
      <c r="H2070" s="2" t="str">
        <f t="shared" si="190"/>
        <v>Hold</v>
      </c>
    </row>
    <row r="2071" spans="1:8" ht="13.5" x14ac:dyDescent="0.25">
      <c r="A2071" s="3">
        <f>TITRES_STAT!B2074</f>
        <v>45317</v>
      </c>
      <c r="B2071" s="5">
        <f>TITRES_STAT!D2074</f>
        <v>3.3132000000000001</v>
      </c>
      <c r="C2071" s="2">
        <f t="shared" si="192"/>
        <v>3.3356566864616202</v>
      </c>
      <c r="D2071" s="2">
        <f t="shared" si="188"/>
        <v>3.3267835963396344</v>
      </c>
      <c r="E2071" s="2">
        <f t="shared" si="187"/>
        <v>8.8730901219857827E-3</v>
      </c>
      <c r="F2071" s="2">
        <f t="shared" si="191"/>
        <v>4.0751944685287707E-2</v>
      </c>
      <c r="G2071" s="2">
        <f t="shared" si="189"/>
        <v>-3.1878854563301924E-2</v>
      </c>
      <c r="H2071" s="2" t="str">
        <f t="shared" si="190"/>
        <v>Hold</v>
      </c>
    </row>
    <row r="2072" spans="1:8" ht="13.5" x14ac:dyDescent="0.25">
      <c r="A2072" s="3">
        <f>TITRES_STAT!B2075</f>
        <v>45320</v>
      </c>
      <c r="B2072" s="5">
        <f>TITRES_STAT!D2075</f>
        <v>3.3132000000000001</v>
      </c>
      <c r="C2072" s="2">
        <f t="shared" si="192"/>
        <v>3.3225556577752169</v>
      </c>
      <c r="D2072" s="2">
        <f t="shared" si="188"/>
        <v>3.3257774040181802</v>
      </c>
      <c r="E2072" s="2">
        <f t="shared" si="187"/>
        <v>-3.2217462429633414E-3</v>
      </c>
      <c r="F2072" s="2">
        <f t="shared" si="191"/>
        <v>3.19572064996375E-2</v>
      </c>
      <c r="G2072" s="2">
        <f t="shared" si="189"/>
        <v>-3.5178952742600841E-2</v>
      </c>
      <c r="H2072" s="2" t="str">
        <f t="shared" si="190"/>
        <v>Hold</v>
      </c>
    </row>
    <row r="2073" spans="1:8" ht="13.5" x14ac:dyDescent="0.25">
      <c r="A2073" s="3">
        <f>TITRES_STAT!B2076</f>
        <v>45321</v>
      </c>
      <c r="B2073" s="5">
        <f>TITRES_STAT!D2076</f>
        <v>3.3043</v>
      </c>
      <c r="C2073" s="2">
        <f t="shared" si="192"/>
        <v>3.3087163258097991</v>
      </c>
      <c r="D2073" s="2">
        <f t="shared" si="188"/>
        <v>3.3241864852020186</v>
      </c>
      <c r="E2073" s="2">
        <f t="shared" si="187"/>
        <v>-1.5470159392219518E-2</v>
      </c>
      <c r="F2073" s="2">
        <f t="shared" si="191"/>
        <v>2.2471733321266098E-2</v>
      </c>
      <c r="G2073" s="2">
        <f t="shared" si="189"/>
        <v>-3.7941892713485616E-2</v>
      </c>
      <c r="H2073" s="2" t="str">
        <f t="shared" si="190"/>
        <v>Hold</v>
      </c>
    </row>
    <row r="2074" spans="1:8" ht="13.5" x14ac:dyDescent="0.25">
      <c r="A2074" s="3">
        <f>TITRES_STAT!B2077</f>
        <v>45322</v>
      </c>
      <c r="B2074" s="5">
        <f>TITRES_STAT!D2077</f>
        <v>3.2505000000000002</v>
      </c>
      <c r="C2074" s="2">
        <f t="shared" si="192"/>
        <v>3.2970061218390607</v>
      </c>
      <c r="D2074" s="2">
        <f t="shared" si="188"/>
        <v>3.318728227038906</v>
      </c>
      <c r="E2074" s="2">
        <f t="shared" si="187"/>
        <v>-2.1722105199845299E-2</v>
      </c>
      <c r="F2074" s="2">
        <f t="shared" si="191"/>
        <v>1.3632965617043819E-2</v>
      </c>
      <c r="G2074" s="2">
        <f t="shared" si="189"/>
        <v>-3.5355070816889114E-2</v>
      </c>
      <c r="H2074" s="2" t="str">
        <f t="shared" si="190"/>
        <v>Hold</v>
      </c>
    </row>
    <row r="2075" spans="1:8" ht="13.5" x14ac:dyDescent="0.25">
      <c r="A2075" s="3">
        <f>TITRES_STAT!B2078</f>
        <v>45323</v>
      </c>
      <c r="B2075" s="5">
        <f>TITRES_STAT!D2078</f>
        <v>3.2863000000000002</v>
      </c>
      <c r="C2075" s="2">
        <f t="shared" si="192"/>
        <v>3.284343641556128</v>
      </c>
      <c r="D2075" s="2">
        <f t="shared" si="188"/>
        <v>3.3163261361471355</v>
      </c>
      <c r="E2075" s="2">
        <f t="shared" si="187"/>
        <v>-3.1982494591007438E-2</v>
      </c>
      <c r="F2075" s="2">
        <f t="shared" si="191"/>
        <v>4.5098735754335682E-3</v>
      </c>
      <c r="G2075" s="2">
        <f t="shared" si="189"/>
        <v>-3.6492368166441004E-2</v>
      </c>
      <c r="H2075" s="2" t="str">
        <f t="shared" si="190"/>
        <v>Hold</v>
      </c>
    </row>
    <row r="2076" spans="1:8" ht="13.5" x14ac:dyDescent="0.25">
      <c r="A2076" s="3">
        <f>TITRES_STAT!B2079</f>
        <v>45324</v>
      </c>
      <c r="B2076" s="5">
        <f>TITRES_STAT!D2079</f>
        <v>3.2863000000000002</v>
      </c>
      <c r="C2076" s="2">
        <f t="shared" si="192"/>
        <v>3.2736292351628773</v>
      </c>
      <c r="D2076" s="2">
        <f t="shared" si="188"/>
        <v>3.3141019779140142</v>
      </c>
      <c r="E2076" s="2">
        <f t="shared" ref="E2076:E2139" si="193">C2076-D2076</f>
        <v>-4.0472742751136881E-2</v>
      </c>
      <c r="F2076" s="2">
        <f t="shared" si="191"/>
        <v>-4.4866496898805213E-3</v>
      </c>
      <c r="G2076" s="2">
        <f t="shared" si="189"/>
        <v>-3.5986093061256358E-2</v>
      </c>
      <c r="H2076" s="2" t="str">
        <f t="shared" si="190"/>
        <v>Hold</v>
      </c>
    </row>
    <row r="2077" spans="1:8" ht="13.5" x14ac:dyDescent="0.25">
      <c r="A2077" s="3">
        <f>TITRES_STAT!B2080</f>
        <v>45327</v>
      </c>
      <c r="B2077" s="5">
        <f>TITRES_STAT!D2080</f>
        <v>3.2684000000000002</v>
      </c>
      <c r="C2077" s="2">
        <f t="shared" si="192"/>
        <v>3.2935016605224345</v>
      </c>
      <c r="D2077" s="2">
        <f t="shared" ref="D2077:D2140" si="194">$D$4*B2077+(1-$D$4)*D2076</f>
        <v>3.3107166462166795</v>
      </c>
      <c r="E2077" s="2">
        <f t="shared" si="193"/>
        <v>-1.7214985694244955E-2</v>
      </c>
      <c r="F2077" s="2">
        <f t="shared" si="191"/>
        <v>-7.0323168907534088E-3</v>
      </c>
      <c r="G2077" s="2">
        <f t="shared" si="189"/>
        <v>-1.0182668803491546E-2</v>
      </c>
      <c r="H2077" s="2" t="str">
        <f t="shared" si="190"/>
        <v>Hold</v>
      </c>
    </row>
    <row r="2078" spans="1:8" ht="13.5" x14ac:dyDescent="0.25">
      <c r="A2078" s="3">
        <f>TITRES_STAT!B2081</f>
        <v>45328</v>
      </c>
      <c r="B2078" s="5">
        <f>TITRES_STAT!D2081</f>
        <v>3.2684000000000002</v>
      </c>
      <c r="C2078" s="2">
        <f t="shared" si="192"/>
        <v>3.3006706358266751</v>
      </c>
      <c r="D2078" s="2">
        <f t="shared" si="194"/>
        <v>3.3075820798302589</v>
      </c>
      <c r="E2078" s="2">
        <f t="shared" si="193"/>
        <v>-6.9114440035837887E-3</v>
      </c>
      <c r="F2078" s="2">
        <f t="shared" si="191"/>
        <v>-7.0081423133194851E-3</v>
      </c>
      <c r="G2078" s="2">
        <f t="shared" si="189"/>
        <v>9.6698309735696389E-5</v>
      </c>
      <c r="H2078" s="2" t="str">
        <f t="shared" si="190"/>
        <v>Sell</v>
      </c>
    </row>
    <row r="2079" spans="1:8" ht="13.5" x14ac:dyDescent="0.25">
      <c r="A2079" s="3">
        <f>TITRES_STAT!B2082</f>
        <v>45329</v>
      </c>
      <c r="B2079" s="5">
        <f>TITRES_STAT!D2082</f>
        <v>3.2505000000000002</v>
      </c>
      <c r="C2079" s="2">
        <f t="shared" si="192"/>
        <v>3.3067366918533403</v>
      </c>
      <c r="D2079" s="2">
        <f t="shared" si="194"/>
        <v>3.3033537776206101</v>
      </c>
      <c r="E2079" s="2">
        <f t="shared" si="193"/>
        <v>3.3829142327301831E-3</v>
      </c>
      <c r="F2079" s="2">
        <f t="shared" si="191"/>
        <v>-4.9299310041095515E-3</v>
      </c>
      <c r="G2079" s="2">
        <f t="shared" si="189"/>
        <v>8.3128452368397346E-3</v>
      </c>
      <c r="H2079" s="2" t="str">
        <f t="shared" si="190"/>
        <v>Sell</v>
      </c>
    </row>
    <row r="2080" spans="1:8" ht="13.5" x14ac:dyDescent="0.25">
      <c r="A2080" s="3">
        <f>TITRES_STAT!B2083</f>
        <v>45330</v>
      </c>
      <c r="B2080" s="5">
        <f>TITRES_STAT!D2083</f>
        <v>3.2505000000000002</v>
      </c>
      <c r="C2080" s="2">
        <f t="shared" si="192"/>
        <v>3.3077310469528265</v>
      </c>
      <c r="D2080" s="2">
        <f t="shared" si="194"/>
        <v>3.2994386829820463</v>
      </c>
      <c r="E2080" s="2">
        <f t="shared" si="193"/>
        <v>8.2923639707801478E-3</v>
      </c>
      <c r="F2080" s="2">
        <f t="shared" si="191"/>
        <v>-2.2854720091316123E-3</v>
      </c>
      <c r="G2080" s="2">
        <f t="shared" si="189"/>
        <v>1.057783597991176E-2</v>
      </c>
      <c r="H2080" s="2" t="str">
        <f t="shared" si="190"/>
        <v>Sell</v>
      </c>
    </row>
    <row r="2081" spans="1:8" ht="13.5" x14ac:dyDescent="0.25">
      <c r="A2081" s="3">
        <f>TITRES_STAT!B2084</f>
        <v>45331</v>
      </c>
      <c r="B2081" s="5">
        <f>TITRES_STAT!D2084</f>
        <v>3.1878000000000002</v>
      </c>
      <c r="C2081" s="2">
        <f t="shared" si="192"/>
        <v>3.3085724243446992</v>
      </c>
      <c r="D2081" s="2">
        <f t="shared" si="194"/>
        <v>3.2911691509093024</v>
      </c>
      <c r="E2081" s="2">
        <f t="shared" si="193"/>
        <v>1.7403273435396827E-2</v>
      </c>
      <c r="F2081" s="2">
        <f t="shared" si="191"/>
        <v>1.6522770797740753E-3</v>
      </c>
      <c r="G2081" s="2">
        <f t="shared" si="189"/>
        <v>1.575099635562275E-2</v>
      </c>
      <c r="H2081" s="2" t="str">
        <f t="shared" si="190"/>
        <v>Sell</v>
      </c>
    </row>
    <row r="2082" spans="1:8" ht="13.5" x14ac:dyDescent="0.25">
      <c r="A2082" s="3">
        <f>TITRES_STAT!B2085</f>
        <v>45334</v>
      </c>
      <c r="B2082" s="5">
        <f>TITRES_STAT!D2085</f>
        <v>3.2237</v>
      </c>
      <c r="C2082" s="2">
        <f t="shared" si="192"/>
        <v>3.3092843590608991</v>
      </c>
      <c r="D2082" s="2">
        <f t="shared" si="194"/>
        <v>3.2861714360271317</v>
      </c>
      <c r="E2082" s="2">
        <f t="shared" si="193"/>
        <v>2.3112923033767441E-2</v>
      </c>
      <c r="F2082" s="2">
        <f t="shared" si="191"/>
        <v>5.9444062705727493E-3</v>
      </c>
      <c r="G2082" s="2">
        <f t="shared" si="189"/>
        <v>1.716851676319469E-2</v>
      </c>
      <c r="H2082" s="2" t="str">
        <f t="shared" si="190"/>
        <v>Sell</v>
      </c>
    </row>
    <row r="2083" spans="1:8" ht="13.5" x14ac:dyDescent="0.25">
      <c r="A2083" s="3">
        <f>TITRES_STAT!B2086</f>
        <v>45335</v>
      </c>
      <c r="B2083" s="5">
        <f>TITRES_STAT!D2086</f>
        <v>3.3043</v>
      </c>
      <c r="C2083" s="2">
        <f t="shared" si="192"/>
        <v>3.3085175345899915</v>
      </c>
      <c r="D2083" s="2">
        <f t="shared" si="194"/>
        <v>3.2875142926177143</v>
      </c>
      <c r="E2083" s="2">
        <f t="shared" si="193"/>
        <v>2.1003241972277209E-2</v>
      </c>
      <c r="F2083" s="2">
        <f t="shared" si="191"/>
        <v>8.9561734109136412E-3</v>
      </c>
      <c r="G2083" s="2">
        <f t="shared" si="189"/>
        <v>1.2047068561363568E-2</v>
      </c>
      <c r="H2083" s="2" t="str">
        <f t="shared" si="190"/>
        <v>Sell</v>
      </c>
    </row>
    <row r="2084" spans="1:8" ht="13.5" x14ac:dyDescent="0.25">
      <c r="A2084" s="3">
        <f>TITRES_STAT!B2087</f>
        <v>45336</v>
      </c>
      <c r="B2084" s="5">
        <f>TITRES_STAT!D2087</f>
        <v>3.3043</v>
      </c>
      <c r="C2084" s="2">
        <f t="shared" si="192"/>
        <v>3.2995917600376847</v>
      </c>
      <c r="D2084" s="2">
        <f t="shared" si="194"/>
        <v>3.2887576783497354</v>
      </c>
      <c r="E2084" s="2">
        <f t="shared" si="193"/>
        <v>1.0834081687949304E-2</v>
      </c>
      <c r="F2084" s="2">
        <f t="shared" si="191"/>
        <v>9.3317550663207741E-3</v>
      </c>
      <c r="G2084" s="2">
        <f t="shared" ref="G2084:G2147" si="195">E2084-F2084</f>
        <v>1.5023266216285299E-3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45337</v>
      </c>
      <c r="B2085" s="5">
        <f>TITRES_STAT!D2088</f>
        <v>3.2416</v>
      </c>
      <c r="C2085" s="2">
        <f t="shared" si="192"/>
        <v>3.2975468738780411</v>
      </c>
      <c r="D2085" s="2">
        <f t="shared" si="194"/>
        <v>3.2852645169904959</v>
      </c>
      <c r="E2085" s="2">
        <f t="shared" si="193"/>
        <v>1.2282356887545198E-2</v>
      </c>
      <c r="F2085" s="2">
        <f t="shared" ref="F2085:F2148" si="197">(E2085*(2/(10)))+((1-(2/10))*F2084)</f>
        <v>9.9218754305656597E-3</v>
      </c>
      <c r="G2085" s="2">
        <f t="shared" si="195"/>
        <v>2.3604814569795386E-3</v>
      </c>
      <c r="H2085" s="2" t="str">
        <f t="shared" si="196"/>
        <v>Sell</v>
      </c>
    </row>
    <row r="2086" spans="1:8" ht="13.5" x14ac:dyDescent="0.25">
      <c r="A2086" s="3">
        <f>TITRES_STAT!B2089</f>
        <v>45338</v>
      </c>
      <c r="B2086" s="5">
        <f>TITRES_STAT!D2089</f>
        <v>3.3401000000000001</v>
      </c>
      <c r="C2086" s="2">
        <f t="shared" si="192"/>
        <v>3.2958165855891117</v>
      </c>
      <c r="D2086" s="2">
        <f t="shared" si="194"/>
        <v>3.2893264046208297</v>
      </c>
      <c r="E2086" s="2">
        <f t="shared" si="193"/>
        <v>6.4901809682820222E-3</v>
      </c>
      <c r="F2086" s="2">
        <f t="shared" si="197"/>
        <v>9.2355365381089315E-3</v>
      </c>
      <c r="G2086" s="2">
        <f t="shared" si="195"/>
        <v>-2.7453555698269093E-3</v>
      </c>
      <c r="H2086" s="2" t="str">
        <f t="shared" si="196"/>
        <v>Hold</v>
      </c>
    </row>
    <row r="2087" spans="1:8" ht="13.5" x14ac:dyDescent="0.25">
      <c r="A2087" s="3">
        <f>TITRES_STAT!B2090</f>
        <v>45341</v>
      </c>
      <c r="B2087" s="5">
        <f>TITRES_STAT!D2090</f>
        <v>3.2953000000000001</v>
      </c>
      <c r="C2087" s="2">
        <f t="shared" si="192"/>
        <v>3.2915986493446328</v>
      </c>
      <c r="D2087" s="2">
        <f t="shared" si="194"/>
        <v>3.2897688931674347</v>
      </c>
      <c r="E2087" s="2">
        <f t="shared" si="193"/>
        <v>1.8297561771980497E-3</v>
      </c>
      <c r="F2087" s="2">
        <f t="shared" si="197"/>
        <v>7.7543804659267555E-3</v>
      </c>
      <c r="G2087" s="2">
        <f t="shared" si="195"/>
        <v>-5.9246242887287057E-3</v>
      </c>
      <c r="H2087" s="2" t="str">
        <f t="shared" si="196"/>
        <v>Hold</v>
      </c>
    </row>
    <row r="2088" spans="1:8" ht="13.5" x14ac:dyDescent="0.25">
      <c r="A2088" s="3">
        <f>TITRES_STAT!B2091</f>
        <v>45342</v>
      </c>
      <c r="B2088" s="5">
        <f>TITRES_STAT!D2091</f>
        <v>3.2863000000000002</v>
      </c>
      <c r="C2088" s="2">
        <f t="shared" si="192"/>
        <v>3.2880296263685351</v>
      </c>
      <c r="D2088" s="2">
        <f t="shared" si="194"/>
        <v>3.2895119381179954</v>
      </c>
      <c r="E2088" s="2">
        <f t="shared" si="193"/>
        <v>-1.48231174946023E-3</v>
      </c>
      <c r="F2088" s="2">
        <f t="shared" si="197"/>
        <v>5.9070420228493591E-3</v>
      </c>
      <c r="G2088" s="2">
        <f t="shared" si="195"/>
        <v>-7.3893537723095891E-3</v>
      </c>
      <c r="H2088" s="2" t="str">
        <f t="shared" si="196"/>
        <v>Hold</v>
      </c>
    </row>
    <row r="2089" spans="1:8" ht="13.5" x14ac:dyDescent="0.25">
      <c r="A2089" s="3">
        <f>TITRES_STAT!B2092</f>
        <v>45343</v>
      </c>
      <c r="B2089" s="5">
        <f>TITRES_STAT!D2092</f>
        <v>3.2863000000000002</v>
      </c>
      <c r="C2089" s="2">
        <f t="shared" si="192"/>
        <v>3.2822558376964528</v>
      </c>
      <c r="D2089" s="2">
        <f t="shared" si="194"/>
        <v>3.2892740167759218</v>
      </c>
      <c r="E2089" s="2">
        <f t="shared" si="193"/>
        <v>-7.0181790794690002E-3</v>
      </c>
      <c r="F2089" s="2">
        <f t="shared" si="197"/>
        <v>3.3219978023856876E-3</v>
      </c>
      <c r="G2089" s="2">
        <f t="shared" si="195"/>
        <v>-1.0340176881854688E-2</v>
      </c>
      <c r="H2089" s="2" t="str">
        <f t="shared" si="196"/>
        <v>Hold</v>
      </c>
    </row>
    <row r="2090" spans="1:8" ht="13.5" x14ac:dyDescent="0.25">
      <c r="A2090" s="3">
        <f>TITRES_STAT!B2093</f>
        <v>45344</v>
      </c>
      <c r="B2090" s="5">
        <f>TITRES_STAT!D2093</f>
        <v>3.2774000000000001</v>
      </c>
      <c r="C2090" s="2">
        <f t="shared" si="192"/>
        <v>3.277370324204691</v>
      </c>
      <c r="D2090" s="2">
        <f t="shared" si="194"/>
        <v>3.2883944599777055</v>
      </c>
      <c r="E2090" s="2">
        <f t="shared" si="193"/>
        <v>-1.1024135773014532E-2</v>
      </c>
      <c r="F2090" s="2">
        <f t="shared" si="197"/>
        <v>4.5277108730564387E-4</v>
      </c>
      <c r="G2090" s="2">
        <f t="shared" si="195"/>
        <v>-1.1476906860320175E-2</v>
      </c>
      <c r="H2090" s="2" t="str">
        <f t="shared" si="196"/>
        <v>Hold</v>
      </c>
    </row>
    <row r="2091" spans="1:8" ht="13.5" x14ac:dyDescent="0.25">
      <c r="A2091" s="3">
        <f>TITRES_STAT!B2094</f>
        <v>45345</v>
      </c>
      <c r="B2091" s="5">
        <f>TITRES_STAT!D2094</f>
        <v>3.2774000000000001</v>
      </c>
      <c r="C2091" s="2">
        <f t="shared" si="192"/>
        <v>3.2635902743270462</v>
      </c>
      <c r="D2091" s="2">
        <f t="shared" si="194"/>
        <v>3.2875800555349128</v>
      </c>
      <c r="E2091" s="2">
        <f t="shared" si="193"/>
        <v>-2.3989781207866656E-2</v>
      </c>
      <c r="F2091" s="2">
        <f t="shared" si="197"/>
        <v>-4.4357393717288163E-3</v>
      </c>
      <c r="G2091" s="2">
        <f t="shared" si="195"/>
        <v>-1.9554041836137841E-2</v>
      </c>
      <c r="H2091" s="2" t="str">
        <f t="shared" si="196"/>
        <v>Hold</v>
      </c>
    </row>
    <row r="2092" spans="1:8" ht="13.5" x14ac:dyDescent="0.25">
      <c r="A2092" s="3">
        <f>TITRES_STAT!B2095</f>
        <v>45348</v>
      </c>
      <c r="B2092" s="5">
        <f>TITRES_STAT!D2095</f>
        <v>3.2774000000000001</v>
      </c>
      <c r="C2092" s="2">
        <f t="shared" si="192"/>
        <v>3.2574533090459621</v>
      </c>
      <c r="D2092" s="2">
        <f t="shared" si="194"/>
        <v>3.2868259773471418</v>
      </c>
      <c r="E2092" s="2">
        <f t="shared" si="193"/>
        <v>-2.9372668301179683E-2</v>
      </c>
      <c r="F2092" s="2">
        <f t="shared" si="197"/>
        <v>-9.42312515761899E-3</v>
      </c>
      <c r="G2092" s="2">
        <f t="shared" si="195"/>
        <v>-1.9949543143560691E-2</v>
      </c>
      <c r="H2092" s="2" t="str">
        <f t="shared" si="196"/>
        <v>Hold</v>
      </c>
    </row>
    <row r="2093" spans="1:8" ht="13.5" x14ac:dyDescent="0.25">
      <c r="A2093" s="3">
        <f>TITRES_STAT!B2096</f>
        <v>45349</v>
      </c>
      <c r="B2093" s="5">
        <f>TITRES_STAT!D2096</f>
        <v>3.2684000000000002</v>
      </c>
      <c r="C2093" s="2">
        <f t="shared" si="192"/>
        <v>3.2646604922696603</v>
      </c>
      <c r="D2093" s="2">
        <f t="shared" si="194"/>
        <v>3.2854610901362422</v>
      </c>
      <c r="E2093" s="2">
        <f t="shared" si="193"/>
        <v>-2.0800597866581949E-2</v>
      </c>
      <c r="F2093" s="2">
        <f t="shared" si="197"/>
        <v>-1.1698619699411583E-2</v>
      </c>
      <c r="G2093" s="2">
        <f t="shared" si="195"/>
        <v>-9.1019781671703662E-3</v>
      </c>
      <c r="H2093" s="2" t="str">
        <f t="shared" si="196"/>
        <v>Hold</v>
      </c>
    </row>
    <row r="2094" spans="1:8" ht="13.5" x14ac:dyDescent="0.25">
      <c r="A2094" s="3">
        <f>TITRES_STAT!B2097</f>
        <v>45350</v>
      </c>
      <c r="B2094" s="5">
        <f>TITRES_STAT!D2097</f>
        <v>3.1878000000000002</v>
      </c>
      <c r="C2094" s="2">
        <f t="shared" si="192"/>
        <v>3.2707588780743277</v>
      </c>
      <c r="D2094" s="2">
        <f t="shared" si="194"/>
        <v>3.2782269353113356</v>
      </c>
      <c r="E2094" s="2">
        <f t="shared" si="193"/>
        <v>-7.4680572370078302E-3</v>
      </c>
      <c r="F2094" s="2">
        <f t="shared" si="197"/>
        <v>-1.0852507206930833E-2</v>
      </c>
      <c r="G2094" s="2">
        <f t="shared" si="195"/>
        <v>3.3844499699230025E-3</v>
      </c>
      <c r="H2094" s="2" t="str">
        <f t="shared" si="196"/>
        <v>Sell</v>
      </c>
    </row>
    <row r="2095" spans="1:8" ht="13.5" x14ac:dyDescent="0.25">
      <c r="A2095" s="3">
        <f>TITRES_STAT!B2098</f>
        <v>45351</v>
      </c>
      <c r="B2095" s="5">
        <f>TITRES_STAT!D2098</f>
        <v>3.2237</v>
      </c>
      <c r="C2095" s="2">
        <f t="shared" si="192"/>
        <v>3.2662728968321235</v>
      </c>
      <c r="D2095" s="2">
        <f t="shared" si="194"/>
        <v>3.2741879030660512</v>
      </c>
      <c r="E2095" s="2">
        <f t="shared" si="193"/>
        <v>-7.9150062339277127E-3</v>
      </c>
      <c r="F2095" s="2">
        <f t="shared" si="197"/>
        <v>-1.0265007012330209E-2</v>
      </c>
      <c r="G2095" s="2">
        <f t="shared" si="195"/>
        <v>2.3500007784024966E-3</v>
      </c>
      <c r="H2095" s="2" t="str">
        <f t="shared" si="196"/>
        <v>Sell</v>
      </c>
    </row>
    <row r="2096" spans="1:8" ht="13.5" x14ac:dyDescent="0.25">
      <c r="A2096" s="3">
        <f>TITRES_STAT!B2099</f>
        <v>45352</v>
      </c>
      <c r="B2096" s="5">
        <f>TITRES_STAT!D2099</f>
        <v>3.2237</v>
      </c>
      <c r="C2096" s="2">
        <f t="shared" si="192"/>
        <v>3.2776309127041046</v>
      </c>
      <c r="D2096" s="2">
        <f t="shared" si="194"/>
        <v>3.2704480583944919</v>
      </c>
      <c r="E2096" s="2">
        <f t="shared" si="193"/>
        <v>7.1828543096126296E-3</v>
      </c>
      <c r="F2096" s="2">
        <f t="shared" si="197"/>
        <v>-6.7754347479416412E-3</v>
      </c>
      <c r="G2096" s="2">
        <f t="shared" si="195"/>
        <v>1.3958289057554271E-2</v>
      </c>
      <c r="H2096" s="2" t="str">
        <f t="shared" si="196"/>
        <v>Sell</v>
      </c>
    </row>
    <row r="2097" spans="1:8" ht="13.5" x14ac:dyDescent="0.25">
      <c r="A2097" s="3">
        <f>TITRES_STAT!B2100</f>
        <v>45355</v>
      </c>
      <c r="B2097" s="5">
        <f>TITRES_STAT!D2100</f>
        <v>3.2237</v>
      </c>
      <c r="C2097" s="2">
        <f t="shared" si="192"/>
        <v>3.2803492338265503</v>
      </c>
      <c r="D2097" s="2">
        <f t="shared" si="194"/>
        <v>3.2669852392541592</v>
      </c>
      <c r="E2097" s="2">
        <f t="shared" si="193"/>
        <v>1.3363994572391125E-2</v>
      </c>
      <c r="F2097" s="2">
        <f t="shared" si="197"/>
        <v>-2.747548883875088E-3</v>
      </c>
      <c r="G2097" s="2">
        <f t="shared" si="195"/>
        <v>1.6111543456266211E-2</v>
      </c>
      <c r="H2097" s="2" t="str">
        <f t="shared" si="196"/>
        <v>Sell</v>
      </c>
    </row>
    <row r="2098" spans="1:8" ht="13.5" x14ac:dyDescent="0.25">
      <c r="A2098" s="3">
        <f>TITRES_STAT!B2101</f>
        <v>45356</v>
      </c>
      <c r="B2098" s="5">
        <f>TITRES_STAT!D2101</f>
        <v>3.2237</v>
      </c>
      <c r="C2098" s="2">
        <f t="shared" si="192"/>
        <v>3.2812647363147733</v>
      </c>
      <c r="D2098" s="2">
        <f t="shared" si="194"/>
        <v>3.2637789252353326</v>
      </c>
      <c r="E2098" s="2">
        <f t="shared" si="193"/>
        <v>1.7485811079440694E-2</v>
      </c>
      <c r="F2098" s="2">
        <f t="shared" si="197"/>
        <v>1.2991231087880685E-3</v>
      </c>
      <c r="G2098" s="2">
        <f t="shared" si="195"/>
        <v>1.6186687970652626E-2</v>
      </c>
      <c r="H2098" s="2" t="str">
        <f t="shared" si="196"/>
        <v>Sell</v>
      </c>
    </row>
    <row r="2099" spans="1:8" ht="13.5" x14ac:dyDescent="0.25">
      <c r="A2099" s="3">
        <f>TITRES_STAT!B2102</f>
        <v>45357</v>
      </c>
      <c r="B2099" s="5">
        <f>TITRES_STAT!D2102</f>
        <v>3.1968000000000001</v>
      </c>
      <c r="C2099" s="2">
        <f t="shared" si="192"/>
        <v>3.2820393922663467</v>
      </c>
      <c r="D2099" s="2">
        <f t="shared" si="194"/>
        <v>3.2588175233660488</v>
      </c>
      <c r="E2099" s="2">
        <f t="shared" si="193"/>
        <v>2.3221868900297871E-2</v>
      </c>
      <c r="F2099" s="2">
        <f t="shared" si="197"/>
        <v>5.6836722670900296E-3</v>
      </c>
      <c r="G2099" s="2">
        <f t="shared" si="195"/>
        <v>1.7538196633207839E-2</v>
      </c>
      <c r="H2099" s="2" t="str">
        <f t="shared" si="196"/>
        <v>Sell</v>
      </c>
    </row>
    <row r="2100" spans="1:8" ht="13.5" x14ac:dyDescent="0.25">
      <c r="A2100" s="3">
        <f>TITRES_STAT!B2103</f>
        <v>45358</v>
      </c>
      <c r="B2100" s="5">
        <f>TITRES_STAT!D2103</f>
        <v>3.1968000000000001</v>
      </c>
      <c r="C2100" s="2">
        <f t="shared" si="192"/>
        <v>3.2813256396099857</v>
      </c>
      <c r="D2100" s="2">
        <f t="shared" si="194"/>
        <v>3.2542236327463416</v>
      </c>
      <c r="E2100" s="2">
        <f t="shared" si="193"/>
        <v>2.7102006863644057E-2</v>
      </c>
      <c r="F2100" s="2">
        <f t="shared" si="197"/>
        <v>9.9673391864008344E-3</v>
      </c>
      <c r="G2100" s="2">
        <f t="shared" si="195"/>
        <v>1.7134667677243223E-2</v>
      </c>
      <c r="H2100" s="2" t="str">
        <f t="shared" si="196"/>
        <v>Sell</v>
      </c>
    </row>
    <row r="2101" spans="1:8" ht="13.5" x14ac:dyDescent="0.25">
      <c r="A2101" s="3">
        <f>TITRES_STAT!B2104</f>
        <v>45359</v>
      </c>
      <c r="B2101" s="5">
        <f>TITRES_STAT!D2104</f>
        <v>3.1968000000000001</v>
      </c>
      <c r="C2101" s="2">
        <f t="shared" si="192"/>
        <v>3.2807216950546034</v>
      </c>
      <c r="D2101" s="2">
        <f t="shared" si="194"/>
        <v>3.2499700303206867</v>
      </c>
      <c r="E2101" s="2">
        <f t="shared" si="193"/>
        <v>3.0751664733916773E-2</v>
      </c>
      <c r="F2101" s="2">
        <f t="shared" si="197"/>
        <v>1.4124204295904023E-2</v>
      </c>
      <c r="G2101" s="2">
        <f t="shared" si="195"/>
        <v>1.6627460438012748E-2</v>
      </c>
      <c r="H2101" s="2" t="str">
        <f t="shared" si="196"/>
        <v>Sell</v>
      </c>
    </row>
    <row r="2102" spans="1:8" ht="13.5" x14ac:dyDescent="0.25">
      <c r="A2102" s="3">
        <f>TITRES_STAT!B2105</f>
        <v>45362</v>
      </c>
      <c r="B2102" s="5">
        <f>TITRES_STAT!D2105</f>
        <v>3.2058</v>
      </c>
      <c r="C2102" s="2">
        <f t="shared" si="192"/>
        <v>3.2802106650462028</v>
      </c>
      <c r="D2102" s="2">
        <f t="shared" si="194"/>
        <v>3.2466981762228579</v>
      </c>
      <c r="E2102" s="2">
        <f t="shared" si="193"/>
        <v>3.3512488823344899E-2</v>
      </c>
      <c r="F2102" s="2">
        <f t="shared" si="197"/>
        <v>1.8001861201392199E-2</v>
      </c>
      <c r="G2102" s="2">
        <f t="shared" si="195"/>
        <v>1.55106276219527E-2</v>
      </c>
      <c r="H2102" s="2" t="str">
        <f t="shared" si="196"/>
        <v>Sell</v>
      </c>
    </row>
    <row r="2103" spans="1:8" ht="13.5" x14ac:dyDescent="0.25">
      <c r="A2103" s="3">
        <f>TITRES_STAT!B2106</f>
        <v>45363</v>
      </c>
      <c r="B2103" s="5">
        <f>TITRES_STAT!D2106</f>
        <v>3.1968000000000001</v>
      </c>
      <c r="C2103" s="2">
        <f t="shared" si="192"/>
        <v>3.2783936396544791</v>
      </c>
      <c r="D2103" s="2">
        <f t="shared" si="194"/>
        <v>3.2430020150211649</v>
      </c>
      <c r="E2103" s="2">
        <f t="shared" si="193"/>
        <v>3.5391624633314134E-2</v>
      </c>
      <c r="F2103" s="2">
        <f t="shared" si="197"/>
        <v>2.1479813887776589E-2</v>
      </c>
      <c r="G2103" s="2">
        <f t="shared" si="195"/>
        <v>1.3911810745537545E-2</v>
      </c>
      <c r="H2103" s="2" t="str">
        <f t="shared" si="196"/>
        <v>Sell</v>
      </c>
    </row>
    <row r="2104" spans="1:8" ht="13.5" x14ac:dyDescent="0.25">
      <c r="A2104" s="3">
        <f>TITRES_STAT!B2107</f>
        <v>45364</v>
      </c>
      <c r="B2104" s="5">
        <f>TITRES_STAT!D2107</f>
        <v>3.1789000000000001</v>
      </c>
      <c r="C2104" s="2">
        <f t="shared" si="192"/>
        <v>3.2644561566307129</v>
      </c>
      <c r="D2104" s="2">
        <f t="shared" si="194"/>
        <v>3.2382537176121895</v>
      </c>
      <c r="E2104" s="2">
        <f t="shared" si="193"/>
        <v>2.6202439018523371E-2</v>
      </c>
      <c r="F2104" s="2">
        <f t="shared" si="197"/>
        <v>2.2424338913925947E-2</v>
      </c>
      <c r="G2104" s="2">
        <f t="shared" si="195"/>
        <v>3.778100104597424E-3</v>
      </c>
      <c r="H2104" s="2" t="str">
        <f t="shared" si="196"/>
        <v>Sell</v>
      </c>
    </row>
    <row r="2105" spans="1:8" ht="13.5" x14ac:dyDescent="0.25">
      <c r="A2105" s="3">
        <f>TITRES_STAT!B2108</f>
        <v>45365</v>
      </c>
      <c r="B2105" s="5">
        <f>TITRES_STAT!D2108</f>
        <v>3.1789000000000001</v>
      </c>
      <c r="C2105" s="2">
        <f t="shared" si="192"/>
        <v>3.2581859786875262</v>
      </c>
      <c r="D2105" s="2">
        <f t="shared" si="194"/>
        <v>3.2338571459372125</v>
      </c>
      <c r="E2105" s="2">
        <f t="shared" si="193"/>
        <v>2.4328832750313722E-2</v>
      </c>
      <c r="F2105" s="2">
        <f t="shared" si="197"/>
        <v>2.2805237681203506E-2</v>
      </c>
      <c r="G2105" s="2">
        <f t="shared" si="195"/>
        <v>1.5235950691102167E-3</v>
      </c>
      <c r="H2105" s="2" t="str">
        <f t="shared" si="196"/>
        <v>Sell</v>
      </c>
    </row>
    <row r="2106" spans="1:8" ht="13.5" x14ac:dyDescent="0.25">
      <c r="A2106" s="3">
        <f>TITRES_STAT!B2109</f>
        <v>45366</v>
      </c>
      <c r="B2106" s="5">
        <f>TITRES_STAT!D2109</f>
        <v>3.1789000000000001</v>
      </c>
      <c r="C2106" s="2">
        <f t="shared" si="192"/>
        <v>3.25288044350483</v>
      </c>
      <c r="D2106" s="2">
        <f t="shared" si="194"/>
        <v>3.2297862462381595</v>
      </c>
      <c r="E2106" s="2">
        <f t="shared" si="193"/>
        <v>2.3094197266670502E-2</v>
      </c>
      <c r="F2106" s="2">
        <f t="shared" si="197"/>
        <v>2.2863029598296905E-2</v>
      </c>
      <c r="G2106" s="2">
        <f t="shared" si="195"/>
        <v>2.3116766837359692E-4</v>
      </c>
      <c r="H2106" s="2" t="str">
        <f t="shared" si="196"/>
        <v>Sell</v>
      </c>
    </row>
    <row r="2107" spans="1:8" ht="13.5" x14ac:dyDescent="0.25">
      <c r="A2107" s="3">
        <f>TITRES_STAT!B2110</f>
        <v>45369</v>
      </c>
      <c r="B2107" s="5">
        <f>TITRES_STAT!D2110</f>
        <v>3.161</v>
      </c>
      <c r="C2107" s="2">
        <f t="shared" si="192"/>
        <v>3.2483911445040867</v>
      </c>
      <c r="D2107" s="2">
        <f t="shared" si="194"/>
        <v>3.2246909687390368</v>
      </c>
      <c r="E2107" s="2">
        <f t="shared" si="193"/>
        <v>2.3700175765049902E-2</v>
      </c>
      <c r="F2107" s="2">
        <f t="shared" si="197"/>
        <v>2.3030458831647505E-2</v>
      </c>
      <c r="G2107" s="2">
        <f t="shared" si="195"/>
        <v>6.697169334023978E-4</v>
      </c>
      <c r="H2107" s="2" t="str">
        <f t="shared" si="196"/>
        <v>Sell</v>
      </c>
    </row>
    <row r="2108" spans="1:8" ht="13.5" x14ac:dyDescent="0.25">
      <c r="A2108" s="3">
        <f>TITRES_STAT!B2111</f>
        <v>45370</v>
      </c>
      <c r="B2108" s="5">
        <f>TITRES_STAT!D2111</f>
        <v>3.1341000000000001</v>
      </c>
      <c r="C2108" s="2">
        <f t="shared" si="192"/>
        <v>3.2445925068880732</v>
      </c>
      <c r="D2108" s="2">
        <f t="shared" si="194"/>
        <v>3.2179805266102193</v>
      </c>
      <c r="E2108" s="2">
        <f t="shared" si="193"/>
        <v>2.6611980277853942E-2</v>
      </c>
      <c r="F2108" s="2">
        <f t="shared" si="197"/>
        <v>2.3746763120888793E-2</v>
      </c>
      <c r="G2108" s="2">
        <f t="shared" si="195"/>
        <v>2.865217156965149E-3</v>
      </c>
      <c r="H2108" s="2" t="str">
        <f t="shared" si="196"/>
        <v>Sell</v>
      </c>
    </row>
    <row r="2109" spans="1:8" ht="13.5" x14ac:dyDescent="0.25">
      <c r="A2109" s="3">
        <f>TITRES_STAT!B2112</f>
        <v>45372</v>
      </c>
      <c r="B2109" s="5">
        <f>TITRES_STAT!D2112</f>
        <v>3.1341000000000001</v>
      </c>
      <c r="C2109" s="2">
        <f t="shared" si="192"/>
        <v>3.2372398135206772</v>
      </c>
      <c r="D2109" s="2">
        <f t="shared" si="194"/>
        <v>3.2117671542687214</v>
      </c>
      <c r="E2109" s="2">
        <f t="shared" si="193"/>
        <v>2.5472659251955854E-2</v>
      </c>
      <c r="F2109" s="2">
        <f t="shared" si="197"/>
        <v>2.4091942347102206E-2</v>
      </c>
      <c r="G2109" s="2">
        <f t="shared" si="195"/>
        <v>1.3807169048536475E-3</v>
      </c>
      <c r="H2109" s="2" t="str">
        <f t="shared" si="196"/>
        <v>Sell</v>
      </c>
    </row>
    <row r="2110" spans="1:8" ht="13.5" x14ac:dyDescent="0.25">
      <c r="A2110" s="3">
        <f>TITRES_STAT!B2113</f>
        <v>45373</v>
      </c>
      <c r="B2110" s="5">
        <f>TITRES_STAT!D2113</f>
        <v>3.1252</v>
      </c>
      <c r="C2110" s="2">
        <f t="shared" si="192"/>
        <v>3.2310183037482654</v>
      </c>
      <c r="D2110" s="2">
        <f t="shared" si="194"/>
        <v>3.2053547724710385</v>
      </c>
      <c r="E2110" s="2">
        <f t="shared" si="193"/>
        <v>2.566353127722687E-2</v>
      </c>
      <c r="F2110" s="2">
        <f t="shared" si="197"/>
        <v>2.440626013312714E-2</v>
      </c>
      <c r="G2110" s="2">
        <f t="shared" si="195"/>
        <v>1.2572711440997295E-3</v>
      </c>
      <c r="H2110" s="2" t="str">
        <f t="shared" si="196"/>
        <v>Sell</v>
      </c>
    </row>
    <row r="2111" spans="1:8" ht="13.5" x14ac:dyDescent="0.25">
      <c r="A2111" s="3">
        <f>TITRES_STAT!B2114</f>
        <v>45376</v>
      </c>
      <c r="B2111" s="5">
        <f>TITRES_STAT!D2114</f>
        <v>3.1341000000000001</v>
      </c>
      <c r="C2111" s="2">
        <f t="shared" si="192"/>
        <v>3.2257539493254552</v>
      </c>
      <c r="D2111" s="2">
        <f t="shared" si="194"/>
        <v>3.2000766411768873</v>
      </c>
      <c r="E2111" s="2">
        <f t="shared" si="193"/>
        <v>2.5677308148567946E-2</v>
      </c>
      <c r="F2111" s="2">
        <f t="shared" si="197"/>
        <v>2.4660469736215301E-2</v>
      </c>
      <c r="G2111" s="2">
        <f t="shared" si="195"/>
        <v>1.0168384123526442E-3</v>
      </c>
      <c r="H2111" s="2" t="str">
        <f t="shared" si="196"/>
        <v>Sell</v>
      </c>
    </row>
    <row r="2112" spans="1:8" ht="13.5" x14ac:dyDescent="0.25">
      <c r="A2112" s="3">
        <f>TITRES_STAT!B2115</f>
        <v>45377</v>
      </c>
      <c r="B2112" s="5">
        <f>TITRES_STAT!D2115</f>
        <v>3.1431</v>
      </c>
      <c r="C2112" s="2">
        <f t="shared" si="192"/>
        <v>3.2226841109676929</v>
      </c>
      <c r="D2112" s="2">
        <f t="shared" si="194"/>
        <v>3.1958561492378585</v>
      </c>
      <c r="E2112" s="2">
        <f t="shared" si="193"/>
        <v>2.6827961729834371E-2</v>
      </c>
      <c r="F2112" s="2">
        <f t="shared" si="197"/>
        <v>2.5093968134939117E-2</v>
      </c>
      <c r="G2112" s="2">
        <f t="shared" si="195"/>
        <v>1.7339935948952542E-3</v>
      </c>
      <c r="H2112" s="2" t="str">
        <f t="shared" si="196"/>
        <v>Sell</v>
      </c>
    </row>
    <row r="2113" spans="1:8" ht="13.5" x14ac:dyDescent="0.25">
      <c r="A2113" s="3">
        <f>TITRES_STAT!B2116</f>
        <v>45378</v>
      </c>
      <c r="B2113" s="5">
        <f>TITRES_STAT!D2116</f>
        <v>3.1341000000000001</v>
      </c>
      <c r="C2113" s="2">
        <f t="shared" si="192"/>
        <v>3.2187019400495864</v>
      </c>
      <c r="D2113" s="2">
        <f t="shared" si="194"/>
        <v>3.1912816196646836</v>
      </c>
      <c r="E2113" s="2">
        <f t="shared" si="193"/>
        <v>2.742032038490283E-2</v>
      </c>
      <c r="F2113" s="2">
        <f t="shared" si="197"/>
        <v>2.5559238584931858E-2</v>
      </c>
      <c r="G2113" s="2">
        <f t="shared" si="195"/>
        <v>1.861081799970972E-3</v>
      </c>
      <c r="H2113" s="2" t="str">
        <f t="shared" si="196"/>
        <v>Sell</v>
      </c>
    </row>
    <row r="2114" spans="1:8" ht="13.5" x14ac:dyDescent="0.25">
      <c r="A2114" s="3">
        <f>TITRES_STAT!B2117</f>
        <v>45379</v>
      </c>
      <c r="B2114" s="5">
        <f>TITRES_STAT!D2117</f>
        <v>3.1789000000000001</v>
      </c>
      <c r="C2114" s="2">
        <f t="shared" si="192"/>
        <v>3.2125785646573424</v>
      </c>
      <c r="D2114" s="2">
        <f t="shared" si="194"/>
        <v>3.1903644626524845</v>
      </c>
      <c r="E2114" s="2">
        <f t="shared" si="193"/>
        <v>2.221410200485785E-2</v>
      </c>
      <c r="F2114" s="2">
        <f t="shared" si="197"/>
        <v>2.4890211268917058E-2</v>
      </c>
      <c r="G2114" s="2">
        <f t="shared" si="195"/>
        <v>-2.676109264059208E-3</v>
      </c>
      <c r="H2114" s="2" t="str">
        <f t="shared" si="196"/>
        <v>Hold</v>
      </c>
    </row>
    <row r="2115" spans="1:8" ht="13.5" x14ac:dyDescent="0.25">
      <c r="A2115" s="3">
        <f>TITRES_STAT!B2118</f>
        <v>45380</v>
      </c>
      <c r="B2115" s="5">
        <f>TITRES_STAT!D2118</f>
        <v>3.1789000000000001</v>
      </c>
      <c r="C2115" s="2">
        <f t="shared" si="192"/>
        <v>3.207397247017751</v>
      </c>
      <c r="D2115" s="2">
        <f t="shared" si="194"/>
        <v>3.1895152431967446</v>
      </c>
      <c r="E2115" s="2">
        <f t="shared" si="193"/>
        <v>1.7882003821006354E-2</v>
      </c>
      <c r="F2115" s="2">
        <f t="shared" si="197"/>
        <v>2.348856977933492E-2</v>
      </c>
      <c r="G2115" s="2">
        <f t="shared" si="195"/>
        <v>-5.6065659583285667E-3</v>
      </c>
      <c r="H2115" s="2" t="str">
        <f t="shared" si="196"/>
        <v>Hold</v>
      </c>
    </row>
    <row r="2116" spans="1:8" ht="13.5" x14ac:dyDescent="0.25">
      <c r="A2116" s="3">
        <f>TITRES_STAT!B2119</f>
        <v>45383</v>
      </c>
      <c r="B2116" s="5">
        <f>TITRES_STAT!D2119</f>
        <v>3.1789000000000001</v>
      </c>
      <c r="C2116" s="2">
        <f t="shared" si="192"/>
        <v>3.2030130551688663</v>
      </c>
      <c r="D2116" s="2">
        <f t="shared" si="194"/>
        <v>3.1887289288858747</v>
      </c>
      <c r="E2116" s="2">
        <f t="shared" si="193"/>
        <v>1.4284126282991583E-2</v>
      </c>
      <c r="F2116" s="2">
        <f t="shared" si="197"/>
        <v>2.1647681080066254E-2</v>
      </c>
      <c r="G2116" s="2">
        <f t="shared" si="195"/>
        <v>-7.3635547970746715E-3</v>
      </c>
      <c r="H2116" s="2" t="str">
        <f t="shared" si="196"/>
        <v>Hold</v>
      </c>
    </row>
    <row r="2117" spans="1:8" ht="13.5" x14ac:dyDescent="0.25">
      <c r="A2117" s="3">
        <f>TITRES_STAT!B2120</f>
        <v>45384</v>
      </c>
      <c r="B2117" s="5">
        <f>TITRES_STAT!D2120</f>
        <v>3.161</v>
      </c>
      <c r="C2117" s="2">
        <f t="shared" si="192"/>
        <v>3.1965495082198103</v>
      </c>
      <c r="D2117" s="2">
        <f t="shared" si="194"/>
        <v>3.1866749341535878</v>
      </c>
      <c r="E2117" s="2">
        <f t="shared" si="193"/>
        <v>9.8745740662224968E-3</v>
      </c>
      <c r="F2117" s="2">
        <f t="shared" si="197"/>
        <v>1.9293059677297504E-2</v>
      </c>
      <c r="G2117" s="2">
        <f t="shared" si="195"/>
        <v>-9.4184856110750073E-3</v>
      </c>
      <c r="H2117" s="2" t="str">
        <f t="shared" si="196"/>
        <v>Hold</v>
      </c>
    </row>
    <row r="2118" spans="1:8" ht="13.5" x14ac:dyDescent="0.25">
      <c r="A2118" s="3">
        <f>TITRES_STAT!B2121</f>
        <v>45385</v>
      </c>
      <c r="B2118" s="5">
        <f>TITRES_STAT!D2121</f>
        <v>3.1431</v>
      </c>
      <c r="C2118" s="2">
        <f t="shared" si="192"/>
        <v>3.1869418915706085</v>
      </c>
      <c r="D2118" s="2">
        <f t="shared" si="194"/>
        <v>3.1834471612533219</v>
      </c>
      <c r="E2118" s="2">
        <f t="shared" si="193"/>
        <v>3.4947303172865318E-3</v>
      </c>
      <c r="F2118" s="2">
        <f t="shared" si="197"/>
        <v>1.6133393805295312E-2</v>
      </c>
      <c r="G2118" s="2">
        <f t="shared" si="195"/>
        <v>-1.2638663488008781E-2</v>
      </c>
      <c r="H2118" s="2" t="str">
        <f t="shared" si="196"/>
        <v>Hold</v>
      </c>
    </row>
    <row r="2119" spans="1:8" ht="13.5" x14ac:dyDescent="0.25">
      <c r="A2119" s="3">
        <f>TITRES_STAT!B2122</f>
        <v>45386</v>
      </c>
      <c r="B2119" s="5">
        <f>TITRES_STAT!D2122</f>
        <v>3.1162000000000001</v>
      </c>
      <c r="C2119" s="2">
        <f t="shared" si="192"/>
        <v>3.1788123697905148</v>
      </c>
      <c r="D2119" s="2">
        <f t="shared" si="194"/>
        <v>3.1784658900493721</v>
      </c>
      <c r="E2119" s="2">
        <f t="shared" si="193"/>
        <v>3.4647974114276892E-4</v>
      </c>
      <c r="F2119" s="2">
        <f t="shared" si="197"/>
        <v>1.2976010992464804E-2</v>
      </c>
      <c r="G2119" s="2">
        <f t="shared" si="195"/>
        <v>-1.2629531251322035E-2</v>
      </c>
      <c r="H2119" s="2" t="str">
        <f t="shared" si="196"/>
        <v>Hold</v>
      </c>
    </row>
    <row r="2120" spans="1:8" ht="13.5" x14ac:dyDescent="0.25">
      <c r="A2120" s="3">
        <f>TITRES_STAT!B2123</f>
        <v>45387</v>
      </c>
      <c r="B2120" s="5">
        <f>TITRES_STAT!D2123</f>
        <v>3.1162000000000001</v>
      </c>
      <c r="C2120" s="2">
        <f t="shared" si="192"/>
        <v>3.1705643128996663</v>
      </c>
      <c r="D2120" s="2">
        <f t="shared" si="194"/>
        <v>3.1738536018975667</v>
      </c>
      <c r="E2120" s="2">
        <f t="shared" si="193"/>
        <v>-3.2892889979003748E-3</v>
      </c>
      <c r="F2120" s="2">
        <f t="shared" si="197"/>
        <v>9.7229509943917696E-3</v>
      </c>
      <c r="G2120" s="2">
        <f t="shared" si="195"/>
        <v>-1.3012239992292144E-2</v>
      </c>
      <c r="H2120" s="2" t="str">
        <f t="shared" si="196"/>
        <v>Hold</v>
      </c>
    </row>
    <row r="2121" spans="1:8" ht="13.5" x14ac:dyDescent="0.25">
      <c r="A2121" s="3">
        <f>TITRES_STAT!B2124</f>
        <v>45390</v>
      </c>
      <c r="B2121" s="5">
        <f>TITRES_STAT!D2124</f>
        <v>3.1162000000000001</v>
      </c>
      <c r="C2121" s="2">
        <f t="shared" si="192"/>
        <v>3.1649544186074099</v>
      </c>
      <c r="D2121" s="2">
        <f t="shared" si="194"/>
        <v>3.1695829647199694</v>
      </c>
      <c r="E2121" s="2">
        <f t="shared" si="193"/>
        <v>-4.6285461125594729E-3</v>
      </c>
      <c r="F2121" s="2">
        <f t="shared" si="197"/>
        <v>6.8526515730015216E-3</v>
      </c>
      <c r="G2121" s="2">
        <f t="shared" si="195"/>
        <v>-1.1481197685560995E-2</v>
      </c>
      <c r="H2121" s="2" t="str">
        <f t="shared" si="196"/>
        <v>Hold</v>
      </c>
    </row>
    <row r="2122" spans="1:8" ht="13.5" x14ac:dyDescent="0.25">
      <c r="A2122" s="3">
        <f>TITRES_STAT!B2125</f>
        <v>45394</v>
      </c>
      <c r="B2122" s="5">
        <f>TITRES_STAT!D2125</f>
        <v>3.1073</v>
      </c>
      <c r="C2122" s="2">
        <f t="shared" si="192"/>
        <v>3.1615922003601162</v>
      </c>
      <c r="D2122" s="2">
        <f t="shared" si="194"/>
        <v>3.1649694117777498</v>
      </c>
      <c r="E2122" s="2">
        <f t="shared" si="193"/>
        <v>-3.3772114176335855E-3</v>
      </c>
      <c r="F2122" s="2">
        <f t="shared" si="197"/>
        <v>4.8066789748745006E-3</v>
      </c>
      <c r="G2122" s="2">
        <f t="shared" si="195"/>
        <v>-8.183890392508086E-3</v>
      </c>
      <c r="H2122" s="2" t="str">
        <f t="shared" si="196"/>
        <v>Hold</v>
      </c>
    </row>
    <row r="2123" spans="1:8" ht="13.5" x14ac:dyDescent="0.25">
      <c r="A2123" s="3">
        <f>TITRES_STAT!B2126</f>
        <v>45397</v>
      </c>
      <c r="B2123" s="5">
        <f>TITRES_STAT!D2126</f>
        <v>3.1073</v>
      </c>
      <c r="C2123" s="2">
        <f t="shared" si="192"/>
        <v>3.1573626310739442</v>
      </c>
      <c r="D2123" s="2">
        <f t="shared" si="194"/>
        <v>3.1606976034979164</v>
      </c>
      <c r="E2123" s="2">
        <f t="shared" si="193"/>
        <v>-3.3349724239721823E-3</v>
      </c>
      <c r="F2123" s="2">
        <f t="shared" si="197"/>
        <v>3.1783486951051641E-3</v>
      </c>
      <c r="G2123" s="2">
        <f t="shared" si="195"/>
        <v>-6.5133211190773459E-3</v>
      </c>
      <c r="H2123" s="2" t="str">
        <f t="shared" si="196"/>
        <v>Hold</v>
      </c>
    </row>
    <row r="2124" spans="1:8" ht="13.5" x14ac:dyDescent="0.25">
      <c r="A2124" s="3">
        <f>TITRES_STAT!B2127</f>
        <v>45398</v>
      </c>
      <c r="B2124" s="5">
        <f>TITRES_STAT!D2127</f>
        <v>3.1073</v>
      </c>
      <c r="C2124" s="2">
        <f t="shared" si="192"/>
        <v>3.1606760724471834</v>
      </c>
      <c r="D2124" s="2">
        <f t="shared" si="194"/>
        <v>3.1567422254610333</v>
      </c>
      <c r="E2124" s="2">
        <f t="shared" si="193"/>
        <v>3.9338469861500691E-3</v>
      </c>
      <c r="F2124" s="2">
        <f t="shared" si="197"/>
        <v>3.3294483533141453E-3</v>
      </c>
      <c r="G2124" s="2">
        <f t="shared" si="195"/>
        <v>6.0439863283592377E-4</v>
      </c>
      <c r="H2124" s="2" t="str">
        <f t="shared" si="196"/>
        <v>Sell</v>
      </c>
    </row>
    <row r="2125" spans="1:8" ht="13.5" x14ac:dyDescent="0.25">
      <c r="A2125" s="3">
        <f>TITRES_STAT!B2128</f>
        <v>45399</v>
      </c>
      <c r="B2125" s="5">
        <f>TITRES_STAT!D2128</f>
        <v>3.1252</v>
      </c>
      <c r="C2125" s="2">
        <f t="shared" si="192"/>
        <v>3.1634797536091552</v>
      </c>
      <c r="D2125" s="2">
        <f t="shared" si="194"/>
        <v>3.1544057643157717</v>
      </c>
      <c r="E2125" s="2">
        <f t="shared" si="193"/>
        <v>9.0739892933835442E-3</v>
      </c>
      <c r="F2125" s="2">
        <f t="shared" si="197"/>
        <v>4.4783565413280251E-3</v>
      </c>
      <c r="G2125" s="2">
        <f t="shared" si="195"/>
        <v>4.5956327520555191E-3</v>
      </c>
      <c r="H2125" s="2" t="str">
        <f t="shared" si="196"/>
        <v>Sell</v>
      </c>
    </row>
    <row r="2126" spans="1:8" ht="13.5" x14ac:dyDescent="0.25">
      <c r="A2126" s="3">
        <f>TITRES_STAT!B2129</f>
        <v>45400</v>
      </c>
      <c r="B2126" s="5">
        <f>TITRES_STAT!D2129</f>
        <v>3.1252</v>
      </c>
      <c r="C2126" s="2">
        <f t="shared" si="192"/>
        <v>3.1658520992077466</v>
      </c>
      <c r="D2126" s="2">
        <f t="shared" si="194"/>
        <v>3.1522423743664554</v>
      </c>
      <c r="E2126" s="2">
        <f t="shared" si="193"/>
        <v>1.3609724841291193E-2</v>
      </c>
      <c r="F2126" s="2">
        <f t="shared" si="197"/>
        <v>6.3046302013206592E-3</v>
      </c>
      <c r="G2126" s="2">
        <f t="shared" si="195"/>
        <v>7.3050946399705339E-3</v>
      </c>
      <c r="H2126" s="2" t="str">
        <f t="shared" si="196"/>
        <v>Sell</v>
      </c>
    </row>
    <row r="2127" spans="1:8" ht="13.5" x14ac:dyDescent="0.25">
      <c r="A2127" s="3">
        <f>TITRES_STAT!B2130</f>
        <v>45401</v>
      </c>
      <c r="B2127" s="5">
        <f>TITRES_STAT!D2130</f>
        <v>3.1162000000000001</v>
      </c>
      <c r="C2127" s="2">
        <f t="shared" ref="C2127:C2190" si="198">$C$4*B2117+C2126*(1-$C$4)</f>
        <v>3.1651056224065544</v>
      </c>
      <c r="D2127" s="2">
        <f t="shared" si="194"/>
        <v>3.1495725688578293</v>
      </c>
      <c r="E2127" s="2">
        <f t="shared" si="193"/>
        <v>1.5533053548725029E-2</v>
      </c>
      <c r="F2127" s="2">
        <f t="shared" si="197"/>
        <v>8.1503148708015338E-3</v>
      </c>
      <c r="G2127" s="2">
        <f t="shared" si="195"/>
        <v>7.3827386779234949E-3</v>
      </c>
      <c r="H2127" s="2" t="str">
        <f t="shared" si="196"/>
        <v>Sell</v>
      </c>
    </row>
    <row r="2128" spans="1:8" ht="13.5" x14ac:dyDescent="0.25">
      <c r="A2128" s="3">
        <f>TITRES_STAT!B2131</f>
        <v>45404</v>
      </c>
      <c r="B2128" s="5">
        <f>TITRES_STAT!D2131</f>
        <v>3.1162000000000001</v>
      </c>
      <c r="C2128" s="2">
        <f t="shared" si="198"/>
        <v>3.1617201420363155</v>
      </c>
      <c r="D2128" s="2">
        <f t="shared" si="194"/>
        <v>3.1471005267202123</v>
      </c>
      <c r="E2128" s="2">
        <f t="shared" si="193"/>
        <v>1.4619615316103118E-2</v>
      </c>
      <c r="F2128" s="2">
        <f t="shared" si="197"/>
        <v>9.4441749598618511E-3</v>
      </c>
      <c r="G2128" s="2">
        <f t="shared" si="195"/>
        <v>5.1754403562412673E-3</v>
      </c>
      <c r="H2128" s="2" t="str">
        <f t="shared" si="196"/>
        <v>Sell</v>
      </c>
    </row>
    <row r="2129" spans="1:8" ht="13.5" x14ac:dyDescent="0.25">
      <c r="A2129" s="3">
        <f>TITRES_STAT!B2132</f>
        <v>45405</v>
      </c>
      <c r="B2129" s="5">
        <f>TITRES_STAT!D2132</f>
        <v>3.2863000000000002</v>
      </c>
      <c r="C2129" s="2">
        <f t="shared" si="198"/>
        <v>3.1547170432614977</v>
      </c>
      <c r="D2129" s="2">
        <f t="shared" si="194"/>
        <v>3.1574115988150115</v>
      </c>
      <c r="E2129" s="2">
        <f t="shared" si="193"/>
        <v>-2.6945555535138332E-3</v>
      </c>
      <c r="F2129" s="2">
        <f t="shared" si="197"/>
        <v>7.0164288571867147E-3</v>
      </c>
      <c r="G2129" s="2">
        <f t="shared" si="195"/>
        <v>-9.7109844107005489E-3</v>
      </c>
      <c r="H2129" s="2" t="str">
        <f t="shared" si="196"/>
        <v>Hold</v>
      </c>
    </row>
    <row r="2130" spans="1:8" ht="13.5" x14ac:dyDescent="0.25">
      <c r="A2130" s="3">
        <f>TITRES_STAT!B2133</f>
        <v>45406</v>
      </c>
      <c r="B2130" s="5">
        <f>TITRES_STAT!D2133</f>
        <v>3.2774000000000001</v>
      </c>
      <c r="C2130" s="2">
        <f t="shared" si="198"/>
        <v>3.1487913442981905</v>
      </c>
      <c r="D2130" s="2">
        <f t="shared" si="194"/>
        <v>3.1662996285324181</v>
      </c>
      <c r="E2130" s="2">
        <f t="shared" si="193"/>
        <v>-1.7508284234227567E-2</v>
      </c>
      <c r="F2130" s="2">
        <f t="shared" si="197"/>
        <v>2.1114862389038586E-3</v>
      </c>
      <c r="G2130" s="2">
        <f t="shared" si="195"/>
        <v>-1.9619770473131425E-2</v>
      </c>
      <c r="H2130" s="2" t="str">
        <f t="shared" si="196"/>
        <v>Hold</v>
      </c>
    </row>
    <row r="2131" spans="1:8" ht="13.5" x14ac:dyDescent="0.25">
      <c r="A2131" s="3">
        <f>TITRES_STAT!B2134</f>
        <v>45407</v>
      </c>
      <c r="B2131" s="5">
        <f>TITRES_STAT!D2134</f>
        <v>3.2147000000000001</v>
      </c>
      <c r="C2131" s="2">
        <f t="shared" si="198"/>
        <v>3.1437772913292381</v>
      </c>
      <c r="D2131" s="2">
        <f t="shared" si="194"/>
        <v>3.1698848412337206</v>
      </c>
      <c r="E2131" s="2">
        <f t="shared" si="193"/>
        <v>-2.6107549904482497E-2</v>
      </c>
      <c r="F2131" s="2">
        <f t="shared" si="197"/>
        <v>-3.5323209897734128E-3</v>
      </c>
      <c r="G2131" s="2">
        <f t="shared" si="195"/>
        <v>-2.2575228914709082E-2</v>
      </c>
      <c r="H2131" s="2" t="str">
        <f t="shared" si="196"/>
        <v>Hold</v>
      </c>
    </row>
    <row r="2132" spans="1:8" ht="13.5" x14ac:dyDescent="0.25">
      <c r="A2132" s="3">
        <f>TITRES_STAT!B2135</f>
        <v>45408</v>
      </c>
      <c r="B2132" s="5">
        <f>TITRES_STAT!D2135</f>
        <v>3.2237</v>
      </c>
      <c r="C2132" s="2">
        <f t="shared" si="198"/>
        <v>3.1381654003555095</v>
      </c>
      <c r="D2132" s="2">
        <f t="shared" si="194"/>
        <v>3.1738711492904819</v>
      </c>
      <c r="E2132" s="2">
        <f t="shared" si="193"/>
        <v>-3.5705748934972359E-2</v>
      </c>
      <c r="F2132" s="2">
        <f t="shared" si="197"/>
        <v>-9.9670065788132027E-3</v>
      </c>
      <c r="G2132" s="2">
        <f t="shared" si="195"/>
        <v>-2.5738742356159156E-2</v>
      </c>
      <c r="H2132" s="2" t="str">
        <f t="shared" si="196"/>
        <v>Hold</v>
      </c>
    </row>
    <row r="2133" spans="1:8" ht="13.5" x14ac:dyDescent="0.25">
      <c r="A2133" s="3">
        <f>TITRES_STAT!B2136</f>
        <v>45411</v>
      </c>
      <c r="B2133" s="5">
        <f>TITRES_STAT!D2136</f>
        <v>3.2684000000000002</v>
      </c>
      <c r="C2133" s="2">
        <f t="shared" si="198"/>
        <v>3.1334168772238926</v>
      </c>
      <c r="D2133" s="2">
        <f t="shared" si="194"/>
        <v>3.1808732863800762</v>
      </c>
      <c r="E2133" s="2">
        <f t="shared" si="193"/>
        <v>-4.7456409156183543E-2</v>
      </c>
      <c r="F2133" s="2">
        <f t="shared" si="197"/>
        <v>-1.7464887094287271E-2</v>
      </c>
      <c r="G2133" s="2">
        <f t="shared" si="195"/>
        <v>-2.9991522061896272E-2</v>
      </c>
      <c r="H2133" s="2" t="str">
        <f t="shared" si="196"/>
        <v>Hold</v>
      </c>
    </row>
    <row r="2134" spans="1:8" ht="13.5" x14ac:dyDescent="0.25">
      <c r="A2134" s="3">
        <f>TITRES_STAT!B2137</f>
        <v>45412</v>
      </c>
      <c r="B2134" s="5">
        <f>TITRES_STAT!D2137</f>
        <v>3.2953000000000001</v>
      </c>
      <c r="C2134" s="2">
        <f t="shared" si="198"/>
        <v>3.1293988961125248</v>
      </c>
      <c r="D2134" s="2">
        <f t="shared" si="194"/>
        <v>3.1893493392408114</v>
      </c>
      <c r="E2134" s="2">
        <f t="shared" si="193"/>
        <v>-5.9950443128286679E-2</v>
      </c>
      <c r="F2134" s="2">
        <f t="shared" si="197"/>
        <v>-2.5961998301087155E-2</v>
      </c>
      <c r="G2134" s="2">
        <f t="shared" si="195"/>
        <v>-3.3988444827199524E-2</v>
      </c>
      <c r="H2134" s="2" t="str">
        <f t="shared" si="196"/>
        <v>Hold</v>
      </c>
    </row>
    <row r="2135" spans="1:8" ht="13.5" x14ac:dyDescent="0.25">
      <c r="A2135" s="3">
        <f>TITRES_STAT!B2138</f>
        <v>45414</v>
      </c>
      <c r="B2135" s="5">
        <f>TITRES_STAT!D2138</f>
        <v>3.3132000000000001</v>
      </c>
      <c r="C2135" s="2">
        <f t="shared" si="198"/>
        <v>3.1287529120952131</v>
      </c>
      <c r="D2135" s="2">
        <f t="shared" si="194"/>
        <v>3.1985234622600105</v>
      </c>
      <c r="E2135" s="2">
        <f t="shared" si="193"/>
        <v>-6.9770550164797385E-2</v>
      </c>
      <c r="F2135" s="2">
        <f t="shared" si="197"/>
        <v>-3.4723708673829207E-2</v>
      </c>
      <c r="G2135" s="2">
        <f t="shared" si="195"/>
        <v>-3.5046841490968178E-2</v>
      </c>
      <c r="H2135" s="2" t="str">
        <f t="shared" si="196"/>
        <v>Hold</v>
      </c>
    </row>
    <row r="2136" spans="1:8" ht="13.5" x14ac:dyDescent="0.25">
      <c r="A2136" s="3">
        <f>TITRES_STAT!B2139</f>
        <v>45415</v>
      </c>
      <c r="B2136" s="5">
        <f>TITRES_STAT!D2139</f>
        <v>3.3490000000000002</v>
      </c>
      <c r="C2136" s="2">
        <f t="shared" si="198"/>
        <v>3.1282063102344111</v>
      </c>
      <c r="D2136" s="2">
        <f t="shared" si="194"/>
        <v>3.2096698724629724</v>
      </c>
      <c r="E2136" s="2">
        <f t="shared" si="193"/>
        <v>-8.1463562228561326E-2</v>
      </c>
      <c r="F2136" s="2">
        <f t="shared" si="197"/>
        <v>-4.4071679384775631E-2</v>
      </c>
      <c r="G2136" s="2">
        <f t="shared" si="195"/>
        <v>-3.7391882843785695E-2</v>
      </c>
      <c r="H2136" s="2" t="str">
        <f t="shared" si="196"/>
        <v>Hold</v>
      </c>
    </row>
    <row r="2137" spans="1:8" ht="13.5" x14ac:dyDescent="0.25">
      <c r="A2137" s="3">
        <f>TITRES_STAT!B2140</f>
        <v>45418</v>
      </c>
      <c r="B2137" s="5">
        <f>TITRES_STAT!D2140</f>
        <v>3.3938000000000001</v>
      </c>
      <c r="C2137" s="2">
        <f t="shared" si="198"/>
        <v>3.1263591855829636</v>
      </c>
      <c r="D2137" s="2">
        <f t="shared" si="194"/>
        <v>3.2233091411694188</v>
      </c>
      <c r="E2137" s="2">
        <f t="shared" si="193"/>
        <v>-9.694995558645525E-2</v>
      </c>
      <c r="F2137" s="2">
        <f t="shared" si="197"/>
        <v>-5.4647334625111552E-2</v>
      </c>
      <c r="G2137" s="2">
        <f t="shared" si="195"/>
        <v>-4.2302620961343698E-2</v>
      </c>
      <c r="H2137" s="2" t="str">
        <f t="shared" si="196"/>
        <v>Hold</v>
      </c>
    </row>
    <row r="2138" spans="1:8" ht="13.5" x14ac:dyDescent="0.25">
      <c r="A2138" s="3">
        <f>TITRES_STAT!B2141</f>
        <v>45419</v>
      </c>
      <c r="B2138" s="5">
        <f>TITRES_STAT!D2141</f>
        <v>3.3132000000000001</v>
      </c>
      <c r="C2138" s="2">
        <f t="shared" si="198"/>
        <v>3.1247962339548154</v>
      </c>
      <c r="D2138" s="2">
        <f t="shared" si="194"/>
        <v>3.229967723305017</v>
      </c>
      <c r="E2138" s="2">
        <f t="shared" si="193"/>
        <v>-0.1051714893502016</v>
      </c>
      <c r="F2138" s="2">
        <f t="shared" si="197"/>
        <v>-6.4752165570129569E-2</v>
      </c>
      <c r="G2138" s="2">
        <f t="shared" si="195"/>
        <v>-4.0419323780072028E-2</v>
      </c>
      <c r="H2138" s="2" t="str">
        <f t="shared" si="196"/>
        <v>Hold</v>
      </c>
    </row>
    <row r="2139" spans="1:8" ht="13.5" x14ac:dyDescent="0.25">
      <c r="A2139" s="3">
        <f>TITRES_STAT!B2142</f>
        <v>45420</v>
      </c>
      <c r="B2139" s="5">
        <f>TITRES_STAT!D2142</f>
        <v>3.2684000000000002</v>
      </c>
      <c r="C2139" s="2">
        <f t="shared" si="198"/>
        <v>3.1496429671925363</v>
      </c>
      <c r="D2139" s="2">
        <f t="shared" si="194"/>
        <v>3.2328145586157566</v>
      </c>
      <c r="E2139" s="2">
        <f t="shared" si="193"/>
        <v>-8.3171591423220281E-2</v>
      </c>
      <c r="F2139" s="2">
        <f t="shared" si="197"/>
        <v>-6.8436050740747711E-2</v>
      </c>
      <c r="G2139" s="2">
        <f t="shared" si="195"/>
        <v>-1.473554068247257E-2</v>
      </c>
      <c r="H2139" s="2" t="str">
        <f t="shared" si="196"/>
        <v>Hold</v>
      </c>
    </row>
    <row r="2140" spans="1:8" ht="13.5" x14ac:dyDescent="0.25">
      <c r="A2140" s="3">
        <f>TITRES_STAT!B2143</f>
        <v>45421</v>
      </c>
      <c r="B2140" s="5">
        <f>TITRES_STAT!D2143</f>
        <v>3.2237</v>
      </c>
      <c r="C2140" s="2">
        <f t="shared" si="198"/>
        <v>3.1692978953167614</v>
      </c>
      <c r="D2140" s="2">
        <f t="shared" si="194"/>
        <v>3.2321394061257003</v>
      </c>
      <c r="E2140" s="2">
        <f t="shared" ref="E2140:E2203" si="199">C2140-D2140</f>
        <v>-6.284151080893885E-2</v>
      </c>
      <c r="F2140" s="2">
        <f t="shared" si="197"/>
        <v>-6.7317142754385939E-2</v>
      </c>
      <c r="G2140" s="2">
        <f t="shared" si="195"/>
        <v>4.4756319454470894E-3</v>
      </c>
      <c r="H2140" s="2" t="str">
        <f t="shared" si="196"/>
        <v>Sell</v>
      </c>
    </row>
    <row r="2141" spans="1:8" ht="13.5" x14ac:dyDescent="0.25">
      <c r="A2141" s="3">
        <f>TITRES_STAT!B2144</f>
        <v>45422</v>
      </c>
      <c r="B2141" s="5">
        <f>TITRES_STAT!D2144</f>
        <v>3.2058</v>
      </c>
      <c r="C2141" s="2">
        <f t="shared" si="198"/>
        <v>3.1762828344987981</v>
      </c>
      <c r="D2141" s="2">
        <f t="shared" ref="D2141:D2204" si="200">$D$4*B2141+(1-$D$4)*D2140</f>
        <v>3.2301883390052781</v>
      </c>
      <c r="E2141" s="2">
        <f t="shared" si="199"/>
        <v>-5.3905504506480018E-2</v>
      </c>
      <c r="F2141" s="2">
        <f t="shared" si="197"/>
        <v>-6.463481510480476E-2</v>
      </c>
      <c r="G2141" s="2">
        <f t="shared" si="195"/>
        <v>1.0729310598324743E-2</v>
      </c>
      <c r="H2141" s="2" t="str">
        <f t="shared" si="196"/>
        <v>Sell</v>
      </c>
    </row>
    <row r="2142" spans="1:8" ht="13.5" x14ac:dyDescent="0.25">
      <c r="A2142" s="3">
        <f>TITRES_STAT!B2145</f>
        <v>45425</v>
      </c>
      <c r="B2142" s="5">
        <f>TITRES_STAT!D2145</f>
        <v>3.1789000000000001</v>
      </c>
      <c r="C2142" s="2">
        <f t="shared" si="198"/>
        <v>3.1835777830374448</v>
      </c>
      <c r="D2142" s="2">
        <f t="shared" si="200"/>
        <v>3.2263892027826646</v>
      </c>
      <c r="E2142" s="2">
        <f t="shared" si="199"/>
        <v>-4.2811419745219847E-2</v>
      </c>
      <c r="F2142" s="2">
        <f t="shared" si="197"/>
        <v>-6.0270136032887785E-2</v>
      </c>
      <c r="G2142" s="2">
        <f t="shared" si="195"/>
        <v>1.7458716287667937E-2</v>
      </c>
      <c r="H2142" s="2" t="str">
        <f t="shared" si="196"/>
        <v>Sell</v>
      </c>
    </row>
    <row r="2143" spans="1:8" ht="13.5" x14ac:dyDescent="0.25">
      <c r="A2143" s="3">
        <f>TITRES_STAT!B2146</f>
        <v>45426</v>
      </c>
      <c r="B2143" s="5">
        <f>TITRES_STAT!D2146</f>
        <v>3.1789000000000001</v>
      </c>
      <c r="C2143" s="2">
        <f t="shared" si="198"/>
        <v>3.1966273548778377</v>
      </c>
      <c r="D2143" s="2">
        <f t="shared" si="200"/>
        <v>3.2228714840580226</v>
      </c>
      <c r="E2143" s="2">
        <f t="shared" si="199"/>
        <v>-2.6244129180184927E-2</v>
      </c>
      <c r="F2143" s="2">
        <f t="shared" si="197"/>
        <v>-5.3464934662347217E-2</v>
      </c>
      <c r="G2143" s="2">
        <f t="shared" si="195"/>
        <v>2.722080548216229E-2</v>
      </c>
      <c r="H2143" s="2" t="str">
        <f t="shared" si="196"/>
        <v>Sell</v>
      </c>
    </row>
    <row r="2144" spans="1:8" ht="13.5" x14ac:dyDescent="0.25">
      <c r="A2144" s="3">
        <f>TITRES_STAT!B2147</f>
        <v>45427</v>
      </c>
      <c r="B2144" s="5">
        <f>TITRES_STAT!D2147</f>
        <v>3.3132000000000001</v>
      </c>
      <c r="C2144" s="2">
        <f t="shared" si="198"/>
        <v>3.211807761819709</v>
      </c>
      <c r="D2144" s="2">
        <f t="shared" si="200"/>
        <v>3.22956248523891</v>
      </c>
      <c r="E2144" s="2">
        <f t="shared" si="199"/>
        <v>-1.7754723419201035E-2</v>
      </c>
      <c r="F2144" s="2">
        <f t="shared" si="197"/>
        <v>-4.6322892413717981E-2</v>
      </c>
      <c r="G2144" s="2">
        <f t="shared" si="195"/>
        <v>2.8568168994516946E-2</v>
      </c>
      <c r="H2144" s="2" t="str">
        <f t="shared" si="196"/>
        <v>Sell</v>
      </c>
    </row>
    <row r="2145" spans="1:8" ht="13.5" x14ac:dyDescent="0.25">
      <c r="A2145" s="3">
        <f>TITRES_STAT!B2148</f>
        <v>45428</v>
      </c>
      <c r="B2145" s="5">
        <f>TITRES_STAT!D2148</f>
        <v>3.3132000000000001</v>
      </c>
      <c r="C2145" s="2">
        <f t="shared" si="198"/>
        <v>3.2274065676935999</v>
      </c>
      <c r="D2145" s="2">
        <f t="shared" si="200"/>
        <v>3.2357578567026941</v>
      </c>
      <c r="E2145" s="2">
        <f t="shared" si="199"/>
        <v>-8.3512890090942093E-3</v>
      </c>
      <c r="F2145" s="2">
        <f t="shared" si="197"/>
        <v>-3.8728571732793225E-2</v>
      </c>
      <c r="G2145" s="2">
        <f t="shared" si="195"/>
        <v>3.0377282723699016E-2</v>
      </c>
      <c r="H2145" s="2" t="str">
        <f t="shared" si="196"/>
        <v>Sell</v>
      </c>
    </row>
    <row r="2146" spans="1:8" ht="13.5" x14ac:dyDescent="0.25">
      <c r="A2146" s="3">
        <f>TITRES_STAT!B2149</f>
        <v>45429</v>
      </c>
      <c r="B2146" s="5">
        <f>TITRES_STAT!D2149</f>
        <v>3.3132000000000001</v>
      </c>
      <c r="C2146" s="2">
        <f t="shared" si="198"/>
        <v>3.2461132495868923</v>
      </c>
      <c r="D2146" s="2">
        <f t="shared" si="200"/>
        <v>3.2414943117617536</v>
      </c>
      <c r="E2146" s="2">
        <f t="shared" si="199"/>
        <v>4.6189378251386692E-3</v>
      </c>
      <c r="F2146" s="2">
        <f t="shared" si="197"/>
        <v>-3.0059069821206846E-2</v>
      </c>
      <c r="G2146" s="2">
        <f t="shared" si="195"/>
        <v>3.4678007646345516E-2</v>
      </c>
      <c r="H2146" s="2" t="str">
        <f t="shared" si="196"/>
        <v>Sell</v>
      </c>
    </row>
    <row r="2147" spans="1:8" ht="13.5" x14ac:dyDescent="0.25">
      <c r="A2147" s="3">
        <f>TITRES_STAT!B2150</f>
        <v>45432</v>
      </c>
      <c r="B2147" s="5">
        <f>TITRES_STAT!D2150</f>
        <v>3.3132000000000001</v>
      </c>
      <c r="C2147" s="2">
        <f t="shared" si="198"/>
        <v>3.2688342881119858</v>
      </c>
      <c r="D2147" s="2">
        <f t="shared" si="200"/>
        <v>3.2468058442238457</v>
      </c>
      <c r="E2147" s="2">
        <f t="shared" si="199"/>
        <v>2.2028443888140181E-2</v>
      </c>
      <c r="F2147" s="2">
        <f t="shared" si="197"/>
        <v>-1.9641567079337442E-2</v>
      </c>
      <c r="G2147" s="2">
        <f t="shared" si="195"/>
        <v>4.1670010967477619E-2</v>
      </c>
      <c r="H2147" s="2" t="str">
        <f t="shared" si="196"/>
        <v>Sell</v>
      </c>
    </row>
    <row r="2148" spans="1:8" ht="13.5" x14ac:dyDescent="0.25">
      <c r="A2148" s="3">
        <f>TITRES_STAT!B2151</f>
        <v>45433</v>
      </c>
      <c r="B2148" s="5">
        <f>TITRES_STAT!D2151</f>
        <v>3.3043</v>
      </c>
      <c r="C2148" s="2">
        <f t="shared" si="198"/>
        <v>3.2756597822486033</v>
      </c>
      <c r="D2148" s="2">
        <f t="shared" si="200"/>
        <v>3.2510646705776347</v>
      </c>
      <c r="E2148" s="2">
        <f t="shared" si="199"/>
        <v>2.4595111670968617E-2</v>
      </c>
      <c r="F2148" s="2">
        <f t="shared" si="197"/>
        <v>-1.0794231329276229E-2</v>
      </c>
      <c r="G2148" s="2">
        <f t="shared" ref="G2148:G2211" si="201">E2148-F2148</f>
        <v>3.5389343000244849E-2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45434</v>
      </c>
      <c r="B2149" s="5">
        <f>TITRES_STAT!D2152</f>
        <v>3.2684000000000002</v>
      </c>
      <c r="C2149" s="2">
        <f t="shared" si="198"/>
        <v>3.2745428926718949</v>
      </c>
      <c r="D2149" s="2">
        <f t="shared" si="200"/>
        <v>3.2523487690533655</v>
      </c>
      <c r="E2149" s="2">
        <f t="shared" si="199"/>
        <v>2.219412361852946E-2</v>
      </c>
      <c r="F2149" s="2">
        <f t="shared" ref="F2149:F2212" si="203">(E2149*(2/(10)))+((1-(2/10))*F2148)</f>
        <v>-4.1965603397150922E-3</v>
      </c>
      <c r="G2149" s="2">
        <f t="shared" si="201"/>
        <v>2.6390683958244551E-2</v>
      </c>
      <c r="H2149" s="2" t="str">
        <f t="shared" si="202"/>
        <v>Sell</v>
      </c>
    </row>
    <row r="2150" spans="1:8" ht="13.5" x14ac:dyDescent="0.25">
      <c r="A2150" s="3">
        <f>TITRES_STAT!B2153</f>
        <v>45435</v>
      </c>
      <c r="B2150" s="5">
        <f>TITRES_STAT!D2153</f>
        <v>3.2953000000000001</v>
      </c>
      <c r="C2150" s="2">
        <f t="shared" si="198"/>
        <v>3.2667209091839111</v>
      </c>
      <c r="D2150" s="2">
        <f t="shared" si="200"/>
        <v>3.2555303417160792</v>
      </c>
      <c r="E2150" s="2">
        <f t="shared" si="199"/>
        <v>1.1190567467831869E-2</v>
      </c>
      <c r="F2150" s="2">
        <f t="shared" si="203"/>
        <v>-1.1191347782056999E-3</v>
      </c>
      <c r="G2150" s="2">
        <f t="shared" si="201"/>
        <v>1.2309702246037569E-2</v>
      </c>
      <c r="H2150" s="2" t="str">
        <f t="shared" si="202"/>
        <v>Sell</v>
      </c>
    </row>
    <row r="2151" spans="1:8" ht="13.5" x14ac:dyDescent="0.25">
      <c r="A2151" s="3">
        <f>TITRES_STAT!B2154</f>
        <v>45436</v>
      </c>
      <c r="B2151" s="5">
        <f>TITRES_STAT!D2154</f>
        <v>3.2953000000000001</v>
      </c>
      <c r="C2151" s="2">
        <f t="shared" si="198"/>
        <v>3.2573484616171555</v>
      </c>
      <c r="D2151" s="2">
        <f t="shared" si="200"/>
        <v>3.2584762423297029</v>
      </c>
      <c r="E2151" s="2">
        <f t="shared" si="199"/>
        <v>-1.1277807125473771E-3</v>
      </c>
      <c r="F2151" s="2">
        <f t="shared" si="203"/>
        <v>-1.1208639650740354E-3</v>
      </c>
      <c r="G2151" s="2">
        <f t="shared" si="201"/>
        <v>-6.9167474733417261E-6</v>
      </c>
      <c r="H2151" s="2" t="str">
        <f t="shared" si="202"/>
        <v>Hold</v>
      </c>
    </row>
    <row r="2152" spans="1:8" ht="13.5" x14ac:dyDescent="0.25">
      <c r="A2152" s="3">
        <f>TITRES_STAT!B2155</f>
        <v>45439</v>
      </c>
      <c r="B2152" s="5">
        <f>TITRES_STAT!D2155</f>
        <v>3.2953000000000001</v>
      </c>
      <c r="C2152" s="2">
        <f t="shared" si="198"/>
        <v>3.2452794675222085</v>
      </c>
      <c r="D2152" s="2">
        <f t="shared" si="200"/>
        <v>3.261203928083058</v>
      </c>
      <c r="E2152" s="2">
        <f t="shared" si="199"/>
        <v>-1.5924460560849507E-2</v>
      </c>
      <c r="F2152" s="2">
        <f t="shared" si="203"/>
        <v>-4.0815832842291304E-3</v>
      </c>
      <c r="G2152" s="2">
        <f t="shared" si="201"/>
        <v>-1.1842877276620378E-2</v>
      </c>
      <c r="H2152" s="2" t="str">
        <f t="shared" si="202"/>
        <v>Hold</v>
      </c>
    </row>
    <row r="2153" spans="1:8" ht="13.5" x14ac:dyDescent="0.25">
      <c r="A2153" s="3">
        <f>TITRES_STAT!B2156</f>
        <v>45440</v>
      </c>
      <c r="B2153" s="5">
        <f>TITRES_STAT!D2156</f>
        <v>3.3043</v>
      </c>
      <c r="C2153" s="2">
        <f t="shared" si="198"/>
        <v>3.2350672417495612</v>
      </c>
      <c r="D2153" s="2">
        <f t="shared" si="200"/>
        <v>3.2643962297065352</v>
      </c>
      <c r="E2153" s="2">
        <f t="shared" si="199"/>
        <v>-2.9328987956974029E-2</v>
      </c>
      <c r="F2153" s="2">
        <f t="shared" si="203"/>
        <v>-9.1310642187781114E-3</v>
      </c>
      <c r="G2153" s="2">
        <f t="shared" si="201"/>
        <v>-2.0197923738195917E-2</v>
      </c>
      <c r="H2153" s="2" t="str">
        <f t="shared" si="202"/>
        <v>Hold</v>
      </c>
    </row>
    <row r="2154" spans="1:8" ht="13.5" x14ac:dyDescent="0.25">
      <c r="A2154" s="3">
        <f>TITRES_STAT!B2157</f>
        <v>45441</v>
      </c>
      <c r="B2154" s="5">
        <f>TITRES_STAT!D2157</f>
        <v>3.3311000000000002</v>
      </c>
      <c r="C2154" s="2">
        <f t="shared" si="198"/>
        <v>3.2470876660957826</v>
      </c>
      <c r="D2154" s="2">
        <f t="shared" si="200"/>
        <v>3.2693372497282733</v>
      </c>
      <c r="E2154" s="2">
        <f t="shared" si="199"/>
        <v>-2.2249583632490744E-2</v>
      </c>
      <c r="F2154" s="2">
        <f t="shared" si="203"/>
        <v>-1.1754768101520638E-2</v>
      </c>
      <c r="G2154" s="2">
        <f t="shared" si="201"/>
        <v>-1.0494815530970106E-2</v>
      </c>
      <c r="H2154" s="2" t="str">
        <f t="shared" si="202"/>
        <v>Hold</v>
      </c>
    </row>
    <row r="2155" spans="1:8" ht="13.5" x14ac:dyDescent="0.25">
      <c r="A2155" s="3">
        <f>TITRES_STAT!B2158</f>
        <v>45442</v>
      </c>
      <c r="B2155" s="5">
        <f>TITRES_STAT!D2158</f>
        <v>3.3847999999999998</v>
      </c>
      <c r="C2155" s="2">
        <f t="shared" si="198"/>
        <v>3.257258794388739</v>
      </c>
      <c r="D2155" s="2">
        <f t="shared" si="200"/>
        <v>3.2778900460446976</v>
      </c>
      <c r="E2155" s="2">
        <f t="shared" si="199"/>
        <v>-2.0631251655958582E-2</v>
      </c>
      <c r="F2155" s="2">
        <f t="shared" si="203"/>
        <v>-1.3530064812408229E-2</v>
      </c>
      <c r="G2155" s="2">
        <f t="shared" si="201"/>
        <v>-7.1011868435503535E-3</v>
      </c>
      <c r="H2155" s="2" t="str">
        <f t="shared" si="202"/>
        <v>Hold</v>
      </c>
    </row>
    <row r="2156" spans="1:8" ht="13.5" x14ac:dyDescent="0.25">
      <c r="A2156" s="3">
        <f>TITRES_STAT!B2159</f>
        <v>45443</v>
      </c>
      <c r="B2156" s="5">
        <f>TITRES_STAT!D2159</f>
        <v>3.3580000000000001</v>
      </c>
      <c r="C2156" s="2">
        <f t="shared" si="198"/>
        <v>3.2658651337135485</v>
      </c>
      <c r="D2156" s="2">
        <f t="shared" si="200"/>
        <v>3.2838241167080535</v>
      </c>
      <c r="E2156" s="2">
        <f t="shared" si="199"/>
        <v>-1.7958982994505046E-2</v>
      </c>
      <c r="F2156" s="2">
        <f t="shared" si="203"/>
        <v>-1.4415848448827593E-2</v>
      </c>
      <c r="G2156" s="2">
        <f t="shared" si="201"/>
        <v>-3.5431345456774527E-3</v>
      </c>
      <c r="H2156" s="2" t="str">
        <f t="shared" si="202"/>
        <v>Hold</v>
      </c>
    </row>
    <row r="2157" spans="1:8" ht="13.5" x14ac:dyDescent="0.25">
      <c r="A2157" s="3">
        <f>TITRES_STAT!B2160</f>
        <v>45446</v>
      </c>
      <c r="B2157" s="5">
        <f>TITRES_STAT!D2160</f>
        <v>3.3847999999999998</v>
      </c>
      <c r="C2157" s="2">
        <f t="shared" si="198"/>
        <v>3.2731474208345408</v>
      </c>
      <c r="D2157" s="2">
        <f t="shared" si="200"/>
        <v>3.2913038117667162</v>
      </c>
      <c r="E2157" s="2">
        <f t="shared" si="199"/>
        <v>-1.8156390932175359E-2</v>
      </c>
      <c r="F2157" s="2">
        <f t="shared" si="203"/>
        <v>-1.5163956945497147E-2</v>
      </c>
      <c r="G2157" s="2">
        <f t="shared" si="201"/>
        <v>-2.9924339866782123E-3</v>
      </c>
      <c r="H2157" s="2" t="str">
        <f t="shared" si="202"/>
        <v>Hold</v>
      </c>
    </row>
    <row r="2158" spans="1:8" ht="13.5" x14ac:dyDescent="0.25">
      <c r="A2158" s="3">
        <f>TITRES_STAT!B2161</f>
        <v>45447</v>
      </c>
      <c r="B2158" s="5">
        <f>TITRES_STAT!D2161</f>
        <v>3.3668999999999998</v>
      </c>
      <c r="C2158" s="2">
        <f t="shared" si="198"/>
        <v>3.2779401253215346</v>
      </c>
      <c r="D2158" s="2">
        <f t="shared" si="200"/>
        <v>3.2969035294136262</v>
      </c>
      <c r="E2158" s="2">
        <f t="shared" si="199"/>
        <v>-1.8963404092091629E-2</v>
      </c>
      <c r="F2158" s="2">
        <f t="shared" si="203"/>
        <v>-1.5923846374816045E-2</v>
      </c>
      <c r="G2158" s="2">
        <f t="shared" si="201"/>
        <v>-3.0395577172755844E-3</v>
      </c>
      <c r="H2158" s="2" t="str">
        <f t="shared" si="202"/>
        <v>Hold</v>
      </c>
    </row>
    <row r="2159" spans="1:8" ht="13.5" x14ac:dyDescent="0.25">
      <c r="A2159" s="3">
        <f>TITRES_STAT!B2162</f>
        <v>45448</v>
      </c>
      <c r="B2159" s="5">
        <f>TITRES_STAT!D2162</f>
        <v>3.3668999999999998</v>
      </c>
      <c r="C2159" s="2">
        <f t="shared" si="198"/>
        <v>3.2764724137336061</v>
      </c>
      <c r="D2159" s="2">
        <f t="shared" si="200"/>
        <v>3.3020884531607653</v>
      </c>
      <c r="E2159" s="2">
        <f t="shared" si="199"/>
        <v>-2.5616039427159176E-2</v>
      </c>
      <c r="F2159" s="2">
        <f t="shared" si="203"/>
        <v>-1.7862284985284672E-2</v>
      </c>
      <c r="G2159" s="2">
        <f t="shared" si="201"/>
        <v>-7.7537544418745039E-3</v>
      </c>
      <c r="H2159" s="2" t="str">
        <f t="shared" si="202"/>
        <v>Hold</v>
      </c>
    </row>
    <row r="2160" spans="1:8" ht="13.5" x14ac:dyDescent="0.25">
      <c r="A2160" s="3">
        <f>TITRES_STAT!B2163</f>
        <v>45449</v>
      </c>
      <c r="B2160" s="5">
        <f>TITRES_STAT!D2163</f>
        <v>3.2863000000000002</v>
      </c>
      <c r="C2160" s="2">
        <f t="shared" si="198"/>
        <v>3.2793689654668974</v>
      </c>
      <c r="D2160" s="2">
        <f t="shared" si="200"/>
        <v>3.3009189381118196</v>
      </c>
      <c r="E2160" s="2">
        <f t="shared" si="199"/>
        <v>-2.15499726449222E-2</v>
      </c>
      <c r="F2160" s="2">
        <f t="shared" si="203"/>
        <v>-1.8599822517212178E-2</v>
      </c>
      <c r="G2160" s="2">
        <f t="shared" si="201"/>
        <v>-2.9501501277100217E-3</v>
      </c>
      <c r="H2160" s="2" t="str">
        <f t="shared" si="202"/>
        <v>Hold</v>
      </c>
    </row>
    <row r="2161" spans="1:8" ht="13.5" x14ac:dyDescent="0.25">
      <c r="A2161" s="3">
        <f>TITRES_STAT!B2164</f>
        <v>45450</v>
      </c>
      <c r="B2161" s="5">
        <f>TITRES_STAT!D2164</f>
        <v>3.2595000000000001</v>
      </c>
      <c r="C2161" s="2">
        <f t="shared" si="198"/>
        <v>3.2818198938566052</v>
      </c>
      <c r="D2161" s="2">
        <f t="shared" si="200"/>
        <v>3.2978508686220551</v>
      </c>
      <c r="E2161" s="2">
        <f t="shared" si="199"/>
        <v>-1.6030974765449901E-2</v>
      </c>
      <c r="F2161" s="2">
        <f t="shared" si="203"/>
        <v>-1.8086052966859723E-2</v>
      </c>
      <c r="G2161" s="2">
        <f t="shared" si="201"/>
        <v>2.0550782014098212E-3</v>
      </c>
      <c r="H2161" s="2" t="str">
        <f t="shared" si="202"/>
        <v>Sell</v>
      </c>
    </row>
    <row r="2162" spans="1:8" ht="13.5" x14ac:dyDescent="0.25">
      <c r="A2162" s="3">
        <f>TITRES_STAT!B2165</f>
        <v>45453</v>
      </c>
      <c r="B2162" s="5">
        <f>TITRES_STAT!D2165</f>
        <v>3.3043</v>
      </c>
      <c r="C2162" s="2">
        <f t="shared" si="198"/>
        <v>3.2838937563402046</v>
      </c>
      <c r="D2162" s="2">
        <f t="shared" si="200"/>
        <v>3.2983285820574584</v>
      </c>
      <c r="E2162" s="2">
        <f t="shared" si="199"/>
        <v>-1.4434825717253741E-2</v>
      </c>
      <c r="F2162" s="2">
        <f t="shared" si="203"/>
        <v>-1.7355807516938528E-2</v>
      </c>
      <c r="G2162" s="2">
        <f t="shared" si="201"/>
        <v>2.9209817996847867E-3</v>
      </c>
      <c r="H2162" s="2" t="str">
        <f t="shared" si="202"/>
        <v>Sell</v>
      </c>
    </row>
    <row r="2163" spans="1:8" ht="13.5" x14ac:dyDescent="0.25">
      <c r="A2163" s="3">
        <f>TITRES_STAT!B2166</f>
        <v>45454</v>
      </c>
      <c r="B2163" s="5">
        <f>TITRES_STAT!D2166</f>
        <v>3.1968000000000001</v>
      </c>
      <c r="C2163" s="2">
        <f t="shared" si="198"/>
        <v>3.2870331784417117</v>
      </c>
      <c r="D2163" s="2">
        <f t="shared" si="200"/>
        <v>3.2908079463494988</v>
      </c>
      <c r="E2163" s="2">
        <f t="shared" si="199"/>
        <v>-3.7747679077870799E-3</v>
      </c>
      <c r="F2163" s="2">
        <f t="shared" si="203"/>
        <v>-1.4639599595108238E-2</v>
      </c>
      <c r="G2163" s="2">
        <f t="shared" si="201"/>
        <v>1.0864831687321158E-2</v>
      </c>
      <c r="H2163" s="2" t="str">
        <f t="shared" si="202"/>
        <v>Sell</v>
      </c>
    </row>
    <row r="2164" spans="1:8" ht="13.5" x14ac:dyDescent="0.25">
      <c r="A2164" s="3">
        <f>TITRES_STAT!B2167</f>
        <v>45455</v>
      </c>
      <c r="B2164" s="5">
        <f>TITRES_STAT!D2167</f>
        <v>3.2416</v>
      </c>
      <c r="C2164" s="2">
        <f t="shared" si="198"/>
        <v>3.2938126894506792</v>
      </c>
      <c r="D2164" s="2">
        <f t="shared" si="200"/>
        <v>3.287162913286573</v>
      </c>
      <c r="E2164" s="2">
        <f t="shared" si="199"/>
        <v>6.6497761641062247E-3</v>
      </c>
      <c r="F2164" s="2">
        <f t="shared" si="203"/>
        <v>-1.0381724443265346E-2</v>
      </c>
      <c r="G2164" s="2">
        <f t="shared" si="201"/>
        <v>1.7031500607371571E-2</v>
      </c>
      <c r="H2164" s="2" t="str">
        <f t="shared" si="202"/>
        <v>Sell</v>
      </c>
    </row>
    <row r="2165" spans="1:8" ht="13.5" x14ac:dyDescent="0.25">
      <c r="A2165" s="3">
        <f>TITRES_STAT!B2168</f>
        <v>45456</v>
      </c>
      <c r="B2165" s="5">
        <f>TITRES_STAT!D2168</f>
        <v>3.3132000000000001</v>
      </c>
      <c r="C2165" s="2">
        <f t="shared" si="198"/>
        <v>3.3078107372274976</v>
      </c>
      <c r="D2165" s="2">
        <f t="shared" si="200"/>
        <v>3.2890915863764567</v>
      </c>
      <c r="E2165" s="2">
        <f t="shared" si="199"/>
        <v>1.8719150851040922E-2</v>
      </c>
      <c r="F2165" s="2">
        <f t="shared" si="203"/>
        <v>-4.5615493844040934E-3</v>
      </c>
      <c r="G2165" s="2">
        <f t="shared" si="201"/>
        <v>2.3280700235445016E-2</v>
      </c>
      <c r="H2165" s="2" t="str">
        <f t="shared" si="202"/>
        <v>Sell</v>
      </c>
    </row>
    <row r="2166" spans="1:8" ht="13.5" x14ac:dyDescent="0.25">
      <c r="A2166" s="3">
        <f>TITRES_STAT!B2169</f>
        <v>45457</v>
      </c>
      <c r="B2166" s="5">
        <f>TITRES_STAT!D2169</f>
        <v>3.2953000000000001</v>
      </c>
      <c r="C2166" s="2">
        <f t="shared" si="198"/>
        <v>3.3155321622694212</v>
      </c>
      <c r="D2166" s="2">
        <f t="shared" si="200"/>
        <v>3.2895514688670895</v>
      </c>
      <c r="E2166" s="2">
        <f t="shared" si="199"/>
        <v>2.5980693402331667E-2</v>
      </c>
      <c r="F2166" s="2">
        <f t="shared" si="203"/>
        <v>1.5468991729430588E-3</v>
      </c>
      <c r="G2166" s="2">
        <f t="shared" si="201"/>
        <v>2.4433794229388607E-2</v>
      </c>
      <c r="H2166" s="2" t="str">
        <f t="shared" si="202"/>
        <v>Sell</v>
      </c>
    </row>
    <row r="2167" spans="1:8" ht="13.5" x14ac:dyDescent="0.25">
      <c r="A2167" s="3">
        <f>TITRES_STAT!B2170</f>
        <v>45461</v>
      </c>
      <c r="B2167" s="5">
        <f>TITRES_STAT!D2170</f>
        <v>3.2953000000000001</v>
      </c>
      <c r="C2167" s="2">
        <f t="shared" si="198"/>
        <v>3.32618875268951</v>
      </c>
      <c r="D2167" s="2">
        <f t="shared" si="200"/>
        <v>3.2899772859880456</v>
      </c>
      <c r="E2167" s="2">
        <f t="shared" si="199"/>
        <v>3.6211466701464357E-2</v>
      </c>
      <c r="F2167" s="2">
        <f t="shared" si="203"/>
        <v>8.4798126786473187E-3</v>
      </c>
      <c r="G2167" s="2">
        <f t="shared" si="201"/>
        <v>2.7731654022817038E-2</v>
      </c>
      <c r="H2167" s="2" t="str">
        <f t="shared" si="202"/>
        <v>Sell</v>
      </c>
    </row>
    <row r="2168" spans="1:8" ht="13.5" x14ac:dyDescent="0.25">
      <c r="A2168" s="3">
        <f>TITRES_STAT!B2171</f>
        <v>45462</v>
      </c>
      <c r="B2168" s="5">
        <f>TITRES_STAT!D2171</f>
        <v>3.2774000000000001</v>
      </c>
      <c r="C2168" s="2">
        <f t="shared" si="198"/>
        <v>3.3324520215065085</v>
      </c>
      <c r="D2168" s="2">
        <f t="shared" si="200"/>
        <v>3.2890456351741166</v>
      </c>
      <c r="E2168" s="2">
        <f t="shared" si="199"/>
        <v>4.3406386332391911E-2</v>
      </c>
      <c r="F2168" s="2">
        <f t="shared" si="203"/>
        <v>1.5465127409396238E-2</v>
      </c>
      <c r="G2168" s="2">
        <f t="shared" si="201"/>
        <v>2.7941258922995673E-2</v>
      </c>
      <c r="H2168" s="2" t="str">
        <f t="shared" si="202"/>
        <v>Sell</v>
      </c>
    </row>
    <row r="2169" spans="1:8" ht="13.5" x14ac:dyDescent="0.25">
      <c r="A2169" s="3">
        <f>TITRES_STAT!B2172</f>
        <v>45463</v>
      </c>
      <c r="B2169" s="5">
        <f>TITRES_STAT!D2172</f>
        <v>3.2237</v>
      </c>
      <c r="C2169" s="2">
        <f t="shared" si="198"/>
        <v>3.3377517105055072</v>
      </c>
      <c r="D2169" s="2">
        <f t="shared" si="200"/>
        <v>3.2842052177538115</v>
      </c>
      <c r="E2169" s="2">
        <f t="shared" si="199"/>
        <v>5.3546492751695762E-2</v>
      </c>
      <c r="F2169" s="2">
        <f t="shared" si="203"/>
        <v>2.3081400477856145E-2</v>
      </c>
      <c r="G2169" s="2">
        <f t="shared" si="201"/>
        <v>3.0465092273839617E-2</v>
      </c>
      <c r="H2169" s="2" t="str">
        <f t="shared" si="202"/>
        <v>Sell</v>
      </c>
    </row>
    <row r="2170" spans="1:8" ht="13.5" x14ac:dyDescent="0.25">
      <c r="A2170" s="3">
        <f>TITRES_STAT!B2173</f>
        <v>45464</v>
      </c>
      <c r="B2170" s="5">
        <f>TITRES_STAT!D2173</f>
        <v>3.2774000000000001</v>
      </c>
      <c r="C2170" s="2">
        <f t="shared" si="198"/>
        <v>3.3298360627354291</v>
      </c>
      <c r="D2170" s="2">
        <f t="shared" si="200"/>
        <v>3.2837011275498256</v>
      </c>
      <c r="E2170" s="2">
        <f t="shared" si="199"/>
        <v>4.6134935185603521E-2</v>
      </c>
      <c r="F2170" s="2">
        <f t="shared" si="203"/>
        <v>2.7692107419405622E-2</v>
      </c>
      <c r="G2170" s="2">
        <f t="shared" si="201"/>
        <v>1.8442827766197899E-2</v>
      </c>
      <c r="H2170" s="2" t="str">
        <f t="shared" si="202"/>
        <v>Sell</v>
      </c>
    </row>
    <row r="2171" spans="1:8" ht="13.5" x14ac:dyDescent="0.25">
      <c r="A2171" s="3">
        <f>TITRES_STAT!B2174</f>
        <v>45467</v>
      </c>
      <c r="B2171" s="5">
        <f>TITRES_STAT!D2174</f>
        <v>3.2774000000000001</v>
      </c>
      <c r="C2171" s="2">
        <f t="shared" si="198"/>
        <v>3.3190151300069015</v>
      </c>
      <c r="D2171" s="2">
        <f t="shared" si="200"/>
        <v>3.2832343773609498</v>
      </c>
      <c r="E2171" s="2">
        <f t="shared" si="199"/>
        <v>3.5780752645951708E-2</v>
      </c>
      <c r="F2171" s="2">
        <f t="shared" si="203"/>
        <v>2.9309836464714838E-2</v>
      </c>
      <c r="G2171" s="2">
        <f t="shared" si="201"/>
        <v>6.4709161812368694E-3</v>
      </c>
      <c r="H2171" s="2" t="str">
        <f t="shared" si="202"/>
        <v>Sell</v>
      </c>
    </row>
    <row r="2172" spans="1:8" ht="13.5" x14ac:dyDescent="0.25">
      <c r="A2172" s="3">
        <f>TITRES_STAT!B2175</f>
        <v>45468</v>
      </c>
      <c r="B2172" s="5">
        <f>TITRES_STAT!D2175</f>
        <v>3.2684000000000002</v>
      </c>
      <c r="C2172" s="2">
        <f t="shared" si="198"/>
        <v>3.3167512638519936</v>
      </c>
      <c r="D2172" s="2">
        <f t="shared" si="200"/>
        <v>3.282135534593472</v>
      </c>
      <c r="E2172" s="2">
        <f t="shared" si="199"/>
        <v>3.4615729258521633E-2</v>
      </c>
      <c r="F2172" s="2">
        <f t="shared" si="203"/>
        <v>3.0371015023476198E-2</v>
      </c>
      <c r="G2172" s="2">
        <f t="shared" si="201"/>
        <v>4.2447142350454346E-3</v>
      </c>
      <c r="H2172" s="2" t="str">
        <f t="shared" si="202"/>
        <v>Sell</v>
      </c>
    </row>
    <row r="2173" spans="1:8" ht="13.5" x14ac:dyDescent="0.25">
      <c r="A2173" s="3">
        <f>TITRES_STAT!B2176</f>
        <v>45469</v>
      </c>
      <c r="B2173" s="5">
        <f>TITRES_STAT!D2176</f>
        <v>3.1968000000000001</v>
      </c>
      <c r="C2173" s="2">
        <f t="shared" si="198"/>
        <v>3.2982972232593792</v>
      </c>
      <c r="D2173" s="2">
        <f t="shared" si="200"/>
        <v>3.2758143838828446</v>
      </c>
      <c r="E2173" s="2">
        <f t="shared" si="199"/>
        <v>2.2482839376534614E-2</v>
      </c>
      <c r="F2173" s="2">
        <f t="shared" si="203"/>
        <v>2.8793379894087884E-2</v>
      </c>
      <c r="G2173" s="2">
        <f t="shared" si="201"/>
        <v>-6.310540517553271E-3</v>
      </c>
      <c r="H2173" s="2" t="str">
        <f t="shared" si="202"/>
        <v>Hold</v>
      </c>
    </row>
    <row r="2174" spans="1:8" ht="13.5" x14ac:dyDescent="0.25">
      <c r="A2174" s="3">
        <f>TITRES_STAT!B2177</f>
        <v>45470</v>
      </c>
      <c r="B2174" s="5">
        <f>TITRES_STAT!D2177</f>
        <v>3.2684000000000002</v>
      </c>
      <c r="C2174" s="2">
        <f t="shared" si="198"/>
        <v>3.2895745735271671</v>
      </c>
      <c r="D2174" s="2">
        <f t="shared" si="200"/>
        <v>3.2752651702618936</v>
      </c>
      <c r="E2174" s="2">
        <f t="shared" si="199"/>
        <v>1.4309403265273524E-2</v>
      </c>
      <c r="F2174" s="2">
        <f t="shared" si="203"/>
        <v>2.5896584568325012E-2</v>
      </c>
      <c r="G2174" s="2">
        <f t="shared" si="201"/>
        <v>-1.1587181303051489E-2</v>
      </c>
      <c r="H2174" s="2" t="str">
        <f t="shared" si="202"/>
        <v>Hold</v>
      </c>
    </row>
    <row r="2175" spans="1:8" ht="13.5" x14ac:dyDescent="0.25">
      <c r="A2175" s="3">
        <f>TITRES_STAT!B2178</f>
        <v>45471</v>
      </c>
      <c r="B2175" s="5">
        <f>TITRES_STAT!D2178</f>
        <v>3.3311000000000002</v>
      </c>
      <c r="C2175" s="2">
        <f t="shared" si="198"/>
        <v>3.2932092545229876</v>
      </c>
      <c r="D2175" s="2">
        <f t="shared" si="200"/>
        <v>3.2794010835758276</v>
      </c>
      <c r="E2175" s="2">
        <f t="shared" si="199"/>
        <v>1.3808170947160026E-2</v>
      </c>
      <c r="F2175" s="2">
        <f t="shared" si="203"/>
        <v>2.3478901844092015E-2</v>
      </c>
      <c r="G2175" s="2">
        <f t="shared" si="201"/>
        <v>-9.6707308969319894E-3</v>
      </c>
      <c r="H2175" s="2" t="str">
        <f t="shared" si="202"/>
        <v>Hold</v>
      </c>
    </row>
    <row r="2176" spans="1:8" ht="13.5" x14ac:dyDescent="0.25">
      <c r="A2176" s="3">
        <f>TITRES_STAT!B2179</f>
        <v>45474</v>
      </c>
      <c r="B2176" s="5">
        <f>TITRES_STAT!D2179</f>
        <v>3.3311000000000002</v>
      </c>
      <c r="C2176" s="2">
        <f t="shared" si="198"/>
        <v>3.293530907673297</v>
      </c>
      <c r="D2176" s="2">
        <f t="shared" si="200"/>
        <v>3.2832306329405809</v>
      </c>
      <c r="E2176" s="2">
        <f t="shared" si="199"/>
        <v>1.0300274732716108E-2</v>
      </c>
      <c r="F2176" s="2">
        <f t="shared" si="203"/>
        <v>2.0843176421816833E-2</v>
      </c>
      <c r="G2176" s="2">
        <f t="shared" si="201"/>
        <v>-1.0542901689100725E-2</v>
      </c>
      <c r="H2176" s="2" t="str">
        <f t="shared" si="202"/>
        <v>Hold</v>
      </c>
    </row>
    <row r="2177" spans="1:8" ht="13.5" x14ac:dyDescent="0.25">
      <c r="A2177" s="3">
        <f>TITRES_STAT!B2180</f>
        <v>45475</v>
      </c>
      <c r="B2177" s="5">
        <f>TITRES_STAT!D2180</f>
        <v>3.2237</v>
      </c>
      <c r="C2177" s="2">
        <f t="shared" si="198"/>
        <v>3.2938030757235595</v>
      </c>
      <c r="D2177" s="2">
        <f t="shared" si="200"/>
        <v>3.2788209564264639</v>
      </c>
      <c r="E2177" s="2">
        <f t="shared" si="199"/>
        <v>1.4982119297095586E-2</v>
      </c>
      <c r="F2177" s="2">
        <f t="shared" si="203"/>
        <v>1.9670964996872584E-2</v>
      </c>
      <c r="G2177" s="2">
        <f t="shared" si="201"/>
        <v>-4.6888456997769973E-3</v>
      </c>
      <c r="H2177" s="2" t="str">
        <f t="shared" si="202"/>
        <v>Hold</v>
      </c>
    </row>
    <row r="2178" spans="1:8" ht="13.5" x14ac:dyDescent="0.25">
      <c r="A2178" s="3">
        <f>TITRES_STAT!B2181</f>
        <v>45476</v>
      </c>
      <c r="B2178" s="5">
        <f>TITRES_STAT!D2181</f>
        <v>3.2774000000000001</v>
      </c>
      <c r="C2178" s="2">
        <f t="shared" si="198"/>
        <v>3.2912795256122429</v>
      </c>
      <c r="D2178" s="2">
        <f t="shared" si="200"/>
        <v>3.2787157003948741</v>
      </c>
      <c r="E2178" s="2">
        <f t="shared" si="199"/>
        <v>1.2563825217368763E-2</v>
      </c>
      <c r="F2178" s="2">
        <f t="shared" si="203"/>
        <v>1.8249537040971819E-2</v>
      </c>
      <c r="G2178" s="2">
        <f t="shared" si="201"/>
        <v>-5.6857118236030568E-3</v>
      </c>
      <c r="H2178" s="2" t="str">
        <f t="shared" si="202"/>
        <v>Hold</v>
      </c>
    </row>
    <row r="2179" spans="1:8" ht="13.5" x14ac:dyDescent="0.25">
      <c r="A2179" s="3">
        <f>TITRES_STAT!B2182</f>
        <v>45477</v>
      </c>
      <c r="B2179" s="5">
        <f>TITRES_STAT!D2182</f>
        <v>3.2774000000000001</v>
      </c>
      <c r="C2179" s="2">
        <f t="shared" si="198"/>
        <v>3.2808826755180518</v>
      </c>
      <c r="D2179" s="2">
        <f t="shared" si="200"/>
        <v>3.2786182411063649</v>
      </c>
      <c r="E2179" s="2">
        <f t="shared" si="199"/>
        <v>2.2644344116868886E-3</v>
      </c>
      <c r="F2179" s="2">
        <f t="shared" si="203"/>
        <v>1.5052516515114835E-2</v>
      </c>
      <c r="G2179" s="2">
        <f t="shared" si="201"/>
        <v>-1.2788082103427946E-2</v>
      </c>
      <c r="H2179" s="2" t="str">
        <f t="shared" si="202"/>
        <v>Hold</v>
      </c>
    </row>
    <row r="2180" spans="1:8" ht="13.5" x14ac:dyDescent="0.25">
      <c r="A2180" s="3">
        <f>TITRES_STAT!B2183</f>
        <v>45478</v>
      </c>
      <c r="B2180" s="5">
        <f>TITRES_STAT!D2183</f>
        <v>3.2774000000000001</v>
      </c>
      <c r="C2180" s="2">
        <f t="shared" si="198"/>
        <v>3.2803468792845054</v>
      </c>
      <c r="D2180" s="2">
        <f t="shared" si="200"/>
        <v>3.2785280010244122</v>
      </c>
      <c r="E2180" s="2">
        <f t="shared" si="199"/>
        <v>1.818878260093193E-3</v>
      </c>
      <c r="F2180" s="2">
        <f t="shared" si="203"/>
        <v>1.2405788864110508E-2</v>
      </c>
      <c r="G2180" s="2">
        <f t="shared" si="201"/>
        <v>-1.0586910604017315E-2</v>
      </c>
      <c r="H2180" s="2" t="str">
        <f t="shared" si="202"/>
        <v>Hold</v>
      </c>
    </row>
    <row r="2181" spans="1:8" ht="13.5" x14ac:dyDescent="0.25">
      <c r="A2181" s="3">
        <f>TITRES_STAT!B2184</f>
        <v>45481</v>
      </c>
      <c r="B2181" s="5">
        <f>TITRES_STAT!D2184</f>
        <v>3.2774000000000001</v>
      </c>
      <c r="C2181" s="2">
        <f t="shared" si="198"/>
        <v>3.2798935132407356</v>
      </c>
      <c r="D2181" s="2">
        <f t="shared" si="200"/>
        <v>3.2784444453929744</v>
      </c>
      <c r="E2181" s="2">
        <f t="shared" si="199"/>
        <v>1.4490678477612207E-3</v>
      </c>
      <c r="F2181" s="2">
        <f t="shared" si="203"/>
        <v>1.0214444660840651E-2</v>
      </c>
      <c r="G2181" s="2">
        <f t="shared" si="201"/>
        <v>-8.7653768130794302E-3</v>
      </c>
      <c r="H2181" s="2" t="str">
        <f t="shared" si="202"/>
        <v>Hold</v>
      </c>
    </row>
    <row r="2182" spans="1:8" ht="13.5" x14ac:dyDescent="0.25">
      <c r="A2182" s="3">
        <f>TITRES_STAT!B2185</f>
        <v>45482</v>
      </c>
      <c r="B2182" s="5">
        <f>TITRES_STAT!D2185</f>
        <v>3.2326000000000001</v>
      </c>
      <c r="C2182" s="2">
        <f t="shared" si="198"/>
        <v>3.2781252804344687</v>
      </c>
      <c r="D2182" s="2">
        <f t="shared" si="200"/>
        <v>3.2750485605490507</v>
      </c>
      <c r="E2182" s="2">
        <f t="shared" si="199"/>
        <v>3.0767198854180222E-3</v>
      </c>
      <c r="F2182" s="2">
        <f t="shared" si="203"/>
        <v>8.7868997057561245E-3</v>
      </c>
      <c r="G2182" s="2">
        <f t="shared" si="201"/>
        <v>-5.7101798203381023E-3</v>
      </c>
      <c r="H2182" s="2" t="str">
        <f t="shared" si="202"/>
        <v>Hold</v>
      </c>
    </row>
    <row r="2183" spans="1:8" ht="13.5" x14ac:dyDescent="0.25">
      <c r="A2183" s="3">
        <f>TITRES_STAT!B2186</f>
        <v>45483</v>
      </c>
      <c r="B2183" s="5">
        <f>TITRES_STAT!D2186</f>
        <v>3.3132000000000001</v>
      </c>
      <c r="C2183" s="2">
        <f t="shared" si="198"/>
        <v>3.2656136988291657</v>
      </c>
      <c r="D2183" s="2">
        <f t="shared" si="200"/>
        <v>3.2778745931009725</v>
      </c>
      <c r="E2183" s="2">
        <f t="shared" si="199"/>
        <v>-1.2260894271806766E-2</v>
      </c>
      <c r="F2183" s="2">
        <f t="shared" si="203"/>
        <v>4.5773409102435464E-3</v>
      </c>
      <c r="G2183" s="2">
        <f t="shared" si="201"/>
        <v>-1.6838235182050312E-2</v>
      </c>
      <c r="H2183" s="2" t="str">
        <f t="shared" si="202"/>
        <v>Hold</v>
      </c>
    </row>
    <row r="2184" spans="1:8" ht="13.5" x14ac:dyDescent="0.25">
      <c r="A2184" s="3">
        <f>TITRES_STAT!B2187</f>
        <v>45484</v>
      </c>
      <c r="B2184" s="5">
        <f>TITRES_STAT!D2187</f>
        <v>3.2953000000000001</v>
      </c>
      <c r="C2184" s="2">
        <f t="shared" si="198"/>
        <v>3.2660423605477558</v>
      </c>
      <c r="D2184" s="2">
        <f t="shared" si="200"/>
        <v>3.2791653639823819</v>
      </c>
      <c r="E2184" s="2">
        <f t="shared" si="199"/>
        <v>-1.3123003434626135E-2</v>
      </c>
      <c r="F2184" s="2">
        <f t="shared" si="203"/>
        <v>1.0372720412696102E-3</v>
      </c>
      <c r="G2184" s="2">
        <f t="shared" si="201"/>
        <v>-1.4160275475895745E-2</v>
      </c>
      <c r="H2184" s="2" t="str">
        <f t="shared" si="202"/>
        <v>Hold</v>
      </c>
    </row>
    <row r="2185" spans="1:8" ht="13.5" x14ac:dyDescent="0.25">
      <c r="A2185" s="3">
        <f>TITRES_STAT!B2188</f>
        <v>45485</v>
      </c>
      <c r="B2185" s="5">
        <f>TITRES_STAT!D2188</f>
        <v>3.3401000000000001</v>
      </c>
      <c r="C2185" s="2">
        <f t="shared" si="198"/>
        <v>3.2760512281557936</v>
      </c>
      <c r="D2185" s="2">
        <f t="shared" si="200"/>
        <v>3.2836790407244276</v>
      </c>
      <c r="E2185" s="2">
        <f t="shared" si="199"/>
        <v>-7.6278125686339848E-3</v>
      </c>
      <c r="F2185" s="2">
        <f t="shared" si="203"/>
        <v>-6.9574488071110884E-4</v>
      </c>
      <c r="G2185" s="2">
        <f t="shared" si="201"/>
        <v>-6.9320676879228759E-3</v>
      </c>
      <c r="H2185" s="2" t="str">
        <f t="shared" si="202"/>
        <v>Hold</v>
      </c>
    </row>
    <row r="2186" spans="1:8" ht="13.5" x14ac:dyDescent="0.25">
      <c r="A2186" s="3">
        <f>TITRES_STAT!B2189</f>
        <v>45488</v>
      </c>
      <c r="B2186" s="5">
        <f>TITRES_STAT!D2189</f>
        <v>3.2953000000000001</v>
      </c>
      <c r="C2186" s="2">
        <f t="shared" si="198"/>
        <v>3.2845202699779792</v>
      </c>
      <c r="D2186" s="2">
        <f t="shared" si="200"/>
        <v>3.2845398525226179</v>
      </c>
      <c r="E2186" s="2">
        <f t="shared" si="199"/>
        <v>-1.9582544638740984E-5</v>
      </c>
      <c r="F2186" s="2">
        <f t="shared" si="203"/>
        <v>-5.6051241349663536E-4</v>
      </c>
      <c r="G2186" s="2">
        <f t="shared" si="201"/>
        <v>5.4092986885789437E-4</v>
      </c>
      <c r="H2186" s="2" t="str">
        <f t="shared" si="202"/>
        <v>Sell</v>
      </c>
    </row>
    <row r="2187" spans="1:8" ht="13.5" x14ac:dyDescent="0.25">
      <c r="A2187" s="3">
        <f>TITRES_STAT!B2190</f>
        <v>45489</v>
      </c>
      <c r="B2187" s="5">
        <f>TITRES_STAT!D2190</f>
        <v>3.3222</v>
      </c>
      <c r="C2187" s="2">
        <f t="shared" si="198"/>
        <v>3.2751633053659823</v>
      </c>
      <c r="D2187" s="2">
        <f t="shared" si="200"/>
        <v>3.287329493076498</v>
      </c>
      <c r="E2187" s="2">
        <f t="shared" si="199"/>
        <v>-1.2166187710515697E-2</v>
      </c>
      <c r="F2187" s="2">
        <f t="shared" si="203"/>
        <v>-2.8816474729004482E-3</v>
      </c>
      <c r="G2187" s="2">
        <f t="shared" si="201"/>
        <v>-9.2845402376152478E-3</v>
      </c>
      <c r="H2187" s="2" t="str">
        <f t="shared" si="202"/>
        <v>Hold</v>
      </c>
    </row>
    <row r="2188" spans="1:8" ht="13.5" x14ac:dyDescent="0.25">
      <c r="A2188" s="3">
        <f>TITRES_STAT!B2191</f>
        <v>45490</v>
      </c>
      <c r="B2188" s="5">
        <f>TITRES_STAT!D2191</f>
        <v>3.3222</v>
      </c>
      <c r="C2188" s="2">
        <f t="shared" si="198"/>
        <v>3.2755074122327543</v>
      </c>
      <c r="D2188" s="2">
        <f t="shared" si="200"/>
        <v>3.28991249358935</v>
      </c>
      <c r="E2188" s="2">
        <f t="shared" si="199"/>
        <v>-1.4405081356595684E-2</v>
      </c>
      <c r="F2188" s="2">
        <f t="shared" si="203"/>
        <v>-5.1863342496394956E-3</v>
      </c>
      <c r="G2188" s="2">
        <f t="shared" si="201"/>
        <v>-9.2187471069561881E-3</v>
      </c>
      <c r="H2188" s="2" t="str">
        <f t="shared" si="202"/>
        <v>Hold</v>
      </c>
    </row>
    <row r="2189" spans="1:8" ht="13.5" x14ac:dyDescent="0.25">
      <c r="A2189" s="3">
        <f>TITRES_STAT!B2192</f>
        <v>45491</v>
      </c>
      <c r="B2189" s="5">
        <f>TITRES_STAT!D2192</f>
        <v>3.3043</v>
      </c>
      <c r="C2189" s="2">
        <f t="shared" si="198"/>
        <v>3.2757985795815614</v>
      </c>
      <c r="D2189" s="2">
        <f t="shared" si="200"/>
        <v>3.2909782348049537</v>
      </c>
      <c r="E2189" s="2">
        <f t="shared" si="199"/>
        <v>-1.5179655223392263E-2</v>
      </c>
      <c r="F2189" s="2">
        <f t="shared" si="203"/>
        <v>-7.1849984443900488E-3</v>
      </c>
      <c r="G2189" s="2">
        <f t="shared" si="201"/>
        <v>-7.9946567790022145E-3</v>
      </c>
      <c r="H2189" s="2" t="str">
        <f t="shared" si="202"/>
        <v>Hold</v>
      </c>
    </row>
    <row r="2190" spans="1:8" ht="13.5" x14ac:dyDescent="0.25">
      <c r="A2190" s="3">
        <f>TITRES_STAT!B2193</f>
        <v>45492</v>
      </c>
      <c r="B2190" s="5">
        <f>TITRES_STAT!D2193</f>
        <v>3.2953000000000001</v>
      </c>
      <c r="C2190" s="2">
        <f t="shared" si="198"/>
        <v>3.276044951953629</v>
      </c>
      <c r="D2190" s="2">
        <f t="shared" si="200"/>
        <v>3.2912983655601424</v>
      </c>
      <c r="E2190" s="2">
        <f t="shared" si="199"/>
        <v>-1.5253413606513444E-2</v>
      </c>
      <c r="F2190" s="2">
        <f t="shared" si="203"/>
        <v>-8.7986814768147275E-3</v>
      </c>
      <c r="G2190" s="2">
        <f t="shared" si="201"/>
        <v>-6.4547321296987165E-3</v>
      </c>
      <c r="H2190" s="2" t="str">
        <f t="shared" si="202"/>
        <v>Hold</v>
      </c>
    </row>
    <row r="2191" spans="1:8" ht="13.5" x14ac:dyDescent="0.25">
      <c r="A2191" s="3">
        <f>TITRES_STAT!B2194</f>
        <v>45495</v>
      </c>
      <c r="B2191" s="5">
        <f>TITRES_STAT!D2194</f>
        <v>3.2595000000000001</v>
      </c>
      <c r="C2191" s="2">
        <f t="shared" ref="C2191:C2254" si="204">$C$4*B2181+C2190*(1-$C$4)</f>
        <v>3.2762534208838399</v>
      </c>
      <c r="D2191" s="2">
        <f t="shared" si="200"/>
        <v>3.2889429310742058</v>
      </c>
      <c r="E2191" s="2">
        <f t="shared" si="199"/>
        <v>-1.2689510190365905E-2</v>
      </c>
      <c r="F2191" s="2">
        <f t="shared" si="203"/>
        <v>-9.5768472195249636E-3</v>
      </c>
      <c r="G2191" s="2">
        <f t="shared" si="201"/>
        <v>-3.112662970840941E-3</v>
      </c>
      <c r="H2191" s="2" t="str">
        <f t="shared" si="202"/>
        <v>Hold</v>
      </c>
    </row>
    <row r="2192" spans="1:8" ht="13.5" x14ac:dyDescent="0.25">
      <c r="A2192" s="3">
        <f>TITRES_STAT!B2195</f>
        <v>45496</v>
      </c>
      <c r="B2192" s="5">
        <f>TITRES_STAT!D2195</f>
        <v>3.2505000000000002</v>
      </c>
      <c r="C2192" s="2">
        <f t="shared" si="204"/>
        <v>3.2695375099786337</v>
      </c>
      <c r="D2192" s="2">
        <f t="shared" si="200"/>
        <v>3.2860953065501906</v>
      </c>
      <c r="E2192" s="2">
        <f t="shared" si="199"/>
        <v>-1.6557796571556871E-2</v>
      </c>
      <c r="F2192" s="2">
        <f t="shared" si="203"/>
        <v>-1.0973037089931345E-2</v>
      </c>
      <c r="G2192" s="2">
        <f t="shared" si="201"/>
        <v>-5.5847594816255258E-3</v>
      </c>
      <c r="H2192" s="2" t="str">
        <f t="shared" si="202"/>
        <v>Hold</v>
      </c>
    </row>
    <row r="2193" spans="1:8" ht="13.5" x14ac:dyDescent="0.25">
      <c r="A2193" s="3">
        <f>TITRES_STAT!B2196</f>
        <v>45497</v>
      </c>
      <c r="B2193" s="5">
        <f>TITRES_STAT!D2196</f>
        <v>3.2505000000000002</v>
      </c>
      <c r="C2193" s="2">
        <f t="shared" si="204"/>
        <v>3.2762548161357667</v>
      </c>
      <c r="D2193" s="2">
        <f t="shared" si="200"/>
        <v>3.2834586171761022</v>
      </c>
      <c r="E2193" s="2">
        <f t="shared" si="199"/>
        <v>-7.2038010403354669E-3</v>
      </c>
      <c r="F2193" s="2">
        <f t="shared" si="203"/>
        <v>-1.0219189880012171E-2</v>
      </c>
      <c r="G2193" s="2">
        <f t="shared" si="201"/>
        <v>3.015388839676704E-3</v>
      </c>
      <c r="H2193" s="2" t="str">
        <f t="shared" si="202"/>
        <v>Sell</v>
      </c>
    </row>
    <row r="2194" spans="1:8" ht="13.5" x14ac:dyDescent="0.25">
      <c r="A2194" s="3">
        <f>TITRES_STAT!B2197</f>
        <v>45499</v>
      </c>
      <c r="B2194" s="5">
        <f>TITRES_STAT!D2197</f>
        <v>3.2416</v>
      </c>
      <c r="C2194" s="2">
        <f t="shared" si="204"/>
        <v>3.2791848444225717</v>
      </c>
      <c r="D2194" s="2">
        <f t="shared" si="200"/>
        <v>3.2803579788667614</v>
      </c>
      <c r="E2194" s="2">
        <f t="shared" si="199"/>
        <v>-1.1731344441896496E-3</v>
      </c>
      <c r="F2194" s="2">
        <f t="shared" si="203"/>
        <v>-8.409978792847668E-3</v>
      </c>
      <c r="G2194" s="2">
        <f t="shared" si="201"/>
        <v>7.2368443486580183E-3</v>
      </c>
      <c r="H2194" s="2" t="str">
        <f t="shared" si="202"/>
        <v>Sell</v>
      </c>
    </row>
    <row r="2195" spans="1:8" ht="13.5" x14ac:dyDescent="0.25">
      <c r="A2195" s="3">
        <f>TITRES_STAT!B2198</f>
        <v>45502</v>
      </c>
      <c r="B2195" s="5">
        <f>TITRES_STAT!D2198</f>
        <v>3.1431</v>
      </c>
      <c r="C2195" s="2">
        <f t="shared" si="204"/>
        <v>3.2885564068190991</v>
      </c>
      <c r="D2195" s="2">
        <f t="shared" si="200"/>
        <v>3.2701907211729271</v>
      </c>
      <c r="E2195" s="2">
        <f t="shared" si="199"/>
        <v>1.8365685646172025E-2</v>
      </c>
      <c r="F2195" s="2">
        <f t="shared" si="203"/>
        <v>-3.0548459050437297E-3</v>
      </c>
      <c r="G2195" s="2">
        <f t="shared" si="201"/>
        <v>2.1420531551215753E-2</v>
      </c>
      <c r="H2195" s="2" t="str">
        <f t="shared" si="202"/>
        <v>Sell</v>
      </c>
    </row>
    <row r="2196" spans="1:8" ht="13.5" x14ac:dyDescent="0.25">
      <c r="A2196" s="3">
        <f>TITRES_STAT!B2199</f>
        <v>45503</v>
      </c>
      <c r="B2196" s="5">
        <f>TITRES_STAT!D2199</f>
        <v>3.2147000000000001</v>
      </c>
      <c r="C2196" s="2">
        <f t="shared" si="204"/>
        <v>3.2895938826930839</v>
      </c>
      <c r="D2196" s="2">
        <f t="shared" si="200"/>
        <v>3.2660802973823397</v>
      </c>
      <c r="E2196" s="2">
        <f t="shared" si="199"/>
        <v>2.3513585310744212E-2</v>
      </c>
      <c r="F2196" s="2">
        <f t="shared" si="203"/>
        <v>2.2588403381138588E-3</v>
      </c>
      <c r="G2196" s="2">
        <f t="shared" si="201"/>
        <v>2.1254744972630354E-2</v>
      </c>
      <c r="H2196" s="2" t="str">
        <f t="shared" si="202"/>
        <v>Sell</v>
      </c>
    </row>
    <row r="2197" spans="1:8" ht="13.5" x14ac:dyDescent="0.25">
      <c r="A2197" s="3">
        <f>TITRES_STAT!B2200</f>
        <v>45504</v>
      </c>
      <c r="B2197" s="5">
        <f>TITRES_STAT!D2200</f>
        <v>3.2416</v>
      </c>
      <c r="C2197" s="2">
        <f t="shared" si="204"/>
        <v>3.2946102084326094</v>
      </c>
      <c r="D2197" s="2">
        <f t="shared" si="200"/>
        <v>3.2642669420206851</v>
      </c>
      <c r="E2197" s="2">
        <f t="shared" si="199"/>
        <v>3.0343266411924308E-2</v>
      </c>
      <c r="F2197" s="2">
        <f t="shared" si="203"/>
        <v>7.87572555287595E-3</v>
      </c>
      <c r="G2197" s="2">
        <f t="shared" si="201"/>
        <v>2.2467540859048358E-2</v>
      </c>
      <c r="H2197" s="2" t="str">
        <f t="shared" si="202"/>
        <v>Sell</v>
      </c>
    </row>
    <row r="2198" spans="1:8" ht="13.5" x14ac:dyDescent="0.25">
      <c r="A2198" s="3">
        <f>TITRES_STAT!B2201</f>
        <v>45505</v>
      </c>
      <c r="B2198" s="5">
        <f>TITRES_STAT!D2201</f>
        <v>3.2237</v>
      </c>
      <c r="C2198" s="2">
        <f t="shared" si="204"/>
        <v>3.2988547917506699</v>
      </c>
      <c r="D2198" s="2">
        <f t="shared" si="200"/>
        <v>3.2612619833524863</v>
      </c>
      <c r="E2198" s="2">
        <f t="shared" si="199"/>
        <v>3.7592808398183575E-2</v>
      </c>
      <c r="F2198" s="2">
        <f t="shared" si="203"/>
        <v>1.3819142121937475E-2</v>
      </c>
      <c r="G2198" s="2">
        <f t="shared" si="201"/>
        <v>2.3773666276246101E-2</v>
      </c>
      <c r="H2198" s="2" t="str">
        <f t="shared" si="202"/>
        <v>Sell</v>
      </c>
    </row>
    <row r="2199" spans="1:8" ht="13.5" x14ac:dyDescent="0.25">
      <c r="A2199" s="3">
        <f>TITRES_STAT!B2202</f>
        <v>45506</v>
      </c>
      <c r="B2199" s="5">
        <f>TITRES_STAT!D2202</f>
        <v>3.2237</v>
      </c>
      <c r="C2199" s="2">
        <f t="shared" si="204"/>
        <v>3.2996925160967208</v>
      </c>
      <c r="D2199" s="2">
        <f t="shared" si="200"/>
        <v>3.2584796142152648</v>
      </c>
      <c r="E2199" s="2">
        <f t="shared" si="199"/>
        <v>4.1212901881455988E-2</v>
      </c>
      <c r="F2199" s="2">
        <f t="shared" si="203"/>
        <v>1.9297894073841179E-2</v>
      </c>
      <c r="G2199" s="2">
        <f t="shared" si="201"/>
        <v>2.1915007807614809E-2</v>
      </c>
      <c r="H2199" s="2" t="str">
        <f t="shared" si="202"/>
        <v>Sell</v>
      </c>
    </row>
    <row r="2200" spans="1:8" ht="13.5" x14ac:dyDescent="0.25">
      <c r="A2200" s="3">
        <f>TITRES_STAT!B2203</f>
        <v>45509</v>
      </c>
      <c r="B2200" s="5">
        <f>TITRES_STAT!D2203</f>
        <v>3.1878000000000002</v>
      </c>
      <c r="C2200" s="2">
        <f t="shared" si="204"/>
        <v>3.2990167443895331</v>
      </c>
      <c r="D2200" s="2">
        <f t="shared" si="200"/>
        <v>3.2532440872363564</v>
      </c>
      <c r="E2200" s="2">
        <f t="shared" si="199"/>
        <v>4.5772657153176688E-2</v>
      </c>
      <c r="F2200" s="2">
        <f t="shared" si="203"/>
        <v>2.4592846689708285E-2</v>
      </c>
      <c r="G2200" s="2">
        <f t="shared" si="201"/>
        <v>2.1179810463468403E-2</v>
      </c>
      <c r="H2200" s="2" t="str">
        <f t="shared" si="202"/>
        <v>Sell</v>
      </c>
    </row>
    <row r="2201" spans="1:8" ht="13.5" x14ac:dyDescent="0.25">
      <c r="A2201" s="3">
        <f>TITRES_STAT!B2204</f>
        <v>45510</v>
      </c>
      <c r="B2201" s="5">
        <f>TITRES_STAT!D2204</f>
        <v>3.2237</v>
      </c>
      <c r="C2201" s="2">
        <f t="shared" si="204"/>
        <v>3.2929372452526819</v>
      </c>
      <c r="D2201" s="2">
        <f t="shared" si="200"/>
        <v>3.2510556363299594</v>
      </c>
      <c r="E2201" s="2">
        <f t="shared" si="199"/>
        <v>4.1881608922722524E-2</v>
      </c>
      <c r="F2201" s="2">
        <f t="shared" si="203"/>
        <v>2.8050599136311135E-2</v>
      </c>
      <c r="G2201" s="2">
        <f t="shared" si="201"/>
        <v>1.3831009786411389E-2</v>
      </c>
      <c r="H2201" s="2" t="str">
        <f t="shared" si="202"/>
        <v>Sell</v>
      </c>
    </row>
    <row r="2202" spans="1:8" ht="13.5" x14ac:dyDescent="0.25">
      <c r="A2202" s="3">
        <f>TITRES_STAT!B2205</f>
        <v>45511</v>
      </c>
      <c r="B2202" s="5">
        <f>TITRES_STAT!D2205</f>
        <v>3.2237</v>
      </c>
      <c r="C2202" s="2">
        <f t="shared" si="204"/>
        <v>3.2864084382907306</v>
      </c>
      <c r="D2202" s="2">
        <f t="shared" si="200"/>
        <v>3.2490292928981104</v>
      </c>
      <c r="E2202" s="2">
        <f t="shared" si="199"/>
        <v>3.7379145392620217E-2</v>
      </c>
      <c r="F2202" s="2">
        <f t="shared" si="203"/>
        <v>2.9916308387572955E-2</v>
      </c>
      <c r="G2202" s="2">
        <f t="shared" si="201"/>
        <v>7.4628370050472612E-3</v>
      </c>
      <c r="H2202" s="2" t="str">
        <f t="shared" si="202"/>
        <v>Sell</v>
      </c>
    </row>
    <row r="2203" spans="1:8" ht="13.5" x14ac:dyDescent="0.25">
      <c r="A2203" s="3">
        <f>TITRES_STAT!B2206</f>
        <v>45512</v>
      </c>
      <c r="B2203" s="5">
        <f>TITRES_STAT!D2206</f>
        <v>3.2147000000000001</v>
      </c>
      <c r="C2203" s="2">
        <f t="shared" si="204"/>
        <v>3.2808840631690801</v>
      </c>
      <c r="D2203" s="2">
        <f t="shared" si="200"/>
        <v>3.2464863823130652</v>
      </c>
      <c r="E2203" s="2">
        <f t="shared" si="199"/>
        <v>3.4397680856014912E-2</v>
      </c>
      <c r="F2203" s="2">
        <f t="shared" si="203"/>
        <v>3.0812582881261347E-2</v>
      </c>
      <c r="G2203" s="2">
        <f t="shared" si="201"/>
        <v>3.585097974753565E-3</v>
      </c>
      <c r="H2203" s="2" t="str">
        <f t="shared" si="202"/>
        <v>Sell</v>
      </c>
    </row>
    <row r="2204" spans="1:8" ht="13.5" x14ac:dyDescent="0.25">
      <c r="A2204" s="3">
        <f>TITRES_STAT!B2207</f>
        <v>45513</v>
      </c>
      <c r="B2204" s="5">
        <f>TITRES_STAT!D2207</f>
        <v>3.2147000000000001</v>
      </c>
      <c r="C2204" s="2">
        <f t="shared" si="204"/>
        <v>3.2748403611430681</v>
      </c>
      <c r="D2204" s="2">
        <f t="shared" si="200"/>
        <v>3.2441318354750601</v>
      </c>
      <c r="E2204" s="2">
        <f t="shared" ref="E2204:E2267" si="205">C2204-D2204</f>
        <v>3.0708525668007969E-2</v>
      </c>
      <c r="F2204" s="2">
        <f t="shared" si="203"/>
        <v>3.0791771438610671E-2</v>
      </c>
      <c r="G2204" s="2">
        <f t="shared" si="201"/>
        <v>-8.3245770602702329E-5</v>
      </c>
      <c r="H2204" s="2" t="str">
        <f t="shared" si="202"/>
        <v>Hold</v>
      </c>
    </row>
    <row r="2205" spans="1:8" ht="13.5" x14ac:dyDescent="0.25">
      <c r="A2205" s="3">
        <f>TITRES_STAT!B2208</f>
        <v>45516</v>
      </c>
      <c r="B2205" s="5">
        <f>TITRES_STAT!D2208</f>
        <v>3.2147000000000001</v>
      </c>
      <c r="C2205" s="2">
        <f t="shared" si="204"/>
        <v>3.2545726132749038</v>
      </c>
      <c r="D2205" s="2">
        <f t="shared" ref="D2205:D2268" si="206">$D$4*B2205+(1-$D$4)*D2204</f>
        <v>3.2419516995139444</v>
      </c>
      <c r="E2205" s="2">
        <f t="shared" si="205"/>
        <v>1.2620913760959418E-2</v>
      </c>
      <c r="F2205" s="2">
        <f t="shared" si="203"/>
        <v>2.7157599903080424E-2</v>
      </c>
      <c r="G2205" s="2">
        <f t="shared" si="201"/>
        <v>-1.4536686142121006E-2</v>
      </c>
      <c r="H2205" s="2" t="str">
        <f t="shared" si="202"/>
        <v>Hold</v>
      </c>
    </row>
    <row r="2206" spans="1:8" ht="13.5" x14ac:dyDescent="0.25">
      <c r="A2206" s="3">
        <f>TITRES_STAT!B2209</f>
        <v>45518</v>
      </c>
      <c r="B2206" s="5">
        <f>TITRES_STAT!D2209</f>
        <v>3.2237</v>
      </c>
      <c r="C2206" s="2">
        <f t="shared" si="204"/>
        <v>3.2484383650787647</v>
      </c>
      <c r="D2206" s="2">
        <f t="shared" si="206"/>
        <v>3.2405997217721705</v>
      </c>
      <c r="E2206" s="2">
        <f t="shared" si="205"/>
        <v>7.8386433065942285E-3</v>
      </c>
      <c r="F2206" s="2">
        <f t="shared" si="203"/>
        <v>2.3293808583783184E-2</v>
      </c>
      <c r="G2206" s="2">
        <f t="shared" si="201"/>
        <v>-1.5455165277188956E-2</v>
      </c>
      <c r="H2206" s="2" t="str">
        <f t="shared" si="202"/>
        <v>Hold</v>
      </c>
    </row>
    <row r="2207" spans="1:8" ht="13.5" x14ac:dyDescent="0.25">
      <c r="A2207" s="3">
        <f>TITRES_STAT!B2210</f>
        <v>45519</v>
      </c>
      <c r="B2207" s="5">
        <f>TITRES_STAT!D2210</f>
        <v>3.2519999999999998</v>
      </c>
      <c r="C2207" s="2">
        <f t="shared" si="204"/>
        <v>3.2473863089128012</v>
      </c>
      <c r="D2207" s="2">
        <f t="shared" si="206"/>
        <v>3.2414441868260835</v>
      </c>
      <c r="E2207" s="2">
        <f t="shared" si="205"/>
        <v>5.9421220867177382E-3</v>
      </c>
      <c r="F2207" s="2">
        <f t="shared" si="203"/>
        <v>1.9823471284370096E-2</v>
      </c>
      <c r="G2207" s="2">
        <f t="shared" si="201"/>
        <v>-1.3881349197652357E-2</v>
      </c>
      <c r="H2207" s="2" t="str">
        <f t="shared" si="202"/>
        <v>Hold</v>
      </c>
    </row>
    <row r="2208" spans="1:8" ht="13.5" x14ac:dyDescent="0.25">
      <c r="A2208" s="3">
        <f>TITRES_STAT!B2211</f>
        <v>45520</v>
      </c>
      <c r="B2208" s="5">
        <f>TITRES_STAT!D2211</f>
        <v>3.2519999999999998</v>
      </c>
      <c r="C2208" s="2">
        <f t="shared" si="204"/>
        <v>3.2437422613877547</v>
      </c>
      <c r="D2208" s="2">
        <f t="shared" si="206"/>
        <v>3.24222609891304</v>
      </c>
      <c r="E2208" s="2">
        <f t="shared" si="205"/>
        <v>1.516162474714644E-3</v>
      </c>
      <c r="F2208" s="2">
        <f t="shared" si="203"/>
        <v>1.6162009522439003E-2</v>
      </c>
      <c r="G2208" s="2">
        <f t="shared" si="201"/>
        <v>-1.4645847047724359E-2</v>
      </c>
      <c r="H2208" s="2" t="str">
        <f t="shared" si="202"/>
        <v>Hold</v>
      </c>
    </row>
    <row r="2209" spans="1:8" ht="13.5" x14ac:dyDescent="0.25">
      <c r="A2209" s="3">
        <f>TITRES_STAT!B2212</f>
        <v>45523</v>
      </c>
      <c r="B2209" s="5">
        <f>TITRES_STAT!D2212</f>
        <v>3.3169</v>
      </c>
      <c r="C2209" s="2">
        <f t="shared" si="204"/>
        <v>3.2406588365588695</v>
      </c>
      <c r="D2209" s="2">
        <f t="shared" si="206"/>
        <v>3.2477574989935554</v>
      </c>
      <c r="E2209" s="2">
        <f t="shared" si="205"/>
        <v>-7.0986624346858207E-3</v>
      </c>
      <c r="F2209" s="2">
        <f t="shared" si="203"/>
        <v>1.1509875131014039E-2</v>
      </c>
      <c r="G2209" s="2">
        <f t="shared" si="201"/>
        <v>-1.860853756569986E-2</v>
      </c>
      <c r="H2209" s="2" t="str">
        <f t="shared" si="202"/>
        <v>Hold</v>
      </c>
    </row>
    <row r="2210" spans="1:8" ht="13.5" x14ac:dyDescent="0.25">
      <c r="A2210" s="3">
        <f>TITRES_STAT!B2213</f>
        <v>45524</v>
      </c>
      <c r="B2210" s="5">
        <f>TITRES_STAT!D2213</f>
        <v>3.3169</v>
      </c>
      <c r="C2210" s="2">
        <f t="shared" si="204"/>
        <v>3.2325267078575051</v>
      </c>
      <c r="D2210" s="2">
        <f t="shared" si="206"/>
        <v>3.2528791657347731</v>
      </c>
      <c r="E2210" s="2">
        <f t="shared" si="205"/>
        <v>-2.0352457877268026E-2</v>
      </c>
      <c r="F2210" s="2">
        <f t="shared" si="203"/>
        <v>5.1374085293576267E-3</v>
      </c>
      <c r="G2210" s="2">
        <f t="shared" si="201"/>
        <v>-2.5489866406625653E-2</v>
      </c>
      <c r="H2210" s="2" t="str">
        <f t="shared" si="202"/>
        <v>Hold</v>
      </c>
    </row>
    <row r="2211" spans="1:8" ht="13.5" x14ac:dyDescent="0.25">
      <c r="A2211" s="3">
        <f>TITRES_STAT!B2214</f>
        <v>45525</v>
      </c>
      <c r="B2211" s="5">
        <f>TITRES_STAT!D2214</f>
        <v>3.3169</v>
      </c>
      <c r="C2211" s="2">
        <f t="shared" si="204"/>
        <v>3.2311687528025042</v>
      </c>
      <c r="D2211" s="2">
        <f t="shared" si="206"/>
        <v>3.2576214497544194</v>
      </c>
      <c r="E2211" s="2">
        <f t="shared" si="205"/>
        <v>-2.6452696951915211E-2</v>
      </c>
      <c r="F2211" s="2">
        <f t="shared" si="203"/>
        <v>-1.180612566896941E-3</v>
      </c>
      <c r="G2211" s="2">
        <f t="shared" si="201"/>
        <v>-2.5272084385018271E-2</v>
      </c>
      <c r="H2211" s="2" t="str">
        <f t="shared" si="202"/>
        <v>Hold</v>
      </c>
    </row>
    <row r="2212" spans="1:8" ht="13.5" x14ac:dyDescent="0.25">
      <c r="A2212" s="3">
        <f>TITRES_STAT!B2215</f>
        <v>45526</v>
      </c>
      <c r="B2212" s="5">
        <f>TITRES_STAT!D2215</f>
        <v>3.3169</v>
      </c>
      <c r="C2212" s="2">
        <f t="shared" si="204"/>
        <v>3.2300197139098112</v>
      </c>
      <c r="D2212" s="2">
        <f t="shared" si="206"/>
        <v>3.2620124534763142</v>
      </c>
      <c r="E2212" s="2">
        <f t="shared" si="205"/>
        <v>-3.1992739566502948E-2</v>
      </c>
      <c r="F2212" s="2">
        <f t="shared" si="203"/>
        <v>-7.3430379668181431E-3</v>
      </c>
      <c r="G2212" s="2">
        <f t="shared" ref="G2212:G2275" si="207">E2212-F2212</f>
        <v>-2.4649701599684805E-2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45527</v>
      </c>
      <c r="B2213" s="5">
        <f>TITRES_STAT!D2216</f>
        <v>3.3169</v>
      </c>
      <c r="C2213" s="2">
        <f t="shared" si="204"/>
        <v>3.2276628348467633</v>
      </c>
      <c r="D2213" s="2">
        <f t="shared" si="206"/>
        <v>3.2660781976632536</v>
      </c>
      <c r="E2213" s="2">
        <f t="shared" si="205"/>
        <v>-3.8415362816490273E-2</v>
      </c>
      <c r="F2213" s="2">
        <f t="shared" ref="F2213:F2276" si="209">(E2213*(2/(10)))+((1-(2/10))*F2212)</f>
        <v>-1.355750293675257E-2</v>
      </c>
      <c r="G2213" s="2">
        <f t="shared" si="207"/>
        <v>-2.4857859879737702E-2</v>
      </c>
      <c r="H2213" s="2" t="str">
        <f t="shared" si="208"/>
        <v>Hold</v>
      </c>
    </row>
    <row r="2214" spans="1:8" ht="13.5" x14ac:dyDescent="0.25">
      <c r="A2214" s="3">
        <f>TITRES_STAT!B2217</f>
        <v>45530</v>
      </c>
      <c r="B2214" s="5">
        <f>TITRES_STAT!D2217</f>
        <v>3.3169</v>
      </c>
      <c r="C2214" s="2">
        <f t="shared" si="204"/>
        <v>3.2256685525626456</v>
      </c>
      <c r="D2214" s="2">
        <f t="shared" si="206"/>
        <v>3.2698427756141233</v>
      </c>
      <c r="E2214" s="2">
        <f t="shared" si="205"/>
        <v>-4.4174223051477668E-2</v>
      </c>
      <c r="F2214" s="2">
        <f t="shared" si="209"/>
        <v>-1.9680846959697591E-2</v>
      </c>
      <c r="G2214" s="2">
        <f t="shared" si="207"/>
        <v>-2.4493376091780077E-2</v>
      </c>
      <c r="H2214" s="2" t="str">
        <f t="shared" si="208"/>
        <v>Hold</v>
      </c>
    </row>
    <row r="2215" spans="1:8" ht="13.5" x14ac:dyDescent="0.25">
      <c r="A2215" s="3">
        <f>TITRES_STAT!B2218</f>
        <v>45531</v>
      </c>
      <c r="B2215" s="5">
        <f>TITRES_STAT!D2218</f>
        <v>3.2797999999999998</v>
      </c>
      <c r="C2215" s="2">
        <f t="shared" si="204"/>
        <v>3.2239810829376232</v>
      </c>
      <c r="D2215" s="2">
        <f t="shared" si="206"/>
        <v>3.270580347790855</v>
      </c>
      <c r="E2215" s="2">
        <f t="shared" si="205"/>
        <v>-4.6599264853231848E-2</v>
      </c>
      <c r="F2215" s="2">
        <f t="shared" si="209"/>
        <v>-2.5064530538404441E-2</v>
      </c>
      <c r="G2215" s="2">
        <f t="shared" si="207"/>
        <v>-2.1534734314827407E-2</v>
      </c>
      <c r="H2215" s="2" t="str">
        <f t="shared" si="208"/>
        <v>Hold</v>
      </c>
    </row>
    <row r="2216" spans="1:8" ht="13.5" x14ac:dyDescent="0.25">
      <c r="A2216" s="3">
        <f>TITRES_STAT!B2219</f>
        <v>45532</v>
      </c>
      <c r="B2216" s="5">
        <f>TITRES_STAT!D2219</f>
        <v>3.2797999999999998</v>
      </c>
      <c r="C2216" s="2">
        <f t="shared" si="204"/>
        <v>3.2239378394087579</v>
      </c>
      <c r="D2216" s="2">
        <f t="shared" si="206"/>
        <v>3.2712632849915324</v>
      </c>
      <c r="E2216" s="2">
        <f t="shared" si="205"/>
        <v>-4.7325445582774517E-2</v>
      </c>
      <c r="F2216" s="2">
        <f t="shared" si="209"/>
        <v>-2.9516713547278459E-2</v>
      </c>
      <c r="G2216" s="2">
        <f t="shared" si="207"/>
        <v>-1.7808732035496058E-2</v>
      </c>
      <c r="H2216" s="2" t="str">
        <f t="shared" si="208"/>
        <v>Hold</v>
      </c>
    </row>
    <row r="2217" spans="1:8" ht="13.5" x14ac:dyDescent="0.25">
      <c r="A2217" s="3">
        <f>TITRES_STAT!B2220</f>
        <v>45533</v>
      </c>
      <c r="B2217" s="5">
        <f>TITRES_STAT!D2220</f>
        <v>3.2519999999999998</v>
      </c>
      <c r="C2217" s="2">
        <f t="shared" si="204"/>
        <v>3.2282550948843336</v>
      </c>
      <c r="D2217" s="2">
        <f t="shared" si="206"/>
        <v>3.2698363749921593</v>
      </c>
      <c r="E2217" s="2">
        <f t="shared" si="205"/>
        <v>-4.1581280107825691E-2</v>
      </c>
      <c r="F2217" s="2">
        <f t="shared" si="209"/>
        <v>-3.1929626859387904E-2</v>
      </c>
      <c r="G2217" s="2">
        <f t="shared" si="207"/>
        <v>-9.6516532484377873E-3</v>
      </c>
      <c r="H2217" s="2" t="str">
        <f t="shared" si="208"/>
        <v>Hold</v>
      </c>
    </row>
    <row r="2218" spans="1:8" ht="13.5" x14ac:dyDescent="0.25">
      <c r="A2218" s="3">
        <f>TITRES_STAT!B2221</f>
        <v>45534</v>
      </c>
      <c r="B2218" s="5">
        <f>TITRES_STAT!D2221</f>
        <v>3.2982999999999998</v>
      </c>
      <c r="C2218" s="2">
        <f t="shared" si="204"/>
        <v>3.2319081572098209</v>
      </c>
      <c r="D2218" s="2">
        <f t="shared" si="206"/>
        <v>3.2719447916594069</v>
      </c>
      <c r="E2218" s="2">
        <f t="shared" si="205"/>
        <v>-4.0036634449585939E-2</v>
      </c>
      <c r="F2218" s="2">
        <f t="shared" si="209"/>
        <v>-3.3551028377427516E-2</v>
      </c>
      <c r="G2218" s="2">
        <f t="shared" si="207"/>
        <v>-6.485606072158423E-3</v>
      </c>
      <c r="H2218" s="2" t="str">
        <f t="shared" si="208"/>
        <v>Hold</v>
      </c>
    </row>
    <row r="2219" spans="1:8" ht="13.5" x14ac:dyDescent="0.25">
      <c r="A2219" s="3">
        <f>TITRES_STAT!B2222</f>
        <v>45537</v>
      </c>
      <c r="B2219" s="5">
        <f>TITRES_STAT!D2222</f>
        <v>3.2797999999999998</v>
      </c>
      <c r="C2219" s="2">
        <f t="shared" si="204"/>
        <v>3.2449838253313872</v>
      </c>
      <c r="D2219" s="2">
        <f t="shared" si="206"/>
        <v>3.2725266589438951</v>
      </c>
      <c r="E2219" s="2">
        <f t="shared" si="205"/>
        <v>-2.7542833612507867E-2</v>
      </c>
      <c r="F2219" s="2">
        <f t="shared" si="209"/>
        <v>-3.2349389424443591E-2</v>
      </c>
      <c r="G2219" s="2">
        <f t="shared" si="207"/>
        <v>4.8065558119357241E-3</v>
      </c>
      <c r="H2219" s="2" t="str">
        <f t="shared" si="208"/>
        <v>Sell</v>
      </c>
    </row>
    <row r="2220" spans="1:8" ht="13.5" x14ac:dyDescent="0.25">
      <c r="A2220" s="3">
        <f>TITRES_STAT!B2223</f>
        <v>45538</v>
      </c>
      <c r="B2220" s="5">
        <f>TITRES_STAT!D2223</f>
        <v>3.2612999999999999</v>
      </c>
      <c r="C2220" s="2">
        <f t="shared" si="204"/>
        <v>3.2560478522034817</v>
      </c>
      <c r="D2220" s="2">
        <f t="shared" si="206"/>
        <v>3.2716950545776804</v>
      </c>
      <c r="E2220" s="2">
        <f t="shared" si="205"/>
        <v>-1.5647202374198699E-2</v>
      </c>
      <c r="F2220" s="2">
        <f t="shared" si="209"/>
        <v>-2.9008952014394615E-2</v>
      </c>
      <c r="G2220" s="2">
        <f t="shared" si="207"/>
        <v>1.3361749640195916E-2</v>
      </c>
      <c r="H2220" s="2" t="str">
        <f t="shared" si="208"/>
        <v>Sell</v>
      </c>
    </row>
    <row r="2221" spans="1:8" ht="13.5" x14ac:dyDescent="0.25">
      <c r="A2221" s="3">
        <f>TITRES_STAT!B2224</f>
        <v>45539</v>
      </c>
      <c r="B2221" s="5">
        <f>TITRES_STAT!D2224</f>
        <v>3.2612999999999999</v>
      </c>
      <c r="C2221" s="2">
        <f t="shared" si="204"/>
        <v>3.2654097210952537</v>
      </c>
      <c r="D2221" s="2">
        <f t="shared" si="206"/>
        <v>3.2709250505348892</v>
      </c>
      <c r="E2221" s="2">
        <f t="shared" si="205"/>
        <v>-5.5153294396355079E-3</v>
      </c>
      <c r="F2221" s="2">
        <f t="shared" si="209"/>
        <v>-2.4310227499442793E-2</v>
      </c>
      <c r="G2221" s="2">
        <f t="shared" si="207"/>
        <v>1.8794898059807285E-2</v>
      </c>
      <c r="H2221" s="2" t="str">
        <f t="shared" si="208"/>
        <v>Sell</v>
      </c>
    </row>
    <row r="2222" spans="1:8" ht="13.5" x14ac:dyDescent="0.25">
      <c r="A2222" s="3">
        <f>TITRES_STAT!B2225</f>
        <v>45540</v>
      </c>
      <c r="B2222" s="5">
        <f>TITRES_STAT!D2225</f>
        <v>3.2427999999999999</v>
      </c>
      <c r="C2222" s="2">
        <f t="shared" si="204"/>
        <v>3.2733313024652149</v>
      </c>
      <c r="D2222" s="2">
        <f t="shared" si="206"/>
        <v>3.2688417134582304</v>
      </c>
      <c r="E2222" s="2">
        <f t="shared" si="205"/>
        <v>4.4895890069844846E-3</v>
      </c>
      <c r="F2222" s="2">
        <f t="shared" si="209"/>
        <v>-1.8550264198157338E-2</v>
      </c>
      <c r="G2222" s="2">
        <f t="shared" si="207"/>
        <v>2.3039853205141823E-2</v>
      </c>
      <c r="H2222" s="2" t="str">
        <f t="shared" si="208"/>
        <v>Sell</v>
      </c>
    </row>
    <row r="2223" spans="1:8" ht="13.5" x14ac:dyDescent="0.25">
      <c r="A2223" s="3">
        <f>TITRES_STAT!B2226</f>
        <v>45541</v>
      </c>
      <c r="B2223" s="5">
        <f>TITRES_STAT!D2226</f>
        <v>3.2705000000000002</v>
      </c>
      <c r="C2223" s="2">
        <f t="shared" si="204"/>
        <v>3.2800341790090282</v>
      </c>
      <c r="D2223" s="2">
        <f t="shared" si="206"/>
        <v>3.2689645494983615</v>
      </c>
      <c r="E2223" s="2">
        <f t="shared" si="205"/>
        <v>1.1069629510666701E-2</v>
      </c>
      <c r="F2223" s="2">
        <f t="shared" si="209"/>
        <v>-1.2626285456392531E-2</v>
      </c>
      <c r="G2223" s="2">
        <f t="shared" si="207"/>
        <v>2.369591496705923E-2</v>
      </c>
      <c r="H2223" s="2" t="str">
        <f t="shared" si="208"/>
        <v>Sell</v>
      </c>
    </row>
    <row r="2224" spans="1:8" ht="13.5" x14ac:dyDescent="0.25">
      <c r="A2224" s="3">
        <f>TITRES_STAT!B2227</f>
        <v>45544</v>
      </c>
      <c r="B2224" s="5">
        <f>TITRES_STAT!D2227</f>
        <v>3.2705000000000002</v>
      </c>
      <c r="C2224" s="2">
        <f t="shared" si="204"/>
        <v>3.2857058437768702</v>
      </c>
      <c r="D2224" s="2">
        <f t="shared" si="206"/>
        <v>3.2690782865725567</v>
      </c>
      <c r="E2224" s="2">
        <f t="shared" si="205"/>
        <v>1.6627557204313526E-2</v>
      </c>
      <c r="F2224" s="2">
        <f t="shared" si="209"/>
        <v>-6.7755169242513201E-3</v>
      </c>
      <c r="G2224" s="2">
        <f t="shared" si="207"/>
        <v>2.3403074128564846E-2</v>
      </c>
      <c r="H2224" s="2" t="str">
        <f t="shared" si="208"/>
        <v>Sell</v>
      </c>
    </row>
    <row r="2225" spans="1:8" ht="13.5" x14ac:dyDescent="0.25">
      <c r="A2225" s="3">
        <f>TITRES_STAT!B2228</f>
        <v>45545</v>
      </c>
      <c r="B2225" s="5">
        <f>TITRES_STAT!D2228</f>
        <v>3.2705000000000002</v>
      </c>
      <c r="C2225" s="2">
        <f t="shared" si="204"/>
        <v>3.2847972524265829</v>
      </c>
      <c r="D2225" s="2">
        <f t="shared" si="206"/>
        <v>3.2691835986782931</v>
      </c>
      <c r="E2225" s="2">
        <f t="shared" si="205"/>
        <v>1.5613653748289824E-2</v>
      </c>
      <c r="F2225" s="2">
        <f t="shared" si="209"/>
        <v>-2.2976827897430918E-3</v>
      </c>
      <c r="G2225" s="2">
        <f t="shared" si="207"/>
        <v>1.7911336538032917E-2</v>
      </c>
      <c r="H2225" s="2" t="str">
        <f t="shared" si="208"/>
        <v>Sell</v>
      </c>
    </row>
    <row r="2226" spans="1:8" ht="13.5" x14ac:dyDescent="0.25">
      <c r="A2226" s="3">
        <f>TITRES_STAT!B2229</f>
        <v>45546</v>
      </c>
      <c r="B2226" s="5">
        <f>TITRES_STAT!D2229</f>
        <v>3.2519999999999998</v>
      </c>
      <c r="C2226" s="2">
        <f t="shared" si="204"/>
        <v>3.2840284443609544</v>
      </c>
      <c r="D2226" s="2">
        <f t="shared" si="206"/>
        <v>3.267910739516938</v>
      </c>
      <c r="E2226" s="2">
        <f t="shared" si="205"/>
        <v>1.6117704844016423E-2</v>
      </c>
      <c r="F2226" s="2">
        <f t="shared" si="209"/>
        <v>1.385394737008811E-3</v>
      </c>
      <c r="G2226" s="2">
        <f t="shared" si="207"/>
        <v>1.4732310107007611E-2</v>
      </c>
      <c r="H2226" s="2" t="str">
        <f t="shared" si="208"/>
        <v>Sell</v>
      </c>
    </row>
    <row r="2227" spans="1:8" ht="13.5" x14ac:dyDescent="0.25">
      <c r="A2227" s="3">
        <f>TITRES_STAT!B2230</f>
        <v>45547</v>
      </c>
      <c r="B2227" s="5">
        <f>TITRES_STAT!D2230</f>
        <v>3.2705000000000002</v>
      </c>
      <c r="C2227" s="2">
        <f t="shared" si="204"/>
        <v>3.2791009913823461</v>
      </c>
      <c r="D2227" s="2">
        <f t="shared" si="206"/>
        <v>3.2681025365897574</v>
      </c>
      <c r="E2227" s="2">
        <f t="shared" si="205"/>
        <v>1.0998454792588763E-2</v>
      </c>
      <c r="F2227" s="2">
        <f t="shared" si="209"/>
        <v>3.3080067481248017E-3</v>
      </c>
      <c r="G2227" s="2">
        <f t="shared" si="207"/>
        <v>7.6904480444639611E-3</v>
      </c>
      <c r="H2227" s="2" t="str">
        <f t="shared" si="208"/>
        <v>Sell</v>
      </c>
    </row>
    <row r="2228" spans="1:8" ht="13.5" x14ac:dyDescent="0.25">
      <c r="A2228" s="3">
        <f>TITRES_STAT!B2231</f>
        <v>45548</v>
      </c>
      <c r="B2228" s="5">
        <f>TITRES_STAT!D2231</f>
        <v>3.3353999999999999</v>
      </c>
      <c r="C2228" s="2">
        <f t="shared" si="204"/>
        <v>3.2820546850158312</v>
      </c>
      <c r="D2228" s="2">
        <f t="shared" si="206"/>
        <v>3.273087533879405</v>
      </c>
      <c r="E2228" s="2">
        <f t="shared" si="205"/>
        <v>8.9671511364262102E-3</v>
      </c>
      <c r="F2228" s="2">
        <f t="shared" si="209"/>
        <v>4.439835625785084E-3</v>
      </c>
      <c r="G2228" s="2">
        <f t="shared" si="207"/>
        <v>4.5273155106411262E-3</v>
      </c>
      <c r="H2228" s="2" t="str">
        <f t="shared" si="208"/>
        <v>Sell</v>
      </c>
    </row>
    <row r="2229" spans="1:8" ht="13.5" x14ac:dyDescent="0.25">
      <c r="A2229" s="3">
        <f>TITRES_STAT!B2232</f>
        <v>45551</v>
      </c>
      <c r="B2229" s="5">
        <f>TITRES_STAT!D2232</f>
        <v>3.391</v>
      </c>
      <c r="C2229" s="2">
        <f t="shared" si="204"/>
        <v>3.2817078103980108</v>
      </c>
      <c r="D2229" s="2">
        <f t="shared" si="206"/>
        <v>3.2818217906290785</v>
      </c>
      <c r="E2229" s="2">
        <f t="shared" si="205"/>
        <v>-1.1398023106767852E-4</v>
      </c>
      <c r="F2229" s="2">
        <f t="shared" si="209"/>
        <v>3.5290724544145315E-3</v>
      </c>
      <c r="G2229" s="2">
        <f t="shared" si="207"/>
        <v>-3.64305268548221E-3</v>
      </c>
      <c r="H2229" s="2" t="str">
        <f t="shared" si="208"/>
        <v>Hold</v>
      </c>
    </row>
    <row r="2230" spans="1:8" ht="13.5" x14ac:dyDescent="0.25">
      <c r="A2230" s="3">
        <f>TITRES_STAT!B2233</f>
        <v>45552</v>
      </c>
      <c r="B2230" s="5">
        <f>TITRES_STAT!D2233</f>
        <v>3.3725000000000001</v>
      </c>
      <c r="C2230" s="2">
        <f t="shared" si="204"/>
        <v>3.2785681472598553</v>
      </c>
      <c r="D2230" s="2">
        <f t="shared" si="206"/>
        <v>3.2885386950269249</v>
      </c>
      <c r="E2230" s="2">
        <f t="shared" si="205"/>
        <v>-9.9705477670695153E-3</v>
      </c>
      <c r="F2230" s="2">
        <f t="shared" si="209"/>
        <v>8.2914841011772194E-4</v>
      </c>
      <c r="G2230" s="2">
        <f t="shared" si="207"/>
        <v>-1.0799696177187238E-2</v>
      </c>
      <c r="H2230" s="2" t="str">
        <f t="shared" si="208"/>
        <v>Hold</v>
      </c>
    </row>
    <row r="2231" spans="1:8" ht="13.5" x14ac:dyDescent="0.25">
      <c r="A2231" s="3">
        <f>TITRES_STAT!B2234</f>
        <v>45553</v>
      </c>
      <c r="B2231" s="5">
        <f>TITRES_STAT!D2234</f>
        <v>3.3725000000000001</v>
      </c>
      <c r="C2231" s="2">
        <f t="shared" si="204"/>
        <v>3.2759115092198776</v>
      </c>
      <c r="D2231" s="2">
        <f t="shared" si="206"/>
        <v>3.2947580509508563</v>
      </c>
      <c r="E2231" s="2">
        <f t="shared" si="205"/>
        <v>-1.8846541730978661E-2</v>
      </c>
      <c r="F2231" s="2">
        <f t="shared" si="209"/>
        <v>-3.1059896181015552E-3</v>
      </c>
      <c r="G2231" s="2">
        <f t="shared" si="207"/>
        <v>-1.5740552112877105E-2</v>
      </c>
      <c r="H2231" s="2" t="str">
        <f t="shared" si="208"/>
        <v>Hold</v>
      </c>
    </row>
    <row r="2232" spans="1:8" ht="13.5" x14ac:dyDescent="0.25">
      <c r="A2232" s="3">
        <f>TITRES_STAT!B2235</f>
        <v>45554</v>
      </c>
      <c r="B2232" s="5">
        <f>TITRES_STAT!D2235</f>
        <v>3.3632</v>
      </c>
      <c r="C2232" s="2">
        <f t="shared" si="204"/>
        <v>3.270817430878358</v>
      </c>
      <c r="D2232" s="2">
        <f t="shared" si="206"/>
        <v>3.2998278249544968</v>
      </c>
      <c r="E2232" s="2">
        <f t="shared" si="205"/>
        <v>-2.9010394076138812E-2</v>
      </c>
      <c r="F2232" s="2">
        <f t="shared" si="209"/>
        <v>-8.2868705097090059E-3</v>
      </c>
      <c r="G2232" s="2">
        <f t="shared" si="207"/>
        <v>-2.0723523566429806E-2</v>
      </c>
      <c r="H2232" s="2" t="str">
        <f t="shared" si="208"/>
        <v>Hold</v>
      </c>
    </row>
    <row r="2233" spans="1:8" ht="13.5" x14ac:dyDescent="0.25">
      <c r="A2233" s="3">
        <f>TITRES_STAT!B2236</f>
        <v>45555</v>
      </c>
      <c r="B2233" s="5">
        <f>TITRES_STAT!D2236</f>
        <v>3.3632</v>
      </c>
      <c r="C2233" s="2">
        <f t="shared" si="204"/>
        <v>3.2707685953586108</v>
      </c>
      <c r="D2233" s="2">
        <f t="shared" si="206"/>
        <v>3.3045220601430527</v>
      </c>
      <c r="E2233" s="2">
        <f t="shared" si="205"/>
        <v>-3.3753464784441967E-2</v>
      </c>
      <c r="F2233" s="2">
        <f t="shared" si="209"/>
        <v>-1.3380189364655598E-2</v>
      </c>
      <c r="G2233" s="2">
        <f t="shared" si="207"/>
        <v>-2.0373275419786369E-2</v>
      </c>
      <c r="H2233" s="2" t="str">
        <f t="shared" si="208"/>
        <v>Hold</v>
      </c>
    </row>
    <row r="2234" spans="1:8" ht="13.5" x14ac:dyDescent="0.25">
      <c r="A2234" s="3">
        <f>TITRES_STAT!B2237</f>
        <v>45558</v>
      </c>
      <c r="B2234" s="5">
        <f>TITRES_STAT!D2237</f>
        <v>3.3632</v>
      </c>
      <c r="C2234" s="2">
        <f t="shared" si="204"/>
        <v>3.2707272729957477</v>
      </c>
      <c r="D2234" s="2">
        <f t="shared" si="206"/>
        <v>3.3088685742065302</v>
      </c>
      <c r="E2234" s="2">
        <f t="shared" si="205"/>
        <v>-3.8141301210782519E-2</v>
      </c>
      <c r="F2234" s="2">
        <f t="shared" si="209"/>
        <v>-1.8332411733880984E-2</v>
      </c>
      <c r="G2234" s="2">
        <f t="shared" si="207"/>
        <v>-1.9808889476901535E-2</v>
      </c>
      <c r="H2234" s="2" t="str">
        <f t="shared" si="208"/>
        <v>Hold</v>
      </c>
    </row>
    <row r="2235" spans="1:8" ht="13.5" x14ac:dyDescent="0.25">
      <c r="A2235" s="3">
        <f>TITRES_STAT!B2238</f>
        <v>45559</v>
      </c>
      <c r="B2235" s="5">
        <f>TITRES_STAT!D2238</f>
        <v>3.3632</v>
      </c>
      <c r="C2235" s="2">
        <f t="shared" si="204"/>
        <v>3.2706923079194787</v>
      </c>
      <c r="D2235" s="2">
        <f t="shared" si="206"/>
        <v>3.3128931242653059</v>
      </c>
      <c r="E2235" s="2">
        <f t="shared" si="205"/>
        <v>-4.2200816345827175E-2</v>
      </c>
      <c r="F2235" s="2">
        <f t="shared" si="209"/>
        <v>-2.310609265627022E-2</v>
      </c>
      <c r="G2235" s="2">
        <f t="shared" si="207"/>
        <v>-1.9094723689556954E-2</v>
      </c>
      <c r="H2235" s="2" t="str">
        <f t="shared" si="208"/>
        <v>Hold</v>
      </c>
    </row>
    <row r="2236" spans="1:8" ht="13.5" x14ac:dyDescent="0.25">
      <c r="A2236" s="3">
        <f>TITRES_STAT!B2239</f>
        <v>45560</v>
      </c>
      <c r="B2236" s="5">
        <f>TITRES_STAT!D2239</f>
        <v>3.3260999999999998</v>
      </c>
      <c r="C2236" s="2">
        <f t="shared" si="204"/>
        <v>3.2678165682395588</v>
      </c>
      <c r="D2236" s="2">
        <f t="shared" si="206"/>
        <v>3.3138714113567644</v>
      </c>
      <c r="E2236" s="2">
        <f t="shared" si="205"/>
        <v>-4.6054843117205646E-2</v>
      </c>
      <c r="F2236" s="2">
        <f t="shared" si="209"/>
        <v>-2.7695842748457308E-2</v>
      </c>
      <c r="G2236" s="2">
        <f t="shared" si="207"/>
        <v>-1.8359000368748338E-2</v>
      </c>
      <c r="H2236" s="2" t="str">
        <f t="shared" si="208"/>
        <v>Hold</v>
      </c>
    </row>
    <row r="2237" spans="1:8" ht="13.5" x14ac:dyDescent="0.25">
      <c r="A2237" s="3">
        <f>TITRES_STAT!B2240</f>
        <v>45561</v>
      </c>
      <c r="B2237" s="5">
        <f>TITRES_STAT!D2240</f>
        <v>3.3075999999999999</v>
      </c>
      <c r="C2237" s="2">
        <f t="shared" si="204"/>
        <v>3.2682294038950115</v>
      </c>
      <c r="D2237" s="2">
        <f t="shared" si="206"/>
        <v>3.3134068623673745</v>
      </c>
      <c r="E2237" s="2">
        <f t="shared" si="205"/>
        <v>-4.5177458472362986E-2</v>
      </c>
      <c r="F2237" s="2">
        <f t="shared" si="209"/>
        <v>-3.1192165893238446E-2</v>
      </c>
      <c r="G2237" s="2">
        <f t="shared" si="207"/>
        <v>-1.398529257912454E-2</v>
      </c>
      <c r="H2237" s="2" t="str">
        <f t="shared" si="208"/>
        <v>Hold</v>
      </c>
    </row>
    <row r="2238" spans="1:8" ht="13.5" x14ac:dyDescent="0.25">
      <c r="A2238" s="3">
        <f>TITRES_STAT!B2241</f>
        <v>45562</v>
      </c>
      <c r="B2238" s="5">
        <f>TITRES_STAT!D2241</f>
        <v>3.2705000000000002</v>
      </c>
      <c r="C2238" s="2">
        <f t="shared" si="204"/>
        <v>3.2785633417573177</v>
      </c>
      <c r="D2238" s="2">
        <f t="shared" si="206"/>
        <v>3.3102285762660872</v>
      </c>
      <c r="E2238" s="2">
        <f t="shared" si="205"/>
        <v>-3.1665234508769569E-2</v>
      </c>
      <c r="F2238" s="2">
        <f t="shared" si="209"/>
        <v>-3.128677961634467E-2</v>
      </c>
      <c r="G2238" s="2">
        <f t="shared" si="207"/>
        <v>-3.7845489242489816E-4</v>
      </c>
      <c r="H2238" s="2" t="str">
        <f t="shared" si="208"/>
        <v>Hold</v>
      </c>
    </row>
    <row r="2239" spans="1:8" ht="13.5" x14ac:dyDescent="0.25">
      <c r="A2239" s="3">
        <f>TITRES_STAT!B2242</f>
        <v>45565</v>
      </c>
      <c r="B2239" s="5">
        <f>TITRES_STAT!D2242</f>
        <v>3.2890999999999999</v>
      </c>
      <c r="C2239" s="2">
        <f t="shared" si="204"/>
        <v>3.2958612891792685</v>
      </c>
      <c r="D2239" s="2">
        <f t="shared" si="206"/>
        <v>3.3086634965426733</v>
      </c>
      <c r="E2239" s="2">
        <f t="shared" si="205"/>
        <v>-1.2802207363404872E-2</v>
      </c>
      <c r="F2239" s="2">
        <f t="shared" si="209"/>
        <v>-2.7589865165756712E-2</v>
      </c>
      <c r="G2239" s="2">
        <f t="shared" si="207"/>
        <v>1.478765780235184E-2</v>
      </c>
      <c r="H2239" s="2" t="str">
        <f t="shared" si="208"/>
        <v>Sell</v>
      </c>
    </row>
    <row r="2240" spans="1:8" ht="13.5" x14ac:dyDescent="0.25">
      <c r="A2240" s="3">
        <f>TITRES_STAT!B2243</f>
        <v>45566</v>
      </c>
      <c r="B2240" s="5">
        <f>TITRES_STAT!D2243</f>
        <v>3.2519999999999998</v>
      </c>
      <c r="C2240" s="2">
        <f t="shared" si="204"/>
        <v>3.3076518600747655</v>
      </c>
      <c r="D2240" s="2">
        <f t="shared" si="206"/>
        <v>3.3044662005024752</v>
      </c>
      <c r="E2240" s="2">
        <f t="shared" si="205"/>
        <v>3.1856595722903336E-3</v>
      </c>
      <c r="F2240" s="2">
        <f t="shared" si="209"/>
        <v>-2.1434760218147303E-2</v>
      </c>
      <c r="G2240" s="2">
        <f t="shared" si="207"/>
        <v>2.4620419790437637E-2</v>
      </c>
      <c r="H2240" s="2" t="str">
        <f t="shared" si="208"/>
        <v>Sell</v>
      </c>
    </row>
    <row r="2241" spans="1:8" ht="13.5" x14ac:dyDescent="0.25">
      <c r="A2241" s="3">
        <f>TITRES_STAT!B2244</f>
        <v>45567</v>
      </c>
      <c r="B2241" s="5">
        <f>TITRES_STAT!D2244</f>
        <v>3.2612999999999999</v>
      </c>
      <c r="C2241" s="2">
        <f t="shared" si="204"/>
        <v>3.3176284969863401</v>
      </c>
      <c r="D2241" s="2">
        <f t="shared" si="206"/>
        <v>3.3012687041689586</v>
      </c>
      <c r="E2241" s="2">
        <f t="shared" si="205"/>
        <v>1.6359792817381535E-2</v>
      </c>
      <c r="F2241" s="2">
        <f t="shared" si="209"/>
        <v>-1.3875849611041534E-2</v>
      </c>
      <c r="G2241" s="2">
        <f t="shared" si="207"/>
        <v>3.0235642428423068E-2</v>
      </c>
      <c r="H2241" s="2" t="str">
        <f t="shared" si="208"/>
        <v>Sell</v>
      </c>
    </row>
    <row r="2242" spans="1:8" ht="13.5" x14ac:dyDescent="0.25">
      <c r="A2242" s="3">
        <f>TITRES_STAT!B2245</f>
        <v>45568</v>
      </c>
      <c r="B2242" s="5">
        <f>TITRES_STAT!D2245</f>
        <v>3.2427999999999999</v>
      </c>
      <c r="C2242" s="2">
        <f t="shared" si="204"/>
        <v>3.3246394974499802</v>
      </c>
      <c r="D2242" s="2">
        <f t="shared" si="206"/>
        <v>3.2969376890453317</v>
      </c>
      <c r="E2242" s="2">
        <f t="shared" si="205"/>
        <v>2.7701808404648531E-2</v>
      </c>
      <c r="F2242" s="2">
        <f t="shared" si="209"/>
        <v>-5.5603180079035223E-3</v>
      </c>
      <c r="G2242" s="2">
        <f t="shared" si="207"/>
        <v>3.3262126412552051E-2</v>
      </c>
      <c r="H2242" s="2" t="str">
        <f t="shared" si="208"/>
        <v>Sell</v>
      </c>
    </row>
    <row r="2243" spans="1:8" ht="13.5" x14ac:dyDescent="0.25">
      <c r="A2243" s="3">
        <f>TITRES_STAT!B2246</f>
        <v>45569</v>
      </c>
      <c r="B2243" s="5">
        <f>TITRES_STAT!D2246</f>
        <v>3.2890999999999999</v>
      </c>
      <c r="C2243" s="2">
        <f t="shared" si="204"/>
        <v>3.3305718824576753</v>
      </c>
      <c r="D2243" s="2">
        <f t="shared" si="206"/>
        <v>3.2963571194864185</v>
      </c>
      <c r="E2243" s="2">
        <f t="shared" si="205"/>
        <v>3.4214762971256807E-2</v>
      </c>
      <c r="F2243" s="2">
        <f t="shared" si="209"/>
        <v>2.394698187928544E-3</v>
      </c>
      <c r="G2243" s="2">
        <f t="shared" si="207"/>
        <v>3.1820064783328265E-2</v>
      </c>
      <c r="H2243" s="2" t="str">
        <f t="shared" si="208"/>
        <v>Sell</v>
      </c>
    </row>
    <row r="2244" spans="1:8" ht="13.5" x14ac:dyDescent="0.25">
      <c r="A2244" s="3">
        <f>TITRES_STAT!B2247</f>
        <v>45572</v>
      </c>
      <c r="B2244" s="5">
        <f>TITRES_STAT!D2247</f>
        <v>3.3538999999999999</v>
      </c>
      <c r="C2244" s="2">
        <f t="shared" si="204"/>
        <v>3.335591592848802</v>
      </c>
      <c r="D2244" s="2">
        <f t="shared" si="206"/>
        <v>3.3006195550800173</v>
      </c>
      <c r="E2244" s="2">
        <f t="shared" si="205"/>
        <v>3.4972037768784769E-2</v>
      </c>
      <c r="F2244" s="2">
        <f t="shared" si="209"/>
        <v>8.9101661040997902E-3</v>
      </c>
      <c r="G2244" s="2">
        <f t="shared" si="207"/>
        <v>2.6061871664684981E-2</v>
      </c>
      <c r="H2244" s="2" t="str">
        <f t="shared" si="208"/>
        <v>Sell</v>
      </c>
    </row>
    <row r="2245" spans="1:8" ht="13.5" x14ac:dyDescent="0.25">
      <c r="A2245" s="3">
        <f>TITRES_STAT!B2248</f>
        <v>45573</v>
      </c>
      <c r="B2245" s="5">
        <f>TITRES_STAT!D2248</f>
        <v>3.2890999999999999</v>
      </c>
      <c r="C2245" s="2">
        <f t="shared" si="204"/>
        <v>3.3398390401028326</v>
      </c>
      <c r="D2245" s="2">
        <f t="shared" si="206"/>
        <v>3.2997662547037199</v>
      </c>
      <c r="E2245" s="2">
        <f t="shared" si="205"/>
        <v>4.0072785399112743E-2</v>
      </c>
      <c r="F2245" s="2">
        <f t="shared" si="209"/>
        <v>1.514268996310238E-2</v>
      </c>
      <c r="G2245" s="2">
        <f t="shared" si="207"/>
        <v>2.4930095436010363E-2</v>
      </c>
      <c r="H2245" s="2" t="str">
        <f t="shared" si="208"/>
        <v>Sell</v>
      </c>
    </row>
    <row r="2246" spans="1:8" ht="13.5" x14ac:dyDescent="0.25">
      <c r="A2246" s="3">
        <f>TITRES_STAT!B2249</f>
        <v>45574</v>
      </c>
      <c r="B2246" s="5">
        <f>TITRES_STAT!D2249</f>
        <v>3.2890999999999999</v>
      </c>
      <c r="C2246" s="2">
        <f t="shared" si="204"/>
        <v>3.337725341625474</v>
      </c>
      <c r="D2246" s="2">
        <f t="shared" si="206"/>
        <v>3.2989761617627038</v>
      </c>
      <c r="E2246" s="2">
        <f t="shared" si="205"/>
        <v>3.8749179862770156E-2</v>
      </c>
      <c r="F2246" s="2">
        <f t="shared" si="209"/>
        <v>1.9863987943035937E-2</v>
      </c>
      <c r="G2246" s="2">
        <f t="shared" si="207"/>
        <v>1.8885191919734218E-2</v>
      </c>
      <c r="H2246" s="2" t="str">
        <f t="shared" si="208"/>
        <v>Sell</v>
      </c>
    </row>
    <row r="2247" spans="1:8" ht="13.5" x14ac:dyDescent="0.25">
      <c r="A2247" s="3">
        <f>TITRES_STAT!B2250</f>
        <v>45575</v>
      </c>
      <c r="B2247" s="5">
        <f>TITRES_STAT!D2250</f>
        <v>3.1964000000000001</v>
      </c>
      <c r="C2247" s="2">
        <f t="shared" si="204"/>
        <v>3.3330906736830932</v>
      </c>
      <c r="D2247" s="2">
        <f t="shared" si="206"/>
        <v>3.291377927558059</v>
      </c>
      <c r="E2247" s="2">
        <f t="shared" si="205"/>
        <v>4.1712746125034172E-2</v>
      </c>
      <c r="F2247" s="2">
        <f t="shared" si="209"/>
        <v>2.4233739579435587E-2</v>
      </c>
      <c r="G2247" s="2">
        <f t="shared" si="207"/>
        <v>1.7479006545598585E-2</v>
      </c>
      <c r="H2247" s="2" t="str">
        <f t="shared" si="208"/>
        <v>Sell</v>
      </c>
    </row>
    <row r="2248" spans="1:8" ht="13.5" x14ac:dyDescent="0.25">
      <c r="A2248" s="3">
        <f>TITRES_STAT!B2251</f>
        <v>45576</v>
      </c>
      <c r="B2248" s="5">
        <f>TITRES_STAT!D2251</f>
        <v>3.2797999999999998</v>
      </c>
      <c r="C2248" s="2">
        <f t="shared" si="204"/>
        <v>3.3234613392703096</v>
      </c>
      <c r="D2248" s="2">
        <f t="shared" si="206"/>
        <v>3.2905203032944992</v>
      </c>
      <c r="E2248" s="2">
        <f t="shared" si="205"/>
        <v>3.294103597581044E-2</v>
      </c>
      <c r="F2248" s="2">
        <f t="shared" si="209"/>
        <v>2.5975198858710559E-2</v>
      </c>
      <c r="G2248" s="2">
        <f t="shared" si="207"/>
        <v>6.9658371170998809E-3</v>
      </c>
      <c r="H2248" s="2" t="str">
        <f t="shared" si="208"/>
        <v>Sell</v>
      </c>
    </row>
    <row r="2249" spans="1:8" ht="13.5" x14ac:dyDescent="0.25">
      <c r="A2249" s="3">
        <f>TITRES_STAT!B2252</f>
        <v>45579</v>
      </c>
      <c r="B2249" s="5">
        <f>TITRES_STAT!D2252</f>
        <v>3.2797999999999998</v>
      </c>
      <c r="C2249" s="2">
        <f t="shared" si="204"/>
        <v>3.3181749793825697</v>
      </c>
      <c r="D2249" s="2">
        <f t="shared" si="206"/>
        <v>3.2897262067541657</v>
      </c>
      <c r="E2249" s="2">
        <f t="shared" si="205"/>
        <v>2.8448772628403951E-2</v>
      </c>
      <c r="F2249" s="2">
        <f t="shared" si="209"/>
        <v>2.6469913612649242E-2</v>
      </c>
      <c r="G2249" s="2">
        <f t="shared" si="207"/>
        <v>1.9788590157547095E-3</v>
      </c>
      <c r="H2249" s="2" t="str">
        <f t="shared" si="208"/>
        <v>Sell</v>
      </c>
    </row>
    <row r="2250" spans="1:8" ht="13.5" x14ac:dyDescent="0.25">
      <c r="A2250" s="3">
        <f>TITRES_STAT!B2253</f>
        <v>45581</v>
      </c>
      <c r="B2250" s="5">
        <f>TITRES_STAT!D2253</f>
        <v>3.2427999999999999</v>
      </c>
      <c r="C2250" s="2">
        <f t="shared" si="204"/>
        <v>3.3079942133237128</v>
      </c>
      <c r="D2250" s="2">
        <f t="shared" si="206"/>
        <v>3.2862501914390423</v>
      </c>
      <c r="E2250" s="2">
        <f t="shared" si="205"/>
        <v>2.1744021884670506E-2</v>
      </c>
      <c r="F2250" s="2">
        <f t="shared" si="209"/>
        <v>2.5524735267053497E-2</v>
      </c>
      <c r="G2250" s="2">
        <f t="shared" si="207"/>
        <v>-3.7807133823829914E-3</v>
      </c>
      <c r="H2250" s="2" t="str">
        <f t="shared" si="208"/>
        <v>Hold</v>
      </c>
    </row>
    <row r="2251" spans="1:8" ht="13.5" x14ac:dyDescent="0.25">
      <c r="A2251" s="3">
        <f>TITRES_STAT!B2254</f>
        <v>45582</v>
      </c>
      <c r="B2251" s="5">
        <f>TITRES_STAT!D2254</f>
        <v>3.2427999999999999</v>
      </c>
      <c r="C2251" s="2">
        <f t="shared" si="204"/>
        <v>3.300810488196988</v>
      </c>
      <c r="D2251" s="2">
        <f t="shared" si="206"/>
        <v>3.2830316587398536</v>
      </c>
      <c r="E2251" s="2">
        <f t="shared" si="205"/>
        <v>1.7778829457134382E-2</v>
      </c>
      <c r="F2251" s="2">
        <f t="shared" si="209"/>
        <v>2.3975554105069675E-2</v>
      </c>
      <c r="G2251" s="2">
        <f t="shared" si="207"/>
        <v>-6.1967246479352929E-3</v>
      </c>
      <c r="H2251" s="2" t="str">
        <f t="shared" si="208"/>
        <v>Hold</v>
      </c>
    </row>
    <row r="2252" spans="1:8" ht="13.5" x14ac:dyDescent="0.25">
      <c r="A2252" s="3">
        <f>TITRES_STAT!B2255</f>
        <v>45583</v>
      </c>
      <c r="B2252" s="5">
        <f>TITRES_STAT!D2255</f>
        <v>3.2612999999999999</v>
      </c>
      <c r="C2252" s="2">
        <f t="shared" si="204"/>
        <v>3.2918857977051439</v>
      </c>
      <c r="D2252" s="2">
        <f t="shared" si="206"/>
        <v>3.2814219062406051</v>
      </c>
      <c r="E2252" s="2">
        <f t="shared" si="205"/>
        <v>1.0463891464538744E-2</v>
      </c>
      <c r="F2252" s="2">
        <f t="shared" si="209"/>
        <v>2.1273221576963493E-2</v>
      </c>
      <c r="G2252" s="2">
        <f t="shared" si="207"/>
        <v>-1.0809330112424749E-2</v>
      </c>
      <c r="H2252" s="2" t="str">
        <f t="shared" si="208"/>
        <v>Hold</v>
      </c>
    </row>
    <row r="2253" spans="1:8" ht="13.5" x14ac:dyDescent="0.25">
      <c r="A2253" s="3">
        <f>TITRES_STAT!B2256</f>
        <v>45586</v>
      </c>
      <c r="B2253" s="5">
        <f>TITRES_STAT!D2256</f>
        <v>3.2612999999999999</v>
      </c>
      <c r="C2253" s="2">
        <f t="shared" si="204"/>
        <v>3.2914572134428139</v>
      </c>
      <c r="D2253" s="2">
        <f t="shared" si="206"/>
        <v>3.2799313946672268</v>
      </c>
      <c r="E2253" s="2">
        <f t="shared" si="205"/>
        <v>1.1525818775587116E-2</v>
      </c>
      <c r="F2253" s="2">
        <f t="shared" si="209"/>
        <v>1.9323741016688219E-2</v>
      </c>
      <c r="G2253" s="2">
        <f t="shared" si="207"/>
        <v>-7.7979222411011032E-3</v>
      </c>
      <c r="H2253" s="2" t="str">
        <f t="shared" si="208"/>
        <v>Hold</v>
      </c>
    </row>
    <row r="2254" spans="1:8" ht="13.5" x14ac:dyDescent="0.25">
      <c r="A2254" s="3">
        <f>TITRES_STAT!B2257</f>
        <v>45587</v>
      </c>
      <c r="B2254" s="5">
        <f>TITRES_STAT!D2257</f>
        <v>3.2427999999999999</v>
      </c>
      <c r="C2254" s="2">
        <f t="shared" si="204"/>
        <v>3.301063795990073</v>
      </c>
      <c r="D2254" s="2">
        <f t="shared" si="206"/>
        <v>3.2771809209881728</v>
      </c>
      <c r="E2254" s="2">
        <f t="shared" si="205"/>
        <v>2.3882875001900228E-2</v>
      </c>
      <c r="F2254" s="2">
        <f t="shared" si="209"/>
        <v>2.0235567813730621E-2</v>
      </c>
      <c r="G2254" s="2">
        <f t="shared" si="207"/>
        <v>3.6473071881696073E-3</v>
      </c>
      <c r="H2254" s="2" t="str">
        <f t="shared" si="208"/>
        <v>Sell</v>
      </c>
    </row>
    <row r="2255" spans="1:8" ht="13.5" x14ac:dyDescent="0.25">
      <c r="A2255" s="3">
        <f>TITRES_STAT!B2258</f>
        <v>45588</v>
      </c>
      <c r="B2255" s="5">
        <f>TITRES_STAT!D2258</f>
        <v>3.1501000000000001</v>
      </c>
      <c r="C2255" s="2">
        <f t="shared" ref="C2255:C2318" si="210">$C$4*B2245+C2254*(1-$C$4)</f>
        <v>3.2992232119916003</v>
      </c>
      <c r="D2255" s="2">
        <f t="shared" si="206"/>
        <v>3.2677675194334936</v>
      </c>
      <c r="E2255" s="2">
        <f t="shared" si="205"/>
        <v>3.1455692558106652E-2</v>
      </c>
      <c r="F2255" s="2">
        <f t="shared" si="209"/>
        <v>2.2479592762605829E-2</v>
      </c>
      <c r="G2255" s="2">
        <f t="shared" si="207"/>
        <v>8.9760997955008227E-3</v>
      </c>
      <c r="H2255" s="2" t="str">
        <f t="shared" si="208"/>
        <v>Sell</v>
      </c>
    </row>
    <row r="2256" spans="1:8" ht="13.5" x14ac:dyDescent="0.25">
      <c r="A2256" s="3">
        <f>TITRES_STAT!B2259</f>
        <v>45589</v>
      </c>
      <c r="B2256" s="5">
        <f>TITRES_STAT!D2259</f>
        <v>3.2242000000000002</v>
      </c>
      <c r="C2256" s="2">
        <f t="shared" si="210"/>
        <v>3.2976657947621231</v>
      </c>
      <c r="D2256" s="2">
        <f t="shared" si="206"/>
        <v>3.2645402957717535</v>
      </c>
      <c r="E2256" s="2">
        <f t="shared" si="205"/>
        <v>3.312549899036954E-2</v>
      </c>
      <c r="F2256" s="2">
        <f t="shared" si="209"/>
        <v>2.4608774008158571E-2</v>
      </c>
      <c r="G2256" s="2">
        <f t="shared" si="207"/>
        <v>8.5167249822109686E-3</v>
      </c>
      <c r="H2256" s="2" t="str">
        <f t="shared" si="208"/>
        <v>Sell</v>
      </c>
    </row>
    <row r="2257" spans="1:8" ht="13.5" x14ac:dyDescent="0.25">
      <c r="A2257" s="3">
        <f>TITRES_STAT!B2260</f>
        <v>45590</v>
      </c>
      <c r="B2257" s="5">
        <f>TITRES_STAT!D2260</f>
        <v>3.2242000000000002</v>
      </c>
      <c r="C2257" s="2">
        <f t="shared" si="210"/>
        <v>3.2820864417217965</v>
      </c>
      <c r="D2257" s="2">
        <f t="shared" si="206"/>
        <v>3.2615521257145867</v>
      </c>
      <c r="E2257" s="2">
        <f t="shared" si="205"/>
        <v>2.0534316007209785E-2</v>
      </c>
      <c r="F2257" s="2">
        <f t="shared" si="209"/>
        <v>2.3793882407968814E-2</v>
      </c>
      <c r="G2257" s="2">
        <f t="shared" si="207"/>
        <v>-3.2595664007590286E-3</v>
      </c>
      <c r="H2257" s="2" t="str">
        <f t="shared" si="208"/>
        <v>Hold</v>
      </c>
    </row>
    <row r="2258" spans="1:8" ht="13.5" x14ac:dyDescent="0.25">
      <c r="A2258" s="3">
        <f>TITRES_STAT!B2261</f>
        <v>45593</v>
      </c>
      <c r="B2258" s="5">
        <f>TITRES_STAT!D2261</f>
        <v>3.2057000000000002</v>
      </c>
      <c r="C2258" s="2">
        <f t="shared" si="210"/>
        <v>3.2817346814569044</v>
      </c>
      <c r="D2258" s="2">
        <f t="shared" si="206"/>
        <v>3.2574149312172098</v>
      </c>
      <c r="E2258" s="2">
        <f t="shared" si="205"/>
        <v>2.4319750239694571E-2</v>
      </c>
      <c r="F2258" s="2">
        <f t="shared" si="209"/>
        <v>2.3899055974313969E-2</v>
      </c>
      <c r="G2258" s="2">
        <f t="shared" si="207"/>
        <v>4.2069426538060214E-4</v>
      </c>
      <c r="H2258" s="2" t="str">
        <f t="shared" si="208"/>
        <v>Sell</v>
      </c>
    </row>
    <row r="2259" spans="1:8" ht="13.5" x14ac:dyDescent="0.25">
      <c r="A2259" s="3">
        <f>TITRES_STAT!B2262</f>
        <v>45594</v>
      </c>
      <c r="B2259" s="5">
        <f>TITRES_STAT!D2262</f>
        <v>3.2057000000000002</v>
      </c>
      <c r="C2259" s="2">
        <f t="shared" si="210"/>
        <v>3.2814370381558424</v>
      </c>
      <c r="D2259" s="2">
        <f t="shared" si="206"/>
        <v>3.2535841955714906</v>
      </c>
      <c r="E2259" s="2">
        <f t="shared" si="205"/>
        <v>2.7852842584351833E-2</v>
      </c>
      <c r="F2259" s="2">
        <f t="shared" si="209"/>
        <v>2.4689813296321545E-2</v>
      </c>
      <c r="G2259" s="2">
        <f t="shared" si="207"/>
        <v>3.1630292880302883E-3</v>
      </c>
      <c r="H2259" s="2" t="str">
        <f t="shared" si="208"/>
        <v>Sell</v>
      </c>
    </row>
    <row r="2260" spans="1:8" ht="13.5" x14ac:dyDescent="0.25">
      <c r="A2260" s="3">
        <f>TITRES_STAT!B2263</f>
        <v>45595</v>
      </c>
      <c r="B2260" s="5">
        <f>TITRES_STAT!D2263</f>
        <v>3.1686000000000001</v>
      </c>
      <c r="C2260" s="2">
        <f t="shared" si="210"/>
        <v>3.2754928784395592</v>
      </c>
      <c r="D2260" s="2">
        <f t="shared" si="206"/>
        <v>3.2472890699736023</v>
      </c>
      <c r="E2260" s="2">
        <f t="shared" si="205"/>
        <v>2.8203808465956826E-2</v>
      </c>
      <c r="F2260" s="2">
        <f t="shared" si="209"/>
        <v>2.5392612330248605E-2</v>
      </c>
      <c r="G2260" s="2">
        <f t="shared" si="207"/>
        <v>2.8111961357082209E-3</v>
      </c>
      <c r="H2260" s="2" t="str">
        <f t="shared" si="208"/>
        <v>Sell</v>
      </c>
    </row>
    <row r="2261" spans="1:8" ht="13.5" x14ac:dyDescent="0.25">
      <c r="A2261" s="3">
        <f>TITRES_STAT!B2264</f>
        <v>45596</v>
      </c>
      <c r="B2261" s="5">
        <f>TITRES_STAT!D2264</f>
        <v>3.1871999999999998</v>
      </c>
      <c r="C2261" s="2">
        <f t="shared" si="210"/>
        <v>3.2704632048334732</v>
      </c>
      <c r="D2261" s="2">
        <f t="shared" si="206"/>
        <v>3.2428380277533355</v>
      </c>
      <c r="E2261" s="2">
        <f t="shared" si="205"/>
        <v>2.7625177080137675E-2</v>
      </c>
      <c r="F2261" s="2">
        <f t="shared" si="209"/>
        <v>2.5839125280226423E-2</v>
      </c>
      <c r="G2261" s="2">
        <f t="shared" si="207"/>
        <v>1.7860517999112521E-3</v>
      </c>
      <c r="H2261" s="2" t="str">
        <f t="shared" si="208"/>
        <v>Sell</v>
      </c>
    </row>
    <row r="2262" spans="1:8" ht="13.5" x14ac:dyDescent="0.25">
      <c r="A2262" s="3">
        <f>TITRES_STAT!B2265</f>
        <v>45597</v>
      </c>
      <c r="B2262" s="5">
        <f>TITRES_STAT!D2265</f>
        <v>3.1871999999999998</v>
      </c>
      <c r="C2262" s="2">
        <f t="shared" si="210"/>
        <v>3.2690534810129388</v>
      </c>
      <c r="D2262" s="2">
        <f t="shared" si="206"/>
        <v>3.2387166923641995</v>
      </c>
      <c r="E2262" s="2">
        <f t="shared" si="205"/>
        <v>3.0336788648739343E-2</v>
      </c>
      <c r="F2262" s="2">
        <f t="shared" si="209"/>
        <v>2.6738657953929008E-2</v>
      </c>
      <c r="G2262" s="2">
        <f t="shared" si="207"/>
        <v>3.5981306948103357E-3</v>
      </c>
      <c r="H2262" s="2" t="str">
        <f t="shared" si="208"/>
        <v>Sell</v>
      </c>
    </row>
    <row r="2263" spans="1:8" ht="13.5" x14ac:dyDescent="0.25">
      <c r="A2263" s="3">
        <f>TITRES_STAT!B2266</f>
        <v>45600</v>
      </c>
      <c r="B2263" s="5">
        <f>TITRES_STAT!D2266</f>
        <v>3.1871999999999998</v>
      </c>
      <c r="C2263" s="2">
        <f t="shared" si="210"/>
        <v>3.2678606377801791</v>
      </c>
      <c r="D2263" s="2">
        <f t="shared" si="206"/>
        <v>3.2349006410779624</v>
      </c>
      <c r="E2263" s="2">
        <f t="shared" si="205"/>
        <v>3.2959996702216721E-2</v>
      </c>
      <c r="F2263" s="2">
        <f t="shared" si="209"/>
        <v>2.7982925703586552E-2</v>
      </c>
      <c r="G2263" s="2">
        <f t="shared" si="207"/>
        <v>4.9770709986301682E-3</v>
      </c>
      <c r="H2263" s="2" t="str">
        <f t="shared" si="208"/>
        <v>Sell</v>
      </c>
    </row>
    <row r="2264" spans="1:8" ht="13.5" x14ac:dyDescent="0.25">
      <c r="A2264" s="3">
        <f>TITRES_STAT!B2267</f>
        <v>45601</v>
      </c>
      <c r="B2264" s="5">
        <f>TITRES_STAT!D2267</f>
        <v>3.2427999999999999</v>
      </c>
      <c r="C2264" s="2">
        <f t="shared" si="210"/>
        <v>3.2640051550447668</v>
      </c>
      <c r="D2264" s="2">
        <f t="shared" si="206"/>
        <v>3.2354857787758911</v>
      </c>
      <c r="E2264" s="2">
        <f t="shared" si="205"/>
        <v>2.8519376268875796E-2</v>
      </c>
      <c r="F2264" s="2">
        <f t="shared" si="209"/>
        <v>2.80902158166444E-2</v>
      </c>
      <c r="G2264" s="2">
        <f t="shared" si="207"/>
        <v>4.2916045223139604E-4</v>
      </c>
      <c r="H2264" s="2" t="str">
        <f t="shared" si="208"/>
        <v>Sell</v>
      </c>
    </row>
    <row r="2265" spans="1:8" ht="13.5" x14ac:dyDescent="0.25">
      <c r="A2265" s="3">
        <f>TITRES_STAT!B2268</f>
        <v>45602</v>
      </c>
      <c r="B2265" s="5">
        <f>TITRES_STAT!D2268</f>
        <v>3.2242000000000002</v>
      </c>
      <c r="C2265" s="2">
        <f t="shared" si="210"/>
        <v>3.2464812850378797</v>
      </c>
      <c r="D2265" s="2">
        <f t="shared" si="206"/>
        <v>3.2346497951628623</v>
      </c>
      <c r="E2265" s="2">
        <f t="shared" si="205"/>
        <v>1.1831489875017365E-2</v>
      </c>
      <c r="F2265" s="2">
        <f t="shared" si="209"/>
        <v>2.4838470628318995E-2</v>
      </c>
      <c r="G2265" s="2">
        <f t="shared" si="207"/>
        <v>-1.3006980753301631E-2</v>
      </c>
      <c r="H2265" s="2" t="str">
        <f t="shared" si="208"/>
        <v>Hold</v>
      </c>
    </row>
    <row r="2266" spans="1:8" ht="13.5" x14ac:dyDescent="0.25">
      <c r="A2266" s="3">
        <f>TITRES_STAT!B2269</f>
        <v>45603</v>
      </c>
      <c r="B2266" s="5">
        <f>TITRES_STAT!D2269</f>
        <v>3.2149999999999999</v>
      </c>
      <c r="C2266" s="2">
        <f t="shared" si="210"/>
        <v>3.2430533950320521</v>
      </c>
      <c r="D2266" s="2">
        <f t="shared" si="206"/>
        <v>3.233194254780428</v>
      </c>
      <c r="E2266" s="2">
        <f t="shared" si="205"/>
        <v>9.8591402516241544E-3</v>
      </c>
      <c r="F2266" s="2">
        <f t="shared" si="209"/>
        <v>2.1842604552980028E-2</v>
      </c>
      <c r="G2266" s="2">
        <f t="shared" si="207"/>
        <v>-1.1983464301355874E-2</v>
      </c>
      <c r="H2266" s="2" t="str">
        <f t="shared" si="208"/>
        <v>Hold</v>
      </c>
    </row>
    <row r="2267" spans="1:8" ht="13.5" x14ac:dyDescent="0.25">
      <c r="A2267" s="3">
        <f>TITRES_STAT!B2270</f>
        <v>45604</v>
      </c>
      <c r="B2267" s="5">
        <f>TITRES_STAT!D2270</f>
        <v>3.2427999999999999</v>
      </c>
      <c r="C2267" s="2">
        <f t="shared" si="210"/>
        <v>3.2401528727194284</v>
      </c>
      <c r="D2267" s="2">
        <f t="shared" si="206"/>
        <v>3.2339057914633589</v>
      </c>
      <c r="E2267" s="2">
        <f t="shared" si="205"/>
        <v>6.2470812560695421E-3</v>
      </c>
      <c r="F2267" s="2">
        <f t="shared" si="209"/>
        <v>1.8723499893597929E-2</v>
      </c>
      <c r="G2267" s="2">
        <f t="shared" si="207"/>
        <v>-1.2476418637528387E-2</v>
      </c>
      <c r="H2267" s="2" t="str">
        <f t="shared" si="208"/>
        <v>Hold</v>
      </c>
    </row>
    <row r="2268" spans="1:8" ht="13.5" x14ac:dyDescent="0.25">
      <c r="A2268" s="3">
        <f>TITRES_STAT!B2271</f>
        <v>45607</v>
      </c>
      <c r="B2268" s="5">
        <f>TITRES_STAT!D2271</f>
        <v>3.2057000000000002</v>
      </c>
      <c r="C2268" s="2">
        <f t="shared" si="210"/>
        <v>3.2348524307625932</v>
      </c>
      <c r="D2268" s="2">
        <f t="shared" si="206"/>
        <v>3.2318164735771844</v>
      </c>
      <c r="E2268" s="2">
        <f t="shared" ref="E2268:E2331" si="211">C2268-D2268</f>
        <v>3.035957185408833E-3</v>
      </c>
      <c r="F2268" s="2">
        <f t="shared" si="209"/>
        <v>1.5585991351960111E-2</v>
      </c>
      <c r="G2268" s="2">
        <f t="shared" si="207"/>
        <v>-1.2550034166551278E-2</v>
      </c>
      <c r="H2268" s="2" t="str">
        <f t="shared" si="208"/>
        <v>Hold</v>
      </c>
    </row>
    <row r="2269" spans="1:8" ht="13.5" x14ac:dyDescent="0.25">
      <c r="A2269" s="3">
        <f>TITRES_STAT!B2272</f>
        <v>45608</v>
      </c>
      <c r="B2269" s="5">
        <f>TITRES_STAT!D2272</f>
        <v>3.2057000000000002</v>
      </c>
      <c r="C2269" s="2">
        <f t="shared" si="210"/>
        <v>3.230367441414502</v>
      </c>
      <c r="D2269" s="2">
        <f t="shared" ref="D2269:D2332" si="212">$D$4*B2269+(1-$D$4)*D2268</f>
        <v>3.2298819199788746</v>
      </c>
      <c r="E2269" s="2">
        <f t="shared" si="211"/>
        <v>4.8552143562741179E-4</v>
      </c>
      <c r="F2269" s="2">
        <f t="shared" si="209"/>
        <v>1.2565897368693572E-2</v>
      </c>
      <c r="G2269" s="2">
        <f t="shared" si="207"/>
        <v>-1.208037593306616E-2</v>
      </c>
      <c r="H2269" s="2" t="str">
        <f t="shared" si="208"/>
        <v>Hold</v>
      </c>
    </row>
    <row r="2270" spans="1:8" ht="13.5" x14ac:dyDescent="0.25">
      <c r="A2270" s="3">
        <f>TITRES_STAT!B2273</f>
        <v>45609</v>
      </c>
      <c r="B2270" s="5">
        <f>TITRES_STAT!D2273</f>
        <v>3.2057000000000002</v>
      </c>
      <c r="C2270" s="2">
        <f t="shared" si="210"/>
        <v>3.220864758119963</v>
      </c>
      <c r="D2270" s="2">
        <f t="shared" si="212"/>
        <v>3.2280906666471063</v>
      </c>
      <c r="E2270" s="2">
        <f t="shared" si="211"/>
        <v>-7.2259085271433321E-3</v>
      </c>
      <c r="F2270" s="2">
        <f t="shared" si="209"/>
        <v>8.6075361895261906E-3</v>
      </c>
      <c r="G2270" s="2">
        <f t="shared" si="207"/>
        <v>-1.5833444716669524E-2</v>
      </c>
      <c r="H2270" s="2" t="str">
        <f t="shared" si="208"/>
        <v>Hold</v>
      </c>
    </row>
    <row r="2271" spans="1:8" ht="13.5" x14ac:dyDescent="0.25">
      <c r="A2271" s="3">
        <f>TITRES_STAT!B2274</f>
        <v>45610</v>
      </c>
      <c r="B2271" s="5">
        <f>TITRES_STAT!D2274</f>
        <v>3.2705000000000002</v>
      </c>
      <c r="C2271" s="2">
        <f t="shared" si="210"/>
        <v>3.2156855645630458</v>
      </c>
      <c r="D2271" s="2">
        <f t="shared" si="212"/>
        <v>3.2312320987473204</v>
      </c>
      <c r="E2271" s="2">
        <f t="shared" si="211"/>
        <v>-1.5546534184274652E-2</v>
      </c>
      <c r="F2271" s="2">
        <f t="shared" si="209"/>
        <v>3.7767221147660224E-3</v>
      </c>
      <c r="G2271" s="2">
        <f t="shared" si="207"/>
        <v>-1.9323256299040675E-2</v>
      </c>
      <c r="H2271" s="2" t="str">
        <f t="shared" si="208"/>
        <v>Hold</v>
      </c>
    </row>
    <row r="2272" spans="1:8" ht="13.5" x14ac:dyDescent="0.25">
      <c r="A2272" s="3">
        <f>TITRES_STAT!B2275</f>
        <v>45611</v>
      </c>
      <c r="B2272" s="5">
        <f>TITRES_STAT!D2275</f>
        <v>3.2705000000000002</v>
      </c>
      <c r="C2272" s="2">
        <f t="shared" si="210"/>
        <v>3.2113031700148849</v>
      </c>
      <c r="D2272" s="2">
        <f t="shared" si="212"/>
        <v>3.2341408321734448</v>
      </c>
      <c r="E2272" s="2">
        <f t="shared" si="211"/>
        <v>-2.2837662158559979E-2</v>
      </c>
      <c r="F2272" s="2">
        <f t="shared" si="209"/>
        <v>-1.5461547398991781E-3</v>
      </c>
      <c r="G2272" s="2">
        <f t="shared" si="207"/>
        <v>-2.1291507418660802E-2</v>
      </c>
      <c r="H2272" s="2" t="str">
        <f t="shared" si="208"/>
        <v>Hold</v>
      </c>
    </row>
    <row r="2273" spans="1:8" ht="13.5" x14ac:dyDescent="0.25">
      <c r="A2273" s="3">
        <f>TITRES_STAT!B2276</f>
        <v>45614</v>
      </c>
      <c r="B2273" s="5">
        <f>TITRES_STAT!D2276</f>
        <v>3.2890999999999999</v>
      </c>
      <c r="C2273" s="2">
        <f t="shared" si="210"/>
        <v>3.2075949900125948</v>
      </c>
      <c r="D2273" s="2">
        <f t="shared" si="212"/>
        <v>3.2382118816420786</v>
      </c>
      <c r="E2273" s="2">
        <f t="shared" si="211"/>
        <v>-3.0616891629483778E-2</v>
      </c>
      <c r="F2273" s="2">
        <f t="shared" si="209"/>
        <v>-7.3603021178160989E-3</v>
      </c>
      <c r="G2273" s="2">
        <f t="shared" si="207"/>
        <v>-2.3256589511667678E-2</v>
      </c>
      <c r="H2273" s="2" t="str">
        <f t="shared" si="208"/>
        <v>Hold</v>
      </c>
    </row>
    <row r="2274" spans="1:8" ht="13.5" x14ac:dyDescent="0.25">
      <c r="A2274" s="3">
        <f>TITRES_STAT!B2277</f>
        <v>45615</v>
      </c>
      <c r="B2274" s="5">
        <f>TITRES_STAT!D2277</f>
        <v>3.2797999999999998</v>
      </c>
      <c r="C2274" s="2">
        <f t="shared" si="210"/>
        <v>3.2130111453952725</v>
      </c>
      <c r="D2274" s="2">
        <f t="shared" si="212"/>
        <v>3.2412924830019247</v>
      </c>
      <c r="E2274" s="2">
        <f t="shared" si="211"/>
        <v>-2.828133760665219E-2</v>
      </c>
      <c r="F2274" s="2">
        <f t="shared" si="209"/>
        <v>-1.1544509215583318E-2</v>
      </c>
      <c r="G2274" s="2">
        <f t="shared" si="207"/>
        <v>-1.6736828391068874E-2</v>
      </c>
      <c r="H2274" s="2" t="str">
        <f t="shared" si="208"/>
        <v>Hold</v>
      </c>
    </row>
    <row r="2275" spans="1:8" ht="13.5" x14ac:dyDescent="0.25">
      <c r="A2275" s="3">
        <f>TITRES_STAT!B2278</f>
        <v>45616</v>
      </c>
      <c r="B2275" s="5">
        <f>TITRES_STAT!D2278</f>
        <v>3.2797999999999998</v>
      </c>
      <c r="C2275" s="2">
        <f t="shared" si="210"/>
        <v>3.2147325076421538</v>
      </c>
      <c r="D2275" s="2">
        <f t="shared" si="212"/>
        <v>3.2441448916684488</v>
      </c>
      <c r="E2275" s="2">
        <f t="shared" si="211"/>
        <v>-2.941238402629498E-2</v>
      </c>
      <c r="F2275" s="2">
        <f t="shared" si="209"/>
        <v>-1.5118084177725651E-2</v>
      </c>
      <c r="G2275" s="2">
        <f t="shared" si="207"/>
        <v>-1.4294299848569329E-2</v>
      </c>
      <c r="H2275" s="2" t="str">
        <f t="shared" si="208"/>
        <v>Hold</v>
      </c>
    </row>
    <row r="2276" spans="1:8" ht="13.5" x14ac:dyDescent="0.25">
      <c r="A2276" s="3">
        <f>TITRES_STAT!B2279</f>
        <v>45617</v>
      </c>
      <c r="B2276" s="5">
        <f>TITRES_STAT!D2279</f>
        <v>3.2427999999999999</v>
      </c>
      <c r="C2276" s="2">
        <f t="shared" si="210"/>
        <v>3.2147736603125914</v>
      </c>
      <c r="D2276" s="2">
        <f t="shared" si="212"/>
        <v>3.2440452700633782</v>
      </c>
      <c r="E2276" s="2">
        <f t="shared" si="211"/>
        <v>-2.9271609750786798E-2</v>
      </c>
      <c r="F2276" s="2">
        <f t="shared" si="209"/>
        <v>-1.7948789292337883E-2</v>
      </c>
      <c r="G2276" s="2">
        <f t="shared" ref="G2276:G2339" si="213">E2276-F2276</f>
        <v>-1.1322820458448915E-2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45618</v>
      </c>
      <c r="B2277" s="5">
        <f>TITRES_STAT!D2280</f>
        <v>3.1594000000000002</v>
      </c>
      <c r="C2277" s="2">
        <f t="shared" si="210"/>
        <v>3.2190854048798849</v>
      </c>
      <c r="D2277" s="2">
        <f t="shared" si="212"/>
        <v>3.2377752500586836</v>
      </c>
      <c r="E2277" s="2">
        <f t="shared" si="211"/>
        <v>-1.8689845178798681E-2</v>
      </c>
      <c r="F2277" s="2">
        <f t="shared" ref="F2277:F2340" si="215">(E2277*(2/(10)))+((1-(2/10))*F2276)</f>
        <v>-1.8097000469630045E-2</v>
      </c>
      <c r="G2277" s="2">
        <f t="shared" si="213"/>
        <v>-5.9284470916863563E-4</v>
      </c>
      <c r="H2277" s="2" t="str">
        <f t="shared" si="214"/>
        <v>Hold</v>
      </c>
    </row>
    <row r="2278" spans="1:8" ht="13.5" x14ac:dyDescent="0.25">
      <c r="A2278" s="3">
        <f>TITRES_STAT!B2281</f>
        <v>45621</v>
      </c>
      <c r="B2278" s="5">
        <f>TITRES_STAT!D2281</f>
        <v>3.2705000000000002</v>
      </c>
      <c r="C2278" s="2">
        <f t="shared" si="210"/>
        <v>3.2170261118214412</v>
      </c>
      <c r="D2278" s="2">
        <f t="shared" si="212"/>
        <v>3.2401993056098921</v>
      </c>
      <c r="E2278" s="2">
        <f t="shared" si="211"/>
        <v>-2.3173193788450952E-2</v>
      </c>
      <c r="F2278" s="2">
        <f t="shared" si="215"/>
        <v>-1.9112239133394229E-2</v>
      </c>
      <c r="G2278" s="2">
        <f t="shared" si="213"/>
        <v>-4.0609546550567227E-3</v>
      </c>
      <c r="H2278" s="2" t="str">
        <f t="shared" si="214"/>
        <v>Hold</v>
      </c>
    </row>
    <row r="2279" spans="1:8" ht="13.5" x14ac:dyDescent="0.25">
      <c r="A2279" s="3">
        <f>TITRES_STAT!B2282</f>
        <v>45622</v>
      </c>
      <c r="B2279" s="5">
        <f>TITRES_STAT!D2282</f>
        <v>3.2612999999999999</v>
      </c>
      <c r="C2279" s="2">
        <f t="shared" si="210"/>
        <v>3.215283633079681</v>
      </c>
      <c r="D2279" s="2">
        <f t="shared" si="212"/>
        <v>3.2417623200091592</v>
      </c>
      <c r="E2279" s="2">
        <f t="shared" si="211"/>
        <v>-2.647868692947819E-2</v>
      </c>
      <c r="F2279" s="2">
        <f t="shared" si="215"/>
        <v>-2.0585528692611023E-2</v>
      </c>
      <c r="G2279" s="2">
        <f t="shared" si="213"/>
        <v>-5.8931582368671673E-3</v>
      </c>
      <c r="H2279" s="2" t="str">
        <f t="shared" si="214"/>
        <v>Hold</v>
      </c>
    </row>
    <row r="2280" spans="1:8" ht="13.5" x14ac:dyDescent="0.25">
      <c r="A2280" s="3">
        <f>TITRES_STAT!B2283</f>
        <v>45623</v>
      </c>
      <c r="B2280" s="5">
        <f>TITRES_STAT!D2283</f>
        <v>3.2149999999999999</v>
      </c>
      <c r="C2280" s="2">
        <f t="shared" si="210"/>
        <v>3.2138092279904993</v>
      </c>
      <c r="D2280" s="2">
        <f t="shared" si="212"/>
        <v>3.2397799259344069</v>
      </c>
      <c r="E2280" s="2">
        <f t="shared" si="211"/>
        <v>-2.5970697943907606E-2</v>
      </c>
      <c r="F2280" s="2">
        <f t="shared" si="215"/>
        <v>-2.1662562542870339E-2</v>
      </c>
      <c r="G2280" s="2">
        <f t="shared" si="213"/>
        <v>-4.308135401037267E-3</v>
      </c>
      <c r="H2280" s="2" t="str">
        <f t="shared" si="214"/>
        <v>Hold</v>
      </c>
    </row>
    <row r="2281" spans="1:8" ht="13.5" x14ac:dyDescent="0.25">
      <c r="A2281" s="3">
        <f>TITRES_STAT!B2284</f>
        <v>45624</v>
      </c>
      <c r="B2281" s="5">
        <f>TITRES_STAT!D2284</f>
        <v>3.2334999999999998</v>
      </c>
      <c r="C2281" s="2">
        <f t="shared" si="210"/>
        <v>3.2225308852227301</v>
      </c>
      <c r="D2281" s="2">
        <f t="shared" si="212"/>
        <v>3.239314746235562</v>
      </c>
      <c r="E2281" s="2">
        <f t="shared" si="211"/>
        <v>-1.6783861012831913E-2</v>
      </c>
      <c r="F2281" s="2">
        <f t="shared" si="215"/>
        <v>-2.0686822236862655E-2</v>
      </c>
      <c r="G2281" s="2">
        <f t="shared" si="213"/>
        <v>3.9029612240307418E-3</v>
      </c>
      <c r="H2281" s="2" t="str">
        <f t="shared" si="214"/>
        <v>Sell</v>
      </c>
    </row>
    <row r="2282" spans="1:8" ht="13.5" x14ac:dyDescent="0.25">
      <c r="A2282" s="3">
        <f>TITRES_STAT!B2285</f>
        <v>45625</v>
      </c>
      <c r="B2282" s="5">
        <f>TITRES_STAT!D2285</f>
        <v>3.2427999999999999</v>
      </c>
      <c r="C2282" s="2">
        <f t="shared" si="210"/>
        <v>3.2299107490346177</v>
      </c>
      <c r="D2282" s="2">
        <f t="shared" si="212"/>
        <v>3.239572913181076</v>
      </c>
      <c r="E2282" s="2">
        <f t="shared" si="211"/>
        <v>-9.662164146458263E-3</v>
      </c>
      <c r="F2282" s="2">
        <f t="shared" si="215"/>
        <v>-1.848189061878178E-2</v>
      </c>
      <c r="G2282" s="2">
        <f t="shared" si="213"/>
        <v>8.8197264723235171E-3</v>
      </c>
      <c r="H2282" s="2" t="str">
        <f t="shared" si="214"/>
        <v>Sell</v>
      </c>
    </row>
    <row r="2283" spans="1:8" ht="13.5" x14ac:dyDescent="0.25">
      <c r="A2283" s="3">
        <f>TITRES_STAT!B2286</f>
        <v>45628</v>
      </c>
      <c r="B2283" s="5">
        <f>TITRES_STAT!D2286</f>
        <v>3.2149999999999999</v>
      </c>
      <c r="C2283" s="2">
        <f t="shared" si="210"/>
        <v>3.2390167876446765</v>
      </c>
      <c r="D2283" s="2">
        <f t="shared" si="212"/>
        <v>3.2377526973898854</v>
      </c>
      <c r="E2283" s="2">
        <f t="shared" si="211"/>
        <v>1.2640902547911281E-3</v>
      </c>
      <c r="F2283" s="2">
        <f t="shared" si="215"/>
        <v>-1.4532694444067198E-2</v>
      </c>
      <c r="G2283" s="2">
        <f t="shared" si="213"/>
        <v>1.5796784698858327E-2</v>
      </c>
      <c r="H2283" s="2" t="str">
        <f t="shared" si="214"/>
        <v>Sell</v>
      </c>
    </row>
    <row r="2284" spans="1:8" ht="13.5" x14ac:dyDescent="0.25">
      <c r="A2284" s="3">
        <f>TITRES_STAT!B2287</f>
        <v>45629</v>
      </c>
      <c r="B2284" s="5">
        <f>TITRES_STAT!D2287</f>
        <v>3.1964000000000001</v>
      </c>
      <c r="C2284" s="2">
        <f t="shared" si="210"/>
        <v>3.2452911280070342</v>
      </c>
      <c r="D2284" s="2">
        <f t="shared" si="212"/>
        <v>3.234689534620264</v>
      </c>
      <c r="E2284" s="2">
        <f t="shared" si="211"/>
        <v>1.0601593386770247E-2</v>
      </c>
      <c r="F2284" s="2">
        <f t="shared" si="215"/>
        <v>-9.5058368778997097E-3</v>
      </c>
      <c r="G2284" s="2">
        <f t="shared" si="213"/>
        <v>2.0107430264669955E-2</v>
      </c>
      <c r="H2284" s="2" t="str">
        <f t="shared" si="214"/>
        <v>Sell</v>
      </c>
    </row>
    <row r="2285" spans="1:8" ht="13.5" x14ac:dyDescent="0.25">
      <c r="A2285" s="3">
        <f>TITRES_STAT!B2288</f>
        <v>45630</v>
      </c>
      <c r="B2285" s="5">
        <f>TITRES_STAT!D2288</f>
        <v>3.2149999999999999</v>
      </c>
      <c r="C2285" s="2">
        <f t="shared" si="210"/>
        <v>3.2506001852367215</v>
      </c>
      <c r="D2285" s="2">
        <f t="shared" si="212"/>
        <v>3.2332310505743185</v>
      </c>
      <c r="E2285" s="2">
        <f t="shared" si="211"/>
        <v>1.7369134662402974E-2</v>
      </c>
      <c r="F2285" s="2">
        <f t="shared" si="215"/>
        <v>-4.1308425698391733E-3</v>
      </c>
      <c r="G2285" s="2">
        <f t="shared" si="213"/>
        <v>2.1499977232242146E-2</v>
      </c>
      <c r="H2285" s="2" t="str">
        <f t="shared" si="214"/>
        <v>Sell</v>
      </c>
    </row>
    <row r="2286" spans="1:8" ht="13.5" x14ac:dyDescent="0.25">
      <c r="A2286" s="3">
        <f>TITRES_STAT!B2289</f>
        <v>45631</v>
      </c>
      <c r="B2286" s="5">
        <f>TITRES_STAT!D2289</f>
        <v>3.2242000000000002</v>
      </c>
      <c r="C2286" s="2">
        <f t="shared" si="210"/>
        <v>3.2494001567387643</v>
      </c>
      <c r="D2286" s="2">
        <f t="shared" si="212"/>
        <v>3.2325620838651097</v>
      </c>
      <c r="E2286" s="2">
        <f t="shared" si="211"/>
        <v>1.6838072873654575E-2</v>
      </c>
      <c r="F2286" s="2">
        <f t="shared" si="215"/>
        <v>6.2940518859576442E-5</v>
      </c>
      <c r="G2286" s="2">
        <f t="shared" si="213"/>
        <v>1.6775132354794997E-2</v>
      </c>
      <c r="H2286" s="2" t="str">
        <f t="shared" si="214"/>
        <v>Sell</v>
      </c>
    </row>
    <row r="2287" spans="1:8" ht="13.5" x14ac:dyDescent="0.25">
      <c r="A2287" s="3">
        <f>TITRES_STAT!B2290</f>
        <v>45632</v>
      </c>
      <c r="B2287" s="5">
        <f>TITRES_STAT!D2290</f>
        <v>3.2149999999999999</v>
      </c>
      <c r="C2287" s="2">
        <f t="shared" si="210"/>
        <v>3.2355539787789542</v>
      </c>
      <c r="D2287" s="2">
        <f t="shared" si="212"/>
        <v>3.2312611887639906</v>
      </c>
      <c r="E2287" s="2">
        <f t="shared" si="211"/>
        <v>4.2927900149636322E-3</v>
      </c>
      <c r="F2287" s="2">
        <f t="shared" si="215"/>
        <v>9.0891041808038755E-4</v>
      </c>
      <c r="G2287" s="2">
        <f t="shared" si="213"/>
        <v>3.3838795968832444E-3</v>
      </c>
      <c r="H2287" s="2" t="str">
        <f t="shared" si="214"/>
        <v>Sell</v>
      </c>
    </row>
    <row r="2288" spans="1:8" ht="13.5" x14ac:dyDescent="0.25">
      <c r="A2288" s="3">
        <f>TITRES_STAT!B2291</f>
        <v>45635</v>
      </c>
      <c r="B2288" s="5">
        <f>TITRES_STAT!D2291</f>
        <v>3.2242000000000002</v>
      </c>
      <c r="C2288" s="2">
        <f t="shared" si="210"/>
        <v>3.2409302897360384</v>
      </c>
      <c r="D2288" s="2">
        <f t="shared" si="212"/>
        <v>3.230738137744436</v>
      </c>
      <c r="E2288" s="2">
        <f t="shared" si="211"/>
        <v>1.0192151991602394E-2</v>
      </c>
      <c r="F2288" s="2">
        <f t="shared" si="215"/>
        <v>2.765558732784789E-3</v>
      </c>
      <c r="G2288" s="2">
        <f t="shared" si="213"/>
        <v>7.4265932588176049E-3</v>
      </c>
      <c r="H2288" s="2" t="str">
        <f t="shared" si="214"/>
        <v>Sell</v>
      </c>
    </row>
    <row r="2289" spans="1:8" ht="13.5" x14ac:dyDescent="0.25">
      <c r="A2289" s="3">
        <f>TITRES_STAT!B2292</f>
        <v>45636</v>
      </c>
      <c r="B2289" s="5">
        <f>TITRES_STAT!D2292</f>
        <v>3.2057000000000002</v>
      </c>
      <c r="C2289" s="2">
        <f t="shared" si="210"/>
        <v>3.2440640913151095</v>
      </c>
      <c r="D2289" s="2">
        <f t="shared" si="212"/>
        <v>3.2288834608744779</v>
      </c>
      <c r="E2289" s="2">
        <f t="shared" si="211"/>
        <v>1.5180630440631671E-2</v>
      </c>
      <c r="F2289" s="2">
        <f t="shared" si="215"/>
        <v>5.2485730743541664E-3</v>
      </c>
      <c r="G2289" s="2">
        <f t="shared" si="213"/>
        <v>9.9320573662775042E-3</v>
      </c>
      <c r="H2289" s="2" t="str">
        <f t="shared" si="214"/>
        <v>Sell</v>
      </c>
    </row>
    <row r="2290" spans="1:8" ht="13.5" x14ac:dyDescent="0.25">
      <c r="A2290" s="3">
        <f>TITRES_STAT!B2293</f>
        <v>45637</v>
      </c>
      <c r="B2290" s="5">
        <f>TITRES_STAT!D2293</f>
        <v>3.2057000000000002</v>
      </c>
      <c r="C2290" s="2">
        <f t="shared" si="210"/>
        <v>3.2395926926512462</v>
      </c>
      <c r="D2290" s="2">
        <f t="shared" si="212"/>
        <v>3.2271661674763683</v>
      </c>
      <c r="E2290" s="2">
        <f t="shared" si="211"/>
        <v>1.2426525174877856E-2</v>
      </c>
      <c r="F2290" s="2">
        <f t="shared" si="215"/>
        <v>6.6841634944589043E-3</v>
      </c>
      <c r="G2290" s="2">
        <f t="shared" si="213"/>
        <v>5.7423616804189517E-3</v>
      </c>
      <c r="H2290" s="2" t="str">
        <f t="shared" si="214"/>
        <v>Sell</v>
      </c>
    </row>
    <row r="2291" spans="1:8" ht="13.5" x14ac:dyDescent="0.25">
      <c r="A2291" s="3">
        <f>TITRES_STAT!B2294</f>
        <v>45638</v>
      </c>
      <c r="B2291" s="5">
        <f>TITRES_STAT!D2294</f>
        <v>3.2057000000000002</v>
      </c>
      <c r="C2291" s="2">
        <f t="shared" si="210"/>
        <v>3.2386553553202853</v>
      </c>
      <c r="D2291" s="2">
        <f t="shared" si="212"/>
        <v>3.2255760809966372</v>
      </c>
      <c r="E2291" s="2">
        <f t="shared" si="211"/>
        <v>1.3079274323648082E-2</v>
      </c>
      <c r="F2291" s="2">
        <f t="shared" si="215"/>
        <v>7.9631856602967403E-3</v>
      </c>
      <c r="G2291" s="2">
        <f t="shared" si="213"/>
        <v>5.1160886633513421E-3</v>
      </c>
      <c r="H2291" s="2" t="str">
        <f t="shared" si="214"/>
        <v>Sell</v>
      </c>
    </row>
    <row r="2292" spans="1:8" ht="13.5" x14ac:dyDescent="0.25">
      <c r="A2292" s="3">
        <f>TITRES_STAT!B2295</f>
        <v>45639</v>
      </c>
      <c r="B2292" s="5">
        <f>TITRES_STAT!D2295</f>
        <v>3.1686000000000001</v>
      </c>
      <c r="C2292" s="2">
        <f t="shared" si="210"/>
        <v>3.2392929929633185</v>
      </c>
      <c r="D2292" s="2">
        <f t="shared" si="212"/>
        <v>3.2213556305524422</v>
      </c>
      <c r="E2292" s="2">
        <f t="shared" si="211"/>
        <v>1.793736241087629E-2</v>
      </c>
      <c r="F2292" s="2">
        <f t="shared" si="215"/>
        <v>9.9580210104126508E-3</v>
      </c>
      <c r="G2292" s="2">
        <f t="shared" si="213"/>
        <v>7.9793414004636389E-3</v>
      </c>
      <c r="H2292" s="2" t="str">
        <f t="shared" si="214"/>
        <v>Sell</v>
      </c>
    </row>
    <row r="2293" spans="1:8" ht="13.5" x14ac:dyDescent="0.25">
      <c r="A2293" s="3">
        <f>TITRES_STAT!B2296</f>
        <v>45642</v>
      </c>
      <c r="B2293" s="5">
        <f>TITRES_STAT!D2296</f>
        <v>3.2427999999999999</v>
      </c>
      <c r="C2293" s="2">
        <f t="shared" si="210"/>
        <v>3.2355556094305</v>
      </c>
      <c r="D2293" s="2">
        <f t="shared" si="212"/>
        <v>3.222944102363372</v>
      </c>
      <c r="E2293" s="2">
        <f t="shared" si="211"/>
        <v>1.2611507067127992E-2</v>
      </c>
      <c r="F2293" s="2">
        <f t="shared" si="215"/>
        <v>1.0488718221755719E-2</v>
      </c>
      <c r="G2293" s="2">
        <f t="shared" si="213"/>
        <v>2.1227888453722726E-3</v>
      </c>
      <c r="H2293" s="2" t="str">
        <f t="shared" si="214"/>
        <v>Sell</v>
      </c>
    </row>
    <row r="2294" spans="1:8" ht="13.5" x14ac:dyDescent="0.25">
      <c r="A2294" s="3">
        <f>TITRES_STAT!B2297</f>
        <v>45644</v>
      </c>
      <c r="B2294" s="5">
        <f>TITRES_STAT!D2297</f>
        <v>3.1501000000000001</v>
      </c>
      <c r="C2294" s="2">
        <f t="shared" si="210"/>
        <v>3.2295316695181153</v>
      </c>
      <c r="D2294" s="2">
        <f t="shared" si="212"/>
        <v>3.2175482429290483</v>
      </c>
      <c r="E2294" s="2">
        <f t="shared" si="211"/>
        <v>1.1983426589067037E-2</v>
      </c>
      <c r="F2294" s="2">
        <f t="shared" si="215"/>
        <v>1.0787659895217985E-2</v>
      </c>
      <c r="G2294" s="2">
        <f t="shared" si="213"/>
        <v>1.195766693849052E-3</v>
      </c>
      <c r="H2294" s="2" t="str">
        <f t="shared" si="214"/>
        <v>Sell</v>
      </c>
    </row>
    <row r="2295" spans="1:8" ht="13.5" x14ac:dyDescent="0.25">
      <c r="A2295" s="3">
        <f>TITRES_STAT!B2298</f>
        <v>45645</v>
      </c>
      <c r="B2295" s="5">
        <f>TITRES_STAT!D2298</f>
        <v>3.2334999999999998</v>
      </c>
      <c r="C2295" s="2">
        <f t="shared" si="210"/>
        <v>3.2272960280537899</v>
      </c>
      <c r="D2295" s="2">
        <f t="shared" si="212"/>
        <v>3.2187298545639336</v>
      </c>
      <c r="E2295" s="2">
        <f t="shared" si="211"/>
        <v>8.5661734898563324E-3</v>
      </c>
      <c r="F2295" s="2">
        <f t="shared" si="215"/>
        <v>1.0343362614145655E-2</v>
      </c>
      <c r="G2295" s="2">
        <f t="shared" si="213"/>
        <v>-1.7771891242893221E-3</v>
      </c>
      <c r="H2295" s="2" t="str">
        <f t="shared" si="214"/>
        <v>Hold</v>
      </c>
    </row>
    <row r="2296" spans="1:8" ht="13.5" x14ac:dyDescent="0.25">
      <c r="A2296" s="3">
        <f>TITRES_STAT!B2299</f>
        <v>45646</v>
      </c>
      <c r="B2296" s="5">
        <f>TITRES_STAT!D2299</f>
        <v>3.1964000000000001</v>
      </c>
      <c r="C2296" s="2">
        <f t="shared" si="210"/>
        <v>3.2268197160455143</v>
      </c>
      <c r="D2296" s="2">
        <f t="shared" si="212"/>
        <v>3.2170757912629013</v>
      </c>
      <c r="E2296" s="2">
        <f t="shared" si="211"/>
        <v>9.7439247826129893E-3</v>
      </c>
      <c r="F2296" s="2">
        <f t="shared" si="215"/>
        <v>1.0223475047839121E-2</v>
      </c>
      <c r="G2296" s="2">
        <f t="shared" si="213"/>
        <v>-4.7955026522613145E-4</v>
      </c>
      <c r="H2296" s="2" t="str">
        <f t="shared" si="214"/>
        <v>Hold</v>
      </c>
    </row>
    <row r="2297" spans="1:8" ht="13.5" x14ac:dyDescent="0.25">
      <c r="A2297" s="3">
        <f>TITRES_STAT!B2300</f>
        <v>45649</v>
      </c>
      <c r="B2297" s="5">
        <f>TITRES_STAT!D2300</f>
        <v>3.2149999999999999</v>
      </c>
      <c r="C2297" s="2">
        <f t="shared" si="210"/>
        <v>3.2250012981923581</v>
      </c>
      <c r="D2297" s="2">
        <f t="shared" si="212"/>
        <v>3.2169220289471308</v>
      </c>
      <c r="E2297" s="2">
        <f t="shared" si="211"/>
        <v>8.079269245227394E-3</v>
      </c>
      <c r="F2297" s="2">
        <f t="shared" si="215"/>
        <v>9.7946338873167761E-3</v>
      </c>
      <c r="G2297" s="2">
        <f t="shared" si="213"/>
        <v>-1.7153646420893821E-3</v>
      </c>
      <c r="H2297" s="2" t="str">
        <f t="shared" si="214"/>
        <v>Hold</v>
      </c>
    </row>
    <row r="2298" spans="1:8" ht="13.5" x14ac:dyDescent="0.25">
      <c r="A2298" s="3">
        <f>TITRES_STAT!B2301</f>
        <v>45650</v>
      </c>
      <c r="B2298" s="5">
        <f>TITRES_STAT!D2301</f>
        <v>3.2427999999999999</v>
      </c>
      <c r="C2298" s="2">
        <f t="shared" si="210"/>
        <v>3.2248780215473802</v>
      </c>
      <c r="D2298" s="2">
        <f t="shared" si="212"/>
        <v>3.2188389156917876</v>
      </c>
      <c r="E2298" s="2">
        <f t="shared" si="211"/>
        <v>6.0391058555926413E-3</v>
      </c>
      <c r="F2298" s="2">
        <f t="shared" si="215"/>
        <v>9.0435282809719492E-3</v>
      </c>
      <c r="G2298" s="2">
        <f t="shared" si="213"/>
        <v>-3.0044224253793078E-3</v>
      </c>
      <c r="H2298" s="2" t="str">
        <f t="shared" si="214"/>
        <v>Hold</v>
      </c>
    </row>
    <row r="2299" spans="1:8" ht="13.5" x14ac:dyDescent="0.25">
      <c r="A2299" s="3">
        <f>TITRES_STAT!B2302</f>
        <v>45651</v>
      </c>
      <c r="B2299" s="5">
        <f>TITRES_STAT!D2302</f>
        <v>3.2519999999999998</v>
      </c>
      <c r="C2299" s="2">
        <f t="shared" si="210"/>
        <v>3.2219275566939372</v>
      </c>
      <c r="D2299" s="2">
        <f t="shared" si="212"/>
        <v>3.2212952923072105</v>
      </c>
      <c r="E2299" s="2">
        <f t="shared" si="211"/>
        <v>6.3226438672669971E-4</v>
      </c>
      <c r="F2299" s="2">
        <f t="shared" si="215"/>
        <v>7.3612755021228993E-3</v>
      </c>
      <c r="G2299" s="2">
        <f t="shared" si="213"/>
        <v>-6.7290111153961996E-3</v>
      </c>
      <c r="H2299" s="2" t="str">
        <f t="shared" si="214"/>
        <v>Hold</v>
      </c>
    </row>
    <row r="2300" spans="1:8" ht="13.5" x14ac:dyDescent="0.25">
      <c r="A2300" s="3">
        <f>TITRES_STAT!B2303</f>
        <v>45652</v>
      </c>
      <c r="B2300" s="5">
        <f>TITRES_STAT!D2303</f>
        <v>3.2612999999999999</v>
      </c>
      <c r="C2300" s="2">
        <f t="shared" si="210"/>
        <v>3.2194310095102545</v>
      </c>
      <c r="D2300" s="2">
        <f t="shared" si="212"/>
        <v>3.2242586039881576</v>
      </c>
      <c r="E2300" s="2">
        <f t="shared" si="211"/>
        <v>-4.8275944779030411E-3</v>
      </c>
      <c r="F2300" s="2">
        <f t="shared" si="215"/>
        <v>4.9235015061177114E-3</v>
      </c>
      <c r="G2300" s="2">
        <f t="shared" si="213"/>
        <v>-9.7510959840207516E-3</v>
      </c>
      <c r="H2300" s="2" t="str">
        <f t="shared" si="214"/>
        <v>Hold</v>
      </c>
    </row>
    <row r="2301" spans="1:8" ht="13.5" x14ac:dyDescent="0.25">
      <c r="A2301" s="3">
        <f>TITRES_STAT!B2304</f>
        <v>45653</v>
      </c>
      <c r="B2301" s="5">
        <f>TITRES_STAT!D2304</f>
        <v>3.2612999999999999</v>
      </c>
      <c r="C2301" s="2">
        <f t="shared" si="210"/>
        <v>3.2173185465086771</v>
      </c>
      <c r="D2301" s="2">
        <f t="shared" si="212"/>
        <v>3.2270024111001456</v>
      </c>
      <c r="E2301" s="2">
        <f t="shared" si="211"/>
        <v>-9.6838645914685273E-3</v>
      </c>
      <c r="F2301" s="2">
        <f t="shared" si="215"/>
        <v>2.0020282866004633E-3</v>
      </c>
      <c r="G2301" s="2">
        <f t="shared" si="213"/>
        <v>-1.1685892878068991E-2</v>
      </c>
      <c r="H2301" s="2" t="str">
        <f t="shared" si="214"/>
        <v>Hold</v>
      </c>
    </row>
    <row r="2302" spans="1:8" ht="13.5" x14ac:dyDescent="0.25">
      <c r="A2302" s="3">
        <f>TITRES_STAT!B2305</f>
        <v>45656</v>
      </c>
      <c r="B2302" s="5">
        <f>TITRES_STAT!D2305</f>
        <v>3.2982999999999998</v>
      </c>
      <c r="C2302" s="2">
        <f t="shared" si="210"/>
        <v>3.2098233855073426</v>
      </c>
      <c r="D2302" s="2">
        <f t="shared" si="212"/>
        <v>3.2322837139816163</v>
      </c>
      <c r="E2302" s="2">
        <f t="shared" si="211"/>
        <v>-2.2460328474273705E-2</v>
      </c>
      <c r="F2302" s="2">
        <f t="shared" si="215"/>
        <v>-2.8904430655743709E-3</v>
      </c>
      <c r="G2302" s="2">
        <f t="shared" si="213"/>
        <v>-1.9569885408699333E-2</v>
      </c>
      <c r="H2302" s="2" t="str">
        <f t="shared" si="214"/>
        <v>Hold</v>
      </c>
    </row>
    <row r="2303" spans="1:8" ht="13.5" x14ac:dyDescent="0.25">
      <c r="A2303" s="3">
        <f>TITRES_STAT!B2306</f>
        <v>45657</v>
      </c>
      <c r="B2303" s="5">
        <f>TITRES_STAT!D2306</f>
        <v>3.3169</v>
      </c>
      <c r="C2303" s="2">
        <f t="shared" si="210"/>
        <v>3.2148967108139055</v>
      </c>
      <c r="D2303" s="2">
        <f t="shared" si="212"/>
        <v>3.238551587020015</v>
      </c>
      <c r="E2303" s="2">
        <f t="shared" si="211"/>
        <v>-2.365487620610951E-2</v>
      </c>
      <c r="F2303" s="2">
        <f t="shared" si="215"/>
        <v>-7.0433296936813989E-3</v>
      </c>
      <c r="G2303" s="2">
        <f t="shared" si="213"/>
        <v>-1.6611546512428112E-2</v>
      </c>
      <c r="H2303" s="2" t="str">
        <f t="shared" si="214"/>
        <v>Hold</v>
      </c>
    </row>
    <row r="2304" spans="1:8" ht="13.5" x14ac:dyDescent="0.25">
      <c r="A2304" s="3">
        <f>TITRES_STAT!B2307</f>
        <v>45659</v>
      </c>
      <c r="B2304" s="5">
        <f>TITRES_STAT!D2307</f>
        <v>3.2890999999999999</v>
      </c>
      <c r="C2304" s="2">
        <f t="shared" si="210"/>
        <v>3.2049279860733049</v>
      </c>
      <c r="D2304" s="2">
        <f t="shared" si="212"/>
        <v>3.2422959139074212</v>
      </c>
      <c r="E2304" s="2">
        <f t="shared" si="211"/>
        <v>-3.7367927834116355E-2</v>
      </c>
      <c r="F2304" s="2">
        <f t="shared" si="215"/>
        <v>-1.310824932176839E-2</v>
      </c>
      <c r="G2304" s="2">
        <f t="shared" si="213"/>
        <v>-2.4259678512347962E-2</v>
      </c>
      <c r="H2304" s="2" t="str">
        <f t="shared" si="214"/>
        <v>Hold</v>
      </c>
    </row>
    <row r="2305" spans="1:8" ht="13.5" x14ac:dyDescent="0.25">
      <c r="A2305" s="3">
        <f>TITRES_STAT!B2308</f>
        <v>45660</v>
      </c>
      <c r="B2305" s="5">
        <f>TITRES_STAT!D2308</f>
        <v>3.2427999999999999</v>
      </c>
      <c r="C2305" s="2">
        <f t="shared" si="210"/>
        <v>3.2093236805235654</v>
      </c>
      <c r="D2305" s="2">
        <f t="shared" si="212"/>
        <v>3.2423332536179825</v>
      </c>
      <c r="E2305" s="2">
        <f t="shared" si="211"/>
        <v>-3.30095730944171E-2</v>
      </c>
      <c r="F2305" s="2">
        <f t="shared" si="215"/>
        <v>-1.7088514076298134E-2</v>
      </c>
      <c r="G2305" s="2">
        <f t="shared" si="213"/>
        <v>-1.5921059018118966E-2</v>
      </c>
      <c r="H2305" s="2" t="str">
        <f t="shared" si="214"/>
        <v>Hold</v>
      </c>
    </row>
    <row r="2306" spans="1:8" ht="13.5" x14ac:dyDescent="0.25">
      <c r="A2306" s="3">
        <f>TITRES_STAT!B2309</f>
        <v>45663</v>
      </c>
      <c r="B2306" s="5">
        <f>TITRES_STAT!D2309</f>
        <v>3.2427999999999999</v>
      </c>
      <c r="C2306" s="2">
        <f t="shared" si="210"/>
        <v>3.2073354219814783</v>
      </c>
      <c r="D2306" s="2">
        <f t="shared" si="212"/>
        <v>3.2423678274240575</v>
      </c>
      <c r="E2306" s="2">
        <f t="shared" si="211"/>
        <v>-3.503240544257924E-2</v>
      </c>
      <c r="F2306" s="2">
        <f t="shared" si="215"/>
        <v>-2.0677292349554358E-2</v>
      </c>
      <c r="G2306" s="2">
        <f t="shared" si="213"/>
        <v>-1.4355113093024882E-2</v>
      </c>
      <c r="H2306" s="2" t="str">
        <f t="shared" si="214"/>
        <v>Hold</v>
      </c>
    </row>
    <row r="2307" spans="1:8" ht="13.5" x14ac:dyDescent="0.25">
      <c r="A2307" s="3">
        <f>TITRES_STAT!B2310</f>
        <v>45664</v>
      </c>
      <c r="B2307" s="5">
        <f>TITRES_STAT!D2310</f>
        <v>3.2334999999999998</v>
      </c>
      <c r="C2307" s="2">
        <f t="shared" si="210"/>
        <v>3.2085145878304813</v>
      </c>
      <c r="D2307" s="2">
        <f t="shared" si="212"/>
        <v>3.2417109513185718</v>
      </c>
      <c r="E2307" s="2">
        <f t="shared" si="211"/>
        <v>-3.3196363488090519E-2</v>
      </c>
      <c r="F2307" s="2">
        <f t="shared" si="215"/>
        <v>-2.3181106577261589E-2</v>
      </c>
      <c r="G2307" s="2">
        <f t="shared" si="213"/>
        <v>-1.001525691082893E-2</v>
      </c>
      <c r="H2307" s="2" t="str">
        <f t="shared" si="214"/>
        <v>Hold</v>
      </c>
    </row>
    <row r="2308" spans="1:8" ht="13.5" x14ac:dyDescent="0.25">
      <c r="A2308" s="3">
        <f>TITRES_STAT!B2311</f>
        <v>45665</v>
      </c>
      <c r="B2308" s="5">
        <f>TITRES_STAT!D2311</f>
        <v>3.2242000000000002</v>
      </c>
      <c r="C2308" s="2">
        <f t="shared" si="210"/>
        <v>3.2137892666257919</v>
      </c>
      <c r="D2308" s="2">
        <f t="shared" si="212"/>
        <v>3.2404138438134926</v>
      </c>
      <c r="E2308" s="2">
        <f t="shared" si="211"/>
        <v>-2.6624577187700726E-2</v>
      </c>
      <c r="F2308" s="2">
        <f t="shared" si="215"/>
        <v>-2.3869800699349419E-2</v>
      </c>
      <c r="G2308" s="2">
        <f t="shared" si="213"/>
        <v>-2.7547764883513078E-3</v>
      </c>
      <c r="H2308" s="2" t="str">
        <f t="shared" si="214"/>
        <v>Hold</v>
      </c>
    </row>
    <row r="2309" spans="1:8" ht="13.5" x14ac:dyDescent="0.25">
      <c r="A2309" s="3">
        <f>TITRES_STAT!B2312</f>
        <v>45666</v>
      </c>
      <c r="B2309" s="5">
        <f>TITRES_STAT!D2312</f>
        <v>3.2242000000000002</v>
      </c>
      <c r="C2309" s="2">
        <f t="shared" si="210"/>
        <v>3.2196678409910549</v>
      </c>
      <c r="D2309" s="2">
        <f t="shared" si="212"/>
        <v>3.2392128183458264</v>
      </c>
      <c r="E2309" s="2">
        <f t="shared" si="211"/>
        <v>-1.9544977354771564E-2</v>
      </c>
      <c r="F2309" s="2">
        <f t="shared" si="215"/>
        <v>-2.3004836030433847E-2</v>
      </c>
      <c r="G2309" s="2">
        <f t="shared" si="213"/>
        <v>3.4598586756622828E-3</v>
      </c>
      <c r="H2309" s="2" t="str">
        <f t="shared" si="214"/>
        <v>Sell</v>
      </c>
    </row>
    <row r="2310" spans="1:8" ht="13.5" x14ac:dyDescent="0.25">
      <c r="A2310" s="3">
        <f>TITRES_STAT!B2313</f>
        <v>45667</v>
      </c>
      <c r="B2310" s="5">
        <f>TITRES_STAT!D2313</f>
        <v>3.2242000000000002</v>
      </c>
      <c r="C2310" s="2">
        <f t="shared" si="210"/>
        <v>3.2260727885308929</v>
      </c>
      <c r="D2310" s="2">
        <f t="shared" si="212"/>
        <v>3.2381007577276173</v>
      </c>
      <c r="E2310" s="2">
        <f t="shared" si="211"/>
        <v>-1.2027969196724442E-2</v>
      </c>
      <c r="F2310" s="2">
        <f t="shared" si="215"/>
        <v>-2.0809462663691967E-2</v>
      </c>
      <c r="G2310" s="2">
        <f t="shared" si="213"/>
        <v>8.781493466967525E-3</v>
      </c>
      <c r="H2310" s="2" t="str">
        <f t="shared" si="214"/>
        <v>Sell</v>
      </c>
    </row>
    <row r="2311" spans="1:8" ht="13.5" x14ac:dyDescent="0.25">
      <c r="A2311" s="3">
        <f>TITRES_STAT!B2314</f>
        <v>45670</v>
      </c>
      <c r="B2311" s="5">
        <f>TITRES_STAT!D2314</f>
        <v>3.1964000000000001</v>
      </c>
      <c r="C2311" s="2">
        <f t="shared" si="210"/>
        <v>3.2314923595261402</v>
      </c>
      <c r="D2311" s="2">
        <f t="shared" si="212"/>
        <v>3.2350118127107566</v>
      </c>
      <c r="E2311" s="2">
        <f t="shared" si="211"/>
        <v>-3.5194531846163279E-3</v>
      </c>
      <c r="F2311" s="2">
        <f t="shared" si="215"/>
        <v>-1.7351460767876841E-2</v>
      </c>
      <c r="G2311" s="2">
        <f t="shared" si="213"/>
        <v>1.3832007583260513E-2</v>
      </c>
      <c r="H2311" s="2" t="str">
        <f t="shared" si="214"/>
        <v>Sell</v>
      </c>
    </row>
    <row r="2312" spans="1:8" ht="13.5" x14ac:dyDescent="0.25">
      <c r="A2312" s="3">
        <f>TITRES_STAT!B2315</f>
        <v>45671</v>
      </c>
      <c r="B2312" s="5">
        <f>TITRES_STAT!D2315</f>
        <v>3.2242000000000002</v>
      </c>
      <c r="C2312" s="2">
        <f t="shared" si="210"/>
        <v>3.24177045806058</v>
      </c>
      <c r="D2312" s="2">
        <f t="shared" si="212"/>
        <v>3.2342109376951451</v>
      </c>
      <c r="E2312" s="2">
        <f t="shared" si="211"/>
        <v>7.5595203654348353E-3</v>
      </c>
      <c r="F2312" s="2">
        <f t="shared" si="215"/>
        <v>-1.2369264541214507E-2</v>
      </c>
      <c r="G2312" s="2">
        <f t="shared" si="213"/>
        <v>1.9928784906649344E-2</v>
      </c>
      <c r="H2312" s="2" t="str">
        <f t="shared" si="214"/>
        <v>Sell</v>
      </c>
    </row>
    <row r="2313" spans="1:8" ht="13.5" x14ac:dyDescent="0.25">
      <c r="A2313" s="3">
        <f>TITRES_STAT!B2316</f>
        <v>45672</v>
      </c>
      <c r="B2313" s="5">
        <f>TITRES_STAT!D2316</f>
        <v>3.2149999999999999</v>
      </c>
      <c r="C2313" s="2">
        <f t="shared" si="210"/>
        <v>3.2533288491281831</v>
      </c>
      <c r="D2313" s="2">
        <f t="shared" si="212"/>
        <v>3.2327879052732826</v>
      </c>
      <c r="E2313" s="2">
        <f t="shared" si="211"/>
        <v>2.0540943854900462E-2</v>
      </c>
      <c r="F2313" s="2">
        <f t="shared" si="215"/>
        <v>-5.7872228619915127E-3</v>
      </c>
      <c r="G2313" s="2">
        <f t="shared" si="213"/>
        <v>2.6328166716891976E-2</v>
      </c>
      <c r="H2313" s="2" t="str">
        <f t="shared" si="214"/>
        <v>Sell</v>
      </c>
    </row>
    <row r="2314" spans="1:8" ht="13.5" x14ac:dyDescent="0.25">
      <c r="A2314" s="3">
        <f>TITRES_STAT!B2317</f>
        <v>45673</v>
      </c>
      <c r="B2314" s="5">
        <f>TITRES_STAT!D2317</f>
        <v>3.2057000000000002</v>
      </c>
      <c r="C2314" s="2">
        <f t="shared" si="210"/>
        <v>3.2588321031084626</v>
      </c>
      <c r="D2314" s="2">
        <f t="shared" si="212"/>
        <v>3.2307813937715579</v>
      </c>
      <c r="E2314" s="2">
        <f t="shared" si="211"/>
        <v>2.8050709336904678E-2</v>
      </c>
      <c r="F2314" s="2">
        <f t="shared" si="215"/>
        <v>9.8036357778772537E-4</v>
      </c>
      <c r="G2314" s="2">
        <f t="shared" si="213"/>
        <v>2.7070345759116952E-2</v>
      </c>
      <c r="H2314" s="2" t="str">
        <f t="shared" si="214"/>
        <v>Sell</v>
      </c>
    </row>
    <row r="2315" spans="1:8" ht="13.5" x14ac:dyDescent="0.25">
      <c r="A2315" s="3">
        <f>TITRES_STAT!B2318</f>
        <v>45674</v>
      </c>
      <c r="B2315" s="5">
        <f>TITRES_STAT!D2318</f>
        <v>3.2057000000000002</v>
      </c>
      <c r="C2315" s="2">
        <f t="shared" si="210"/>
        <v>3.2563656257071605</v>
      </c>
      <c r="D2315" s="2">
        <f t="shared" si="212"/>
        <v>3.2289235127514426</v>
      </c>
      <c r="E2315" s="2">
        <f t="shared" si="211"/>
        <v>2.7442112955717857E-2</v>
      </c>
      <c r="F2315" s="2">
        <f t="shared" si="215"/>
        <v>6.2727134533737518E-3</v>
      </c>
      <c r="G2315" s="2">
        <f t="shared" si="213"/>
        <v>2.1169399502344106E-2</v>
      </c>
      <c r="H2315" s="2" t="str">
        <f t="shared" si="214"/>
        <v>Sell</v>
      </c>
    </row>
    <row r="2316" spans="1:8" ht="13.5" x14ac:dyDescent="0.25">
      <c r="A2316" s="3">
        <f>TITRES_STAT!B2319</f>
        <v>45677</v>
      </c>
      <c r="B2316" s="5">
        <f>TITRES_STAT!D2319</f>
        <v>3.2334999999999998</v>
      </c>
      <c r="C2316" s="2">
        <f t="shared" si="210"/>
        <v>3.2542786063675972</v>
      </c>
      <c r="D2316" s="2">
        <f t="shared" si="212"/>
        <v>3.2292625118068914</v>
      </c>
      <c r="E2316" s="2">
        <f t="shared" si="211"/>
        <v>2.5016094560705859E-2</v>
      </c>
      <c r="F2316" s="2">
        <f t="shared" si="215"/>
        <v>1.0021389674840174E-2</v>
      </c>
      <c r="G2316" s="2">
        <f t="shared" si="213"/>
        <v>1.4994704885865686E-2</v>
      </c>
      <c r="H2316" s="2" t="str">
        <f t="shared" si="214"/>
        <v>Sell</v>
      </c>
    </row>
    <row r="2317" spans="1:8" ht="13.5" x14ac:dyDescent="0.25">
      <c r="A2317" s="3">
        <f>TITRES_STAT!B2320</f>
        <v>45678</v>
      </c>
      <c r="B2317" s="5">
        <f>TITRES_STAT!D2320</f>
        <v>3.2149999999999999</v>
      </c>
      <c r="C2317" s="2">
        <f t="shared" si="210"/>
        <v>3.2510818976956593</v>
      </c>
      <c r="D2317" s="2">
        <f t="shared" si="212"/>
        <v>3.2282060294508255</v>
      </c>
      <c r="E2317" s="2">
        <f t="shared" si="211"/>
        <v>2.2875868244833786E-2</v>
      </c>
      <c r="F2317" s="2">
        <f t="shared" si="215"/>
        <v>1.2592285388838897E-2</v>
      </c>
      <c r="G2317" s="2">
        <f t="shared" si="213"/>
        <v>1.0283582855994889E-2</v>
      </c>
      <c r="H2317" s="2" t="str">
        <f t="shared" si="214"/>
        <v>Sell</v>
      </c>
    </row>
    <row r="2318" spans="1:8" ht="13.5" x14ac:dyDescent="0.25">
      <c r="A2318" s="3">
        <f>TITRES_STAT!B2321</f>
        <v>45679</v>
      </c>
      <c r="B2318" s="5">
        <f>TITRES_STAT!D2321</f>
        <v>3.2149999999999999</v>
      </c>
      <c r="C2318" s="2">
        <f t="shared" si="210"/>
        <v>3.2469462211270965</v>
      </c>
      <c r="D2318" s="2">
        <f t="shared" si="212"/>
        <v>3.2272278050470606</v>
      </c>
      <c r="E2318" s="2">
        <f t="shared" si="211"/>
        <v>1.9718416080035883E-2</v>
      </c>
      <c r="F2318" s="2">
        <f t="shared" si="215"/>
        <v>1.4017511527078294E-2</v>
      </c>
      <c r="G2318" s="2">
        <f t="shared" si="213"/>
        <v>5.7009045529575891E-3</v>
      </c>
      <c r="H2318" s="2" t="str">
        <f t="shared" si="214"/>
        <v>Sell</v>
      </c>
    </row>
    <row r="2319" spans="1:8" ht="13.5" x14ac:dyDescent="0.25">
      <c r="A2319" s="3">
        <f>TITRES_STAT!B2322</f>
        <v>45680</v>
      </c>
      <c r="B2319" s="5">
        <f>TITRES_STAT!D2322</f>
        <v>3.1871999999999998</v>
      </c>
      <c r="C2319" s="2">
        <f t="shared" ref="C2319:C2382" si="216">$C$4*B2309+C2318*(1-$C$4)</f>
        <v>3.2434468024921586</v>
      </c>
      <c r="D2319" s="2">
        <f t="shared" si="212"/>
        <v>3.2242627824509822</v>
      </c>
      <c r="E2319" s="2">
        <f t="shared" si="211"/>
        <v>1.9184020041176364E-2</v>
      </c>
      <c r="F2319" s="2">
        <f t="shared" si="215"/>
        <v>1.5050813229897909E-2</v>
      </c>
      <c r="G2319" s="2">
        <f t="shared" si="213"/>
        <v>4.1332068112784545E-3</v>
      </c>
      <c r="H2319" s="2" t="str">
        <f t="shared" si="214"/>
        <v>Sell</v>
      </c>
    </row>
    <row r="2320" spans="1:8" ht="13.5" x14ac:dyDescent="0.25">
      <c r="A2320" s="3">
        <f>TITRES_STAT!B2323</f>
        <v>45681</v>
      </c>
      <c r="B2320" s="5">
        <f>TITRES_STAT!D2323</f>
        <v>3.1871999999999998</v>
      </c>
      <c r="C2320" s="2">
        <f t="shared" si="216"/>
        <v>3.2404857559549036</v>
      </c>
      <c r="D2320" s="2">
        <f t="shared" si="212"/>
        <v>3.2215173911583168</v>
      </c>
      <c r="E2320" s="2">
        <f t="shared" si="211"/>
        <v>1.8968364796586812E-2</v>
      </c>
      <c r="F2320" s="2">
        <f t="shared" si="215"/>
        <v>1.583432354323569E-2</v>
      </c>
      <c r="G2320" s="2">
        <f t="shared" si="213"/>
        <v>3.1340412533511219E-3</v>
      </c>
      <c r="H2320" s="2" t="str">
        <f t="shared" si="214"/>
        <v>Sell</v>
      </c>
    </row>
    <row r="2321" spans="1:8" ht="13.5" x14ac:dyDescent="0.25">
      <c r="A2321" s="3">
        <f>TITRES_STAT!B2324</f>
        <v>45684</v>
      </c>
      <c r="B2321" s="5">
        <f>TITRES_STAT!D2324</f>
        <v>3.1686000000000001</v>
      </c>
      <c r="C2321" s="2">
        <f t="shared" si="216"/>
        <v>3.2337033319618413</v>
      </c>
      <c r="D2321" s="2">
        <f t="shared" si="212"/>
        <v>3.2175975844058486</v>
      </c>
      <c r="E2321" s="2">
        <f t="shared" si="211"/>
        <v>1.61057475559927E-2</v>
      </c>
      <c r="F2321" s="2">
        <f t="shared" si="215"/>
        <v>1.5888608345787092E-2</v>
      </c>
      <c r="G2321" s="2">
        <f t="shared" si="213"/>
        <v>2.17139210205608E-4</v>
      </c>
      <c r="H2321" s="2" t="str">
        <f t="shared" si="214"/>
        <v>Sell</v>
      </c>
    </row>
    <row r="2322" spans="1:8" ht="13.5" x14ac:dyDescent="0.25">
      <c r="A2322" s="3">
        <f>TITRES_STAT!B2325</f>
        <v>45685</v>
      </c>
      <c r="B2322" s="5">
        <f>TITRES_STAT!D2325</f>
        <v>3.1871999999999998</v>
      </c>
      <c r="C2322" s="2">
        <f t="shared" si="216"/>
        <v>3.232241280890789</v>
      </c>
      <c r="D2322" s="2">
        <f t="shared" si="212"/>
        <v>3.2153459114868967</v>
      </c>
      <c r="E2322" s="2">
        <f t="shared" si="211"/>
        <v>1.6895369403892246E-2</v>
      </c>
      <c r="F2322" s="2">
        <f t="shared" si="215"/>
        <v>1.6089960557408124E-2</v>
      </c>
      <c r="G2322" s="2">
        <f t="shared" si="213"/>
        <v>8.0540884648412289E-4</v>
      </c>
      <c r="H2322" s="2" t="str">
        <f t="shared" si="214"/>
        <v>Sell</v>
      </c>
    </row>
    <row r="2323" spans="1:8" ht="13.5" x14ac:dyDescent="0.25">
      <c r="A2323" s="3">
        <f>TITRES_STAT!B2326</f>
        <v>45686</v>
      </c>
      <c r="B2323" s="5">
        <f>TITRES_STAT!D2326</f>
        <v>3.1779000000000002</v>
      </c>
      <c r="C2323" s="2">
        <f t="shared" si="216"/>
        <v>3.2295887761383599</v>
      </c>
      <c r="D2323" s="2">
        <f t="shared" si="212"/>
        <v>3.2125721402656451</v>
      </c>
      <c r="E2323" s="2">
        <f t="shared" si="211"/>
        <v>1.7016635872714847E-2</v>
      </c>
      <c r="F2323" s="2">
        <f t="shared" si="215"/>
        <v>1.627529562046947E-2</v>
      </c>
      <c r="G2323" s="2">
        <f t="shared" si="213"/>
        <v>7.4134025224537742E-4</v>
      </c>
      <c r="H2323" s="2" t="str">
        <f t="shared" si="214"/>
        <v>Sell</v>
      </c>
    </row>
    <row r="2324" spans="1:8" ht="13.5" x14ac:dyDescent="0.25">
      <c r="A2324" s="3">
        <f>TITRES_STAT!B2327</f>
        <v>45687</v>
      </c>
      <c r="B2324" s="5">
        <f>TITRES_STAT!D2327</f>
        <v>3.1686000000000001</v>
      </c>
      <c r="C2324" s="2">
        <f t="shared" si="216"/>
        <v>3.2259135798093816</v>
      </c>
      <c r="D2324" s="2">
        <f t="shared" si="212"/>
        <v>3.2093149446904121</v>
      </c>
      <c r="E2324" s="2">
        <f t="shared" si="211"/>
        <v>1.6598635118969529E-2</v>
      </c>
      <c r="F2324" s="2">
        <f t="shared" si="215"/>
        <v>1.6339963520169483E-2</v>
      </c>
      <c r="G2324" s="2">
        <f t="shared" si="213"/>
        <v>2.5867159880004625E-4</v>
      </c>
      <c r="H2324" s="2" t="str">
        <f t="shared" si="214"/>
        <v>Sell</v>
      </c>
    </row>
    <row r="2325" spans="1:8" ht="13.5" x14ac:dyDescent="0.25">
      <c r="A2325" s="3">
        <f>TITRES_STAT!B2328</f>
        <v>45688</v>
      </c>
      <c r="B2325" s="5">
        <f>TITRES_STAT!D2328</f>
        <v>3.1779000000000002</v>
      </c>
      <c r="C2325" s="2">
        <f t="shared" si="216"/>
        <v>3.2228037983002462</v>
      </c>
      <c r="D2325" s="2">
        <f t="shared" si="212"/>
        <v>3.2069879117503812</v>
      </c>
      <c r="E2325" s="2">
        <f t="shared" si="211"/>
        <v>1.5815886549864988E-2</v>
      </c>
      <c r="F2325" s="2">
        <f t="shared" si="215"/>
        <v>1.6235148126108583E-2</v>
      </c>
      <c r="G2325" s="2">
        <f t="shared" si="213"/>
        <v>-4.1926157624359514E-4</v>
      </c>
      <c r="H2325" s="2" t="str">
        <f t="shared" si="214"/>
        <v>Hold</v>
      </c>
    </row>
    <row r="2326" spans="1:8" ht="13.5" x14ac:dyDescent="0.25">
      <c r="A2326" s="3">
        <f>TITRES_STAT!B2329</f>
        <v>45691</v>
      </c>
      <c r="B2326" s="5">
        <f>TITRES_STAT!D2329</f>
        <v>3.1779000000000002</v>
      </c>
      <c r="C2326" s="2">
        <f t="shared" si="216"/>
        <v>3.2244493677925159</v>
      </c>
      <c r="D2326" s="2">
        <f t="shared" si="212"/>
        <v>3.2048332516207232</v>
      </c>
      <c r="E2326" s="2">
        <f t="shared" si="211"/>
        <v>1.9616116171792708E-2</v>
      </c>
      <c r="F2326" s="2">
        <f t="shared" si="215"/>
        <v>1.691134173524541E-2</v>
      </c>
      <c r="G2326" s="2">
        <f t="shared" si="213"/>
        <v>2.7047744365472984E-3</v>
      </c>
      <c r="H2326" s="2" t="str">
        <f t="shared" si="214"/>
        <v>Sell</v>
      </c>
    </row>
    <row r="2327" spans="1:8" ht="13.5" x14ac:dyDescent="0.25">
      <c r="A2327" s="3">
        <f>TITRES_STAT!B2330</f>
        <v>45692</v>
      </c>
      <c r="B2327" s="5">
        <f>TITRES_STAT!D2330</f>
        <v>3.1594000000000002</v>
      </c>
      <c r="C2327" s="2">
        <f t="shared" si="216"/>
        <v>3.2229956189013595</v>
      </c>
      <c r="D2327" s="2">
        <f t="shared" si="212"/>
        <v>3.2014678255747437</v>
      </c>
      <c r="E2327" s="2">
        <f t="shared" si="211"/>
        <v>2.1527793326615807E-2</v>
      </c>
      <c r="F2327" s="2">
        <f t="shared" si="215"/>
        <v>1.783463205351949E-2</v>
      </c>
      <c r="G2327" s="2">
        <f t="shared" si="213"/>
        <v>3.6931612730963168E-3</v>
      </c>
      <c r="H2327" s="2" t="str">
        <f t="shared" si="214"/>
        <v>Sell</v>
      </c>
    </row>
    <row r="2328" spans="1:8" ht="13.5" x14ac:dyDescent="0.25">
      <c r="A2328" s="3">
        <f>TITRES_STAT!B2331</f>
        <v>45693</v>
      </c>
      <c r="B2328" s="5">
        <f>TITRES_STAT!D2331</f>
        <v>3.1408</v>
      </c>
      <c r="C2328" s="2">
        <f t="shared" si="216"/>
        <v>3.2217655236857654</v>
      </c>
      <c r="D2328" s="2">
        <f t="shared" si="212"/>
        <v>3.1969739125692072</v>
      </c>
      <c r="E2328" s="2">
        <f t="shared" si="211"/>
        <v>2.4791611116558254E-2</v>
      </c>
      <c r="F2328" s="2">
        <f t="shared" si="215"/>
        <v>1.9226027866127246E-2</v>
      </c>
      <c r="G2328" s="2">
        <f t="shared" si="213"/>
        <v>5.5655832504310082E-3</v>
      </c>
      <c r="H2328" s="2" t="str">
        <f t="shared" si="214"/>
        <v>Sell</v>
      </c>
    </row>
    <row r="2329" spans="1:8" ht="13.5" x14ac:dyDescent="0.25">
      <c r="A2329" s="3">
        <f>TITRES_STAT!B2332</f>
        <v>45694</v>
      </c>
      <c r="B2329" s="5">
        <f>TITRES_STAT!D2332</f>
        <v>3.1501000000000001</v>
      </c>
      <c r="C2329" s="2">
        <f t="shared" si="216"/>
        <v>3.2164477508110325</v>
      </c>
      <c r="D2329" s="2">
        <f t="shared" si="212"/>
        <v>3.1935017708974143</v>
      </c>
      <c r="E2329" s="2">
        <f t="shared" si="211"/>
        <v>2.2945979913618242E-2</v>
      </c>
      <c r="F2329" s="2">
        <f t="shared" si="215"/>
        <v>1.9970018275625445E-2</v>
      </c>
      <c r="G2329" s="2">
        <f t="shared" si="213"/>
        <v>2.9759616379927967E-3</v>
      </c>
      <c r="H2329" s="2" t="str">
        <f t="shared" si="214"/>
        <v>Sell</v>
      </c>
    </row>
    <row r="2330" spans="1:8" ht="13.5" x14ac:dyDescent="0.25">
      <c r="A2330" s="3">
        <f>TITRES_STAT!B2333</f>
        <v>45695</v>
      </c>
      <c r="B2330" s="5">
        <f>TITRES_STAT!D2333</f>
        <v>3.1316000000000002</v>
      </c>
      <c r="C2330" s="2">
        <f t="shared" si="216"/>
        <v>3.2119480968401044</v>
      </c>
      <c r="D2330" s="2">
        <f t="shared" si="212"/>
        <v>3.1889164545346427</v>
      </c>
      <c r="E2330" s="2">
        <f t="shared" si="211"/>
        <v>2.303164230546173E-2</v>
      </c>
      <c r="F2330" s="2">
        <f t="shared" si="215"/>
        <v>2.0582343081592701E-2</v>
      </c>
      <c r="G2330" s="2">
        <f t="shared" si="213"/>
        <v>2.4492992238690295E-3</v>
      </c>
      <c r="H2330" s="2" t="str">
        <f t="shared" si="214"/>
        <v>Sell</v>
      </c>
    </row>
    <row r="2331" spans="1:8" ht="13.5" x14ac:dyDescent="0.25">
      <c r="A2331" s="3">
        <f>TITRES_STAT!B2334</f>
        <v>45698</v>
      </c>
      <c r="B2331" s="5">
        <f>TITRES_STAT!D2334</f>
        <v>3.1223000000000001</v>
      </c>
      <c r="C2331" s="2">
        <f t="shared" si="216"/>
        <v>3.2052791588647036</v>
      </c>
      <c r="D2331" s="2">
        <f t="shared" si="212"/>
        <v>3.1839819023468912</v>
      </c>
      <c r="E2331" s="2">
        <f t="shared" si="211"/>
        <v>2.1297256517812446E-2</v>
      </c>
      <c r="F2331" s="2">
        <f t="shared" si="215"/>
        <v>2.072532576883665E-2</v>
      </c>
      <c r="G2331" s="2">
        <f t="shared" si="213"/>
        <v>5.7193074897579632E-4</v>
      </c>
      <c r="H2331" s="2" t="str">
        <f t="shared" si="214"/>
        <v>Sell</v>
      </c>
    </row>
    <row r="2332" spans="1:8" ht="13.5" x14ac:dyDescent="0.25">
      <c r="A2332" s="3">
        <f>TITRES_STAT!B2335</f>
        <v>45699</v>
      </c>
      <c r="B2332" s="5">
        <f>TITRES_STAT!D2335</f>
        <v>3.1223000000000001</v>
      </c>
      <c r="C2332" s="2">
        <f t="shared" si="216"/>
        <v>3.2024977498085954</v>
      </c>
      <c r="D2332" s="2">
        <f t="shared" si="212"/>
        <v>3.1794128725434176</v>
      </c>
      <c r="E2332" s="2">
        <f t="shared" ref="E2332:E2395" si="217">C2332-D2332</f>
        <v>2.3084877265177717E-2</v>
      </c>
      <c r="F2332" s="2">
        <f t="shared" si="215"/>
        <v>2.1197236068104863E-2</v>
      </c>
      <c r="G2332" s="2">
        <f t="shared" si="213"/>
        <v>1.8876411970728535E-3</v>
      </c>
      <c r="H2332" s="2" t="str">
        <f t="shared" si="214"/>
        <v>Sell</v>
      </c>
    </row>
    <row r="2333" spans="1:8" ht="13.5" x14ac:dyDescent="0.25">
      <c r="A2333" s="3">
        <f>TITRES_STAT!B2336</f>
        <v>45700</v>
      </c>
      <c r="B2333" s="5">
        <f>TITRES_STAT!D2336</f>
        <v>3.1038000000000001</v>
      </c>
      <c r="C2333" s="2">
        <f t="shared" si="216"/>
        <v>3.1987134806072728</v>
      </c>
      <c r="D2333" s="2">
        <f t="shared" ref="D2333:D2396" si="218">$D$4*B2333+(1-$D$4)*D2332</f>
        <v>3.1738119190216829</v>
      </c>
      <c r="E2333" s="2">
        <f t="shared" si="217"/>
        <v>2.4901561585589871E-2</v>
      </c>
      <c r="F2333" s="2">
        <f t="shared" si="215"/>
        <v>2.1938101171601866E-2</v>
      </c>
      <c r="G2333" s="2">
        <f t="shared" si="213"/>
        <v>2.9634604139880047E-3</v>
      </c>
      <c r="H2333" s="2" t="str">
        <f t="shared" si="214"/>
        <v>Sell</v>
      </c>
    </row>
    <row r="2334" spans="1:8" ht="13.5" x14ac:dyDescent="0.25">
      <c r="A2334" s="3">
        <f>TITRES_STAT!B2337</f>
        <v>45701</v>
      </c>
      <c r="B2334" s="5">
        <f>TITRES_STAT!D2337</f>
        <v>3.0945</v>
      </c>
      <c r="C2334" s="2">
        <f t="shared" si="216"/>
        <v>3.1940806374369233</v>
      </c>
      <c r="D2334" s="2">
        <f t="shared" si="218"/>
        <v>3.1679369620571141</v>
      </c>
      <c r="E2334" s="2">
        <f t="shared" si="217"/>
        <v>2.6143675379809217E-2</v>
      </c>
      <c r="F2334" s="2">
        <f t="shared" si="215"/>
        <v>2.2779216013243335E-2</v>
      </c>
      <c r="G2334" s="2">
        <f t="shared" si="213"/>
        <v>3.364459366565882E-3</v>
      </c>
      <c r="H2334" s="2" t="str">
        <f t="shared" si="214"/>
        <v>Sell</v>
      </c>
    </row>
    <row r="2335" spans="1:8" ht="13.5" x14ac:dyDescent="0.25">
      <c r="A2335" s="3">
        <f>TITRES_STAT!B2338</f>
        <v>45702</v>
      </c>
      <c r="B2335" s="5">
        <f>TITRES_STAT!D2338</f>
        <v>3.0851999999999999</v>
      </c>
      <c r="C2335" s="2">
        <f t="shared" si="216"/>
        <v>3.1915913086004735</v>
      </c>
      <c r="D2335" s="2">
        <f t="shared" si="218"/>
        <v>3.1618082982010316</v>
      </c>
      <c r="E2335" s="2">
        <f t="shared" si="217"/>
        <v>2.9783010399441867E-2</v>
      </c>
      <c r="F2335" s="2">
        <f t="shared" si="215"/>
        <v>2.4179974890483041E-2</v>
      </c>
      <c r="G2335" s="2">
        <f t="shared" si="213"/>
        <v>5.6030355089588257E-3</v>
      </c>
      <c r="H2335" s="2" t="str">
        <f t="shared" si="214"/>
        <v>Sell</v>
      </c>
    </row>
    <row r="2336" spans="1:8" ht="13.5" x14ac:dyDescent="0.25">
      <c r="A2336" s="3">
        <f>TITRES_STAT!B2339</f>
        <v>45705</v>
      </c>
      <c r="B2336" s="5">
        <f>TITRES_STAT!D2339</f>
        <v>3.0851999999999999</v>
      </c>
      <c r="C2336" s="2">
        <f t="shared" si="216"/>
        <v>3.1894849534311698</v>
      </c>
      <c r="D2336" s="2">
        <f t="shared" si="218"/>
        <v>3.1561336094454</v>
      </c>
      <c r="E2336" s="2">
        <f t="shared" si="217"/>
        <v>3.3351343985769777E-2</v>
      </c>
      <c r="F2336" s="2">
        <f t="shared" si="215"/>
        <v>2.6014248709540388E-2</v>
      </c>
      <c r="G2336" s="2">
        <f t="shared" si="213"/>
        <v>7.3370952762293884E-3</v>
      </c>
      <c r="H2336" s="2" t="str">
        <f t="shared" si="214"/>
        <v>Sell</v>
      </c>
    </row>
    <row r="2337" spans="1:8" ht="13.5" x14ac:dyDescent="0.25">
      <c r="A2337" s="3">
        <f>TITRES_STAT!B2340</f>
        <v>45706</v>
      </c>
      <c r="B2337" s="5">
        <f>TITRES_STAT!D2340</f>
        <v>3.0851999999999999</v>
      </c>
      <c r="C2337" s="2">
        <f t="shared" si="216"/>
        <v>3.184856499057144</v>
      </c>
      <c r="D2337" s="2">
        <f t="shared" si="218"/>
        <v>3.1508792680050002</v>
      </c>
      <c r="E2337" s="2">
        <f t="shared" si="217"/>
        <v>3.3977231052143786E-2</v>
      </c>
      <c r="F2337" s="2">
        <f t="shared" si="215"/>
        <v>2.7606845178061071E-2</v>
      </c>
      <c r="G2337" s="2">
        <f t="shared" si="213"/>
        <v>6.3703858740827152E-3</v>
      </c>
      <c r="H2337" s="2" t="str">
        <f t="shared" si="214"/>
        <v>Sell</v>
      </c>
    </row>
    <row r="2338" spans="1:8" ht="13.5" x14ac:dyDescent="0.25">
      <c r="A2338" s="3">
        <f>TITRES_STAT!B2341</f>
        <v>45707</v>
      </c>
      <c r="B2338" s="5">
        <f>TITRES_STAT!D2341</f>
        <v>3.1038000000000001</v>
      </c>
      <c r="C2338" s="2">
        <f t="shared" si="216"/>
        <v>3.1780785761252757</v>
      </c>
      <c r="D2338" s="2">
        <f t="shared" si="218"/>
        <v>3.1473919148194445</v>
      </c>
      <c r="E2338" s="2">
        <f t="shared" si="217"/>
        <v>3.0686661305831198E-2</v>
      </c>
      <c r="F2338" s="2">
        <f t="shared" si="215"/>
        <v>2.8222808403615098E-2</v>
      </c>
      <c r="G2338" s="2">
        <f t="shared" si="213"/>
        <v>2.4638529022160995E-3</v>
      </c>
      <c r="H2338" s="2" t="str">
        <f t="shared" si="214"/>
        <v>Sell</v>
      </c>
    </row>
    <row r="2339" spans="1:8" ht="13.5" x14ac:dyDescent="0.25">
      <c r="A2339" s="3">
        <f>TITRES_STAT!B2342</f>
        <v>45708</v>
      </c>
      <c r="B2339" s="5">
        <f>TITRES_STAT!D2342</f>
        <v>3.0760000000000001</v>
      </c>
      <c r="C2339" s="2">
        <f t="shared" si="216"/>
        <v>3.1737741797983103</v>
      </c>
      <c r="D2339" s="2">
        <f t="shared" si="218"/>
        <v>3.1421036248328189</v>
      </c>
      <c r="E2339" s="2">
        <f t="shared" si="217"/>
        <v>3.1670554965491426E-2</v>
      </c>
      <c r="F2339" s="2">
        <f t="shared" si="215"/>
        <v>2.8912357715990364E-2</v>
      </c>
      <c r="G2339" s="2">
        <f t="shared" si="213"/>
        <v>2.7581972495010626E-3</v>
      </c>
      <c r="H2339" s="2" t="str">
        <f t="shared" si="214"/>
        <v>Sell</v>
      </c>
    </row>
    <row r="2340" spans="1:8" ht="13.5" x14ac:dyDescent="0.25">
      <c r="A2340" s="3">
        <f>TITRES_STAT!B2343</f>
        <v>45709</v>
      </c>
      <c r="B2340" s="5">
        <f>TITRES_STAT!D2343</f>
        <v>3.1038000000000001</v>
      </c>
      <c r="C2340" s="2">
        <f t="shared" si="216"/>
        <v>3.1672858444447241</v>
      </c>
      <c r="D2340" s="2">
        <f t="shared" si="218"/>
        <v>3.1392663192896468</v>
      </c>
      <c r="E2340" s="2">
        <f t="shared" si="217"/>
        <v>2.8019525155077218E-2</v>
      </c>
      <c r="F2340" s="2">
        <f t="shared" si="215"/>
        <v>2.8733791203807736E-2</v>
      </c>
      <c r="G2340" s="2">
        <f t="shared" ref="G2340:G2403" si="219">E2340-F2340</f>
        <v>-7.1426604873051774E-4</v>
      </c>
      <c r="H2340" s="2" t="str">
        <f t="shared" ref="H2340:H2403" si="220">IF(G2340&lt;0,"Hold","Sell")</f>
        <v>Hold</v>
      </c>
    </row>
    <row r="2341" spans="1:8" ht="13.5" x14ac:dyDescent="0.25">
      <c r="A2341" s="3">
        <f>TITRES_STAT!B2344</f>
        <v>45712</v>
      </c>
      <c r="B2341" s="5">
        <f>TITRES_STAT!D2344</f>
        <v>3.0945</v>
      </c>
      <c r="C2341" s="2">
        <f t="shared" si="216"/>
        <v>3.1603649452993818</v>
      </c>
      <c r="D2341" s="2">
        <f t="shared" si="218"/>
        <v>3.1359502956385619</v>
      </c>
      <c r="E2341" s="2">
        <f t="shared" si="217"/>
        <v>2.4414649660819965E-2</v>
      </c>
      <c r="F2341" s="2">
        <f t="shared" ref="F2341:F2404" si="221">(E2341*(2/(10)))+((1-(2/10))*F2340)</f>
        <v>2.7869962895210182E-2</v>
      </c>
      <c r="G2341" s="2">
        <f t="shared" si="219"/>
        <v>-3.4553132343902171E-3</v>
      </c>
      <c r="H2341" s="2" t="str">
        <f t="shared" si="220"/>
        <v>Hold</v>
      </c>
    </row>
    <row r="2342" spans="1:8" ht="13.5" x14ac:dyDescent="0.25">
      <c r="A2342" s="3">
        <f>TITRES_STAT!B2345</f>
        <v>45713</v>
      </c>
      <c r="B2342" s="5">
        <f>TITRES_STAT!D2345</f>
        <v>3.0573999999999999</v>
      </c>
      <c r="C2342" s="2">
        <f t="shared" si="216"/>
        <v>3.1545087998687076</v>
      </c>
      <c r="D2342" s="2">
        <f t="shared" si="218"/>
        <v>3.1301317552208907</v>
      </c>
      <c r="E2342" s="2">
        <f t="shared" si="217"/>
        <v>2.437704464781687E-2</v>
      </c>
      <c r="F2342" s="2">
        <f t="shared" si="221"/>
        <v>2.7171379245731521E-2</v>
      </c>
      <c r="G2342" s="2">
        <f t="shared" si="219"/>
        <v>-2.7943345979146508E-3</v>
      </c>
      <c r="H2342" s="2" t="str">
        <f t="shared" si="220"/>
        <v>Hold</v>
      </c>
    </row>
    <row r="2343" spans="1:8" ht="13.5" x14ac:dyDescent="0.25">
      <c r="A2343" s="3">
        <f>TITRES_STAT!B2346</f>
        <v>45714</v>
      </c>
      <c r="B2343" s="5">
        <f>TITRES_STAT!D2346</f>
        <v>3.1038000000000001</v>
      </c>
      <c r="C2343" s="2">
        <f t="shared" si="216"/>
        <v>3.1467074460427522</v>
      </c>
      <c r="D2343" s="2">
        <f t="shared" si="218"/>
        <v>3.1281812548341579</v>
      </c>
      <c r="E2343" s="2">
        <f t="shared" si="217"/>
        <v>1.8526191208594334E-2</v>
      </c>
      <c r="F2343" s="2">
        <f t="shared" si="221"/>
        <v>2.5442341638304083E-2</v>
      </c>
      <c r="G2343" s="2">
        <f t="shared" si="219"/>
        <v>-6.9161504297097498E-3</v>
      </c>
      <c r="H2343" s="2" t="str">
        <f t="shared" si="220"/>
        <v>Hold</v>
      </c>
    </row>
    <row r="2344" spans="1:8" ht="13.5" x14ac:dyDescent="0.25">
      <c r="A2344" s="3">
        <f>TITRES_STAT!B2347</f>
        <v>45715</v>
      </c>
      <c r="B2344" s="5">
        <f>TITRES_STAT!D2347</f>
        <v>3.0573999999999999</v>
      </c>
      <c r="C2344" s="2">
        <f t="shared" si="216"/>
        <v>3.1386755312669443</v>
      </c>
      <c r="D2344" s="2">
        <f t="shared" si="218"/>
        <v>3.1229381989205165</v>
      </c>
      <c r="E2344" s="2">
        <f t="shared" si="217"/>
        <v>1.5737332346427824E-2</v>
      </c>
      <c r="F2344" s="2">
        <f t="shared" si="221"/>
        <v>2.3501339779928833E-2</v>
      </c>
      <c r="G2344" s="2">
        <f t="shared" si="219"/>
        <v>-7.7640074335010092E-3</v>
      </c>
      <c r="H2344" s="2" t="str">
        <f t="shared" si="220"/>
        <v>Hold</v>
      </c>
    </row>
    <row r="2345" spans="1:8" ht="13.5" x14ac:dyDescent="0.25">
      <c r="A2345" s="3">
        <f>TITRES_STAT!B2348</f>
        <v>45716</v>
      </c>
      <c r="B2345" s="5">
        <f>TITRES_STAT!D2348</f>
        <v>3.113</v>
      </c>
      <c r="C2345" s="2">
        <f t="shared" si="216"/>
        <v>3.1304485264566453</v>
      </c>
      <c r="D2345" s="2">
        <f t="shared" si="218"/>
        <v>3.1222020360375153</v>
      </c>
      <c r="E2345" s="2">
        <f t="shared" si="217"/>
        <v>8.2464904191299482E-3</v>
      </c>
      <c r="F2345" s="2">
        <f t="shared" si="221"/>
        <v>2.0450369907769057E-2</v>
      </c>
      <c r="G2345" s="2">
        <f t="shared" si="219"/>
        <v>-1.2203879488639109E-2</v>
      </c>
      <c r="H2345" s="2" t="str">
        <f t="shared" si="220"/>
        <v>Hold</v>
      </c>
    </row>
    <row r="2346" spans="1:8" ht="13.5" x14ac:dyDescent="0.25">
      <c r="A2346" s="3">
        <f>TITRES_STAT!B2349</f>
        <v>45719</v>
      </c>
      <c r="B2346" s="5">
        <f>TITRES_STAT!D2349</f>
        <v>3.1501000000000001</v>
      </c>
      <c r="C2346" s="2">
        <f t="shared" si="216"/>
        <v>3.1234872146940846</v>
      </c>
      <c r="D2346" s="2">
        <f t="shared" si="218"/>
        <v>3.1242685518865883</v>
      </c>
      <c r="E2346" s="2">
        <f t="shared" si="217"/>
        <v>-7.8133719250361722E-4</v>
      </c>
      <c r="F2346" s="2">
        <f t="shared" si="221"/>
        <v>1.6204028487714524E-2</v>
      </c>
      <c r="G2346" s="2">
        <f t="shared" si="219"/>
        <v>-1.6985365680218141E-2</v>
      </c>
      <c r="H2346" s="2" t="str">
        <f t="shared" si="220"/>
        <v>Hold</v>
      </c>
    </row>
    <row r="2347" spans="1:8" ht="13.5" x14ac:dyDescent="0.25">
      <c r="A2347" s="3">
        <f>TITRES_STAT!B2350</f>
        <v>45720</v>
      </c>
      <c r="B2347" s="5">
        <f>TITRES_STAT!D2350</f>
        <v>3.1964000000000001</v>
      </c>
      <c r="C2347" s="2">
        <f t="shared" si="216"/>
        <v>3.1175968739719178</v>
      </c>
      <c r="D2347" s="2">
        <f t="shared" si="218"/>
        <v>3.1296116221172112</v>
      </c>
      <c r="E2347" s="2">
        <f t="shared" si="217"/>
        <v>-1.2014748145293463E-2</v>
      </c>
      <c r="F2347" s="2">
        <f t="shared" si="221"/>
        <v>1.0560273161112927E-2</v>
      </c>
      <c r="G2347" s="2">
        <f t="shared" si="219"/>
        <v>-2.2575021306406391E-2</v>
      </c>
      <c r="H2347" s="2" t="str">
        <f t="shared" si="220"/>
        <v>Hold</v>
      </c>
    </row>
    <row r="2348" spans="1:8" ht="13.5" x14ac:dyDescent="0.25">
      <c r="A2348" s="3">
        <f>TITRES_STAT!B2351</f>
        <v>45721</v>
      </c>
      <c r="B2348" s="5">
        <f>TITRES_STAT!D2351</f>
        <v>3.1964000000000001</v>
      </c>
      <c r="C2348" s="2">
        <f t="shared" si="216"/>
        <v>3.1154742779762379</v>
      </c>
      <c r="D2348" s="2">
        <f t="shared" si="218"/>
        <v>3.1345589093677879</v>
      </c>
      <c r="E2348" s="2">
        <f t="shared" si="217"/>
        <v>-1.9084631391550033E-2</v>
      </c>
      <c r="F2348" s="2">
        <f t="shared" si="221"/>
        <v>4.6312922505803347E-3</v>
      </c>
      <c r="G2348" s="2">
        <f t="shared" si="219"/>
        <v>-2.371592364213037E-2</v>
      </c>
      <c r="H2348" s="2" t="str">
        <f t="shared" si="220"/>
        <v>Hold</v>
      </c>
    </row>
    <row r="2349" spans="1:8" ht="13.5" x14ac:dyDescent="0.25">
      <c r="A2349" s="3">
        <f>TITRES_STAT!B2352</f>
        <v>45722</v>
      </c>
      <c r="B2349" s="5">
        <f>TITRES_STAT!D2352</f>
        <v>3.1501000000000001</v>
      </c>
      <c r="C2349" s="2">
        <f t="shared" si="216"/>
        <v>3.1094013121337398</v>
      </c>
      <c r="D2349" s="2">
        <f t="shared" si="218"/>
        <v>3.1357101012664703</v>
      </c>
      <c r="E2349" s="2">
        <f t="shared" si="217"/>
        <v>-2.6308789132730492E-2</v>
      </c>
      <c r="F2349" s="2">
        <f t="shared" si="221"/>
        <v>-1.5567240260818309E-3</v>
      </c>
      <c r="G2349" s="2">
        <f t="shared" si="219"/>
        <v>-2.4752065106648662E-2</v>
      </c>
      <c r="H2349" s="2" t="str">
        <f t="shared" si="220"/>
        <v>Hold</v>
      </c>
    </row>
    <row r="2350" spans="1:8" ht="13.5" x14ac:dyDescent="0.25">
      <c r="A2350" s="3">
        <f>TITRES_STAT!B2353</f>
        <v>45723</v>
      </c>
      <c r="B2350" s="5">
        <f>TITRES_STAT!D2353</f>
        <v>3.1223000000000001</v>
      </c>
      <c r="C2350" s="2">
        <f t="shared" si="216"/>
        <v>3.1085395718054718</v>
      </c>
      <c r="D2350" s="2">
        <f t="shared" si="218"/>
        <v>3.134716760431917</v>
      </c>
      <c r="E2350" s="2">
        <f t="shared" si="217"/>
        <v>-2.6177188626445247E-2</v>
      </c>
      <c r="F2350" s="2">
        <f t="shared" si="221"/>
        <v>-6.4808169461545145E-3</v>
      </c>
      <c r="G2350" s="2">
        <f t="shared" si="219"/>
        <v>-1.9696371680290731E-2</v>
      </c>
      <c r="H2350" s="2" t="str">
        <f t="shared" si="220"/>
        <v>Hold</v>
      </c>
    </row>
    <row r="2351" spans="1:8" ht="13.5" x14ac:dyDescent="0.25">
      <c r="A2351" s="3">
        <f>TITRES_STAT!B2354</f>
        <v>45726</v>
      </c>
      <c r="B2351" s="5">
        <f>TITRES_STAT!D2354</f>
        <v>3.0851999999999999</v>
      </c>
      <c r="C2351" s="2">
        <f t="shared" si="216"/>
        <v>3.1063796376815533</v>
      </c>
      <c r="D2351" s="2">
        <f t="shared" si="218"/>
        <v>3.1310488522517752</v>
      </c>
      <c r="E2351" s="2">
        <f t="shared" si="217"/>
        <v>-2.4669214570221865E-2</v>
      </c>
      <c r="F2351" s="2">
        <f t="shared" si="221"/>
        <v>-1.0118496470967984E-2</v>
      </c>
      <c r="G2351" s="2">
        <f t="shared" si="219"/>
        <v>-1.455071809925388E-2</v>
      </c>
      <c r="H2351" s="2" t="str">
        <f t="shared" si="220"/>
        <v>Hold</v>
      </c>
    </row>
    <row r="2352" spans="1:8" ht="13.5" x14ac:dyDescent="0.25">
      <c r="A2352" s="3">
        <f>TITRES_STAT!B2355</f>
        <v>45727</v>
      </c>
      <c r="B2352" s="5">
        <f>TITRES_STAT!D2355</f>
        <v>3.0945</v>
      </c>
      <c r="C2352" s="2">
        <f t="shared" si="216"/>
        <v>3.0988443088074682</v>
      </c>
      <c r="D2352" s="2">
        <f t="shared" si="218"/>
        <v>3.1283415298627553</v>
      </c>
      <c r="E2352" s="2">
        <f t="shared" si="217"/>
        <v>-2.9497221055287071E-2</v>
      </c>
      <c r="F2352" s="2">
        <f t="shared" si="221"/>
        <v>-1.3994241387831802E-2</v>
      </c>
      <c r="G2352" s="2">
        <f t="shared" si="219"/>
        <v>-1.5502979667455268E-2</v>
      </c>
      <c r="H2352" s="2" t="str">
        <f t="shared" si="220"/>
        <v>Hold</v>
      </c>
    </row>
    <row r="2353" spans="1:8" ht="13.5" x14ac:dyDescent="0.25">
      <c r="A2353" s="3">
        <f>TITRES_STAT!B2356</f>
        <v>45728</v>
      </c>
      <c r="B2353" s="5">
        <f>TITRES_STAT!D2356</f>
        <v>3.0482</v>
      </c>
      <c r="C2353" s="2">
        <f t="shared" si="216"/>
        <v>3.0996067228370885</v>
      </c>
      <c r="D2353" s="2">
        <f t="shared" si="218"/>
        <v>3.1224051202432919</v>
      </c>
      <c r="E2353" s="2">
        <f t="shared" si="217"/>
        <v>-2.2798397406203375E-2</v>
      </c>
      <c r="F2353" s="2">
        <f t="shared" si="221"/>
        <v>-1.5755072591506117E-2</v>
      </c>
      <c r="G2353" s="2">
        <f t="shared" si="219"/>
        <v>-7.0433248146972577E-3</v>
      </c>
      <c r="H2353" s="2" t="str">
        <f t="shared" si="220"/>
        <v>Hold</v>
      </c>
    </row>
    <row r="2354" spans="1:8" ht="13.5" x14ac:dyDescent="0.25">
      <c r="A2354" s="3">
        <f>TITRES_STAT!B2357</f>
        <v>45729</v>
      </c>
      <c r="B2354" s="5">
        <f>TITRES_STAT!D2357</f>
        <v>3.0388999999999999</v>
      </c>
      <c r="C2354" s="2">
        <f t="shared" si="216"/>
        <v>3.0931133808621518</v>
      </c>
      <c r="D2354" s="2">
        <f t="shared" si="218"/>
        <v>3.1162195557808259</v>
      </c>
      <c r="E2354" s="2">
        <f t="shared" si="217"/>
        <v>-2.3106174918674061E-2</v>
      </c>
      <c r="F2354" s="2">
        <f t="shared" si="221"/>
        <v>-1.7225293056939706E-2</v>
      </c>
      <c r="G2354" s="2">
        <f t="shared" si="219"/>
        <v>-5.880881861734355E-3</v>
      </c>
      <c r="H2354" s="2" t="str">
        <f t="shared" si="220"/>
        <v>Hold</v>
      </c>
    </row>
    <row r="2355" spans="1:8" ht="13.5" x14ac:dyDescent="0.25">
      <c r="A2355" s="3">
        <f>TITRES_STAT!B2358</f>
        <v>45730</v>
      </c>
      <c r="B2355" s="5">
        <f>TITRES_STAT!D2358</f>
        <v>3.0388999999999999</v>
      </c>
      <c r="C2355" s="2">
        <f t="shared" si="216"/>
        <v>3.0961728607295127</v>
      </c>
      <c r="D2355" s="2">
        <f t="shared" si="218"/>
        <v>3.1104921812785422</v>
      </c>
      <c r="E2355" s="2">
        <f t="shared" si="217"/>
        <v>-1.4319320549029513E-2</v>
      </c>
      <c r="F2355" s="2">
        <f t="shared" si="221"/>
        <v>-1.6644098555357666E-2</v>
      </c>
      <c r="G2355" s="2">
        <f t="shared" si="219"/>
        <v>2.3247780063281528E-3</v>
      </c>
      <c r="H2355" s="2" t="str">
        <f t="shared" si="220"/>
        <v>Sell</v>
      </c>
    </row>
    <row r="2356" spans="1:8" ht="13.5" x14ac:dyDescent="0.25">
      <c r="A2356" s="3">
        <f>TITRES_STAT!B2359</f>
        <v>45733</v>
      </c>
      <c r="B2356" s="5">
        <f>TITRES_STAT!D2359</f>
        <v>3.0388999999999999</v>
      </c>
      <c r="C2356" s="2">
        <f t="shared" si="216"/>
        <v>3.1044693436942032</v>
      </c>
      <c r="D2356" s="2">
        <f t="shared" si="218"/>
        <v>3.1051890567393907</v>
      </c>
      <c r="E2356" s="2">
        <f t="shared" si="217"/>
        <v>-7.1971304518747559E-4</v>
      </c>
      <c r="F2356" s="2">
        <f t="shared" si="221"/>
        <v>-1.3459221453323629E-2</v>
      </c>
      <c r="G2356" s="2">
        <f t="shared" si="219"/>
        <v>1.2739508408136153E-2</v>
      </c>
      <c r="H2356" s="2" t="str">
        <f t="shared" si="220"/>
        <v>Sell</v>
      </c>
    </row>
    <row r="2357" spans="1:8" ht="13.5" x14ac:dyDescent="0.25">
      <c r="A2357" s="3">
        <f>TITRES_STAT!B2360</f>
        <v>45734</v>
      </c>
      <c r="B2357" s="5">
        <f>TITRES_STAT!D2360</f>
        <v>3.1779000000000002</v>
      </c>
      <c r="C2357" s="2">
        <f t="shared" si="216"/>
        <v>3.1186125215874028</v>
      </c>
      <c r="D2357" s="2">
        <f t="shared" si="218"/>
        <v>3.1105750525364728</v>
      </c>
      <c r="E2357" s="2">
        <f t="shared" si="217"/>
        <v>8.0374690509299462E-3</v>
      </c>
      <c r="F2357" s="2">
        <f t="shared" si="221"/>
        <v>-9.1598833524729143E-3</v>
      </c>
      <c r="G2357" s="2">
        <f t="shared" si="219"/>
        <v>1.7197352403402859E-2</v>
      </c>
      <c r="H2357" s="2" t="str">
        <f t="shared" si="220"/>
        <v>Sell</v>
      </c>
    </row>
    <row r="2358" spans="1:8" ht="13.5" x14ac:dyDescent="0.25">
      <c r="A2358" s="3">
        <f>TITRES_STAT!B2361</f>
        <v>45735</v>
      </c>
      <c r="B2358" s="5">
        <f>TITRES_STAT!D2361</f>
        <v>3.1871999999999998</v>
      </c>
      <c r="C2358" s="2">
        <f t="shared" si="216"/>
        <v>3.1305798259585718</v>
      </c>
      <c r="D2358" s="2">
        <f t="shared" si="218"/>
        <v>3.116250974570808</v>
      </c>
      <c r="E2358" s="2">
        <f t="shared" si="217"/>
        <v>1.4328851387763741E-2</v>
      </c>
      <c r="F2358" s="2">
        <f t="shared" si="221"/>
        <v>-4.4621364044255835E-3</v>
      </c>
      <c r="G2358" s="2">
        <f t="shared" si="219"/>
        <v>1.8790987792189323E-2</v>
      </c>
      <c r="H2358" s="2" t="str">
        <f t="shared" si="220"/>
        <v>Sell</v>
      </c>
    </row>
    <row r="2359" spans="1:8" ht="13.5" x14ac:dyDescent="0.25">
      <c r="A2359" s="3">
        <f>TITRES_STAT!B2362</f>
        <v>45737</v>
      </c>
      <c r="B2359" s="5">
        <f>TITRES_STAT!D2362</f>
        <v>3.1501000000000001</v>
      </c>
      <c r="C2359" s="2">
        <f t="shared" si="216"/>
        <v>3.133582929657253</v>
      </c>
      <c r="D2359" s="2">
        <f t="shared" si="218"/>
        <v>3.1187583097877853</v>
      </c>
      <c r="E2359" s="2">
        <f t="shared" si="217"/>
        <v>1.4824619869467703E-2</v>
      </c>
      <c r="F2359" s="2">
        <f t="shared" si="221"/>
        <v>-6.0478514964692597E-4</v>
      </c>
      <c r="G2359" s="2">
        <f t="shared" si="219"/>
        <v>1.542940501911463E-2</v>
      </c>
      <c r="H2359" s="2" t="str">
        <f t="shared" si="220"/>
        <v>Sell</v>
      </c>
    </row>
    <row r="2360" spans="1:8" ht="13.5" x14ac:dyDescent="0.25">
      <c r="A2360" s="3">
        <f>TITRES_STAT!B2363</f>
        <v>45740</v>
      </c>
      <c r="B2360" s="5">
        <f>TITRES_STAT!D2363</f>
        <v>3.1779000000000002</v>
      </c>
      <c r="C2360" s="2">
        <f t="shared" si="216"/>
        <v>3.131847094325368</v>
      </c>
      <c r="D2360" s="2">
        <f t="shared" si="218"/>
        <v>3.1231391757294307</v>
      </c>
      <c r="E2360" s="2">
        <f t="shared" si="217"/>
        <v>8.7079185959373362E-3</v>
      </c>
      <c r="F2360" s="2">
        <f t="shared" si="221"/>
        <v>1.2577555994699265E-3</v>
      </c>
      <c r="G2360" s="2">
        <f t="shared" si="219"/>
        <v>7.4501629964674101E-3</v>
      </c>
      <c r="H2360" s="2" t="str">
        <f t="shared" si="220"/>
        <v>Sell</v>
      </c>
    </row>
    <row r="2361" spans="1:8" ht="13.5" x14ac:dyDescent="0.25">
      <c r="A2361" s="3">
        <f>TITRES_STAT!B2364</f>
        <v>45741</v>
      </c>
      <c r="B2361" s="5">
        <f>TITRES_STAT!D2364</f>
        <v>3.1501000000000001</v>
      </c>
      <c r="C2361" s="2">
        <f t="shared" si="216"/>
        <v>3.1246706182753115</v>
      </c>
      <c r="D2361" s="2">
        <f t="shared" si="218"/>
        <v>3.1251362738235469</v>
      </c>
      <c r="E2361" s="2">
        <f t="shared" si="217"/>
        <v>-4.6565554823541078E-4</v>
      </c>
      <c r="F2361" s="2">
        <f t="shared" si="221"/>
        <v>9.1307336992885917E-4</v>
      </c>
      <c r="G2361" s="2">
        <f t="shared" si="219"/>
        <v>-1.3787289181642699E-3</v>
      </c>
      <c r="H2361" s="2" t="str">
        <f t="shared" si="220"/>
        <v>Hold</v>
      </c>
    </row>
    <row r="2362" spans="1:8" ht="13.5" x14ac:dyDescent="0.25">
      <c r="A2362" s="3">
        <f>TITRES_STAT!B2365</f>
        <v>45742</v>
      </c>
      <c r="B2362" s="5">
        <f>TITRES_STAT!D2365</f>
        <v>3.1686000000000001</v>
      </c>
      <c r="C2362" s="2">
        <f t="shared" si="216"/>
        <v>3.1200289846944944</v>
      </c>
      <c r="D2362" s="2">
        <f t="shared" si="218"/>
        <v>3.1283558090958765</v>
      </c>
      <c r="E2362" s="2">
        <f t="shared" si="217"/>
        <v>-8.3268244013821047E-3</v>
      </c>
      <c r="F2362" s="2">
        <f t="shared" si="221"/>
        <v>-9.3490618433333375E-4</v>
      </c>
      <c r="G2362" s="2">
        <f t="shared" si="219"/>
        <v>-7.3919182170487712E-3</v>
      </c>
      <c r="H2362" s="2" t="str">
        <f t="shared" si="220"/>
        <v>Hold</v>
      </c>
    </row>
    <row r="2363" spans="1:8" ht="13.5" x14ac:dyDescent="0.25">
      <c r="A2363" s="3">
        <f>TITRES_STAT!B2366</f>
        <v>45743</v>
      </c>
      <c r="B2363" s="5">
        <f>TITRES_STAT!D2366</f>
        <v>3.2242000000000002</v>
      </c>
      <c r="C2363" s="2">
        <f t="shared" si="216"/>
        <v>3.108978371664572</v>
      </c>
      <c r="D2363" s="2">
        <f t="shared" si="218"/>
        <v>3.1354553787924782</v>
      </c>
      <c r="E2363" s="2">
        <f t="shared" si="217"/>
        <v>-2.6477007127906127E-2</v>
      </c>
      <c r="F2363" s="2">
        <f t="shared" si="221"/>
        <v>-6.0433263730478928E-3</v>
      </c>
      <c r="G2363" s="2">
        <f t="shared" si="219"/>
        <v>-2.0433680754858234E-2</v>
      </c>
      <c r="H2363" s="2" t="str">
        <f t="shared" si="220"/>
        <v>Hold</v>
      </c>
    </row>
    <row r="2364" spans="1:8" ht="13.5" x14ac:dyDescent="0.25">
      <c r="A2364" s="3">
        <f>TITRES_STAT!B2367</f>
        <v>45744</v>
      </c>
      <c r="B2364" s="5">
        <f>TITRES_STAT!D2367</f>
        <v>3.2149999999999999</v>
      </c>
      <c r="C2364" s="2">
        <f t="shared" si="216"/>
        <v>3.0981970837161761</v>
      </c>
      <c r="D2364" s="2">
        <f t="shared" si="218"/>
        <v>3.1413475729559983</v>
      </c>
      <c r="E2364" s="2">
        <f t="shared" si="217"/>
        <v>-4.3150489239822232E-2</v>
      </c>
      <c r="F2364" s="2">
        <f t="shared" si="221"/>
        <v>-1.3464758946402762E-2</v>
      </c>
      <c r="G2364" s="2">
        <f t="shared" si="219"/>
        <v>-2.968573029341947E-2</v>
      </c>
      <c r="H2364" s="2" t="str">
        <f t="shared" si="220"/>
        <v>Hold</v>
      </c>
    </row>
    <row r="2365" spans="1:8" ht="13.5" x14ac:dyDescent="0.25">
      <c r="A2365" s="3">
        <f>TITRES_STAT!B2368</f>
        <v>45749</v>
      </c>
      <c r="B2365" s="5">
        <f>TITRES_STAT!D2368</f>
        <v>3.2057000000000002</v>
      </c>
      <c r="C2365" s="2">
        <f t="shared" si="216"/>
        <v>3.089074455452149</v>
      </c>
      <c r="D2365" s="2">
        <f t="shared" si="218"/>
        <v>3.1461144194037023</v>
      </c>
      <c r="E2365" s="2">
        <f t="shared" si="217"/>
        <v>-5.7039963951553307E-2</v>
      </c>
      <c r="F2365" s="2">
        <f t="shared" si="221"/>
        <v>-2.2179799947432875E-2</v>
      </c>
      <c r="G2365" s="2">
        <f t="shared" si="219"/>
        <v>-3.4860164004120432E-2</v>
      </c>
      <c r="H2365" s="2" t="str">
        <f t="shared" si="220"/>
        <v>Hold</v>
      </c>
    </row>
    <row r="2366" spans="1:8" ht="13.5" x14ac:dyDescent="0.25">
      <c r="A2366" s="3">
        <f>TITRES_STAT!B2369</f>
        <v>45750</v>
      </c>
      <c r="B2366" s="5">
        <f>TITRES_STAT!D2369</f>
        <v>3.2057000000000002</v>
      </c>
      <c r="C2366" s="2">
        <f t="shared" si="216"/>
        <v>3.0813553084595107</v>
      </c>
      <c r="D2366" s="2">
        <f t="shared" si="218"/>
        <v>3.150528166114539</v>
      </c>
      <c r="E2366" s="2">
        <f t="shared" si="217"/>
        <v>-6.9172857655028341E-2</v>
      </c>
      <c r="F2366" s="2">
        <f t="shared" si="221"/>
        <v>-3.157841148895197E-2</v>
      </c>
      <c r="G2366" s="2">
        <f t="shared" si="219"/>
        <v>-3.7594446166076372E-2</v>
      </c>
      <c r="H2366" s="2" t="str">
        <f t="shared" si="220"/>
        <v>Hold</v>
      </c>
    </row>
    <row r="2367" spans="1:8" ht="13.5" x14ac:dyDescent="0.25">
      <c r="A2367" s="3">
        <f>TITRES_STAT!B2370</f>
        <v>45751</v>
      </c>
      <c r="B2367" s="5">
        <f>TITRES_STAT!D2370</f>
        <v>3.1501000000000001</v>
      </c>
      <c r="C2367" s="2">
        <f t="shared" si="216"/>
        <v>3.096208337927278</v>
      </c>
      <c r="D2367" s="2">
        <f t="shared" si="218"/>
        <v>3.1504964501060546</v>
      </c>
      <c r="E2367" s="2">
        <f t="shared" si="217"/>
        <v>-5.4288112178776604E-2</v>
      </c>
      <c r="F2367" s="2">
        <f t="shared" si="221"/>
        <v>-3.6120351626916902E-2</v>
      </c>
      <c r="G2367" s="2">
        <f t="shared" si="219"/>
        <v>-1.8167760551859702E-2</v>
      </c>
      <c r="H2367" s="2" t="str">
        <f t="shared" si="220"/>
        <v>Hold</v>
      </c>
    </row>
    <row r="2368" spans="1:8" ht="13.5" x14ac:dyDescent="0.25">
      <c r="A2368" s="3">
        <f>TITRES_STAT!B2371</f>
        <v>45754</v>
      </c>
      <c r="B2368" s="5">
        <f>TITRES_STAT!D2371</f>
        <v>3.1779000000000002</v>
      </c>
      <c r="C2368" s="2">
        <f t="shared" si="216"/>
        <v>3.1102070551692353</v>
      </c>
      <c r="D2368" s="2">
        <f t="shared" si="218"/>
        <v>3.1525263426907912</v>
      </c>
      <c r="E2368" s="2">
        <f t="shared" si="217"/>
        <v>-4.2319287521555893E-2</v>
      </c>
      <c r="F2368" s="2">
        <f t="shared" si="221"/>
        <v>-3.7360138805844705E-2</v>
      </c>
      <c r="G2368" s="2">
        <f t="shared" si="219"/>
        <v>-4.9591487157111883E-3</v>
      </c>
      <c r="H2368" s="2" t="str">
        <f t="shared" si="220"/>
        <v>Hold</v>
      </c>
    </row>
    <row r="2369" spans="1:8" ht="13.5" x14ac:dyDescent="0.25">
      <c r="A2369" s="3">
        <f>TITRES_STAT!B2372</f>
        <v>45755</v>
      </c>
      <c r="B2369" s="5">
        <f>TITRES_STAT!D2372</f>
        <v>3.1408</v>
      </c>
      <c r="C2369" s="2">
        <f t="shared" si="216"/>
        <v>3.1163444312970454</v>
      </c>
      <c r="D2369" s="2">
        <f t="shared" si="218"/>
        <v>3.1516577247136954</v>
      </c>
      <c r="E2369" s="2">
        <f t="shared" si="217"/>
        <v>-3.5313293416650016E-2</v>
      </c>
      <c r="F2369" s="2">
        <f t="shared" si="221"/>
        <v>-3.6950769728005768E-2</v>
      </c>
      <c r="G2369" s="2">
        <f t="shared" si="219"/>
        <v>1.6374763113557525E-3</v>
      </c>
      <c r="H2369" s="2" t="str">
        <f t="shared" si="220"/>
        <v>Sell</v>
      </c>
    </row>
    <row r="2370" spans="1:8" ht="13.5" x14ac:dyDescent="0.25">
      <c r="A2370" s="3">
        <f>TITRES_STAT!B2373</f>
        <v>45757</v>
      </c>
      <c r="B2370" s="5">
        <f>TITRES_STAT!D2373</f>
        <v>3.1686000000000001</v>
      </c>
      <c r="C2370" s="2">
        <f t="shared" si="216"/>
        <v>3.1258145187898077</v>
      </c>
      <c r="D2370" s="2">
        <f t="shared" si="218"/>
        <v>3.1529127080682366</v>
      </c>
      <c r="E2370" s="2">
        <f t="shared" si="217"/>
        <v>-2.7098189278428997E-2</v>
      </c>
      <c r="F2370" s="2">
        <f t="shared" si="221"/>
        <v>-3.4980253638090417E-2</v>
      </c>
      <c r="G2370" s="2">
        <f t="shared" si="219"/>
        <v>7.8820643596614198E-3</v>
      </c>
      <c r="H2370" s="2" t="str">
        <f t="shared" si="220"/>
        <v>Sell</v>
      </c>
    </row>
    <row r="2371" spans="1:8" ht="13.5" x14ac:dyDescent="0.25">
      <c r="A2371" s="3">
        <f>TITRES_STAT!B2374</f>
        <v>45758</v>
      </c>
      <c r="B2371" s="5">
        <f>TITRES_STAT!D2374</f>
        <v>3.1408</v>
      </c>
      <c r="C2371" s="2">
        <f t="shared" si="216"/>
        <v>3.1295507466682988</v>
      </c>
      <c r="D2371" s="2">
        <f t="shared" si="218"/>
        <v>3.1520154704335526</v>
      </c>
      <c r="E2371" s="2">
        <f t="shared" si="217"/>
        <v>-2.2464723765253769E-2</v>
      </c>
      <c r="F2371" s="2">
        <f t="shared" si="221"/>
        <v>-3.2477147663523089E-2</v>
      </c>
      <c r="G2371" s="2">
        <f t="shared" si="219"/>
        <v>1.0012423898269319E-2</v>
      </c>
      <c r="H2371" s="2" t="str">
        <f t="shared" si="220"/>
        <v>Sell</v>
      </c>
    </row>
    <row r="2372" spans="1:8" ht="13.5" x14ac:dyDescent="0.25">
      <c r="A2372" s="3">
        <f>TITRES_STAT!B2375</f>
        <v>45761</v>
      </c>
      <c r="B2372" s="5">
        <f>TITRES_STAT!D2375</f>
        <v>3.1686000000000001</v>
      </c>
      <c r="C2372" s="2">
        <f t="shared" si="216"/>
        <v>3.1355583241039451</v>
      </c>
      <c r="D2372" s="2">
        <f t="shared" si="218"/>
        <v>3.1532439541051414</v>
      </c>
      <c r="E2372" s="2">
        <f t="shared" si="217"/>
        <v>-1.7685630001196273E-2</v>
      </c>
      <c r="F2372" s="2">
        <f t="shared" si="221"/>
        <v>-2.9518844131057726E-2</v>
      </c>
      <c r="G2372" s="2">
        <f t="shared" si="219"/>
        <v>1.1833214129861453E-2</v>
      </c>
      <c r="H2372" s="2" t="str">
        <f t="shared" si="220"/>
        <v>Sell</v>
      </c>
    </row>
    <row r="2373" spans="1:8" ht="13.5" x14ac:dyDescent="0.25">
      <c r="A2373" s="3">
        <f>TITRES_STAT!B2376</f>
        <v>45762</v>
      </c>
      <c r="B2373" s="5">
        <f>TITRES_STAT!D2376</f>
        <v>3.1686000000000001</v>
      </c>
      <c r="C2373" s="2">
        <f t="shared" si="216"/>
        <v>3.1491955050110301</v>
      </c>
      <c r="D2373" s="2">
        <f t="shared" si="218"/>
        <v>3.1543814389862419</v>
      </c>
      <c r="E2373" s="2">
        <f t="shared" si="217"/>
        <v>-5.1859339752118316E-3</v>
      </c>
      <c r="F2373" s="2">
        <f t="shared" si="221"/>
        <v>-2.465226209988855E-2</v>
      </c>
      <c r="G2373" s="2">
        <f t="shared" si="219"/>
        <v>1.9466328124676718E-2</v>
      </c>
      <c r="H2373" s="2" t="str">
        <f t="shared" si="220"/>
        <v>Sell</v>
      </c>
    </row>
    <row r="2374" spans="1:8" ht="13.5" x14ac:dyDescent="0.25">
      <c r="A2374" s="3">
        <f>TITRES_STAT!B2377</f>
        <v>45763</v>
      </c>
      <c r="B2374" s="5">
        <f>TITRES_STAT!D2377</f>
        <v>3.1501000000000001</v>
      </c>
      <c r="C2374" s="2">
        <f t="shared" si="216"/>
        <v>3.1593192734708713</v>
      </c>
      <c r="D2374" s="2">
        <f t="shared" si="218"/>
        <v>3.1540642953576317</v>
      </c>
      <c r="E2374" s="2">
        <f t="shared" si="217"/>
        <v>5.2549781132396056E-3</v>
      </c>
      <c r="F2374" s="2">
        <f t="shared" si="221"/>
        <v>-1.8670814057262921E-2</v>
      </c>
      <c r="G2374" s="2">
        <f t="shared" si="219"/>
        <v>2.3925792170502527E-2</v>
      </c>
      <c r="H2374" s="2" t="str">
        <f t="shared" si="220"/>
        <v>Sell</v>
      </c>
    </row>
    <row r="2375" spans="1:8" ht="13.5" x14ac:dyDescent="0.25">
      <c r="A2375" s="3">
        <f>TITRES_STAT!B2378</f>
        <v>45764</v>
      </c>
      <c r="B2375" s="5">
        <f>TITRES_STAT!D2378</f>
        <v>3.1501000000000001</v>
      </c>
      <c r="C2375" s="2">
        <f t="shared" si="216"/>
        <v>3.1664547698599681</v>
      </c>
      <c r="D2375" s="2">
        <f t="shared" si="218"/>
        <v>3.1537706438496591</v>
      </c>
      <c r="E2375" s="2">
        <f t="shared" si="217"/>
        <v>1.2684126010308994E-2</v>
      </c>
      <c r="F2375" s="2">
        <f t="shared" si="221"/>
        <v>-1.2399826043748539E-2</v>
      </c>
      <c r="G2375" s="2">
        <f t="shared" si="219"/>
        <v>2.5083952054057532E-2</v>
      </c>
      <c r="H2375" s="2" t="str">
        <f t="shared" si="220"/>
        <v>Sell</v>
      </c>
    </row>
    <row r="2376" spans="1:8" ht="13.5" x14ac:dyDescent="0.25">
      <c r="A2376" s="3">
        <f>TITRES_STAT!B2379</f>
        <v>45765</v>
      </c>
      <c r="B2376" s="5">
        <f>TITRES_STAT!D2379</f>
        <v>3.1501000000000001</v>
      </c>
      <c r="C2376" s="2">
        <f t="shared" si="216"/>
        <v>3.1724924975738191</v>
      </c>
      <c r="D2376" s="2">
        <f t="shared" si="218"/>
        <v>3.15349874430524</v>
      </c>
      <c r="E2376" s="2">
        <f t="shared" si="217"/>
        <v>1.8993753268579106E-2</v>
      </c>
      <c r="F2376" s="2">
        <f t="shared" si="221"/>
        <v>-6.1211101812830102E-3</v>
      </c>
      <c r="G2376" s="2">
        <f t="shared" si="219"/>
        <v>2.5114863449862114E-2</v>
      </c>
      <c r="H2376" s="2" t="str">
        <f t="shared" si="220"/>
        <v>Sell</v>
      </c>
    </row>
    <row r="2377" spans="1:8" ht="13.5" x14ac:dyDescent="0.25">
      <c r="A2377" s="3">
        <f>TITRES_STAT!B2380</f>
        <v>45768</v>
      </c>
      <c r="B2377" s="5">
        <f>TITRES_STAT!D2380</f>
        <v>3.1408</v>
      </c>
      <c r="C2377" s="2">
        <f t="shared" si="216"/>
        <v>3.1690474979470777</v>
      </c>
      <c r="D2377" s="2">
        <f t="shared" si="218"/>
        <v>3.1525580965789262</v>
      </c>
      <c r="E2377" s="2">
        <f t="shared" si="217"/>
        <v>1.6489401368151579E-2</v>
      </c>
      <c r="F2377" s="2">
        <f t="shared" si="221"/>
        <v>-1.5990078713960928E-3</v>
      </c>
      <c r="G2377" s="2">
        <f t="shared" si="219"/>
        <v>1.8088409239547673E-2</v>
      </c>
      <c r="H2377" s="2" t="str">
        <f t="shared" si="220"/>
        <v>Sell</v>
      </c>
    </row>
    <row r="2378" spans="1:8" ht="13.5" x14ac:dyDescent="0.25">
      <c r="A2378" s="3">
        <f>TITRES_STAT!B2381</f>
        <v>45769</v>
      </c>
      <c r="B2378" s="5">
        <f>TITRES_STAT!D2381</f>
        <v>3.0573999999999999</v>
      </c>
      <c r="C2378" s="2">
        <f t="shared" si="216"/>
        <v>3.1704094213398348</v>
      </c>
      <c r="D2378" s="2">
        <f t="shared" si="218"/>
        <v>3.145509348684191</v>
      </c>
      <c r="E2378" s="2">
        <f t="shared" si="217"/>
        <v>2.4900072655643868E-2</v>
      </c>
      <c r="F2378" s="2">
        <f t="shared" si="221"/>
        <v>3.7008082340119E-3</v>
      </c>
      <c r="G2378" s="2">
        <f t="shared" si="219"/>
        <v>2.1199264421631968E-2</v>
      </c>
      <c r="H2378" s="2" t="str">
        <f t="shared" si="220"/>
        <v>Sell</v>
      </c>
    </row>
    <row r="2379" spans="1:8" ht="13.5" x14ac:dyDescent="0.25">
      <c r="A2379" s="3">
        <f>TITRES_STAT!B2382</f>
        <v>45770</v>
      </c>
      <c r="B2379" s="5">
        <f>TITRES_STAT!D2382</f>
        <v>3.1038000000000001</v>
      </c>
      <c r="C2379" s="2">
        <f t="shared" si="216"/>
        <v>3.1658541257490911</v>
      </c>
      <c r="D2379" s="2">
        <f t="shared" si="218"/>
        <v>3.1424197673001766</v>
      </c>
      <c r="E2379" s="2">
        <f t="shared" si="217"/>
        <v>2.3434358448914505E-2</v>
      </c>
      <c r="F2379" s="2">
        <f t="shared" si="221"/>
        <v>7.647518276992421E-3</v>
      </c>
      <c r="G2379" s="2">
        <f t="shared" si="219"/>
        <v>1.5786840171922084E-2</v>
      </c>
      <c r="H2379" s="2" t="str">
        <f t="shared" si="220"/>
        <v>Sell</v>
      </c>
    </row>
    <row r="2380" spans="1:8" ht="13.5" x14ac:dyDescent="0.25">
      <c r="A2380" s="3">
        <f>TITRES_STAT!B2383</f>
        <v>45771</v>
      </c>
      <c r="B2380" s="5">
        <f>TITRES_STAT!D2383</f>
        <v>3.1408</v>
      </c>
      <c r="C2380" s="2">
        <f t="shared" si="216"/>
        <v>3.166276567941539</v>
      </c>
      <c r="D2380" s="2">
        <f t="shared" si="218"/>
        <v>3.1422997845372005</v>
      </c>
      <c r="E2380" s="2">
        <f t="shared" si="217"/>
        <v>2.3976783404338509E-2</v>
      </c>
      <c r="F2380" s="2">
        <f t="shared" si="221"/>
        <v>1.0913371302461641E-2</v>
      </c>
      <c r="G2380" s="2">
        <f t="shared" si="219"/>
        <v>1.3063412101876868E-2</v>
      </c>
      <c r="H2380" s="2" t="str">
        <f t="shared" si="220"/>
        <v>Sell</v>
      </c>
    </row>
    <row r="2381" spans="1:8" ht="13.5" x14ac:dyDescent="0.25">
      <c r="A2381" s="3">
        <f>TITRES_STAT!B2384</f>
        <v>45772</v>
      </c>
      <c r="B2381" s="5">
        <f>TITRES_STAT!D2384</f>
        <v>3.0573999999999999</v>
      </c>
      <c r="C2381" s="2">
        <f t="shared" si="216"/>
        <v>3.1623570959505329</v>
      </c>
      <c r="D2381" s="2">
        <f t="shared" si="218"/>
        <v>3.1360109116085191</v>
      </c>
      <c r="E2381" s="2">
        <f t="shared" si="217"/>
        <v>2.6346184342013856E-2</v>
      </c>
      <c r="F2381" s="2">
        <f t="shared" si="221"/>
        <v>1.3999933910372084E-2</v>
      </c>
      <c r="G2381" s="2">
        <f t="shared" si="219"/>
        <v>1.2346250431641772E-2</v>
      </c>
      <c r="H2381" s="2" t="str">
        <f t="shared" si="220"/>
        <v>Sell</v>
      </c>
    </row>
    <row r="2382" spans="1:8" ht="13.5" x14ac:dyDescent="0.25">
      <c r="A2382" s="3">
        <f>TITRES_STAT!B2385</f>
        <v>45775</v>
      </c>
      <c r="B2382" s="5">
        <f>TITRES_STAT!D2385</f>
        <v>3.0482</v>
      </c>
      <c r="C2382" s="2">
        <f t="shared" si="216"/>
        <v>3.1633175427273743</v>
      </c>
      <c r="D2382" s="2">
        <f t="shared" si="218"/>
        <v>3.1295063996375174</v>
      </c>
      <c r="E2382" s="2">
        <f t="shared" si="217"/>
        <v>3.3811143089856888E-2</v>
      </c>
      <c r="F2382" s="2">
        <f t="shared" si="221"/>
        <v>1.7962175746269043E-2</v>
      </c>
      <c r="G2382" s="2">
        <f t="shared" si="219"/>
        <v>1.5848967343587844E-2</v>
      </c>
      <c r="H2382" s="2" t="str">
        <f t="shared" si="220"/>
        <v>Sell</v>
      </c>
    </row>
    <row r="2383" spans="1:8" ht="13.5" x14ac:dyDescent="0.25">
      <c r="A2383" s="3">
        <f>TITRES_STAT!B2386</f>
        <v>45776</v>
      </c>
      <c r="B2383" s="5">
        <f>TITRES_STAT!D2386</f>
        <v>2.9832999999999998</v>
      </c>
      <c r="C2383" s="2">
        <f t="shared" ref="C2383:C2446" si="222">$C$4*B2373+C2382*(1-$C$4)</f>
        <v>3.1641302284616248</v>
      </c>
      <c r="D2383" s="2">
        <f t="shared" si="218"/>
        <v>3.1186762959606642</v>
      </c>
      <c r="E2383" s="2">
        <f t="shared" si="217"/>
        <v>4.5453932500960637E-2</v>
      </c>
      <c r="F2383" s="2">
        <f t="shared" si="221"/>
        <v>2.3460527097207362E-2</v>
      </c>
      <c r="G2383" s="2">
        <f t="shared" si="219"/>
        <v>2.1993405403753274E-2</v>
      </c>
      <c r="H2383" s="2" t="str">
        <f t="shared" si="220"/>
        <v>Sell</v>
      </c>
    </row>
    <row r="2384" spans="1:8" ht="13.5" x14ac:dyDescent="0.25">
      <c r="A2384" s="3">
        <f>TITRES_STAT!B2387</f>
        <v>45777</v>
      </c>
      <c r="B2384" s="5">
        <f>TITRES_STAT!D2387</f>
        <v>2.9554999999999998</v>
      </c>
      <c r="C2384" s="2">
        <f t="shared" si="222"/>
        <v>3.1619717317752212</v>
      </c>
      <c r="D2384" s="2">
        <f t="shared" si="218"/>
        <v>3.1065891629265407</v>
      </c>
      <c r="E2384" s="2">
        <f t="shared" si="217"/>
        <v>5.5382568848680425E-2</v>
      </c>
      <c r="F2384" s="2">
        <f t="shared" si="221"/>
        <v>2.9844935447501976E-2</v>
      </c>
      <c r="G2384" s="2">
        <f t="shared" si="219"/>
        <v>2.5537633401178449E-2</v>
      </c>
      <c r="H2384" s="2" t="str">
        <f t="shared" si="220"/>
        <v>Sell</v>
      </c>
    </row>
    <row r="2385" spans="1:8" ht="13.5" x14ac:dyDescent="0.25">
      <c r="A2385" s="3">
        <f>TITRES_STAT!B2388</f>
        <v>45779</v>
      </c>
      <c r="B2385" s="5">
        <f>TITRES_STAT!D2388</f>
        <v>2.9091999999999998</v>
      </c>
      <c r="C2385" s="2">
        <f t="shared" si="222"/>
        <v>3.1601453115021103</v>
      </c>
      <c r="D2385" s="2">
        <f t="shared" si="218"/>
        <v>3.0919677434505006</v>
      </c>
      <c r="E2385" s="2">
        <f t="shared" si="217"/>
        <v>6.8177568051609683E-2</v>
      </c>
      <c r="F2385" s="2">
        <f t="shared" si="221"/>
        <v>3.7511461968323515E-2</v>
      </c>
      <c r="G2385" s="2">
        <f t="shared" si="219"/>
        <v>3.0666106083286168E-2</v>
      </c>
      <c r="H2385" s="2" t="str">
        <f t="shared" si="220"/>
        <v>Sell</v>
      </c>
    </row>
    <row r="2386" spans="1:8" ht="13.5" x14ac:dyDescent="0.25">
      <c r="A2386" s="3">
        <f>TITRES_STAT!B2389</f>
        <v>45782</v>
      </c>
      <c r="B2386" s="5">
        <f>TITRES_STAT!D2389</f>
        <v>2.9091999999999998</v>
      </c>
      <c r="C2386" s="2">
        <f t="shared" si="222"/>
        <v>3.1585998789633241</v>
      </c>
      <c r="D2386" s="2">
        <f t="shared" si="218"/>
        <v>3.0784293920837968</v>
      </c>
      <c r="E2386" s="2">
        <f t="shared" si="217"/>
        <v>8.0170486879527214E-2</v>
      </c>
      <c r="F2386" s="2">
        <f t="shared" si="221"/>
        <v>4.6043266950564252E-2</v>
      </c>
      <c r="G2386" s="2">
        <f t="shared" si="219"/>
        <v>3.4127219928962962E-2</v>
      </c>
      <c r="H2386" s="2" t="str">
        <f t="shared" si="220"/>
        <v>Sell</v>
      </c>
    </row>
    <row r="2387" spans="1:8" ht="13.5" x14ac:dyDescent="0.25">
      <c r="A2387" s="3">
        <f>TITRES_STAT!B2390</f>
        <v>45783</v>
      </c>
      <c r="B2387" s="5">
        <f>TITRES_STAT!D2390</f>
        <v>2.8351000000000002</v>
      </c>
      <c r="C2387" s="2">
        <f t="shared" si="222"/>
        <v>3.1558614360458894</v>
      </c>
      <c r="D2387" s="2">
        <f t="shared" si="218"/>
        <v>3.0604049926701822</v>
      </c>
      <c r="E2387" s="2">
        <f t="shared" si="217"/>
        <v>9.5456443375707245E-2</v>
      </c>
      <c r="F2387" s="2">
        <f t="shared" si="221"/>
        <v>5.592590223559285E-2</v>
      </c>
      <c r="G2387" s="2">
        <f t="shared" si="219"/>
        <v>3.9530541140114395E-2</v>
      </c>
      <c r="H2387" s="2" t="str">
        <f t="shared" si="220"/>
        <v>Sell</v>
      </c>
    </row>
    <row r="2388" spans="1:8" ht="13.5" x14ac:dyDescent="0.25">
      <c r="A2388" s="3">
        <f>TITRES_STAT!B2391</f>
        <v>45784</v>
      </c>
      <c r="B2388" s="5">
        <f>TITRES_STAT!D2391</f>
        <v>2.8721999999999999</v>
      </c>
      <c r="C2388" s="2">
        <f t="shared" si="222"/>
        <v>3.1407135228080603</v>
      </c>
      <c r="D2388" s="2">
        <f t="shared" si="218"/>
        <v>3.0464638821020205</v>
      </c>
      <c r="E2388" s="2">
        <f t="shared" si="217"/>
        <v>9.4249640706039806E-2</v>
      </c>
      <c r="F2388" s="2">
        <f t="shared" si="221"/>
        <v>6.3590649929682247E-2</v>
      </c>
      <c r="G2388" s="2">
        <f t="shared" si="219"/>
        <v>3.0658990776357559E-2</v>
      </c>
      <c r="H2388" s="2" t="str">
        <f t="shared" si="220"/>
        <v>Sell</v>
      </c>
    </row>
    <row r="2389" spans="1:8" ht="13.5" x14ac:dyDescent="0.25">
      <c r="A2389" s="3">
        <f>TITRES_STAT!B2392</f>
        <v>45785</v>
      </c>
      <c r="B2389" s="5">
        <f>TITRES_STAT!D2392</f>
        <v>2.9369999999999998</v>
      </c>
      <c r="C2389" s="2">
        <f t="shared" si="222"/>
        <v>3.1350345192991278</v>
      </c>
      <c r="D2389" s="2">
        <f t="shared" si="218"/>
        <v>3.0383554463907601</v>
      </c>
      <c r="E2389" s="2">
        <f t="shared" si="217"/>
        <v>9.6679072908367747E-2</v>
      </c>
      <c r="F2389" s="2">
        <f t="shared" si="221"/>
        <v>7.0208334525419358E-2</v>
      </c>
      <c r="G2389" s="2">
        <f t="shared" si="219"/>
        <v>2.6470738382948389E-2</v>
      </c>
      <c r="H2389" s="2" t="str">
        <f t="shared" si="220"/>
        <v>Sell</v>
      </c>
    </row>
    <row r="2390" spans="1:8" ht="13.5" x14ac:dyDescent="0.25">
      <c r="A2390" s="3">
        <f>TITRES_STAT!B2393</f>
        <v>45786</v>
      </c>
      <c r="B2390" s="5">
        <f>TITRES_STAT!D2393</f>
        <v>3.0110999999999999</v>
      </c>
      <c r="C2390" s="2">
        <f t="shared" si="222"/>
        <v>3.1359215163300314</v>
      </c>
      <c r="D2390" s="2">
        <f t="shared" si="218"/>
        <v>3.0363365244358893</v>
      </c>
      <c r="E2390" s="2">
        <f t="shared" si="217"/>
        <v>9.958499189414205E-2</v>
      </c>
      <c r="F2390" s="2">
        <f t="shared" si="221"/>
        <v>7.6083665999163899E-2</v>
      </c>
      <c r="G2390" s="2">
        <f t="shared" si="219"/>
        <v>2.3501325894978151E-2</v>
      </c>
      <c r="H2390" s="2" t="str">
        <f t="shared" si="220"/>
        <v>Sell</v>
      </c>
    </row>
    <row r="2391" spans="1:8" ht="13.5" x14ac:dyDescent="0.25">
      <c r="A2391" s="3">
        <f>TITRES_STAT!B2394</f>
        <v>45789</v>
      </c>
      <c r="B2391" s="5">
        <f>TITRES_STAT!D2394</f>
        <v>2.9369999999999998</v>
      </c>
      <c r="C2391" s="2">
        <f t="shared" si="222"/>
        <v>3.1238412830484878</v>
      </c>
      <c r="D2391" s="2">
        <f t="shared" si="218"/>
        <v>3.0289782633665645</v>
      </c>
      <c r="E2391" s="2">
        <f t="shared" si="217"/>
        <v>9.4863019681923344E-2</v>
      </c>
      <c r="F2391" s="2">
        <f t="shared" si="221"/>
        <v>7.9839536735715783E-2</v>
      </c>
      <c r="G2391" s="2">
        <f t="shared" si="219"/>
        <v>1.5023482946207561E-2</v>
      </c>
      <c r="H2391" s="2" t="str">
        <f t="shared" si="220"/>
        <v>Sell</v>
      </c>
    </row>
    <row r="2392" spans="1:8" ht="13.5" x14ac:dyDescent="0.25">
      <c r="A2392" s="3">
        <f>TITRES_STAT!B2395</f>
        <v>45790</v>
      </c>
      <c r="B2392" s="5">
        <f>TITRES_STAT!D2395</f>
        <v>2.9925999999999999</v>
      </c>
      <c r="C2392" s="2">
        <f t="shared" si="222"/>
        <v>3.1122041625794896</v>
      </c>
      <c r="D2392" s="2">
        <f t="shared" si="218"/>
        <v>3.0262835771912635</v>
      </c>
      <c r="E2392" s="2">
        <f t="shared" si="217"/>
        <v>8.5920585388226112E-2</v>
      </c>
      <c r="F2392" s="2">
        <f t="shared" si="221"/>
        <v>8.1055746466217854E-2</v>
      </c>
      <c r="G2392" s="2">
        <f t="shared" si="219"/>
        <v>4.8648389220082577E-3</v>
      </c>
      <c r="H2392" s="2" t="str">
        <f t="shared" si="220"/>
        <v>Sell</v>
      </c>
    </row>
    <row r="2393" spans="1:8" ht="13.5" x14ac:dyDescent="0.25">
      <c r="A2393" s="3">
        <f>TITRES_STAT!B2396</f>
        <v>45791</v>
      </c>
      <c r="B2393" s="5">
        <f>TITRES_STAT!D2396</f>
        <v>2.9741</v>
      </c>
      <c r="C2393" s="2">
        <f t="shared" si="222"/>
        <v>3.0923727529518761</v>
      </c>
      <c r="D2393" s="2">
        <f t="shared" si="218"/>
        <v>3.0224181270289479</v>
      </c>
      <c r="E2393" s="2">
        <f t="shared" si="217"/>
        <v>6.9954625922928226E-2</v>
      </c>
      <c r="F2393" s="2">
        <f t="shared" si="221"/>
        <v>7.8835522357559945E-2</v>
      </c>
      <c r="G2393" s="2">
        <f t="shared" si="219"/>
        <v>-8.8808964346317187E-3</v>
      </c>
      <c r="H2393" s="2" t="str">
        <f t="shared" si="220"/>
        <v>Hold</v>
      </c>
    </row>
    <row r="2394" spans="1:8" ht="13.5" x14ac:dyDescent="0.25">
      <c r="A2394" s="3">
        <f>TITRES_STAT!B2397</f>
        <v>45792</v>
      </c>
      <c r="B2394" s="5">
        <f>TITRES_STAT!D2397</f>
        <v>3.0110999999999999</v>
      </c>
      <c r="C2394" s="2">
        <f t="shared" si="222"/>
        <v>3.0713154063438952</v>
      </c>
      <c r="D2394" s="2">
        <f t="shared" si="218"/>
        <v>3.0215797472490258</v>
      </c>
      <c r="E2394" s="2">
        <f t="shared" si="217"/>
        <v>4.9735659094869433E-2</v>
      </c>
      <c r="F2394" s="2">
        <f t="shared" si="221"/>
        <v>7.3015549705021845E-2</v>
      </c>
      <c r="G2394" s="2">
        <f t="shared" si="219"/>
        <v>-2.3279890610152412E-2</v>
      </c>
      <c r="H2394" s="2" t="str">
        <f t="shared" si="220"/>
        <v>Hold</v>
      </c>
    </row>
    <row r="2395" spans="1:8" ht="13.5" x14ac:dyDescent="0.25">
      <c r="A2395" s="3">
        <f>TITRES_STAT!B2398</f>
        <v>45793</v>
      </c>
      <c r="B2395" s="5">
        <f>TITRES_STAT!D2398</f>
        <v>3.1408</v>
      </c>
      <c r="C2395" s="2">
        <f t="shared" si="222"/>
        <v>3.0463745745986808</v>
      </c>
      <c r="D2395" s="2">
        <f t="shared" si="218"/>
        <v>3.0304108770824314</v>
      </c>
      <c r="E2395" s="2">
        <f t="shared" si="217"/>
        <v>1.5963697516249375E-2</v>
      </c>
      <c r="F2395" s="2">
        <f t="shared" si="221"/>
        <v>6.160517926726735E-2</v>
      </c>
      <c r="G2395" s="2">
        <f t="shared" si="219"/>
        <v>-4.5641481751017975E-2</v>
      </c>
      <c r="H2395" s="2" t="str">
        <f t="shared" si="220"/>
        <v>Hold</v>
      </c>
    </row>
    <row r="2396" spans="1:8" ht="13.5" x14ac:dyDescent="0.25">
      <c r="A2396" s="3">
        <f>TITRES_STAT!B2399</f>
        <v>45796</v>
      </c>
      <c r="B2396" s="5">
        <f>TITRES_STAT!D2399</f>
        <v>2.9647999999999999</v>
      </c>
      <c r="C2396" s="2">
        <f t="shared" si="222"/>
        <v>3.0252707938911914</v>
      </c>
      <c r="D2396" s="2">
        <f t="shared" si="218"/>
        <v>3.0255508121133623</v>
      </c>
      <c r="E2396" s="2">
        <f t="shared" ref="E2396:E2459" si="223">C2396-D2396</f>
        <v>-2.800182221709413E-4</v>
      </c>
      <c r="F2396" s="2">
        <f t="shared" si="221"/>
        <v>4.9228139769379696E-2</v>
      </c>
      <c r="G2396" s="2">
        <f t="shared" si="219"/>
        <v>-4.9508157991550637E-2</v>
      </c>
      <c r="H2396" s="2" t="str">
        <f t="shared" si="220"/>
        <v>Hold</v>
      </c>
    </row>
    <row r="2397" spans="1:8" ht="13.5" x14ac:dyDescent="0.25">
      <c r="A2397" s="3">
        <f>TITRES_STAT!B2400</f>
        <v>45797</v>
      </c>
      <c r="B2397" s="5">
        <f>TITRES_STAT!D2400</f>
        <v>3.0573999999999999</v>
      </c>
      <c r="C2397" s="2">
        <f t="shared" si="222"/>
        <v>2.9960137486771621</v>
      </c>
      <c r="D2397" s="2">
        <f t="shared" ref="D2397:D2460" si="224">$D$4*B2397+(1-$D$4)*D2396</f>
        <v>3.0279100112160764</v>
      </c>
      <c r="E2397" s="2">
        <f t="shared" si="223"/>
        <v>-3.1896262538914311E-2</v>
      </c>
      <c r="F2397" s="2">
        <f t="shared" si="221"/>
        <v>3.3003259307720897E-2</v>
      </c>
      <c r="G2397" s="2">
        <f t="shared" si="219"/>
        <v>-6.4899521846635208E-2</v>
      </c>
      <c r="H2397" s="2" t="str">
        <f t="shared" si="220"/>
        <v>Hold</v>
      </c>
    </row>
    <row r="2398" spans="1:8" ht="13.5" x14ac:dyDescent="0.25">
      <c r="A2398" s="3">
        <f>TITRES_STAT!B2401</f>
        <v>45798</v>
      </c>
      <c r="B2398" s="5">
        <f>TITRES_STAT!D2401</f>
        <v>2.9925999999999999</v>
      </c>
      <c r="C2398" s="2">
        <f t="shared" si="222"/>
        <v>2.9769654796499063</v>
      </c>
      <c r="D2398" s="2">
        <f t="shared" si="224"/>
        <v>3.0252944548297003</v>
      </c>
      <c r="E2398" s="2">
        <f t="shared" si="223"/>
        <v>-4.8328975179793954E-2</v>
      </c>
      <c r="F2398" s="2">
        <f t="shared" si="221"/>
        <v>1.6736812410217926E-2</v>
      </c>
      <c r="G2398" s="2">
        <f t="shared" si="219"/>
        <v>-6.5065787590011886E-2</v>
      </c>
      <c r="H2398" s="2" t="str">
        <f t="shared" si="220"/>
        <v>Hold</v>
      </c>
    </row>
    <row r="2399" spans="1:8" ht="13.5" x14ac:dyDescent="0.25">
      <c r="A2399" s="3">
        <f>TITRES_STAT!B2402</f>
        <v>45799</v>
      </c>
      <c r="B2399" s="5">
        <f>TITRES_STAT!D2402</f>
        <v>3.0204</v>
      </c>
      <c r="C2399" s="2">
        <f t="shared" si="222"/>
        <v>2.9708169443191514</v>
      </c>
      <c r="D2399" s="2">
        <f t="shared" si="224"/>
        <v>3.0249319026200925</v>
      </c>
      <c r="E2399" s="2">
        <f t="shared" si="223"/>
        <v>-5.4114958300941041E-2</v>
      </c>
      <c r="F2399" s="2">
        <f t="shared" si="221"/>
        <v>2.5664582679861322E-3</v>
      </c>
      <c r="G2399" s="2">
        <f t="shared" si="219"/>
        <v>-5.6681416568927175E-2</v>
      </c>
      <c r="H2399" s="2" t="str">
        <f t="shared" si="220"/>
        <v>Hold</v>
      </c>
    </row>
    <row r="2400" spans="1:8" ht="13.5" x14ac:dyDescent="0.25">
      <c r="A2400" s="3">
        <f>TITRES_STAT!B2403</f>
        <v>45800</v>
      </c>
      <c r="B2400" s="5">
        <f>TITRES_STAT!D2403</f>
        <v>3.0204</v>
      </c>
      <c r="C2400" s="2">
        <f t="shared" si="222"/>
        <v>2.9770143375008202</v>
      </c>
      <c r="D2400" s="2">
        <f t="shared" si="224"/>
        <v>3.0245962061297149</v>
      </c>
      <c r="E2400" s="2">
        <f t="shared" si="223"/>
        <v>-4.7581868628894686E-2</v>
      </c>
      <c r="F2400" s="2">
        <f t="shared" si="221"/>
        <v>-7.4632071113900321E-3</v>
      </c>
      <c r="G2400" s="2">
        <f t="shared" si="219"/>
        <v>-4.011866151750465E-2</v>
      </c>
      <c r="H2400" s="2" t="str">
        <f t="shared" si="220"/>
        <v>Hold</v>
      </c>
    </row>
    <row r="2401" spans="1:8" ht="13.5" x14ac:dyDescent="0.25">
      <c r="A2401" s="3">
        <f>TITRES_STAT!B2404</f>
        <v>45803</v>
      </c>
      <c r="B2401" s="5">
        <f>TITRES_STAT!D2404</f>
        <v>3.0573999999999999</v>
      </c>
      <c r="C2401" s="2">
        <f t="shared" si="222"/>
        <v>2.9708582855776169</v>
      </c>
      <c r="D2401" s="2">
        <f t="shared" si="224"/>
        <v>3.0270261167867729</v>
      </c>
      <c r="E2401" s="2">
        <f t="shared" si="223"/>
        <v>-5.6167831209156027E-2</v>
      </c>
      <c r="F2401" s="2">
        <f t="shared" si="221"/>
        <v>-1.7204131930943233E-2</v>
      </c>
      <c r="G2401" s="2">
        <f t="shared" si="219"/>
        <v>-3.8963699278212791E-2</v>
      </c>
      <c r="H2401" s="2" t="str">
        <f t="shared" si="220"/>
        <v>Hold</v>
      </c>
    </row>
    <row r="2402" spans="1:8" ht="13.5" x14ac:dyDescent="0.25">
      <c r="A2402" s="3">
        <f>TITRES_STAT!B2405</f>
        <v>45804</v>
      </c>
      <c r="B2402" s="5">
        <f>TITRES_STAT!D2405</f>
        <v>3.0110999999999999</v>
      </c>
      <c r="C2402" s="2">
        <f t="shared" si="222"/>
        <v>2.9742031647195217</v>
      </c>
      <c r="D2402" s="2">
        <f t="shared" si="224"/>
        <v>3.0258464044321971</v>
      </c>
      <c r="E2402" s="2">
        <f t="shared" si="223"/>
        <v>-5.1643239712675371E-2</v>
      </c>
      <c r="F2402" s="2">
        <f t="shared" si="221"/>
        <v>-2.4091953487289659E-2</v>
      </c>
      <c r="G2402" s="2">
        <f t="shared" si="219"/>
        <v>-2.7551286225385711E-2</v>
      </c>
      <c r="H2402" s="2" t="str">
        <f t="shared" si="220"/>
        <v>Hold</v>
      </c>
    </row>
    <row r="2403" spans="1:8" ht="13.5" x14ac:dyDescent="0.25">
      <c r="A2403" s="3">
        <f>TITRES_STAT!B2406</f>
        <v>45805</v>
      </c>
      <c r="B2403" s="5">
        <f>TITRES_STAT!D2406</f>
        <v>2.9647999999999999</v>
      </c>
      <c r="C2403" s="2">
        <f t="shared" si="222"/>
        <v>2.9741872932242108</v>
      </c>
      <c r="D2403" s="2">
        <f t="shared" si="224"/>
        <v>3.0213244485483304</v>
      </c>
      <c r="E2403" s="2">
        <f t="shared" si="223"/>
        <v>-4.7137155324119551E-2</v>
      </c>
      <c r="F2403" s="2">
        <f t="shared" si="221"/>
        <v>-2.8700993854655639E-2</v>
      </c>
      <c r="G2403" s="2">
        <f t="shared" si="219"/>
        <v>-1.8436161469463912E-2</v>
      </c>
      <c r="H2403" s="2" t="str">
        <f t="shared" si="220"/>
        <v>Hold</v>
      </c>
    </row>
    <row r="2404" spans="1:8" ht="13.5" x14ac:dyDescent="0.25">
      <c r="A2404" s="3">
        <f>TITRES_STAT!B2407</f>
        <v>45806</v>
      </c>
      <c r="B2404" s="5">
        <f>TITRES_STAT!D2407</f>
        <v>3.0110999999999999</v>
      </c>
      <c r="C2404" s="2">
        <f t="shared" si="222"/>
        <v>2.979866171189717</v>
      </c>
      <c r="D2404" s="2">
        <f t="shared" si="224"/>
        <v>3.0205670819891948</v>
      </c>
      <c r="E2404" s="2">
        <f t="shared" si="223"/>
        <v>-4.0700910799477796E-2</v>
      </c>
      <c r="F2404" s="2">
        <f t="shared" si="221"/>
        <v>-3.110097724362007E-2</v>
      </c>
      <c r="G2404" s="2">
        <f t="shared" ref="G2404:G2467" si="225">E2404-F2404</f>
        <v>-9.5999335558577259E-3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45807</v>
      </c>
      <c r="B2405" s="5">
        <f>TITRES_STAT!D2408</f>
        <v>3.0110999999999999</v>
      </c>
      <c r="C2405" s="2">
        <f t="shared" si="222"/>
        <v>3.0046252217759144</v>
      </c>
      <c r="D2405" s="2">
        <f t="shared" si="224"/>
        <v>3.0198658166566621</v>
      </c>
      <c r="E2405" s="2">
        <f t="shared" si="223"/>
        <v>-1.5240594880747693E-2</v>
      </c>
      <c r="F2405" s="2">
        <f t="shared" ref="F2405:F2468" si="227">(E2405*(2/(10)))+((1-(2/10))*F2404)</f>
        <v>-2.7928900771045595E-2</v>
      </c>
      <c r="G2405" s="2">
        <f t="shared" si="225"/>
        <v>1.2688305890297902E-2</v>
      </c>
      <c r="H2405" s="2" t="str">
        <f t="shared" si="226"/>
        <v>Sell</v>
      </c>
    </row>
    <row r="2406" spans="1:8" ht="13.5" x14ac:dyDescent="0.25">
      <c r="A2406" s="3">
        <f>TITRES_STAT!B2409</f>
        <v>45810</v>
      </c>
      <c r="B2406" s="5">
        <f>TITRES_STAT!D2409</f>
        <v>3.0110999999999999</v>
      </c>
      <c r="C2406" s="2">
        <f t="shared" si="222"/>
        <v>2.9984982645796201</v>
      </c>
      <c r="D2406" s="2">
        <f t="shared" si="224"/>
        <v>3.0192164969043169</v>
      </c>
      <c r="E2406" s="2">
        <f t="shared" si="223"/>
        <v>-2.0718232324696828E-2</v>
      </c>
      <c r="F2406" s="2">
        <f t="shared" si="227"/>
        <v>-2.6486767081775844E-2</v>
      </c>
      <c r="G2406" s="2">
        <f t="shared" si="225"/>
        <v>5.7685347570790163E-3</v>
      </c>
      <c r="H2406" s="2" t="str">
        <f t="shared" si="226"/>
        <v>Sell</v>
      </c>
    </row>
    <row r="2407" spans="1:8" ht="13.5" x14ac:dyDescent="0.25">
      <c r="A2407" s="3">
        <f>TITRES_STAT!B2410</f>
        <v>45811</v>
      </c>
      <c r="B2407" s="5">
        <f>TITRES_STAT!D2410</f>
        <v>3.0110999999999999</v>
      </c>
      <c r="C2407" s="2">
        <f t="shared" si="222"/>
        <v>3.0075600700289091</v>
      </c>
      <c r="D2407" s="2">
        <f t="shared" si="224"/>
        <v>3.0186152749114048</v>
      </c>
      <c r="E2407" s="2">
        <f t="shared" si="223"/>
        <v>-1.1055204882495673E-2</v>
      </c>
      <c r="F2407" s="2">
        <f t="shared" si="227"/>
        <v>-2.3400454641919814E-2</v>
      </c>
      <c r="G2407" s="2">
        <f t="shared" si="225"/>
        <v>1.2345249759424141E-2</v>
      </c>
      <c r="H2407" s="2" t="str">
        <f t="shared" si="226"/>
        <v>Sell</v>
      </c>
    </row>
    <row r="2408" spans="1:8" ht="13.5" x14ac:dyDescent="0.25">
      <c r="A2408" s="3">
        <f>TITRES_STAT!B2411</f>
        <v>45812</v>
      </c>
      <c r="B2408" s="5">
        <f>TITRES_STAT!D2411</f>
        <v>3.0110999999999999</v>
      </c>
      <c r="C2408" s="2">
        <f t="shared" si="222"/>
        <v>3.0052585207936922</v>
      </c>
      <c r="D2408" s="2">
        <f t="shared" si="224"/>
        <v>3.0180585878809305</v>
      </c>
      <c r="E2408" s="2">
        <f t="shared" si="223"/>
        <v>-1.2800067087238354E-2</v>
      </c>
      <c r="F2408" s="2">
        <f t="shared" si="227"/>
        <v>-2.1280377130983522E-2</v>
      </c>
      <c r="G2408" s="2">
        <f t="shared" si="225"/>
        <v>8.4803100437451685E-3</v>
      </c>
      <c r="H2408" s="2" t="str">
        <f t="shared" si="226"/>
        <v>Sell</v>
      </c>
    </row>
    <row r="2409" spans="1:8" ht="13.5" x14ac:dyDescent="0.25">
      <c r="A2409" s="3">
        <f>TITRES_STAT!B2412</f>
        <v>45813</v>
      </c>
      <c r="B2409" s="5">
        <f>TITRES_STAT!D2412</f>
        <v>2.9369999999999998</v>
      </c>
      <c r="C2409" s="2">
        <f t="shared" si="222"/>
        <v>3.0075879791331244</v>
      </c>
      <c r="D2409" s="2">
        <f t="shared" si="224"/>
        <v>3.0120542480378987</v>
      </c>
      <c r="E2409" s="2">
        <f t="shared" si="223"/>
        <v>-4.4662689047743065E-3</v>
      </c>
      <c r="F2409" s="2">
        <f t="shared" si="227"/>
        <v>-1.7917555485741678E-2</v>
      </c>
      <c r="G2409" s="2">
        <f t="shared" si="225"/>
        <v>1.3451286580967371E-2</v>
      </c>
      <c r="H2409" s="2" t="str">
        <f t="shared" si="226"/>
        <v>Sell</v>
      </c>
    </row>
    <row r="2410" spans="1:8" ht="13.5" x14ac:dyDescent="0.25">
      <c r="A2410" s="3">
        <f>TITRES_STAT!B2413</f>
        <v>45817</v>
      </c>
      <c r="B2410" s="5">
        <f>TITRES_STAT!D2413</f>
        <v>2.9462999999999999</v>
      </c>
      <c r="C2410" s="2">
        <f t="shared" si="222"/>
        <v>3.0095590592664898</v>
      </c>
      <c r="D2410" s="2">
        <f t="shared" si="224"/>
        <v>3.0071835629980543</v>
      </c>
      <c r="E2410" s="2">
        <f t="shared" si="223"/>
        <v>2.375496268435473E-3</v>
      </c>
      <c r="F2410" s="2">
        <f t="shared" si="227"/>
        <v>-1.3858945134906247E-2</v>
      </c>
      <c r="G2410" s="2">
        <f t="shared" si="225"/>
        <v>1.623444140334172E-2</v>
      </c>
      <c r="H2410" s="2" t="str">
        <f t="shared" si="226"/>
        <v>Sell</v>
      </c>
    </row>
    <row r="2411" spans="1:8" ht="13.5" x14ac:dyDescent="0.25">
      <c r="A2411" s="3">
        <f>TITRES_STAT!B2414</f>
        <v>45818</v>
      </c>
      <c r="B2411" s="5">
        <f>TITRES_STAT!D2414</f>
        <v>2.9647999999999999</v>
      </c>
      <c r="C2411" s="2">
        <f t="shared" si="222"/>
        <v>3.0169192039947221</v>
      </c>
      <c r="D2411" s="2">
        <f t="shared" si="224"/>
        <v>3.0040440398130133</v>
      </c>
      <c r="E2411" s="2">
        <f t="shared" si="223"/>
        <v>1.2875164181708865E-2</v>
      </c>
      <c r="F2411" s="2">
        <f t="shared" si="227"/>
        <v>-8.5121232715832246E-3</v>
      </c>
      <c r="G2411" s="2">
        <f t="shared" si="225"/>
        <v>2.1387287453292089E-2</v>
      </c>
      <c r="H2411" s="2" t="str">
        <f t="shared" si="226"/>
        <v>Sell</v>
      </c>
    </row>
    <row r="2412" spans="1:8" ht="13.5" x14ac:dyDescent="0.25">
      <c r="A2412" s="3">
        <f>TITRES_STAT!B2415</f>
        <v>45819</v>
      </c>
      <c r="B2412" s="5">
        <f>TITRES_STAT!D2415</f>
        <v>2.9184999999999999</v>
      </c>
      <c r="C2412" s="2">
        <f t="shared" si="222"/>
        <v>3.0160239418416879</v>
      </c>
      <c r="D2412" s="2">
        <f t="shared" si="224"/>
        <v>2.9977074442713088</v>
      </c>
      <c r="E2412" s="2">
        <f t="shared" si="223"/>
        <v>1.831649757037912E-2</v>
      </c>
      <c r="F2412" s="2">
        <f t="shared" si="227"/>
        <v>-3.1463991031907561E-3</v>
      </c>
      <c r="G2412" s="2">
        <f t="shared" si="225"/>
        <v>2.1462896673569876E-2</v>
      </c>
      <c r="H2412" s="2" t="str">
        <f t="shared" si="226"/>
        <v>Sell</v>
      </c>
    </row>
    <row r="2413" spans="1:8" ht="13.5" x14ac:dyDescent="0.25">
      <c r="A2413" s="3">
        <f>TITRES_STAT!B2416</f>
        <v>45820</v>
      </c>
      <c r="B2413" s="5">
        <f>TITRES_STAT!D2416</f>
        <v>2.9184999999999999</v>
      </c>
      <c r="C2413" s="2">
        <f t="shared" si="222"/>
        <v>3.0081433354045051</v>
      </c>
      <c r="D2413" s="2">
        <f t="shared" si="224"/>
        <v>2.9918402261771377</v>
      </c>
      <c r="E2413" s="2">
        <f t="shared" si="223"/>
        <v>1.6303109227367329E-2</v>
      </c>
      <c r="F2413" s="2">
        <f t="shared" si="227"/>
        <v>7.4350256292086102E-4</v>
      </c>
      <c r="G2413" s="2">
        <f t="shared" si="225"/>
        <v>1.5559606664446468E-2</v>
      </c>
      <c r="H2413" s="2" t="str">
        <f t="shared" si="226"/>
        <v>Sell</v>
      </c>
    </row>
    <row r="2414" spans="1:8" ht="13.5" x14ac:dyDescent="0.25">
      <c r="A2414" s="3">
        <f>TITRES_STAT!B2417</f>
        <v>45821</v>
      </c>
      <c r="B2414" s="5">
        <f>TITRES_STAT!D2417</f>
        <v>2.7517</v>
      </c>
      <c r="C2414" s="2">
        <f t="shared" si="222"/>
        <v>3.0085982068807349</v>
      </c>
      <c r="D2414" s="2">
        <f t="shared" si="224"/>
        <v>2.9740520612751276</v>
      </c>
      <c r="E2414" s="2">
        <f t="shared" si="223"/>
        <v>3.4546145605607315E-2</v>
      </c>
      <c r="F2414" s="2">
        <f t="shared" si="227"/>
        <v>7.5040311714581519E-3</v>
      </c>
      <c r="G2414" s="2">
        <f t="shared" si="225"/>
        <v>2.7042114434149164E-2</v>
      </c>
      <c r="H2414" s="2" t="str">
        <f t="shared" si="226"/>
        <v>Sell</v>
      </c>
    </row>
    <row r="2415" spans="1:8" ht="13.5" x14ac:dyDescent="0.25">
      <c r="A2415" s="3">
        <f>TITRES_STAT!B2418</f>
        <v>45824</v>
      </c>
      <c r="B2415" s="5">
        <f>TITRES_STAT!D2418</f>
        <v>2.6960999999999999</v>
      </c>
      <c r="C2415" s="2">
        <f t="shared" si="222"/>
        <v>3.0089830981298524</v>
      </c>
      <c r="D2415" s="2">
        <f t="shared" si="224"/>
        <v>2.9534630196991922</v>
      </c>
      <c r="E2415" s="2">
        <f t="shared" si="223"/>
        <v>5.5520078430660202E-2</v>
      </c>
      <c r="F2415" s="2">
        <f t="shared" si="227"/>
        <v>1.7107240623298565E-2</v>
      </c>
      <c r="G2415" s="2">
        <f t="shared" si="225"/>
        <v>3.8412837807361641E-2</v>
      </c>
      <c r="H2415" s="2" t="str">
        <f t="shared" si="226"/>
        <v>Sell</v>
      </c>
    </row>
    <row r="2416" spans="1:8" ht="13.5" x14ac:dyDescent="0.25">
      <c r="A2416" s="3">
        <f>TITRES_STAT!B2419</f>
        <v>45825</v>
      </c>
      <c r="B2416" s="5">
        <f>TITRES_STAT!D2419</f>
        <v>2.7239</v>
      </c>
      <c r="C2416" s="2">
        <f t="shared" si="222"/>
        <v>3.0093087753406444</v>
      </c>
      <c r="D2416" s="2">
        <f t="shared" si="224"/>
        <v>2.936458351573326</v>
      </c>
      <c r="E2416" s="2">
        <f t="shared" si="223"/>
        <v>7.2850423767318429E-2</v>
      </c>
      <c r="F2416" s="2">
        <f t="shared" si="227"/>
        <v>2.8255877252102539E-2</v>
      </c>
      <c r="G2416" s="2">
        <f t="shared" si="225"/>
        <v>4.459454651521589E-2</v>
      </c>
      <c r="H2416" s="2" t="str">
        <f t="shared" si="226"/>
        <v>Sell</v>
      </c>
    </row>
    <row r="2417" spans="1:8" ht="13.5" x14ac:dyDescent="0.25">
      <c r="A2417" s="3">
        <f>TITRES_STAT!B2420</f>
        <v>45826</v>
      </c>
      <c r="B2417" s="5">
        <f>TITRES_STAT!D2420</f>
        <v>2.7054</v>
      </c>
      <c r="C2417" s="2">
        <f t="shared" si="222"/>
        <v>3.0095843483651605</v>
      </c>
      <c r="D2417" s="2">
        <f t="shared" si="224"/>
        <v>2.91934291812345</v>
      </c>
      <c r="E2417" s="2">
        <f t="shared" si="223"/>
        <v>9.0241430241710496E-2</v>
      </c>
      <c r="F2417" s="2">
        <f t="shared" si="227"/>
        <v>4.0652987850024136E-2</v>
      </c>
      <c r="G2417" s="2">
        <f t="shared" si="225"/>
        <v>4.958844239168636E-2</v>
      </c>
      <c r="H2417" s="2" t="str">
        <f t="shared" si="226"/>
        <v>Sell</v>
      </c>
    </row>
    <row r="2418" spans="1:8" ht="13.5" x14ac:dyDescent="0.25">
      <c r="A2418" s="3">
        <f>TITRES_STAT!B2421</f>
        <v>45827</v>
      </c>
      <c r="B2418" s="5">
        <f>TITRES_STAT!D2421</f>
        <v>2.6126999999999998</v>
      </c>
      <c r="C2418" s="2">
        <f t="shared" si="222"/>
        <v>3.0098175255397512</v>
      </c>
      <c r="D2418" s="2">
        <f t="shared" si="224"/>
        <v>2.8966286278920834</v>
      </c>
      <c r="E2418" s="2">
        <f t="shared" si="223"/>
        <v>0.11318889764766782</v>
      </c>
      <c r="F2418" s="2">
        <f t="shared" si="227"/>
        <v>5.5160169809552878E-2</v>
      </c>
      <c r="G2418" s="2">
        <f t="shared" si="225"/>
        <v>5.8028727838114941E-2</v>
      </c>
      <c r="H2418" s="2" t="str">
        <f t="shared" si="226"/>
        <v>Sell</v>
      </c>
    </row>
    <row r="2419" spans="1:8" ht="13.5" x14ac:dyDescent="0.25">
      <c r="A2419" s="3">
        <f>TITRES_STAT!B2422</f>
        <v>45828</v>
      </c>
      <c r="B2419" s="5">
        <f>TITRES_STAT!D2422</f>
        <v>2.5478999999999998</v>
      </c>
      <c r="C2419" s="2">
        <f t="shared" si="222"/>
        <v>2.9986148293028663</v>
      </c>
      <c r="D2419" s="2">
        <f t="shared" si="224"/>
        <v>2.8707968776778552</v>
      </c>
      <c r="E2419" s="2">
        <f t="shared" si="223"/>
        <v>0.12781795162501108</v>
      </c>
      <c r="F2419" s="2">
        <f t="shared" si="227"/>
        <v>6.9691726172644519E-2</v>
      </c>
      <c r="G2419" s="2">
        <f t="shared" si="225"/>
        <v>5.8126225452366564E-2</v>
      </c>
      <c r="H2419" s="2" t="str">
        <f t="shared" si="226"/>
        <v>Sell</v>
      </c>
    </row>
    <row r="2420" spans="1:8" ht="13.5" x14ac:dyDescent="0.25">
      <c r="A2420" s="3">
        <f>TITRES_STAT!B2423</f>
        <v>45831</v>
      </c>
      <c r="B2420" s="5">
        <f>TITRES_STAT!D2423</f>
        <v>2.5200999999999998</v>
      </c>
      <c r="C2420" s="2">
        <f t="shared" si="222"/>
        <v>2.9905663940255023</v>
      </c>
      <c r="D2420" s="2">
        <f t="shared" si="224"/>
        <v>2.8448193311831993</v>
      </c>
      <c r="E2420" s="2">
        <f t="shared" si="223"/>
        <v>0.14574706284230299</v>
      </c>
      <c r="F2420" s="2">
        <f t="shared" si="227"/>
        <v>8.4902793506576216E-2</v>
      </c>
      <c r="G2420" s="2">
        <f t="shared" si="225"/>
        <v>6.0844269335726772E-2</v>
      </c>
      <c r="H2420" s="2" t="str">
        <f t="shared" si="226"/>
        <v>Sell</v>
      </c>
    </row>
    <row r="2421" spans="1:8" ht="13.5" x14ac:dyDescent="0.25">
      <c r="A2421" s="3">
        <f>TITRES_STAT!B2424</f>
        <v>45832</v>
      </c>
      <c r="B2421" s="5">
        <f>TITRES_STAT!D2424</f>
        <v>2.6682999999999999</v>
      </c>
      <c r="C2421" s="2">
        <f t="shared" si="222"/>
        <v>2.9866023334061942</v>
      </c>
      <c r="D2421" s="2">
        <f t="shared" si="224"/>
        <v>2.831743825169629</v>
      </c>
      <c r="E2421" s="2">
        <f t="shared" si="223"/>
        <v>0.15485850823656522</v>
      </c>
      <c r="F2421" s="2">
        <f t="shared" si="227"/>
        <v>9.8893936452574022E-2</v>
      </c>
      <c r="G2421" s="2">
        <f t="shared" si="225"/>
        <v>5.5964571783991196E-2</v>
      </c>
      <c r="H2421" s="2" t="str">
        <f t="shared" si="226"/>
        <v>Sell</v>
      </c>
    </row>
    <row r="2422" spans="1:8" ht="13.5" x14ac:dyDescent="0.25">
      <c r="A2422" s="3">
        <f>TITRES_STAT!B2425</f>
        <v>45833</v>
      </c>
      <c r="B2422" s="5">
        <f>TITRES_STAT!D2425</f>
        <v>2.7239</v>
      </c>
      <c r="C2422" s="2">
        <f t="shared" si="222"/>
        <v>2.9761250513437028</v>
      </c>
      <c r="D2422" s="2">
        <f t="shared" si="224"/>
        <v>2.8237553936755821</v>
      </c>
      <c r="E2422" s="2">
        <f t="shared" si="223"/>
        <v>0.15236965766812061</v>
      </c>
      <c r="F2422" s="2">
        <f t="shared" si="227"/>
        <v>0.10958908069568335</v>
      </c>
      <c r="G2422" s="2">
        <f t="shared" si="225"/>
        <v>4.2780576972437256E-2</v>
      </c>
      <c r="H2422" s="2" t="str">
        <f t="shared" si="226"/>
        <v>Sell</v>
      </c>
    </row>
    <row r="2423" spans="1:8" ht="13.5" x14ac:dyDescent="0.25">
      <c r="A2423" s="3">
        <f>TITRES_STAT!B2426</f>
        <v>45835</v>
      </c>
      <c r="B2423" s="5">
        <f>TITRES_STAT!D2426</f>
        <v>2.7145999999999999</v>
      </c>
      <c r="C2423" s="2">
        <f t="shared" si="222"/>
        <v>2.9672596588292866</v>
      </c>
      <c r="D2423" s="2">
        <f t="shared" si="224"/>
        <v>2.8156698089588725</v>
      </c>
      <c r="E2423" s="2">
        <f t="shared" si="223"/>
        <v>0.15158984987041402</v>
      </c>
      <c r="F2423" s="2">
        <f t="shared" si="227"/>
        <v>0.11798923453062948</v>
      </c>
      <c r="G2423" s="2">
        <f t="shared" si="225"/>
        <v>3.3600615339784534E-2</v>
      </c>
      <c r="H2423" s="2" t="str">
        <f t="shared" si="226"/>
        <v>Sell</v>
      </c>
    </row>
    <row r="2424" spans="1:8" ht="13.5" x14ac:dyDescent="0.25">
      <c r="A2424" s="3">
        <f>TITRES_STAT!B2427</f>
        <v>45838</v>
      </c>
      <c r="B2424" s="5">
        <f>TITRES_STAT!D2427</f>
        <v>2.7054</v>
      </c>
      <c r="C2424" s="2">
        <f t="shared" si="222"/>
        <v>2.9340966343940114</v>
      </c>
      <c r="D2424" s="2">
        <f t="shared" si="224"/>
        <v>2.807501674961919</v>
      </c>
      <c r="E2424" s="2">
        <f t="shared" si="223"/>
        <v>0.12659495943209231</v>
      </c>
      <c r="F2424" s="2">
        <f t="shared" si="227"/>
        <v>0.11971037951092206</v>
      </c>
      <c r="G2424" s="2">
        <f t="shared" si="225"/>
        <v>6.884579921170253E-3</v>
      </c>
      <c r="H2424" s="2" t="str">
        <f t="shared" si="226"/>
        <v>Sell</v>
      </c>
    </row>
    <row r="2425" spans="1:8" ht="13.5" x14ac:dyDescent="0.25">
      <c r="A2425" s="3">
        <f>TITRES_STAT!B2428</f>
        <v>45839</v>
      </c>
      <c r="B2425" s="5">
        <f>TITRES_STAT!D2428</f>
        <v>2.7054</v>
      </c>
      <c r="C2425" s="2">
        <f t="shared" si="222"/>
        <v>2.8974817675641633</v>
      </c>
      <c r="D2425" s="2">
        <f t="shared" si="224"/>
        <v>2.799938587927703</v>
      </c>
      <c r="E2425" s="2">
        <f t="shared" si="223"/>
        <v>9.7543179636460309E-2</v>
      </c>
      <c r="F2425" s="2">
        <f t="shared" si="227"/>
        <v>0.11527693953602972</v>
      </c>
      <c r="G2425" s="2">
        <f t="shared" si="225"/>
        <v>-1.7733759899569407E-2</v>
      </c>
      <c r="H2425" s="2" t="str">
        <f t="shared" si="226"/>
        <v>Hold</v>
      </c>
    </row>
    <row r="2426" spans="1:8" ht="13.5" x14ac:dyDescent="0.25">
      <c r="A2426" s="3">
        <f>TITRES_STAT!B2429</f>
        <v>45840</v>
      </c>
      <c r="B2426" s="5">
        <f>TITRES_STAT!D2429</f>
        <v>2.6776</v>
      </c>
      <c r="C2426" s="2">
        <f t="shared" si="222"/>
        <v>2.8707768802465998</v>
      </c>
      <c r="D2426" s="2">
        <f t="shared" si="224"/>
        <v>2.7908764703034286</v>
      </c>
      <c r="E2426" s="2">
        <f t="shared" si="223"/>
        <v>7.9900409943171269E-2</v>
      </c>
      <c r="F2426" s="2">
        <f t="shared" si="227"/>
        <v>0.10820163361745803</v>
      </c>
      <c r="G2426" s="2">
        <f t="shared" si="225"/>
        <v>-2.8301223674286766E-2</v>
      </c>
      <c r="H2426" s="2" t="str">
        <f t="shared" si="226"/>
        <v>Hold</v>
      </c>
    </row>
    <row r="2427" spans="1:8" ht="13.5" x14ac:dyDescent="0.25">
      <c r="A2427" s="3">
        <f>TITRES_STAT!B2430</f>
        <v>45841</v>
      </c>
      <c r="B2427" s="5">
        <f>TITRES_STAT!D2430</f>
        <v>2.7702</v>
      </c>
      <c r="C2427" s="2">
        <f t="shared" si="222"/>
        <v>2.8453342832855846</v>
      </c>
      <c r="D2427" s="2">
        <f t="shared" si="224"/>
        <v>2.789344879910582</v>
      </c>
      <c r="E2427" s="2">
        <f t="shared" si="223"/>
        <v>5.5989403375002578E-2</v>
      </c>
      <c r="F2427" s="2">
        <f t="shared" si="227"/>
        <v>9.7759187568966954E-2</v>
      </c>
      <c r="G2427" s="2">
        <f t="shared" si="225"/>
        <v>-4.1769784193964377E-2</v>
      </c>
      <c r="H2427" s="2" t="str">
        <f t="shared" si="226"/>
        <v>Hold</v>
      </c>
    </row>
    <row r="2428" spans="1:8" ht="13.5" x14ac:dyDescent="0.25">
      <c r="A2428" s="3">
        <f>TITRES_STAT!B2431</f>
        <v>45842</v>
      </c>
      <c r="B2428" s="5">
        <f>TITRES_STAT!D2431</f>
        <v>2.7702</v>
      </c>
      <c r="C2428" s="2">
        <f t="shared" si="222"/>
        <v>2.8095443935493409</v>
      </c>
      <c r="D2428" s="2">
        <f t="shared" si="224"/>
        <v>2.7879267406579462</v>
      </c>
      <c r="E2428" s="2">
        <f t="shared" si="223"/>
        <v>2.1617652891394723E-2</v>
      </c>
      <c r="F2428" s="2">
        <f t="shared" si="227"/>
        <v>8.2530880633452514E-2</v>
      </c>
      <c r="G2428" s="2">
        <f t="shared" si="225"/>
        <v>-6.0913227742057791E-2</v>
      </c>
      <c r="H2428" s="2" t="str">
        <f t="shared" si="226"/>
        <v>Hold</v>
      </c>
    </row>
    <row r="2429" spans="1:8" ht="13.5" x14ac:dyDescent="0.25">
      <c r="A2429" s="3">
        <f>TITRES_STAT!B2432</f>
        <v>45845</v>
      </c>
      <c r="B2429" s="5">
        <f>TITRES_STAT!D2432</f>
        <v>2.7239</v>
      </c>
      <c r="C2429" s="2">
        <f t="shared" si="222"/>
        <v>2.7692914099263657</v>
      </c>
      <c r="D2429" s="2">
        <f t="shared" si="224"/>
        <v>2.7831840191277277</v>
      </c>
      <c r="E2429" s="2">
        <f t="shared" si="223"/>
        <v>-1.3892609201362038E-2</v>
      </c>
      <c r="F2429" s="2">
        <f t="shared" si="227"/>
        <v>6.3246182666489598E-2</v>
      </c>
      <c r="G2429" s="2">
        <f t="shared" si="225"/>
        <v>-7.7138791867851636E-2</v>
      </c>
      <c r="H2429" s="2" t="str">
        <f t="shared" si="226"/>
        <v>Hold</v>
      </c>
    </row>
    <row r="2430" spans="1:8" ht="13.5" x14ac:dyDescent="0.25">
      <c r="A2430" s="3">
        <f>TITRES_STAT!B2433</f>
        <v>45846</v>
      </c>
      <c r="B2430" s="5">
        <f>TITRES_STAT!D2433</f>
        <v>2.6497999999999999</v>
      </c>
      <c r="C2430" s="2">
        <f t="shared" si="222"/>
        <v>2.7309542699376941</v>
      </c>
      <c r="D2430" s="2">
        <f t="shared" si="224"/>
        <v>2.7733037214145626</v>
      </c>
      <c r="E2430" s="2">
        <f t="shared" si="223"/>
        <v>-4.2349451476868527E-2</v>
      </c>
      <c r="F2430" s="2">
        <f t="shared" si="227"/>
        <v>4.2127055837817978E-2</v>
      </c>
      <c r="G2430" s="2">
        <f t="shared" si="225"/>
        <v>-8.4476507314686505E-2</v>
      </c>
      <c r="H2430" s="2" t="str">
        <f t="shared" si="226"/>
        <v>Hold</v>
      </c>
    </row>
    <row r="2431" spans="1:8" ht="13.5" x14ac:dyDescent="0.25">
      <c r="A2431" s="3">
        <f>TITRES_STAT!B2434</f>
        <v>45847</v>
      </c>
      <c r="B2431" s="5">
        <f>TITRES_STAT!D2434</f>
        <v>2.6034999999999999</v>
      </c>
      <c r="C2431" s="2">
        <f t="shared" si="222"/>
        <v>2.7213151514857414</v>
      </c>
      <c r="D2431" s="2">
        <f t="shared" si="224"/>
        <v>2.7607256679764469</v>
      </c>
      <c r="E2431" s="2">
        <f t="shared" si="223"/>
        <v>-3.9410516490705483E-2</v>
      </c>
      <c r="F2431" s="2">
        <f t="shared" si="227"/>
        <v>2.5819541372113286E-2</v>
      </c>
      <c r="G2431" s="2">
        <f t="shared" si="225"/>
        <v>-6.5230057862818769E-2</v>
      </c>
      <c r="H2431" s="2" t="str">
        <f t="shared" si="226"/>
        <v>Hold</v>
      </c>
    </row>
    <row r="2432" spans="1:8" ht="13.5" x14ac:dyDescent="0.25">
      <c r="A2432" s="3">
        <f>TITRES_STAT!B2435</f>
        <v>45848</v>
      </c>
      <c r="B2432" s="5">
        <f>TITRES_STAT!D2435</f>
        <v>2.5108000000000001</v>
      </c>
      <c r="C2432" s="2">
        <f t="shared" si="222"/>
        <v>2.7217128204879351</v>
      </c>
      <c r="D2432" s="2">
        <f t="shared" si="224"/>
        <v>2.7422126555337472</v>
      </c>
      <c r="E2432" s="2">
        <f t="shared" si="223"/>
        <v>-2.0499835045812098E-2</v>
      </c>
      <c r="F2432" s="2">
        <f t="shared" si="227"/>
        <v>1.6555666088528209E-2</v>
      </c>
      <c r="G2432" s="2">
        <f t="shared" si="225"/>
        <v>-3.7055501134340307E-2</v>
      </c>
      <c r="H2432" s="2" t="str">
        <f t="shared" si="226"/>
        <v>Hold</v>
      </c>
    </row>
    <row r="2433" spans="1:8" ht="13.5" x14ac:dyDescent="0.25">
      <c r="A2433" s="3">
        <f>TITRES_STAT!B2436</f>
        <v>45849</v>
      </c>
      <c r="B2433" s="5">
        <f>TITRES_STAT!D2436</f>
        <v>2.3626</v>
      </c>
      <c r="C2433" s="2">
        <f t="shared" si="222"/>
        <v>2.7206185404128682</v>
      </c>
      <c r="D2433" s="2">
        <f t="shared" si="224"/>
        <v>2.7140931995682842</v>
      </c>
      <c r="E2433" s="2">
        <f t="shared" si="223"/>
        <v>6.5253408445840044E-3</v>
      </c>
      <c r="F2433" s="2">
        <f t="shared" si="227"/>
        <v>1.454960103973937E-2</v>
      </c>
      <c r="G2433" s="2">
        <f t="shared" si="225"/>
        <v>-8.0242601951553659E-3</v>
      </c>
      <c r="H2433" s="2" t="str">
        <f t="shared" si="226"/>
        <v>Hold</v>
      </c>
    </row>
    <row r="2434" spans="1:8" ht="13.5" x14ac:dyDescent="0.25">
      <c r="A2434" s="3">
        <f>TITRES_STAT!B2437</f>
        <v>45852</v>
      </c>
      <c r="B2434" s="5">
        <f>TITRES_STAT!D2437</f>
        <v>2.2235999999999998</v>
      </c>
      <c r="C2434" s="2">
        <f t="shared" si="222"/>
        <v>2.7182772265031963</v>
      </c>
      <c r="D2434" s="2">
        <f t="shared" si="224"/>
        <v>2.6777603699706334</v>
      </c>
      <c r="E2434" s="2">
        <f t="shared" si="223"/>
        <v>4.0516856532562873E-2</v>
      </c>
      <c r="F2434" s="2">
        <f t="shared" si="227"/>
        <v>1.9743052138304074E-2</v>
      </c>
      <c r="G2434" s="2">
        <f t="shared" si="225"/>
        <v>2.0773804394258799E-2</v>
      </c>
      <c r="H2434" s="2" t="str">
        <f t="shared" si="226"/>
        <v>Sell</v>
      </c>
    </row>
    <row r="2435" spans="1:8" ht="13.5" x14ac:dyDescent="0.25">
      <c r="A2435" s="3">
        <f>TITRES_STAT!B2438</f>
        <v>45853</v>
      </c>
      <c r="B2435" s="5">
        <f>TITRES_STAT!D2438</f>
        <v>2.0939000000000001</v>
      </c>
      <c r="C2435" s="2">
        <f t="shared" si="222"/>
        <v>2.7162961147334737</v>
      </c>
      <c r="D2435" s="2">
        <f t="shared" si="224"/>
        <v>2.6345114536765126</v>
      </c>
      <c r="E2435" s="2">
        <f t="shared" si="223"/>
        <v>8.1784661056961028E-2</v>
      </c>
      <c r="F2435" s="2">
        <f t="shared" si="227"/>
        <v>3.2151373922035466E-2</v>
      </c>
      <c r="G2435" s="2">
        <f t="shared" si="225"/>
        <v>4.9633287134925562E-2</v>
      </c>
      <c r="H2435" s="2" t="str">
        <f t="shared" si="226"/>
        <v>Sell</v>
      </c>
    </row>
    <row r="2436" spans="1:8" ht="13.5" x14ac:dyDescent="0.25">
      <c r="A2436" s="3">
        <f>TITRES_STAT!B2439</f>
        <v>45854</v>
      </c>
      <c r="B2436" s="5">
        <f>TITRES_STAT!D2439</f>
        <v>1.9734</v>
      </c>
      <c r="C2436" s="2">
        <f t="shared" si="222"/>
        <v>2.710342866312939</v>
      </c>
      <c r="D2436" s="2">
        <f t="shared" si="224"/>
        <v>2.5855402348856602</v>
      </c>
      <c r="E2436" s="2">
        <f t="shared" si="223"/>
        <v>0.12480263142727877</v>
      </c>
      <c r="F2436" s="2">
        <f t="shared" si="227"/>
        <v>5.0681625423084131E-2</v>
      </c>
      <c r="G2436" s="2">
        <f t="shared" si="225"/>
        <v>7.4121006004194634E-2</v>
      </c>
      <c r="H2436" s="2" t="str">
        <f t="shared" si="226"/>
        <v>Sell</v>
      </c>
    </row>
    <row r="2437" spans="1:8" ht="13.5" x14ac:dyDescent="0.25">
      <c r="A2437" s="3">
        <f>TITRES_STAT!B2440</f>
        <v>45855</v>
      </c>
      <c r="B2437" s="5">
        <f>TITRES_STAT!D2440</f>
        <v>1.9826999999999999</v>
      </c>
      <c r="C2437" s="2">
        <f t="shared" si="222"/>
        <v>2.7195516561109483</v>
      </c>
      <c r="D2437" s="2">
        <f t="shared" si="224"/>
        <v>2.5408854026719072</v>
      </c>
      <c r="E2437" s="2">
        <f t="shared" si="223"/>
        <v>0.17866625343904108</v>
      </c>
      <c r="F2437" s="2">
        <f t="shared" si="227"/>
        <v>7.6278551026275523E-2</v>
      </c>
      <c r="G2437" s="2">
        <f t="shared" si="225"/>
        <v>0.10238770241276555</v>
      </c>
      <c r="H2437" s="2" t="str">
        <f t="shared" si="226"/>
        <v>Sell</v>
      </c>
    </row>
    <row r="2438" spans="1:8" ht="13.5" x14ac:dyDescent="0.25">
      <c r="A2438" s="3">
        <f>TITRES_STAT!B2441</f>
        <v>45856</v>
      </c>
      <c r="B2438" s="5">
        <f>TITRES_STAT!D2441</f>
        <v>2.0846</v>
      </c>
      <c r="C2438" s="2">
        <f t="shared" si="222"/>
        <v>2.7273437090169561</v>
      </c>
      <c r="D2438" s="2">
        <f t="shared" si="224"/>
        <v>2.5070864839554696</v>
      </c>
      <c r="E2438" s="2">
        <f t="shared" si="223"/>
        <v>0.22025722506148648</v>
      </c>
      <c r="F2438" s="2">
        <f t="shared" si="227"/>
        <v>0.10507428583331771</v>
      </c>
      <c r="G2438" s="2">
        <f t="shared" si="225"/>
        <v>0.11518293922816877</v>
      </c>
      <c r="H2438" s="2" t="str">
        <f t="shared" si="226"/>
        <v>Sell</v>
      </c>
    </row>
    <row r="2439" spans="1:8" ht="13.5" x14ac:dyDescent="0.25">
      <c r="A2439" s="3">
        <f>TITRES_STAT!B2442</f>
        <v>45859</v>
      </c>
      <c r="B2439" s="5">
        <f>TITRES_STAT!D2442</f>
        <v>2.2050999999999998</v>
      </c>
      <c r="C2439" s="2">
        <f t="shared" si="222"/>
        <v>2.7268139076297322</v>
      </c>
      <c r="D2439" s="2">
        <f t="shared" si="224"/>
        <v>2.4847171147735829</v>
      </c>
      <c r="E2439" s="2">
        <f t="shared" si="223"/>
        <v>0.24209679285614927</v>
      </c>
      <c r="F2439" s="2">
        <f t="shared" si="227"/>
        <v>0.13247878723788403</v>
      </c>
      <c r="G2439" s="2">
        <f t="shared" si="225"/>
        <v>0.10961800561826524</v>
      </c>
      <c r="H2439" s="2" t="str">
        <f t="shared" si="226"/>
        <v>Sell</v>
      </c>
    </row>
    <row r="2440" spans="1:8" ht="13.5" x14ac:dyDescent="0.25">
      <c r="A2440" s="3">
        <f>TITRES_STAT!B2443</f>
        <v>45860</v>
      </c>
      <c r="B2440" s="5">
        <f>TITRES_STAT!D2443</f>
        <v>2.3348</v>
      </c>
      <c r="C2440" s="2">
        <f t="shared" si="222"/>
        <v>2.7149656141482348</v>
      </c>
      <c r="D2440" s="2">
        <f t="shared" si="224"/>
        <v>2.4736121433088734</v>
      </c>
      <c r="E2440" s="2">
        <f t="shared" si="223"/>
        <v>0.24135347083936143</v>
      </c>
      <c r="F2440" s="2">
        <f t="shared" si="227"/>
        <v>0.15425372395817952</v>
      </c>
      <c r="G2440" s="2">
        <f t="shared" si="225"/>
        <v>8.7099746881181911E-2</v>
      </c>
      <c r="H2440" s="2" t="str">
        <f t="shared" si="226"/>
        <v>Sell</v>
      </c>
    </row>
    <row r="2441" spans="1:8" ht="13.5" x14ac:dyDescent="0.25">
      <c r="A2441" s="3">
        <f>TITRES_STAT!B2444</f>
        <v>45861</v>
      </c>
      <c r="B2441" s="5">
        <f>TITRES_STAT!D2444</f>
        <v>2.4460000000000002</v>
      </c>
      <c r="C2441" s="2">
        <f t="shared" si="222"/>
        <v>2.6978170581254295</v>
      </c>
      <c r="D2441" s="2">
        <f t="shared" si="224"/>
        <v>2.4715667993600681</v>
      </c>
      <c r="E2441" s="2">
        <f t="shared" si="223"/>
        <v>0.22625025876536142</v>
      </c>
      <c r="F2441" s="2">
        <f t="shared" si="227"/>
        <v>0.16865303091961592</v>
      </c>
      <c r="G2441" s="2">
        <f t="shared" si="225"/>
        <v>5.7597227845745502E-2</v>
      </c>
      <c r="H2441" s="2" t="str">
        <f t="shared" si="226"/>
        <v>Sell</v>
      </c>
    </row>
    <row r="2442" spans="1:8" ht="13.5" x14ac:dyDescent="0.25">
      <c r="A2442" s="3">
        <f>TITRES_STAT!B2445</f>
        <v>45862</v>
      </c>
      <c r="B2442" s="5">
        <f>TITRES_STAT!D2445</f>
        <v>2.5015999999999998</v>
      </c>
      <c r="C2442" s="2">
        <f t="shared" si="222"/>
        <v>2.6690452030292096</v>
      </c>
      <c r="D2442" s="2">
        <f t="shared" si="224"/>
        <v>2.4737914808889516</v>
      </c>
      <c r="E2442" s="2">
        <f t="shared" si="223"/>
        <v>0.19525372214025793</v>
      </c>
      <c r="F2442" s="2">
        <f t="shared" si="227"/>
        <v>0.17397316916374433</v>
      </c>
      <c r="G2442" s="2">
        <f t="shared" si="225"/>
        <v>2.12805529765136E-2</v>
      </c>
      <c r="H2442" s="2" t="str">
        <f t="shared" si="226"/>
        <v>Sell</v>
      </c>
    </row>
    <row r="2443" spans="1:8" ht="13.5" x14ac:dyDescent="0.25">
      <c r="A2443" s="3">
        <f>TITRES_STAT!B2446</f>
        <v>45866</v>
      </c>
      <c r="B2443" s="5">
        <f>TITRES_STAT!D2446</f>
        <v>2.5015999999999998</v>
      </c>
      <c r="C2443" s="2">
        <f t="shared" si="222"/>
        <v>2.6218997871785619</v>
      </c>
      <c r="D2443" s="2">
        <f t="shared" si="224"/>
        <v>2.4758513711934738</v>
      </c>
      <c r="E2443" s="2">
        <f t="shared" si="223"/>
        <v>0.14604841598508811</v>
      </c>
      <c r="F2443" s="2">
        <f t="shared" si="227"/>
        <v>0.16838821852801311</v>
      </c>
      <c r="G2443" s="2">
        <f t="shared" si="225"/>
        <v>-2.2339802542925002E-2</v>
      </c>
      <c r="H2443" s="2" t="str">
        <f t="shared" si="226"/>
        <v>Hold</v>
      </c>
    </row>
    <row r="2444" spans="1:8" ht="13.5" x14ac:dyDescent="0.25">
      <c r="A2444" s="3">
        <f>TITRES_STAT!B2447</f>
        <v>45867</v>
      </c>
      <c r="B2444" s="5">
        <f>TITRES_STAT!D2447</f>
        <v>2.5015999999999998</v>
      </c>
      <c r="C2444" s="2">
        <f t="shared" si="222"/>
        <v>2.5606228968433986</v>
      </c>
      <c r="D2444" s="2">
        <f t="shared" si="224"/>
        <v>2.4777586770309941</v>
      </c>
      <c r="E2444" s="2">
        <f t="shared" si="223"/>
        <v>8.2864219812404549E-2</v>
      </c>
      <c r="F2444" s="2">
        <f t="shared" si="227"/>
        <v>0.1512834187848914</v>
      </c>
      <c r="G2444" s="2">
        <f t="shared" si="225"/>
        <v>-6.8419198972486855E-2</v>
      </c>
      <c r="H2444" s="2" t="str">
        <f t="shared" si="226"/>
        <v>Hold</v>
      </c>
    </row>
    <row r="2445" spans="1:8" ht="13.5" x14ac:dyDescent="0.25">
      <c r="A2445" s="3">
        <f>TITRES_STAT!B2448</f>
        <v>45868</v>
      </c>
      <c r="B2445" s="5">
        <f>TITRES_STAT!D2448</f>
        <v>2.4738000000000002</v>
      </c>
      <c r="C2445" s="2">
        <f t="shared" si="222"/>
        <v>2.4888193742521065</v>
      </c>
      <c r="D2445" s="2">
        <f t="shared" si="224"/>
        <v>2.4774654416953652</v>
      </c>
      <c r="E2445" s="2">
        <f t="shared" si="223"/>
        <v>1.1353932556741331E-2</v>
      </c>
      <c r="F2445" s="2">
        <f t="shared" si="227"/>
        <v>0.12329752153926139</v>
      </c>
      <c r="G2445" s="2">
        <f t="shared" si="225"/>
        <v>-0.11194358898252006</v>
      </c>
      <c r="H2445" s="2" t="str">
        <f t="shared" si="226"/>
        <v>Hold</v>
      </c>
    </row>
    <row r="2446" spans="1:8" ht="13.5" x14ac:dyDescent="0.25">
      <c r="A2446" s="3">
        <f>TITRES_STAT!B2449</f>
        <v>45869</v>
      </c>
      <c r="B2446" s="5">
        <f>TITRES_STAT!D2449</f>
        <v>2.4460000000000002</v>
      </c>
      <c r="C2446" s="2">
        <f t="shared" si="222"/>
        <v>2.4095240859056286</v>
      </c>
      <c r="D2446" s="2">
        <f t="shared" si="224"/>
        <v>2.475134668236449</v>
      </c>
      <c r="E2446" s="2">
        <f t="shared" si="223"/>
        <v>-6.5610582330820399E-2</v>
      </c>
      <c r="F2446" s="2">
        <f t="shared" si="227"/>
        <v>8.551590076524504E-2</v>
      </c>
      <c r="G2446" s="2">
        <f t="shared" si="225"/>
        <v>-0.15112648309606544</v>
      </c>
      <c r="H2446" s="2" t="str">
        <f t="shared" si="226"/>
        <v>Hold</v>
      </c>
    </row>
    <row r="2447" spans="1:8" ht="13.5" x14ac:dyDescent="0.25">
      <c r="A2447" s="3">
        <f>TITRES_STAT!B2450</f>
        <v>45870</v>
      </c>
      <c r="B2447" s="5">
        <f>TITRES_STAT!D2450</f>
        <v>2.3717999999999999</v>
      </c>
      <c r="C2447" s="2">
        <f t="shared" ref="C2447:C2508" si="228">$C$4*B2437+C2446*(1-$C$4)</f>
        <v>2.3438588419201474</v>
      </c>
      <c r="D2447" s="2">
        <f t="shared" si="224"/>
        <v>2.4674802483670821</v>
      </c>
      <c r="E2447" s="2">
        <f t="shared" si="223"/>
        <v>-0.12362140644693476</v>
      </c>
      <c r="F2447" s="2">
        <f t="shared" si="227"/>
        <v>4.3688439322809088E-2</v>
      </c>
      <c r="G2447" s="2">
        <f t="shared" si="225"/>
        <v>-0.16730984576974384</v>
      </c>
      <c r="H2447" s="2" t="str">
        <f t="shared" si="226"/>
        <v>Hold</v>
      </c>
    </row>
    <row r="2448" spans="1:8" ht="13.5" x14ac:dyDescent="0.25">
      <c r="A2448" s="3">
        <f>TITRES_STAT!B2451</f>
        <v>45873</v>
      </c>
      <c r="B2448" s="5">
        <f>TITRES_STAT!D2451</f>
        <v>2.3439999999999999</v>
      </c>
      <c r="C2448" s="2">
        <f t="shared" si="228"/>
        <v>2.3039728662401244</v>
      </c>
      <c r="D2448" s="2">
        <f t="shared" si="224"/>
        <v>2.4583335633028538</v>
      </c>
      <c r="E2448" s="2">
        <f t="shared" si="223"/>
        <v>-0.15436069706272937</v>
      </c>
      <c r="F2448" s="2">
        <f t="shared" si="227"/>
        <v>4.0786120457013929E-3</v>
      </c>
      <c r="G2448" s="2">
        <f t="shared" si="225"/>
        <v>-0.15843930910843076</v>
      </c>
      <c r="H2448" s="2" t="str">
        <f t="shared" si="226"/>
        <v>Hold</v>
      </c>
    </row>
    <row r="2449" spans="1:8" ht="13.5" x14ac:dyDescent="0.25">
      <c r="A2449" s="3">
        <f>TITRES_STAT!B2452</f>
        <v>45874</v>
      </c>
      <c r="B2449" s="5">
        <f>TITRES_STAT!D2452</f>
        <v>2.2050999999999998</v>
      </c>
      <c r="C2449" s="2">
        <f t="shared" si="228"/>
        <v>2.2887616560493362</v>
      </c>
      <c r="D2449" s="2">
        <f t="shared" si="224"/>
        <v>2.4395755215767165</v>
      </c>
      <c r="E2449" s="2">
        <f t="shared" si="223"/>
        <v>-0.1508138655273803</v>
      </c>
      <c r="F2449" s="2">
        <f t="shared" si="227"/>
        <v>-2.6899883468914948E-2</v>
      </c>
      <c r="G2449" s="2">
        <f t="shared" si="225"/>
        <v>-0.12391398205846535</v>
      </c>
      <c r="H2449" s="2" t="str">
        <f t="shared" si="226"/>
        <v>Hold</v>
      </c>
    </row>
    <row r="2450" spans="1:8" ht="13.5" x14ac:dyDescent="0.25">
      <c r="A2450" s="3">
        <f>TITRES_STAT!B2453</f>
        <v>45875</v>
      </c>
      <c r="B2450" s="5">
        <f>TITRES_STAT!D2453</f>
        <v>2.3348</v>
      </c>
      <c r="C2450" s="2">
        <f t="shared" si="228"/>
        <v>2.2958444781955922</v>
      </c>
      <c r="D2450" s="2">
        <f t="shared" si="224"/>
        <v>2.4318143718302934</v>
      </c>
      <c r="E2450" s="2">
        <f t="shared" si="223"/>
        <v>-0.13596989363470113</v>
      </c>
      <c r="F2450" s="2">
        <f t="shared" si="227"/>
        <v>-4.8713885502072188E-2</v>
      </c>
      <c r="G2450" s="2">
        <f t="shared" si="225"/>
        <v>-8.7256008132628946E-2</v>
      </c>
      <c r="H2450" s="2" t="str">
        <f t="shared" si="226"/>
        <v>Hold</v>
      </c>
    </row>
    <row r="2451" spans="1:8" ht="13.5" x14ac:dyDescent="0.25">
      <c r="A2451" s="3">
        <f>TITRES_STAT!B2454</f>
        <v>45876</v>
      </c>
      <c r="B2451" s="5">
        <f>TITRES_STAT!D2454</f>
        <v>2.4182000000000001</v>
      </c>
      <c r="C2451" s="2">
        <f t="shared" si="228"/>
        <v>2.3189453277039629</v>
      </c>
      <c r="D2451" s="2">
        <f t="shared" si="224"/>
        <v>2.4308058998428645</v>
      </c>
      <c r="E2451" s="2">
        <f t="shared" si="223"/>
        <v>-0.11186057213890166</v>
      </c>
      <c r="F2451" s="2">
        <f t="shared" si="227"/>
        <v>-6.134322282943809E-2</v>
      </c>
      <c r="G2451" s="2">
        <f t="shared" si="225"/>
        <v>-5.0517349309463569E-2</v>
      </c>
      <c r="H2451" s="2" t="str">
        <f t="shared" si="226"/>
        <v>Hold</v>
      </c>
    </row>
    <row r="2452" spans="1:8" ht="13.5" x14ac:dyDescent="0.25">
      <c r="A2452" s="3">
        <f>TITRES_STAT!B2455</f>
        <v>45877</v>
      </c>
      <c r="B2452" s="5">
        <f>TITRES_STAT!D2455</f>
        <v>2.3439999999999999</v>
      </c>
      <c r="C2452" s="2">
        <f t="shared" si="228"/>
        <v>2.3470460465187379</v>
      </c>
      <c r="D2452" s="2">
        <f t="shared" si="224"/>
        <v>2.4243758331878378</v>
      </c>
      <c r="E2452" s="2">
        <f t="shared" si="223"/>
        <v>-7.7329786669099843E-2</v>
      </c>
      <c r="F2452" s="2">
        <f t="shared" si="227"/>
        <v>-6.4540535597370441E-2</v>
      </c>
      <c r="G2452" s="2">
        <f t="shared" si="225"/>
        <v>-1.2789251071729402E-2</v>
      </c>
      <c r="H2452" s="2" t="str">
        <f t="shared" si="226"/>
        <v>Hold</v>
      </c>
    </row>
    <row r="2453" spans="1:8" ht="13.5" x14ac:dyDescent="0.25">
      <c r="A2453" s="3">
        <f>TITRES_STAT!B2456</f>
        <v>45880</v>
      </c>
      <c r="B2453" s="5">
        <f>TITRES_STAT!D2456</f>
        <v>2.3904000000000001</v>
      </c>
      <c r="C2453" s="2">
        <f t="shared" si="228"/>
        <v>2.3708235778235474</v>
      </c>
      <c r="D2453" s="2">
        <f t="shared" si="224"/>
        <v>2.4218591048035534</v>
      </c>
      <c r="E2453" s="2">
        <f t="shared" si="223"/>
        <v>-5.1035526980006019E-2</v>
      </c>
      <c r="F2453" s="2">
        <f t="shared" si="227"/>
        <v>-6.1839533873897561E-2</v>
      </c>
      <c r="G2453" s="2">
        <f t="shared" si="225"/>
        <v>1.0804006893891542E-2</v>
      </c>
      <c r="H2453" s="2" t="str">
        <f t="shared" si="226"/>
        <v>Sell</v>
      </c>
    </row>
    <row r="2454" spans="1:8" ht="13.5" x14ac:dyDescent="0.25">
      <c r="A2454" s="3">
        <f>TITRES_STAT!B2457</f>
        <v>45881</v>
      </c>
      <c r="B2454" s="5">
        <f>TITRES_STAT!D2457</f>
        <v>2.3904000000000001</v>
      </c>
      <c r="C2454" s="2">
        <f t="shared" si="228"/>
        <v>2.3909430273891554</v>
      </c>
      <c r="D2454" s="2">
        <f t="shared" si="224"/>
        <v>2.4195288007440308</v>
      </c>
      <c r="E2454" s="2">
        <f t="shared" si="223"/>
        <v>-2.8585773354875332E-2</v>
      </c>
      <c r="F2454" s="2">
        <f t="shared" si="227"/>
        <v>-5.518878177009312E-2</v>
      </c>
      <c r="G2454" s="2">
        <f t="shared" si="225"/>
        <v>2.6603008415217788E-2</v>
      </c>
      <c r="H2454" s="2" t="str">
        <f t="shared" si="226"/>
        <v>Sell</v>
      </c>
    </row>
    <row r="2455" spans="1:8" ht="13.5" x14ac:dyDescent="0.25">
      <c r="A2455" s="3">
        <f>TITRES_STAT!B2458</f>
        <v>45883</v>
      </c>
      <c r="B2455" s="5">
        <f>TITRES_STAT!D2458</f>
        <v>2.3163</v>
      </c>
      <c r="C2455" s="2">
        <f t="shared" si="228"/>
        <v>2.4036902539446703</v>
      </c>
      <c r="D2455" s="2">
        <f t="shared" si="224"/>
        <v>2.4118822229111396</v>
      </c>
      <c r="E2455" s="2">
        <f t="shared" si="223"/>
        <v>-8.1919689664693429E-3</v>
      </c>
      <c r="F2455" s="2">
        <f t="shared" si="227"/>
        <v>-4.5789419209368368E-2</v>
      </c>
      <c r="G2455" s="2">
        <f t="shared" si="225"/>
        <v>3.7597450242899025E-2</v>
      </c>
      <c r="H2455" s="2" t="str">
        <f t="shared" si="226"/>
        <v>Sell</v>
      </c>
    </row>
    <row r="2456" spans="1:8" ht="13.5" x14ac:dyDescent="0.25">
      <c r="A2456" s="3">
        <f>TITRES_STAT!B2459</f>
        <v>45884</v>
      </c>
      <c r="B2456" s="5">
        <f>TITRES_STAT!D2459</f>
        <v>2.2698999999999998</v>
      </c>
      <c r="C2456" s="2">
        <f t="shared" si="228"/>
        <v>2.4101994456454903</v>
      </c>
      <c r="D2456" s="2">
        <f t="shared" si="224"/>
        <v>2.4013650212140183</v>
      </c>
      <c r="E2456" s="2">
        <f t="shared" si="223"/>
        <v>8.8344244314719766E-3</v>
      </c>
      <c r="F2456" s="2">
        <f t="shared" si="227"/>
        <v>-3.4864650481200299E-2</v>
      </c>
      <c r="G2456" s="2">
        <f t="shared" si="225"/>
        <v>4.3699074912672276E-2</v>
      </c>
      <c r="H2456" s="2" t="str">
        <f t="shared" si="226"/>
        <v>Sell</v>
      </c>
    </row>
    <row r="2457" spans="1:8" ht="13.5" x14ac:dyDescent="0.25">
      <c r="A2457" s="3">
        <f>TITRES_STAT!B2460</f>
        <v>45887</v>
      </c>
      <c r="B2457" s="5">
        <f>TITRES_STAT!D2460</f>
        <v>2.2698999999999998</v>
      </c>
      <c r="C2457" s="2">
        <f t="shared" si="228"/>
        <v>2.4042918386231071</v>
      </c>
      <c r="D2457" s="2">
        <f t="shared" si="224"/>
        <v>2.3916268714944615</v>
      </c>
      <c r="E2457" s="2">
        <f t="shared" si="223"/>
        <v>1.2664967128645621E-2</v>
      </c>
      <c r="F2457" s="2">
        <f t="shared" si="227"/>
        <v>-2.5358726959231116E-2</v>
      </c>
      <c r="G2457" s="2">
        <f t="shared" si="225"/>
        <v>3.8023694087876737E-2</v>
      </c>
      <c r="H2457" s="2" t="str">
        <f t="shared" si="226"/>
        <v>Sell</v>
      </c>
    </row>
    <row r="2458" spans="1:8" ht="13.5" x14ac:dyDescent="0.25">
      <c r="A2458" s="3">
        <f>TITRES_STAT!B2461</f>
        <v>45888</v>
      </c>
      <c r="B2458" s="5">
        <f>TITRES_STAT!D2461</f>
        <v>2.2606999999999999</v>
      </c>
      <c r="C2458" s="2">
        <f t="shared" si="228"/>
        <v>2.395016171142629</v>
      </c>
      <c r="D2458" s="2">
        <f t="shared" si="224"/>
        <v>2.3819285847170941</v>
      </c>
      <c r="E2458" s="2">
        <f t="shared" si="223"/>
        <v>1.308758642553487E-2</v>
      </c>
      <c r="F2458" s="2">
        <f t="shared" si="227"/>
        <v>-1.7669464282277919E-2</v>
      </c>
      <c r="G2458" s="2">
        <f t="shared" si="225"/>
        <v>3.0757050707812789E-2</v>
      </c>
      <c r="H2458" s="2" t="str">
        <f t="shared" si="226"/>
        <v>Sell</v>
      </c>
    </row>
    <row r="2459" spans="1:8" ht="13.5" x14ac:dyDescent="0.25">
      <c r="A2459" s="3">
        <f>TITRES_STAT!B2462</f>
        <v>45889</v>
      </c>
      <c r="B2459" s="5">
        <f>TITRES_STAT!D2462</f>
        <v>2.27</v>
      </c>
      <c r="C2459" s="2">
        <f t="shared" si="228"/>
        <v>2.3657982986591475</v>
      </c>
      <c r="D2459" s="2">
        <f t="shared" si="224"/>
        <v>2.3736375784417536</v>
      </c>
      <c r="E2459" s="2">
        <f t="shared" si="223"/>
        <v>-7.8392797826061233E-3</v>
      </c>
      <c r="F2459" s="2">
        <f t="shared" si="227"/>
        <v>-1.5703427382343559E-2</v>
      </c>
      <c r="G2459" s="2">
        <f t="shared" si="225"/>
        <v>7.8641475997374352E-3</v>
      </c>
      <c r="H2459" s="2" t="str">
        <f t="shared" si="226"/>
        <v>Sell</v>
      </c>
    </row>
    <row r="2460" spans="1:8" ht="13.5" x14ac:dyDescent="0.25">
      <c r="A2460" s="3">
        <f>TITRES_STAT!B2463</f>
        <v>45890</v>
      </c>
      <c r="B2460" s="5">
        <f>TITRES_STAT!D2463</f>
        <v>2.23</v>
      </c>
      <c r="C2460" s="2">
        <f t="shared" si="228"/>
        <v>2.3610293296346634</v>
      </c>
      <c r="D2460" s="2">
        <f t="shared" si="224"/>
        <v>2.3629977578164385</v>
      </c>
      <c r="E2460" s="2">
        <f t="shared" ref="E2460:E2508" si="229">C2460-D2460</f>
        <v>-1.968428181775117E-3</v>
      </c>
      <c r="F2460" s="2">
        <f t="shared" si="227"/>
        <v>-1.2956427542229872E-2</v>
      </c>
      <c r="G2460" s="2">
        <f t="shared" si="225"/>
        <v>1.0987999360454755E-2</v>
      </c>
      <c r="H2460" s="2" t="str">
        <f t="shared" si="226"/>
        <v>Sell</v>
      </c>
    </row>
    <row r="2461" spans="1:8" ht="13.5" x14ac:dyDescent="0.25">
      <c r="A2461" s="3">
        <f>TITRES_STAT!B2464</f>
        <v>45891</v>
      </c>
      <c r="B2461" s="5">
        <f>TITRES_STAT!D2464</f>
        <v>2.27</v>
      </c>
      <c r="C2461" s="2">
        <f t="shared" si="228"/>
        <v>2.3698248173831766</v>
      </c>
      <c r="D2461" s="2">
        <f t="shared" ref="D2461:D2508" si="230">$D$4*B2461+(1-$D$4)*D2460</f>
        <v>2.3561090350152205</v>
      </c>
      <c r="E2461" s="2">
        <f t="shared" si="229"/>
        <v>1.371578236795612E-2</v>
      </c>
      <c r="F2461" s="2">
        <f t="shared" si="227"/>
        <v>-7.6219855601926748E-3</v>
      </c>
      <c r="G2461" s="2">
        <f t="shared" si="225"/>
        <v>2.1337767928148794E-2</v>
      </c>
      <c r="H2461" s="2" t="str">
        <f t="shared" si="226"/>
        <v>Sell</v>
      </c>
    </row>
    <row r="2462" spans="1:8" ht="13.5" x14ac:dyDescent="0.25">
      <c r="A2462" s="3">
        <f>TITRES_STAT!B2465</f>
        <v>45894</v>
      </c>
      <c r="B2462" s="5">
        <f>TITRES_STAT!D2465</f>
        <v>2.2599999999999998</v>
      </c>
      <c r="C2462" s="2">
        <f t="shared" si="228"/>
        <v>2.3658517685549953</v>
      </c>
      <c r="D2462" s="2">
        <f t="shared" si="230"/>
        <v>2.3489898472363153</v>
      </c>
      <c r="E2462" s="2">
        <f t="shared" si="229"/>
        <v>1.6861921318680029E-2</v>
      </c>
      <c r="F2462" s="2">
        <f t="shared" si="227"/>
        <v>-2.7252041844181337E-3</v>
      </c>
      <c r="G2462" s="2">
        <f t="shared" si="225"/>
        <v>1.9587125503098164E-2</v>
      </c>
      <c r="H2462" s="2" t="str">
        <f t="shared" si="226"/>
        <v>Sell</v>
      </c>
    </row>
    <row r="2463" spans="1:8" ht="13.5" x14ac:dyDescent="0.25">
      <c r="A2463" s="3">
        <f>TITRES_STAT!B2466</f>
        <v>45895</v>
      </c>
      <c r="B2463" s="5">
        <f>TITRES_STAT!D2466</f>
        <v>2.33</v>
      </c>
      <c r="C2463" s="2">
        <f t="shared" si="228"/>
        <v>2.3696284195465345</v>
      </c>
      <c r="D2463" s="2">
        <f t="shared" si="230"/>
        <v>2.347583191885477</v>
      </c>
      <c r="E2463" s="2">
        <f t="shared" si="229"/>
        <v>2.2045227661057432E-2</v>
      </c>
      <c r="F2463" s="2">
        <f t="shared" si="227"/>
        <v>2.2288821846769792E-3</v>
      </c>
      <c r="G2463" s="2">
        <f t="shared" si="225"/>
        <v>1.9816345476380452E-2</v>
      </c>
      <c r="H2463" s="2" t="str">
        <f t="shared" si="226"/>
        <v>Sell</v>
      </c>
    </row>
    <row r="2464" spans="1:8" ht="13.5" x14ac:dyDescent="0.25">
      <c r="A2464" s="3">
        <f>TITRES_STAT!B2467</f>
        <v>45896</v>
      </c>
      <c r="B2464" s="5">
        <f>TITRES_STAT!D2467</f>
        <v>2.25</v>
      </c>
      <c r="C2464" s="2">
        <f t="shared" si="228"/>
        <v>2.372824047308606</v>
      </c>
      <c r="D2464" s="2">
        <f t="shared" si="230"/>
        <v>2.3403548073013676</v>
      </c>
      <c r="E2464" s="2">
        <f t="shared" si="229"/>
        <v>3.2469240007238387E-2</v>
      </c>
      <c r="F2464" s="2">
        <f t="shared" si="227"/>
        <v>8.2769537491892611E-3</v>
      </c>
      <c r="G2464" s="2">
        <f t="shared" si="225"/>
        <v>2.4192286258049124E-2</v>
      </c>
      <c r="H2464" s="2" t="str">
        <f t="shared" si="226"/>
        <v>Sell</v>
      </c>
    </row>
    <row r="2465" spans="1:8" ht="13.5" x14ac:dyDescent="0.25">
      <c r="A2465" s="3">
        <f>TITRES_STAT!B2468</f>
        <v>45897</v>
      </c>
      <c r="B2465" s="5">
        <f>TITRES_STAT!D2468</f>
        <v>2.23</v>
      </c>
      <c r="C2465" s="2">
        <f t="shared" si="228"/>
        <v>2.3641280400303586</v>
      </c>
      <c r="D2465" s="2">
        <f t="shared" si="230"/>
        <v>2.332180377130896</v>
      </c>
      <c r="E2465" s="2">
        <f t="shared" si="229"/>
        <v>3.1947662899462603E-2</v>
      </c>
      <c r="F2465" s="2">
        <f t="shared" si="227"/>
        <v>1.3011095579243931E-2</v>
      </c>
      <c r="G2465" s="2">
        <f t="shared" si="225"/>
        <v>1.8936567320218672E-2</v>
      </c>
      <c r="H2465" s="2" t="str">
        <f t="shared" si="226"/>
        <v>Sell</v>
      </c>
    </row>
    <row r="2466" spans="1:8" ht="13.5" x14ac:dyDescent="0.25">
      <c r="A2466" s="3">
        <f>TITRES_STAT!B2469</f>
        <v>45898</v>
      </c>
      <c r="B2466" s="5">
        <f>TITRES_STAT!D2469</f>
        <v>2.2599999999999998</v>
      </c>
      <c r="C2466" s="2">
        <f t="shared" si="228"/>
        <v>2.3496314184872262</v>
      </c>
      <c r="D2466" s="2">
        <f t="shared" si="230"/>
        <v>2.3268336825286071</v>
      </c>
      <c r="E2466" s="2">
        <f t="shared" si="229"/>
        <v>2.2797735958619114E-2</v>
      </c>
      <c r="F2466" s="2">
        <f t="shared" si="227"/>
        <v>1.4968423655118969E-2</v>
      </c>
      <c r="G2466" s="2">
        <f t="shared" si="225"/>
        <v>7.8293123035001449E-3</v>
      </c>
      <c r="H2466" s="2" t="str">
        <f t="shared" si="226"/>
        <v>Sell</v>
      </c>
    </row>
    <row r="2467" spans="1:8" ht="13.5" x14ac:dyDescent="0.25">
      <c r="A2467" s="3">
        <f>TITRES_STAT!B2470</f>
        <v>45901</v>
      </c>
      <c r="B2467" s="5">
        <f>TITRES_STAT!D2470</f>
        <v>2.2599999999999998</v>
      </c>
      <c r="C2467" s="2">
        <f t="shared" si="228"/>
        <v>2.3373650464122684</v>
      </c>
      <c r="D2467" s="2">
        <f t="shared" si="230"/>
        <v>2.3218830393783398</v>
      </c>
      <c r="E2467" s="2">
        <f t="shared" si="229"/>
        <v>1.5482007033928546E-2</v>
      </c>
      <c r="F2467" s="2">
        <f t="shared" si="227"/>
        <v>1.5071140330880885E-2</v>
      </c>
      <c r="G2467" s="2">
        <f t="shared" si="225"/>
        <v>4.1086670304766107E-4</v>
      </c>
      <c r="H2467" s="2" t="str">
        <f t="shared" si="226"/>
        <v>Sell</v>
      </c>
    </row>
    <row r="2468" spans="1:8" ht="13.5" x14ac:dyDescent="0.25">
      <c r="A2468" s="3">
        <f>TITRES_STAT!B2471</f>
        <v>45902</v>
      </c>
      <c r="B2468" s="5">
        <f>TITRES_STAT!D2471</f>
        <v>2.2599999999999998</v>
      </c>
      <c r="C2468" s="2">
        <f t="shared" si="228"/>
        <v>2.3255704238873038</v>
      </c>
      <c r="D2468" s="2">
        <f t="shared" si="230"/>
        <v>2.3172991105354996</v>
      </c>
      <c r="E2468" s="2">
        <f t="shared" si="229"/>
        <v>8.2713133518041992E-3</v>
      </c>
      <c r="F2468" s="2">
        <f t="shared" si="227"/>
        <v>1.3711174935065549E-2</v>
      </c>
      <c r="G2468" s="2">
        <f t="shared" ref="G2468:G2508" si="231">E2468-F2468</f>
        <v>-5.4398615832613496E-3</v>
      </c>
      <c r="H2468" s="2" t="str">
        <f t="shared" ref="H2468:H2508" si="232">IF(G2468&lt;0,"Hold","Sell")</f>
        <v>Hold</v>
      </c>
    </row>
    <row r="2469" spans="1:8" ht="13.5" x14ac:dyDescent="0.25">
      <c r="A2469" s="3">
        <f>TITRES_STAT!B2472</f>
        <v>45903</v>
      </c>
      <c r="B2469" s="5">
        <f>TITRES_STAT!D2472</f>
        <v>2.34</v>
      </c>
      <c r="C2469" s="2">
        <f t="shared" si="228"/>
        <v>2.317021127904642</v>
      </c>
      <c r="D2469" s="2">
        <f t="shared" si="230"/>
        <v>2.3189806579032406</v>
      </c>
      <c r="E2469" s="2">
        <f t="shared" si="229"/>
        <v>-1.9595299985986081E-3</v>
      </c>
      <c r="F2469" s="2">
        <f t="shared" ref="F2469:F2508" si="233">(E2469*(2/(10)))+((1-(2/10))*F2468)</f>
        <v>1.0577033948332717E-2</v>
      </c>
      <c r="G2469" s="2">
        <f t="shared" si="231"/>
        <v>-1.2536563946931326E-2</v>
      </c>
      <c r="H2469" s="2" t="str">
        <f t="shared" si="232"/>
        <v>Hold</v>
      </c>
    </row>
    <row r="2470" spans="1:8" ht="13.5" x14ac:dyDescent="0.25">
      <c r="A2470" s="3">
        <f>TITRES_STAT!B2473</f>
        <v>45905</v>
      </c>
      <c r="B2470" s="5">
        <f>TITRES_STAT!D2473</f>
        <v>2.38</v>
      </c>
      <c r="C2470" s="2">
        <f t="shared" si="228"/>
        <v>2.3036332620731588</v>
      </c>
      <c r="D2470" s="2">
        <f t="shared" si="230"/>
        <v>2.3235006091696673</v>
      </c>
      <c r="E2470" s="2">
        <f t="shared" si="229"/>
        <v>-1.9867347096508503E-2</v>
      </c>
      <c r="F2470" s="2">
        <f t="shared" si="233"/>
        <v>4.4881577393644746E-3</v>
      </c>
      <c r="G2470" s="2">
        <f t="shared" si="231"/>
        <v>-2.4355504835872979E-2</v>
      </c>
      <c r="H2470" s="2" t="str">
        <f t="shared" si="232"/>
        <v>Hold</v>
      </c>
    </row>
    <row r="2471" spans="1:8" ht="13.5" x14ac:dyDescent="0.25">
      <c r="A2471" s="3">
        <f>TITRES_STAT!B2474</f>
        <v>45908</v>
      </c>
      <c r="B2471" s="5">
        <f>TITRES_STAT!D2474</f>
        <v>2.33</v>
      </c>
      <c r="C2471" s="2">
        <f t="shared" si="228"/>
        <v>2.2984589140619036</v>
      </c>
      <c r="D2471" s="2">
        <f t="shared" si="230"/>
        <v>2.3239820455274698</v>
      </c>
      <c r="E2471" s="2">
        <f t="shared" si="229"/>
        <v>-2.5523131465566173E-2</v>
      </c>
      <c r="F2471" s="2">
        <f t="shared" si="233"/>
        <v>-1.5141001016216555E-3</v>
      </c>
      <c r="G2471" s="2">
        <f t="shared" si="231"/>
        <v>-2.4009031363944517E-2</v>
      </c>
      <c r="H2471" s="2" t="str">
        <f t="shared" si="232"/>
        <v>Hold</v>
      </c>
    </row>
    <row r="2472" spans="1:8" ht="13.5" x14ac:dyDescent="0.25">
      <c r="A2472" s="3">
        <f>TITRES_STAT!B2475</f>
        <v>45909</v>
      </c>
      <c r="B2472" s="5">
        <f>TITRES_STAT!D2475</f>
        <v>2.38</v>
      </c>
      <c r="C2472" s="2">
        <f t="shared" si="228"/>
        <v>2.2925421580523797</v>
      </c>
      <c r="D2472" s="2">
        <f t="shared" si="230"/>
        <v>2.3281315236365461</v>
      </c>
      <c r="E2472" s="2">
        <f t="shared" si="229"/>
        <v>-3.5589365584166366E-2</v>
      </c>
      <c r="F2472" s="2">
        <f t="shared" si="233"/>
        <v>-8.3291531981305976E-3</v>
      </c>
      <c r="G2472" s="2">
        <f t="shared" si="231"/>
        <v>-2.7260212386035768E-2</v>
      </c>
      <c r="H2472" s="2" t="str">
        <f t="shared" si="232"/>
        <v>Hold</v>
      </c>
    </row>
    <row r="2473" spans="1:8" ht="13.5" x14ac:dyDescent="0.25">
      <c r="A2473" s="3">
        <f>TITRES_STAT!B2476</f>
        <v>45910</v>
      </c>
      <c r="B2473" s="5">
        <f>TITRES_STAT!D2476</f>
        <v>2.38</v>
      </c>
      <c r="C2473" s="2">
        <f t="shared" si="228"/>
        <v>2.2983049029673981</v>
      </c>
      <c r="D2473" s="2">
        <f t="shared" si="230"/>
        <v>2.3319736329968017</v>
      </c>
      <c r="E2473" s="2">
        <f t="shared" si="229"/>
        <v>-3.3668730029403626E-2</v>
      </c>
      <c r="F2473" s="2">
        <f t="shared" si="233"/>
        <v>-1.3397068564385203E-2</v>
      </c>
      <c r="G2473" s="2">
        <f t="shared" si="231"/>
        <v>-2.0271661465018423E-2</v>
      </c>
      <c r="H2473" s="2" t="str">
        <f t="shared" si="232"/>
        <v>Hold</v>
      </c>
    </row>
    <row r="2474" spans="1:8" ht="13.5" x14ac:dyDescent="0.25">
      <c r="A2474" s="3">
        <f>TITRES_STAT!B2477</f>
        <v>45911</v>
      </c>
      <c r="B2474" s="5">
        <f>TITRES_STAT!D2477</f>
        <v>2.2999999999999998</v>
      </c>
      <c r="C2474" s="2">
        <f t="shared" si="228"/>
        <v>2.2908733794339522</v>
      </c>
      <c r="D2474" s="2">
        <f t="shared" si="230"/>
        <v>2.3296052157377796</v>
      </c>
      <c r="E2474" s="2">
        <f t="shared" si="229"/>
        <v>-3.8731836303827372E-2</v>
      </c>
      <c r="F2474" s="2">
        <f t="shared" si="233"/>
        <v>-1.8464022112273638E-2</v>
      </c>
      <c r="G2474" s="2">
        <f t="shared" si="231"/>
        <v>-2.0267814191553733E-2</v>
      </c>
      <c r="H2474" s="2" t="str">
        <f t="shared" si="232"/>
        <v>Hold</v>
      </c>
    </row>
    <row r="2475" spans="1:8" ht="13.5" x14ac:dyDescent="0.25">
      <c r="A2475" s="3">
        <f>TITRES_STAT!B2478</f>
        <v>45912</v>
      </c>
      <c r="B2475" s="5">
        <f>TITRES_STAT!D2478</f>
        <v>2.2999999999999998</v>
      </c>
      <c r="C2475" s="2">
        <f t="shared" si="228"/>
        <v>2.2815082441364209</v>
      </c>
      <c r="D2475" s="2">
        <f t="shared" si="230"/>
        <v>2.3274122367942405</v>
      </c>
      <c r="E2475" s="2">
        <f t="shared" si="229"/>
        <v>-4.5903992657819526E-2</v>
      </c>
      <c r="F2475" s="2">
        <f t="shared" si="233"/>
        <v>-2.3952016221382818E-2</v>
      </c>
      <c r="G2475" s="2">
        <f t="shared" si="231"/>
        <v>-2.1951976436436708E-2</v>
      </c>
      <c r="H2475" s="2" t="str">
        <f t="shared" si="232"/>
        <v>Hold</v>
      </c>
    </row>
    <row r="2476" spans="1:8" ht="13.5" x14ac:dyDescent="0.25">
      <c r="A2476" s="3">
        <f>TITRES_STAT!B2479</f>
        <v>45915</v>
      </c>
      <c r="B2476" s="5">
        <f>TITRES_STAT!D2479</f>
        <v>2.33</v>
      </c>
      <c r="C2476" s="2">
        <f t="shared" si="228"/>
        <v>2.2781992835000486</v>
      </c>
      <c r="D2476" s="2">
        <f t="shared" si="230"/>
        <v>2.3276039229576302</v>
      </c>
      <c r="E2476" s="2">
        <f t="shared" si="229"/>
        <v>-4.9404639457581556E-2</v>
      </c>
      <c r="F2476" s="2">
        <f t="shared" si="233"/>
        <v>-2.9042540868622568E-2</v>
      </c>
      <c r="G2476" s="2">
        <f t="shared" si="231"/>
        <v>-2.0362098588958988E-2</v>
      </c>
      <c r="H2476" s="2" t="str">
        <f t="shared" si="232"/>
        <v>Hold</v>
      </c>
    </row>
    <row r="2477" spans="1:8" ht="13.5" x14ac:dyDescent="0.25">
      <c r="A2477" s="3">
        <f>TITRES_STAT!B2480</f>
        <v>45916</v>
      </c>
      <c r="B2477" s="5">
        <f>TITRES_STAT!D2480</f>
        <v>2.29</v>
      </c>
      <c r="C2477" s="2">
        <f t="shared" si="228"/>
        <v>2.2753993937308103</v>
      </c>
      <c r="D2477" s="2">
        <f t="shared" si="230"/>
        <v>2.3248184471829911</v>
      </c>
      <c r="E2477" s="2">
        <f t="shared" si="229"/>
        <v>-4.9419053452180783E-2</v>
      </c>
      <c r="F2477" s="2">
        <f t="shared" si="233"/>
        <v>-3.3117843385334217E-2</v>
      </c>
      <c r="G2477" s="2">
        <f t="shared" si="231"/>
        <v>-1.6301210066846566E-2</v>
      </c>
      <c r="H2477" s="2" t="str">
        <f t="shared" si="232"/>
        <v>Hold</v>
      </c>
    </row>
    <row r="2478" spans="1:8" ht="13.5" x14ac:dyDescent="0.25">
      <c r="A2478" s="3">
        <f>TITRES_STAT!B2481</f>
        <v>45917</v>
      </c>
      <c r="B2478" s="5">
        <f>TITRES_STAT!D2481</f>
        <v>2.23</v>
      </c>
      <c r="C2478" s="2">
        <f t="shared" si="228"/>
        <v>2.2730302562337625</v>
      </c>
      <c r="D2478" s="2">
        <f t="shared" si="230"/>
        <v>2.3177948585027695</v>
      </c>
      <c r="E2478" s="2">
        <f t="shared" si="229"/>
        <v>-4.4764602269006915E-2</v>
      </c>
      <c r="F2478" s="2">
        <f t="shared" si="233"/>
        <v>-3.5447195162068755E-2</v>
      </c>
      <c r="G2478" s="2">
        <f t="shared" si="231"/>
        <v>-9.3174071069381595E-3</v>
      </c>
      <c r="H2478" s="2" t="str">
        <f t="shared" si="232"/>
        <v>Hold</v>
      </c>
    </row>
    <row r="2479" spans="1:8" ht="13.5" x14ac:dyDescent="0.25">
      <c r="A2479" s="3">
        <f>TITRES_STAT!B2482</f>
        <v>45918</v>
      </c>
      <c r="B2479" s="5">
        <f>TITRES_STAT!D2482</f>
        <v>2.23</v>
      </c>
      <c r="C2479" s="2">
        <f t="shared" si="228"/>
        <v>2.2833332937362605</v>
      </c>
      <c r="D2479" s="2">
        <f t="shared" si="230"/>
        <v>2.3112915356507124</v>
      </c>
      <c r="E2479" s="2">
        <f t="shared" si="229"/>
        <v>-2.7958241914451953E-2</v>
      </c>
      <c r="F2479" s="2">
        <f t="shared" si="233"/>
        <v>-3.3949404512545397E-2</v>
      </c>
      <c r="G2479" s="2">
        <f t="shared" si="231"/>
        <v>5.9911625980934441E-3</v>
      </c>
      <c r="H2479" s="2" t="str">
        <f t="shared" si="232"/>
        <v>Sell</v>
      </c>
    </row>
    <row r="2480" spans="1:8" ht="13.5" x14ac:dyDescent="0.25">
      <c r="A2480" s="3">
        <f>TITRES_STAT!B2483</f>
        <v>45919</v>
      </c>
      <c r="B2480" s="5">
        <f>TITRES_STAT!D2483</f>
        <v>2.2200000000000002</v>
      </c>
      <c r="C2480" s="2">
        <f t="shared" si="228"/>
        <v>2.2982050946999126</v>
      </c>
      <c r="D2480" s="2">
        <f t="shared" si="230"/>
        <v>2.3045291996765855</v>
      </c>
      <c r="E2480" s="2">
        <f t="shared" si="229"/>
        <v>-6.3241049766729063E-3</v>
      </c>
      <c r="F2480" s="2">
        <f t="shared" si="233"/>
        <v>-2.84243446053709E-2</v>
      </c>
      <c r="G2480" s="2">
        <f t="shared" si="231"/>
        <v>2.2100239628697994E-2</v>
      </c>
      <c r="H2480" s="2" t="str">
        <f t="shared" si="232"/>
        <v>Sell</v>
      </c>
    </row>
    <row r="2481" spans="1:8" ht="13.5" x14ac:dyDescent="0.25">
      <c r="A2481" s="3">
        <f>TITRES_STAT!B2484</f>
        <v>45922</v>
      </c>
      <c r="B2481" s="5">
        <f>TITRES_STAT!D2484</f>
        <v>2.1800000000000002</v>
      </c>
      <c r="C2481" s="2">
        <f t="shared" si="228"/>
        <v>2.3030966185922339</v>
      </c>
      <c r="D2481" s="2">
        <f t="shared" si="230"/>
        <v>2.2953048145153572</v>
      </c>
      <c r="E2481" s="2">
        <f t="shared" si="229"/>
        <v>7.7918040768767405E-3</v>
      </c>
      <c r="F2481" s="2">
        <f t="shared" si="233"/>
        <v>-2.1181114868921373E-2</v>
      </c>
      <c r="G2481" s="2">
        <f t="shared" si="231"/>
        <v>2.8972918945798114E-2</v>
      </c>
      <c r="H2481" s="2" t="str">
        <f t="shared" si="232"/>
        <v>Sell</v>
      </c>
    </row>
    <row r="2482" spans="1:8" ht="13.5" x14ac:dyDescent="0.25">
      <c r="A2482" s="3">
        <f>TITRES_STAT!B2485</f>
        <v>45923</v>
      </c>
      <c r="B2482" s="5">
        <f>TITRES_STAT!D2485</f>
        <v>2.14</v>
      </c>
      <c r="C2482" s="2">
        <f t="shared" si="228"/>
        <v>2.3149279080395826</v>
      </c>
      <c r="D2482" s="2">
        <f t="shared" si="230"/>
        <v>2.2838007541808865</v>
      </c>
      <c r="E2482" s="2">
        <f t="shared" si="229"/>
        <v>3.1127153858696133E-2</v>
      </c>
      <c r="F2482" s="2">
        <f t="shared" si="233"/>
        <v>-1.0719461123397873E-2</v>
      </c>
      <c r="G2482" s="2">
        <f t="shared" si="231"/>
        <v>4.1846614982094008E-2</v>
      </c>
      <c r="H2482" s="2" t="str">
        <f t="shared" si="232"/>
        <v>Sell</v>
      </c>
    </row>
    <row r="2483" spans="1:8" ht="13.5" x14ac:dyDescent="0.25">
      <c r="A2483" s="3">
        <f>TITRES_STAT!B2486</f>
        <v>45924</v>
      </c>
      <c r="B2483" s="5">
        <f>TITRES_STAT!D2486</f>
        <v>2.19</v>
      </c>
      <c r="C2483" s="2">
        <f t="shared" si="228"/>
        <v>2.3249389991104161</v>
      </c>
      <c r="D2483" s="2">
        <f t="shared" si="230"/>
        <v>2.2768525501674874</v>
      </c>
      <c r="E2483" s="2">
        <f t="shared" si="229"/>
        <v>4.8086448942928683E-2</v>
      </c>
      <c r="F2483" s="2">
        <f t="shared" si="233"/>
        <v>1.0417208898674396E-3</v>
      </c>
      <c r="G2483" s="2">
        <f t="shared" si="231"/>
        <v>4.7044728053061244E-2</v>
      </c>
      <c r="H2483" s="2" t="str">
        <f t="shared" si="232"/>
        <v>Sell</v>
      </c>
    </row>
    <row r="2484" spans="1:8" ht="13.5" x14ac:dyDescent="0.25">
      <c r="A2484" s="3">
        <f>TITRES_STAT!B2487</f>
        <v>45925</v>
      </c>
      <c r="B2484" s="5">
        <f>TITRES_STAT!D2487</f>
        <v>2.19</v>
      </c>
      <c r="C2484" s="2">
        <f t="shared" si="228"/>
        <v>2.3211022300165061</v>
      </c>
      <c r="D2484" s="2">
        <f t="shared" si="230"/>
        <v>2.2704190279328587</v>
      </c>
      <c r="E2484" s="2">
        <f t="shared" si="229"/>
        <v>5.0683202083647405E-2</v>
      </c>
      <c r="F2484" s="2">
        <f t="shared" si="233"/>
        <v>1.0970017128623433E-2</v>
      </c>
      <c r="G2484" s="2">
        <f t="shared" si="231"/>
        <v>3.9713184955023975E-2</v>
      </c>
      <c r="H2484" s="2" t="str">
        <f t="shared" si="232"/>
        <v>Sell</v>
      </c>
    </row>
    <row r="2485" spans="1:8" ht="13.5" x14ac:dyDescent="0.25">
      <c r="A2485" s="3">
        <f>TITRES_STAT!B2488</f>
        <v>45926</v>
      </c>
      <c r="B2485" s="5">
        <f>TITRES_STAT!D2488</f>
        <v>2.19</v>
      </c>
      <c r="C2485" s="2">
        <f t="shared" si="228"/>
        <v>2.3178557330908895</v>
      </c>
      <c r="D2485" s="2">
        <f t="shared" si="230"/>
        <v>2.2644620629007952</v>
      </c>
      <c r="E2485" s="2">
        <f t="shared" si="229"/>
        <v>5.3393670190094333E-2</v>
      </c>
      <c r="F2485" s="2">
        <f t="shared" si="233"/>
        <v>1.9454747740917613E-2</v>
      </c>
      <c r="G2485" s="2">
        <f t="shared" si="231"/>
        <v>3.393892244917672E-2</v>
      </c>
      <c r="H2485" s="2" t="str">
        <f t="shared" si="232"/>
        <v>Sell</v>
      </c>
    </row>
    <row r="2486" spans="1:8" ht="13.5" x14ac:dyDescent="0.25">
      <c r="A2486" s="3">
        <f>TITRES_STAT!B2489</f>
        <v>45929</v>
      </c>
      <c r="B2486" s="5">
        <f>TITRES_STAT!D2489</f>
        <v>2.2200000000000002</v>
      </c>
      <c r="C2486" s="2">
        <f t="shared" si="228"/>
        <v>2.3197240818461373</v>
      </c>
      <c r="D2486" s="2">
        <f t="shared" si="230"/>
        <v>2.2611685767599954</v>
      </c>
      <c r="E2486" s="2">
        <f t="shared" si="229"/>
        <v>5.8555505086141935E-2</v>
      </c>
      <c r="F2486" s="2">
        <f t="shared" si="233"/>
        <v>2.7274899209962476E-2</v>
      </c>
      <c r="G2486" s="2">
        <f t="shared" si="231"/>
        <v>3.1280605876179458E-2</v>
      </c>
      <c r="H2486" s="2" t="str">
        <f t="shared" si="232"/>
        <v>Sell</v>
      </c>
    </row>
    <row r="2487" spans="1:8" ht="13.5" x14ac:dyDescent="0.25">
      <c r="A2487" s="3">
        <f>TITRES_STAT!B2490</f>
        <v>45930</v>
      </c>
      <c r="B2487" s="5">
        <f>TITRES_STAT!D2490</f>
        <v>2.2000000000000002</v>
      </c>
      <c r="C2487" s="2">
        <f t="shared" si="228"/>
        <v>2.315151146177501</v>
      </c>
      <c r="D2487" s="2">
        <f t="shared" si="230"/>
        <v>2.2566375710740698</v>
      </c>
      <c r="E2487" s="2">
        <f t="shared" si="229"/>
        <v>5.8513575103431137E-2</v>
      </c>
      <c r="F2487" s="2">
        <f t="shared" si="233"/>
        <v>3.3522634388656207E-2</v>
      </c>
      <c r="G2487" s="2">
        <f t="shared" si="231"/>
        <v>2.499094071477493E-2</v>
      </c>
      <c r="H2487" s="2" t="str">
        <f t="shared" si="232"/>
        <v>Sell</v>
      </c>
    </row>
    <row r="2488" spans="1:8" ht="13.5" x14ac:dyDescent="0.25">
      <c r="A2488" s="3">
        <f>TITRES_STAT!B2491</f>
        <v>45931</v>
      </c>
      <c r="B2488" s="5">
        <f>TITRES_STAT!D2491</f>
        <v>2.19</v>
      </c>
      <c r="C2488" s="2">
        <f t="shared" si="228"/>
        <v>2.3020509698425009</v>
      </c>
      <c r="D2488" s="2">
        <f t="shared" si="230"/>
        <v>2.251701454698213</v>
      </c>
      <c r="E2488" s="2">
        <f t="shared" si="229"/>
        <v>5.0349515144287871E-2</v>
      </c>
      <c r="F2488" s="2">
        <f t="shared" si="233"/>
        <v>3.6888010539782537E-2</v>
      </c>
      <c r="G2488" s="2">
        <f t="shared" si="231"/>
        <v>1.3461504604505334E-2</v>
      </c>
      <c r="H2488" s="2" t="str">
        <f t="shared" si="232"/>
        <v>Sell</v>
      </c>
    </row>
    <row r="2489" spans="1:8" ht="13.5" x14ac:dyDescent="0.25">
      <c r="A2489" s="3">
        <f>TITRES_STAT!B2492</f>
        <v>45932</v>
      </c>
      <c r="B2489" s="5">
        <f>TITRES_STAT!D2492</f>
        <v>2.2000000000000002</v>
      </c>
      <c r="C2489" s="2">
        <f t="shared" si="228"/>
        <v>2.2909662052513471</v>
      </c>
      <c r="D2489" s="2">
        <f t="shared" si="230"/>
        <v>2.2478717173131604</v>
      </c>
      <c r="E2489" s="2">
        <f t="shared" si="229"/>
        <v>4.309448793818671E-2</v>
      </c>
      <c r="F2489" s="2">
        <f t="shared" si="233"/>
        <v>3.8129306019463377E-2</v>
      </c>
      <c r="G2489" s="2">
        <f t="shared" si="231"/>
        <v>4.9651819187233326E-3</v>
      </c>
      <c r="H2489" s="2" t="str">
        <f t="shared" si="232"/>
        <v>Sell</v>
      </c>
    </row>
    <row r="2490" spans="1:8" ht="13.5" x14ac:dyDescent="0.25">
      <c r="A2490" s="3">
        <f>TITRES_STAT!B2493</f>
        <v>45933</v>
      </c>
      <c r="B2490" s="5">
        <f>TITRES_STAT!D2493</f>
        <v>2.2000000000000002</v>
      </c>
      <c r="C2490" s="2">
        <f t="shared" si="228"/>
        <v>2.2800483275203707</v>
      </c>
      <c r="D2490" s="2">
        <f t="shared" si="230"/>
        <v>2.2443256641788523</v>
      </c>
      <c r="E2490" s="2">
        <f t="shared" si="229"/>
        <v>3.5722663341518412E-2</v>
      </c>
      <c r="F2490" s="2">
        <f t="shared" si="233"/>
        <v>3.7647977483874384E-2</v>
      </c>
      <c r="G2490" s="2">
        <f t="shared" si="231"/>
        <v>-1.9253141423559716E-3</v>
      </c>
      <c r="H2490" s="2" t="str">
        <f t="shared" si="232"/>
        <v>Hold</v>
      </c>
    </row>
    <row r="2491" spans="1:8" ht="13.5" x14ac:dyDescent="0.25">
      <c r="A2491" s="3">
        <f>TITRES_STAT!B2494</f>
        <v>45936</v>
      </c>
      <c r="B2491" s="5">
        <f>TITRES_STAT!D2494</f>
        <v>2.19</v>
      </c>
      <c r="C2491" s="2">
        <f t="shared" si="228"/>
        <v>2.2646562771326213</v>
      </c>
      <c r="D2491" s="2">
        <f t="shared" si="230"/>
        <v>2.2403015409063447</v>
      </c>
      <c r="E2491" s="2">
        <f t="shared" si="229"/>
        <v>2.4354736226276597E-2</v>
      </c>
      <c r="F2491" s="2">
        <f t="shared" si="233"/>
        <v>3.4989329232354829E-2</v>
      </c>
      <c r="G2491" s="2">
        <f t="shared" si="231"/>
        <v>-1.0634593006078233E-2</v>
      </c>
      <c r="H2491" s="2" t="str">
        <f t="shared" si="232"/>
        <v>Hold</v>
      </c>
    </row>
    <row r="2492" spans="1:8" ht="13.5" x14ac:dyDescent="0.25">
      <c r="A2492" s="3">
        <f>TITRES_STAT!B2495</f>
        <v>45937</v>
      </c>
      <c r="B2492" s="5">
        <f>TITRES_STAT!D2495</f>
        <v>2.17</v>
      </c>
      <c r="C2492" s="2">
        <f t="shared" si="228"/>
        <v>2.2454783883429874</v>
      </c>
      <c r="D2492" s="2">
        <f t="shared" si="230"/>
        <v>2.2350940193577267</v>
      </c>
      <c r="E2492" s="2">
        <f t="shared" si="229"/>
        <v>1.0384368985260739E-2</v>
      </c>
      <c r="F2492" s="2">
        <f t="shared" si="233"/>
        <v>3.0068337182936011E-2</v>
      </c>
      <c r="G2492" s="2">
        <f t="shared" si="231"/>
        <v>-1.9683968197675272E-2</v>
      </c>
      <c r="H2492" s="2" t="str">
        <f t="shared" si="232"/>
        <v>Hold</v>
      </c>
    </row>
    <row r="2493" spans="1:8" ht="13.5" x14ac:dyDescent="0.25">
      <c r="A2493" s="3">
        <f>TITRES_STAT!B2496</f>
        <v>45938</v>
      </c>
      <c r="B2493" s="5">
        <f>TITRES_STAT!D2496</f>
        <v>2.16</v>
      </c>
      <c r="C2493" s="2">
        <f t="shared" si="228"/>
        <v>2.2369432516748358</v>
      </c>
      <c r="D2493" s="2">
        <f t="shared" si="230"/>
        <v>2.2295314994053026</v>
      </c>
      <c r="E2493" s="2">
        <f t="shared" si="229"/>
        <v>7.4117522695331672E-3</v>
      </c>
      <c r="F2493" s="2">
        <f t="shared" si="233"/>
        <v>2.5537020200255445E-2</v>
      </c>
      <c r="G2493" s="2">
        <f t="shared" si="231"/>
        <v>-1.8125267930722277E-2</v>
      </c>
      <c r="H2493" s="2" t="str">
        <f t="shared" si="232"/>
        <v>Hold</v>
      </c>
    </row>
    <row r="2494" spans="1:8" ht="13.5" x14ac:dyDescent="0.25">
      <c r="A2494" s="3">
        <f>TITRES_STAT!B2497</f>
        <v>45939</v>
      </c>
      <c r="B2494" s="5">
        <f>TITRES_STAT!D2497</f>
        <v>2.15</v>
      </c>
      <c r="C2494" s="2">
        <f t="shared" si="228"/>
        <v>2.2297212129556305</v>
      </c>
      <c r="D2494" s="2">
        <f t="shared" si="230"/>
        <v>2.2236402772271324</v>
      </c>
      <c r="E2494" s="2">
        <f t="shared" si="229"/>
        <v>6.0809357284981047E-3</v>
      </c>
      <c r="F2494" s="2">
        <f t="shared" si="233"/>
        <v>2.1645803305903977E-2</v>
      </c>
      <c r="G2494" s="2">
        <f t="shared" si="231"/>
        <v>-1.5564867577405873E-2</v>
      </c>
      <c r="H2494" s="2" t="str">
        <f t="shared" si="232"/>
        <v>Hold</v>
      </c>
    </row>
    <row r="2495" spans="1:8" ht="13.5" x14ac:dyDescent="0.25">
      <c r="A2495" s="3">
        <f>TITRES_STAT!B2498</f>
        <v>45940</v>
      </c>
      <c r="B2495" s="5">
        <f>TITRES_STAT!D2498</f>
        <v>2.15</v>
      </c>
      <c r="C2495" s="2">
        <f t="shared" si="228"/>
        <v>2.2236102571163028</v>
      </c>
      <c r="D2495" s="2">
        <f t="shared" si="230"/>
        <v>2.2181854418769746</v>
      </c>
      <c r="E2495" s="2">
        <f t="shared" si="229"/>
        <v>5.4248152393281401E-3</v>
      </c>
      <c r="F2495" s="2">
        <f t="shared" si="233"/>
        <v>1.8401605692588811E-2</v>
      </c>
      <c r="G2495" s="2">
        <f t="shared" si="231"/>
        <v>-1.2976790453260671E-2</v>
      </c>
      <c r="H2495" s="2" t="str">
        <f t="shared" si="232"/>
        <v>Hold</v>
      </c>
    </row>
    <row r="2496" spans="1:8" ht="13.5" x14ac:dyDescent="0.25">
      <c r="A2496" s="3">
        <f>TITRES_STAT!B2499</f>
        <v>45943</v>
      </c>
      <c r="B2496" s="5">
        <f>TITRES_STAT!D2499</f>
        <v>2.14</v>
      </c>
      <c r="C2496" s="2">
        <f t="shared" si="228"/>
        <v>2.2230548329445639</v>
      </c>
      <c r="D2496" s="2">
        <f t="shared" si="230"/>
        <v>2.2123939276638658</v>
      </c>
      <c r="E2496" s="2">
        <f t="shared" si="229"/>
        <v>1.0660905280698074E-2</v>
      </c>
      <c r="F2496" s="2">
        <f t="shared" si="233"/>
        <v>1.6853465610210665E-2</v>
      </c>
      <c r="G2496" s="2">
        <f t="shared" si="231"/>
        <v>-6.1925603295125906E-3</v>
      </c>
      <c r="H2496" s="2" t="str">
        <f t="shared" si="232"/>
        <v>Hold</v>
      </c>
    </row>
    <row r="2497" spans="1:8" ht="13.5" x14ac:dyDescent="0.25">
      <c r="A2497" s="3">
        <f>TITRES_STAT!B2500</f>
        <v>45944</v>
      </c>
      <c r="B2497" s="5">
        <f>TITRES_STAT!D2500</f>
        <v>2.2400000000000002</v>
      </c>
      <c r="C2497" s="2">
        <f t="shared" si="228"/>
        <v>2.219507935568477</v>
      </c>
      <c r="D2497" s="2">
        <f t="shared" si="230"/>
        <v>2.2144388219109867</v>
      </c>
      <c r="E2497" s="2">
        <f t="shared" si="229"/>
        <v>5.0691136574902984E-3</v>
      </c>
      <c r="F2497" s="2">
        <f t="shared" si="233"/>
        <v>1.4496595219666591E-2</v>
      </c>
      <c r="G2497" s="2">
        <f t="shared" si="231"/>
        <v>-9.4274815621762931E-3</v>
      </c>
      <c r="H2497" s="2" t="str">
        <f t="shared" si="232"/>
        <v>Hold</v>
      </c>
    </row>
    <row r="2498" spans="1:8" ht="13.5" x14ac:dyDescent="0.25">
      <c r="A2498" s="3">
        <f>TITRES_STAT!B2501</f>
        <v>45946</v>
      </c>
      <c r="B2498" s="5">
        <f>TITRES_STAT!D2501</f>
        <v>2.25</v>
      </c>
      <c r="C2498" s="2">
        <f t="shared" si="228"/>
        <v>2.2149682531733266</v>
      </c>
      <c r="D2498" s="2">
        <f t="shared" si="230"/>
        <v>2.2170729832509135</v>
      </c>
      <c r="E2498" s="2">
        <f t="shared" si="229"/>
        <v>-2.104730077586936E-3</v>
      </c>
      <c r="F2498" s="2">
        <f t="shared" si="233"/>
        <v>1.1176330160215886E-2</v>
      </c>
      <c r="G2498" s="2">
        <f t="shared" si="231"/>
        <v>-1.3281060237802822E-2</v>
      </c>
      <c r="H2498" s="2" t="str">
        <f t="shared" si="232"/>
        <v>Hold</v>
      </c>
    </row>
    <row r="2499" spans="1:8" ht="13.5" x14ac:dyDescent="0.25">
      <c r="A2499" s="3">
        <f>TITRES_STAT!B2502</f>
        <v>45947</v>
      </c>
      <c r="B2499" s="5">
        <f>TITRES_STAT!D2502</f>
        <v>2.33</v>
      </c>
      <c r="C2499" s="2">
        <f t="shared" si="228"/>
        <v>2.2126654449928149</v>
      </c>
      <c r="D2499" s="2">
        <f t="shared" si="230"/>
        <v>2.2254379474545498</v>
      </c>
      <c r="E2499" s="2">
        <f t="shared" si="229"/>
        <v>-1.2772502461734891E-2</v>
      </c>
      <c r="F2499" s="2">
        <f t="shared" si="233"/>
        <v>6.3865636358257302E-3</v>
      </c>
      <c r="G2499" s="2">
        <f t="shared" si="231"/>
        <v>-1.9159066097560622E-2</v>
      </c>
      <c r="H2499" s="2" t="str">
        <f t="shared" si="232"/>
        <v>Hold</v>
      </c>
    </row>
    <row r="2500" spans="1:8" ht="13.5" x14ac:dyDescent="0.25">
      <c r="A2500" s="3">
        <f>TITRES_STAT!B2503</f>
        <v>45950</v>
      </c>
      <c r="B2500" s="5">
        <f>TITRES_STAT!D2503</f>
        <v>2.36</v>
      </c>
      <c r="C2500" s="2">
        <f t="shared" si="228"/>
        <v>2.2107169149939203</v>
      </c>
      <c r="D2500" s="2">
        <f t="shared" si="230"/>
        <v>2.2354055069023611</v>
      </c>
      <c r="E2500" s="2">
        <f t="shared" si="229"/>
        <v>-2.4688591908440749E-2</v>
      </c>
      <c r="F2500" s="2">
        <f t="shared" si="233"/>
        <v>1.7153252697243385E-4</v>
      </c>
      <c r="G2500" s="2">
        <f t="shared" si="231"/>
        <v>-2.4860124435413182E-2</v>
      </c>
      <c r="H2500" s="2" t="str">
        <f t="shared" si="232"/>
        <v>Hold</v>
      </c>
    </row>
    <row r="2501" spans="1:8" ht="13.5" x14ac:dyDescent="0.25">
      <c r="A2501" s="3">
        <f>TITRES_STAT!B2504</f>
        <v>45951</v>
      </c>
      <c r="B2501" s="5">
        <f>TITRES_STAT!D2504</f>
        <v>2.35</v>
      </c>
      <c r="C2501" s="2">
        <f t="shared" si="228"/>
        <v>2.2075296973025482</v>
      </c>
      <c r="D2501" s="2">
        <f t="shared" si="230"/>
        <v>2.2438939878725566</v>
      </c>
      <c r="E2501" s="2">
        <f t="shared" si="229"/>
        <v>-3.636429057000834E-2</v>
      </c>
      <c r="F2501" s="2">
        <f t="shared" si="233"/>
        <v>-7.1356320924237217E-3</v>
      </c>
      <c r="G2501" s="2">
        <f t="shared" si="231"/>
        <v>-2.9228658477584619E-2</v>
      </c>
      <c r="H2501" s="2" t="str">
        <f t="shared" si="232"/>
        <v>Hold</v>
      </c>
    </row>
    <row r="2502" spans="1:8" ht="13.5" x14ac:dyDescent="0.25">
      <c r="A2502" s="3">
        <f>TITRES_STAT!B2505</f>
        <v>45952</v>
      </c>
      <c r="B2502" s="5">
        <f>TITRES_STAT!D2505</f>
        <v>2.2999999999999998</v>
      </c>
      <c r="C2502" s="2">
        <f t="shared" si="228"/>
        <v>2.2017558977175407</v>
      </c>
      <c r="D2502" s="2">
        <f t="shared" si="230"/>
        <v>2.248049988770886</v>
      </c>
      <c r="E2502" s="2">
        <f t="shared" si="229"/>
        <v>-4.6294091053345365E-2</v>
      </c>
      <c r="F2502" s="2">
        <f t="shared" si="233"/>
        <v>-1.4967323884608051E-2</v>
      </c>
      <c r="G2502" s="2">
        <f t="shared" si="231"/>
        <v>-3.1326767168737314E-2</v>
      </c>
      <c r="H2502" s="2" t="str">
        <f t="shared" si="232"/>
        <v>Hold</v>
      </c>
    </row>
    <row r="2503" spans="1:8" ht="13.5" x14ac:dyDescent="0.25">
      <c r="A2503" s="3">
        <f>TITRES_STAT!B2506</f>
        <v>45953</v>
      </c>
      <c r="B2503" s="5">
        <f>TITRES_STAT!D2506</f>
        <v>2.25</v>
      </c>
      <c r="C2503" s="2">
        <f t="shared" si="228"/>
        <v>2.1953319134533036</v>
      </c>
      <c r="D2503" s="2">
        <f t="shared" si="230"/>
        <v>2.2481944340471167</v>
      </c>
      <c r="E2503" s="2">
        <f t="shared" si="229"/>
        <v>-5.2862520593813134E-2</v>
      </c>
      <c r="F2503" s="2">
        <f t="shared" si="233"/>
        <v>-2.2546363226449068E-2</v>
      </c>
      <c r="G2503" s="2">
        <f t="shared" si="231"/>
        <v>-3.0316157367364066E-2</v>
      </c>
      <c r="H2503" s="2" t="str">
        <f t="shared" si="232"/>
        <v>Hold</v>
      </c>
    </row>
    <row r="2504" spans="1:8" ht="13.5" x14ac:dyDescent="0.25">
      <c r="A2504" s="3">
        <f>TITRES_STAT!B2507</f>
        <v>45954</v>
      </c>
      <c r="B2504" s="5">
        <f>TITRES_STAT!D2507</f>
        <v>2.2999999999999998</v>
      </c>
      <c r="C2504" s="2">
        <f t="shared" si="228"/>
        <v>2.1883577729220263</v>
      </c>
      <c r="D2504" s="2">
        <f t="shared" si="230"/>
        <v>2.2520318833769601</v>
      </c>
      <c r="E2504" s="2">
        <f t="shared" si="229"/>
        <v>-6.3674110454933874E-2</v>
      </c>
      <c r="F2504" s="2">
        <f t="shared" si="233"/>
        <v>-3.0771912672146032E-2</v>
      </c>
      <c r="G2504" s="2">
        <f t="shared" si="231"/>
        <v>-3.2902197782787843E-2</v>
      </c>
      <c r="H2504" s="2" t="str">
        <f t="shared" si="232"/>
        <v>Hold</v>
      </c>
    </row>
    <row r="2505" spans="1:8" ht="13.5" x14ac:dyDescent="0.25">
      <c r="A2505" s="3">
        <f>TITRES_STAT!B2508</f>
        <v>45957</v>
      </c>
      <c r="B2505" s="5">
        <f>TITRES_STAT!D2508</f>
        <v>2.4300000000000002</v>
      </c>
      <c r="C2505" s="2">
        <f t="shared" si="228"/>
        <v>2.1824565770878683</v>
      </c>
      <c r="D2505" s="2">
        <f t="shared" si="230"/>
        <v>2.2652147068305188</v>
      </c>
      <c r="E2505" s="2">
        <f t="shared" si="229"/>
        <v>-8.275812974265051E-2</v>
      </c>
      <c r="F2505" s="2">
        <f t="shared" si="233"/>
        <v>-4.1169156086246925E-2</v>
      </c>
      <c r="G2505" s="2">
        <f t="shared" si="231"/>
        <v>-4.1588973656403586E-2</v>
      </c>
      <c r="H2505" s="2" t="str">
        <f t="shared" si="232"/>
        <v>Hold</v>
      </c>
    </row>
    <row r="2506" spans="1:8" ht="13.5" x14ac:dyDescent="0.25">
      <c r="A2506" s="3">
        <f>TITRES_STAT!B2509</f>
        <v>45958</v>
      </c>
      <c r="B2506" s="5">
        <f>TITRES_STAT!D2509</f>
        <v>2.4300000000000002</v>
      </c>
      <c r="C2506" s="2">
        <f t="shared" si="228"/>
        <v>2.1759247959974273</v>
      </c>
      <c r="D2506" s="2">
        <f t="shared" si="230"/>
        <v>2.2774210248430733</v>
      </c>
      <c r="E2506" s="2">
        <f t="shared" si="229"/>
        <v>-0.10149622884564602</v>
      </c>
      <c r="F2506" s="2">
        <f t="shared" si="233"/>
        <v>-5.3234570638126748E-2</v>
      </c>
      <c r="G2506" s="2">
        <f t="shared" si="231"/>
        <v>-4.8261658207519272E-2</v>
      </c>
      <c r="H2506" s="2" t="str">
        <f t="shared" si="232"/>
        <v>Hold</v>
      </c>
    </row>
    <row r="2507" spans="1:8" ht="13.5" x14ac:dyDescent="0.25">
      <c r="A2507" s="3">
        <f>TITRES_STAT!B2510</f>
        <v>45959</v>
      </c>
      <c r="B2507" s="5">
        <f>TITRES_STAT!D2510</f>
        <v>2.4300000000000002</v>
      </c>
      <c r="C2507" s="2">
        <f t="shared" si="228"/>
        <v>2.1857825196901306</v>
      </c>
      <c r="D2507" s="2">
        <f t="shared" si="230"/>
        <v>2.2887231711509939</v>
      </c>
      <c r="E2507" s="2">
        <f t="shared" si="229"/>
        <v>-0.10294065146086329</v>
      </c>
      <c r="F2507" s="2">
        <f t="shared" si="233"/>
        <v>-6.317578680267405E-2</v>
      </c>
      <c r="G2507" s="2">
        <f t="shared" si="231"/>
        <v>-3.9764864658189236E-2</v>
      </c>
      <c r="H2507" s="2" t="str">
        <f t="shared" si="232"/>
        <v>Hold</v>
      </c>
    </row>
    <row r="2508" spans="1:8" ht="13.5" x14ac:dyDescent="0.25">
      <c r="A2508" s="3">
        <f>TITRES_STAT!B2511</f>
        <v>45960</v>
      </c>
      <c r="B2508" s="5">
        <f>TITRES_STAT!D2511</f>
        <v>2.42</v>
      </c>
      <c r="C2508" s="2">
        <f t="shared" si="228"/>
        <v>2.195662132045495</v>
      </c>
      <c r="D2508" s="2">
        <f t="shared" si="230"/>
        <v>2.2984473806953649</v>
      </c>
      <c r="E2508" s="2">
        <f t="shared" si="229"/>
        <v>-0.10278524864986993</v>
      </c>
      <c r="F2508" s="2">
        <f t="shared" si="233"/>
        <v>-7.1097679172113237E-2</v>
      </c>
      <c r="G2508" s="2">
        <f t="shared" si="231"/>
        <v>-3.1687569477756694E-2</v>
      </c>
      <c r="H2508" s="2" t="str">
        <f t="shared" si="232"/>
        <v>Hold</v>
      </c>
    </row>
  </sheetData>
  <conditionalFormatting sqref="H35:H2508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508"/>
  <sheetViews>
    <sheetView topLeftCell="A2500" workbookViewId="0">
      <selection activeCell="A2509" sqref="A2509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42310</v>
      </c>
      <c r="B2" s="5">
        <f>TITRES_STAT!C5</f>
        <v>2.08</v>
      </c>
      <c r="C2" s="5">
        <f>TITRES_STAT!D5</f>
        <v>1.2354000000000001</v>
      </c>
      <c r="D2" s="5">
        <f>TITRES_STAT!E5</f>
        <v>11555</v>
      </c>
      <c r="E2" s="2">
        <f>D2</f>
        <v>11555</v>
      </c>
      <c r="F2" s="5"/>
      <c r="G2" s="5"/>
      <c r="H2" s="5"/>
    </row>
    <row r="3" spans="1:8" ht="13.5" x14ac:dyDescent="0.25">
      <c r="A3" s="3">
        <f>TITRES_STAT!B6</f>
        <v>42311</v>
      </c>
      <c r="B3" s="5">
        <f>TITRES_STAT!C6</f>
        <v>2.0499999999999998</v>
      </c>
      <c r="C3" s="5">
        <f>TITRES_STAT!D6</f>
        <v>1.2176</v>
      </c>
      <c r="D3" s="5">
        <f>TITRES_STAT!E6</f>
        <v>9665</v>
      </c>
      <c r="E3" s="2">
        <f>IF(B3&gt;B2, E2+D3, IF(B3&lt;B2, E2-D3, E2))</f>
        <v>1890</v>
      </c>
      <c r="F3" s="5"/>
      <c r="G3" s="5"/>
      <c r="H3" s="5"/>
    </row>
    <row r="4" spans="1:8" ht="13.5" x14ac:dyDescent="0.25">
      <c r="A4" s="3">
        <f>TITRES_STAT!B7</f>
        <v>42312</v>
      </c>
      <c r="B4" s="5">
        <f>TITRES_STAT!C7</f>
        <v>2.0499999999999998</v>
      </c>
      <c r="C4" s="5">
        <f>TITRES_STAT!D7</f>
        <v>1.2176</v>
      </c>
      <c r="D4" s="5">
        <f>TITRES_STAT!E7</f>
        <v>10909</v>
      </c>
      <c r="E4" s="2">
        <f t="shared" ref="E4:E67" si="0">IF(B4&gt;B3, E3+D4, IF(B4&lt;B3, E3-D4, E3))</f>
        <v>1890</v>
      </c>
      <c r="F4" s="5"/>
      <c r="G4" s="5"/>
      <c r="H4" s="5"/>
    </row>
    <row r="5" spans="1:8" ht="13.5" x14ac:dyDescent="0.25">
      <c r="A5" s="3">
        <f>TITRES_STAT!B8</f>
        <v>42313</v>
      </c>
      <c r="B5" s="5">
        <f>TITRES_STAT!C8</f>
        <v>2.0699999999999998</v>
      </c>
      <c r="C5" s="5">
        <f>TITRES_STAT!D8</f>
        <v>1.2295</v>
      </c>
      <c r="D5" s="5">
        <f>TITRES_STAT!E8</f>
        <v>10796</v>
      </c>
      <c r="E5" s="2">
        <f t="shared" si="0"/>
        <v>12686</v>
      </c>
      <c r="F5" s="5"/>
      <c r="G5" s="5"/>
      <c r="H5" s="5"/>
    </row>
    <row r="6" spans="1:8" ht="13.5" x14ac:dyDescent="0.25">
      <c r="A6" s="3">
        <f>TITRES_STAT!B9</f>
        <v>42314</v>
      </c>
      <c r="B6" s="5">
        <f>TITRES_STAT!C9</f>
        <v>2.04</v>
      </c>
      <c r="C6" s="5">
        <f>TITRES_STAT!D9</f>
        <v>1.2116</v>
      </c>
      <c r="D6" s="5">
        <f>TITRES_STAT!E9</f>
        <v>7299</v>
      </c>
      <c r="E6" s="2">
        <f t="shared" si="0"/>
        <v>5387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42317</v>
      </c>
      <c r="B7" s="5">
        <f>TITRES_STAT!C10</f>
        <v>2.0499999999999998</v>
      </c>
      <c r="C7" s="5">
        <f>TITRES_STAT!D10</f>
        <v>1.2176</v>
      </c>
      <c r="D7" s="5">
        <f>TITRES_STAT!E10</f>
        <v>14298</v>
      </c>
      <c r="E7" s="2">
        <f t="shared" si="0"/>
        <v>19685</v>
      </c>
      <c r="F7" s="5" t="str">
        <f>IF(E7&gt;E2,"BULLISH",IF(E7&lt;E2,"BEARISH","NEUTRAL"))</f>
        <v>BULLISH</v>
      </c>
      <c r="G7" s="5" t="str">
        <f t="shared" ref="G7:G70" si="2">IF((E7-E2)/E2 &gt; 0.02, "STRONG",
 IF((E7-E2)/E2 &lt; -0.02, "WEAK", "NEUTRAL"))</f>
        <v>STRONG</v>
      </c>
      <c r="H7" s="5" t="str">
        <f t="shared" si="1"/>
        <v>BULLISH DIVERGENCE</v>
      </c>
    </row>
    <row r="8" spans="1:8" ht="13.5" x14ac:dyDescent="0.25">
      <c r="A8" s="3">
        <f>TITRES_STAT!B11</f>
        <v>42318</v>
      </c>
      <c r="B8" s="5">
        <f>TITRES_STAT!C11</f>
        <v>2.04</v>
      </c>
      <c r="C8" s="5">
        <f>TITRES_STAT!D11</f>
        <v>1.2116</v>
      </c>
      <c r="D8" s="5">
        <f>TITRES_STAT!E11</f>
        <v>25032</v>
      </c>
      <c r="E8" s="2">
        <f t="shared" si="0"/>
        <v>-5347</v>
      </c>
      <c r="F8" s="5" t="str">
        <f t="shared" ref="F8:F71" si="3">IF(E8&gt;E3,"BULLISH",IF(E8&lt;E3,"BEARISH","NEUTRAL"))</f>
        <v>BEARISH</v>
      </c>
      <c r="G8" s="5" t="str">
        <f t="shared" si="2"/>
        <v>WEAK</v>
      </c>
      <c r="H8" s="5" t="str">
        <f t="shared" si="1"/>
        <v>CONFIRMED BEARISH</v>
      </c>
    </row>
    <row r="9" spans="1:8" ht="13.5" x14ac:dyDescent="0.25">
      <c r="A9" s="3">
        <f>TITRES_STAT!B12</f>
        <v>42319</v>
      </c>
      <c r="B9" s="5">
        <f>TITRES_STAT!C12</f>
        <v>2.0299999999999998</v>
      </c>
      <c r="C9" s="5">
        <f>TITRES_STAT!D12</f>
        <v>1.2057</v>
      </c>
      <c r="D9" s="5">
        <f>TITRES_STAT!E12</f>
        <v>22753</v>
      </c>
      <c r="E9" s="2">
        <f t="shared" si="0"/>
        <v>-28100</v>
      </c>
      <c r="F9" s="5" t="str">
        <f t="shared" si="3"/>
        <v>BEARISH</v>
      </c>
      <c r="G9" s="5" t="str">
        <f t="shared" si="2"/>
        <v>WEAK</v>
      </c>
      <c r="H9" s="5" t="str">
        <f t="shared" si="1"/>
        <v>CONFIRMED BEARISH</v>
      </c>
    </row>
    <row r="10" spans="1:8" ht="13.5" x14ac:dyDescent="0.25">
      <c r="A10" s="3">
        <f>TITRES_STAT!B13</f>
        <v>42320</v>
      </c>
      <c r="B10" s="5">
        <f>TITRES_STAT!C13</f>
        <v>2.02</v>
      </c>
      <c r="C10" s="5">
        <f>TITRES_STAT!D13</f>
        <v>1.1998</v>
      </c>
      <c r="D10" s="5">
        <f>TITRES_STAT!E13</f>
        <v>12775</v>
      </c>
      <c r="E10" s="2">
        <f t="shared" si="0"/>
        <v>-40875</v>
      </c>
      <c r="F10" s="5" t="str">
        <f t="shared" si="3"/>
        <v>BEARISH</v>
      </c>
      <c r="G10" s="5" t="str">
        <f>IF((E10-E5)/E5 &gt; 0.02, "STRONG",
 IF((E10-E5)/E5 &lt; -0.02, "WEAK", "NEUTRAL"))</f>
        <v>WEAK</v>
      </c>
      <c r="H10" s="5" t="str">
        <f t="shared" si="1"/>
        <v>CONFIRMED BEARISH</v>
      </c>
    </row>
    <row r="11" spans="1:8" ht="13.5" x14ac:dyDescent="0.25">
      <c r="A11" s="3">
        <f>TITRES_STAT!B14</f>
        <v>42321</v>
      </c>
      <c r="B11" s="5">
        <f>TITRES_STAT!C14</f>
        <v>2</v>
      </c>
      <c r="C11" s="5">
        <f>TITRES_STAT!D14</f>
        <v>1.1879</v>
      </c>
      <c r="D11" s="5">
        <f>TITRES_STAT!E14</f>
        <v>8486</v>
      </c>
      <c r="E11" s="2">
        <f t="shared" si="0"/>
        <v>-49361</v>
      </c>
      <c r="F11" s="5" t="str">
        <f t="shared" si="3"/>
        <v>BEARISH</v>
      </c>
      <c r="G11" s="5" t="str">
        <f t="shared" si="2"/>
        <v>WEAK</v>
      </c>
      <c r="H11" s="5" t="str">
        <f t="shared" si="1"/>
        <v>CONFIRMED BEARISH</v>
      </c>
    </row>
    <row r="12" spans="1:8" ht="13.5" x14ac:dyDescent="0.25">
      <c r="A12" s="3">
        <f>TITRES_STAT!B15</f>
        <v>42324</v>
      </c>
      <c r="B12" s="5">
        <f>TITRES_STAT!C15</f>
        <v>2.0699999999999998</v>
      </c>
      <c r="C12" s="5">
        <f>TITRES_STAT!D15</f>
        <v>1.2295</v>
      </c>
      <c r="D12" s="5">
        <f>TITRES_STAT!E15</f>
        <v>2060</v>
      </c>
      <c r="E12" s="2">
        <f t="shared" si="0"/>
        <v>-47301</v>
      </c>
      <c r="F12" s="5" t="str">
        <f t="shared" si="3"/>
        <v>BEARISH</v>
      </c>
      <c r="G12" s="5" t="str">
        <f t="shared" si="2"/>
        <v>WEAK</v>
      </c>
      <c r="H12" s="5" t="str">
        <f t="shared" si="1"/>
        <v>BEARISH DIVERGENCE</v>
      </c>
    </row>
    <row r="13" spans="1:8" ht="13.5" x14ac:dyDescent="0.25">
      <c r="A13" s="3">
        <f>TITRES_STAT!B16</f>
        <v>42325</v>
      </c>
      <c r="B13" s="5">
        <f>TITRES_STAT!C16</f>
        <v>2.09</v>
      </c>
      <c r="C13" s="5">
        <f>TITRES_STAT!D16</f>
        <v>1.2413000000000001</v>
      </c>
      <c r="D13" s="5">
        <f>TITRES_STAT!E16</f>
        <v>1589</v>
      </c>
      <c r="E13" s="2">
        <f t="shared" si="0"/>
        <v>-45712</v>
      </c>
      <c r="F13" s="5" t="str">
        <f t="shared" si="3"/>
        <v>BEARISH</v>
      </c>
      <c r="G13" s="5" t="str">
        <f t="shared" si="2"/>
        <v>STRONG</v>
      </c>
      <c r="H13" s="5" t="str">
        <f t="shared" si="1"/>
        <v>BEARISH DIVERGENCE</v>
      </c>
    </row>
    <row r="14" spans="1:8" ht="13.5" x14ac:dyDescent="0.25">
      <c r="A14" s="3">
        <f>TITRES_STAT!B17</f>
        <v>42326</v>
      </c>
      <c r="B14" s="5">
        <f>TITRES_STAT!C17</f>
        <v>2.16</v>
      </c>
      <c r="C14" s="5">
        <f>TITRES_STAT!D17</f>
        <v>1.2828999999999999</v>
      </c>
      <c r="D14" s="5">
        <f>TITRES_STAT!E17</f>
        <v>10721</v>
      </c>
      <c r="E14" s="2">
        <f t="shared" si="0"/>
        <v>-34991</v>
      </c>
      <c r="F14" s="5" t="str">
        <f t="shared" si="3"/>
        <v>BEARISH</v>
      </c>
      <c r="G14" s="5" t="str">
        <f t="shared" si="2"/>
        <v>STRONG</v>
      </c>
      <c r="H14" s="5" t="str">
        <f t="shared" si="1"/>
        <v>BEARISH DIVERGENCE</v>
      </c>
    </row>
    <row r="15" spans="1:8" ht="13.5" x14ac:dyDescent="0.25">
      <c r="A15" s="3">
        <f>TITRES_STAT!B18</f>
        <v>42327</v>
      </c>
      <c r="B15" s="5">
        <f>TITRES_STAT!C18</f>
        <v>2.14</v>
      </c>
      <c r="C15" s="5">
        <f>TITRES_STAT!D18</f>
        <v>1.2709999999999999</v>
      </c>
      <c r="D15" s="5">
        <f>TITRES_STAT!E18</f>
        <v>4200</v>
      </c>
      <c r="E15" s="2">
        <f t="shared" si="0"/>
        <v>-39191</v>
      </c>
      <c r="F15" s="5" t="str">
        <f t="shared" si="3"/>
        <v>BULLISH</v>
      </c>
      <c r="G15" s="5" t="str">
        <f t="shared" si="2"/>
        <v>WEAK</v>
      </c>
      <c r="H15" s="5" t="str">
        <f t="shared" si="1"/>
        <v>CONFIRMED BULLISH</v>
      </c>
    </row>
    <row r="16" spans="1:8" ht="13.5" x14ac:dyDescent="0.25">
      <c r="A16" s="3">
        <f>TITRES_STAT!B19</f>
        <v>42328</v>
      </c>
      <c r="B16" s="5">
        <f>TITRES_STAT!C19</f>
        <v>2.17</v>
      </c>
      <c r="C16" s="5">
        <f>TITRES_STAT!D19</f>
        <v>1.2887999999999999</v>
      </c>
      <c r="D16" s="5">
        <f>TITRES_STAT!E19</f>
        <v>9319</v>
      </c>
      <c r="E16" s="2">
        <f t="shared" si="0"/>
        <v>-29872</v>
      </c>
      <c r="F16" s="5" t="str">
        <f t="shared" si="3"/>
        <v>BULLISH</v>
      </c>
      <c r="G16" s="5" t="str">
        <f t="shared" si="2"/>
        <v>WEAK</v>
      </c>
      <c r="H16" s="5" t="str">
        <f t="shared" si="1"/>
        <v>CONFIRMED BULLISH</v>
      </c>
    </row>
    <row r="17" spans="1:8" ht="13.5" x14ac:dyDescent="0.25">
      <c r="A17" s="3">
        <f>TITRES_STAT!B20</f>
        <v>42331</v>
      </c>
      <c r="B17" s="5">
        <f>TITRES_STAT!C20</f>
        <v>2.2999999999999998</v>
      </c>
      <c r="C17" s="5">
        <f>TITRES_STAT!D20</f>
        <v>1.3661000000000001</v>
      </c>
      <c r="D17" s="5">
        <f>TITRES_STAT!E20</f>
        <v>109141</v>
      </c>
      <c r="E17" s="2">
        <f t="shared" si="0"/>
        <v>79269</v>
      </c>
      <c r="F17" s="5" t="str">
        <f t="shared" si="3"/>
        <v>BULLISH</v>
      </c>
      <c r="G17" s="5" t="str">
        <f t="shared" si="2"/>
        <v>WEAK</v>
      </c>
      <c r="H17" s="5" t="str">
        <f t="shared" si="1"/>
        <v>CONFIRMED BULLISH</v>
      </c>
    </row>
    <row r="18" spans="1:8" ht="13.5" x14ac:dyDescent="0.25">
      <c r="A18" s="3">
        <f>TITRES_STAT!B21</f>
        <v>42332</v>
      </c>
      <c r="B18" s="5">
        <f>TITRES_STAT!C21</f>
        <v>2.39</v>
      </c>
      <c r="C18" s="5">
        <f>TITRES_STAT!D21</f>
        <v>1.4195</v>
      </c>
      <c r="D18" s="5">
        <f>TITRES_STAT!E21</f>
        <v>39811</v>
      </c>
      <c r="E18" s="2">
        <f t="shared" si="0"/>
        <v>119080</v>
      </c>
      <c r="F18" s="5" t="str">
        <f t="shared" si="3"/>
        <v>BULLISH</v>
      </c>
      <c r="G18" s="5" t="str">
        <f t="shared" si="2"/>
        <v>WEAK</v>
      </c>
      <c r="H18" s="5" t="str">
        <f t="shared" si="1"/>
        <v>CONFIRMED BULLISH</v>
      </c>
    </row>
    <row r="19" spans="1:8" ht="13.5" x14ac:dyDescent="0.25">
      <c r="A19" s="3">
        <f>TITRES_STAT!B22</f>
        <v>42333</v>
      </c>
      <c r="B19" s="5">
        <f>TITRES_STAT!C22</f>
        <v>2.2999999999999998</v>
      </c>
      <c r="C19" s="5">
        <f>TITRES_STAT!D22</f>
        <v>1.3661000000000001</v>
      </c>
      <c r="D19" s="5">
        <f>TITRES_STAT!E22</f>
        <v>30699</v>
      </c>
      <c r="E19" s="2">
        <f t="shared" si="0"/>
        <v>88381</v>
      </c>
      <c r="F19" s="5" t="str">
        <f t="shared" si="3"/>
        <v>BULLISH</v>
      </c>
      <c r="G19" s="5" t="str">
        <f t="shared" si="2"/>
        <v>WEAK</v>
      </c>
      <c r="H19" s="5" t="str">
        <f t="shared" si="1"/>
        <v>CONFIRMED BULLISH</v>
      </c>
    </row>
    <row r="20" spans="1:8" ht="13.5" x14ac:dyDescent="0.25">
      <c r="A20" s="3">
        <f>TITRES_STAT!B23</f>
        <v>42334</v>
      </c>
      <c r="B20" s="5">
        <f>TITRES_STAT!C23</f>
        <v>2.3199999999999998</v>
      </c>
      <c r="C20" s="5">
        <f>TITRES_STAT!D23</f>
        <v>1.3778999999999999</v>
      </c>
      <c r="D20" s="5">
        <f>TITRES_STAT!E23</f>
        <v>3526</v>
      </c>
      <c r="E20" s="2">
        <f t="shared" si="0"/>
        <v>91907</v>
      </c>
      <c r="F20" s="5" t="str">
        <f t="shared" si="3"/>
        <v>BULLISH</v>
      </c>
      <c r="G20" s="5" t="str">
        <f t="shared" si="2"/>
        <v>WEAK</v>
      </c>
      <c r="H20" s="5" t="str">
        <f t="shared" si="1"/>
        <v>CONFIRMED BULLISH</v>
      </c>
    </row>
    <row r="21" spans="1:8" ht="13.5" x14ac:dyDescent="0.25">
      <c r="A21" s="3">
        <f>TITRES_STAT!B24</f>
        <v>42335</v>
      </c>
      <c r="B21" s="5">
        <f>TITRES_STAT!C24</f>
        <v>2.3199999999999998</v>
      </c>
      <c r="C21" s="5">
        <f>TITRES_STAT!D24</f>
        <v>1.3778999999999999</v>
      </c>
      <c r="D21" s="5">
        <f>TITRES_STAT!E24</f>
        <v>0</v>
      </c>
      <c r="E21" s="2">
        <f t="shared" si="0"/>
        <v>91907</v>
      </c>
      <c r="F21" s="5" t="str">
        <f t="shared" si="3"/>
        <v>BULLISH</v>
      </c>
      <c r="G21" s="5" t="str">
        <f t="shared" si="2"/>
        <v>WEAK</v>
      </c>
      <c r="H21" s="5" t="str">
        <f t="shared" si="1"/>
        <v>CONFIRMED BULLISH</v>
      </c>
    </row>
    <row r="22" spans="1:8" ht="13.5" x14ac:dyDescent="0.25">
      <c r="A22" s="3">
        <f>TITRES_STAT!B25</f>
        <v>42338</v>
      </c>
      <c r="B22" s="5">
        <f>TITRES_STAT!C25</f>
        <v>2.2599999999999998</v>
      </c>
      <c r="C22" s="5">
        <f>TITRES_STAT!D25</f>
        <v>1.3423</v>
      </c>
      <c r="D22" s="5">
        <f>TITRES_STAT!E25</f>
        <v>1115</v>
      </c>
      <c r="E22" s="2">
        <f t="shared" si="0"/>
        <v>90792</v>
      </c>
      <c r="F22" s="5" t="str">
        <f t="shared" si="3"/>
        <v>BULLISH</v>
      </c>
      <c r="G22" s="5" t="str">
        <f t="shared" si="2"/>
        <v>STRONG</v>
      </c>
      <c r="H22" s="5" t="str">
        <f t="shared" si="1"/>
        <v>BULLISH DIVERGENCE</v>
      </c>
    </row>
    <row r="23" spans="1:8" ht="13.5" x14ac:dyDescent="0.25">
      <c r="A23" s="3">
        <f>TITRES_STAT!B26</f>
        <v>42339</v>
      </c>
      <c r="B23" s="5">
        <f>TITRES_STAT!C26</f>
        <v>2.16</v>
      </c>
      <c r="C23" s="5">
        <f>TITRES_STAT!D26</f>
        <v>1.2828999999999999</v>
      </c>
      <c r="D23" s="5">
        <f>TITRES_STAT!E26</f>
        <v>23292</v>
      </c>
      <c r="E23" s="2">
        <f t="shared" si="0"/>
        <v>67500</v>
      </c>
      <c r="F23" s="5" t="str">
        <f t="shared" si="3"/>
        <v>BEARISH</v>
      </c>
      <c r="G23" s="5" t="str">
        <f t="shared" si="2"/>
        <v>WEAK</v>
      </c>
      <c r="H23" s="5" t="str">
        <f t="shared" si="1"/>
        <v>CONFIRMED BEARISH</v>
      </c>
    </row>
    <row r="24" spans="1:8" ht="13.5" x14ac:dyDescent="0.25">
      <c r="A24" s="3">
        <f>TITRES_STAT!B27</f>
        <v>42340</v>
      </c>
      <c r="B24" s="5">
        <f>TITRES_STAT!C27</f>
        <v>2.21</v>
      </c>
      <c r="C24" s="5">
        <f>TITRES_STAT!D27</f>
        <v>1.3126</v>
      </c>
      <c r="D24" s="5">
        <f>TITRES_STAT!E27</f>
        <v>210</v>
      </c>
      <c r="E24" s="2">
        <f t="shared" si="0"/>
        <v>67710</v>
      </c>
      <c r="F24" s="5" t="str">
        <f t="shared" si="3"/>
        <v>BEARISH</v>
      </c>
      <c r="G24" s="5" t="str">
        <f t="shared" si="2"/>
        <v>WEAK</v>
      </c>
      <c r="H24" s="5" t="str">
        <f t="shared" si="1"/>
        <v>CONFIRMED BEARISH</v>
      </c>
    </row>
    <row r="25" spans="1:8" ht="13.5" x14ac:dyDescent="0.25">
      <c r="A25" s="3">
        <f>TITRES_STAT!B28</f>
        <v>42341</v>
      </c>
      <c r="B25" s="5">
        <f>TITRES_STAT!C28</f>
        <v>2.2200000000000002</v>
      </c>
      <c r="C25" s="5">
        <f>TITRES_STAT!D28</f>
        <v>1.3185</v>
      </c>
      <c r="D25" s="5">
        <f>TITRES_STAT!E28</f>
        <v>2814</v>
      </c>
      <c r="E25" s="2">
        <f t="shared" si="0"/>
        <v>70524</v>
      </c>
      <c r="F25" s="5" t="str">
        <f t="shared" si="3"/>
        <v>BEARISH</v>
      </c>
      <c r="G25" s="5" t="str">
        <f t="shared" si="2"/>
        <v>WEAK</v>
      </c>
      <c r="H25" s="5" t="str">
        <f t="shared" si="1"/>
        <v>CONFIRMED BEARISH</v>
      </c>
    </row>
    <row r="26" spans="1:8" ht="13.5" x14ac:dyDescent="0.25">
      <c r="A26" s="3">
        <f>TITRES_STAT!B29</f>
        <v>42342</v>
      </c>
      <c r="B26" s="5">
        <f>TITRES_STAT!C29</f>
        <v>2.1800000000000002</v>
      </c>
      <c r="C26" s="5">
        <f>TITRES_STAT!D29</f>
        <v>1.2948</v>
      </c>
      <c r="D26" s="5">
        <f>TITRES_STAT!E29</f>
        <v>4153</v>
      </c>
      <c r="E26" s="2">
        <f t="shared" si="0"/>
        <v>66371</v>
      </c>
      <c r="F26" s="5" t="str">
        <f t="shared" si="3"/>
        <v>BEARISH</v>
      </c>
      <c r="G26" s="5" t="str">
        <f t="shared" si="2"/>
        <v>WEAK</v>
      </c>
      <c r="H26" s="5" t="str">
        <f t="shared" si="1"/>
        <v>CONFIRMED BEARISH</v>
      </c>
    </row>
    <row r="27" spans="1:8" ht="13.5" x14ac:dyDescent="0.25">
      <c r="A27" s="3">
        <f>TITRES_STAT!B30</f>
        <v>42345</v>
      </c>
      <c r="B27" s="5">
        <f>TITRES_STAT!C30</f>
        <v>2.25</v>
      </c>
      <c r="C27" s="5">
        <f>TITRES_STAT!D30</f>
        <v>1.3364</v>
      </c>
      <c r="D27" s="5">
        <f>TITRES_STAT!E30</f>
        <v>9031</v>
      </c>
      <c r="E27" s="2">
        <f t="shared" si="0"/>
        <v>75402</v>
      </c>
      <c r="F27" s="5" t="str">
        <f t="shared" si="3"/>
        <v>BEARISH</v>
      </c>
      <c r="G27" s="5" t="str">
        <f t="shared" si="2"/>
        <v>WEAK</v>
      </c>
      <c r="H27" s="5" t="str">
        <f t="shared" si="1"/>
        <v>CONFIRMED BEARISH</v>
      </c>
    </row>
    <row r="28" spans="1:8" ht="13.5" x14ac:dyDescent="0.25">
      <c r="A28" s="3">
        <f>TITRES_STAT!B31</f>
        <v>42346</v>
      </c>
      <c r="B28" s="5">
        <f>TITRES_STAT!C31</f>
        <v>2.2000000000000002</v>
      </c>
      <c r="C28" s="5">
        <f>TITRES_STAT!D31</f>
        <v>1.3067</v>
      </c>
      <c r="D28" s="5">
        <f>TITRES_STAT!E31</f>
        <v>2147</v>
      </c>
      <c r="E28" s="2">
        <f t="shared" si="0"/>
        <v>73255</v>
      </c>
      <c r="F28" s="5" t="str">
        <f t="shared" si="3"/>
        <v>BULLISH</v>
      </c>
      <c r="G28" s="5" t="str">
        <f t="shared" si="2"/>
        <v>STRONG</v>
      </c>
      <c r="H28" s="5" t="str">
        <f t="shared" si="1"/>
        <v>CONFIRMED BULLISH</v>
      </c>
    </row>
    <row r="29" spans="1:8" ht="13.5" x14ac:dyDescent="0.25">
      <c r="A29" s="3">
        <f>TITRES_STAT!B32</f>
        <v>42347</v>
      </c>
      <c r="B29" s="5">
        <f>TITRES_STAT!C32</f>
        <v>2.2000000000000002</v>
      </c>
      <c r="C29" s="5">
        <f>TITRES_STAT!D32</f>
        <v>1.3067</v>
      </c>
      <c r="D29" s="5">
        <f>TITRES_STAT!E32</f>
        <v>2039</v>
      </c>
      <c r="E29" s="2">
        <f t="shared" si="0"/>
        <v>73255</v>
      </c>
      <c r="F29" s="5" t="str">
        <f t="shared" si="3"/>
        <v>BULLISH</v>
      </c>
      <c r="G29" s="5" t="str">
        <f t="shared" si="2"/>
        <v>STRONG</v>
      </c>
      <c r="H29" s="5" t="str">
        <f t="shared" si="1"/>
        <v>BULLISH DIVERGENCE</v>
      </c>
    </row>
    <row r="30" spans="1:8" ht="13.5" x14ac:dyDescent="0.25">
      <c r="A30" s="3">
        <f>TITRES_STAT!B33</f>
        <v>42348</v>
      </c>
      <c r="B30" s="5">
        <f>TITRES_STAT!C33</f>
        <v>2.25</v>
      </c>
      <c r="C30" s="5">
        <f>TITRES_STAT!D33</f>
        <v>1.3364</v>
      </c>
      <c r="D30" s="5">
        <f>TITRES_STAT!E33</f>
        <v>3901</v>
      </c>
      <c r="E30" s="2">
        <f t="shared" si="0"/>
        <v>77156</v>
      </c>
      <c r="F30" s="5" t="str">
        <f t="shared" si="3"/>
        <v>BULLISH</v>
      </c>
      <c r="G30" s="5" t="str">
        <f t="shared" si="2"/>
        <v>STRONG</v>
      </c>
      <c r="H30" s="5" t="str">
        <f t="shared" si="1"/>
        <v>CONFIRMED BULLISH</v>
      </c>
    </row>
    <row r="31" spans="1:8" ht="13.5" x14ac:dyDescent="0.25">
      <c r="A31" s="3">
        <f>TITRES_STAT!B34</f>
        <v>42349</v>
      </c>
      <c r="B31" s="5">
        <f>TITRES_STAT!C34</f>
        <v>2.2400000000000002</v>
      </c>
      <c r="C31" s="5">
        <f>TITRES_STAT!D34</f>
        <v>1.3304</v>
      </c>
      <c r="D31" s="5">
        <f>TITRES_STAT!E34</f>
        <v>3847</v>
      </c>
      <c r="E31" s="2">
        <f t="shared" si="0"/>
        <v>73309</v>
      </c>
      <c r="F31" s="5" t="str">
        <f t="shared" si="3"/>
        <v>BULLISH</v>
      </c>
      <c r="G31" s="5" t="str">
        <f t="shared" si="2"/>
        <v>STRONG</v>
      </c>
      <c r="H31" s="5" t="str">
        <f t="shared" si="1"/>
        <v>CONFIRMED BULLISH</v>
      </c>
    </row>
    <row r="32" spans="1:8" ht="13.5" x14ac:dyDescent="0.25">
      <c r="A32" s="3">
        <f>TITRES_STAT!B35</f>
        <v>42352</v>
      </c>
      <c r="B32" s="5">
        <f>TITRES_STAT!C35</f>
        <v>2.2400000000000002</v>
      </c>
      <c r="C32" s="5">
        <f>TITRES_STAT!D35</f>
        <v>1.3304</v>
      </c>
      <c r="D32" s="5">
        <f>TITRES_STAT!E35</f>
        <v>22993</v>
      </c>
      <c r="E32" s="2">
        <f t="shared" si="0"/>
        <v>73309</v>
      </c>
      <c r="F32" s="5" t="str">
        <f t="shared" si="3"/>
        <v>BEARISH</v>
      </c>
      <c r="G32" s="5" t="str">
        <f t="shared" si="2"/>
        <v>WEAK</v>
      </c>
      <c r="H32" s="5" t="str">
        <f t="shared" si="1"/>
        <v>CONFIRMED BEARISH</v>
      </c>
    </row>
    <row r="33" spans="1:8" ht="13.5" x14ac:dyDescent="0.25">
      <c r="A33" s="3">
        <f>TITRES_STAT!B36</f>
        <v>42353</v>
      </c>
      <c r="B33" s="5">
        <f>TITRES_STAT!C36</f>
        <v>2.23</v>
      </c>
      <c r="C33" s="5">
        <f>TITRES_STAT!D36</f>
        <v>1.3245</v>
      </c>
      <c r="D33" s="5">
        <f>TITRES_STAT!E36</f>
        <v>4170</v>
      </c>
      <c r="E33" s="2">
        <f t="shared" si="0"/>
        <v>69139</v>
      </c>
      <c r="F33" s="5" t="str">
        <f t="shared" si="3"/>
        <v>BEARISH</v>
      </c>
      <c r="G33" s="5" t="str">
        <f t="shared" si="2"/>
        <v>WEAK</v>
      </c>
      <c r="H33" s="5" t="str">
        <f t="shared" si="1"/>
        <v>BEARISH DIVERGENCE</v>
      </c>
    </row>
    <row r="34" spans="1:8" ht="13.5" x14ac:dyDescent="0.25">
      <c r="A34" s="3">
        <f>TITRES_STAT!B37</f>
        <v>42354</v>
      </c>
      <c r="B34" s="5">
        <f>TITRES_STAT!C37</f>
        <v>2.21</v>
      </c>
      <c r="C34" s="5">
        <f>TITRES_STAT!D37</f>
        <v>1.3126</v>
      </c>
      <c r="D34" s="5">
        <f>TITRES_STAT!E37</f>
        <v>3771</v>
      </c>
      <c r="E34" s="2">
        <f t="shared" si="0"/>
        <v>65368</v>
      </c>
      <c r="F34" s="5" t="str">
        <f t="shared" si="3"/>
        <v>BEARISH</v>
      </c>
      <c r="G34" s="5" t="str">
        <f t="shared" si="2"/>
        <v>WEAK</v>
      </c>
      <c r="H34" s="5" t="str">
        <f t="shared" si="1"/>
        <v>BEARISH DIVERGENCE</v>
      </c>
    </row>
    <row r="35" spans="1:8" ht="13.5" x14ac:dyDescent="0.25">
      <c r="A35" s="3">
        <f>TITRES_STAT!B38</f>
        <v>42355</v>
      </c>
      <c r="B35" s="5">
        <f>TITRES_STAT!C38</f>
        <v>2.16</v>
      </c>
      <c r="C35" s="5">
        <f>TITRES_STAT!D38</f>
        <v>1.2828999999999999</v>
      </c>
      <c r="D35" s="5">
        <f>TITRES_STAT!E38</f>
        <v>6105</v>
      </c>
      <c r="E35" s="2">
        <f t="shared" si="0"/>
        <v>59263</v>
      </c>
      <c r="F35" s="5" t="str">
        <f t="shared" si="3"/>
        <v>BEARISH</v>
      </c>
      <c r="G35" s="5" t="str">
        <f t="shared" si="2"/>
        <v>WEAK</v>
      </c>
      <c r="H35" s="5" t="str">
        <f t="shared" si="1"/>
        <v>CONFIRMED BEARISH</v>
      </c>
    </row>
    <row r="36" spans="1:8" ht="13.5" x14ac:dyDescent="0.25">
      <c r="A36" s="3">
        <f>TITRES_STAT!B39</f>
        <v>42356</v>
      </c>
      <c r="B36" s="5">
        <f>TITRES_STAT!C39</f>
        <v>2.19</v>
      </c>
      <c r="C36" s="5">
        <f>TITRES_STAT!D39</f>
        <v>1.3007</v>
      </c>
      <c r="D36" s="5">
        <f>TITRES_STAT!E39</f>
        <v>3850</v>
      </c>
      <c r="E36" s="2">
        <f t="shared" si="0"/>
        <v>63113</v>
      </c>
      <c r="F36" s="5" t="str">
        <f t="shared" si="3"/>
        <v>BEARISH</v>
      </c>
      <c r="G36" s="5" t="str">
        <f t="shared" si="2"/>
        <v>WEAK</v>
      </c>
      <c r="H36" s="5" t="str">
        <f t="shared" si="1"/>
        <v>CONFIRMED BEARISH</v>
      </c>
    </row>
    <row r="37" spans="1:8" ht="13.5" x14ac:dyDescent="0.25">
      <c r="A37" s="3">
        <f>TITRES_STAT!B40</f>
        <v>42359</v>
      </c>
      <c r="B37" s="5">
        <f>TITRES_STAT!C40</f>
        <v>2.17</v>
      </c>
      <c r="C37" s="5">
        <f>TITRES_STAT!D40</f>
        <v>1.2887999999999999</v>
      </c>
      <c r="D37" s="5">
        <f>TITRES_STAT!E40</f>
        <v>4055</v>
      </c>
      <c r="E37" s="2">
        <f t="shared" si="0"/>
        <v>59058</v>
      </c>
      <c r="F37" s="5" t="str">
        <f t="shared" si="3"/>
        <v>BEARISH</v>
      </c>
      <c r="G37" s="5" t="str">
        <f t="shared" si="2"/>
        <v>WEAK</v>
      </c>
      <c r="H37" s="5" t="str">
        <f t="shared" si="1"/>
        <v>CONFIRMED BEARISH</v>
      </c>
    </row>
    <row r="38" spans="1:8" ht="13.5" x14ac:dyDescent="0.25">
      <c r="A38" s="3">
        <f>TITRES_STAT!B41</f>
        <v>42360</v>
      </c>
      <c r="B38" s="5">
        <f>TITRES_STAT!C41</f>
        <v>2.14</v>
      </c>
      <c r="C38" s="5">
        <f>TITRES_STAT!D41</f>
        <v>1.2709999999999999</v>
      </c>
      <c r="D38" s="5">
        <f>TITRES_STAT!E41</f>
        <v>8724</v>
      </c>
      <c r="E38" s="2">
        <f t="shared" si="0"/>
        <v>50334</v>
      </c>
      <c r="F38" s="5" t="str">
        <f t="shared" si="3"/>
        <v>BEARISH</v>
      </c>
      <c r="G38" s="5" t="str">
        <f t="shared" si="2"/>
        <v>WEAK</v>
      </c>
      <c r="H38" s="5" t="str">
        <f t="shared" si="1"/>
        <v>CONFIRMED BEARISH</v>
      </c>
    </row>
    <row r="39" spans="1:8" ht="13.5" x14ac:dyDescent="0.25">
      <c r="A39" s="3">
        <f>TITRES_STAT!B42</f>
        <v>42361</v>
      </c>
      <c r="B39" s="5">
        <f>TITRES_STAT!C42</f>
        <v>2.1800000000000002</v>
      </c>
      <c r="C39" s="5">
        <f>TITRES_STAT!D42</f>
        <v>1.2948</v>
      </c>
      <c r="D39" s="5">
        <f>TITRES_STAT!E42</f>
        <v>6800</v>
      </c>
      <c r="E39" s="2">
        <f t="shared" si="0"/>
        <v>57134</v>
      </c>
      <c r="F39" s="5" t="str">
        <f t="shared" si="3"/>
        <v>BEARISH</v>
      </c>
      <c r="G39" s="5" t="str">
        <f t="shared" si="2"/>
        <v>WEAK</v>
      </c>
      <c r="H39" s="5" t="str">
        <f t="shared" si="1"/>
        <v>CONFIRMED BEARISH</v>
      </c>
    </row>
    <row r="40" spans="1:8" ht="13.5" x14ac:dyDescent="0.25">
      <c r="A40" s="3">
        <f>TITRES_STAT!B43</f>
        <v>42363</v>
      </c>
      <c r="B40" s="5">
        <f>TITRES_STAT!C43</f>
        <v>2.23</v>
      </c>
      <c r="C40" s="5">
        <f>TITRES_STAT!D43</f>
        <v>1.3245</v>
      </c>
      <c r="D40" s="5">
        <f>TITRES_STAT!E43</f>
        <v>27022</v>
      </c>
      <c r="E40" s="2">
        <f t="shared" si="0"/>
        <v>84156</v>
      </c>
      <c r="F40" s="5" t="str">
        <f t="shared" si="3"/>
        <v>BULLISH</v>
      </c>
      <c r="G40" s="5" t="str">
        <f t="shared" si="2"/>
        <v>STRONG</v>
      </c>
      <c r="H40" s="5" t="str">
        <f t="shared" si="1"/>
        <v>CONFIRMED BULLISH</v>
      </c>
    </row>
    <row r="41" spans="1:8" ht="13.5" x14ac:dyDescent="0.25">
      <c r="A41" s="3">
        <f>TITRES_STAT!B44</f>
        <v>42366</v>
      </c>
      <c r="B41" s="5">
        <f>TITRES_STAT!C44</f>
        <v>2.23</v>
      </c>
      <c r="C41" s="5">
        <f>TITRES_STAT!D44</f>
        <v>1.3245</v>
      </c>
      <c r="D41" s="5">
        <f>TITRES_STAT!E44</f>
        <v>115598</v>
      </c>
      <c r="E41" s="2">
        <f t="shared" si="0"/>
        <v>84156</v>
      </c>
      <c r="F41" s="5" t="str">
        <f t="shared" si="3"/>
        <v>BULLISH</v>
      </c>
      <c r="G41" s="5" t="str">
        <f t="shared" si="2"/>
        <v>STRONG</v>
      </c>
      <c r="H41" s="5" t="str">
        <f t="shared" si="1"/>
        <v>CONFIRMED BULLISH</v>
      </c>
    </row>
    <row r="42" spans="1:8" ht="13.5" x14ac:dyDescent="0.25">
      <c r="A42" s="3">
        <f>TITRES_STAT!B45</f>
        <v>42367</v>
      </c>
      <c r="B42" s="5">
        <f>TITRES_STAT!C45</f>
        <v>2.2400000000000002</v>
      </c>
      <c r="C42" s="5">
        <f>TITRES_STAT!D45</f>
        <v>1.3304</v>
      </c>
      <c r="D42" s="5">
        <f>TITRES_STAT!E45</f>
        <v>24044</v>
      </c>
      <c r="E42" s="2">
        <f t="shared" si="0"/>
        <v>108200</v>
      </c>
      <c r="F42" s="5" t="str">
        <f t="shared" si="3"/>
        <v>BULLISH</v>
      </c>
      <c r="G42" s="5" t="str">
        <f t="shared" si="2"/>
        <v>STRONG</v>
      </c>
      <c r="H42" s="5" t="str">
        <f t="shared" si="1"/>
        <v>CONFIRMED BULLISH</v>
      </c>
    </row>
    <row r="43" spans="1:8" ht="13.5" x14ac:dyDescent="0.25">
      <c r="A43" s="3">
        <f>TITRES_STAT!B46</f>
        <v>42368</v>
      </c>
      <c r="B43" s="5">
        <f>TITRES_STAT!C46</f>
        <v>2.27</v>
      </c>
      <c r="C43" s="5">
        <f>TITRES_STAT!D46</f>
        <v>1.3482000000000001</v>
      </c>
      <c r="D43" s="5">
        <f>TITRES_STAT!E46</f>
        <v>7006</v>
      </c>
      <c r="E43" s="2">
        <f t="shared" si="0"/>
        <v>115206</v>
      </c>
      <c r="F43" s="5" t="str">
        <f t="shared" si="3"/>
        <v>BULLISH</v>
      </c>
      <c r="G43" s="5" t="str">
        <f t="shared" si="2"/>
        <v>STRONG</v>
      </c>
      <c r="H43" s="5" t="str">
        <f t="shared" si="1"/>
        <v>CONFIRMED BULLISH</v>
      </c>
    </row>
    <row r="44" spans="1:8" ht="13.5" x14ac:dyDescent="0.25">
      <c r="A44" s="3">
        <f>TITRES_STAT!B47</f>
        <v>42369</v>
      </c>
      <c r="B44" s="5">
        <f>TITRES_STAT!C47</f>
        <v>2.27</v>
      </c>
      <c r="C44" s="5">
        <f>TITRES_STAT!D47</f>
        <v>1.3482000000000001</v>
      </c>
      <c r="D44" s="5">
        <f>TITRES_STAT!E47</f>
        <v>14530</v>
      </c>
      <c r="E44" s="2">
        <f t="shared" si="0"/>
        <v>115206</v>
      </c>
      <c r="F44" s="5" t="str">
        <f t="shared" si="3"/>
        <v>BULLISH</v>
      </c>
      <c r="G44" s="5" t="str">
        <f t="shared" si="2"/>
        <v>STRONG</v>
      </c>
      <c r="H44" s="5" t="str">
        <f t="shared" si="1"/>
        <v>CONFIRMED BULLISH</v>
      </c>
    </row>
    <row r="45" spans="1:8" ht="13.5" x14ac:dyDescent="0.25">
      <c r="A45" s="3">
        <f>TITRES_STAT!B48</f>
        <v>42373</v>
      </c>
      <c r="B45" s="5">
        <f>TITRES_STAT!C48</f>
        <v>2.2400000000000002</v>
      </c>
      <c r="C45" s="5">
        <f>TITRES_STAT!D48</f>
        <v>1.3304</v>
      </c>
      <c r="D45" s="5">
        <f>TITRES_STAT!E48</f>
        <v>1960</v>
      </c>
      <c r="E45" s="2">
        <f t="shared" si="0"/>
        <v>113246</v>
      </c>
      <c r="F45" s="5" t="str">
        <f t="shared" si="3"/>
        <v>BULLISH</v>
      </c>
      <c r="G45" s="5" t="str">
        <f t="shared" si="2"/>
        <v>STRONG</v>
      </c>
      <c r="H45" s="5" t="str">
        <f t="shared" si="1"/>
        <v>CONFIRMED BULLISH</v>
      </c>
    </row>
    <row r="46" spans="1:8" ht="13.5" x14ac:dyDescent="0.25">
      <c r="A46" s="3">
        <f>TITRES_STAT!B49</f>
        <v>42374</v>
      </c>
      <c r="B46" s="5">
        <f>TITRES_STAT!C49</f>
        <v>2.13</v>
      </c>
      <c r="C46" s="5">
        <f>TITRES_STAT!D49</f>
        <v>1.2650999999999999</v>
      </c>
      <c r="D46" s="5">
        <f>TITRES_STAT!E49</f>
        <v>34544</v>
      </c>
      <c r="E46" s="2">
        <f t="shared" si="0"/>
        <v>78702</v>
      </c>
      <c r="F46" s="5" t="str">
        <f t="shared" si="3"/>
        <v>BEARISH</v>
      </c>
      <c r="G46" s="5" t="str">
        <f t="shared" si="2"/>
        <v>WEAK</v>
      </c>
      <c r="H46" s="5" t="str">
        <f t="shared" si="1"/>
        <v>CONFIRMED BEARISH</v>
      </c>
    </row>
    <row r="47" spans="1:8" ht="13.5" x14ac:dyDescent="0.25">
      <c r="A47" s="3">
        <f>TITRES_STAT!B50</f>
        <v>42375</v>
      </c>
      <c r="B47" s="5">
        <f>TITRES_STAT!C50</f>
        <v>2.19</v>
      </c>
      <c r="C47" s="5">
        <f>TITRES_STAT!D50</f>
        <v>1.3007</v>
      </c>
      <c r="D47" s="5">
        <f>TITRES_STAT!E50</f>
        <v>12006</v>
      </c>
      <c r="E47" s="2">
        <f t="shared" si="0"/>
        <v>90708</v>
      </c>
      <c r="F47" s="5" t="str">
        <f t="shared" si="3"/>
        <v>BEARISH</v>
      </c>
      <c r="G47" s="5" t="str">
        <f t="shared" si="2"/>
        <v>WEAK</v>
      </c>
      <c r="H47" s="5" t="str">
        <f t="shared" si="1"/>
        <v>CONFIRMED BEARISH</v>
      </c>
    </row>
    <row r="48" spans="1:8" ht="13.5" x14ac:dyDescent="0.25">
      <c r="A48" s="3">
        <f>TITRES_STAT!B51</f>
        <v>42376</v>
      </c>
      <c r="B48" s="5">
        <f>TITRES_STAT!C51</f>
        <v>2.15</v>
      </c>
      <c r="C48" s="5">
        <f>TITRES_STAT!D51</f>
        <v>1.2769999999999999</v>
      </c>
      <c r="D48" s="5">
        <f>TITRES_STAT!E51</f>
        <v>5430</v>
      </c>
      <c r="E48" s="2">
        <f t="shared" si="0"/>
        <v>85278</v>
      </c>
      <c r="F48" s="5" t="str">
        <f t="shared" si="3"/>
        <v>BEARISH</v>
      </c>
      <c r="G48" s="5" t="str">
        <f t="shared" si="2"/>
        <v>WEAK</v>
      </c>
      <c r="H48" s="5" t="str">
        <f t="shared" si="1"/>
        <v>CONFIRMED BEARISH</v>
      </c>
    </row>
    <row r="49" spans="1:8" ht="13.5" x14ac:dyDescent="0.25">
      <c r="A49" s="3">
        <f>TITRES_STAT!B52</f>
        <v>42377</v>
      </c>
      <c r="B49" s="5">
        <f>TITRES_STAT!C52</f>
        <v>2.17</v>
      </c>
      <c r="C49" s="5">
        <f>TITRES_STAT!D52</f>
        <v>1.2887999999999999</v>
      </c>
      <c r="D49" s="5">
        <f>TITRES_STAT!E52</f>
        <v>11191</v>
      </c>
      <c r="E49" s="2">
        <f t="shared" si="0"/>
        <v>96469</v>
      </c>
      <c r="F49" s="5" t="str">
        <f t="shared" si="3"/>
        <v>BEARISH</v>
      </c>
      <c r="G49" s="5" t="str">
        <f t="shared" si="2"/>
        <v>WEAK</v>
      </c>
      <c r="H49" s="5" t="str">
        <f t="shared" si="1"/>
        <v>CONFIRMED BEARISH</v>
      </c>
    </row>
    <row r="50" spans="1:8" ht="13.5" x14ac:dyDescent="0.25">
      <c r="A50" s="3">
        <f>TITRES_STAT!B53</f>
        <v>42380</v>
      </c>
      <c r="B50" s="5">
        <f>TITRES_STAT!C53</f>
        <v>2.2000000000000002</v>
      </c>
      <c r="C50" s="5">
        <f>TITRES_STAT!D53</f>
        <v>1.3067</v>
      </c>
      <c r="D50" s="5">
        <f>TITRES_STAT!E53</f>
        <v>3674</v>
      </c>
      <c r="E50" s="2">
        <f t="shared" si="0"/>
        <v>100143</v>
      </c>
      <c r="F50" s="5" t="str">
        <f t="shared" si="3"/>
        <v>BEARISH</v>
      </c>
      <c r="G50" s="5" t="str">
        <f t="shared" si="2"/>
        <v>WEAK</v>
      </c>
      <c r="H50" s="5" t="str">
        <f t="shared" si="1"/>
        <v>CONFIRMED BEARISH</v>
      </c>
    </row>
    <row r="51" spans="1:8" ht="13.5" x14ac:dyDescent="0.25">
      <c r="A51" s="3">
        <f>TITRES_STAT!B54</f>
        <v>42381</v>
      </c>
      <c r="B51" s="5">
        <f>TITRES_STAT!C54</f>
        <v>2.2000000000000002</v>
      </c>
      <c r="C51" s="5">
        <f>TITRES_STAT!D54</f>
        <v>1.3067</v>
      </c>
      <c r="D51" s="5">
        <f>TITRES_STAT!E54</f>
        <v>8481</v>
      </c>
      <c r="E51" s="2">
        <f t="shared" si="0"/>
        <v>100143</v>
      </c>
      <c r="F51" s="5" t="str">
        <f t="shared" si="3"/>
        <v>BULLISH</v>
      </c>
      <c r="G51" s="5" t="str">
        <f t="shared" si="2"/>
        <v>STRONG</v>
      </c>
      <c r="H51" s="5" t="str">
        <f t="shared" si="1"/>
        <v>CONFIRMED BULLISH</v>
      </c>
    </row>
    <row r="52" spans="1:8" ht="13.5" x14ac:dyDescent="0.25">
      <c r="A52" s="3">
        <f>TITRES_STAT!B55</f>
        <v>42382</v>
      </c>
      <c r="B52" s="5">
        <f>TITRES_STAT!C55</f>
        <v>2.2000000000000002</v>
      </c>
      <c r="C52" s="5">
        <f>TITRES_STAT!D55</f>
        <v>1.3067</v>
      </c>
      <c r="D52" s="5">
        <f>TITRES_STAT!E55</f>
        <v>4940</v>
      </c>
      <c r="E52" s="2">
        <f t="shared" si="0"/>
        <v>100143</v>
      </c>
      <c r="F52" s="5" t="str">
        <f t="shared" si="3"/>
        <v>BULLISH</v>
      </c>
      <c r="G52" s="5" t="str">
        <f t="shared" si="2"/>
        <v>STRONG</v>
      </c>
      <c r="H52" s="5" t="str">
        <f t="shared" si="1"/>
        <v>CONFIRMED BULLISH</v>
      </c>
    </row>
    <row r="53" spans="1:8" ht="13.5" x14ac:dyDescent="0.25">
      <c r="A53" s="3">
        <f>TITRES_STAT!B56</f>
        <v>42384</v>
      </c>
      <c r="B53" s="5">
        <f>TITRES_STAT!C56</f>
        <v>2.2000000000000002</v>
      </c>
      <c r="C53" s="5">
        <f>TITRES_STAT!D56</f>
        <v>1.3067</v>
      </c>
      <c r="D53" s="5">
        <f>TITRES_STAT!E56</f>
        <v>5</v>
      </c>
      <c r="E53" s="2">
        <f t="shared" si="0"/>
        <v>100143</v>
      </c>
      <c r="F53" s="5" t="str">
        <f t="shared" si="3"/>
        <v>BULLISH</v>
      </c>
      <c r="G53" s="5" t="str">
        <f t="shared" si="2"/>
        <v>STRONG</v>
      </c>
      <c r="H53" s="5" t="str">
        <f t="shared" si="1"/>
        <v>CONFIRMED BULLISH</v>
      </c>
    </row>
    <row r="54" spans="1:8" ht="13.5" x14ac:dyDescent="0.25">
      <c r="A54" s="3">
        <f>TITRES_STAT!B57</f>
        <v>42387</v>
      </c>
      <c r="B54" s="5">
        <f>TITRES_STAT!C57</f>
        <v>2.2000000000000002</v>
      </c>
      <c r="C54" s="5">
        <f>TITRES_STAT!D57</f>
        <v>1.3067</v>
      </c>
      <c r="D54" s="5">
        <f>TITRES_STAT!E57</f>
        <v>6234</v>
      </c>
      <c r="E54" s="2">
        <f t="shared" si="0"/>
        <v>100143</v>
      </c>
      <c r="F54" s="5" t="str">
        <f t="shared" si="3"/>
        <v>BULLISH</v>
      </c>
      <c r="G54" s="5" t="str">
        <f t="shared" si="2"/>
        <v>STRONG</v>
      </c>
      <c r="H54" s="5" t="str">
        <f t="shared" si="1"/>
        <v>CONFIRMED BULLISH</v>
      </c>
    </row>
    <row r="55" spans="1:8" ht="13.5" x14ac:dyDescent="0.25">
      <c r="A55" s="3">
        <f>TITRES_STAT!B58</f>
        <v>42388</v>
      </c>
      <c r="B55" s="5">
        <f>TITRES_STAT!C58</f>
        <v>2.19</v>
      </c>
      <c r="C55" s="5">
        <f>TITRES_STAT!D58</f>
        <v>1.3007</v>
      </c>
      <c r="D55" s="5">
        <f>TITRES_STAT!E58</f>
        <v>3595</v>
      </c>
      <c r="E55" s="2">
        <f t="shared" si="0"/>
        <v>96548</v>
      </c>
      <c r="F55" s="5" t="str">
        <f t="shared" si="3"/>
        <v>BEARISH</v>
      </c>
      <c r="G55" s="5" t="str">
        <f t="shared" si="2"/>
        <v>WEAK</v>
      </c>
      <c r="H55" s="5" t="str">
        <f t="shared" si="1"/>
        <v>CONFIRMED BEARISH</v>
      </c>
    </row>
    <row r="56" spans="1:8" ht="13.5" x14ac:dyDescent="0.25">
      <c r="A56" s="3">
        <f>TITRES_STAT!B59</f>
        <v>42389</v>
      </c>
      <c r="B56" s="5">
        <f>TITRES_STAT!C59</f>
        <v>2.19</v>
      </c>
      <c r="C56" s="5">
        <f>TITRES_STAT!D59</f>
        <v>1.3007</v>
      </c>
      <c r="D56" s="5">
        <f>TITRES_STAT!E59</f>
        <v>11075</v>
      </c>
      <c r="E56" s="2">
        <f t="shared" si="0"/>
        <v>96548</v>
      </c>
      <c r="F56" s="5" t="str">
        <f t="shared" si="3"/>
        <v>BEARISH</v>
      </c>
      <c r="G56" s="5" t="str">
        <f t="shared" si="2"/>
        <v>WEAK</v>
      </c>
      <c r="H56" s="5" t="str">
        <f t="shared" si="1"/>
        <v>CONFIRMED BEARISH</v>
      </c>
    </row>
    <row r="57" spans="1:8" ht="13.5" x14ac:dyDescent="0.25">
      <c r="A57" s="3">
        <f>TITRES_STAT!B60</f>
        <v>42390</v>
      </c>
      <c r="B57" s="5">
        <f>TITRES_STAT!C60</f>
        <v>2.2000000000000002</v>
      </c>
      <c r="C57" s="5">
        <f>TITRES_STAT!D60</f>
        <v>1.3067</v>
      </c>
      <c r="D57" s="5">
        <f>TITRES_STAT!E60</f>
        <v>34790</v>
      </c>
      <c r="E57" s="2">
        <f t="shared" si="0"/>
        <v>131338</v>
      </c>
      <c r="F57" s="5" t="str">
        <f t="shared" si="3"/>
        <v>BULLISH</v>
      </c>
      <c r="G57" s="5" t="str">
        <f t="shared" si="2"/>
        <v>STRONG</v>
      </c>
      <c r="H57" s="5" t="str">
        <f t="shared" si="1"/>
        <v>NEUTRAL</v>
      </c>
    </row>
    <row r="58" spans="1:8" ht="13.5" x14ac:dyDescent="0.25">
      <c r="A58" s="3">
        <f>TITRES_STAT!B61</f>
        <v>42391</v>
      </c>
      <c r="B58" s="5">
        <f>TITRES_STAT!C61</f>
        <v>2.19</v>
      </c>
      <c r="C58" s="5">
        <f>TITRES_STAT!D61</f>
        <v>1.3007</v>
      </c>
      <c r="D58" s="5">
        <f>TITRES_STAT!E61</f>
        <v>7047</v>
      </c>
      <c r="E58" s="2">
        <f t="shared" si="0"/>
        <v>124291</v>
      </c>
      <c r="F58" s="5" t="str">
        <f t="shared" si="3"/>
        <v>BULLISH</v>
      </c>
      <c r="G58" s="5" t="str">
        <f t="shared" si="2"/>
        <v>STRONG</v>
      </c>
      <c r="H58" s="5" t="str">
        <f t="shared" si="1"/>
        <v>BULLISH DIVERGENCE</v>
      </c>
    </row>
    <row r="59" spans="1:8" ht="13.5" x14ac:dyDescent="0.25">
      <c r="A59" s="3">
        <f>TITRES_STAT!B62</f>
        <v>42394</v>
      </c>
      <c r="B59" s="5">
        <f>TITRES_STAT!C62</f>
        <v>2.2200000000000002</v>
      </c>
      <c r="C59" s="5">
        <f>TITRES_STAT!D62</f>
        <v>1.3185</v>
      </c>
      <c r="D59" s="5">
        <f>TITRES_STAT!E62</f>
        <v>5474</v>
      </c>
      <c r="E59" s="2">
        <f t="shared" si="0"/>
        <v>129765</v>
      </c>
      <c r="F59" s="5" t="str">
        <f t="shared" si="3"/>
        <v>BULLISH</v>
      </c>
      <c r="G59" s="5" t="str">
        <f t="shared" si="2"/>
        <v>STRONG</v>
      </c>
      <c r="H59" s="5" t="str">
        <f t="shared" si="1"/>
        <v>CONFIRMED BULLISH</v>
      </c>
    </row>
    <row r="60" spans="1:8" ht="13.5" x14ac:dyDescent="0.25">
      <c r="A60" s="3">
        <f>TITRES_STAT!B63</f>
        <v>42395</v>
      </c>
      <c r="B60" s="5">
        <f>TITRES_STAT!C63</f>
        <v>2.21</v>
      </c>
      <c r="C60" s="5">
        <f>TITRES_STAT!D63</f>
        <v>1.3126</v>
      </c>
      <c r="D60" s="5">
        <f>TITRES_STAT!E63</f>
        <v>11080</v>
      </c>
      <c r="E60" s="2">
        <f t="shared" si="0"/>
        <v>118685</v>
      </c>
      <c r="F60" s="5" t="str">
        <f t="shared" si="3"/>
        <v>BULLISH</v>
      </c>
      <c r="G60" s="5" t="str">
        <f t="shared" si="2"/>
        <v>STRONG</v>
      </c>
      <c r="H60" s="5" t="str">
        <f t="shared" si="1"/>
        <v>CONFIRMED BULLISH</v>
      </c>
    </row>
    <row r="61" spans="1:8" ht="13.5" x14ac:dyDescent="0.25">
      <c r="A61" s="3">
        <f>TITRES_STAT!B64</f>
        <v>42396</v>
      </c>
      <c r="B61" s="5">
        <f>TITRES_STAT!C64</f>
        <v>2.19</v>
      </c>
      <c r="C61" s="5">
        <f>TITRES_STAT!D64</f>
        <v>1.3007</v>
      </c>
      <c r="D61" s="5">
        <f>TITRES_STAT!E64</f>
        <v>8945</v>
      </c>
      <c r="E61" s="2">
        <f t="shared" si="0"/>
        <v>109740</v>
      </c>
      <c r="F61" s="5" t="str">
        <f t="shared" si="3"/>
        <v>BULLISH</v>
      </c>
      <c r="G61" s="5" t="str">
        <f t="shared" si="2"/>
        <v>STRONG</v>
      </c>
      <c r="H61" s="5" t="str">
        <f t="shared" si="1"/>
        <v>NEUTRAL</v>
      </c>
    </row>
    <row r="62" spans="1:8" ht="13.5" x14ac:dyDescent="0.25">
      <c r="A62" s="3">
        <f>TITRES_STAT!B65</f>
        <v>42397</v>
      </c>
      <c r="B62" s="5">
        <f>TITRES_STAT!C65</f>
        <v>2.19</v>
      </c>
      <c r="C62" s="5">
        <f>TITRES_STAT!D65</f>
        <v>1.3007</v>
      </c>
      <c r="D62" s="5">
        <f>TITRES_STAT!E65</f>
        <v>33445</v>
      </c>
      <c r="E62" s="2">
        <f t="shared" si="0"/>
        <v>109740</v>
      </c>
      <c r="F62" s="5" t="str">
        <f t="shared" si="3"/>
        <v>BEARISH</v>
      </c>
      <c r="G62" s="5" t="str">
        <f t="shared" si="2"/>
        <v>WEAK</v>
      </c>
      <c r="H62" s="5" t="str">
        <f t="shared" si="1"/>
        <v>CONFIRMED BEARISH</v>
      </c>
    </row>
    <row r="63" spans="1:8" ht="13.5" x14ac:dyDescent="0.25">
      <c r="A63" s="3">
        <f>TITRES_STAT!B66</f>
        <v>42398</v>
      </c>
      <c r="B63" s="5">
        <f>TITRES_STAT!C66</f>
        <v>2.1800000000000002</v>
      </c>
      <c r="C63" s="5">
        <f>TITRES_STAT!D66</f>
        <v>1.2948</v>
      </c>
      <c r="D63" s="5">
        <f>TITRES_STAT!E66</f>
        <v>133263</v>
      </c>
      <c r="E63" s="2">
        <f t="shared" si="0"/>
        <v>-23523</v>
      </c>
      <c r="F63" s="5" t="str">
        <f t="shared" si="3"/>
        <v>BEARISH</v>
      </c>
      <c r="G63" s="5" t="str">
        <f t="shared" si="2"/>
        <v>WEAK</v>
      </c>
      <c r="H63" s="5" t="str">
        <f t="shared" si="1"/>
        <v>CONFIRMED BEARISH</v>
      </c>
    </row>
    <row r="64" spans="1:8" ht="13.5" x14ac:dyDescent="0.25">
      <c r="A64" s="3">
        <f>TITRES_STAT!B67</f>
        <v>42401</v>
      </c>
      <c r="B64" s="5">
        <f>TITRES_STAT!C67</f>
        <v>2.29</v>
      </c>
      <c r="C64" s="5">
        <f>TITRES_STAT!D67</f>
        <v>1.3601000000000001</v>
      </c>
      <c r="D64" s="5">
        <f>TITRES_STAT!E67</f>
        <v>21829</v>
      </c>
      <c r="E64" s="2">
        <f t="shared" si="0"/>
        <v>-1694</v>
      </c>
      <c r="F64" s="5" t="str">
        <f t="shared" si="3"/>
        <v>BEARISH</v>
      </c>
      <c r="G64" s="5" t="str">
        <f t="shared" si="2"/>
        <v>WEAK</v>
      </c>
      <c r="H64" s="5" t="str">
        <f t="shared" si="1"/>
        <v>BEARISH DIVERGENCE</v>
      </c>
    </row>
    <row r="65" spans="1:8" ht="13.5" x14ac:dyDescent="0.25">
      <c r="A65" s="3">
        <f>TITRES_STAT!B68</f>
        <v>42402</v>
      </c>
      <c r="B65" s="5">
        <f>TITRES_STAT!C68</f>
        <v>2.2799999999999998</v>
      </c>
      <c r="C65" s="5">
        <f>TITRES_STAT!D68</f>
        <v>1.3542000000000001</v>
      </c>
      <c r="D65" s="5">
        <f>TITRES_STAT!E68</f>
        <v>96056</v>
      </c>
      <c r="E65" s="2">
        <f t="shared" si="0"/>
        <v>-97750</v>
      </c>
      <c r="F65" s="5" t="str">
        <f t="shared" si="3"/>
        <v>BEARISH</v>
      </c>
      <c r="G65" s="5" t="str">
        <f t="shared" si="2"/>
        <v>WEAK</v>
      </c>
      <c r="H65" s="5" t="str">
        <f t="shared" si="1"/>
        <v>BEARISH DIVERGENCE</v>
      </c>
    </row>
    <row r="66" spans="1:8" ht="13.5" x14ac:dyDescent="0.25">
      <c r="A66" s="3">
        <f>TITRES_STAT!B69</f>
        <v>42403</v>
      </c>
      <c r="B66" s="5">
        <f>TITRES_STAT!C69</f>
        <v>2.2599999999999998</v>
      </c>
      <c r="C66" s="5">
        <f>TITRES_STAT!D69</f>
        <v>1.3423</v>
      </c>
      <c r="D66" s="5">
        <f>TITRES_STAT!E69</f>
        <v>14834</v>
      </c>
      <c r="E66" s="2">
        <f t="shared" si="0"/>
        <v>-112584</v>
      </c>
      <c r="F66" s="5" t="str">
        <f t="shared" si="3"/>
        <v>BEARISH</v>
      </c>
      <c r="G66" s="5" t="str">
        <f t="shared" si="2"/>
        <v>WEAK</v>
      </c>
      <c r="H66" s="5" t="str">
        <f t="shared" si="1"/>
        <v>BEARISH DIVERGENCE</v>
      </c>
    </row>
    <row r="67" spans="1:8" ht="13.5" x14ac:dyDescent="0.25">
      <c r="A67" s="3">
        <f>TITRES_STAT!B70</f>
        <v>42404</v>
      </c>
      <c r="B67" s="5">
        <f>TITRES_STAT!C70</f>
        <v>2.2799999999999998</v>
      </c>
      <c r="C67" s="5">
        <f>TITRES_STAT!D70</f>
        <v>1.3542000000000001</v>
      </c>
      <c r="D67" s="5">
        <f>TITRES_STAT!E70</f>
        <v>18917</v>
      </c>
      <c r="E67" s="2">
        <f t="shared" si="0"/>
        <v>-93667</v>
      </c>
      <c r="F67" s="5" t="str">
        <f t="shared" si="3"/>
        <v>BEARISH</v>
      </c>
      <c r="G67" s="5" t="str">
        <f t="shared" si="2"/>
        <v>WEAK</v>
      </c>
      <c r="H67" s="5" t="str">
        <f t="shared" si="1"/>
        <v>BEARISH DIVERGENCE</v>
      </c>
    </row>
    <row r="68" spans="1:8" ht="13.5" x14ac:dyDescent="0.25">
      <c r="A68" s="3">
        <f>TITRES_STAT!B71</f>
        <v>42405</v>
      </c>
      <c r="B68" s="5">
        <f>TITRES_STAT!C71</f>
        <v>2.27</v>
      </c>
      <c r="C68" s="5">
        <f>TITRES_STAT!D71</f>
        <v>1.3482000000000001</v>
      </c>
      <c r="D68" s="5">
        <f>TITRES_STAT!E71</f>
        <v>8692</v>
      </c>
      <c r="E68" s="2">
        <f t="shared" ref="E68:E131" si="4">IF(B68&gt;B67, E67+D68, IF(B68&lt;B67, E67-D68, E67))</f>
        <v>-102359</v>
      </c>
      <c r="F68" s="5" t="str">
        <f t="shared" si="3"/>
        <v>BEARISH</v>
      </c>
      <c r="G68" s="5" t="str">
        <f t="shared" si="2"/>
        <v>STRONG</v>
      </c>
      <c r="H68" s="5" t="str">
        <f t="shared" si="1"/>
        <v>BEARISH DIVERGENCE</v>
      </c>
    </row>
    <row r="69" spans="1:8" ht="13.5" x14ac:dyDescent="0.25">
      <c r="A69" s="3">
        <f>TITRES_STAT!B72</f>
        <v>42408</v>
      </c>
      <c r="B69" s="5">
        <f>TITRES_STAT!C72</f>
        <v>2.33</v>
      </c>
      <c r="C69" s="5">
        <f>TITRES_STAT!D72</f>
        <v>1.3838999999999999</v>
      </c>
      <c r="D69" s="5">
        <f>TITRES_STAT!E72</f>
        <v>44289</v>
      </c>
      <c r="E69" s="2">
        <f t="shared" si="4"/>
        <v>-58070</v>
      </c>
      <c r="F69" s="5" t="str">
        <f t="shared" si="3"/>
        <v>BEARISH</v>
      </c>
      <c r="G69" s="5" t="str">
        <f t="shared" si="2"/>
        <v>STRONG</v>
      </c>
      <c r="H69" s="5" t="str">
        <f t="shared" si="1"/>
        <v>BEARISH DIVERGENCE</v>
      </c>
    </row>
    <row r="70" spans="1:8" ht="13.5" x14ac:dyDescent="0.25">
      <c r="A70" s="3">
        <f>TITRES_STAT!B73</f>
        <v>42409</v>
      </c>
      <c r="B70" s="5">
        <f>TITRES_STAT!C73</f>
        <v>2.36</v>
      </c>
      <c r="C70" s="5">
        <f>TITRES_STAT!D73</f>
        <v>1.4016999999999999</v>
      </c>
      <c r="D70" s="5">
        <f>TITRES_STAT!E73</f>
        <v>59203</v>
      </c>
      <c r="E70" s="2">
        <f t="shared" si="4"/>
        <v>1133</v>
      </c>
      <c r="F70" s="5" t="str">
        <f t="shared" si="3"/>
        <v>BULLISH</v>
      </c>
      <c r="G70" s="5" t="str">
        <f t="shared" si="2"/>
        <v>WEAK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42410</v>
      </c>
      <c r="B71" s="5">
        <f>TITRES_STAT!C74</f>
        <v>2.35</v>
      </c>
      <c r="C71" s="5">
        <f>TITRES_STAT!D74</f>
        <v>1.3957999999999999</v>
      </c>
      <c r="D71" s="5">
        <f>TITRES_STAT!E74</f>
        <v>52459</v>
      </c>
      <c r="E71" s="2">
        <f t="shared" si="4"/>
        <v>-51326</v>
      </c>
      <c r="F71" s="5" t="str">
        <f t="shared" si="3"/>
        <v>BULLISH</v>
      </c>
      <c r="G71" s="5" t="str">
        <f t="shared" ref="G71:G134" si="6">IF((E71-E66)/E66 &gt; 0.02, "STRONG",
 IF((E71-E66)/E66 &lt; -0.02, "WEAK", "NEUTRAL"))</f>
        <v>WEAK</v>
      </c>
      <c r="H71" s="5" t="str">
        <f t="shared" si="5"/>
        <v>CONFIRMED BULLISH</v>
      </c>
    </row>
    <row r="72" spans="1:8" ht="13.5" x14ac:dyDescent="0.25">
      <c r="A72" s="3">
        <f>TITRES_STAT!B75</f>
        <v>42411</v>
      </c>
      <c r="B72" s="5">
        <f>TITRES_STAT!C75</f>
        <v>2.34</v>
      </c>
      <c r="C72" s="5">
        <f>TITRES_STAT!D75</f>
        <v>1.3897999999999999</v>
      </c>
      <c r="D72" s="5">
        <f>TITRES_STAT!E75</f>
        <v>46665</v>
      </c>
      <c r="E72" s="2">
        <f t="shared" si="4"/>
        <v>-97991</v>
      </c>
      <c r="F72" s="5" t="str">
        <f t="shared" ref="F72:F135" si="7">IF(E72&gt;E67,"BULLISH",IF(E72&lt;E67,"BEARISH","NEUTRAL"))</f>
        <v>BEARISH</v>
      </c>
      <c r="G72" s="5" t="str">
        <f t="shared" si="6"/>
        <v>STRONG</v>
      </c>
      <c r="H72" s="5" t="str">
        <f t="shared" si="5"/>
        <v>BEARISH DIVERGENCE</v>
      </c>
    </row>
    <row r="73" spans="1:8" ht="13.5" x14ac:dyDescent="0.25">
      <c r="A73" s="3">
        <f>TITRES_STAT!B76</f>
        <v>42412</v>
      </c>
      <c r="B73" s="5">
        <f>TITRES_STAT!C76</f>
        <v>2.33</v>
      </c>
      <c r="C73" s="5">
        <f>TITRES_STAT!D76</f>
        <v>1.3838999999999999</v>
      </c>
      <c r="D73" s="5">
        <f>TITRES_STAT!E76</f>
        <v>39762</v>
      </c>
      <c r="E73" s="2">
        <f t="shared" si="4"/>
        <v>-137753</v>
      </c>
      <c r="F73" s="5" t="str">
        <f t="shared" si="7"/>
        <v>BEARISH</v>
      </c>
      <c r="G73" s="5" t="str">
        <f t="shared" si="6"/>
        <v>STRONG</v>
      </c>
      <c r="H73" s="5" t="str">
        <f t="shared" si="5"/>
        <v>BEARISH DIVERGENCE</v>
      </c>
    </row>
    <row r="74" spans="1:8" ht="13.5" x14ac:dyDescent="0.25">
      <c r="A74" s="3">
        <f>TITRES_STAT!B77</f>
        <v>42415</v>
      </c>
      <c r="B74" s="5">
        <f>TITRES_STAT!C77</f>
        <v>2.33</v>
      </c>
      <c r="C74" s="5">
        <f>TITRES_STAT!D77</f>
        <v>1.3838999999999999</v>
      </c>
      <c r="D74" s="5">
        <f>TITRES_STAT!E77</f>
        <v>42846</v>
      </c>
      <c r="E74" s="2">
        <f t="shared" si="4"/>
        <v>-137753</v>
      </c>
      <c r="F74" s="5" t="str">
        <f t="shared" si="7"/>
        <v>BEARISH</v>
      </c>
      <c r="G74" s="5" t="str">
        <f t="shared" si="6"/>
        <v>STRONG</v>
      </c>
      <c r="H74" s="5" t="str">
        <f t="shared" si="5"/>
        <v>NEUTRAL</v>
      </c>
    </row>
    <row r="75" spans="1:8" ht="13.5" x14ac:dyDescent="0.25">
      <c r="A75" s="3">
        <f>TITRES_STAT!B78</f>
        <v>42416</v>
      </c>
      <c r="B75" s="5">
        <f>TITRES_STAT!C78</f>
        <v>2.35</v>
      </c>
      <c r="C75" s="5">
        <f>TITRES_STAT!D78</f>
        <v>1.3957999999999999</v>
      </c>
      <c r="D75" s="5">
        <f>TITRES_STAT!E78</f>
        <v>19154</v>
      </c>
      <c r="E75" s="2">
        <f t="shared" si="4"/>
        <v>-118599</v>
      </c>
      <c r="F75" s="5" t="str">
        <f t="shared" si="7"/>
        <v>BEARISH</v>
      </c>
      <c r="G75" s="5" t="str">
        <f t="shared" si="6"/>
        <v>WEAK</v>
      </c>
      <c r="H75" s="5" t="str">
        <f t="shared" si="5"/>
        <v>CONFIRMED BEARISH</v>
      </c>
    </row>
    <row r="76" spans="1:8" ht="13.5" x14ac:dyDescent="0.25">
      <c r="A76" s="3">
        <f>TITRES_STAT!B79</f>
        <v>42417</v>
      </c>
      <c r="B76" s="5">
        <f>TITRES_STAT!C79</f>
        <v>2.33</v>
      </c>
      <c r="C76" s="5">
        <f>TITRES_STAT!D79</f>
        <v>1.3838999999999999</v>
      </c>
      <c r="D76" s="5">
        <f>TITRES_STAT!E79</f>
        <v>15683</v>
      </c>
      <c r="E76" s="2">
        <f t="shared" si="4"/>
        <v>-134282</v>
      </c>
      <c r="F76" s="5" t="str">
        <f t="shared" si="7"/>
        <v>BEARISH</v>
      </c>
      <c r="G76" s="5" t="str">
        <f t="shared" si="6"/>
        <v>STRONG</v>
      </c>
      <c r="H76" s="5" t="str">
        <f t="shared" si="5"/>
        <v>CONFIRMED BEARISH</v>
      </c>
    </row>
    <row r="77" spans="1:8" ht="13.5" x14ac:dyDescent="0.25">
      <c r="A77" s="3">
        <f>TITRES_STAT!B80</f>
        <v>42418</v>
      </c>
      <c r="B77" s="5">
        <f>TITRES_STAT!C80</f>
        <v>2.34</v>
      </c>
      <c r="C77" s="5">
        <f>TITRES_STAT!D80</f>
        <v>1.3897999999999999</v>
      </c>
      <c r="D77" s="5">
        <f>TITRES_STAT!E80</f>
        <v>19736</v>
      </c>
      <c r="E77" s="2">
        <f t="shared" si="4"/>
        <v>-114546</v>
      </c>
      <c r="F77" s="5" t="str">
        <f t="shared" si="7"/>
        <v>BEARISH</v>
      </c>
      <c r="G77" s="5" t="str">
        <f t="shared" si="6"/>
        <v>STRONG</v>
      </c>
      <c r="H77" s="5" t="str">
        <f t="shared" si="5"/>
        <v>NEUTRAL</v>
      </c>
    </row>
    <row r="78" spans="1:8" ht="13.5" x14ac:dyDescent="0.25">
      <c r="A78" s="3">
        <f>TITRES_STAT!B81</f>
        <v>42419</v>
      </c>
      <c r="B78" s="5">
        <f>TITRES_STAT!C81</f>
        <v>2.48</v>
      </c>
      <c r="C78" s="5">
        <f>TITRES_STAT!D81</f>
        <v>1.4730000000000001</v>
      </c>
      <c r="D78" s="5">
        <f>TITRES_STAT!E81</f>
        <v>119959</v>
      </c>
      <c r="E78" s="2">
        <f t="shared" si="4"/>
        <v>5413</v>
      </c>
      <c r="F78" s="5" t="str">
        <f t="shared" si="7"/>
        <v>BULLISH</v>
      </c>
      <c r="G78" s="5" t="str">
        <f t="shared" si="6"/>
        <v>WEAK</v>
      </c>
      <c r="H78" s="5" t="str">
        <f t="shared" si="5"/>
        <v>CONFIRMED BULLISH</v>
      </c>
    </row>
    <row r="79" spans="1:8" ht="13.5" x14ac:dyDescent="0.25">
      <c r="A79" s="3">
        <f>TITRES_STAT!B82</f>
        <v>42422</v>
      </c>
      <c r="B79" s="5">
        <f>TITRES_STAT!C82</f>
        <v>2.52</v>
      </c>
      <c r="C79" s="5">
        <f>TITRES_STAT!D82</f>
        <v>1.4966999999999999</v>
      </c>
      <c r="D79" s="5">
        <f>TITRES_STAT!E82</f>
        <v>40954</v>
      </c>
      <c r="E79" s="2">
        <f t="shared" si="4"/>
        <v>46367</v>
      </c>
      <c r="F79" s="5" t="str">
        <f t="shared" si="7"/>
        <v>BULLISH</v>
      </c>
      <c r="G79" s="5" t="str">
        <f t="shared" si="6"/>
        <v>WEAK</v>
      </c>
      <c r="H79" s="5" t="str">
        <f t="shared" si="5"/>
        <v>CONFIRMED BULLISH</v>
      </c>
    </row>
    <row r="80" spans="1:8" ht="13.5" x14ac:dyDescent="0.25">
      <c r="A80" s="3">
        <f>TITRES_STAT!B83</f>
        <v>42423</v>
      </c>
      <c r="B80" s="5">
        <f>TITRES_STAT!C83</f>
        <v>2.4500000000000002</v>
      </c>
      <c r="C80" s="5">
        <f>TITRES_STAT!D83</f>
        <v>1.4552</v>
      </c>
      <c r="D80" s="5">
        <f>TITRES_STAT!E83</f>
        <v>28306</v>
      </c>
      <c r="E80" s="2">
        <f t="shared" si="4"/>
        <v>18061</v>
      </c>
      <c r="F80" s="5" t="str">
        <f t="shared" si="7"/>
        <v>BULLISH</v>
      </c>
      <c r="G80" s="5" t="str">
        <f t="shared" si="6"/>
        <v>WEAK</v>
      </c>
      <c r="H80" s="5" t="str">
        <f t="shared" si="5"/>
        <v>CONFIRMED BULLISH</v>
      </c>
    </row>
    <row r="81" spans="1:8" ht="13.5" x14ac:dyDescent="0.25">
      <c r="A81" s="3">
        <f>TITRES_STAT!B84</f>
        <v>42424</v>
      </c>
      <c r="B81" s="5">
        <f>TITRES_STAT!C84</f>
        <v>2.4700000000000002</v>
      </c>
      <c r="C81" s="5">
        <f>TITRES_STAT!D84</f>
        <v>1.4670000000000001</v>
      </c>
      <c r="D81" s="5">
        <f>TITRES_STAT!E84</f>
        <v>10570</v>
      </c>
      <c r="E81" s="2">
        <f t="shared" si="4"/>
        <v>28631</v>
      </c>
      <c r="F81" s="5" t="str">
        <f t="shared" si="7"/>
        <v>BULLISH</v>
      </c>
      <c r="G81" s="5" t="str">
        <f t="shared" si="6"/>
        <v>WEAK</v>
      </c>
      <c r="H81" s="5" t="str">
        <f t="shared" si="5"/>
        <v>CONFIRMED BULLISH</v>
      </c>
    </row>
    <row r="82" spans="1:8" ht="13.5" x14ac:dyDescent="0.25">
      <c r="A82" s="3">
        <f>TITRES_STAT!B85</f>
        <v>42425</v>
      </c>
      <c r="B82" s="5">
        <f>TITRES_STAT!C85</f>
        <v>2.4</v>
      </c>
      <c r="C82" s="5">
        <f>TITRES_STAT!D85</f>
        <v>1.4255</v>
      </c>
      <c r="D82" s="5">
        <f>TITRES_STAT!E85</f>
        <v>2603</v>
      </c>
      <c r="E82" s="2">
        <f t="shared" si="4"/>
        <v>26028</v>
      </c>
      <c r="F82" s="5" t="str">
        <f t="shared" si="7"/>
        <v>BULLISH</v>
      </c>
      <c r="G82" s="5" t="str">
        <f t="shared" si="6"/>
        <v>WEAK</v>
      </c>
      <c r="H82" s="5" t="str">
        <f t="shared" si="5"/>
        <v>CONFIRMED BULLISH</v>
      </c>
    </row>
    <row r="83" spans="1:8" ht="13.5" x14ac:dyDescent="0.25">
      <c r="A83" s="3">
        <f>TITRES_STAT!B86</f>
        <v>42426</v>
      </c>
      <c r="B83" s="5">
        <f>TITRES_STAT!C86</f>
        <v>2.41</v>
      </c>
      <c r="C83" s="5">
        <f>TITRES_STAT!D86</f>
        <v>1.4314</v>
      </c>
      <c r="D83" s="5">
        <f>TITRES_STAT!E86</f>
        <v>1000</v>
      </c>
      <c r="E83" s="2">
        <f t="shared" si="4"/>
        <v>27028</v>
      </c>
      <c r="F83" s="5" t="str">
        <f t="shared" si="7"/>
        <v>BULLISH</v>
      </c>
      <c r="G83" s="5" t="str">
        <f t="shared" si="6"/>
        <v>STRONG</v>
      </c>
      <c r="H83" s="5" t="str">
        <f t="shared" si="5"/>
        <v>BULLISH DIVERGENCE</v>
      </c>
    </row>
    <row r="84" spans="1:8" ht="13.5" x14ac:dyDescent="0.25">
      <c r="A84" s="3">
        <f>TITRES_STAT!B87</f>
        <v>42429</v>
      </c>
      <c r="B84" s="5">
        <f>TITRES_STAT!C87</f>
        <v>2.34</v>
      </c>
      <c r="C84" s="5">
        <f>TITRES_STAT!D87</f>
        <v>1.3897999999999999</v>
      </c>
      <c r="D84" s="5">
        <f>TITRES_STAT!E87</f>
        <v>3930</v>
      </c>
      <c r="E84" s="2">
        <f t="shared" si="4"/>
        <v>23098</v>
      </c>
      <c r="F84" s="5" t="str">
        <f t="shared" si="7"/>
        <v>BEARISH</v>
      </c>
      <c r="G84" s="5" t="str">
        <f t="shared" si="6"/>
        <v>WEAK</v>
      </c>
      <c r="H84" s="5" t="str">
        <f t="shared" si="5"/>
        <v>CONFIRMED BEARISH</v>
      </c>
    </row>
    <row r="85" spans="1:8" ht="13.5" x14ac:dyDescent="0.25">
      <c r="A85" s="3">
        <f>TITRES_STAT!B88</f>
        <v>42430</v>
      </c>
      <c r="B85" s="5">
        <f>TITRES_STAT!C88</f>
        <v>2.36</v>
      </c>
      <c r="C85" s="5">
        <f>TITRES_STAT!D88</f>
        <v>1.4016999999999999</v>
      </c>
      <c r="D85" s="5">
        <f>TITRES_STAT!E88</f>
        <v>6809</v>
      </c>
      <c r="E85" s="2">
        <f t="shared" si="4"/>
        <v>29907</v>
      </c>
      <c r="F85" s="5" t="str">
        <f t="shared" si="7"/>
        <v>BULLISH</v>
      </c>
      <c r="G85" s="5" t="str">
        <f t="shared" si="6"/>
        <v>STRONG</v>
      </c>
      <c r="H85" s="5" t="str">
        <f t="shared" si="5"/>
        <v>BULLISH DIVERGENCE</v>
      </c>
    </row>
    <row r="86" spans="1:8" ht="13.5" x14ac:dyDescent="0.25">
      <c r="A86" s="3">
        <f>TITRES_STAT!B89</f>
        <v>42431</v>
      </c>
      <c r="B86" s="5">
        <f>TITRES_STAT!C89</f>
        <v>2.35</v>
      </c>
      <c r="C86" s="5">
        <f>TITRES_STAT!D89</f>
        <v>1.3957999999999999</v>
      </c>
      <c r="D86" s="5">
        <f>TITRES_STAT!E89</f>
        <v>7441</v>
      </c>
      <c r="E86" s="2">
        <f t="shared" si="4"/>
        <v>22466</v>
      </c>
      <c r="F86" s="5" t="str">
        <f t="shared" si="7"/>
        <v>BEARISH</v>
      </c>
      <c r="G86" s="5" t="str">
        <f t="shared" si="6"/>
        <v>WEAK</v>
      </c>
      <c r="H86" s="5" t="str">
        <f t="shared" si="5"/>
        <v>CONFIRMED BEARISH</v>
      </c>
    </row>
    <row r="87" spans="1:8" ht="13.5" x14ac:dyDescent="0.25">
      <c r="A87" s="3">
        <f>TITRES_STAT!B90</f>
        <v>42432</v>
      </c>
      <c r="B87" s="5">
        <f>TITRES_STAT!C90</f>
        <v>2.34</v>
      </c>
      <c r="C87" s="5">
        <f>TITRES_STAT!D90</f>
        <v>1.3897999999999999</v>
      </c>
      <c r="D87" s="5">
        <f>TITRES_STAT!E90</f>
        <v>7881</v>
      </c>
      <c r="E87" s="2">
        <f t="shared" si="4"/>
        <v>14585</v>
      </c>
      <c r="F87" s="5" t="str">
        <f t="shared" si="7"/>
        <v>BEARISH</v>
      </c>
      <c r="G87" s="5" t="str">
        <f t="shared" si="6"/>
        <v>WEAK</v>
      </c>
      <c r="H87" s="5" t="str">
        <f t="shared" si="5"/>
        <v>CONFIRMED BEARISH</v>
      </c>
    </row>
    <row r="88" spans="1:8" ht="13.5" x14ac:dyDescent="0.25">
      <c r="A88" s="3">
        <f>TITRES_STAT!B91</f>
        <v>42433</v>
      </c>
      <c r="B88" s="5">
        <f>TITRES_STAT!C91</f>
        <v>2.34</v>
      </c>
      <c r="C88" s="5">
        <f>TITRES_STAT!D91</f>
        <v>1.3897999999999999</v>
      </c>
      <c r="D88" s="5">
        <f>TITRES_STAT!E91</f>
        <v>1579</v>
      </c>
      <c r="E88" s="2">
        <f t="shared" si="4"/>
        <v>14585</v>
      </c>
      <c r="F88" s="5" t="str">
        <f t="shared" si="7"/>
        <v>BEARISH</v>
      </c>
      <c r="G88" s="5" t="str">
        <f t="shared" si="6"/>
        <v>WEAK</v>
      </c>
      <c r="H88" s="5" t="str">
        <f t="shared" si="5"/>
        <v>CONFIRMED BEARISH</v>
      </c>
    </row>
    <row r="89" spans="1:8" ht="13.5" x14ac:dyDescent="0.25">
      <c r="A89" s="3">
        <f>TITRES_STAT!B92</f>
        <v>42436</v>
      </c>
      <c r="B89" s="5">
        <f>TITRES_STAT!C92</f>
        <v>2.3199999999999998</v>
      </c>
      <c r="C89" s="5">
        <f>TITRES_STAT!D92</f>
        <v>1.3778999999999999</v>
      </c>
      <c r="D89" s="5">
        <f>TITRES_STAT!E92</f>
        <v>2305</v>
      </c>
      <c r="E89" s="2">
        <f t="shared" si="4"/>
        <v>12280</v>
      </c>
      <c r="F89" s="5" t="str">
        <f t="shared" si="7"/>
        <v>BEARISH</v>
      </c>
      <c r="G89" s="5" t="str">
        <f t="shared" si="6"/>
        <v>WEAK</v>
      </c>
      <c r="H89" s="5" t="str">
        <f t="shared" si="5"/>
        <v>CONFIRMED BEARISH</v>
      </c>
    </row>
    <row r="90" spans="1:8" ht="13.5" x14ac:dyDescent="0.25">
      <c r="A90" s="3">
        <f>TITRES_STAT!B93</f>
        <v>42437</v>
      </c>
      <c r="B90" s="5">
        <f>TITRES_STAT!C93</f>
        <v>2.3199999999999998</v>
      </c>
      <c r="C90" s="5">
        <f>TITRES_STAT!D93</f>
        <v>1.3778999999999999</v>
      </c>
      <c r="D90" s="5">
        <f>TITRES_STAT!E93</f>
        <v>4390</v>
      </c>
      <c r="E90" s="2">
        <f t="shared" si="4"/>
        <v>12280</v>
      </c>
      <c r="F90" s="5" t="str">
        <f t="shared" si="7"/>
        <v>BEARISH</v>
      </c>
      <c r="G90" s="5" t="str">
        <f t="shared" si="6"/>
        <v>WEAK</v>
      </c>
      <c r="H90" s="5" t="str">
        <f t="shared" si="5"/>
        <v>CONFIRMED BEARISH</v>
      </c>
    </row>
    <row r="91" spans="1:8" ht="13.5" x14ac:dyDescent="0.25">
      <c r="A91" s="3">
        <f>TITRES_STAT!B94</f>
        <v>42438</v>
      </c>
      <c r="B91" s="5">
        <f>TITRES_STAT!C94</f>
        <v>2.3199999999999998</v>
      </c>
      <c r="C91" s="5">
        <f>TITRES_STAT!D94</f>
        <v>1.3778999999999999</v>
      </c>
      <c r="D91" s="5">
        <f>TITRES_STAT!E94</f>
        <v>18284</v>
      </c>
      <c r="E91" s="2">
        <f t="shared" si="4"/>
        <v>12280</v>
      </c>
      <c r="F91" s="5" t="str">
        <f t="shared" si="7"/>
        <v>BEARISH</v>
      </c>
      <c r="G91" s="5" t="str">
        <f t="shared" si="6"/>
        <v>WEAK</v>
      </c>
      <c r="H91" s="5" t="str">
        <f t="shared" si="5"/>
        <v>CONFIRMED BEARISH</v>
      </c>
    </row>
    <row r="92" spans="1:8" ht="13.5" x14ac:dyDescent="0.25">
      <c r="A92" s="3">
        <f>TITRES_STAT!B95</f>
        <v>42439</v>
      </c>
      <c r="B92" s="5">
        <f>TITRES_STAT!C95</f>
        <v>2.34</v>
      </c>
      <c r="C92" s="5">
        <f>TITRES_STAT!D95</f>
        <v>1.3897999999999999</v>
      </c>
      <c r="D92" s="5">
        <f>TITRES_STAT!E95</f>
        <v>30413</v>
      </c>
      <c r="E92" s="2">
        <f t="shared" si="4"/>
        <v>42693</v>
      </c>
      <c r="F92" s="5" t="str">
        <f t="shared" si="7"/>
        <v>BULLISH</v>
      </c>
      <c r="G92" s="5" t="str">
        <f t="shared" si="6"/>
        <v>STRONG</v>
      </c>
      <c r="H92" s="5" t="str">
        <f t="shared" si="5"/>
        <v>NEUTRAL</v>
      </c>
    </row>
    <row r="93" spans="1:8" ht="13.5" x14ac:dyDescent="0.25">
      <c r="A93" s="3">
        <f>TITRES_STAT!B96</f>
        <v>42440</v>
      </c>
      <c r="B93" s="5">
        <f>TITRES_STAT!C96</f>
        <v>2.34</v>
      </c>
      <c r="C93" s="5">
        <f>TITRES_STAT!D96</f>
        <v>1.3897999999999999</v>
      </c>
      <c r="D93" s="5">
        <f>TITRES_STAT!E96</f>
        <v>6935</v>
      </c>
      <c r="E93" s="2">
        <f t="shared" si="4"/>
        <v>42693</v>
      </c>
      <c r="F93" s="5" t="str">
        <f t="shared" si="7"/>
        <v>BULLISH</v>
      </c>
      <c r="G93" s="5" t="str">
        <f t="shared" si="6"/>
        <v>STRONG</v>
      </c>
      <c r="H93" s="5" t="str">
        <f t="shared" si="5"/>
        <v>NEUTRAL</v>
      </c>
    </row>
    <row r="94" spans="1:8" ht="13.5" x14ac:dyDescent="0.25">
      <c r="A94" s="3">
        <f>TITRES_STAT!B97</f>
        <v>42443</v>
      </c>
      <c r="B94" s="5">
        <f>TITRES_STAT!C97</f>
        <v>2.3199999999999998</v>
      </c>
      <c r="C94" s="5">
        <f>TITRES_STAT!D97</f>
        <v>1.3778999999999999</v>
      </c>
      <c r="D94" s="5">
        <f>TITRES_STAT!E97</f>
        <v>11065</v>
      </c>
      <c r="E94" s="2">
        <f t="shared" si="4"/>
        <v>31628</v>
      </c>
      <c r="F94" s="5" t="str">
        <f t="shared" si="7"/>
        <v>BULLISH</v>
      </c>
      <c r="G94" s="5" t="str">
        <f t="shared" si="6"/>
        <v>STRONG</v>
      </c>
      <c r="H94" s="5" t="str">
        <f t="shared" si="5"/>
        <v>NEUTRAL</v>
      </c>
    </row>
    <row r="95" spans="1:8" ht="13.5" x14ac:dyDescent="0.25">
      <c r="A95" s="3">
        <f>TITRES_STAT!B98</f>
        <v>42444</v>
      </c>
      <c r="B95" s="5">
        <f>TITRES_STAT!C98</f>
        <v>2.3199999999999998</v>
      </c>
      <c r="C95" s="5">
        <f>TITRES_STAT!D98</f>
        <v>1.3778999999999999</v>
      </c>
      <c r="D95" s="5">
        <f>TITRES_STAT!E98</f>
        <v>22421</v>
      </c>
      <c r="E95" s="2">
        <f t="shared" si="4"/>
        <v>31628</v>
      </c>
      <c r="F95" s="5" t="str">
        <f t="shared" si="7"/>
        <v>BULLISH</v>
      </c>
      <c r="G95" s="5" t="str">
        <f t="shared" si="6"/>
        <v>STRONG</v>
      </c>
      <c r="H95" s="5" t="str">
        <f t="shared" si="5"/>
        <v>NEUTRAL</v>
      </c>
    </row>
    <row r="96" spans="1:8" ht="13.5" x14ac:dyDescent="0.25">
      <c r="A96" s="3">
        <f>TITRES_STAT!B99</f>
        <v>42445</v>
      </c>
      <c r="B96" s="5">
        <f>TITRES_STAT!C99</f>
        <v>2.29</v>
      </c>
      <c r="C96" s="5">
        <f>TITRES_STAT!D99</f>
        <v>1.3601000000000001</v>
      </c>
      <c r="D96" s="5">
        <f>TITRES_STAT!E99</f>
        <v>33959</v>
      </c>
      <c r="E96" s="2">
        <f t="shared" si="4"/>
        <v>-2331</v>
      </c>
      <c r="F96" s="5" t="str">
        <f t="shared" si="7"/>
        <v>BEARISH</v>
      </c>
      <c r="G96" s="5" t="str">
        <f t="shared" si="6"/>
        <v>WEAK</v>
      </c>
      <c r="H96" s="5" t="str">
        <f t="shared" si="5"/>
        <v>CONFIRMED BEARISH</v>
      </c>
    </row>
    <row r="97" spans="1:8" ht="13.5" x14ac:dyDescent="0.25">
      <c r="A97" s="3">
        <f>TITRES_STAT!B100</f>
        <v>42446</v>
      </c>
      <c r="B97" s="5">
        <f>TITRES_STAT!C100</f>
        <v>2.29</v>
      </c>
      <c r="C97" s="5">
        <f>TITRES_STAT!D100</f>
        <v>1.3601000000000001</v>
      </c>
      <c r="D97" s="5">
        <f>TITRES_STAT!E100</f>
        <v>7255</v>
      </c>
      <c r="E97" s="2">
        <f t="shared" si="4"/>
        <v>-2331</v>
      </c>
      <c r="F97" s="5" t="str">
        <f t="shared" si="7"/>
        <v>BEARISH</v>
      </c>
      <c r="G97" s="5" t="str">
        <f t="shared" si="6"/>
        <v>WEAK</v>
      </c>
      <c r="H97" s="5" t="str">
        <f t="shared" si="5"/>
        <v>CONFIRMED BEARISH</v>
      </c>
    </row>
    <row r="98" spans="1:8" ht="13.5" x14ac:dyDescent="0.25">
      <c r="A98" s="3">
        <f>TITRES_STAT!B101</f>
        <v>42447</v>
      </c>
      <c r="B98" s="5">
        <f>TITRES_STAT!C101</f>
        <v>2.31</v>
      </c>
      <c r="C98" s="5">
        <f>TITRES_STAT!D101</f>
        <v>1.3720000000000001</v>
      </c>
      <c r="D98" s="5">
        <f>TITRES_STAT!E101</f>
        <v>2562</v>
      </c>
      <c r="E98" s="2">
        <f t="shared" si="4"/>
        <v>231</v>
      </c>
      <c r="F98" s="5" t="str">
        <f t="shared" si="7"/>
        <v>BEARISH</v>
      </c>
      <c r="G98" s="5" t="str">
        <f t="shared" si="6"/>
        <v>WEAK</v>
      </c>
      <c r="H98" s="5" t="str">
        <f t="shared" si="5"/>
        <v>CONFIRMED BEARISH</v>
      </c>
    </row>
    <row r="99" spans="1:8" ht="13.5" x14ac:dyDescent="0.25">
      <c r="A99" s="3">
        <f>TITRES_STAT!B102</f>
        <v>42450</v>
      </c>
      <c r="B99" s="5">
        <f>TITRES_STAT!C102</f>
        <v>2.3199999999999998</v>
      </c>
      <c r="C99" s="5">
        <f>TITRES_STAT!D102</f>
        <v>1.3778999999999999</v>
      </c>
      <c r="D99" s="5">
        <f>TITRES_STAT!E102</f>
        <v>4500</v>
      </c>
      <c r="E99" s="2">
        <f t="shared" si="4"/>
        <v>4731</v>
      </c>
      <c r="F99" s="5" t="str">
        <f t="shared" si="7"/>
        <v>BEARISH</v>
      </c>
      <c r="G99" s="5" t="str">
        <f t="shared" si="6"/>
        <v>WEAK</v>
      </c>
      <c r="H99" s="5" t="str">
        <f t="shared" si="5"/>
        <v>NEUTRAL</v>
      </c>
    </row>
    <row r="100" spans="1:8" ht="13.5" x14ac:dyDescent="0.25">
      <c r="A100" s="3">
        <f>TITRES_STAT!B103</f>
        <v>42451</v>
      </c>
      <c r="B100" s="5">
        <f>TITRES_STAT!C103</f>
        <v>2.2999999999999998</v>
      </c>
      <c r="C100" s="5">
        <f>TITRES_STAT!D103</f>
        <v>1.3661000000000001</v>
      </c>
      <c r="D100" s="5">
        <f>TITRES_STAT!E103</f>
        <v>21521</v>
      </c>
      <c r="E100" s="2">
        <f t="shared" si="4"/>
        <v>-16790</v>
      </c>
      <c r="F100" s="5" t="str">
        <f t="shared" si="7"/>
        <v>BEARISH</v>
      </c>
      <c r="G100" s="5" t="str">
        <f t="shared" si="6"/>
        <v>WEAK</v>
      </c>
      <c r="H100" s="5" t="str">
        <f t="shared" si="5"/>
        <v>CONFIRMED BEARISH</v>
      </c>
    </row>
    <row r="101" spans="1:8" ht="13.5" x14ac:dyDescent="0.25">
      <c r="A101" s="3">
        <f>TITRES_STAT!B104</f>
        <v>42452</v>
      </c>
      <c r="B101" s="5">
        <f>TITRES_STAT!C104</f>
        <v>2.2999999999999998</v>
      </c>
      <c r="C101" s="5">
        <f>TITRES_STAT!D104</f>
        <v>1.3661000000000001</v>
      </c>
      <c r="D101" s="5">
        <f>TITRES_STAT!E104</f>
        <v>4837</v>
      </c>
      <c r="E101" s="2">
        <f t="shared" si="4"/>
        <v>-16790</v>
      </c>
      <c r="F101" s="5" t="str">
        <f t="shared" si="7"/>
        <v>BEARISH</v>
      </c>
      <c r="G101" s="5" t="str">
        <f t="shared" si="6"/>
        <v>STRONG</v>
      </c>
      <c r="H101" s="5" t="str">
        <f t="shared" si="5"/>
        <v>BEARISH DIVERGENCE</v>
      </c>
    </row>
    <row r="102" spans="1:8" ht="13.5" x14ac:dyDescent="0.25">
      <c r="A102" s="3">
        <f>TITRES_STAT!B105</f>
        <v>42453</v>
      </c>
      <c r="B102" s="5">
        <f>TITRES_STAT!C105</f>
        <v>2.29</v>
      </c>
      <c r="C102" s="5">
        <f>TITRES_STAT!D105</f>
        <v>1.3601000000000001</v>
      </c>
      <c r="D102" s="5">
        <f>TITRES_STAT!E105</f>
        <v>2200</v>
      </c>
      <c r="E102" s="2">
        <f t="shared" si="4"/>
        <v>-18990</v>
      </c>
      <c r="F102" s="5" t="str">
        <f t="shared" si="7"/>
        <v>BEARISH</v>
      </c>
      <c r="G102" s="5" t="str">
        <f t="shared" si="6"/>
        <v>STRONG</v>
      </c>
      <c r="H102" s="5" t="str">
        <f t="shared" si="5"/>
        <v>NEUTRAL</v>
      </c>
    </row>
    <row r="103" spans="1:8" ht="13.5" x14ac:dyDescent="0.25">
      <c r="A103" s="3">
        <f>TITRES_STAT!B106</f>
        <v>42454</v>
      </c>
      <c r="B103" s="5">
        <f>TITRES_STAT!C106</f>
        <v>2.29</v>
      </c>
      <c r="C103" s="5">
        <f>TITRES_STAT!D106</f>
        <v>1.3601000000000001</v>
      </c>
      <c r="D103" s="5">
        <f>TITRES_STAT!E106</f>
        <v>1350</v>
      </c>
      <c r="E103" s="2">
        <f t="shared" si="4"/>
        <v>-18990</v>
      </c>
      <c r="F103" s="5" t="str">
        <f t="shared" si="7"/>
        <v>BEARISH</v>
      </c>
      <c r="G103" s="5" t="str">
        <f t="shared" si="6"/>
        <v>WEAK</v>
      </c>
      <c r="H103" s="5" t="str">
        <f t="shared" si="5"/>
        <v>CONFIRMED BEARISH</v>
      </c>
    </row>
    <row r="104" spans="1:8" ht="13.5" x14ac:dyDescent="0.25">
      <c r="A104" s="3">
        <f>TITRES_STAT!B107</f>
        <v>42457</v>
      </c>
      <c r="B104" s="5">
        <f>TITRES_STAT!C107</f>
        <v>2.25</v>
      </c>
      <c r="C104" s="5">
        <f>TITRES_STAT!D107</f>
        <v>1.3364</v>
      </c>
      <c r="D104" s="5">
        <f>TITRES_STAT!E107</f>
        <v>2300</v>
      </c>
      <c r="E104" s="2">
        <f t="shared" si="4"/>
        <v>-21290</v>
      </c>
      <c r="F104" s="5" t="str">
        <f t="shared" si="7"/>
        <v>BEARISH</v>
      </c>
      <c r="G104" s="5" t="str">
        <f t="shared" si="6"/>
        <v>WEAK</v>
      </c>
      <c r="H104" s="5" t="str">
        <f t="shared" si="5"/>
        <v>CONFIRMED BEARISH</v>
      </c>
    </row>
    <row r="105" spans="1:8" ht="13.5" x14ac:dyDescent="0.25">
      <c r="A105" s="3">
        <f>TITRES_STAT!B108</f>
        <v>42458</v>
      </c>
      <c r="B105" s="5">
        <f>TITRES_STAT!C108</f>
        <v>2.25</v>
      </c>
      <c r="C105" s="5">
        <f>TITRES_STAT!D108</f>
        <v>1.3364</v>
      </c>
      <c r="D105" s="5">
        <f>TITRES_STAT!E108</f>
        <v>6755</v>
      </c>
      <c r="E105" s="2">
        <f t="shared" si="4"/>
        <v>-21290</v>
      </c>
      <c r="F105" s="5" t="str">
        <f t="shared" si="7"/>
        <v>BEARISH</v>
      </c>
      <c r="G105" s="5" t="str">
        <f t="shared" si="6"/>
        <v>STRONG</v>
      </c>
      <c r="H105" s="5" t="str">
        <f t="shared" si="5"/>
        <v>CONFIRMED BEARISH</v>
      </c>
    </row>
    <row r="106" spans="1:8" ht="13.5" x14ac:dyDescent="0.25">
      <c r="A106" s="3">
        <f>TITRES_STAT!B109</f>
        <v>42459</v>
      </c>
      <c r="B106" s="5">
        <f>TITRES_STAT!C109</f>
        <v>2.29</v>
      </c>
      <c r="C106" s="5">
        <f>TITRES_STAT!D109</f>
        <v>1.3601000000000001</v>
      </c>
      <c r="D106" s="5">
        <f>TITRES_STAT!E109</f>
        <v>23060</v>
      </c>
      <c r="E106" s="2">
        <f t="shared" si="4"/>
        <v>1770</v>
      </c>
      <c r="F106" s="5" t="str">
        <f t="shared" si="7"/>
        <v>BULLISH</v>
      </c>
      <c r="G106" s="5" t="str">
        <f t="shared" si="6"/>
        <v>WEAK</v>
      </c>
      <c r="H106" s="5" t="str">
        <f t="shared" si="5"/>
        <v>BULLISH DIVERGENCE</v>
      </c>
    </row>
    <row r="107" spans="1:8" ht="13.5" x14ac:dyDescent="0.25">
      <c r="A107" s="3">
        <f>TITRES_STAT!B110</f>
        <v>42460</v>
      </c>
      <c r="B107" s="5">
        <f>TITRES_STAT!C110</f>
        <v>2.2799999999999998</v>
      </c>
      <c r="C107" s="5">
        <f>TITRES_STAT!D110</f>
        <v>1.3542000000000001</v>
      </c>
      <c r="D107" s="5">
        <f>TITRES_STAT!E110</f>
        <v>48916</v>
      </c>
      <c r="E107" s="2">
        <f t="shared" si="4"/>
        <v>-47146</v>
      </c>
      <c r="F107" s="5" t="str">
        <f t="shared" si="7"/>
        <v>BEARISH</v>
      </c>
      <c r="G107" s="5" t="str">
        <f t="shared" si="6"/>
        <v>STRONG</v>
      </c>
      <c r="H107" s="5" t="str">
        <f t="shared" si="5"/>
        <v>CONFIRMED BEARISH</v>
      </c>
    </row>
    <row r="108" spans="1:8" ht="13.5" x14ac:dyDescent="0.25">
      <c r="A108" s="3">
        <f>TITRES_STAT!B111</f>
        <v>42461</v>
      </c>
      <c r="B108" s="5">
        <f>TITRES_STAT!C111</f>
        <v>2.2599999999999998</v>
      </c>
      <c r="C108" s="5">
        <f>TITRES_STAT!D111</f>
        <v>1.3423</v>
      </c>
      <c r="D108" s="5">
        <f>TITRES_STAT!E111</f>
        <v>12100</v>
      </c>
      <c r="E108" s="2">
        <f t="shared" si="4"/>
        <v>-59246</v>
      </c>
      <c r="F108" s="5" t="str">
        <f t="shared" si="7"/>
        <v>BEARISH</v>
      </c>
      <c r="G108" s="5" t="str">
        <f t="shared" si="6"/>
        <v>STRONG</v>
      </c>
      <c r="H108" s="5" t="str">
        <f t="shared" si="5"/>
        <v>CONFIRMED BEARISH</v>
      </c>
    </row>
    <row r="109" spans="1:8" ht="13.5" x14ac:dyDescent="0.25">
      <c r="A109" s="3">
        <f>TITRES_STAT!B112</f>
        <v>42464</v>
      </c>
      <c r="B109" s="5">
        <f>TITRES_STAT!C112</f>
        <v>2.2400000000000002</v>
      </c>
      <c r="C109" s="5">
        <f>TITRES_STAT!D112</f>
        <v>1.3304</v>
      </c>
      <c r="D109" s="5">
        <f>TITRES_STAT!E112</f>
        <v>5082</v>
      </c>
      <c r="E109" s="2">
        <f t="shared" si="4"/>
        <v>-64328</v>
      </c>
      <c r="F109" s="5" t="str">
        <f t="shared" si="7"/>
        <v>BEARISH</v>
      </c>
      <c r="G109" s="5" t="str">
        <f t="shared" si="6"/>
        <v>STRONG</v>
      </c>
      <c r="H109" s="5" t="str">
        <f t="shared" si="5"/>
        <v>CONFIRMED BEARISH</v>
      </c>
    </row>
    <row r="110" spans="1:8" ht="13.5" x14ac:dyDescent="0.25">
      <c r="A110" s="3">
        <f>TITRES_STAT!B113</f>
        <v>42465</v>
      </c>
      <c r="B110" s="5">
        <f>TITRES_STAT!C113</f>
        <v>2.2400000000000002</v>
      </c>
      <c r="C110" s="5">
        <f>TITRES_STAT!D113</f>
        <v>1.3304</v>
      </c>
      <c r="D110" s="5">
        <f>TITRES_STAT!E113</f>
        <v>6133</v>
      </c>
      <c r="E110" s="2">
        <f t="shared" si="4"/>
        <v>-64328</v>
      </c>
      <c r="F110" s="5" t="str">
        <f t="shared" si="7"/>
        <v>BEARISH</v>
      </c>
      <c r="G110" s="5" t="str">
        <f t="shared" si="6"/>
        <v>STRONG</v>
      </c>
      <c r="H110" s="5" t="str">
        <f t="shared" si="5"/>
        <v>CONFIRMED BEARISH</v>
      </c>
    </row>
    <row r="111" spans="1:8" ht="13.5" x14ac:dyDescent="0.25">
      <c r="A111" s="3">
        <f>TITRES_STAT!B114</f>
        <v>42466</v>
      </c>
      <c r="B111" s="5">
        <f>TITRES_STAT!C114</f>
        <v>2.2400000000000002</v>
      </c>
      <c r="C111" s="5">
        <f>TITRES_STAT!D114</f>
        <v>1.3304</v>
      </c>
      <c r="D111" s="5">
        <f>TITRES_STAT!E114</f>
        <v>12420</v>
      </c>
      <c r="E111" s="2">
        <f t="shared" si="4"/>
        <v>-64328</v>
      </c>
      <c r="F111" s="5" t="str">
        <f t="shared" si="7"/>
        <v>BEARISH</v>
      </c>
      <c r="G111" s="5" t="str">
        <f t="shared" si="6"/>
        <v>WEAK</v>
      </c>
      <c r="H111" s="5" t="str">
        <f t="shared" si="5"/>
        <v>CONFIRMED BEARISH</v>
      </c>
    </row>
    <row r="112" spans="1:8" ht="13.5" x14ac:dyDescent="0.25">
      <c r="A112" s="3">
        <f>TITRES_STAT!B115</f>
        <v>42467</v>
      </c>
      <c r="B112" s="5">
        <f>TITRES_STAT!C115</f>
        <v>2.23</v>
      </c>
      <c r="C112" s="5">
        <f>TITRES_STAT!D115</f>
        <v>1.3245</v>
      </c>
      <c r="D112" s="5">
        <f>TITRES_STAT!E115</f>
        <v>3856</v>
      </c>
      <c r="E112" s="2">
        <f t="shared" si="4"/>
        <v>-68184</v>
      </c>
      <c r="F112" s="5" t="str">
        <f t="shared" si="7"/>
        <v>BEARISH</v>
      </c>
      <c r="G112" s="5" t="str">
        <f t="shared" si="6"/>
        <v>STRONG</v>
      </c>
      <c r="H112" s="5" t="str">
        <f t="shared" si="5"/>
        <v>CONFIRMED BEARISH</v>
      </c>
    </row>
    <row r="113" spans="1:8" ht="13.5" x14ac:dyDescent="0.25">
      <c r="A113" s="3">
        <f>TITRES_STAT!B116</f>
        <v>42468</v>
      </c>
      <c r="B113" s="5">
        <f>TITRES_STAT!C116</f>
        <v>2.21</v>
      </c>
      <c r="C113" s="5">
        <f>TITRES_STAT!D116</f>
        <v>1.3126</v>
      </c>
      <c r="D113" s="5">
        <f>TITRES_STAT!E116</f>
        <v>4700</v>
      </c>
      <c r="E113" s="2">
        <f t="shared" si="4"/>
        <v>-72884</v>
      </c>
      <c r="F113" s="5" t="str">
        <f t="shared" si="7"/>
        <v>BEARISH</v>
      </c>
      <c r="G113" s="5" t="str">
        <f t="shared" si="6"/>
        <v>STRONG</v>
      </c>
      <c r="H113" s="5" t="str">
        <f t="shared" si="5"/>
        <v>CONFIRMED BEARISH</v>
      </c>
    </row>
    <row r="114" spans="1:8" ht="13.5" x14ac:dyDescent="0.25">
      <c r="A114" s="3">
        <f>TITRES_STAT!B117</f>
        <v>42471</v>
      </c>
      <c r="B114" s="5">
        <f>TITRES_STAT!C117</f>
        <v>2.17</v>
      </c>
      <c r="C114" s="5">
        <f>TITRES_STAT!D117</f>
        <v>1.2887999999999999</v>
      </c>
      <c r="D114" s="5">
        <f>TITRES_STAT!E117</f>
        <v>13018</v>
      </c>
      <c r="E114" s="2">
        <f t="shared" si="4"/>
        <v>-85902</v>
      </c>
      <c r="F114" s="5" t="str">
        <f t="shared" si="7"/>
        <v>BEARISH</v>
      </c>
      <c r="G114" s="5" t="str">
        <f t="shared" si="6"/>
        <v>STRONG</v>
      </c>
      <c r="H114" s="5" t="str">
        <f t="shared" si="5"/>
        <v>CONFIRMED BEARISH</v>
      </c>
    </row>
    <row r="115" spans="1:8" ht="13.5" x14ac:dyDescent="0.25">
      <c r="A115" s="3">
        <f>TITRES_STAT!B118</f>
        <v>42472</v>
      </c>
      <c r="B115" s="5">
        <f>TITRES_STAT!C118</f>
        <v>2.2000000000000002</v>
      </c>
      <c r="C115" s="5">
        <f>TITRES_STAT!D118</f>
        <v>1.3067</v>
      </c>
      <c r="D115" s="5">
        <f>TITRES_STAT!E118</f>
        <v>6425</v>
      </c>
      <c r="E115" s="2">
        <f t="shared" si="4"/>
        <v>-79477</v>
      </c>
      <c r="F115" s="5" t="str">
        <f t="shared" si="7"/>
        <v>BEARISH</v>
      </c>
      <c r="G115" s="5" t="str">
        <f t="shared" si="6"/>
        <v>STRONG</v>
      </c>
      <c r="H115" s="5" t="str">
        <f t="shared" si="5"/>
        <v>CONFIRMED BEARISH</v>
      </c>
    </row>
    <row r="116" spans="1:8" ht="13.5" x14ac:dyDescent="0.25">
      <c r="A116" s="3">
        <f>TITRES_STAT!B119</f>
        <v>42473</v>
      </c>
      <c r="B116" s="5">
        <f>TITRES_STAT!C119</f>
        <v>2.2000000000000002</v>
      </c>
      <c r="C116" s="5">
        <f>TITRES_STAT!D119</f>
        <v>1.3067</v>
      </c>
      <c r="D116" s="5">
        <f>TITRES_STAT!E119</f>
        <v>11400</v>
      </c>
      <c r="E116" s="2">
        <f t="shared" si="4"/>
        <v>-79477</v>
      </c>
      <c r="F116" s="5" t="str">
        <f t="shared" si="7"/>
        <v>BEARISH</v>
      </c>
      <c r="G116" s="5" t="str">
        <f t="shared" si="6"/>
        <v>STRONG</v>
      </c>
      <c r="H116" s="5" t="str">
        <f t="shared" si="5"/>
        <v>CONFIRMED BEARISH</v>
      </c>
    </row>
    <row r="117" spans="1:8" ht="13.5" x14ac:dyDescent="0.25">
      <c r="A117" s="3">
        <f>TITRES_STAT!B120</f>
        <v>42474</v>
      </c>
      <c r="B117" s="5">
        <f>TITRES_STAT!C120</f>
        <v>2.1800000000000002</v>
      </c>
      <c r="C117" s="5">
        <f>TITRES_STAT!D120</f>
        <v>1.2948</v>
      </c>
      <c r="D117" s="5">
        <f>TITRES_STAT!E120</f>
        <v>13007</v>
      </c>
      <c r="E117" s="2">
        <f t="shared" si="4"/>
        <v>-92484</v>
      </c>
      <c r="F117" s="5" t="str">
        <f t="shared" si="7"/>
        <v>BEARISH</v>
      </c>
      <c r="G117" s="5" t="str">
        <f t="shared" si="6"/>
        <v>STRONG</v>
      </c>
      <c r="H117" s="5" t="str">
        <f t="shared" si="5"/>
        <v>CONFIRMED BEARISH</v>
      </c>
    </row>
    <row r="118" spans="1:8" ht="13.5" x14ac:dyDescent="0.25">
      <c r="A118" s="3">
        <f>TITRES_STAT!B121</f>
        <v>42475</v>
      </c>
      <c r="B118" s="5">
        <f>TITRES_STAT!C121</f>
        <v>2.17</v>
      </c>
      <c r="C118" s="5">
        <f>TITRES_STAT!D121</f>
        <v>1.2887999999999999</v>
      </c>
      <c r="D118" s="5">
        <f>TITRES_STAT!E121</f>
        <v>4600</v>
      </c>
      <c r="E118" s="2">
        <f t="shared" si="4"/>
        <v>-97084</v>
      </c>
      <c r="F118" s="5" t="str">
        <f t="shared" si="7"/>
        <v>BEARISH</v>
      </c>
      <c r="G118" s="5" t="str">
        <f t="shared" si="6"/>
        <v>STRONG</v>
      </c>
      <c r="H118" s="5" t="str">
        <f t="shared" si="5"/>
        <v>CONFIRMED BEARISH</v>
      </c>
    </row>
    <row r="119" spans="1:8" ht="13.5" x14ac:dyDescent="0.25">
      <c r="A119" s="3">
        <f>TITRES_STAT!B122</f>
        <v>42478</v>
      </c>
      <c r="B119" s="5">
        <f>TITRES_STAT!C122</f>
        <v>2.17</v>
      </c>
      <c r="C119" s="5">
        <f>TITRES_STAT!D122</f>
        <v>1.2887999999999999</v>
      </c>
      <c r="D119" s="5">
        <f>TITRES_STAT!E122</f>
        <v>9878</v>
      </c>
      <c r="E119" s="2">
        <f t="shared" si="4"/>
        <v>-97084</v>
      </c>
      <c r="F119" s="5" t="str">
        <f t="shared" si="7"/>
        <v>BEARISH</v>
      </c>
      <c r="G119" s="5" t="str">
        <f t="shared" si="6"/>
        <v>STRONG</v>
      </c>
      <c r="H119" s="5" t="str">
        <f t="shared" si="5"/>
        <v>NEUTRAL</v>
      </c>
    </row>
    <row r="120" spans="1:8" ht="13.5" x14ac:dyDescent="0.25">
      <c r="A120" s="3">
        <f>TITRES_STAT!B123</f>
        <v>42479</v>
      </c>
      <c r="B120" s="5">
        <f>TITRES_STAT!C123</f>
        <v>2.15</v>
      </c>
      <c r="C120" s="5">
        <f>TITRES_STAT!D123</f>
        <v>1.2769999999999999</v>
      </c>
      <c r="D120" s="5">
        <f>TITRES_STAT!E123</f>
        <v>8502</v>
      </c>
      <c r="E120" s="2">
        <f t="shared" si="4"/>
        <v>-105586</v>
      </c>
      <c r="F120" s="5" t="str">
        <f t="shared" si="7"/>
        <v>BEARISH</v>
      </c>
      <c r="G120" s="5" t="str">
        <f t="shared" si="6"/>
        <v>STRONG</v>
      </c>
      <c r="H120" s="5" t="str">
        <f t="shared" si="5"/>
        <v>CONFIRMED BEARISH</v>
      </c>
    </row>
    <row r="121" spans="1:8" ht="13.5" x14ac:dyDescent="0.25">
      <c r="A121" s="3">
        <f>TITRES_STAT!B124</f>
        <v>42480</v>
      </c>
      <c r="B121" s="5">
        <f>TITRES_STAT!C124</f>
        <v>2.19</v>
      </c>
      <c r="C121" s="5">
        <f>TITRES_STAT!D124</f>
        <v>1.3007</v>
      </c>
      <c r="D121" s="5">
        <f>TITRES_STAT!E124</f>
        <v>1700</v>
      </c>
      <c r="E121" s="2">
        <f t="shared" si="4"/>
        <v>-103886</v>
      </c>
      <c r="F121" s="5" t="str">
        <f t="shared" si="7"/>
        <v>BEARISH</v>
      </c>
      <c r="G121" s="5" t="str">
        <f t="shared" si="6"/>
        <v>STRONG</v>
      </c>
      <c r="H121" s="5" t="str">
        <f t="shared" si="5"/>
        <v>CONFIRMED BEARISH</v>
      </c>
    </row>
    <row r="122" spans="1:8" ht="13.5" x14ac:dyDescent="0.25">
      <c r="A122" s="3">
        <f>TITRES_STAT!B125</f>
        <v>42481</v>
      </c>
      <c r="B122" s="5">
        <f>TITRES_STAT!C125</f>
        <v>2.1</v>
      </c>
      <c r="C122" s="5">
        <f>TITRES_STAT!D125</f>
        <v>1.2473000000000001</v>
      </c>
      <c r="D122" s="5">
        <f>TITRES_STAT!E125</f>
        <v>10145</v>
      </c>
      <c r="E122" s="2">
        <f t="shared" si="4"/>
        <v>-114031</v>
      </c>
      <c r="F122" s="5" t="str">
        <f t="shared" si="7"/>
        <v>BEARISH</v>
      </c>
      <c r="G122" s="5" t="str">
        <f t="shared" si="6"/>
        <v>STRONG</v>
      </c>
      <c r="H122" s="5" t="str">
        <f t="shared" si="5"/>
        <v>CONFIRMED BEARISH</v>
      </c>
    </row>
    <row r="123" spans="1:8" ht="13.5" x14ac:dyDescent="0.25">
      <c r="A123" s="3">
        <f>TITRES_STAT!B126</f>
        <v>42482</v>
      </c>
      <c r="B123" s="5">
        <f>TITRES_STAT!C126</f>
        <v>2.0699999999999998</v>
      </c>
      <c r="C123" s="5">
        <f>TITRES_STAT!D126</f>
        <v>1.2295</v>
      </c>
      <c r="D123" s="5">
        <f>TITRES_STAT!E126</f>
        <v>99962</v>
      </c>
      <c r="E123" s="2">
        <f t="shared" si="4"/>
        <v>-213993</v>
      </c>
      <c r="F123" s="5" t="str">
        <f t="shared" si="7"/>
        <v>BEARISH</v>
      </c>
      <c r="G123" s="5" t="str">
        <f t="shared" si="6"/>
        <v>STRONG</v>
      </c>
      <c r="H123" s="5" t="str">
        <f t="shared" si="5"/>
        <v>CONFIRMED BEARISH</v>
      </c>
    </row>
    <row r="124" spans="1:8" ht="13.5" x14ac:dyDescent="0.25">
      <c r="A124" s="3">
        <f>TITRES_STAT!B127</f>
        <v>42485</v>
      </c>
      <c r="B124" s="5">
        <f>TITRES_STAT!C127</f>
        <v>2.0099999999999998</v>
      </c>
      <c r="C124" s="5">
        <f>TITRES_STAT!D127</f>
        <v>1.1938</v>
      </c>
      <c r="D124" s="5">
        <f>TITRES_STAT!E127</f>
        <v>4785</v>
      </c>
      <c r="E124" s="2">
        <f t="shared" si="4"/>
        <v>-218778</v>
      </c>
      <c r="F124" s="5" t="str">
        <f t="shared" si="7"/>
        <v>BEARISH</v>
      </c>
      <c r="G124" s="5" t="str">
        <f t="shared" si="6"/>
        <v>STRONG</v>
      </c>
      <c r="H124" s="5" t="str">
        <f t="shared" si="5"/>
        <v>CONFIRMED BEARISH</v>
      </c>
    </row>
    <row r="125" spans="1:8" ht="13.5" x14ac:dyDescent="0.25">
      <c r="A125" s="3">
        <f>TITRES_STAT!B128</f>
        <v>42486</v>
      </c>
      <c r="B125" s="5">
        <f>TITRES_STAT!C128</f>
        <v>2.0499999999999998</v>
      </c>
      <c r="C125" s="5">
        <f>TITRES_STAT!D128</f>
        <v>1.2176</v>
      </c>
      <c r="D125" s="5">
        <f>TITRES_STAT!E128</f>
        <v>11634</v>
      </c>
      <c r="E125" s="2">
        <f t="shared" si="4"/>
        <v>-207144</v>
      </c>
      <c r="F125" s="5" t="str">
        <f t="shared" si="7"/>
        <v>BEARISH</v>
      </c>
      <c r="G125" s="5" t="str">
        <f t="shared" si="6"/>
        <v>STRONG</v>
      </c>
      <c r="H125" s="5" t="str">
        <f t="shared" si="5"/>
        <v>CONFIRMED BEARISH</v>
      </c>
    </row>
    <row r="126" spans="1:8" ht="13.5" x14ac:dyDescent="0.25">
      <c r="A126" s="3">
        <f>TITRES_STAT!B129</f>
        <v>42487</v>
      </c>
      <c r="B126" s="5">
        <f>TITRES_STAT!C129</f>
        <v>2.09</v>
      </c>
      <c r="C126" s="5">
        <f>TITRES_STAT!D129</f>
        <v>1.2413000000000001</v>
      </c>
      <c r="D126" s="5">
        <f>TITRES_STAT!E129</f>
        <v>37180</v>
      </c>
      <c r="E126" s="2">
        <f t="shared" si="4"/>
        <v>-169964</v>
      </c>
      <c r="F126" s="5" t="str">
        <f t="shared" si="7"/>
        <v>BEARISH</v>
      </c>
      <c r="G126" s="5" t="str">
        <f t="shared" si="6"/>
        <v>STRONG</v>
      </c>
      <c r="H126" s="5" t="str">
        <f t="shared" si="5"/>
        <v>CONFIRMED BEARISH</v>
      </c>
    </row>
    <row r="127" spans="1:8" ht="13.5" x14ac:dyDescent="0.25">
      <c r="A127" s="3">
        <f>TITRES_STAT!B130</f>
        <v>42488</v>
      </c>
      <c r="B127" s="5">
        <f>TITRES_STAT!C130</f>
        <v>2.0699999999999998</v>
      </c>
      <c r="C127" s="5">
        <f>TITRES_STAT!D130</f>
        <v>1.2295</v>
      </c>
      <c r="D127" s="5">
        <f>TITRES_STAT!E130</f>
        <v>15344</v>
      </c>
      <c r="E127" s="2">
        <f t="shared" si="4"/>
        <v>-185308</v>
      </c>
      <c r="F127" s="5" t="str">
        <f t="shared" si="7"/>
        <v>BEARISH</v>
      </c>
      <c r="G127" s="5" t="str">
        <f t="shared" si="6"/>
        <v>STRONG</v>
      </c>
      <c r="H127" s="5" t="str">
        <f t="shared" si="5"/>
        <v>CONFIRMED BEARISH</v>
      </c>
    </row>
    <row r="128" spans="1:8" ht="13.5" x14ac:dyDescent="0.25">
      <c r="A128" s="3">
        <f>TITRES_STAT!B131</f>
        <v>42489</v>
      </c>
      <c r="B128" s="5">
        <f>TITRES_STAT!C131</f>
        <v>2.0499999999999998</v>
      </c>
      <c r="C128" s="5">
        <f>TITRES_STAT!D131</f>
        <v>1.2176</v>
      </c>
      <c r="D128" s="5">
        <f>TITRES_STAT!E131</f>
        <v>2514</v>
      </c>
      <c r="E128" s="2">
        <f t="shared" si="4"/>
        <v>-187822</v>
      </c>
      <c r="F128" s="5" t="str">
        <f t="shared" si="7"/>
        <v>BULLISH</v>
      </c>
      <c r="G128" s="5" t="str">
        <f t="shared" si="6"/>
        <v>WEAK</v>
      </c>
      <c r="H128" s="5" t="str">
        <f t="shared" si="5"/>
        <v>BULLISH DIVERGENCE</v>
      </c>
    </row>
    <row r="129" spans="1:8" ht="13.5" x14ac:dyDescent="0.25">
      <c r="A129" s="3">
        <f>TITRES_STAT!B132</f>
        <v>42492</v>
      </c>
      <c r="B129" s="5">
        <f>TITRES_STAT!C132</f>
        <v>2.04</v>
      </c>
      <c r="C129" s="5">
        <f>TITRES_STAT!D132</f>
        <v>1.2116</v>
      </c>
      <c r="D129" s="5">
        <f>TITRES_STAT!E132</f>
        <v>25102</v>
      </c>
      <c r="E129" s="2">
        <f t="shared" si="4"/>
        <v>-212924</v>
      </c>
      <c r="F129" s="5" t="str">
        <f t="shared" si="7"/>
        <v>BULLISH</v>
      </c>
      <c r="G129" s="5" t="str">
        <f t="shared" si="6"/>
        <v>WEAK</v>
      </c>
      <c r="H129" s="5" t="str">
        <f t="shared" si="5"/>
        <v>CONFIRMED BULLISH</v>
      </c>
    </row>
    <row r="130" spans="1:8" ht="13.5" x14ac:dyDescent="0.25">
      <c r="A130" s="3">
        <f>TITRES_STAT!B133</f>
        <v>42493</v>
      </c>
      <c r="B130" s="5">
        <f>TITRES_STAT!C133</f>
        <v>2.12</v>
      </c>
      <c r="C130" s="5">
        <f>TITRES_STAT!D133</f>
        <v>1.2592000000000001</v>
      </c>
      <c r="D130" s="5">
        <f>TITRES_STAT!E133</f>
        <v>17784</v>
      </c>
      <c r="E130" s="2">
        <f t="shared" si="4"/>
        <v>-195140</v>
      </c>
      <c r="F130" s="5" t="str">
        <f t="shared" si="7"/>
        <v>BULLISH</v>
      </c>
      <c r="G130" s="5" t="str">
        <f t="shared" si="6"/>
        <v>WEAK</v>
      </c>
      <c r="H130" s="5" t="str">
        <f t="shared" si="5"/>
        <v>CONFIRMED BULLISH</v>
      </c>
    </row>
    <row r="131" spans="1:8" ht="13.5" x14ac:dyDescent="0.25">
      <c r="A131" s="3">
        <f>TITRES_STAT!B134</f>
        <v>42494</v>
      </c>
      <c r="B131" s="5">
        <f>TITRES_STAT!C134</f>
        <v>2.08</v>
      </c>
      <c r="C131" s="5">
        <f>TITRES_STAT!D134</f>
        <v>1.2354000000000001</v>
      </c>
      <c r="D131" s="5">
        <f>TITRES_STAT!E134</f>
        <v>14479</v>
      </c>
      <c r="E131" s="2">
        <f t="shared" si="4"/>
        <v>-209619</v>
      </c>
      <c r="F131" s="5" t="str">
        <f t="shared" si="7"/>
        <v>BEARISH</v>
      </c>
      <c r="G131" s="5" t="str">
        <f t="shared" si="6"/>
        <v>STRONG</v>
      </c>
      <c r="H131" s="5" t="str">
        <f t="shared" si="5"/>
        <v>CONFIRMED BEARISH</v>
      </c>
    </row>
    <row r="132" spans="1:8" ht="13.5" x14ac:dyDescent="0.25">
      <c r="A132" s="3">
        <f>TITRES_STAT!B135</f>
        <v>42495</v>
      </c>
      <c r="B132" s="5">
        <f>TITRES_STAT!C135</f>
        <v>2.09</v>
      </c>
      <c r="C132" s="5">
        <f>TITRES_STAT!D135</f>
        <v>1.2413000000000001</v>
      </c>
      <c r="D132" s="5">
        <f>TITRES_STAT!E135</f>
        <v>4014</v>
      </c>
      <c r="E132" s="2">
        <f t="shared" ref="E132:E195" si="8">IF(B132&gt;B131, E131+D132, IF(B132&lt;B131, E131-D132, E131))</f>
        <v>-205605</v>
      </c>
      <c r="F132" s="5" t="str">
        <f t="shared" si="7"/>
        <v>BEARISH</v>
      </c>
      <c r="G132" s="5" t="str">
        <f t="shared" si="6"/>
        <v>STRONG</v>
      </c>
      <c r="H132" s="5" t="str">
        <f t="shared" si="5"/>
        <v>BEARISH DIVERGENCE</v>
      </c>
    </row>
    <row r="133" spans="1:8" ht="13.5" x14ac:dyDescent="0.25">
      <c r="A133" s="3">
        <f>TITRES_STAT!B136</f>
        <v>42496</v>
      </c>
      <c r="B133" s="5">
        <f>TITRES_STAT!C136</f>
        <v>2.14</v>
      </c>
      <c r="C133" s="5">
        <f>TITRES_STAT!D136</f>
        <v>1.2709999999999999</v>
      </c>
      <c r="D133" s="5">
        <f>TITRES_STAT!E136</f>
        <v>10981</v>
      </c>
      <c r="E133" s="2">
        <f t="shared" si="8"/>
        <v>-194624</v>
      </c>
      <c r="F133" s="5" t="str">
        <f t="shared" si="7"/>
        <v>BEARISH</v>
      </c>
      <c r="G133" s="5" t="str">
        <f t="shared" si="6"/>
        <v>STRONG</v>
      </c>
      <c r="H133" s="5" t="str">
        <f t="shared" si="5"/>
        <v>BEARISH DIVERGENCE</v>
      </c>
    </row>
    <row r="134" spans="1:8" ht="13.5" x14ac:dyDescent="0.25">
      <c r="A134" s="3">
        <f>TITRES_STAT!B137</f>
        <v>42499</v>
      </c>
      <c r="B134" s="5">
        <f>TITRES_STAT!C137</f>
        <v>2.14</v>
      </c>
      <c r="C134" s="5">
        <f>TITRES_STAT!D137</f>
        <v>1.2709999999999999</v>
      </c>
      <c r="D134" s="5">
        <f>TITRES_STAT!E137</f>
        <v>3537</v>
      </c>
      <c r="E134" s="2">
        <f t="shared" si="8"/>
        <v>-194624</v>
      </c>
      <c r="F134" s="5" t="str">
        <f t="shared" si="7"/>
        <v>BULLISH</v>
      </c>
      <c r="G134" s="5" t="str">
        <f t="shared" si="6"/>
        <v>WEAK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BULLISH</v>
      </c>
    </row>
    <row r="135" spans="1:8" ht="13.5" x14ac:dyDescent="0.25">
      <c r="A135" s="3">
        <f>TITRES_STAT!B138</f>
        <v>42500</v>
      </c>
      <c r="B135" s="5">
        <f>TITRES_STAT!C138</f>
        <v>2.2000000000000002</v>
      </c>
      <c r="C135" s="5">
        <f>TITRES_STAT!D138</f>
        <v>1.3067</v>
      </c>
      <c r="D135" s="5">
        <f>TITRES_STAT!E138</f>
        <v>9257</v>
      </c>
      <c r="E135" s="2">
        <f t="shared" si="8"/>
        <v>-185367</v>
      </c>
      <c r="F135" s="5" t="str">
        <f t="shared" si="7"/>
        <v>BULLISH</v>
      </c>
      <c r="G135" s="5" t="str">
        <f t="shared" ref="G135:G198" si="10">IF((E135-E130)/E130 &gt; 0.02, "STRONG",
 IF((E135-E130)/E130 &lt; -0.02, "WEAK", "NEUTRAL"))</f>
        <v>WEAK</v>
      </c>
      <c r="H135" s="5" t="str">
        <f t="shared" si="9"/>
        <v>CONFIRMED BULLISH</v>
      </c>
    </row>
    <row r="136" spans="1:8" ht="13.5" x14ac:dyDescent="0.25">
      <c r="A136" s="3">
        <f>TITRES_STAT!B139</f>
        <v>42501</v>
      </c>
      <c r="B136" s="5">
        <f>TITRES_STAT!C139</f>
        <v>2.23</v>
      </c>
      <c r="C136" s="5">
        <f>TITRES_STAT!D139</f>
        <v>1.3245</v>
      </c>
      <c r="D136" s="5">
        <f>TITRES_STAT!E139</f>
        <v>10055</v>
      </c>
      <c r="E136" s="2">
        <f t="shared" si="8"/>
        <v>-175312</v>
      </c>
      <c r="F136" s="5" t="str">
        <f t="shared" ref="F136:F199" si="11">IF(E136&gt;E131,"BULLISH",IF(E136&lt;E131,"BEARISH","NEUTRAL"))</f>
        <v>BULLISH</v>
      </c>
      <c r="G136" s="5" t="str">
        <f t="shared" si="10"/>
        <v>WEAK</v>
      </c>
      <c r="H136" s="5" t="str">
        <f t="shared" si="9"/>
        <v>CONFIRMED BULLISH</v>
      </c>
    </row>
    <row r="137" spans="1:8" ht="13.5" x14ac:dyDescent="0.25">
      <c r="A137" s="3">
        <f>TITRES_STAT!B140</f>
        <v>42502</v>
      </c>
      <c r="B137" s="5">
        <f>TITRES_STAT!C140</f>
        <v>2.23</v>
      </c>
      <c r="C137" s="5">
        <f>TITRES_STAT!D140</f>
        <v>1.3245</v>
      </c>
      <c r="D137" s="5">
        <f>TITRES_STAT!E140</f>
        <v>4200</v>
      </c>
      <c r="E137" s="2">
        <f t="shared" si="8"/>
        <v>-175312</v>
      </c>
      <c r="F137" s="5" t="str">
        <f t="shared" si="11"/>
        <v>BULLISH</v>
      </c>
      <c r="G137" s="5" t="str">
        <f t="shared" si="10"/>
        <v>WEAK</v>
      </c>
      <c r="H137" s="5" t="str">
        <f t="shared" si="9"/>
        <v>CONFIRMED BULLISH</v>
      </c>
    </row>
    <row r="138" spans="1:8" ht="13.5" x14ac:dyDescent="0.25">
      <c r="A138" s="3">
        <f>TITRES_STAT!B141</f>
        <v>42503</v>
      </c>
      <c r="B138" s="5">
        <f>TITRES_STAT!C141</f>
        <v>2.23</v>
      </c>
      <c r="C138" s="5">
        <f>TITRES_STAT!D141</f>
        <v>1.3245</v>
      </c>
      <c r="D138" s="5">
        <f>TITRES_STAT!E141</f>
        <v>350</v>
      </c>
      <c r="E138" s="2">
        <f t="shared" si="8"/>
        <v>-175312</v>
      </c>
      <c r="F138" s="5" t="str">
        <f t="shared" si="11"/>
        <v>BULLISH</v>
      </c>
      <c r="G138" s="5" t="str">
        <f t="shared" si="10"/>
        <v>WEAK</v>
      </c>
      <c r="H138" s="5" t="str">
        <f t="shared" si="9"/>
        <v>CONFIRMED BULLISH</v>
      </c>
    </row>
    <row r="139" spans="1:8" ht="13.5" x14ac:dyDescent="0.25">
      <c r="A139" s="3">
        <f>TITRES_STAT!B142</f>
        <v>42506</v>
      </c>
      <c r="B139" s="5">
        <f>TITRES_STAT!C142</f>
        <v>2.23</v>
      </c>
      <c r="C139" s="5">
        <f>TITRES_STAT!D142</f>
        <v>1.3245</v>
      </c>
      <c r="D139" s="5">
        <f>TITRES_STAT!E142</f>
        <v>6888</v>
      </c>
      <c r="E139" s="2">
        <f t="shared" si="8"/>
        <v>-175312</v>
      </c>
      <c r="F139" s="5" t="str">
        <f t="shared" si="11"/>
        <v>BULLISH</v>
      </c>
      <c r="G139" s="5" t="str">
        <f t="shared" si="10"/>
        <v>WEAK</v>
      </c>
      <c r="H139" s="5" t="str">
        <f t="shared" si="9"/>
        <v>CONFIRMED BULLISH</v>
      </c>
    </row>
    <row r="140" spans="1:8" ht="13.5" x14ac:dyDescent="0.25">
      <c r="A140" s="3">
        <f>TITRES_STAT!B143</f>
        <v>42507</v>
      </c>
      <c r="B140" s="5">
        <f>TITRES_STAT!C143</f>
        <v>2.23</v>
      </c>
      <c r="C140" s="5">
        <f>TITRES_STAT!D143</f>
        <v>1.3245</v>
      </c>
      <c r="D140" s="5">
        <f>TITRES_STAT!E143</f>
        <v>5673</v>
      </c>
      <c r="E140" s="2">
        <f t="shared" si="8"/>
        <v>-175312</v>
      </c>
      <c r="F140" s="5" t="str">
        <f t="shared" si="11"/>
        <v>BULLISH</v>
      </c>
      <c r="G140" s="5" t="str">
        <f t="shared" si="10"/>
        <v>WEAK</v>
      </c>
      <c r="H140" s="5" t="str">
        <f t="shared" si="9"/>
        <v>CONFIRMED BULLISH</v>
      </c>
    </row>
    <row r="141" spans="1:8" ht="13.5" x14ac:dyDescent="0.25">
      <c r="A141" s="3">
        <f>TITRES_STAT!B144</f>
        <v>42508</v>
      </c>
      <c r="B141" s="5">
        <f>TITRES_STAT!C144</f>
        <v>2.25</v>
      </c>
      <c r="C141" s="5">
        <f>TITRES_STAT!D144</f>
        <v>1.3364</v>
      </c>
      <c r="D141" s="5">
        <f>TITRES_STAT!E144</f>
        <v>15899</v>
      </c>
      <c r="E141" s="2">
        <f t="shared" si="8"/>
        <v>-159413</v>
      </c>
      <c r="F141" s="5" t="str">
        <f t="shared" si="11"/>
        <v>BULLISH</v>
      </c>
      <c r="G141" s="5" t="str">
        <f t="shared" si="10"/>
        <v>WEAK</v>
      </c>
      <c r="H141" s="5" t="str">
        <f t="shared" si="9"/>
        <v>CONFIRMED BULLISH</v>
      </c>
    </row>
    <row r="142" spans="1:8" ht="13.5" x14ac:dyDescent="0.25">
      <c r="A142" s="3">
        <f>TITRES_STAT!B145</f>
        <v>42509</v>
      </c>
      <c r="B142" s="5">
        <f>TITRES_STAT!C145</f>
        <v>2.25</v>
      </c>
      <c r="C142" s="5">
        <f>TITRES_STAT!D145</f>
        <v>1.3364</v>
      </c>
      <c r="D142" s="5">
        <f>TITRES_STAT!E145</f>
        <v>2808</v>
      </c>
      <c r="E142" s="2">
        <f t="shared" si="8"/>
        <v>-159413</v>
      </c>
      <c r="F142" s="5" t="str">
        <f t="shared" si="11"/>
        <v>BULLISH</v>
      </c>
      <c r="G142" s="5" t="str">
        <f t="shared" si="10"/>
        <v>WEAK</v>
      </c>
      <c r="H142" s="5" t="str">
        <f t="shared" si="9"/>
        <v>CONFIRMED BULLISH</v>
      </c>
    </row>
    <row r="143" spans="1:8" ht="13.5" x14ac:dyDescent="0.25">
      <c r="A143" s="3">
        <f>TITRES_STAT!B146</f>
        <v>42510</v>
      </c>
      <c r="B143" s="5">
        <f>TITRES_STAT!C146</f>
        <v>2.27</v>
      </c>
      <c r="C143" s="5">
        <f>TITRES_STAT!D146</f>
        <v>1.3482000000000001</v>
      </c>
      <c r="D143" s="5">
        <f>TITRES_STAT!E146</f>
        <v>14016</v>
      </c>
      <c r="E143" s="2">
        <f t="shared" si="8"/>
        <v>-145397</v>
      </c>
      <c r="F143" s="5" t="str">
        <f t="shared" si="11"/>
        <v>BULLISH</v>
      </c>
      <c r="G143" s="5" t="str">
        <f t="shared" si="10"/>
        <v>WEAK</v>
      </c>
      <c r="H143" s="5" t="str">
        <f t="shared" si="9"/>
        <v>CONFIRMED BULLISH</v>
      </c>
    </row>
    <row r="144" spans="1:8" ht="13.5" x14ac:dyDescent="0.25">
      <c r="A144" s="3">
        <f>TITRES_STAT!B147</f>
        <v>42513</v>
      </c>
      <c r="B144" s="5">
        <f>TITRES_STAT!C147</f>
        <v>2.2799999999999998</v>
      </c>
      <c r="C144" s="5">
        <f>TITRES_STAT!D147</f>
        <v>1.3542000000000001</v>
      </c>
      <c r="D144" s="5">
        <f>TITRES_STAT!E147</f>
        <v>5560</v>
      </c>
      <c r="E144" s="2">
        <f t="shared" si="8"/>
        <v>-139837</v>
      </c>
      <c r="F144" s="5" t="str">
        <f t="shared" si="11"/>
        <v>BULLISH</v>
      </c>
      <c r="G144" s="5" t="str">
        <f t="shared" si="10"/>
        <v>WEAK</v>
      </c>
      <c r="H144" s="5" t="str">
        <f t="shared" si="9"/>
        <v>CONFIRMED BULLISH</v>
      </c>
    </row>
    <row r="145" spans="1:8" ht="13.5" x14ac:dyDescent="0.25">
      <c r="A145" s="3">
        <f>TITRES_STAT!B148</f>
        <v>42514</v>
      </c>
      <c r="B145" s="5">
        <f>TITRES_STAT!C148</f>
        <v>2.2999999999999998</v>
      </c>
      <c r="C145" s="5">
        <f>TITRES_STAT!D148</f>
        <v>1.3661000000000001</v>
      </c>
      <c r="D145" s="5">
        <f>TITRES_STAT!E148</f>
        <v>3570</v>
      </c>
      <c r="E145" s="2">
        <f t="shared" si="8"/>
        <v>-136267</v>
      </c>
      <c r="F145" s="5" t="str">
        <f t="shared" si="11"/>
        <v>BULLISH</v>
      </c>
      <c r="G145" s="5" t="str">
        <f t="shared" si="10"/>
        <v>WEAK</v>
      </c>
      <c r="H145" s="5" t="str">
        <f t="shared" si="9"/>
        <v>CONFIRMED BULLISH</v>
      </c>
    </row>
    <row r="146" spans="1:8" ht="13.5" x14ac:dyDescent="0.25">
      <c r="A146" s="3">
        <f>TITRES_STAT!B149</f>
        <v>42515</v>
      </c>
      <c r="B146" s="5">
        <f>TITRES_STAT!C149</f>
        <v>2.2999999999999998</v>
      </c>
      <c r="C146" s="5">
        <f>TITRES_STAT!D149</f>
        <v>1.3661000000000001</v>
      </c>
      <c r="D146" s="5">
        <f>TITRES_STAT!E149</f>
        <v>6211</v>
      </c>
      <c r="E146" s="2">
        <f t="shared" si="8"/>
        <v>-136267</v>
      </c>
      <c r="F146" s="5" t="str">
        <f t="shared" si="11"/>
        <v>BULLISH</v>
      </c>
      <c r="G146" s="5" t="str">
        <f t="shared" si="10"/>
        <v>WEAK</v>
      </c>
      <c r="H146" s="5" t="str">
        <f t="shared" si="9"/>
        <v>CONFIRMED BULLISH</v>
      </c>
    </row>
    <row r="147" spans="1:8" ht="13.5" x14ac:dyDescent="0.25">
      <c r="A147" s="3">
        <f>TITRES_STAT!B150</f>
        <v>42516</v>
      </c>
      <c r="B147" s="5">
        <f>TITRES_STAT!C150</f>
        <v>2.2999999999999998</v>
      </c>
      <c r="C147" s="5">
        <f>TITRES_STAT!D150</f>
        <v>1.3661000000000001</v>
      </c>
      <c r="D147" s="5">
        <f>TITRES_STAT!E150</f>
        <v>2367</v>
      </c>
      <c r="E147" s="2">
        <f t="shared" si="8"/>
        <v>-136267</v>
      </c>
      <c r="F147" s="5" t="str">
        <f t="shared" si="11"/>
        <v>BULLISH</v>
      </c>
      <c r="G147" s="5" t="str">
        <f t="shared" si="10"/>
        <v>WEAK</v>
      </c>
      <c r="H147" s="5" t="str">
        <f t="shared" si="9"/>
        <v>CONFIRMED BULLISH</v>
      </c>
    </row>
    <row r="148" spans="1:8" ht="13.5" x14ac:dyDescent="0.25">
      <c r="A148" s="3">
        <f>TITRES_STAT!B151</f>
        <v>42517</v>
      </c>
      <c r="B148" s="5">
        <f>TITRES_STAT!C151</f>
        <v>2.2999999999999998</v>
      </c>
      <c r="C148" s="5">
        <f>TITRES_STAT!D151</f>
        <v>1.3661000000000001</v>
      </c>
      <c r="D148" s="5">
        <f>TITRES_STAT!E151</f>
        <v>2892</v>
      </c>
      <c r="E148" s="2">
        <f t="shared" si="8"/>
        <v>-136267</v>
      </c>
      <c r="F148" s="5" t="str">
        <f t="shared" si="11"/>
        <v>BULLISH</v>
      </c>
      <c r="G148" s="5" t="str">
        <f t="shared" si="10"/>
        <v>WEAK</v>
      </c>
      <c r="H148" s="5" t="str">
        <f t="shared" si="9"/>
        <v>CONFIRMED BULLISH</v>
      </c>
    </row>
    <row r="149" spans="1:8" ht="13.5" x14ac:dyDescent="0.25">
      <c r="A149" s="3">
        <f>TITRES_STAT!B152</f>
        <v>42520</v>
      </c>
      <c r="B149" s="5">
        <f>TITRES_STAT!C152</f>
        <v>2.2999999999999998</v>
      </c>
      <c r="C149" s="5">
        <f>TITRES_STAT!D152</f>
        <v>1.3661000000000001</v>
      </c>
      <c r="D149" s="5">
        <f>TITRES_STAT!E152</f>
        <v>2801</v>
      </c>
      <c r="E149" s="2">
        <f t="shared" si="8"/>
        <v>-136267</v>
      </c>
      <c r="F149" s="5" t="str">
        <f t="shared" si="11"/>
        <v>BULLISH</v>
      </c>
      <c r="G149" s="5" t="str">
        <f t="shared" si="10"/>
        <v>WEAK</v>
      </c>
      <c r="H149" s="5" t="str">
        <f t="shared" si="9"/>
        <v>CONFIRMED BULLISH</v>
      </c>
    </row>
    <row r="150" spans="1:8" ht="13.5" x14ac:dyDescent="0.25">
      <c r="A150" s="3">
        <f>TITRES_STAT!B153</f>
        <v>42521</v>
      </c>
      <c r="B150" s="5">
        <f>TITRES_STAT!C153</f>
        <v>2.2999999999999998</v>
      </c>
      <c r="C150" s="5">
        <f>TITRES_STAT!D153</f>
        <v>1.3661000000000001</v>
      </c>
      <c r="D150" s="5">
        <f>TITRES_STAT!E153</f>
        <v>6688</v>
      </c>
      <c r="E150" s="2">
        <f t="shared" si="8"/>
        <v>-136267</v>
      </c>
      <c r="F150" s="5" t="str">
        <f t="shared" si="11"/>
        <v>NEUTRAL</v>
      </c>
      <c r="G150" s="5" t="str">
        <f t="shared" si="10"/>
        <v>NEUTRAL</v>
      </c>
      <c r="H150" s="5" t="str">
        <f t="shared" si="9"/>
        <v>NEUTRAL</v>
      </c>
    </row>
    <row r="151" spans="1:8" ht="13.5" x14ac:dyDescent="0.25">
      <c r="A151" s="3">
        <f>TITRES_STAT!B154</f>
        <v>42522</v>
      </c>
      <c r="B151" s="5">
        <f>TITRES_STAT!C154</f>
        <v>2.2599999999999998</v>
      </c>
      <c r="C151" s="5">
        <f>TITRES_STAT!D154</f>
        <v>1.3423</v>
      </c>
      <c r="D151" s="5">
        <f>TITRES_STAT!E154</f>
        <v>5356</v>
      </c>
      <c r="E151" s="2">
        <f t="shared" si="8"/>
        <v>-141623</v>
      </c>
      <c r="F151" s="5" t="str">
        <f t="shared" si="11"/>
        <v>BEARISH</v>
      </c>
      <c r="G151" s="5" t="str">
        <f t="shared" si="10"/>
        <v>STRONG</v>
      </c>
      <c r="H151" s="5" t="str">
        <f t="shared" si="9"/>
        <v>CONFIRMED BEARISH</v>
      </c>
    </row>
    <row r="152" spans="1:8" ht="13.5" x14ac:dyDescent="0.25">
      <c r="A152" s="3">
        <f>TITRES_STAT!B155</f>
        <v>42523</v>
      </c>
      <c r="B152" s="5">
        <f>TITRES_STAT!C155</f>
        <v>2.2999999999999998</v>
      </c>
      <c r="C152" s="5">
        <f>TITRES_STAT!D155</f>
        <v>1.3661000000000001</v>
      </c>
      <c r="D152" s="5">
        <f>TITRES_STAT!E155</f>
        <v>10</v>
      </c>
      <c r="E152" s="2">
        <f t="shared" si="8"/>
        <v>-141613</v>
      </c>
      <c r="F152" s="5" t="str">
        <f t="shared" si="11"/>
        <v>BEARISH</v>
      </c>
      <c r="G152" s="5" t="str">
        <f t="shared" si="10"/>
        <v>STRONG</v>
      </c>
      <c r="H152" s="5" t="str">
        <f t="shared" si="9"/>
        <v>NEUTRAL</v>
      </c>
    </row>
    <row r="153" spans="1:8" ht="13.5" x14ac:dyDescent="0.25">
      <c r="A153" s="3">
        <f>TITRES_STAT!B156</f>
        <v>42524</v>
      </c>
      <c r="B153" s="5">
        <f>TITRES_STAT!C156</f>
        <v>2.29</v>
      </c>
      <c r="C153" s="5">
        <f>TITRES_STAT!D156</f>
        <v>1.3601000000000001</v>
      </c>
      <c r="D153" s="5">
        <f>TITRES_STAT!E156</f>
        <v>879</v>
      </c>
      <c r="E153" s="2">
        <f t="shared" si="8"/>
        <v>-142492</v>
      </c>
      <c r="F153" s="5" t="str">
        <f t="shared" si="11"/>
        <v>BEARISH</v>
      </c>
      <c r="G153" s="5" t="str">
        <f t="shared" si="10"/>
        <v>STRONG</v>
      </c>
      <c r="H153" s="5" t="str">
        <f t="shared" si="9"/>
        <v>CONFIRMED BEARISH</v>
      </c>
    </row>
    <row r="154" spans="1:8" ht="13.5" x14ac:dyDescent="0.25">
      <c r="A154" s="3">
        <f>TITRES_STAT!B157</f>
        <v>42527</v>
      </c>
      <c r="B154" s="5">
        <f>TITRES_STAT!C157</f>
        <v>2.2799999999999998</v>
      </c>
      <c r="C154" s="5">
        <f>TITRES_STAT!D157</f>
        <v>1.3542000000000001</v>
      </c>
      <c r="D154" s="5">
        <f>TITRES_STAT!E157</f>
        <v>4695</v>
      </c>
      <c r="E154" s="2">
        <f t="shared" si="8"/>
        <v>-147187</v>
      </c>
      <c r="F154" s="5" t="str">
        <f t="shared" si="11"/>
        <v>BEARISH</v>
      </c>
      <c r="G154" s="5" t="str">
        <f t="shared" si="10"/>
        <v>STRONG</v>
      </c>
      <c r="H154" s="5" t="str">
        <f t="shared" si="9"/>
        <v>CONFIRMED BEARISH</v>
      </c>
    </row>
    <row r="155" spans="1:8" ht="13.5" x14ac:dyDescent="0.25">
      <c r="A155" s="3">
        <f>TITRES_STAT!B158</f>
        <v>42528</v>
      </c>
      <c r="B155" s="5">
        <f>TITRES_STAT!C158</f>
        <v>2.27</v>
      </c>
      <c r="C155" s="5">
        <f>TITRES_STAT!D158</f>
        <v>1.3482000000000001</v>
      </c>
      <c r="D155" s="5">
        <f>TITRES_STAT!E158</f>
        <v>1360</v>
      </c>
      <c r="E155" s="2">
        <f t="shared" si="8"/>
        <v>-148547</v>
      </c>
      <c r="F155" s="5" t="str">
        <f t="shared" si="11"/>
        <v>BEARISH</v>
      </c>
      <c r="G155" s="5" t="str">
        <f t="shared" si="10"/>
        <v>STRONG</v>
      </c>
      <c r="H155" s="5" t="str">
        <f t="shared" si="9"/>
        <v>CONFIRMED BEARISH</v>
      </c>
    </row>
    <row r="156" spans="1:8" ht="13.5" x14ac:dyDescent="0.25">
      <c r="A156" s="3">
        <f>TITRES_STAT!B159</f>
        <v>42529</v>
      </c>
      <c r="B156" s="5">
        <f>TITRES_STAT!C159</f>
        <v>2.21</v>
      </c>
      <c r="C156" s="5">
        <f>TITRES_STAT!D159</f>
        <v>1.3126</v>
      </c>
      <c r="D156" s="5">
        <f>TITRES_STAT!E159</f>
        <v>4644</v>
      </c>
      <c r="E156" s="2">
        <f t="shared" si="8"/>
        <v>-153191</v>
      </c>
      <c r="F156" s="5" t="str">
        <f t="shared" si="11"/>
        <v>BEARISH</v>
      </c>
      <c r="G156" s="5" t="str">
        <f t="shared" si="10"/>
        <v>STRONG</v>
      </c>
      <c r="H156" s="5" t="str">
        <f t="shared" si="9"/>
        <v>CONFIRMED BEARISH</v>
      </c>
    </row>
    <row r="157" spans="1:8" ht="13.5" x14ac:dyDescent="0.25">
      <c r="A157" s="3">
        <f>TITRES_STAT!B160</f>
        <v>42530</v>
      </c>
      <c r="B157" s="5">
        <f>TITRES_STAT!C160</f>
        <v>2.21</v>
      </c>
      <c r="C157" s="5">
        <f>TITRES_STAT!D160</f>
        <v>1.3126</v>
      </c>
      <c r="D157" s="5">
        <f>TITRES_STAT!E160</f>
        <v>11058</v>
      </c>
      <c r="E157" s="2">
        <f t="shared" si="8"/>
        <v>-153191</v>
      </c>
      <c r="F157" s="5" t="str">
        <f t="shared" si="11"/>
        <v>BEARISH</v>
      </c>
      <c r="G157" s="5" t="str">
        <f t="shared" si="10"/>
        <v>STRONG</v>
      </c>
      <c r="H157" s="5" t="str">
        <f t="shared" si="9"/>
        <v>CONFIRMED BEARISH</v>
      </c>
    </row>
    <row r="158" spans="1:8" ht="13.5" x14ac:dyDescent="0.25">
      <c r="A158" s="3">
        <f>TITRES_STAT!B161</f>
        <v>42531</v>
      </c>
      <c r="B158" s="5">
        <f>TITRES_STAT!C161</f>
        <v>2.19</v>
      </c>
      <c r="C158" s="5">
        <f>TITRES_STAT!D161</f>
        <v>1.3007</v>
      </c>
      <c r="D158" s="5">
        <f>TITRES_STAT!E161</f>
        <v>5708</v>
      </c>
      <c r="E158" s="2">
        <f t="shared" si="8"/>
        <v>-158899</v>
      </c>
      <c r="F158" s="5" t="str">
        <f t="shared" si="11"/>
        <v>BEARISH</v>
      </c>
      <c r="G158" s="5" t="str">
        <f t="shared" si="10"/>
        <v>STRONG</v>
      </c>
      <c r="H158" s="5" t="str">
        <f t="shared" si="9"/>
        <v>CONFIRMED BEARISH</v>
      </c>
    </row>
    <row r="159" spans="1:8" ht="13.5" x14ac:dyDescent="0.25">
      <c r="A159" s="3">
        <f>TITRES_STAT!B162</f>
        <v>42534</v>
      </c>
      <c r="B159" s="5">
        <f>TITRES_STAT!C162</f>
        <v>2.2000000000000002</v>
      </c>
      <c r="C159" s="5">
        <f>TITRES_STAT!D162</f>
        <v>1.3067</v>
      </c>
      <c r="D159" s="5">
        <f>TITRES_STAT!E162</f>
        <v>430</v>
      </c>
      <c r="E159" s="2">
        <f t="shared" si="8"/>
        <v>-158469</v>
      </c>
      <c r="F159" s="5" t="str">
        <f t="shared" si="11"/>
        <v>BEARISH</v>
      </c>
      <c r="G159" s="5" t="str">
        <f t="shared" si="10"/>
        <v>STRONG</v>
      </c>
      <c r="H159" s="5" t="str">
        <f t="shared" si="9"/>
        <v>CONFIRMED BEARISH</v>
      </c>
    </row>
    <row r="160" spans="1:8" ht="13.5" x14ac:dyDescent="0.25">
      <c r="A160" s="3">
        <f>TITRES_STAT!B163</f>
        <v>42535</v>
      </c>
      <c r="B160" s="5">
        <f>TITRES_STAT!C163</f>
        <v>2.2000000000000002</v>
      </c>
      <c r="C160" s="5">
        <f>TITRES_STAT!D163</f>
        <v>1.3067</v>
      </c>
      <c r="D160" s="5">
        <f>TITRES_STAT!E163</f>
        <v>0</v>
      </c>
      <c r="E160" s="2">
        <f t="shared" si="8"/>
        <v>-158469</v>
      </c>
      <c r="F160" s="5" t="str">
        <f t="shared" si="11"/>
        <v>BEARISH</v>
      </c>
      <c r="G160" s="5" t="str">
        <f t="shared" si="10"/>
        <v>STRONG</v>
      </c>
      <c r="H160" s="5" t="str">
        <f t="shared" si="9"/>
        <v>CONFIRMED BEARISH</v>
      </c>
    </row>
    <row r="161" spans="1:8" ht="13.5" x14ac:dyDescent="0.25">
      <c r="A161" s="3">
        <f>TITRES_STAT!B164</f>
        <v>42536</v>
      </c>
      <c r="B161" s="5">
        <f>TITRES_STAT!C164</f>
        <v>2.19</v>
      </c>
      <c r="C161" s="5">
        <f>TITRES_STAT!D164</f>
        <v>1.3007</v>
      </c>
      <c r="D161" s="5">
        <f>TITRES_STAT!E164</f>
        <v>6170</v>
      </c>
      <c r="E161" s="2">
        <f t="shared" si="8"/>
        <v>-164639</v>
      </c>
      <c r="F161" s="5" t="str">
        <f t="shared" si="11"/>
        <v>BEARISH</v>
      </c>
      <c r="G161" s="5" t="str">
        <f t="shared" si="10"/>
        <v>STRONG</v>
      </c>
      <c r="H161" s="5" t="str">
        <f t="shared" si="9"/>
        <v>CONFIRMED BEARISH</v>
      </c>
    </row>
    <row r="162" spans="1:8" ht="13.5" x14ac:dyDescent="0.25">
      <c r="A162" s="3">
        <f>TITRES_STAT!B165</f>
        <v>42537</v>
      </c>
      <c r="B162" s="5">
        <f>TITRES_STAT!C165</f>
        <v>2.19</v>
      </c>
      <c r="C162" s="5">
        <f>TITRES_STAT!D165</f>
        <v>1.3007</v>
      </c>
      <c r="D162" s="5">
        <f>TITRES_STAT!E165</f>
        <v>0</v>
      </c>
      <c r="E162" s="2">
        <f t="shared" si="8"/>
        <v>-164639</v>
      </c>
      <c r="F162" s="5" t="str">
        <f t="shared" si="11"/>
        <v>BEARISH</v>
      </c>
      <c r="G162" s="5" t="str">
        <f t="shared" si="10"/>
        <v>STRONG</v>
      </c>
      <c r="H162" s="5" t="str">
        <f t="shared" si="9"/>
        <v>CONFIRMED BEARISH</v>
      </c>
    </row>
    <row r="163" spans="1:8" ht="13.5" x14ac:dyDescent="0.25">
      <c r="A163" s="3">
        <f>TITRES_STAT!B166</f>
        <v>42538</v>
      </c>
      <c r="B163" s="5">
        <f>TITRES_STAT!C166</f>
        <v>2.2400000000000002</v>
      </c>
      <c r="C163" s="5">
        <f>TITRES_STAT!D166</f>
        <v>1.3304</v>
      </c>
      <c r="D163" s="5">
        <f>TITRES_STAT!E166</f>
        <v>1605</v>
      </c>
      <c r="E163" s="2">
        <f t="shared" si="8"/>
        <v>-163034</v>
      </c>
      <c r="F163" s="5" t="str">
        <f t="shared" si="11"/>
        <v>BEARISH</v>
      </c>
      <c r="G163" s="5" t="str">
        <f t="shared" si="10"/>
        <v>STRONG</v>
      </c>
      <c r="H163" s="5" t="str">
        <f t="shared" si="9"/>
        <v>BEARISH DIVERGENCE</v>
      </c>
    </row>
    <row r="164" spans="1:8" ht="13.5" x14ac:dyDescent="0.25">
      <c r="A164" s="3">
        <f>TITRES_STAT!B167</f>
        <v>42541</v>
      </c>
      <c r="B164" s="5">
        <f>TITRES_STAT!C167</f>
        <v>2.2400000000000002</v>
      </c>
      <c r="C164" s="5">
        <f>TITRES_STAT!D167</f>
        <v>1.3304</v>
      </c>
      <c r="D164" s="5">
        <f>TITRES_STAT!E167</f>
        <v>4075</v>
      </c>
      <c r="E164" s="2">
        <f t="shared" si="8"/>
        <v>-163034</v>
      </c>
      <c r="F164" s="5" t="str">
        <f t="shared" si="11"/>
        <v>BEARISH</v>
      </c>
      <c r="G164" s="5" t="str">
        <f t="shared" si="10"/>
        <v>STRONG</v>
      </c>
      <c r="H164" s="5" t="str">
        <f t="shared" si="9"/>
        <v>BEARISH DIVERGENCE</v>
      </c>
    </row>
    <row r="165" spans="1:8" ht="13.5" x14ac:dyDescent="0.25">
      <c r="A165" s="3">
        <f>TITRES_STAT!B168</f>
        <v>42542</v>
      </c>
      <c r="B165" s="5">
        <f>TITRES_STAT!C168</f>
        <v>2.2200000000000002</v>
      </c>
      <c r="C165" s="5">
        <f>TITRES_STAT!D168</f>
        <v>1.3185</v>
      </c>
      <c r="D165" s="5">
        <f>TITRES_STAT!E168</f>
        <v>1702</v>
      </c>
      <c r="E165" s="2">
        <f t="shared" si="8"/>
        <v>-164736</v>
      </c>
      <c r="F165" s="5" t="str">
        <f t="shared" si="11"/>
        <v>BEARISH</v>
      </c>
      <c r="G165" s="5" t="str">
        <f t="shared" si="10"/>
        <v>STRONG</v>
      </c>
      <c r="H165" s="5" t="str">
        <f t="shared" si="9"/>
        <v>BEARISH DIVERGENCE</v>
      </c>
    </row>
    <row r="166" spans="1:8" ht="13.5" x14ac:dyDescent="0.25">
      <c r="A166" s="3">
        <f>TITRES_STAT!B169</f>
        <v>42543</v>
      </c>
      <c r="B166" s="5">
        <f>TITRES_STAT!C169</f>
        <v>2.2200000000000002</v>
      </c>
      <c r="C166" s="5">
        <f>TITRES_STAT!D169</f>
        <v>1.3185</v>
      </c>
      <c r="D166" s="5">
        <f>TITRES_STAT!E169</f>
        <v>0</v>
      </c>
      <c r="E166" s="2">
        <f t="shared" si="8"/>
        <v>-164736</v>
      </c>
      <c r="F166" s="5" t="str">
        <f t="shared" si="11"/>
        <v>BEARISH</v>
      </c>
      <c r="G166" s="5" t="str">
        <f t="shared" si="10"/>
        <v>NEUTRAL</v>
      </c>
      <c r="H166" s="5" t="str">
        <f t="shared" si="9"/>
        <v>BEARISH DIVERGENCE</v>
      </c>
    </row>
    <row r="167" spans="1:8" ht="13.5" x14ac:dyDescent="0.25">
      <c r="A167" s="3">
        <f>TITRES_STAT!B170</f>
        <v>42544</v>
      </c>
      <c r="B167" s="5">
        <f>TITRES_STAT!C170</f>
        <v>2.2000000000000002</v>
      </c>
      <c r="C167" s="5">
        <f>TITRES_STAT!D170</f>
        <v>1.3067</v>
      </c>
      <c r="D167" s="5">
        <f>TITRES_STAT!E170</f>
        <v>2175</v>
      </c>
      <c r="E167" s="2">
        <f t="shared" si="8"/>
        <v>-166911</v>
      </c>
      <c r="F167" s="5" t="str">
        <f t="shared" si="11"/>
        <v>BEARISH</v>
      </c>
      <c r="G167" s="5" t="str">
        <f t="shared" si="10"/>
        <v>NEUTRAL</v>
      </c>
      <c r="H167" s="5" t="str">
        <f t="shared" si="9"/>
        <v>BEARISH DIVERGENCE</v>
      </c>
    </row>
    <row r="168" spans="1:8" ht="13.5" x14ac:dyDescent="0.25">
      <c r="A168" s="3">
        <f>TITRES_STAT!B171</f>
        <v>42545</v>
      </c>
      <c r="B168" s="5">
        <f>TITRES_STAT!C171</f>
        <v>2.2000000000000002</v>
      </c>
      <c r="C168" s="5">
        <f>TITRES_STAT!D171</f>
        <v>1.3067</v>
      </c>
      <c r="D168" s="5">
        <f>TITRES_STAT!E171</f>
        <v>0</v>
      </c>
      <c r="E168" s="2">
        <f t="shared" si="8"/>
        <v>-166911</v>
      </c>
      <c r="F168" s="5" t="str">
        <f t="shared" si="11"/>
        <v>BEARISH</v>
      </c>
      <c r="G168" s="5" t="str">
        <f t="shared" si="10"/>
        <v>STRONG</v>
      </c>
      <c r="H168" s="5" t="str">
        <f t="shared" si="9"/>
        <v>CONFIRMED BEARISH</v>
      </c>
    </row>
    <row r="169" spans="1:8" ht="13.5" x14ac:dyDescent="0.25">
      <c r="A169" s="3">
        <f>TITRES_STAT!B172</f>
        <v>42548</v>
      </c>
      <c r="B169" s="5">
        <f>TITRES_STAT!C172</f>
        <v>2.14</v>
      </c>
      <c r="C169" s="5">
        <f>TITRES_STAT!D172</f>
        <v>1.2709999999999999</v>
      </c>
      <c r="D169" s="5">
        <f>TITRES_STAT!E172</f>
        <v>2960</v>
      </c>
      <c r="E169" s="2">
        <f t="shared" si="8"/>
        <v>-169871</v>
      </c>
      <c r="F169" s="5" t="str">
        <f t="shared" si="11"/>
        <v>BEARISH</v>
      </c>
      <c r="G169" s="5" t="str">
        <f t="shared" si="10"/>
        <v>STRONG</v>
      </c>
      <c r="H169" s="5" t="str">
        <f t="shared" si="9"/>
        <v>CONFIRMED BEARISH</v>
      </c>
    </row>
    <row r="170" spans="1:8" ht="13.5" x14ac:dyDescent="0.25">
      <c r="A170" s="3">
        <f>TITRES_STAT!B173</f>
        <v>42549</v>
      </c>
      <c r="B170" s="5">
        <f>TITRES_STAT!C173</f>
        <v>2.14</v>
      </c>
      <c r="C170" s="5">
        <f>TITRES_STAT!D173</f>
        <v>1.2709999999999999</v>
      </c>
      <c r="D170" s="5">
        <f>TITRES_STAT!E173</f>
        <v>3525</v>
      </c>
      <c r="E170" s="2">
        <f t="shared" si="8"/>
        <v>-169871</v>
      </c>
      <c r="F170" s="5" t="str">
        <f t="shared" si="11"/>
        <v>BEARISH</v>
      </c>
      <c r="G170" s="5" t="str">
        <f t="shared" si="10"/>
        <v>STRONG</v>
      </c>
      <c r="H170" s="5" t="str">
        <f t="shared" si="9"/>
        <v>CONFIRMED BEARISH</v>
      </c>
    </row>
    <row r="171" spans="1:8" ht="13.5" x14ac:dyDescent="0.25">
      <c r="A171" s="3">
        <f>TITRES_STAT!B174</f>
        <v>42550</v>
      </c>
      <c r="B171" s="5">
        <f>TITRES_STAT!C174</f>
        <v>2.13</v>
      </c>
      <c r="C171" s="5">
        <f>TITRES_STAT!D174</f>
        <v>1.2650999999999999</v>
      </c>
      <c r="D171" s="5">
        <f>TITRES_STAT!E174</f>
        <v>16843</v>
      </c>
      <c r="E171" s="2">
        <f t="shared" si="8"/>
        <v>-186714</v>
      </c>
      <c r="F171" s="5" t="str">
        <f t="shared" si="11"/>
        <v>BEARISH</v>
      </c>
      <c r="G171" s="5" t="str">
        <f t="shared" si="10"/>
        <v>STRONG</v>
      </c>
      <c r="H171" s="5" t="str">
        <f t="shared" si="9"/>
        <v>CONFIRMED BEARISH</v>
      </c>
    </row>
    <row r="172" spans="1:8" ht="13.5" x14ac:dyDescent="0.25">
      <c r="A172" s="3">
        <f>TITRES_STAT!B175</f>
        <v>42551</v>
      </c>
      <c r="B172" s="5">
        <f>TITRES_STAT!C175</f>
        <v>2.21</v>
      </c>
      <c r="C172" s="5">
        <f>TITRES_STAT!D175</f>
        <v>1.3126</v>
      </c>
      <c r="D172" s="5">
        <f>TITRES_STAT!E175</f>
        <v>4335</v>
      </c>
      <c r="E172" s="2">
        <f t="shared" si="8"/>
        <v>-182379</v>
      </c>
      <c r="F172" s="5" t="str">
        <f t="shared" si="11"/>
        <v>BEARISH</v>
      </c>
      <c r="G172" s="5" t="str">
        <f t="shared" si="10"/>
        <v>STRONG</v>
      </c>
      <c r="H172" s="5" t="str">
        <f t="shared" si="9"/>
        <v>BEARISH DIVERGENCE</v>
      </c>
    </row>
    <row r="173" spans="1:8" ht="13.5" x14ac:dyDescent="0.25">
      <c r="A173" s="3">
        <f>TITRES_STAT!B176</f>
        <v>42552</v>
      </c>
      <c r="B173" s="5">
        <f>TITRES_STAT!C176</f>
        <v>2.16</v>
      </c>
      <c r="C173" s="5">
        <f>TITRES_STAT!D176</f>
        <v>1.2828999999999999</v>
      </c>
      <c r="D173" s="5">
        <f>TITRES_STAT!E176</f>
        <v>4070</v>
      </c>
      <c r="E173" s="2">
        <f t="shared" si="8"/>
        <v>-186449</v>
      </c>
      <c r="F173" s="5" t="str">
        <f t="shared" si="11"/>
        <v>BEARISH</v>
      </c>
      <c r="G173" s="5" t="str">
        <f t="shared" si="10"/>
        <v>STRONG</v>
      </c>
      <c r="H173" s="5" t="str">
        <f t="shared" si="9"/>
        <v>CONFIRMED BEARISH</v>
      </c>
    </row>
    <row r="174" spans="1:8" ht="13.5" x14ac:dyDescent="0.25">
      <c r="A174" s="3">
        <f>TITRES_STAT!B177</f>
        <v>42555</v>
      </c>
      <c r="B174" s="5">
        <f>TITRES_STAT!C177</f>
        <v>2.2200000000000002</v>
      </c>
      <c r="C174" s="5">
        <f>TITRES_STAT!D177</f>
        <v>1.3185</v>
      </c>
      <c r="D174" s="5">
        <f>TITRES_STAT!E177</f>
        <v>100</v>
      </c>
      <c r="E174" s="2">
        <f t="shared" si="8"/>
        <v>-186349</v>
      </c>
      <c r="F174" s="5" t="str">
        <f t="shared" si="11"/>
        <v>BEARISH</v>
      </c>
      <c r="G174" s="5" t="str">
        <f t="shared" si="10"/>
        <v>STRONG</v>
      </c>
      <c r="H174" s="5" t="str">
        <f t="shared" si="9"/>
        <v>BEARISH DIVERGENCE</v>
      </c>
    </row>
    <row r="175" spans="1:8" ht="13.5" x14ac:dyDescent="0.25">
      <c r="A175" s="3">
        <f>TITRES_STAT!B178</f>
        <v>42559</v>
      </c>
      <c r="B175" s="5">
        <f>TITRES_STAT!C178</f>
        <v>2.2200000000000002</v>
      </c>
      <c r="C175" s="5">
        <f>TITRES_STAT!D178</f>
        <v>1.3185</v>
      </c>
      <c r="D175" s="5">
        <f>TITRES_STAT!E178</f>
        <v>0</v>
      </c>
      <c r="E175" s="2">
        <f t="shared" si="8"/>
        <v>-186349</v>
      </c>
      <c r="F175" s="5" t="str">
        <f t="shared" si="11"/>
        <v>BEARISH</v>
      </c>
      <c r="G175" s="5" t="str">
        <f t="shared" si="10"/>
        <v>STRONG</v>
      </c>
      <c r="H175" s="5" t="str">
        <f t="shared" si="9"/>
        <v>BEARISH DIVERGENCE</v>
      </c>
    </row>
    <row r="176" spans="1:8" ht="13.5" x14ac:dyDescent="0.25">
      <c r="A176" s="3">
        <f>TITRES_STAT!B179</f>
        <v>42562</v>
      </c>
      <c r="B176" s="5">
        <f>TITRES_STAT!C179</f>
        <v>2.21</v>
      </c>
      <c r="C176" s="5">
        <f>TITRES_STAT!D179</f>
        <v>1.3126</v>
      </c>
      <c r="D176" s="5">
        <f>TITRES_STAT!E179</f>
        <v>738</v>
      </c>
      <c r="E176" s="2">
        <f t="shared" si="8"/>
        <v>-187087</v>
      </c>
      <c r="F176" s="5" t="str">
        <f t="shared" si="11"/>
        <v>BEARISH</v>
      </c>
      <c r="G176" s="5" t="str">
        <f t="shared" si="10"/>
        <v>NEUTRAL</v>
      </c>
      <c r="H176" s="5" t="str">
        <f t="shared" si="9"/>
        <v>BEARISH DIVERGENCE</v>
      </c>
    </row>
    <row r="177" spans="1:8" ht="13.5" x14ac:dyDescent="0.25">
      <c r="A177" s="3">
        <f>TITRES_STAT!B180</f>
        <v>42563</v>
      </c>
      <c r="B177" s="5">
        <f>TITRES_STAT!C180</f>
        <v>2.2000000000000002</v>
      </c>
      <c r="C177" s="5">
        <f>TITRES_STAT!D180</f>
        <v>1.3067</v>
      </c>
      <c r="D177" s="5">
        <f>TITRES_STAT!E180</f>
        <v>2151</v>
      </c>
      <c r="E177" s="2">
        <f t="shared" si="8"/>
        <v>-189238</v>
      </c>
      <c r="F177" s="5" t="str">
        <f t="shared" si="11"/>
        <v>BEARISH</v>
      </c>
      <c r="G177" s="5" t="str">
        <f t="shared" si="10"/>
        <v>STRONG</v>
      </c>
      <c r="H177" s="5" t="str">
        <f t="shared" si="9"/>
        <v>CONFIRMED BEARISH</v>
      </c>
    </row>
    <row r="178" spans="1:8" ht="13.5" x14ac:dyDescent="0.25">
      <c r="A178" s="3">
        <f>TITRES_STAT!B181</f>
        <v>42564</v>
      </c>
      <c r="B178" s="5">
        <f>TITRES_STAT!C181</f>
        <v>2.25</v>
      </c>
      <c r="C178" s="5">
        <f>TITRES_STAT!D181</f>
        <v>1.3364</v>
      </c>
      <c r="D178" s="5">
        <f>TITRES_STAT!E181</f>
        <v>19048</v>
      </c>
      <c r="E178" s="2">
        <f t="shared" si="8"/>
        <v>-170190</v>
      </c>
      <c r="F178" s="5" t="str">
        <f t="shared" si="11"/>
        <v>BULLISH</v>
      </c>
      <c r="G178" s="5" t="str">
        <f t="shared" si="10"/>
        <v>WEAK</v>
      </c>
      <c r="H178" s="5" t="str">
        <f t="shared" si="9"/>
        <v>CONFIRMED BULLISH</v>
      </c>
    </row>
    <row r="179" spans="1:8" ht="13.5" x14ac:dyDescent="0.25">
      <c r="A179" s="3">
        <f>TITRES_STAT!B182</f>
        <v>42565</v>
      </c>
      <c r="B179" s="5">
        <f>TITRES_STAT!C182</f>
        <v>2.2400000000000002</v>
      </c>
      <c r="C179" s="5">
        <f>TITRES_STAT!D182</f>
        <v>1.3304</v>
      </c>
      <c r="D179" s="5">
        <f>TITRES_STAT!E182</f>
        <v>3100</v>
      </c>
      <c r="E179" s="2">
        <f t="shared" si="8"/>
        <v>-173290</v>
      </c>
      <c r="F179" s="5" t="str">
        <f t="shared" si="11"/>
        <v>BULLISH</v>
      </c>
      <c r="G179" s="5" t="str">
        <f t="shared" si="10"/>
        <v>WEAK</v>
      </c>
      <c r="H179" s="5" t="str">
        <f t="shared" si="9"/>
        <v>CONFIRMED BULLISH</v>
      </c>
    </row>
    <row r="180" spans="1:8" ht="13.5" x14ac:dyDescent="0.25">
      <c r="A180" s="3">
        <f>TITRES_STAT!B183</f>
        <v>42566</v>
      </c>
      <c r="B180" s="5">
        <f>TITRES_STAT!C183</f>
        <v>2.1800000000000002</v>
      </c>
      <c r="C180" s="5">
        <f>TITRES_STAT!D183</f>
        <v>1.3677999999999999</v>
      </c>
      <c r="D180" s="5">
        <f>TITRES_STAT!E183</f>
        <v>520</v>
      </c>
      <c r="E180" s="2">
        <f t="shared" si="8"/>
        <v>-173810</v>
      </c>
      <c r="F180" s="5" t="str">
        <f t="shared" si="11"/>
        <v>BULLISH</v>
      </c>
      <c r="G180" s="5" t="str">
        <f t="shared" si="10"/>
        <v>WEAK</v>
      </c>
      <c r="H180" s="5" t="str">
        <f t="shared" si="9"/>
        <v>BULLISH DIVERGENCE</v>
      </c>
    </row>
    <row r="181" spans="1:8" ht="13.5" x14ac:dyDescent="0.25">
      <c r="A181" s="3">
        <f>TITRES_STAT!B184</f>
        <v>42569</v>
      </c>
      <c r="B181" s="5">
        <f>TITRES_STAT!C184</f>
        <v>2.19</v>
      </c>
      <c r="C181" s="5">
        <f>TITRES_STAT!D184</f>
        <v>1.3741000000000001</v>
      </c>
      <c r="D181" s="5">
        <f>TITRES_STAT!E184</f>
        <v>1796</v>
      </c>
      <c r="E181" s="2">
        <f t="shared" si="8"/>
        <v>-172014</v>
      </c>
      <c r="F181" s="5" t="str">
        <f t="shared" si="11"/>
        <v>BULLISH</v>
      </c>
      <c r="G181" s="5" t="str">
        <f t="shared" si="10"/>
        <v>WEAK</v>
      </c>
      <c r="H181" s="5" t="str">
        <f t="shared" si="9"/>
        <v>BULLISH DIVERGENCE</v>
      </c>
    </row>
    <row r="182" spans="1:8" ht="13.5" x14ac:dyDescent="0.25">
      <c r="A182" s="3">
        <f>TITRES_STAT!B185</f>
        <v>42570</v>
      </c>
      <c r="B182" s="5">
        <f>TITRES_STAT!C185</f>
        <v>2.2000000000000002</v>
      </c>
      <c r="C182" s="5">
        <f>TITRES_STAT!D185</f>
        <v>1.3804000000000001</v>
      </c>
      <c r="D182" s="5">
        <f>TITRES_STAT!E185</f>
        <v>4425</v>
      </c>
      <c r="E182" s="2">
        <f t="shared" si="8"/>
        <v>-167589</v>
      </c>
      <c r="F182" s="5" t="str">
        <f t="shared" si="11"/>
        <v>BULLISH</v>
      </c>
      <c r="G182" s="5" t="str">
        <f t="shared" si="10"/>
        <v>WEAK</v>
      </c>
      <c r="H182" s="5" t="str">
        <f t="shared" si="9"/>
        <v>NEUTRAL</v>
      </c>
    </row>
    <row r="183" spans="1:8" ht="13.5" x14ac:dyDescent="0.25">
      <c r="A183" s="3">
        <f>TITRES_STAT!B186</f>
        <v>42571</v>
      </c>
      <c r="B183" s="5">
        <f>TITRES_STAT!C186</f>
        <v>2.2400000000000002</v>
      </c>
      <c r="C183" s="5">
        <f>TITRES_STAT!D186</f>
        <v>1.4055</v>
      </c>
      <c r="D183" s="5">
        <f>TITRES_STAT!E186</f>
        <v>10353</v>
      </c>
      <c r="E183" s="2">
        <f t="shared" si="8"/>
        <v>-157236</v>
      </c>
      <c r="F183" s="5" t="str">
        <f t="shared" si="11"/>
        <v>BULLISH</v>
      </c>
      <c r="G183" s="5" t="str">
        <f t="shared" si="10"/>
        <v>WEAK</v>
      </c>
      <c r="H183" s="5" t="str">
        <f t="shared" si="9"/>
        <v>BULLISH DIVERGENCE</v>
      </c>
    </row>
    <row r="184" spans="1:8" ht="13.5" x14ac:dyDescent="0.25">
      <c r="A184" s="3">
        <f>TITRES_STAT!B187</f>
        <v>42572</v>
      </c>
      <c r="B184" s="5">
        <f>TITRES_STAT!C187</f>
        <v>2.2999999999999998</v>
      </c>
      <c r="C184" s="5">
        <f>TITRES_STAT!D187</f>
        <v>1.4431</v>
      </c>
      <c r="D184" s="5">
        <f>TITRES_STAT!E187</f>
        <v>12534</v>
      </c>
      <c r="E184" s="2">
        <f t="shared" si="8"/>
        <v>-144702</v>
      </c>
      <c r="F184" s="5" t="str">
        <f t="shared" si="11"/>
        <v>BULLISH</v>
      </c>
      <c r="G184" s="5" t="str">
        <f t="shared" si="10"/>
        <v>WEAK</v>
      </c>
      <c r="H184" s="5" t="str">
        <f t="shared" si="9"/>
        <v>CONFIRMED BULLISH</v>
      </c>
    </row>
    <row r="185" spans="1:8" ht="13.5" x14ac:dyDescent="0.25">
      <c r="A185" s="3">
        <f>TITRES_STAT!B188</f>
        <v>42573</v>
      </c>
      <c r="B185" s="5">
        <f>TITRES_STAT!C188</f>
        <v>2.36</v>
      </c>
      <c r="C185" s="5">
        <f>TITRES_STAT!D188</f>
        <v>1.4807999999999999</v>
      </c>
      <c r="D185" s="5">
        <f>TITRES_STAT!E188</f>
        <v>32721</v>
      </c>
      <c r="E185" s="2">
        <f t="shared" si="8"/>
        <v>-111981</v>
      </c>
      <c r="F185" s="5" t="str">
        <f t="shared" si="11"/>
        <v>BULLISH</v>
      </c>
      <c r="G185" s="5" t="str">
        <f t="shared" si="10"/>
        <v>WEAK</v>
      </c>
      <c r="H185" s="5" t="str">
        <f t="shared" si="9"/>
        <v>CONFIRMED BULLISH</v>
      </c>
    </row>
    <row r="186" spans="1:8" ht="13.5" x14ac:dyDescent="0.25">
      <c r="A186" s="3">
        <f>TITRES_STAT!B189</f>
        <v>42577</v>
      </c>
      <c r="B186" s="5">
        <f>TITRES_STAT!C189</f>
        <v>2.33</v>
      </c>
      <c r="C186" s="5">
        <f>TITRES_STAT!D189</f>
        <v>1.4619</v>
      </c>
      <c r="D186" s="5">
        <f>TITRES_STAT!E189</f>
        <v>15406</v>
      </c>
      <c r="E186" s="2">
        <f t="shared" si="8"/>
        <v>-127387</v>
      </c>
      <c r="F186" s="5" t="str">
        <f t="shared" si="11"/>
        <v>BULLISH</v>
      </c>
      <c r="G186" s="5" t="str">
        <f t="shared" si="10"/>
        <v>WEAK</v>
      </c>
      <c r="H186" s="5" t="str">
        <f t="shared" si="9"/>
        <v>CONFIRMED BULLISH</v>
      </c>
    </row>
    <row r="187" spans="1:8" ht="13.5" x14ac:dyDescent="0.25">
      <c r="A187" s="3">
        <f>TITRES_STAT!B190</f>
        <v>42578</v>
      </c>
      <c r="B187" s="5">
        <f>TITRES_STAT!C190</f>
        <v>2.33</v>
      </c>
      <c r="C187" s="5">
        <f>TITRES_STAT!D190</f>
        <v>1.4619</v>
      </c>
      <c r="D187" s="5">
        <f>TITRES_STAT!E190</f>
        <v>30599</v>
      </c>
      <c r="E187" s="2">
        <f t="shared" si="8"/>
        <v>-127387</v>
      </c>
      <c r="F187" s="5" t="str">
        <f t="shared" si="11"/>
        <v>BULLISH</v>
      </c>
      <c r="G187" s="5" t="str">
        <f t="shared" si="10"/>
        <v>WEAK</v>
      </c>
      <c r="H187" s="5" t="str">
        <f t="shared" si="9"/>
        <v>CONFIRMED BULLISH</v>
      </c>
    </row>
    <row r="188" spans="1:8" ht="13.5" x14ac:dyDescent="0.25">
      <c r="A188" s="3">
        <f>TITRES_STAT!B191</f>
        <v>42579</v>
      </c>
      <c r="B188" s="5">
        <f>TITRES_STAT!C191</f>
        <v>2.2999999999999998</v>
      </c>
      <c r="C188" s="5">
        <f>TITRES_STAT!D191</f>
        <v>1.4431</v>
      </c>
      <c r="D188" s="5">
        <f>TITRES_STAT!E191</f>
        <v>4350</v>
      </c>
      <c r="E188" s="2">
        <f t="shared" si="8"/>
        <v>-131737</v>
      </c>
      <c r="F188" s="5" t="str">
        <f t="shared" si="11"/>
        <v>BULLISH</v>
      </c>
      <c r="G188" s="5" t="str">
        <f t="shared" si="10"/>
        <v>WEAK</v>
      </c>
      <c r="H188" s="5" t="str">
        <f t="shared" si="9"/>
        <v>CONFIRMED BULLISH</v>
      </c>
    </row>
    <row r="189" spans="1:8" ht="13.5" x14ac:dyDescent="0.25">
      <c r="A189" s="3">
        <f>TITRES_STAT!B192</f>
        <v>42580</v>
      </c>
      <c r="B189" s="5">
        <f>TITRES_STAT!C192</f>
        <v>2.2999999999999998</v>
      </c>
      <c r="C189" s="5">
        <f>TITRES_STAT!D192</f>
        <v>1.4431</v>
      </c>
      <c r="D189" s="5">
        <f>TITRES_STAT!E192</f>
        <v>2500</v>
      </c>
      <c r="E189" s="2">
        <f t="shared" si="8"/>
        <v>-131737</v>
      </c>
      <c r="F189" s="5" t="str">
        <f t="shared" si="11"/>
        <v>BULLISH</v>
      </c>
      <c r="G189" s="5" t="str">
        <f t="shared" si="10"/>
        <v>WEAK</v>
      </c>
      <c r="H189" s="5" t="str">
        <f t="shared" si="9"/>
        <v>NEUTRAL</v>
      </c>
    </row>
    <row r="190" spans="1:8" ht="13.5" x14ac:dyDescent="0.25">
      <c r="A190" s="3">
        <f>TITRES_STAT!B193</f>
        <v>42583</v>
      </c>
      <c r="B190" s="5">
        <f>TITRES_STAT!C193</f>
        <v>2.2999999999999998</v>
      </c>
      <c r="C190" s="5">
        <f>TITRES_STAT!D193</f>
        <v>1.4431</v>
      </c>
      <c r="D190" s="5">
        <f>TITRES_STAT!E193</f>
        <v>4900</v>
      </c>
      <c r="E190" s="2">
        <f t="shared" si="8"/>
        <v>-131737</v>
      </c>
      <c r="F190" s="5" t="str">
        <f t="shared" si="11"/>
        <v>BEARISH</v>
      </c>
      <c r="G190" s="5" t="str">
        <f t="shared" si="10"/>
        <v>STRONG</v>
      </c>
      <c r="H190" s="5" t="str">
        <f t="shared" si="9"/>
        <v>CONFIRMED BEARISH</v>
      </c>
    </row>
    <row r="191" spans="1:8" ht="13.5" x14ac:dyDescent="0.25">
      <c r="A191" s="3">
        <f>TITRES_STAT!B194</f>
        <v>42584</v>
      </c>
      <c r="B191" s="5">
        <f>TITRES_STAT!C194</f>
        <v>2.29</v>
      </c>
      <c r="C191" s="5">
        <f>TITRES_STAT!D194</f>
        <v>1.4368000000000001</v>
      </c>
      <c r="D191" s="5">
        <f>TITRES_STAT!E194</f>
        <v>3210</v>
      </c>
      <c r="E191" s="2">
        <f t="shared" si="8"/>
        <v>-134947</v>
      </c>
      <c r="F191" s="5" t="str">
        <f t="shared" si="11"/>
        <v>BEARISH</v>
      </c>
      <c r="G191" s="5" t="str">
        <f t="shared" si="10"/>
        <v>STRONG</v>
      </c>
      <c r="H191" s="5" t="str">
        <f t="shared" si="9"/>
        <v>CONFIRMED BEARISH</v>
      </c>
    </row>
    <row r="192" spans="1:8" ht="13.5" x14ac:dyDescent="0.25">
      <c r="A192" s="3">
        <f>TITRES_STAT!B195</f>
        <v>42585</v>
      </c>
      <c r="B192" s="5">
        <f>TITRES_STAT!C195</f>
        <v>2.29</v>
      </c>
      <c r="C192" s="5">
        <f>TITRES_STAT!D195</f>
        <v>1.4368000000000001</v>
      </c>
      <c r="D192" s="5">
        <f>TITRES_STAT!E195</f>
        <v>1000</v>
      </c>
      <c r="E192" s="2">
        <f t="shared" si="8"/>
        <v>-134947</v>
      </c>
      <c r="F192" s="5" t="str">
        <f t="shared" si="11"/>
        <v>BEARISH</v>
      </c>
      <c r="G192" s="5" t="str">
        <f t="shared" si="10"/>
        <v>STRONG</v>
      </c>
      <c r="H192" s="5" t="str">
        <f t="shared" si="9"/>
        <v>CONFIRMED BEARISH</v>
      </c>
    </row>
    <row r="193" spans="1:8" ht="13.5" x14ac:dyDescent="0.25">
      <c r="A193" s="3">
        <f>TITRES_STAT!B196</f>
        <v>42586</v>
      </c>
      <c r="B193" s="5">
        <f>TITRES_STAT!C196</f>
        <v>2.29</v>
      </c>
      <c r="C193" s="5">
        <f>TITRES_STAT!D196</f>
        <v>1.4368000000000001</v>
      </c>
      <c r="D193" s="5">
        <f>TITRES_STAT!E196</f>
        <v>7980</v>
      </c>
      <c r="E193" s="2">
        <f t="shared" si="8"/>
        <v>-134947</v>
      </c>
      <c r="F193" s="5" t="str">
        <f t="shared" si="11"/>
        <v>BEARISH</v>
      </c>
      <c r="G193" s="5" t="str">
        <f t="shared" si="10"/>
        <v>STRONG</v>
      </c>
      <c r="H193" s="5" t="str">
        <f t="shared" si="9"/>
        <v>CONFIRMED BEARISH</v>
      </c>
    </row>
    <row r="194" spans="1:8" ht="13.5" x14ac:dyDescent="0.25">
      <c r="A194" s="3">
        <f>TITRES_STAT!B197</f>
        <v>42587</v>
      </c>
      <c r="B194" s="5">
        <f>TITRES_STAT!C197</f>
        <v>2.2999999999999998</v>
      </c>
      <c r="C194" s="5">
        <f>TITRES_STAT!D197</f>
        <v>1.4431</v>
      </c>
      <c r="D194" s="5">
        <f>TITRES_STAT!E197</f>
        <v>1040</v>
      </c>
      <c r="E194" s="2">
        <f t="shared" si="8"/>
        <v>-133907</v>
      </c>
      <c r="F194" s="5" t="str">
        <f t="shared" si="11"/>
        <v>BEARISH</v>
      </c>
      <c r="G194" s="5" t="str">
        <f t="shared" si="10"/>
        <v>NEUTRAL</v>
      </c>
      <c r="H194" s="5" t="str">
        <f t="shared" si="9"/>
        <v>NEUTRAL</v>
      </c>
    </row>
    <row r="195" spans="1:8" ht="13.5" x14ac:dyDescent="0.25">
      <c r="A195" s="3">
        <f>TITRES_STAT!B198</f>
        <v>42590</v>
      </c>
      <c r="B195" s="5">
        <f>TITRES_STAT!C198</f>
        <v>2.3199999999999998</v>
      </c>
      <c r="C195" s="5">
        <f>TITRES_STAT!D198</f>
        <v>1.4557</v>
      </c>
      <c r="D195" s="5">
        <f>TITRES_STAT!E198</f>
        <v>6080</v>
      </c>
      <c r="E195" s="2">
        <f t="shared" si="8"/>
        <v>-127827</v>
      </c>
      <c r="F195" s="5" t="str">
        <f t="shared" si="11"/>
        <v>BULLISH</v>
      </c>
      <c r="G195" s="5" t="str">
        <f t="shared" si="10"/>
        <v>WEAK</v>
      </c>
      <c r="H195" s="5" t="str">
        <f t="shared" si="9"/>
        <v>CONFIRMED BULLISH</v>
      </c>
    </row>
    <row r="196" spans="1:8" ht="13.5" x14ac:dyDescent="0.25">
      <c r="A196" s="3">
        <f>TITRES_STAT!B199</f>
        <v>42591</v>
      </c>
      <c r="B196" s="5">
        <f>TITRES_STAT!C199</f>
        <v>2.36</v>
      </c>
      <c r="C196" s="5">
        <f>TITRES_STAT!D199</f>
        <v>1.4807999999999999</v>
      </c>
      <c r="D196" s="5">
        <f>TITRES_STAT!E199</f>
        <v>9310</v>
      </c>
      <c r="E196" s="2">
        <f t="shared" ref="E196:E259" si="12">IF(B196&gt;B195, E195+D196, IF(B196&lt;B195, E195-D196, E195))</f>
        <v>-118517</v>
      </c>
      <c r="F196" s="5" t="str">
        <f t="shared" si="11"/>
        <v>BULLISH</v>
      </c>
      <c r="G196" s="5" t="str">
        <f t="shared" si="10"/>
        <v>WEAK</v>
      </c>
      <c r="H196" s="5" t="str">
        <f t="shared" si="9"/>
        <v>CONFIRMED BULLISH</v>
      </c>
    </row>
    <row r="197" spans="1:8" ht="13.5" x14ac:dyDescent="0.25">
      <c r="A197" s="3">
        <f>TITRES_STAT!B200</f>
        <v>42592</v>
      </c>
      <c r="B197" s="5">
        <f>TITRES_STAT!C200</f>
        <v>2.33</v>
      </c>
      <c r="C197" s="5">
        <f>TITRES_STAT!D200</f>
        <v>1.4619</v>
      </c>
      <c r="D197" s="5">
        <f>TITRES_STAT!E200</f>
        <v>7169</v>
      </c>
      <c r="E197" s="2">
        <f t="shared" si="12"/>
        <v>-125686</v>
      </c>
      <c r="F197" s="5" t="str">
        <f t="shared" si="11"/>
        <v>BULLISH</v>
      </c>
      <c r="G197" s="5" t="str">
        <f t="shared" si="10"/>
        <v>WEAK</v>
      </c>
      <c r="H197" s="5" t="str">
        <f t="shared" si="9"/>
        <v>CONFIRMED BULLISH</v>
      </c>
    </row>
    <row r="198" spans="1:8" ht="13.5" x14ac:dyDescent="0.25">
      <c r="A198" s="3">
        <f>TITRES_STAT!B201</f>
        <v>42593</v>
      </c>
      <c r="B198" s="5">
        <f>TITRES_STAT!C201</f>
        <v>2.4</v>
      </c>
      <c r="C198" s="5">
        <f>TITRES_STAT!D201</f>
        <v>1.5059</v>
      </c>
      <c r="D198" s="5">
        <f>TITRES_STAT!E201</f>
        <v>700</v>
      </c>
      <c r="E198" s="2">
        <f t="shared" si="12"/>
        <v>-124986</v>
      </c>
      <c r="F198" s="5" t="str">
        <f t="shared" si="11"/>
        <v>BULLISH</v>
      </c>
      <c r="G198" s="5" t="str">
        <f t="shared" si="10"/>
        <v>WEAK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42594</v>
      </c>
      <c r="B199" s="5">
        <f>TITRES_STAT!C202</f>
        <v>2.36</v>
      </c>
      <c r="C199" s="5">
        <f>TITRES_STAT!D202</f>
        <v>1.4807999999999999</v>
      </c>
      <c r="D199" s="5">
        <f>TITRES_STAT!E202</f>
        <v>6810</v>
      </c>
      <c r="E199" s="2">
        <f t="shared" si="12"/>
        <v>-131796</v>
      </c>
      <c r="F199" s="5" t="str">
        <f t="shared" si="11"/>
        <v>BULLISH</v>
      </c>
      <c r="G199" s="5" t="str">
        <f t="shared" ref="G199:G262" si="14">IF((E199-E194)/E194 &gt; 0.02, "STRONG",
 IF((E199-E194)/E194 &lt; -0.02, "WEAK", "NEUTRAL"))</f>
        <v>NEUTRAL</v>
      </c>
      <c r="H199" s="5" t="str">
        <f t="shared" si="13"/>
        <v>CONFIRMED BULLISH</v>
      </c>
    </row>
    <row r="200" spans="1:8" ht="13.5" x14ac:dyDescent="0.25">
      <c r="A200" s="3">
        <f>TITRES_STAT!B203</f>
        <v>42597</v>
      </c>
      <c r="B200" s="5">
        <f>TITRES_STAT!C203</f>
        <v>2.35</v>
      </c>
      <c r="C200" s="5">
        <f>TITRES_STAT!D203</f>
        <v>1.4744999999999999</v>
      </c>
      <c r="D200" s="5">
        <f>TITRES_STAT!E203</f>
        <v>7264</v>
      </c>
      <c r="E200" s="2">
        <f t="shared" si="12"/>
        <v>-139060</v>
      </c>
      <c r="F200" s="5" t="str">
        <f t="shared" ref="F200:F263" si="15">IF(E200&gt;E195,"BULLISH",IF(E200&lt;E195,"BEARISH","NEUTRAL"))</f>
        <v>BEARISH</v>
      </c>
      <c r="G200" s="5" t="str">
        <f t="shared" si="14"/>
        <v>STRONG</v>
      </c>
      <c r="H200" s="5" t="str">
        <f t="shared" si="13"/>
        <v>BEARISH DIVERGENCE</v>
      </c>
    </row>
    <row r="201" spans="1:8" ht="13.5" x14ac:dyDescent="0.25">
      <c r="A201" s="3">
        <f>TITRES_STAT!B204</f>
        <v>42598</v>
      </c>
      <c r="B201" s="5">
        <f>TITRES_STAT!C204</f>
        <v>2.4</v>
      </c>
      <c r="C201" s="5">
        <f>TITRES_STAT!D204</f>
        <v>1.5059</v>
      </c>
      <c r="D201" s="5">
        <f>TITRES_STAT!E204</f>
        <v>575</v>
      </c>
      <c r="E201" s="2">
        <f t="shared" si="12"/>
        <v>-138485</v>
      </c>
      <c r="F201" s="5" t="str">
        <f t="shared" si="15"/>
        <v>BEARISH</v>
      </c>
      <c r="G201" s="5" t="str">
        <f t="shared" si="14"/>
        <v>STRONG</v>
      </c>
      <c r="H201" s="5" t="str">
        <f t="shared" si="13"/>
        <v>BEARISH DIVERGENCE</v>
      </c>
    </row>
    <row r="202" spans="1:8" ht="13.5" x14ac:dyDescent="0.25">
      <c r="A202" s="3">
        <f>TITRES_STAT!B205</f>
        <v>42599</v>
      </c>
      <c r="B202" s="5">
        <f>TITRES_STAT!C205</f>
        <v>2.4300000000000002</v>
      </c>
      <c r="C202" s="5">
        <f>TITRES_STAT!D205</f>
        <v>1.5246999999999999</v>
      </c>
      <c r="D202" s="5">
        <f>TITRES_STAT!E205</f>
        <v>623</v>
      </c>
      <c r="E202" s="2">
        <f t="shared" si="12"/>
        <v>-137862</v>
      </c>
      <c r="F202" s="5" t="str">
        <f t="shared" si="15"/>
        <v>BEARISH</v>
      </c>
      <c r="G202" s="5" t="str">
        <f t="shared" si="14"/>
        <v>STRONG</v>
      </c>
      <c r="H202" s="5" t="str">
        <f t="shared" si="13"/>
        <v>BEARISH DIVERGENCE</v>
      </c>
    </row>
    <row r="203" spans="1:8" ht="13.5" x14ac:dyDescent="0.25">
      <c r="A203" s="3">
        <f>TITRES_STAT!B206</f>
        <v>42600</v>
      </c>
      <c r="B203" s="5">
        <f>TITRES_STAT!C206</f>
        <v>2.4300000000000002</v>
      </c>
      <c r="C203" s="5">
        <f>TITRES_STAT!D206</f>
        <v>1.5246999999999999</v>
      </c>
      <c r="D203" s="5">
        <f>TITRES_STAT!E206</f>
        <v>0</v>
      </c>
      <c r="E203" s="2">
        <f t="shared" si="12"/>
        <v>-137862</v>
      </c>
      <c r="F203" s="5" t="str">
        <f t="shared" si="15"/>
        <v>BEARISH</v>
      </c>
      <c r="G203" s="5" t="str">
        <f t="shared" si="14"/>
        <v>STRONG</v>
      </c>
      <c r="H203" s="5" t="str">
        <f t="shared" si="13"/>
        <v>BEARISH DIVERGENCE</v>
      </c>
    </row>
    <row r="204" spans="1:8" ht="13.5" x14ac:dyDescent="0.25">
      <c r="A204" s="3">
        <f>TITRES_STAT!B207</f>
        <v>42601</v>
      </c>
      <c r="B204" s="5">
        <f>TITRES_STAT!C207</f>
        <v>2.4500000000000002</v>
      </c>
      <c r="C204" s="5">
        <f>TITRES_STAT!D207</f>
        <v>1.5371999999999999</v>
      </c>
      <c r="D204" s="5">
        <f>TITRES_STAT!E207</f>
        <v>4040</v>
      </c>
      <c r="E204" s="2">
        <f t="shared" si="12"/>
        <v>-133822</v>
      </c>
      <c r="F204" s="5" t="str">
        <f t="shared" si="15"/>
        <v>BEARISH</v>
      </c>
      <c r="G204" s="5" t="str">
        <f t="shared" si="14"/>
        <v>NEUTRAL</v>
      </c>
      <c r="H204" s="5" t="str">
        <f t="shared" si="13"/>
        <v>BEARISH DIVERGENCE</v>
      </c>
    </row>
    <row r="205" spans="1:8" ht="13.5" x14ac:dyDescent="0.25">
      <c r="A205" s="3">
        <f>TITRES_STAT!B208</f>
        <v>42604</v>
      </c>
      <c r="B205" s="5">
        <f>TITRES_STAT!C208</f>
        <v>2.42</v>
      </c>
      <c r="C205" s="5">
        <f>TITRES_STAT!D208</f>
        <v>1.5184</v>
      </c>
      <c r="D205" s="5">
        <f>TITRES_STAT!E208</f>
        <v>4143</v>
      </c>
      <c r="E205" s="2">
        <f t="shared" si="12"/>
        <v>-137965</v>
      </c>
      <c r="F205" s="5" t="str">
        <f t="shared" si="15"/>
        <v>BULLISH</v>
      </c>
      <c r="G205" s="5" t="str">
        <f t="shared" si="14"/>
        <v>NEUTRAL</v>
      </c>
      <c r="H205" s="5" t="str">
        <f t="shared" si="13"/>
        <v>CONFIRMED BULLISH</v>
      </c>
    </row>
    <row r="206" spans="1:8" ht="13.5" x14ac:dyDescent="0.25">
      <c r="A206" s="3">
        <f>TITRES_STAT!B209</f>
        <v>42605</v>
      </c>
      <c r="B206" s="5">
        <f>TITRES_STAT!C209</f>
        <v>2.37</v>
      </c>
      <c r="C206" s="5">
        <f>TITRES_STAT!D209</f>
        <v>1.4870000000000001</v>
      </c>
      <c r="D206" s="5">
        <f>TITRES_STAT!E209</f>
        <v>7160</v>
      </c>
      <c r="E206" s="2">
        <f t="shared" si="12"/>
        <v>-145125</v>
      </c>
      <c r="F206" s="5" t="str">
        <f t="shared" si="15"/>
        <v>BEARISH</v>
      </c>
      <c r="G206" s="5" t="str">
        <f t="shared" si="14"/>
        <v>STRONG</v>
      </c>
      <c r="H206" s="5" t="str">
        <f t="shared" si="13"/>
        <v>CONFIRMED BEARISH</v>
      </c>
    </row>
    <row r="207" spans="1:8" ht="13.5" x14ac:dyDescent="0.25">
      <c r="A207" s="3">
        <f>TITRES_STAT!B210</f>
        <v>42606</v>
      </c>
      <c r="B207" s="5">
        <f>TITRES_STAT!C210</f>
        <v>2.37</v>
      </c>
      <c r="C207" s="5">
        <f>TITRES_STAT!D210</f>
        <v>1.4870000000000001</v>
      </c>
      <c r="D207" s="5">
        <f>TITRES_STAT!E210</f>
        <v>8133</v>
      </c>
      <c r="E207" s="2">
        <f t="shared" si="12"/>
        <v>-145125</v>
      </c>
      <c r="F207" s="5" t="str">
        <f t="shared" si="15"/>
        <v>BEARISH</v>
      </c>
      <c r="G207" s="5" t="str">
        <f t="shared" si="14"/>
        <v>STRONG</v>
      </c>
      <c r="H207" s="5" t="str">
        <f t="shared" si="13"/>
        <v>CONFIRMED BEARISH</v>
      </c>
    </row>
    <row r="208" spans="1:8" ht="13.5" x14ac:dyDescent="0.25">
      <c r="A208" s="3">
        <f>TITRES_STAT!B211</f>
        <v>42607</v>
      </c>
      <c r="B208" s="5">
        <f>TITRES_STAT!C211</f>
        <v>2.4</v>
      </c>
      <c r="C208" s="5">
        <f>TITRES_STAT!D211</f>
        <v>1.5059</v>
      </c>
      <c r="D208" s="5">
        <f>TITRES_STAT!E211</f>
        <v>25</v>
      </c>
      <c r="E208" s="2">
        <f t="shared" si="12"/>
        <v>-145100</v>
      </c>
      <c r="F208" s="5" t="str">
        <f t="shared" si="15"/>
        <v>BEARISH</v>
      </c>
      <c r="G208" s="5" t="str">
        <f t="shared" si="14"/>
        <v>STRONG</v>
      </c>
      <c r="H208" s="5" t="str">
        <f t="shared" si="13"/>
        <v>CONFIRMED BEARISH</v>
      </c>
    </row>
    <row r="209" spans="1:8" ht="13.5" x14ac:dyDescent="0.25">
      <c r="A209" s="3">
        <f>TITRES_STAT!B212</f>
        <v>42608</v>
      </c>
      <c r="B209" s="5">
        <f>TITRES_STAT!C212</f>
        <v>2.33</v>
      </c>
      <c r="C209" s="5">
        <f>TITRES_STAT!D212</f>
        <v>1.4619</v>
      </c>
      <c r="D209" s="5">
        <f>TITRES_STAT!E212</f>
        <v>2924</v>
      </c>
      <c r="E209" s="2">
        <f t="shared" si="12"/>
        <v>-148024</v>
      </c>
      <c r="F209" s="5" t="str">
        <f t="shared" si="15"/>
        <v>BEARISH</v>
      </c>
      <c r="G209" s="5" t="str">
        <f t="shared" si="14"/>
        <v>STRONG</v>
      </c>
      <c r="H209" s="5" t="str">
        <f t="shared" si="13"/>
        <v>CONFIRMED BEARISH</v>
      </c>
    </row>
    <row r="210" spans="1:8" ht="13.5" x14ac:dyDescent="0.25">
      <c r="A210" s="3">
        <f>TITRES_STAT!B213</f>
        <v>42611</v>
      </c>
      <c r="B210" s="5">
        <f>TITRES_STAT!C213</f>
        <v>2.39</v>
      </c>
      <c r="C210" s="5">
        <f>TITRES_STAT!D213</f>
        <v>1.4996</v>
      </c>
      <c r="D210" s="5">
        <f>TITRES_STAT!E213</f>
        <v>84925</v>
      </c>
      <c r="E210" s="2">
        <f t="shared" si="12"/>
        <v>-63099</v>
      </c>
      <c r="F210" s="5" t="str">
        <f t="shared" si="15"/>
        <v>BULLISH</v>
      </c>
      <c r="G210" s="5" t="str">
        <f t="shared" si="14"/>
        <v>WEAK</v>
      </c>
      <c r="H210" s="5" t="str">
        <f t="shared" si="13"/>
        <v>BULLISH DIVERGENCE</v>
      </c>
    </row>
    <row r="211" spans="1:8" ht="13.5" x14ac:dyDescent="0.25">
      <c r="A211" s="3">
        <f>TITRES_STAT!B214</f>
        <v>42612</v>
      </c>
      <c r="B211" s="5">
        <f>TITRES_STAT!C214</f>
        <v>2.38</v>
      </c>
      <c r="C211" s="5">
        <f>TITRES_STAT!D214</f>
        <v>1.4933000000000001</v>
      </c>
      <c r="D211" s="5">
        <f>TITRES_STAT!E214</f>
        <v>5135</v>
      </c>
      <c r="E211" s="2">
        <f t="shared" si="12"/>
        <v>-68234</v>
      </c>
      <c r="F211" s="5" t="str">
        <f t="shared" si="15"/>
        <v>BULLISH</v>
      </c>
      <c r="G211" s="5" t="str">
        <f t="shared" si="14"/>
        <v>WEAK</v>
      </c>
      <c r="H211" s="5" t="str">
        <f t="shared" si="13"/>
        <v>CONFIRMED BULLISH</v>
      </c>
    </row>
    <row r="212" spans="1:8" ht="13.5" x14ac:dyDescent="0.25">
      <c r="A212" s="3">
        <f>TITRES_STAT!B215</f>
        <v>42613</v>
      </c>
      <c r="B212" s="5">
        <f>TITRES_STAT!C215</f>
        <v>2.38</v>
      </c>
      <c r="C212" s="5">
        <f>TITRES_STAT!D215</f>
        <v>1.4933000000000001</v>
      </c>
      <c r="D212" s="5">
        <f>TITRES_STAT!E215</f>
        <v>14700</v>
      </c>
      <c r="E212" s="2">
        <f t="shared" si="12"/>
        <v>-68234</v>
      </c>
      <c r="F212" s="5" t="str">
        <f t="shared" si="15"/>
        <v>BULLISH</v>
      </c>
      <c r="G212" s="5" t="str">
        <f t="shared" si="14"/>
        <v>WEAK</v>
      </c>
      <c r="H212" s="5" t="str">
        <f t="shared" si="13"/>
        <v>CONFIRMED BULLISH</v>
      </c>
    </row>
    <row r="213" spans="1:8" ht="13.5" x14ac:dyDescent="0.25">
      <c r="A213" s="3">
        <f>TITRES_STAT!B216</f>
        <v>42614</v>
      </c>
      <c r="B213" s="5">
        <f>TITRES_STAT!C216</f>
        <v>2.37</v>
      </c>
      <c r="C213" s="5">
        <f>TITRES_STAT!D216</f>
        <v>1.4870000000000001</v>
      </c>
      <c r="D213" s="5">
        <f>TITRES_STAT!E216</f>
        <v>10885</v>
      </c>
      <c r="E213" s="2">
        <f t="shared" si="12"/>
        <v>-79119</v>
      </c>
      <c r="F213" s="5" t="str">
        <f t="shared" si="15"/>
        <v>BULLISH</v>
      </c>
      <c r="G213" s="5" t="str">
        <f t="shared" si="14"/>
        <v>WEAK</v>
      </c>
      <c r="H213" s="5" t="str">
        <f t="shared" si="13"/>
        <v>BULLISH DIVERGENCE</v>
      </c>
    </row>
    <row r="214" spans="1:8" ht="13.5" x14ac:dyDescent="0.25">
      <c r="A214" s="3">
        <f>TITRES_STAT!B217</f>
        <v>42615</v>
      </c>
      <c r="B214" s="5">
        <f>TITRES_STAT!C217</f>
        <v>2.38</v>
      </c>
      <c r="C214" s="5">
        <f>TITRES_STAT!D217</f>
        <v>1.4933000000000001</v>
      </c>
      <c r="D214" s="5">
        <f>TITRES_STAT!E217</f>
        <v>10970</v>
      </c>
      <c r="E214" s="2">
        <f t="shared" si="12"/>
        <v>-68149</v>
      </c>
      <c r="F214" s="5" t="str">
        <f t="shared" si="15"/>
        <v>BULLISH</v>
      </c>
      <c r="G214" s="5" t="str">
        <f t="shared" si="14"/>
        <v>WEAK</v>
      </c>
      <c r="H214" s="5" t="str">
        <f t="shared" si="13"/>
        <v>CONFIRMED BULLISH</v>
      </c>
    </row>
    <row r="215" spans="1:8" ht="13.5" x14ac:dyDescent="0.25">
      <c r="A215" s="3">
        <f>TITRES_STAT!B218</f>
        <v>42618</v>
      </c>
      <c r="B215" s="5">
        <f>TITRES_STAT!C218</f>
        <v>2.38</v>
      </c>
      <c r="C215" s="5">
        <f>TITRES_STAT!D218</f>
        <v>1.4933000000000001</v>
      </c>
      <c r="D215" s="5">
        <f>TITRES_STAT!E218</f>
        <v>13253</v>
      </c>
      <c r="E215" s="2">
        <f t="shared" si="12"/>
        <v>-68149</v>
      </c>
      <c r="F215" s="5" t="str">
        <f t="shared" si="15"/>
        <v>BEARISH</v>
      </c>
      <c r="G215" s="5" t="str">
        <f t="shared" si="14"/>
        <v>STRONG</v>
      </c>
      <c r="H215" s="5" t="str">
        <f t="shared" si="13"/>
        <v>CONFIRMED BEARISH</v>
      </c>
    </row>
    <row r="216" spans="1:8" ht="13.5" x14ac:dyDescent="0.25">
      <c r="A216" s="3">
        <f>TITRES_STAT!B219</f>
        <v>42619</v>
      </c>
      <c r="B216" s="5">
        <f>TITRES_STAT!C219</f>
        <v>2.38</v>
      </c>
      <c r="C216" s="5">
        <f>TITRES_STAT!D219</f>
        <v>1.4933000000000001</v>
      </c>
      <c r="D216" s="5">
        <f>TITRES_STAT!E219</f>
        <v>2700</v>
      </c>
      <c r="E216" s="2">
        <f t="shared" si="12"/>
        <v>-68149</v>
      </c>
      <c r="F216" s="5" t="str">
        <f t="shared" si="15"/>
        <v>BULLISH</v>
      </c>
      <c r="G216" s="5" t="str">
        <f t="shared" si="14"/>
        <v>NEUTRAL</v>
      </c>
      <c r="H216" s="5" t="str">
        <f t="shared" si="13"/>
        <v>NEUTRAL</v>
      </c>
    </row>
    <row r="217" spans="1:8" ht="13.5" x14ac:dyDescent="0.25">
      <c r="A217" s="3">
        <f>TITRES_STAT!B220</f>
        <v>42620</v>
      </c>
      <c r="B217" s="5">
        <f>TITRES_STAT!C220</f>
        <v>2.38</v>
      </c>
      <c r="C217" s="5">
        <f>TITRES_STAT!D220</f>
        <v>1.4933000000000001</v>
      </c>
      <c r="D217" s="5">
        <f>TITRES_STAT!E220</f>
        <v>175</v>
      </c>
      <c r="E217" s="2">
        <f t="shared" si="12"/>
        <v>-68149</v>
      </c>
      <c r="F217" s="5" t="str">
        <f t="shared" si="15"/>
        <v>BULLISH</v>
      </c>
      <c r="G217" s="5" t="str">
        <f t="shared" si="14"/>
        <v>NEUTRAL</v>
      </c>
      <c r="H217" s="5" t="str">
        <f t="shared" si="13"/>
        <v>NEUTRAL</v>
      </c>
    </row>
    <row r="218" spans="1:8" ht="13.5" x14ac:dyDescent="0.25">
      <c r="A218" s="3">
        <f>TITRES_STAT!B221</f>
        <v>42621</v>
      </c>
      <c r="B218" s="5">
        <f>TITRES_STAT!C221</f>
        <v>2.38</v>
      </c>
      <c r="C218" s="5">
        <f>TITRES_STAT!D221</f>
        <v>1.4933000000000001</v>
      </c>
      <c r="D218" s="5">
        <f>TITRES_STAT!E221</f>
        <v>15000</v>
      </c>
      <c r="E218" s="2">
        <f t="shared" si="12"/>
        <v>-68149</v>
      </c>
      <c r="F218" s="5" t="str">
        <f t="shared" si="15"/>
        <v>BULLISH</v>
      </c>
      <c r="G218" s="5" t="str">
        <f t="shared" si="14"/>
        <v>WEAK</v>
      </c>
      <c r="H218" s="5" t="str">
        <f t="shared" si="13"/>
        <v>CONFIRMED BULLISH</v>
      </c>
    </row>
    <row r="219" spans="1:8" ht="13.5" x14ac:dyDescent="0.25">
      <c r="A219" s="3">
        <f>TITRES_STAT!B222</f>
        <v>42622</v>
      </c>
      <c r="B219" s="5">
        <f>TITRES_STAT!C222</f>
        <v>2.37</v>
      </c>
      <c r="C219" s="5">
        <f>TITRES_STAT!D222</f>
        <v>1.4870000000000001</v>
      </c>
      <c r="D219" s="5">
        <f>TITRES_STAT!E222</f>
        <v>1791</v>
      </c>
      <c r="E219" s="2">
        <f t="shared" si="12"/>
        <v>-69940</v>
      </c>
      <c r="F219" s="5" t="str">
        <f t="shared" si="15"/>
        <v>BEARISH</v>
      </c>
      <c r="G219" s="5" t="str">
        <f t="shared" si="14"/>
        <v>STRONG</v>
      </c>
      <c r="H219" s="5" t="str">
        <f t="shared" si="13"/>
        <v>CONFIRMED BEARISH</v>
      </c>
    </row>
    <row r="220" spans="1:8" ht="13.5" x14ac:dyDescent="0.25">
      <c r="A220" s="3">
        <f>TITRES_STAT!B223</f>
        <v>42627</v>
      </c>
      <c r="B220" s="5">
        <f>TITRES_STAT!C223</f>
        <v>2.39</v>
      </c>
      <c r="C220" s="5">
        <f>TITRES_STAT!D223</f>
        <v>1.4996</v>
      </c>
      <c r="D220" s="5">
        <f>TITRES_STAT!E223</f>
        <v>500</v>
      </c>
      <c r="E220" s="2">
        <f t="shared" si="12"/>
        <v>-69440</v>
      </c>
      <c r="F220" s="5" t="str">
        <f t="shared" si="15"/>
        <v>BEARISH</v>
      </c>
      <c r="G220" s="5" t="str">
        <f t="shared" si="14"/>
        <v>NEUTRAL</v>
      </c>
      <c r="H220" s="5" t="str">
        <f t="shared" si="13"/>
        <v>BEARISH DIVERGENCE</v>
      </c>
    </row>
    <row r="221" spans="1:8" ht="13.5" x14ac:dyDescent="0.25">
      <c r="A221" s="3">
        <f>TITRES_STAT!B224</f>
        <v>42628</v>
      </c>
      <c r="B221" s="5">
        <f>TITRES_STAT!C224</f>
        <v>2.36</v>
      </c>
      <c r="C221" s="5">
        <f>TITRES_STAT!D224</f>
        <v>1.4807999999999999</v>
      </c>
      <c r="D221" s="5">
        <f>TITRES_STAT!E224</f>
        <v>3650</v>
      </c>
      <c r="E221" s="2">
        <f t="shared" si="12"/>
        <v>-73090</v>
      </c>
      <c r="F221" s="5" t="str">
        <f t="shared" si="15"/>
        <v>BEARISH</v>
      </c>
      <c r="G221" s="5" t="str">
        <f t="shared" si="14"/>
        <v>STRONG</v>
      </c>
      <c r="H221" s="5" t="str">
        <f t="shared" si="13"/>
        <v>CONFIRMED BEARISH</v>
      </c>
    </row>
    <row r="222" spans="1:8" ht="13.5" x14ac:dyDescent="0.25">
      <c r="A222" s="3">
        <f>TITRES_STAT!B225</f>
        <v>42629</v>
      </c>
      <c r="B222" s="5">
        <f>TITRES_STAT!C225</f>
        <v>2.36</v>
      </c>
      <c r="C222" s="5">
        <f>TITRES_STAT!D225</f>
        <v>1.4807999999999999</v>
      </c>
      <c r="D222" s="5">
        <f>TITRES_STAT!E225</f>
        <v>2071</v>
      </c>
      <c r="E222" s="2">
        <f t="shared" si="12"/>
        <v>-73090</v>
      </c>
      <c r="F222" s="5" t="str">
        <f t="shared" si="15"/>
        <v>BEARISH</v>
      </c>
      <c r="G222" s="5" t="str">
        <f t="shared" si="14"/>
        <v>STRONG</v>
      </c>
      <c r="H222" s="5" t="str">
        <f t="shared" si="13"/>
        <v>CONFIRMED BEARISH</v>
      </c>
    </row>
    <row r="223" spans="1:8" ht="13.5" x14ac:dyDescent="0.25">
      <c r="A223" s="3">
        <f>TITRES_STAT!B226</f>
        <v>42632</v>
      </c>
      <c r="B223" s="5">
        <f>TITRES_STAT!C226</f>
        <v>2.36</v>
      </c>
      <c r="C223" s="5">
        <f>TITRES_STAT!D226</f>
        <v>1.4807999999999999</v>
      </c>
      <c r="D223" s="5">
        <f>TITRES_STAT!E226</f>
        <v>7069</v>
      </c>
      <c r="E223" s="2">
        <f t="shared" si="12"/>
        <v>-73090</v>
      </c>
      <c r="F223" s="5" t="str">
        <f t="shared" si="15"/>
        <v>BEARISH</v>
      </c>
      <c r="G223" s="5" t="str">
        <f t="shared" si="14"/>
        <v>STRONG</v>
      </c>
      <c r="H223" s="5" t="str">
        <f t="shared" si="13"/>
        <v>CONFIRMED BEARISH</v>
      </c>
    </row>
    <row r="224" spans="1:8" ht="13.5" x14ac:dyDescent="0.25">
      <c r="A224" s="3">
        <f>TITRES_STAT!B227</f>
        <v>42633</v>
      </c>
      <c r="B224" s="5">
        <f>TITRES_STAT!C227</f>
        <v>2.36</v>
      </c>
      <c r="C224" s="5">
        <f>TITRES_STAT!D227</f>
        <v>1.4807999999999999</v>
      </c>
      <c r="D224" s="5">
        <f>TITRES_STAT!E227</f>
        <v>8241</v>
      </c>
      <c r="E224" s="2">
        <f t="shared" si="12"/>
        <v>-73090</v>
      </c>
      <c r="F224" s="5" t="str">
        <f t="shared" si="15"/>
        <v>BEARISH</v>
      </c>
      <c r="G224" s="5" t="str">
        <f t="shared" si="14"/>
        <v>STRONG</v>
      </c>
      <c r="H224" s="5" t="str">
        <f t="shared" si="13"/>
        <v>CONFIRMED BEARISH</v>
      </c>
    </row>
    <row r="225" spans="1:8" ht="13.5" x14ac:dyDescent="0.25">
      <c r="A225" s="3">
        <f>TITRES_STAT!B228</f>
        <v>42634</v>
      </c>
      <c r="B225" s="5">
        <f>TITRES_STAT!C228</f>
        <v>2.5</v>
      </c>
      <c r="C225" s="5">
        <f>TITRES_STAT!D228</f>
        <v>1.5686</v>
      </c>
      <c r="D225" s="5">
        <f>TITRES_STAT!E228</f>
        <v>60569</v>
      </c>
      <c r="E225" s="2">
        <f t="shared" si="12"/>
        <v>-12521</v>
      </c>
      <c r="F225" s="5" t="str">
        <f t="shared" si="15"/>
        <v>BULLISH</v>
      </c>
      <c r="G225" s="5" t="str">
        <f t="shared" si="14"/>
        <v>WEAK</v>
      </c>
      <c r="H225" s="5" t="str">
        <f t="shared" si="13"/>
        <v>CONFIRMED BULLISH</v>
      </c>
    </row>
    <row r="226" spans="1:8" ht="13.5" x14ac:dyDescent="0.25">
      <c r="A226" s="3">
        <f>TITRES_STAT!B229</f>
        <v>42635</v>
      </c>
      <c r="B226" s="5">
        <f>TITRES_STAT!C229</f>
        <v>2.5</v>
      </c>
      <c r="C226" s="5">
        <f>TITRES_STAT!D229</f>
        <v>1.5686</v>
      </c>
      <c r="D226" s="5">
        <f>TITRES_STAT!E229</f>
        <v>10248</v>
      </c>
      <c r="E226" s="2">
        <f t="shared" si="12"/>
        <v>-12521</v>
      </c>
      <c r="F226" s="5" t="str">
        <f t="shared" si="15"/>
        <v>BULLISH</v>
      </c>
      <c r="G226" s="5" t="str">
        <f t="shared" si="14"/>
        <v>WEAK</v>
      </c>
      <c r="H226" s="5" t="str">
        <f t="shared" si="13"/>
        <v>CONFIRMED BULLISH</v>
      </c>
    </row>
    <row r="227" spans="1:8" ht="13.5" x14ac:dyDescent="0.25">
      <c r="A227" s="3">
        <f>TITRES_STAT!B230</f>
        <v>42636</v>
      </c>
      <c r="B227" s="5">
        <f>TITRES_STAT!C230</f>
        <v>2.5099999999999998</v>
      </c>
      <c r="C227" s="5">
        <f>TITRES_STAT!D230</f>
        <v>1.5749</v>
      </c>
      <c r="D227" s="5">
        <f>TITRES_STAT!E230</f>
        <v>24699</v>
      </c>
      <c r="E227" s="2">
        <f t="shared" si="12"/>
        <v>12178</v>
      </c>
      <c r="F227" s="5" t="str">
        <f t="shared" si="15"/>
        <v>BULLISH</v>
      </c>
      <c r="G227" s="5" t="str">
        <f t="shared" si="14"/>
        <v>WEAK</v>
      </c>
      <c r="H227" s="5" t="str">
        <f t="shared" si="13"/>
        <v>CONFIRMED BULLISH</v>
      </c>
    </row>
    <row r="228" spans="1:8" ht="13.5" x14ac:dyDescent="0.25">
      <c r="A228" s="3">
        <f>TITRES_STAT!B231</f>
        <v>42639</v>
      </c>
      <c r="B228" s="5">
        <f>TITRES_STAT!C231</f>
        <v>2.5</v>
      </c>
      <c r="C228" s="5">
        <f>TITRES_STAT!D231</f>
        <v>1.5686</v>
      </c>
      <c r="D228" s="5">
        <f>TITRES_STAT!E231</f>
        <v>1540</v>
      </c>
      <c r="E228" s="2">
        <f t="shared" si="12"/>
        <v>10638</v>
      </c>
      <c r="F228" s="5" t="str">
        <f t="shared" si="15"/>
        <v>BULLISH</v>
      </c>
      <c r="G228" s="5" t="str">
        <f t="shared" si="14"/>
        <v>WEAK</v>
      </c>
      <c r="H228" s="5" t="str">
        <f t="shared" si="13"/>
        <v>CONFIRMED BULLISH</v>
      </c>
    </row>
    <row r="229" spans="1:8" ht="13.5" x14ac:dyDescent="0.25">
      <c r="A229" s="3">
        <f>TITRES_STAT!B232</f>
        <v>42640</v>
      </c>
      <c r="B229" s="5">
        <f>TITRES_STAT!C232</f>
        <v>2.48</v>
      </c>
      <c r="C229" s="5">
        <f>TITRES_STAT!D232</f>
        <v>1.5561</v>
      </c>
      <c r="D229" s="5">
        <f>TITRES_STAT!E232</f>
        <v>14386</v>
      </c>
      <c r="E229" s="2">
        <f t="shared" si="12"/>
        <v>-3748</v>
      </c>
      <c r="F229" s="5" t="str">
        <f t="shared" si="15"/>
        <v>BULLISH</v>
      </c>
      <c r="G229" s="5" t="str">
        <f t="shared" si="14"/>
        <v>WEAK</v>
      </c>
      <c r="H229" s="5" t="str">
        <f t="shared" si="13"/>
        <v>CONFIRMED BULLISH</v>
      </c>
    </row>
    <row r="230" spans="1:8" ht="13.5" x14ac:dyDescent="0.25">
      <c r="A230" s="3">
        <f>TITRES_STAT!B233</f>
        <v>42641</v>
      </c>
      <c r="B230" s="5">
        <f>TITRES_STAT!C233</f>
        <v>2.42</v>
      </c>
      <c r="C230" s="5">
        <f>TITRES_STAT!D233</f>
        <v>1.5184</v>
      </c>
      <c r="D230" s="5">
        <f>TITRES_STAT!E233</f>
        <v>10625</v>
      </c>
      <c r="E230" s="2">
        <f t="shared" si="12"/>
        <v>-14373</v>
      </c>
      <c r="F230" s="5" t="str">
        <f t="shared" si="15"/>
        <v>BEARISH</v>
      </c>
      <c r="G230" s="5" t="str">
        <f t="shared" si="14"/>
        <v>STRONG</v>
      </c>
      <c r="H230" s="5" t="str">
        <f t="shared" si="13"/>
        <v>CONFIRMED BEARISH</v>
      </c>
    </row>
    <row r="231" spans="1:8" ht="13.5" x14ac:dyDescent="0.25">
      <c r="A231" s="3">
        <f>TITRES_STAT!B234</f>
        <v>42642</v>
      </c>
      <c r="B231" s="5">
        <f>TITRES_STAT!C234</f>
        <v>2.36</v>
      </c>
      <c r="C231" s="5">
        <f>TITRES_STAT!D234</f>
        <v>1.4807999999999999</v>
      </c>
      <c r="D231" s="5">
        <f>TITRES_STAT!E234</f>
        <v>5550</v>
      </c>
      <c r="E231" s="2">
        <f t="shared" si="12"/>
        <v>-19923</v>
      </c>
      <c r="F231" s="5" t="str">
        <f t="shared" si="15"/>
        <v>BEARISH</v>
      </c>
      <c r="G231" s="5" t="str">
        <f t="shared" si="14"/>
        <v>STRONG</v>
      </c>
      <c r="H231" s="5" t="str">
        <f t="shared" si="13"/>
        <v>CONFIRMED BEARISH</v>
      </c>
    </row>
    <row r="232" spans="1:8" ht="13.5" x14ac:dyDescent="0.25">
      <c r="A232" s="3">
        <f>TITRES_STAT!B235</f>
        <v>42643</v>
      </c>
      <c r="B232" s="5">
        <f>TITRES_STAT!C235</f>
        <v>2.4</v>
      </c>
      <c r="C232" s="5">
        <f>TITRES_STAT!D235</f>
        <v>1.5059</v>
      </c>
      <c r="D232" s="5">
        <f>TITRES_STAT!E235</f>
        <v>4300</v>
      </c>
      <c r="E232" s="2">
        <f t="shared" si="12"/>
        <v>-15623</v>
      </c>
      <c r="F232" s="5" t="str">
        <f t="shared" si="15"/>
        <v>BEARISH</v>
      </c>
      <c r="G232" s="5" t="str">
        <f t="shared" si="14"/>
        <v>WEAK</v>
      </c>
      <c r="H232" s="5" t="str">
        <f t="shared" si="13"/>
        <v>CONFIRMED BEARISH</v>
      </c>
    </row>
    <row r="233" spans="1:8" ht="13.5" x14ac:dyDescent="0.25">
      <c r="A233" s="3">
        <f>TITRES_STAT!B236</f>
        <v>42647</v>
      </c>
      <c r="B233" s="5">
        <f>TITRES_STAT!C236</f>
        <v>2.38</v>
      </c>
      <c r="C233" s="5">
        <f>TITRES_STAT!D236</f>
        <v>1.4933000000000001</v>
      </c>
      <c r="D233" s="5">
        <f>TITRES_STAT!E236</f>
        <v>175</v>
      </c>
      <c r="E233" s="2">
        <f t="shared" si="12"/>
        <v>-15798</v>
      </c>
      <c r="F233" s="5" t="str">
        <f t="shared" si="15"/>
        <v>BEARISH</v>
      </c>
      <c r="G233" s="5" t="str">
        <f t="shared" si="14"/>
        <v>WEAK</v>
      </c>
      <c r="H233" s="5" t="str">
        <f t="shared" si="13"/>
        <v>CONFIRMED BEARISH</v>
      </c>
    </row>
    <row r="234" spans="1:8" ht="13.5" x14ac:dyDescent="0.25">
      <c r="A234" s="3">
        <f>TITRES_STAT!B237</f>
        <v>42648</v>
      </c>
      <c r="B234" s="5">
        <f>TITRES_STAT!C237</f>
        <v>2.39</v>
      </c>
      <c r="C234" s="5">
        <f>TITRES_STAT!D237</f>
        <v>1.4996</v>
      </c>
      <c r="D234" s="5">
        <f>TITRES_STAT!E237</f>
        <v>1850</v>
      </c>
      <c r="E234" s="2">
        <f t="shared" si="12"/>
        <v>-13948</v>
      </c>
      <c r="F234" s="5" t="str">
        <f t="shared" si="15"/>
        <v>BEARISH</v>
      </c>
      <c r="G234" s="5" t="str">
        <f t="shared" si="14"/>
        <v>STRONG</v>
      </c>
      <c r="H234" s="5" t="str">
        <f t="shared" si="13"/>
        <v>CONFIRMED BEARISH</v>
      </c>
    </row>
    <row r="235" spans="1:8" ht="13.5" x14ac:dyDescent="0.25">
      <c r="A235" s="3">
        <f>TITRES_STAT!B238</f>
        <v>42649</v>
      </c>
      <c r="B235" s="5">
        <f>TITRES_STAT!C238</f>
        <v>2.39</v>
      </c>
      <c r="C235" s="5">
        <f>TITRES_STAT!D238</f>
        <v>1.4996</v>
      </c>
      <c r="D235" s="5">
        <f>TITRES_STAT!E238</f>
        <v>41294</v>
      </c>
      <c r="E235" s="2">
        <f t="shared" si="12"/>
        <v>-13948</v>
      </c>
      <c r="F235" s="5" t="str">
        <f t="shared" si="15"/>
        <v>BULLISH</v>
      </c>
      <c r="G235" s="5" t="str">
        <f t="shared" si="14"/>
        <v>WEAK</v>
      </c>
      <c r="H235" s="5" t="str">
        <f t="shared" si="13"/>
        <v>BULLISH DIVERGENCE</v>
      </c>
    </row>
    <row r="236" spans="1:8" ht="13.5" x14ac:dyDescent="0.25">
      <c r="A236" s="3">
        <f>TITRES_STAT!B239</f>
        <v>42650</v>
      </c>
      <c r="B236" s="5">
        <f>TITRES_STAT!C239</f>
        <v>2.38</v>
      </c>
      <c r="C236" s="5">
        <f>TITRES_STAT!D239</f>
        <v>1.4933000000000001</v>
      </c>
      <c r="D236" s="5">
        <f>TITRES_STAT!E239</f>
        <v>11340</v>
      </c>
      <c r="E236" s="2">
        <f t="shared" si="12"/>
        <v>-25288</v>
      </c>
      <c r="F236" s="5" t="str">
        <f t="shared" si="15"/>
        <v>BEARISH</v>
      </c>
      <c r="G236" s="5" t="str">
        <f t="shared" si="14"/>
        <v>STRONG</v>
      </c>
      <c r="H236" s="5" t="str">
        <f t="shared" si="13"/>
        <v>BEARISH DIVERGENCE</v>
      </c>
    </row>
    <row r="237" spans="1:8" ht="13.5" x14ac:dyDescent="0.25">
      <c r="A237" s="3">
        <f>TITRES_STAT!B240</f>
        <v>42653</v>
      </c>
      <c r="B237" s="5">
        <f>TITRES_STAT!C240</f>
        <v>2.35</v>
      </c>
      <c r="C237" s="5">
        <f>TITRES_STAT!D240</f>
        <v>1.4744999999999999</v>
      </c>
      <c r="D237" s="5">
        <f>TITRES_STAT!E240</f>
        <v>930</v>
      </c>
      <c r="E237" s="2">
        <f t="shared" si="12"/>
        <v>-26218</v>
      </c>
      <c r="F237" s="5" t="str">
        <f t="shared" si="15"/>
        <v>BEARISH</v>
      </c>
      <c r="G237" s="5" t="str">
        <f t="shared" si="14"/>
        <v>STRONG</v>
      </c>
      <c r="H237" s="5" t="str">
        <f t="shared" si="13"/>
        <v>CONFIRMED BEARISH</v>
      </c>
    </row>
    <row r="238" spans="1:8" ht="13.5" x14ac:dyDescent="0.25">
      <c r="A238" s="3">
        <f>TITRES_STAT!B241</f>
        <v>42654</v>
      </c>
      <c r="B238" s="5">
        <f>TITRES_STAT!C241</f>
        <v>2.29</v>
      </c>
      <c r="C238" s="5">
        <f>TITRES_STAT!D241</f>
        <v>1.4368000000000001</v>
      </c>
      <c r="D238" s="5">
        <f>TITRES_STAT!E241</f>
        <v>3560</v>
      </c>
      <c r="E238" s="2">
        <f t="shared" si="12"/>
        <v>-29778</v>
      </c>
      <c r="F238" s="5" t="str">
        <f t="shared" si="15"/>
        <v>BEARISH</v>
      </c>
      <c r="G238" s="5" t="str">
        <f t="shared" si="14"/>
        <v>STRONG</v>
      </c>
      <c r="H238" s="5" t="str">
        <f t="shared" si="13"/>
        <v>CONFIRMED BEARISH</v>
      </c>
    </row>
    <row r="239" spans="1:8" ht="13.5" x14ac:dyDescent="0.25">
      <c r="A239" s="3">
        <f>TITRES_STAT!B242</f>
        <v>42655</v>
      </c>
      <c r="B239" s="5">
        <f>TITRES_STAT!C242</f>
        <v>2.2999999999999998</v>
      </c>
      <c r="C239" s="5">
        <f>TITRES_STAT!D242</f>
        <v>1.4431</v>
      </c>
      <c r="D239" s="5">
        <f>TITRES_STAT!E242</f>
        <v>3245</v>
      </c>
      <c r="E239" s="2">
        <f t="shared" si="12"/>
        <v>-26533</v>
      </c>
      <c r="F239" s="5" t="str">
        <f t="shared" si="15"/>
        <v>BEARISH</v>
      </c>
      <c r="G239" s="5" t="str">
        <f t="shared" si="14"/>
        <v>STRONG</v>
      </c>
      <c r="H239" s="5" t="str">
        <f t="shared" si="13"/>
        <v>CONFIRMED BEARISH</v>
      </c>
    </row>
    <row r="240" spans="1:8" ht="13.5" x14ac:dyDescent="0.25">
      <c r="A240" s="3">
        <f>TITRES_STAT!B243</f>
        <v>42656</v>
      </c>
      <c r="B240" s="5">
        <f>TITRES_STAT!C243</f>
        <v>2.2999999999999998</v>
      </c>
      <c r="C240" s="5">
        <f>TITRES_STAT!D243</f>
        <v>1.4431</v>
      </c>
      <c r="D240" s="5">
        <f>TITRES_STAT!E243</f>
        <v>100</v>
      </c>
      <c r="E240" s="2">
        <f t="shared" si="12"/>
        <v>-26533</v>
      </c>
      <c r="F240" s="5" t="str">
        <f t="shared" si="15"/>
        <v>BEARISH</v>
      </c>
      <c r="G240" s="5" t="str">
        <f t="shared" si="14"/>
        <v>STRONG</v>
      </c>
      <c r="H240" s="5" t="str">
        <f t="shared" si="13"/>
        <v>CONFIRMED BEARISH</v>
      </c>
    </row>
    <row r="241" spans="1:8" ht="13.5" x14ac:dyDescent="0.25">
      <c r="A241" s="3">
        <f>TITRES_STAT!B244</f>
        <v>42657</v>
      </c>
      <c r="B241" s="5">
        <f>TITRES_STAT!C244</f>
        <v>2.2999999999999998</v>
      </c>
      <c r="C241" s="5">
        <f>TITRES_STAT!D244</f>
        <v>1.4431</v>
      </c>
      <c r="D241" s="5">
        <f>TITRES_STAT!E244</f>
        <v>4090</v>
      </c>
      <c r="E241" s="2">
        <f t="shared" si="12"/>
        <v>-26533</v>
      </c>
      <c r="F241" s="5" t="str">
        <f t="shared" si="15"/>
        <v>BEARISH</v>
      </c>
      <c r="G241" s="5" t="str">
        <f t="shared" si="14"/>
        <v>STRONG</v>
      </c>
      <c r="H241" s="5" t="str">
        <f t="shared" si="13"/>
        <v>CONFIRMED BEARISH</v>
      </c>
    </row>
    <row r="242" spans="1:8" ht="13.5" x14ac:dyDescent="0.25">
      <c r="A242" s="3">
        <f>TITRES_STAT!B245</f>
        <v>42660</v>
      </c>
      <c r="B242" s="5">
        <f>TITRES_STAT!C245</f>
        <v>2.36</v>
      </c>
      <c r="C242" s="5">
        <f>TITRES_STAT!D245</f>
        <v>1.4807999999999999</v>
      </c>
      <c r="D242" s="5">
        <f>TITRES_STAT!E245</f>
        <v>2</v>
      </c>
      <c r="E242" s="2">
        <f t="shared" si="12"/>
        <v>-26531</v>
      </c>
      <c r="F242" s="5" t="str">
        <f t="shared" si="15"/>
        <v>BEARISH</v>
      </c>
      <c r="G242" s="5" t="str">
        <f t="shared" si="14"/>
        <v>NEUTRAL</v>
      </c>
      <c r="H242" s="5" t="str">
        <f t="shared" si="13"/>
        <v>BEARISH DIVERGENCE</v>
      </c>
    </row>
    <row r="243" spans="1:8" ht="13.5" x14ac:dyDescent="0.25">
      <c r="A243" s="3">
        <f>TITRES_STAT!B246</f>
        <v>42661</v>
      </c>
      <c r="B243" s="5">
        <f>TITRES_STAT!C246</f>
        <v>2.36</v>
      </c>
      <c r="C243" s="5">
        <f>TITRES_STAT!D246</f>
        <v>1.4807999999999999</v>
      </c>
      <c r="D243" s="5">
        <f>TITRES_STAT!E246</f>
        <v>0</v>
      </c>
      <c r="E243" s="2">
        <f t="shared" si="12"/>
        <v>-26531</v>
      </c>
      <c r="F243" s="5" t="str">
        <f t="shared" si="15"/>
        <v>BULLISH</v>
      </c>
      <c r="G243" s="5" t="str">
        <f t="shared" si="14"/>
        <v>WEAK</v>
      </c>
      <c r="H243" s="5" t="str">
        <f t="shared" si="13"/>
        <v>CONFIRMED BULLISH</v>
      </c>
    </row>
    <row r="244" spans="1:8" ht="13.5" x14ac:dyDescent="0.25">
      <c r="A244" s="3">
        <f>TITRES_STAT!B247</f>
        <v>42662</v>
      </c>
      <c r="B244" s="5">
        <f>TITRES_STAT!C247</f>
        <v>2.29</v>
      </c>
      <c r="C244" s="5">
        <f>TITRES_STAT!D247</f>
        <v>1.4368000000000001</v>
      </c>
      <c r="D244" s="5">
        <f>TITRES_STAT!E247</f>
        <v>18835</v>
      </c>
      <c r="E244" s="2">
        <f t="shared" si="12"/>
        <v>-45366</v>
      </c>
      <c r="F244" s="5" t="str">
        <f t="shared" si="15"/>
        <v>BEARISH</v>
      </c>
      <c r="G244" s="5" t="str">
        <f t="shared" si="14"/>
        <v>STRONG</v>
      </c>
      <c r="H244" s="5" t="str">
        <f t="shared" si="13"/>
        <v>CONFIRMED BEARISH</v>
      </c>
    </row>
    <row r="245" spans="1:8" ht="13.5" x14ac:dyDescent="0.25">
      <c r="A245" s="3">
        <f>TITRES_STAT!B248</f>
        <v>42663</v>
      </c>
      <c r="B245" s="5">
        <f>TITRES_STAT!C248</f>
        <v>2.2999999999999998</v>
      </c>
      <c r="C245" s="5">
        <f>TITRES_STAT!D248</f>
        <v>1.4431</v>
      </c>
      <c r="D245" s="5">
        <f>TITRES_STAT!E248</f>
        <v>2000</v>
      </c>
      <c r="E245" s="2">
        <f t="shared" si="12"/>
        <v>-43366</v>
      </c>
      <c r="F245" s="5" t="str">
        <f t="shared" si="15"/>
        <v>BEARISH</v>
      </c>
      <c r="G245" s="5" t="str">
        <f t="shared" si="14"/>
        <v>STRONG</v>
      </c>
      <c r="H245" s="5" t="str">
        <f t="shared" si="13"/>
        <v>NEUTRAL</v>
      </c>
    </row>
    <row r="246" spans="1:8" ht="13.5" x14ac:dyDescent="0.25">
      <c r="A246" s="3">
        <f>TITRES_STAT!B249</f>
        <v>42664</v>
      </c>
      <c r="B246" s="5">
        <f>TITRES_STAT!C249</f>
        <v>2.2999999999999998</v>
      </c>
      <c r="C246" s="5">
        <f>TITRES_STAT!D249</f>
        <v>1.4431</v>
      </c>
      <c r="D246" s="5">
        <f>TITRES_STAT!E249</f>
        <v>9930</v>
      </c>
      <c r="E246" s="2">
        <f t="shared" si="12"/>
        <v>-43366</v>
      </c>
      <c r="F246" s="5" t="str">
        <f t="shared" si="15"/>
        <v>BEARISH</v>
      </c>
      <c r="G246" s="5" t="str">
        <f t="shared" si="14"/>
        <v>STRONG</v>
      </c>
      <c r="H246" s="5" t="str">
        <f t="shared" si="13"/>
        <v>NEUTRAL</v>
      </c>
    </row>
    <row r="247" spans="1:8" ht="13.5" x14ac:dyDescent="0.25">
      <c r="A247" s="3">
        <f>TITRES_STAT!B250</f>
        <v>42667</v>
      </c>
      <c r="B247" s="5">
        <f>TITRES_STAT!C250</f>
        <v>2.2799999999999998</v>
      </c>
      <c r="C247" s="5">
        <f>TITRES_STAT!D250</f>
        <v>1.4306000000000001</v>
      </c>
      <c r="D247" s="5">
        <f>TITRES_STAT!E250</f>
        <v>6640</v>
      </c>
      <c r="E247" s="2">
        <f t="shared" si="12"/>
        <v>-50006</v>
      </c>
      <c r="F247" s="5" t="str">
        <f t="shared" si="15"/>
        <v>BEARISH</v>
      </c>
      <c r="G247" s="5" t="str">
        <f t="shared" si="14"/>
        <v>STRONG</v>
      </c>
      <c r="H247" s="5" t="str">
        <f t="shared" si="13"/>
        <v>CONFIRMED BEARISH</v>
      </c>
    </row>
    <row r="248" spans="1:8" ht="13.5" x14ac:dyDescent="0.25">
      <c r="A248" s="3">
        <f>TITRES_STAT!B251</f>
        <v>42668</v>
      </c>
      <c r="B248" s="5">
        <f>TITRES_STAT!C251</f>
        <v>2.2799999999999998</v>
      </c>
      <c r="C248" s="5">
        <f>TITRES_STAT!D251</f>
        <v>1.4306000000000001</v>
      </c>
      <c r="D248" s="5">
        <f>TITRES_STAT!E251</f>
        <v>2500</v>
      </c>
      <c r="E248" s="2">
        <f t="shared" si="12"/>
        <v>-50006</v>
      </c>
      <c r="F248" s="5" t="str">
        <f t="shared" si="15"/>
        <v>BEARISH</v>
      </c>
      <c r="G248" s="5" t="str">
        <f t="shared" si="14"/>
        <v>STRONG</v>
      </c>
      <c r="H248" s="5" t="str">
        <f t="shared" si="13"/>
        <v>CONFIRMED BEARISH</v>
      </c>
    </row>
    <row r="249" spans="1:8" ht="13.5" x14ac:dyDescent="0.25">
      <c r="A249" s="3">
        <f>TITRES_STAT!B252</f>
        <v>42669</v>
      </c>
      <c r="B249" s="5">
        <f>TITRES_STAT!C252</f>
        <v>2.2799999999999998</v>
      </c>
      <c r="C249" s="5">
        <f>TITRES_STAT!D252</f>
        <v>1.4306000000000001</v>
      </c>
      <c r="D249" s="5">
        <f>TITRES_STAT!E252</f>
        <v>3620</v>
      </c>
      <c r="E249" s="2">
        <f t="shared" si="12"/>
        <v>-50006</v>
      </c>
      <c r="F249" s="5" t="str">
        <f t="shared" si="15"/>
        <v>BEARISH</v>
      </c>
      <c r="G249" s="5" t="str">
        <f t="shared" si="14"/>
        <v>STRONG</v>
      </c>
      <c r="H249" s="5" t="str">
        <f t="shared" si="13"/>
        <v>CONFIRMED BEARISH</v>
      </c>
    </row>
    <row r="250" spans="1:8" ht="13.5" x14ac:dyDescent="0.25">
      <c r="A250" s="3">
        <f>TITRES_STAT!B253</f>
        <v>42670</v>
      </c>
      <c r="B250" s="5">
        <f>TITRES_STAT!C253</f>
        <v>2.2799999999999998</v>
      </c>
      <c r="C250" s="5">
        <f>TITRES_STAT!D253</f>
        <v>1.4306000000000001</v>
      </c>
      <c r="D250" s="5">
        <f>TITRES_STAT!E253</f>
        <v>84425</v>
      </c>
      <c r="E250" s="2">
        <f t="shared" si="12"/>
        <v>-50006</v>
      </c>
      <c r="F250" s="5" t="str">
        <f t="shared" si="15"/>
        <v>BEARISH</v>
      </c>
      <c r="G250" s="5" t="str">
        <f t="shared" si="14"/>
        <v>STRONG</v>
      </c>
      <c r="H250" s="5" t="str">
        <f t="shared" si="13"/>
        <v>CONFIRMED BEARISH</v>
      </c>
    </row>
    <row r="251" spans="1:8" ht="13.5" x14ac:dyDescent="0.25">
      <c r="A251" s="3">
        <f>TITRES_STAT!B254</f>
        <v>42671</v>
      </c>
      <c r="B251" s="5">
        <f>TITRES_STAT!C254</f>
        <v>2.2799999999999998</v>
      </c>
      <c r="C251" s="5">
        <f>TITRES_STAT!D254</f>
        <v>1.4306000000000001</v>
      </c>
      <c r="D251" s="5">
        <f>TITRES_STAT!E254</f>
        <v>0</v>
      </c>
      <c r="E251" s="2">
        <f t="shared" si="12"/>
        <v>-50006</v>
      </c>
      <c r="F251" s="5" t="str">
        <f t="shared" si="15"/>
        <v>BEARISH</v>
      </c>
      <c r="G251" s="5" t="str">
        <f t="shared" si="14"/>
        <v>STRONG</v>
      </c>
      <c r="H251" s="5" t="str">
        <f t="shared" si="13"/>
        <v>CONFIRMED BEARISH</v>
      </c>
    </row>
    <row r="252" spans="1:8" ht="13.5" x14ac:dyDescent="0.25">
      <c r="A252" s="3">
        <f>TITRES_STAT!B255</f>
        <v>42674</v>
      </c>
      <c r="B252" s="5">
        <f>TITRES_STAT!C255</f>
        <v>2.2799999999999998</v>
      </c>
      <c r="C252" s="5">
        <f>TITRES_STAT!D255</f>
        <v>1.4306000000000001</v>
      </c>
      <c r="D252" s="5">
        <f>TITRES_STAT!E255</f>
        <v>1895</v>
      </c>
      <c r="E252" s="2">
        <f t="shared" si="12"/>
        <v>-50006</v>
      </c>
      <c r="F252" s="5" t="str">
        <f t="shared" si="15"/>
        <v>NEUTRAL</v>
      </c>
      <c r="G252" s="5" t="str">
        <f t="shared" si="14"/>
        <v>NEUTRAL</v>
      </c>
      <c r="H252" s="5" t="str">
        <f t="shared" si="13"/>
        <v>NEUTRAL</v>
      </c>
    </row>
    <row r="253" spans="1:8" ht="13.5" x14ac:dyDescent="0.25">
      <c r="A253" s="3">
        <f>TITRES_STAT!B256</f>
        <v>42675</v>
      </c>
      <c r="B253" s="5">
        <f>TITRES_STAT!C256</f>
        <v>2.2799999999999998</v>
      </c>
      <c r="C253" s="5">
        <f>TITRES_STAT!D256</f>
        <v>1.4306000000000001</v>
      </c>
      <c r="D253" s="5">
        <f>TITRES_STAT!E256</f>
        <v>1410</v>
      </c>
      <c r="E253" s="2">
        <f t="shared" si="12"/>
        <v>-50006</v>
      </c>
      <c r="F253" s="5" t="str">
        <f t="shared" si="15"/>
        <v>NEUTRAL</v>
      </c>
      <c r="G253" s="5" t="str">
        <f t="shared" si="14"/>
        <v>NEUTRAL</v>
      </c>
      <c r="H253" s="5" t="str">
        <f t="shared" si="13"/>
        <v>NEUTRAL</v>
      </c>
    </row>
    <row r="254" spans="1:8" ht="13.5" x14ac:dyDescent="0.25">
      <c r="A254" s="3">
        <f>TITRES_STAT!B257</f>
        <v>42676</v>
      </c>
      <c r="B254" s="5">
        <f>TITRES_STAT!C257</f>
        <v>2.2799999999999998</v>
      </c>
      <c r="C254" s="5">
        <f>TITRES_STAT!D257</f>
        <v>1.4306000000000001</v>
      </c>
      <c r="D254" s="5">
        <f>TITRES_STAT!E257</f>
        <v>787</v>
      </c>
      <c r="E254" s="2">
        <f t="shared" si="12"/>
        <v>-50006</v>
      </c>
      <c r="F254" s="5" t="str">
        <f t="shared" si="15"/>
        <v>NEUTRAL</v>
      </c>
      <c r="G254" s="5" t="str">
        <f t="shared" si="14"/>
        <v>NEUTRAL</v>
      </c>
      <c r="H254" s="5" t="str">
        <f t="shared" si="13"/>
        <v>NEUTRAL</v>
      </c>
    </row>
    <row r="255" spans="1:8" ht="13.5" x14ac:dyDescent="0.25">
      <c r="A255" s="3">
        <f>TITRES_STAT!B258</f>
        <v>42677</v>
      </c>
      <c r="B255" s="5">
        <f>TITRES_STAT!C258</f>
        <v>2.2799999999999998</v>
      </c>
      <c r="C255" s="5">
        <f>TITRES_STAT!D258</f>
        <v>1.4306000000000001</v>
      </c>
      <c r="D255" s="5">
        <f>TITRES_STAT!E258</f>
        <v>821</v>
      </c>
      <c r="E255" s="2">
        <f t="shared" si="12"/>
        <v>-50006</v>
      </c>
      <c r="F255" s="5" t="str">
        <f t="shared" si="15"/>
        <v>NEUTRAL</v>
      </c>
      <c r="G255" s="5" t="str">
        <f t="shared" si="14"/>
        <v>NEUTRAL</v>
      </c>
      <c r="H255" s="5" t="str">
        <f t="shared" si="13"/>
        <v>NEUTRAL</v>
      </c>
    </row>
    <row r="256" spans="1:8" ht="13.5" x14ac:dyDescent="0.25">
      <c r="A256" s="3">
        <f>TITRES_STAT!B259</f>
        <v>42678</v>
      </c>
      <c r="B256" s="5">
        <f>TITRES_STAT!C259</f>
        <v>2.2799999999999998</v>
      </c>
      <c r="C256" s="5">
        <f>TITRES_STAT!D259</f>
        <v>1.4306000000000001</v>
      </c>
      <c r="D256" s="5">
        <f>TITRES_STAT!E259</f>
        <v>400</v>
      </c>
      <c r="E256" s="2">
        <f t="shared" si="12"/>
        <v>-50006</v>
      </c>
      <c r="F256" s="5" t="str">
        <f t="shared" si="15"/>
        <v>NEUTRAL</v>
      </c>
      <c r="G256" s="5" t="str">
        <f t="shared" si="14"/>
        <v>NEUTRAL</v>
      </c>
      <c r="H256" s="5" t="str">
        <f t="shared" si="13"/>
        <v>NEUTRAL</v>
      </c>
    </row>
    <row r="257" spans="1:8" ht="13.5" x14ac:dyDescent="0.25">
      <c r="A257" s="3">
        <f>TITRES_STAT!B260</f>
        <v>42681</v>
      </c>
      <c r="B257" s="5">
        <f>TITRES_STAT!C260</f>
        <v>2.2799999999999998</v>
      </c>
      <c r="C257" s="5">
        <f>TITRES_STAT!D260</f>
        <v>1.4306000000000001</v>
      </c>
      <c r="D257" s="5">
        <f>TITRES_STAT!E260</f>
        <v>16376</v>
      </c>
      <c r="E257" s="2">
        <f t="shared" si="12"/>
        <v>-50006</v>
      </c>
      <c r="F257" s="5" t="str">
        <f t="shared" si="15"/>
        <v>NEUTRAL</v>
      </c>
      <c r="G257" s="5" t="str">
        <f t="shared" si="14"/>
        <v>NEUTRAL</v>
      </c>
      <c r="H257" s="5" t="str">
        <f t="shared" si="13"/>
        <v>NEUTRAL</v>
      </c>
    </row>
    <row r="258" spans="1:8" ht="13.5" x14ac:dyDescent="0.25">
      <c r="A258" s="3">
        <f>TITRES_STAT!B261</f>
        <v>42682</v>
      </c>
      <c r="B258" s="5">
        <f>TITRES_STAT!C261</f>
        <v>2.2799999999999998</v>
      </c>
      <c r="C258" s="5">
        <f>TITRES_STAT!D261</f>
        <v>1.4306000000000001</v>
      </c>
      <c r="D258" s="5">
        <f>TITRES_STAT!E261</f>
        <v>275</v>
      </c>
      <c r="E258" s="2">
        <f t="shared" si="12"/>
        <v>-50006</v>
      </c>
      <c r="F258" s="5" t="str">
        <f t="shared" si="15"/>
        <v>NEUTRAL</v>
      </c>
      <c r="G258" s="5" t="str">
        <f t="shared" si="14"/>
        <v>NEUTRAL</v>
      </c>
      <c r="H258" s="5" t="str">
        <f t="shared" si="13"/>
        <v>NEUTRAL</v>
      </c>
    </row>
    <row r="259" spans="1:8" ht="13.5" x14ac:dyDescent="0.25">
      <c r="A259" s="3">
        <f>TITRES_STAT!B262</f>
        <v>42683</v>
      </c>
      <c r="B259" s="5">
        <f>TITRES_STAT!C262</f>
        <v>2.2799999999999998</v>
      </c>
      <c r="C259" s="5">
        <f>TITRES_STAT!D262</f>
        <v>1.4306000000000001</v>
      </c>
      <c r="D259" s="5">
        <f>TITRES_STAT!E262</f>
        <v>5</v>
      </c>
      <c r="E259" s="2">
        <f t="shared" si="12"/>
        <v>-50006</v>
      </c>
      <c r="F259" s="5" t="str">
        <f t="shared" si="15"/>
        <v>NEUTRAL</v>
      </c>
      <c r="G259" s="5" t="str">
        <f t="shared" si="14"/>
        <v>NEUTRAL</v>
      </c>
      <c r="H259" s="5" t="str">
        <f t="shared" si="13"/>
        <v>NEUTRAL</v>
      </c>
    </row>
    <row r="260" spans="1:8" ht="13.5" x14ac:dyDescent="0.25">
      <c r="A260" s="3">
        <f>TITRES_STAT!B263</f>
        <v>42684</v>
      </c>
      <c r="B260" s="5">
        <f>TITRES_STAT!C263</f>
        <v>2.2999999999999998</v>
      </c>
      <c r="C260" s="5">
        <f>TITRES_STAT!D263</f>
        <v>1.4431</v>
      </c>
      <c r="D260" s="5">
        <f>TITRES_STAT!E263</f>
        <v>509</v>
      </c>
      <c r="E260" s="2">
        <f t="shared" ref="E260:E323" si="16">IF(B260&gt;B259, E259+D260, IF(B260&lt;B259, E259-D260, E259))</f>
        <v>-49497</v>
      </c>
      <c r="F260" s="5" t="str">
        <f t="shared" si="15"/>
        <v>BULLISH</v>
      </c>
      <c r="G260" s="5" t="str">
        <f t="shared" si="14"/>
        <v>NEUTRAL</v>
      </c>
      <c r="H260" s="5" t="str">
        <f t="shared" si="13"/>
        <v>CONFIRMED BULLISH</v>
      </c>
    </row>
    <row r="261" spans="1:8" ht="13.5" x14ac:dyDescent="0.25">
      <c r="A261" s="3">
        <f>TITRES_STAT!B264</f>
        <v>42685</v>
      </c>
      <c r="B261" s="5">
        <f>TITRES_STAT!C264</f>
        <v>2.2999999999999998</v>
      </c>
      <c r="C261" s="5">
        <f>TITRES_STAT!D264</f>
        <v>1.4431</v>
      </c>
      <c r="D261" s="5">
        <f>TITRES_STAT!E264</f>
        <v>4600</v>
      </c>
      <c r="E261" s="2">
        <f t="shared" si="16"/>
        <v>-49497</v>
      </c>
      <c r="F261" s="5" t="str">
        <f t="shared" si="15"/>
        <v>BULLISH</v>
      </c>
      <c r="G261" s="5" t="str">
        <f t="shared" si="14"/>
        <v>NEUTRAL</v>
      </c>
      <c r="H261" s="5" t="str">
        <f t="shared" si="13"/>
        <v>CONFIRMED BULLISH</v>
      </c>
    </row>
    <row r="262" spans="1:8" ht="13.5" x14ac:dyDescent="0.25">
      <c r="A262" s="3">
        <f>TITRES_STAT!B265</f>
        <v>42688</v>
      </c>
      <c r="B262" s="5">
        <f>TITRES_STAT!C265</f>
        <v>2.2999999999999998</v>
      </c>
      <c r="C262" s="5">
        <f>TITRES_STAT!D265</f>
        <v>1.4431</v>
      </c>
      <c r="D262" s="5">
        <f>TITRES_STAT!E265</f>
        <v>1335</v>
      </c>
      <c r="E262" s="2">
        <f t="shared" si="16"/>
        <v>-49497</v>
      </c>
      <c r="F262" s="5" t="str">
        <f t="shared" si="15"/>
        <v>BULLISH</v>
      </c>
      <c r="G262" s="5" t="str">
        <f t="shared" si="14"/>
        <v>NEUTRAL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f>TITRES_STAT!B266</f>
        <v>42689</v>
      </c>
      <c r="B263" s="5">
        <f>TITRES_STAT!C266</f>
        <v>2.29</v>
      </c>
      <c r="C263" s="5">
        <f>TITRES_STAT!D266</f>
        <v>1.4368000000000001</v>
      </c>
      <c r="D263" s="5">
        <f>TITRES_STAT!E266</f>
        <v>555</v>
      </c>
      <c r="E263" s="2">
        <f t="shared" si="16"/>
        <v>-50052</v>
      </c>
      <c r="F263" s="5" t="str">
        <f t="shared" si="15"/>
        <v>BEARISH</v>
      </c>
      <c r="G263" s="5" t="str">
        <f t="shared" ref="G263:G326" si="18">IF((E263-E258)/E258 &gt; 0.02, "STRONG",
 IF((E263-E258)/E258 &lt; -0.02, "WEAK", "NEUTRAL"))</f>
        <v>NEUTRAL</v>
      </c>
      <c r="H263" s="5" t="str">
        <f t="shared" si="17"/>
        <v>BEARISH DIVERGENCE</v>
      </c>
    </row>
    <row r="264" spans="1:8" ht="13.5" x14ac:dyDescent="0.25">
      <c r="A264" s="3">
        <f>TITRES_STAT!B267</f>
        <v>42690</v>
      </c>
      <c r="B264" s="5">
        <f>TITRES_STAT!C267</f>
        <v>2.3199999999999998</v>
      </c>
      <c r="C264" s="5">
        <f>TITRES_STAT!D267</f>
        <v>1.4557</v>
      </c>
      <c r="D264" s="5">
        <f>TITRES_STAT!E267</f>
        <v>7603</v>
      </c>
      <c r="E264" s="2">
        <f t="shared" si="16"/>
        <v>-42449</v>
      </c>
      <c r="F264" s="5" t="str">
        <f t="shared" ref="F264:F327" si="19">IF(E264&gt;E259,"BULLISH",IF(E264&lt;E259,"BEARISH","NEUTRAL"))</f>
        <v>BULLISH</v>
      </c>
      <c r="G264" s="5" t="str">
        <f t="shared" si="18"/>
        <v>WEAK</v>
      </c>
      <c r="H264" s="5" t="str">
        <f t="shared" si="17"/>
        <v>CONFIRMED BULLISH</v>
      </c>
    </row>
    <row r="265" spans="1:8" ht="13.5" x14ac:dyDescent="0.25">
      <c r="A265" s="3">
        <f>TITRES_STAT!B268</f>
        <v>42691</v>
      </c>
      <c r="B265" s="5">
        <f>TITRES_STAT!C268</f>
        <v>2.33</v>
      </c>
      <c r="C265" s="5">
        <f>TITRES_STAT!D268</f>
        <v>1.4619</v>
      </c>
      <c r="D265" s="5">
        <f>TITRES_STAT!E268</f>
        <v>15941</v>
      </c>
      <c r="E265" s="2">
        <f t="shared" si="16"/>
        <v>-26508</v>
      </c>
      <c r="F265" s="5" t="str">
        <f t="shared" si="19"/>
        <v>BULLISH</v>
      </c>
      <c r="G265" s="5" t="str">
        <f t="shared" si="18"/>
        <v>WEAK</v>
      </c>
      <c r="H265" s="5" t="str">
        <f t="shared" si="17"/>
        <v>CONFIRMED BULLISH</v>
      </c>
    </row>
    <row r="266" spans="1:8" ht="13.5" x14ac:dyDescent="0.25">
      <c r="A266" s="3">
        <f>TITRES_STAT!B269</f>
        <v>42692</v>
      </c>
      <c r="B266" s="5">
        <f>TITRES_STAT!C269</f>
        <v>2.33</v>
      </c>
      <c r="C266" s="5">
        <f>TITRES_STAT!D269</f>
        <v>1.4619</v>
      </c>
      <c r="D266" s="5">
        <f>TITRES_STAT!E269</f>
        <v>1166</v>
      </c>
      <c r="E266" s="2">
        <f t="shared" si="16"/>
        <v>-26508</v>
      </c>
      <c r="F266" s="5" t="str">
        <f t="shared" si="19"/>
        <v>BULLISH</v>
      </c>
      <c r="G266" s="5" t="str">
        <f t="shared" si="18"/>
        <v>WEAK</v>
      </c>
      <c r="H266" s="5" t="str">
        <f t="shared" si="17"/>
        <v>CONFIRMED BULLISH</v>
      </c>
    </row>
    <row r="267" spans="1:8" ht="13.5" x14ac:dyDescent="0.25">
      <c r="A267" s="3">
        <f>TITRES_STAT!B270</f>
        <v>42695</v>
      </c>
      <c r="B267" s="5">
        <f>TITRES_STAT!C270</f>
        <v>2.33</v>
      </c>
      <c r="C267" s="5">
        <f>TITRES_STAT!D270</f>
        <v>1.4619</v>
      </c>
      <c r="D267" s="5">
        <f>TITRES_STAT!E270</f>
        <v>18261</v>
      </c>
      <c r="E267" s="2">
        <f t="shared" si="16"/>
        <v>-26508</v>
      </c>
      <c r="F267" s="5" t="str">
        <f t="shared" si="19"/>
        <v>BULLISH</v>
      </c>
      <c r="G267" s="5" t="str">
        <f t="shared" si="18"/>
        <v>WEAK</v>
      </c>
      <c r="H267" s="5" t="str">
        <f t="shared" si="17"/>
        <v>CONFIRMED BULLISH</v>
      </c>
    </row>
    <row r="268" spans="1:8" ht="13.5" x14ac:dyDescent="0.25">
      <c r="A268" s="3">
        <f>TITRES_STAT!B271</f>
        <v>42696</v>
      </c>
      <c r="B268" s="5">
        <f>TITRES_STAT!C271</f>
        <v>2.3199999999999998</v>
      </c>
      <c r="C268" s="5">
        <f>TITRES_STAT!D271</f>
        <v>1.4557</v>
      </c>
      <c r="D268" s="5">
        <f>TITRES_STAT!E271</f>
        <v>2230</v>
      </c>
      <c r="E268" s="2">
        <f t="shared" si="16"/>
        <v>-28738</v>
      </c>
      <c r="F268" s="5" t="str">
        <f t="shared" si="19"/>
        <v>BULLISH</v>
      </c>
      <c r="G268" s="5" t="str">
        <f t="shared" si="18"/>
        <v>WEAK</v>
      </c>
      <c r="H268" s="5" t="str">
        <f t="shared" si="17"/>
        <v>CONFIRMED BULLISH</v>
      </c>
    </row>
    <row r="269" spans="1:8" ht="13.5" x14ac:dyDescent="0.25">
      <c r="A269" s="3">
        <f>TITRES_STAT!B272</f>
        <v>42697</v>
      </c>
      <c r="B269" s="5">
        <f>TITRES_STAT!C272</f>
        <v>2.34</v>
      </c>
      <c r="C269" s="5">
        <f>TITRES_STAT!D272</f>
        <v>1.4681999999999999</v>
      </c>
      <c r="D269" s="5">
        <f>TITRES_STAT!E272</f>
        <v>730</v>
      </c>
      <c r="E269" s="2">
        <f t="shared" si="16"/>
        <v>-28008</v>
      </c>
      <c r="F269" s="5" t="str">
        <f t="shared" si="19"/>
        <v>BULLISH</v>
      </c>
      <c r="G269" s="5" t="str">
        <f t="shared" si="18"/>
        <v>WEAK</v>
      </c>
      <c r="H269" s="5" t="str">
        <f t="shared" si="17"/>
        <v>CONFIRMED BULLISH</v>
      </c>
    </row>
    <row r="270" spans="1:8" ht="13.5" x14ac:dyDescent="0.25">
      <c r="A270" s="3">
        <f>TITRES_STAT!B273</f>
        <v>42698</v>
      </c>
      <c r="B270" s="5">
        <f>TITRES_STAT!C273</f>
        <v>2.35</v>
      </c>
      <c r="C270" s="5">
        <f>TITRES_STAT!D273</f>
        <v>1.4744999999999999</v>
      </c>
      <c r="D270" s="5">
        <f>TITRES_STAT!E273</f>
        <v>3100</v>
      </c>
      <c r="E270" s="2">
        <f t="shared" si="16"/>
        <v>-24908</v>
      </c>
      <c r="F270" s="5" t="str">
        <f t="shared" si="19"/>
        <v>BULLISH</v>
      </c>
      <c r="G270" s="5" t="str">
        <f t="shared" si="18"/>
        <v>WEAK</v>
      </c>
      <c r="H270" s="5" t="str">
        <f t="shared" si="17"/>
        <v>CONFIRMED BULLISH</v>
      </c>
    </row>
    <row r="271" spans="1:8" ht="13.5" x14ac:dyDescent="0.25">
      <c r="A271" s="3">
        <f>TITRES_STAT!B274</f>
        <v>42699</v>
      </c>
      <c r="B271" s="5">
        <f>TITRES_STAT!C274</f>
        <v>2.35</v>
      </c>
      <c r="C271" s="5">
        <f>TITRES_STAT!D274</f>
        <v>1.4744999999999999</v>
      </c>
      <c r="D271" s="5">
        <f>TITRES_STAT!E274</f>
        <v>162970</v>
      </c>
      <c r="E271" s="2">
        <f t="shared" si="16"/>
        <v>-24908</v>
      </c>
      <c r="F271" s="5" t="str">
        <f t="shared" si="19"/>
        <v>BULLISH</v>
      </c>
      <c r="G271" s="5" t="str">
        <f t="shared" si="18"/>
        <v>WEAK</v>
      </c>
      <c r="H271" s="5" t="str">
        <f t="shared" si="17"/>
        <v>CONFIRMED BULLISH</v>
      </c>
    </row>
    <row r="272" spans="1:8" ht="13.5" x14ac:dyDescent="0.25">
      <c r="A272" s="3">
        <f>TITRES_STAT!B275</f>
        <v>42702</v>
      </c>
      <c r="B272" s="5">
        <f>TITRES_STAT!C275</f>
        <v>2.37</v>
      </c>
      <c r="C272" s="5">
        <f>TITRES_STAT!D275</f>
        <v>1.4870000000000001</v>
      </c>
      <c r="D272" s="5">
        <f>TITRES_STAT!E275</f>
        <v>150</v>
      </c>
      <c r="E272" s="2">
        <f t="shared" si="16"/>
        <v>-24758</v>
      </c>
      <c r="F272" s="5" t="str">
        <f t="shared" si="19"/>
        <v>BULLISH</v>
      </c>
      <c r="G272" s="5" t="str">
        <f t="shared" si="18"/>
        <v>WEAK</v>
      </c>
      <c r="H272" s="5" t="str">
        <f t="shared" si="17"/>
        <v>CONFIRMED BULLISH</v>
      </c>
    </row>
    <row r="273" spans="1:8" ht="13.5" x14ac:dyDescent="0.25">
      <c r="A273" s="3">
        <f>TITRES_STAT!B276</f>
        <v>42703</v>
      </c>
      <c r="B273" s="5">
        <f>TITRES_STAT!C276</f>
        <v>2.38</v>
      </c>
      <c r="C273" s="5">
        <f>TITRES_STAT!D276</f>
        <v>1.4933000000000001</v>
      </c>
      <c r="D273" s="5">
        <f>TITRES_STAT!E276</f>
        <v>1075</v>
      </c>
      <c r="E273" s="2">
        <f t="shared" si="16"/>
        <v>-23683</v>
      </c>
      <c r="F273" s="5" t="str">
        <f t="shared" si="19"/>
        <v>BULLISH</v>
      </c>
      <c r="G273" s="5" t="str">
        <f t="shared" si="18"/>
        <v>WEAK</v>
      </c>
      <c r="H273" s="5" t="str">
        <f t="shared" si="17"/>
        <v>CONFIRMED BULLISH</v>
      </c>
    </row>
    <row r="274" spans="1:8" ht="13.5" x14ac:dyDescent="0.25">
      <c r="A274" s="3">
        <f>TITRES_STAT!B277</f>
        <v>42704</v>
      </c>
      <c r="B274" s="5">
        <f>TITRES_STAT!C277</f>
        <v>2.37</v>
      </c>
      <c r="C274" s="5">
        <f>TITRES_STAT!D277</f>
        <v>1.4870000000000001</v>
      </c>
      <c r="D274" s="5">
        <f>TITRES_STAT!E277</f>
        <v>2180</v>
      </c>
      <c r="E274" s="2">
        <f t="shared" si="16"/>
        <v>-25863</v>
      </c>
      <c r="F274" s="5" t="str">
        <f t="shared" si="19"/>
        <v>BULLISH</v>
      </c>
      <c r="G274" s="5" t="str">
        <f t="shared" si="18"/>
        <v>WEAK</v>
      </c>
      <c r="H274" s="5" t="str">
        <f t="shared" si="17"/>
        <v>CONFIRMED BULLISH</v>
      </c>
    </row>
    <row r="275" spans="1:8" ht="13.5" x14ac:dyDescent="0.25">
      <c r="A275" s="3">
        <f>TITRES_STAT!B278</f>
        <v>42705</v>
      </c>
      <c r="B275" s="5">
        <f>TITRES_STAT!C278</f>
        <v>2.37</v>
      </c>
      <c r="C275" s="5">
        <f>TITRES_STAT!D278</f>
        <v>1.4870000000000001</v>
      </c>
      <c r="D275" s="5">
        <f>TITRES_STAT!E278</f>
        <v>708</v>
      </c>
      <c r="E275" s="2">
        <f t="shared" si="16"/>
        <v>-25863</v>
      </c>
      <c r="F275" s="5" t="str">
        <f t="shared" si="19"/>
        <v>BEARISH</v>
      </c>
      <c r="G275" s="5" t="str">
        <f t="shared" si="18"/>
        <v>STRONG</v>
      </c>
      <c r="H275" s="5" t="str">
        <f t="shared" si="17"/>
        <v>BEARISH DIVERGENCE</v>
      </c>
    </row>
    <row r="276" spans="1:8" ht="13.5" x14ac:dyDescent="0.25">
      <c r="A276" s="3">
        <f>TITRES_STAT!B279</f>
        <v>42706</v>
      </c>
      <c r="B276" s="5">
        <f>TITRES_STAT!C279</f>
        <v>2.37</v>
      </c>
      <c r="C276" s="5">
        <f>TITRES_STAT!D279</f>
        <v>1.4870000000000001</v>
      </c>
      <c r="D276" s="5">
        <f>TITRES_STAT!E279</f>
        <v>760</v>
      </c>
      <c r="E276" s="2">
        <f t="shared" si="16"/>
        <v>-25863</v>
      </c>
      <c r="F276" s="5" t="str">
        <f t="shared" si="19"/>
        <v>BEARISH</v>
      </c>
      <c r="G276" s="5" t="str">
        <f t="shared" si="18"/>
        <v>STRONG</v>
      </c>
      <c r="H276" s="5" t="str">
        <f t="shared" si="17"/>
        <v>BEARISH DIVERGENCE</v>
      </c>
    </row>
    <row r="277" spans="1:8" ht="13.5" x14ac:dyDescent="0.25">
      <c r="A277" s="3">
        <f>TITRES_STAT!B280</f>
        <v>42709</v>
      </c>
      <c r="B277" s="5">
        <f>TITRES_STAT!C280</f>
        <v>2.35</v>
      </c>
      <c r="C277" s="5">
        <f>TITRES_STAT!D280</f>
        <v>1.4744999999999999</v>
      </c>
      <c r="D277" s="5">
        <f>TITRES_STAT!E280</f>
        <v>4735</v>
      </c>
      <c r="E277" s="2">
        <f t="shared" si="16"/>
        <v>-30598</v>
      </c>
      <c r="F277" s="5" t="str">
        <f t="shared" si="19"/>
        <v>BEARISH</v>
      </c>
      <c r="G277" s="5" t="str">
        <f t="shared" si="18"/>
        <v>STRONG</v>
      </c>
      <c r="H277" s="5" t="str">
        <f t="shared" si="17"/>
        <v>CONFIRMED BEARISH</v>
      </c>
    </row>
    <row r="278" spans="1:8" ht="13.5" x14ac:dyDescent="0.25">
      <c r="A278" s="3">
        <f>TITRES_STAT!B281</f>
        <v>42710</v>
      </c>
      <c r="B278" s="5">
        <f>TITRES_STAT!C281</f>
        <v>2.36</v>
      </c>
      <c r="C278" s="5">
        <f>TITRES_STAT!D281</f>
        <v>1.4807999999999999</v>
      </c>
      <c r="D278" s="5">
        <f>TITRES_STAT!E281</f>
        <v>23050</v>
      </c>
      <c r="E278" s="2">
        <f t="shared" si="16"/>
        <v>-7548</v>
      </c>
      <c r="F278" s="5" t="str">
        <f t="shared" si="19"/>
        <v>BULLISH</v>
      </c>
      <c r="G278" s="5" t="str">
        <f t="shared" si="18"/>
        <v>WEAK</v>
      </c>
      <c r="H278" s="5" t="str">
        <f t="shared" si="17"/>
        <v>BULLISH DIVERGENCE</v>
      </c>
    </row>
    <row r="279" spans="1:8" ht="13.5" x14ac:dyDescent="0.25">
      <c r="A279" s="3">
        <f>TITRES_STAT!B282</f>
        <v>42711</v>
      </c>
      <c r="B279" s="5">
        <f>TITRES_STAT!C282</f>
        <v>2.37</v>
      </c>
      <c r="C279" s="5">
        <f>TITRES_STAT!D282</f>
        <v>1.4870000000000001</v>
      </c>
      <c r="D279" s="5">
        <f>TITRES_STAT!E282</f>
        <v>2635</v>
      </c>
      <c r="E279" s="2">
        <f t="shared" si="16"/>
        <v>-4913</v>
      </c>
      <c r="F279" s="5" t="str">
        <f t="shared" si="19"/>
        <v>BULLISH</v>
      </c>
      <c r="G279" s="5" t="str">
        <f t="shared" si="18"/>
        <v>WEAK</v>
      </c>
      <c r="H279" s="5" t="str">
        <f t="shared" si="17"/>
        <v>NEUTRAL</v>
      </c>
    </row>
    <row r="280" spans="1:8" ht="13.5" x14ac:dyDescent="0.25">
      <c r="A280" s="3">
        <f>TITRES_STAT!B283</f>
        <v>42712</v>
      </c>
      <c r="B280" s="5">
        <f>TITRES_STAT!C283</f>
        <v>2.37</v>
      </c>
      <c r="C280" s="5">
        <f>TITRES_STAT!D283</f>
        <v>1.4870000000000001</v>
      </c>
      <c r="D280" s="5">
        <f>TITRES_STAT!E283</f>
        <v>1660</v>
      </c>
      <c r="E280" s="2">
        <f t="shared" si="16"/>
        <v>-4913</v>
      </c>
      <c r="F280" s="5" t="str">
        <f t="shared" si="19"/>
        <v>BULLISH</v>
      </c>
      <c r="G280" s="5" t="str">
        <f t="shared" si="18"/>
        <v>WEAK</v>
      </c>
      <c r="H280" s="5" t="str">
        <f t="shared" si="17"/>
        <v>NEUTRAL</v>
      </c>
    </row>
    <row r="281" spans="1:8" ht="13.5" x14ac:dyDescent="0.25">
      <c r="A281" s="3">
        <f>TITRES_STAT!B284</f>
        <v>42713</v>
      </c>
      <c r="B281" s="5">
        <f>TITRES_STAT!C284</f>
        <v>2.37</v>
      </c>
      <c r="C281" s="5">
        <f>TITRES_STAT!D284</f>
        <v>1.4870000000000001</v>
      </c>
      <c r="D281" s="5">
        <f>TITRES_STAT!E284</f>
        <v>150</v>
      </c>
      <c r="E281" s="2">
        <f t="shared" si="16"/>
        <v>-4913</v>
      </c>
      <c r="F281" s="5" t="str">
        <f t="shared" si="19"/>
        <v>BULLISH</v>
      </c>
      <c r="G281" s="5" t="str">
        <f t="shared" si="18"/>
        <v>WEAK</v>
      </c>
      <c r="H281" s="5" t="str">
        <f t="shared" si="17"/>
        <v>NEUTRAL</v>
      </c>
    </row>
    <row r="282" spans="1:8" ht="13.5" x14ac:dyDescent="0.25">
      <c r="A282" s="3">
        <f>TITRES_STAT!B285</f>
        <v>42717</v>
      </c>
      <c r="B282" s="5">
        <f>TITRES_STAT!C285</f>
        <v>2.37</v>
      </c>
      <c r="C282" s="5">
        <f>TITRES_STAT!D285</f>
        <v>1.4870000000000001</v>
      </c>
      <c r="D282" s="5">
        <f>TITRES_STAT!E285</f>
        <v>4285</v>
      </c>
      <c r="E282" s="2">
        <f t="shared" si="16"/>
        <v>-4913</v>
      </c>
      <c r="F282" s="5" t="str">
        <f t="shared" si="19"/>
        <v>BULLISH</v>
      </c>
      <c r="G282" s="5" t="str">
        <f t="shared" si="18"/>
        <v>WEAK</v>
      </c>
      <c r="H282" s="5" t="str">
        <f t="shared" si="17"/>
        <v>CONFIRMED BULLISH</v>
      </c>
    </row>
    <row r="283" spans="1:8" ht="13.5" x14ac:dyDescent="0.25">
      <c r="A283" s="3">
        <f>TITRES_STAT!B286</f>
        <v>42718</v>
      </c>
      <c r="B283" s="5">
        <f>TITRES_STAT!C286</f>
        <v>2.37</v>
      </c>
      <c r="C283" s="5">
        <f>TITRES_STAT!D286</f>
        <v>1.4870000000000001</v>
      </c>
      <c r="D283" s="5">
        <f>TITRES_STAT!E286</f>
        <v>2550</v>
      </c>
      <c r="E283" s="2">
        <f t="shared" si="16"/>
        <v>-4913</v>
      </c>
      <c r="F283" s="5" t="str">
        <f t="shared" si="19"/>
        <v>BULLISH</v>
      </c>
      <c r="G283" s="5" t="str">
        <f t="shared" si="18"/>
        <v>WEAK</v>
      </c>
      <c r="H283" s="5" t="str">
        <f t="shared" si="17"/>
        <v>CONFIRMED BULLISH</v>
      </c>
    </row>
    <row r="284" spans="1:8" ht="13.5" x14ac:dyDescent="0.25">
      <c r="A284" s="3">
        <f>TITRES_STAT!B287</f>
        <v>42719</v>
      </c>
      <c r="B284" s="5">
        <f>TITRES_STAT!C287</f>
        <v>2.37</v>
      </c>
      <c r="C284" s="5">
        <f>TITRES_STAT!D287</f>
        <v>1.4870000000000001</v>
      </c>
      <c r="D284" s="5">
        <f>TITRES_STAT!E287</f>
        <v>300</v>
      </c>
      <c r="E284" s="2">
        <f t="shared" si="16"/>
        <v>-4913</v>
      </c>
      <c r="F284" s="5" t="str">
        <f t="shared" si="19"/>
        <v>NEUTRAL</v>
      </c>
      <c r="G284" s="5" t="str">
        <f t="shared" si="18"/>
        <v>NEUTRAL</v>
      </c>
      <c r="H284" s="5" t="str">
        <f t="shared" si="17"/>
        <v>NEUTRAL</v>
      </c>
    </row>
    <row r="285" spans="1:8" ht="13.5" x14ac:dyDescent="0.25">
      <c r="A285" s="3">
        <f>TITRES_STAT!B288</f>
        <v>42720</v>
      </c>
      <c r="B285" s="5">
        <f>TITRES_STAT!C288</f>
        <v>2.34</v>
      </c>
      <c r="C285" s="5">
        <f>TITRES_STAT!D288</f>
        <v>1.4681999999999999</v>
      </c>
      <c r="D285" s="5">
        <f>TITRES_STAT!E288</f>
        <v>1056</v>
      </c>
      <c r="E285" s="2">
        <f t="shared" si="16"/>
        <v>-5969</v>
      </c>
      <c r="F285" s="5" t="str">
        <f t="shared" si="19"/>
        <v>BEARISH</v>
      </c>
      <c r="G285" s="5" t="str">
        <f t="shared" si="18"/>
        <v>STRONG</v>
      </c>
      <c r="H285" s="5" t="str">
        <f t="shared" si="17"/>
        <v>CONFIRMED BEARISH</v>
      </c>
    </row>
    <row r="286" spans="1:8" ht="13.5" x14ac:dyDescent="0.25">
      <c r="A286" s="3">
        <f>TITRES_STAT!B289</f>
        <v>42723</v>
      </c>
      <c r="B286" s="5">
        <f>TITRES_STAT!C289</f>
        <v>2.38</v>
      </c>
      <c r="C286" s="5">
        <f>TITRES_STAT!D289</f>
        <v>1.4933000000000001</v>
      </c>
      <c r="D286" s="5">
        <f>TITRES_STAT!E289</f>
        <v>895</v>
      </c>
      <c r="E286" s="2">
        <f t="shared" si="16"/>
        <v>-5074</v>
      </c>
      <c r="F286" s="5" t="str">
        <f t="shared" si="19"/>
        <v>BEARISH</v>
      </c>
      <c r="G286" s="5" t="str">
        <f t="shared" si="18"/>
        <v>STRONG</v>
      </c>
      <c r="H286" s="5" t="str">
        <f t="shared" si="17"/>
        <v>BEARISH DIVERGENCE</v>
      </c>
    </row>
    <row r="287" spans="1:8" ht="13.5" x14ac:dyDescent="0.25">
      <c r="A287" s="3">
        <f>TITRES_STAT!B290</f>
        <v>42724</v>
      </c>
      <c r="B287" s="5">
        <f>TITRES_STAT!C290</f>
        <v>2.36</v>
      </c>
      <c r="C287" s="5">
        <f>TITRES_STAT!D290</f>
        <v>1.4807999999999999</v>
      </c>
      <c r="D287" s="5">
        <f>TITRES_STAT!E290</f>
        <v>225</v>
      </c>
      <c r="E287" s="2">
        <f t="shared" si="16"/>
        <v>-5299</v>
      </c>
      <c r="F287" s="5" t="str">
        <f t="shared" si="19"/>
        <v>BEARISH</v>
      </c>
      <c r="G287" s="5" t="str">
        <f t="shared" si="18"/>
        <v>STRONG</v>
      </c>
      <c r="H287" s="5" t="str">
        <f t="shared" si="17"/>
        <v>CONFIRMED BEARISH</v>
      </c>
    </row>
    <row r="288" spans="1:8" ht="13.5" x14ac:dyDescent="0.25">
      <c r="A288" s="3">
        <f>TITRES_STAT!B291</f>
        <v>42725</v>
      </c>
      <c r="B288" s="5">
        <f>TITRES_STAT!C291</f>
        <v>2.34</v>
      </c>
      <c r="C288" s="5">
        <f>TITRES_STAT!D291</f>
        <v>1.4681999999999999</v>
      </c>
      <c r="D288" s="5">
        <f>TITRES_STAT!E291</f>
        <v>260</v>
      </c>
      <c r="E288" s="2">
        <f t="shared" si="16"/>
        <v>-5559</v>
      </c>
      <c r="F288" s="5" t="str">
        <f t="shared" si="19"/>
        <v>BEARISH</v>
      </c>
      <c r="G288" s="5" t="str">
        <f t="shared" si="18"/>
        <v>STRONG</v>
      </c>
      <c r="H288" s="5" t="str">
        <f t="shared" si="17"/>
        <v>CONFIRMED BEARISH</v>
      </c>
    </row>
    <row r="289" spans="1:8" ht="13.5" x14ac:dyDescent="0.25">
      <c r="A289" s="3">
        <f>TITRES_STAT!B292</f>
        <v>42726</v>
      </c>
      <c r="B289" s="5">
        <f>TITRES_STAT!C292</f>
        <v>2.37</v>
      </c>
      <c r="C289" s="5">
        <f>TITRES_STAT!D292</f>
        <v>1.4870000000000001</v>
      </c>
      <c r="D289" s="5">
        <f>TITRES_STAT!E292</f>
        <v>100</v>
      </c>
      <c r="E289" s="2">
        <f t="shared" si="16"/>
        <v>-5459</v>
      </c>
      <c r="F289" s="5" t="str">
        <f t="shared" si="19"/>
        <v>BEARISH</v>
      </c>
      <c r="G289" s="5" t="str">
        <f t="shared" si="18"/>
        <v>STRONG</v>
      </c>
      <c r="H289" s="5" t="str">
        <f t="shared" si="17"/>
        <v>NEUTRAL</v>
      </c>
    </row>
    <row r="290" spans="1:8" ht="13.5" x14ac:dyDescent="0.25">
      <c r="A290" s="3">
        <f>TITRES_STAT!B293</f>
        <v>42727</v>
      </c>
      <c r="B290" s="5">
        <f>TITRES_STAT!C293</f>
        <v>2.4300000000000002</v>
      </c>
      <c r="C290" s="5">
        <f>TITRES_STAT!D293</f>
        <v>1.5246999999999999</v>
      </c>
      <c r="D290" s="5">
        <f>TITRES_STAT!E293</f>
        <v>17649</v>
      </c>
      <c r="E290" s="2">
        <f t="shared" si="16"/>
        <v>12190</v>
      </c>
      <c r="F290" s="5" t="str">
        <f t="shared" si="19"/>
        <v>BULLISH</v>
      </c>
      <c r="G290" s="5" t="str">
        <f t="shared" si="18"/>
        <v>WEAK</v>
      </c>
      <c r="H290" s="5" t="str">
        <f t="shared" si="17"/>
        <v>CONFIRMED BULLISH</v>
      </c>
    </row>
    <row r="291" spans="1:8" ht="13.5" x14ac:dyDescent="0.25">
      <c r="A291" s="3">
        <f>TITRES_STAT!B294</f>
        <v>42730</v>
      </c>
      <c r="B291" s="5">
        <f>TITRES_STAT!C294</f>
        <v>2.42</v>
      </c>
      <c r="C291" s="5">
        <f>TITRES_STAT!D294</f>
        <v>1.5184</v>
      </c>
      <c r="D291" s="5">
        <f>TITRES_STAT!E294</f>
        <v>1885</v>
      </c>
      <c r="E291" s="2">
        <f t="shared" si="16"/>
        <v>10305</v>
      </c>
      <c r="F291" s="5" t="str">
        <f t="shared" si="19"/>
        <v>BULLISH</v>
      </c>
      <c r="G291" s="5" t="str">
        <f t="shared" si="18"/>
        <v>WEAK</v>
      </c>
      <c r="H291" s="5" t="str">
        <f t="shared" si="17"/>
        <v>CONFIRMED BULLISH</v>
      </c>
    </row>
    <row r="292" spans="1:8" ht="13.5" x14ac:dyDescent="0.25">
      <c r="A292" s="3">
        <f>TITRES_STAT!B295</f>
        <v>42731</v>
      </c>
      <c r="B292" s="5">
        <f>TITRES_STAT!C295</f>
        <v>2.41</v>
      </c>
      <c r="C292" s="5">
        <f>TITRES_STAT!D295</f>
        <v>1.5121</v>
      </c>
      <c r="D292" s="5">
        <f>TITRES_STAT!E295</f>
        <v>3875</v>
      </c>
      <c r="E292" s="2">
        <f t="shared" si="16"/>
        <v>6430</v>
      </c>
      <c r="F292" s="5" t="str">
        <f t="shared" si="19"/>
        <v>BULLISH</v>
      </c>
      <c r="G292" s="5" t="str">
        <f t="shared" si="18"/>
        <v>WEAK</v>
      </c>
      <c r="H292" s="5" t="str">
        <f t="shared" si="17"/>
        <v>CONFIRMED BULLISH</v>
      </c>
    </row>
    <row r="293" spans="1:8" ht="13.5" x14ac:dyDescent="0.25">
      <c r="A293" s="3">
        <f>TITRES_STAT!B296</f>
        <v>42732</v>
      </c>
      <c r="B293" s="5">
        <f>TITRES_STAT!C296</f>
        <v>2.41</v>
      </c>
      <c r="C293" s="5">
        <f>TITRES_STAT!D296</f>
        <v>1.5121</v>
      </c>
      <c r="D293" s="5">
        <f>TITRES_STAT!E296</f>
        <v>2320</v>
      </c>
      <c r="E293" s="2">
        <f t="shared" si="16"/>
        <v>6430</v>
      </c>
      <c r="F293" s="5" t="str">
        <f t="shared" si="19"/>
        <v>BULLISH</v>
      </c>
      <c r="G293" s="5" t="str">
        <f t="shared" si="18"/>
        <v>WEAK</v>
      </c>
      <c r="H293" s="5" t="str">
        <f t="shared" si="17"/>
        <v>CONFIRMED BULLISH</v>
      </c>
    </row>
    <row r="294" spans="1:8" ht="13.5" x14ac:dyDescent="0.25">
      <c r="A294" s="3">
        <f>TITRES_STAT!B297</f>
        <v>42733</v>
      </c>
      <c r="B294" s="5">
        <f>TITRES_STAT!C297</f>
        <v>2.4</v>
      </c>
      <c r="C294" s="5">
        <f>TITRES_STAT!D297</f>
        <v>1.5059</v>
      </c>
      <c r="D294" s="5">
        <f>TITRES_STAT!E297</f>
        <v>2525</v>
      </c>
      <c r="E294" s="2">
        <f t="shared" si="16"/>
        <v>3905</v>
      </c>
      <c r="F294" s="5" t="str">
        <f t="shared" si="19"/>
        <v>BULLISH</v>
      </c>
      <c r="G294" s="5" t="str">
        <f t="shared" si="18"/>
        <v>WEAK</v>
      </c>
      <c r="H294" s="5" t="str">
        <f t="shared" si="17"/>
        <v>CONFIRMED BULLISH</v>
      </c>
    </row>
    <row r="295" spans="1:8" ht="13.5" x14ac:dyDescent="0.25">
      <c r="A295" s="3">
        <f>TITRES_STAT!B298</f>
        <v>42734</v>
      </c>
      <c r="B295" s="5">
        <f>TITRES_STAT!C298</f>
        <v>2.4</v>
      </c>
      <c r="C295" s="5">
        <f>TITRES_STAT!D298</f>
        <v>1.5059</v>
      </c>
      <c r="D295" s="5">
        <f>TITRES_STAT!E298</f>
        <v>12798</v>
      </c>
      <c r="E295" s="2">
        <f t="shared" si="16"/>
        <v>3905</v>
      </c>
      <c r="F295" s="5" t="str">
        <f t="shared" si="19"/>
        <v>BEARISH</v>
      </c>
      <c r="G295" s="5" t="str">
        <f t="shared" si="18"/>
        <v>WEAK</v>
      </c>
      <c r="H295" s="5" t="str">
        <f t="shared" si="17"/>
        <v>CONFIRMED BEARISH</v>
      </c>
    </row>
    <row r="296" spans="1:8" ht="13.5" x14ac:dyDescent="0.25">
      <c r="A296" s="3">
        <f>TITRES_STAT!B299</f>
        <v>42737</v>
      </c>
      <c r="B296" s="5">
        <f>TITRES_STAT!C299</f>
        <v>2.4</v>
      </c>
      <c r="C296" s="5">
        <f>TITRES_STAT!D299</f>
        <v>1.5059</v>
      </c>
      <c r="D296" s="5">
        <f>TITRES_STAT!E299</f>
        <v>8134</v>
      </c>
      <c r="E296" s="2">
        <f t="shared" si="16"/>
        <v>3905</v>
      </c>
      <c r="F296" s="5" t="str">
        <f t="shared" si="19"/>
        <v>BEARISH</v>
      </c>
      <c r="G296" s="5" t="str">
        <f t="shared" si="18"/>
        <v>WEAK</v>
      </c>
      <c r="H296" s="5" t="str">
        <f t="shared" si="17"/>
        <v>CONFIRMED BEARISH</v>
      </c>
    </row>
    <row r="297" spans="1:8" ht="13.5" x14ac:dyDescent="0.25">
      <c r="A297" s="3">
        <f>TITRES_STAT!B300</f>
        <v>42738</v>
      </c>
      <c r="B297" s="5">
        <f>TITRES_STAT!C300</f>
        <v>2.4</v>
      </c>
      <c r="C297" s="5">
        <f>TITRES_STAT!D300</f>
        <v>1.5059</v>
      </c>
      <c r="D297" s="5">
        <f>TITRES_STAT!E300</f>
        <v>1875</v>
      </c>
      <c r="E297" s="2">
        <f t="shared" si="16"/>
        <v>3905</v>
      </c>
      <c r="F297" s="5" t="str">
        <f t="shared" si="19"/>
        <v>BEARISH</v>
      </c>
      <c r="G297" s="5" t="str">
        <f t="shared" si="18"/>
        <v>WEAK</v>
      </c>
      <c r="H297" s="5" t="str">
        <f t="shared" si="17"/>
        <v>CONFIRMED BEARISH</v>
      </c>
    </row>
    <row r="298" spans="1:8" ht="13.5" x14ac:dyDescent="0.25">
      <c r="A298" s="3">
        <f>TITRES_STAT!B301</f>
        <v>42739</v>
      </c>
      <c r="B298" s="5">
        <f>TITRES_STAT!C301</f>
        <v>2.39</v>
      </c>
      <c r="C298" s="5">
        <f>TITRES_STAT!D301</f>
        <v>1.4996</v>
      </c>
      <c r="D298" s="5">
        <f>TITRES_STAT!E301</f>
        <v>3116</v>
      </c>
      <c r="E298" s="2">
        <f t="shared" si="16"/>
        <v>789</v>
      </c>
      <c r="F298" s="5" t="str">
        <f t="shared" si="19"/>
        <v>BEARISH</v>
      </c>
      <c r="G298" s="5" t="str">
        <f t="shared" si="18"/>
        <v>WEAK</v>
      </c>
      <c r="H298" s="5" t="str">
        <f t="shared" si="17"/>
        <v>CONFIRMED BEARISH</v>
      </c>
    </row>
    <row r="299" spans="1:8" ht="13.5" x14ac:dyDescent="0.25">
      <c r="A299" s="3">
        <f>TITRES_STAT!B302</f>
        <v>42740</v>
      </c>
      <c r="B299" s="5">
        <f>TITRES_STAT!C302</f>
        <v>2.37</v>
      </c>
      <c r="C299" s="5">
        <f>TITRES_STAT!D302</f>
        <v>1.4870000000000001</v>
      </c>
      <c r="D299" s="5">
        <f>TITRES_STAT!E302</f>
        <v>6270</v>
      </c>
      <c r="E299" s="2">
        <f t="shared" si="16"/>
        <v>-5481</v>
      </c>
      <c r="F299" s="5" t="str">
        <f t="shared" si="19"/>
        <v>BEARISH</v>
      </c>
      <c r="G299" s="5" t="str">
        <f t="shared" si="18"/>
        <v>WEAK</v>
      </c>
      <c r="H299" s="5" t="str">
        <f t="shared" si="17"/>
        <v>CONFIRMED BEARISH</v>
      </c>
    </row>
    <row r="300" spans="1:8" ht="13.5" x14ac:dyDescent="0.25">
      <c r="A300" s="3">
        <f>TITRES_STAT!B303</f>
        <v>42741</v>
      </c>
      <c r="B300" s="5">
        <f>TITRES_STAT!C303</f>
        <v>2.37</v>
      </c>
      <c r="C300" s="5">
        <f>TITRES_STAT!D303</f>
        <v>1.4870000000000001</v>
      </c>
      <c r="D300" s="5">
        <f>TITRES_STAT!E303</f>
        <v>8655</v>
      </c>
      <c r="E300" s="2">
        <f t="shared" si="16"/>
        <v>-5481</v>
      </c>
      <c r="F300" s="5" t="str">
        <f t="shared" si="19"/>
        <v>BEARISH</v>
      </c>
      <c r="G300" s="5" t="str">
        <f t="shared" si="18"/>
        <v>WEAK</v>
      </c>
      <c r="H300" s="5" t="str">
        <f t="shared" si="17"/>
        <v>CONFIRMED BEARISH</v>
      </c>
    </row>
    <row r="301" spans="1:8" ht="13.5" x14ac:dyDescent="0.25">
      <c r="A301" s="3">
        <f>TITRES_STAT!B304</f>
        <v>42744</v>
      </c>
      <c r="B301" s="5">
        <f>TITRES_STAT!C304</f>
        <v>2.41</v>
      </c>
      <c r="C301" s="5">
        <f>TITRES_STAT!D304</f>
        <v>1.5121</v>
      </c>
      <c r="D301" s="5">
        <f>TITRES_STAT!E304</f>
        <v>34469</v>
      </c>
      <c r="E301" s="2">
        <f t="shared" si="16"/>
        <v>28988</v>
      </c>
      <c r="F301" s="5" t="str">
        <f t="shared" si="19"/>
        <v>BULLISH</v>
      </c>
      <c r="G301" s="5" t="str">
        <f t="shared" si="18"/>
        <v>STRONG</v>
      </c>
      <c r="H301" s="5" t="str">
        <f t="shared" si="17"/>
        <v>CONFIRMED BULLISH</v>
      </c>
    </row>
    <row r="302" spans="1:8" ht="13.5" x14ac:dyDescent="0.25">
      <c r="A302" s="3">
        <f>TITRES_STAT!B305</f>
        <v>42745</v>
      </c>
      <c r="B302" s="5">
        <f>TITRES_STAT!C305</f>
        <v>2.4</v>
      </c>
      <c r="C302" s="5">
        <f>TITRES_STAT!D305</f>
        <v>1.5059</v>
      </c>
      <c r="D302" s="5">
        <f>TITRES_STAT!E305</f>
        <v>29651</v>
      </c>
      <c r="E302" s="2">
        <f t="shared" si="16"/>
        <v>-663</v>
      </c>
      <c r="F302" s="5" t="str">
        <f t="shared" si="19"/>
        <v>BEARISH</v>
      </c>
      <c r="G302" s="5" t="str">
        <f t="shared" si="18"/>
        <v>WEAK</v>
      </c>
      <c r="H302" s="5" t="str">
        <f t="shared" si="17"/>
        <v>NEUTRAL</v>
      </c>
    </row>
    <row r="303" spans="1:8" ht="13.5" x14ac:dyDescent="0.25">
      <c r="A303" s="3">
        <f>TITRES_STAT!B306</f>
        <v>42746</v>
      </c>
      <c r="B303" s="5">
        <f>TITRES_STAT!C306</f>
        <v>2.4</v>
      </c>
      <c r="C303" s="5">
        <f>TITRES_STAT!D306</f>
        <v>1.5059</v>
      </c>
      <c r="D303" s="5">
        <f>TITRES_STAT!E306</f>
        <v>3015</v>
      </c>
      <c r="E303" s="2">
        <f t="shared" si="16"/>
        <v>-663</v>
      </c>
      <c r="F303" s="5" t="str">
        <f t="shared" si="19"/>
        <v>BEARISH</v>
      </c>
      <c r="G303" s="5" t="str">
        <f t="shared" si="18"/>
        <v>WEAK</v>
      </c>
      <c r="H303" s="5" t="str">
        <f t="shared" si="17"/>
        <v>BEARISH DIVERGENCE</v>
      </c>
    </row>
    <row r="304" spans="1:8" ht="13.5" x14ac:dyDescent="0.25">
      <c r="A304" s="3">
        <f>TITRES_STAT!B307</f>
        <v>42747</v>
      </c>
      <c r="B304" s="5">
        <f>TITRES_STAT!C307</f>
        <v>2.4</v>
      </c>
      <c r="C304" s="5">
        <f>TITRES_STAT!D307</f>
        <v>1.5059</v>
      </c>
      <c r="D304" s="5">
        <f>TITRES_STAT!E307</f>
        <v>104143</v>
      </c>
      <c r="E304" s="2">
        <f t="shared" si="16"/>
        <v>-663</v>
      </c>
      <c r="F304" s="5" t="str">
        <f t="shared" si="19"/>
        <v>BULLISH</v>
      </c>
      <c r="G304" s="5" t="str">
        <f t="shared" si="18"/>
        <v>WEAK</v>
      </c>
      <c r="H304" s="5" t="str">
        <f t="shared" si="17"/>
        <v>CONFIRMED BULLISH</v>
      </c>
    </row>
    <row r="305" spans="1:8" ht="13.5" x14ac:dyDescent="0.25">
      <c r="A305" s="3">
        <f>TITRES_STAT!B308</f>
        <v>42748</v>
      </c>
      <c r="B305" s="5">
        <f>TITRES_STAT!C308</f>
        <v>2.39</v>
      </c>
      <c r="C305" s="5">
        <f>TITRES_STAT!D308</f>
        <v>1.4996</v>
      </c>
      <c r="D305" s="5">
        <f>TITRES_STAT!E308</f>
        <v>17370</v>
      </c>
      <c r="E305" s="2">
        <f t="shared" si="16"/>
        <v>-18033</v>
      </c>
      <c r="F305" s="5" t="str">
        <f t="shared" si="19"/>
        <v>BEARISH</v>
      </c>
      <c r="G305" s="5" t="str">
        <f t="shared" si="18"/>
        <v>STRONG</v>
      </c>
      <c r="H305" s="5" t="str">
        <f t="shared" si="17"/>
        <v>BEARISH DIVERGENCE</v>
      </c>
    </row>
    <row r="306" spans="1:8" ht="13.5" x14ac:dyDescent="0.25">
      <c r="A306" s="3">
        <f>TITRES_STAT!B309</f>
        <v>42751</v>
      </c>
      <c r="B306" s="5">
        <f>TITRES_STAT!C309</f>
        <v>2.4300000000000002</v>
      </c>
      <c r="C306" s="5">
        <f>TITRES_STAT!D309</f>
        <v>1.5246999999999999</v>
      </c>
      <c r="D306" s="5">
        <f>TITRES_STAT!E309</f>
        <v>17832</v>
      </c>
      <c r="E306" s="2">
        <f t="shared" si="16"/>
        <v>-201</v>
      </c>
      <c r="F306" s="5" t="str">
        <f t="shared" si="19"/>
        <v>BEARISH</v>
      </c>
      <c r="G306" s="5" t="str">
        <f t="shared" si="18"/>
        <v>WEAK</v>
      </c>
      <c r="H306" s="5" t="str">
        <f t="shared" si="17"/>
        <v>BEARISH DIVERGENCE</v>
      </c>
    </row>
    <row r="307" spans="1:8" ht="13.5" x14ac:dyDescent="0.25">
      <c r="A307" s="3">
        <f>TITRES_STAT!B310</f>
        <v>42752</v>
      </c>
      <c r="B307" s="5">
        <f>TITRES_STAT!C310</f>
        <v>2.5499999999999998</v>
      </c>
      <c r="C307" s="5">
        <f>TITRES_STAT!D310</f>
        <v>1.6</v>
      </c>
      <c r="D307" s="5">
        <f>TITRES_STAT!E310</f>
        <v>49910</v>
      </c>
      <c r="E307" s="2">
        <f t="shared" si="16"/>
        <v>49709</v>
      </c>
      <c r="F307" s="5" t="str">
        <f t="shared" si="19"/>
        <v>BULLISH</v>
      </c>
      <c r="G307" s="5" t="str">
        <f t="shared" si="18"/>
        <v>WEAK</v>
      </c>
      <c r="H307" s="5" t="str">
        <f t="shared" si="17"/>
        <v>CONFIRMED BULLISH</v>
      </c>
    </row>
    <row r="308" spans="1:8" ht="13.5" x14ac:dyDescent="0.25">
      <c r="A308" s="3">
        <f>TITRES_STAT!B311</f>
        <v>42753</v>
      </c>
      <c r="B308" s="5">
        <f>TITRES_STAT!C311</f>
        <v>2.5499999999999998</v>
      </c>
      <c r="C308" s="5">
        <f>TITRES_STAT!D311</f>
        <v>1.6</v>
      </c>
      <c r="D308" s="5">
        <f>TITRES_STAT!E311</f>
        <v>29764</v>
      </c>
      <c r="E308" s="2">
        <f t="shared" si="16"/>
        <v>49709</v>
      </c>
      <c r="F308" s="5" t="str">
        <f t="shared" si="19"/>
        <v>BULLISH</v>
      </c>
      <c r="G308" s="5" t="str">
        <f t="shared" si="18"/>
        <v>WEAK</v>
      </c>
      <c r="H308" s="5" t="str">
        <f t="shared" si="17"/>
        <v>CONFIRMED BULLISH</v>
      </c>
    </row>
    <row r="309" spans="1:8" ht="13.5" x14ac:dyDescent="0.25">
      <c r="A309" s="3">
        <f>TITRES_STAT!B312</f>
        <v>42754</v>
      </c>
      <c r="B309" s="5">
        <f>TITRES_STAT!C312</f>
        <v>2.57</v>
      </c>
      <c r="C309" s="5">
        <f>TITRES_STAT!D312</f>
        <v>1.6125</v>
      </c>
      <c r="D309" s="5">
        <f>TITRES_STAT!E312</f>
        <v>1066</v>
      </c>
      <c r="E309" s="2">
        <f t="shared" si="16"/>
        <v>50775</v>
      </c>
      <c r="F309" s="5" t="str">
        <f t="shared" si="19"/>
        <v>BULLISH</v>
      </c>
      <c r="G309" s="5" t="str">
        <f t="shared" si="18"/>
        <v>WEAK</v>
      </c>
      <c r="H309" s="5" t="str">
        <f t="shared" si="17"/>
        <v>CONFIRMED BULLISH</v>
      </c>
    </row>
    <row r="310" spans="1:8" ht="13.5" x14ac:dyDescent="0.25">
      <c r="A310" s="3">
        <f>TITRES_STAT!B313</f>
        <v>42755</v>
      </c>
      <c r="B310" s="5">
        <f>TITRES_STAT!C313</f>
        <v>2.5</v>
      </c>
      <c r="C310" s="5">
        <f>TITRES_STAT!D313</f>
        <v>1.5686</v>
      </c>
      <c r="D310" s="5">
        <f>TITRES_STAT!E313</f>
        <v>8494</v>
      </c>
      <c r="E310" s="2">
        <f t="shared" si="16"/>
        <v>42281</v>
      </c>
      <c r="F310" s="5" t="str">
        <f t="shared" si="19"/>
        <v>BULLISH</v>
      </c>
      <c r="G310" s="5" t="str">
        <f t="shared" si="18"/>
        <v>WEAK</v>
      </c>
      <c r="H310" s="5" t="str">
        <f t="shared" si="17"/>
        <v>CONFIRMED BULLISH</v>
      </c>
    </row>
    <row r="311" spans="1:8" ht="13.5" x14ac:dyDescent="0.25">
      <c r="A311" s="3">
        <f>TITRES_STAT!B314</f>
        <v>42758</v>
      </c>
      <c r="B311" s="5">
        <f>TITRES_STAT!C314</f>
        <v>2.5</v>
      </c>
      <c r="C311" s="5">
        <f>TITRES_STAT!D314</f>
        <v>1.5686</v>
      </c>
      <c r="D311" s="5">
        <f>TITRES_STAT!E314</f>
        <v>7909</v>
      </c>
      <c r="E311" s="2">
        <f t="shared" si="16"/>
        <v>42281</v>
      </c>
      <c r="F311" s="5" t="str">
        <f t="shared" si="19"/>
        <v>BULLISH</v>
      </c>
      <c r="G311" s="5" t="str">
        <f t="shared" si="18"/>
        <v>WEAK</v>
      </c>
      <c r="H311" s="5" t="str">
        <f t="shared" si="17"/>
        <v>CONFIRMED BULLISH</v>
      </c>
    </row>
    <row r="312" spans="1:8" ht="13.5" x14ac:dyDescent="0.25">
      <c r="A312" s="3">
        <f>TITRES_STAT!B315</f>
        <v>42759</v>
      </c>
      <c r="B312" s="5">
        <f>TITRES_STAT!C315</f>
        <v>2.48</v>
      </c>
      <c r="C312" s="5">
        <f>TITRES_STAT!D315</f>
        <v>1.5561</v>
      </c>
      <c r="D312" s="5">
        <f>TITRES_STAT!E315</f>
        <v>675</v>
      </c>
      <c r="E312" s="2">
        <f t="shared" si="16"/>
        <v>41606</v>
      </c>
      <c r="F312" s="5" t="str">
        <f t="shared" si="19"/>
        <v>BEARISH</v>
      </c>
      <c r="G312" s="5" t="str">
        <f t="shared" si="18"/>
        <v>WEAK</v>
      </c>
      <c r="H312" s="5" t="str">
        <f t="shared" si="17"/>
        <v>CONFIRMED BEARISH</v>
      </c>
    </row>
    <row r="313" spans="1:8" ht="13.5" x14ac:dyDescent="0.25">
      <c r="A313" s="3">
        <f>TITRES_STAT!B316</f>
        <v>42760</v>
      </c>
      <c r="B313" s="5">
        <f>TITRES_STAT!C316</f>
        <v>2.48</v>
      </c>
      <c r="C313" s="5">
        <f>TITRES_STAT!D316</f>
        <v>1.5561</v>
      </c>
      <c r="D313" s="5">
        <f>TITRES_STAT!E316</f>
        <v>0</v>
      </c>
      <c r="E313" s="2">
        <f t="shared" si="16"/>
        <v>41606</v>
      </c>
      <c r="F313" s="5" t="str">
        <f t="shared" si="19"/>
        <v>BEARISH</v>
      </c>
      <c r="G313" s="5" t="str">
        <f t="shared" si="18"/>
        <v>WEAK</v>
      </c>
      <c r="H313" s="5" t="str">
        <f t="shared" si="17"/>
        <v>CONFIRMED BEARISH</v>
      </c>
    </row>
    <row r="314" spans="1:8" ht="13.5" x14ac:dyDescent="0.25">
      <c r="A314" s="3">
        <f>TITRES_STAT!B317</f>
        <v>42761</v>
      </c>
      <c r="B314" s="5">
        <f>TITRES_STAT!C317</f>
        <v>2.41</v>
      </c>
      <c r="C314" s="5">
        <f>TITRES_STAT!D317</f>
        <v>1.5121</v>
      </c>
      <c r="D314" s="5">
        <f>TITRES_STAT!E317</f>
        <v>2677</v>
      </c>
      <c r="E314" s="2">
        <f t="shared" si="16"/>
        <v>38929</v>
      </c>
      <c r="F314" s="5" t="str">
        <f t="shared" si="19"/>
        <v>BEARISH</v>
      </c>
      <c r="G314" s="5" t="str">
        <f t="shared" si="18"/>
        <v>WEAK</v>
      </c>
      <c r="H314" s="5" t="str">
        <f t="shared" si="17"/>
        <v>CONFIRMED BEARISH</v>
      </c>
    </row>
    <row r="315" spans="1:8" ht="13.5" x14ac:dyDescent="0.25">
      <c r="A315" s="3">
        <f>TITRES_STAT!B318</f>
        <v>42762</v>
      </c>
      <c r="B315" s="5">
        <f>TITRES_STAT!C318</f>
        <v>2.39</v>
      </c>
      <c r="C315" s="5">
        <f>TITRES_STAT!D318</f>
        <v>1.4996</v>
      </c>
      <c r="D315" s="5">
        <f>TITRES_STAT!E318</f>
        <v>9002</v>
      </c>
      <c r="E315" s="2">
        <f t="shared" si="16"/>
        <v>29927</v>
      </c>
      <c r="F315" s="5" t="str">
        <f t="shared" si="19"/>
        <v>BEARISH</v>
      </c>
      <c r="G315" s="5" t="str">
        <f t="shared" si="18"/>
        <v>WEAK</v>
      </c>
      <c r="H315" s="5" t="str">
        <f t="shared" si="17"/>
        <v>CONFIRMED BEARISH</v>
      </c>
    </row>
    <row r="316" spans="1:8" ht="13.5" x14ac:dyDescent="0.25">
      <c r="A316" s="3">
        <f>TITRES_STAT!B319</f>
        <v>42765</v>
      </c>
      <c r="B316" s="5">
        <f>TITRES_STAT!C319</f>
        <v>2.39</v>
      </c>
      <c r="C316" s="5">
        <f>TITRES_STAT!D319</f>
        <v>1.4996</v>
      </c>
      <c r="D316" s="5">
        <f>TITRES_STAT!E319</f>
        <v>816</v>
      </c>
      <c r="E316" s="2">
        <f t="shared" si="16"/>
        <v>29927</v>
      </c>
      <c r="F316" s="5" t="str">
        <f t="shared" si="19"/>
        <v>BEARISH</v>
      </c>
      <c r="G316" s="5" t="str">
        <f t="shared" si="18"/>
        <v>WEAK</v>
      </c>
      <c r="H316" s="5" t="str">
        <f t="shared" si="17"/>
        <v>CONFIRMED BEARISH</v>
      </c>
    </row>
    <row r="317" spans="1:8" ht="13.5" x14ac:dyDescent="0.25">
      <c r="A317" s="3">
        <f>TITRES_STAT!B320</f>
        <v>42766</v>
      </c>
      <c r="B317" s="5">
        <f>TITRES_STAT!C320</f>
        <v>2.3199999999999998</v>
      </c>
      <c r="C317" s="5">
        <f>TITRES_STAT!D320</f>
        <v>1.4557</v>
      </c>
      <c r="D317" s="5">
        <f>TITRES_STAT!E320</f>
        <v>7001</v>
      </c>
      <c r="E317" s="2">
        <f t="shared" si="16"/>
        <v>22926</v>
      </c>
      <c r="F317" s="5" t="str">
        <f t="shared" si="19"/>
        <v>BEARISH</v>
      </c>
      <c r="G317" s="5" t="str">
        <f t="shared" si="18"/>
        <v>WEAK</v>
      </c>
      <c r="H317" s="5" t="str">
        <f t="shared" si="17"/>
        <v>CONFIRMED BEARISH</v>
      </c>
    </row>
    <row r="318" spans="1:8" ht="13.5" x14ac:dyDescent="0.25">
      <c r="A318" s="3">
        <f>TITRES_STAT!B321</f>
        <v>42767</v>
      </c>
      <c r="B318" s="5">
        <f>TITRES_STAT!C321</f>
        <v>2.35</v>
      </c>
      <c r="C318" s="5">
        <f>TITRES_STAT!D321</f>
        <v>1.4744999999999999</v>
      </c>
      <c r="D318" s="5">
        <f>TITRES_STAT!E321</f>
        <v>5750</v>
      </c>
      <c r="E318" s="2">
        <f t="shared" si="16"/>
        <v>28676</v>
      </c>
      <c r="F318" s="5" t="str">
        <f t="shared" si="19"/>
        <v>BEARISH</v>
      </c>
      <c r="G318" s="5" t="str">
        <f t="shared" si="18"/>
        <v>WEAK</v>
      </c>
      <c r="H318" s="5" t="str">
        <f t="shared" si="17"/>
        <v>CONFIRMED BEARISH</v>
      </c>
    </row>
    <row r="319" spans="1:8" ht="13.5" x14ac:dyDescent="0.25">
      <c r="A319" s="3">
        <f>TITRES_STAT!B322</f>
        <v>42768</v>
      </c>
      <c r="B319" s="5">
        <f>TITRES_STAT!C322</f>
        <v>2.34</v>
      </c>
      <c r="C319" s="5">
        <f>TITRES_STAT!D322</f>
        <v>1.4681999999999999</v>
      </c>
      <c r="D319" s="5">
        <f>TITRES_STAT!E322</f>
        <v>1907</v>
      </c>
      <c r="E319" s="2">
        <f t="shared" si="16"/>
        <v>26769</v>
      </c>
      <c r="F319" s="5" t="str">
        <f t="shared" si="19"/>
        <v>BEARISH</v>
      </c>
      <c r="G319" s="5" t="str">
        <f t="shared" si="18"/>
        <v>WEAK</v>
      </c>
      <c r="H319" s="5" t="str">
        <f t="shared" si="17"/>
        <v>CONFIRMED BEARISH</v>
      </c>
    </row>
    <row r="320" spans="1:8" ht="13.5" x14ac:dyDescent="0.25">
      <c r="A320" s="3">
        <f>TITRES_STAT!B323</f>
        <v>42769</v>
      </c>
      <c r="B320" s="5">
        <f>TITRES_STAT!C323</f>
        <v>2.34</v>
      </c>
      <c r="C320" s="5">
        <f>TITRES_STAT!D323</f>
        <v>1.4681999999999999</v>
      </c>
      <c r="D320" s="5">
        <f>TITRES_STAT!E323</f>
        <v>100</v>
      </c>
      <c r="E320" s="2">
        <f t="shared" si="16"/>
        <v>26769</v>
      </c>
      <c r="F320" s="5" t="str">
        <f t="shared" si="19"/>
        <v>BEARISH</v>
      </c>
      <c r="G320" s="5" t="str">
        <f t="shared" si="18"/>
        <v>WEAK</v>
      </c>
      <c r="H320" s="5" t="str">
        <f t="shared" si="17"/>
        <v>CONFIRMED BEARISH</v>
      </c>
    </row>
    <row r="321" spans="1:8" ht="13.5" x14ac:dyDescent="0.25">
      <c r="A321" s="3">
        <f>TITRES_STAT!B324</f>
        <v>42772</v>
      </c>
      <c r="B321" s="5">
        <f>TITRES_STAT!C324</f>
        <v>2.3199999999999998</v>
      </c>
      <c r="C321" s="5">
        <f>TITRES_STAT!D324</f>
        <v>1.4557</v>
      </c>
      <c r="D321" s="5">
        <f>TITRES_STAT!E324</f>
        <v>21725</v>
      </c>
      <c r="E321" s="2">
        <f t="shared" si="16"/>
        <v>5044</v>
      </c>
      <c r="F321" s="5" t="str">
        <f t="shared" si="19"/>
        <v>BEARISH</v>
      </c>
      <c r="G321" s="5" t="str">
        <f t="shared" si="18"/>
        <v>WEAK</v>
      </c>
      <c r="H321" s="5" t="str">
        <f t="shared" si="17"/>
        <v>CONFIRMED BEARISH</v>
      </c>
    </row>
    <row r="322" spans="1:8" ht="13.5" x14ac:dyDescent="0.25">
      <c r="A322" s="3">
        <f>TITRES_STAT!B325</f>
        <v>42773</v>
      </c>
      <c r="B322" s="5">
        <f>TITRES_STAT!C325</f>
        <v>2.35</v>
      </c>
      <c r="C322" s="5">
        <f>TITRES_STAT!D325</f>
        <v>1.4744999999999999</v>
      </c>
      <c r="D322" s="5">
        <f>TITRES_STAT!E325</f>
        <v>1590</v>
      </c>
      <c r="E322" s="2">
        <f t="shared" si="16"/>
        <v>6634</v>
      </c>
      <c r="F322" s="5" t="str">
        <f t="shared" si="19"/>
        <v>BEARISH</v>
      </c>
      <c r="G322" s="5" t="str">
        <f t="shared" si="18"/>
        <v>WEAK</v>
      </c>
      <c r="H322" s="5" t="str">
        <f t="shared" si="17"/>
        <v>BEARISH DIVERGENCE</v>
      </c>
    </row>
    <row r="323" spans="1:8" ht="13.5" x14ac:dyDescent="0.25">
      <c r="A323" s="3">
        <f>TITRES_STAT!B326</f>
        <v>42774</v>
      </c>
      <c r="B323" s="5">
        <f>TITRES_STAT!C326</f>
        <v>2.33</v>
      </c>
      <c r="C323" s="5">
        <f>TITRES_STAT!D326</f>
        <v>1.4619</v>
      </c>
      <c r="D323" s="5">
        <f>TITRES_STAT!E326</f>
        <v>2164</v>
      </c>
      <c r="E323" s="2">
        <f t="shared" si="16"/>
        <v>4470</v>
      </c>
      <c r="F323" s="5" t="str">
        <f t="shared" si="19"/>
        <v>BEARISH</v>
      </c>
      <c r="G323" s="5" t="str">
        <f t="shared" si="18"/>
        <v>WEAK</v>
      </c>
      <c r="H323" s="5" t="str">
        <f t="shared" si="17"/>
        <v>CONFIRMED BEARISH</v>
      </c>
    </row>
    <row r="324" spans="1:8" ht="13.5" x14ac:dyDescent="0.25">
      <c r="A324" s="3">
        <f>TITRES_STAT!B327</f>
        <v>42775</v>
      </c>
      <c r="B324" s="5">
        <f>TITRES_STAT!C327</f>
        <v>2.34</v>
      </c>
      <c r="C324" s="5">
        <f>TITRES_STAT!D327</f>
        <v>1.4681999999999999</v>
      </c>
      <c r="D324" s="5">
        <f>TITRES_STAT!E327</f>
        <v>1333</v>
      </c>
      <c r="E324" s="2">
        <f t="shared" ref="E324:E387" si="20">IF(B324&gt;B323, E323+D324, IF(B324&lt;B323, E323-D324, E323))</f>
        <v>5803</v>
      </c>
      <c r="F324" s="5" t="str">
        <f t="shared" si="19"/>
        <v>BEARISH</v>
      </c>
      <c r="G324" s="5" t="str">
        <f t="shared" si="18"/>
        <v>WEAK</v>
      </c>
      <c r="H324" s="5" t="str">
        <f t="shared" si="17"/>
        <v>NEUTRAL</v>
      </c>
    </row>
    <row r="325" spans="1:8" ht="13.5" x14ac:dyDescent="0.25">
      <c r="A325" s="3">
        <f>TITRES_STAT!B328</f>
        <v>42776</v>
      </c>
      <c r="B325" s="5">
        <f>TITRES_STAT!C328</f>
        <v>2.33</v>
      </c>
      <c r="C325" s="5">
        <f>TITRES_STAT!D328</f>
        <v>1.4619</v>
      </c>
      <c r="D325" s="5">
        <f>TITRES_STAT!E328</f>
        <v>9460</v>
      </c>
      <c r="E325" s="2">
        <f t="shared" si="20"/>
        <v>-3657</v>
      </c>
      <c r="F325" s="5" t="str">
        <f t="shared" si="19"/>
        <v>BEARISH</v>
      </c>
      <c r="G325" s="5" t="str">
        <f t="shared" si="18"/>
        <v>WEAK</v>
      </c>
      <c r="H325" s="5" t="str">
        <f t="shared" si="17"/>
        <v>CONFIRMED BEARISH</v>
      </c>
    </row>
    <row r="326" spans="1:8" ht="13.5" x14ac:dyDescent="0.25">
      <c r="A326" s="3">
        <f>TITRES_STAT!B329</f>
        <v>42779</v>
      </c>
      <c r="B326" s="5">
        <f>TITRES_STAT!C329</f>
        <v>2.33</v>
      </c>
      <c r="C326" s="5">
        <f>TITRES_STAT!D329</f>
        <v>1.4619</v>
      </c>
      <c r="D326" s="5">
        <f>TITRES_STAT!E329</f>
        <v>0</v>
      </c>
      <c r="E326" s="2">
        <f t="shared" si="20"/>
        <v>-3657</v>
      </c>
      <c r="F326" s="5" t="str">
        <f t="shared" si="19"/>
        <v>BEARISH</v>
      </c>
      <c r="G326" s="5" t="str">
        <f t="shared" si="18"/>
        <v>WEAK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BEARISH DIVERGENCE</v>
      </c>
    </row>
    <row r="327" spans="1:8" ht="13.5" x14ac:dyDescent="0.25">
      <c r="A327" s="3">
        <f>TITRES_STAT!B330</f>
        <v>42780</v>
      </c>
      <c r="B327" s="5">
        <f>TITRES_STAT!C330</f>
        <v>2.33</v>
      </c>
      <c r="C327" s="5">
        <f>TITRES_STAT!D330</f>
        <v>1.4619</v>
      </c>
      <c r="D327" s="5">
        <f>TITRES_STAT!E330</f>
        <v>497</v>
      </c>
      <c r="E327" s="2">
        <f t="shared" si="20"/>
        <v>-3657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WEAK</v>
      </c>
      <c r="H327" s="5" t="str">
        <f t="shared" si="21"/>
        <v>CONFIRMED BEARISH</v>
      </c>
    </row>
    <row r="328" spans="1:8" ht="13.5" x14ac:dyDescent="0.25">
      <c r="A328" s="3">
        <f>TITRES_STAT!B331</f>
        <v>42781</v>
      </c>
      <c r="B328" s="5">
        <f>TITRES_STAT!C331</f>
        <v>2.31</v>
      </c>
      <c r="C328" s="5">
        <f>TITRES_STAT!D331</f>
        <v>1.4494</v>
      </c>
      <c r="D328" s="5">
        <f>TITRES_STAT!E331</f>
        <v>2000</v>
      </c>
      <c r="E328" s="2">
        <f t="shared" si="20"/>
        <v>-5657</v>
      </c>
      <c r="F328" s="5" t="str">
        <f t="shared" ref="F328:F391" si="23">IF(E328&gt;E323,"BULLISH",IF(E328&lt;E323,"BEARISH","NEUTRAL"))</f>
        <v>BEARISH</v>
      </c>
      <c r="G328" s="5" t="str">
        <f t="shared" si="22"/>
        <v>WEAK</v>
      </c>
      <c r="H328" s="5" t="str">
        <f t="shared" si="21"/>
        <v>CONFIRMED BEARISH</v>
      </c>
    </row>
    <row r="329" spans="1:8" ht="13.5" x14ac:dyDescent="0.25">
      <c r="A329" s="3">
        <f>TITRES_STAT!B332</f>
        <v>42782</v>
      </c>
      <c r="B329" s="5">
        <f>TITRES_STAT!C332</f>
        <v>2.2999999999999998</v>
      </c>
      <c r="C329" s="5">
        <f>TITRES_STAT!D332</f>
        <v>1.4431</v>
      </c>
      <c r="D329" s="5">
        <f>TITRES_STAT!E332</f>
        <v>2435</v>
      </c>
      <c r="E329" s="2">
        <f t="shared" si="20"/>
        <v>-8092</v>
      </c>
      <c r="F329" s="5" t="str">
        <f t="shared" si="23"/>
        <v>BEARISH</v>
      </c>
      <c r="G329" s="5" t="str">
        <f t="shared" si="22"/>
        <v>WEAK</v>
      </c>
      <c r="H329" s="5" t="str">
        <f t="shared" si="21"/>
        <v>CONFIRMED BEARISH</v>
      </c>
    </row>
    <row r="330" spans="1:8" ht="13.5" x14ac:dyDescent="0.25">
      <c r="A330" s="3">
        <f>TITRES_STAT!B333</f>
        <v>42783</v>
      </c>
      <c r="B330" s="5">
        <f>TITRES_STAT!C333</f>
        <v>2.2999999999999998</v>
      </c>
      <c r="C330" s="5">
        <f>TITRES_STAT!D333</f>
        <v>1.4431</v>
      </c>
      <c r="D330" s="5">
        <f>TITRES_STAT!E333</f>
        <v>0</v>
      </c>
      <c r="E330" s="2">
        <f t="shared" si="20"/>
        <v>-8092</v>
      </c>
      <c r="F330" s="5" t="str">
        <f t="shared" si="23"/>
        <v>BEARISH</v>
      </c>
      <c r="G330" s="5" t="str">
        <f t="shared" si="22"/>
        <v>STRONG</v>
      </c>
      <c r="H330" s="5" t="str">
        <f t="shared" si="21"/>
        <v>CONFIRMED BEARISH</v>
      </c>
    </row>
    <row r="331" spans="1:8" ht="13.5" x14ac:dyDescent="0.25">
      <c r="A331" s="3">
        <f>TITRES_STAT!B334</f>
        <v>42786</v>
      </c>
      <c r="B331" s="5">
        <f>TITRES_STAT!C334</f>
        <v>2.2999999999999998</v>
      </c>
      <c r="C331" s="5">
        <f>TITRES_STAT!D334</f>
        <v>1.4431</v>
      </c>
      <c r="D331" s="5">
        <f>TITRES_STAT!E334</f>
        <v>41500</v>
      </c>
      <c r="E331" s="2">
        <f t="shared" si="20"/>
        <v>-8092</v>
      </c>
      <c r="F331" s="5" t="str">
        <f t="shared" si="23"/>
        <v>BEARISH</v>
      </c>
      <c r="G331" s="5" t="str">
        <f t="shared" si="22"/>
        <v>STRONG</v>
      </c>
      <c r="H331" s="5" t="str">
        <f t="shared" si="21"/>
        <v>CONFIRMED BEARISH</v>
      </c>
    </row>
    <row r="332" spans="1:8" ht="13.5" x14ac:dyDescent="0.25">
      <c r="A332" s="3">
        <f>TITRES_STAT!B335</f>
        <v>42787</v>
      </c>
      <c r="B332" s="5">
        <f>TITRES_STAT!C335</f>
        <v>2.2999999999999998</v>
      </c>
      <c r="C332" s="5">
        <f>TITRES_STAT!D335</f>
        <v>1.4431</v>
      </c>
      <c r="D332" s="5">
        <f>TITRES_STAT!E335</f>
        <v>5663</v>
      </c>
      <c r="E332" s="2">
        <f t="shared" si="20"/>
        <v>-8092</v>
      </c>
      <c r="F332" s="5" t="str">
        <f t="shared" si="23"/>
        <v>BEARISH</v>
      </c>
      <c r="G332" s="5" t="str">
        <f t="shared" si="22"/>
        <v>STRONG</v>
      </c>
      <c r="H332" s="5" t="str">
        <f t="shared" si="21"/>
        <v>CONFIRMED BEARISH</v>
      </c>
    </row>
    <row r="333" spans="1:8" ht="13.5" x14ac:dyDescent="0.25">
      <c r="A333" s="3">
        <f>TITRES_STAT!B336</f>
        <v>42788</v>
      </c>
      <c r="B333" s="5">
        <f>TITRES_STAT!C336</f>
        <v>2.2999999999999998</v>
      </c>
      <c r="C333" s="5">
        <f>TITRES_STAT!D336</f>
        <v>1.4431</v>
      </c>
      <c r="D333" s="5">
        <f>TITRES_STAT!E336</f>
        <v>1350</v>
      </c>
      <c r="E333" s="2">
        <f t="shared" si="20"/>
        <v>-8092</v>
      </c>
      <c r="F333" s="5" t="str">
        <f t="shared" si="23"/>
        <v>BEARISH</v>
      </c>
      <c r="G333" s="5" t="str">
        <f t="shared" si="22"/>
        <v>STRONG</v>
      </c>
      <c r="H333" s="5" t="str">
        <f t="shared" si="21"/>
        <v>CONFIRMED BEARISH</v>
      </c>
    </row>
    <row r="334" spans="1:8" ht="13.5" x14ac:dyDescent="0.25">
      <c r="A334" s="3">
        <f>TITRES_STAT!B337</f>
        <v>42789</v>
      </c>
      <c r="B334" s="5">
        <f>TITRES_STAT!C337</f>
        <v>2.36</v>
      </c>
      <c r="C334" s="5">
        <f>TITRES_STAT!D337</f>
        <v>1.4807999999999999</v>
      </c>
      <c r="D334" s="5">
        <f>TITRES_STAT!E337</f>
        <v>35</v>
      </c>
      <c r="E334" s="2">
        <f t="shared" si="20"/>
        <v>-8057</v>
      </c>
      <c r="F334" s="5" t="str">
        <f t="shared" si="23"/>
        <v>BULLISH</v>
      </c>
      <c r="G334" s="5" t="str">
        <f t="shared" si="22"/>
        <v>NEUTRAL</v>
      </c>
      <c r="H334" s="5" t="str">
        <f t="shared" si="21"/>
        <v>CONFIRMED BULLISH</v>
      </c>
    </row>
    <row r="335" spans="1:8" ht="13.5" x14ac:dyDescent="0.25">
      <c r="A335" s="3">
        <f>TITRES_STAT!B338</f>
        <v>42790</v>
      </c>
      <c r="B335" s="5">
        <f>TITRES_STAT!C338</f>
        <v>2.36</v>
      </c>
      <c r="C335" s="5">
        <f>TITRES_STAT!D338</f>
        <v>1.4807999999999999</v>
      </c>
      <c r="D335" s="5">
        <f>TITRES_STAT!E338</f>
        <v>25</v>
      </c>
      <c r="E335" s="2">
        <f t="shared" si="20"/>
        <v>-8057</v>
      </c>
      <c r="F335" s="5" t="str">
        <f t="shared" si="23"/>
        <v>BULLISH</v>
      </c>
      <c r="G335" s="5" t="str">
        <f t="shared" si="22"/>
        <v>NEUTRAL</v>
      </c>
      <c r="H335" s="5" t="str">
        <f t="shared" si="21"/>
        <v>CONFIRMED BULLISH</v>
      </c>
    </row>
    <row r="336" spans="1:8" ht="13.5" x14ac:dyDescent="0.25">
      <c r="A336" s="3">
        <f>TITRES_STAT!B339</f>
        <v>42793</v>
      </c>
      <c r="B336" s="5">
        <f>TITRES_STAT!C339</f>
        <v>2.36</v>
      </c>
      <c r="C336" s="5">
        <f>TITRES_STAT!D339</f>
        <v>1.4807999999999999</v>
      </c>
      <c r="D336" s="5">
        <f>TITRES_STAT!E339</f>
        <v>0</v>
      </c>
      <c r="E336" s="2">
        <f t="shared" si="20"/>
        <v>-8057</v>
      </c>
      <c r="F336" s="5" t="str">
        <f t="shared" si="23"/>
        <v>BULLISH</v>
      </c>
      <c r="G336" s="5" t="str">
        <f t="shared" si="22"/>
        <v>NEUTRAL</v>
      </c>
      <c r="H336" s="5" t="str">
        <f t="shared" si="21"/>
        <v>CONFIRMED BULLISH</v>
      </c>
    </row>
    <row r="337" spans="1:8" ht="13.5" x14ac:dyDescent="0.25">
      <c r="A337" s="3">
        <f>TITRES_STAT!B340</f>
        <v>42794</v>
      </c>
      <c r="B337" s="5">
        <f>TITRES_STAT!C340</f>
        <v>2.35</v>
      </c>
      <c r="C337" s="5">
        <f>TITRES_STAT!D340</f>
        <v>1.4744999999999999</v>
      </c>
      <c r="D337" s="5">
        <f>TITRES_STAT!E340</f>
        <v>200</v>
      </c>
      <c r="E337" s="2">
        <f t="shared" si="20"/>
        <v>-8257</v>
      </c>
      <c r="F337" s="5" t="str">
        <f t="shared" si="23"/>
        <v>BEARISH</v>
      </c>
      <c r="G337" s="5" t="str">
        <f t="shared" si="22"/>
        <v>STRONG</v>
      </c>
      <c r="H337" s="5" t="str">
        <f t="shared" si="21"/>
        <v>BEARISH DIVERGENCE</v>
      </c>
    </row>
    <row r="338" spans="1:8" ht="13.5" x14ac:dyDescent="0.25">
      <c r="A338" s="3">
        <f>TITRES_STAT!B341</f>
        <v>42795</v>
      </c>
      <c r="B338" s="5">
        <f>TITRES_STAT!C341</f>
        <v>2.35</v>
      </c>
      <c r="C338" s="5">
        <f>TITRES_STAT!D341</f>
        <v>1.4744999999999999</v>
      </c>
      <c r="D338" s="5">
        <f>TITRES_STAT!E341</f>
        <v>410</v>
      </c>
      <c r="E338" s="2">
        <f t="shared" si="20"/>
        <v>-8257</v>
      </c>
      <c r="F338" s="5" t="str">
        <f t="shared" si="23"/>
        <v>BEARISH</v>
      </c>
      <c r="G338" s="5" t="str">
        <f t="shared" si="22"/>
        <v>STRONG</v>
      </c>
      <c r="H338" s="5" t="str">
        <f t="shared" si="21"/>
        <v>BEARISH DIVERGENCE</v>
      </c>
    </row>
    <row r="339" spans="1:8" ht="13.5" x14ac:dyDescent="0.25">
      <c r="A339" s="3">
        <f>TITRES_STAT!B342</f>
        <v>42796</v>
      </c>
      <c r="B339" s="5">
        <f>TITRES_STAT!C342</f>
        <v>2.35</v>
      </c>
      <c r="C339" s="5">
        <f>TITRES_STAT!D342</f>
        <v>1.4744999999999999</v>
      </c>
      <c r="D339" s="5">
        <f>TITRES_STAT!E342</f>
        <v>1810</v>
      </c>
      <c r="E339" s="2">
        <f t="shared" si="20"/>
        <v>-8257</v>
      </c>
      <c r="F339" s="5" t="str">
        <f t="shared" si="23"/>
        <v>BEARISH</v>
      </c>
      <c r="G339" s="5" t="str">
        <f t="shared" si="22"/>
        <v>STRONG</v>
      </c>
      <c r="H339" s="5" t="str">
        <f t="shared" si="21"/>
        <v>CONFIRMED BEARISH</v>
      </c>
    </row>
    <row r="340" spans="1:8" ht="13.5" x14ac:dyDescent="0.25">
      <c r="A340" s="3">
        <f>TITRES_STAT!B343</f>
        <v>42797</v>
      </c>
      <c r="B340" s="5">
        <f>TITRES_STAT!C343</f>
        <v>2.35</v>
      </c>
      <c r="C340" s="5">
        <f>TITRES_STAT!D343</f>
        <v>1.4744999999999999</v>
      </c>
      <c r="D340" s="5">
        <f>TITRES_STAT!E343</f>
        <v>87</v>
      </c>
      <c r="E340" s="2">
        <f t="shared" si="20"/>
        <v>-8257</v>
      </c>
      <c r="F340" s="5" t="str">
        <f t="shared" si="23"/>
        <v>BEARISH</v>
      </c>
      <c r="G340" s="5" t="str">
        <f t="shared" si="22"/>
        <v>STRONG</v>
      </c>
      <c r="H340" s="5" t="str">
        <f t="shared" si="21"/>
        <v>CONFIRMED BEARISH</v>
      </c>
    </row>
    <row r="341" spans="1:8" ht="13.5" x14ac:dyDescent="0.25">
      <c r="A341" s="3">
        <f>TITRES_STAT!B344</f>
        <v>42800</v>
      </c>
      <c r="B341" s="5">
        <f>TITRES_STAT!C344</f>
        <v>2.3199999999999998</v>
      </c>
      <c r="C341" s="5">
        <f>TITRES_STAT!D344</f>
        <v>1.4557</v>
      </c>
      <c r="D341" s="5">
        <f>TITRES_STAT!E344</f>
        <v>1832</v>
      </c>
      <c r="E341" s="2">
        <f t="shared" si="20"/>
        <v>-10089</v>
      </c>
      <c r="F341" s="5" t="str">
        <f t="shared" si="23"/>
        <v>BEARISH</v>
      </c>
      <c r="G341" s="5" t="str">
        <f t="shared" si="22"/>
        <v>STRONG</v>
      </c>
      <c r="H341" s="5" t="str">
        <f t="shared" si="21"/>
        <v>CONFIRMED BEARISH</v>
      </c>
    </row>
    <row r="342" spans="1:8" ht="13.5" x14ac:dyDescent="0.25">
      <c r="A342" s="3">
        <f>TITRES_STAT!B345</f>
        <v>42801</v>
      </c>
      <c r="B342" s="5">
        <f>TITRES_STAT!C345</f>
        <v>2.33</v>
      </c>
      <c r="C342" s="5">
        <f>TITRES_STAT!D345</f>
        <v>1.4619</v>
      </c>
      <c r="D342" s="5">
        <f>TITRES_STAT!E345</f>
        <v>297</v>
      </c>
      <c r="E342" s="2">
        <f t="shared" si="20"/>
        <v>-9792</v>
      </c>
      <c r="F342" s="5" t="str">
        <f t="shared" si="23"/>
        <v>BEARISH</v>
      </c>
      <c r="G342" s="5" t="str">
        <f t="shared" si="22"/>
        <v>STRONG</v>
      </c>
      <c r="H342" s="5" t="str">
        <f t="shared" si="21"/>
        <v>CONFIRMED BEARISH</v>
      </c>
    </row>
    <row r="343" spans="1:8" ht="13.5" x14ac:dyDescent="0.25">
      <c r="A343" s="3">
        <f>TITRES_STAT!B346</f>
        <v>42802</v>
      </c>
      <c r="B343" s="5">
        <f>TITRES_STAT!C346</f>
        <v>2.35</v>
      </c>
      <c r="C343" s="5">
        <f>TITRES_STAT!D346</f>
        <v>1.4744999999999999</v>
      </c>
      <c r="D343" s="5">
        <f>TITRES_STAT!E346</f>
        <v>4892</v>
      </c>
      <c r="E343" s="2">
        <f t="shared" si="20"/>
        <v>-4900</v>
      </c>
      <c r="F343" s="5" t="str">
        <f t="shared" si="23"/>
        <v>BULLISH</v>
      </c>
      <c r="G343" s="5" t="str">
        <f t="shared" si="22"/>
        <v>WEAK</v>
      </c>
      <c r="H343" s="5" t="str">
        <f t="shared" si="21"/>
        <v>NEUTRAL</v>
      </c>
    </row>
    <row r="344" spans="1:8" ht="13.5" x14ac:dyDescent="0.25">
      <c r="A344" s="3">
        <f>TITRES_STAT!B347</f>
        <v>42803</v>
      </c>
      <c r="B344" s="5">
        <f>TITRES_STAT!C347</f>
        <v>2.35</v>
      </c>
      <c r="C344" s="5">
        <f>TITRES_STAT!D347</f>
        <v>1.4744999999999999</v>
      </c>
      <c r="D344" s="5">
        <f>TITRES_STAT!E347</f>
        <v>0</v>
      </c>
      <c r="E344" s="2">
        <f t="shared" si="20"/>
        <v>-4900</v>
      </c>
      <c r="F344" s="5" t="str">
        <f t="shared" si="23"/>
        <v>BULLISH</v>
      </c>
      <c r="G344" s="5" t="str">
        <f t="shared" si="22"/>
        <v>WEAK</v>
      </c>
      <c r="H344" s="5" t="str">
        <f t="shared" si="21"/>
        <v>NEUTRAL</v>
      </c>
    </row>
    <row r="345" spans="1:8" ht="13.5" x14ac:dyDescent="0.25">
      <c r="A345" s="3">
        <f>TITRES_STAT!B348</f>
        <v>42804</v>
      </c>
      <c r="B345" s="5">
        <f>TITRES_STAT!C348</f>
        <v>2.35</v>
      </c>
      <c r="C345" s="5">
        <f>TITRES_STAT!D348</f>
        <v>1.4744999999999999</v>
      </c>
      <c r="D345" s="5">
        <f>TITRES_STAT!E348</f>
        <v>0</v>
      </c>
      <c r="E345" s="2">
        <f t="shared" si="20"/>
        <v>-4900</v>
      </c>
      <c r="F345" s="5" t="str">
        <f t="shared" si="23"/>
        <v>BULLISH</v>
      </c>
      <c r="G345" s="5" t="str">
        <f t="shared" si="22"/>
        <v>WEAK</v>
      </c>
      <c r="H345" s="5" t="str">
        <f t="shared" si="21"/>
        <v>NEUTRAL</v>
      </c>
    </row>
    <row r="346" spans="1:8" ht="13.5" x14ac:dyDescent="0.25">
      <c r="A346" s="3">
        <f>TITRES_STAT!B349</f>
        <v>42807</v>
      </c>
      <c r="B346" s="5">
        <f>TITRES_STAT!C349</f>
        <v>2.35</v>
      </c>
      <c r="C346" s="5">
        <f>TITRES_STAT!D349</f>
        <v>1.4744999999999999</v>
      </c>
      <c r="D346" s="5">
        <f>TITRES_STAT!E349</f>
        <v>0</v>
      </c>
      <c r="E346" s="2">
        <f t="shared" si="20"/>
        <v>-4900</v>
      </c>
      <c r="F346" s="5" t="str">
        <f t="shared" si="23"/>
        <v>BULLISH</v>
      </c>
      <c r="G346" s="5" t="str">
        <f t="shared" si="22"/>
        <v>WEAK</v>
      </c>
      <c r="H346" s="5" t="str">
        <f t="shared" si="21"/>
        <v>CONFIRMED BULLISH</v>
      </c>
    </row>
    <row r="347" spans="1:8" ht="13.5" x14ac:dyDescent="0.25">
      <c r="A347" s="3">
        <f>TITRES_STAT!B350</f>
        <v>42808</v>
      </c>
      <c r="B347" s="5">
        <f>TITRES_STAT!C350</f>
        <v>2.2999999999999998</v>
      </c>
      <c r="C347" s="5">
        <f>TITRES_STAT!D350</f>
        <v>1.4431</v>
      </c>
      <c r="D347" s="5">
        <f>TITRES_STAT!E350</f>
        <v>1638</v>
      </c>
      <c r="E347" s="2">
        <f t="shared" si="20"/>
        <v>-6538</v>
      </c>
      <c r="F347" s="5" t="str">
        <f t="shared" si="23"/>
        <v>BULLISH</v>
      </c>
      <c r="G347" s="5" t="str">
        <f t="shared" si="22"/>
        <v>WEAK</v>
      </c>
      <c r="H347" s="5" t="str">
        <f t="shared" si="21"/>
        <v>BULLISH DIVERGENCE</v>
      </c>
    </row>
    <row r="348" spans="1:8" ht="13.5" x14ac:dyDescent="0.25">
      <c r="A348" s="3">
        <f>TITRES_STAT!B351</f>
        <v>42809</v>
      </c>
      <c r="B348" s="5">
        <f>TITRES_STAT!C351</f>
        <v>2.36</v>
      </c>
      <c r="C348" s="5">
        <f>TITRES_STAT!D351</f>
        <v>1.4807999999999999</v>
      </c>
      <c r="D348" s="5">
        <f>TITRES_STAT!E351</f>
        <v>50</v>
      </c>
      <c r="E348" s="2">
        <f t="shared" si="20"/>
        <v>-6488</v>
      </c>
      <c r="F348" s="5" t="str">
        <f t="shared" si="23"/>
        <v>BEARISH</v>
      </c>
      <c r="G348" s="5" t="str">
        <f t="shared" si="22"/>
        <v>STRONG</v>
      </c>
      <c r="H348" s="5" t="str">
        <f t="shared" si="21"/>
        <v>BEARISH DIVERGENCE</v>
      </c>
    </row>
    <row r="349" spans="1:8" ht="13.5" x14ac:dyDescent="0.25">
      <c r="A349" s="3">
        <f>TITRES_STAT!B352</f>
        <v>42810</v>
      </c>
      <c r="B349" s="5">
        <f>TITRES_STAT!C352</f>
        <v>2.35</v>
      </c>
      <c r="C349" s="5">
        <f>TITRES_STAT!D352</f>
        <v>1.4744999999999999</v>
      </c>
      <c r="D349" s="5">
        <f>TITRES_STAT!E352</f>
        <v>1645</v>
      </c>
      <c r="E349" s="2">
        <f t="shared" si="20"/>
        <v>-8133</v>
      </c>
      <c r="F349" s="5" t="str">
        <f t="shared" si="23"/>
        <v>BEARISH</v>
      </c>
      <c r="G349" s="5" t="str">
        <f t="shared" si="22"/>
        <v>STRONG</v>
      </c>
      <c r="H349" s="5" t="str">
        <f t="shared" si="21"/>
        <v>NEUTRAL</v>
      </c>
    </row>
    <row r="350" spans="1:8" ht="13.5" x14ac:dyDescent="0.25">
      <c r="A350" s="3">
        <f>TITRES_STAT!B353</f>
        <v>42811</v>
      </c>
      <c r="B350" s="5">
        <f>TITRES_STAT!C353</f>
        <v>2.35</v>
      </c>
      <c r="C350" s="5">
        <f>TITRES_STAT!D353</f>
        <v>1.4744999999999999</v>
      </c>
      <c r="D350" s="5">
        <f>TITRES_STAT!E353</f>
        <v>0</v>
      </c>
      <c r="E350" s="2">
        <f t="shared" si="20"/>
        <v>-8133</v>
      </c>
      <c r="F350" s="5" t="str">
        <f t="shared" si="23"/>
        <v>BEARISH</v>
      </c>
      <c r="G350" s="5" t="str">
        <f t="shared" si="22"/>
        <v>STRONG</v>
      </c>
      <c r="H350" s="5" t="str">
        <f t="shared" si="21"/>
        <v>NEUTRAL</v>
      </c>
    </row>
    <row r="351" spans="1:8" ht="13.5" x14ac:dyDescent="0.25">
      <c r="A351" s="3">
        <f>TITRES_STAT!B354</f>
        <v>42815</v>
      </c>
      <c r="B351" s="5">
        <f>TITRES_STAT!C354</f>
        <v>2.38</v>
      </c>
      <c r="C351" s="5">
        <f>TITRES_STAT!D354</f>
        <v>1.4933000000000001</v>
      </c>
      <c r="D351" s="5">
        <f>TITRES_STAT!E354</f>
        <v>150</v>
      </c>
      <c r="E351" s="2">
        <f t="shared" si="20"/>
        <v>-7983</v>
      </c>
      <c r="F351" s="5" t="str">
        <f t="shared" si="23"/>
        <v>BEARISH</v>
      </c>
      <c r="G351" s="5" t="str">
        <f t="shared" si="22"/>
        <v>STRONG</v>
      </c>
      <c r="H351" s="5" t="str">
        <f t="shared" si="21"/>
        <v>BEARISH DIVERGENCE</v>
      </c>
    </row>
    <row r="352" spans="1:8" ht="13.5" x14ac:dyDescent="0.25">
      <c r="A352" s="3">
        <f>TITRES_STAT!B355</f>
        <v>42816</v>
      </c>
      <c r="B352" s="5">
        <f>TITRES_STAT!C355</f>
        <v>2.38</v>
      </c>
      <c r="C352" s="5">
        <f>TITRES_STAT!D355</f>
        <v>1.4933000000000001</v>
      </c>
      <c r="D352" s="5">
        <f>TITRES_STAT!E355</f>
        <v>0</v>
      </c>
      <c r="E352" s="2">
        <f t="shared" si="20"/>
        <v>-7983</v>
      </c>
      <c r="F352" s="5" t="str">
        <f t="shared" si="23"/>
        <v>BEARISH</v>
      </c>
      <c r="G352" s="5" t="str">
        <f t="shared" si="22"/>
        <v>STRONG</v>
      </c>
      <c r="H352" s="5" t="str">
        <f t="shared" si="21"/>
        <v>BEARISH DIVERGENCE</v>
      </c>
    </row>
    <row r="353" spans="1:8" ht="13.5" x14ac:dyDescent="0.25">
      <c r="A353" s="3">
        <f>TITRES_STAT!B356</f>
        <v>42817</v>
      </c>
      <c r="B353" s="5">
        <f>TITRES_STAT!C356</f>
        <v>2.38</v>
      </c>
      <c r="C353" s="5">
        <f>TITRES_STAT!D356</f>
        <v>1.4933000000000001</v>
      </c>
      <c r="D353" s="5">
        <f>TITRES_STAT!E356</f>
        <v>0</v>
      </c>
      <c r="E353" s="2">
        <f t="shared" si="20"/>
        <v>-7983</v>
      </c>
      <c r="F353" s="5" t="str">
        <f t="shared" si="23"/>
        <v>BEARISH</v>
      </c>
      <c r="G353" s="5" t="str">
        <f t="shared" si="22"/>
        <v>STRONG</v>
      </c>
      <c r="H353" s="5" t="str">
        <f t="shared" si="21"/>
        <v>BEARISH DIVERGENCE</v>
      </c>
    </row>
    <row r="354" spans="1:8" ht="13.5" x14ac:dyDescent="0.25">
      <c r="A354" s="3">
        <f>TITRES_STAT!B357</f>
        <v>42818</v>
      </c>
      <c r="B354" s="5">
        <f>TITRES_STAT!C357</f>
        <v>2.38</v>
      </c>
      <c r="C354" s="5">
        <f>TITRES_STAT!D357</f>
        <v>1.4933000000000001</v>
      </c>
      <c r="D354" s="5">
        <f>TITRES_STAT!E357</f>
        <v>0</v>
      </c>
      <c r="E354" s="2">
        <f t="shared" si="20"/>
        <v>-7983</v>
      </c>
      <c r="F354" s="5" t="str">
        <f t="shared" si="23"/>
        <v>BULLISH</v>
      </c>
      <c r="G354" s="5" t="str">
        <f t="shared" si="22"/>
        <v>NEUTRAL</v>
      </c>
      <c r="H354" s="5" t="str">
        <f t="shared" si="21"/>
        <v>CONFIRMED BULLISH</v>
      </c>
    </row>
    <row r="355" spans="1:8" ht="13.5" x14ac:dyDescent="0.25">
      <c r="A355" s="3">
        <f>TITRES_STAT!B358</f>
        <v>42821</v>
      </c>
      <c r="B355" s="5">
        <f>TITRES_STAT!C358</f>
        <v>2.34</v>
      </c>
      <c r="C355" s="5">
        <f>TITRES_STAT!D358</f>
        <v>1.4681999999999999</v>
      </c>
      <c r="D355" s="5">
        <f>TITRES_STAT!E358</f>
        <v>2165</v>
      </c>
      <c r="E355" s="2">
        <f t="shared" si="20"/>
        <v>-10148</v>
      </c>
      <c r="F355" s="5" t="str">
        <f t="shared" si="23"/>
        <v>BEARISH</v>
      </c>
      <c r="G355" s="5" t="str">
        <f t="shared" si="22"/>
        <v>STRONG</v>
      </c>
      <c r="H355" s="5" t="str">
        <f t="shared" si="21"/>
        <v>CONFIRMED BEARISH</v>
      </c>
    </row>
    <row r="356" spans="1:8" ht="13.5" x14ac:dyDescent="0.25">
      <c r="A356" s="3">
        <f>TITRES_STAT!B359</f>
        <v>42822</v>
      </c>
      <c r="B356" s="5">
        <f>TITRES_STAT!C359</f>
        <v>2.33</v>
      </c>
      <c r="C356" s="5">
        <f>TITRES_STAT!D359</f>
        <v>1.4619</v>
      </c>
      <c r="D356" s="5">
        <f>TITRES_STAT!E359</f>
        <v>725</v>
      </c>
      <c r="E356" s="2">
        <f t="shared" si="20"/>
        <v>-10873</v>
      </c>
      <c r="F356" s="5" t="str">
        <f t="shared" si="23"/>
        <v>BEARISH</v>
      </c>
      <c r="G356" s="5" t="str">
        <f t="shared" si="22"/>
        <v>STRONG</v>
      </c>
      <c r="H356" s="5" t="str">
        <f t="shared" si="21"/>
        <v>CONFIRMED BEARISH</v>
      </c>
    </row>
    <row r="357" spans="1:8" ht="13.5" x14ac:dyDescent="0.25">
      <c r="A357" s="3">
        <f>TITRES_STAT!B360</f>
        <v>42823</v>
      </c>
      <c r="B357" s="5">
        <f>TITRES_STAT!C360</f>
        <v>2.27</v>
      </c>
      <c r="C357" s="5">
        <f>TITRES_STAT!D360</f>
        <v>1.4242999999999999</v>
      </c>
      <c r="D357" s="5">
        <f>TITRES_STAT!E360</f>
        <v>2930</v>
      </c>
      <c r="E357" s="2">
        <f t="shared" si="20"/>
        <v>-13803</v>
      </c>
      <c r="F357" s="5" t="str">
        <f t="shared" si="23"/>
        <v>BEARISH</v>
      </c>
      <c r="G357" s="5" t="str">
        <f t="shared" si="22"/>
        <v>STRONG</v>
      </c>
      <c r="H357" s="5" t="str">
        <f t="shared" si="21"/>
        <v>CONFIRMED BEARISH</v>
      </c>
    </row>
    <row r="358" spans="1:8" ht="13.5" x14ac:dyDescent="0.25">
      <c r="A358" s="3">
        <f>TITRES_STAT!B361</f>
        <v>42824</v>
      </c>
      <c r="B358" s="5">
        <f>TITRES_STAT!C361</f>
        <v>2.31</v>
      </c>
      <c r="C358" s="5">
        <f>TITRES_STAT!D361</f>
        <v>1.4494</v>
      </c>
      <c r="D358" s="5">
        <f>TITRES_STAT!E361</f>
        <v>175</v>
      </c>
      <c r="E358" s="2">
        <f t="shared" si="20"/>
        <v>-13628</v>
      </c>
      <c r="F358" s="5" t="str">
        <f t="shared" si="23"/>
        <v>BEARISH</v>
      </c>
      <c r="G358" s="5" t="str">
        <f t="shared" si="22"/>
        <v>STRONG</v>
      </c>
      <c r="H358" s="5" t="str">
        <f t="shared" si="21"/>
        <v>CONFIRMED BEARISH</v>
      </c>
    </row>
    <row r="359" spans="1:8" ht="13.5" x14ac:dyDescent="0.25">
      <c r="A359" s="3">
        <f>TITRES_STAT!B362</f>
        <v>42825</v>
      </c>
      <c r="B359" s="5">
        <f>TITRES_STAT!C362</f>
        <v>2.31</v>
      </c>
      <c r="C359" s="5">
        <f>TITRES_STAT!D362</f>
        <v>1.4494</v>
      </c>
      <c r="D359" s="5">
        <f>TITRES_STAT!E362</f>
        <v>2838</v>
      </c>
      <c r="E359" s="2">
        <f t="shared" si="20"/>
        <v>-13628</v>
      </c>
      <c r="F359" s="5" t="str">
        <f t="shared" si="23"/>
        <v>BEARISH</v>
      </c>
      <c r="G359" s="5" t="str">
        <f t="shared" si="22"/>
        <v>STRONG</v>
      </c>
      <c r="H359" s="5" t="str">
        <f t="shared" si="21"/>
        <v>CONFIRMED BEARISH</v>
      </c>
    </row>
    <row r="360" spans="1:8" ht="13.5" x14ac:dyDescent="0.25">
      <c r="A360" s="3">
        <f>TITRES_STAT!B363</f>
        <v>42828</v>
      </c>
      <c r="B360" s="5">
        <f>TITRES_STAT!C363</f>
        <v>2.25</v>
      </c>
      <c r="C360" s="5">
        <f>TITRES_STAT!D363</f>
        <v>1.4117999999999999</v>
      </c>
      <c r="D360" s="5">
        <f>TITRES_STAT!E363</f>
        <v>2154</v>
      </c>
      <c r="E360" s="2">
        <f t="shared" si="20"/>
        <v>-15782</v>
      </c>
      <c r="F360" s="5" t="str">
        <f t="shared" si="23"/>
        <v>BEARISH</v>
      </c>
      <c r="G360" s="5" t="str">
        <f t="shared" si="22"/>
        <v>STRONG</v>
      </c>
      <c r="H360" s="5" t="str">
        <f t="shared" si="21"/>
        <v>CONFIRMED BEARISH</v>
      </c>
    </row>
    <row r="361" spans="1:8" ht="13.5" x14ac:dyDescent="0.25">
      <c r="A361" s="3">
        <f>TITRES_STAT!B364</f>
        <v>42829</v>
      </c>
      <c r="B361" s="5">
        <f>TITRES_STAT!C364</f>
        <v>2.19</v>
      </c>
      <c r="C361" s="5">
        <f>TITRES_STAT!D364</f>
        <v>1.3741000000000001</v>
      </c>
      <c r="D361" s="5">
        <f>TITRES_STAT!E364</f>
        <v>14477</v>
      </c>
      <c r="E361" s="2">
        <f t="shared" si="20"/>
        <v>-30259</v>
      </c>
      <c r="F361" s="5" t="str">
        <f t="shared" si="23"/>
        <v>BEARISH</v>
      </c>
      <c r="G361" s="5" t="str">
        <f t="shared" si="22"/>
        <v>STRONG</v>
      </c>
      <c r="H361" s="5" t="str">
        <f t="shared" si="21"/>
        <v>CONFIRMED BEARISH</v>
      </c>
    </row>
    <row r="362" spans="1:8" ht="13.5" x14ac:dyDescent="0.25">
      <c r="A362" s="3">
        <f>TITRES_STAT!B365</f>
        <v>42830</v>
      </c>
      <c r="B362" s="5">
        <f>TITRES_STAT!C365</f>
        <v>2.16</v>
      </c>
      <c r="C362" s="5">
        <f>TITRES_STAT!D365</f>
        <v>1.3552999999999999</v>
      </c>
      <c r="D362" s="5">
        <f>TITRES_STAT!E365</f>
        <v>18023</v>
      </c>
      <c r="E362" s="2">
        <f t="shared" si="20"/>
        <v>-48282</v>
      </c>
      <c r="F362" s="5" t="str">
        <f t="shared" si="23"/>
        <v>BEARISH</v>
      </c>
      <c r="G362" s="5" t="str">
        <f t="shared" si="22"/>
        <v>STRONG</v>
      </c>
      <c r="H362" s="5" t="str">
        <f t="shared" si="21"/>
        <v>CONFIRMED BEARISH</v>
      </c>
    </row>
    <row r="363" spans="1:8" ht="13.5" x14ac:dyDescent="0.25">
      <c r="A363" s="3">
        <f>TITRES_STAT!B366</f>
        <v>42831</v>
      </c>
      <c r="B363" s="5">
        <f>TITRES_STAT!C366</f>
        <v>2.15</v>
      </c>
      <c r="C363" s="5">
        <f>TITRES_STAT!D366</f>
        <v>1.349</v>
      </c>
      <c r="D363" s="5">
        <f>TITRES_STAT!E366</f>
        <v>9070</v>
      </c>
      <c r="E363" s="2">
        <f t="shared" si="20"/>
        <v>-57352</v>
      </c>
      <c r="F363" s="5" t="str">
        <f t="shared" si="23"/>
        <v>BEARISH</v>
      </c>
      <c r="G363" s="5" t="str">
        <f t="shared" si="22"/>
        <v>STRONG</v>
      </c>
      <c r="H363" s="5" t="str">
        <f t="shared" si="21"/>
        <v>CONFIRMED BEARISH</v>
      </c>
    </row>
    <row r="364" spans="1:8" ht="13.5" x14ac:dyDescent="0.25">
      <c r="A364" s="3">
        <f>TITRES_STAT!B367</f>
        <v>42832</v>
      </c>
      <c r="B364" s="5">
        <f>TITRES_STAT!C367</f>
        <v>2.2000000000000002</v>
      </c>
      <c r="C364" s="5">
        <f>TITRES_STAT!D367</f>
        <v>1.3804000000000001</v>
      </c>
      <c r="D364" s="5">
        <f>TITRES_STAT!E367</f>
        <v>5569</v>
      </c>
      <c r="E364" s="2">
        <f t="shared" si="20"/>
        <v>-51783</v>
      </c>
      <c r="F364" s="5" t="str">
        <f t="shared" si="23"/>
        <v>BEARISH</v>
      </c>
      <c r="G364" s="5" t="str">
        <f t="shared" si="22"/>
        <v>STRONG</v>
      </c>
      <c r="H364" s="5" t="str">
        <f t="shared" si="21"/>
        <v>CONFIRMED BEARISH</v>
      </c>
    </row>
    <row r="365" spans="1:8" ht="13.5" x14ac:dyDescent="0.25">
      <c r="A365" s="3">
        <f>TITRES_STAT!B368</f>
        <v>42835</v>
      </c>
      <c r="B365" s="5">
        <f>TITRES_STAT!C368</f>
        <v>2.11</v>
      </c>
      <c r="C365" s="5">
        <f>TITRES_STAT!D368</f>
        <v>1.3239000000000001</v>
      </c>
      <c r="D365" s="5">
        <f>TITRES_STAT!E368</f>
        <v>6389</v>
      </c>
      <c r="E365" s="2">
        <f t="shared" si="20"/>
        <v>-58172</v>
      </c>
      <c r="F365" s="5" t="str">
        <f t="shared" si="23"/>
        <v>BEARISH</v>
      </c>
      <c r="G365" s="5" t="str">
        <f t="shared" si="22"/>
        <v>STRONG</v>
      </c>
      <c r="H365" s="5" t="str">
        <f t="shared" si="21"/>
        <v>CONFIRMED BEARISH</v>
      </c>
    </row>
    <row r="366" spans="1:8" ht="13.5" x14ac:dyDescent="0.25">
      <c r="A366" s="3">
        <f>TITRES_STAT!B369</f>
        <v>42836</v>
      </c>
      <c r="B366" s="5">
        <f>TITRES_STAT!C369</f>
        <v>2.12</v>
      </c>
      <c r="C366" s="5">
        <f>TITRES_STAT!D369</f>
        <v>1.3302</v>
      </c>
      <c r="D366" s="5">
        <f>TITRES_STAT!E369</f>
        <v>1845</v>
      </c>
      <c r="E366" s="2">
        <f t="shared" si="20"/>
        <v>-56327</v>
      </c>
      <c r="F366" s="5" t="str">
        <f t="shared" si="23"/>
        <v>BEARISH</v>
      </c>
      <c r="G366" s="5" t="str">
        <f t="shared" si="22"/>
        <v>STRONG</v>
      </c>
      <c r="H366" s="5" t="str">
        <f t="shared" si="21"/>
        <v>CONFIRMED BEARISH</v>
      </c>
    </row>
    <row r="367" spans="1:8" ht="13.5" x14ac:dyDescent="0.25">
      <c r="A367" s="3">
        <f>TITRES_STAT!B370</f>
        <v>42837</v>
      </c>
      <c r="B367" s="5">
        <f>TITRES_STAT!C370</f>
        <v>2.17</v>
      </c>
      <c r="C367" s="5">
        <f>TITRES_STAT!D370</f>
        <v>1.3615999999999999</v>
      </c>
      <c r="D367" s="5">
        <f>TITRES_STAT!E370</f>
        <v>1285</v>
      </c>
      <c r="E367" s="2">
        <f t="shared" si="20"/>
        <v>-55042</v>
      </c>
      <c r="F367" s="5" t="str">
        <f t="shared" si="23"/>
        <v>BEARISH</v>
      </c>
      <c r="G367" s="5" t="str">
        <f t="shared" si="22"/>
        <v>STRONG</v>
      </c>
      <c r="H367" s="5" t="str">
        <f t="shared" si="21"/>
        <v>BEARISH DIVERGENCE</v>
      </c>
    </row>
    <row r="368" spans="1:8" ht="13.5" x14ac:dyDescent="0.25">
      <c r="A368" s="3">
        <f>TITRES_STAT!B371</f>
        <v>42838</v>
      </c>
      <c r="B368" s="5">
        <f>TITRES_STAT!C371</f>
        <v>2.12</v>
      </c>
      <c r="C368" s="5">
        <f>TITRES_STAT!D371</f>
        <v>1.3302</v>
      </c>
      <c r="D368" s="5">
        <f>TITRES_STAT!E371</f>
        <v>3245</v>
      </c>
      <c r="E368" s="2">
        <f t="shared" si="20"/>
        <v>-58287</v>
      </c>
      <c r="F368" s="5" t="str">
        <f t="shared" si="23"/>
        <v>BEARISH</v>
      </c>
      <c r="G368" s="5" t="str">
        <f t="shared" si="22"/>
        <v>NEUTRAL</v>
      </c>
      <c r="H368" s="5" t="str">
        <f t="shared" si="21"/>
        <v>CONFIRMED BEARISH</v>
      </c>
    </row>
    <row r="369" spans="1:8" ht="13.5" x14ac:dyDescent="0.25">
      <c r="A369" s="3">
        <f>TITRES_STAT!B372</f>
        <v>42839</v>
      </c>
      <c r="B369" s="5">
        <f>TITRES_STAT!C372</f>
        <v>2.12</v>
      </c>
      <c r="C369" s="5">
        <f>TITRES_STAT!D372</f>
        <v>1.3302</v>
      </c>
      <c r="D369" s="5">
        <f>TITRES_STAT!E372</f>
        <v>1312</v>
      </c>
      <c r="E369" s="2">
        <f t="shared" si="20"/>
        <v>-58287</v>
      </c>
      <c r="F369" s="5" t="str">
        <f t="shared" si="23"/>
        <v>BEARISH</v>
      </c>
      <c r="G369" s="5" t="str">
        <f t="shared" si="22"/>
        <v>STRONG</v>
      </c>
      <c r="H369" s="5" t="str">
        <f t="shared" si="21"/>
        <v>CONFIRMED BEARISH</v>
      </c>
    </row>
    <row r="370" spans="1:8" ht="13.5" x14ac:dyDescent="0.25">
      <c r="A370" s="3">
        <f>TITRES_STAT!B373</f>
        <v>42842</v>
      </c>
      <c r="B370" s="5">
        <f>TITRES_STAT!C373</f>
        <v>2.11</v>
      </c>
      <c r="C370" s="5">
        <f>TITRES_STAT!D373</f>
        <v>1.3239000000000001</v>
      </c>
      <c r="D370" s="5">
        <f>TITRES_STAT!E373</f>
        <v>2151</v>
      </c>
      <c r="E370" s="2">
        <f t="shared" si="20"/>
        <v>-60438</v>
      </c>
      <c r="F370" s="5" t="str">
        <f t="shared" si="23"/>
        <v>BEARISH</v>
      </c>
      <c r="G370" s="5" t="str">
        <f t="shared" si="22"/>
        <v>STRONG</v>
      </c>
      <c r="H370" s="5" t="str">
        <f t="shared" si="21"/>
        <v>NEUTRAL</v>
      </c>
    </row>
    <row r="371" spans="1:8" ht="13.5" x14ac:dyDescent="0.25">
      <c r="A371" s="3">
        <f>TITRES_STAT!B374</f>
        <v>42843</v>
      </c>
      <c r="B371" s="5">
        <f>TITRES_STAT!C374</f>
        <v>2.11</v>
      </c>
      <c r="C371" s="5">
        <f>TITRES_STAT!D374</f>
        <v>1.3239000000000001</v>
      </c>
      <c r="D371" s="5">
        <f>TITRES_STAT!E374</f>
        <v>3405</v>
      </c>
      <c r="E371" s="2">
        <f t="shared" si="20"/>
        <v>-60438</v>
      </c>
      <c r="F371" s="5" t="str">
        <f t="shared" si="23"/>
        <v>BEARISH</v>
      </c>
      <c r="G371" s="5" t="str">
        <f t="shared" si="22"/>
        <v>STRONG</v>
      </c>
      <c r="H371" s="5" t="str">
        <f t="shared" si="21"/>
        <v>CONFIRMED BEARISH</v>
      </c>
    </row>
    <row r="372" spans="1:8" ht="13.5" x14ac:dyDescent="0.25">
      <c r="A372" s="3">
        <f>TITRES_STAT!B375</f>
        <v>42844</v>
      </c>
      <c r="B372" s="5">
        <f>TITRES_STAT!C375</f>
        <v>2.16</v>
      </c>
      <c r="C372" s="5">
        <f>TITRES_STAT!D375</f>
        <v>1.3552999999999999</v>
      </c>
      <c r="D372" s="5">
        <f>TITRES_STAT!E375</f>
        <v>52</v>
      </c>
      <c r="E372" s="2">
        <f t="shared" si="20"/>
        <v>-60386</v>
      </c>
      <c r="F372" s="5" t="str">
        <f t="shared" si="23"/>
        <v>BEARISH</v>
      </c>
      <c r="G372" s="5" t="str">
        <f t="shared" si="22"/>
        <v>STRONG</v>
      </c>
      <c r="H372" s="5" t="str">
        <f t="shared" si="21"/>
        <v>CONFIRMED BEARISH</v>
      </c>
    </row>
    <row r="373" spans="1:8" ht="13.5" x14ac:dyDescent="0.25">
      <c r="A373" s="3">
        <f>TITRES_STAT!B376</f>
        <v>42845</v>
      </c>
      <c r="B373" s="5">
        <f>TITRES_STAT!C376</f>
        <v>2.11</v>
      </c>
      <c r="C373" s="5">
        <f>TITRES_STAT!D376</f>
        <v>1.3239000000000001</v>
      </c>
      <c r="D373" s="5">
        <f>TITRES_STAT!E376</f>
        <v>3196</v>
      </c>
      <c r="E373" s="2">
        <f t="shared" si="20"/>
        <v>-63582</v>
      </c>
      <c r="F373" s="5" t="str">
        <f t="shared" si="23"/>
        <v>BEARISH</v>
      </c>
      <c r="G373" s="5" t="str">
        <f t="shared" si="22"/>
        <v>STRONG</v>
      </c>
      <c r="H373" s="5" t="str">
        <f t="shared" si="21"/>
        <v>CONFIRMED BEARISH</v>
      </c>
    </row>
    <row r="374" spans="1:8" ht="13.5" x14ac:dyDescent="0.25">
      <c r="A374" s="3">
        <f>TITRES_STAT!B377</f>
        <v>42846</v>
      </c>
      <c r="B374" s="5">
        <f>TITRES_STAT!C377</f>
        <v>2.08</v>
      </c>
      <c r="C374" s="5">
        <f>TITRES_STAT!D377</f>
        <v>1.3050999999999999</v>
      </c>
      <c r="D374" s="5">
        <f>TITRES_STAT!E377</f>
        <v>13515</v>
      </c>
      <c r="E374" s="2">
        <f t="shared" si="20"/>
        <v>-77097</v>
      </c>
      <c r="F374" s="5" t="str">
        <f t="shared" si="23"/>
        <v>BEARISH</v>
      </c>
      <c r="G374" s="5" t="str">
        <f t="shared" si="22"/>
        <v>STRONG</v>
      </c>
      <c r="H374" s="5" t="str">
        <f t="shared" si="21"/>
        <v>CONFIRMED BEARISH</v>
      </c>
    </row>
    <row r="375" spans="1:8" ht="13.5" x14ac:dyDescent="0.25">
      <c r="A375" s="3">
        <f>TITRES_STAT!B378</f>
        <v>42849</v>
      </c>
      <c r="B375" s="5">
        <f>TITRES_STAT!C378</f>
        <v>2.12</v>
      </c>
      <c r="C375" s="5">
        <f>TITRES_STAT!D378</f>
        <v>1.3302</v>
      </c>
      <c r="D375" s="5">
        <f>TITRES_STAT!E378</f>
        <v>7682</v>
      </c>
      <c r="E375" s="2">
        <f t="shared" si="20"/>
        <v>-69415</v>
      </c>
      <c r="F375" s="5" t="str">
        <f t="shared" si="23"/>
        <v>BEARISH</v>
      </c>
      <c r="G375" s="5" t="str">
        <f t="shared" si="22"/>
        <v>STRONG</v>
      </c>
      <c r="H375" s="5" t="str">
        <f t="shared" si="21"/>
        <v>BEARISH DIVERGENCE</v>
      </c>
    </row>
    <row r="376" spans="1:8" ht="13.5" x14ac:dyDescent="0.25">
      <c r="A376" s="3">
        <f>TITRES_STAT!B379</f>
        <v>42850</v>
      </c>
      <c r="B376" s="5">
        <f>TITRES_STAT!C379</f>
        <v>2.1</v>
      </c>
      <c r="C376" s="5">
        <f>TITRES_STAT!D379</f>
        <v>1.3176000000000001</v>
      </c>
      <c r="D376" s="5">
        <f>TITRES_STAT!E379</f>
        <v>6400</v>
      </c>
      <c r="E376" s="2">
        <f t="shared" si="20"/>
        <v>-75815</v>
      </c>
      <c r="F376" s="5" t="str">
        <f t="shared" si="23"/>
        <v>BEARISH</v>
      </c>
      <c r="G376" s="5" t="str">
        <f t="shared" si="22"/>
        <v>STRONG</v>
      </c>
      <c r="H376" s="5" t="str">
        <f t="shared" si="21"/>
        <v>CONFIRMED BEARISH</v>
      </c>
    </row>
    <row r="377" spans="1:8" ht="13.5" x14ac:dyDescent="0.25">
      <c r="A377" s="3">
        <f>TITRES_STAT!B380</f>
        <v>42851</v>
      </c>
      <c r="B377" s="5">
        <f>TITRES_STAT!C380</f>
        <v>2.14</v>
      </c>
      <c r="C377" s="5">
        <f>TITRES_STAT!D380</f>
        <v>1.3427</v>
      </c>
      <c r="D377" s="5">
        <f>TITRES_STAT!E380</f>
        <v>5</v>
      </c>
      <c r="E377" s="2">
        <f t="shared" si="20"/>
        <v>-75810</v>
      </c>
      <c r="F377" s="5" t="str">
        <f t="shared" si="23"/>
        <v>BEARISH</v>
      </c>
      <c r="G377" s="5" t="str">
        <f t="shared" si="22"/>
        <v>STRONG</v>
      </c>
      <c r="H377" s="5" t="str">
        <f t="shared" si="21"/>
        <v>CONFIRMED BEARISH</v>
      </c>
    </row>
    <row r="378" spans="1:8" ht="13.5" x14ac:dyDescent="0.25">
      <c r="A378" s="3">
        <f>TITRES_STAT!B381</f>
        <v>42852</v>
      </c>
      <c r="B378" s="5">
        <f>TITRES_STAT!C381</f>
        <v>2.08</v>
      </c>
      <c r="C378" s="5">
        <f>TITRES_STAT!D381</f>
        <v>1.3050999999999999</v>
      </c>
      <c r="D378" s="5">
        <f>TITRES_STAT!E381</f>
        <v>5090</v>
      </c>
      <c r="E378" s="2">
        <f t="shared" si="20"/>
        <v>-80900</v>
      </c>
      <c r="F378" s="5" t="str">
        <f t="shared" si="23"/>
        <v>BEARISH</v>
      </c>
      <c r="G378" s="5" t="str">
        <f t="shared" si="22"/>
        <v>STRONG</v>
      </c>
      <c r="H378" s="5" t="str">
        <f t="shared" si="21"/>
        <v>CONFIRMED BEARISH</v>
      </c>
    </row>
    <row r="379" spans="1:8" ht="13.5" x14ac:dyDescent="0.25">
      <c r="A379" s="3">
        <f>TITRES_STAT!B382</f>
        <v>42853</v>
      </c>
      <c r="B379" s="5">
        <f>TITRES_STAT!C382</f>
        <v>2.0699999999999998</v>
      </c>
      <c r="C379" s="5">
        <f>TITRES_STAT!D382</f>
        <v>1.2988</v>
      </c>
      <c r="D379" s="5">
        <f>TITRES_STAT!E382</f>
        <v>22334</v>
      </c>
      <c r="E379" s="2">
        <f t="shared" si="20"/>
        <v>-103234</v>
      </c>
      <c r="F379" s="5" t="str">
        <f t="shared" si="23"/>
        <v>BEARISH</v>
      </c>
      <c r="G379" s="5" t="str">
        <f t="shared" si="22"/>
        <v>STRONG</v>
      </c>
      <c r="H379" s="5" t="str">
        <f t="shared" si="21"/>
        <v>CONFIRMED BEARISH</v>
      </c>
    </row>
    <row r="380" spans="1:8" ht="13.5" x14ac:dyDescent="0.25">
      <c r="A380" s="3">
        <f>TITRES_STAT!B383</f>
        <v>42857</v>
      </c>
      <c r="B380" s="5">
        <f>TITRES_STAT!C383</f>
        <v>2.08</v>
      </c>
      <c r="C380" s="5">
        <f>TITRES_STAT!D383</f>
        <v>1.3050999999999999</v>
      </c>
      <c r="D380" s="5">
        <f>TITRES_STAT!E383</f>
        <v>177</v>
      </c>
      <c r="E380" s="2">
        <f t="shared" si="20"/>
        <v>-103057</v>
      </c>
      <c r="F380" s="5" t="str">
        <f t="shared" si="23"/>
        <v>BEARISH</v>
      </c>
      <c r="G380" s="5" t="str">
        <f t="shared" si="22"/>
        <v>STRONG</v>
      </c>
      <c r="H380" s="5" t="str">
        <f t="shared" si="21"/>
        <v>CONFIRMED BEARISH</v>
      </c>
    </row>
    <row r="381" spans="1:8" ht="13.5" x14ac:dyDescent="0.25">
      <c r="A381" s="3">
        <f>TITRES_STAT!B384</f>
        <v>42858</v>
      </c>
      <c r="B381" s="5">
        <f>TITRES_STAT!C384</f>
        <v>2.08</v>
      </c>
      <c r="C381" s="5">
        <f>TITRES_STAT!D384</f>
        <v>1.3050999999999999</v>
      </c>
      <c r="D381" s="5">
        <f>TITRES_STAT!E384</f>
        <v>530</v>
      </c>
      <c r="E381" s="2">
        <f t="shared" si="20"/>
        <v>-103057</v>
      </c>
      <c r="F381" s="5" t="str">
        <f t="shared" si="23"/>
        <v>BEARISH</v>
      </c>
      <c r="G381" s="5" t="str">
        <f t="shared" si="22"/>
        <v>STRONG</v>
      </c>
      <c r="H381" s="5" t="str">
        <f t="shared" si="21"/>
        <v>CONFIRMED BEARISH</v>
      </c>
    </row>
    <row r="382" spans="1:8" ht="13.5" x14ac:dyDescent="0.25">
      <c r="A382" s="3">
        <f>TITRES_STAT!B385</f>
        <v>42859</v>
      </c>
      <c r="B382" s="5">
        <f>TITRES_STAT!C385</f>
        <v>2.08</v>
      </c>
      <c r="C382" s="5">
        <f>TITRES_STAT!D385</f>
        <v>1.3050999999999999</v>
      </c>
      <c r="D382" s="5">
        <f>TITRES_STAT!E385</f>
        <v>1440</v>
      </c>
      <c r="E382" s="2">
        <f t="shared" si="20"/>
        <v>-103057</v>
      </c>
      <c r="F382" s="5" t="str">
        <f t="shared" si="23"/>
        <v>BEARISH</v>
      </c>
      <c r="G382" s="5" t="str">
        <f t="shared" si="22"/>
        <v>STRONG</v>
      </c>
      <c r="H382" s="5" t="str">
        <f t="shared" si="21"/>
        <v>CONFIRMED BEARISH</v>
      </c>
    </row>
    <row r="383" spans="1:8" ht="13.5" x14ac:dyDescent="0.25">
      <c r="A383" s="3">
        <f>TITRES_STAT!B386</f>
        <v>42860</v>
      </c>
      <c r="B383" s="5">
        <f>TITRES_STAT!C386</f>
        <v>2.08</v>
      </c>
      <c r="C383" s="5">
        <f>TITRES_STAT!D386</f>
        <v>1.3050999999999999</v>
      </c>
      <c r="D383" s="5">
        <f>TITRES_STAT!E386</f>
        <v>1530</v>
      </c>
      <c r="E383" s="2">
        <f t="shared" si="20"/>
        <v>-103057</v>
      </c>
      <c r="F383" s="5" t="str">
        <f t="shared" si="23"/>
        <v>BEARISH</v>
      </c>
      <c r="G383" s="5" t="str">
        <f t="shared" si="22"/>
        <v>STRONG</v>
      </c>
      <c r="H383" s="5" t="str">
        <f t="shared" si="21"/>
        <v>NEUTRAL</v>
      </c>
    </row>
    <row r="384" spans="1:8" ht="13.5" x14ac:dyDescent="0.25">
      <c r="A384" s="3">
        <f>TITRES_STAT!B387</f>
        <v>42863</v>
      </c>
      <c r="B384" s="5">
        <f>TITRES_STAT!C387</f>
        <v>2.09</v>
      </c>
      <c r="C384" s="5">
        <f>TITRES_STAT!D387</f>
        <v>1.3113999999999999</v>
      </c>
      <c r="D384" s="5">
        <f>TITRES_STAT!E387</f>
        <v>1783</v>
      </c>
      <c r="E384" s="2">
        <f t="shared" si="20"/>
        <v>-101274</v>
      </c>
      <c r="F384" s="5" t="str">
        <f t="shared" si="23"/>
        <v>BULLISH</v>
      </c>
      <c r="G384" s="5" t="str">
        <f t="shared" si="22"/>
        <v>NEUTRAL</v>
      </c>
      <c r="H384" s="5" t="str">
        <f t="shared" si="21"/>
        <v>CONFIRMED BULLISH</v>
      </c>
    </row>
    <row r="385" spans="1:8" ht="13.5" x14ac:dyDescent="0.25">
      <c r="A385" s="3">
        <f>TITRES_STAT!B388</f>
        <v>42864</v>
      </c>
      <c r="B385" s="5">
        <f>TITRES_STAT!C388</f>
        <v>2.08</v>
      </c>
      <c r="C385" s="5">
        <f>TITRES_STAT!D388</f>
        <v>1.3050999999999999</v>
      </c>
      <c r="D385" s="5">
        <f>TITRES_STAT!E388</f>
        <v>463</v>
      </c>
      <c r="E385" s="2">
        <f t="shared" si="20"/>
        <v>-101737</v>
      </c>
      <c r="F385" s="5" t="str">
        <f t="shared" si="23"/>
        <v>BULLISH</v>
      </c>
      <c r="G385" s="5" t="str">
        <f t="shared" si="22"/>
        <v>NEUTRAL</v>
      </c>
      <c r="H385" s="5" t="str">
        <f t="shared" si="21"/>
        <v>NEUTRAL</v>
      </c>
    </row>
    <row r="386" spans="1:8" ht="13.5" x14ac:dyDescent="0.25">
      <c r="A386" s="3">
        <f>TITRES_STAT!B389</f>
        <v>42865</v>
      </c>
      <c r="B386" s="5">
        <f>TITRES_STAT!C389</f>
        <v>2.08</v>
      </c>
      <c r="C386" s="5">
        <f>TITRES_STAT!D389</f>
        <v>1.3050999999999999</v>
      </c>
      <c r="D386" s="5">
        <f>TITRES_STAT!E389</f>
        <v>30</v>
      </c>
      <c r="E386" s="2">
        <f t="shared" si="20"/>
        <v>-101737</v>
      </c>
      <c r="F386" s="5" t="str">
        <f t="shared" si="23"/>
        <v>BULLISH</v>
      </c>
      <c r="G386" s="5" t="str">
        <f t="shared" si="22"/>
        <v>NEUTRAL</v>
      </c>
      <c r="H386" s="5" t="str">
        <f t="shared" si="21"/>
        <v>NEUTRAL</v>
      </c>
    </row>
    <row r="387" spans="1:8" ht="13.5" x14ac:dyDescent="0.25">
      <c r="A387" s="3">
        <f>TITRES_STAT!B390</f>
        <v>42866</v>
      </c>
      <c r="B387" s="5">
        <f>TITRES_STAT!C390</f>
        <v>2.14</v>
      </c>
      <c r="C387" s="5">
        <f>TITRES_STAT!D390</f>
        <v>1.3427</v>
      </c>
      <c r="D387" s="5">
        <f>TITRES_STAT!E390</f>
        <v>2078</v>
      </c>
      <c r="E387" s="2">
        <f t="shared" si="20"/>
        <v>-99659</v>
      </c>
      <c r="F387" s="5" t="str">
        <f t="shared" si="23"/>
        <v>BULLISH</v>
      </c>
      <c r="G387" s="5" t="str">
        <f t="shared" si="22"/>
        <v>WEAK</v>
      </c>
      <c r="H387" s="5" t="str">
        <f t="shared" si="21"/>
        <v>CONFIRMED BULLISH</v>
      </c>
    </row>
    <row r="388" spans="1:8" ht="13.5" x14ac:dyDescent="0.25">
      <c r="A388" s="3">
        <f>TITRES_STAT!B391</f>
        <v>42867</v>
      </c>
      <c r="B388" s="5">
        <f>TITRES_STAT!C391</f>
        <v>2.16</v>
      </c>
      <c r="C388" s="5">
        <f>TITRES_STAT!D391</f>
        <v>1.3552999999999999</v>
      </c>
      <c r="D388" s="5">
        <f>TITRES_STAT!E391</f>
        <v>5087</v>
      </c>
      <c r="E388" s="2">
        <f t="shared" ref="E388:E451" si="24">IF(B388&gt;B387, E387+D388, IF(B388&lt;B387, E387-D388, E387))</f>
        <v>-94572</v>
      </c>
      <c r="F388" s="5" t="str">
        <f t="shared" si="23"/>
        <v>BULLISH</v>
      </c>
      <c r="G388" s="5" t="str">
        <f t="shared" si="22"/>
        <v>WEAK</v>
      </c>
      <c r="H388" s="5" t="str">
        <f t="shared" si="21"/>
        <v>CONFIRMED BULLISH</v>
      </c>
    </row>
    <row r="389" spans="1:8" ht="13.5" x14ac:dyDescent="0.25">
      <c r="A389" s="3">
        <f>TITRES_STAT!B392</f>
        <v>42870</v>
      </c>
      <c r="B389" s="5">
        <f>TITRES_STAT!C392</f>
        <v>2.1800000000000002</v>
      </c>
      <c r="C389" s="5">
        <f>TITRES_STAT!D392</f>
        <v>1.3677999999999999</v>
      </c>
      <c r="D389" s="5">
        <f>TITRES_STAT!E392</f>
        <v>2690</v>
      </c>
      <c r="E389" s="2">
        <f t="shared" si="24"/>
        <v>-91882</v>
      </c>
      <c r="F389" s="5" t="str">
        <f t="shared" si="23"/>
        <v>BULLISH</v>
      </c>
      <c r="G389" s="5" t="str">
        <f t="shared" si="22"/>
        <v>WEAK</v>
      </c>
      <c r="H389" s="5" t="str">
        <f t="shared" si="21"/>
        <v>CONFIRMED BULLISH</v>
      </c>
    </row>
    <row r="390" spans="1:8" ht="13.5" x14ac:dyDescent="0.25">
      <c r="A390" s="3">
        <f>TITRES_STAT!B393</f>
        <v>42871</v>
      </c>
      <c r="B390" s="5">
        <f>TITRES_STAT!C393</f>
        <v>2.17</v>
      </c>
      <c r="C390" s="5">
        <f>TITRES_STAT!D393</f>
        <v>1.3615999999999999</v>
      </c>
      <c r="D390" s="5">
        <f>TITRES_STAT!E393</f>
        <v>765</v>
      </c>
      <c r="E390" s="2">
        <f t="shared" si="24"/>
        <v>-92647</v>
      </c>
      <c r="F390" s="5" t="str">
        <f t="shared" si="23"/>
        <v>BULLISH</v>
      </c>
      <c r="G390" s="5" t="str">
        <f t="shared" si="22"/>
        <v>WEAK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42872</v>
      </c>
      <c r="B391" s="5">
        <f>TITRES_STAT!C394</f>
        <v>2.16</v>
      </c>
      <c r="C391" s="5">
        <f>TITRES_STAT!D394</f>
        <v>1.3552999999999999</v>
      </c>
      <c r="D391" s="5">
        <f>TITRES_STAT!E394</f>
        <v>5460</v>
      </c>
      <c r="E391" s="2">
        <f t="shared" si="24"/>
        <v>-98107</v>
      </c>
      <c r="F391" s="5" t="str">
        <f t="shared" si="23"/>
        <v>BULLISH</v>
      </c>
      <c r="G391" s="5" t="str">
        <f t="shared" ref="G391:G454" si="26">IF((E391-E386)/E386 &gt; 0.02, "STRONG",
 IF((E391-E386)/E386 &lt; -0.02, "WEAK", "NEUTRAL"))</f>
        <v>WEAK</v>
      </c>
      <c r="H391" s="5" t="str">
        <f t="shared" si="25"/>
        <v>CONFIRMED BULLISH</v>
      </c>
    </row>
    <row r="392" spans="1:8" ht="13.5" x14ac:dyDescent="0.25">
      <c r="A392" s="3">
        <f>TITRES_STAT!B395</f>
        <v>42873</v>
      </c>
      <c r="B392" s="5">
        <f>TITRES_STAT!C395</f>
        <v>2.16</v>
      </c>
      <c r="C392" s="5">
        <f>TITRES_STAT!D395</f>
        <v>1.3552999999999999</v>
      </c>
      <c r="D392" s="5">
        <f>TITRES_STAT!E395</f>
        <v>0</v>
      </c>
      <c r="E392" s="2">
        <f t="shared" si="24"/>
        <v>-98107</v>
      </c>
      <c r="F392" s="5" t="str">
        <f t="shared" ref="F392:F455" si="27">IF(E392&gt;E387,"BULLISH",IF(E392&lt;E387,"BEARISH","NEUTRAL"))</f>
        <v>BULLISH</v>
      </c>
      <c r="G392" s="5" t="str">
        <f t="shared" si="26"/>
        <v>NEUTRAL</v>
      </c>
      <c r="H392" s="5" t="str">
        <f t="shared" si="25"/>
        <v>CONFIRMED BULLISH</v>
      </c>
    </row>
    <row r="393" spans="1:8" ht="13.5" x14ac:dyDescent="0.25">
      <c r="A393" s="3">
        <f>TITRES_STAT!B396</f>
        <v>42874</v>
      </c>
      <c r="B393" s="5">
        <f>TITRES_STAT!C396</f>
        <v>2.15</v>
      </c>
      <c r="C393" s="5">
        <f>TITRES_STAT!D396</f>
        <v>1.349</v>
      </c>
      <c r="D393" s="5">
        <f>TITRES_STAT!E396</f>
        <v>4083</v>
      </c>
      <c r="E393" s="2">
        <f t="shared" si="24"/>
        <v>-102190</v>
      </c>
      <c r="F393" s="5" t="str">
        <f t="shared" si="27"/>
        <v>BEARISH</v>
      </c>
      <c r="G393" s="5" t="str">
        <f t="shared" si="26"/>
        <v>STRONG</v>
      </c>
      <c r="H393" s="5" t="str">
        <f t="shared" si="25"/>
        <v>CONFIRMED BEARISH</v>
      </c>
    </row>
    <row r="394" spans="1:8" ht="13.5" x14ac:dyDescent="0.25">
      <c r="A394" s="3">
        <f>TITRES_STAT!B397</f>
        <v>42877</v>
      </c>
      <c r="B394" s="5">
        <f>TITRES_STAT!C397</f>
        <v>2.1800000000000002</v>
      </c>
      <c r="C394" s="5">
        <f>TITRES_STAT!D397</f>
        <v>1.3677999999999999</v>
      </c>
      <c r="D394" s="5">
        <f>TITRES_STAT!E397</f>
        <v>25</v>
      </c>
      <c r="E394" s="2">
        <f t="shared" si="24"/>
        <v>-102165</v>
      </c>
      <c r="F394" s="5" t="str">
        <f t="shared" si="27"/>
        <v>BEARISH</v>
      </c>
      <c r="G394" s="5" t="str">
        <f t="shared" si="26"/>
        <v>STRONG</v>
      </c>
      <c r="H394" s="5" t="str">
        <f t="shared" si="25"/>
        <v>NEUTRAL</v>
      </c>
    </row>
    <row r="395" spans="1:8" ht="13.5" x14ac:dyDescent="0.25">
      <c r="A395" s="3">
        <f>TITRES_STAT!B398</f>
        <v>42878</v>
      </c>
      <c r="B395" s="5">
        <f>TITRES_STAT!C398</f>
        <v>2.17</v>
      </c>
      <c r="C395" s="5">
        <f>TITRES_STAT!D398</f>
        <v>1.3615999999999999</v>
      </c>
      <c r="D395" s="5">
        <f>TITRES_STAT!E398</f>
        <v>1375</v>
      </c>
      <c r="E395" s="2">
        <f t="shared" si="24"/>
        <v>-103540</v>
      </c>
      <c r="F395" s="5" t="str">
        <f t="shared" si="27"/>
        <v>BEARISH</v>
      </c>
      <c r="G395" s="5" t="str">
        <f t="shared" si="26"/>
        <v>STRONG</v>
      </c>
      <c r="H395" s="5" t="str">
        <f t="shared" si="25"/>
        <v>NEUTRAL</v>
      </c>
    </row>
    <row r="396" spans="1:8" ht="13.5" x14ac:dyDescent="0.25">
      <c r="A396" s="3">
        <f>TITRES_STAT!B399</f>
        <v>42879</v>
      </c>
      <c r="B396" s="5">
        <f>TITRES_STAT!C399</f>
        <v>2.16</v>
      </c>
      <c r="C396" s="5">
        <f>TITRES_STAT!D399</f>
        <v>1.3552999999999999</v>
      </c>
      <c r="D396" s="5">
        <f>TITRES_STAT!E399</f>
        <v>526</v>
      </c>
      <c r="E396" s="2">
        <f t="shared" si="24"/>
        <v>-104066</v>
      </c>
      <c r="F396" s="5" t="str">
        <f t="shared" si="27"/>
        <v>BEARISH</v>
      </c>
      <c r="G396" s="5" t="str">
        <f t="shared" si="26"/>
        <v>STRONG</v>
      </c>
      <c r="H396" s="5" t="str">
        <f t="shared" si="25"/>
        <v>NEUTRAL</v>
      </c>
    </row>
    <row r="397" spans="1:8" ht="13.5" x14ac:dyDescent="0.25">
      <c r="A397" s="3">
        <f>TITRES_STAT!B400</f>
        <v>42880</v>
      </c>
      <c r="B397" s="5">
        <f>TITRES_STAT!C400</f>
        <v>2.15</v>
      </c>
      <c r="C397" s="5">
        <f>TITRES_STAT!D400</f>
        <v>1.349</v>
      </c>
      <c r="D397" s="5">
        <f>TITRES_STAT!E400</f>
        <v>2342</v>
      </c>
      <c r="E397" s="2">
        <f t="shared" si="24"/>
        <v>-106408</v>
      </c>
      <c r="F397" s="5" t="str">
        <f t="shared" si="27"/>
        <v>BEARISH</v>
      </c>
      <c r="G397" s="5" t="str">
        <f t="shared" si="26"/>
        <v>STRONG</v>
      </c>
      <c r="H397" s="5" t="str">
        <f t="shared" si="25"/>
        <v>CONFIRMED BEARISH</v>
      </c>
    </row>
    <row r="398" spans="1:8" ht="13.5" x14ac:dyDescent="0.25">
      <c r="A398" s="3">
        <f>TITRES_STAT!B401</f>
        <v>42881</v>
      </c>
      <c r="B398" s="5">
        <f>TITRES_STAT!C401</f>
        <v>2.15</v>
      </c>
      <c r="C398" s="5">
        <f>TITRES_STAT!D401</f>
        <v>1.349</v>
      </c>
      <c r="D398" s="5">
        <f>TITRES_STAT!E401</f>
        <v>214</v>
      </c>
      <c r="E398" s="2">
        <f t="shared" si="24"/>
        <v>-106408</v>
      </c>
      <c r="F398" s="5" t="str">
        <f t="shared" si="27"/>
        <v>BEARISH</v>
      </c>
      <c r="G398" s="5" t="str">
        <f t="shared" si="26"/>
        <v>STRONG</v>
      </c>
      <c r="H398" s="5" t="str">
        <f t="shared" si="25"/>
        <v>NEUTRAL</v>
      </c>
    </row>
    <row r="399" spans="1:8" ht="13.5" x14ac:dyDescent="0.25">
      <c r="A399" s="3">
        <f>TITRES_STAT!B402</f>
        <v>42884</v>
      </c>
      <c r="B399" s="5">
        <f>TITRES_STAT!C402</f>
        <v>2.17</v>
      </c>
      <c r="C399" s="5">
        <f>TITRES_STAT!D402</f>
        <v>1.3615999999999999</v>
      </c>
      <c r="D399" s="5">
        <f>TITRES_STAT!E402</f>
        <v>50</v>
      </c>
      <c r="E399" s="2">
        <f t="shared" si="24"/>
        <v>-106358</v>
      </c>
      <c r="F399" s="5" t="str">
        <f t="shared" si="27"/>
        <v>BEARISH</v>
      </c>
      <c r="G399" s="5" t="str">
        <f t="shared" si="26"/>
        <v>STRONG</v>
      </c>
      <c r="H399" s="5" t="str">
        <f t="shared" si="25"/>
        <v>CONFIRMED BEARISH</v>
      </c>
    </row>
    <row r="400" spans="1:8" ht="13.5" x14ac:dyDescent="0.25">
      <c r="A400" s="3">
        <f>TITRES_STAT!B403</f>
        <v>42885</v>
      </c>
      <c r="B400" s="5">
        <f>TITRES_STAT!C403</f>
        <v>2.17</v>
      </c>
      <c r="C400" s="5">
        <f>TITRES_STAT!D403</f>
        <v>1.3615999999999999</v>
      </c>
      <c r="D400" s="5">
        <f>TITRES_STAT!E403</f>
        <v>0</v>
      </c>
      <c r="E400" s="2">
        <f t="shared" si="24"/>
        <v>-106358</v>
      </c>
      <c r="F400" s="5" t="str">
        <f t="shared" si="27"/>
        <v>BEARISH</v>
      </c>
      <c r="G400" s="5" t="str">
        <f t="shared" si="26"/>
        <v>STRONG</v>
      </c>
      <c r="H400" s="5" t="str">
        <f t="shared" si="25"/>
        <v>NEUTRAL</v>
      </c>
    </row>
    <row r="401" spans="1:8" ht="13.5" x14ac:dyDescent="0.25">
      <c r="A401" s="3">
        <f>TITRES_STAT!B404</f>
        <v>42886</v>
      </c>
      <c r="B401" s="5">
        <f>TITRES_STAT!C404</f>
        <v>2.14</v>
      </c>
      <c r="C401" s="5">
        <f>TITRES_STAT!D404</f>
        <v>1.3427</v>
      </c>
      <c r="D401" s="5">
        <f>TITRES_STAT!E404</f>
        <v>47000</v>
      </c>
      <c r="E401" s="2">
        <f t="shared" si="24"/>
        <v>-153358</v>
      </c>
      <c r="F401" s="5" t="str">
        <f t="shared" si="27"/>
        <v>BEARISH</v>
      </c>
      <c r="G401" s="5" t="str">
        <f t="shared" si="26"/>
        <v>STRONG</v>
      </c>
      <c r="H401" s="5" t="str">
        <f t="shared" si="25"/>
        <v>CONFIRMED BEARISH</v>
      </c>
    </row>
    <row r="402" spans="1:8" ht="13.5" x14ac:dyDescent="0.25">
      <c r="A402" s="3">
        <f>TITRES_STAT!B405</f>
        <v>42887</v>
      </c>
      <c r="B402" s="5">
        <f>TITRES_STAT!C405</f>
        <v>2.14</v>
      </c>
      <c r="C402" s="5">
        <f>TITRES_STAT!D405</f>
        <v>1.3427</v>
      </c>
      <c r="D402" s="5">
        <f>TITRES_STAT!E405</f>
        <v>0</v>
      </c>
      <c r="E402" s="2">
        <f t="shared" si="24"/>
        <v>-153358</v>
      </c>
      <c r="F402" s="5" t="str">
        <f t="shared" si="27"/>
        <v>BEARISH</v>
      </c>
      <c r="G402" s="5" t="str">
        <f t="shared" si="26"/>
        <v>STRONG</v>
      </c>
      <c r="H402" s="5" t="str">
        <f t="shared" si="25"/>
        <v>CONFIRMED BEARISH</v>
      </c>
    </row>
    <row r="403" spans="1:8" ht="13.5" x14ac:dyDescent="0.25">
      <c r="A403" s="3">
        <f>TITRES_STAT!B406</f>
        <v>42888</v>
      </c>
      <c r="B403" s="5">
        <f>TITRES_STAT!C406</f>
        <v>2.0699999999999998</v>
      </c>
      <c r="C403" s="5">
        <f>TITRES_STAT!D406</f>
        <v>1.2988</v>
      </c>
      <c r="D403" s="5">
        <f>TITRES_STAT!E406</f>
        <v>5915</v>
      </c>
      <c r="E403" s="2">
        <f t="shared" si="24"/>
        <v>-159273</v>
      </c>
      <c r="F403" s="5" t="str">
        <f t="shared" si="27"/>
        <v>BEARISH</v>
      </c>
      <c r="G403" s="5" t="str">
        <f t="shared" si="26"/>
        <v>STRONG</v>
      </c>
      <c r="H403" s="5" t="str">
        <f t="shared" si="25"/>
        <v>CONFIRMED BEARISH</v>
      </c>
    </row>
    <row r="404" spans="1:8" ht="13.5" x14ac:dyDescent="0.25">
      <c r="A404" s="3">
        <f>TITRES_STAT!B407</f>
        <v>42891</v>
      </c>
      <c r="B404" s="5">
        <f>TITRES_STAT!C407</f>
        <v>2.13</v>
      </c>
      <c r="C404" s="5">
        <f>TITRES_STAT!D407</f>
        <v>1.3365</v>
      </c>
      <c r="D404" s="5">
        <f>TITRES_STAT!E407</f>
        <v>1657</v>
      </c>
      <c r="E404" s="2">
        <f t="shared" si="24"/>
        <v>-157616</v>
      </c>
      <c r="F404" s="5" t="str">
        <f t="shared" si="27"/>
        <v>BEARISH</v>
      </c>
      <c r="G404" s="5" t="str">
        <f t="shared" si="26"/>
        <v>STRONG</v>
      </c>
      <c r="H404" s="5" t="str">
        <f t="shared" si="25"/>
        <v>CONFIRMED BEARISH</v>
      </c>
    </row>
    <row r="405" spans="1:8" ht="13.5" x14ac:dyDescent="0.25">
      <c r="A405" s="3">
        <f>TITRES_STAT!B408</f>
        <v>42892</v>
      </c>
      <c r="B405" s="5">
        <f>TITRES_STAT!C408</f>
        <v>2.13</v>
      </c>
      <c r="C405" s="5">
        <f>TITRES_STAT!D408</f>
        <v>1.3365</v>
      </c>
      <c r="D405" s="5">
        <f>TITRES_STAT!E408</f>
        <v>0</v>
      </c>
      <c r="E405" s="2">
        <f t="shared" si="24"/>
        <v>-157616</v>
      </c>
      <c r="F405" s="5" t="str">
        <f t="shared" si="27"/>
        <v>BEARISH</v>
      </c>
      <c r="G405" s="5" t="str">
        <f t="shared" si="26"/>
        <v>STRONG</v>
      </c>
      <c r="H405" s="5" t="str">
        <f t="shared" si="25"/>
        <v>CONFIRMED BEARISH</v>
      </c>
    </row>
    <row r="406" spans="1:8" ht="13.5" x14ac:dyDescent="0.25">
      <c r="A406" s="3">
        <f>TITRES_STAT!B409</f>
        <v>42893</v>
      </c>
      <c r="B406" s="5">
        <f>TITRES_STAT!C409</f>
        <v>2.1800000000000002</v>
      </c>
      <c r="C406" s="5">
        <f>TITRES_STAT!D409</f>
        <v>1.3677999999999999</v>
      </c>
      <c r="D406" s="5">
        <f>TITRES_STAT!E409</f>
        <v>2175</v>
      </c>
      <c r="E406" s="2">
        <f t="shared" si="24"/>
        <v>-155441</v>
      </c>
      <c r="F406" s="5" t="str">
        <f t="shared" si="27"/>
        <v>BEARISH</v>
      </c>
      <c r="G406" s="5" t="str">
        <f t="shared" si="26"/>
        <v>NEUTRAL</v>
      </c>
      <c r="H406" s="5" t="str">
        <f t="shared" si="25"/>
        <v>BEARISH DIVERGENCE</v>
      </c>
    </row>
    <row r="407" spans="1:8" ht="13.5" x14ac:dyDescent="0.25">
      <c r="A407" s="3">
        <f>TITRES_STAT!B410</f>
        <v>42894</v>
      </c>
      <c r="B407" s="5">
        <f>TITRES_STAT!C410</f>
        <v>2.16</v>
      </c>
      <c r="C407" s="5">
        <f>TITRES_STAT!D410</f>
        <v>1.3552999999999999</v>
      </c>
      <c r="D407" s="5">
        <f>TITRES_STAT!E410</f>
        <v>662</v>
      </c>
      <c r="E407" s="2">
        <f t="shared" si="24"/>
        <v>-156103</v>
      </c>
      <c r="F407" s="5" t="str">
        <f t="shared" si="27"/>
        <v>BEARISH</v>
      </c>
      <c r="G407" s="5" t="str">
        <f t="shared" si="26"/>
        <v>NEUTRAL</v>
      </c>
      <c r="H407" s="5" t="str">
        <f t="shared" si="25"/>
        <v>BEARISH DIVERGENCE</v>
      </c>
    </row>
    <row r="408" spans="1:8" ht="13.5" x14ac:dyDescent="0.25">
      <c r="A408" s="3">
        <f>TITRES_STAT!B411</f>
        <v>42895</v>
      </c>
      <c r="B408" s="5">
        <f>TITRES_STAT!C411</f>
        <v>2.16</v>
      </c>
      <c r="C408" s="5">
        <f>TITRES_STAT!D411</f>
        <v>1.3552999999999999</v>
      </c>
      <c r="D408" s="5">
        <f>TITRES_STAT!E411</f>
        <v>1905</v>
      </c>
      <c r="E408" s="2">
        <f t="shared" si="24"/>
        <v>-156103</v>
      </c>
      <c r="F408" s="5" t="str">
        <f t="shared" si="27"/>
        <v>BULLISH</v>
      </c>
      <c r="G408" s="5" t="str">
        <f t="shared" si="26"/>
        <v>NEUTRAL</v>
      </c>
      <c r="H408" s="5" t="str">
        <f t="shared" si="25"/>
        <v>CONFIRMED BULLISH</v>
      </c>
    </row>
    <row r="409" spans="1:8" ht="13.5" x14ac:dyDescent="0.25">
      <c r="A409" s="3">
        <f>TITRES_STAT!B412</f>
        <v>42898</v>
      </c>
      <c r="B409" s="5">
        <f>TITRES_STAT!C412</f>
        <v>2.15</v>
      </c>
      <c r="C409" s="5">
        <f>TITRES_STAT!D412</f>
        <v>1.349</v>
      </c>
      <c r="D409" s="5">
        <f>TITRES_STAT!E412</f>
        <v>1715</v>
      </c>
      <c r="E409" s="2">
        <f t="shared" si="24"/>
        <v>-157818</v>
      </c>
      <c r="F409" s="5" t="str">
        <f t="shared" si="27"/>
        <v>BEARISH</v>
      </c>
      <c r="G409" s="5" t="str">
        <f t="shared" si="26"/>
        <v>NEUTRAL</v>
      </c>
      <c r="H409" s="5" t="str">
        <f t="shared" si="25"/>
        <v>BEARISH DIVERGENCE</v>
      </c>
    </row>
    <row r="410" spans="1:8" ht="13.5" x14ac:dyDescent="0.25">
      <c r="A410" s="3">
        <f>TITRES_STAT!B413</f>
        <v>42899</v>
      </c>
      <c r="B410" s="5">
        <f>TITRES_STAT!C413</f>
        <v>2.14</v>
      </c>
      <c r="C410" s="5">
        <f>TITRES_STAT!D413</f>
        <v>1.3427</v>
      </c>
      <c r="D410" s="5">
        <f>TITRES_STAT!E413</f>
        <v>1904</v>
      </c>
      <c r="E410" s="2">
        <f t="shared" si="24"/>
        <v>-159722</v>
      </c>
      <c r="F410" s="5" t="str">
        <f t="shared" si="27"/>
        <v>BEARISH</v>
      </c>
      <c r="G410" s="5" t="str">
        <f t="shared" si="26"/>
        <v>NEUTRAL</v>
      </c>
      <c r="H410" s="5" t="str">
        <f t="shared" si="25"/>
        <v>BEARISH DIVERGENCE</v>
      </c>
    </row>
    <row r="411" spans="1:8" ht="13.5" x14ac:dyDescent="0.25">
      <c r="A411" s="3">
        <f>TITRES_STAT!B414</f>
        <v>42900</v>
      </c>
      <c r="B411" s="5">
        <f>TITRES_STAT!C414</f>
        <v>2.14</v>
      </c>
      <c r="C411" s="5">
        <f>TITRES_STAT!D414</f>
        <v>1.3427</v>
      </c>
      <c r="D411" s="5">
        <f>TITRES_STAT!E414</f>
        <v>1025</v>
      </c>
      <c r="E411" s="2">
        <f t="shared" si="24"/>
        <v>-159722</v>
      </c>
      <c r="F411" s="5" t="str">
        <f t="shared" si="27"/>
        <v>BEARISH</v>
      </c>
      <c r="G411" s="5" t="str">
        <f t="shared" si="26"/>
        <v>STRONG</v>
      </c>
      <c r="H411" s="5" t="str">
        <f t="shared" si="25"/>
        <v>CONFIRMED BEARISH</v>
      </c>
    </row>
    <row r="412" spans="1:8" ht="13.5" x14ac:dyDescent="0.25">
      <c r="A412" s="3">
        <f>TITRES_STAT!B415</f>
        <v>42901</v>
      </c>
      <c r="B412" s="5">
        <f>TITRES_STAT!C415</f>
        <v>2.09</v>
      </c>
      <c r="C412" s="5">
        <f>TITRES_STAT!D415</f>
        <v>1.3113999999999999</v>
      </c>
      <c r="D412" s="5">
        <f>TITRES_STAT!E415</f>
        <v>1654</v>
      </c>
      <c r="E412" s="2">
        <f t="shared" si="24"/>
        <v>-161376</v>
      </c>
      <c r="F412" s="5" t="str">
        <f t="shared" si="27"/>
        <v>BEARISH</v>
      </c>
      <c r="G412" s="5" t="str">
        <f t="shared" si="26"/>
        <v>STRONG</v>
      </c>
      <c r="H412" s="5" t="str">
        <f t="shared" si="25"/>
        <v>CONFIRMED BEARISH</v>
      </c>
    </row>
    <row r="413" spans="1:8" ht="13.5" x14ac:dyDescent="0.25">
      <c r="A413" s="3">
        <f>TITRES_STAT!B416</f>
        <v>42902</v>
      </c>
      <c r="B413" s="5">
        <f>TITRES_STAT!C416</f>
        <v>2.12</v>
      </c>
      <c r="C413" s="5">
        <f>TITRES_STAT!D416</f>
        <v>1.3302</v>
      </c>
      <c r="D413" s="5">
        <f>TITRES_STAT!E416</f>
        <v>850</v>
      </c>
      <c r="E413" s="2">
        <f t="shared" si="24"/>
        <v>-160526</v>
      </c>
      <c r="F413" s="5" t="str">
        <f t="shared" si="27"/>
        <v>BEARISH</v>
      </c>
      <c r="G413" s="5" t="str">
        <f t="shared" si="26"/>
        <v>STRONG</v>
      </c>
      <c r="H413" s="5" t="str">
        <f t="shared" si="25"/>
        <v>CONFIRMED BEARISH</v>
      </c>
    </row>
    <row r="414" spans="1:8" ht="13.5" x14ac:dyDescent="0.25">
      <c r="A414" s="3">
        <f>TITRES_STAT!B417</f>
        <v>42905</v>
      </c>
      <c r="B414" s="5">
        <f>TITRES_STAT!C417</f>
        <v>2.12</v>
      </c>
      <c r="C414" s="5">
        <f>TITRES_STAT!D417</f>
        <v>1.3302</v>
      </c>
      <c r="D414" s="5">
        <f>TITRES_STAT!E417</f>
        <v>1520</v>
      </c>
      <c r="E414" s="2">
        <f t="shared" si="24"/>
        <v>-160526</v>
      </c>
      <c r="F414" s="5" t="str">
        <f t="shared" si="27"/>
        <v>BEARISH</v>
      </c>
      <c r="G414" s="5" t="str">
        <f t="shared" si="26"/>
        <v>NEUTRAL</v>
      </c>
      <c r="H414" s="5" t="str">
        <f t="shared" si="25"/>
        <v>CONFIRMED BEARISH</v>
      </c>
    </row>
    <row r="415" spans="1:8" ht="13.5" x14ac:dyDescent="0.25">
      <c r="A415" s="3">
        <f>TITRES_STAT!B418</f>
        <v>42906</v>
      </c>
      <c r="B415" s="5">
        <f>TITRES_STAT!C418</f>
        <v>2.13</v>
      </c>
      <c r="C415" s="5">
        <f>TITRES_STAT!D418</f>
        <v>1.3365</v>
      </c>
      <c r="D415" s="5">
        <f>TITRES_STAT!E418</f>
        <v>9515</v>
      </c>
      <c r="E415" s="2">
        <f t="shared" si="24"/>
        <v>-151011</v>
      </c>
      <c r="F415" s="5" t="str">
        <f t="shared" si="27"/>
        <v>BULLISH</v>
      </c>
      <c r="G415" s="5" t="str">
        <f t="shared" si="26"/>
        <v>WEAK</v>
      </c>
      <c r="H415" s="5" t="str">
        <f t="shared" si="25"/>
        <v>BULLISH DIVERGENCE</v>
      </c>
    </row>
    <row r="416" spans="1:8" ht="13.5" x14ac:dyDescent="0.25">
      <c r="A416" s="3">
        <f>TITRES_STAT!B419</f>
        <v>42907</v>
      </c>
      <c r="B416" s="5">
        <f>TITRES_STAT!C419</f>
        <v>2.15</v>
      </c>
      <c r="C416" s="5">
        <f>TITRES_STAT!D419</f>
        <v>1.349</v>
      </c>
      <c r="D416" s="5">
        <f>TITRES_STAT!E419</f>
        <v>14523</v>
      </c>
      <c r="E416" s="2">
        <f t="shared" si="24"/>
        <v>-136488</v>
      </c>
      <c r="F416" s="5" t="str">
        <f t="shared" si="27"/>
        <v>BULLISH</v>
      </c>
      <c r="G416" s="5" t="str">
        <f t="shared" si="26"/>
        <v>WEAK</v>
      </c>
      <c r="H416" s="5" t="str">
        <f t="shared" si="25"/>
        <v>CONFIRMED BULLISH</v>
      </c>
    </row>
    <row r="417" spans="1:8" ht="13.5" x14ac:dyDescent="0.25">
      <c r="A417" s="3">
        <f>TITRES_STAT!B420</f>
        <v>42908</v>
      </c>
      <c r="B417" s="5">
        <f>TITRES_STAT!C420</f>
        <v>2.15</v>
      </c>
      <c r="C417" s="5">
        <f>TITRES_STAT!D420</f>
        <v>1.349</v>
      </c>
      <c r="D417" s="5">
        <f>TITRES_STAT!E420</f>
        <v>16055</v>
      </c>
      <c r="E417" s="2">
        <f t="shared" si="24"/>
        <v>-136488</v>
      </c>
      <c r="F417" s="5" t="str">
        <f t="shared" si="27"/>
        <v>BULLISH</v>
      </c>
      <c r="G417" s="5" t="str">
        <f t="shared" si="26"/>
        <v>WEAK</v>
      </c>
      <c r="H417" s="5" t="str">
        <f t="shared" si="25"/>
        <v>CONFIRMED BULLISH</v>
      </c>
    </row>
    <row r="418" spans="1:8" ht="13.5" x14ac:dyDescent="0.25">
      <c r="A418" s="3">
        <f>TITRES_STAT!B421</f>
        <v>42909</v>
      </c>
      <c r="B418" s="5">
        <f>TITRES_STAT!C421</f>
        <v>2.15</v>
      </c>
      <c r="C418" s="5">
        <f>TITRES_STAT!D421</f>
        <v>1.349</v>
      </c>
      <c r="D418" s="5">
        <f>TITRES_STAT!E421</f>
        <v>6435</v>
      </c>
      <c r="E418" s="2">
        <f t="shared" si="24"/>
        <v>-136488</v>
      </c>
      <c r="F418" s="5" t="str">
        <f t="shared" si="27"/>
        <v>BULLISH</v>
      </c>
      <c r="G418" s="5" t="str">
        <f t="shared" si="26"/>
        <v>WEAK</v>
      </c>
      <c r="H418" s="5" t="str">
        <f t="shared" si="25"/>
        <v>CONFIRMED BULLISH</v>
      </c>
    </row>
    <row r="419" spans="1:8" ht="13.5" x14ac:dyDescent="0.25">
      <c r="A419" s="3">
        <f>TITRES_STAT!B422</f>
        <v>42914</v>
      </c>
      <c r="B419" s="5">
        <f>TITRES_STAT!C422</f>
        <v>2.2000000000000002</v>
      </c>
      <c r="C419" s="5">
        <f>TITRES_STAT!D422</f>
        <v>1.3804000000000001</v>
      </c>
      <c r="D419" s="5">
        <f>TITRES_STAT!E422</f>
        <v>11019</v>
      </c>
      <c r="E419" s="2">
        <f t="shared" si="24"/>
        <v>-125469</v>
      </c>
      <c r="F419" s="5" t="str">
        <f t="shared" si="27"/>
        <v>BULLISH</v>
      </c>
      <c r="G419" s="5" t="str">
        <f t="shared" si="26"/>
        <v>WEAK</v>
      </c>
      <c r="H419" s="5" t="str">
        <f t="shared" si="25"/>
        <v>CONFIRMED BULLISH</v>
      </c>
    </row>
    <row r="420" spans="1:8" ht="13.5" x14ac:dyDescent="0.25">
      <c r="A420" s="3">
        <f>TITRES_STAT!B423</f>
        <v>42915</v>
      </c>
      <c r="B420" s="5">
        <f>TITRES_STAT!C423</f>
        <v>2.2000000000000002</v>
      </c>
      <c r="C420" s="5">
        <f>TITRES_STAT!D423</f>
        <v>1.3804000000000001</v>
      </c>
      <c r="D420" s="5">
        <f>TITRES_STAT!E423</f>
        <v>1018</v>
      </c>
      <c r="E420" s="2">
        <f t="shared" si="24"/>
        <v>-125469</v>
      </c>
      <c r="F420" s="5" t="str">
        <f t="shared" si="27"/>
        <v>BULLISH</v>
      </c>
      <c r="G420" s="5" t="str">
        <f t="shared" si="26"/>
        <v>WEAK</v>
      </c>
      <c r="H420" s="5" t="str">
        <f t="shared" si="25"/>
        <v>CONFIRMED BULLISH</v>
      </c>
    </row>
    <row r="421" spans="1:8" ht="13.5" x14ac:dyDescent="0.25">
      <c r="A421" s="3">
        <f>TITRES_STAT!B424</f>
        <v>42916</v>
      </c>
      <c r="B421" s="5">
        <f>TITRES_STAT!C424</f>
        <v>2.25</v>
      </c>
      <c r="C421" s="5">
        <f>TITRES_STAT!D424</f>
        <v>1.4117999999999999</v>
      </c>
      <c r="D421" s="5">
        <f>TITRES_STAT!E424</f>
        <v>28925</v>
      </c>
      <c r="E421" s="2">
        <f t="shared" si="24"/>
        <v>-96544</v>
      </c>
      <c r="F421" s="5" t="str">
        <f t="shared" si="27"/>
        <v>BULLISH</v>
      </c>
      <c r="G421" s="5" t="str">
        <f t="shared" si="26"/>
        <v>WEAK</v>
      </c>
      <c r="H421" s="5" t="str">
        <f t="shared" si="25"/>
        <v>CONFIRMED BULLISH</v>
      </c>
    </row>
    <row r="422" spans="1:8" ht="13.5" x14ac:dyDescent="0.25">
      <c r="A422" s="3">
        <f>TITRES_STAT!B425</f>
        <v>42919</v>
      </c>
      <c r="B422" s="5">
        <f>TITRES_STAT!C425</f>
        <v>2.29</v>
      </c>
      <c r="C422" s="5">
        <f>TITRES_STAT!D425</f>
        <v>1.4368000000000001</v>
      </c>
      <c r="D422" s="5">
        <f>TITRES_STAT!E425</f>
        <v>2550</v>
      </c>
      <c r="E422" s="2">
        <f t="shared" si="24"/>
        <v>-93994</v>
      </c>
      <c r="F422" s="5" t="str">
        <f t="shared" si="27"/>
        <v>BULLISH</v>
      </c>
      <c r="G422" s="5" t="str">
        <f t="shared" si="26"/>
        <v>WEAK</v>
      </c>
      <c r="H422" s="5" t="str">
        <f t="shared" si="25"/>
        <v>CONFIRMED BULLISH</v>
      </c>
    </row>
    <row r="423" spans="1:8" ht="13.5" x14ac:dyDescent="0.25">
      <c r="A423" s="3">
        <f>TITRES_STAT!B426</f>
        <v>42920</v>
      </c>
      <c r="B423" s="5">
        <f>TITRES_STAT!C426</f>
        <v>2.29</v>
      </c>
      <c r="C423" s="5">
        <f>TITRES_STAT!D426</f>
        <v>1.4368000000000001</v>
      </c>
      <c r="D423" s="5">
        <f>TITRES_STAT!E426</f>
        <v>91538</v>
      </c>
      <c r="E423" s="2">
        <f t="shared" si="24"/>
        <v>-93994</v>
      </c>
      <c r="F423" s="5" t="str">
        <f t="shared" si="27"/>
        <v>BULLISH</v>
      </c>
      <c r="G423" s="5" t="str">
        <f t="shared" si="26"/>
        <v>WEAK</v>
      </c>
      <c r="H423" s="5" t="str">
        <f t="shared" si="25"/>
        <v>CONFIRMED BULLISH</v>
      </c>
    </row>
    <row r="424" spans="1:8" ht="13.5" x14ac:dyDescent="0.25">
      <c r="A424" s="3">
        <f>TITRES_STAT!B427</f>
        <v>42921</v>
      </c>
      <c r="B424" s="5">
        <f>TITRES_STAT!C427</f>
        <v>2.2999999999999998</v>
      </c>
      <c r="C424" s="5">
        <f>TITRES_STAT!D427</f>
        <v>1.4431</v>
      </c>
      <c r="D424" s="5">
        <f>TITRES_STAT!E427</f>
        <v>4809</v>
      </c>
      <c r="E424" s="2">
        <f t="shared" si="24"/>
        <v>-89185</v>
      </c>
      <c r="F424" s="5" t="str">
        <f t="shared" si="27"/>
        <v>BULLISH</v>
      </c>
      <c r="G424" s="5" t="str">
        <f t="shared" si="26"/>
        <v>WEAK</v>
      </c>
      <c r="H424" s="5" t="str">
        <f t="shared" si="25"/>
        <v>CONFIRMED BULLISH</v>
      </c>
    </row>
    <row r="425" spans="1:8" ht="13.5" x14ac:dyDescent="0.25">
      <c r="A425" s="3">
        <f>TITRES_STAT!B428</f>
        <v>42922</v>
      </c>
      <c r="B425" s="5">
        <f>TITRES_STAT!C428</f>
        <v>2.29</v>
      </c>
      <c r="C425" s="5">
        <f>TITRES_STAT!D428</f>
        <v>1.4368000000000001</v>
      </c>
      <c r="D425" s="5">
        <f>TITRES_STAT!E428</f>
        <v>69719</v>
      </c>
      <c r="E425" s="2">
        <f t="shared" si="24"/>
        <v>-158904</v>
      </c>
      <c r="F425" s="5" t="str">
        <f t="shared" si="27"/>
        <v>BEARISH</v>
      </c>
      <c r="G425" s="5" t="str">
        <f t="shared" si="26"/>
        <v>STRONG</v>
      </c>
      <c r="H425" s="5" t="str">
        <f t="shared" si="25"/>
        <v>BEARISH DIVERGENCE</v>
      </c>
    </row>
    <row r="426" spans="1:8" ht="13.5" x14ac:dyDescent="0.25">
      <c r="A426" s="3">
        <f>TITRES_STAT!B429</f>
        <v>42923</v>
      </c>
      <c r="B426" s="5">
        <f>TITRES_STAT!C429</f>
        <v>2.35</v>
      </c>
      <c r="C426" s="5">
        <f>TITRES_STAT!D429</f>
        <v>1.4744999999999999</v>
      </c>
      <c r="D426" s="5">
        <f>TITRES_STAT!E429</f>
        <v>21546</v>
      </c>
      <c r="E426" s="2">
        <f t="shared" si="24"/>
        <v>-137358</v>
      </c>
      <c r="F426" s="5" t="str">
        <f t="shared" si="27"/>
        <v>BEARISH</v>
      </c>
      <c r="G426" s="5" t="str">
        <f t="shared" si="26"/>
        <v>STRONG</v>
      </c>
      <c r="H426" s="5" t="str">
        <f t="shared" si="25"/>
        <v>BEARISH DIVERGENCE</v>
      </c>
    </row>
    <row r="427" spans="1:8" ht="13.5" x14ac:dyDescent="0.25">
      <c r="A427" s="3">
        <f>TITRES_STAT!B430</f>
        <v>42926</v>
      </c>
      <c r="B427" s="5">
        <f>TITRES_STAT!C430</f>
        <v>2.36</v>
      </c>
      <c r="C427" s="5">
        <f>TITRES_STAT!D430</f>
        <v>1.4807999999999999</v>
      </c>
      <c r="D427" s="5">
        <f>TITRES_STAT!E430</f>
        <v>14209</v>
      </c>
      <c r="E427" s="2">
        <f t="shared" si="24"/>
        <v>-123149</v>
      </c>
      <c r="F427" s="5" t="str">
        <f t="shared" si="27"/>
        <v>BEARISH</v>
      </c>
      <c r="G427" s="5" t="str">
        <f t="shared" si="26"/>
        <v>STRONG</v>
      </c>
      <c r="H427" s="5" t="str">
        <f t="shared" si="25"/>
        <v>BEARISH DIVERGENCE</v>
      </c>
    </row>
    <row r="428" spans="1:8" ht="13.5" x14ac:dyDescent="0.25">
      <c r="A428" s="3">
        <f>TITRES_STAT!B431</f>
        <v>42927</v>
      </c>
      <c r="B428" s="5">
        <f>TITRES_STAT!C431</f>
        <v>2.35</v>
      </c>
      <c r="C428" s="5">
        <f>TITRES_STAT!D431</f>
        <v>1.4744999999999999</v>
      </c>
      <c r="D428" s="5">
        <f>TITRES_STAT!E431</f>
        <v>1225</v>
      </c>
      <c r="E428" s="2">
        <f t="shared" si="24"/>
        <v>-124374</v>
      </c>
      <c r="F428" s="5" t="str">
        <f t="shared" si="27"/>
        <v>BEARISH</v>
      </c>
      <c r="G428" s="5" t="str">
        <f t="shared" si="26"/>
        <v>STRONG</v>
      </c>
      <c r="H428" s="5" t="str">
        <f t="shared" si="25"/>
        <v>BEARISH DIVERGENCE</v>
      </c>
    </row>
    <row r="429" spans="1:8" ht="13.5" x14ac:dyDescent="0.25">
      <c r="A429" s="3">
        <f>TITRES_STAT!B432</f>
        <v>42928</v>
      </c>
      <c r="B429" s="5">
        <f>TITRES_STAT!C432</f>
        <v>2.35</v>
      </c>
      <c r="C429" s="5">
        <f>TITRES_STAT!D432</f>
        <v>1.4744999999999999</v>
      </c>
      <c r="D429" s="5">
        <f>TITRES_STAT!E432</f>
        <v>1150</v>
      </c>
      <c r="E429" s="2">
        <f t="shared" si="24"/>
        <v>-124374</v>
      </c>
      <c r="F429" s="5" t="str">
        <f t="shared" si="27"/>
        <v>BEARISH</v>
      </c>
      <c r="G429" s="5" t="str">
        <f t="shared" si="26"/>
        <v>STRONG</v>
      </c>
      <c r="H429" s="5" t="str">
        <f t="shared" si="25"/>
        <v>BEARISH DIVERGENCE</v>
      </c>
    </row>
    <row r="430" spans="1:8" ht="13.5" x14ac:dyDescent="0.25">
      <c r="A430" s="3">
        <f>TITRES_STAT!B433</f>
        <v>42929</v>
      </c>
      <c r="B430" s="5">
        <f>TITRES_STAT!C433</f>
        <v>2.33</v>
      </c>
      <c r="C430" s="5">
        <f>TITRES_STAT!D433</f>
        <v>1.4619</v>
      </c>
      <c r="D430" s="5">
        <f>TITRES_STAT!E433</f>
        <v>4650</v>
      </c>
      <c r="E430" s="2">
        <f t="shared" si="24"/>
        <v>-129024</v>
      </c>
      <c r="F430" s="5" t="str">
        <f t="shared" si="27"/>
        <v>BULLISH</v>
      </c>
      <c r="G430" s="5" t="str">
        <f t="shared" si="26"/>
        <v>WEAK</v>
      </c>
      <c r="H430" s="5" t="str">
        <f t="shared" si="25"/>
        <v>CONFIRMED BULLISH</v>
      </c>
    </row>
    <row r="431" spans="1:8" ht="13.5" x14ac:dyDescent="0.25">
      <c r="A431" s="3">
        <f>TITRES_STAT!B434</f>
        <v>42930</v>
      </c>
      <c r="B431" s="5">
        <f>TITRES_STAT!C434</f>
        <v>2.33</v>
      </c>
      <c r="C431" s="5">
        <f>TITRES_STAT!D434</f>
        <v>1.4619</v>
      </c>
      <c r="D431" s="5">
        <f>TITRES_STAT!E434</f>
        <v>15390</v>
      </c>
      <c r="E431" s="2">
        <f t="shared" si="24"/>
        <v>-129024</v>
      </c>
      <c r="F431" s="5" t="str">
        <f t="shared" si="27"/>
        <v>BULLISH</v>
      </c>
      <c r="G431" s="5" t="str">
        <f t="shared" si="26"/>
        <v>WEAK</v>
      </c>
      <c r="H431" s="5" t="str">
        <f t="shared" si="25"/>
        <v>BULLISH DIVERGENCE</v>
      </c>
    </row>
    <row r="432" spans="1:8" ht="13.5" x14ac:dyDescent="0.25">
      <c r="A432" s="3">
        <f>TITRES_STAT!B435</f>
        <v>42933</v>
      </c>
      <c r="B432" s="5">
        <f>TITRES_STAT!C435</f>
        <v>2.36</v>
      </c>
      <c r="C432" s="5">
        <f>TITRES_STAT!D435</f>
        <v>1.5266999999999999</v>
      </c>
      <c r="D432" s="5">
        <f>TITRES_STAT!E435</f>
        <v>3197</v>
      </c>
      <c r="E432" s="2">
        <f t="shared" si="24"/>
        <v>-125827</v>
      </c>
      <c r="F432" s="5" t="str">
        <f t="shared" si="27"/>
        <v>BEARISH</v>
      </c>
      <c r="G432" s="5" t="str">
        <f t="shared" si="26"/>
        <v>STRONG</v>
      </c>
      <c r="H432" s="5" t="str">
        <f t="shared" si="25"/>
        <v>NEUTRAL</v>
      </c>
    </row>
    <row r="433" spans="1:8" ht="13.5" x14ac:dyDescent="0.25">
      <c r="A433" s="3">
        <f>TITRES_STAT!B436</f>
        <v>42934</v>
      </c>
      <c r="B433" s="5">
        <f>TITRES_STAT!C436</f>
        <v>2.35</v>
      </c>
      <c r="C433" s="5">
        <f>TITRES_STAT!D436</f>
        <v>1.5203</v>
      </c>
      <c r="D433" s="5">
        <f>TITRES_STAT!E436</f>
        <v>2583</v>
      </c>
      <c r="E433" s="2">
        <f t="shared" si="24"/>
        <v>-128410</v>
      </c>
      <c r="F433" s="5" t="str">
        <f t="shared" si="27"/>
        <v>BEARISH</v>
      </c>
      <c r="G433" s="5" t="str">
        <f t="shared" si="26"/>
        <v>STRONG</v>
      </c>
      <c r="H433" s="5" t="str">
        <f t="shared" si="25"/>
        <v>NEUTRAL</v>
      </c>
    </row>
    <row r="434" spans="1:8" ht="13.5" x14ac:dyDescent="0.25">
      <c r="A434" s="3">
        <f>TITRES_STAT!B437</f>
        <v>42935</v>
      </c>
      <c r="B434" s="5">
        <f>TITRES_STAT!C437</f>
        <v>2.35</v>
      </c>
      <c r="C434" s="5">
        <f>TITRES_STAT!D437</f>
        <v>1.5203</v>
      </c>
      <c r="D434" s="5">
        <f>TITRES_STAT!E437</f>
        <v>3</v>
      </c>
      <c r="E434" s="2">
        <f t="shared" si="24"/>
        <v>-128410</v>
      </c>
      <c r="F434" s="5" t="str">
        <f t="shared" si="27"/>
        <v>BEARISH</v>
      </c>
      <c r="G434" s="5" t="str">
        <f t="shared" si="26"/>
        <v>STRONG</v>
      </c>
      <c r="H434" s="5" t="str">
        <f t="shared" si="25"/>
        <v>NEUTRAL</v>
      </c>
    </row>
    <row r="435" spans="1:8" ht="13.5" x14ac:dyDescent="0.25">
      <c r="A435" s="3">
        <f>TITRES_STAT!B438</f>
        <v>42936</v>
      </c>
      <c r="B435" s="5">
        <f>TITRES_STAT!C438</f>
        <v>2.35</v>
      </c>
      <c r="C435" s="5">
        <f>TITRES_STAT!D438</f>
        <v>1.5203</v>
      </c>
      <c r="D435" s="5">
        <f>TITRES_STAT!E438</f>
        <v>0</v>
      </c>
      <c r="E435" s="2">
        <f t="shared" si="24"/>
        <v>-128410</v>
      </c>
      <c r="F435" s="5" t="str">
        <f t="shared" si="27"/>
        <v>BULLISH</v>
      </c>
      <c r="G435" s="5" t="str">
        <f t="shared" si="26"/>
        <v>NEUTRAL</v>
      </c>
      <c r="H435" s="5" t="str">
        <f t="shared" si="25"/>
        <v>CONFIRMED BULLISH</v>
      </c>
    </row>
    <row r="436" spans="1:8" ht="13.5" x14ac:dyDescent="0.25">
      <c r="A436" s="3">
        <f>TITRES_STAT!B439</f>
        <v>42937</v>
      </c>
      <c r="B436" s="5">
        <f>TITRES_STAT!C439</f>
        <v>2.2999999999999998</v>
      </c>
      <c r="C436" s="5">
        <f>TITRES_STAT!D439</f>
        <v>1.4879</v>
      </c>
      <c r="D436" s="5">
        <f>TITRES_STAT!E439</f>
        <v>33</v>
      </c>
      <c r="E436" s="2">
        <f t="shared" si="24"/>
        <v>-128443</v>
      </c>
      <c r="F436" s="5" t="str">
        <f t="shared" si="27"/>
        <v>BULLISH</v>
      </c>
      <c r="G436" s="5" t="str">
        <f t="shared" si="26"/>
        <v>NEUTRAL</v>
      </c>
      <c r="H436" s="5" t="str">
        <f t="shared" si="25"/>
        <v>BULLISH DIVERGENCE</v>
      </c>
    </row>
    <row r="437" spans="1:8" ht="13.5" x14ac:dyDescent="0.25">
      <c r="A437" s="3">
        <f>TITRES_STAT!B440</f>
        <v>42940</v>
      </c>
      <c r="B437" s="5">
        <f>TITRES_STAT!C440</f>
        <v>2.29</v>
      </c>
      <c r="C437" s="5">
        <f>TITRES_STAT!D440</f>
        <v>1.4814000000000001</v>
      </c>
      <c r="D437" s="5">
        <f>TITRES_STAT!E440</f>
        <v>310</v>
      </c>
      <c r="E437" s="2">
        <f t="shared" si="24"/>
        <v>-128753</v>
      </c>
      <c r="F437" s="5" t="str">
        <f t="shared" si="27"/>
        <v>BEARISH</v>
      </c>
      <c r="G437" s="5" t="str">
        <f t="shared" si="26"/>
        <v>STRONG</v>
      </c>
      <c r="H437" s="5" t="str">
        <f t="shared" si="25"/>
        <v>CONFIRMED BEARISH</v>
      </c>
    </row>
    <row r="438" spans="1:8" ht="13.5" x14ac:dyDescent="0.25">
      <c r="A438" s="3">
        <f>TITRES_STAT!B441</f>
        <v>42942</v>
      </c>
      <c r="B438" s="5">
        <f>TITRES_STAT!C441</f>
        <v>2.2400000000000002</v>
      </c>
      <c r="C438" s="5">
        <f>TITRES_STAT!D441</f>
        <v>1.4491000000000001</v>
      </c>
      <c r="D438" s="5">
        <f>TITRES_STAT!E441</f>
        <v>14903</v>
      </c>
      <c r="E438" s="2">
        <f t="shared" si="24"/>
        <v>-143656</v>
      </c>
      <c r="F438" s="5" t="str">
        <f t="shared" si="27"/>
        <v>BEARISH</v>
      </c>
      <c r="G438" s="5" t="str">
        <f t="shared" si="26"/>
        <v>STRONG</v>
      </c>
      <c r="H438" s="5" t="str">
        <f t="shared" si="25"/>
        <v>CONFIRMED BEARISH</v>
      </c>
    </row>
    <row r="439" spans="1:8" ht="13.5" x14ac:dyDescent="0.25">
      <c r="A439" s="3">
        <f>TITRES_STAT!B442</f>
        <v>42943</v>
      </c>
      <c r="B439" s="5">
        <f>TITRES_STAT!C442</f>
        <v>2.29</v>
      </c>
      <c r="C439" s="5">
        <f>TITRES_STAT!D442</f>
        <v>1.4814000000000001</v>
      </c>
      <c r="D439" s="5">
        <f>TITRES_STAT!E442</f>
        <v>900</v>
      </c>
      <c r="E439" s="2">
        <f t="shared" si="24"/>
        <v>-142756</v>
      </c>
      <c r="F439" s="5" t="str">
        <f t="shared" si="27"/>
        <v>BEARISH</v>
      </c>
      <c r="G439" s="5" t="str">
        <f t="shared" si="26"/>
        <v>STRONG</v>
      </c>
      <c r="H439" s="5" t="str">
        <f t="shared" si="25"/>
        <v>CONFIRMED BEARISH</v>
      </c>
    </row>
    <row r="440" spans="1:8" ht="13.5" x14ac:dyDescent="0.25">
      <c r="A440" s="3">
        <f>TITRES_STAT!B443</f>
        <v>42944</v>
      </c>
      <c r="B440" s="5">
        <f>TITRES_STAT!C443</f>
        <v>2.29</v>
      </c>
      <c r="C440" s="5">
        <f>TITRES_STAT!D443</f>
        <v>1.4814000000000001</v>
      </c>
      <c r="D440" s="5">
        <f>TITRES_STAT!E443</f>
        <v>0</v>
      </c>
      <c r="E440" s="2">
        <f t="shared" si="24"/>
        <v>-142756</v>
      </c>
      <c r="F440" s="5" t="str">
        <f t="shared" si="27"/>
        <v>BEARISH</v>
      </c>
      <c r="G440" s="5" t="str">
        <f t="shared" si="26"/>
        <v>STRONG</v>
      </c>
      <c r="H440" s="5" t="str">
        <f t="shared" si="25"/>
        <v>CONFIRMED BEARISH</v>
      </c>
    </row>
    <row r="441" spans="1:8" ht="13.5" x14ac:dyDescent="0.25">
      <c r="A441" s="3">
        <f>TITRES_STAT!B444</f>
        <v>42947</v>
      </c>
      <c r="B441" s="5">
        <f>TITRES_STAT!C444</f>
        <v>2.2999999999999998</v>
      </c>
      <c r="C441" s="5">
        <f>TITRES_STAT!D444</f>
        <v>1.4879</v>
      </c>
      <c r="D441" s="5">
        <f>TITRES_STAT!E444</f>
        <v>1835</v>
      </c>
      <c r="E441" s="2">
        <f t="shared" si="24"/>
        <v>-140921</v>
      </c>
      <c r="F441" s="5" t="str">
        <f t="shared" si="27"/>
        <v>BEARISH</v>
      </c>
      <c r="G441" s="5" t="str">
        <f t="shared" si="26"/>
        <v>STRONG</v>
      </c>
      <c r="H441" s="5" t="str">
        <f t="shared" si="25"/>
        <v>NEUTRAL</v>
      </c>
    </row>
    <row r="442" spans="1:8" ht="13.5" x14ac:dyDescent="0.25">
      <c r="A442" s="3">
        <f>TITRES_STAT!B445</f>
        <v>42948</v>
      </c>
      <c r="B442" s="5">
        <f>TITRES_STAT!C445</f>
        <v>2.29</v>
      </c>
      <c r="C442" s="5">
        <f>TITRES_STAT!D445</f>
        <v>1.4814000000000001</v>
      </c>
      <c r="D442" s="5">
        <f>TITRES_STAT!E445</f>
        <v>5625</v>
      </c>
      <c r="E442" s="2">
        <f t="shared" si="24"/>
        <v>-146546</v>
      </c>
      <c r="F442" s="5" t="str">
        <f t="shared" si="27"/>
        <v>BEARISH</v>
      </c>
      <c r="G442" s="5" t="str">
        <f t="shared" si="26"/>
        <v>STRONG</v>
      </c>
      <c r="H442" s="5" t="str">
        <f t="shared" si="25"/>
        <v>NEUTRAL</v>
      </c>
    </row>
    <row r="443" spans="1:8" ht="13.5" x14ac:dyDescent="0.25">
      <c r="A443" s="3">
        <f>TITRES_STAT!B446</f>
        <v>42949</v>
      </c>
      <c r="B443" s="5">
        <f>TITRES_STAT!C446</f>
        <v>2.29</v>
      </c>
      <c r="C443" s="5">
        <f>TITRES_STAT!D446</f>
        <v>1.4814000000000001</v>
      </c>
      <c r="D443" s="5">
        <f>TITRES_STAT!E446</f>
        <v>4400</v>
      </c>
      <c r="E443" s="2">
        <f t="shared" si="24"/>
        <v>-146546</v>
      </c>
      <c r="F443" s="5" t="str">
        <f t="shared" si="27"/>
        <v>BEARISH</v>
      </c>
      <c r="G443" s="5" t="str">
        <f t="shared" si="26"/>
        <v>STRONG</v>
      </c>
      <c r="H443" s="5" t="str">
        <f t="shared" si="25"/>
        <v>BEARISH DIVERGENCE</v>
      </c>
    </row>
    <row r="444" spans="1:8" ht="13.5" x14ac:dyDescent="0.25">
      <c r="A444" s="3">
        <f>TITRES_STAT!B447</f>
        <v>42950</v>
      </c>
      <c r="B444" s="5">
        <f>TITRES_STAT!C447</f>
        <v>2.2799999999999998</v>
      </c>
      <c r="C444" s="5">
        <f>TITRES_STAT!D447</f>
        <v>1.4750000000000001</v>
      </c>
      <c r="D444" s="5">
        <f>TITRES_STAT!E447</f>
        <v>7405</v>
      </c>
      <c r="E444" s="2">
        <f t="shared" si="24"/>
        <v>-153951</v>
      </c>
      <c r="F444" s="5" t="str">
        <f t="shared" si="27"/>
        <v>BEARISH</v>
      </c>
      <c r="G444" s="5" t="str">
        <f t="shared" si="26"/>
        <v>STRONG</v>
      </c>
      <c r="H444" s="5" t="str">
        <f t="shared" si="25"/>
        <v>CONFIRMED BEARISH</v>
      </c>
    </row>
    <row r="445" spans="1:8" ht="13.5" x14ac:dyDescent="0.25">
      <c r="A445" s="3">
        <f>TITRES_STAT!B448</f>
        <v>42951</v>
      </c>
      <c r="B445" s="5">
        <f>TITRES_STAT!C448</f>
        <v>2.2599999999999998</v>
      </c>
      <c r="C445" s="5">
        <f>TITRES_STAT!D448</f>
        <v>1.462</v>
      </c>
      <c r="D445" s="5">
        <f>TITRES_STAT!E448</f>
        <v>50</v>
      </c>
      <c r="E445" s="2">
        <f t="shared" si="24"/>
        <v>-154001</v>
      </c>
      <c r="F445" s="5" t="str">
        <f t="shared" si="27"/>
        <v>BEARISH</v>
      </c>
      <c r="G445" s="5" t="str">
        <f t="shared" si="26"/>
        <v>STRONG</v>
      </c>
      <c r="H445" s="5" t="str">
        <f t="shared" si="25"/>
        <v>CONFIRMED BEARISH</v>
      </c>
    </row>
    <row r="446" spans="1:8" ht="13.5" x14ac:dyDescent="0.25">
      <c r="A446" s="3">
        <f>TITRES_STAT!B449</f>
        <v>42954</v>
      </c>
      <c r="B446" s="5">
        <f>TITRES_STAT!C449</f>
        <v>2.29</v>
      </c>
      <c r="C446" s="5">
        <f>TITRES_STAT!D449</f>
        <v>1.4814000000000001</v>
      </c>
      <c r="D446" s="5">
        <f>TITRES_STAT!E449</f>
        <v>1032</v>
      </c>
      <c r="E446" s="2">
        <f t="shared" si="24"/>
        <v>-152969</v>
      </c>
      <c r="F446" s="5" t="str">
        <f t="shared" si="27"/>
        <v>BEARISH</v>
      </c>
      <c r="G446" s="5" t="str">
        <f t="shared" si="26"/>
        <v>STRONG</v>
      </c>
      <c r="H446" s="5" t="str">
        <f t="shared" si="25"/>
        <v>CONFIRMED BEARISH</v>
      </c>
    </row>
    <row r="447" spans="1:8" ht="13.5" x14ac:dyDescent="0.25">
      <c r="A447" s="3">
        <f>TITRES_STAT!B450</f>
        <v>42955</v>
      </c>
      <c r="B447" s="5">
        <f>TITRES_STAT!C450</f>
        <v>2.27</v>
      </c>
      <c r="C447" s="5">
        <f>TITRES_STAT!D450</f>
        <v>1.4684999999999999</v>
      </c>
      <c r="D447" s="5">
        <f>TITRES_STAT!E450</f>
        <v>22532</v>
      </c>
      <c r="E447" s="2">
        <f t="shared" si="24"/>
        <v>-175501</v>
      </c>
      <c r="F447" s="5" t="str">
        <f t="shared" si="27"/>
        <v>BEARISH</v>
      </c>
      <c r="G447" s="5" t="str">
        <f t="shared" si="26"/>
        <v>STRONG</v>
      </c>
      <c r="H447" s="5" t="str">
        <f t="shared" si="25"/>
        <v>CONFIRMED BEARISH</v>
      </c>
    </row>
    <row r="448" spans="1:8" ht="13.5" x14ac:dyDescent="0.25">
      <c r="A448" s="3">
        <f>TITRES_STAT!B451</f>
        <v>42956</v>
      </c>
      <c r="B448" s="5">
        <f>TITRES_STAT!C451</f>
        <v>2.2799999999999998</v>
      </c>
      <c r="C448" s="5">
        <f>TITRES_STAT!D451</f>
        <v>1.4750000000000001</v>
      </c>
      <c r="D448" s="5">
        <f>TITRES_STAT!E451</f>
        <v>50700</v>
      </c>
      <c r="E448" s="2">
        <f t="shared" si="24"/>
        <v>-124801</v>
      </c>
      <c r="F448" s="5" t="str">
        <f t="shared" si="27"/>
        <v>BULLISH</v>
      </c>
      <c r="G448" s="5" t="str">
        <f t="shared" si="26"/>
        <v>WEAK</v>
      </c>
      <c r="H448" s="5" t="str">
        <f t="shared" si="25"/>
        <v>BULLISH DIVERGENCE</v>
      </c>
    </row>
    <row r="449" spans="1:8" ht="13.5" x14ac:dyDescent="0.25">
      <c r="A449" s="3">
        <f>TITRES_STAT!B452</f>
        <v>42957</v>
      </c>
      <c r="B449" s="5">
        <f>TITRES_STAT!C452</f>
        <v>2.27</v>
      </c>
      <c r="C449" s="5">
        <f>TITRES_STAT!D452</f>
        <v>1.4684999999999999</v>
      </c>
      <c r="D449" s="5">
        <f>TITRES_STAT!E452</f>
        <v>350</v>
      </c>
      <c r="E449" s="2">
        <f t="shared" si="24"/>
        <v>-125151</v>
      </c>
      <c r="F449" s="5" t="str">
        <f t="shared" si="27"/>
        <v>BULLISH</v>
      </c>
      <c r="G449" s="5" t="str">
        <f t="shared" si="26"/>
        <v>WEAK</v>
      </c>
      <c r="H449" s="5" t="str">
        <f t="shared" si="25"/>
        <v>BULLISH DIVERGENCE</v>
      </c>
    </row>
    <row r="450" spans="1:8" ht="13.5" x14ac:dyDescent="0.25">
      <c r="A450" s="3">
        <f>TITRES_STAT!B453</f>
        <v>42958</v>
      </c>
      <c r="B450" s="5">
        <f>TITRES_STAT!C453</f>
        <v>2.25</v>
      </c>
      <c r="C450" s="5">
        <f>TITRES_STAT!D453</f>
        <v>1.4556</v>
      </c>
      <c r="D450" s="5">
        <f>TITRES_STAT!E453</f>
        <v>13215</v>
      </c>
      <c r="E450" s="2">
        <f t="shared" si="24"/>
        <v>-138366</v>
      </c>
      <c r="F450" s="5" t="str">
        <f t="shared" si="27"/>
        <v>BULLISH</v>
      </c>
      <c r="G450" s="5" t="str">
        <f t="shared" si="26"/>
        <v>WEAK</v>
      </c>
      <c r="H450" s="5" t="str">
        <f t="shared" si="25"/>
        <v>BULLISH DIVERGENCE</v>
      </c>
    </row>
    <row r="451" spans="1:8" ht="13.5" x14ac:dyDescent="0.25">
      <c r="A451" s="3">
        <f>TITRES_STAT!B454</f>
        <v>42961</v>
      </c>
      <c r="B451" s="5">
        <f>TITRES_STAT!C454</f>
        <v>2.25</v>
      </c>
      <c r="C451" s="5">
        <f>TITRES_STAT!D454</f>
        <v>1.4556</v>
      </c>
      <c r="D451" s="5">
        <f>TITRES_STAT!E454</f>
        <v>1447</v>
      </c>
      <c r="E451" s="2">
        <f t="shared" si="24"/>
        <v>-138366</v>
      </c>
      <c r="F451" s="5" t="str">
        <f t="shared" si="27"/>
        <v>BULLISH</v>
      </c>
      <c r="G451" s="5" t="str">
        <f t="shared" si="26"/>
        <v>WEAK</v>
      </c>
      <c r="H451" s="5" t="str">
        <f t="shared" si="25"/>
        <v>BULLISH DIVERGENCE</v>
      </c>
    </row>
    <row r="452" spans="1:8" ht="13.5" x14ac:dyDescent="0.25">
      <c r="A452" s="3">
        <f>TITRES_STAT!B455</f>
        <v>42962</v>
      </c>
      <c r="B452" s="5">
        <f>TITRES_STAT!C455</f>
        <v>2.2999999999999998</v>
      </c>
      <c r="C452" s="5">
        <f>TITRES_STAT!D455</f>
        <v>1.4879</v>
      </c>
      <c r="D452" s="5">
        <f>TITRES_STAT!E455</f>
        <v>1785</v>
      </c>
      <c r="E452" s="2">
        <f t="shared" ref="E452:E515" si="28">IF(B452&gt;B451, E451+D452, IF(B452&lt;B451, E451-D452, E451))</f>
        <v>-136581</v>
      </c>
      <c r="F452" s="5" t="str">
        <f t="shared" si="27"/>
        <v>BULLISH</v>
      </c>
      <c r="G452" s="5" t="str">
        <f t="shared" si="26"/>
        <v>WEAK</v>
      </c>
      <c r="H452" s="5" t="str">
        <f t="shared" si="25"/>
        <v>CONFIRMED BULLISH</v>
      </c>
    </row>
    <row r="453" spans="1:8" ht="13.5" x14ac:dyDescent="0.25">
      <c r="A453" s="3">
        <f>TITRES_STAT!B456</f>
        <v>42963</v>
      </c>
      <c r="B453" s="5">
        <f>TITRES_STAT!C456</f>
        <v>2.2999999999999998</v>
      </c>
      <c r="C453" s="5">
        <f>TITRES_STAT!D456</f>
        <v>1.4879</v>
      </c>
      <c r="D453" s="5">
        <f>TITRES_STAT!E456</f>
        <v>0</v>
      </c>
      <c r="E453" s="2">
        <f t="shared" si="28"/>
        <v>-136581</v>
      </c>
      <c r="F453" s="5" t="str">
        <f t="shared" si="27"/>
        <v>BEARISH</v>
      </c>
      <c r="G453" s="5" t="str">
        <f t="shared" si="26"/>
        <v>STRONG</v>
      </c>
      <c r="H453" s="5" t="str">
        <f t="shared" si="25"/>
        <v>BEARISH DIVERGENCE</v>
      </c>
    </row>
    <row r="454" spans="1:8" ht="13.5" x14ac:dyDescent="0.25">
      <c r="A454" s="3">
        <f>TITRES_STAT!B457</f>
        <v>42964</v>
      </c>
      <c r="B454" s="5">
        <f>TITRES_STAT!C457</f>
        <v>2.2999999999999998</v>
      </c>
      <c r="C454" s="5">
        <f>TITRES_STAT!D457</f>
        <v>1.4879</v>
      </c>
      <c r="D454" s="5">
        <f>TITRES_STAT!E457</f>
        <v>9350</v>
      </c>
      <c r="E454" s="2">
        <f t="shared" si="28"/>
        <v>-136581</v>
      </c>
      <c r="F454" s="5" t="str">
        <f t="shared" si="27"/>
        <v>BEARISH</v>
      </c>
      <c r="G454" s="5" t="str">
        <f t="shared" si="26"/>
        <v>STRONG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BEARISH DIVERGENCE</v>
      </c>
    </row>
    <row r="455" spans="1:8" ht="13.5" x14ac:dyDescent="0.25">
      <c r="A455" s="3">
        <f>TITRES_STAT!B458</f>
        <v>42965</v>
      </c>
      <c r="B455" s="5">
        <f>TITRES_STAT!C458</f>
        <v>2.29</v>
      </c>
      <c r="C455" s="5">
        <f>TITRES_STAT!D458</f>
        <v>1.4814000000000001</v>
      </c>
      <c r="D455" s="5">
        <f>TITRES_STAT!E458</f>
        <v>1165</v>
      </c>
      <c r="E455" s="2">
        <f t="shared" si="28"/>
        <v>-137746</v>
      </c>
      <c r="F455" s="5" t="str">
        <f t="shared" si="27"/>
        <v>BULLISH</v>
      </c>
      <c r="G455" s="5" t="str">
        <f t="shared" ref="G455:G518" si="30">IF((E455-E450)/E450 &gt; 0.02, "STRONG",
 IF((E455-E450)/E450 &lt; -0.02, "WEAK", "NEUTRAL"))</f>
        <v>NEUTRAL</v>
      </c>
      <c r="H455" s="5" t="str">
        <f t="shared" si="29"/>
        <v>CONFIRMED BULLISH</v>
      </c>
    </row>
    <row r="456" spans="1:8" ht="13.5" x14ac:dyDescent="0.25">
      <c r="A456" s="3">
        <f>TITRES_STAT!B459</f>
        <v>42968</v>
      </c>
      <c r="B456" s="5">
        <f>TITRES_STAT!C459</f>
        <v>2.29</v>
      </c>
      <c r="C456" s="5">
        <f>TITRES_STAT!D459</f>
        <v>1.4814000000000001</v>
      </c>
      <c r="D456" s="5">
        <f>TITRES_STAT!E459</f>
        <v>0</v>
      </c>
      <c r="E456" s="2">
        <f t="shared" si="28"/>
        <v>-137746</v>
      </c>
      <c r="F456" s="5" t="str">
        <f t="shared" ref="F456:F519" si="31">IF(E456&gt;E451,"BULLISH",IF(E456&lt;E451,"BEARISH","NEUTRAL"))</f>
        <v>BULLISH</v>
      </c>
      <c r="G456" s="5" t="str">
        <f t="shared" si="30"/>
        <v>NEUTRAL</v>
      </c>
      <c r="H456" s="5" t="str">
        <f t="shared" si="29"/>
        <v>CONFIRMED BULLISH</v>
      </c>
    </row>
    <row r="457" spans="1:8" ht="13.5" x14ac:dyDescent="0.25">
      <c r="A457" s="3">
        <f>TITRES_STAT!B460</f>
        <v>42969</v>
      </c>
      <c r="B457" s="5">
        <f>TITRES_STAT!C460</f>
        <v>2.29</v>
      </c>
      <c r="C457" s="5">
        <f>TITRES_STAT!D460</f>
        <v>1.4814000000000001</v>
      </c>
      <c r="D457" s="5">
        <f>TITRES_STAT!E460</f>
        <v>10415</v>
      </c>
      <c r="E457" s="2">
        <f t="shared" si="28"/>
        <v>-137746</v>
      </c>
      <c r="F457" s="5" t="str">
        <f t="shared" si="31"/>
        <v>BEARISH</v>
      </c>
      <c r="G457" s="5" t="str">
        <f t="shared" si="30"/>
        <v>NEUTRAL</v>
      </c>
      <c r="H457" s="5" t="str">
        <f t="shared" si="29"/>
        <v>CONFIRMED BEARISH</v>
      </c>
    </row>
    <row r="458" spans="1:8" ht="13.5" x14ac:dyDescent="0.25">
      <c r="A458" s="3">
        <f>TITRES_STAT!B461</f>
        <v>42970</v>
      </c>
      <c r="B458" s="5">
        <f>TITRES_STAT!C461</f>
        <v>2.29</v>
      </c>
      <c r="C458" s="5">
        <f>TITRES_STAT!D461</f>
        <v>1.4814000000000001</v>
      </c>
      <c r="D458" s="5">
        <f>TITRES_STAT!E461</f>
        <v>960</v>
      </c>
      <c r="E458" s="2">
        <f t="shared" si="28"/>
        <v>-137746</v>
      </c>
      <c r="F458" s="5" t="str">
        <f t="shared" si="31"/>
        <v>BEARISH</v>
      </c>
      <c r="G458" s="5" t="str">
        <f t="shared" si="30"/>
        <v>NEUTRAL</v>
      </c>
      <c r="H458" s="5" t="str">
        <f t="shared" si="29"/>
        <v>CONFIRMED BEARISH</v>
      </c>
    </row>
    <row r="459" spans="1:8" ht="13.5" x14ac:dyDescent="0.25">
      <c r="A459" s="3">
        <f>TITRES_STAT!B462</f>
        <v>42971</v>
      </c>
      <c r="B459" s="5">
        <f>TITRES_STAT!C462</f>
        <v>2.29</v>
      </c>
      <c r="C459" s="5">
        <f>TITRES_STAT!D462</f>
        <v>1.4814000000000001</v>
      </c>
      <c r="D459" s="5">
        <f>TITRES_STAT!E462</f>
        <v>0</v>
      </c>
      <c r="E459" s="2">
        <f t="shared" si="28"/>
        <v>-137746</v>
      </c>
      <c r="F459" s="5" t="str">
        <f t="shared" si="31"/>
        <v>BEARISH</v>
      </c>
      <c r="G459" s="5" t="str">
        <f t="shared" si="30"/>
        <v>NEUTRAL</v>
      </c>
      <c r="H459" s="5" t="str">
        <f t="shared" si="29"/>
        <v>CONFIRMED BEARISH</v>
      </c>
    </row>
    <row r="460" spans="1:8" ht="13.5" x14ac:dyDescent="0.25">
      <c r="A460" s="3">
        <f>TITRES_STAT!B463</f>
        <v>42972</v>
      </c>
      <c r="B460" s="5">
        <f>TITRES_STAT!C463</f>
        <v>2.29</v>
      </c>
      <c r="C460" s="5">
        <f>TITRES_STAT!D463</f>
        <v>1.4814000000000001</v>
      </c>
      <c r="D460" s="5">
        <f>TITRES_STAT!E463</f>
        <v>0</v>
      </c>
      <c r="E460" s="2">
        <f t="shared" si="28"/>
        <v>-137746</v>
      </c>
      <c r="F460" s="5" t="str">
        <f t="shared" si="31"/>
        <v>NEUTRAL</v>
      </c>
      <c r="G460" s="5" t="str">
        <f t="shared" si="30"/>
        <v>NEUTRAL</v>
      </c>
      <c r="H460" s="5" t="str">
        <f t="shared" si="29"/>
        <v>NEUTRAL</v>
      </c>
    </row>
    <row r="461" spans="1:8" ht="13.5" x14ac:dyDescent="0.25">
      <c r="A461" s="3">
        <f>TITRES_STAT!B464</f>
        <v>42975</v>
      </c>
      <c r="B461" s="5">
        <f>TITRES_STAT!C464</f>
        <v>2.29</v>
      </c>
      <c r="C461" s="5">
        <f>TITRES_STAT!D464</f>
        <v>1.4814000000000001</v>
      </c>
      <c r="D461" s="5">
        <f>TITRES_STAT!E464</f>
        <v>0</v>
      </c>
      <c r="E461" s="2">
        <f t="shared" si="28"/>
        <v>-137746</v>
      </c>
      <c r="F461" s="5" t="str">
        <f t="shared" si="31"/>
        <v>NEUTRAL</v>
      </c>
      <c r="G461" s="5" t="str">
        <f t="shared" si="30"/>
        <v>NEUTRAL</v>
      </c>
      <c r="H461" s="5" t="str">
        <f t="shared" si="29"/>
        <v>NEUTRAL</v>
      </c>
    </row>
    <row r="462" spans="1:8" ht="13.5" x14ac:dyDescent="0.25">
      <c r="A462" s="3">
        <f>TITRES_STAT!B465</f>
        <v>42976</v>
      </c>
      <c r="B462" s="5">
        <f>TITRES_STAT!C465</f>
        <v>2.29</v>
      </c>
      <c r="C462" s="5">
        <f>TITRES_STAT!D465</f>
        <v>1.4814000000000001</v>
      </c>
      <c r="D462" s="5">
        <f>TITRES_STAT!E465</f>
        <v>0</v>
      </c>
      <c r="E462" s="2">
        <f t="shared" si="28"/>
        <v>-137746</v>
      </c>
      <c r="F462" s="5" t="str">
        <f t="shared" si="31"/>
        <v>NEUTRAL</v>
      </c>
      <c r="G462" s="5" t="str">
        <f t="shared" si="30"/>
        <v>NEUTRAL</v>
      </c>
      <c r="H462" s="5" t="str">
        <f t="shared" si="29"/>
        <v>NEUTRAL</v>
      </c>
    </row>
    <row r="463" spans="1:8" ht="13.5" x14ac:dyDescent="0.25">
      <c r="A463" s="3">
        <f>TITRES_STAT!B466</f>
        <v>42977</v>
      </c>
      <c r="B463" s="5">
        <f>TITRES_STAT!C466</f>
        <v>2.2799999999999998</v>
      </c>
      <c r="C463" s="5">
        <f>TITRES_STAT!D466</f>
        <v>1.4750000000000001</v>
      </c>
      <c r="D463" s="5">
        <f>TITRES_STAT!E466</f>
        <v>1700</v>
      </c>
      <c r="E463" s="2">
        <f t="shared" si="28"/>
        <v>-139446</v>
      </c>
      <c r="F463" s="5" t="str">
        <f t="shared" si="31"/>
        <v>BEARISH</v>
      </c>
      <c r="G463" s="5" t="str">
        <f t="shared" si="30"/>
        <v>NEUTRAL</v>
      </c>
      <c r="H463" s="5" t="str">
        <f t="shared" si="29"/>
        <v>CONFIRMED BEARISH</v>
      </c>
    </row>
    <row r="464" spans="1:8" ht="13.5" x14ac:dyDescent="0.25">
      <c r="A464" s="3">
        <f>TITRES_STAT!B467</f>
        <v>42978</v>
      </c>
      <c r="B464" s="5">
        <f>TITRES_STAT!C467</f>
        <v>2.27</v>
      </c>
      <c r="C464" s="5">
        <f>TITRES_STAT!D467</f>
        <v>1.4684999999999999</v>
      </c>
      <c r="D464" s="5">
        <f>TITRES_STAT!E467</f>
        <v>2000</v>
      </c>
      <c r="E464" s="2">
        <f t="shared" si="28"/>
        <v>-141446</v>
      </c>
      <c r="F464" s="5" t="str">
        <f t="shared" si="31"/>
        <v>BEARISH</v>
      </c>
      <c r="G464" s="5" t="str">
        <f t="shared" si="30"/>
        <v>STRONG</v>
      </c>
      <c r="H464" s="5" t="str">
        <f t="shared" si="29"/>
        <v>CONFIRMED BEARISH</v>
      </c>
    </row>
    <row r="465" spans="1:8" ht="13.5" x14ac:dyDescent="0.25">
      <c r="A465" s="3">
        <f>TITRES_STAT!B468</f>
        <v>42982</v>
      </c>
      <c r="B465" s="5">
        <f>TITRES_STAT!C468</f>
        <v>2.27</v>
      </c>
      <c r="C465" s="5">
        <f>TITRES_STAT!D468</f>
        <v>1.4684999999999999</v>
      </c>
      <c r="D465" s="5">
        <f>TITRES_STAT!E468</f>
        <v>16100</v>
      </c>
      <c r="E465" s="2">
        <f t="shared" si="28"/>
        <v>-141446</v>
      </c>
      <c r="F465" s="5" t="str">
        <f t="shared" si="31"/>
        <v>BEARISH</v>
      </c>
      <c r="G465" s="5" t="str">
        <f t="shared" si="30"/>
        <v>STRONG</v>
      </c>
      <c r="H465" s="5" t="str">
        <f t="shared" si="29"/>
        <v>CONFIRMED BEARISH</v>
      </c>
    </row>
    <row r="466" spans="1:8" ht="13.5" x14ac:dyDescent="0.25">
      <c r="A466" s="3">
        <f>TITRES_STAT!B469</f>
        <v>42983</v>
      </c>
      <c r="B466" s="5">
        <f>TITRES_STAT!C469</f>
        <v>2.27</v>
      </c>
      <c r="C466" s="5">
        <f>TITRES_STAT!D469</f>
        <v>1.4684999999999999</v>
      </c>
      <c r="D466" s="5">
        <f>TITRES_STAT!E469</f>
        <v>900</v>
      </c>
      <c r="E466" s="2">
        <f t="shared" si="28"/>
        <v>-141446</v>
      </c>
      <c r="F466" s="5" t="str">
        <f t="shared" si="31"/>
        <v>BEARISH</v>
      </c>
      <c r="G466" s="5" t="str">
        <f t="shared" si="30"/>
        <v>STRONG</v>
      </c>
      <c r="H466" s="5" t="str">
        <f t="shared" si="29"/>
        <v>CONFIRMED BEARISH</v>
      </c>
    </row>
    <row r="467" spans="1:8" ht="13.5" x14ac:dyDescent="0.25">
      <c r="A467" s="3">
        <f>TITRES_STAT!B470</f>
        <v>42984</v>
      </c>
      <c r="B467" s="5">
        <f>TITRES_STAT!C470</f>
        <v>2.27</v>
      </c>
      <c r="C467" s="5">
        <f>TITRES_STAT!D470</f>
        <v>1.4684999999999999</v>
      </c>
      <c r="D467" s="5">
        <f>TITRES_STAT!E470</f>
        <v>0</v>
      </c>
      <c r="E467" s="2">
        <f t="shared" si="28"/>
        <v>-141446</v>
      </c>
      <c r="F467" s="5" t="str">
        <f t="shared" si="31"/>
        <v>BEARISH</v>
      </c>
      <c r="G467" s="5" t="str">
        <f t="shared" si="30"/>
        <v>STRONG</v>
      </c>
      <c r="H467" s="5" t="str">
        <f t="shared" si="29"/>
        <v>CONFIRMED BEARISH</v>
      </c>
    </row>
    <row r="468" spans="1:8" ht="13.5" x14ac:dyDescent="0.25">
      <c r="A468" s="3">
        <f>TITRES_STAT!B471</f>
        <v>42985</v>
      </c>
      <c r="B468" s="5">
        <f>TITRES_STAT!C471</f>
        <v>2.27</v>
      </c>
      <c r="C468" s="5">
        <f>TITRES_STAT!D471</f>
        <v>1.4684999999999999</v>
      </c>
      <c r="D468" s="5">
        <f>TITRES_STAT!E471</f>
        <v>0</v>
      </c>
      <c r="E468" s="2">
        <f t="shared" si="28"/>
        <v>-141446</v>
      </c>
      <c r="F468" s="5" t="str">
        <f t="shared" si="31"/>
        <v>BEARISH</v>
      </c>
      <c r="G468" s="5" t="str">
        <f t="shared" si="30"/>
        <v>NEUTRAL</v>
      </c>
      <c r="H468" s="5" t="str">
        <f t="shared" si="29"/>
        <v>CONFIRMED BEARISH</v>
      </c>
    </row>
    <row r="469" spans="1:8" ht="13.5" x14ac:dyDescent="0.25">
      <c r="A469" s="3">
        <f>TITRES_STAT!B472</f>
        <v>42986</v>
      </c>
      <c r="B469" s="5">
        <f>TITRES_STAT!C472</f>
        <v>2.27</v>
      </c>
      <c r="C469" s="5">
        <f>TITRES_STAT!D472</f>
        <v>1.4684999999999999</v>
      </c>
      <c r="D469" s="5">
        <f>TITRES_STAT!E472</f>
        <v>0</v>
      </c>
      <c r="E469" s="2">
        <f t="shared" si="28"/>
        <v>-141446</v>
      </c>
      <c r="F469" s="5" t="str">
        <f t="shared" si="31"/>
        <v>NEUTRAL</v>
      </c>
      <c r="G469" s="5" t="str">
        <f t="shared" si="30"/>
        <v>NEUTRAL</v>
      </c>
      <c r="H469" s="5" t="str">
        <f t="shared" si="29"/>
        <v>NEUTRAL</v>
      </c>
    </row>
    <row r="470" spans="1:8" ht="13.5" x14ac:dyDescent="0.25">
      <c r="A470" s="3">
        <f>TITRES_STAT!B473</f>
        <v>42989</v>
      </c>
      <c r="B470" s="5">
        <f>TITRES_STAT!C473</f>
        <v>2.27</v>
      </c>
      <c r="C470" s="5">
        <f>TITRES_STAT!D473</f>
        <v>1.4684999999999999</v>
      </c>
      <c r="D470" s="5">
        <f>TITRES_STAT!E473</f>
        <v>0</v>
      </c>
      <c r="E470" s="2">
        <f t="shared" si="28"/>
        <v>-141446</v>
      </c>
      <c r="F470" s="5" t="str">
        <f t="shared" si="31"/>
        <v>NEUTRAL</v>
      </c>
      <c r="G470" s="5" t="str">
        <f t="shared" si="30"/>
        <v>NEUTRAL</v>
      </c>
      <c r="H470" s="5" t="str">
        <f t="shared" si="29"/>
        <v>NEUTRAL</v>
      </c>
    </row>
    <row r="471" spans="1:8" ht="13.5" x14ac:dyDescent="0.25">
      <c r="A471" s="3">
        <f>TITRES_STAT!B474</f>
        <v>42990</v>
      </c>
      <c r="B471" s="5">
        <f>TITRES_STAT!C474</f>
        <v>2.27</v>
      </c>
      <c r="C471" s="5">
        <f>TITRES_STAT!D474</f>
        <v>1.4684999999999999</v>
      </c>
      <c r="D471" s="5">
        <f>TITRES_STAT!E474</f>
        <v>495</v>
      </c>
      <c r="E471" s="2">
        <f t="shared" si="28"/>
        <v>-141446</v>
      </c>
      <c r="F471" s="5" t="str">
        <f t="shared" si="31"/>
        <v>NEUTRAL</v>
      </c>
      <c r="G471" s="5" t="str">
        <f t="shared" si="30"/>
        <v>NEUTRAL</v>
      </c>
      <c r="H471" s="5" t="str">
        <f t="shared" si="29"/>
        <v>NEUTRAL</v>
      </c>
    </row>
    <row r="472" spans="1:8" ht="13.5" x14ac:dyDescent="0.25">
      <c r="A472" s="3">
        <f>TITRES_STAT!B475</f>
        <v>42991</v>
      </c>
      <c r="B472" s="5">
        <f>TITRES_STAT!C475</f>
        <v>2.27</v>
      </c>
      <c r="C472" s="5">
        <f>TITRES_STAT!D475</f>
        <v>1.4684999999999999</v>
      </c>
      <c r="D472" s="5">
        <f>TITRES_STAT!E475</f>
        <v>260</v>
      </c>
      <c r="E472" s="2">
        <f t="shared" si="28"/>
        <v>-141446</v>
      </c>
      <c r="F472" s="5" t="str">
        <f t="shared" si="31"/>
        <v>NEUTRAL</v>
      </c>
      <c r="G472" s="5" t="str">
        <f t="shared" si="30"/>
        <v>NEUTRAL</v>
      </c>
      <c r="H472" s="5" t="str">
        <f t="shared" si="29"/>
        <v>NEUTRAL</v>
      </c>
    </row>
    <row r="473" spans="1:8" ht="13.5" x14ac:dyDescent="0.25">
      <c r="A473" s="3">
        <f>TITRES_STAT!B476</f>
        <v>42992</v>
      </c>
      <c r="B473" s="5">
        <f>TITRES_STAT!C476</f>
        <v>2.27</v>
      </c>
      <c r="C473" s="5">
        <f>TITRES_STAT!D476</f>
        <v>1.4684999999999999</v>
      </c>
      <c r="D473" s="5">
        <f>TITRES_STAT!E476</f>
        <v>0</v>
      </c>
      <c r="E473" s="2">
        <f t="shared" si="28"/>
        <v>-141446</v>
      </c>
      <c r="F473" s="5" t="str">
        <f t="shared" si="31"/>
        <v>NEUTRAL</v>
      </c>
      <c r="G473" s="5" t="str">
        <f t="shared" si="30"/>
        <v>NEUTRAL</v>
      </c>
      <c r="H473" s="5" t="str">
        <f t="shared" si="29"/>
        <v>NEUTRAL</v>
      </c>
    </row>
    <row r="474" spans="1:8" ht="13.5" x14ac:dyDescent="0.25">
      <c r="A474" s="3">
        <f>TITRES_STAT!B477</f>
        <v>42993</v>
      </c>
      <c r="B474" s="5">
        <f>TITRES_STAT!C477</f>
        <v>2.27</v>
      </c>
      <c r="C474" s="5">
        <f>TITRES_STAT!D477</f>
        <v>1.4684999999999999</v>
      </c>
      <c r="D474" s="5">
        <f>TITRES_STAT!E477</f>
        <v>280</v>
      </c>
      <c r="E474" s="2">
        <f t="shared" si="28"/>
        <v>-141446</v>
      </c>
      <c r="F474" s="5" t="str">
        <f t="shared" si="31"/>
        <v>NEUTRAL</v>
      </c>
      <c r="G474" s="5" t="str">
        <f t="shared" si="30"/>
        <v>NEUTRAL</v>
      </c>
      <c r="H474" s="5" t="str">
        <f t="shared" si="29"/>
        <v>NEUTRAL</v>
      </c>
    </row>
    <row r="475" spans="1:8" ht="13.5" x14ac:dyDescent="0.25">
      <c r="A475" s="3">
        <f>TITRES_STAT!B478</f>
        <v>42996</v>
      </c>
      <c r="B475" s="5">
        <f>TITRES_STAT!C478</f>
        <v>2.2599999999999998</v>
      </c>
      <c r="C475" s="5">
        <f>TITRES_STAT!D478</f>
        <v>1.462</v>
      </c>
      <c r="D475" s="5">
        <f>TITRES_STAT!E478</f>
        <v>28635</v>
      </c>
      <c r="E475" s="2">
        <f t="shared" si="28"/>
        <v>-170081</v>
      </c>
      <c r="F475" s="5" t="str">
        <f t="shared" si="31"/>
        <v>BEARISH</v>
      </c>
      <c r="G475" s="5" t="str">
        <f t="shared" si="30"/>
        <v>STRONG</v>
      </c>
      <c r="H475" s="5" t="str">
        <f t="shared" si="29"/>
        <v>CONFIRMED BEARISH</v>
      </c>
    </row>
    <row r="476" spans="1:8" ht="13.5" x14ac:dyDescent="0.25">
      <c r="A476" s="3">
        <f>TITRES_STAT!B479</f>
        <v>42997</v>
      </c>
      <c r="B476" s="5">
        <f>TITRES_STAT!C479</f>
        <v>2.2599999999999998</v>
      </c>
      <c r="C476" s="5">
        <f>TITRES_STAT!D479</f>
        <v>1.462</v>
      </c>
      <c r="D476" s="5">
        <f>TITRES_STAT!E479</f>
        <v>0</v>
      </c>
      <c r="E476" s="2">
        <f t="shared" si="28"/>
        <v>-170081</v>
      </c>
      <c r="F476" s="5" t="str">
        <f t="shared" si="31"/>
        <v>BEARISH</v>
      </c>
      <c r="G476" s="5" t="str">
        <f t="shared" si="30"/>
        <v>STRONG</v>
      </c>
      <c r="H476" s="5" t="str">
        <f t="shared" si="29"/>
        <v>CONFIRMED BEARISH</v>
      </c>
    </row>
    <row r="477" spans="1:8" ht="13.5" x14ac:dyDescent="0.25">
      <c r="A477" s="3">
        <f>TITRES_STAT!B480</f>
        <v>42998</v>
      </c>
      <c r="B477" s="5">
        <f>TITRES_STAT!C480</f>
        <v>2.2599999999999998</v>
      </c>
      <c r="C477" s="5">
        <f>TITRES_STAT!D480</f>
        <v>1.462</v>
      </c>
      <c r="D477" s="5">
        <f>TITRES_STAT!E480</f>
        <v>0</v>
      </c>
      <c r="E477" s="2">
        <f t="shared" si="28"/>
        <v>-170081</v>
      </c>
      <c r="F477" s="5" t="str">
        <f t="shared" si="31"/>
        <v>BEARISH</v>
      </c>
      <c r="G477" s="5" t="str">
        <f t="shared" si="30"/>
        <v>STRONG</v>
      </c>
      <c r="H477" s="5" t="str">
        <f t="shared" si="29"/>
        <v>CONFIRMED BEARISH</v>
      </c>
    </row>
    <row r="478" spans="1:8" ht="13.5" x14ac:dyDescent="0.25">
      <c r="A478" s="3">
        <f>TITRES_STAT!B481</f>
        <v>43000</v>
      </c>
      <c r="B478" s="5">
        <f>TITRES_STAT!C481</f>
        <v>2.25</v>
      </c>
      <c r="C478" s="5">
        <f>TITRES_STAT!D481</f>
        <v>1.4556</v>
      </c>
      <c r="D478" s="5">
        <f>TITRES_STAT!E481</f>
        <v>722</v>
      </c>
      <c r="E478" s="2">
        <f t="shared" si="28"/>
        <v>-170803</v>
      </c>
      <c r="F478" s="5" t="str">
        <f t="shared" si="31"/>
        <v>BEARISH</v>
      </c>
      <c r="G478" s="5" t="str">
        <f t="shared" si="30"/>
        <v>STRONG</v>
      </c>
      <c r="H478" s="5" t="str">
        <f t="shared" si="29"/>
        <v>CONFIRMED BEARISH</v>
      </c>
    </row>
    <row r="479" spans="1:8" ht="13.5" x14ac:dyDescent="0.25">
      <c r="A479" s="3">
        <f>TITRES_STAT!B482</f>
        <v>43003</v>
      </c>
      <c r="B479" s="5">
        <f>TITRES_STAT!C482</f>
        <v>2.25</v>
      </c>
      <c r="C479" s="5">
        <f>TITRES_STAT!D482</f>
        <v>1.4556</v>
      </c>
      <c r="D479" s="5">
        <f>TITRES_STAT!E482</f>
        <v>404</v>
      </c>
      <c r="E479" s="2">
        <f t="shared" si="28"/>
        <v>-170803</v>
      </c>
      <c r="F479" s="5" t="str">
        <f t="shared" si="31"/>
        <v>BEARISH</v>
      </c>
      <c r="G479" s="5" t="str">
        <f t="shared" si="30"/>
        <v>STRONG</v>
      </c>
      <c r="H479" s="5" t="str">
        <f t="shared" si="29"/>
        <v>CONFIRMED BEARISH</v>
      </c>
    </row>
    <row r="480" spans="1:8" ht="13.5" x14ac:dyDescent="0.25">
      <c r="A480" s="3">
        <f>TITRES_STAT!B483</f>
        <v>43004</v>
      </c>
      <c r="B480" s="5">
        <f>TITRES_STAT!C483</f>
        <v>2.2200000000000002</v>
      </c>
      <c r="C480" s="5">
        <f>TITRES_STAT!D483</f>
        <v>1.4361999999999999</v>
      </c>
      <c r="D480" s="5">
        <f>TITRES_STAT!E483</f>
        <v>2546</v>
      </c>
      <c r="E480" s="2">
        <f t="shared" si="28"/>
        <v>-173349</v>
      </c>
      <c r="F480" s="5" t="str">
        <f t="shared" si="31"/>
        <v>BEARISH</v>
      </c>
      <c r="G480" s="5" t="str">
        <f t="shared" si="30"/>
        <v>NEUTRAL</v>
      </c>
      <c r="H480" s="5" t="str">
        <f t="shared" si="29"/>
        <v>CONFIRMED BEARISH</v>
      </c>
    </row>
    <row r="481" spans="1:8" ht="13.5" x14ac:dyDescent="0.25">
      <c r="A481" s="3">
        <f>TITRES_STAT!B484</f>
        <v>43005</v>
      </c>
      <c r="B481" s="5">
        <f>TITRES_STAT!C484</f>
        <v>2.2200000000000002</v>
      </c>
      <c r="C481" s="5">
        <f>TITRES_STAT!D484</f>
        <v>1.4361999999999999</v>
      </c>
      <c r="D481" s="5">
        <f>TITRES_STAT!E484</f>
        <v>0</v>
      </c>
      <c r="E481" s="2">
        <f t="shared" si="28"/>
        <v>-173349</v>
      </c>
      <c r="F481" s="5" t="str">
        <f t="shared" si="31"/>
        <v>BEARISH</v>
      </c>
      <c r="G481" s="5" t="str">
        <f t="shared" si="30"/>
        <v>NEUTRAL</v>
      </c>
      <c r="H481" s="5" t="str">
        <f t="shared" si="29"/>
        <v>CONFIRMED BEARISH</v>
      </c>
    </row>
    <row r="482" spans="1:8" ht="13.5" x14ac:dyDescent="0.25">
      <c r="A482" s="3">
        <f>TITRES_STAT!B485</f>
        <v>43006</v>
      </c>
      <c r="B482" s="5">
        <f>TITRES_STAT!C485</f>
        <v>2.2200000000000002</v>
      </c>
      <c r="C482" s="5">
        <f>TITRES_STAT!D485</f>
        <v>1.4361999999999999</v>
      </c>
      <c r="D482" s="5">
        <f>TITRES_STAT!E485</f>
        <v>450</v>
      </c>
      <c r="E482" s="2">
        <f t="shared" si="28"/>
        <v>-173349</v>
      </c>
      <c r="F482" s="5" t="str">
        <f t="shared" si="31"/>
        <v>BEARISH</v>
      </c>
      <c r="G482" s="5" t="str">
        <f t="shared" si="30"/>
        <v>NEUTRAL</v>
      </c>
      <c r="H482" s="5" t="str">
        <f t="shared" si="29"/>
        <v>CONFIRMED BEARISH</v>
      </c>
    </row>
    <row r="483" spans="1:8" ht="13.5" x14ac:dyDescent="0.25">
      <c r="A483" s="3">
        <f>TITRES_STAT!B486</f>
        <v>43007</v>
      </c>
      <c r="B483" s="5">
        <f>TITRES_STAT!C486</f>
        <v>2.2200000000000002</v>
      </c>
      <c r="C483" s="5">
        <f>TITRES_STAT!D486</f>
        <v>1.4361999999999999</v>
      </c>
      <c r="D483" s="5">
        <f>TITRES_STAT!E486</f>
        <v>0</v>
      </c>
      <c r="E483" s="2">
        <f t="shared" si="28"/>
        <v>-173349</v>
      </c>
      <c r="F483" s="5" t="str">
        <f t="shared" si="31"/>
        <v>BEARISH</v>
      </c>
      <c r="G483" s="5" t="str">
        <f t="shared" si="30"/>
        <v>NEUTRAL</v>
      </c>
      <c r="H483" s="5" t="str">
        <f t="shared" si="29"/>
        <v>CONFIRMED BEARISH</v>
      </c>
    </row>
    <row r="484" spans="1:8" ht="13.5" x14ac:dyDescent="0.25">
      <c r="A484" s="3">
        <f>TITRES_STAT!B487</f>
        <v>43010</v>
      </c>
      <c r="B484" s="5">
        <f>TITRES_STAT!C487</f>
        <v>2.16</v>
      </c>
      <c r="C484" s="5">
        <f>TITRES_STAT!D487</f>
        <v>1.3973</v>
      </c>
      <c r="D484" s="5">
        <f>TITRES_STAT!E487</f>
        <v>7813</v>
      </c>
      <c r="E484" s="2">
        <f t="shared" si="28"/>
        <v>-181162</v>
      </c>
      <c r="F484" s="5" t="str">
        <f t="shared" si="31"/>
        <v>BEARISH</v>
      </c>
      <c r="G484" s="5" t="str">
        <f t="shared" si="30"/>
        <v>STRONG</v>
      </c>
      <c r="H484" s="5" t="str">
        <f t="shared" si="29"/>
        <v>CONFIRMED BEARISH</v>
      </c>
    </row>
    <row r="485" spans="1:8" ht="13.5" x14ac:dyDescent="0.25">
      <c r="A485" s="3">
        <f>TITRES_STAT!B488</f>
        <v>43011</v>
      </c>
      <c r="B485" s="5">
        <f>TITRES_STAT!C488</f>
        <v>2.16</v>
      </c>
      <c r="C485" s="5">
        <f>TITRES_STAT!D488</f>
        <v>1.3973</v>
      </c>
      <c r="D485" s="5">
        <f>TITRES_STAT!E488</f>
        <v>32</v>
      </c>
      <c r="E485" s="2">
        <f t="shared" si="28"/>
        <v>-181162</v>
      </c>
      <c r="F485" s="5" t="str">
        <f t="shared" si="31"/>
        <v>BEARISH</v>
      </c>
      <c r="G485" s="5" t="str">
        <f t="shared" si="30"/>
        <v>STRONG</v>
      </c>
      <c r="H485" s="5" t="str">
        <f t="shared" si="29"/>
        <v>CONFIRMED BEARISH</v>
      </c>
    </row>
    <row r="486" spans="1:8" ht="13.5" x14ac:dyDescent="0.25">
      <c r="A486" s="3">
        <f>TITRES_STAT!B489</f>
        <v>43012</v>
      </c>
      <c r="B486" s="5">
        <f>TITRES_STAT!C489</f>
        <v>2.16</v>
      </c>
      <c r="C486" s="5">
        <f>TITRES_STAT!D489</f>
        <v>1.3973</v>
      </c>
      <c r="D486" s="5">
        <f>TITRES_STAT!E489</f>
        <v>2007</v>
      </c>
      <c r="E486" s="2">
        <f t="shared" si="28"/>
        <v>-181162</v>
      </c>
      <c r="F486" s="5" t="str">
        <f t="shared" si="31"/>
        <v>BEARISH</v>
      </c>
      <c r="G486" s="5" t="str">
        <f t="shared" si="30"/>
        <v>STRONG</v>
      </c>
      <c r="H486" s="5" t="str">
        <f t="shared" si="29"/>
        <v>CONFIRMED BEARISH</v>
      </c>
    </row>
    <row r="487" spans="1:8" ht="13.5" x14ac:dyDescent="0.25">
      <c r="A487" s="3">
        <f>TITRES_STAT!B490</f>
        <v>43013</v>
      </c>
      <c r="B487" s="5">
        <f>TITRES_STAT!C490</f>
        <v>2.15</v>
      </c>
      <c r="C487" s="5">
        <f>TITRES_STAT!D490</f>
        <v>1.3909</v>
      </c>
      <c r="D487" s="5">
        <f>TITRES_STAT!E490</f>
        <v>1524</v>
      </c>
      <c r="E487" s="2">
        <f t="shared" si="28"/>
        <v>-182686</v>
      </c>
      <c r="F487" s="5" t="str">
        <f t="shared" si="31"/>
        <v>BEARISH</v>
      </c>
      <c r="G487" s="5" t="str">
        <f t="shared" si="30"/>
        <v>STRONG</v>
      </c>
      <c r="H487" s="5" t="str">
        <f t="shared" si="29"/>
        <v>CONFIRMED BEARISH</v>
      </c>
    </row>
    <row r="488" spans="1:8" ht="13.5" x14ac:dyDescent="0.25">
      <c r="A488" s="3">
        <f>TITRES_STAT!B491</f>
        <v>43014</v>
      </c>
      <c r="B488" s="5">
        <f>TITRES_STAT!C491</f>
        <v>2.15</v>
      </c>
      <c r="C488" s="5">
        <f>TITRES_STAT!D491</f>
        <v>1.3909</v>
      </c>
      <c r="D488" s="5">
        <f>TITRES_STAT!E491</f>
        <v>2525</v>
      </c>
      <c r="E488" s="2">
        <f t="shared" si="28"/>
        <v>-182686</v>
      </c>
      <c r="F488" s="5" t="str">
        <f t="shared" si="31"/>
        <v>BEARISH</v>
      </c>
      <c r="G488" s="5" t="str">
        <f t="shared" si="30"/>
        <v>STRONG</v>
      </c>
      <c r="H488" s="5" t="str">
        <f t="shared" si="29"/>
        <v>CONFIRMED BEARISH</v>
      </c>
    </row>
    <row r="489" spans="1:8" ht="13.5" x14ac:dyDescent="0.25">
      <c r="A489" s="3">
        <f>TITRES_STAT!B492</f>
        <v>43017</v>
      </c>
      <c r="B489" s="5">
        <f>TITRES_STAT!C492</f>
        <v>2.15</v>
      </c>
      <c r="C489" s="5">
        <f>TITRES_STAT!D492</f>
        <v>1.3909</v>
      </c>
      <c r="D489" s="5">
        <f>TITRES_STAT!E492</f>
        <v>0</v>
      </c>
      <c r="E489" s="2">
        <f t="shared" si="28"/>
        <v>-182686</v>
      </c>
      <c r="F489" s="5" t="str">
        <f t="shared" si="31"/>
        <v>BEARISH</v>
      </c>
      <c r="G489" s="5" t="str">
        <f t="shared" si="30"/>
        <v>NEUTRAL</v>
      </c>
      <c r="H489" s="5" t="str">
        <f t="shared" si="29"/>
        <v>CONFIRMED BEARISH</v>
      </c>
    </row>
    <row r="490" spans="1:8" ht="13.5" x14ac:dyDescent="0.25">
      <c r="A490" s="3">
        <f>TITRES_STAT!B493</f>
        <v>43018</v>
      </c>
      <c r="B490" s="5">
        <f>TITRES_STAT!C493</f>
        <v>2.15</v>
      </c>
      <c r="C490" s="5">
        <f>TITRES_STAT!D493</f>
        <v>1.3909</v>
      </c>
      <c r="D490" s="5">
        <f>TITRES_STAT!E493</f>
        <v>48114</v>
      </c>
      <c r="E490" s="2">
        <f t="shared" si="28"/>
        <v>-182686</v>
      </c>
      <c r="F490" s="5" t="str">
        <f t="shared" si="31"/>
        <v>BEARISH</v>
      </c>
      <c r="G490" s="5" t="str">
        <f t="shared" si="30"/>
        <v>NEUTRAL</v>
      </c>
      <c r="H490" s="5" t="str">
        <f t="shared" si="29"/>
        <v>CONFIRMED BEARISH</v>
      </c>
    </row>
    <row r="491" spans="1:8" ht="13.5" x14ac:dyDescent="0.25">
      <c r="A491" s="3">
        <f>TITRES_STAT!B494</f>
        <v>43019</v>
      </c>
      <c r="B491" s="5">
        <f>TITRES_STAT!C494</f>
        <v>2.1</v>
      </c>
      <c r="C491" s="5">
        <f>TITRES_STAT!D494</f>
        <v>1.3585</v>
      </c>
      <c r="D491" s="5">
        <f>TITRES_STAT!E494</f>
        <v>9135</v>
      </c>
      <c r="E491" s="2">
        <f t="shared" si="28"/>
        <v>-191821</v>
      </c>
      <c r="F491" s="5" t="str">
        <f t="shared" si="31"/>
        <v>BEARISH</v>
      </c>
      <c r="G491" s="5" t="str">
        <f t="shared" si="30"/>
        <v>STRONG</v>
      </c>
      <c r="H491" s="5" t="str">
        <f t="shared" si="29"/>
        <v>CONFIRMED BEARISH</v>
      </c>
    </row>
    <row r="492" spans="1:8" ht="13.5" x14ac:dyDescent="0.25">
      <c r="A492" s="3">
        <f>TITRES_STAT!B495</f>
        <v>43020</v>
      </c>
      <c r="B492" s="5">
        <f>TITRES_STAT!C495</f>
        <v>2.08</v>
      </c>
      <c r="C492" s="5">
        <f>TITRES_STAT!D495</f>
        <v>1.3455999999999999</v>
      </c>
      <c r="D492" s="5">
        <f>TITRES_STAT!E495</f>
        <v>296</v>
      </c>
      <c r="E492" s="2">
        <f t="shared" si="28"/>
        <v>-192117</v>
      </c>
      <c r="F492" s="5" t="str">
        <f t="shared" si="31"/>
        <v>BEARISH</v>
      </c>
      <c r="G492" s="5" t="str">
        <f t="shared" si="30"/>
        <v>STRONG</v>
      </c>
      <c r="H492" s="5" t="str">
        <f t="shared" si="29"/>
        <v>CONFIRMED BEARISH</v>
      </c>
    </row>
    <row r="493" spans="1:8" ht="13.5" x14ac:dyDescent="0.25">
      <c r="A493" s="3">
        <f>TITRES_STAT!B496</f>
        <v>43021</v>
      </c>
      <c r="B493" s="5">
        <f>TITRES_STAT!C496</f>
        <v>2.08</v>
      </c>
      <c r="C493" s="5">
        <f>TITRES_STAT!D496</f>
        <v>1.3455999999999999</v>
      </c>
      <c r="D493" s="5">
        <f>TITRES_STAT!E496</f>
        <v>5353</v>
      </c>
      <c r="E493" s="2">
        <f t="shared" si="28"/>
        <v>-192117</v>
      </c>
      <c r="F493" s="5" t="str">
        <f t="shared" si="31"/>
        <v>BEARISH</v>
      </c>
      <c r="G493" s="5" t="str">
        <f t="shared" si="30"/>
        <v>STRONG</v>
      </c>
      <c r="H493" s="5" t="str">
        <f t="shared" si="29"/>
        <v>CONFIRMED BEARISH</v>
      </c>
    </row>
    <row r="494" spans="1:8" ht="13.5" x14ac:dyDescent="0.25">
      <c r="A494" s="3">
        <f>TITRES_STAT!B497</f>
        <v>43024</v>
      </c>
      <c r="B494" s="5">
        <f>TITRES_STAT!C497</f>
        <v>2.1</v>
      </c>
      <c r="C494" s="5">
        <f>TITRES_STAT!D497</f>
        <v>1.3585</v>
      </c>
      <c r="D494" s="5">
        <f>TITRES_STAT!E497</f>
        <v>59324</v>
      </c>
      <c r="E494" s="2">
        <f t="shared" si="28"/>
        <v>-132793</v>
      </c>
      <c r="F494" s="5" t="str">
        <f t="shared" si="31"/>
        <v>BULLISH</v>
      </c>
      <c r="G494" s="5" t="str">
        <f t="shared" si="30"/>
        <v>WEAK</v>
      </c>
      <c r="H494" s="5" t="str">
        <f t="shared" si="29"/>
        <v>BULLISH DIVERGENCE</v>
      </c>
    </row>
    <row r="495" spans="1:8" ht="13.5" x14ac:dyDescent="0.25">
      <c r="A495" s="3">
        <f>TITRES_STAT!B498</f>
        <v>43025</v>
      </c>
      <c r="B495" s="5">
        <f>TITRES_STAT!C498</f>
        <v>2.0699999999999998</v>
      </c>
      <c r="C495" s="5">
        <f>TITRES_STAT!D498</f>
        <v>1.3391</v>
      </c>
      <c r="D495" s="5">
        <f>TITRES_STAT!E498</f>
        <v>235</v>
      </c>
      <c r="E495" s="2">
        <f t="shared" si="28"/>
        <v>-133028</v>
      </c>
      <c r="F495" s="5" t="str">
        <f t="shared" si="31"/>
        <v>BULLISH</v>
      </c>
      <c r="G495" s="5" t="str">
        <f t="shared" si="30"/>
        <v>WEAK</v>
      </c>
      <c r="H495" s="5" t="str">
        <f t="shared" si="29"/>
        <v>BULLISH DIVERGENCE</v>
      </c>
    </row>
    <row r="496" spans="1:8" ht="13.5" x14ac:dyDescent="0.25">
      <c r="A496" s="3">
        <f>TITRES_STAT!B499</f>
        <v>43026</v>
      </c>
      <c r="B496" s="5">
        <f>TITRES_STAT!C499</f>
        <v>2.0699999999999998</v>
      </c>
      <c r="C496" s="5">
        <f>TITRES_STAT!D499</f>
        <v>1.3391</v>
      </c>
      <c r="D496" s="5">
        <f>TITRES_STAT!E499</f>
        <v>3871</v>
      </c>
      <c r="E496" s="2">
        <f t="shared" si="28"/>
        <v>-133028</v>
      </c>
      <c r="F496" s="5" t="str">
        <f t="shared" si="31"/>
        <v>BULLISH</v>
      </c>
      <c r="G496" s="5" t="str">
        <f t="shared" si="30"/>
        <v>WEAK</v>
      </c>
      <c r="H496" s="5" t="str">
        <f t="shared" si="29"/>
        <v>BULLISH DIVERGENCE</v>
      </c>
    </row>
    <row r="497" spans="1:8" ht="13.5" x14ac:dyDescent="0.25">
      <c r="A497" s="3">
        <f>TITRES_STAT!B500</f>
        <v>43027</v>
      </c>
      <c r="B497" s="5">
        <f>TITRES_STAT!C500</f>
        <v>2.06</v>
      </c>
      <c r="C497" s="5">
        <f>TITRES_STAT!D500</f>
        <v>1.3326</v>
      </c>
      <c r="D497" s="5">
        <f>TITRES_STAT!E500</f>
        <v>493</v>
      </c>
      <c r="E497" s="2">
        <f t="shared" si="28"/>
        <v>-133521</v>
      </c>
      <c r="F497" s="5" t="str">
        <f t="shared" si="31"/>
        <v>BULLISH</v>
      </c>
      <c r="G497" s="5" t="str">
        <f t="shared" si="30"/>
        <v>WEAK</v>
      </c>
      <c r="H497" s="5" t="str">
        <f t="shared" si="29"/>
        <v>BULLISH DIVERGENCE</v>
      </c>
    </row>
    <row r="498" spans="1:8" ht="13.5" x14ac:dyDescent="0.25">
      <c r="A498" s="3">
        <f>TITRES_STAT!B501</f>
        <v>43028</v>
      </c>
      <c r="B498" s="5">
        <f>TITRES_STAT!C501</f>
        <v>2.06</v>
      </c>
      <c r="C498" s="5">
        <f>TITRES_STAT!D501</f>
        <v>1.3326</v>
      </c>
      <c r="D498" s="5">
        <f>TITRES_STAT!E501</f>
        <v>3310</v>
      </c>
      <c r="E498" s="2">
        <f t="shared" si="28"/>
        <v>-133521</v>
      </c>
      <c r="F498" s="5" t="str">
        <f t="shared" si="31"/>
        <v>BULLISH</v>
      </c>
      <c r="G498" s="5" t="str">
        <f t="shared" si="30"/>
        <v>WEAK</v>
      </c>
      <c r="H498" s="5" t="str">
        <f t="shared" si="29"/>
        <v>BULLISH DIVERGENCE</v>
      </c>
    </row>
    <row r="499" spans="1:8" ht="13.5" x14ac:dyDescent="0.25">
      <c r="A499" s="3">
        <f>TITRES_STAT!B502</f>
        <v>43031</v>
      </c>
      <c r="B499" s="5">
        <f>TITRES_STAT!C502</f>
        <v>2.08</v>
      </c>
      <c r="C499" s="5">
        <f>TITRES_STAT!D502</f>
        <v>1.3455999999999999</v>
      </c>
      <c r="D499" s="5">
        <f>TITRES_STAT!E502</f>
        <v>18645</v>
      </c>
      <c r="E499" s="2">
        <f t="shared" si="28"/>
        <v>-114876</v>
      </c>
      <c r="F499" s="5" t="str">
        <f t="shared" si="31"/>
        <v>BULLISH</v>
      </c>
      <c r="G499" s="5" t="str">
        <f t="shared" si="30"/>
        <v>WEAK</v>
      </c>
      <c r="H499" s="5" t="str">
        <f t="shared" si="29"/>
        <v>BULLISH DIVERGENCE</v>
      </c>
    </row>
    <row r="500" spans="1:8" ht="13.5" x14ac:dyDescent="0.25">
      <c r="A500" s="3">
        <f>TITRES_STAT!B503</f>
        <v>43032</v>
      </c>
      <c r="B500" s="5">
        <f>TITRES_STAT!C503</f>
        <v>2.11</v>
      </c>
      <c r="C500" s="5">
        <f>TITRES_STAT!D503</f>
        <v>1.365</v>
      </c>
      <c r="D500" s="5">
        <f>TITRES_STAT!E503</f>
        <v>8361</v>
      </c>
      <c r="E500" s="2">
        <f t="shared" si="28"/>
        <v>-106515</v>
      </c>
      <c r="F500" s="5" t="str">
        <f t="shared" si="31"/>
        <v>BULLISH</v>
      </c>
      <c r="G500" s="5" t="str">
        <f t="shared" si="30"/>
        <v>WEAK</v>
      </c>
      <c r="H500" s="5" t="str">
        <f t="shared" si="29"/>
        <v>CONFIRMED BULLISH</v>
      </c>
    </row>
    <row r="501" spans="1:8" ht="13.5" x14ac:dyDescent="0.25">
      <c r="A501" s="3">
        <f>TITRES_STAT!B504</f>
        <v>43033</v>
      </c>
      <c r="B501" s="5">
        <f>TITRES_STAT!C504</f>
        <v>2.11</v>
      </c>
      <c r="C501" s="5">
        <f>TITRES_STAT!D504</f>
        <v>1.365</v>
      </c>
      <c r="D501" s="5">
        <f>TITRES_STAT!E504</f>
        <v>3425</v>
      </c>
      <c r="E501" s="2">
        <f t="shared" si="28"/>
        <v>-106515</v>
      </c>
      <c r="F501" s="5" t="str">
        <f t="shared" si="31"/>
        <v>BULLISH</v>
      </c>
      <c r="G501" s="5" t="str">
        <f t="shared" si="30"/>
        <v>WEAK</v>
      </c>
      <c r="H501" s="5" t="str">
        <f t="shared" si="29"/>
        <v>CONFIRMED BULLISH</v>
      </c>
    </row>
    <row r="502" spans="1:8" ht="13.5" x14ac:dyDescent="0.25">
      <c r="A502" s="3">
        <f>TITRES_STAT!B505</f>
        <v>43034</v>
      </c>
      <c r="B502" s="5">
        <f>TITRES_STAT!C505</f>
        <v>2.11</v>
      </c>
      <c r="C502" s="5">
        <f>TITRES_STAT!D505</f>
        <v>1.365</v>
      </c>
      <c r="D502" s="5">
        <f>TITRES_STAT!E505</f>
        <v>25</v>
      </c>
      <c r="E502" s="2">
        <f t="shared" si="28"/>
        <v>-106515</v>
      </c>
      <c r="F502" s="5" t="str">
        <f t="shared" si="31"/>
        <v>BULLISH</v>
      </c>
      <c r="G502" s="5" t="str">
        <f t="shared" si="30"/>
        <v>WEAK</v>
      </c>
      <c r="H502" s="5" t="str">
        <f t="shared" si="29"/>
        <v>CONFIRMED BULLISH</v>
      </c>
    </row>
    <row r="503" spans="1:8" ht="13.5" x14ac:dyDescent="0.25">
      <c r="A503" s="3">
        <f>TITRES_STAT!B506</f>
        <v>43035</v>
      </c>
      <c r="B503" s="5">
        <f>TITRES_STAT!C506</f>
        <v>2.09</v>
      </c>
      <c r="C503" s="5">
        <f>TITRES_STAT!D506</f>
        <v>1.3521000000000001</v>
      </c>
      <c r="D503" s="5">
        <f>TITRES_STAT!E506</f>
        <v>7046</v>
      </c>
      <c r="E503" s="2">
        <f t="shared" si="28"/>
        <v>-113561</v>
      </c>
      <c r="F503" s="5" t="str">
        <f t="shared" si="31"/>
        <v>BULLISH</v>
      </c>
      <c r="G503" s="5" t="str">
        <f t="shared" si="30"/>
        <v>WEAK</v>
      </c>
      <c r="H503" s="5" t="str">
        <f t="shared" si="29"/>
        <v>CONFIRMED BULLISH</v>
      </c>
    </row>
    <row r="504" spans="1:8" ht="13.5" x14ac:dyDescent="0.25">
      <c r="A504" s="3">
        <f>TITRES_STAT!B507</f>
        <v>43038</v>
      </c>
      <c r="B504" s="5">
        <f>TITRES_STAT!C507</f>
        <v>2.09</v>
      </c>
      <c r="C504" s="5">
        <f>TITRES_STAT!D507</f>
        <v>1.3521000000000001</v>
      </c>
      <c r="D504" s="5">
        <f>TITRES_STAT!E507</f>
        <v>30</v>
      </c>
      <c r="E504" s="2">
        <f t="shared" si="28"/>
        <v>-113561</v>
      </c>
      <c r="F504" s="5" t="str">
        <f t="shared" si="31"/>
        <v>BULLISH</v>
      </c>
      <c r="G504" s="5" t="str">
        <f t="shared" si="30"/>
        <v>NEUTRAL</v>
      </c>
      <c r="H504" s="5" t="str">
        <f t="shared" si="29"/>
        <v>CONFIRMED BULLISH</v>
      </c>
    </row>
    <row r="505" spans="1:8" ht="13.5" x14ac:dyDescent="0.25">
      <c r="A505" s="3">
        <f>TITRES_STAT!B508</f>
        <v>43039</v>
      </c>
      <c r="B505" s="5">
        <f>TITRES_STAT!C508</f>
        <v>2.13</v>
      </c>
      <c r="C505" s="5">
        <f>TITRES_STAT!D508</f>
        <v>1.3778999999999999</v>
      </c>
      <c r="D505" s="5">
        <f>TITRES_STAT!E508</f>
        <v>7379</v>
      </c>
      <c r="E505" s="2">
        <f t="shared" si="28"/>
        <v>-106182</v>
      </c>
      <c r="F505" s="5" t="str">
        <f t="shared" si="31"/>
        <v>BULLISH</v>
      </c>
      <c r="G505" s="5" t="str">
        <f t="shared" si="30"/>
        <v>NEUTRAL</v>
      </c>
      <c r="H505" s="5" t="str">
        <f t="shared" si="29"/>
        <v>CONFIRMED BULLISH</v>
      </c>
    </row>
    <row r="506" spans="1:8" ht="13.5" x14ac:dyDescent="0.25">
      <c r="A506" s="3">
        <f>TITRES_STAT!B509</f>
        <v>43040</v>
      </c>
      <c r="B506" s="5">
        <f>TITRES_STAT!C509</f>
        <v>2.12</v>
      </c>
      <c r="C506" s="5">
        <f>TITRES_STAT!D509</f>
        <v>1.3714999999999999</v>
      </c>
      <c r="D506" s="5">
        <f>TITRES_STAT!E509</f>
        <v>1025</v>
      </c>
      <c r="E506" s="2">
        <f t="shared" si="28"/>
        <v>-107207</v>
      </c>
      <c r="F506" s="5" t="str">
        <f t="shared" si="31"/>
        <v>BEARISH</v>
      </c>
      <c r="G506" s="5" t="str">
        <f t="shared" si="30"/>
        <v>NEUTRAL</v>
      </c>
      <c r="H506" s="5" t="str">
        <f t="shared" si="29"/>
        <v>BEARISH DIVERGENCE</v>
      </c>
    </row>
    <row r="507" spans="1:8" ht="13.5" x14ac:dyDescent="0.25">
      <c r="A507" s="3">
        <f>TITRES_STAT!B510</f>
        <v>43041</v>
      </c>
      <c r="B507" s="5">
        <f>TITRES_STAT!C510</f>
        <v>2.17</v>
      </c>
      <c r="C507" s="5">
        <f>TITRES_STAT!D510</f>
        <v>1.4037999999999999</v>
      </c>
      <c r="D507" s="5">
        <f>TITRES_STAT!E510</f>
        <v>2700</v>
      </c>
      <c r="E507" s="2">
        <f t="shared" si="28"/>
        <v>-104507</v>
      </c>
      <c r="F507" s="5" t="str">
        <f t="shared" si="31"/>
        <v>BULLISH</v>
      </c>
      <c r="G507" s="5" t="str">
        <f t="shared" si="30"/>
        <v>NEUTRAL</v>
      </c>
      <c r="H507" s="5" t="str">
        <f t="shared" si="29"/>
        <v>CONFIRMED BULLISH</v>
      </c>
    </row>
    <row r="508" spans="1:8" ht="13.5" x14ac:dyDescent="0.25">
      <c r="A508" s="3">
        <f>TITRES_STAT!B511</f>
        <v>43042</v>
      </c>
      <c r="B508" s="5">
        <f>TITRES_STAT!C511</f>
        <v>2.17</v>
      </c>
      <c r="C508" s="5">
        <f>TITRES_STAT!D511</f>
        <v>1.4037999999999999</v>
      </c>
      <c r="D508" s="5">
        <f>TITRES_STAT!E511</f>
        <v>1503</v>
      </c>
      <c r="E508" s="2">
        <f t="shared" si="28"/>
        <v>-104507</v>
      </c>
      <c r="F508" s="5" t="str">
        <f t="shared" si="31"/>
        <v>BULLISH</v>
      </c>
      <c r="G508" s="5" t="str">
        <f t="shared" si="30"/>
        <v>WEAK</v>
      </c>
      <c r="H508" s="5" t="str">
        <f t="shared" si="29"/>
        <v>CONFIRMED BULLISH</v>
      </c>
    </row>
    <row r="509" spans="1:8" ht="13.5" x14ac:dyDescent="0.25">
      <c r="A509" s="3">
        <f>TITRES_STAT!B512</f>
        <v>43045</v>
      </c>
      <c r="B509" s="5">
        <f>TITRES_STAT!C512</f>
        <v>2.17</v>
      </c>
      <c r="C509" s="5">
        <f>TITRES_STAT!D512</f>
        <v>1.4037999999999999</v>
      </c>
      <c r="D509" s="5">
        <f>TITRES_STAT!E512</f>
        <v>445</v>
      </c>
      <c r="E509" s="2">
        <f t="shared" si="28"/>
        <v>-104507</v>
      </c>
      <c r="F509" s="5" t="str">
        <f t="shared" si="31"/>
        <v>BULLISH</v>
      </c>
      <c r="G509" s="5" t="str">
        <f t="shared" si="30"/>
        <v>WEAK</v>
      </c>
      <c r="H509" s="5" t="str">
        <f t="shared" si="29"/>
        <v>CONFIRMED BULLISH</v>
      </c>
    </row>
    <row r="510" spans="1:8" ht="13.5" x14ac:dyDescent="0.25">
      <c r="A510" s="3">
        <f>TITRES_STAT!B513</f>
        <v>43046</v>
      </c>
      <c r="B510" s="5">
        <f>TITRES_STAT!C513</f>
        <v>2.11</v>
      </c>
      <c r="C510" s="5">
        <f>TITRES_STAT!D513</f>
        <v>1.365</v>
      </c>
      <c r="D510" s="5">
        <f>TITRES_STAT!E513</f>
        <v>1870</v>
      </c>
      <c r="E510" s="2">
        <f t="shared" si="28"/>
        <v>-106377</v>
      </c>
      <c r="F510" s="5" t="str">
        <f t="shared" si="31"/>
        <v>BEARISH</v>
      </c>
      <c r="G510" s="5" t="str">
        <f t="shared" si="30"/>
        <v>NEUTRAL</v>
      </c>
      <c r="H510" s="5" t="str">
        <f t="shared" si="29"/>
        <v>CONFIRMED BEARISH</v>
      </c>
    </row>
    <row r="511" spans="1:8" ht="13.5" x14ac:dyDescent="0.25">
      <c r="A511" s="3">
        <f>TITRES_STAT!B514</f>
        <v>43047</v>
      </c>
      <c r="B511" s="5">
        <f>TITRES_STAT!C514</f>
        <v>2.16</v>
      </c>
      <c r="C511" s="5">
        <f>TITRES_STAT!D514</f>
        <v>1.3973</v>
      </c>
      <c r="D511" s="5">
        <f>TITRES_STAT!E514</f>
        <v>125</v>
      </c>
      <c r="E511" s="2">
        <f t="shared" si="28"/>
        <v>-106252</v>
      </c>
      <c r="F511" s="5" t="str">
        <f t="shared" si="31"/>
        <v>BULLISH</v>
      </c>
      <c r="G511" s="5" t="str">
        <f t="shared" si="30"/>
        <v>NEUTRAL</v>
      </c>
      <c r="H511" s="5" t="str">
        <f t="shared" si="29"/>
        <v>CONFIRMED BULLISH</v>
      </c>
    </row>
    <row r="512" spans="1:8" ht="13.5" x14ac:dyDescent="0.25">
      <c r="A512" s="3">
        <f>TITRES_STAT!B515</f>
        <v>43048</v>
      </c>
      <c r="B512" s="5">
        <f>TITRES_STAT!C515</f>
        <v>2.17</v>
      </c>
      <c r="C512" s="5">
        <f>TITRES_STAT!D515</f>
        <v>1.4037999999999999</v>
      </c>
      <c r="D512" s="5">
        <f>TITRES_STAT!E515</f>
        <v>80</v>
      </c>
      <c r="E512" s="2">
        <f t="shared" si="28"/>
        <v>-106172</v>
      </c>
      <c r="F512" s="5" t="str">
        <f t="shared" si="31"/>
        <v>BEARISH</v>
      </c>
      <c r="G512" s="5" t="str">
        <f t="shared" si="30"/>
        <v>NEUTRAL</v>
      </c>
      <c r="H512" s="5" t="str">
        <f t="shared" si="29"/>
        <v>NEUTRAL</v>
      </c>
    </row>
    <row r="513" spans="1:8" ht="13.5" x14ac:dyDescent="0.25">
      <c r="A513" s="3">
        <f>TITRES_STAT!B516</f>
        <v>43049</v>
      </c>
      <c r="B513" s="5">
        <f>TITRES_STAT!C516</f>
        <v>2.15</v>
      </c>
      <c r="C513" s="5">
        <f>TITRES_STAT!D516</f>
        <v>1.3909</v>
      </c>
      <c r="D513" s="5">
        <f>TITRES_STAT!E516</f>
        <v>340</v>
      </c>
      <c r="E513" s="2">
        <f t="shared" si="28"/>
        <v>-106512</v>
      </c>
      <c r="F513" s="5" t="str">
        <f t="shared" si="31"/>
        <v>BEARISH</v>
      </c>
      <c r="G513" s="5" t="str">
        <f t="shared" si="30"/>
        <v>NEUTRAL</v>
      </c>
      <c r="H513" s="5" t="str">
        <f t="shared" si="29"/>
        <v>CONFIRMED BEARISH</v>
      </c>
    </row>
    <row r="514" spans="1:8" ht="13.5" x14ac:dyDescent="0.25">
      <c r="A514" s="3">
        <f>TITRES_STAT!B517</f>
        <v>43052</v>
      </c>
      <c r="B514" s="5">
        <f>TITRES_STAT!C517</f>
        <v>2.15</v>
      </c>
      <c r="C514" s="5">
        <f>TITRES_STAT!D517</f>
        <v>1.3909</v>
      </c>
      <c r="D514" s="5">
        <f>TITRES_STAT!E517</f>
        <v>3250</v>
      </c>
      <c r="E514" s="2">
        <f t="shared" si="28"/>
        <v>-106512</v>
      </c>
      <c r="F514" s="5" t="str">
        <f t="shared" si="31"/>
        <v>BEARISH</v>
      </c>
      <c r="G514" s="5" t="str">
        <f t="shared" si="30"/>
        <v>NEUTRAL</v>
      </c>
      <c r="H514" s="5" t="str">
        <f t="shared" si="29"/>
        <v>CONFIRMED BEARISH</v>
      </c>
    </row>
    <row r="515" spans="1:8" ht="13.5" x14ac:dyDescent="0.25">
      <c r="A515" s="3">
        <f>TITRES_STAT!B518</f>
        <v>43053</v>
      </c>
      <c r="B515" s="5">
        <f>TITRES_STAT!C518</f>
        <v>2.14</v>
      </c>
      <c r="C515" s="5">
        <f>TITRES_STAT!D518</f>
        <v>1.3844000000000001</v>
      </c>
      <c r="D515" s="5">
        <f>TITRES_STAT!E518</f>
        <v>3440</v>
      </c>
      <c r="E515" s="2">
        <f t="shared" si="28"/>
        <v>-109952</v>
      </c>
      <c r="F515" s="5" t="str">
        <f t="shared" si="31"/>
        <v>BEARISH</v>
      </c>
      <c r="G515" s="5" t="str">
        <f t="shared" si="30"/>
        <v>STRONG</v>
      </c>
      <c r="H515" s="5" t="str">
        <f t="shared" si="29"/>
        <v>BEARISH DIVERGENCE</v>
      </c>
    </row>
    <row r="516" spans="1:8" ht="13.5" x14ac:dyDescent="0.25">
      <c r="A516" s="3">
        <f>TITRES_STAT!B519</f>
        <v>43054</v>
      </c>
      <c r="B516" s="5">
        <f>TITRES_STAT!C519</f>
        <v>2.14</v>
      </c>
      <c r="C516" s="5">
        <f>TITRES_STAT!D519</f>
        <v>1.3844000000000001</v>
      </c>
      <c r="D516" s="5">
        <f>TITRES_STAT!E519</f>
        <v>0</v>
      </c>
      <c r="E516" s="2">
        <f t="shared" ref="E516:E579" si="32">IF(B516&gt;B515, E515+D516, IF(B516&lt;B515, E515-D516, E515))</f>
        <v>-109952</v>
      </c>
      <c r="F516" s="5" t="str">
        <f t="shared" si="31"/>
        <v>BEARISH</v>
      </c>
      <c r="G516" s="5" t="str">
        <f t="shared" si="30"/>
        <v>STRONG</v>
      </c>
      <c r="H516" s="5" t="str">
        <f t="shared" si="29"/>
        <v>CONFIRMED BEARISH</v>
      </c>
    </row>
    <row r="517" spans="1:8" ht="13.5" x14ac:dyDescent="0.25">
      <c r="A517" s="3">
        <f>TITRES_STAT!B520</f>
        <v>43055</v>
      </c>
      <c r="B517" s="5">
        <f>TITRES_STAT!C520</f>
        <v>2.14</v>
      </c>
      <c r="C517" s="5">
        <f>TITRES_STAT!D520</f>
        <v>1.3844000000000001</v>
      </c>
      <c r="D517" s="5">
        <f>TITRES_STAT!E520</f>
        <v>835</v>
      </c>
      <c r="E517" s="2">
        <f t="shared" si="32"/>
        <v>-109952</v>
      </c>
      <c r="F517" s="5" t="str">
        <f t="shared" si="31"/>
        <v>BEARISH</v>
      </c>
      <c r="G517" s="5" t="str">
        <f t="shared" si="30"/>
        <v>STRONG</v>
      </c>
      <c r="H517" s="5" t="str">
        <f t="shared" si="29"/>
        <v>CONFIRMED BEARISH</v>
      </c>
    </row>
    <row r="518" spans="1:8" ht="13.5" x14ac:dyDescent="0.25">
      <c r="A518" s="3">
        <f>TITRES_STAT!B521</f>
        <v>43056</v>
      </c>
      <c r="B518" s="5">
        <f>TITRES_STAT!C521</f>
        <v>2.14</v>
      </c>
      <c r="C518" s="5">
        <f>TITRES_STAT!D521</f>
        <v>1.3844000000000001</v>
      </c>
      <c r="D518" s="5">
        <f>TITRES_STAT!E521</f>
        <v>2046</v>
      </c>
      <c r="E518" s="2">
        <f t="shared" si="32"/>
        <v>-109952</v>
      </c>
      <c r="F518" s="5" t="str">
        <f t="shared" si="31"/>
        <v>BEARISH</v>
      </c>
      <c r="G518" s="5" t="str">
        <f t="shared" si="30"/>
        <v>STRONG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43059</v>
      </c>
      <c r="B519" s="5">
        <f>TITRES_STAT!C522</f>
        <v>2.08</v>
      </c>
      <c r="C519" s="5">
        <f>TITRES_STAT!D522</f>
        <v>1.3455999999999999</v>
      </c>
      <c r="D519" s="5">
        <f>TITRES_STAT!E522</f>
        <v>410</v>
      </c>
      <c r="E519" s="2">
        <f t="shared" si="32"/>
        <v>-110362</v>
      </c>
      <c r="F519" s="5" t="str">
        <f t="shared" si="31"/>
        <v>BEARISH</v>
      </c>
      <c r="G519" s="5" t="str">
        <f t="shared" ref="G519:G582" si="34">IF((E519-E514)/E514 &gt; 0.02, "STRONG",
 IF((E519-E514)/E514 &lt; -0.02, "WEAK", "NEUTRAL"))</f>
        <v>STRONG</v>
      </c>
      <c r="H519" s="5" t="str">
        <f t="shared" si="33"/>
        <v>CONFIRMED BEARISH</v>
      </c>
    </row>
    <row r="520" spans="1:8" ht="13.5" x14ac:dyDescent="0.25">
      <c r="A520" s="3">
        <f>TITRES_STAT!B523</f>
        <v>43060</v>
      </c>
      <c r="B520" s="5">
        <f>TITRES_STAT!C523</f>
        <v>2.11</v>
      </c>
      <c r="C520" s="5">
        <f>TITRES_STAT!D523</f>
        <v>1.365</v>
      </c>
      <c r="D520" s="5">
        <f>TITRES_STAT!E523</f>
        <v>415</v>
      </c>
      <c r="E520" s="2">
        <f t="shared" si="32"/>
        <v>-109947</v>
      </c>
      <c r="F520" s="5" t="str">
        <f t="shared" ref="F520:F583" si="35">IF(E520&gt;E515,"BULLISH",IF(E520&lt;E515,"BEARISH","NEUTRAL"))</f>
        <v>BULLISH</v>
      </c>
      <c r="G520" s="5" t="str">
        <f t="shared" si="34"/>
        <v>NEUTRAL</v>
      </c>
      <c r="H520" s="5" t="str">
        <f t="shared" si="33"/>
        <v>BULLISH DIVERGENCE</v>
      </c>
    </row>
    <row r="521" spans="1:8" ht="13.5" x14ac:dyDescent="0.25">
      <c r="A521" s="3">
        <f>TITRES_STAT!B524</f>
        <v>43061</v>
      </c>
      <c r="B521" s="5">
        <f>TITRES_STAT!C524</f>
        <v>2.1</v>
      </c>
      <c r="C521" s="5">
        <f>TITRES_STAT!D524</f>
        <v>1.3585</v>
      </c>
      <c r="D521" s="5">
        <f>TITRES_STAT!E524</f>
        <v>250</v>
      </c>
      <c r="E521" s="2">
        <f t="shared" si="32"/>
        <v>-110197</v>
      </c>
      <c r="F521" s="5" t="str">
        <f t="shared" si="35"/>
        <v>BEARISH</v>
      </c>
      <c r="G521" s="5" t="str">
        <f t="shared" si="34"/>
        <v>NEUTRAL</v>
      </c>
      <c r="H521" s="5" t="str">
        <f t="shared" si="33"/>
        <v>CONFIRMED BEARISH</v>
      </c>
    </row>
    <row r="522" spans="1:8" ht="13.5" x14ac:dyDescent="0.25">
      <c r="A522" s="3">
        <f>TITRES_STAT!B525</f>
        <v>43062</v>
      </c>
      <c r="B522" s="5">
        <f>TITRES_STAT!C525</f>
        <v>2.12</v>
      </c>
      <c r="C522" s="5">
        <f>TITRES_STAT!D525</f>
        <v>1.3714999999999999</v>
      </c>
      <c r="D522" s="5">
        <f>TITRES_STAT!E525</f>
        <v>275</v>
      </c>
      <c r="E522" s="2">
        <f t="shared" si="32"/>
        <v>-109922</v>
      </c>
      <c r="F522" s="5" t="str">
        <f t="shared" si="35"/>
        <v>BULLISH</v>
      </c>
      <c r="G522" s="5" t="str">
        <f t="shared" si="34"/>
        <v>NEUTRAL</v>
      </c>
      <c r="H522" s="5" t="str">
        <f t="shared" si="33"/>
        <v>BULLISH DIVERGENCE</v>
      </c>
    </row>
    <row r="523" spans="1:8" ht="13.5" x14ac:dyDescent="0.25">
      <c r="A523" s="3">
        <f>TITRES_STAT!B526</f>
        <v>43063</v>
      </c>
      <c r="B523" s="5">
        <f>TITRES_STAT!C526</f>
        <v>2.12</v>
      </c>
      <c r="C523" s="5">
        <f>TITRES_STAT!D526</f>
        <v>1.3714999999999999</v>
      </c>
      <c r="D523" s="5">
        <f>TITRES_STAT!E526</f>
        <v>1975</v>
      </c>
      <c r="E523" s="2">
        <f t="shared" si="32"/>
        <v>-109922</v>
      </c>
      <c r="F523" s="5" t="str">
        <f t="shared" si="35"/>
        <v>BULLISH</v>
      </c>
      <c r="G523" s="5" t="str">
        <f t="shared" si="34"/>
        <v>NEUTRAL</v>
      </c>
      <c r="H523" s="5" t="str">
        <f t="shared" si="33"/>
        <v>BULLISH DIVERGENCE</v>
      </c>
    </row>
    <row r="524" spans="1:8" ht="13.5" x14ac:dyDescent="0.25">
      <c r="A524" s="3">
        <f>TITRES_STAT!B527</f>
        <v>43066</v>
      </c>
      <c r="B524" s="5">
        <f>TITRES_STAT!C527</f>
        <v>2.12</v>
      </c>
      <c r="C524" s="5">
        <f>TITRES_STAT!D527</f>
        <v>1.3714999999999999</v>
      </c>
      <c r="D524" s="5">
        <f>TITRES_STAT!E527</f>
        <v>3950</v>
      </c>
      <c r="E524" s="2">
        <f t="shared" si="32"/>
        <v>-109922</v>
      </c>
      <c r="F524" s="5" t="str">
        <f t="shared" si="35"/>
        <v>BULLISH</v>
      </c>
      <c r="G524" s="5" t="str">
        <f t="shared" si="34"/>
        <v>NEUTRAL</v>
      </c>
      <c r="H524" s="5" t="str">
        <f t="shared" si="33"/>
        <v>CONFIRMED BULLISH</v>
      </c>
    </row>
    <row r="525" spans="1:8" ht="13.5" x14ac:dyDescent="0.25">
      <c r="A525" s="3">
        <f>TITRES_STAT!B528</f>
        <v>43067</v>
      </c>
      <c r="B525" s="5">
        <f>TITRES_STAT!C528</f>
        <v>2.11</v>
      </c>
      <c r="C525" s="5">
        <f>TITRES_STAT!D528</f>
        <v>1.365</v>
      </c>
      <c r="D525" s="5">
        <f>TITRES_STAT!E528</f>
        <v>4413</v>
      </c>
      <c r="E525" s="2">
        <f t="shared" si="32"/>
        <v>-114335</v>
      </c>
      <c r="F525" s="5" t="str">
        <f t="shared" si="35"/>
        <v>BEARISH</v>
      </c>
      <c r="G525" s="5" t="str">
        <f t="shared" si="34"/>
        <v>STRONG</v>
      </c>
      <c r="H525" s="5" t="str">
        <f t="shared" si="33"/>
        <v>NEUTRAL</v>
      </c>
    </row>
    <row r="526" spans="1:8" ht="13.5" x14ac:dyDescent="0.25">
      <c r="A526" s="3">
        <f>TITRES_STAT!B529</f>
        <v>43068</v>
      </c>
      <c r="B526" s="5">
        <f>TITRES_STAT!C529</f>
        <v>2.12</v>
      </c>
      <c r="C526" s="5">
        <f>TITRES_STAT!D529</f>
        <v>1.3714999999999999</v>
      </c>
      <c r="D526" s="5">
        <f>TITRES_STAT!E529</f>
        <v>1687</v>
      </c>
      <c r="E526" s="2">
        <f t="shared" si="32"/>
        <v>-112648</v>
      </c>
      <c r="F526" s="5" t="str">
        <f t="shared" si="35"/>
        <v>BEARISH</v>
      </c>
      <c r="G526" s="5" t="str">
        <f t="shared" si="34"/>
        <v>STRONG</v>
      </c>
      <c r="H526" s="5" t="str">
        <f t="shared" si="33"/>
        <v>BEARISH DIVERGENCE</v>
      </c>
    </row>
    <row r="527" spans="1:8" ht="13.5" x14ac:dyDescent="0.25">
      <c r="A527" s="3">
        <f>TITRES_STAT!B530</f>
        <v>43069</v>
      </c>
      <c r="B527" s="5">
        <f>TITRES_STAT!C530</f>
        <v>2.14</v>
      </c>
      <c r="C527" s="5">
        <f>TITRES_STAT!D530</f>
        <v>1.3844000000000001</v>
      </c>
      <c r="D527" s="5">
        <f>TITRES_STAT!E530</f>
        <v>5710</v>
      </c>
      <c r="E527" s="2">
        <f t="shared" si="32"/>
        <v>-106938</v>
      </c>
      <c r="F527" s="5" t="str">
        <f t="shared" si="35"/>
        <v>BULLISH</v>
      </c>
      <c r="G527" s="5" t="str">
        <f t="shared" si="34"/>
        <v>WEAK</v>
      </c>
      <c r="H527" s="5" t="str">
        <f t="shared" si="33"/>
        <v>CONFIRMED BULLISH</v>
      </c>
    </row>
    <row r="528" spans="1:8" ht="13.5" x14ac:dyDescent="0.25">
      <c r="A528" s="3">
        <f>TITRES_STAT!B531</f>
        <v>43073</v>
      </c>
      <c r="B528" s="5">
        <f>TITRES_STAT!C531</f>
        <v>2.14</v>
      </c>
      <c r="C528" s="5">
        <f>TITRES_STAT!D531</f>
        <v>1.3844000000000001</v>
      </c>
      <c r="D528" s="5">
        <f>TITRES_STAT!E531</f>
        <v>0</v>
      </c>
      <c r="E528" s="2">
        <f t="shared" si="32"/>
        <v>-106938</v>
      </c>
      <c r="F528" s="5" t="str">
        <f t="shared" si="35"/>
        <v>BULLISH</v>
      </c>
      <c r="G528" s="5" t="str">
        <f t="shared" si="34"/>
        <v>WEAK</v>
      </c>
      <c r="H528" s="5" t="str">
        <f t="shared" si="33"/>
        <v>CONFIRMED BULLISH</v>
      </c>
    </row>
    <row r="529" spans="1:8" ht="13.5" x14ac:dyDescent="0.25">
      <c r="A529" s="3">
        <f>TITRES_STAT!B532</f>
        <v>43074</v>
      </c>
      <c r="B529" s="5">
        <f>TITRES_STAT!C532</f>
        <v>2.12</v>
      </c>
      <c r="C529" s="5">
        <f>TITRES_STAT!D532</f>
        <v>1.3714999999999999</v>
      </c>
      <c r="D529" s="5">
        <f>TITRES_STAT!E532</f>
        <v>8757</v>
      </c>
      <c r="E529" s="2">
        <f t="shared" si="32"/>
        <v>-115695</v>
      </c>
      <c r="F529" s="5" t="str">
        <f t="shared" si="35"/>
        <v>BEARISH</v>
      </c>
      <c r="G529" s="5" t="str">
        <f t="shared" si="34"/>
        <v>STRONG</v>
      </c>
      <c r="H529" s="5" t="str">
        <f t="shared" si="33"/>
        <v>NEUTRAL</v>
      </c>
    </row>
    <row r="530" spans="1:8" ht="13.5" x14ac:dyDescent="0.25">
      <c r="A530" s="3">
        <f>TITRES_STAT!B533</f>
        <v>43075</v>
      </c>
      <c r="B530" s="5">
        <f>TITRES_STAT!C533</f>
        <v>2.1800000000000002</v>
      </c>
      <c r="C530" s="5">
        <f>TITRES_STAT!D533</f>
        <v>1.4103000000000001</v>
      </c>
      <c r="D530" s="5">
        <f>TITRES_STAT!E533</f>
        <v>9583</v>
      </c>
      <c r="E530" s="2">
        <f t="shared" si="32"/>
        <v>-106112</v>
      </c>
      <c r="F530" s="5" t="str">
        <f t="shared" si="35"/>
        <v>BULLISH</v>
      </c>
      <c r="G530" s="5" t="str">
        <f t="shared" si="34"/>
        <v>WEAK</v>
      </c>
      <c r="H530" s="5" t="str">
        <f t="shared" si="33"/>
        <v>CONFIRMED BULLISH</v>
      </c>
    </row>
    <row r="531" spans="1:8" ht="13.5" x14ac:dyDescent="0.25">
      <c r="A531" s="3">
        <f>TITRES_STAT!B534</f>
        <v>43076</v>
      </c>
      <c r="B531" s="5">
        <f>TITRES_STAT!C534</f>
        <v>2.2000000000000002</v>
      </c>
      <c r="C531" s="5">
        <f>TITRES_STAT!D534</f>
        <v>1.4232</v>
      </c>
      <c r="D531" s="5">
        <f>TITRES_STAT!E534</f>
        <v>7972</v>
      </c>
      <c r="E531" s="2">
        <f t="shared" si="32"/>
        <v>-98140</v>
      </c>
      <c r="F531" s="5" t="str">
        <f t="shared" si="35"/>
        <v>BULLISH</v>
      </c>
      <c r="G531" s="5" t="str">
        <f t="shared" si="34"/>
        <v>WEAK</v>
      </c>
      <c r="H531" s="5" t="str">
        <f t="shared" si="33"/>
        <v>CONFIRMED BULLISH</v>
      </c>
    </row>
    <row r="532" spans="1:8" ht="13.5" x14ac:dyDescent="0.25">
      <c r="A532" s="3">
        <f>TITRES_STAT!B535</f>
        <v>43077</v>
      </c>
      <c r="B532" s="5">
        <f>TITRES_STAT!C535</f>
        <v>2.25</v>
      </c>
      <c r="C532" s="5">
        <f>TITRES_STAT!D535</f>
        <v>1.4556</v>
      </c>
      <c r="D532" s="5">
        <f>TITRES_STAT!E535</f>
        <v>1818</v>
      </c>
      <c r="E532" s="2">
        <f t="shared" si="32"/>
        <v>-96322</v>
      </c>
      <c r="F532" s="5" t="str">
        <f t="shared" si="35"/>
        <v>BULLISH</v>
      </c>
      <c r="G532" s="5" t="str">
        <f t="shared" si="34"/>
        <v>WEAK</v>
      </c>
      <c r="H532" s="5" t="str">
        <f t="shared" si="33"/>
        <v>CONFIRMED BULLISH</v>
      </c>
    </row>
    <row r="533" spans="1:8" ht="13.5" x14ac:dyDescent="0.25">
      <c r="A533" s="3">
        <f>TITRES_STAT!B536</f>
        <v>43080</v>
      </c>
      <c r="B533" s="5">
        <f>TITRES_STAT!C536</f>
        <v>2.25</v>
      </c>
      <c r="C533" s="5">
        <f>TITRES_STAT!D536</f>
        <v>1.4556</v>
      </c>
      <c r="D533" s="5">
        <f>TITRES_STAT!E536</f>
        <v>22056</v>
      </c>
      <c r="E533" s="2">
        <f t="shared" si="32"/>
        <v>-96322</v>
      </c>
      <c r="F533" s="5" t="str">
        <f t="shared" si="35"/>
        <v>BULLISH</v>
      </c>
      <c r="G533" s="5" t="str">
        <f t="shared" si="34"/>
        <v>WEAK</v>
      </c>
      <c r="H533" s="5" t="str">
        <f t="shared" si="33"/>
        <v>CONFIRMED BULLISH</v>
      </c>
    </row>
    <row r="534" spans="1:8" ht="13.5" x14ac:dyDescent="0.25">
      <c r="A534" s="3">
        <f>TITRES_STAT!B537</f>
        <v>43081</v>
      </c>
      <c r="B534" s="5">
        <f>TITRES_STAT!C537</f>
        <v>2.25</v>
      </c>
      <c r="C534" s="5">
        <f>TITRES_STAT!D537</f>
        <v>1.4556</v>
      </c>
      <c r="D534" s="5">
        <f>TITRES_STAT!E537</f>
        <v>28760</v>
      </c>
      <c r="E534" s="2">
        <f t="shared" si="32"/>
        <v>-96322</v>
      </c>
      <c r="F534" s="5" t="str">
        <f t="shared" si="35"/>
        <v>BULLISH</v>
      </c>
      <c r="G534" s="5" t="str">
        <f t="shared" si="34"/>
        <v>WEAK</v>
      </c>
      <c r="H534" s="5" t="str">
        <f t="shared" si="33"/>
        <v>CONFIRMED BULLISH</v>
      </c>
    </row>
    <row r="535" spans="1:8" ht="13.5" x14ac:dyDescent="0.25">
      <c r="A535" s="3">
        <f>TITRES_STAT!B538</f>
        <v>43082</v>
      </c>
      <c r="B535" s="5">
        <f>TITRES_STAT!C538</f>
        <v>2.2400000000000002</v>
      </c>
      <c r="C535" s="5">
        <f>TITRES_STAT!D538</f>
        <v>1.4491000000000001</v>
      </c>
      <c r="D535" s="5">
        <f>TITRES_STAT!E538</f>
        <v>2025</v>
      </c>
      <c r="E535" s="2">
        <f t="shared" si="32"/>
        <v>-98347</v>
      </c>
      <c r="F535" s="5" t="str">
        <f t="shared" si="35"/>
        <v>BULLISH</v>
      </c>
      <c r="G535" s="5" t="str">
        <f t="shared" si="34"/>
        <v>WEAK</v>
      </c>
      <c r="H535" s="5" t="str">
        <f t="shared" si="33"/>
        <v>CONFIRMED BULLISH</v>
      </c>
    </row>
    <row r="536" spans="1:8" ht="13.5" x14ac:dyDescent="0.25">
      <c r="A536" s="3">
        <f>TITRES_STAT!B539</f>
        <v>43083</v>
      </c>
      <c r="B536" s="5">
        <f>TITRES_STAT!C539</f>
        <v>2.25</v>
      </c>
      <c r="C536" s="5">
        <f>TITRES_STAT!D539</f>
        <v>1.4556</v>
      </c>
      <c r="D536" s="5">
        <f>TITRES_STAT!E539</f>
        <v>2055</v>
      </c>
      <c r="E536" s="2">
        <f t="shared" si="32"/>
        <v>-96292</v>
      </c>
      <c r="F536" s="5" t="str">
        <f t="shared" si="35"/>
        <v>BULLISH</v>
      </c>
      <c r="G536" s="5" t="str">
        <f t="shared" si="34"/>
        <v>NEUTRAL</v>
      </c>
      <c r="H536" s="5" t="str">
        <f t="shared" si="33"/>
        <v>CONFIRMED BULLISH</v>
      </c>
    </row>
    <row r="537" spans="1:8" ht="13.5" x14ac:dyDescent="0.25">
      <c r="A537" s="3">
        <f>TITRES_STAT!B540</f>
        <v>43084</v>
      </c>
      <c r="B537" s="5">
        <f>TITRES_STAT!C540</f>
        <v>2.2400000000000002</v>
      </c>
      <c r="C537" s="5">
        <f>TITRES_STAT!D540</f>
        <v>1.4491000000000001</v>
      </c>
      <c r="D537" s="5">
        <f>TITRES_STAT!E540</f>
        <v>3025</v>
      </c>
      <c r="E537" s="2">
        <f t="shared" si="32"/>
        <v>-99317</v>
      </c>
      <c r="F537" s="5" t="str">
        <f t="shared" si="35"/>
        <v>BEARISH</v>
      </c>
      <c r="G537" s="5" t="str">
        <f t="shared" si="34"/>
        <v>STRONG</v>
      </c>
      <c r="H537" s="5" t="str">
        <f t="shared" si="33"/>
        <v>CONFIRMED BEARISH</v>
      </c>
    </row>
    <row r="538" spans="1:8" ht="13.5" x14ac:dyDescent="0.25">
      <c r="A538" s="3">
        <f>TITRES_STAT!B541</f>
        <v>43087</v>
      </c>
      <c r="B538" s="5">
        <f>TITRES_STAT!C541</f>
        <v>2.2000000000000002</v>
      </c>
      <c r="C538" s="5">
        <f>TITRES_STAT!D541</f>
        <v>1.4232</v>
      </c>
      <c r="D538" s="5">
        <f>TITRES_STAT!E541</f>
        <v>3210</v>
      </c>
      <c r="E538" s="2">
        <f t="shared" si="32"/>
        <v>-102527</v>
      </c>
      <c r="F538" s="5" t="str">
        <f t="shared" si="35"/>
        <v>BEARISH</v>
      </c>
      <c r="G538" s="5" t="str">
        <f t="shared" si="34"/>
        <v>STRONG</v>
      </c>
      <c r="H538" s="5" t="str">
        <f t="shared" si="33"/>
        <v>CONFIRMED BEARISH</v>
      </c>
    </row>
    <row r="539" spans="1:8" ht="13.5" x14ac:dyDescent="0.25">
      <c r="A539" s="3">
        <f>TITRES_STAT!B542</f>
        <v>43088</v>
      </c>
      <c r="B539" s="5">
        <f>TITRES_STAT!C542</f>
        <v>2.2000000000000002</v>
      </c>
      <c r="C539" s="5">
        <f>TITRES_STAT!D542</f>
        <v>1.4232</v>
      </c>
      <c r="D539" s="5">
        <f>TITRES_STAT!E542</f>
        <v>2340</v>
      </c>
      <c r="E539" s="2">
        <f t="shared" si="32"/>
        <v>-102527</v>
      </c>
      <c r="F539" s="5" t="str">
        <f t="shared" si="35"/>
        <v>BEARISH</v>
      </c>
      <c r="G539" s="5" t="str">
        <f t="shared" si="34"/>
        <v>STRONG</v>
      </c>
      <c r="H539" s="5" t="str">
        <f t="shared" si="33"/>
        <v>CONFIRMED BEARISH</v>
      </c>
    </row>
    <row r="540" spans="1:8" ht="13.5" x14ac:dyDescent="0.25">
      <c r="A540" s="3">
        <f>TITRES_STAT!B543</f>
        <v>43089</v>
      </c>
      <c r="B540" s="5">
        <f>TITRES_STAT!C543</f>
        <v>2.2000000000000002</v>
      </c>
      <c r="C540" s="5">
        <f>TITRES_STAT!D543</f>
        <v>1.4232</v>
      </c>
      <c r="D540" s="5">
        <f>TITRES_STAT!E543</f>
        <v>500</v>
      </c>
      <c r="E540" s="2">
        <f t="shared" si="32"/>
        <v>-102527</v>
      </c>
      <c r="F540" s="5" t="str">
        <f t="shared" si="35"/>
        <v>BEARISH</v>
      </c>
      <c r="G540" s="5" t="str">
        <f t="shared" si="34"/>
        <v>STRONG</v>
      </c>
      <c r="H540" s="5" t="str">
        <f t="shared" si="33"/>
        <v>CONFIRMED BEARISH</v>
      </c>
    </row>
    <row r="541" spans="1:8" ht="13.5" x14ac:dyDescent="0.25">
      <c r="A541" s="3">
        <f>TITRES_STAT!B544</f>
        <v>43090</v>
      </c>
      <c r="B541" s="5">
        <f>TITRES_STAT!C544</f>
        <v>2.2000000000000002</v>
      </c>
      <c r="C541" s="5">
        <f>TITRES_STAT!D544</f>
        <v>1.4232</v>
      </c>
      <c r="D541" s="5">
        <f>TITRES_STAT!E544</f>
        <v>4940</v>
      </c>
      <c r="E541" s="2">
        <f t="shared" si="32"/>
        <v>-102527</v>
      </c>
      <c r="F541" s="5" t="str">
        <f t="shared" si="35"/>
        <v>BEARISH</v>
      </c>
      <c r="G541" s="5" t="str">
        <f t="shared" si="34"/>
        <v>STRONG</v>
      </c>
      <c r="H541" s="5" t="str">
        <f t="shared" si="33"/>
        <v>CONFIRMED BEARISH</v>
      </c>
    </row>
    <row r="542" spans="1:8" ht="13.5" x14ac:dyDescent="0.25">
      <c r="A542" s="3">
        <f>TITRES_STAT!B545</f>
        <v>43091</v>
      </c>
      <c r="B542" s="5">
        <f>TITRES_STAT!C545</f>
        <v>2.2599999999999998</v>
      </c>
      <c r="C542" s="5">
        <f>TITRES_STAT!D545</f>
        <v>1.462</v>
      </c>
      <c r="D542" s="5">
        <f>TITRES_STAT!E545</f>
        <v>20267</v>
      </c>
      <c r="E542" s="2">
        <f t="shared" si="32"/>
        <v>-82260</v>
      </c>
      <c r="F542" s="5" t="str">
        <f t="shared" si="35"/>
        <v>BULLISH</v>
      </c>
      <c r="G542" s="5" t="str">
        <f t="shared" si="34"/>
        <v>WEAK</v>
      </c>
      <c r="H542" s="5" t="str">
        <f t="shared" si="33"/>
        <v>CONFIRMED BULLISH</v>
      </c>
    </row>
    <row r="543" spans="1:8" ht="13.5" x14ac:dyDescent="0.25">
      <c r="A543" s="3">
        <f>TITRES_STAT!B546</f>
        <v>43094</v>
      </c>
      <c r="B543" s="5">
        <f>TITRES_STAT!C546</f>
        <v>2.35</v>
      </c>
      <c r="C543" s="5">
        <f>TITRES_STAT!D546</f>
        <v>1.5203</v>
      </c>
      <c r="D543" s="5">
        <f>TITRES_STAT!E546</f>
        <v>43109</v>
      </c>
      <c r="E543" s="2">
        <f t="shared" si="32"/>
        <v>-39151</v>
      </c>
      <c r="F543" s="5" t="str">
        <f t="shared" si="35"/>
        <v>BULLISH</v>
      </c>
      <c r="G543" s="5" t="str">
        <f t="shared" si="34"/>
        <v>WEAK</v>
      </c>
      <c r="H543" s="5" t="str">
        <f t="shared" si="33"/>
        <v>CONFIRMED BULLISH</v>
      </c>
    </row>
    <row r="544" spans="1:8" ht="13.5" x14ac:dyDescent="0.25">
      <c r="A544" s="3">
        <f>TITRES_STAT!B547</f>
        <v>43095</v>
      </c>
      <c r="B544" s="5">
        <f>TITRES_STAT!C547</f>
        <v>2.36</v>
      </c>
      <c r="C544" s="5">
        <f>TITRES_STAT!D547</f>
        <v>1.5266999999999999</v>
      </c>
      <c r="D544" s="5">
        <f>TITRES_STAT!E547</f>
        <v>21483</v>
      </c>
      <c r="E544" s="2">
        <f t="shared" si="32"/>
        <v>-17668</v>
      </c>
      <c r="F544" s="5" t="str">
        <f t="shared" si="35"/>
        <v>BULLISH</v>
      </c>
      <c r="G544" s="5" t="str">
        <f t="shared" si="34"/>
        <v>WEAK</v>
      </c>
      <c r="H544" s="5" t="str">
        <f t="shared" si="33"/>
        <v>CONFIRMED BULLISH</v>
      </c>
    </row>
    <row r="545" spans="1:8" ht="13.5" x14ac:dyDescent="0.25">
      <c r="A545" s="3">
        <f>TITRES_STAT!B548</f>
        <v>43096</v>
      </c>
      <c r="B545" s="5">
        <f>TITRES_STAT!C548</f>
        <v>2.34</v>
      </c>
      <c r="C545" s="5">
        <f>TITRES_STAT!D548</f>
        <v>1.5138</v>
      </c>
      <c r="D545" s="5">
        <f>TITRES_STAT!E548</f>
        <v>3789</v>
      </c>
      <c r="E545" s="2">
        <f t="shared" si="32"/>
        <v>-21457</v>
      </c>
      <c r="F545" s="5" t="str">
        <f t="shared" si="35"/>
        <v>BULLISH</v>
      </c>
      <c r="G545" s="5" t="str">
        <f t="shared" si="34"/>
        <v>WEAK</v>
      </c>
      <c r="H545" s="5" t="str">
        <f t="shared" si="33"/>
        <v>CONFIRMED BULLISH</v>
      </c>
    </row>
    <row r="546" spans="1:8" ht="13.5" x14ac:dyDescent="0.25">
      <c r="A546" s="3">
        <f>TITRES_STAT!B549</f>
        <v>43097</v>
      </c>
      <c r="B546" s="5">
        <f>TITRES_STAT!C549</f>
        <v>2.34</v>
      </c>
      <c r="C546" s="5">
        <f>TITRES_STAT!D549</f>
        <v>1.5138</v>
      </c>
      <c r="D546" s="5">
        <f>TITRES_STAT!E549</f>
        <v>7150</v>
      </c>
      <c r="E546" s="2">
        <f t="shared" si="32"/>
        <v>-21457</v>
      </c>
      <c r="F546" s="5" t="str">
        <f t="shared" si="35"/>
        <v>BULLISH</v>
      </c>
      <c r="G546" s="5" t="str">
        <f t="shared" si="34"/>
        <v>WEAK</v>
      </c>
      <c r="H546" s="5" t="str">
        <f t="shared" si="33"/>
        <v>CONFIRMED BULLISH</v>
      </c>
    </row>
    <row r="547" spans="1:8" ht="13.5" x14ac:dyDescent="0.25">
      <c r="A547" s="3">
        <f>TITRES_STAT!B550</f>
        <v>43098</v>
      </c>
      <c r="B547" s="5">
        <f>TITRES_STAT!C550</f>
        <v>2.41</v>
      </c>
      <c r="C547" s="5">
        <f>TITRES_STAT!D550</f>
        <v>1.5590999999999999</v>
      </c>
      <c r="D547" s="5">
        <f>TITRES_STAT!E550</f>
        <v>12630</v>
      </c>
      <c r="E547" s="2">
        <f t="shared" si="32"/>
        <v>-8827</v>
      </c>
      <c r="F547" s="5" t="str">
        <f t="shared" si="35"/>
        <v>BULLISH</v>
      </c>
      <c r="G547" s="5" t="str">
        <f t="shared" si="34"/>
        <v>WEAK</v>
      </c>
      <c r="H547" s="5" t="str">
        <f t="shared" si="33"/>
        <v>CONFIRMED BULLISH</v>
      </c>
    </row>
    <row r="548" spans="1:8" ht="13.5" x14ac:dyDescent="0.25">
      <c r="A548" s="3">
        <f>TITRES_STAT!B551</f>
        <v>43102</v>
      </c>
      <c r="B548" s="5">
        <f>TITRES_STAT!C551</f>
        <v>2.37</v>
      </c>
      <c r="C548" s="5">
        <f>TITRES_STAT!D551</f>
        <v>1.5331999999999999</v>
      </c>
      <c r="D548" s="5">
        <f>TITRES_STAT!E551</f>
        <v>9516</v>
      </c>
      <c r="E548" s="2">
        <f t="shared" si="32"/>
        <v>-18343</v>
      </c>
      <c r="F548" s="5" t="str">
        <f t="shared" si="35"/>
        <v>BULLISH</v>
      </c>
      <c r="G548" s="5" t="str">
        <f t="shared" si="34"/>
        <v>WEAK</v>
      </c>
      <c r="H548" s="5" t="str">
        <f t="shared" si="33"/>
        <v>CONFIRMED BULLISH</v>
      </c>
    </row>
    <row r="549" spans="1:8" ht="13.5" x14ac:dyDescent="0.25">
      <c r="A549" s="3">
        <f>TITRES_STAT!B552</f>
        <v>43103</v>
      </c>
      <c r="B549" s="5">
        <f>TITRES_STAT!C552</f>
        <v>2.2999999999999998</v>
      </c>
      <c r="C549" s="5">
        <f>TITRES_STAT!D552</f>
        <v>1.4879</v>
      </c>
      <c r="D549" s="5">
        <f>TITRES_STAT!E552</f>
        <v>1047</v>
      </c>
      <c r="E549" s="2">
        <f t="shared" si="32"/>
        <v>-19390</v>
      </c>
      <c r="F549" s="5" t="str">
        <f t="shared" si="35"/>
        <v>BEARISH</v>
      </c>
      <c r="G549" s="5" t="str">
        <f t="shared" si="34"/>
        <v>STRONG</v>
      </c>
      <c r="H549" s="5" t="str">
        <f t="shared" si="33"/>
        <v>CONFIRMED BEARISH</v>
      </c>
    </row>
    <row r="550" spans="1:8" ht="13.5" x14ac:dyDescent="0.25">
      <c r="A550" s="3">
        <f>TITRES_STAT!B553</f>
        <v>43104</v>
      </c>
      <c r="B550" s="5">
        <f>TITRES_STAT!C553</f>
        <v>2.29</v>
      </c>
      <c r="C550" s="5">
        <f>TITRES_STAT!D553</f>
        <v>1.4814000000000001</v>
      </c>
      <c r="D550" s="5">
        <f>TITRES_STAT!E553</f>
        <v>1175</v>
      </c>
      <c r="E550" s="2">
        <f t="shared" si="32"/>
        <v>-20565</v>
      </c>
      <c r="F550" s="5" t="str">
        <f t="shared" si="35"/>
        <v>BULLISH</v>
      </c>
      <c r="G550" s="5" t="str">
        <f t="shared" si="34"/>
        <v>WEAK</v>
      </c>
      <c r="H550" s="5" t="str">
        <f t="shared" si="33"/>
        <v>BULLISH DIVERGENCE</v>
      </c>
    </row>
    <row r="551" spans="1:8" ht="13.5" x14ac:dyDescent="0.25">
      <c r="A551" s="3">
        <f>TITRES_STAT!B554</f>
        <v>43105</v>
      </c>
      <c r="B551" s="5">
        <f>TITRES_STAT!C554</f>
        <v>2.21</v>
      </c>
      <c r="C551" s="5">
        <f>TITRES_STAT!D554</f>
        <v>1.4297</v>
      </c>
      <c r="D551" s="5">
        <f>TITRES_STAT!E554</f>
        <v>6391</v>
      </c>
      <c r="E551" s="2">
        <f t="shared" si="32"/>
        <v>-26956</v>
      </c>
      <c r="F551" s="5" t="str">
        <f t="shared" si="35"/>
        <v>BEARISH</v>
      </c>
      <c r="G551" s="5" t="str">
        <f t="shared" si="34"/>
        <v>STRONG</v>
      </c>
      <c r="H551" s="5" t="str">
        <f t="shared" si="33"/>
        <v>CONFIRMED BEARISH</v>
      </c>
    </row>
    <row r="552" spans="1:8" ht="13.5" x14ac:dyDescent="0.25">
      <c r="A552" s="3">
        <f>TITRES_STAT!B555</f>
        <v>43108</v>
      </c>
      <c r="B552" s="5">
        <f>TITRES_STAT!C555</f>
        <v>2.2400000000000002</v>
      </c>
      <c r="C552" s="5">
        <f>TITRES_STAT!D555</f>
        <v>1.4491000000000001</v>
      </c>
      <c r="D552" s="5">
        <f>TITRES_STAT!E555</f>
        <v>2312</v>
      </c>
      <c r="E552" s="2">
        <f t="shared" si="32"/>
        <v>-24644</v>
      </c>
      <c r="F552" s="5" t="str">
        <f t="shared" si="35"/>
        <v>BEARISH</v>
      </c>
      <c r="G552" s="5" t="str">
        <f t="shared" si="34"/>
        <v>STRONG</v>
      </c>
      <c r="H552" s="5" t="str">
        <f t="shared" si="33"/>
        <v>CONFIRMED BEARISH</v>
      </c>
    </row>
    <row r="553" spans="1:8" ht="13.5" x14ac:dyDescent="0.25">
      <c r="A553" s="3">
        <f>TITRES_STAT!B556</f>
        <v>43109</v>
      </c>
      <c r="B553" s="5">
        <f>TITRES_STAT!C556</f>
        <v>2.1800000000000002</v>
      </c>
      <c r="C553" s="5">
        <f>TITRES_STAT!D556</f>
        <v>1.4103000000000001</v>
      </c>
      <c r="D553" s="5">
        <f>TITRES_STAT!E556</f>
        <v>2138</v>
      </c>
      <c r="E553" s="2">
        <f t="shared" si="32"/>
        <v>-26782</v>
      </c>
      <c r="F553" s="5" t="str">
        <f t="shared" si="35"/>
        <v>BEARISH</v>
      </c>
      <c r="G553" s="5" t="str">
        <f t="shared" si="34"/>
        <v>STRONG</v>
      </c>
      <c r="H553" s="5" t="str">
        <f t="shared" si="33"/>
        <v>CONFIRMED BEARISH</v>
      </c>
    </row>
    <row r="554" spans="1:8" ht="13.5" x14ac:dyDescent="0.25">
      <c r="A554" s="3">
        <f>TITRES_STAT!B557</f>
        <v>43110</v>
      </c>
      <c r="B554" s="5">
        <f>TITRES_STAT!C557</f>
        <v>2.2400000000000002</v>
      </c>
      <c r="C554" s="5">
        <f>TITRES_STAT!D557</f>
        <v>1.4491000000000001</v>
      </c>
      <c r="D554" s="5">
        <f>TITRES_STAT!E557</f>
        <v>1760</v>
      </c>
      <c r="E554" s="2">
        <f t="shared" si="32"/>
        <v>-25022</v>
      </c>
      <c r="F554" s="5" t="str">
        <f t="shared" si="35"/>
        <v>BEARISH</v>
      </c>
      <c r="G554" s="5" t="str">
        <f t="shared" si="34"/>
        <v>STRONG</v>
      </c>
      <c r="H554" s="5" t="str">
        <f t="shared" si="33"/>
        <v>CONFIRMED BEARISH</v>
      </c>
    </row>
    <row r="555" spans="1:8" ht="13.5" x14ac:dyDescent="0.25">
      <c r="A555" s="3">
        <f>TITRES_STAT!B558</f>
        <v>43111</v>
      </c>
      <c r="B555" s="5">
        <f>TITRES_STAT!C558</f>
        <v>2.2400000000000002</v>
      </c>
      <c r="C555" s="5">
        <f>TITRES_STAT!D558</f>
        <v>1.4491000000000001</v>
      </c>
      <c r="D555" s="5">
        <f>TITRES_STAT!E558</f>
        <v>1225</v>
      </c>
      <c r="E555" s="2">
        <f t="shared" si="32"/>
        <v>-25022</v>
      </c>
      <c r="F555" s="5" t="str">
        <f t="shared" si="35"/>
        <v>BEARISH</v>
      </c>
      <c r="G555" s="5" t="str">
        <f t="shared" si="34"/>
        <v>STRONG</v>
      </c>
      <c r="H555" s="5" t="str">
        <f t="shared" si="33"/>
        <v>CONFIRMED BEARISH</v>
      </c>
    </row>
    <row r="556" spans="1:8" ht="13.5" x14ac:dyDescent="0.25">
      <c r="A556" s="3">
        <f>TITRES_STAT!B559</f>
        <v>43112</v>
      </c>
      <c r="B556" s="5">
        <f>TITRES_STAT!C559</f>
        <v>2.23</v>
      </c>
      <c r="C556" s="5">
        <f>TITRES_STAT!D559</f>
        <v>1.4426000000000001</v>
      </c>
      <c r="D556" s="5">
        <f>TITRES_STAT!E559</f>
        <v>2500</v>
      </c>
      <c r="E556" s="2">
        <f t="shared" si="32"/>
        <v>-27522</v>
      </c>
      <c r="F556" s="5" t="str">
        <f t="shared" si="35"/>
        <v>BEARISH</v>
      </c>
      <c r="G556" s="5" t="str">
        <f t="shared" si="34"/>
        <v>STRONG</v>
      </c>
      <c r="H556" s="5" t="str">
        <f t="shared" si="33"/>
        <v>BEARISH DIVERGENCE</v>
      </c>
    </row>
    <row r="557" spans="1:8" ht="13.5" x14ac:dyDescent="0.25">
      <c r="A557" s="3">
        <f>TITRES_STAT!B560</f>
        <v>43115</v>
      </c>
      <c r="B557" s="5">
        <f>TITRES_STAT!C560</f>
        <v>2.23</v>
      </c>
      <c r="C557" s="5">
        <f>TITRES_STAT!D560</f>
        <v>1.4426000000000001</v>
      </c>
      <c r="D557" s="5">
        <f>TITRES_STAT!E560</f>
        <v>955</v>
      </c>
      <c r="E557" s="2">
        <f t="shared" si="32"/>
        <v>-27522</v>
      </c>
      <c r="F557" s="5" t="str">
        <f t="shared" si="35"/>
        <v>BEARISH</v>
      </c>
      <c r="G557" s="5" t="str">
        <f t="shared" si="34"/>
        <v>STRONG</v>
      </c>
      <c r="H557" s="5" t="str">
        <f t="shared" si="33"/>
        <v>CONFIRMED BEARISH</v>
      </c>
    </row>
    <row r="558" spans="1:8" ht="13.5" x14ac:dyDescent="0.25">
      <c r="A558" s="3">
        <f>TITRES_STAT!B561</f>
        <v>43116</v>
      </c>
      <c r="B558" s="5">
        <f>TITRES_STAT!C561</f>
        <v>2.2799999999999998</v>
      </c>
      <c r="C558" s="5">
        <f>TITRES_STAT!D561</f>
        <v>1.4750000000000001</v>
      </c>
      <c r="D558" s="5">
        <f>TITRES_STAT!E561</f>
        <v>10216</v>
      </c>
      <c r="E558" s="2">
        <f t="shared" si="32"/>
        <v>-17306</v>
      </c>
      <c r="F558" s="5" t="str">
        <f t="shared" si="35"/>
        <v>BULLISH</v>
      </c>
      <c r="G558" s="5" t="str">
        <f t="shared" si="34"/>
        <v>WEAK</v>
      </c>
      <c r="H558" s="5" t="str">
        <f t="shared" si="33"/>
        <v>CONFIRMED BULLISH</v>
      </c>
    </row>
    <row r="559" spans="1:8" ht="13.5" x14ac:dyDescent="0.25">
      <c r="A559" s="3">
        <f>TITRES_STAT!B562</f>
        <v>43117</v>
      </c>
      <c r="B559" s="5">
        <f>TITRES_STAT!C562</f>
        <v>2.2799999999999998</v>
      </c>
      <c r="C559" s="5">
        <f>TITRES_STAT!D562</f>
        <v>1.4750000000000001</v>
      </c>
      <c r="D559" s="5">
        <f>TITRES_STAT!E562</f>
        <v>5115</v>
      </c>
      <c r="E559" s="2">
        <f t="shared" si="32"/>
        <v>-17306</v>
      </c>
      <c r="F559" s="5" t="str">
        <f t="shared" si="35"/>
        <v>BULLISH</v>
      </c>
      <c r="G559" s="5" t="str">
        <f t="shared" si="34"/>
        <v>WEAK</v>
      </c>
      <c r="H559" s="5" t="str">
        <f t="shared" si="33"/>
        <v>CONFIRMED BULLISH</v>
      </c>
    </row>
    <row r="560" spans="1:8" ht="13.5" x14ac:dyDescent="0.25">
      <c r="A560" s="3">
        <f>TITRES_STAT!B563</f>
        <v>43118</v>
      </c>
      <c r="B560" s="5">
        <f>TITRES_STAT!C563</f>
        <v>2.2400000000000002</v>
      </c>
      <c r="C560" s="5">
        <f>TITRES_STAT!D563</f>
        <v>1.4491000000000001</v>
      </c>
      <c r="D560" s="5">
        <f>TITRES_STAT!E563</f>
        <v>5571</v>
      </c>
      <c r="E560" s="2">
        <f t="shared" si="32"/>
        <v>-22877</v>
      </c>
      <c r="F560" s="5" t="str">
        <f t="shared" si="35"/>
        <v>BULLISH</v>
      </c>
      <c r="G560" s="5" t="str">
        <f t="shared" si="34"/>
        <v>WEAK</v>
      </c>
      <c r="H560" s="5" t="str">
        <f t="shared" si="33"/>
        <v>NEUTRAL</v>
      </c>
    </row>
    <row r="561" spans="1:8" ht="13.5" x14ac:dyDescent="0.25">
      <c r="A561" s="3">
        <f>TITRES_STAT!B564</f>
        <v>43119</v>
      </c>
      <c r="B561" s="5">
        <f>TITRES_STAT!C564</f>
        <v>2.33</v>
      </c>
      <c r="C561" s="5">
        <f>TITRES_STAT!D564</f>
        <v>1.5073000000000001</v>
      </c>
      <c r="D561" s="5">
        <f>TITRES_STAT!E564</f>
        <v>17912</v>
      </c>
      <c r="E561" s="2">
        <f t="shared" si="32"/>
        <v>-4965</v>
      </c>
      <c r="F561" s="5" t="str">
        <f t="shared" si="35"/>
        <v>BULLISH</v>
      </c>
      <c r="G561" s="5" t="str">
        <f t="shared" si="34"/>
        <v>WEAK</v>
      </c>
      <c r="H561" s="5" t="str">
        <f t="shared" si="33"/>
        <v>CONFIRMED BULLISH</v>
      </c>
    </row>
    <row r="562" spans="1:8" ht="13.5" x14ac:dyDescent="0.25">
      <c r="A562" s="3">
        <f>TITRES_STAT!B565</f>
        <v>43122</v>
      </c>
      <c r="B562" s="5">
        <f>TITRES_STAT!C565</f>
        <v>2.31</v>
      </c>
      <c r="C562" s="5">
        <f>TITRES_STAT!D565</f>
        <v>1.4944</v>
      </c>
      <c r="D562" s="5">
        <f>TITRES_STAT!E565</f>
        <v>1936</v>
      </c>
      <c r="E562" s="2">
        <f t="shared" si="32"/>
        <v>-6901</v>
      </c>
      <c r="F562" s="5" t="str">
        <f t="shared" si="35"/>
        <v>BULLISH</v>
      </c>
      <c r="G562" s="5" t="str">
        <f t="shared" si="34"/>
        <v>WEAK</v>
      </c>
      <c r="H562" s="5" t="str">
        <f t="shared" si="33"/>
        <v>CONFIRMED BULLISH</v>
      </c>
    </row>
    <row r="563" spans="1:8" ht="13.5" x14ac:dyDescent="0.25">
      <c r="A563" s="3">
        <f>TITRES_STAT!B566</f>
        <v>43123</v>
      </c>
      <c r="B563" s="5">
        <f>TITRES_STAT!C566</f>
        <v>2.36</v>
      </c>
      <c r="C563" s="5">
        <f>TITRES_STAT!D566</f>
        <v>1.5266999999999999</v>
      </c>
      <c r="D563" s="5">
        <f>TITRES_STAT!E566</f>
        <v>28351</v>
      </c>
      <c r="E563" s="2">
        <f t="shared" si="32"/>
        <v>21450</v>
      </c>
      <c r="F563" s="5" t="str">
        <f t="shared" si="35"/>
        <v>BULLISH</v>
      </c>
      <c r="G563" s="5" t="str">
        <f t="shared" si="34"/>
        <v>WEAK</v>
      </c>
      <c r="H563" s="5" t="str">
        <f t="shared" si="33"/>
        <v>CONFIRMED BULLISH</v>
      </c>
    </row>
    <row r="564" spans="1:8" ht="13.5" x14ac:dyDescent="0.25">
      <c r="A564" s="3">
        <f>TITRES_STAT!B567</f>
        <v>43124</v>
      </c>
      <c r="B564" s="5">
        <f>TITRES_STAT!C567</f>
        <v>2.33</v>
      </c>
      <c r="C564" s="5">
        <f>TITRES_STAT!D567</f>
        <v>1.5073000000000001</v>
      </c>
      <c r="D564" s="5">
        <f>TITRES_STAT!E567</f>
        <v>10818</v>
      </c>
      <c r="E564" s="2">
        <f t="shared" si="32"/>
        <v>10632</v>
      </c>
      <c r="F564" s="5" t="str">
        <f t="shared" si="35"/>
        <v>BULLISH</v>
      </c>
      <c r="G564" s="5" t="str">
        <f t="shared" si="34"/>
        <v>WEAK</v>
      </c>
      <c r="H564" s="5" t="str">
        <f t="shared" si="33"/>
        <v>CONFIRMED BULLISH</v>
      </c>
    </row>
    <row r="565" spans="1:8" ht="13.5" x14ac:dyDescent="0.25">
      <c r="A565" s="3">
        <f>TITRES_STAT!B568</f>
        <v>43125</v>
      </c>
      <c r="B565" s="5">
        <f>TITRES_STAT!C568</f>
        <v>2.33</v>
      </c>
      <c r="C565" s="5">
        <f>TITRES_STAT!D568</f>
        <v>1.5073000000000001</v>
      </c>
      <c r="D565" s="5">
        <f>TITRES_STAT!E568</f>
        <v>2960</v>
      </c>
      <c r="E565" s="2">
        <f t="shared" si="32"/>
        <v>10632</v>
      </c>
      <c r="F565" s="5" t="str">
        <f t="shared" si="35"/>
        <v>BULLISH</v>
      </c>
      <c r="G565" s="5" t="str">
        <f t="shared" si="34"/>
        <v>WEAK</v>
      </c>
      <c r="H565" s="5" t="str">
        <f t="shared" si="33"/>
        <v>CONFIRMED BULLISH</v>
      </c>
    </row>
    <row r="566" spans="1:8" ht="13.5" x14ac:dyDescent="0.25">
      <c r="A566" s="3">
        <f>TITRES_STAT!B569</f>
        <v>43126</v>
      </c>
      <c r="B566" s="5">
        <f>TITRES_STAT!C569</f>
        <v>2.31</v>
      </c>
      <c r="C566" s="5">
        <f>TITRES_STAT!D569</f>
        <v>1.4944</v>
      </c>
      <c r="D566" s="5">
        <f>TITRES_STAT!E569</f>
        <v>5275</v>
      </c>
      <c r="E566" s="2">
        <f t="shared" si="32"/>
        <v>5357</v>
      </c>
      <c r="F566" s="5" t="str">
        <f t="shared" si="35"/>
        <v>BULLISH</v>
      </c>
      <c r="G566" s="5" t="str">
        <f t="shared" si="34"/>
        <v>WEAK</v>
      </c>
      <c r="H566" s="5" t="str">
        <f t="shared" si="33"/>
        <v>BULLISH DIVERGENCE</v>
      </c>
    </row>
    <row r="567" spans="1:8" ht="13.5" x14ac:dyDescent="0.25">
      <c r="A567" s="3">
        <f>TITRES_STAT!B570</f>
        <v>43129</v>
      </c>
      <c r="B567" s="5">
        <f>TITRES_STAT!C570</f>
        <v>2.33</v>
      </c>
      <c r="C567" s="5">
        <f>TITRES_STAT!D570</f>
        <v>1.5073000000000001</v>
      </c>
      <c r="D567" s="5">
        <f>TITRES_STAT!E570</f>
        <v>4415</v>
      </c>
      <c r="E567" s="2">
        <f t="shared" si="32"/>
        <v>9772</v>
      </c>
      <c r="F567" s="5" t="str">
        <f t="shared" si="35"/>
        <v>BULLISH</v>
      </c>
      <c r="G567" s="5" t="str">
        <f t="shared" si="34"/>
        <v>WEAK</v>
      </c>
      <c r="H567" s="5" t="str">
        <f t="shared" si="33"/>
        <v>CONFIRMED BULLISH</v>
      </c>
    </row>
    <row r="568" spans="1:8" ht="13.5" x14ac:dyDescent="0.25">
      <c r="A568" s="3">
        <f>TITRES_STAT!B571</f>
        <v>43130</v>
      </c>
      <c r="B568" s="5">
        <f>TITRES_STAT!C571</f>
        <v>2.29</v>
      </c>
      <c r="C568" s="5">
        <f>TITRES_STAT!D571</f>
        <v>1.4814000000000001</v>
      </c>
      <c r="D568" s="5">
        <f>TITRES_STAT!E571</f>
        <v>1000</v>
      </c>
      <c r="E568" s="2">
        <f t="shared" si="32"/>
        <v>8772</v>
      </c>
      <c r="F568" s="5" t="str">
        <f t="shared" si="35"/>
        <v>BEARISH</v>
      </c>
      <c r="G568" s="5" t="str">
        <f t="shared" si="34"/>
        <v>WEAK</v>
      </c>
      <c r="H568" s="5" t="str">
        <f t="shared" si="33"/>
        <v>CONFIRMED BEARISH</v>
      </c>
    </row>
    <row r="569" spans="1:8" ht="13.5" x14ac:dyDescent="0.25">
      <c r="A569" s="3">
        <f>TITRES_STAT!B572</f>
        <v>43131</v>
      </c>
      <c r="B569" s="5">
        <f>TITRES_STAT!C572</f>
        <v>2.2999999999999998</v>
      </c>
      <c r="C569" s="5">
        <f>TITRES_STAT!D572</f>
        <v>1.4879</v>
      </c>
      <c r="D569" s="5">
        <f>TITRES_STAT!E572</f>
        <v>825</v>
      </c>
      <c r="E569" s="2">
        <f t="shared" si="32"/>
        <v>9597</v>
      </c>
      <c r="F569" s="5" t="str">
        <f t="shared" si="35"/>
        <v>BEARISH</v>
      </c>
      <c r="G569" s="5" t="str">
        <f t="shared" si="34"/>
        <v>WEAK</v>
      </c>
      <c r="H569" s="5" t="str">
        <f t="shared" si="33"/>
        <v>CONFIRMED BEARISH</v>
      </c>
    </row>
    <row r="570" spans="1:8" ht="13.5" x14ac:dyDescent="0.25">
      <c r="A570" s="3">
        <f>TITRES_STAT!B573</f>
        <v>43132</v>
      </c>
      <c r="B570" s="5">
        <f>TITRES_STAT!C573</f>
        <v>2.29</v>
      </c>
      <c r="C570" s="5">
        <f>TITRES_STAT!D573</f>
        <v>1.4814000000000001</v>
      </c>
      <c r="D570" s="5">
        <f>TITRES_STAT!E573</f>
        <v>2550</v>
      </c>
      <c r="E570" s="2">
        <f t="shared" si="32"/>
        <v>7047</v>
      </c>
      <c r="F570" s="5" t="str">
        <f t="shared" si="35"/>
        <v>BEARISH</v>
      </c>
      <c r="G570" s="5" t="str">
        <f t="shared" si="34"/>
        <v>WEAK</v>
      </c>
      <c r="H570" s="5" t="str">
        <f t="shared" si="33"/>
        <v>CONFIRMED BEARISH</v>
      </c>
    </row>
    <row r="571" spans="1:8" ht="13.5" x14ac:dyDescent="0.25">
      <c r="A571" s="3">
        <f>TITRES_STAT!B574</f>
        <v>43133</v>
      </c>
      <c r="B571" s="5">
        <f>TITRES_STAT!C574</f>
        <v>2.39</v>
      </c>
      <c r="C571" s="5">
        <f>TITRES_STAT!D574</f>
        <v>1.5461</v>
      </c>
      <c r="D571" s="5">
        <f>TITRES_STAT!E574</f>
        <v>23526</v>
      </c>
      <c r="E571" s="2">
        <f t="shared" si="32"/>
        <v>30573</v>
      </c>
      <c r="F571" s="5" t="str">
        <f t="shared" si="35"/>
        <v>BULLISH</v>
      </c>
      <c r="G571" s="5" t="str">
        <f t="shared" si="34"/>
        <v>STRONG</v>
      </c>
      <c r="H571" s="5" t="str">
        <f t="shared" si="33"/>
        <v>CONFIRMED BULLISH</v>
      </c>
    </row>
    <row r="572" spans="1:8" ht="13.5" x14ac:dyDescent="0.25">
      <c r="A572" s="3">
        <f>TITRES_STAT!B575</f>
        <v>43136</v>
      </c>
      <c r="B572" s="5">
        <f>TITRES_STAT!C575</f>
        <v>2.4300000000000002</v>
      </c>
      <c r="C572" s="5">
        <f>TITRES_STAT!D575</f>
        <v>1.5720000000000001</v>
      </c>
      <c r="D572" s="5">
        <f>TITRES_STAT!E575</f>
        <v>8638</v>
      </c>
      <c r="E572" s="2">
        <f t="shared" si="32"/>
        <v>39211</v>
      </c>
      <c r="F572" s="5" t="str">
        <f t="shared" si="35"/>
        <v>BULLISH</v>
      </c>
      <c r="G572" s="5" t="str">
        <f t="shared" si="34"/>
        <v>STRONG</v>
      </c>
      <c r="H572" s="5" t="str">
        <f t="shared" si="33"/>
        <v>CONFIRMED BULLISH</v>
      </c>
    </row>
    <row r="573" spans="1:8" ht="13.5" x14ac:dyDescent="0.25">
      <c r="A573" s="3">
        <f>TITRES_STAT!B576</f>
        <v>43137</v>
      </c>
      <c r="B573" s="5">
        <f>TITRES_STAT!C576</f>
        <v>2.42</v>
      </c>
      <c r="C573" s="5">
        <f>TITRES_STAT!D576</f>
        <v>1.5654999999999999</v>
      </c>
      <c r="D573" s="5">
        <f>TITRES_STAT!E576</f>
        <v>7945</v>
      </c>
      <c r="E573" s="2">
        <f t="shared" si="32"/>
        <v>31266</v>
      </c>
      <c r="F573" s="5" t="str">
        <f t="shared" si="35"/>
        <v>BULLISH</v>
      </c>
      <c r="G573" s="5" t="str">
        <f t="shared" si="34"/>
        <v>STRONG</v>
      </c>
      <c r="H573" s="5" t="str">
        <f t="shared" si="33"/>
        <v>CONFIRMED BULLISH</v>
      </c>
    </row>
    <row r="574" spans="1:8" ht="13.5" x14ac:dyDescent="0.25">
      <c r="A574" s="3">
        <f>TITRES_STAT!B577</f>
        <v>43138</v>
      </c>
      <c r="B574" s="5">
        <f>TITRES_STAT!C577</f>
        <v>2.4</v>
      </c>
      <c r="C574" s="5">
        <f>TITRES_STAT!D577</f>
        <v>1.5526</v>
      </c>
      <c r="D574" s="5">
        <f>TITRES_STAT!E577</f>
        <v>544</v>
      </c>
      <c r="E574" s="2">
        <f t="shared" si="32"/>
        <v>30722</v>
      </c>
      <c r="F574" s="5" t="str">
        <f t="shared" si="35"/>
        <v>BULLISH</v>
      </c>
      <c r="G574" s="5" t="str">
        <f t="shared" si="34"/>
        <v>STRONG</v>
      </c>
      <c r="H574" s="5" t="str">
        <f t="shared" si="33"/>
        <v>CONFIRMED BULLISH</v>
      </c>
    </row>
    <row r="575" spans="1:8" ht="13.5" x14ac:dyDescent="0.25">
      <c r="A575" s="3">
        <f>TITRES_STAT!B578</f>
        <v>43139</v>
      </c>
      <c r="B575" s="5">
        <f>TITRES_STAT!C578</f>
        <v>2.4</v>
      </c>
      <c r="C575" s="5">
        <f>TITRES_STAT!D578</f>
        <v>1.5526</v>
      </c>
      <c r="D575" s="5">
        <f>TITRES_STAT!E578</f>
        <v>1054</v>
      </c>
      <c r="E575" s="2">
        <f t="shared" si="32"/>
        <v>30722</v>
      </c>
      <c r="F575" s="5" t="str">
        <f t="shared" si="35"/>
        <v>BULLISH</v>
      </c>
      <c r="G575" s="5" t="str">
        <f t="shared" si="34"/>
        <v>STRONG</v>
      </c>
      <c r="H575" s="5" t="str">
        <f t="shared" si="33"/>
        <v>CONFIRMED BULLISH</v>
      </c>
    </row>
    <row r="576" spans="1:8" ht="13.5" x14ac:dyDescent="0.25">
      <c r="A576" s="3">
        <f>TITRES_STAT!B579</f>
        <v>43140</v>
      </c>
      <c r="B576" s="5">
        <f>TITRES_STAT!C579</f>
        <v>2.4</v>
      </c>
      <c r="C576" s="5">
        <f>TITRES_STAT!D579</f>
        <v>1.5526</v>
      </c>
      <c r="D576" s="5">
        <f>TITRES_STAT!E579</f>
        <v>0</v>
      </c>
      <c r="E576" s="2">
        <f t="shared" si="32"/>
        <v>30722</v>
      </c>
      <c r="F576" s="5" t="str">
        <f t="shared" si="35"/>
        <v>BULLISH</v>
      </c>
      <c r="G576" s="5" t="str">
        <f t="shared" si="34"/>
        <v>NEUTRAL</v>
      </c>
      <c r="H576" s="5" t="str">
        <f t="shared" si="33"/>
        <v>CONFIRMED BULLISH</v>
      </c>
    </row>
    <row r="577" spans="1:8" ht="13.5" x14ac:dyDescent="0.25">
      <c r="A577" s="3">
        <f>TITRES_STAT!B580</f>
        <v>43143</v>
      </c>
      <c r="B577" s="5">
        <f>TITRES_STAT!C580</f>
        <v>2.41</v>
      </c>
      <c r="C577" s="5">
        <f>TITRES_STAT!D580</f>
        <v>1.5590999999999999</v>
      </c>
      <c r="D577" s="5">
        <f>TITRES_STAT!E580</f>
        <v>3371</v>
      </c>
      <c r="E577" s="2">
        <f t="shared" si="32"/>
        <v>34093</v>
      </c>
      <c r="F577" s="5" t="str">
        <f t="shared" si="35"/>
        <v>BEARISH</v>
      </c>
      <c r="G577" s="5" t="str">
        <f t="shared" si="34"/>
        <v>WEAK</v>
      </c>
      <c r="H577" s="5" t="str">
        <f t="shared" si="33"/>
        <v>CONFIRMED BEARISH</v>
      </c>
    </row>
    <row r="578" spans="1:8" ht="13.5" x14ac:dyDescent="0.25">
      <c r="A578" s="3">
        <f>TITRES_STAT!B581</f>
        <v>43144</v>
      </c>
      <c r="B578" s="5">
        <f>TITRES_STAT!C581</f>
        <v>2.39</v>
      </c>
      <c r="C578" s="5">
        <f>TITRES_STAT!D581</f>
        <v>1.5461</v>
      </c>
      <c r="D578" s="5">
        <f>TITRES_STAT!E581</f>
        <v>287</v>
      </c>
      <c r="E578" s="2">
        <f t="shared" si="32"/>
        <v>33806</v>
      </c>
      <c r="F578" s="5" t="str">
        <f t="shared" si="35"/>
        <v>BULLISH</v>
      </c>
      <c r="G578" s="5" t="str">
        <f t="shared" si="34"/>
        <v>STRONG</v>
      </c>
      <c r="H578" s="5" t="str">
        <f t="shared" si="33"/>
        <v>BULLISH DIVERGENCE</v>
      </c>
    </row>
    <row r="579" spans="1:8" ht="13.5" x14ac:dyDescent="0.25">
      <c r="A579" s="3">
        <f>TITRES_STAT!B582</f>
        <v>43145</v>
      </c>
      <c r="B579" s="5">
        <f>TITRES_STAT!C582</f>
        <v>2.39</v>
      </c>
      <c r="C579" s="5">
        <f>TITRES_STAT!D582</f>
        <v>1.5461</v>
      </c>
      <c r="D579" s="5">
        <f>TITRES_STAT!E582</f>
        <v>6690</v>
      </c>
      <c r="E579" s="2">
        <f t="shared" si="32"/>
        <v>33806</v>
      </c>
      <c r="F579" s="5" t="str">
        <f t="shared" si="35"/>
        <v>BULLISH</v>
      </c>
      <c r="G579" s="5" t="str">
        <f t="shared" si="34"/>
        <v>STRONG</v>
      </c>
      <c r="H579" s="5" t="str">
        <f t="shared" si="33"/>
        <v>BULLISH DIVERGENCE</v>
      </c>
    </row>
    <row r="580" spans="1:8" ht="13.5" x14ac:dyDescent="0.25">
      <c r="A580" s="3">
        <f>TITRES_STAT!B583</f>
        <v>43146</v>
      </c>
      <c r="B580" s="5">
        <f>TITRES_STAT!C583</f>
        <v>2.38</v>
      </c>
      <c r="C580" s="5">
        <f>TITRES_STAT!D583</f>
        <v>1.5397000000000001</v>
      </c>
      <c r="D580" s="5">
        <f>TITRES_STAT!E583</f>
        <v>2617</v>
      </c>
      <c r="E580" s="2">
        <f t="shared" ref="E580:E643" si="36">IF(B580&gt;B579, E579+D580, IF(B580&lt;B579, E579-D580, E579))</f>
        <v>31189</v>
      </c>
      <c r="F580" s="5" t="str">
        <f t="shared" si="35"/>
        <v>BULLISH</v>
      </c>
      <c r="G580" s="5" t="str">
        <f t="shared" si="34"/>
        <v>NEUTRAL</v>
      </c>
      <c r="H580" s="5" t="str">
        <f t="shared" si="33"/>
        <v>BULLISH DIVERGENCE</v>
      </c>
    </row>
    <row r="581" spans="1:8" ht="13.5" x14ac:dyDescent="0.25">
      <c r="A581" s="3">
        <f>TITRES_STAT!B584</f>
        <v>43147</v>
      </c>
      <c r="B581" s="5">
        <f>TITRES_STAT!C584</f>
        <v>2.38</v>
      </c>
      <c r="C581" s="5">
        <f>TITRES_STAT!D584</f>
        <v>1.5397000000000001</v>
      </c>
      <c r="D581" s="5">
        <f>TITRES_STAT!E584</f>
        <v>1375</v>
      </c>
      <c r="E581" s="2">
        <f t="shared" si="36"/>
        <v>31189</v>
      </c>
      <c r="F581" s="5" t="str">
        <f t="shared" si="35"/>
        <v>BULLISH</v>
      </c>
      <c r="G581" s="5" t="str">
        <f t="shared" si="34"/>
        <v>NEUTRAL</v>
      </c>
      <c r="H581" s="5" t="str">
        <f t="shared" si="33"/>
        <v>BULLISH DIVERGENCE</v>
      </c>
    </row>
    <row r="582" spans="1:8" ht="13.5" x14ac:dyDescent="0.25">
      <c r="A582" s="3">
        <f>TITRES_STAT!B585</f>
        <v>43150</v>
      </c>
      <c r="B582" s="5">
        <f>TITRES_STAT!C585</f>
        <v>2.36</v>
      </c>
      <c r="C582" s="5">
        <f>TITRES_STAT!D585</f>
        <v>1.5266999999999999</v>
      </c>
      <c r="D582" s="5">
        <f>TITRES_STAT!E585</f>
        <v>9805</v>
      </c>
      <c r="E582" s="2">
        <f t="shared" si="36"/>
        <v>21384</v>
      </c>
      <c r="F582" s="5" t="str">
        <f t="shared" si="35"/>
        <v>BEARISH</v>
      </c>
      <c r="G582" s="5" t="str">
        <f t="shared" si="34"/>
        <v>WEAK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43151</v>
      </c>
      <c r="B583" s="5">
        <f>TITRES_STAT!C586</f>
        <v>2.4</v>
      </c>
      <c r="C583" s="5">
        <f>TITRES_STAT!D586</f>
        <v>1.5526</v>
      </c>
      <c r="D583" s="5">
        <f>TITRES_STAT!E586</f>
        <v>7146</v>
      </c>
      <c r="E583" s="2">
        <f t="shared" si="36"/>
        <v>28530</v>
      </c>
      <c r="F583" s="5" t="str">
        <f t="shared" si="35"/>
        <v>BEARISH</v>
      </c>
      <c r="G583" s="5" t="str">
        <f t="shared" ref="G583:G646" si="38">IF((E583-E578)/E578 &gt; 0.02, "STRONG",
 IF((E583-E578)/E578 &lt; -0.02, "WEAK", "NEUTRAL"))</f>
        <v>WEAK</v>
      </c>
      <c r="H583" s="5" t="str">
        <f t="shared" si="37"/>
        <v>BEARISH DIVERGENCE</v>
      </c>
    </row>
    <row r="584" spans="1:8" ht="13.5" x14ac:dyDescent="0.25">
      <c r="A584" s="3">
        <f>TITRES_STAT!B587</f>
        <v>43152</v>
      </c>
      <c r="B584" s="5">
        <f>TITRES_STAT!C587</f>
        <v>2.39</v>
      </c>
      <c r="C584" s="5">
        <f>TITRES_STAT!D587</f>
        <v>1.5461</v>
      </c>
      <c r="D584" s="5">
        <f>TITRES_STAT!E587</f>
        <v>10179</v>
      </c>
      <c r="E584" s="2">
        <f t="shared" si="36"/>
        <v>18351</v>
      </c>
      <c r="F584" s="5" t="str">
        <f t="shared" ref="F584:F647" si="39">IF(E584&gt;E579,"BULLISH",IF(E584&lt;E579,"BEARISH","NEUTRAL"))</f>
        <v>BEARISH</v>
      </c>
      <c r="G584" s="5" t="str">
        <f t="shared" si="38"/>
        <v>WEAK</v>
      </c>
      <c r="H584" s="5" t="str">
        <f t="shared" si="37"/>
        <v>NEUTRAL</v>
      </c>
    </row>
    <row r="585" spans="1:8" ht="13.5" x14ac:dyDescent="0.25">
      <c r="A585" s="3">
        <f>TITRES_STAT!B588</f>
        <v>43153</v>
      </c>
      <c r="B585" s="5">
        <f>TITRES_STAT!C588</f>
        <v>2.44</v>
      </c>
      <c r="C585" s="5">
        <f>TITRES_STAT!D588</f>
        <v>1.5785</v>
      </c>
      <c r="D585" s="5">
        <f>TITRES_STAT!E588</f>
        <v>19081</v>
      </c>
      <c r="E585" s="2">
        <f t="shared" si="36"/>
        <v>37432</v>
      </c>
      <c r="F585" s="5" t="str">
        <f t="shared" si="39"/>
        <v>BULLISH</v>
      </c>
      <c r="G585" s="5" t="str">
        <f t="shared" si="38"/>
        <v>STRONG</v>
      </c>
      <c r="H585" s="5" t="str">
        <f t="shared" si="37"/>
        <v>CONFIRMED BULLISH</v>
      </c>
    </row>
    <row r="586" spans="1:8" ht="13.5" x14ac:dyDescent="0.25">
      <c r="A586" s="3">
        <f>TITRES_STAT!B589</f>
        <v>43154</v>
      </c>
      <c r="B586" s="5">
        <f>TITRES_STAT!C589</f>
        <v>2.44</v>
      </c>
      <c r="C586" s="5">
        <f>TITRES_STAT!D589</f>
        <v>1.5785</v>
      </c>
      <c r="D586" s="5">
        <f>TITRES_STAT!E589</f>
        <v>5064</v>
      </c>
      <c r="E586" s="2">
        <f t="shared" si="36"/>
        <v>37432</v>
      </c>
      <c r="F586" s="5" t="str">
        <f t="shared" si="39"/>
        <v>BULLISH</v>
      </c>
      <c r="G586" s="5" t="str">
        <f t="shared" si="38"/>
        <v>STRONG</v>
      </c>
      <c r="H586" s="5" t="str">
        <f t="shared" si="37"/>
        <v>CONFIRMED BULLISH</v>
      </c>
    </row>
    <row r="587" spans="1:8" ht="13.5" x14ac:dyDescent="0.25">
      <c r="A587" s="3">
        <f>TITRES_STAT!B590</f>
        <v>43157</v>
      </c>
      <c r="B587" s="5">
        <f>TITRES_STAT!C590</f>
        <v>2.5</v>
      </c>
      <c r="C587" s="5">
        <f>TITRES_STAT!D590</f>
        <v>1.6173</v>
      </c>
      <c r="D587" s="5">
        <f>TITRES_STAT!E590</f>
        <v>12893</v>
      </c>
      <c r="E587" s="2">
        <f t="shared" si="36"/>
        <v>50325</v>
      </c>
      <c r="F587" s="5" t="str">
        <f t="shared" si="39"/>
        <v>BULLISH</v>
      </c>
      <c r="G587" s="5" t="str">
        <f t="shared" si="38"/>
        <v>STRONG</v>
      </c>
      <c r="H587" s="5" t="str">
        <f t="shared" si="37"/>
        <v>CONFIRMED BULLISH</v>
      </c>
    </row>
    <row r="588" spans="1:8" ht="13.5" x14ac:dyDescent="0.25">
      <c r="A588" s="3">
        <f>TITRES_STAT!B591</f>
        <v>43158</v>
      </c>
      <c r="B588" s="5">
        <f>TITRES_STAT!C591</f>
        <v>2.5</v>
      </c>
      <c r="C588" s="5">
        <f>TITRES_STAT!D591</f>
        <v>1.6173</v>
      </c>
      <c r="D588" s="5">
        <f>TITRES_STAT!E591</f>
        <v>800</v>
      </c>
      <c r="E588" s="2">
        <f t="shared" si="36"/>
        <v>50325</v>
      </c>
      <c r="F588" s="5" t="str">
        <f t="shared" si="39"/>
        <v>BULLISH</v>
      </c>
      <c r="G588" s="5" t="str">
        <f t="shared" si="38"/>
        <v>STRONG</v>
      </c>
      <c r="H588" s="5" t="str">
        <f t="shared" si="37"/>
        <v>CONFIRMED BULLISH</v>
      </c>
    </row>
    <row r="589" spans="1:8" ht="13.5" x14ac:dyDescent="0.25">
      <c r="A589" s="3">
        <f>TITRES_STAT!B592</f>
        <v>43159</v>
      </c>
      <c r="B589" s="5">
        <f>TITRES_STAT!C592</f>
        <v>2.5</v>
      </c>
      <c r="C589" s="5">
        <f>TITRES_STAT!D592</f>
        <v>1.6173</v>
      </c>
      <c r="D589" s="5">
        <f>TITRES_STAT!E592</f>
        <v>2960</v>
      </c>
      <c r="E589" s="2">
        <f t="shared" si="36"/>
        <v>50325</v>
      </c>
      <c r="F589" s="5" t="str">
        <f t="shared" si="39"/>
        <v>BULLISH</v>
      </c>
      <c r="G589" s="5" t="str">
        <f t="shared" si="38"/>
        <v>STRONG</v>
      </c>
      <c r="H589" s="5" t="str">
        <f t="shared" si="37"/>
        <v>CONFIRMED BULLISH</v>
      </c>
    </row>
    <row r="590" spans="1:8" ht="13.5" x14ac:dyDescent="0.25">
      <c r="A590" s="3">
        <f>TITRES_STAT!B593</f>
        <v>43160</v>
      </c>
      <c r="B590" s="5">
        <f>TITRES_STAT!C593</f>
        <v>2.5499999999999998</v>
      </c>
      <c r="C590" s="5">
        <f>TITRES_STAT!D593</f>
        <v>1.6496</v>
      </c>
      <c r="D590" s="5">
        <f>TITRES_STAT!E593</f>
        <v>1961</v>
      </c>
      <c r="E590" s="2">
        <f t="shared" si="36"/>
        <v>52286</v>
      </c>
      <c r="F590" s="5" t="str">
        <f t="shared" si="39"/>
        <v>BULLISH</v>
      </c>
      <c r="G590" s="5" t="str">
        <f t="shared" si="38"/>
        <v>STRONG</v>
      </c>
      <c r="H590" s="5" t="str">
        <f t="shared" si="37"/>
        <v>CONFIRMED BULLISH</v>
      </c>
    </row>
    <row r="591" spans="1:8" ht="13.5" x14ac:dyDescent="0.25">
      <c r="A591" s="3">
        <f>TITRES_STAT!B594</f>
        <v>43161</v>
      </c>
      <c r="B591" s="5">
        <f>TITRES_STAT!C594</f>
        <v>2.5499999999999998</v>
      </c>
      <c r="C591" s="5">
        <f>TITRES_STAT!D594</f>
        <v>1.6496</v>
      </c>
      <c r="D591" s="5">
        <f>TITRES_STAT!E594</f>
        <v>0</v>
      </c>
      <c r="E591" s="2">
        <f t="shared" si="36"/>
        <v>52286</v>
      </c>
      <c r="F591" s="5" t="str">
        <f t="shared" si="39"/>
        <v>BULLISH</v>
      </c>
      <c r="G591" s="5" t="str">
        <f t="shared" si="38"/>
        <v>STRONG</v>
      </c>
      <c r="H591" s="5" t="str">
        <f t="shared" si="37"/>
        <v>CONFIRMED BULLISH</v>
      </c>
    </row>
    <row r="592" spans="1:8" ht="13.5" x14ac:dyDescent="0.25">
      <c r="A592" s="3">
        <f>TITRES_STAT!B595</f>
        <v>43164</v>
      </c>
      <c r="B592" s="5">
        <f>TITRES_STAT!C595</f>
        <v>2.5</v>
      </c>
      <c r="C592" s="5">
        <f>TITRES_STAT!D595</f>
        <v>1.6173</v>
      </c>
      <c r="D592" s="5">
        <f>TITRES_STAT!E595</f>
        <v>980</v>
      </c>
      <c r="E592" s="2">
        <f t="shared" si="36"/>
        <v>51306</v>
      </c>
      <c r="F592" s="5" t="str">
        <f t="shared" si="39"/>
        <v>BULLISH</v>
      </c>
      <c r="G592" s="5" t="str">
        <f t="shared" si="38"/>
        <v>NEUTRAL</v>
      </c>
      <c r="H592" s="5" t="str">
        <f t="shared" si="37"/>
        <v>NEUTRAL</v>
      </c>
    </row>
    <row r="593" spans="1:8" ht="13.5" x14ac:dyDescent="0.25">
      <c r="A593" s="3">
        <f>TITRES_STAT!B596</f>
        <v>43165</v>
      </c>
      <c r="B593" s="5">
        <f>TITRES_STAT!C596</f>
        <v>2.5</v>
      </c>
      <c r="C593" s="5">
        <f>TITRES_STAT!D596</f>
        <v>1.6173</v>
      </c>
      <c r="D593" s="5">
        <f>TITRES_STAT!E596</f>
        <v>0</v>
      </c>
      <c r="E593" s="2">
        <f t="shared" si="36"/>
        <v>51306</v>
      </c>
      <c r="F593" s="5" t="str">
        <f t="shared" si="39"/>
        <v>BULLISH</v>
      </c>
      <c r="G593" s="5" t="str">
        <f t="shared" si="38"/>
        <v>NEUTRAL</v>
      </c>
      <c r="H593" s="5" t="str">
        <f t="shared" si="37"/>
        <v>NEUTRAL</v>
      </c>
    </row>
    <row r="594" spans="1:8" ht="13.5" x14ac:dyDescent="0.25">
      <c r="A594" s="3">
        <f>TITRES_STAT!B597</f>
        <v>43166</v>
      </c>
      <c r="B594" s="5">
        <f>TITRES_STAT!C597</f>
        <v>2.5</v>
      </c>
      <c r="C594" s="5">
        <f>TITRES_STAT!D597</f>
        <v>1.6173</v>
      </c>
      <c r="D594" s="5">
        <f>TITRES_STAT!E597</f>
        <v>3750</v>
      </c>
      <c r="E594" s="2">
        <f t="shared" si="36"/>
        <v>51306</v>
      </c>
      <c r="F594" s="5" t="str">
        <f t="shared" si="39"/>
        <v>BULLISH</v>
      </c>
      <c r="G594" s="5" t="str">
        <f t="shared" si="38"/>
        <v>NEUTRAL</v>
      </c>
      <c r="H594" s="5" t="str">
        <f t="shared" si="37"/>
        <v>NEUTRAL</v>
      </c>
    </row>
    <row r="595" spans="1:8" ht="13.5" x14ac:dyDescent="0.25">
      <c r="A595" s="3">
        <f>TITRES_STAT!B598</f>
        <v>43167</v>
      </c>
      <c r="B595" s="5">
        <f>TITRES_STAT!C598</f>
        <v>2.48</v>
      </c>
      <c r="C595" s="5">
        <f>TITRES_STAT!D598</f>
        <v>1.6044</v>
      </c>
      <c r="D595" s="5">
        <f>TITRES_STAT!E598</f>
        <v>925</v>
      </c>
      <c r="E595" s="2">
        <f t="shared" si="36"/>
        <v>50381</v>
      </c>
      <c r="F595" s="5" t="str">
        <f t="shared" si="39"/>
        <v>BEARISH</v>
      </c>
      <c r="G595" s="5" t="str">
        <f t="shared" si="38"/>
        <v>WEAK</v>
      </c>
      <c r="H595" s="5" t="str">
        <f t="shared" si="37"/>
        <v>CONFIRMED BEARISH</v>
      </c>
    </row>
    <row r="596" spans="1:8" ht="13.5" x14ac:dyDescent="0.25">
      <c r="A596" s="3">
        <f>TITRES_STAT!B599</f>
        <v>43168</v>
      </c>
      <c r="B596" s="5">
        <f>TITRES_STAT!C599</f>
        <v>2.5</v>
      </c>
      <c r="C596" s="5">
        <f>TITRES_STAT!D599</f>
        <v>1.6173</v>
      </c>
      <c r="D596" s="5">
        <f>TITRES_STAT!E599</f>
        <v>485</v>
      </c>
      <c r="E596" s="2">
        <f t="shared" si="36"/>
        <v>50866</v>
      </c>
      <c r="F596" s="5" t="str">
        <f t="shared" si="39"/>
        <v>BEARISH</v>
      </c>
      <c r="G596" s="5" t="str">
        <f t="shared" si="38"/>
        <v>WEAK</v>
      </c>
      <c r="H596" s="5" t="str">
        <f t="shared" si="37"/>
        <v>CONFIRMED BEARISH</v>
      </c>
    </row>
    <row r="597" spans="1:8" ht="13.5" x14ac:dyDescent="0.25">
      <c r="A597" s="3">
        <f>TITRES_STAT!B600</f>
        <v>43171</v>
      </c>
      <c r="B597" s="5">
        <f>TITRES_STAT!C600</f>
        <v>2.5</v>
      </c>
      <c r="C597" s="5">
        <f>TITRES_STAT!D600</f>
        <v>1.6173</v>
      </c>
      <c r="D597" s="5">
        <f>TITRES_STAT!E600</f>
        <v>0</v>
      </c>
      <c r="E597" s="2">
        <f t="shared" si="36"/>
        <v>50866</v>
      </c>
      <c r="F597" s="5" t="str">
        <f t="shared" si="39"/>
        <v>BEARISH</v>
      </c>
      <c r="G597" s="5" t="str">
        <f t="shared" si="38"/>
        <v>NEUTRAL</v>
      </c>
      <c r="H597" s="5" t="str">
        <f t="shared" si="37"/>
        <v>NEUTRAL</v>
      </c>
    </row>
    <row r="598" spans="1:8" ht="13.5" x14ac:dyDescent="0.25">
      <c r="A598" s="3">
        <f>TITRES_STAT!B601</f>
        <v>43172</v>
      </c>
      <c r="B598" s="5">
        <f>TITRES_STAT!C601</f>
        <v>2.5</v>
      </c>
      <c r="C598" s="5">
        <f>TITRES_STAT!D601</f>
        <v>1.6173</v>
      </c>
      <c r="D598" s="5">
        <f>TITRES_STAT!E601</f>
        <v>4189</v>
      </c>
      <c r="E598" s="2">
        <f t="shared" si="36"/>
        <v>50866</v>
      </c>
      <c r="F598" s="5" t="str">
        <f t="shared" si="39"/>
        <v>BEARISH</v>
      </c>
      <c r="G598" s="5" t="str">
        <f t="shared" si="38"/>
        <v>NEUTRAL</v>
      </c>
      <c r="H598" s="5" t="str">
        <f t="shared" si="37"/>
        <v>NEUTRAL</v>
      </c>
    </row>
    <row r="599" spans="1:8" ht="13.5" x14ac:dyDescent="0.25">
      <c r="A599" s="3">
        <f>TITRES_STAT!B602</f>
        <v>43173</v>
      </c>
      <c r="B599" s="5">
        <f>TITRES_STAT!C602</f>
        <v>2.46</v>
      </c>
      <c r="C599" s="5">
        <f>TITRES_STAT!D602</f>
        <v>1.5913999999999999</v>
      </c>
      <c r="D599" s="5">
        <f>TITRES_STAT!E602</f>
        <v>82</v>
      </c>
      <c r="E599" s="2">
        <f t="shared" si="36"/>
        <v>50784</v>
      </c>
      <c r="F599" s="5" t="str">
        <f t="shared" si="39"/>
        <v>BEARISH</v>
      </c>
      <c r="G599" s="5" t="str">
        <f t="shared" si="38"/>
        <v>NEUTRAL</v>
      </c>
      <c r="H599" s="5" t="str">
        <f t="shared" si="37"/>
        <v>CONFIRMED BEARISH</v>
      </c>
    </row>
    <row r="600" spans="1:8" ht="13.5" x14ac:dyDescent="0.25">
      <c r="A600" s="3">
        <f>TITRES_STAT!B603</f>
        <v>43174</v>
      </c>
      <c r="B600" s="5">
        <f>TITRES_STAT!C603</f>
        <v>2.4900000000000002</v>
      </c>
      <c r="C600" s="5">
        <f>TITRES_STAT!D603</f>
        <v>1.6108</v>
      </c>
      <c r="D600" s="5">
        <f>TITRES_STAT!E603</f>
        <v>25</v>
      </c>
      <c r="E600" s="2">
        <f t="shared" si="36"/>
        <v>50809</v>
      </c>
      <c r="F600" s="5" t="str">
        <f t="shared" si="39"/>
        <v>BULLISH</v>
      </c>
      <c r="G600" s="5" t="str">
        <f t="shared" si="38"/>
        <v>NEUTRAL</v>
      </c>
      <c r="H600" s="5" t="str">
        <f t="shared" si="37"/>
        <v>CONFIRMED BULLISH</v>
      </c>
    </row>
    <row r="601" spans="1:8" ht="13.5" x14ac:dyDescent="0.25">
      <c r="A601" s="3">
        <f>TITRES_STAT!B604</f>
        <v>43175</v>
      </c>
      <c r="B601" s="5">
        <f>TITRES_STAT!C604</f>
        <v>2.4900000000000002</v>
      </c>
      <c r="C601" s="5">
        <f>TITRES_STAT!D604</f>
        <v>1.6108</v>
      </c>
      <c r="D601" s="5">
        <f>TITRES_STAT!E604</f>
        <v>0</v>
      </c>
      <c r="E601" s="2">
        <f t="shared" si="36"/>
        <v>50809</v>
      </c>
      <c r="F601" s="5" t="str">
        <f t="shared" si="39"/>
        <v>BEARISH</v>
      </c>
      <c r="G601" s="5" t="str">
        <f t="shared" si="38"/>
        <v>NEUTRAL</v>
      </c>
      <c r="H601" s="5" t="str">
        <f t="shared" si="37"/>
        <v>CONFIRMED BEARISH</v>
      </c>
    </row>
    <row r="602" spans="1:8" ht="13.5" x14ac:dyDescent="0.25">
      <c r="A602" s="3">
        <f>TITRES_STAT!B605</f>
        <v>43178</v>
      </c>
      <c r="B602" s="5">
        <f>TITRES_STAT!C605</f>
        <v>2.4500000000000002</v>
      </c>
      <c r="C602" s="5">
        <f>TITRES_STAT!D605</f>
        <v>1.5849</v>
      </c>
      <c r="D602" s="5">
        <f>TITRES_STAT!E605</f>
        <v>100</v>
      </c>
      <c r="E602" s="2">
        <f t="shared" si="36"/>
        <v>50709</v>
      </c>
      <c r="F602" s="5" t="str">
        <f t="shared" si="39"/>
        <v>BEARISH</v>
      </c>
      <c r="G602" s="5" t="str">
        <f t="shared" si="38"/>
        <v>NEUTRAL</v>
      </c>
      <c r="H602" s="5" t="str">
        <f t="shared" si="37"/>
        <v>CONFIRMED BEARISH</v>
      </c>
    </row>
    <row r="603" spans="1:8" ht="13.5" x14ac:dyDescent="0.25">
      <c r="A603" s="3">
        <f>TITRES_STAT!B606</f>
        <v>43180</v>
      </c>
      <c r="B603" s="5">
        <f>TITRES_STAT!C606</f>
        <v>2.5</v>
      </c>
      <c r="C603" s="5">
        <f>TITRES_STAT!D606</f>
        <v>1.6173</v>
      </c>
      <c r="D603" s="5">
        <f>TITRES_STAT!E606</f>
        <v>100</v>
      </c>
      <c r="E603" s="2">
        <f t="shared" si="36"/>
        <v>50809</v>
      </c>
      <c r="F603" s="5" t="str">
        <f t="shared" si="39"/>
        <v>BEARISH</v>
      </c>
      <c r="G603" s="5" t="str">
        <f t="shared" si="38"/>
        <v>NEUTRAL</v>
      </c>
      <c r="H603" s="5" t="str">
        <f t="shared" si="37"/>
        <v>NEUTRAL</v>
      </c>
    </row>
    <row r="604" spans="1:8" ht="13.5" x14ac:dyDescent="0.25">
      <c r="A604" s="3">
        <f>TITRES_STAT!B607</f>
        <v>43181</v>
      </c>
      <c r="B604" s="5">
        <f>TITRES_STAT!C607</f>
        <v>2.5</v>
      </c>
      <c r="C604" s="5">
        <f>TITRES_STAT!D607</f>
        <v>1.6173</v>
      </c>
      <c r="D604" s="5">
        <f>TITRES_STAT!E607</f>
        <v>0</v>
      </c>
      <c r="E604" s="2">
        <f t="shared" si="36"/>
        <v>50809</v>
      </c>
      <c r="F604" s="5" t="str">
        <f t="shared" si="39"/>
        <v>BULLISH</v>
      </c>
      <c r="G604" s="5" t="str">
        <f t="shared" si="38"/>
        <v>NEUTRAL</v>
      </c>
      <c r="H604" s="5" t="str">
        <f t="shared" si="37"/>
        <v>CONFIRMED BULLISH</v>
      </c>
    </row>
    <row r="605" spans="1:8" ht="13.5" x14ac:dyDescent="0.25">
      <c r="A605" s="3">
        <f>TITRES_STAT!B608</f>
        <v>43182</v>
      </c>
      <c r="B605" s="5">
        <f>TITRES_STAT!C608</f>
        <v>2.5</v>
      </c>
      <c r="C605" s="5">
        <f>TITRES_STAT!D608</f>
        <v>1.6173</v>
      </c>
      <c r="D605" s="5">
        <f>TITRES_STAT!E608</f>
        <v>0</v>
      </c>
      <c r="E605" s="2">
        <f t="shared" si="36"/>
        <v>50809</v>
      </c>
      <c r="F605" s="5" t="str">
        <f t="shared" si="39"/>
        <v>NEUTRAL</v>
      </c>
      <c r="G605" s="5" t="str">
        <f t="shared" si="38"/>
        <v>NEUTRAL</v>
      </c>
      <c r="H605" s="5" t="str">
        <f t="shared" si="37"/>
        <v>NEUTRAL</v>
      </c>
    </row>
    <row r="606" spans="1:8" ht="13.5" x14ac:dyDescent="0.25">
      <c r="A606" s="3">
        <f>TITRES_STAT!B609</f>
        <v>43185</v>
      </c>
      <c r="B606" s="5">
        <f>TITRES_STAT!C609</f>
        <v>2.5</v>
      </c>
      <c r="C606" s="5">
        <f>TITRES_STAT!D609</f>
        <v>1.6173</v>
      </c>
      <c r="D606" s="5">
        <f>TITRES_STAT!E609</f>
        <v>0</v>
      </c>
      <c r="E606" s="2">
        <f t="shared" si="36"/>
        <v>50809</v>
      </c>
      <c r="F606" s="5" t="str">
        <f t="shared" si="39"/>
        <v>NEUTRAL</v>
      </c>
      <c r="G606" s="5" t="str">
        <f t="shared" si="38"/>
        <v>NEUTRAL</v>
      </c>
      <c r="H606" s="5" t="str">
        <f t="shared" si="37"/>
        <v>NEUTRAL</v>
      </c>
    </row>
    <row r="607" spans="1:8" ht="13.5" x14ac:dyDescent="0.25">
      <c r="A607" s="3">
        <f>TITRES_STAT!B610</f>
        <v>43186</v>
      </c>
      <c r="B607" s="5">
        <f>TITRES_STAT!C610</f>
        <v>2.4900000000000002</v>
      </c>
      <c r="C607" s="5">
        <f>TITRES_STAT!D610</f>
        <v>1.6108</v>
      </c>
      <c r="D607" s="5">
        <f>TITRES_STAT!E610</f>
        <v>200</v>
      </c>
      <c r="E607" s="2">
        <f t="shared" si="36"/>
        <v>50609</v>
      </c>
      <c r="F607" s="5" t="str">
        <f t="shared" si="39"/>
        <v>BEARISH</v>
      </c>
      <c r="G607" s="5" t="str">
        <f t="shared" si="38"/>
        <v>NEUTRAL</v>
      </c>
      <c r="H607" s="5" t="str">
        <f t="shared" si="37"/>
        <v>BEARISH DIVERGENCE</v>
      </c>
    </row>
    <row r="608" spans="1:8" ht="13.5" x14ac:dyDescent="0.25">
      <c r="A608" s="3">
        <f>TITRES_STAT!B611</f>
        <v>43187</v>
      </c>
      <c r="B608" s="5">
        <f>TITRES_STAT!C611</f>
        <v>2.4900000000000002</v>
      </c>
      <c r="C608" s="5">
        <f>TITRES_STAT!D611</f>
        <v>1.6108</v>
      </c>
      <c r="D608" s="5">
        <f>TITRES_STAT!E611</f>
        <v>0</v>
      </c>
      <c r="E608" s="2">
        <f t="shared" si="36"/>
        <v>50609</v>
      </c>
      <c r="F608" s="5" t="str">
        <f t="shared" si="39"/>
        <v>BEARISH</v>
      </c>
      <c r="G608" s="5" t="str">
        <f t="shared" si="38"/>
        <v>NEUTRAL</v>
      </c>
      <c r="H608" s="5" t="str">
        <f t="shared" si="37"/>
        <v>CONFIRMED BEARISH</v>
      </c>
    </row>
    <row r="609" spans="1:8" ht="13.5" x14ac:dyDescent="0.25">
      <c r="A609" s="3">
        <f>TITRES_STAT!B612</f>
        <v>43188</v>
      </c>
      <c r="B609" s="5">
        <f>TITRES_STAT!C612</f>
        <v>2.4700000000000002</v>
      </c>
      <c r="C609" s="5">
        <f>TITRES_STAT!D612</f>
        <v>1.5979000000000001</v>
      </c>
      <c r="D609" s="5">
        <f>TITRES_STAT!E612</f>
        <v>2994</v>
      </c>
      <c r="E609" s="2">
        <f t="shared" si="36"/>
        <v>47615</v>
      </c>
      <c r="F609" s="5" t="str">
        <f t="shared" si="39"/>
        <v>BEARISH</v>
      </c>
      <c r="G609" s="5" t="str">
        <f t="shared" si="38"/>
        <v>WEAK</v>
      </c>
      <c r="H609" s="5" t="str">
        <f t="shared" si="37"/>
        <v>CONFIRMED BEARISH</v>
      </c>
    </row>
    <row r="610" spans="1:8" ht="13.5" x14ac:dyDescent="0.25">
      <c r="A610" s="3">
        <f>TITRES_STAT!B613</f>
        <v>43189</v>
      </c>
      <c r="B610" s="5">
        <f>TITRES_STAT!C613</f>
        <v>2.4700000000000002</v>
      </c>
      <c r="C610" s="5">
        <f>TITRES_STAT!D613</f>
        <v>1.5979000000000001</v>
      </c>
      <c r="D610" s="5">
        <f>TITRES_STAT!E613</f>
        <v>0</v>
      </c>
      <c r="E610" s="2">
        <f t="shared" si="36"/>
        <v>47615</v>
      </c>
      <c r="F610" s="5" t="str">
        <f t="shared" si="39"/>
        <v>BEARISH</v>
      </c>
      <c r="G610" s="5" t="str">
        <f t="shared" si="38"/>
        <v>WEAK</v>
      </c>
      <c r="H610" s="5" t="str">
        <f t="shared" si="37"/>
        <v>CONFIRMED BEARISH</v>
      </c>
    </row>
    <row r="611" spans="1:8" ht="13.5" x14ac:dyDescent="0.25">
      <c r="A611" s="3">
        <f>TITRES_STAT!B614</f>
        <v>43192</v>
      </c>
      <c r="B611" s="5">
        <f>TITRES_STAT!C614</f>
        <v>2.4500000000000002</v>
      </c>
      <c r="C611" s="5">
        <f>TITRES_STAT!D614</f>
        <v>1.5849</v>
      </c>
      <c r="D611" s="5">
        <f>TITRES_STAT!E614</f>
        <v>235</v>
      </c>
      <c r="E611" s="2">
        <f t="shared" si="36"/>
        <v>47380</v>
      </c>
      <c r="F611" s="5" t="str">
        <f t="shared" si="39"/>
        <v>BEARISH</v>
      </c>
      <c r="G611" s="5" t="str">
        <f t="shared" si="38"/>
        <v>WEAK</v>
      </c>
      <c r="H611" s="5" t="str">
        <f t="shared" si="37"/>
        <v>CONFIRMED BEARISH</v>
      </c>
    </row>
    <row r="612" spans="1:8" ht="13.5" x14ac:dyDescent="0.25">
      <c r="A612" s="3">
        <f>TITRES_STAT!B615</f>
        <v>43193</v>
      </c>
      <c r="B612" s="5">
        <f>TITRES_STAT!C615</f>
        <v>2.4900000000000002</v>
      </c>
      <c r="C612" s="5">
        <f>TITRES_STAT!D615</f>
        <v>1.6108</v>
      </c>
      <c r="D612" s="5">
        <f>TITRES_STAT!E615</f>
        <v>6440</v>
      </c>
      <c r="E612" s="2">
        <f t="shared" si="36"/>
        <v>53820</v>
      </c>
      <c r="F612" s="5" t="str">
        <f t="shared" si="39"/>
        <v>BULLISH</v>
      </c>
      <c r="G612" s="5" t="str">
        <f t="shared" si="38"/>
        <v>STRONG</v>
      </c>
      <c r="H612" s="5" t="str">
        <f t="shared" si="37"/>
        <v>NEUTRAL</v>
      </c>
    </row>
    <row r="613" spans="1:8" ht="13.5" x14ac:dyDescent="0.25">
      <c r="A613" s="3">
        <f>TITRES_STAT!B616</f>
        <v>43194</v>
      </c>
      <c r="B613" s="5">
        <f>TITRES_STAT!C616</f>
        <v>2.4900000000000002</v>
      </c>
      <c r="C613" s="5">
        <f>TITRES_STAT!D616</f>
        <v>1.6108</v>
      </c>
      <c r="D613" s="5">
        <f>TITRES_STAT!E616</f>
        <v>280</v>
      </c>
      <c r="E613" s="2">
        <f t="shared" si="36"/>
        <v>53820</v>
      </c>
      <c r="F613" s="5" t="str">
        <f t="shared" si="39"/>
        <v>BULLISH</v>
      </c>
      <c r="G613" s="5" t="str">
        <f t="shared" si="38"/>
        <v>STRONG</v>
      </c>
      <c r="H613" s="5" t="str">
        <f t="shared" si="37"/>
        <v>NEUTRAL</v>
      </c>
    </row>
    <row r="614" spans="1:8" ht="13.5" x14ac:dyDescent="0.25">
      <c r="A614" s="3">
        <f>TITRES_STAT!B617</f>
        <v>43195</v>
      </c>
      <c r="B614" s="5">
        <f>TITRES_STAT!C617</f>
        <v>2.4900000000000002</v>
      </c>
      <c r="C614" s="5">
        <f>TITRES_STAT!D617</f>
        <v>1.6108</v>
      </c>
      <c r="D614" s="5">
        <f>TITRES_STAT!E617</f>
        <v>0</v>
      </c>
      <c r="E614" s="2">
        <f t="shared" si="36"/>
        <v>53820</v>
      </c>
      <c r="F614" s="5" t="str">
        <f t="shared" si="39"/>
        <v>BULLISH</v>
      </c>
      <c r="G614" s="5" t="str">
        <f t="shared" si="38"/>
        <v>STRONG</v>
      </c>
      <c r="H614" s="5" t="str">
        <f t="shared" si="37"/>
        <v>CONFIRMED BULLISH</v>
      </c>
    </row>
    <row r="615" spans="1:8" ht="13.5" x14ac:dyDescent="0.25">
      <c r="A615" s="3">
        <f>TITRES_STAT!B618</f>
        <v>43196</v>
      </c>
      <c r="B615" s="5">
        <f>TITRES_STAT!C618</f>
        <v>2.4900000000000002</v>
      </c>
      <c r="C615" s="5">
        <f>TITRES_STAT!D618</f>
        <v>1.6108</v>
      </c>
      <c r="D615" s="5">
        <f>TITRES_STAT!E618</f>
        <v>0</v>
      </c>
      <c r="E615" s="2">
        <f t="shared" si="36"/>
        <v>53820</v>
      </c>
      <c r="F615" s="5" t="str">
        <f t="shared" si="39"/>
        <v>BULLISH</v>
      </c>
      <c r="G615" s="5" t="str">
        <f t="shared" si="38"/>
        <v>STRONG</v>
      </c>
      <c r="H615" s="5" t="str">
        <f t="shared" si="37"/>
        <v>CONFIRMED BULLISH</v>
      </c>
    </row>
    <row r="616" spans="1:8" ht="13.5" x14ac:dyDescent="0.25">
      <c r="A616" s="3">
        <f>TITRES_STAT!B619</f>
        <v>43200</v>
      </c>
      <c r="B616" s="5">
        <f>TITRES_STAT!C619</f>
        <v>2.42</v>
      </c>
      <c r="C616" s="5">
        <f>TITRES_STAT!D619</f>
        <v>1.5654999999999999</v>
      </c>
      <c r="D616" s="5">
        <f>TITRES_STAT!E619</f>
        <v>2000</v>
      </c>
      <c r="E616" s="2">
        <f t="shared" si="36"/>
        <v>51820</v>
      </c>
      <c r="F616" s="5" t="str">
        <f t="shared" si="39"/>
        <v>BULLISH</v>
      </c>
      <c r="G616" s="5" t="str">
        <f t="shared" si="38"/>
        <v>STRONG</v>
      </c>
      <c r="H616" s="5" t="str">
        <f t="shared" si="37"/>
        <v>BULLISH DIVERGENCE</v>
      </c>
    </row>
    <row r="617" spans="1:8" ht="13.5" x14ac:dyDescent="0.25">
      <c r="A617" s="3">
        <f>TITRES_STAT!B620</f>
        <v>43201</v>
      </c>
      <c r="B617" s="5">
        <f>TITRES_STAT!C620</f>
        <v>2.5</v>
      </c>
      <c r="C617" s="5">
        <f>TITRES_STAT!D620</f>
        <v>1.6173</v>
      </c>
      <c r="D617" s="5">
        <f>TITRES_STAT!E620</f>
        <v>26185</v>
      </c>
      <c r="E617" s="2">
        <f t="shared" si="36"/>
        <v>78005</v>
      </c>
      <c r="F617" s="5" t="str">
        <f t="shared" si="39"/>
        <v>BULLISH</v>
      </c>
      <c r="G617" s="5" t="str">
        <f t="shared" si="38"/>
        <v>STRONG</v>
      </c>
      <c r="H617" s="5" t="str">
        <f t="shared" si="37"/>
        <v>CONFIRMED BULLISH</v>
      </c>
    </row>
    <row r="618" spans="1:8" ht="13.5" x14ac:dyDescent="0.25">
      <c r="A618" s="3">
        <f>TITRES_STAT!B621</f>
        <v>43202</v>
      </c>
      <c r="B618" s="5">
        <f>TITRES_STAT!C621</f>
        <v>2.4900000000000002</v>
      </c>
      <c r="C618" s="5">
        <f>TITRES_STAT!D621</f>
        <v>1.6108</v>
      </c>
      <c r="D618" s="5">
        <f>TITRES_STAT!E621</f>
        <v>8782</v>
      </c>
      <c r="E618" s="2">
        <f t="shared" si="36"/>
        <v>69223</v>
      </c>
      <c r="F618" s="5" t="str">
        <f t="shared" si="39"/>
        <v>BULLISH</v>
      </c>
      <c r="G618" s="5" t="str">
        <f t="shared" si="38"/>
        <v>STRONG</v>
      </c>
      <c r="H618" s="5" t="str">
        <f t="shared" si="37"/>
        <v>NEUTRAL</v>
      </c>
    </row>
    <row r="619" spans="1:8" ht="13.5" x14ac:dyDescent="0.25">
      <c r="A619" s="3">
        <f>TITRES_STAT!B622</f>
        <v>43203</v>
      </c>
      <c r="B619" s="5">
        <f>TITRES_STAT!C622</f>
        <v>2.5</v>
      </c>
      <c r="C619" s="5">
        <f>TITRES_STAT!D622</f>
        <v>1.6173</v>
      </c>
      <c r="D619" s="5">
        <f>TITRES_STAT!E622</f>
        <v>9000</v>
      </c>
      <c r="E619" s="2">
        <f t="shared" si="36"/>
        <v>78223</v>
      </c>
      <c r="F619" s="5" t="str">
        <f t="shared" si="39"/>
        <v>BULLISH</v>
      </c>
      <c r="G619" s="5" t="str">
        <f t="shared" si="38"/>
        <v>STRONG</v>
      </c>
      <c r="H619" s="5" t="str">
        <f t="shared" si="37"/>
        <v>CONFIRMED BULLISH</v>
      </c>
    </row>
    <row r="620" spans="1:8" ht="13.5" x14ac:dyDescent="0.25">
      <c r="A620" s="3">
        <f>TITRES_STAT!B623</f>
        <v>43206</v>
      </c>
      <c r="B620" s="5">
        <f>TITRES_STAT!C623</f>
        <v>2.5</v>
      </c>
      <c r="C620" s="5">
        <f>TITRES_STAT!D623</f>
        <v>1.6173</v>
      </c>
      <c r="D620" s="5">
        <f>TITRES_STAT!E623</f>
        <v>500</v>
      </c>
      <c r="E620" s="2">
        <f t="shared" si="36"/>
        <v>78223</v>
      </c>
      <c r="F620" s="5" t="str">
        <f t="shared" si="39"/>
        <v>BULLISH</v>
      </c>
      <c r="G620" s="5" t="str">
        <f t="shared" si="38"/>
        <v>STRONG</v>
      </c>
      <c r="H620" s="5" t="str">
        <f t="shared" si="37"/>
        <v>CONFIRMED BULLISH</v>
      </c>
    </row>
    <row r="621" spans="1:8" ht="13.5" x14ac:dyDescent="0.25">
      <c r="A621" s="3">
        <f>TITRES_STAT!B624</f>
        <v>43207</v>
      </c>
      <c r="B621" s="5">
        <f>TITRES_STAT!C624</f>
        <v>2.5</v>
      </c>
      <c r="C621" s="5">
        <f>TITRES_STAT!D624</f>
        <v>1.6173</v>
      </c>
      <c r="D621" s="5">
        <f>TITRES_STAT!E624</f>
        <v>0</v>
      </c>
      <c r="E621" s="2">
        <f t="shared" si="36"/>
        <v>78223</v>
      </c>
      <c r="F621" s="5" t="str">
        <f t="shared" si="39"/>
        <v>BULLISH</v>
      </c>
      <c r="G621" s="5" t="str">
        <f t="shared" si="38"/>
        <v>STRONG</v>
      </c>
      <c r="H621" s="5" t="str">
        <f t="shared" si="37"/>
        <v>CONFIRMED BULLISH</v>
      </c>
    </row>
    <row r="622" spans="1:8" ht="13.5" x14ac:dyDescent="0.25">
      <c r="A622" s="3">
        <f>TITRES_STAT!B625</f>
        <v>43208</v>
      </c>
      <c r="B622" s="5">
        <f>TITRES_STAT!C625</f>
        <v>2.5</v>
      </c>
      <c r="C622" s="5">
        <f>TITRES_STAT!D625</f>
        <v>1.6173</v>
      </c>
      <c r="D622" s="5">
        <f>TITRES_STAT!E625</f>
        <v>20632</v>
      </c>
      <c r="E622" s="2">
        <f t="shared" si="36"/>
        <v>78223</v>
      </c>
      <c r="F622" s="5" t="str">
        <f t="shared" si="39"/>
        <v>BULLISH</v>
      </c>
      <c r="G622" s="5" t="str">
        <f t="shared" si="38"/>
        <v>NEUTRAL</v>
      </c>
      <c r="H622" s="5" t="str">
        <f t="shared" si="37"/>
        <v>NEUTRAL</v>
      </c>
    </row>
    <row r="623" spans="1:8" ht="13.5" x14ac:dyDescent="0.25">
      <c r="A623" s="3">
        <f>TITRES_STAT!B626</f>
        <v>43209</v>
      </c>
      <c r="B623" s="5">
        <f>TITRES_STAT!C626</f>
        <v>2.5</v>
      </c>
      <c r="C623" s="5">
        <f>TITRES_STAT!D626</f>
        <v>1.6173</v>
      </c>
      <c r="D623" s="5">
        <f>TITRES_STAT!E626</f>
        <v>1301</v>
      </c>
      <c r="E623" s="2">
        <f t="shared" si="36"/>
        <v>78223</v>
      </c>
      <c r="F623" s="5" t="str">
        <f t="shared" si="39"/>
        <v>BULLISH</v>
      </c>
      <c r="G623" s="5" t="str">
        <f t="shared" si="38"/>
        <v>STRONG</v>
      </c>
      <c r="H623" s="5" t="str">
        <f t="shared" si="37"/>
        <v>CONFIRMED BULLISH</v>
      </c>
    </row>
    <row r="624" spans="1:8" ht="13.5" x14ac:dyDescent="0.25">
      <c r="A624" s="3">
        <f>TITRES_STAT!B627</f>
        <v>43210</v>
      </c>
      <c r="B624" s="5">
        <f>TITRES_STAT!C627</f>
        <v>2.48</v>
      </c>
      <c r="C624" s="5">
        <f>TITRES_STAT!D627</f>
        <v>1.6044</v>
      </c>
      <c r="D624" s="5">
        <f>TITRES_STAT!E627</f>
        <v>700</v>
      </c>
      <c r="E624" s="2">
        <f t="shared" si="36"/>
        <v>77523</v>
      </c>
      <c r="F624" s="5" t="str">
        <f t="shared" si="39"/>
        <v>BEARISH</v>
      </c>
      <c r="G624" s="5" t="str">
        <f t="shared" si="38"/>
        <v>NEUTRAL</v>
      </c>
      <c r="H624" s="5" t="str">
        <f t="shared" si="37"/>
        <v>CONFIRMED BEARISH</v>
      </c>
    </row>
    <row r="625" spans="1:8" ht="13.5" x14ac:dyDescent="0.25">
      <c r="A625" s="3">
        <f>TITRES_STAT!B628</f>
        <v>43213</v>
      </c>
      <c r="B625" s="5">
        <f>TITRES_STAT!C628</f>
        <v>2.4700000000000002</v>
      </c>
      <c r="C625" s="5">
        <f>TITRES_STAT!D628</f>
        <v>1.5979000000000001</v>
      </c>
      <c r="D625" s="5">
        <f>TITRES_STAT!E628</f>
        <v>1635</v>
      </c>
      <c r="E625" s="2">
        <f t="shared" si="36"/>
        <v>75888</v>
      </c>
      <c r="F625" s="5" t="str">
        <f t="shared" si="39"/>
        <v>BEARISH</v>
      </c>
      <c r="G625" s="5" t="str">
        <f t="shared" si="38"/>
        <v>WEAK</v>
      </c>
      <c r="H625" s="5" t="str">
        <f t="shared" si="37"/>
        <v>CONFIRMED BEARISH</v>
      </c>
    </row>
    <row r="626" spans="1:8" ht="13.5" x14ac:dyDescent="0.25">
      <c r="A626" s="3">
        <f>TITRES_STAT!B629</f>
        <v>43214</v>
      </c>
      <c r="B626" s="5">
        <f>TITRES_STAT!C629</f>
        <v>2.4700000000000002</v>
      </c>
      <c r="C626" s="5">
        <f>TITRES_STAT!D629</f>
        <v>1.5979000000000001</v>
      </c>
      <c r="D626" s="5">
        <f>TITRES_STAT!E629</f>
        <v>710</v>
      </c>
      <c r="E626" s="2">
        <f t="shared" si="36"/>
        <v>75888</v>
      </c>
      <c r="F626" s="5" t="str">
        <f t="shared" si="39"/>
        <v>BEARISH</v>
      </c>
      <c r="G626" s="5" t="str">
        <f t="shared" si="38"/>
        <v>WEAK</v>
      </c>
      <c r="H626" s="5" t="str">
        <f t="shared" si="37"/>
        <v>CONFIRMED BEARISH</v>
      </c>
    </row>
    <row r="627" spans="1:8" ht="13.5" x14ac:dyDescent="0.25">
      <c r="A627" s="3">
        <f>TITRES_STAT!B630</f>
        <v>43215</v>
      </c>
      <c r="B627" s="5">
        <f>TITRES_STAT!C630</f>
        <v>2.4</v>
      </c>
      <c r="C627" s="5">
        <f>TITRES_STAT!D630</f>
        <v>1.5526</v>
      </c>
      <c r="D627" s="5">
        <f>TITRES_STAT!E630</f>
        <v>2753</v>
      </c>
      <c r="E627" s="2">
        <f t="shared" si="36"/>
        <v>73135</v>
      </c>
      <c r="F627" s="5" t="str">
        <f t="shared" si="39"/>
        <v>BEARISH</v>
      </c>
      <c r="G627" s="5" t="str">
        <f t="shared" si="38"/>
        <v>WEAK</v>
      </c>
      <c r="H627" s="5" t="str">
        <f t="shared" si="37"/>
        <v>CONFIRMED BEARISH</v>
      </c>
    </row>
    <row r="628" spans="1:8" ht="13.5" x14ac:dyDescent="0.25">
      <c r="A628" s="3">
        <f>TITRES_STAT!B631</f>
        <v>43216</v>
      </c>
      <c r="B628" s="5">
        <f>TITRES_STAT!C631</f>
        <v>2.4500000000000002</v>
      </c>
      <c r="C628" s="5">
        <f>TITRES_STAT!D631</f>
        <v>1.5849</v>
      </c>
      <c r="D628" s="5">
        <f>TITRES_STAT!E631</f>
        <v>4465</v>
      </c>
      <c r="E628" s="2">
        <f t="shared" si="36"/>
        <v>77600</v>
      </c>
      <c r="F628" s="5" t="str">
        <f t="shared" si="39"/>
        <v>BEARISH</v>
      </c>
      <c r="G628" s="5" t="str">
        <f t="shared" si="38"/>
        <v>NEUTRAL</v>
      </c>
      <c r="H628" s="5" t="str">
        <f t="shared" si="37"/>
        <v>CONFIRMED BEARISH</v>
      </c>
    </row>
    <row r="629" spans="1:8" ht="13.5" x14ac:dyDescent="0.25">
      <c r="A629" s="3">
        <f>TITRES_STAT!B632</f>
        <v>43217</v>
      </c>
      <c r="B629" s="5">
        <f>TITRES_STAT!C632</f>
        <v>2.4500000000000002</v>
      </c>
      <c r="C629" s="5">
        <f>TITRES_STAT!D632</f>
        <v>1.5849</v>
      </c>
      <c r="D629" s="5">
        <f>TITRES_STAT!E632</f>
        <v>236</v>
      </c>
      <c r="E629" s="2">
        <f t="shared" si="36"/>
        <v>77600</v>
      </c>
      <c r="F629" s="5" t="str">
        <f t="shared" si="39"/>
        <v>BULLISH</v>
      </c>
      <c r="G629" s="5" t="str">
        <f t="shared" si="38"/>
        <v>NEUTRAL</v>
      </c>
      <c r="H629" s="5" t="str">
        <f t="shared" si="37"/>
        <v>BULLISH DIVERGENCE</v>
      </c>
    </row>
    <row r="630" spans="1:8" ht="13.5" x14ac:dyDescent="0.25">
      <c r="A630" s="3">
        <f>TITRES_STAT!B633</f>
        <v>43220</v>
      </c>
      <c r="B630" s="5">
        <f>TITRES_STAT!C633</f>
        <v>2.4500000000000002</v>
      </c>
      <c r="C630" s="5">
        <f>TITRES_STAT!D633</f>
        <v>1.5849</v>
      </c>
      <c r="D630" s="5">
        <f>TITRES_STAT!E633</f>
        <v>850</v>
      </c>
      <c r="E630" s="2">
        <f t="shared" si="36"/>
        <v>77600</v>
      </c>
      <c r="F630" s="5" t="str">
        <f t="shared" si="39"/>
        <v>BULLISH</v>
      </c>
      <c r="G630" s="5" t="str">
        <f t="shared" si="38"/>
        <v>STRONG</v>
      </c>
      <c r="H630" s="5" t="str">
        <f t="shared" si="37"/>
        <v>BULLISH DIVERGENCE</v>
      </c>
    </row>
    <row r="631" spans="1:8" ht="13.5" x14ac:dyDescent="0.25">
      <c r="A631" s="3">
        <f>TITRES_STAT!B634</f>
        <v>43222</v>
      </c>
      <c r="B631" s="5">
        <f>TITRES_STAT!C634</f>
        <v>2.4500000000000002</v>
      </c>
      <c r="C631" s="5">
        <f>TITRES_STAT!D634</f>
        <v>1.5849</v>
      </c>
      <c r="D631" s="5">
        <f>TITRES_STAT!E634</f>
        <v>20395</v>
      </c>
      <c r="E631" s="2">
        <f t="shared" si="36"/>
        <v>77600</v>
      </c>
      <c r="F631" s="5" t="str">
        <f t="shared" si="39"/>
        <v>BULLISH</v>
      </c>
      <c r="G631" s="5" t="str">
        <f t="shared" si="38"/>
        <v>STRONG</v>
      </c>
      <c r="H631" s="5" t="str">
        <f t="shared" si="37"/>
        <v>BULLISH DIVERGENCE</v>
      </c>
    </row>
    <row r="632" spans="1:8" ht="13.5" x14ac:dyDescent="0.25">
      <c r="A632" s="3">
        <f>TITRES_STAT!B635</f>
        <v>43223</v>
      </c>
      <c r="B632" s="5">
        <f>TITRES_STAT!C635</f>
        <v>2.4500000000000002</v>
      </c>
      <c r="C632" s="5">
        <f>TITRES_STAT!D635</f>
        <v>1.5849</v>
      </c>
      <c r="D632" s="5">
        <f>TITRES_STAT!E635</f>
        <v>0</v>
      </c>
      <c r="E632" s="2">
        <f t="shared" si="36"/>
        <v>77600</v>
      </c>
      <c r="F632" s="5" t="str">
        <f t="shared" si="39"/>
        <v>BULLISH</v>
      </c>
      <c r="G632" s="5" t="str">
        <f t="shared" si="38"/>
        <v>STRONG</v>
      </c>
      <c r="H632" s="5" t="str">
        <f t="shared" si="37"/>
        <v>CONFIRMED BULLISH</v>
      </c>
    </row>
    <row r="633" spans="1:8" ht="13.5" x14ac:dyDescent="0.25">
      <c r="A633" s="3">
        <f>TITRES_STAT!B636</f>
        <v>43224</v>
      </c>
      <c r="B633" s="5">
        <f>TITRES_STAT!C636</f>
        <v>2.44</v>
      </c>
      <c r="C633" s="5">
        <f>TITRES_STAT!D636</f>
        <v>1.5785</v>
      </c>
      <c r="D633" s="5">
        <f>TITRES_STAT!E636</f>
        <v>1650</v>
      </c>
      <c r="E633" s="2">
        <f t="shared" si="36"/>
        <v>75950</v>
      </c>
      <c r="F633" s="5" t="str">
        <f t="shared" si="39"/>
        <v>BEARISH</v>
      </c>
      <c r="G633" s="5" t="str">
        <f t="shared" si="38"/>
        <v>WEAK</v>
      </c>
      <c r="H633" s="5" t="str">
        <f t="shared" si="37"/>
        <v>CONFIRMED BEARISH</v>
      </c>
    </row>
    <row r="634" spans="1:8" ht="13.5" x14ac:dyDescent="0.25">
      <c r="A634" s="3">
        <f>TITRES_STAT!B637</f>
        <v>43227</v>
      </c>
      <c r="B634" s="5">
        <f>TITRES_STAT!C637</f>
        <v>2.4700000000000002</v>
      </c>
      <c r="C634" s="5">
        <f>TITRES_STAT!D637</f>
        <v>1.5979000000000001</v>
      </c>
      <c r="D634" s="5">
        <f>TITRES_STAT!E637</f>
        <v>455</v>
      </c>
      <c r="E634" s="2">
        <f t="shared" si="36"/>
        <v>76405</v>
      </c>
      <c r="F634" s="5" t="str">
        <f t="shared" si="39"/>
        <v>BEARISH</v>
      </c>
      <c r="G634" s="5" t="str">
        <f t="shared" si="38"/>
        <v>NEUTRAL</v>
      </c>
      <c r="H634" s="5" t="str">
        <f t="shared" si="37"/>
        <v>BEARISH DIVERGENCE</v>
      </c>
    </row>
    <row r="635" spans="1:8" ht="13.5" x14ac:dyDescent="0.25">
      <c r="A635" s="3">
        <f>TITRES_STAT!B638</f>
        <v>43228</v>
      </c>
      <c r="B635" s="5">
        <f>TITRES_STAT!C638</f>
        <v>2.42</v>
      </c>
      <c r="C635" s="5">
        <f>TITRES_STAT!D638</f>
        <v>1.5654999999999999</v>
      </c>
      <c r="D635" s="5">
        <f>TITRES_STAT!E638</f>
        <v>1130</v>
      </c>
      <c r="E635" s="2">
        <f t="shared" si="36"/>
        <v>75275</v>
      </c>
      <c r="F635" s="5" t="str">
        <f t="shared" si="39"/>
        <v>BEARISH</v>
      </c>
      <c r="G635" s="5" t="str">
        <f t="shared" si="38"/>
        <v>WEAK</v>
      </c>
      <c r="H635" s="5" t="str">
        <f t="shared" si="37"/>
        <v>CONFIRMED BEARISH</v>
      </c>
    </row>
    <row r="636" spans="1:8" ht="13.5" x14ac:dyDescent="0.25">
      <c r="A636" s="3">
        <f>TITRES_STAT!B639</f>
        <v>43229</v>
      </c>
      <c r="B636" s="5">
        <f>TITRES_STAT!C639</f>
        <v>2.42</v>
      </c>
      <c r="C636" s="5">
        <f>TITRES_STAT!D639</f>
        <v>1.5654999999999999</v>
      </c>
      <c r="D636" s="5">
        <f>TITRES_STAT!E639</f>
        <v>500</v>
      </c>
      <c r="E636" s="2">
        <f t="shared" si="36"/>
        <v>75275</v>
      </c>
      <c r="F636" s="5" t="str">
        <f t="shared" si="39"/>
        <v>BEARISH</v>
      </c>
      <c r="G636" s="5" t="str">
        <f t="shared" si="38"/>
        <v>WEAK</v>
      </c>
      <c r="H636" s="5" t="str">
        <f t="shared" si="37"/>
        <v>CONFIRMED BEARISH</v>
      </c>
    </row>
    <row r="637" spans="1:8" ht="13.5" x14ac:dyDescent="0.25">
      <c r="A637" s="3">
        <f>TITRES_STAT!B640</f>
        <v>43230</v>
      </c>
      <c r="B637" s="5">
        <f>TITRES_STAT!C640</f>
        <v>2.35</v>
      </c>
      <c r="C637" s="5">
        <f>TITRES_STAT!D640</f>
        <v>1.5203</v>
      </c>
      <c r="D637" s="5">
        <f>TITRES_STAT!E640</f>
        <v>1975</v>
      </c>
      <c r="E637" s="2">
        <f t="shared" si="36"/>
        <v>73300</v>
      </c>
      <c r="F637" s="5" t="str">
        <f t="shared" si="39"/>
        <v>BEARISH</v>
      </c>
      <c r="G637" s="5" t="str">
        <f t="shared" si="38"/>
        <v>WEAK</v>
      </c>
      <c r="H637" s="5" t="str">
        <f t="shared" si="37"/>
        <v>CONFIRMED BEARISH</v>
      </c>
    </row>
    <row r="638" spans="1:8" ht="13.5" x14ac:dyDescent="0.25">
      <c r="A638" s="3">
        <f>TITRES_STAT!B641</f>
        <v>43231</v>
      </c>
      <c r="B638" s="5">
        <f>TITRES_STAT!C641</f>
        <v>2.41</v>
      </c>
      <c r="C638" s="5">
        <f>TITRES_STAT!D641</f>
        <v>1.5590999999999999</v>
      </c>
      <c r="D638" s="5">
        <f>TITRES_STAT!E641</f>
        <v>10630</v>
      </c>
      <c r="E638" s="2">
        <f t="shared" si="36"/>
        <v>83930</v>
      </c>
      <c r="F638" s="5" t="str">
        <f t="shared" si="39"/>
        <v>BULLISH</v>
      </c>
      <c r="G638" s="5" t="str">
        <f t="shared" si="38"/>
        <v>STRONG</v>
      </c>
      <c r="H638" s="5" t="str">
        <f t="shared" si="37"/>
        <v>BULLISH DIVERGENCE</v>
      </c>
    </row>
    <row r="639" spans="1:8" ht="13.5" x14ac:dyDescent="0.25">
      <c r="A639" s="3">
        <f>TITRES_STAT!B642</f>
        <v>43234</v>
      </c>
      <c r="B639" s="5">
        <f>TITRES_STAT!C642</f>
        <v>2.34</v>
      </c>
      <c r="C639" s="5">
        <f>TITRES_STAT!D642</f>
        <v>1.5138</v>
      </c>
      <c r="D639" s="5">
        <f>TITRES_STAT!E642</f>
        <v>15043</v>
      </c>
      <c r="E639" s="2">
        <f t="shared" si="36"/>
        <v>68887</v>
      </c>
      <c r="F639" s="5" t="str">
        <f t="shared" si="39"/>
        <v>BEARISH</v>
      </c>
      <c r="G639" s="5" t="str">
        <f t="shared" si="38"/>
        <v>WEAK</v>
      </c>
      <c r="H639" s="5" t="str">
        <f t="shared" si="37"/>
        <v>CONFIRMED BEARISH</v>
      </c>
    </row>
    <row r="640" spans="1:8" ht="13.5" x14ac:dyDescent="0.25">
      <c r="A640" s="3">
        <f>TITRES_STAT!B643</f>
        <v>43235</v>
      </c>
      <c r="B640" s="5">
        <f>TITRES_STAT!C643</f>
        <v>2.4</v>
      </c>
      <c r="C640" s="5">
        <f>TITRES_STAT!D643</f>
        <v>1.5526</v>
      </c>
      <c r="D640" s="5">
        <f>TITRES_STAT!E643</f>
        <v>105</v>
      </c>
      <c r="E640" s="2">
        <f t="shared" si="36"/>
        <v>68992</v>
      </c>
      <c r="F640" s="5" t="str">
        <f t="shared" si="39"/>
        <v>BEARISH</v>
      </c>
      <c r="G640" s="5" t="str">
        <f t="shared" si="38"/>
        <v>WEAK</v>
      </c>
      <c r="H640" s="5" t="str">
        <f t="shared" si="37"/>
        <v>CONFIRMED BEARISH</v>
      </c>
    </row>
    <row r="641" spans="1:8" ht="13.5" x14ac:dyDescent="0.25">
      <c r="A641" s="3">
        <f>TITRES_STAT!B644</f>
        <v>43236</v>
      </c>
      <c r="B641" s="5">
        <f>TITRES_STAT!C644</f>
        <v>2.4</v>
      </c>
      <c r="C641" s="5">
        <f>TITRES_STAT!D644</f>
        <v>1.5526</v>
      </c>
      <c r="D641" s="5">
        <f>TITRES_STAT!E644</f>
        <v>356</v>
      </c>
      <c r="E641" s="2">
        <f t="shared" si="36"/>
        <v>68992</v>
      </c>
      <c r="F641" s="5" t="str">
        <f t="shared" si="39"/>
        <v>BEARISH</v>
      </c>
      <c r="G641" s="5" t="str">
        <f t="shared" si="38"/>
        <v>WEAK</v>
      </c>
      <c r="H641" s="5" t="str">
        <f t="shared" si="37"/>
        <v>CONFIRMED BEARISH</v>
      </c>
    </row>
    <row r="642" spans="1:8" ht="13.5" x14ac:dyDescent="0.25">
      <c r="A642" s="3">
        <f>TITRES_STAT!B645</f>
        <v>43237</v>
      </c>
      <c r="B642" s="5">
        <f>TITRES_STAT!C645</f>
        <v>2.39</v>
      </c>
      <c r="C642" s="5">
        <f>TITRES_STAT!D645</f>
        <v>1.5461</v>
      </c>
      <c r="D642" s="5">
        <f>TITRES_STAT!E645</f>
        <v>157</v>
      </c>
      <c r="E642" s="2">
        <f t="shared" si="36"/>
        <v>68835</v>
      </c>
      <c r="F642" s="5" t="str">
        <f t="shared" si="39"/>
        <v>BEARISH</v>
      </c>
      <c r="G642" s="5" t="str">
        <f t="shared" si="38"/>
        <v>WEAK</v>
      </c>
      <c r="H642" s="5" t="str">
        <f t="shared" si="37"/>
        <v>BEARISH DIVERGENCE</v>
      </c>
    </row>
    <row r="643" spans="1:8" ht="13.5" x14ac:dyDescent="0.25">
      <c r="A643" s="3">
        <f>TITRES_STAT!B646</f>
        <v>43238</v>
      </c>
      <c r="B643" s="5">
        <f>TITRES_STAT!C646</f>
        <v>2.39</v>
      </c>
      <c r="C643" s="5">
        <f>TITRES_STAT!D646</f>
        <v>1.5461</v>
      </c>
      <c r="D643" s="5">
        <f>TITRES_STAT!E646</f>
        <v>1338</v>
      </c>
      <c r="E643" s="2">
        <f t="shared" si="36"/>
        <v>68835</v>
      </c>
      <c r="F643" s="5" t="str">
        <f t="shared" si="39"/>
        <v>BEARISH</v>
      </c>
      <c r="G643" s="5" t="str">
        <f t="shared" si="38"/>
        <v>WEAK</v>
      </c>
      <c r="H643" s="5" t="str">
        <f t="shared" si="37"/>
        <v>CONFIRMED BEARISH</v>
      </c>
    </row>
    <row r="644" spans="1:8" ht="13.5" x14ac:dyDescent="0.25">
      <c r="A644" s="3">
        <f>TITRES_STAT!B647</f>
        <v>43241</v>
      </c>
      <c r="B644" s="5">
        <f>TITRES_STAT!C647</f>
        <v>2.41</v>
      </c>
      <c r="C644" s="5">
        <f>TITRES_STAT!D647</f>
        <v>1.5590999999999999</v>
      </c>
      <c r="D644" s="5">
        <f>TITRES_STAT!E647</f>
        <v>500</v>
      </c>
      <c r="E644" s="2">
        <f t="shared" ref="E644:E707" si="40">IF(B644&gt;B643, E643+D644, IF(B644&lt;B643, E643-D644, E643))</f>
        <v>69335</v>
      </c>
      <c r="F644" s="5" t="str">
        <f t="shared" si="39"/>
        <v>BULLISH</v>
      </c>
      <c r="G644" s="5" t="str">
        <f t="shared" si="38"/>
        <v>NEUTRAL</v>
      </c>
      <c r="H644" s="5" t="str">
        <f t="shared" si="37"/>
        <v>CONFIRMED BULLISH</v>
      </c>
    </row>
    <row r="645" spans="1:8" ht="13.5" x14ac:dyDescent="0.25">
      <c r="A645" s="3">
        <f>TITRES_STAT!B648</f>
        <v>43242</v>
      </c>
      <c r="B645" s="5">
        <f>TITRES_STAT!C648</f>
        <v>2.4</v>
      </c>
      <c r="C645" s="5">
        <f>TITRES_STAT!D648</f>
        <v>1.5526</v>
      </c>
      <c r="D645" s="5">
        <f>TITRES_STAT!E648</f>
        <v>5111</v>
      </c>
      <c r="E645" s="2">
        <f t="shared" si="40"/>
        <v>64224</v>
      </c>
      <c r="F645" s="5" t="str">
        <f t="shared" si="39"/>
        <v>BEARISH</v>
      </c>
      <c r="G645" s="5" t="str">
        <f t="shared" si="38"/>
        <v>WEAK</v>
      </c>
      <c r="H645" s="5" t="str">
        <f t="shared" si="37"/>
        <v>NEUTRAL</v>
      </c>
    </row>
    <row r="646" spans="1:8" ht="13.5" x14ac:dyDescent="0.25">
      <c r="A646" s="3">
        <f>TITRES_STAT!B649</f>
        <v>43243</v>
      </c>
      <c r="B646" s="5">
        <f>TITRES_STAT!C649</f>
        <v>2.4</v>
      </c>
      <c r="C646" s="5">
        <f>TITRES_STAT!D649</f>
        <v>1.5526</v>
      </c>
      <c r="D646" s="5">
        <f>TITRES_STAT!E649</f>
        <v>850</v>
      </c>
      <c r="E646" s="2">
        <f t="shared" si="40"/>
        <v>64224</v>
      </c>
      <c r="F646" s="5" t="str">
        <f t="shared" si="39"/>
        <v>BEARISH</v>
      </c>
      <c r="G646" s="5" t="str">
        <f t="shared" si="38"/>
        <v>WEAK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43244</v>
      </c>
      <c r="B647" s="5">
        <f>TITRES_STAT!C650</f>
        <v>2.4</v>
      </c>
      <c r="C647" s="5">
        <f>TITRES_STAT!D650</f>
        <v>1.5526</v>
      </c>
      <c r="D647" s="5">
        <f>TITRES_STAT!E650</f>
        <v>10429</v>
      </c>
      <c r="E647" s="2">
        <f t="shared" si="40"/>
        <v>64224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WEAK</v>
      </c>
      <c r="H647" s="5" t="str">
        <f t="shared" si="41"/>
        <v>BEARISH DIVERGENCE</v>
      </c>
    </row>
    <row r="648" spans="1:8" ht="13.5" x14ac:dyDescent="0.25">
      <c r="A648" s="3">
        <f>TITRES_STAT!B651</f>
        <v>43245</v>
      </c>
      <c r="B648" s="5">
        <f>TITRES_STAT!C651</f>
        <v>2.4</v>
      </c>
      <c r="C648" s="5">
        <f>TITRES_STAT!D651</f>
        <v>1.5526</v>
      </c>
      <c r="D648" s="5">
        <f>TITRES_STAT!E651</f>
        <v>9899</v>
      </c>
      <c r="E648" s="2">
        <f t="shared" si="40"/>
        <v>64224</v>
      </c>
      <c r="F648" s="5" t="str">
        <f t="shared" ref="F648:F711" si="43">IF(E648&gt;E643,"BULLISH",IF(E648&lt;E643,"BEARISH","NEUTRAL"))</f>
        <v>BEARISH</v>
      </c>
      <c r="G648" s="5" t="str">
        <f t="shared" si="42"/>
        <v>WEAK</v>
      </c>
      <c r="H648" s="5" t="str">
        <f t="shared" si="41"/>
        <v>BEARISH DIVERGENCE</v>
      </c>
    </row>
    <row r="649" spans="1:8" ht="13.5" x14ac:dyDescent="0.25">
      <c r="A649" s="3">
        <f>TITRES_STAT!B652</f>
        <v>43248</v>
      </c>
      <c r="B649" s="5">
        <f>TITRES_STAT!C652</f>
        <v>2.39</v>
      </c>
      <c r="C649" s="5">
        <f>TITRES_STAT!D652</f>
        <v>1.5461</v>
      </c>
      <c r="D649" s="5">
        <f>TITRES_STAT!E652</f>
        <v>4897</v>
      </c>
      <c r="E649" s="2">
        <f t="shared" si="40"/>
        <v>59327</v>
      </c>
      <c r="F649" s="5" t="str">
        <f t="shared" si="43"/>
        <v>BEARISH</v>
      </c>
      <c r="G649" s="5" t="str">
        <f t="shared" si="42"/>
        <v>WEAK</v>
      </c>
      <c r="H649" s="5" t="str">
        <f t="shared" si="41"/>
        <v>CONFIRMED BEARISH</v>
      </c>
    </row>
    <row r="650" spans="1:8" ht="13.5" x14ac:dyDescent="0.25">
      <c r="A650" s="3">
        <f>TITRES_STAT!B653</f>
        <v>43249</v>
      </c>
      <c r="B650" s="5">
        <f>TITRES_STAT!C653</f>
        <v>2.38</v>
      </c>
      <c r="C650" s="5">
        <f>TITRES_STAT!D653</f>
        <v>1.5397000000000001</v>
      </c>
      <c r="D650" s="5">
        <f>TITRES_STAT!E653</f>
        <v>6587</v>
      </c>
      <c r="E650" s="2">
        <f t="shared" si="40"/>
        <v>52740</v>
      </c>
      <c r="F650" s="5" t="str">
        <f t="shared" si="43"/>
        <v>BEARISH</v>
      </c>
      <c r="G650" s="5" t="str">
        <f t="shared" si="42"/>
        <v>WEAK</v>
      </c>
      <c r="H650" s="5" t="str">
        <f t="shared" si="41"/>
        <v>CONFIRMED BEARISH</v>
      </c>
    </row>
    <row r="651" spans="1:8" ht="13.5" x14ac:dyDescent="0.25">
      <c r="A651" s="3">
        <f>TITRES_STAT!B654</f>
        <v>43250</v>
      </c>
      <c r="B651" s="5">
        <f>TITRES_STAT!C654</f>
        <v>2.4</v>
      </c>
      <c r="C651" s="5">
        <f>TITRES_STAT!D654</f>
        <v>1.5526</v>
      </c>
      <c r="D651" s="5">
        <f>TITRES_STAT!E654</f>
        <v>80184</v>
      </c>
      <c r="E651" s="2">
        <f t="shared" si="40"/>
        <v>132924</v>
      </c>
      <c r="F651" s="5" t="str">
        <f t="shared" si="43"/>
        <v>BULLISH</v>
      </c>
      <c r="G651" s="5" t="str">
        <f t="shared" si="42"/>
        <v>STRONG</v>
      </c>
      <c r="H651" s="5" t="str">
        <f t="shared" si="41"/>
        <v>NEUTRAL</v>
      </c>
    </row>
    <row r="652" spans="1:8" ht="13.5" x14ac:dyDescent="0.25">
      <c r="A652" s="3">
        <f>TITRES_STAT!B655</f>
        <v>43251</v>
      </c>
      <c r="B652" s="5">
        <f>TITRES_STAT!C655</f>
        <v>2.4</v>
      </c>
      <c r="C652" s="5">
        <f>TITRES_STAT!D655</f>
        <v>1.5526</v>
      </c>
      <c r="D652" s="5">
        <f>TITRES_STAT!E655</f>
        <v>54359</v>
      </c>
      <c r="E652" s="2">
        <f t="shared" si="40"/>
        <v>132924</v>
      </c>
      <c r="F652" s="5" t="str">
        <f t="shared" si="43"/>
        <v>BULLISH</v>
      </c>
      <c r="G652" s="5" t="str">
        <f t="shared" si="42"/>
        <v>STRONG</v>
      </c>
      <c r="H652" s="5" t="str">
        <f t="shared" si="41"/>
        <v>NEUTRAL</v>
      </c>
    </row>
    <row r="653" spans="1:8" ht="13.5" x14ac:dyDescent="0.25">
      <c r="A653" s="3">
        <f>TITRES_STAT!B656</f>
        <v>43252</v>
      </c>
      <c r="B653" s="5">
        <f>TITRES_STAT!C656</f>
        <v>2.46</v>
      </c>
      <c r="C653" s="5">
        <f>TITRES_STAT!D656</f>
        <v>1.5913999999999999</v>
      </c>
      <c r="D653" s="5">
        <f>TITRES_STAT!E656</f>
        <v>122901</v>
      </c>
      <c r="E653" s="2">
        <f t="shared" si="40"/>
        <v>255825</v>
      </c>
      <c r="F653" s="5" t="str">
        <f t="shared" si="43"/>
        <v>BULLISH</v>
      </c>
      <c r="G653" s="5" t="str">
        <f t="shared" si="42"/>
        <v>STRONG</v>
      </c>
      <c r="H653" s="5" t="str">
        <f t="shared" si="41"/>
        <v>CONFIRMED BULLISH</v>
      </c>
    </row>
    <row r="654" spans="1:8" ht="13.5" x14ac:dyDescent="0.25">
      <c r="A654" s="3">
        <f>TITRES_STAT!B657</f>
        <v>43255</v>
      </c>
      <c r="B654" s="5">
        <f>TITRES_STAT!C657</f>
        <v>2.4500000000000002</v>
      </c>
      <c r="C654" s="5">
        <f>TITRES_STAT!D657</f>
        <v>1.5849</v>
      </c>
      <c r="D654" s="5">
        <f>TITRES_STAT!E657</f>
        <v>36453</v>
      </c>
      <c r="E654" s="2">
        <f t="shared" si="40"/>
        <v>219372</v>
      </c>
      <c r="F654" s="5" t="str">
        <f t="shared" si="43"/>
        <v>BULLISH</v>
      </c>
      <c r="G654" s="5" t="str">
        <f t="shared" si="42"/>
        <v>STRONG</v>
      </c>
      <c r="H654" s="5" t="str">
        <f t="shared" si="41"/>
        <v>CONFIRMED BULLISH</v>
      </c>
    </row>
    <row r="655" spans="1:8" ht="13.5" x14ac:dyDescent="0.25">
      <c r="A655" s="3">
        <f>TITRES_STAT!B658</f>
        <v>43256</v>
      </c>
      <c r="B655" s="5">
        <f>TITRES_STAT!C658</f>
        <v>2.46</v>
      </c>
      <c r="C655" s="5">
        <f>TITRES_STAT!D658</f>
        <v>1.5913999999999999</v>
      </c>
      <c r="D655" s="5">
        <f>TITRES_STAT!E658</f>
        <v>136125</v>
      </c>
      <c r="E655" s="2">
        <f t="shared" si="40"/>
        <v>355497</v>
      </c>
      <c r="F655" s="5" t="str">
        <f t="shared" si="43"/>
        <v>BULLISH</v>
      </c>
      <c r="G655" s="5" t="str">
        <f t="shared" si="42"/>
        <v>STRONG</v>
      </c>
      <c r="H655" s="5" t="str">
        <f t="shared" si="41"/>
        <v>CONFIRMED BULLISH</v>
      </c>
    </row>
    <row r="656" spans="1:8" ht="13.5" x14ac:dyDescent="0.25">
      <c r="A656" s="3">
        <f>TITRES_STAT!B659</f>
        <v>43257</v>
      </c>
      <c r="B656" s="5">
        <f>TITRES_STAT!C659</f>
        <v>2.5</v>
      </c>
      <c r="C656" s="5">
        <f>TITRES_STAT!D659</f>
        <v>1.6173</v>
      </c>
      <c r="D656" s="5">
        <f>TITRES_STAT!E659</f>
        <v>6754</v>
      </c>
      <c r="E656" s="2">
        <f t="shared" si="40"/>
        <v>362251</v>
      </c>
      <c r="F656" s="5" t="str">
        <f t="shared" si="43"/>
        <v>BULLISH</v>
      </c>
      <c r="G656" s="5" t="str">
        <f t="shared" si="42"/>
        <v>STRONG</v>
      </c>
      <c r="H656" s="5" t="str">
        <f t="shared" si="41"/>
        <v>CONFIRMED BULLISH</v>
      </c>
    </row>
    <row r="657" spans="1:8" ht="13.5" x14ac:dyDescent="0.25">
      <c r="A657" s="3">
        <f>TITRES_STAT!B660</f>
        <v>43258</v>
      </c>
      <c r="B657" s="5">
        <f>TITRES_STAT!C660</f>
        <v>2.4300000000000002</v>
      </c>
      <c r="C657" s="5">
        <f>TITRES_STAT!D660</f>
        <v>1.5720000000000001</v>
      </c>
      <c r="D657" s="5">
        <f>TITRES_STAT!E660</f>
        <v>10169</v>
      </c>
      <c r="E657" s="2">
        <f t="shared" si="40"/>
        <v>352082</v>
      </c>
      <c r="F657" s="5" t="str">
        <f t="shared" si="43"/>
        <v>BULLISH</v>
      </c>
      <c r="G657" s="5" t="str">
        <f t="shared" si="42"/>
        <v>STRONG</v>
      </c>
      <c r="H657" s="5" t="str">
        <f t="shared" si="41"/>
        <v>CONFIRMED BULLISH</v>
      </c>
    </row>
    <row r="658" spans="1:8" ht="13.5" x14ac:dyDescent="0.25">
      <c r="A658" s="3">
        <f>TITRES_STAT!B661</f>
        <v>43259</v>
      </c>
      <c r="B658" s="5">
        <f>TITRES_STAT!C661</f>
        <v>2.4900000000000002</v>
      </c>
      <c r="C658" s="5">
        <f>TITRES_STAT!D661</f>
        <v>1.6108</v>
      </c>
      <c r="D658" s="5">
        <f>TITRES_STAT!E661</f>
        <v>217574</v>
      </c>
      <c r="E658" s="2">
        <f t="shared" si="40"/>
        <v>569656</v>
      </c>
      <c r="F658" s="5" t="str">
        <f t="shared" si="43"/>
        <v>BULLISH</v>
      </c>
      <c r="G658" s="5" t="str">
        <f t="shared" si="42"/>
        <v>STRONG</v>
      </c>
      <c r="H658" s="5" t="str">
        <f t="shared" si="41"/>
        <v>CONFIRMED BULLISH</v>
      </c>
    </row>
    <row r="659" spans="1:8" ht="13.5" x14ac:dyDescent="0.25">
      <c r="A659" s="3">
        <f>TITRES_STAT!B662</f>
        <v>43262</v>
      </c>
      <c r="B659" s="5">
        <f>TITRES_STAT!C662</f>
        <v>2.5099999999999998</v>
      </c>
      <c r="C659" s="5">
        <f>TITRES_STAT!D662</f>
        <v>1.6237999999999999</v>
      </c>
      <c r="D659" s="5">
        <f>TITRES_STAT!E662</f>
        <v>13949</v>
      </c>
      <c r="E659" s="2">
        <f t="shared" si="40"/>
        <v>583605</v>
      </c>
      <c r="F659" s="5" t="str">
        <f t="shared" si="43"/>
        <v>BULLISH</v>
      </c>
      <c r="G659" s="5" t="str">
        <f t="shared" si="42"/>
        <v>STRONG</v>
      </c>
      <c r="H659" s="5" t="str">
        <f t="shared" si="41"/>
        <v>CONFIRMED BULLISH</v>
      </c>
    </row>
    <row r="660" spans="1:8" ht="13.5" x14ac:dyDescent="0.25">
      <c r="A660" s="3">
        <f>TITRES_STAT!B663</f>
        <v>43263</v>
      </c>
      <c r="B660" s="5">
        <f>TITRES_STAT!C663</f>
        <v>2.5299999999999998</v>
      </c>
      <c r="C660" s="5">
        <f>TITRES_STAT!D663</f>
        <v>1.6367</v>
      </c>
      <c r="D660" s="5">
        <f>TITRES_STAT!E663</f>
        <v>700</v>
      </c>
      <c r="E660" s="2">
        <f t="shared" si="40"/>
        <v>584305</v>
      </c>
      <c r="F660" s="5" t="str">
        <f t="shared" si="43"/>
        <v>BULLISH</v>
      </c>
      <c r="G660" s="5" t="str">
        <f t="shared" si="42"/>
        <v>STRONG</v>
      </c>
      <c r="H660" s="5" t="str">
        <f t="shared" si="41"/>
        <v>CONFIRMED BULLISH</v>
      </c>
    </row>
    <row r="661" spans="1:8" ht="13.5" x14ac:dyDescent="0.25">
      <c r="A661" s="3">
        <f>TITRES_STAT!B664</f>
        <v>43264</v>
      </c>
      <c r="B661" s="5">
        <f>TITRES_STAT!C664</f>
        <v>2.5299999999999998</v>
      </c>
      <c r="C661" s="5">
        <f>TITRES_STAT!D664</f>
        <v>1.6367</v>
      </c>
      <c r="D661" s="5">
        <f>TITRES_STAT!E664</f>
        <v>5001</v>
      </c>
      <c r="E661" s="2">
        <f t="shared" si="40"/>
        <v>584305</v>
      </c>
      <c r="F661" s="5" t="str">
        <f t="shared" si="43"/>
        <v>BULLISH</v>
      </c>
      <c r="G661" s="5" t="str">
        <f t="shared" si="42"/>
        <v>STRONG</v>
      </c>
      <c r="H661" s="5" t="str">
        <f t="shared" si="41"/>
        <v>CONFIRMED BULLISH</v>
      </c>
    </row>
    <row r="662" spans="1:8" ht="13.5" x14ac:dyDescent="0.25">
      <c r="A662" s="3">
        <f>TITRES_STAT!B665</f>
        <v>43265</v>
      </c>
      <c r="B662" s="5">
        <f>TITRES_STAT!C665</f>
        <v>2.4900000000000002</v>
      </c>
      <c r="C662" s="5">
        <f>TITRES_STAT!D665</f>
        <v>1.6108</v>
      </c>
      <c r="D662" s="5">
        <f>TITRES_STAT!E665</f>
        <v>2420</v>
      </c>
      <c r="E662" s="2">
        <f t="shared" si="40"/>
        <v>581885</v>
      </c>
      <c r="F662" s="5" t="str">
        <f t="shared" si="43"/>
        <v>BULLISH</v>
      </c>
      <c r="G662" s="5" t="str">
        <f t="shared" si="42"/>
        <v>STRONG</v>
      </c>
      <c r="H662" s="5" t="str">
        <f t="shared" si="41"/>
        <v>CONFIRMED BULLISH</v>
      </c>
    </row>
    <row r="663" spans="1:8" ht="13.5" x14ac:dyDescent="0.25">
      <c r="A663" s="3">
        <f>TITRES_STAT!B666</f>
        <v>43269</v>
      </c>
      <c r="B663" s="5">
        <f>TITRES_STAT!C666</f>
        <v>2.4300000000000002</v>
      </c>
      <c r="C663" s="5">
        <f>TITRES_STAT!D666</f>
        <v>1.5720000000000001</v>
      </c>
      <c r="D663" s="5">
        <f>TITRES_STAT!E666</f>
        <v>620</v>
      </c>
      <c r="E663" s="2">
        <f t="shared" si="40"/>
        <v>581265</v>
      </c>
      <c r="F663" s="5" t="str">
        <f t="shared" si="43"/>
        <v>BULLISH</v>
      </c>
      <c r="G663" s="5" t="str">
        <f t="shared" si="42"/>
        <v>STRONG</v>
      </c>
      <c r="H663" s="5" t="str">
        <f t="shared" si="41"/>
        <v>BULLISH DIVERGENCE</v>
      </c>
    </row>
    <row r="664" spans="1:8" ht="13.5" x14ac:dyDescent="0.25">
      <c r="A664" s="3">
        <f>TITRES_STAT!B667</f>
        <v>43270</v>
      </c>
      <c r="B664" s="5">
        <f>TITRES_STAT!C667</f>
        <v>2.46</v>
      </c>
      <c r="C664" s="5">
        <f>TITRES_STAT!D667</f>
        <v>1.5913999999999999</v>
      </c>
      <c r="D664" s="5">
        <f>TITRES_STAT!E667</f>
        <v>19691</v>
      </c>
      <c r="E664" s="2">
        <f t="shared" si="40"/>
        <v>600956</v>
      </c>
      <c r="F664" s="5" t="str">
        <f t="shared" si="43"/>
        <v>BULLISH</v>
      </c>
      <c r="G664" s="5" t="str">
        <f t="shared" si="42"/>
        <v>STRONG</v>
      </c>
      <c r="H664" s="5" t="str">
        <f t="shared" si="41"/>
        <v>BULLISH DIVERGENCE</v>
      </c>
    </row>
    <row r="665" spans="1:8" ht="13.5" x14ac:dyDescent="0.25">
      <c r="A665" s="3">
        <f>TITRES_STAT!B668</f>
        <v>43271</v>
      </c>
      <c r="B665" s="5">
        <f>TITRES_STAT!C668</f>
        <v>2.5</v>
      </c>
      <c r="C665" s="5">
        <f>TITRES_STAT!D668</f>
        <v>1.6173</v>
      </c>
      <c r="D665" s="5">
        <f>TITRES_STAT!E668</f>
        <v>11923</v>
      </c>
      <c r="E665" s="2">
        <f t="shared" si="40"/>
        <v>612879</v>
      </c>
      <c r="F665" s="5" t="str">
        <f t="shared" si="43"/>
        <v>BULLISH</v>
      </c>
      <c r="G665" s="5" t="str">
        <f t="shared" si="42"/>
        <v>STRONG</v>
      </c>
      <c r="H665" s="5" t="str">
        <f t="shared" si="41"/>
        <v>BULLISH DIVERGENCE</v>
      </c>
    </row>
    <row r="666" spans="1:8" ht="13.5" x14ac:dyDescent="0.25">
      <c r="A666" s="3">
        <f>TITRES_STAT!B669</f>
        <v>43272</v>
      </c>
      <c r="B666" s="5">
        <f>TITRES_STAT!C669</f>
        <v>2.4500000000000002</v>
      </c>
      <c r="C666" s="5">
        <f>TITRES_STAT!D669</f>
        <v>1.5849</v>
      </c>
      <c r="D666" s="5">
        <f>TITRES_STAT!E669</f>
        <v>9823</v>
      </c>
      <c r="E666" s="2">
        <f t="shared" si="40"/>
        <v>603056</v>
      </c>
      <c r="F666" s="5" t="str">
        <f t="shared" si="43"/>
        <v>BULLISH</v>
      </c>
      <c r="G666" s="5" t="str">
        <f t="shared" si="42"/>
        <v>STRONG</v>
      </c>
      <c r="H666" s="5" t="str">
        <f t="shared" si="41"/>
        <v>BULLISH DIVERGENCE</v>
      </c>
    </row>
    <row r="667" spans="1:8" ht="13.5" x14ac:dyDescent="0.25">
      <c r="A667" s="3">
        <f>TITRES_STAT!B670</f>
        <v>43273</v>
      </c>
      <c r="B667" s="5">
        <f>TITRES_STAT!C670</f>
        <v>2.4500000000000002</v>
      </c>
      <c r="C667" s="5">
        <f>TITRES_STAT!D670</f>
        <v>1.5849</v>
      </c>
      <c r="D667" s="5">
        <f>TITRES_STAT!E670</f>
        <v>5500</v>
      </c>
      <c r="E667" s="2">
        <f t="shared" si="40"/>
        <v>603056</v>
      </c>
      <c r="F667" s="5" t="str">
        <f t="shared" si="43"/>
        <v>BULLISH</v>
      </c>
      <c r="G667" s="5" t="str">
        <f t="shared" si="42"/>
        <v>STRONG</v>
      </c>
      <c r="H667" s="5" t="str">
        <f t="shared" si="41"/>
        <v>BULLISH DIVERGENCE</v>
      </c>
    </row>
    <row r="668" spans="1:8" ht="13.5" x14ac:dyDescent="0.25">
      <c r="A668" s="3">
        <f>TITRES_STAT!B671</f>
        <v>43276</v>
      </c>
      <c r="B668" s="5">
        <f>TITRES_STAT!C671</f>
        <v>2.41</v>
      </c>
      <c r="C668" s="5">
        <f>TITRES_STAT!D671</f>
        <v>1.5590999999999999</v>
      </c>
      <c r="D668" s="5">
        <f>TITRES_STAT!E671</f>
        <v>10</v>
      </c>
      <c r="E668" s="2">
        <f t="shared" si="40"/>
        <v>603046</v>
      </c>
      <c r="F668" s="5" t="str">
        <f t="shared" si="43"/>
        <v>BULLISH</v>
      </c>
      <c r="G668" s="5" t="str">
        <f t="shared" si="42"/>
        <v>STRONG</v>
      </c>
      <c r="H668" s="5" t="str">
        <f t="shared" si="41"/>
        <v>BULLISH DIVERGENCE</v>
      </c>
    </row>
    <row r="669" spans="1:8" ht="13.5" x14ac:dyDescent="0.25">
      <c r="A669" s="3">
        <f>TITRES_STAT!B672</f>
        <v>43277</v>
      </c>
      <c r="B669" s="5">
        <f>TITRES_STAT!C672</f>
        <v>2.48</v>
      </c>
      <c r="C669" s="5">
        <f>TITRES_STAT!D672</f>
        <v>1.6044</v>
      </c>
      <c r="D669" s="5">
        <f>TITRES_STAT!E672</f>
        <v>20</v>
      </c>
      <c r="E669" s="2">
        <f t="shared" si="40"/>
        <v>603066</v>
      </c>
      <c r="F669" s="5" t="str">
        <f t="shared" si="43"/>
        <v>BULLISH</v>
      </c>
      <c r="G669" s="5" t="str">
        <f t="shared" si="42"/>
        <v>NEUTRAL</v>
      </c>
      <c r="H669" s="5" t="str">
        <f t="shared" si="41"/>
        <v>CONFIRMED BULLISH</v>
      </c>
    </row>
    <row r="670" spans="1:8" ht="13.5" x14ac:dyDescent="0.25">
      <c r="A670" s="3">
        <f>TITRES_STAT!B673</f>
        <v>43278</v>
      </c>
      <c r="B670" s="5">
        <f>TITRES_STAT!C673</f>
        <v>2.4500000000000002</v>
      </c>
      <c r="C670" s="5">
        <f>TITRES_STAT!D673</f>
        <v>1.5849</v>
      </c>
      <c r="D670" s="5">
        <f>TITRES_STAT!E673</f>
        <v>3369</v>
      </c>
      <c r="E670" s="2">
        <f t="shared" si="40"/>
        <v>599697</v>
      </c>
      <c r="F670" s="5" t="str">
        <f t="shared" si="43"/>
        <v>BEARISH</v>
      </c>
      <c r="G670" s="5" t="str">
        <f t="shared" si="42"/>
        <v>WEAK</v>
      </c>
      <c r="H670" s="5" t="str">
        <f t="shared" si="41"/>
        <v>CONFIRMED BEARISH</v>
      </c>
    </row>
    <row r="671" spans="1:8" ht="13.5" x14ac:dyDescent="0.25">
      <c r="A671" s="3">
        <f>TITRES_STAT!B674</f>
        <v>43279</v>
      </c>
      <c r="B671" s="5">
        <f>TITRES_STAT!C674</f>
        <v>2.4900000000000002</v>
      </c>
      <c r="C671" s="5">
        <f>TITRES_STAT!D674</f>
        <v>1.6108</v>
      </c>
      <c r="D671" s="5">
        <f>TITRES_STAT!E674</f>
        <v>4961</v>
      </c>
      <c r="E671" s="2">
        <f t="shared" si="40"/>
        <v>604658</v>
      </c>
      <c r="F671" s="5" t="str">
        <f t="shared" si="43"/>
        <v>BULLISH</v>
      </c>
      <c r="G671" s="5" t="str">
        <f t="shared" si="42"/>
        <v>NEUTRAL</v>
      </c>
      <c r="H671" s="5" t="str">
        <f t="shared" si="41"/>
        <v>CONFIRMED BULLISH</v>
      </c>
    </row>
    <row r="672" spans="1:8" ht="13.5" x14ac:dyDescent="0.25">
      <c r="A672" s="3">
        <f>TITRES_STAT!B675</f>
        <v>43280</v>
      </c>
      <c r="B672" s="5">
        <f>TITRES_STAT!C675</f>
        <v>2.5299999999999998</v>
      </c>
      <c r="C672" s="5">
        <f>TITRES_STAT!D675</f>
        <v>1.6367</v>
      </c>
      <c r="D672" s="5">
        <f>TITRES_STAT!E675</f>
        <v>613</v>
      </c>
      <c r="E672" s="2">
        <f t="shared" si="40"/>
        <v>605271</v>
      </c>
      <c r="F672" s="5" t="str">
        <f t="shared" si="43"/>
        <v>BULLISH</v>
      </c>
      <c r="G672" s="5" t="str">
        <f t="shared" si="42"/>
        <v>NEUTRAL</v>
      </c>
      <c r="H672" s="5" t="str">
        <f t="shared" si="41"/>
        <v>CONFIRMED BULLISH</v>
      </c>
    </row>
    <row r="673" spans="1:8" ht="13.5" x14ac:dyDescent="0.25">
      <c r="A673" s="3">
        <f>TITRES_STAT!B676</f>
        <v>43283</v>
      </c>
      <c r="B673" s="5">
        <f>TITRES_STAT!C676</f>
        <v>2.5299999999999998</v>
      </c>
      <c r="C673" s="5">
        <f>TITRES_STAT!D676</f>
        <v>1.6367</v>
      </c>
      <c r="D673" s="5">
        <f>TITRES_STAT!E676</f>
        <v>1051</v>
      </c>
      <c r="E673" s="2">
        <f t="shared" si="40"/>
        <v>605271</v>
      </c>
      <c r="F673" s="5" t="str">
        <f t="shared" si="43"/>
        <v>BULLISH</v>
      </c>
      <c r="G673" s="5" t="str">
        <f t="shared" si="42"/>
        <v>NEUTRAL</v>
      </c>
      <c r="H673" s="5" t="str">
        <f t="shared" si="41"/>
        <v>CONFIRMED BULLISH</v>
      </c>
    </row>
    <row r="674" spans="1:8" ht="13.5" x14ac:dyDescent="0.25">
      <c r="A674" s="3">
        <f>TITRES_STAT!B677</f>
        <v>43284</v>
      </c>
      <c r="B674" s="5">
        <f>TITRES_STAT!C677</f>
        <v>2.48</v>
      </c>
      <c r="C674" s="5">
        <f>TITRES_STAT!D677</f>
        <v>1.6044</v>
      </c>
      <c r="D674" s="5">
        <f>TITRES_STAT!E677</f>
        <v>14919</v>
      </c>
      <c r="E674" s="2">
        <f t="shared" si="40"/>
        <v>590352</v>
      </c>
      <c r="F674" s="5" t="str">
        <f t="shared" si="43"/>
        <v>BEARISH</v>
      </c>
      <c r="G674" s="5" t="str">
        <f t="shared" si="42"/>
        <v>WEAK</v>
      </c>
      <c r="H674" s="5" t="str">
        <f t="shared" si="41"/>
        <v>NEUTRAL</v>
      </c>
    </row>
    <row r="675" spans="1:8" ht="13.5" x14ac:dyDescent="0.25">
      <c r="A675" s="3">
        <f>TITRES_STAT!B678</f>
        <v>43285</v>
      </c>
      <c r="B675" s="5">
        <f>TITRES_STAT!C678</f>
        <v>2.5</v>
      </c>
      <c r="C675" s="5">
        <f>TITRES_STAT!D678</f>
        <v>1.6173</v>
      </c>
      <c r="D675" s="5">
        <f>TITRES_STAT!E678</f>
        <v>300</v>
      </c>
      <c r="E675" s="2">
        <f t="shared" si="40"/>
        <v>590652</v>
      </c>
      <c r="F675" s="5" t="str">
        <f t="shared" si="43"/>
        <v>BEARISH</v>
      </c>
      <c r="G675" s="5" t="str">
        <f t="shared" si="42"/>
        <v>NEUTRAL</v>
      </c>
      <c r="H675" s="5" t="str">
        <f t="shared" si="41"/>
        <v>BEARISH DIVERGENCE</v>
      </c>
    </row>
    <row r="676" spans="1:8" ht="13.5" x14ac:dyDescent="0.25">
      <c r="A676" s="3">
        <f>TITRES_STAT!B679</f>
        <v>43286</v>
      </c>
      <c r="B676" s="5">
        <f>TITRES_STAT!C679</f>
        <v>2.5</v>
      </c>
      <c r="C676" s="5">
        <f>TITRES_STAT!D679</f>
        <v>1.6173</v>
      </c>
      <c r="D676" s="5">
        <f>TITRES_STAT!E679</f>
        <v>0</v>
      </c>
      <c r="E676" s="2">
        <f t="shared" si="40"/>
        <v>590652</v>
      </c>
      <c r="F676" s="5" t="str">
        <f t="shared" si="43"/>
        <v>BEARISH</v>
      </c>
      <c r="G676" s="5" t="str">
        <f t="shared" si="42"/>
        <v>WEAK</v>
      </c>
      <c r="H676" s="5" t="str">
        <f t="shared" si="41"/>
        <v>BEARISH DIVERGENCE</v>
      </c>
    </row>
    <row r="677" spans="1:8" ht="13.5" x14ac:dyDescent="0.25">
      <c r="A677" s="3">
        <f>TITRES_STAT!B680</f>
        <v>43287</v>
      </c>
      <c r="B677" s="5">
        <f>TITRES_STAT!C680</f>
        <v>2.5099999999999998</v>
      </c>
      <c r="C677" s="5">
        <f>TITRES_STAT!D680</f>
        <v>1.6237999999999999</v>
      </c>
      <c r="D677" s="5">
        <f>TITRES_STAT!E680</f>
        <v>3434</v>
      </c>
      <c r="E677" s="2">
        <f t="shared" si="40"/>
        <v>594086</v>
      </c>
      <c r="F677" s="5" t="str">
        <f t="shared" si="43"/>
        <v>BEARISH</v>
      </c>
      <c r="G677" s="5" t="str">
        <f t="shared" si="42"/>
        <v>NEUTRAL</v>
      </c>
      <c r="H677" s="5" t="str">
        <f t="shared" si="41"/>
        <v>CONFIRMED BEARISH</v>
      </c>
    </row>
    <row r="678" spans="1:8" ht="13.5" x14ac:dyDescent="0.25">
      <c r="A678" s="3">
        <f>TITRES_STAT!B681</f>
        <v>43290</v>
      </c>
      <c r="B678" s="5">
        <f>TITRES_STAT!C681</f>
        <v>2.4500000000000002</v>
      </c>
      <c r="C678" s="5">
        <f>TITRES_STAT!D681</f>
        <v>1.5849</v>
      </c>
      <c r="D678" s="5">
        <f>TITRES_STAT!E681</f>
        <v>5785</v>
      </c>
      <c r="E678" s="2">
        <f t="shared" si="40"/>
        <v>588301</v>
      </c>
      <c r="F678" s="5" t="str">
        <f t="shared" si="43"/>
        <v>BEARISH</v>
      </c>
      <c r="G678" s="5" t="str">
        <f t="shared" si="42"/>
        <v>WEAK</v>
      </c>
      <c r="H678" s="5" t="str">
        <f t="shared" si="41"/>
        <v>CONFIRMED BEARISH</v>
      </c>
    </row>
    <row r="679" spans="1:8" ht="13.5" x14ac:dyDescent="0.25">
      <c r="A679" s="3">
        <f>TITRES_STAT!B682</f>
        <v>43291</v>
      </c>
      <c r="B679" s="5">
        <f>TITRES_STAT!C682</f>
        <v>2.5</v>
      </c>
      <c r="C679" s="5">
        <f>TITRES_STAT!D682</f>
        <v>1.6173</v>
      </c>
      <c r="D679" s="5">
        <f>TITRES_STAT!E682</f>
        <v>3375</v>
      </c>
      <c r="E679" s="2">
        <f t="shared" si="40"/>
        <v>591676</v>
      </c>
      <c r="F679" s="5" t="str">
        <f t="shared" si="43"/>
        <v>BULLISH</v>
      </c>
      <c r="G679" s="5" t="str">
        <f t="shared" si="42"/>
        <v>NEUTRAL</v>
      </c>
      <c r="H679" s="5" t="str">
        <f t="shared" si="41"/>
        <v>CONFIRMED BULLISH</v>
      </c>
    </row>
    <row r="680" spans="1:8" ht="13.5" x14ac:dyDescent="0.25">
      <c r="A680" s="3">
        <f>TITRES_STAT!B683</f>
        <v>43292</v>
      </c>
      <c r="B680" s="5">
        <f>TITRES_STAT!C683</f>
        <v>2.5</v>
      </c>
      <c r="C680" s="5">
        <f>TITRES_STAT!D683</f>
        <v>1.6173</v>
      </c>
      <c r="D680" s="5">
        <f>TITRES_STAT!E683</f>
        <v>10550</v>
      </c>
      <c r="E680" s="2">
        <f t="shared" si="40"/>
        <v>591676</v>
      </c>
      <c r="F680" s="5" t="str">
        <f t="shared" si="43"/>
        <v>BULLISH</v>
      </c>
      <c r="G680" s="5" t="str">
        <f t="shared" si="42"/>
        <v>NEUTRAL</v>
      </c>
      <c r="H680" s="5" t="str">
        <f t="shared" si="41"/>
        <v>NEUTRAL</v>
      </c>
    </row>
    <row r="681" spans="1:8" ht="13.5" x14ac:dyDescent="0.25">
      <c r="A681" s="3">
        <f>TITRES_STAT!B684</f>
        <v>43293</v>
      </c>
      <c r="B681" s="5">
        <f>TITRES_STAT!C684</f>
        <v>2.44</v>
      </c>
      <c r="C681" s="5">
        <f>TITRES_STAT!D684</f>
        <v>1.5785</v>
      </c>
      <c r="D681" s="5">
        <f>TITRES_STAT!E684</f>
        <v>2114</v>
      </c>
      <c r="E681" s="2">
        <f t="shared" si="40"/>
        <v>589562</v>
      </c>
      <c r="F681" s="5" t="str">
        <f t="shared" si="43"/>
        <v>BEARISH</v>
      </c>
      <c r="G681" s="5" t="str">
        <f t="shared" si="42"/>
        <v>NEUTRAL</v>
      </c>
      <c r="H681" s="5" t="str">
        <f t="shared" si="41"/>
        <v>CONFIRMED BEARISH</v>
      </c>
    </row>
    <row r="682" spans="1:8" ht="13.5" x14ac:dyDescent="0.25">
      <c r="A682" s="3">
        <f>TITRES_STAT!B685</f>
        <v>43294</v>
      </c>
      <c r="B682" s="5">
        <f>TITRES_STAT!C685</f>
        <v>2.4700000000000002</v>
      </c>
      <c r="C682" s="5">
        <f>TITRES_STAT!D685</f>
        <v>1.5979000000000001</v>
      </c>
      <c r="D682" s="5">
        <f>TITRES_STAT!E685</f>
        <v>15498</v>
      </c>
      <c r="E682" s="2">
        <f t="shared" si="40"/>
        <v>605060</v>
      </c>
      <c r="F682" s="5" t="str">
        <f t="shared" si="43"/>
        <v>BULLISH</v>
      </c>
      <c r="G682" s="5" t="str">
        <f t="shared" si="42"/>
        <v>NEUTRAL</v>
      </c>
      <c r="H682" s="5" t="str">
        <f t="shared" si="41"/>
        <v>BULLISH DIVERGENCE</v>
      </c>
    </row>
    <row r="683" spans="1:8" ht="13.5" x14ac:dyDescent="0.25">
      <c r="A683" s="3">
        <f>TITRES_STAT!B686</f>
        <v>43297</v>
      </c>
      <c r="B683" s="5">
        <f>TITRES_STAT!C686</f>
        <v>2.4</v>
      </c>
      <c r="C683" s="5">
        <f>TITRES_STAT!D686</f>
        <v>1.619</v>
      </c>
      <c r="D683" s="5">
        <f>TITRES_STAT!E686</f>
        <v>1187</v>
      </c>
      <c r="E683" s="2">
        <f t="shared" si="40"/>
        <v>603873</v>
      </c>
      <c r="F683" s="5" t="str">
        <f t="shared" si="43"/>
        <v>BULLISH</v>
      </c>
      <c r="G683" s="5" t="str">
        <f t="shared" si="42"/>
        <v>STRONG</v>
      </c>
      <c r="H683" s="5" t="str">
        <f t="shared" si="41"/>
        <v>BULLISH DIVERGENCE</v>
      </c>
    </row>
    <row r="684" spans="1:8" ht="13.5" x14ac:dyDescent="0.25">
      <c r="A684" s="3">
        <f>TITRES_STAT!B687</f>
        <v>43298</v>
      </c>
      <c r="B684" s="5">
        <f>TITRES_STAT!C687</f>
        <v>2.36</v>
      </c>
      <c r="C684" s="5">
        <f>TITRES_STAT!D687</f>
        <v>1.5920000000000001</v>
      </c>
      <c r="D684" s="5">
        <f>TITRES_STAT!E687</f>
        <v>1404</v>
      </c>
      <c r="E684" s="2">
        <f t="shared" si="40"/>
        <v>602469</v>
      </c>
      <c r="F684" s="5" t="str">
        <f t="shared" si="43"/>
        <v>BULLISH</v>
      </c>
      <c r="G684" s="5" t="str">
        <f t="shared" si="42"/>
        <v>NEUTRAL</v>
      </c>
      <c r="H684" s="5" t="str">
        <f t="shared" si="41"/>
        <v>BULLISH DIVERGENCE</v>
      </c>
    </row>
    <row r="685" spans="1:8" ht="13.5" x14ac:dyDescent="0.25">
      <c r="A685" s="3">
        <f>TITRES_STAT!B688</f>
        <v>43299</v>
      </c>
      <c r="B685" s="5">
        <f>TITRES_STAT!C688</f>
        <v>2.38</v>
      </c>
      <c r="C685" s="5">
        <f>TITRES_STAT!D688</f>
        <v>1.6054999999999999</v>
      </c>
      <c r="D685" s="5">
        <f>TITRES_STAT!E688</f>
        <v>8644</v>
      </c>
      <c r="E685" s="2">
        <f t="shared" si="40"/>
        <v>611113</v>
      </c>
      <c r="F685" s="5" t="str">
        <f t="shared" si="43"/>
        <v>BULLISH</v>
      </c>
      <c r="G685" s="5" t="str">
        <f t="shared" si="42"/>
        <v>STRONG</v>
      </c>
      <c r="H685" s="5" t="str">
        <f t="shared" si="41"/>
        <v>BULLISH DIVERGENCE</v>
      </c>
    </row>
    <row r="686" spans="1:8" ht="13.5" x14ac:dyDescent="0.25">
      <c r="A686" s="3">
        <f>TITRES_STAT!B689</f>
        <v>43300</v>
      </c>
      <c r="B686" s="5">
        <f>TITRES_STAT!C689</f>
        <v>2.38</v>
      </c>
      <c r="C686" s="5">
        <f>TITRES_STAT!D689</f>
        <v>1.6054999999999999</v>
      </c>
      <c r="D686" s="5">
        <f>TITRES_STAT!E689</f>
        <v>17217</v>
      </c>
      <c r="E686" s="2">
        <f t="shared" si="40"/>
        <v>611113</v>
      </c>
      <c r="F686" s="5" t="str">
        <f t="shared" si="43"/>
        <v>BULLISH</v>
      </c>
      <c r="G686" s="5" t="str">
        <f t="shared" si="42"/>
        <v>STRONG</v>
      </c>
      <c r="H686" s="5" t="str">
        <f t="shared" si="41"/>
        <v>BULLISH DIVERGENCE</v>
      </c>
    </row>
    <row r="687" spans="1:8" ht="13.5" x14ac:dyDescent="0.25">
      <c r="A687" s="3">
        <f>TITRES_STAT!B690</f>
        <v>43301</v>
      </c>
      <c r="B687" s="5">
        <f>TITRES_STAT!C690</f>
        <v>2.36</v>
      </c>
      <c r="C687" s="5">
        <f>TITRES_STAT!D690</f>
        <v>1.5920000000000001</v>
      </c>
      <c r="D687" s="5">
        <f>TITRES_STAT!E690</f>
        <v>4111</v>
      </c>
      <c r="E687" s="2">
        <f t="shared" si="40"/>
        <v>607002</v>
      </c>
      <c r="F687" s="5" t="str">
        <f t="shared" si="43"/>
        <v>BULLISH</v>
      </c>
      <c r="G687" s="5" t="str">
        <f t="shared" si="42"/>
        <v>NEUTRAL</v>
      </c>
      <c r="H687" s="5" t="str">
        <f t="shared" si="41"/>
        <v>BULLISH DIVERGENCE</v>
      </c>
    </row>
    <row r="688" spans="1:8" ht="13.5" x14ac:dyDescent="0.25">
      <c r="A688" s="3">
        <f>TITRES_STAT!B691</f>
        <v>43304</v>
      </c>
      <c r="B688" s="5">
        <f>TITRES_STAT!C691</f>
        <v>2.36</v>
      </c>
      <c r="C688" s="5">
        <f>TITRES_STAT!D691</f>
        <v>1.5920000000000001</v>
      </c>
      <c r="D688" s="5">
        <f>TITRES_STAT!E691</f>
        <v>3581</v>
      </c>
      <c r="E688" s="2">
        <f t="shared" si="40"/>
        <v>607002</v>
      </c>
      <c r="F688" s="5" t="str">
        <f t="shared" si="43"/>
        <v>BULLISH</v>
      </c>
      <c r="G688" s="5" t="str">
        <f t="shared" si="42"/>
        <v>NEUTRAL</v>
      </c>
      <c r="H688" s="5" t="str">
        <f t="shared" si="41"/>
        <v>BULLISH DIVERGENCE</v>
      </c>
    </row>
    <row r="689" spans="1:8" ht="13.5" x14ac:dyDescent="0.25">
      <c r="A689" s="3">
        <f>TITRES_STAT!B692</f>
        <v>43305</v>
      </c>
      <c r="B689" s="5">
        <f>TITRES_STAT!C692</f>
        <v>2.36</v>
      </c>
      <c r="C689" s="5">
        <f>TITRES_STAT!D692</f>
        <v>1.5920000000000001</v>
      </c>
      <c r="D689" s="5">
        <f>TITRES_STAT!E692</f>
        <v>18099</v>
      </c>
      <c r="E689" s="2">
        <f t="shared" si="40"/>
        <v>607002</v>
      </c>
      <c r="F689" s="5" t="str">
        <f t="shared" si="43"/>
        <v>BULLISH</v>
      </c>
      <c r="G689" s="5" t="str">
        <f t="shared" si="42"/>
        <v>NEUTRAL</v>
      </c>
      <c r="H689" s="5" t="str">
        <f t="shared" si="41"/>
        <v>NEUTRAL</v>
      </c>
    </row>
    <row r="690" spans="1:8" ht="13.5" x14ac:dyDescent="0.25">
      <c r="A690" s="3">
        <f>TITRES_STAT!B693</f>
        <v>43307</v>
      </c>
      <c r="B690" s="5">
        <f>TITRES_STAT!C693</f>
        <v>2.33</v>
      </c>
      <c r="C690" s="5">
        <f>TITRES_STAT!D693</f>
        <v>1.5718000000000001</v>
      </c>
      <c r="D690" s="5">
        <f>TITRES_STAT!E693</f>
        <v>32556</v>
      </c>
      <c r="E690" s="2">
        <f t="shared" si="40"/>
        <v>574446</v>
      </c>
      <c r="F690" s="5" t="str">
        <f t="shared" si="43"/>
        <v>BEARISH</v>
      </c>
      <c r="G690" s="5" t="str">
        <f t="shared" si="42"/>
        <v>WEAK</v>
      </c>
      <c r="H690" s="5" t="str">
        <f t="shared" si="41"/>
        <v>CONFIRMED BEARISH</v>
      </c>
    </row>
    <row r="691" spans="1:8" ht="13.5" x14ac:dyDescent="0.25">
      <c r="A691" s="3">
        <f>TITRES_STAT!B694</f>
        <v>43308</v>
      </c>
      <c r="B691" s="5">
        <f>TITRES_STAT!C694</f>
        <v>2.37</v>
      </c>
      <c r="C691" s="5">
        <f>TITRES_STAT!D694</f>
        <v>1.5987</v>
      </c>
      <c r="D691" s="5">
        <f>TITRES_STAT!E694</f>
        <v>23862</v>
      </c>
      <c r="E691" s="2">
        <f t="shared" si="40"/>
        <v>598308</v>
      </c>
      <c r="F691" s="5" t="str">
        <f t="shared" si="43"/>
        <v>BEARISH</v>
      </c>
      <c r="G691" s="5" t="str">
        <f t="shared" si="42"/>
        <v>WEAK</v>
      </c>
      <c r="H691" s="5" t="str">
        <f t="shared" si="41"/>
        <v>CONFIRMED BEARISH</v>
      </c>
    </row>
    <row r="692" spans="1:8" ht="13.5" x14ac:dyDescent="0.25">
      <c r="A692" s="3">
        <f>TITRES_STAT!B695</f>
        <v>43311</v>
      </c>
      <c r="B692" s="5">
        <f>TITRES_STAT!C695</f>
        <v>2.4</v>
      </c>
      <c r="C692" s="5">
        <f>TITRES_STAT!D695</f>
        <v>1.619</v>
      </c>
      <c r="D692" s="5">
        <f>TITRES_STAT!E695</f>
        <v>1050</v>
      </c>
      <c r="E692" s="2">
        <f t="shared" si="40"/>
        <v>599358</v>
      </c>
      <c r="F692" s="5" t="str">
        <f t="shared" si="43"/>
        <v>BEARISH</v>
      </c>
      <c r="G692" s="5" t="str">
        <f t="shared" si="42"/>
        <v>NEUTRAL</v>
      </c>
      <c r="H692" s="5" t="str">
        <f t="shared" si="41"/>
        <v>BEARISH DIVERGENCE</v>
      </c>
    </row>
    <row r="693" spans="1:8" ht="13.5" x14ac:dyDescent="0.25">
      <c r="A693" s="3">
        <f>TITRES_STAT!B696</f>
        <v>43312</v>
      </c>
      <c r="B693" s="5">
        <f>TITRES_STAT!C696</f>
        <v>2.4</v>
      </c>
      <c r="C693" s="5">
        <f>TITRES_STAT!D696</f>
        <v>1.619</v>
      </c>
      <c r="D693" s="5">
        <f>TITRES_STAT!E696</f>
        <v>0</v>
      </c>
      <c r="E693" s="2">
        <f t="shared" si="40"/>
        <v>599358</v>
      </c>
      <c r="F693" s="5" t="str">
        <f t="shared" si="43"/>
        <v>BEARISH</v>
      </c>
      <c r="G693" s="5" t="str">
        <f t="shared" si="42"/>
        <v>NEUTRAL</v>
      </c>
      <c r="H693" s="5" t="str">
        <f t="shared" si="41"/>
        <v>BEARISH DIVERGENCE</v>
      </c>
    </row>
    <row r="694" spans="1:8" ht="13.5" x14ac:dyDescent="0.25">
      <c r="A694" s="3">
        <f>TITRES_STAT!B697</f>
        <v>43313</v>
      </c>
      <c r="B694" s="5">
        <f>TITRES_STAT!C697</f>
        <v>2.4</v>
      </c>
      <c r="C694" s="5">
        <f>TITRES_STAT!D697</f>
        <v>1.619</v>
      </c>
      <c r="D694" s="5">
        <f>TITRES_STAT!E697</f>
        <v>5825</v>
      </c>
      <c r="E694" s="2">
        <f t="shared" si="40"/>
        <v>599358</v>
      </c>
      <c r="F694" s="5" t="str">
        <f t="shared" si="43"/>
        <v>BEARISH</v>
      </c>
      <c r="G694" s="5" t="str">
        <f t="shared" si="42"/>
        <v>NEUTRAL</v>
      </c>
      <c r="H694" s="5" t="str">
        <f t="shared" si="41"/>
        <v>BEARISH DIVERGENCE</v>
      </c>
    </row>
    <row r="695" spans="1:8" ht="13.5" x14ac:dyDescent="0.25">
      <c r="A695" s="3">
        <f>TITRES_STAT!B698</f>
        <v>43314</v>
      </c>
      <c r="B695" s="5">
        <f>TITRES_STAT!C698</f>
        <v>2.36</v>
      </c>
      <c r="C695" s="5">
        <f>TITRES_STAT!D698</f>
        <v>1.5920000000000001</v>
      </c>
      <c r="D695" s="5">
        <f>TITRES_STAT!E698</f>
        <v>3554</v>
      </c>
      <c r="E695" s="2">
        <f t="shared" si="40"/>
        <v>595804</v>
      </c>
      <c r="F695" s="5" t="str">
        <f t="shared" si="43"/>
        <v>BULLISH</v>
      </c>
      <c r="G695" s="5" t="str">
        <f t="shared" si="42"/>
        <v>STRONG</v>
      </c>
      <c r="H695" s="5" t="str">
        <f t="shared" si="41"/>
        <v>CONFIRMED BULLISH</v>
      </c>
    </row>
    <row r="696" spans="1:8" ht="13.5" x14ac:dyDescent="0.25">
      <c r="A696" s="3">
        <f>TITRES_STAT!B699</f>
        <v>43315</v>
      </c>
      <c r="B696" s="5">
        <f>TITRES_STAT!C699</f>
        <v>2.35</v>
      </c>
      <c r="C696" s="5">
        <f>TITRES_STAT!D699</f>
        <v>1.5852999999999999</v>
      </c>
      <c r="D696" s="5">
        <f>TITRES_STAT!E699</f>
        <v>1700</v>
      </c>
      <c r="E696" s="2">
        <f t="shared" si="40"/>
        <v>594104</v>
      </c>
      <c r="F696" s="5" t="str">
        <f t="shared" si="43"/>
        <v>BEARISH</v>
      </c>
      <c r="G696" s="5" t="str">
        <f t="shared" si="42"/>
        <v>NEUTRAL</v>
      </c>
      <c r="H696" s="5" t="str">
        <f t="shared" si="41"/>
        <v>CONFIRMED BEARISH</v>
      </c>
    </row>
    <row r="697" spans="1:8" ht="13.5" x14ac:dyDescent="0.25">
      <c r="A697" s="3">
        <f>TITRES_STAT!B700</f>
        <v>43318</v>
      </c>
      <c r="B697" s="5">
        <f>TITRES_STAT!C700</f>
        <v>2.35</v>
      </c>
      <c r="C697" s="5">
        <f>TITRES_STAT!D700</f>
        <v>1.5852999999999999</v>
      </c>
      <c r="D697" s="5">
        <f>TITRES_STAT!E700</f>
        <v>1260</v>
      </c>
      <c r="E697" s="2">
        <f t="shared" si="40"/>
        <v>594104</v>
      </c>
      <c r="F697" s="5" t="str">
        <f t="shared" si="43"/>
        <v>BEARISH</v>
      </c>
      <c r="G697" s="5" t="str">
        <f t="shared" si="42"/>
        <v>NEUTRAL</v>
      </c>
      <c r="H697" s="5" t="str">
        <f t="shared" si="41"/>
        <v>CONFIRMED BEARISH</v>
      </c>
    </row>
    <row r="698" spans="1:8" ht="13.5" x14ac:dyDescent="0.25">
      <c r="A698" s="3">
        <f>TITRES_STAT!B701</f>
        <v>43319</v>
      </c>
      <c r="B698" s="5">
        <f>TITRES_STAT!C701</f>
        <v>2.34</v>
      </c>
      <c r="C698" s="5">
        <f>TITRES_STAT!D701</f>
        <v>1.5785</v>
      </c>
      <c r="D698" s="5">
        <f>TITRES_STAT!E701</f>
        <v>7088</v>
      </c>
      <c r="E698" s="2">
        <f t="shared" si="40"/>
        <v>587016</v>
      </c>
      <c r="F698" s="5" t="str">
        <f t="shared" si="43"/>
        <v>BEARISH</v>
      </c>
      <c r="G698" s="5" t="str">
        <f t="shared" si="42"/>
        <v>WEAK</v>
      </c>
      <c r="H698" s="5" t="str">
        <f t="shared" si="41"/>
        <v>CONFIRMED BEARISH</v>
      </c>
    </row>
    <row r="699" spans="1:8" ht="13.5" x14ac:dyDescent="0.25">
      <c r="A699" s="3">
        <f>TITRES_STAT!B702</f>
        <v>43320</v>
      </c>
      <c r="B699" s="5">
        <f>TITRES_STAT!C702</f>
        <v>2.38</v>
      </c>
      <c r="C699" s="5">
        <f>TITRES_STAT!D702</f>
        <v>1.6054999999999999</v>
      </c>
      <c r="D699" s="5">
        <f>TITRES_STAT!E702</f>
        <v>2155</v>
      </c>
      <c r="E699" s="2">
        <f t="shared" si="40"/>
        <v>589171</v>
      </c>
      <c r="F699" s="5" t="str">
        <f t="shared" si="43"/>
        <v>BEARISH</v>
      </c>
      <c r="G699" s="5" t="str">
        <f t="shared" si="42"/>
        <v>NEUTRAL</v>
      </c>
      <c r="H699" s="5" t="str">
        <f t="shared" si="41"/>
        <v>CONFIRMED BEARISH</v>
      </c>
    </row>
    <row r="700" spans="1:8" ht="13.5" x14ac:dyDescent="0.25">
      <c r="A700" s="3">
        <f>TITRES_STAT!B703</f>
        <v>43321</v>
      </c>
      <c r="B700" s="5">
        <f>TITRES_STAT!C703</f>
        <v>2.38</v>
      </c>
      <c r="C700" s="5">
        <f>TITRES_STAT!D703</f>
        <v>1.6054999999999999</v>
      </c>
      <c r="D700" s="5">
        <f>TITRES_STAT!E703</f>
        <v>525</v>
      </c>
      <c r="E700" s="2">
        <f t="shared" si="40"/>
        <v>589171</v>
      </c>
      <c r="F700" s="5" t="str">
        <f t="shared" si="43"/>
        <v>BEARISH</v>
      </c>
      <c r="G700" s="5" t="str">
        <f t="shared" si="42"/>
        <v>NEUTRAL</v>
      </c>
      <c r="H700" s="5" t="str">
        <f t="shared" si="41"/>
        <v>BEARISH DIVERGENCE</v>
      </c>
    </row>
    <row r="701" spans="1:8" ht="13.5" x14ac:dyDescent="0.25">
      <c r="A701" s="3">
        <f>TITRES_STAT!B704</f>
        <v>43322</v>
      </c>
      <c r="B701" s="5">
        <f>TITRES_STAT!C704</f>
        <v>2.31</v>
      </c>
      <c r="C701" s="5">
        <f>TITRES_STAT!D704</f>
        <v>1.5583</v>
      </c>
      <c r="D701" s="5">
        <f>TITRES_STAT!E704</f>
        <v>2212</v>
      </c>
      <c r="E701" s="2">
        <f t="shared" si="40"/>
        <v>586959</v>
      </c>
      <c r="F701" s="5" t="str">
        <f t="shared" si="43"/>
        <v>BEARISH</v>
      </c>
      <c r="G701" s="5" t="str">
        <f t="shared" si="42"/>
        <v>NEUTRAL</v>
      </c>
      <c r="H701" s="5" t="str">
        <f t="shared" si="41"/>
        <v>CONFIRMED BEARISH</v>
      </c>
    </row>
    <row r="702" spans="1:8" ht="13.5" x14ac:dyDescent="0.25">
      <c r="A702" s="3">
        <f>TITRES_STAT!B705</f>
        <v>43326</v>
      </c>
      <c r="B702" s="5">
        <f>TITRES_STAT!C705</f>
        <v>2.35</v>
      </c>
      <c r="C702" s="5">
        <f>TITRES_STAT!D705</f>
        <v>1.5852999999999999</v>
      </c>
      <c r="D702" s="5">
        <f>TITRES_STAT!E705</f>
        <v>34</v>
      </c>
      <c r="E702" s="2">
        <f t="shared" si="40"/>
        <v>586993</v>
      </c>
      <c r="F702" s="5" t="str">
        <f t="shared" si="43"/>
        <v>BEARISH</v>
      </c>
      <c r="G702" s="5" t="str">
        <f t="shared" si="42"/>
        <v>NEUTRAL</v>
      </c>
      <c r="H702" s="5" t="str">
        <f t="shared" si="41"/>
        <v>NEUTRAL</v>
      </c>
    </row>
    <row r="703" spans="1:8" ht="13.5" x14ac:dyDescent="0.25">
      <c r="A703" s="3">
        <f>TITRES_STAT!B706</f>
        <v>43327</v>
      </c>
      <c r="B703" s="5">
        <f>TITRES_STAT!C706</f>
        <v>2.35</v>
      </c>
      <c r="C703" s="5">
        <f>TITRES_STAT!D706</f>
        <v>1.5852999999999999</v>
      </c>
      <c r="D703" s="5">
        <f>TITRES_STAT!E706</f>
        <v>700</v>
      </c>
      <c r="E703" s="2">
        <f t="shared" si="40"/>
        <v>586993</v>
      </c>
      <c r="F703" s="5" t="str">
        <f t="shared" si="43"/>
        <v>BEARISH</v>
      </c>
      <c r="G703" s="5" t="str">
        <f t="shared" si="42"/>
        <v>NEUTRAL</v>
      </c>
      <c r="H703" s="5" t="str">
        <f t="shared" si="41"/>
        <v>BEARISH DIVERGENCE</v>
      </c>
    </row>
    <row r="704" spans="1:8" ht="13.5" x14ac:dyDescent="0.25">
      <c r="A704" s="3">
        <f>TITRES_STAT!B707</f>
        <v>43328</v>
      </c>
      <c r="B704" s="5">
        <f>TITRES_STAT!C707</f>
        <v>2.35</v>
      </c>
      <c r="C704" s="5">
        <f>TITRES_STAT!D707</f>
        <v>1.5852999999999999</v>
      </c>
      <c r="D704" s="5">
        <f>TITRES_STAT!E707</f>
        <v>573</v>
      </c>
      <c r="E704" s="2">
        <f t="shared" si="40"/>
        <v>586993</v>
      </c>
      <c r="F704" s="5" t="str">
        <f t="shared" si="43"/>
        <v>BEARISH</v>
      </c>
      <c r="G704" s="5" t="str">
        <f t="shared" si="42"/>
        <v>NEUTRAL</v>
      </c>
      <c r="H704" s="5" t="str">
        <f t="shared" si="41"/>
        <v>CONFIRMED BEARISH</v>
      </c>
    </row>
    <row r="705" spans="1:8" ht="13.5" x14ac:dyDescent="0.25">
      <c r="A705" s="3">
        <f>TITRES_STAT!B708</f>
        <v>43329</v>
      </c>
      <c r="B705" s="5">
        <f>TITRES_STAT!C708</f>
        <v>2.35</v>
      </c>
      <c r="C705" s="5">
        <f>TITRES_STAT!D708</f>
        <v>1.5852999999999999</v>
      </c>
      <c r="D705" s="5">
        <f>TITRES_STAT!E708</f>
        <v>3491</v>
      </c>
      <c r="E705" s="2">
        <f t="shared" si="40"/>
        <v>586993</v>
      </c>
      <c r="F705" s="5" t="str">
        <f t="shared" si="43"/>
        <v>BEARISH</v>
      </c>
      <c r="G705" s="5" t="str">
        <f t="shared" si="42"/>
        <v>NEUTRAL</v>
      </c>
      <c r="H705" s="5" t="str">
        <f t="shared" si="41"/>
        <v>CONFIRMED BEARISH</v>
      </c>
    </row>
    <row r="706" spans="1:8" ht="13.5" x14ac:dyDescent="0.25">
      <c r="A706" s="3">
        <f>TITRES_STAT!B709</f>
        <v>43332</v>
      </c>
      <c r="B706" s="5">
        <f>TITRES_STAT!C709</f>
        <v>2.35</v>
      </c>
      <c r="C706" s="5">
        <f>TITRES_STAT!D709</f>
        <v>1.5852999999999999</v>
      </c>
      <c r="D706" s="5">
        <f>TITRES_STAT!E709</f>
        <v>675</v>
      </c>
      <c r="E706" s="2">
        <f t="shared" si="40"/>
        <v>586993</v>
      </c>
      <c r="F706" s="5" t="str">
        <f t="shared" si="43"/>
        <v>BULLISH</v>
      </c>
      <c r="G706" s="5" t="str">
        <f t="shared" si="42"/>
        <v>NEUTRAL</v>
      </c>
      <c r="H706" s="5" t="str">
        <f t="shared" si="41"/>
        <v>CONFIRMED BULLISH</v>
      </c>
    </row>
    <row r="707" spans="1:8" ht="13.5" x14ac:dyDescent="0.25">
      <c r="A707" s="3">
        <f>TITRES_STAT!B710</f>
        <v>43335</v>
      </c>
      <c r="B707" s="5">
        <f>TITRES_STAT!C710</f>
        <v>2.35</v>
      </c>
      <c r="C707" s="5">
        <f>TITRES_STAT!D710</f>
        <v>1.5852999999999999</v>
      </c>
      <c r="D707" s="5">
        <f>TITRES_STAT!E710</f>
        <v>500</v>
      </c>
      <c r="E707" s="2">
        <f t="shared" si="40"/>
        <v>586993</v>
      </c>
      <c r="F707" s="5" t="str">
        <f t="shared" si="43"/>
        <v>NEUTRAL</v>
      </c>
      <c r="G707" s="5" t="str">
        <f t="shared" si="42"/>
        <v>NEUTRAL</v>
      </c>
      <c r="H707" s="5" t="str">
        <f t="shared" si="41"/>
        <v>NEUTRAL</v>
      </c>
    </row>
    <row r="708" spans="1:8" ht="13.5" x14ac:dyDescent="0.25">
      <c r="A708" s="3">
        <f>TITRES_STAT!B711</f>
        <v>43336</v>
      </c>
      <c r="B708" s="5">
        <f>TITRES_STAT!C711</f>
        <v>2.37</v>
      </c>
      <c r="C708" s="5">
        <f>TITRES_STAT!D711</f>
        <v>1.5987</v>
      </c>
      <c r="D708" s="5">
        <f>TITRES_STAT!E711</f>
        <v>8301</v>
      </c>
      <c r="E708" s="2">
        <f t="shared" ref="E708:E771" si="44">IF(B708&gt;B707, E707+D708, IF(B708&lt;B707, E707-D708, E707))</f>
        <v>595294</v>
      </c>
      <c r="F708" s="5" t="str">
        <f t="shared" si="43"/>
        <v>BULLISH</v>
      </c>
      <c r="G708" s="5" t="str">
        <f t="shared" si="42"/>
        <v>NEUTRAL</v>
      </c>
      <c r="H708" s="5" t="str">
        <f t="shared" si="41"/>
        <v>CONFIRMED BULLISH</v>
      </c>
    </row>
    <row r="709" spans="1:8" ht="13.5" x14ac:dyDescent="0.25">
      <c r="A709" s="3">
        <f>TITRES_STAT!B712</f>
        <v>43339</v>
      </c>
      <c r="B709" s="5">
        <f>TITRES_STAT!C712</f>
        <v>2.37</v>
      </c>
      <c r="C709" s="5">
        <f>TITRES_STAT!D712</f>
        <v>1.5987</v>
      </c>
      <c r="D709" s="5">
        <f>TITRES_STAT!E712</f>
        <v>0</v>
      </c>
      <c r="E709" s="2">
        <f t="shared" si="44"/>
        <v>595294</v>
      </c>
      <c r="F709" s="5" t="str">
        <f t="shared" si="43"/>
        <v>BULLISH</v>
      </c>
      <c r="G709" s="5" t="str">
        <f t="shared" si="42"/>
        <v>NEUTRAL</v>
      </c>
      <c r="H709" s="5" t="str">
        <f t="shared" si="41"/>
        <v>CONFIRMED BULLISH</v>
      </c>
    </row>
    <row r="710" spans="1:8" ht="13.5" x14ac:dyDescent="0.25">
      <c r="A710" s="3">
        <f>TITRES_STAT!B713</f>
        <v>43340</v>
      </c>
      <c r="B710" s="5">
        <f>TITRES_STAT!C713</f>
        <v>2.2999999999999998</v>
      </c>
      <c r="C710" s="5">
        <f>TITRES_STAT!D713</f>
        <v>1.5515000000000001</v>
      </c>
      <c r="D710" s="5">
        <f>TITRES_STAT!E713</f>
        <v>50</v>
      </c>
      <c r="E710" s="2">
        <f t="shared" si="44"/>
        <v>595244</v>
      </c>
      <c r="F710" s="5" t="str">
        <f t="shared" si="43"/>
        <v>BULLISH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BULLISH DIVERGENCE</v>
      </c>
    </row>
    <row r="711" spans="1:8" ht="13.5" x14ac:dyDescent="0.25">
      <c r="A711" s="3">
        <f>TITRES_STAT!B714</f>
        <v>43341</v>
      </c>
      <c r="B711" s="5">
        <f>TITRES_STAT!C714</f>
        <v>2.2799999999999998</v>
      </c>
      <c r="C711" s="5">
        <f>TITRES_STAT!D714</f>
        <v>1.538</v>
      </c>
      <c r="D711" s="5">
        <f>TITRES_STAT!E714</f>
        <v>76982</v>
      </c>
      <c r="E711" s="2">
        <f t="shared" si="44"/>
        <v>518262</v>
      </c>
      <c r="F711" s="5" t="str">
        <f t="shared" si="43"/>
        <v>BEARISH</v>
      </c>
      <c r="G711" s="5" t="str">
        <f t="shared" ref="G711:G774" si="46">IF((E711-E706)/E706 &gt; 0.02, "STRONG",
 IF((E711-E706)/E706 &lt; -0.02, "WEAK", "NEUTRAL"))</f>
        <v>WEAK</v>
      </c>
      <c r="H711" s="5" t="str">
        <f t="shared" si="45"/>
        <v>CONFIRMED BEARISH</v>
      </c>
    </row>
    <row r="712" spans="1:8" ht="13.5" x14ac:dyDescent="0.25">
      <c r="A712" s="3">
        <f>TITRES_STAT!B715</f>
        <v>43342</v>
      </c>
      <c r="B712" s="5">
        <f>TITRES_STAT!C715</f>
        <v>2.2799999999999998</v>
      </c>
      <c r="C712" s="5">
        <f>TITRES_STAT!D715</f>
        <v>1.538</v>
      </c>
      <c r="D712" s="5">
        <f>TITRES_STAT!E715</f>
        <v>2525</v>
      </c>
      <c r="E712" s="2">
        <f t="shared" si="44"/>
        <v>518262</v>
      </c>
      <c r="F712" s="5" t="str">
        <f t="shared" ref="F712:F775" si="47">IF(E712&gt;E707,"BULLISH",IF(E712&lt;E707,"BEARISH","NEUTRAL"))</f>
        <v>BEARISH</v>
      </c>
      <c r="G712" s="5" t="str">
        <f t="shared" si="46"/>
        <v>WEAK</v>
      </c>
      <c r="H712" s="5" t="str">
        <f t="shared" si="45"/>
        <v>CONFIRMED BEARISH</v>
      </c>
    </row>
    <row r="713" spans="1:8" ht="13.5" x14ac:dyDescent="0.25">
      <c r="A713" s="3">
        <f>TITRES_STAT!B716</f>
        <v>43343</v>
      </c>
      <c r="B713" s="5">
        <f>TITRES_STAT!C716</f>
        <v>2.33</v>
      </c>
      <c r="C713" s="5">
        <f>TITRES_STAT!D716</f>
        <v>1.5718000000000001</v>
      </c>
      <c r="D713" s="5">
        <f>TITRES_STAT!E716</f>
        <v>300</v>
      </c>
      <c r="E713" s="2">
        <f t="shared" si="44"/>
        <v>518562</v>
      </c>
      <c r="F713" s="5" t="str">
        <f t="shared" si="47"/>
        <v>BEARISH</v>
      </c>
      <c r="G713" s="5" t="str">
        <f t="shared" si="46"/>
        <v>WEAK</v>
      </c>
      <c r="H713" s="5" t="str">
        <f t="shared" si="45"/>
        <v>CONFIRMED BEARISH</v>
      </c>
    </row>
    <row r="714" spans="1:8" ht="13.5" x14ac:dyDescent="0.25">
      <c r="A714" s="3">
        <f>TITRES_STAT!B717</f>
        <v>43346</v>
      </c>
      <c r="B714" s="5">
        <f>TITRES_STAT!C717</f>
        <v>2.37</v>
      </c>
      <c r="C714" s="5">
        <f>TITRES_STAT!D717</f>
        <v>1.5987</v>
      </c>
      <c r="D714" s="5">
        <f>TITRES_STAT!E717</f>
        <v>3000</v>
      </c>
      <c r="E714" s="2">
        <f t="shared" si="44"/>
        <v>521562</v>
      </c>
      <c r="F714" s="5" t="str">
        <f t="shared" si="47"/>
        <v>BEARISH</v>
      </c>
      <c r="G714" s="5" t="str">
        <f t="shared" si="46"/>
        <v>WEAK</v>
      </c>
      <c r="H714" s="5" t="str">
        <f t="shared" si="45"/>
        <v>NEUTRAL</v>
      </c>
    </row>
    <row r="715" spans="1:8" ht="13.5" x14ac:dyDescent="0.25">
      <c r="A715" s="3">
        <f>TITRES_STAT!B718</f>
        <v>43347</v>
      </c>
      <c r="B715" s="5">
        <f>TITRES_STAT!C718</f>
        <v>2.38</v>
      </c>
      <c r="C715" s="5">
        <f>TITRES_STAT!D718</f>
        <v>1.6054999999999999</v>
      </c>
      <c r="D715" s="5">
        <f>TITRES_STAT!E718</f>
        <v>1022</v>
      </c>
      <c r="E715" s="2">
        <f t="shared" si="44"/>
        <v>522584</v>
      </c>
      <c r="F715" s="5" t="str">
        <f t="shared" si="47"/>
        <v>BEARISH</v>
      </c>
      <c r="G715" s="5" t="str">
        <f t="shared" si="46"/>
        <v>WEAK</v>
      </c>
      <c r="H715" s="5" t="str">
        <f t="shared" si="45"/>
        <v>BEARISH DIVERGENCE</v>
      </c>
    </row>
    <row r="716" spans="1:8" ht="13.5" x14ac:dyDescent="0.25">
      <c r="A716" s="3">
        <f>TITRES_STAT!B719</f>
        <v>43348</v>
      </c>
      <c r="B716" s="5">
        <f>TITRES_STAT!C719</f>
        <v>2.38</v>
      </c>
      <c r="C716" s="5">
        <f>TITRES_STAT!D719</f>
        <v>1.6054999999999999</v>
      </c>
      <c r="D716" s="5">
        <f>TITRES_STAT!E719</f>
        <v>132631</v>
      </c>
      <c r="E716" s="2">
        <f t="shared" si="44"/>
        <v>522584</v>
      </c>
      <c r="F716" s="5" t="str">
        <f t="shared" si="47"/>
        <v>BULLISH</v>
      </c>
      <c r="G716" s="5" t="str">
        <f t="shared" si="46"/>
        <v>NEUTRAL</v>
      </c>
      <c r="H716" s="5" t="str">
        <f t="shared" si="45"/>
        <v>CONFIRMED BULLISH</v>
      </c>
    </row>
    <row r="717" spans="1:8" ht="13.5" x14ac:dyDescent="0.25">
      <c r="A717" s="3">
        <f>TITRES_STAT!B720</f>
        <v>43349</v>
      </c>
      <c r="B717" s="5">
        <f>TITRES_STAT!C720</f>
        <v>2.31</v>
      </c>
      <c r="C717" s="5">
        <f>TITRES_STAT!D720</f>
        <v>1.5583</v>
      </c>
      <c r="D717" s="5">
        <f>TITRES_STAT!E720</f>
        <v>10940</v>
      </c>
      <c r="E717" s="2">
        <f t="shared" si="44"/>
        <v>511644</v>
      </c>
      <c r="F717" s="5" t="str">
        <f t="shared" si="47"/>
        <v>BEARISH</v>
      </c>
      <c r="G717" s="5" t="str">
        <f t="shared" si="46"/>
        <v>NEUTRAL</v>
      </c>
      <c r="H717" s="5" t="str">
        <f t="shared" si="45"/>
        <v>BEARISH DIVERGENCE</v>
      </c>
    </row>
    <row r="718" spans="1:8" ht="13.5" x14ac:dyDescent="0.25">
      <c r="A718" s="3">
        <f>TITRES_STAT!B721</f>
        <v>43350</v>
      </c>
      <c r="B718" s="5">
        <f>TITRES_STAT!C721</f>
        <v>2.37</v>
      </c>
      <c r="C718" s="5">
        <f>TITRES_STAT!D721</f>
        <v>1.5987</v>
      </c>
      <c r="D718" s="5">
        <f>TITRES_STAT!E721</f>
        <v>50</v>
      </c>
      <c r="E718" s="2">
        <f t="shared" si="44"/>
        <v>511694</v>
      </c>
      <c r="F718" s="5" t="str">
        <f t="shared" si="47"/>
        <v>BEARISH</v>
      </c>
      <c r="G718" s="5" t="str">
        <f t="shared" si="46"/>
        <v>NEUTRAL</v>
      </c>
      <c r="H718" s="5" t="str">
        <f t="shared" si="45"/>
        <v>BEARISH DIVERGENCE</v>
      </c>
    </row>
    <row r="719" spans="1:8" ht="13.5" x14ac:dyDescent="0.25">
      <c r="A719" s="3">
        <f>TITRES_STAT!B722</f>
        <v>43353</v>
      </c>
      <c r="B719" s="5">
        <f>TITRES_STAT!C722</f>
        <v>2.37</v>
      </c>
      <c r="C719" s="5">
        <f>TITRES_STAT!D722</f>
        <v>1.5987</v>
      </c>
      <c r="D719" s="5">
        <f>TITRES_STAT!E722</f>
        <v>0</v>
      </c>
      <c r="E719" s="2">
        <f t="shared" si="44"/>
        <v>511694</v>
      </c>
      <c r="F719" s="5" t="str">
        <f t="shared" si="47"/>
        <v>BEARISH</v>
      </c>
      <c r="G719" s="5" t="str">
        <f t="shared" si="46"/>
        <v>NEUTRAL</v>
      </c>
      <c r="H719" s="5" t="str">
        <f t="shared" si="45"/>
        <v>NEUTRAL</v>
      </c>
    </row>
    <row r="720" spans="1:8" ht="13.5" x14ac:dyDescent="0.25">
      <c r="A720" s="3">
        <f>TITRES_STAT!B723</f>
        <v>43355</v>
      </c>
      <c r="B720" s="5">
        <f>TITRES_STAT!C723</f>
        <v>2.37</v>
      </c>
      <c r="C720" s="5">
        <f>TITRES_STAT!D723</f>
        <v>1.5987</v>
      </c>
      <c r="D720" s="5">
        <f>TITRES_STAT!E723</f>
        <v>2250</v>
      </c>
      <c r="E720" s="2">
        <f t="shared" si="44"/>
        <v>511694</v>
      </c>
      <c r="F720" s="5" t="str">
        <f t="shared" si="47"/>
        <v>BEARISH</v>
      </c>
      <c r="G720" s="5" t="str">
        <f t="shared" si="46"/>
        <v>WEAK</v>
      </c>
      <c r="H720" s="5" t="str">
        <f t="shared" si="45"/>
        <v>CONFIRMED BEARISH</v>
      </c>
    </row>
    <row r="721" spans="1:8" ht="13.5" x14ac:dyDescent="0.25">
      <c r="A721" s="3">
        <f>TITRES_STAT!B724</f>
        <v>43356</v>
      </c>
      <c r="B721" s="5">
        <f>TITRES_STAT!C724</f>
        <v>2.35</v>
      </c>
      <c r="C721" s="5">
        <f>TITRES_STAT!D724</f>
        <v>1.5852999999999999</v>
      </c>
      <c r="D721" s="5">
        <f>TITRES_STAT!E724</f>
        <v>4853</v>
      </c>
      <c r="E721" s="2">
        <f t="shared" si="44"/>
        <v>506841</v>
      </c>
      <c r="F721" s="5" t="str">
        <f t="shared" si="47"/>
        <v>BEARISH</v>
      </c>
      <c r="G721" s="5" t="str">
        <f t="shared" si="46"/>
        <v>WEAK</v>
      </c>
      <c r="H721" s="5" t="str">
        <f t="shared" si="45"/>
        <v>CONFIRMED BEARISH</v>
      </c>
    </row>
    <row r="722" spans="1:8" ht="13.5" x14ac:dyDescent="0.25">
      <c r="A722" s="3">
        <f>TITRES_STAT!B725</f>
        <v>43357</v>
      </c>
      <c r="B722" s="5">
        <f>TITRES_STAT!C725</f>
        <v>2.34</v>
      </c>
      <c r="C722" s="5">
        <f>TITRES_STAT!D725</f>
        <v>1.5785</v>
      </c>
      <c r="D722" s="5">
        <f>TITRES_STAT!E725</f>
        <v>200</v>
      </c>
      <c r="E722" s="2">
        <f t="shared" si="44"/>
        <v>506641</v>
      </c>
      <c r="F722" s="5" t="str">
        <f t="shared" si="47"/>
        <v>BEARISH</v>
      </c>
      <c r="G722" s="5" t="str">
        <f t="shared" si="46"/>
        <v>NEUTRAL</v>
      </c>
      <c r="H722" s="5" t="str">
        <f t="shared" si="45"/>
        <v>BEARISH DIVERGENCE</v>
      </c>
    </row>
    <row r="723" spans="1:8" ht="13.5" x14ac:dyDescent="0.25">
      <c r="A723" s="3">
        <f>TITRES_STAT!B726</f>
        <v>43360</v>
      </c>
      <c r="B723" s="5">
        <f>TITRES_STAT!C726</f>
        <v>2.33</v>
      </c>
      <c r="C723" s="5">
        <f>TITRES_STAT!D726</f>
        <v>1.5718000000000001</v>
      </c>
      <c r="D723" s="5">
        <f>TITRES_STAT!E726</f>
        <v>31127</v>
      </c>
      <c r="E723" s="2">
        <f t="shared" si="44"/>
        <v>475514</v>
      </c>
      <c r="F723" s="5" t="str">
        <f t="shared" si="47"/>
        <v>BEARISH</v>
      </c>
      <c r="G723" s="5" t="str">
        <f t="shared" si="46"/>
        <v>WEAK</v>
      </c>
      <c r="H723" s="5" t="str">
        <f t="shared" si="45"/>
        <v>CONFIRMED BEARISH</v>
      </c>
    </row>
    <row r="724" spans="1:8" ht="13.5" x14ac:dyDescent="0.25">
      <c r="A724" s="3">
        <f>TITRES_STAT!B727</f>
        <v>43361</v>
      </c>
      <c r="B724" s="5">
        <f>TITRES_STAT!C727</f>
        <v>2.34</v>
      </c>
      <c r="C724" s="5">
        <f>TITRES_STAT!D727</f>
        <v>1.5785</v>
      </c>
      <c r="D724" s="5">
        <f>TITRES_STAT!E727</f>
        <v>1420</v>
      </c>
      <c r="E724" s="2">
        <f t="shared" si="44"/>
        <v>476934</v>
      </c>
      <c r="F724" s="5" t="str">
        <f t="shared" si="47"/>
        <v>BEARISH</v>
      </c>
      <c r="G724" s="5" t="str">
        <f t="shared" si="46"/>
        <v>WEAK</v>
      </c>
      <c r="H724" s="5" t="str">
        <f t="shared" si="45"/>
        <v>CONFIRMED BEARISH</v>
      </c>
    </row>
    <row r="725" spans="1:8" ht="13.5" x14ac:dyDescent="0.25">
      <c r="A725" s="3">
        <f>TITRES_STAT!B728</f>
        <v>43362</v>
      </c>
      <c r="B725" s="5">
        <f>TITRES_STAT!C728</f>
        <v>2.34</v>
      </c>
      <c r="C725" s="5">
        <f>TITRES_STAT!D728</f>
        <v>1.5785</v>
      </c>
      <c r="D725" s="5">
        <f>TITRES_STAT!E728</f>
        <v>1350</v>
      </c>
      <c r="E725" s="2">
        <f t="shared" si="44"/>
        <v>476934</v>
      </c>
      <c r="F725" s="5" t="str">
        <f t="shared" si="47"/>
        <v>BEARISH</v>
      </c>
      <c r="G725" s="5" t="str">
        <f t="shared" si="46"/>
        <v>WEAK</v>
      </c>
      <c r="H725" s="5" t="str">
        <f t="shared" si="45"/>
        <v>CONFIRMED BEARISH</v>
      </c>
    </row>
    <row r="726" spans="1:8" ht="13.5" x14ac:dyDescent="0.25">
      <c r="A726" s="3">
        <f>TITRES_STAT!B729</f>
        <v>43363</v>
      </c>
      <c r="B726" s="5">
        <f>TITRES_STAT!C729</f>
        <v>2.4</v>
      </c>
      <c r="C726" s="5">
        <f>TITRES_STAT!D729</f>
        <v>1.619</v>
      </c>
      <c r="D726" s="5">
        <f>TITRES_STAT!E729</f>
        <v>755</v>
      </c>
      <c r="E726" s="2">
        <f t="shared" si="44"/>
        <v>477689</v>
      </c>
      <c r="F726" s="5" t="str">
        <f t="shared" si="47"/>
        <v>BEARISH</v>
      </c>
      <c r="G726" s="5" t="str">
        <f t="shared" si="46"/>
        <v>WEAK</v>
      </c>
      <c r="H726" s="5" t="str">
        <f t="shared" si="45"/>
        <v>BEARISH DIVERGENCE</v>
      </c>
    </row>
    <row r="727" spans="1:8" ht="13.5" x14ac:dyDescent="0.25">
      <c r="A727" s="3">
        <f>TITRES_STAT!B730</f>
        <v>43364</v>
      </c>
      <c r="B727" s="5">
        <f>TITRES_STAT!C730</f>
        <v>2.38</v>
      </c>
      <c r="C727" s="5">
        <f>TITRES_STAT!D730</f>
        <v>1.6054999999999999</v>
      </c>
      <c r="D727" s="5">
        <f>TITRES_STAT!E730</f>
        <v>100</v>
      </c>
      <c r="E727" s="2">
        <f t="shared" si="44"/>
        <v>477589</v>
      </c>
      <c r="F727" s="5" t="str">
        <f t="shared" si="47"/>
        <v>BEARISH</v>
      </c>
      <c r="G727" s="5" t="str">
        <f t="shared" si="46"/>
        <v>WEAK</v>
      </c>
      <c r="H727" s="5" t="str">
        <f t="shared" si="45"/>
        <v>BEARISH DIVERGENCE</v>
      </c>
    </row>
    <row r="728" spans="1:8" ht="13.5" x14ac:dyDescent="0.25">
      <c r="A728" s="3">
        <f>TITRES_STAT!B731</f>
        <v>43367</v>
      </c>
      <c r="B728" s="5">
        <f>TITRES_STAT!C731</f>
        <v>2.36</v>
      </c>
      <c r="C728" s="5">
        <f>TITRES_STAT!D731</f>
        <v>1.5920000000000001</v>
      </c>
      <c r="D728" s="5">
        <f>TITRES_STAT!E731</f>
        <v>8030</v>
      </c>
      <c r="E728" s="2">
        <f t="shared" si="44"/>
        <v>469559</v>
      </c>
      <c r="F728" s="5" t="str">
        <f t="shared" si="47"/>
        <v>BEARISH</v>
      </c>
      <c r="G728" s="5" t="str">
        <f t="shared" si="46"/>
        <v>NEUTRAL</v>
      </c>
      <c r="H728" s="5" t="str">
        <f t="shared" si="45"/>
        <v>BEARISH DIVERGENCE</v>
      </c>
    </row>
    <row r="729" spans="1:8" ht="13.5" x14ac:dyDescent="0.25">
      <c r="A729" s="3">
        <f>TITRES_STAT!B732</f>
        <v>43368</v>
      </c>
      <c r="B729" s="5">
        <f>TITRES_STAT!C732</f>
        <v>2.35</v>
      </c>
      <c r="C729" s="5">
        <f>TITRES_STAT!D732</f>
        <v>1.5852999999999999</v>
      </c>
      <c r="D729" s="5">
        <f>TITRES_STAT!E732</f>
        <v>2200</v>
      </c>
      <c r="E729" s="2">
        <f t="shared" si="44"/>
        <v>467359</v>
      </c>
      <c r="F729" s="5" t="str">
        <f t="shared" si="47"/>
        <v>BEARISH</v>
      </c>
      <c r="G729" s="5" t="str">
        <f t="shared" si="46"/>
        <v>WEAK</v>
      </c>
      <c r="H729" s="5" t="str">
        <f t="shared" si="45"/>
        <v>BEARISH DIVERGENCE</v>
      </c>
    </row>
    <row r="730" spans="1:8" ht="13.5" x14ac:dyDescent="0.25">
      <c r="A730" s="3">
        <f>TITRES_STAT!B733</f>
        <v>43369</v>
      </c>
      <c r="B730" s="5">
        <f>TITRES_STAT!C733</f>
        <v>2.35</v>
      </c>
      <c r="C730" s="5">
        <f>TITRES_STAT!D733</f>
        <v>1.5852999999999999</v>
      </c>
      <c r="D730" s="5">
        <f>TITRES_STAT!E733</f>
        <v>0</v>
      </c>
      <c r="E730" s="2">
        <f t="shared" si="44"/>
        <v>467359</v>
      </c>
      <c r="F730" s="5" t="str">
        <f t="shared" si="47"/>
        <v>BEARISH</v>
      </c>
      <c r="G730" s="5" t="str">
        <f t="shared" si="46"/>
        <v>WEAK</v>
      </c>
      <c r="H730" s="5" t="str">
        <f t="shared" si="45"/>
        <v>BEARISH DIVERGENCE</v>
      </c>
    </row>
    <row r="731" spans="1:8" ht="13.5" x14ac:dyDescent="0.25">
      <c r="A731" s="3">
        <f>TITRES_STAT!B734</f>
        <v>43370</v>
      </c>
      <c r="B731" s="5">
        <f>TITRES_STAT!C734</f>
        <v>2.38</v>
      </c>
      <c r="C731" s="5">
        <f>TITRES_STAT!D734</f>
        <v>1.6054999999999999</v>
      </c>
      <c r="D731" s="5">
        <f>TITRES_STAT!E734</f>
        <v>12196</v>
      </c>
      <c r="E731" s="2">
        <f t="shared" si="44"/>
        <v>479555</v>
      </c>
      <c r="F731" s="5" t="str">
        <f t="shared" si="47"/>
        <v>BULLISH</v>
      </c>
      <c r="G731" s="5" t="str">
        <f t="shared" si="46"/>
        <v>NEUTRAL</v>
      </c>
      <c r="H731" s="5" t="str">
        <f t="shared" si="45"/>
        <v>BULLISH DIVERGENCE</v>
      </c>
    </row>
    <row r="732" spans="1:8" ht="13.5" x14ac:dyDescent="0.25">
      <c r="A732" s="3">
        <f>TITRES_STAT!B735</f>
        <v>43371</v>
      </c>
      <c r="B732" s="5">
        <f>TITRES_STAT!C735</f>
        <v>2.38</v>
      </c>
      <c r="C732" s="5">
        <f>TITRES_STAT!D735</f>
        <v>1.6054999999999999</v>
      </c>
      <c r="D732" s="5">
        <f>TITRES_STAT!E735</f>
        <v>1825</v>
      </c>
      <c r="E732" s="2">
        <f t="shared" si="44"/>
        <v>479555</v>
      </c>
      <c r="F732" s="5" t="str">
        <f t="shared" si="47"/>
        <v>BULLISH</v>
      </c>
      <c r="G732" s="5" t="str">
        <f t="shared" si="46"/>
        <v>NEUTRAL</v>
      </c>
      <c r="H732" s="5" t="str">
        <f t="shared" si="45"/>
        <v>NEUTRAL</v>
      </c>
    </row>
    <row r="733" spans="1:8" ht="13.5" x14ac:dyDescent="0.25">
      <c r="A733" s="3">
        <f>TITRES_STAT!B736</f>
        <v>43374</v>
      </c>
      <c r="B733" s="5">
        <f>TITRES_STAT!C736</f>
        <v>2.38</v>
      </c>
      <c r="C733" s="5">
        <f>TITRES_STAT!D736</f>
        <v>1.6054999999999999</v>
      </c>
      <c r="D733" s="5">
        <f>TITRES_STAT!E736</f>
        <v>0</v>
      </c>
      <c r="E733" s="2">
        <f t="shared" si="44"/>
        <v>479555</v>
      </c>
      <c r="F733" s="5" t="str">
        <f t="shared" si="47"/>
        <v>BULLISH</v>
      </c>
      <c r="G733" s="5" t="str">
        <f t="shared" si="46"/>
        <v>STRONG</v>
      </c>
      <c r="H733" s="5" t="str">
        <f t="shared" si="45"/>
        <v>CONFIRMED BULLISH</v>
      </c>
    </row>
    <row r="734" spans="1:8" ht="13.5" x14ac:dyDescent="0.25">
      <c r="A734" s="3">
        <f>TITRES_STAT!B737</f>
        <v>43375</v>
      </c>
      <c r="B734" s="5">
        <f>TITRES_STAT!C737</f>
        <v>2.37</v>
      </c>
      <c r="C734" s="5">
        <f>TITRES_STAT!D737</f>
        <v>1.5987</v>
      </c>
      <c r="D734" s="5">
        <f>TITRES_STAT!E737</f>
        <v>6953</v>
      </c>
      <c r="E734" s="2">
        <f t="shared" si="44"/>
        <v>472602</v>
      </c>
      <c r="F734" s="5" t="str">
        <f t="shared" si="47"/>
        <v>BULLISH</v>
      </c>
      <c r="G734" s="5" t="str">
        <f t="shared" si="46"/>
        <v>NEUTRAL</v>
      </c>
      <c r="H734" s="5" t="str">
        <f t="shared" si="45"/>
        <v>CONFIRMED BULLISH</v>
      </c>
    </row>
    <row r="735" spans="1:8" ht="13.5" x14ac:dyDescent="0.25">
      <c r="A735" s="3">
        <f>TITRES_STAT!B738</f>
        <v>43376</v>
      </c>
      <c r="B735" s="5">
        <f>TITRES_STAT!C738</f>
        <v>2.38</v>
      </c>
      <c r="C735" s="5">
        <f>TITRES_STAT!D738</f>
        <v>1.6054999999999999</v>
      </c>
      <c r="D735" s="5">
        <f>TITRES_STAT!E738</f>
        <v>6</v>
      </c>
      <c r="E735" s="2">
        <f t="shared" si="44"/>
        <v>472608</v>
      </c>
      <c r="F735" s="5" t="str">
        <f t="shared" si="47"/>
        <v>BULLISH</v>
      </c>
      <c r="G735" s="5" t="str">
        <f t="shared" si="46"/>
        <v>NEUTRAL</v>
      </c>
      <c r="H735" s="5" t="str">
        <f t="shared" si="45"/>
        <v>CONFIRMED BULLISH</v>
      </c>
    </row>
    <row r="736" spans="1:8" ht="13.5" x14ac:dyDescent="0.25">
      <c r="A736" s="3">
        <f>TITRES_STAT!B739</f>
        <v>43377</v>
      </c>
      <c r="B736" s="5">
        <f>TITRES_STAT!C739</f>
        <v>2.31</v>
      </c>
      <c r="C736" s="5">
        <f>TITRES_STAT!D739</f>
        <v>1.5583</v>
      </c>
      <c r="D736" s="5">
        <f>TITRES_STAT!E739</f>
        <v>7971</v>
      </c>
      <c r="E736" s="2">
        <f t="shared" si="44"/>
        <v>464637</v>
      </c>
      <c r="F736" s="5" t="str">
        <f t="shared" si="47"/>
        <v>BEARISH</v>
      </c>
      <c r="G736" s="5" t="str">
        <f t="shared" si="46"/>
        <v>WEAK</v>
      </c>
      <c r="H736" s="5" t="str">
        <f t="shared" si="45"/>
        <v>CONFIRMED BEARISH</v>
      </c>
    </row>
    <row r="737" spans="1:8" ht="13.5" x14ac:dyDescent="0.25">
      <c r="A737" s="3">
        <f>TITRES_STAT!B740</f>
        <v>43378</v>
      </c>
      <c r="B737" s="5">
        <f>TITRES_STAT!C740</f>
        <v>2.36</v>
      </c>
      <c r="C737" s="5">
        <f>TITRES_STAT!D740</f>
        <v>1.5920000000000001</v>
      </c>
      <c r="D737" s="5">
        <f>TITRES_STAT!E740</f>
        <v>5616</v>
      </c>
      <c r="E737" s="2">
        <f t="shared" si="44"/>
        <v>470253</v>
      </c>
      <c r="F737" s="5" t="str">
        <f t="shared" si="47"/>
        <v>BEARISH</v>
      </c>
      <c r="G737" s="5" t="str">
        <f t="shared" si="46"/>
        <v>NEUTRAL</v>
      </c>
      <c r="H737" s="5" t="str">
        <f t="shared" si="45"/>
        <v>CONFIRMED BEARISH</v>
      </c>
    </row>
    <row r="738" spans="1:8" ht="13.5" x14ac:dyDescent="0.25">
      <c r="A738" s="3">
        <f>TITRES_STAT!B741</f>
        <v>43381</v>
      </c>
      <c r="B738" s="5">
        <f>TITRES_STAT!C741</f>
        <v>2.34</v>
      </c>
      <c r="C738" s="5">
        <f>TITRES_STAT!D741</f>
        <v>1.5785</v>
      </c>
      <c r="D738" s="5">
        <f>TITRES_STAT!E741</f>
        <v>3494</v>
      </c>
      <c r="E738" s="2">
        <f t="shared" si="44"/>
        <v>466759</v>
      </c>
      <c r="F738" s="5" t="str">
        <f t="shared" si="47"/>
        <v>BEARISH</v>
      </c>
      <c r="G738" s="5" t="str">
        <f t="shared" si="46"/>
        <v>WEAK</v>
      </c>
      <c r="H738" s="5" t="str">
        <f t="shared" si="45"/>
        <v>CONFIRMED BEARISH</v>
      </c>
    </row>
    <row r="739" spans="1:8" ht="13.5" x14ac:dyDescent="0.25">
      <c r="A739" s="3">
        <f>TITRES_STAT!B742</f>
        <v>43382</v>
      </c>
      <c r="B739" s="5">
        <f>TITRES_STAT!C742</f>
        <v>2.34</v>
      </c>
      <c r="C739" s="5">
        <f>TITRES_STAT!D742</f>
        <v>1.5785</v>
      </c>
      <c r="D739" s="5">
        <f>TITRES_STAT!E742</f>
        <v>0</v>
      </c>
      <c r="E739" s="2">
        <f t="shared" si="44"/>
        <v>466759</v>
      </c>
      <c r="F739" s="5" t="str">
        <f t="shared" si="47"/>
        <v>BEARISH</v>
      </c>
      <c r="G739" s="5" t="str">
        <f t="shared" si="46"/>
        <v>NEUTRAL</v>
      </c>
      <c r="H739" s="5" t="str">
        <f t="shared" si="45"/>
        <v>CONFIRMED BEARISH</v>
      </c>
    </row>
    <row r="740" spans="1:8" ht="13.5" x14ac:dyDescent="0.25">
      <c r="A740" s="3">
        <f>TITRES_STAT!B743</f>
        <v>43383</v>
      </c>
      <c r="B740" s="5">
        <f>TITRES_STAT!C743</f>
        <v>2.34</v>
      </c>
      <c r="C740" s="5">
        <f>TITRES_STAT!D743</f>
        <v>1.5785</v>
      </c>
      <c r="D740" s="5">
        <f>TITRES_STAT!E743</f>
        <v>0</v>
      </c>
      <c r="E740" s="2">
        <f t="shared" si="44"/>
        <v>466759</v>
      </c>
      <c r="F740" s="5" t="str">
        <f t="shared" si="47"/>
        <v>BEARISH</v>
      </c>
      <c r="G740" s="5" t="str">
        <f t="shared" si="46"/>
        <v>NEUTRAL</v>
      </c>
      <c r="H740" s="5" t="str">
        <f t="shared" si="45"/>
        <v>CONFIRMED BEARISH</v>
      </c>
    </row>
    <row r="741" spans="1:8" ht="13.5" x14ac:dyDescent="0.25">
      <c r="A741" s="3">
        <f>TITRES_STAT!B744</f>
        <v>43384</v>
      </c>
      <c r="B741" s="5">
        <f>TITRES_STAT!C744</f>
        <v>2.2999999999999998</v>
      </c>
      <c r="C741" s="5">
        <f>TITRES_STAT!D744</f>
        <v>1.5515000000000001</v>
      </c>
      <c r="D741" s="5">
        <f>TITRES_STAT!E744</f>
        <v>726</v>
      </c>
      <c r="E741" s="2">
        <f t="shared" si="44"/>
        <v>466033</v>
      </c>
      <c r="F741" s="5" t="str">
        <f t="shared" si="47"/>
        <v>BULLISH</v>
      </c>
      <c r="G741" s="5" t="str">
        <f t="shared" si="46"/>
        <v>NEUTRAL</v>
      </c>
      <c r="H741" s="5" t="str">
        <f t="shared" si="45"/>
        <v>BULLISH DIVERGENCE</v>
      </c>
    </row>
    <row r="742" spans="1:8" ht="13.5" x14ac:dyDescent="0.25">
      <c r="A742" s="3">
        <f>TITRES_STAT!B745</f>
        <v>43385</v>
      </c>
      <c r="B742" s="5">
        <f>TITRES_STAT!C745</f>
        <v>2.31</v>
      </c>
      <c r="C742" s="5">
        <f>TITRES_STAT!D745</f>
        <v>1.5583</v>
      </c>
      <c r="D742" s="5">
        <f>TITRES_STAT!E745</f>
        <v>1500</v>
      </c>
      <c r="E742" s="2">
        <f t="shared" si="44"/>
        <v>467533</v>
      </c>
      <c r="F742" s="5" t="str">
        <f t="shared" si="47"/>
        <v>BEARISH</v>
      </c>
      <c r="G742" s="5" t="str">
        <f t="shared" si="46"/>
        <v>NEUTRAL</v>
      </c>
      <c r="H742" s="5" t="str">
        <f t="shared" si="45"/>
        <v>CONFIRMED BEARISH</v>
      </c>
    </row>
    <row r="743" spans="1:8" ht="13.5" x14ac:dyDescent="0.25">
      <c r="A743" s="3">
        <f>TITRES_STAT!B746</f>
        <v>43389</v>
      </c>
      <c r="B743" s="5">
        <f>TITRES_STAT!C746</f>
        <v>2.3199999999999998</v>
      </c>
      <c r="C743" s="5">
        <f>TITRES_STAT!D746</f>
        <v>1.5649999999999999</v>
      </c>
      <c r="D743" s="5">
        <f>TITRES_STAT!E746</f>
        <v>4810</v>
      </c>
      <c r="E743" s="2">
        <f t="shared" si="44"/>
        <v>472343</v>
      </c>
      <c r="F743" s="5" t="str">
        <f t="shared" si="47"/>
        <v>BULLISH</v>
      </c>
      <c r="G743" s="5" t="str">
        <f t="shared" si="46"/>
        <v>NEUTRAL</v>
      </c>
      <c r="H743" s="5" t="str">
        <f t="shared" si="45"/>
        <v>BULLISH DIVERGENCE</v>
      </c>
    </row>
    <row r="744" spans="1:8" ht="13.5" x14ac:dyDescent="0.25">
      <c r="A744" s="3">
        <f>TITRES_STAT!B747</f>
        <v>43390</v>
      </c>
      <c r="B744" s="5">
        <f>TITRES_STAT!C747</f>
        <v>2.3199999999999998</v>
      </c>
      <c r="C744" s="5">
        <f>TITRES_STAT!D747</f>
        <v>1.5649999999999999</v>
      </c>
      <c r="D744" s="5">
        <f>TITRES_STAT!E747</f>
        <v>0</v>
      </c>
      <c r="E744" s="2">
        <f t="shared" si="44"/>
        <v>472343</v>
      </c>
      <c r="F744" s="5" t="str">
        <f t="shared" si="47"/>
        <v>BULLISH</v>
      </c>
      <c r="G744" s="5" t="str">
        <f t="shared" si="46"/>
        <v>NEUTRAL</v>
      </c>
      <c r="H744" s="5" t="str">
        <f t="shared" si="45"/>
        <v>BULLISH DIVERGENCE</v>
      </c>
    </row>
    <row r="745" spans="1:8" ht="13.5" x14ac:dyDescent="0.25">
      <c r="A745" s="3">
        <f>TITRES_STAT!B748</f>
        <v>43391</v>
      </c>
      <c r="B745" s="5">
        <f>TITRES_STAT!C748</f>
        <v>2.2999999999999998</v>
      </c>
      <c r="C745" s="5">
        <f>TITRES_STAT!D748</f>
        <v>1.5515000000000001</v>
      </c>
      <c r="D745" s="5">
        <f>TITRES_STAT!E748</f>
        <v>525</v>
      </c>
      <c r="E745" s="2">
        <f t="shared" si="44"/>
        <v>471818</v>
      </c>
      <c r="F745" s="5" t="str">
        <f t="shared" si="47"/>
        <v>BULLISH</v>
      </c>
      <c r="G745" s="5" t="str">
        <f t="shared" si="46"/>
        <v>NEUTRAL</v>
      </c>
      <c r="H745" s="5" t="str">
        <f t="shared" si="45"/>
        <v>BULLISH DIVERGENCE</v>
      </c>
    </row>
    <row r="746" spans="1:8" ht="13.5" x14ac:dyDescent="0.25">
      <c r="A746" s="3">
        <f>TITRES_STAT!B749</f>
        <v>43392</v>
      </c>
      <c r="B746" s="5">
        <f>TITRES_STAT!C749</f>
        <v>2.2999999999999998</v>
      </c>
      <c r="C746" s="5">
        <f>TITRES_STAT!D749</f>
        <v>1.5515000000000001</v>
      </c>
      <c r="D746" s="5">
        <f>TITRES_STAT!E749</f>
        <v>950</v>
      </c>
      <c r="E746" s="2">
        <f t="shared" si="44"/>
        <v>471818</v>
      </c>
      <c r="F746" s="5" t="str">
        <f t="shared" si="47"/>
        <v>BULLISH</v>
      </c>
      <c r="G746" s="5" t="str">
        <f t="shared" si="46"/>
        <v>NEUTRAL</v>
      </c>
      <c r="H746" s="5" t="str">
        <f t="shared" si="45"/>
        <v>NEUTRAL</v>
      </c>
    </row>
    <row r="747" spans="1:8" ht="13.5" x14ac:dyDescent="0.25">
      <c r="A747" s="3">
        <f>TITRES_STAT!B750</f>
        <v>43395</v>
      </c>
      <c r="B747" s="5">
        <f>TITRES_STAT!C750</f>
        <v>2.2999999999999998</v>
      </c>
      <c r="C747" s="5">
        <f>TITRES_STAT!D750</f>
        <v>1.5515000000000001</v>
      </c>
      <c r="D747" s="5">
        <f>TITRES_STAT!E750</f>
        <v>0</v>
      </c>
      <c r="E747" s="2">
        <f t="shared" si="44"/>
        <v>471818</v>
      </c>
      <c r="F747" s="5" t="str">
        <f t="shared" si="47"/>
        <v>BULLISH</v>
      </c>
      <c r="G747" s="5" t="str">
        <f t="shared" si="46"/>
        <v>NEUTRAL</v>
      </c>
      <c r="H747" s="5" t="str">
        <f t="shared" si="45"/>
        <v>BULLISH DIVERGENCE</v>
      </c>
    </row>
    <row r="748" spans="1:8" ht="13.5" x14ac:dyDescent="0.25">
      <c r="A748" s="3">
        <f>TITRES_STAT!B751</f>
        <v>43396</v>
      </c>
      <c r="B748" s="5">
        <f>TITRES_STAT!C751</f>
        <v>2.2999999999999998</v>
      </c>
      <c r="C748" s="5">
        <f>TITRES_STAT!D751</f>
        <v>1.5515000000000001</v>
      </c>
      <c r="D748" s="5">
        <f>TITRES_STAT!E751</f>
        <v>0</v>
      </c>
      <c r="E748" s="2">
        <f t="shared" si="44"/>
        <v>471818</v>
      </c>
      <c r="F748" s="5" t="str">
        <f t="shared" si="47"/>
        <v>BEARISH</v>
      </c>
      <c r="G748" s="5" t="str">
        <f t="shared" si="46"/>
        <v>NEUTRAL</v>
      </c>
      <c r="H748" s="5" t="str">
        <f t="shared" si="45"/>
        <v>CONFIRMED BEARISH</v>
      </c>
    </row>
    <row r="749" spans="1:8" ht="13.5" x14ac:dyDescent="0.25">
      <c r="A749" s="3">
        <f>TITRES_STAT!B752</f>
        <v>43397</v>
      </c>
      <c r="B749" s="5">
        <f>TITRES_STAT!C752</f>
        <v>2.2999999999999998</v>
      </c>
      <c r="C749" s="5">
        <f>TITRES_STAT!D752</f>
        <v>1.5515000000000001</v>
      </c>
      <c r="D749" s="5">
        <f>TITRES_STAT!E752</f>
        <v>633</v>
      </c>
      <c r="E749" s="2">
        <f t="shared" si="44"/>
        <v>471818</v>
      </c>
      <c r="F749" s="5" t="str">
        <f t="shared" si="47"/>
        <v>BEARISH</v>
      </c>
      <c r="G749" s="5" t="str">
        <f t="shared" si="46"/>
        <v>NEUTRAL</v>
      </c>
      <c r="H749" s="5" t="str">
        <f t="shared" si="45"/>
        <v>CONFIRMED BEARISH</v>
      </c>
    </row>
    <row r="750" spans="1:8" ht="13.5" x14ac:dyDescent="0.25">
      <c r="A750" s="3">
        <f>TITRES_STAT!B753</f>
        <v>43398</v>
      </c>
      <c r="B750" s="5">
        <f>TITRES_STAT!C753</f>
        <v>2.2799999999999998</v>
      </c>
      <c r="C750" s="5">
        <f>TITRES_STAT!D753</f>
        <v>1.538</v>
      </c>
      <c r="D750" s="5">
        <f>TITRES_STAT!E753</f>
        <v>4695</v>
      </c>
      <c r="E750" s="2">
        <f t="shared" si="44"/>
        <v>467123</v>
      </c>
      <c r="F750" s="5" t="str">
        <f t="shared" si="47"/>
        <v>BEARISH</v>
      </c>
      <c r="G750" s="5" t="str">
        <f t="shared" si="46"/>
        <v>NEUTRAL</v>
      </c>
      <c r="H750" s="5" t="str">
        <f t="shared" si="45"/>
        <v>CONFIRMED BEARISH</v>
      </c>
    </row>
    <row r="751" spans="1:8" ht="13.5" x14ac:dyDescent="0.25">
      <c r="A751" s="3">
        <f>TITRES_STAT!B754</f>
        <v>43399</v>
      </c>
      <c r="B751" s="5">
        <f>TITRES_STAT!C754</f>
        <v>2.29</v>
      </c>
      <c r="C751" s="5">
        <f>TITRES_STAT!D754</f>
        <v>1.5448</v>
      </c>
      <c r="D751" s="5">
        <f>TITRES_STAT!E754</f>
        <v>450</v>
      </c>
      <c r="E751" s="2">
        <f t="shared" si="44"/>
        <v>467573</v>
      </c>
      <c r="F751" s="5" t="str">
        <f t="shared" si="47"/>
        <v>BEARISH</v>
      </c>
      <c r="G751" s="5" t="str">
        <f t="shared" si="46"/>
        <v>NEUTRAL</v>
      </c>
      <c r="H751" s="5" t="str">
        <f t="shared" si="45"/>
        <v>CONFIRMED BEARISH</v>
      </c>
    </row>
    <row r="752" spans="1:8" ht="13.5" x14ac:dyDescent="0.25">
      <c r="A752" s="3">
        <f>TITRES_STAT!B755</f>
        <v>43402</v>
      </c>
      <c r="B752" s="5">
        <f>TITRES_STAT!C755</f>
        <v>2.29</v>
      </c>
      <c r="C752" s="5">
        <f>TITRES_STAT!D755</f>
        <v>1.5448</v>
      </c>
      <c r="D752" s="5">
        <f>TITRES_STAT!E755</f>
        <v>2915</v>
      </c>
      <c r="E752" s="2">
        <f t="shared" si="44"/>
        <v>467573</v>
      </c>
      <c r="F752" s="5" t="str">
        <f t="shared" si="47"/>
        <v>BEARISH</v>
      </c>
      <c r="G752" s="5" t="str">
        <f t="shared" si="46"/>
        <v>NEUTRAL</v>
      </c>
      <c r="H752" s="5" t="str">
        <f t="shared" si="45"/>
        <v>CONFIRMED BEARISH</v>
      </c>
    </row>
    <row r="753" spans="1:8" ht="13.5" x14ac:dyDescent="0.25">
      <c r="A753" s="3">
        <f>TITRES_STAT!B756</f>
        <v>43403</v>
      </c>
      <c r="B753" s="5">
        <f>TITRES_STAT!C756</f>
        <v>2.29</v>
      </c>
      <c r="C753" s="5">
        <f>TITRES_STAT!D756</f>
        <v>1.5448</v>
      </c>
      <c r="D753" s="5">
        <f>TITRES_STAT!E756</f>
        <v>0</v>
      </c>
      <c r="E753" s="2">
        <f t="shared" si="44"/>
        <v>467573</v>
      </c>
      <c r="F753" s="5" t="str">
        <f t="shared" si="47"/>
        <v>BEARISH</v>
      </c>
      <c r="G753" s="5" t="str">
        <f t="shared" si="46"/>
        <v>NEUTRAL</v>
      </c>
      <c r="H753" s="5" t="str">
        <f t="shared" si="45"/>
        <v>CONFIRMED BEARISH</v>
      </c>
    </row>
    <row r="754" spans="1:8" ht="13.5" x14ac:dyDescent="0.25">
      <c r="A754" s="3">
        <f>TITRES_STAT!B757</f>
        <v>43404</v>
      </c>
      <c r="B754" s="5">
        <f>TITRES_STAT!C757</f>
        <v>2.29</v>
      </c>
      <c r="C754" s="5">
        <f>TITRES_STAT!D757</f>
        <v>1.5448</v>
      </c>
      <c r="D754" s="5">
        <f>TITRES_STAT!E757</f>
        <v>0</v>
      </c>
      <c r="E754" s="2">
        <f t="shared" si="44"/>
        <v>467573</v>
      </c>
      <c r="F754" s="5" t="str">
        <f t="shared" si="47"/>
        <v>BEARISH</v>
      </c>
      <c r="G754" s="5" t="str">
        <f t="shared" si="46"/>
        <v>NEUTRAL</v>
      </c>
      <c r="H754" s="5" t="str">
        <f t="shared" si="45"/>
        <v>CONFIRMED BEARISH</v>
      </c>
    </row>
    <row r="755" spans="1:8" ht="13.5" x14ac:dyDescent="0.25">
      <c r="A755" s="3">
        <f>TITRES_STAT!B758</f>
        <v>43405</v>
      </c>
      <c r="B755" s="5">
        <f>TITRES_STAT!C758</f>
        <v>2.29</v>
      </c>
      <c r="C755" s="5">
        <f>TITRES_STAT!D758</f>
        <v>1.5448</v>
      </c>
      <c r="D755" s="5">
        <f>TITRES_STAT!E758</f>
        <v>970</v>
      </c>
      <c r="E755" s="2">
        <f t="shared" si="44"/>
        <v>467573</v>
      </c>
      <c r="F755" s="5" t="str">
        <f t="shared" si="47"/>
        <v>BULLISH</v>
      </c>
      <c r="G755" s="5" t="str">
        <f t="shared" si="46"/>
        <v>NEUTRAL</v>
      </c>
      <c r="H755" s="5" t="str">
        <f t="shared" si="45"/>
        <v>CONFIRMED BULLISH</v>
      </c>
    </row>
    <row r="756" spans="1:8" ht="13.5" x14ac:dyDescent="0.25">
      <c r="A756" s="3">
        <f>TITRES_STAT!B759</f>
        <v>43406</v>
      </c>
      <c r="B756" s="5">
        <f>TITRES_STAT!C759</f>
        <v>2.29</v>
      </c>
      <c r="C756" s="5">
        <f>TITRES_STAT!D759</f>
        <v>1.5448</v>
      </c>
      <c r="D756" s="5">
        <f>TITRES_STAT!E759</f>
        <v>800</v>
      </c>
      <c r="E756" s="2">
        <f t="shared" si="44"/>
        <v>467573</v>
      </c>
      <c r="F756" s="5" t="str">
        <f t="shared" si="47"/>
        <v>NEUTRAL</v>
      </c>
      <c r="G756" s="5" t="str">
        <f t="shared" si="46"/>
        <v>NEUTRAL</v>
      </c>
      <c r="H756" s="5" t="str">
        <f t="shared" si="45"/>
        <v>NEUTRAL</v>
      </c>
    </row>
    <row r="757" spans="1:8" ht="13.5" x14ac:dyDescent="0.25">
      <c r="A757" s="3">
        <f>TITRES_STAT!B760</f>
        <v>43409</v>
      </c>
      <c r="B757" s="5">
        <f>TITRES_STAT!C760</f>
        <v>2.29</v>
      </c>
      <c r="C757" s="5">
        <f>TITRES_STAT!D760</f>
        <v>1.5448</v>
      </c>
      <c r="D757" s="5">
        <f>TITRES_STAT!E760</f>
        <v>0</v>
      </c>
      <c r="E757" s="2">
        <f t="shared" si="44"/>
        <v>467573</v>
      </c>
      <c r="F757" s="5" t="str">
        <f t="shared" si="47"/>
        <v>NEUTRAL</v>
      </c>
      <c r="G757" s="5" t="str">
        <f t="shared" si="46"/>
        <v>NEUTRAL</v>
      </c>
      <c r="H757" s="5" t="str">
        <f t="shared" si="45"/>
        <v>NEUTRAL</v>
      </c>
    </row>
    <row r="758" spans="1:8" ht="13.5" x14ac:dyDescent="0.25">
      <c r="A758" s="3">
        <f>TITRES_STAT!B761</f>
        <v>43410</v>
      </c>
      <c r="B758" s="5">
        <f>TITRES_STAT!C761</f>
        <v>2.2799999999999998</v>
      </c>
      <c r="C758" s="5">
        <f>TITRES_STAT!D761</f>
        <v>1.538</v>
      </c>
      <c r="D758" s="5">
        <f>TITRES_STAT!E761</f>
        <v>3680</v>
      </c>
      <c r="E758" s="2">
        <f t="shared" si="44"/>
        <v>463893</v>
      </c>
      <c r="F758" s="5" t="str">
        <f t="shared" si="47"/>
        <v>BEARISH</v>
      </c>
      <c r="G758" s="5" t="str">
        <f t="shared" si="46"/>
        <v>NEUTRAL</v>
      </c>
      <c r="H758" s="5" t="str">
        <f t="shared" si="45"/>
        <v>CONFIRMED BEARISH</v>
      </c>
    </row>
    <row r="759" spans="1:8" ht="13.5" x14ac:dyDescent="0.25">
      <c r="A759" s="3">
        <f>TITRES_STAT!B762</f>
        <v>43411</v>
      </c>
      <c r="B759" s="5">
        <f>TITRES_STAT!C762</f>
        <v>2.2799999999999998</v>
      </c>
      <c r="C759" s="5">
        <f>TITRES_STAT!D762</f>
        <v>1.538</v>
      </c>
      <c r="D759" s="5">
        <f>TITRES_STAT!E762</f>
        <v>3300</v>
      </c>
      <c r="E759" s="2">
        <f t="shared" si="44"/>
        <v>463893</v>
      </c>
      <c r="F759" s="5" t="str">
        <f t="shared" si="47"/>
        <v>BEARISH</v>
      </c>
      <c r="G759" s="5" t="str">
        <f t="shared" si="46"/>
        <v>NEUTRAL</v>
      </c>
      <c r="H759" s="5" t="str">
        <f t="shared" si="45"/>
        <v>CONFIRMED BEARISH</v>
      </c>
    </row>
    <row r="760" spans="1:8" ht="13.5" x14ac:dyDescent="0.25">
      <c r="A760" s="3">
        <f>TITRES_STAT!B763</f>
        <v>43412</v>
      </c>
      <c r="B760" s="5">
        <f>TITRES_STAT!C763</f>
        <v>2.2799999999999998</v>
      </c>
      <c r="C760" s="5">
        <f>TITRES_STAT!D763</f>
        <v>1.538</v>
      </c>
      <c r="D760" s="5">
        <f>TITRES_STAT!E763</f>
        <v>0</v>
      </c>
      <c r="E760" s="2">
        <f t="shared" si="44"/>
        <v>463893</v>
      </c>
      <c r="F760" s="5" t="str">
        <f t="shared" si="47"/>
        <v>BEARISH</v>
      </c>
      <c r="G760" s="5" t="str">
        <f t="shared" si="46"/>
        <v>NEUTRAL</v>
      </c>
      <c r="H760" s="5" t="str">
        <f t="shared" si="45"/>
        <v>CONFIRMED BEARISH</v>
      </c>
    </row>
    <row r="761" spans="1:8" ht="13.5" x14ac:dyDescent="0.25">
      <c r="A761" s="3">
        <f>TITRES_STAT!B764</f>
        <v>43413</v>
      </c>
      <c r="B761" s="5">
        <f>TITRES_STAT!C764</f>
        <v>2.29</v>
      </c>
      <c r="C761" s="5">
        <f>TITRES_STAT!D764</f>
        <v>1.5448</v>
      </c>
      <c r="D761" s="5">
        <f>TITRES_STAT!E764</f>
        <v>1570</v>
      </c>
      <c r="E761" s="2">
        <f t="shared" si="44"/>
        <v>465463</v>
      </c>
      <c r="F761" s="5" t="str">
        <f t="shared" si="47"/>
        <v>BEARISH</v>
      </c>
      <c r="G761" s="5" t="str">
        <f t="shared" si="46"/>
        <v>NEUTRAL</v>
      </c>
      <c r="H761" s="5" t="str">
        <f t="shared" si="45"/>
        <v>NEUTRAL</v>
      </c>
    </row>
    <row r="762" spans="1:8" ht="13.5" x14ac:dyDescent="0.25">
      <c r="A762" s="3">
        <f>TITRES_STAT!B765</f>
        <v>43416</v>
      </c>
      <c r="B762" s="5">
        <f>TITRES_STAT!C765</f>
        <v>2.29</v>
      </c>
      <c r="C762" s="5">
        <f>TITRES_STAT!D765</f>
        <v>1.5448</v>
      </c>
      <c r="D762" s="5">
        <f>TITRES_STAT!E765</f>
        <v>0</v>
      </c>
      <c r="E762" s="2">
        <f t="shared" si="44"/>
        <v>465463</v>
      </c>
      <c r="F762" s="5" t="str">
        <f t="shared" si="47"/>
        <v>BEARISH</v>
      </c>
      <c r="G762" s="5" t="str">
        <f t="shared" si="46"/>
        <v>NEUTRAL</v>
      </c>
      <c r="H762" s="5" t="str">
        <f t="shared" si="45"/>
        <v>NEUTRAL</v>
      </c>
    </row>
    <row r="763" spans="1:8" ht="13.5" x14ac:dyDescent="0.25">
      <c r="A763" s="3">
        <f>TITRES_STAT!B766</f>
        <v>43417</v>
      </c>
      <c r="B763" s="5">
        <f>TITRES_STAT!C766</f>
        <v>2.2799999999999998</v>
      </c>
      <c r="C763" s="5">
        <f>TITRES_STAT!D766</f>
        <v>1.538</v>
      </c>
      <c r="D763" s="5">
        <f>TITRES_STAT!E766</f>
        <v>1</v>
      </c>
      <c r="E763" s="2">
        <f t="shared" si="44"/>
        <v>465462</v>
      </c>
      <c r="F763" s="5" t="str">
        <f t="shared" si="47"/>
        <v>BULLISH</v>
      </c>
      <c r="G763" s="5" t="str">
        <f t="shared" si="46"/>
        <v>NEUTRAL</v>
      </c>
      <c r="H763" s="5" t="str">
        <f t="shared" si="45"/>
        <v>NEUTRAL</v>
      </c>
    </row>
    <row r="764" spans="1:8" ht="13.5" x14ac:dyDescent="0.25">
      <c r="A764" s="3">
        <f>TITRES_STAT!B767</f>
        <v>43418</v>
      </c>
      <c r="B764" s="5">
        <f>TITRES_STAT!C767</f>
        <v>2.29</v>
      </c>
      <c r="C764" s="5">
        <f>TITRES_STAT!D767</f>
        <v>1.5448</v>
      </c>
      <c r="D764" s="5">
        <f>TITRES_STAT!E767</f>
        <v>450</v>
      </c>
      <c r="E764" s="2">
        <f t="shared" si="44"/>
        <v>465912</v>
      </c>
      <c r="F764" s="5" t="str">
        <f t="shared" si="47"/>
        <v>BULLISH</v>
      </c>
      <c r="G764" s="5" t="str">
        <f t="shared" si="46"/>
        <v>NEUTRAL</v>
      </c>
      <c r="H764" s="5" t="str">
        <f t="shared" si="45"/>
        <v>CONFIRMED BULLISH</v>
      </c>
    </row>
    <row r="765" spans="1:8" ht="13.5" x14ac:dyDescent="0.25">
      <c r="A765" s="3">
        <f>TITRES_STAT!B768</f>
        <v>43419</v>
      </c>
      <c r="B765" s="5">
        <f>TITRES_STAT!C768</f>
        <v>2.29</v>
      </c>
      <c r="C765" s="5">
        <f>TITRES_STAT!D768</f>
        <v>1.5448</v>
      </c>
      <c r="D765" s="5">
        <f>TITRES_STAT!E768</f>
        <v>0</v>
      </c>
      <c r="E765" s="2">
        <f t="shared" si="44"/>
        <v>465912</v>
      </c>
      <c r="F765" s="5" t="str">
        <f t="shared" si="47"/>
        <v>BULLISH</v>
      </c>
      <c r="G765" s="5" t="str">
        <f t="shared" si="46"/>
        <v>NEUTRAL</v>
      </c>
      <c r="H765" s="5" t="str">
        <f t="shared" si="45"/>
        <v>CONFIRMED BULLISH</v>
      </c>
    </row>
    <row r="766" spans="1:8" ht="13.5" x14ac:dyDescent="0.25">
      <c r="A766" s="3">
        <f>TITRES_STAT!B769</f>
        <v>43420</v>
      </c>
      <c r="B766" s="5">
        <f>TITRES_STAT!C769</f>
        <v>2.29</v>
      </c>
      <c r="C766" s="5">
        <f>TITRES_STAT!D769</f>
        <v>1.5448</v>
      </c>
      <c r="D766" s="5">
        <f>TITRES_STAT!E769</f>
        <v>2250</v>
      </c>
      <c r="E766" s="2">
        <f t="shared" si="44"/>
        <v>465912</v>
      </c>
      <c r="F766" s="5" t="str">
        <f t="shared" si="47"/>
        <v>BULLISH</v>
      </c>
      <c r="G766" s="5" t="str">
        <f t="shared" si="46"/>
        <v>NEUTRAL</v>
      </c>
      <c r="H766" s="5" t="str">
        <f t="shared" si="45"/>
        <v>NEUTRAL</v>
      </c>
    </row>
    <row r="767" spans="1:8" ht="13.5" x14ac:dyDescent="0.25">
      <c r="A767" s="3">
        <f>TITRES_STAT!B770</f>
        <v>43423</v>
      </c>
      <c r="B767" s="5">
        <f>TITRES_STAT!C770</f>
        <v>2.27</v>
      </c>
      <c r="C767" s="5">
        <f>TITRES_STAT!D770</f>
        <v>1.5313000000000001</v>
      </c>
      <c r="D767" s="5">
        <f>TITRES_STAT!E770</f>
        <v>4080</v>
      </c>
      <c r="E767" s="2">
        <f t="shared" si="44"/>
        <v>461832</v>
      </c>
      <c r="F767" s="5" t="str">
        <f t="shared" si="47"/>
        <v>BEARISH</v>
      </c>
      <c r="G767" s="5" t="str">
        <f t="shared" si="46"/>
        <v>NEUTRAL</v>
      </c>
      <c r="H767" s="5" t="str">
        <f t="shared" si="45"/>
        <v>CONFIRMED BEARISH</v>
      </c>
    </row>
    <row r="768" spans="1:8" ht="13.5" x14ac:dyDescent="0.25">
      <c r="A768" s="3">
        <f>TITRES_STAT!B771</f>
        <v>43425</v>
      </c>
      <c r="B768" s="5">
        <f>TITRES_STAT!C771</f>
        <v>2.27</v>
      </c>
      <c r="C768" s="5">
        <f>TITRES_STAT!D771</f>
        <v>1.5313000000000001</v>
      </c>
      <c r="D768" s="5">
        <f>TITRES_STAT!E771</f>
        <v>3064</v>
      </c>
      <c r="E768" s="2">
        <f t="shared" si="44"/>
        <v>461832</v>
      </c>
      <c r="F768" s="5" t="str">
        <f t="shared" si="47"/>
        <v>BEARISH</v>
      </c>
      <c r="G768" s="5" t="str">
        <f t="shared" si="46"/>
        <v>NEUTRAL</v>
      </c>
      <c r="H768" s="5" t="str">
        <f t="shared" si="45"/>
        <v>CONFIRMED BEARISH</v>
      </c>
    </row>
    <row r="769" spans="1:8" ht="13.5" x14ac:dyDescent="0.25">
      <c r="A769" s="3">
        <f>TITRES_STAT!B772</f>
        <v>43426</v>
      </c>
      <c r="B769" s="5">
        <f>TITRES_STAT!C772</f>
        <v>2.25</v>
      </c>
      <c r="C769" s="5">
        <f>TITRES_STAT!D772</f>
        <v>1.5178</v>
      </c>
      <c r="D769" s="5">
        <f>TITRES_STAT!E772</f>
        <v>3678</v>
      </c>
      <c r="E769" s="2">
        <f t="shared" si="44"/>
        <v>458154</v>
      </c>
      <c r="F769" s="5" t="str">
        <f t="shared" si="47"/>
        <v>BEARISH</v>
      </c>
      <c r="G769" s="5" t="str">
        <f t="shared" si="46"/>
        <v>NEUTRAL</v>
      </c>
      <c r="H769" s="5" t="str">
        <f t="shared" si="45"/>
        <v>CONFIRMED BEARISH</v>
      </c>
    </row>
    <row r="770" spans="1:8" ht="13.5" x14ac:dyDescent="0.25">
      <c r="A770" s="3">
        <f>TITRES_STAT!B773</f>
        <v>43427</v>
      </c>
      <c r="B770" s="5">
        <f>TITRES_STAT!C773</f>
        <v>2.25</v>
      </c>
      <c r="C770" s="5">
        <f>TITRES_STAT!D773</f>
        <v>1.5178</v>
      </c>
      <c r="D770" s="5">
        <f>TITRES_STAT!E773</f>
        <v>8111</v>
      </c>
      <c r="E770" s="2">
        <f t="shared" si="44"/>
        <v>458154</v>
      </c>
      <c r="F770" s="5" t="str">
        <f t="shared" si="47"/>
        <v>BEARISH</v>
      </c>
      <c r="G770" s="5" t="str">
        <f t="shared" si="46"/>
        <v>NEUTRAL</v>
      </c>
      <c r="H770" s="5" t="str">
        <f t="shared" si="45"/>
        <v>CONFIRMED BEARISH</v>
      </c>
    </row>
    <row r="771" spans="1:8" ht="13.5" x14ac:dyDescent="0.25">
      <c r="A771" s="3">
        <f>TITRES_STAT!B774</f>
        <v>43430</v>
      </c>
      <c r="B771" s="5">
        <f>TITRES_STAT!C774</f>
        <v>2.2000000000000002</v>
      </c>
      <c r="C771" s="5">
        <f>TITRES_STAT!D774</f>
        <v>1.4841</v>
      </c>
      <c r="D771" s="5">
        <f>TITRES_STAT!E774</f>
        <v>5200</v>
      </c>
      <c r="E771" s="2">
        <f t="shared" si="44"/>
        <v>452954</v>
      </c>
      <c r="F771" s="5" t="str">
        <f t="shared" si="47"/>
        <v>BEARISH</v>
      </c>
      <c r="G771" s="5" t="str">
        <f t="shared" si="46"/>
        <v>WEAK</v>
      </c>
      <c r="H771" s="5" t="str">
        <f t="shared" si="45"/>
        <v>CONFIRMED BEARISH</v>
      </c>
    </row>
    <row r="772" spans="1:8" ht="13.5" x14ac:dyDescent="0.25">
      <c r="A772" s="3">
        <f>TITRES_STAT!B775</f>
        <v>43431</v>
      </c>
      <c r="B772" s="5">
        <f>TITRES_STAT!C775</f>
        <v>2.2000000000000002</v>
      </c>
      <c r="C772" s="5">
        <f>TITRES_STAT!D775</f>
        <v>1.4841</v>
      </c>
      <c r="D772" s="5">
        <f>TITRES_STAT!E775</f>
        <v>604</v>
      </c>
      <c r="E772" s="2">
        <f t="shared" ref="E772:E835" si="48">IF(B772&gt;B771, E771+D772, IF(B772&lt;B771, E771-D772, E771))</f>
        <v>452954</v>
      </c>
      <c r="F772" s="5" t="str">
        <f t="shared" si="47"/>
        <v>BEARISH</v>
      </c>
      <c r="G772" s="5" t="str">
        <f t="shared" si="46"/>
        <v>NEUTRAL</v>
      </c>
      <c r="H772" s="5" t="str">
        <f t="shared" si="45"/>
        <v>CONFIRMED BEARISH</v>
      </c>
    </row>
    <row r="773" spans="1:8" ht="13.5" x14ac:dyDescent="0.25">
      <c r="A773" s="3">
        <f>TITRES_STAT!B776</f>
        <v>43432</v>
      </c>
      <c r="B773" s="5">
        <f>TITRES_STAT!C776</f>
        <v>2.2000000000000002</v>
      </c>
      <c r="C773" s="5">
        <f>TITRES_STAT!D776</f>
        <v>1.4841</v>
      </c>
      <c r="D773" s="5">
        <f>TITRES_STAT!E776</f>
        <v>1150</v>
      </c>
      <c r="E773" s="2">
        <f t="shared" si="48"/>
        <v>452954</v>
      </c>
      <c r="F773" s="5" t="str">
        <f t="shared" si="47"/>
        <v>BEARISH</v>
      </c>
      <c r="G773" s="5" t="str">
        <f t="shared" si="46"/>
        <v>NEUTRAL</v>
      </c>
      <c r="H773" s="5" t="str">
        <f t="shared" si="45"/>
        <v>CONFIRMED BEARISH</v>
      </c>
    </row>
    <row r="774" spans="1:8" ht="13.5" x14ac:dyDescent="0.25">
      <c r="A774" s="3">
        <f>TITRES_STAT!B777</f>
        <v>43433</v>
      </c>
      <c r="B774" s="5">
        <f>TITRES_STAT!C777</f>
        <v>2.2000000000000002</v>
      </c>
      <c r="C774" s="5">
        <f>TITRES_STAT!D777</f>
        <v>1.4841</v>
      </c>
      <c r="D774" s="5">
        <f>TITRES_STAT!E777</f>
        <v>10010</v>
      </c>
      <c r="E774" s="2">
        <f t="shared" si="48"/>
        <v>452954</v>
      </c>
      <c r="F774" s="5" t="str">
        <f t="shared" si="47"/>
        <v>BEARISH</v>
      </c>
      <c r="G774" s="5" t="str">
        <f t="shared" si="46"/>
        <v>NEUTRAL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43434</v>
      </c>
      <c r="B775" s="5">
        <f>TITRES_STAT!C778</f>
        <v>2.25</v>
      </c>
      <c r="C775" s="5">
        <f>TITRES_STAT!D778</f>
        <v>1.5178</v>
      </c>
      <c r="D775" s="5">
        <f>TITRES_STAT!E778</f>
        <v>9835</v>
      </c>
      <c r="E775" s="2">
        <f t="shared" si="48"/>
        <v>462789</v>
      </c>
      <c r="F775" s="5" t="str">
        <f t="shared" si="47"/>
        <v>BULLISH</v>
      </c>
      <c r="G775" s="5" t="str">
        <f t="shared" ref="G775:G838" si="50">IF((E775-E770)/E770 &gt; 0.02, "STRONG",
 IF((E775-E770)/E770 &lt; -0.02, "WEAK", "NEUTRAL"))</f>
        <v>NEUTRAL</v>
      </c>
      <c r="H775" s="5" t="str">
        <f t="shared" si="49"/>
        <v>NEUTRAL</v>
      </c>
    </row>
    <row r="776" spans="1:8" ht="13.5" x14ac:dyDescent="0.25">
      <c r="A776" s="3">
        <f>TITRES_STAT!B779</f>
        <v>43437</v>
      </c>
      <c r="B776" s="5">
        <f>TITRES_STAT!C779</f>
        <v>2.25</v>
      </c>
      <c r="C776" s="5">
        <f>TITRES_STAT!D779</f>
        <v>1.5178</v>
      </c>
      <c r="D776" s="5">
        <f>TITRES_STAT!E779</f>
        <v>0</v>
      </c>
      <c r="E776" s="2">
        <f t="shared" si="48"/>
        <v>462789</v>
      </c>
      <c r="F776" s="5" t="str">
        <f t="shared" ref="F776:F839" si="51">IF(E776&gt;E771,"BULLISH",IF(E776&lt;E771,"BEARISH","NEUTRAL"))</f>
        <v>BULLISH</v>
      </c>
      <c r="G776" s="5" t="str">
        <f t="shared" si="50"/>
        <v>STRONG</v>
      </c>
      <c r="H776" s="5" t="str">
        <f t="shared" si="49"/>
        <v>CONFIRMED BULLISH</v>
      </c>
    </row>
    <row r="777" spans="1:8" ht="13.5" x14ac:dyDescent="0.25">
      <c r="A777" s="3">
        <f>TITRES_STAT!B780</f>
        <v>43438</v>
      </c>
      <c r="B777" s="5">
        <f>TITRES_STAT!C780</f>
        <v>2.2200000000000002</v>
      </c>
      <c r="C777" s="5">
        <f>TITRES_STAT!D780</f>
        <v>1.4976</v>
      </c>
      <c r="D777" s="5">
        <f>TITRES_STAT!E780</f>
        <v>3211</v>
      </c>
      <c r="E777" s="2">
        <f t="shared" si="48"/>
        <v>459578</v>
      </c>
      <c r="F777" s="5" t="str">
        <f t="shared" si="51"/>
        <v>BULLISH</v>
      </c>
      <c r="G777" s="5" t="str">
        <f t="shared" si="50"/>
        <v>NEUTRAL</v>
      </c>
      <c r="H777" s="5" t="str">
        <f t="shared" si="49"/>
        <v>CONFIRMED BULLISH</v>
      </c>
    </row>
    <row r="778" spans="1:8" ht="13.5" x14ac:dyDescent="0.25">
      <c r="A778" s="3">
        <f>TITRES_STAT!B781</f>
        <v>43439</v>
      </c>
      <c r="B778" s="5">
        <f>TITRES_STAT!C781</f>
        <v>2.2200000000000002</v>
      </c>
      <c r="C778" s="5">
        <f>TITRES_STAT!D781</f>
        <v>1.4976</v>
      </c>
      <c r="D778" s="5">
        <f>TITRES_STAT!E781</f>
        <v>0</v>
      </c>
      <c r="E778" s="2">
        <f t="shared" si="48"/>
        <v>459578</v>
      </c>
      <c r="F778" s="5" t="str">
        <f t="shared" si="51"/>
        <v>BULLISH</v>
      </c>
      <c r="G778" s="5" t="str">
        <f t="shared" si="50"/>
        <v>NEUTRAL</v>
      </c>
      <c r="H778" s="5" t="str">
        <f t="shared" si="49"/>
        <v>CONFIRMED BULLISH</v>
      </c>
    </row>
    <row r="779" spans="1:8" ht="13.5" x14ac:dyDescent="0.25">
      <c r="A779" s="3">
        <f>TITRES_STAT!B782</f>
        <v>43440</v>
      </c>
      <c r="B779" s="5">
        <f>TITRES_STAT!C782</f>
        <v>2.2200000000000002</v>
      </c>
      <c r="C779" s="5">
        <f>TITRES_STAT!D782</f>
        <v>1.4976</v>
      </c>
      <c r="D779" s="5">
        <f>TITRES_STAT!E782</f>
        <v>170</v>
      </c>
      <c r="E779" s="2">
        <f t="shared" si="48"/>
        <v>459578</v>
      </c>
      <c r="F779" s="5" t="str">
        <f t="shared" si="51"/>
        <v>BULLISH</v>
      </c>
      <c r="G779" s="5" t="str">
        <f t="shared" si="50"/>
        <v>NEUTRAL</v>
      </c>
      <c r="H779" s="5" t="str">
        <f t="shared" si="49"/>
        <v>CONFIRMED BULLISH</v>
      </c>
    </row>
    <row r="780" spans="1:8" ht="13.5" x14ac:dyDescent="0.25">
      <c r="A780" s="3">
        <f>TITRES_STAT!B783</f>
        <v>43441</v>
      </c>
      <c r="B780" s="5">
        <f>TITRES_STAT!C783</f>
        <v>2.2200000000000002</v>
      </c>
      <c r="C780" s="5">
        <f>TITRES_STAT!D783</f>
        <v>1.4976</v>
      </c>
      <c r="D780" s="5">
        <f>TITRES_STAT!E783</f>
        <v>390</v>
      </c>
      <c r="E780" s="2">
        <f t="shared" si="48"/>
        <v>459578</v>
      </c>
      <c r="F780" s="5" t="str">
        <f t="shared" si="51"/>
        <v>BEARISH</v>
      </c>
      <c r="G780" s="5" t="str">
        <f t="shared" si="50"/>
        <v>NEUTRAL</v>
      </c>
      <c r="H780" s="5" t="str">
        <f t="shared" si="49"/>
        <v>CONFIRMED BEARISH</v>
      </c>
    </row>
    <row r="781" spans="1:8" ht="13.5" x14ac:dyDescent="0.25">
      <c r="A781" s="3">
        <f>TITRES_STAT!B784</f>
        <v>43444</v>
      </c>
      <c r="B781" s="5">
        <f>TITRES_STAT!C784</f>
        <v>2.2200000000000002</v>
      </c>
      <c r="C781" s="5">
        <f>TITRES_STAT!D784</f>
        <v>1.4976</v>
      </c>
      <c r="D781" s="5">
        <f>TITRES_STAT!E784</f>
        <v>0</v>
      </c>
      <c r="E781" s="2">
        <f t="shared" si="48"/>
        <v>459578</v>
      </c>
      <c r="F781" s="5" t="str">
        <f t="shared" si="51"/>
        <v>BEARISH</v>
      </c>
      <c r="G781" s="5" t="str">
        <f t="shared" si="50"/>
        <v>NEUTRAL</v>
      </c>
      <c r="H781" s="5" t="str">
        <f t="shared" si="49"/>
        <v>CONFIRMED BEARISH</v>
      </c>
    </row>
    <row r="782" spans="1:8" ht="13.5" x14ac:dyDescent="0.25">
      <c r="A782" s="3">
        <f>TITRES_STAT!B785</f>
        <v>43445</v>
      </c>
      <c r="B782" s="5">
        <f>TITRES_STAT!C785</f>
        <v>2.2200000000000002</v>
      </c>
      <c r="C782" s="5">
        <f>TITRES_STAT!D785</f>
        <v>1.4976</v>
      </c>
      <c r="D782" s="5">
        <f>TITRES_STAT!E785</f>
        <v>701</v>
      </c>
      <c r="E782" s="2">
        <f t="shared" si="48"/>
        <v>459578</v>
      </c>
      <c r="F782" s="5" t="str">
        <f t="shared" si="51"/>
        <v>NEUTRAL</v>
      </c>
      <c r="G782" s="5" t="str">
        <f t="shared" si="50"/>
        <v>NEUTRAL</v>
      </c>
      <c r="H782" s="5" t="str">
        <f t="shared" si="49"/>
        <v>NEUTRAL</v>
      </c>
    </row>
    <row r="783" spans="1:8" ht="13.5" x14ac:dyDescent="0.25">
      <c r="A783" s="3">
        <f>TITRES_STAT!B786</f>
        <v>43446</v>
      </c>
      <c r="B783" s="5">
        <f>TITRES_STAT!C786</f>
        <v>2.21</v>
      </c>
      <c r="C783" s="5">
        <f>TITRES_STAT!D786</f>
        <v>1.4907999999999999</v>
      </c>
      <c r="D783" s="5">
        <f>TITRES_STAT!E786</f>
        <v>1725</v>
      </c>
      <c r="E783" s="2">
        <f t="shared" si="48"/>
        <v>457853</v>
      </c>
      <c r="F783" s="5" t="str">
        <f t="shared" si="51"/>
        <v>BEARISH</v>
      </c>
      <c r="G783" s="5" t="str">
        <f t="shared" si="50"/>
        <v>NEUTRAL</v>
      </c>
      <c r="H783" s="5" t="str">
        <f t="shared" si="49"/>
        <v>CONFIRMED BEARISH</v>
      </c>
    </row>
    <row r="784" spans="1:8" ht="13.5" x14ac:dyDescent="0.25">
      <c r="A784" s="3">
        <f>TITRES_STAT!B787</f>
        <v>43447</v>
      </c>
      <c r="B784" s="5">
        <f>TITRES_STAT!C787</f>
        <v>2.19</v>
      </c>
      <c r="C784" s="5">
        <f>TITRES_STAT!D787</f>
        <v>1.4773000000000001</v>
      </c>
      <c r="D784" s="5">
        <f>TITRES_STAT!E787</f>
        <v>3660</v>
      </c>
      <c r="E784" s="2">
        <f t="shared" si="48"/>
        <v>454193</v>
      </c>
      <c r="F784" s="5" t="str">
        <f t="shared" si="51"/>
        <v>BEARISH</v>
      </c>
      <c r="G784" s="5" t="str">
        <f t="shared" si="50"/>
        <v>NEUTRAL</v>
      </c>
      <c r="H784" s="5" t="str">
        <f t="shared" si="49"/>
        <v>CONFIRMED BEARISH</v>
      </c>
    </row>
    <row r="785" spans="1:8" ht="13.5" x14ac:dyDescent="0.25">
      <c r="A785" s="3">
        <f>TITRES_STAT!B788</f>
        <v>43448</v>
      </c>
      <c r="B785" s="5">
        <f>TITRES_STAT!C788</f>
        <v>2.2200000000000002</v>
      </c>
      <c r="C785" s="5">
        <f>TITRES_STAT!D788</f>
        <v>1.4976</v>
      </c>
      <c r="D785" s="5">
        <f>TITRES_STAT!E788</f>
        <v>100</v>
      </c>
      <c r="E785" s="2">
        <f t="shared" si="48"/>
        <v>454293</v>
      </c>
      <c r="F785" s="5" t="str">
        <f t="shared" si="51"/>
        <v>BEARISH</v>
      </c>
      <c r="G785" s="5" t="str">
        <f t="shared" si="50"/>
        <v>NEUTRAL</v>
      </c>
      <c r="H785" s="5" t="str">
        <f t="shared" si="49"/>
        <v>NEUTRAL</v>
      </c>
    </row>
    <row r="786" spans="1:8" ht="13.5" x14ac:dyDescent="0.25">
      <c r="A786" s="3">
        <f>TITRES_STAT!B789</f>
        <v>43451</v>
      </c>
      <c r="B786" s="5">
        <f>TITRES_STAT!C789</f>
        <v>2.23</v>
      </c>
      <c r="C786" s="5">
        <f>TITRES_STAT!D789</f>
        <v>1.5043</v>
      </c>
      <c r="D786" s="5">
        <f>TITRES_STAT!E789</f>
        <v>2175</v>
      </c>
      <c r="E786" s="2">
        <f t="shared" si="48"/>
        <v>456468</v>
      </c>
      <c r="F786" s="5" t="str">
        <f t="shared" si="51"/>
        <v>BEARISH</v>
      </c>
      <c r="G786" s="5" t="str">
        <f t="shared" si="50"/>
        <v>NEUTRAL</v>
      </c>
      <c r="H786" s="5" t="str">
        <f t="shared" si="49"/>
        <v>BEARISH DIVERGENCE</v>
      </c>
    </row>
    <row r="787" spans="1:8" ht="13.5" x14ac:dyDescent="0.25">
      <c r="A787" s="3">
        <f>TITRES_STAT!B790</f>
        <v>43452</v>
      </c>
      <c r="B787" s="5">
        <f>TITRES_STAT!C790</f>
        <v>2.25</v>
      </c>
      <c r="C787" s="5">
        <f>TITRES_STAT!D790</f>
        <v>1.5178</v>
      </c>
      <c r="D787" s="5">
        <f>TITRES_STAT!E790</f>
        <v>850</v>
      </c>
      <c r="E787" s="2">
        <f t="shared" si="48"/>
        <v>457318</v>
      </c>
      <c r="F787" s="5" t="str">
        <f t="shared" si="51"/>
        <v>BEARISH</v>
      </c>
      <c r="G787" s="5" t="str">
        <f t="shared" si="50"/>
        <v>NEUTRAL</v>
      </c>
      <c r="H787" s="5" t="str">
        <f t="shared" si="49"/>
        <v>BEARISH DIVERGENCE</v>
      </c>
    </row>
    <row r="788" spans="1:8" ht="13.5" x14ac:dyDescent="0.25">
      <c r="A788" s="3">
        <f>TITRES_STAT!B791</f>
        <v>43453</v>
      </c>
      <c r="B788" s="5">
        <f>TITRES_STAT!C791</f>
        <v>2.25</v>
      </c>
      <c r="C788" s="5">
        <f>TITRES_STAT!D791</f>
        <v>1.5178</v>
      </c>
      <c r="D788" s="5">
        <f>TITRES_STAT!E791</f>
        <v>1525</v>
      </c>
      <c r="E788" s="2">
        <f t="shared" si="48"/>
        <v>457318</v>
      </c>
      <c r="F788" s="5" t="str">
        <f t="shared" si="51"/>
        <v>BEARISH</v>
      </c>
      <c r="G788" s="5" t="str">
        <f t="shared" si="50"/>
        <v>NEUTRAL</v>
      </c>
      <c r="H788" s="5" t="str">
        <f t="shared" si="49"/>
        <v>BEARISH DIVERGENCE</v>
      </c>
    </row>
    <row r="789" spans="1:8" ht="13.5" x14ac:dyDescent="0.25">
      <c r="A789" s="3">
        <f>TITRES_STAT!B792</f>
        <v>43454</v>
      </c>
      <c r="B789" s="5">
        <f>TITRES_STAT!C792</f>
        <v>2.25</v>
      </c>
      <c r="C789" s="5">
        <f>TITRES_STAT!D792</f>
        <v>1.5178</v>
      </c>
      <c r="D789" s="5">
        <f>TITRES_STAT!E792</f>
        <v>1110</v>
      </c>
      <c r="E789" s="2">
        <f t="shared" si="48"/>
        <v>457318</v>
      </c>
      <c r="F789" s="5" t="str">
        <f t="shared" si="51"/>
        <v>BULLISH</v>
      </c>
      <c r="G789" s="5" t="str">
        <f t="shared" si="50"/>
        <v>NEUTRAL</v>
      </c>
      <c r="H789" s="5" t="str">
        <f t="shared" si="49"/>
        <v>CONFIRMED BULLISH</v>
      </c>
    </row>
    <row r="790" spans="1:8" ht="13.5" x14ac:dyDescent="0.25">
      <c r="A790" s="3">
        <f>TITRES_STAT!B793</f>
        <v>43455</v>
      </c>
      <c r="B790" s="5">
        <f>TITRES_STAT!C793</f>
        <v>2.25</v>
      </c>
      <c r="C790" s="5">
        <f>TITRES_STAT!D793</f>
        <v>1.5178</v>
      </c>
      <c r="D790" s="5">
        <f>TITRES_STAT!E793</f>
        <v>2500</v>
      </c>
      <c r="E790" s="2">
        <f t="shared" si="48"/>
        <v>457318</v>
      </c>
      <c r="F790" s="5" t="str">
        <f t="shared" si="51"/>
        <v>BULLISH</v>
      </c>
      <c r="G790" s="5" t="str">
        <f t="shared" si="50"/>
        <v>NEUTRAL</v>
      </c>
      <c r="H790" s="5" t="str">
        <f t="shared" si="49"/>
        <v>CONFIRMED BULLISH</v>
      </c>
    </row>
    <row r="791" spans="1:8" ht="13.5" x14ac:dyDescent="0.25">
      <c r="A791" s="3">
        <f>TITRES_STAT!B794</f>
        <v>43458</v>
      </c>
      <c r="B791" s="5">
        <f>TITRES_STAT!C794</f>
        <v>2.25</v>
      </c>
      <c r="C791" s="5">
        <f>TITRES_STAT!D794</f>
        <v>1.5178</v>
      </c>
      <c r="D791" s="5">
        <f>TITRES_STAT!E794</f>
        <v>0</v>
      </c>
      <c r="E791" s="2">
        <f t="shared" si="48"/>
        <v>457318</v>
      </c>
      <c r="F791" s="5" t="str">
        <f t="shared" si="51"/>
        <v>BULLISH</v>
      </c>
      <c r="G791" s="5" t="str">
        <f t="shared" si="50"/>
        <v>NEUTRAL</v>
      </c>
      <c r="H791" s="5" t="str">
        <f t="shared" si="49"/>
        <v>CONFIRMED BULLISH</v>
      </c>
    </row>
    <row r="792" spans="1:8" ht="13.5" x14ac:dyDescent="0.25">
      <c r="A792" s="3">
        <f>TITRES_STAT!B795</f>
        <v>43459</v>
      </c>
      <c r="B792" s="5">
        <f>TITRES_STAT!C795</f>
        <v>2.25</v>
      </c>
      <c r="C792" s="5">
        <f>TITRES_STAT!D795</f>
        <v>1.5178</v>
      </c>
      <c r="D792" s="5">
        <f>TITRES_STAT!E795</f>
        <v>4986</v>
      </c>
      <c r="E792" s="2">
        <f t="shared" si="48"/>
        <v>457318</v>
      </c>
      <c r="F792" s="5" t="str">
        <f t="shared" si="51"/>
        <v>NEUTRAL</v>
      </c>
      <c r="G792" s="5" t="str">
        <f t="shared" si="50"/>
        <v>NEUTRAL</v>
      </c>
      <c r="H792" s="5" t="str">
        <f t="shared" si="49"/>
        <v>NEUTRAL</v>
      </c>
    </row>
    <row r="793" spans="1:8" ht="13.5" x14ac:dyDescent="0.25">
      <c r="A793" s="3">
        <f>TITRES_STAT!B796</f>
        <v>43460</v>
      </c>
      <c r="B793" s="5">
        <f>TITRES_STAT!C796</f>
        <v>2.35</v>
      </c>
      <c r="C793" s="5">
        <f>TITRES_STAT!D796</f>
        <v>1.5852999999999999</v>
      </c>
      <c r="D793" s="5">
        <f>TITRES_STAT!E796</f>
        <v>18982</v>
      </c>
      <c r="E793" s="2">
        <f t="shared" si="48"/>
        <v>476300</v>
      </c>
      <c r="F793" s="5" t="str">
        <f t="shared" si="51"/>
        <v>BULLISH</v>
      </c>
      <c r="G793" s="5" t="str">
        <f t="shared" si="50"/>
        <v>STRONG</v>
      </c>
      <c r="H793" s="5" t="str">
        <f t="shared" si="49"/>
        <v>CONFIRMED BULLISH</v>
      </c>
    </row>
    <row r="794" spans="1:8" ht="13.5" x14ac:dyDescent="0.25">
      <c r="A794" s="3">
        <f>TITRES_STAT!B797</f>
        <v>43461</v>
      </c>
      <c r="B794" s="5">
        <f>TITRES_STAT!C797</f>
        <v>2.4300000000000002</v>
      </c>
      <c r="C794" s="5">
        <f>TITRES_STAT!D797</f>
        <v>1.6392</v>
      </c>
      <c r="D794" s="5">
        <f>TITRES_STAT!E797</f>
        <v>4946</v>
      </c>
      <c r="E794" s="2">
        <f t="shared" si="48"/>
        <v>481246</v>
      </c>
      <c r="F794" s="5" t="str">
        <f t="shared" si="51"/>
        <v>BULLISH</v>
      </c>
      <c r="G794" s="5" t="str">
        <f t="shared" si="50"/>
        <v>STRONG</v>
      </c>
      <c r="H794" s="5" t="str">
        <f t="shared" si="49"/>
        <v>CONFIRMED BULLISH</v>
      </c>
    </row>
    <row r="795" spans="1:8" ht="13.5" x14ac:dyDescent="0.25">
      <c r="A795" s="3">
        <f>TITRES_STAT!B798</f>
        <v>43462</v>
      </c>
      <c r="B795" s="5">
        <f>TITRES_STAT!C798</f>
        <v>2.4500000000000002</v>
      </c>
      <c r="C795" s="5">
        <f>TITRES_STAT!D798</f>
        <v>1.6527000000000001</v>
      </c>
      <c r="D795" s="5">
        <f>TITRES_STAT!E798</f>
        <v>11579</v>
      </c>
      <c r="E795" s="2">
        <f t="shared" si="48"/>
        <v>492825</v>
      </c>
      <c r="F795" s="5" t="str">
        <f t="shared" si="51"/>
        <v>BULLISH</v>
      </c>
      <c r="G795" s="5" t="str">
        <f t="shared" si="50"/>
        <v>STRONG</v>
      </c>
      <c r="H795" s="5" t="str">
        <f t="shared" si="49"/>
        <v>CONFIRMED BULLISH</v>
      </c>
    </row>
    <row r="796" spans="1:8" ht="13.5" x14ac:dyDescent="0.25">
      <c r="A796" s="3">
        <f>TITRES_STAT!B799</f>
        <v>43465</v>
      </c>
      <c r="B796" s="5">
        <f>TITRES_STAT!C799</f>
        <v>2.54</v>
      </c>
      <c r="C796" s="5">
        <f>TITRES_STAT!D799</f>
        <v>1.7134</v>
      </c>
      <c r="D796" s="5">
        <f>TITRES_STAT!E799</f>
        <v>9415</v>
      </c>
      <c r="E796" s="2">
        <f t="shared" si="48"/>
        <v>502240</v>
      </c>
      <c r="F796" s="5" t="str">
        <f t="shared" si="51"/>
        <v>BULLISH</v>
      </c>
      <c r="G796" s="5" t="str">
        <f t="shared" si="50"/>
        <v>STRONG</v>
      </c>
      <c r="H796" s="5" t="str">
        <f t="shared" si="49"/>
        <v>CONFIRMED BULLISH</v>
      </c>
    </row>
    <row r="797" spans="1:8" ht="13.5" x14ac:dyDescent="0.25">
      <c r="A797" s="3">
        <f>TITRES_STAT!B800</f>
        <v>43467</v>
      </c>
      <c r="B797" s="5">
        <f>TITRES_STAT!C800</f>
        <v>2.54</v>
      </c>
      <c r="C797" s="5">
        <f>TITRES_STAT!D800</f>
        <v>1.7134</v>
      </c>
      <c r="D797" s="5">
        <f>TITRES_STAT!E800</f>
        <v>0</v>
      </c>
      <c r="E797" s="2">
        <f t="shared" si="48"/>
        <v>502240</v>
      </c>
      <c r="F797" s="5" t="str">
        <f t="shared" si="51"/>
        <v>BULLISH</v>
      </c>
      <c r="G797" s="5" t="str">
        <f t="shared" si="50"/>
        <v>STRONG</v>
      </c>
      <c r="H797" s="5" t="str">
        <f t="shared" si="49"/>
        <v>CONFIRMED BULLISH</v>
      </c>
    </row>
    <row r="798" spans="1:8" ht="13.5" x14ac:dyDescent="0.25">
      <c r="A798" s="3">
        <f>TITRES_STAT!B801</f>
        <v>43468</v>
      </c>
      <c r="B798" s="5">
        <f>TITRES_STAT!C801</f>
        <v>2.4900000000000002</v>
      </c>
      <c r="C798" s="5">
        <f>TITRES_STAT!D801</f>
        <v>1.6797</v>
      </c>
      <c r="D798" s="5">
        <f>TITRES_STAT!E801</f>
        <v>2479</v>
      </c>
      <c r="E798" s="2">
        <f t="shared" si="48"/>
        <v>499761</v>
      </c>
      <c r="F798" s="5" t="str">
        <f t="shared" si="51"/>
        <v>BULLISH</v>
      </c>
      <c r="G798" s="5" t="str">
        <f t="shared" si="50"/>
        <v>STRONG</v>
      </c>
      <c r="H798" s="5" t="str">
        <f t="shared" si="49"/>
        <v>CONFIRMED BULLISH</v>
      </c>
    </row>
    <row r="799" spans="1:8" ht="13.5" x14ac:dyDescent="0.25">
      <c r="A799" s="3">
        <f>TITRES_STAT!B802</f>
        <v>43469</v>
      </c>
      <c r="B799" s="5">
        <f>TITRES_STAT!C802</f>
        <v>2.42</v>
      </c>
      <c r="C799" s="5">
        <f>TITRES_STAT!D802</f>
        <v>1.6325000000000001</v>
      </c>
      <c r="D799" s="5">
        <f>TITRES_STAT!E802</f>
        <v>10040</v>
      </c>
      <c r="E799" s="2">
        <f t="shared" si="48"/>
        <v>489721</v>
      </c>
      <c r="F799" s="5" t="str">
        <f t="shared" si="51"/>
        <v>BULLISH</v>
      </c>
      <c r="G799" s="5" t="str">
        <f t="shared" si="50"/>
        <v>NEUTRAL</v>
      </c>
      <c r="H799" s="5" t="str">
        <f t="shared" si="49"/>
        <v>BULLISH DIVERGENCE</v>
      </c>
    </row>
    <row r="800" spans="1:8" ht="13.5" x14ac:dyDescent="0.25">
      <c r="A800" s="3">
        <f>TITRES_STAT!B803</f>
        <v>43472</v>
      </c>
      <c r="B800" s="5">
        <f>TITRES_STAT!C803</f>
        <v>2.46</v>
      </c>
      <c r="C800" s="5">
        <f>TITRES_STAT!D803</f>
        <v>1.6595</v>
      </c>
      <c r="D800" s="5">
        <f>TITRES_STAT!E803</f>
        <v>6350</v>
      </c>
      <c r="E800" s="2">
        <f t="shared" si="48"/>
        <v>496071</v>
      </c>
      <c r="F800" s="5" t="str">
        <f t="shared" si="51"/>
        <v>BULLISH</v>
      </c>
      <c r="G800" s="5" t="str">
        <f t="shared" si="50"/>
        <v>NEUTRAL</v>
      </c>
      <c r="H800" s="5" t="str">
        <f t="shared" si="49"/>
        <v>CONFIRMED BULLISH</v>
      </c>
    </row>
    <row r="801" spans="1:8" ht="13.5" x14ac:dyDescent="0.25">
      <c r="A801" s="3">
        <f>TITRES_STAT!B804</f>
        <v>43473</v>
      </c>
      <c r="B801" s="5">
        <f>TITRES_STAT!C804</f>
        <v>2.4500000000000002</v>
      </c>
      <c r="C801" s="5">
        <f>TITRES_STAT!D804</f>
        <v>1.6527000000000001</v>
      </c>
      <c r="D801" s="5">
        <f>TITRES_STAT!E804</f>
        <v>2925</v>
      </c>
      <c r="E801" s="2">
        <f t="shared" si="48"/>
        <v>493146</v>
      </c>
      <c r="F801" s="5" t="str">
        <f t="shared" si="51"/>
        <v>BEARISH</v>
      </c>
      <c r="G801" s="5" t="str">
        <f t="shared" si="50"/>
        <v>NEUTRAL</v>
      </c>
      <c r="H801" s="5" t="str">
        <f t="shared" si="49"/>
        <v>CONFIRMED BEARISH</v>
      </c>
    </row>
    <row r="802" spans="1:8" ht="13.5" x14ac:dyDescent="0.25">
      <c r="A802" s="3">
        <f>TITRES_STAT!B805</f>
        <v>43474</v>
      </c>
      <c r="B802" s="5">
        <f>TITRES_STAT!C805</f>
        <v>2.4500000000000002</v>
      </c>
      <c r="C802" s="5">
        <f>TITRES_STAT!D805</f>
        <v>1.6527000000000001</v>
      </c>
      <c r="D802" s="5">
        <f>TITRES_STAT!E805</f>
        <v>1289</v>
      </c>
      <c r="E802" s="2">
        <f t="shared" si="48"/>
        <v>493146</v>
      </c>
      <c r="F802" s="5" t="str">
        <f t="shared" si="51"/>
        <v>BEARISH</v>
      </c>
      <c r="G802" s="5" t="str">
        <f t="shared" si="50"/>
        <v>NEUTRAL</v>
      </c>
      <c r="H802" s="5" t="str">
        <f t="shared" si="49"/>
        <v>CONFIRMED BEARISH</v>
      </c>
    </row>
    <row r="803" spans="1:8" ht="13.5" x14ac:dyDescent="0.25">
      <c r="A803" s="3">
        <f>TITRES_STAT!B806</f>
        <v>43475</v>
      </c>
      <c r="B803" s="5">
        <f>TITRES_STAT!C806</f>
        <v>2.44</v>
      </c>
      <c r="C803" s="5">
        <f>TITRES_STAT!D806</f>
        <v>1.6459999999999999</v>
      </c>
      <c r="D803" s="5">
        <f>TITRES_STAT!E806</f>
        <v>4092</v>
      </c>
      <c r="E803" s="2">
        <f t="shared" si="48"/>
        <v>489054</v>
      </c>
      <c r="F803" s="5" t="str">
        <f t="shared" si="51"/>
        <v>BEARISH</v>
      </c>
      <c r="G803" s="5" t="str">
        <f t="shared" si="50"/>
        <v>WEAK</v>
      </c>
      <c r="H803" s="5" t="str">
        <f t="shared" si="49"/>
        <v>CONFIRMED BEARISH</v>
      </c>
    </row>
    <row r="804" spans="1:8" ht="13.5" x14ac:dyDescent="0.25">
      <c r="A804" s="3">
        <f>TITRES_STAT!B807</f>
        <v>43476</v>
      </c>
      <c r="B804" s="5">
        <f>TITRES_STAT!C807</f>
        <v>2.4300000000000002</v>
      </c>
      <c r="C804" s="5">
        <f>TITRES_STAT!D807</f>
        <v>1.6392</v>
      </c>
      <c r="D804" s="5">
        <f>TITRES_STAT!E807</f>
        <v>2853</v>
      </c>
      <c r="E804" s="2">
        <f t="shared" si="48"/>
        <v>486201</v>
      </c>
      <c r="F804" s="5" t="str">
        <f t="shared" si="51"/>
        <v>BEARISH</v>
      </c>
      <c r="G804" s="5" t="str">
        <f t="shared" si="50"/>
        <v>NEUTRAL</v>
      </c>
      <c r="H804" s="5" t="str">
        <f t="shared" si="49"/>
        <v>BEARISH DIVERGENCE</v>
      </c>
    </row>
    <row r="805" spans="1:8" ht="13.5" x14ac:dyDescent="0.25">
      <c r="A805" s="3">
        <f>TITRES_STAT!B808</f>
        <v>43480</v>
      </c>
      <c r="B805" s="5">
        <f>TITRES_STAT!C808</f>
        <v>2.4300000000000002</v>
      </c>
      <c r="C805" s="5">
        <f>TITRES_STAT!D808</f>
        <v>1.6392</v>
      </c>
      <c r="D805" s="5">
        <f>TITRES_STAT!E808</f>
        <v>3970</v>
      </c>
      <c r="E805" s="2">
        <f t="shared" si="48"/>
        <v>486201</v>
      </c>
      <c r="F805" s="5" t="str">
        <f t="shared" si="51"/>
        <v>BEARISH</v>
      </c>
      <c r="G805" s="5" t="str">
        <f t="shared" si="50"/>
        <v>NEUTRAL</v>
      </c>
      <c r="H805" s="5" t="str">
        <f t="shared" si="49"/>
        <v>CONFIRMED BEARISH</v>
      </c>
    </row>
    <row r="806" spans="1:8" ht="13.5" x14ac:dyDescent="0.25">
      <c r="A806" s="3">
        <f>TITRES_STAT!B809</f>
        <v>43481</v>
      </c>
      <c r="B806" s="5">
        <f>TITRES_STAT!C809</f>
        <v>2.42</v>
      </c>
      <c r="C806" s="5">
        <f>TITRES_STAT!D809</f>
        <v>1.6325000000000001</v>
      </c>
      <c r="D806" s="5">
        <f>TITRES_STAT!E809</f>
        <v>5042</v>
      </c>
      <c r="E806" s="2">
        <f t="shared" si="48"/>
        <v>481159</v>
      </c>
      <c r="F806" s="5" t="str">
        <f t="shared" si="51"/>
        <v>BEARISH</v>
      </c>
      <c r="G806" s="5" t="str">
        <f t="shared" si="50"/>
        <v>WEAK</v>
      </c>
      <c r="H806" s="5" t="str">
        <f t="shared" si="49"/>
        <v>CONFIRMED BEARISH</v>
      </c>
    </row>
    <row r="807" spans="1:8" ht="13.5" x14ac:dyDescent="0.25">
      <c r="A807" s="3">
        <f>TITRES_STAT!B810</f>
        <v>43482</v>
      </c>
      <c r="B807" s="5">
        <f>TITRES_STAT!C810</f>
        <v>2.42</v>
      </c>
      <c r="C807" s="5">
        <f>TITRES_STAT!D810</f>
        <v>1.6325000000000001</v>
      </c>
      <c r="D807" s="5">
        <f>TITRES_STAT!E810</f>
        <v>2150</v>
      </c>
      <c r="E807" s="2">
        <f t="shared" si="48"/>
        <v>481159</v>
      </c>
      <c r="F807" s="5" t="str">
        <f t="shared" si="51"/>
        <v>BEARISH</v>
      </c>
      <c r="G807" s="5" t="str">
        <f t="shared" si="50"/>
        <v>WEAK</v>
      </c>
      <c r="H807" s="5" t="str">
        <f t="shared" si="49"/>
        <v>CONFIRMED BEARISH</v>
      </c>
    </row>
    <row r="808" spans="1:8" ht="13.5" x14ac:dyDescent="0.25">
      <c r="A808" s="3">
        <f>TITRES_STAT!B811</f>
        <v>43483</v>
      </c>
      <c r="B808" s="5">
        <f>TITRES_STAT!C811</f>
        <v>2.39</v>
      </c>
      <c r="C808" s="5">
        <f>TITRES_STAT!D811</f>
        <v>1.6122000000000001</v>
      </c>
      <c r="D808" s="5">
        <f>TITRES_STAT!E811</f>
        <v>2325</v>
      </c>
      <c r="E808" s="2">
        <f t="shared" si="48"/>
        <v>478834</v>
      </c>
      <c r="F808" s="5" t="str">
        <f t="shared" si="51"/>
        <v>BEARISH</v>
      </c>
      <c r="G808" s="5" t="str">
        <f t="shared" si="50"/>
        <v>WEAK</v>
      </c>
      <c r="H808" s="5" t="str">
        <f t="shared" si="49"/>
        <v>CONFIRMED BEARISH</v>
      </c>
    </row>
    <row r="809" spans="1:8" ht="13.5" x14ac:dyDescent="0.25">
      <c r="A809" s="3">
        <f>TITRES_STAT!B812</f>
        <v>43486</v>
      </c>
      <c r="B809" s="5">
        <f>TITRES_STAT!C812</f>
        <v>2.38</v>
      </c>
      <c r="C809" s="5">
        <f>TITRES_STAT!D812</f>
        <v>1.6054999999999999</v>
      </c>
      <c r="D809" s="5">
        <f>TITRES_STAT!E812</f>
        <v>11625</v>
      </c>
      <c r="E809" s="2">
        <f t="shared" si="48"/>
        <v>467209</v>
      </c>
      <c r="F809" s="5" t="str">
        <f t="shared" si="51"/>
        <v>BEARISH</v>
      </c>
      <c r="G809" s="5" t="str">
        <f t="shared" si="50"/>
        <v>WEAK</v>
      </c>
      <c r="H809" s="5" t="str">
        <f t="shared" si="49"/>
        <v>CONFIRMED BEARISH</v>
      </c>
    </row>
    <row r="810" spans="1:8" ht="13.5" x14ac:dyDescent="0.25">
      <c r="A810" s="3">
        <f>TITRES_STAT!B813</f>
        <v>43487</v>
      </c>
      <c r="B810" s="5">
        <f>TITRES_STAT!C813</f>
        <v>2.38</v>
      </c>
      <c r="C810" s="5">
        <f>TITRES_STAT!D813</f>
        <v>1.6054999999999999</v>
      </c>
      <c r="D810" s="5">
        <f>TITRES_STAT!E813</f>
        <v>2160</v>
      </c>
      <c r="E810" s="2">
        <f t="shared" si="48"/>
        <v>467209</v>
      </c>
      <c r="F810" s="5" t="str">
        <f t="shared" si="51"/>
        <v>BEARISH</v>
      </c>
      <c r="G810" s="5" t="str">
        <f t="shared" si="50"/>
        <v>WEAK</v>
      </c>
      <c r="H810" s="5" t="str">
        <f t="shared" si="49"/>
        <v>CONFIRMED BEARISH</v>
      </c>
    </row>
    <row r="811" spans="1:8" ht="13.5" x14ac:dyDescent="0.25">
      <c r="A811" s="3">
        <f>TITRES_STAT!B814</f>
        <v>43488</v>
      </c>
      <c r="B811" s="5">
        <f>TITRES_STAT!C814</f>
        <v>2.38</v>
      </c>
      <c r="C811" s="5">
        <f>TITRES_STAT!D814</f>
        <v>1.6054999999999999</v>
      </c>
      <c r="D811" s="5">
        <f>TITRES_STAT!E814</f>
        <v>0</v>
      </c>
      <c r="E811" s="2">
        <f t="shared" si="48"/>
        <v>467209</v>
      </c>
      <c r="F811" s="5" t="str">
        <f t="shared" si="51"/>
        <v>BEARISH</v>
      </c>
      <c r="G811" s="5" t="str">
        <f t="shared" si="50"/>
        <v>WEAK</v>
      </c>
      <c r="H811" s="5" t="str">
        <f t="shared" si="49"/>
        <v>CONFIRMED BEARISH</v>
      </c>
    </row>
    <row r="812" spans="1:8" ht="13.5" x14ac:dyDescent="0.25">
      <c r="A812" s="3">
        <f>TITRES_STAT!B815</f>
        <v>43489</v>
      </c>
      <c r="B812" s="5">
        <f>TITRES_STAT!C815</f>
        <v>2.38</v>
      </c>
      <c r="C812" s="5">
        <f>TITRES_STAT!D815</f>
        <v>1.6054999999999999</v>
      </c>
      <c r="D812" s="5">
        <f>TITRES_STAT!E815</f>
        <v>0</v>
      </c>
      <c r="E812" s="2">
        <f t="shared" si="48"/>
        <v>467209</v>
      </c>
      <c r="F812" s="5" t="str">
        <f t="shared" si="51"/>
        <v>BEARISH</v>
      </c>
      <c r="G812" s="5" t="str">
        <f t="shared" si="50"/>
        <v>WEAK</v>
      </c>
      <c r="H812" s="5" t="str">
        <f t="shared" si="49"/>
        <v>CONFIRMED BEARISH</v>
      </c>
    </row>
    <row r="813" spans="1:8" ht="13.5" x14ac:dyDescent="0.25">
      <c r="A813" s="3">
        <f>TITRES_STAT!B816</f>
        <v>43490</v>
      </c>
      <c r="B813" s="5">
        <f>TITRES_STAT!C816</f>
        <v>2.38</v>
      </c>
      <c r="C813" s="5">
        <f>TITRES_STAT!D816</f>
        <v>1.6054999999999999</v>
      </c>
      <c r="D813" s="5">
        <f>TITRES_STAT!E816</f>
        <v>7080</v>
      </c>
      <c r="E813" s="2">
        <f t="shared" si="48"/>
        <v>467209</v>
      </c>
      <c r="F813" s="5" t="str">
        <f t="shared" si="51"/>
        <v>BEARISH</v>
      </c>
      <c r="G813" s="5" t="str">
        <f t="shared" si="50"/>
        <v>WEAK</v>
      </c>
      <c r="H813" s="5" t="str">
        <f t="shared" si="49"/>
        <v>CONFIRMED BEARISH</v>
      </c>
    </row>
    <row r="814" spans="1:8" ht="13.5" x14ac:dyDescent="0.25">
      <c r="A814" s="3">
        <f>TITRES_STAT!B817</f>
        <v>43493</v>
      </c>
      <c r="B814" s="5">
        <f>TITRES_STAT!C817</f>
        <v>2.38</v>
      </c>
      <c r="C814" s="5">
        <f>TITRES_STAT!D817</f>
        <v>1.6054999999999999</v>
      </c>
      <c r="D814" s="5">
        <f>TITRES_STAT!E817</f>
        <v>0</v>
      </c>
      <c r="E814" s="2">
        <f t="shared" si="48"/>
        <v>467209</v>
      </c>
      <c r="F814" s="5" t="str">
        <f t="shared" si="51"/>
        <v>NEUTRAL</v>
      </c>
      <c r="G814" s="5" t="str">
        <f t="shared" si="50"/>
        <v>NEUTRAL</v>
      </c>
      <c r="H814" s="5" t="str">
        <f t="shared" si="49"/>
        <v>NEUTRAL</v>
      </c>
    </row>
    <row r="815" spans="1:8" ht="13.5" x14ac:dyDescent="0.25">
      <c r="A815" s="3">
        <f>TITRES_STAT!B818</f>
        <v>43494</v>
      </c>
      <c r="B815" s="5">
        <f>TITRES_STAT!C818</f>
        <v>2.38</v>
      </c>
      <c r="C815" s="5">
        <f>TITRES_STAT!D818</f>
        <v>1.6054999999999999</v>
      </c>
      <c r="D815" s="5">
        <f>TITRES_STAT!E818</f>
        <v>28254</v>
      </c>
      <c r="E815" s="2">
        <f t="shared" si="48"/>
        <v>467209</v>
      </c>
      <c r="F815" s="5" t="str">
        <f t="shared" si="51"/>
        <v>NEUTRAL</v>
      </c>
      <c r="G815" s="5" t="str">
        <f t="shared" si="50"/>
        <v>NEUTRAL</v>
      </c>
      <c r="H815" s="5" t="str">
        <f t="shared" si="49"/>
        <v>NEUTRAL</v>
      </c>
    </row>
    <row r="816" spans="1:8" ht="13.5" x14ac:dyDescent="0.25">
      <c r="A816" s="3">
        <f>TITRES_STAT!B819</f>
        <v>43495</v>
      </c>
      <c r="B816" s="5">
        <f>TITRES_STAT!C819</f>
        <v>2.4500000000000002</v>
      </c>
      <c r="C816" s="5">
        <f>TITRES_STAT!D819</f>
        <v>1.6527000000000001</v>
      </c>
      <c r="D816" s="5">
        <f>TITRES_STAT!E819</f>
        <v>44678</v>
      </c>
      <c r="E816" s="2">
        <f t="shared" si="48"/>
        <v>511887</v>
      </c>
      <c r="F816" s="5" t="str">
        <f t="shared" si="51"/>
        <v>BULLISH</v>
      </c>
      <c r="G816" s="5" t="str">
        <f t="shared" si="50"/>
        <v>STRONG</v>
      </c>
      <c r="H816" s="5" t="str">
        <f t="shared" si="49"/>
        <v>CONFIRMED BULLISH</v>
      </c>
    </row>
    <row r="817" spans="1:8" ht="13.5" x14ac:dyDescent="0.25">
      <c r="A817" s="3">
        <f>TITRES_STAT!B820</f>
        <v>43496</v>
      </c>
      <c r="B817" s="5">
        <f>TITRES_STAT!C820</f>
        <v>2.4500000000000002</v>
      </c>
      <c r="C817" s="5">
        <f>TITRES_STAT!D820</f>
        <v>1.6527000000000001</v>
      </c>
      <c r="D817" s="5">
        <f>TITRES_STAT!E820</f>
        <v>35</v>
      </c>
      <c r="E817" s="2">
        <f t="shared" si="48"/>
        <v>511887</v>
      </c>
      <c r="F817" s="5" t="str">
        <f t="shared" si="51"/>
        <v>BULLISH</v>
      </c>
      <c r="G817" s="5" t="str">
        <f t="shared" si="50"/>
        <v>STRONG</v>
      </c>
      <c r="H817" s="5" t="str">
        <f t="shared" si="49"/>
        <v>CONFIRMED BULLISH</v>
      </c>
    </row>
    <row r="818" spans="1:8" ht="13.5" x14ac:dyDescent="0.25">
      <c r="A818" s="3">
        <f>TITRES_STAT!B821</f>
        <v>43497</v>
      </c>
      <c r="B818" s="5">
        <f>TITRES_STAT!C821</f>
        <v>2.4500000000000002</v>
      </c>
      <c r="C818" s="5">
        <f>TITRES_STAT!D821</f>
        <v>1.6527000000000001</v>
      </c>
      <c r="D818" s="5">
        <f>TITRES_STAT!E821</f>
        <v>0</v>
      </c>
      <c r="E818" s="2">
        <f t="shared" si="48"/>
        <v>511887</v>
      </c>
      <c r="F818" s="5" t="str">
        <f t="shared" si="51"/>
        <v>BULLISH</v>
      </c>
      <c r="G818" s="5" t="str">
        <f t="shared" si="50"/>
        <v>STRONG</v>
      </c>
      <c r="H818" s="5" t="str">
        <f t="shared" si="49"/>
        <v>CONFIRMED BULLISH</v>
      </c>
    </row>
    <row r="819" spans="1:8" ht="13.5" x14ac:dyDescent="0.25">
      <c r="A819" s="3">
        <f>TITRES_STAT!B822</f>
        <v>43500</v>
      </c>
      <c r="B819" s="5">
        <f>TITRES_STAT!C822</f>
        <v>2.5</v>
      </c>
      <c r="C819" s="5">
        <f>TITRES_STAT!D822</f>
        <v>1.6863999999999999</v>
      </c>
      <c r="D819" s="5">
        <f>TITRES_STAT!E822</f>
        <v>4625</v>
      </c>
      <c r="E819" s="2">
        <f t="shared" si="48"/>
        <v>516512</v>
      </c>
      <c r="F819" s="5" t="str">
        <f t="shared" si="51"/>
        <v>BULLISH</v>
      </c>
      <c r="G819" s="5" t="str">
        <f t="shared" si="50"/>
        <v>STRONG</v>
      </c>
      <c r="H819" s="5" t="str">
        <f t="shared" si="49"/>
        <v>CONFIRMED BULLISH</v>
      </c>
    </row>
    <row r="820" spans="1:8" ht="13.5" x14ac:dyDescent="0.25">
      <c r="A820" s="3">
        <f>TITRES_STAT!B823</f>
        <v>43501</v>
      </c>
      <c r="B820" s="5">
        <f>TITRES_STAT!C823</f>
        <v>2.5</v>
      </c>
      <c r="C820" s="5">
        <f>TITRES_STAT!D823</f>
        <v>1.6863999999999999</v>
      </c>
      <c r="D820" s="5">
        <f>TITRES_STAT!E823</f>
        <v>0</v>
      </c>
      <c r="E820" s="2">
        <f t="shared" si="48"/>
        <v>516512</v>
      </c>
      <c r="F820" s="5" t="str">
        <f t="shared" si="51"/>
        <v>BULLISH</v>
      </c>
      <c r="G820" s="5" t="str">
        <f t="shared" si="50"/>
        <v>STRONG</v>
      </c>
      <c r="H820" s="5" t="str">
        <f t="shared" si="49"/>
        <v>CONFIRMED BULLISH</v>
      </c>
    </row>
    <row r="821" spans="1:8" ht="13.5" x14ac:dyDescent="0.25">
      <c r="A821" s="3">
        <f>TITRES_STAT!B824</f>
        <v>43502</v>
      </c>
      <c r="B821" s="5">
        <f>TITRES_STAT!C824</f>
        <v>2.5</v>
      </c>
      <c r="C821" s="5">
        <f>TITRES_STAT!D824</f>
        <v>1.6863999999999999</v>
      </c>
      <c r="D821" s="5">
        <f>TITRES_STAT!E824</f>
        <v>0</v>
      </c>
      <c r="E821" s="2">
        <f t="shared" si="48"/>
        <v>516512</v>
      </c>
      <c r="F821" s="5" t="str">
        <f t="shared" si="51"/>
        <v>BULLISH</v>
      </c>
      <c r="G821" s="5" t="str">
        <f t="shared" si="50"/>
        <v>NEUTRAL</v>
      </c>
      <c r="H821" s="5" t="str">
        <f t="shared" si="49"/>
        <v>CONFIRMED BULLISH</v>
      </c>
    </row>
    <row r="822" spans="1:8" ht="13.5" x14ac:dyDescent="0.25">
      <c r="A822" s="3">
        <f>TITRES_STAT!B825</f>
        <v>43503</v>
      </c>
      <c r="B822" s="5">
        <f>TITRES_STAT!C825</f>
        <v>2.5</v>
      </c>
      <c r="C822" s="5">
        <f>TITRES_STAT!D825</f>
        <v>1.6863999999999999</v>
      </c>
      <c r="D822" s="5">
        <f>TITRES_STAT!E825</f>
        <v>0</v>
      </c>
      <c r="E822" s="2">
        <f t="shared" si="48"/>
        <v>516512</v>
      </c>
      <c r="F822" s="5" t="str">
        <f t="shared" si="51"/>
        <v>BULLISH</v>
      </c>
      <c r="G822" s="5" t="str">
        <f t="shared" si="50"/>
        <v>NEUTRAL</v>
      </c>
      <c r="H822" s="5" t="str">
        <f t="shared" si="49"/>
        <v>CONFIRMED BULLISH</v>
      </c>
    </row>
    <row r="823" spans="1:8" ht="13.5" x14ac:dyDescent="0.25">
      <c r="A823" s="3">
        <f>TITRES_STAT!B826</f>
        <v>43504</v>
      </c>
      <c r="B823" s="5">
        <f>TITRES_STAT!C826</f>
        <v>2.5</v>
      </c>
      <c r="C823" s="5">
        <f>TITRES_STAT!D826</f>
        <v>1.6863999999999999</v>
      </c>
      <c r="D823" s="5">
        <f>TITRES_STAT!E826</f>
        <v>0</v>
      </c>
      <c r="E823" s="2">
        <f t="shared" si="48"/>
        <v>516512</v>
      </c>
      <c r="F823" s="5" t="str">
        <f t="shared" si="51"/>
        <v>BULLISH</v>
      </c>
      <c r="G823" s="5" t="str">
        <f t="shared" si="50"/>
        <v>NEUTRAL</v>
      </c>
      <c r="H823" s="5" t="str">
        <f t="shared" si="49"/>
        <v>CONFIRMED BULLISH</v>
      </c>
    </row>
    <row r="824" spans="1:8" ht="13.5" x14ac:dyDescent="0.25">
      <c r="A824" s="3">
        <f>TITRES_STAT!B827</f>
        <v>43507</v>
      </c>
      <c r="B824" s="5">
        <f>TITRES_STAT!C827</f>
        <v>2.5</v>
      </c>
      <c r="C824" s="5">
        <f>TITRES_STAT!D827</f>
        <v>1.6863999999999999</v>
      </c>
      <c r="D824" s="5">
        <f>TITRES_STAT!E827</f>
        <v>0</v>
      </c>
      <c r="E824" s="2">
        <f t="shared" si="48"/>
        <v>516512</v>
      </c>
      <c r="F824" s="5" t="str">
        <f t="shared" si="51"/>
        <v>NEUTRAL</v>
      </c>
      <c r="G824" s="5" t="str">
        <f t="shared" si="50"/>
        <v>NEUTRAL</v>
      </c>
      <c r="H824" s="5" t="str">
        <f t="shared" si="49"/>
        <v>NEUTRAL</v>
      </c>
    </row>
    <row r="825" spans="1:8" ht="13.5" x14ac:dyDescent="0.25">
      <c r="A825" s="3">
        <f>TITRES_STAT!B828</f>
        <v>43508</v>
      </c>
      <c r="B825" s="5">
        <f>TITRES_STAT!C828</f>
        <v>2.4300000000000002</v>
      </c>
      <c r="C825" s="5">
        <f>TITRES_STAT!D828</f>
        <v>1.6392</v>
      </c>
      <c r="D825" s="5">
        <f>TITRES_STAT!E828</f>
        <v>9678</v>
      </c>
      <c r="E825" s="2">
        <f t="shared" si="48"/>
        <v>506834</v>
      </c>
      <c r="F825" s="5" t="str">
        <f t="shared" si="51"/>
        <v>BEARISH</v>
      </c>
      <c r="G825" s="5" t="str">
        <f t="shared" si="50"/>
        <v>NEUTRAL</v>
      </c>
      <c r="H825" s="5" t="str">
        <f t="shared" si="49"/>
        <v>CONFIRMED BEARISH</v>
      </c>
    </row>
    <row r="826" spans="1:8" ht="13.5" x14ac:dyDescent="0.25">
      <c r="A826" s="3">
        <f>TITRES_STAT!B829</f>
        <v>43509</v>
      </c>
      <c r="B826" s="5">
        <f>TITRES_STAT!C829</f>
        <v>2.4300000000000002</v>
      </c>
      <c r="C826" s="5">
        <f>TITRES_STAT!D829</f>
        <v>1.6392</v>
      </c>
      <c r="D826" s="5">
        <f>TITRES_STAT!E829</f>
        <v>28507</v>
      </c>
      <c r="E826" s="2">
        <f t="shared" si="48"/>
        <v>506834</v>
      </c>
      <c r="F826" s="5" t="str">
        <f t="shared" si="51"/>
        <v>BEARISH</v>
      </c>
      <c r="G826" s="5" t="str">
        <f t="shared" si="50"/>
        <v>NEUTRAL</v>
      </c>
      <c r="H826" s="5" t="str">
        <f t="shared" si="49"/>
        <v>CONFIRMED BEARISH</v>
      </c>
    </row>
    <row r="827" spans="1:8" ht="13.5" x14ac:dyDescent="0.25">
      <c r="A827" s="3">
        <f>TITRES_STAT!B830</f>
        <v>43510</v>
      </c>
      <c r="B827" s="5">
        <f>TITRES_STAT!C830</f>
        <v>2.4300000000000002</v>
      </c>
      <c r="C827" s="5">
        <f>TITRES_STAT!D830</f>
        <v>1.6392</v>
      </c>
      <c r="D827" s="5">
        <f>TITRES_STAT!E830</f>
        <v>1521</v>
      </c>
      <c r="E827" s="2">
        <f t="shared" si="48"/>
        <v>506834</v>
      </c>
      <c r="F827" s="5" t="str">
        <f t="shared" si="51"/>
        <v>BEARISH</v>
      </c>
      <c r="G827" s="5" t="str">
        <f t="shared" si="50"/>
        <v>NEUTRAL</v>
      </c>
      <c r="H827" s="5" t="str">
        <f t="shared" si="49"/>
        <v>CONFIRMED BEARISH</v>
      </c>
    </row>
    <row r="828" spans="1:8" ht="13.5" x14ac:dyDescent="0.25">
      <c r="A828" s="3">
        <f>TITRES_STAT!B831</f>
        <v>43511</v>
      </c>
      <c r="B828" s="5">
        <f>TITRES_STAT!C831</f>
        <v>2.5</v>
      </c>
      <c r="C828" s="5">
        <f>TITRES_STAT!D831</f>
        <v>1.6863999999999999</v>
      </c>
      <c r="D828" s="5">
        <f>TITRES_STAT!E831</f>
        <v>4</v>
      </c>
      <c r="E828" s="2">
        <f t="shared" si="48"/>
        <v>506838</v>
      </c>
      <c r="F828" s="5" t="str">
        <f t="shared" si="51"/>
        <v>BEARISH</v>
      </c>
      <c r="G828" s="5" t="str">
        <f t="shared" si="50"/>
        <v>NEUTRAL</v>
      </c>
      <c r="H828" s="5" t="str">
        <f t="shared" si="49"/>
        <v>NEUTRAL</v>
      </c>
    </row>
    <row r="829" spans="1:8" ht="13.5" x14ac:dyDescent="0.25">
      <c r="A829" s="3">
        <f>TITRES_STAT!B832</f>
        <v>43514</v>
      </c>
      <c r="B829" s="5">
        <f>TITRES_STAT!C832</f>
        <v>2.5</v>
      </c>
      <c r="C829" s="5">
        <f>TITRES_STAT!D832</f>
        <v>1.6863999999999999</v>
      </c>
      <c r="D829" s="5">
        <f>TITRES_STAT!E832</f>
        <v>510</v>
      </c>
      <c r="E829" s="2">
        <f t="shared" si="48"/>
        <v>506838</v>
      </c>
      <c r="F829" s="5" t="str">
        <f t="shared" si="51"/>
        <v>BEARISH</v>
      </c>
      <c r="G829" s="5" t="str">
        <f t="shared" si="50"/>
        <v>NEUTRAL</v>
      </c>
      <c r="H829" s="5" t="str">
        <f t="shared" si="49"/>
        <v>NEUTRAL</v>
      </c>
    </row>
    <row r="830" spans="1:8" ht="13.5" x14ac:dyDescent="0.25">
      <c r="A830" s="3">
        <f>TITRES_STAT!B833</f>
        <v>43515</v>
      </c>
      <c r="B830" s="5">
        <f>TITRES_STAT!C833</f>
        <v>2.5</v>
      </c>
      <c r="C830" s="5">
        <f>TITRES_STAT!D833</f>
        <v>1.6863999999999999</v>
      </c>
      <c r="D830" s="5">
        <f>TITRES_STAT!E833</f>
        <v>0</v>
      </c>
      <c r="E830" s="2">
        <f t="shared" si="48"/>
        <v>506838</v>
      </c>
      <c r="F830" s="5" t="str">
        <f t="shared" si="51"/>
        <v>BULLISH</v>
      </c>
      <c r="G830" s="5" t="str">
        <f t="shared" si="50"/>
        <v>NEUTRAL</v>
      </c>
      <c r="H830" s="5" t="str">
        <f t="shared" si="49"/>
        <v>CONFIRMED BULLISH</v>
      </c>
    </row>
    <row r="831" spans="1:8" ht="13.5" x14ac:dyDescent="0.25">
      <c r="A831" s="3">
        <f>TITRES_STAT!B834</f>
        <v>43516</v>
      </c>
      <c r="B831" s="5">
        <f>TITRES_STAT!C834</f>
        <v>2.4900000000000002</v>
      </c>
      <c r="C831" s="5">
        <f>TITRES_STAT!D834</f>
        <v>1.6797</v>
      </c>
      <c r="D831" s="5">
        <f>TITRES_STAT!E834</f>
        <v>3102</v>
      </c>
      <c r="E831" s="2">
        <f t="shared" si="48"/>
        <v>503736</v>
      </c>
      <c r="F831" s="5" t="str">
        <f t="shared" si="51"/>
        <v>BEARISH</v>
      </c>
      <c r="G831" s="5" t="str">
        <f t="shared" si="50"/>
        <v>NEUTRAL</v>
      </c>
      <c r="H831" s="5" t="str">
        <f t="shared" si="49"/>
        <v>BEARISH DIVERGENCE</v>
      </c>
    </row>
    <row r="832" spans="1:8" ht="13.5" x14ac:dyDescent="0.25">
      <c r="A832" s="3">
        <f>TITRES_STAT!B835</f>
        <v>43517</v>
      </c>
      <c r="B832" s="5">
        <f>TITRES_STAT!C835</f>
        <v>2.48</v>
      </c>
      <c r="C832" s="5">
        <f>TITRES_STAT!D835</f>
        <v>1.6729000000000001</v>
      </c>
      <c r="D832" s="5">
        <f>TITRES_STAT!E835</f>
        <v>2501</v>
      </c>
      <c r="E832" s="2">
        <f t="shared" si="48"/>
        <v>501235</v>
      </c>
      <c r="F832" s="5" t="str">
        <f t="shared" si="51"/>
        <v>BEARISH</v>
      </c>
      <c r="G832" s="5" t="str">
        <f t="shared" si="50"/>
        <v>NEUTRAL</v>
      </c>
      <c r="H832" s="5" t="str">
        <f t="shared" si="49"/>
        <v>BEARISH DIVERGENCE</v>
      </c>
    </row>
    <row r="833" spans="1:8" ht="13.5" x14ac:dyDescent="0.25">
      <c r="A833" s="3">
        <f>TITRES_STAT!B836</f>
        <v>43518</v>
      </c>
      <c r="B833" s="5">
        <f>TITRES_STAT!C836</f>
        <v>2.48</v>
      </c>
      <c r="C833" s="5">
        <f>TITRES_STAT!D836</f>
        <v>1.6729000000000001</v>
      </c>
      <c r="D833" s="5">
        <f>TITRES_STAT!E836</f>
        <v>0</v>
      </c>
      <c r="E833" s="2">
        <f t="shared" si="48"/>
        <v>501235</v>
      </c>
      <c r="F833" s="5" t="str">
        <f t="shared" si="51"/>
        <v>BEARISH</v>
      </c>
      <c r="G833" s="5" t="str">
        <f t="shared" si="50"/>
        <v>NEUTRAL</v>
      </c>
      <c r="H833" s="5" t="str">
        <f t="shared" si="49"/>
        <v>CONFIRMED BEARISH</v>
      </c>
    </row>
    <row r="834" spans="1:8" ht="13.5" x14ac:dyDescent="0.25">
      <c r="A834" s="3">
        <f>TITRES_STAT!B837</f>
        <v>43521</v>
      </c>
      <c r="B834" s="5">
        <f>TITRES_STAT!C837</f>
        <v>2.62</v>
      </c>
      <c r="C834" s="5">
        <f>TITRES_STAT!D837</f>
        <v>1.7674000000000001</v>
      </c>
      <c r="D834" s="5">
        <f>TITRES_STAT!E837</f>
        <v>81646</v>
      </c>
      <c r="E834" s="2">
        <f t="shared" si="48"/>
        <v>582881</v>
      </c>
      <c r="F834" s="5" t="str">
        <f t="shared" si="51"/>
        <v>BULLISH</v>
      </c>
      <c r="G834" s="5" t="str">
        <f t="shared" si="50"/>
        <v>STRONG</v>
      </c>
      <c r="H834" s="5" t="str">
        <f t="shared" si="49"/>
        <v>CONFIRMED BULLISH</v>
      </c>
    </row>
    <row r="835" spans="1:8" ht="13.5" x14ac:dyDescent="0.25">
      <c r="A835" s="3">
        <f>TITRES_STAT!B838</f>
        <v>43522</v>
      </c>
      <c r="B835" s="5">
        <f>TITRES_STAT!C838</f>
        <v>2.74</v>
      </c>
      <c r="C835" s="5">
        <f>TITRES_STAT!D838</f>
        <v>1.8483000000000001</v>
      </c>
      <c r="D835" s="5">
        <f>TITRES_STAT!E838</f>
        <v>70272</v>
      </c>
      <c r="E835" s="2">
        <f t="shared" si="48"/>
        <v>653153</v>
      </c>
      <c r="F835" s="5" t="str">
        <f t="shared" si="51"/>
        <v>BULLISH</v>
      </c>
      <c r="G835" s="5" t="str">
        <f t="shared" si="50"/>
        <v>STRONG</v>
      </c>
      <c r="H835" s="5" t="str">
        <f t="shared" si="49"/>
        <v>CONFIRMED BULLISH</v>
      </c>
    </row>
    <row r="836" spans="1:8" ht="13.5" x14ac:dyDescent="0.25">
      <c r="A836" s="3">
        <f>TITRES_STAT!B839</f>
        <v>43523</v>
      </c>
      <c r="B836" s="5">
        <f>TITRES_STAT!C839</f>
        <v>2.83</v>
      </c>
      <c r="C836" s="5">
        <f>TITRES_STAT!D839</f>
        <v>1.909</v>
      </c>
      <c r="D836" s="5">
        <f>TITRES_STAT!E839</f>
        <v>89224</v>
      </c>
      <c r="E836" s="2">
        <f t="shared" ref="E836:E899" si="52">IF(B836&gt;B835, E835+D836, IF(B836&lt;B835, E835-D836, E835))</f>
        <v>742377</v>
      </c>
      <c r="F836" s="5" t="str">
        <f t="shared" si="51"/>
        <v>BULLISH</v>
      </c>
      <c r="G836" s="5" t="str">
        <f t="shared" si="50"/>
        <v>STRONG</v>
      </c>
      <c r="H836" s="5" t="str">
        <f t="shared" si="49"/>
        <v>CONFIRMED BULLISH</v>
      </c>
    </row>
    <row r="837" spans="1:8" ht="13.5" x14ac:dyDescent="0.25">
      <c r="A837" s="3">
        <f>TITRES_STAT!B840</f>
        <v>43524</v>
      </c>
      <c r="B837" s="5">
        <f>TITRES_STAT!C840</f>
        <v>2.85</v>
      </c>
      <c r="C837" s="5">
        <f>TITRES_STAT!D840</f>
        <v>1.9225000000000001</v>
      </c>
      <c r="D837" s="5">
        <f>TITRES_STAT!E840</f>
        <v>20327</v>
      </c>
      <c r="E837" s="2">
        <f t="shared" si="52"/>
        <v>762704</v>
      </c>
      <c r="F837" s="5" t="str">
        <f t="shared" si="51"/>
        <v>BULLISH</v>
      </c>
      <c r="G837" s="5" t="str">
        <f t="shared" si="50"/>
        <v>STRONG</v>
      </c>
      <c r="H837" s="5" t="str">
        <f t="shared" si="49"/>
        <v>CONFIRMED BULLISH</v>
      </c>
    </row>
    <row r="838" spans="1:8" ht="13.5" x14ac:dyDescent="0.25">
      <c r="A838" s="3">
        <f>TITRES_STAT!B841</f>
        <v>43525</v>
      </c>
      <c r="B838" s="5">
        <f>TITRES_STAT!C841</f>
        <v>2.82</v>
      </c>
      <c r="C838" s="5">
        <f>TITRES_STAT!D841</f>
        <v>1.9023000000000001</v>
      </c>
      <c r="D838" s="5">
        <f>TITRES_STAT!E841</f>
        <v>9684</v>
      </c>
      <c r="E838" s="2">
        <f t="shared" si="52"/>
        <v>753020</v>
      </c>
      <c r="F838" s="5" t="str">
        <f t="shared" si="51"/>
        <v>BULLISH</v>
      </c>
      <c r="G838" s="5" t="str">
        <f t="shared" si="50"/>
        <v>STRONG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43528</v>
      </c>
      <c r="B839" s="5">
        <f>TITRES_STAT!C842</f>
        <v>2.77</v>
      </c>
      <c r="C839" s="5">
        <f>TITRES_STAT!D842</f>
        <v>1.8686</v>
      </c>
      <c r="D839" s="5">
        <f>TITRES_STAT!E842</f>
        <v>3912</v>
      </c>
      <c r="E839" s="2">
        <f t="shared" si="52"/>
        <v>749108</v>
      </c>
      <c r="F839" s="5" t="str">
        <f t="shared" si="51"/>
        <v>BULLISH</v>
      </c>
      <c r="G839" s="5" t="str">
        <f t="shared" ref="G839:G902" si="54">IF((E839-E834)/E834 &gt; 0.02, "STRONG",
 IF((E839-E834)/E834 &lt; -0.02, "WEAK", "NEUTRAL"))</f>
        <v>STRONG</v>
      </c>
      <c r="H839" s="5" t="str">
        <f t="shared" si="53"/>
        <v>CONFIRMED BULLISH</v>
      </c>
    </row>
    <row r="840" spans="1:8" ht="13.5" x14ac:dyDescent="0.25">
      <c r="A840" s="3">
        <f>TITRES_STAT!B843</f>
        <v>43529</v>
      </c>
      <c r="B840" s="5">
        <f>TITRES_STAT!C843</f>
        <v>2.77</v>
      </c>
      <c r="C840" s="5">
        <f>TITRES_STAT!D843</f>
        <v>1.8686</v>
      </c>
      <c r="D840" s="5">
        <f>TITRES_STAT!E843</f>
        <v>0</v>
      </c>
      <c r="E840" s="2">
        <f t="shared" si="52"/>
        <v>749108</v>
      </c>
      <c r="F840" s="5" t="str">
        <f t="shared" ref="F840:F903" si="55">IF(E840&gt;E835,"BULLISH",IF(E840&lt;E835,"BEARISH","NEUTRAL"))</f>
        <v>BULLISH</v>
      </c>
      <c r="G840" s="5" t="str">
        <f t="shared" si="54"/>
        <v>STRONG</v>
      </c>
      <c r="H840" s="5" t="str">
        <f t="shared" si="53"/>
        <v>CONFIRMED BULLISH</v>
      </c>
    </row>
    <row r="841" spans="1:8" ht="13.5" x14ac:dyDescent="0.25">
      <c r="A841" s="3">
        <f>TITRES_STAT!B844</f>
        <v>43530</v>
      </c>
      <c r="B841" s="5">
        <f>TITRES_STAT!C844</f>
        <v>2.8</v>
      </c>
      <c r="C841" s="5">
        <f>TITRES_STAT!D844</f>
        <v>1.8888</v>
      </c>
      <c r="D841" s="5">
        <f>TITRES_STAT!E844</f>
        <v>14085</v>
      </c>
      <c r="E841" s="2">
        <f t="shared" si="52"/>
        <v>763193</v>
      </c>
      <c r="F841" s="5" t="str">
        <f t="shared" si="55"/>
        <v>BULLISH</v>
      </c>
      <c r="G841" s="5" t="str">
        <f t="shared" si="54"/>
        <v>STRONG</v>
      </c>
      <c r="H841" s="5" t="str">
        <f t="shared" si="53"/>
        <v>BULLISH DIVERGENCE</v>
      </c>
    </row>
    <row r="842" spans="1:8" ht="13.5" x14ac:dyDescent="0.25">
      <c r="A842" s="3">
        <f>TITRES_STAT!B845</f>
        <v>43531</v>
      </c>
      <c r="B842" s="5">
        <f>TITRES_STAT!C845</f>
        <v>2.79</v>
      </c>
      <c r="C842" s="5">
        <f>TITRES_STAT!D845</f>
        <v>1.8821000000000001</v>
      </c>
      <c r="D842" s="5">
        <f>TITRES_STAT!E845</f>
        <v>9</v>
      </c>
      <c r="E842" s="2">
        <f t="shared" si="52"/>
        <v>763184</v>
      </c>
      <c r="F842" s="5" t="str">
        <f t="shared" si="55"/>
        <v>BULLISH</v>
      </c>
      <c r="G842" s="5" t="str">
        <f t="shared" si="54"/>
        <v>NEUTRAL</v>
      </c>
      <c r="H842" s="5" t="str">
        <f t="shared" si="53"/>
        <v>BULLISH DIVERGENCE</v>
      </c>
    </row>
    <row r="843" spans="1:8" ht="13.5" x14ac:dyDescent="0.25">
      <c r="A843" s="3">
        <f>TITRES_STAT!B846</f>
        <v>43532</v>
      </c>
      <c r="B843" s="5">
        <f>TITRES_STAT!C846</f>
        <v>2.75</v>
      </c>
      <c r="C843" s="5">
        <f>TITRES_STAT!D846</f>
        <v>1.8551</v>
      </c>
      <c r="D843" s="5">
        <f>TITRES_STAT!E846</f>
        <v>200</v>
      </c>
      <c r="E843" s="2">
        <f t="shared" si="52"/>
        <v>762984</v>
      </c>
      <c r="F843" s="5" t="str">
        <f t="shared" si="55"/>
        <v>BULLISH</v>
      </c>
      <c r="G843" s="5" t="str">
        <f t="shared" si="54"/>
        <v>NEUTRAL</v>
      </c>
      <c r="H843" s="5" t="str">
        <f t="shared" si="53"/>
        <v>BULLISH DIVERGENCE</v>
      </c>
    </row>
    <row r="844" spans="1:8" ht="13.5" x14ac:dyDescent="0.25">
      <c r="A844" s="3">
        <f>TITRES_STAT!B847</f>
        <v>43535</v>
      </c>
      <c r="B844" s="5">
        <f>TITRES_STAT!C847</f>
        <v>2.73</v>
      </c>
      <c r="C844" s="5">
        <f>TITRES_STAT!D847</f>
        <v>1.8415999999999999</v>
      </c>
      <c r="D844" s="5">
        <f>TITRES_STAT!E847</f>
        <v>15043</v>
      </c>
      <c r="E844" s="2">
        <f t="shared" si="52"/>
        <v>747941</v>
      </c>
      <c r="F844" s="5" t="str">
        <f t="shared" si="55"/>
        <v>BEARISH</v>
      </c>
      <c r="G844" s="5" t="str">
        <f t="shared" si="54"/>
        <v>NEUTRAL</v>
      </c>
      <c r="H844" s="5" t="str">
        <f t="shared" si="53"/>
        <v>CONFIRMED BEARISH</v>
      </c>
    </row>
    <row r="845" spans="1:8" ht="13.5" x14ac:dyDescent="0.25">
      <c r="A845" s="3">
        <f>TITRES_STAT!B848</f>
        <v>43536</v>
      </c>
      <c r="B845" s="5">
        <f>TITRES_STAT!C848</f>
        <v>2.73</v>
      </c>
      <c r="C845" s="5">
        <f>TITRES_STAT!D848</f>
        <v>1.8415999999999999</v>
      </c>
      <c r="D845" s="5">
        <f>TITRES_STAT!E848</f>
        <v>4300</v>
      </c>
      <c r="E845" s="2">
        <f t="shared" si="52"/>
        <v>747941</v>
      </c>
      <c r="F845" s="5" t="str">
        <f t="shared" si="55"/>
        <v>BEARISH</v>
      </c>
      <c r="G845" s="5" t="str">
        <f t="shared" si="54"/>
        <v>NEUTRAL</v>
      </c>
      <c r="H845" s="5" t="str">
        <f t="shared" si="53"/>
        <v>CONFIRMED BEARISH</v>
      </c>
    </row>
    <row r="846" spans="1:8" ht="13.5" x14ac:dyDescent="0.25">
      <c r="A846" s="3">
        <f>TITRES_STAT!B849</f>
        <v>43537</v>
      </c>
      <c r="B846" s="5">
        <f>TITRES_STAT!C849</f>
        <v>2.73</v>
      </c>
      <c r="C846" s="5">
        <f>TITRES_STAT!D849</f>
        <v>1.8415999999999999</v>
      </c>
      <c r="D846" s="5">
        <f>TITRES_STAT!E849</f>
        <v>0</v>
      </c>
      <c r="E846" s="2">
        <f t="shared" si="52"/>
        <v>747941</v>
      </c>
      <c r="F846" s="5" t="str">
        <f t="shared" si="55"/>
        <v>BEARISH</v>
      </c>
      <c r="G846" s="5" t="str">
        <f t="shared" si="54"/>
        <v>NEUTRAL</v>
      </c>
      <c r="H846" s="5" t="str">
        <f t="shared" si="53"/>
        <v>CONFIRMED BEARISH</v>
      </c>
    </row>
    <row r="847" spans="1:8" ht="13.5" x14ac:dyDescent="0.25">
      <c r="A847" s="3">
        <f>TITRES_STAT!B850</f>
        <v>43538</v>
      </c>
      <c r="B847" s="5">
        <f>TITRES_STAT!C850</f>
        <v>2.73</v>
      </c>
      <c r="C847" s="5">
        <f>TITRES_STAT!D850</f>
        <v>1.8415999999999999</v>
      </c>
      <c r="D847" s="5">
        <f>TITRES_STAT!E850</f>
        <v>0</v>
      </c>
      <c r="E847" s="2">
        <f t="shared" si="52"/>
        <v>747941</v>
      </c>
      <c r="F847" s="5" t="str">
        <f t="shared" si="55"/>
        <v>BEARISH</v>
      </c>
      <c r="G847" s="5" t="str">
        <f t="shared" si="54"/>
        <v>NEUTRAL</v>
      </c>
      <c r="H847" s="5" t="str">
        <f t="shared" si="53"/>
        <v>CONFIRMED BEARISH</v>
      </c>
    </row>
    <row r="848" spans="1:8" ht="13.5" x14ac:dyDescent="0.25">
      <c r="A848" s="3">
        <f>TITRES_STAT!B851</f>
        <v>43539</v>
      </c>
      <c r="B848" s="5">
        <f>TITRES_STAT!C851</f>
        <v>2.73</v>
      </c>
      <c r="C848" s="5">
        <f>TITRES_STAT!D851</f>
        <v>1.8415999999999999</v>
      </c>
      <c r="D848" s="5">
        <f>TITRES_STAT!E851</f>
        <v>0</v>
      </c>
      <c r="E848" s="2">
        <f t="shared" si="52"/>
        <v>747941</v>
      </c>
      <c r="F848" s="5" t="str">
        <f t="shared" si="55"/>
        <v>BEARISH</v>
      </c>
      <c r="G848" s="5" t="str">
        <f t="shared" si="54"/>
        <v>NEUTRAL</v>
      </c>
      <c r="H848" s="5" t="str">
        <f t="shared" si="53"/>
        <v>CONFIRMED BEARISH</v>
      </c>
    </row>
    <row r="849" spans="1:8" ht="13.5" x14ac:dyDescent="0.25">
      <c r="A849" s="3">
        <f>TITRES_STAT!B852</f>
        <v>43542</v>
      </c>
      <c r="B849" s="5">
        <f>TITRES_STAT!C852</f>
        <v>2.73</v>
      </c>
      <c r="C849" s="5">
        <f>TITRES_STAT!D852</f>
        <v>1.8415999999999999</v>
      </c>
      <c r="D849" s="5">
        <f>TITRES_STAT!E852</f>
        <v>0</v>
      </c>
      <c r="E849" s="2">
        <f t="shared" si="52"/>
        <v>747941</v>
      </c>
      <c r="F849" s="5" t="str">
        <f t="shared" si="55"/>
        <v>NEUTRAL</v>
      </c>
      <c r="G849" s="5" t="str">
        <f t="shared" si="54"/>
        <v>NEUTRAL</v>
      </c>
      <c r="H849" s="5" t="str">
        <f t="shared" si="53"/>
        <v>NEUTRAL</v>
      </c>
    </row>
    <row r="850" spans="1:8" ht="13.5" x14ac:dyDescent="0.25">
      <c r="A850" s="3">
        <f>TITRES_STAT!B853</f>
        <v>43543</v>
      </c>
      <c r="B850" s="5">
        <f>TITRES_STAT!C853</f>
        <v>2.73</v>
      </c>
      <c r="C850" s="5">
        <f>TITRES_STAT!D853</f>
        <v>1.8415999999999999</v>
      </c>
      <c r="D850" s="5">
        <f>TITRES_STAT!E853</f>
        <v>0</v>
      </c>
      <c r="E850" s="2">
        <f t="shared" si="52"/>
        <v>747941</v>
      </c>
      <c r="F850" s="5" t="str">
        <f t="shared" si="55"/>
        <v>NEUTRAL</v>
      </c>
      <c r="G850" s="5" t="str">
        <f t="shared" si="54"/>
        <v>NEUTRAL</v>
      </c>
      <c r="H850" s="5" t="str">
        <f t="shared" si="53"/>
        <v>NEUTRAL</v>
      </c>
    </row>
    <row r="851" spans="1:8" ht="13.5" x14ac:dyDescent="0.25">
      <c r="A851" s="3">
        <f>TITRES_STAT!B854</f>
        <v>43545</v>
      </c>
      <c r="B851" s="5">
        <f>TITRES_STAT!C854</f>
        <v>2.69</v>
      </c>
      <c r="C851" s="5">
        <f>TITRES_STAT!D854</f>
        <v>1.8146</v>
      </c>
      <c r="D851" s="5">
        <f>TITRES_STAT!E854</f>
        <v>2450</v>
      </c>
      <c r="E851" s="2">
        <f t="shared" si="52"/>
        <v>745491</v>
      </c>
      <c r="F851" s="5" t="str">
        <f t="shared" si="55"/>
        <v>BEARISH</v>
      </c>
      <c r="G851" s="5" t="str">
        <f t="shared" si="54"/>
        <v>NEUTRAL</v>
      </c>
      <c r="H851" s="5" t="str">
        <f t="shared" si="53"/>
        <v>CONFIRMED BEARISH</v>
      </c>
    </row>
    <row r="852" spans="1:8" ht="13.5" x14ac:dyDescent="0.25">
      <c r="A852" s="3">
        <f>TITRES_STAT!B855</f>
        <v>43546</v>
      </c>
      <c r="B852" s="5">
        <f>TITRES_STAT!C855</f>
        <v>2.7</v>
      </c>
      <c r="C852" s="5">
        <f>TITRES_STAT!D855</f>
        <v>1.8213999999999999</v>
      </c>
      <c r="D852" s="5">
        <f>TITRES_STAT!E855</f>
        <v>230</v>
      </c>
      <c r="E852" s="2">
        <f t="shared" si="52"/>
        <v>745721</v>
      </c>
      <c r="F852" s="5" t="str">
        <f t="shared" si="55"/>
        <v>BEARISH</v>
      </c>
      <c r="G852" s="5" t="str">
        <f t="shared" si="54"/>
        <v>NEUTRAL</v>
      </c>
      <c r="H852" s="5" t="str">
        <f t="shared" si="53"/>
        <v>CONFIRMED BEARISH</v>
      </c>
    </row>
    <row r="853" spans="1:8" ht="13.5" x14ac:dyDescent="0.25">
      <c r="A853" s="3">
        <f>TITRES_STAT!B856</f>
        <v>43549</v>
      </c>
      <c r="B853" s="5">
        <f>TITRES_STAT!C856</f>
        <v>2.7</v>
      </c>
      <c r="C853" s="5">
        <f>TITRES_STAT!D856</f>
        <v>1.8213999999999999</v>
      </c>
      <c r="D853" s="5">
        <f>TITRES_STAT!E856</f>
        <v>0</v>
      </c>
      <c r="E853" s="2">
        <f t="shared" si="52"/>
        <v>745721</v>
      </c>
      <c r="F853" s="5" t="str">
        <f t="shared" si="55"/>
        <v>BEARISH</v>
      </c>
      <c r="G853" s="5" t="str">
        <f t="shared" si="54"/>
        <v>NEUTRAL</v>
      </c>
      <c r="H853" s="5" t="str">
        <f t="shared" si="53"/>
        <v>CONFIRMED BEARISH</v>
      </c>
    </row>
    <row r="854" spans="1:8" ht="13.5" x14ac:dyDescent="0.25">
      <c r="A854" s="3">
        <f>TITRES_STAT!B857</f>
        <v>43550</v>
      </c>
      <c r="B854" s="5">
        <f>TITRES_STAT!C857</f>
        <v>2.7</v>
      </c>
      <c r="C854" s="5">
        <f>TITRES_STAT!D857</f>
        <v>1.8213999999999999</v>
      </c>
      <c r="D854" s="5">
        <f>TITRES_STAT!E857</f>
        <v>152</v>
      </c>
      <c r="E854" s="2">
        <f t="shared" si="52"/>
        <v>745721</v>
      </c>
      <c r="F854" s="5" t="str">
        <f t="shared" si="55"/>
        <v>BEARISH</v>
      </c>
      <c r="G854" s="5" t="str">
        <f t="shared" si="54"/>
        <v>NEUTRAL</v>
      </c>
      <c r="H854" s="5" t="str">
        <f t="shared" si="53"/>
        <v>CONFIRMED BEARISH</v>
      </c>
    </row>
    <row r="855" spans="1:8" ht="13.5" x14ac:dyDescent="0.25">
      <c r="A855" s="3">
        <f>TITRES_STAT!B858</f>
        <v>43551</v>
      </c>
      <c r="B855" s="5">
        <f>TITRES_STAT!C858</f>
        <v>2.7</v>
      </c>
      <c r="C855" s="5">
        <f>TITRES_STAT!D858</f>
        <v>1.8213999999999999</v>
      </c>
      <c r="D855" s="5">
        <f>TITRES_STAT!E858</f>
        <v>0</v>
      </c>
      <c r="E855" s="2">
        <f t="shared" si="52"/>
        <v>745721</v>
      </c>
      <c r="F855" s="5" t="str">
        <f t="shared" si="55"/>
        <v>BEARISH</v>
      </c>
      <c r="G855" s="5" t="str">
        <f t="shared" si="54"/>
        <v>NEUTRAL</v>
      </c>
      <c r="H855" s="5" t="str">
        <f t="shared" si="53"/>
        <v>CONFIRMED BEARISH</v>
      </c>
    </row>
    <row r="856" spans="1:8" ht="13.5" x14ac:dyDescent="0.25">
      <c r="A856" s="3">
        <f>TITRES_STAT!B859</f>
        <v>43552</v>
      </c>
      <c r="B856" s="5">
        <f>TITRES_STAT!C859</f>
        <v>2.69</v>
      </c>
      <c r="C856" s="5">
        <f>TITRES_STAT!D859</f>
        <v>1.8146</v>
      </c>
      <c r="D856" s="5">
        <f>TITRES_STAT!E859</f>
        <v>1545</v>
      </c>
      <c r="E856" s="2">
        <f t="shared" si="52"/>
        <v>744176</v>
      </c>
      <c r="F856" s="5" t="str">
        <f t="shared" si="55"/>
        <v>BEARISH</v>
      </c>
      <c r="G856" s="5" t="str">
        <f t="shared" si="54"/>
        <v>NEUTRAL</v>
      </c>
      <c r="H856" s="5" t="str">
        <f t="shared" si="53"/>
        <v>NEUTRAL</v>
      </c>
    </row>
    <row r="857" spans="1:8" ht="13.5" x14ac:dyDescent="0.25">
      <c r="A857" s="3">
        <f>TITRES_STAT!B860</f>
        <v>43553</v>
      </c>
      <c r="B857" s="5">
        <f>TITRES_STAT!C860</f>
        <v>2.69</v>
      </c>
      <c r="C857" s="5">
        <f>TITRES_STAT!D860</f>
        <v>1.8146</v>
      </c>
      <c r="D857" s="5">
        <f>TITRES_STAT!E860</f>
        <v>0</v>
      </c>
      <c r="E857" s="2">
        <f t="shared" si="52"/>
        <v>744176</v>
      </c>
      <c r="F857" s="5" t="str">
        <f t="shared" si="55"/>
        <v>BEARISH</v>
      </c>
      <c r="G857" s="5" t="str">
        <f t="shared" si="54"/>
        <v>NEUTRAL</v>
      </c>
      <c r="H857" s="5" t="str">
        <f t="shared" si="53"/>
        <v>CONFIRMED BEARISH</v>
      </c>
    </row>
    <row r="858" spans="1:8" ht="13.5" x14ac:dyDescent="0.25">
      <c r="A858" s="3">
        <f>TITRES_STAT!B861</f>
        <v>43556</v>
      </c>
      <c r="B858" s="5">
        <f>TITRES_STAT!C861</f>
        <v>2.69</v>
      </c>
      <c r="C858" s="5">
        <f>TITRES_STAT!D861</f>
        <v>1.8146</v>
      </c>
      <c r="D858" s="5">
        <f>TITRES_STAT!E861</f>
        <v>0</v>
      </c>
      <c r="E858" s="2">
        <f t="shared" si="52"/>
        <v>744176</v>
      </c>
      <c r="F858" s="5" t="str">
        <f t="shared" si="55"/>
        <v>BEARISH</v>
      </c>
      <c r="G858" s="5" t="str">
        <f t="shared" si="54"/>
        <v>NEUTRAL</v>
      </c>
      <c r="H858" s="5" t="str">
        <f t="shared" si="53"/>
        <v>CONFIRMED BEARISH</v>
      </c>
    </row>
    <row r="859" spans="1:8" ht="13.5" x14ac:dyDescent="0.25">
      <c r="A859" s="3">
        <f>TITRES_STAT!B862</f>
        <v>43557</v>
      </c>
      <c r="B859" s="5">
        <f>TITRES_STAT!C862</f>
        <v>2.69</v>
      </c>
      <c r="C859" s="5">
        <f>TITRES_STAT!D862</f>
        <v>1.8146</v>
      </c>
      <c r="D859" s="5">
        <f>TITRES_STAT!E862</f>
        <v>0</v>
      </c>
      <c r="E859" s="2">
        <f t="shared" si="52"/>
        <v>744176</v>
      </c>
      <c r="F859" s="5" t="str">
        <f t="shared" si="55"/>
        <v>BEARISH</v>
      </c>
      <c r="G859" s="5" t="str">
        <f t="shared" si="54"/>
        <v>NEUTRAL</v>
      </c>
      <c r="H859" s="5" t="str">
        <f t="shared" si="53"/>
        <v>CONFIRMED BEARISH</v>
      </c>
    </row>
    <row r="860" spans="1:8" ht="13.5" x14ac:dyDescent="0.25">
      <c r="A860" s="3">
        <f>TITRES_STAT!B863</f>
        <v>43558</v>
      </c>
      <c r="B860" s="5">
        <f>TITRES_STAT!C863</f>
        <v>2.69</v>
      </c>
      <c r="C860" s="5">
        <f>TITRES_STAT!D863</f>
        <v>1.8146</v>
      </c>
      <c r="D860" s="5">
        <f>TITRES_STAT!E863</f>
        <v>0</v>
      </c>
      <c r="E860" s="2">
        <f t="shared" si="52"/>
        <v>744176</v>
      </c>
      <c r="F860" s="5" t="str">
        <f t="shared" si="55"/>
        <v>BEARISH</v>
      </c>
      <c r="G860" s="5" t="str">
        <f t="shared" si="54"/>
        <v>NEUTRAL</v>
      </c>
      <c r="H860" s="5" t="str">
        <f t="shared" si="53"/>
        <v>CONFIRMED BEARISH</v>
      </c>
    </row>
    <row r="861" spans="1:8" ht="13.5" x14ac:dyDescent="0.25">
      <c r="A861" s="3">
        <f>TITRES_STAT!B864</f>
        <v>43559</v>
      </c>
      <c r="B861" s="5">
        <f>TITRES_STAT!C864</f>
        <v>2.69</v>
      </c>
      <c r="C861" s="5">
        <f>TITRES_STAT!D864</f>
        <v>1.8146</v>
      </c>
      <c r="D861" s="5">
        <f>TITRES_STAT!E864</f>
        <v>0</v>
      </c>
      <c r="E861" s="2">
        <f t="shared" si="52"/>
        <v>744176</v>
      </c>
      <c r="F861" s="5" t="str">
        <f t="shared" si="55"/>
        <v>NEUTRAL</v>
      </c>
      <c r="G861" s="5" t="str">
        <f t="shared" si="54"/>
        <v>NEUTRAL</v>
      </c>
      <c r="H861" s="5" t="str">
        <f t="shared" si="53"/>
        <v>NEUTRAL</v>
      </c>
    </row>
    <row r="862" spans="1:8" ht="13.5" x14ac:dyDescent="0.25">
      <c r="A862" s="3">
        <f>TITRES_STAT!B865</f>
        <v>43560</v>
      </c>
      <c r="B862" s="5">
        <f>TITRES_STAT!C865</f>
        <v>2.61</v>
      </c>
      <c r="C862" s="5">
        <f>TITRES_STAT!D865</f>
        <v>1.7605999999999999</v>
      </c>
      <c r="D862" s="5">
        <f>TITRES_STAT!E865</f>
        <v>4481</v>
      </c>
      <c r="E862" s="2">
        <f t="shared" si="52"/>
        <v>739695</v>
      </c>
      <c r="F862" s="5" t="str">
        <f t="shared" si="55"/>
        <v>BEARISH</v>
      </c>
      <c r="G862" s="5" t="str">
        <f t="shared" si="54"/>
        <v>NEUTRAL</v>
      </c>
      <c r="H862" s="5" t="str">
        <f t="shared" si="53"/>
        <v>CONFIRMED BEARISH</v>
      </c>
    </row>
    <row r="863" spans="1:8" ht="13.5" x14ac:dyDescent="0.25">
      <c r="A863" s="3">
        <f>TITRES_STAT!B866</f>
        <v>43563</v>
      </c>
      <c r="B863" s="5">
        <f>TITRES_STAT!C866</f>
        <v>2.61</v>
      </c>
      <c r="C863" s="5">
        <f>TITRES_STAT!D866</f>
        <v>1.7605999999999999</v>
      </c>
      <c r="D863" s="5">
        <f>TITRES_STAT!E866</f>
        <v>200</v>
      </c>
      <c r="E863" s="2">
        <f t="shared" si="52"/>
        <v>739695</v>
      </c>
      <c r="F863" s="5" t="str">
        <f t="shared" si="55"/>
        <v>BEARISH</v>
      </c>
      <c r="G863" s="5" t="str">
        <f t="shared" si="54"/>
        <v>NEUTRAL</v>
      </c>
      <c r="H863" s="5" t="str">
        <f t="shared" si="53"/>
        <v>CONFIRMED BEARISH</v>
      </c>
    </row>
    <row r="864" spans="1:8" ht="13.5" x14ac:dyDescent="0.25">
      <c r="A864" s="3">
        <f>TITRES_STAT!B867</f>
        <v>43565</v>
      </c>
      <c r="B864" s="5">
        <f>TITRES_STAT!C867</f>
        <v>2.61</v>
      </c>
      <c r="C864" s="5">
        <f>TITRES_STAT!D867</f>
        <v>1.7605999999999999</v>
      </c>
      <c r="D864" s="5">
        <f>TITRES_STAT!E867</f>
        <v>450</v>
      </c>
      <c r="E864" s="2">
        <f t="shared" si="52"/>
        <v>739695</v>
      </c>
      <c r="F864" s="5" t="str">
        <f t="shared" si="55"/>
        <v>BEARISH</v>
      </c>
      <c r="G864" s="5" t="str">
        <f t="shared" si="54"/>
        <v>NEUTRAL</v>
      </c>
      <c r="H864" s="5" t="str">
        <f t="shared" si="53"/>
        <v>CONFIRMED BEARISH</v>
      </c>
    </row>
    <row r="865" spans="1:8" ht="13.5" x14ac:dyDescent="0.25">
      <c r="A865" s="3">
        <f>TITRES_STAT!B868</f>
        <v>43566</v>
      </c>
      <c r="B865" s="5">
        <f>TITRES_STAT!C868</f>
        <v>2.61</v>
      </c>
      <c r="C865" s="5">
        <f>TITRES_STAT!D868</f>
        <v>1.7605999999999999</v>
      </c>
      <c r="D865" s="5">
        <f>TITRES_STAT!E868</f>
        <v>476</v>
      </c>
      <c r="E865" s="2">
        <f t="shared" si="52"/>
        <v>739695</v>
      </c>
      <c r="F865" s="5" t="str">
        <f t="shared" si="55"/>
        <v>BEARISH</v>
      </c>
      <c r="G865" s="5" t="str">
        <f t="shared" si="54"/>
        <v>NEUTRAL</v>
      </c>
      <c r="H865" s="5" t="str">
        <f t="shared" si="53"/>
        <v>CONFIRMED BEARISH</v>
      </c>
    </row>
    <row r="866" spans="1:8" ht="13.5" x14ac:dyDescent="0.25">
      <c r="A866" s="3">
        <f>TITRES_STAT!B869</f>
        <v>43567</v>
      </c>
      <c r="B866" s="5">
        <f>TITRES_STAT!C869</f>
        <v>2.67</v>
      </c>
      <c r="C866" s="5">
        <f>TITRES_STAT!D869</f>
        <v>1.8010999999999999</v>
      </c>
      <c r="D866" s="5">
        <f>TITRES_STAT!E869</f>
        <v>1900</v>
      </c>
      <c r="E866" s="2">
        <f t="shared" si="52"/>
        <v>741595</v>
      </c>
      <c r="F866" s="5" t="str">
        <f t="shared" si="55"/>
        <v>BEARISH</v>
      </c>
      <c r="G866" s="5" t="str">
        <f t="shared" si="54"/>
        <v>NEUTRAL</v>
      </c>
      <c r="H866" s="5" t="str">
        <f t="shared" si="53"/>
        <v>CONFIRMED BEARISH</v>
      </c>
    </row>
    <row r="867" spans="1:8" ht="13.5" x14ac:dyDescent="0.25">
      <c r="A867" s="3">
        <f>TITRES_STAT!B870</f>
        <v>43570</v>
      </c>
      <c r="B867" s="5">
        <f>TITRES_STAT!C870</f>
        <v>2.67</v>
      </c>
      <c r="C867" s="5">
        <f>TITRES_STAT!D870</f>
        <v>1.8010999999999999</v>
      </c>
      <c r="D867" s="5">
        <f>TITRES_STAT!E870</f>
        <v>0</v>
      </c>
      <c r="E867" s="2">
        <f t="shared" si="52"/>
        <v>741595</v>
      </c>
      <c r="F867" s="5" t="str">
        <f t="shared" si="55"/>
        <v>BULLISH</v>
      </c>
      <c r="G867" s="5" t="str">
        <f t="shared" si="54"/>
        <v>NEUTRAL</v>
      </c>
      <c r="H867" s="5" t="str">
        <f t="shared" si="53"/>
        <v>CONFIRMED BULLISH</v>
      </c>
    </row>
    <row r="868" spans="1:8" ht="13.5" x14ac:dyDescent="0.25">
      <c r="A868" s="3">
        <f>TITRES_STAT!B871</f>
        <v>43571</v>
      </c>
      <c r="B868" s="5">
        <f>TITRES_STAT!C871</f>
        <v>2.75</v>
      </c>
      <c r="C868" s="5">
        <f>TITRES_STAT!D871</f>
        <v>1.8551</v>
      </c>
      <c r="D868" s="5">
        <f>TITRES_STAT!E871</f>
        <v>1200</v>
      </c>
      <c r="E868" s="2">
        <f t="shared" si="52"/>
        <v>742795</v>
      </c>
      <c r="F868" s="5" t="str">
        <f t="shared" si="55"/>
        <v>BULLISH</v>
      </c>
      <c r="G868" s="5" t="str">
        <f t="shared" si="54"/>
        <v>NEUTRAL</v>
      </c>
      <c r="H868" s="5" t="str">
        <f t="shared" si="53"/>
        <v>CONFIRMED BULLISH</v>
      </c>
    </row>
    <row r="869" spans="1:8" ht="13.5" x14ac:dyDescent="0.25">
      <c r="A869" s="3">
        <f>TITRES_STAT!B872</f>
        <v>43572</v>
      </c>
      <c r="B869" s="5">
        <f>TITRES_STAT!C872</f>
        <v>2.69</v>
      </c>
      <c r="C869" s="5">
        <f>TITRES_STAT!D872</f>
        <v>1.8146</v>
      </c>
      <c r="D869" s="5">
        <f>TITRES_STAT!E872</f>
        <v>10070</v>
      </c>
      <c r="E869" s="2">
        <f t="shared" si="52"/>
        <v>732725</v>
      </c>
      <c r="F869" s="5" t="str">
        <f t="shared" si="55"/>
        <v>BEARISH</v>
      </c>
      <c r="G869" s="5" t="str">
        <f t="shared" si="54"/>
        <v>NEUTRAL</v>
      </c>
      <c r="H869" s="5" t="str">
        <f t="shared" si="53"/>
        <v>BEARISH DIVERGENCE</v>
      </c>
    </row>
    <row r="870" spans="1:8" ht="13.5" x14ac:dyDescent="0.25">
      <c r="A870" s="3">
        <f>TITRES_STAT!B873</f>
        <v>43573</v>
      </c>
      <c r="B870" s="5">
        <f>TITRES_STAT!C873</f>
        <v>2.66</v>
      </c>
      <c r="C870" s="5">
        <f>TITRES_STAT!D873</f>
        <v>1.7944</v>
      </c>
      <c r="D870" s="5">
        <f>TITRES_STAT!E873</f>
        <v>3705</v>
      </c>
      <c r="E870" s="2">
        <f t="shared" si="52"/>
        <v>729020</v>
      </c>
      <c r="F870" s="5" t="str">
        <f t="shared" si="55"/>
        <v>BEARISH</v>
      </c>
      <c r="G870" s="5" t="str">
        <f t="shared" si="54"/>
        <v>NEUTRAL</v>
      </c>
      <c r="H870" s="5" t="str">
        <f t="shared" si="53"/>
        <v>BEARISH DIVERGENCE</v>
      </c>
    </row>
    <row r="871" spans="1:8" ht="13.5" x14ac:dyDescent="0.25">
      <c r="A871" s="3">
        <f>TITRES_STAT!B874</f>
        <v>43574</v>
      </c>
      <c r="B871" s="5">
        <f>TITRES_STAT!C874</f>
        <v>2.65</v>
      </c>
      <c r="C871" s="5">
        <f>TITRES_STAT!D874</f>
        <v>1.7876000000000001</v>
      </c>
      <c r="D871" s="5">
        <f>TITRES_STAT!E874</f>
        <v>1990</v>
      </c>
      <c r="E871" s="2">
        <f t="shared" si="52"/>
        <v>727030</v>
      </c>
      <c r="F871" s="5" t="str">
        <f t="shared" si="55"/>
        <v>BEARISH</v>
      </c>
      <c r="G871" s="5" t="str">
        <f t="shared" si="54"/>
        <v>NEUTRAL</v>
      </c>
      <c r="H871" s="5" t="str">
        <f t="shared" si="53"/>
        <v>CONFIRMED BEARISH</v>
      </c>
    </row>
    <row r="872" spans="1:8" ht="13.5" x14ac:dyDescent="0.25">
      <c r="A872" s="3">
        <f>TITRES_STAT!B875</f>
        <v>43577</v>
      </c>
      <c r="B872" s="5">
        <f>TITRES_STAT!C875</f>
        <v>2.61</v>
      </c>
      <c r="C872" s="5">
        <f>TITRES_STAT!D875</f>
        <v>1.7605999999999999</v>
      </c>
      <c r="D872" s="5">
        <f>TITRES_STAT!E875</f>
        <v>14130</v>
      </c>
      <c r="E872" s="2">
        <f t="shared" si="52"/>
        <v>712900</v>
      </c>
      <c r="F872" s="5" t="str">
        <f t="shared" si="55"/>
        <v>BEARISH</v>
      </c>
      <c r="G872" s="5" t="str">
        <f t="shared" si="54"/>
        <v>WEAK</v>
      </c>
      <c r="H872" s="5" t="str">
        <f t="shared" si="53"/>
        <v>CONFIRMED BEARISH</v>
      </c>
    </row>
    <row r="873" spans="1:8" ht="13.5" x14ac:dyDescent="0.25">
      <c r="A873" s="3">
        <f>TITRES_STAT!B876</f>
        <v>43578</v>
      </c>
      <c r="B873" s="5">
        <f>TITRES_STAT!C876</f>
        <v>2.58</v>
      </c>
      <c r="C873" s="5">
        <f>TITRES_STAT!D876</f>
        <v>1.7403999999999999</v>
      </c>
      <c r="D873" s="5">
        <f>TITRES_STAT!E876</f>
        <v>2639</v>
      </c>
      <c r="E873" s="2">
        <f t="shared" si="52"/>
        <v>710261</v>
      </c>
      <c r="F873" s="5" t="str">
        <f t="shared" si="55"/>
        <v>BEARISH</v>
      </c>
      <c r="G873" s="5" t="str">
        <f t="shared" si="54"/>
        <v>WEAK</v>
      </c>
      <c r="H873" s="5" t="str">
        <f t="shared" si="53"/>
        <v>CONFIRMED BEARISH</v>
      </c>
    </row>
    <row r="874" spans="1:8" ht="13.5" x14ac:dyDescent="0.25">
      <c r="A874" s="3">
        <f>TITRES_STAT!B877</f>
        <v>43579</v>
      </c>
      <c r="B874" s="5">
        <f>TITRES_STAT!C877</f>
        <v>2.58</v>
      </c>
      <c r="C874" s="5">
        <f>TITRES_STAT!D877</f>
        <v>1.7403999999999999</v>
      </c>
      <c r="D874" s="5">
        <f>TITRES_STAT!E877</f>
        <v>470</v>
      </c>
      <c r="E874" s="2">
        <f t="shared" si="52"/>
        <v>710261</v>
      </c>
      <c r="F874" s="5" t="str">
        <f t="shared" si="55"/>
        <v>BEARISH</v>
      </c>
      <c r="G874" s="5" t="str">
        <f t="shared" si="54"/>
        <v>WEAK</v>
      </c>
      <c r="H874" s="5" t="str">
        <f t="shared" si="53"/>
        <v>CONFIRMED BEARISH</v>
      </c>
    </row>
    <row r="875" spans="1:8" ht="13.5" x14ac:dyDescent="0.25">
      <c r="A875" s="3">
        <f>TITRES_STAT!B878</f>
        <v>43580</v>
      </c>
      <c r="B875" s="5">
        <f>TITRES_STAT!C878</f>
        <v>2.69</v>
      </c>
      <c r="C875" s="5">
        <f>TITRES_STAT!D878</f>
        <v>1.8146</v>
      </c>
      <c r="D875" s="5">
        <f>TITRES_STAT!E878</f>
        <v>13256</v>
      </c>
      <c r="E875" s="2">
        <f t="shared" si="52"/>
        <v>723517</v>
      </c>
      <c r="F875" s="5" t="str">
        <f t="shared" si="55"/>
        <v>BEARISH</v>
      </c>
      <c r="G875" s="5" t="str">
        <f t="shared" si="54"/>
        <v>NEUTRAL</v>
      </c>
      <c r="H875" s="5" t="str">
        <f t="shared" si="53"/>
        <v>BEARISH DIVERGENCE</v>
      </c>
    </row>
    <row r="876" spans="1:8" ht="13.5" x14ac:dyDescent="0.25">
      <c r="A876" s="3">
        <f>TITRES_STAT!B879</f>
        <v>43581</v>
      </c>
      <c r="B876" s="5">
        <f>TITRES_STAT!C879</f>
        <v>2.7</v>
      </c>
      <c r="C876" s="5">
        <f>TITRES_STAT!D879</f>
        <v>1.8213999999999999</v>
      </c>
      <c r="D876" s="5">
        <f>TITRES_STAT!E879</f>
        <v>10150</v>
      </c>
      <c r="E876" s="2">
        <f t="shared" si="52"/>
        <v>733667</v>
      </c>
      <c r="F876" s="5" t="str">
        <f t="shared" si="55"/>
        <v>BULLISH</v>
      </c>
      <c r="G876" s="5" t="str">
        <f t="shared" si="54"/>
        <v>NEUTRAL</v>
      </c>
      <c r="H876" s="5" t="str">
        <f t="shared" si="53"/>
        <v>CONFIRMED BULLISH</v>
      </c>
    </row>
    <row r="877" spans="1:8" ht="13.5" x14ac:dyDescent="0.25">
      <c r="A877" s="3">
        <f>TITRES_STAT!B880</f>
        <v>43584</v>
      </c>
      <c r="B877" s="5">
        <f>TITRES_STAT!C880</f>
        <v>2.7</v>
      </c>
      <c r="C877" s="5">
        <f>TITRES_STAT!D880</f>
        <v>1.8213999999999999</v>
      </c>
      <c r="D877" s="5">
        <f>TITRES_STAT!E880</f>
        <v>0</v>
      </c>
      <c r="E877" s="2">
        <f t="shared" si="52"/>
        <v>733667</v>
      </c>
      <c r="F877" s="5" t="str">
        <f t="shared" si="55"/>
        <v>BULLISH</v>
      </c>
      <c r="G877" s="5" t="str">
        <f t="shared" si="54"/>
        <v>STRONG</v>
      </c>
      <c r="H877" s="5" t="str">
        <f t="shared" si="53"/>
        <v>CONFIRMED BULLISH</v>
      </c>
    </row>
    <row r="878" spans="1:8" ht="13.5" x14ac:dyDescent="0.25">
      <c r="A878" s="3">
        <f>TITRES_STAT!B881</f>
        <v>43585</v>
      </c>
      <c r="B878" s="5">
        <f>TITRES_STAT!C881</f>
        <v>2.7</v>
      </c>
      <c r="C878" s="5">
        <f>TITRES_STAT!D881</f>
        <v>1.8213999999999999</v>
      </c>
      <c r="D878" s="5">
        <f>TITRES_STAT!E881</f>
        <v>402</v>
      </c>
      <c r="E878" s="2">
        <f t="shared" si="52"/>
        <v>733667</v>
      </c>
      <c r="F878" s="5" t="str">
        <f t="shared" si="55"/>
        <v>BULLISH</v>
      </c>
      <c r="G878" s="5" t="str">
        <f t="shared" si="54"/>
        <v>STRONG</v>
      </c>
      <c r="H878" s="5" t="str">
        <f t="shared" si="53"/>
        <v>CONFIRMED BULLISH</v>
      </c>
    </row>
    <row r="879" spans="1:8" ht="13.5" x14ac:dyDescent="0.25">
      <c r="A879" s="3">
        <f>TITRES_STAT!B882</f>
        <v>43587</v>
      </c>
      <c r="B879" s="5">
        <f>TITRES_STAT!C882</f>
        <v>2.68</v>
      </c>
      <c r="C879" s="5">
        <f>TITRES_STAT!D882</f>
        <v>1.8079000000000001</v>
      </c>
      <c r="D879" s="5">
        <f>TITRES_STAT!E882</f>
        <v>220</v>
      </c>
      <c r="E879" s="2">
        <f t="shared" si="52"/>
        <v>733447</v>
      </c>
      <c r="F879" s="5" t="str">
        <f t="shared" si="55"/>
        <v>BULLISH</v>
      </c>
      <c r="G879" s="5" t="str">
        <f t="shared" si="54"/>
        <v>STRONG</v>
      </c>
      <c r="H879" s="5" t="str">
        <f t="shared" si="53"/>
        <v>CONFIRMED BULLISH</v>
      </c>
    </row>
    <row r="880" spans="1:8" ht="13.5" x14ac:dyDescent="0.25">
      <c r="A880" s="3">
        <f>TITRES_STAT!B883</f>
        <v>43588</v>
      </c>
      <c r="B880" s="5">
        <f>TITRES_STAT!C883</f>
        <v>2.68</v>
      </c>
      <c r="C880" s="5">
        <f>TITRES_STAT!D883</f>
        <v>1.8079000000000001</v>
      </c>
      <c r="D880" s="5">
        <f>TITRES_STAT!E883</f>
        <v>500</v>
      </c>
      <c r="E880" s="2">
        <f t="shared" si="52"/>
        <v>733447</v>
      </c>
      <c r="F880" s="5" t="str">
        <f t="shared" si="55"/>
        <v>BULLISH</v>
      </c>
      <c r="G880" s="5" t="str">
        <f t="shared" si="54"/>
        <v>NEUTRAL</v>
      </c>
      <c r="H880" s="5" t="str">
        <f t="shared" si="53"/>
        <v>BULLISH DIVERGENCE</v>
      </c>
    </row>
    <row r="881" spans="1:8" ht="13.5" x14ac:dyDescent="0.25">
      <c r="A881" s="3">
        <f>TITRES_STAT!B884</f>
        <v>43591</v>
      </c>
      <c r="B881" s="5">
        <f>TITRES_STAT!C884</f>
        <v>2.68</v>
      </c>
      <c r="C881" s="5">
        <f>TITRES_STAT!D884</f>
        <v>1.8079000000000001</v>
      </c>
      <c r="D881" s="5">
        <f>TITRES_STAT!E884</f>
        <v>0</v>
      </c>
      <c r="E881" s="2">
        <f t="shared" si="52"/>
        <v>733447</v>
      </c>
      <c r="F881" s="5" t="str">
        <f t="shared" si="55"/>
        <v>BEARISH</v>
      </c>
      <c r="G881" s="5" t="str">
        <f t="shared" si="54"/>
        <v>NEUTRAL</v>
      </c>
      <c r="H881" s="5" t="str">
        <f t="shared" si="53"/>
        <v>CONFIRMED BEARISH</v>
      </c>
    </row>
    <row r="882" spans="1:8" ht="13.5" x14ac:dyDescent="0.25">
      <c r="A882" s="3">
        <f>TITRES_STAT!B885</f>
        <v>43592</v>
      </c>
      <c r="B882" s="5">
        <f>TITRES_STAT!C885</f>
        <v>2.68</v>
      </c>
      <c r="C882" s="5">
        <f>TITRES_STAT!D885</f>
        <v>1.8079000000000001</v>
      </c>
      <c r="D882" s="5">
        <f>TITRES_STAT!E885</f>
        <v>0</v>
      </c>
      <c r="E882" s="2">
        <f t="shared" si="52"/>
        <v>733447</v>
      </c>
      <c r="F882" s="5" t="str">
        <f t="shared" si="55"/>
        <v>BEARISH</v>
      </c>
      <c r="G882" s="5" t="str">
        <f t="shared" si="54"/>
        <v>NEUTRAL</v>
      </c>
      <c r="H882" s="5" t="str">
        <f t="shared" si="53"/>
        <v>CONFIRMED BEARISH</v>
      </c>
    </row>
    <row r="883" spans="1:8" ht="13.5" x14ac:dyDescent="0.25">
      <c r="A883" s="3">
        <f>TITRES_STAT!B886</f>
        <v>43593</v>
      </c>
      <c r="B883" s="5">
        <f>TITRES_STAT!C886</f>
        <v>2.7</v>
      </c>
      <c r="C883" s="5">
        <f>TITRES_STAT!D886</f>
        <v>1.8213999999999999</v>
      </c>
      <c r="D883" s="5">
        <f>TITRES_STAT!E886</f>
        <v>801</v>
      </c>
      <c r="E883" s="2">
        <f t="shared" si="52"/>
        <v>734248</v>
      </c>
      <c r="F883" s="5" t="str">
        <f t="shared" si="55"/>
        <v>BULLISH</v>
      </c>
      <c r="G883" s="5" t="str">
        <f t="shared" si="54"/>
        <v>NEUTRAL</v>
      </c>
      <c r="H883" s="5" t="str">
        <f t="shared" si="53"/>
        <v>NEUTRAL</v>
      </c>
    </row>
    <row r="884" spans="1:8" ht="13.5" x14ac:dyDescent="0.25">
      <c r="A884" s="3">
        <f>TITRES_STAT!B887</f>
        <v>43594</v>
      </c>
      <c r="B884" s="5">
        <f>TITRES_STAT!C887</f>
        <v>2.7</v>
      </c>
      <c r="C884" s="5">
        <f>TITRES_STAT!D887</f>
        <v>1.8213999999999999</v>
      </c>
      <c r="D884" s="5">
        <f>TITRES_STAT!E887</f>
        <v>140</v>
      </c>
      <c r="E884" s="2">
        <f t="shared" si="52"/>
        <v>734248</v>
      </c>
      <c r="F884" s="5" t="str">
        <f t="shared" si="55"/>
        <v>BULLISH</v>
      </c>
      <c r="G884" s="5" t="str">
        <f t="shared" si="54"/>
        <v>NEUTRAL</v>
      </c>
      <c r="H884" s="5" t="str">
        <f t="shared" si="53"/>
        <v>CONFIRMED BULLISH</v>
      </c>
    </row>
    <row r="885" spans="1:8" ht="13.5" x14ac:dyDescent="0.25">
      <c r="A885" s="3">
        <f>TITRES_STAT!B888</f>
        <v>43595</v>
      </c>
      <c r="B885" s="5">
        <f>TITRES_STAT!C888</f>
        <v>2.7</v>
      </c>
      <c r="C885" s="5">
        <f>TITRES_STAT!D888</f>
        <v>1.8213999999999999</v>
      </c>
      <c r="D885" s="5">
        <f>TITRES_STAT!E888</f>
        <v>0</v>
      </c>
      <c r="E885" s="2">
        <f t="shared" si="52"/>
        <v>734248</v>
      </c>
      <c r="F885" s="5" t="str">
        <f t="shared" si="55"/>
        <v>BULLISH</v>
      </c>
      <c r="G885" s="5" t="str">
        <f t="shared" si="54"/>
        <v>NEUTRAL</v>
      </c>
      <c r="H885" s="5" t="str">
        <f t="shared" si="53"/>
        <v>CONFIRMED BULLISH</v>
      </c>
    </row>
    <row r="886" spans="1:8" ht="13.5" x14ac:dyDescent="0.25">
      <c r="A886" s="3">
        <f>TITRES_STAT!B889</f>
        <v>43598</v>
      </c>
      <c r="B886" s="5">
        <f>TITRES_STAT!C889</f>
        <v>2.7</v>
      </c>
      <c r="C886" s="5">
        <f>TITRES_STAT!D889</f>
        <v>1.8213999999999999</v>
      </c>
      <c r="D886" s="5">
        <f>TITRES_STAT!E889</f>
        <v>0</v>
      </c>
      <c r="E886" s="2">
        <f t="shared" si="52"/>
        <v>734248</v>
      </c>
      <c r="F886" s="5" t="str">
        <f t="shared" si="55"/>
        <v>BULLISH</v>
      </c>
      <c r="G886" s="5" t="str">
        <f t="shared" si="54"/>
        <v>NEUTRAL</v>
      </c>
      <c r="H886" s="5" t="str">
        <f t="shared" si="53"/>
        <v>CONFIRMED BULLISH</v>
      </c>
    </row>
    <row r="887" spans="1:8" ht="13.5" x14ac:dyDescent="0.25">
      <c r="A887" s="3">
        <f>TITRES_STAT!B890</f>
        <v>43599</v>
      </c>
      <c r="B887" s="5">
        <f>TITRES_STAT!C890</f>
        <v>2.7</v>
      </c>
      <c r="C887" s="5">
        <f>TITRES_STAT!D890</f>
        <v>1.8213999999999999</v>
      </c>
      <c r="D887" s="5">
        <f>TITRES_STAT!E890</f>
        <v>0</v>
      </c>
      <c r="E887" s="2">
        <f t="shared" si="52"/>
        <v>734248</v>
      </c>
      <c r="F887" s="5" t="str">
        <f t="shared" si="55"/>
        <v>BULLISH</v>
      </c>
      <c r="G887" s="5" t="str">
        <f t="shared" si="54"/>
        <v>NEUTRAL</v>
      </c>
      <c r="H887" s="5" t="str">
        <f t="shared" si="53"/>
        <v>CONFIRMED BULLISH</v>
      </c>
    </row>
    <row r="888" spans="1:8" ht="13.5" x14ac:dyDescent="0.25">
      <c r="A888" s="3">
        <f>TITRES_STAT!B891</f>
        <v>43600</v>
      </c>
      <c r="B888" s="5">
        <f>TITRES_STAT!C891</f>
        <v>2.7</v>
      </c>
      <c r="C888" s="5">
        <f>TITRES_STAT!D891</f>
        <v>1.8213999999999999</v>
      </c>
      <c r="D888" s="5">
        <f>TITRES_STAT!E891</f>
        <v>0</v>
      </c>
      <c r="E888" s="2">
        <f t="shared" si="52"/>
        <v>734248</v>
      </c>
      <c r="F888" s="5" t="str">
        <f t="shared" si="55"/>
        <v>NEUTRAL</v>
      </c>
      <c r="G888" s="5" t="str">
        <f t="shared" si="54"/>
        <v>NEUTRAL</v>
      </c>
      <c r="H888" s="5" t="str">
        <f t="shared" si="53"/>
        <v>NEUTRAL</v>
      </c>
    </row>
    <row r="889" spans="1:8" ht="13.5" x14ac:dyDescent="0.25">
      <c r="A889" s="3">
        <f>TITRES_STAT!B892</f>
        <v>43601</v>
      </c>
      <c r="B889" s="5">
        <f>TITRES_STAT!C892</f>
        <v>2.7</v>
      </c>
      <c r="C889" s="5">
        <f>TITRES_STAT!D892</f>
        <v>1.8213999999999999</v>
      </c>
      <c r="D889" s="5">
        <f>TITRES_STAT!E892</f>
        <v>0</v>
      </c>
      <c r="E889" s="2">
        <f t="shared" si="52"/>
        <v>734248</v>
      </c>
      <c r="F889" s="5" t="str">
        <f t="shared" si="55"/>
        <v>NEUTRAL</v>
      </c>
      <c r="G889" s="5" t="str">
        <f t="shared" si="54"/>
        <v>NEUTRAL</v>
      </c>
      <c r="H889" s="5" t="str">
        <f t="shared" si="53"/>
        <v>NEUTRAL</v>
      </c>
    </row>
    <row r="890" spans="1:8" ht="13.5" x14ac:dyDescent="0.25">
      <c r="A890" s="3">
        <f>TITRES_STAT!B893</f>
        <v>43602</v>
      </c>
      <c r="B890" s="5">
        <f>TITRES_STAT!C893</f>
        <v>2.7</v>
      </c>
      <c r="C890" s="5">
        <f>TITRES_STAT!D893</f>
        <v>1.8213999999999999</v>
      </c>
      <c r="D890" s="5">
        <f>TITRES_STAT!E893</f>
        <v>0</v>
      </c>
      <c r="E890" s="2">
        <f t="shared" si="52"/>
        <v>734248</v>
      </c>
      <c r="F890" s="5" t="str">
        <f t="shared" si="55"/>
        <v>NEUTRAL</v>
      </c>
      <c r="G890" s="5" t="str">
        <f t="shared" si="54"/>
        <v>NEUTRAL</v>
      </c>
      <c r="H890" s="5" t="str">
        <f t="shared" si="53"/>
        <v>NEUTRAL</v>
      </c>
    </row>
    <row r="891" spans="1:8" ht="13.5" x14ac:dyDescent="0.25">
      <c r="A891" s="3">
        <f>TITRES_STAT!B894</f>
        <v>43605</v>
      </c>
      <c r="B891" s="5">
        <f>TITRES_STAT!C894</f>
        <v>2.7</v>
      </c>
      <c r="C891" s="5">
        <f>TITRES_STAT!D894</f>
        <v>1.8213999999999999</v>
      </c>
      <c r="D891" s="5">
        <f>TITRES_STAT!E894</f>
        <v>9</v>
      </c>
      <c r="E891" s="2">
        <f t="shared" si="52"/>
        <v>734248</v>
      </c>
      <c r="F891" s="5" t="str">
        <f t="shared" si="55"/>
        <v>NEUTRAL</v>
      </c>
      <c r="G891" s="5" t="str">
        <f t="shared" si="54"/>
        <v>NEUTRAL</v>
      </c>
      <c r="H891" s="5" t="str">
        <f t="shared" si="53"/>
        <v>NEUTRAL</v>
      </c>
    </row>
    <row r="892" spans="1:8" ht="13.5" x14ac:dyDescent="0.25">
      <c r="A892" s="3">
        <f>TITRES_STAT!B895</f>
        <v>43606</v>
      </c>
      <c r="B892" s="5">
        <f>TITRES_STAT!C895</f>
        <v>2.69</v>
      </c>
      <c r="C892" s="5">
        <f>TITRES_STAT!D895</f>
        <v>1.8146</v>
      </c>
      <c r="D892" s="5">
        <f>TITRES_STAT!E895</f>
        <v>3725</v>
      </c>
      <c r="E892" s="2">
        <f t="shared" si="52"/>
        <v>730523</v>
      </c>
      <c r="F892" s="5" t="str">
        <f t="shared" si="55"/>
        <v>BEARISH</v>
      </c>
      <c r="G892" s="5" t="str">
        <f t="shared" si="54"/>
        <v>NEUTRAL</v>
      </c>
      <c r="H892" s="5" t="str">
        <f t="shared" si="53"/>
        <v>CONFIRMED BEARISH</v>
      </c>
    </row>
    <row r="893" spans="1:8" ht="13.5" x14ac:dyDescent="0.25">
      <c r="A893" s="3">
        <f>TITRES_STAT!B896</f>
        <v>43607</v>
      </c>
      <c r="B893" s="5">
        <f>TITRES_STAT!C896</f>
        <v>2.69</v>
      </c>
      <c r="C893" s="5">
        <f>TITRES_STAT!D896</f>
        <v>1.8146</v>
      </c>
      <c r="D893" s="5">
        <f>TITRES_STAT!E896</f>
        <v>0</v>
      </c>
      <c r="E893" s="2">
        <f t="shared" si="52"/>
        <v>730523</v>
      </c>
      <c r="F893" s="5" t="str">
        <f t="shared" si="55"/>
        <v>BEARISH</v>
      </c>
      <c r="G893" s="5" t="str">
        <f t="shared" si="54"/>
        <v>NEUTRAL</v>
      </c>
      <c r="H893" s="5" t="str">
        <f t="shared" si="53"/>
        <v>CONFIRMED BEARISH</v>
      </c>
    </row>
    <row r="894" spans="1:8" ht="13.5" x14ac:dyDescent="0.25">
      <c r="A894" s="3">
        <f>TITRES_STAT!B897</f>
        <v>43608</v>
      </c>
      <c r="B894" s="5">
        <f>TITRES_STAT!C897</f>
        <v>2.69</v>
      </c>
      <c r="C894" s="5">
        <f>TITRES_STAT!D897</f>
        <v>1.8146</v>
      </c>
      <c r="D894" s="5">
        <f>TITRES_STAT!E897</f>
        <v>0</v>
      </c>
      <c r="E894" s="2">
        <f t="shared" si="52"/>
        <v>730523</v>
      </c>
      <c r="F894" s="5" t="str">
        <f t="shared" si="55"/>
        <v>BEARISH</v>
      </c>
      <c r="G894" s="5" t="str">
        <f t="shared" si="54"/>
        <v>NEUTRAL</v>
      </c>
      <c r="H894" s="5" t="str">
        <f t="shared" si="53"/>
        <v>CONFIRMED BEARISH</v>
      </c>
    </row>
    <row r="895" spans="1:8" ht="13.5" x14ac:dyDescent="0.25">
      <c r="A895" s="3">
        <f>TITRES_STAT!B898</f>
        <v>43609</v>
      </c>
      <c r="B895" s="5">
        <f>TITRES_STAT!C898</f>
        <v>2.69</v>
      </c>
      <c r="C895" s="5">
        <f>TITRES_STAT!D898</f>
        <v>1.8146</v>
      </c>
      <c r="D895" s="5">
        <f>TITRES_STAT!E898</f>
        <v>0</v>
      </c>
      <c r="E895" s="2">
        <f t="shared" si="52"/>
        <v>730523</v>
      </c>
      <c r="F895" s="5" t="str">
        <f t="shared" si="55"/>
        <v>BEARISH</v>
      </c>
      <c r="G895" s="5" t="str">
        <f t="shared" si="54"/>
        <v>NEUTRAL</v>
      </c>
      <c r="H895" s="5" t="str">
        <f t="shared" si="53"/>
        <v>CONFIRMED BEARISH</v>
      </c>
    </row>
    <row r="896" spans="1:8" ht="13.5" x14ac:dyDescent="0.25">
      <c r="A896" s="3">
        <f>TITRES_STAT!B899</f>
        <v>43612</v>
      </c>
      <c r="B896" s="5">
        <f>TITRES_STAT!C899</f>
        <v>2.69</v>
      </c>
      <c r="C896" s="5">
        <f>TITRES_STAT!D899</f>
        <v>1.8146</v>
      </c>
      <c r="D896" s="5">
        <f>TITRES_STAT!E899</f>
        <v>0</v>
      </c>
      <c r="E896" s="2">
        <f t="shared" si="52"/>
        <v>730523</v>
      </c>
      <c r="F896" s="5" t="str">
        <f t="shared" si="55"/>
        <v>BEARISH</v>
      </c>
      <c r="G896" s="5" t="str">
        <f t="shared" si="54"/>
        <v>NEUTRAL</v>
      </c>
      <c r="H896" s="5" t="str">
        <f t="shared" si="53"/>
        <v>CONFIRMED BEARISH</v>
      </c>
    </row>
    <row r="897" spans="1:8" ht="13.5" x14ac:dyDescent="0.25">
      <c r="A897" s="3">
        <f>TITRES_STAT!B900</f>
        <v>43613</v>
      </c>
      <c r="B897" s="5">
        <f>TITRES_STAT!C900</f>
        <v>2.69</v>
      </c>
      <c r="C897" s="5">
        <f>TITRES_STAT!D900</f>
        <v>1.8146</v>
      </c>
      <c r="D897" s="5">
        <f>TITRES_STAT!E900</f>
        <v>0</v>
      </c>
      <c r="E897" s="2">
        <f t="shared" si="52"/>
        <v>730523</v>
      </c>
      <c r="F897" s="5" t="str">
        <f t="shared" si="55"/>
        <v>NEUTRAL</v>
      </c>
      <c r="G897" s="5" t="str">
        <f t="shared" si="54"/>
        <v>NEUTRAL</v>
      </c>
      <c r="H897" s="5" t="str">
        <f t="shared" si="53"/>
        <v>NEUTRAL</v>
      </c>
    </row>
    <row r="898" spans="1:8" ht="13.5" x14ac:dyDescent="0.25">
      <c r="A898" s="3">
        <f>TITRES_STAT!B901</f>
        <v>43614</v>
      </c>
      <c r="B898" s="5">
        <f>TITRES_STAT!C901</f>
        <v>2.69</v>
      </c>
      <c r="C898" s="5">
        <f>TITRES_STAT!D901</f>
        <v>1.8146</v>
      </c>
      <c r="D898" s="5">
        <f>TITRES_STAT!E901</f>
        <v>0</v>
      </c>
      <c r="E898" s="2">
        <f t="shared" si="52"/>
        <v>730523</v>
      </c>
      <c r="F898" s="5" t="str">
        <f t="shared" si="55"/>
        <v>NEUTRAL</v>
      </c>
      <c r="G898" s="5" t="str">
        <f t="shared" si="54"/>
        <v>NEUTRAL</v>
      </c>
      <c r="H898" s="5" t="str">
        <f t="shared" si="53"/>
        <v>NEUTRAL</v>
      </c>
    </row>
    <row r="899" spans="1:8" ht="13.5" x14ac:dyDescent="0.25">
      <c r="A899" s="3">
        <f>TITRES_STAT!B902</f>
        <v>43615</v>
      </c>
      <c r="B899" s="5">
        <f>TITRES_STAT!C902</f>
        <v>2.68</v>
      </c>
      <c r="C899" s="5">
        <f>TITRES_STAT!D902</f>
        <v>1.8079000000000001</v>
      </c>
      <c r="D899" s="5">
        <f>TITRES_STAT!E902</f>
        <v>5950</v>
      </c>
      <c r="E899" s="2">
        <f t="shared" si="52"/>
        <v>724573</v>
      </c>
      <c r="F899" s="5" t="str">
        <f t="shared" si="55"/>
        <v>BEARISH</v>
      </c>
      <c r="G899" s="5" t="str">
        <f t="shared" si="54"/>
        <v>NEUTRAL</v>
      </c>
      <c r="H899" s="5" t="str">
        <f t="shared" si="53"/>
        <v>CONFIRMED BEARISH</v>
      </c>
    </row>
    <row r="900" spans="1:8" ht="13.5" x14ac:dyDescent="0.25">
      <c r="A900" s="3">
        <f>TITRES_STAT!B903</f>
        <v>43616</v>
      </c>
      <c r="B900" s="5">
        <f>TITRES_STAT!C903</f>
        <v>2.68</v>
      </c>
      <c r="C900" s="5">
        <f>TITRES_STAT!D903</f>
        <v>1.8079000000000001</v>
      </c>
      <c r="D900" s="5">
        <f>TITRES_STAT!E903</f>
        <v>0</v>
      </c>
      <c r="E900" s="2">
        <f t="shared" ref="E900:E963" si="56">IF(B900&gt;B899, E899+D900, IF(B900&lt;B899, E899-D900, E899))</f>
        <v>724573</v>
      </c>
      <c r="F900" s="5" t="str">
        <f t="shared" si="55"/>
        <v>BEARISH</v>
      </c>
      <c r="G900" s="5" t="str">
        <f t="shared" si="54"/>
        <v>NEUTRAL</v>
      </c>
      <c r="H900" s="5" t="str">
        <f t="shared" si="53"/>
        <v>CONFIRMED BEARISH</v>
      </c>
    </row>
    <row r="901" spans="1:8" ht="13.5" x14ac:dyDescent="0.25">
      <c r="A901" s="3">
        <f>TITRES_STAT!B904</f>
        <v>43619</v>
      </c>
      <c r="B901" s="5">
        <f>TITRES_STAT!C904</f>
        <v>2.68</v>
      </c>
      <c r="C901" s="5">
        <f>TITRES_STAT!D904</f>
        <v>1.8079000000000001</v>
      </c>
      <c r="D901" s="5">
        <f>TITRES_STAT!E904</f>
        <v>79</v>
      </c>
      <c r="E901" s="2">
        <f t="shared" si="56"/>
        <v>724573</v>
      </c>
      <c r="F901" s="5" t="str">
        <f t="shared" si="55"/>
        <v>BEARISH</v>
      </c>
      <c r="G901" s="5" t="str">
        <f t="shared" si="54"/>
        <v>NEUTRAL</v>
      </c>
      <c r="H901" s="5" t="str">
        <f t="shared" si="53"/>
        <v>CONFIRMED BEARISH</v>
      </c>
    </row>
    <row r="902" spans="1:8" ht="13.5" x14ac:dyDescent="0.25">
      <c r="A902" s="3">
        <f>TITRES_STAT!B905</f>
        <v>43623</v>
      </c>
      <c r="B902" s="5">
        <f>TITRES_STAT!C905</f>
        <v>2.7</v>
      </c>
      <c r="C902" s="5">
        <f>TITRES_STAT!D905</f>
        <v>1.8213999999999999</v>
      </c>
      <c r="D902" s="5">
        <f>TITRES_STAT!E905</f>
        <v>11</v>
      </c>
      <c r="E902" s="2">
        <f t="shared" si="56"/>
        <v>724584</v>
      </c>
      <c r="F902" s="5" t="str">
        <f t="shared" si="55"/>
        <v>BEARISH</v>
      </c>
      <c r="G902" s="5" t="str">
        <f t="shared" si="54"/>
        <v>NEUTRAL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BEARISH DIVERGENCE</v>
      </c>
    </row>
    <row r="903" spans="1:8" ht="13.5" x14ac:dyDescent="0.25">
      <c r="A903" s="3">
        <f>TITRES_STAT!B906</f>
        <v>43626</v>
      </c>
      <c r="B903" s="5">
        <f>TITRES_STAT!C906</f>
        <v>2.69</v>
      </c>
      <c r="C903" s="5">
        <f>TITRES_STAT!D906</f>
        <v>1.8146</v>
      </c>
      <c r="D903" s="5">
        <f>TITRES_STAT!E906</f>
        <v>200</v>
      </c>
      <c r="E903" s="2">
        <f t="shared" si="56"/>
        <v>724384</v>
      </c>
      <c r="F903" s="5" t="str">
        <f t="shared" si="55"/>
        <v>BEARISH</v>
      </c>
      <c r="G903" s="5" t="str">
        <f t="shared" ref="G903:G966" si="58">IF((E903-E898)/E898 &gt; 0.02, "STRONG",
 IF((E903-E898)/E898 &lt; -0.02, "WEAK", "NEUTRAL"))</f>
        <v>NEUTRAL</v>
      </c>
      <c r="H903" s="5" t="str">
        <f t="shared" si="57"/>
        <v>NEUTRAL</v>
      </c>
    </row>
    <row r="904" spans="1:8" ht="13.5" x14ac:dyDescent="0.25">
      <c r="A904" s="3">
        <f>TITRES_STAT!B907</f>
        <v>43627</v>
      </c>
      <c r="B904" s="5">
        <f>TITRES_STAT!C907</f>
        <v>2.7</v>
      </c>
      <c r="C904" s="5">
        <f>TITRES_STAT!D907</f>
        <v>1.8213999999999999</v>
      </c>
      <c r="D904" s="5">
        <f>TITRES_STAT!E907</f>
        <v>2000</v>
      </c>
      <c r="E904" s="2">
        <f t="shared" si="56"/>
        <v>726384</v>
      </c>
      <c r="F904" s="5" t="str">
        <f t="shared" ref="F904:F967" si="59">IF(E904&gt;E899,"BULLISH",IF(E904&lt;E899,"BEARISH","NEUTRAL"))</f>
        <v>BULLISH</v>
      </c>
      <c r="G904" s="5" t="str">
        <f t="shared" si="58"/>
        <v>NEUTRAL</v>
      </c>
      <c r="H904" s="5" t="str">
        <f t="shared" si="57"/>
        <v>CONFIRMED BULLISH</v>
      </c>
    </row>
    <row r="905" spans="1:8" ht="13.5" x14ac:dyDescent="0.25">
      <c r="A905" s="3">
        <f>TITRES_STAT!B908</f>
        <v>43628</v>
      </c>
      <c r="B905" s="5">
        <f>TITRES_STAT!C908</f>
        <v>2.69</v>
      </c>
      <c r="C905" s="5">
        <f>TITRES_STAT!D908</f>
        <v>1.8146</v>
      </c>
      <c r="D905" s="5">
        <f>TITRES_STAT!E908</f>
        <v>34</v>
      </c>
      <c r="E905" s="2">
        <f t="shared" si="56"/>
        <v>726350</v>
      </c>
      <c r="F905" s="5" t="str">
        <f t="shared" si="59"/>
        <v>BULLISH</v>
      </c>
      <c r="G905" s="5" t="str">
        <f t="shared" si="58"/>
        <v>NEUTRAL</v>
      </c>
      <c r="H905" s="5" t="str">
        <f t="shared" si="57"/>
        <v>CONFIRMED BULLISH</v>
      </c>
    </row>
    <row r="906" spans="1:8" ht="13.5" x14ac:dyDescent="0.25">
      <c r="A906" s="3">
        <f>TITRES_STAT!B909</f>
        <v>43629</v>
      </c>
      <c r="B906" s="5">
        <f>TITRES_STAT!C909</f>
        <v>2.68</v>
      </c>
      <c r="C906" s="5">
        <f>TITRES_STAT!D909</f>
        <v>1.8079000000000001</v>
      </c>
      <c r="D906" s="5">
        <f>TITRES_STAT!E909</f>
        <v>1526</v>
      </c>
      <c r="E906" s="2">
        <f t="shared" si="56"/>
        <v>724824</v>
      </c>
      <c r="F906" s="5" t="str">
        <f t="shared" si="59"/>
        <v>BULLISH</v>
      </c>
      <c r="G906" s="5" t="str">
        <f t="shared" si="58"/>
        <v>NEUTRAL</v>
      </c>
      <c r="H906" s="5" t="str">
        <f t="shared" si="57"/>
        <v>NEUTRAL</v>
      </c>
    </row>
    <row r="907" spans="1:8" ht="13.5" x14ac:dyDescent="0.25">
      <c r="A907" s="3">
        <f>TITRES_STAT!B910</f>
        <v>43630</v>
      </c>
      <c r="B907" s="5">
        <f>TITRES_STAT!C910</f>
        <v>2.68</v>
      </c>
      <c r="C907" s="5">
        <f>TITRES_STAT!D910</f>
        <v>1.8079000000000001</v>
      </c>
      <c r="D907" s="5">
        <f>TITRES_STAT!E910</f>
        <v>325</v>
      </c>
      <c r="E907" s="2">
        <f t="shared" si="56"/>
        <v>724824</v>
      </c>
      <c r="F907" s="5" t="str">
        <f t="shared" si="59"/>
        <v>BULLISH</v>
      </c>
      <c r="G907" s="5" t="str">
        <f t="shared" si="58"/>
        <v>NEUTRAL</v>
      </c>
      <c r="H907" s="5" t="str">
        <f t="shared" si="57"/>
        <v>BULLISH DIVERGENCE</v>
      </c>
    </row>
    <row r="908" spans="1:8" ht="13.5" x14ac:dyDescent="0.25">
      <c r="A908" s="3">
        <f>TITRES_STAT!B911</f>
        <v>43633</v>
      </c>
      <c r="B908" s="5">
        <f>TITRES_STAT!C911</f>
        <v>2.68</v>
      </c>
      <c r="C908" s="5">
        <f>TITRES_STAT!D911</f>
        <v>1.8079000000000001</v>
      </c>
      <c r="D908" s="5">
        <f>TITRES_STAT!E911</f>
        <v>0</v>
      </c>
      <c r="E908" s="2">
        <f t="shared" si="56"/>
        <v>724824</v>
      </c>
      <c r="F908" s="5" t="str">
        <f t="shared" si="59"/>
        <v>BULLISH</v>
      </c>
      <c r="G908" s="5" t="str">
        <f t="shared" si="58"/>
        <v>NEUTRAL</v>
      </c>
      <c r="H908" s="5" t="str">
        <f t="shared" si="57"/>
        <v>BULLISH DIVERGENCE</v>
      </c>
    </row>
    <row r="909" spans="1:8" ht="13.5" x14ac:dyDescent="0.25">
      <c r="A909" s="3">
        <f>TITRES_STAT!B912</f>
        <v>43634</v>
      </c>
      <c r="B909" s="5">
        <f>TITRES_STAT!C912</f>
        <v>2.6</v>
      </c>
      <c r="C909" s="5">
        <f>TITRES_STAT!D912</f>
        <v>1.7539</v>
      </c>
      <c r="D909" s="5">
        <f>TITRES_STAT!E912</f>
        <v>254</v>
      </c>
      <c r="E909" s="2">
        <f t="shared" si="56"/>
        <v>724570</v>
      </c>
      <c r="F909" s="5" t="str">
        <f t="shared" si="59"/>
        <v>BEARISH</v>
      </c>
      <c r="G909" s="5" t="str">
        <f t="shared" si="58"/>
        <v>NEUTRAL</v>
      </c>
      <c r="H909" s="5" t="str">
        <f t="shared" si="57"/>
        <v>CONFIRMED BEARISH</v>
      </c>
    </row>
    <row r="910" spans="1:8" ht="13.5" x14ac:dyDescent="0.25">
      <c r="A910" s="3">
        <f>TITRES_STAT!B913</f>
        <v>43635</v>
      </c>
      <c r="B910" s="5">
        <f>TITRES_STAT!C913</f>
        <v>2.6</v>
      </c>
      <c r="C910" s="5">
        <f>TITRES_STAT!D913</f>
        <v>1.7539</v>
      </c>
      <c r="D910" s="5">
        <f>TITRES_STAT!E913</f>
        <v>0</v>
      </c>
      <c r="E910" s="2">
        <f t="shared" si="56"/>
        <v>724570</v>
      </c>
      <c r="F910" s="5" t="str">
        <f t="shared" si="59"/>
        <v>BEARISH</v>
      </c>
      <c r="G910" s="5" t="str">
        <f t="shared" si="58"/>
        <v>NEUTRAL</v>
      </c>
      <c r="H910" s="5" t="str">
        <f t="shared" si="57"/>
        <v>CONFIRMED BEARISH</v>
      </c>
    </row>
    <row r="911" spans="1:8" ht="13.5" x14ac:dyDescent="0.25">
      <c r="A911" s="3">
        <f>TITRES_STAT!B914</f>
        <v>43636</v>
      </c>
      <c r="B911" s="5">
        <f>TITRES_STAT!C914</f>
        <v>2.6</v>
      </c>
      <c r="C911" s="5">
        <f>TITRES_STAT!D914</f>
        <v>1.7539</v>
      </c>
      <c r="D911" s="5">
        <f>TITRES_STAT!E914</f>
        <v>3000</v>
      </c>
      <c r="E911" s="2">
        <f t="shared" si="56"/>
        <v>724570</v>
      </c>
      <c r="F911" s="5" t="str">
        <f t="shared" si="59"/>
        <v>BEARISH</v>
      </c>
      <c r="G911" s="5" t="str">
        <f t="shared" si="58"/>
        <v>NEUTRAL</v>
      </c>
      <c r="H911" s="5" t="str">
        <f t="shared" si="57"/>
        <v>CONFIRMED BEARISH</v>
      </c>
    </row>
    <row r="912" spans="1:8" ht="13.5" x14ac:dyDescent="0.25">
      <c r="A912" s="3">
        <f>TITRES_STAT!B915</f>
        <v>43637</v>
      </c>
      <c r="B912" s="5">
        <f>TITRES_STAT!C915</f>
        <v>2.6</v>
      </c>
      <c r="C912" s="5">
        <f>TITRES_STAT!D915</f>
        <v>1.7539</v>
      </c>
      <c r="D912" s="5">
        <f>TITRES_STAT!E915</f>
        <v>6296</v>
      </c>
      <c r="E912" s="2">
        <f t="shared" si="56"/>
        <v>724570</v>
      </c>
      <c r="F912" s="5" t="str">
        <f t="shared" si="59"/>
        <v>BEARISH</v>
      </c>
      <c r="G912" s="5" t="str">
        <f t="shared" si="58"/>
        <v>NEUTRAL</v>
      </c>
      <c r="H912" s="5" t="str">
        <f t="shared" si="57"/>
        <v>CONFIRMED BEARISH</v>
      </c>
    </row>
    <row r="913" spans="1:8" ht="13.5" x14ac:dyDescent="0.25">
      <c r="A913" s="3">
        <f>TITRES_STAT!B916</f>
        <v>43640</v>
      </c>
      <c r="B913" s="5">
        <f>TITRES_STAT!C916</f>
        <v>2.7</v>
      </c>
      <c r="C913" s="5">
        <f>TITRES_STAT!D916</f>
        <v>1.8213999999999999</v>
      </c>
      <c r="D913" s="5">
        <f>TITRES_STAT!E916</f>
        <v>16675</v>
      </c>
      <c r="E913" s="2">
        <f t="shared" si="56"/>
        <v>741245</v>
      </c>
      <c r="F913" s="5" t="str">
        <f t="shared" si="59"/>
        <v>BULLISH</v>
      </c>
      <c r="G913" s="5" t="str">
        <f t="shared" si="58"/>
        <v>STRONG</v>
      </c>
      <c r="H913" s="5" t="str">
        <f t="shared" si="57"/>
        <v>CONFIRMED BULLISH</v>
      </c>
    </row>
    <row r="914" spans="1:8" ht="13.5" x14ac:dyDescent="0.25">
      <c r="A914" s="3">
        <f>TITRES_STAT!B917</f>
        <v>43641</v>
      </c>
      <c r="B914" s="5">
        <f>TITRES_STAT!C917</f>
        <v>2.75</v>
      </c>
      <c r="C914" s="5">
        <f>TITRES_STAT!D917</f>
        <v>1.8551</v>
      </c>
      <c r="D914" s="5">
        <f>TITRES_STAT!E917</f>
        <v>1043</v>
      </c>
      <c r="E914" s="2">
        <f t="shared" si="56"/>
        <v>742288</v>
      </c>
      <c r="F914" s="5" t="str">
        <f t="shared" si="59"/>
        <v>BULLISH</v>
      </c>
      <c r="G914" s="5" t="str">
        <f t="shared" si="58"/>
        <v>STRONG</v>
      </c>
      <c r="H914" s="5" t="str">
        <f t="shared" si="57"/>
        <v>CONFIRMED BULLISH</v>
      </c>
    </row>
    <row r="915" spans="1:8" ht="13.5" x14ac:dyDescent="0.25">
      <c r="A915" s="3">
        <f>TITRES_STAT!B918</f>
        <v>43642</v>
      </c>
      <c r="B915" s="5">
        <f>TITRES_STAT!C918</f>
        <v>2.75</v>
      </c>
      <c r="C915" s="5">
        <f>TITRES_STAT!D918</f>
        <v>1.8551</v>
      </c>
      <c r="D915" s="5">
        <f>TITRES_STAT!E918</f>
        <v>500</v>
      </c>
      <c r="E915" s="2">
        <f t="shared" si="56"/>
        <v>742288</v>
      </c>
      <c r="F915" s="5" t="str">
        <f t="shared" si="59"/>
        <v>BULLISH</v>
      </c>
      <c r="G915" s="5" t="str">
        <f t="shared" si="58"/>
        <v>STRONG</v>
      </c>
      <c r="H915" s="5" t="str">
        <f t="shared" si="57"/>
        <v>CONFIRMED BULLISH</v>
      </c>
    </row>
    <row r="916" spans="1:8" ht="13.5" x14ac:dyDescent="0.25">
      <c r="A916" s="3">
        <f>TITRES_STAT!B919</f>
        <v>43643</v>
      </c>
      <c r="B916" s="5">
        <f>TITRES_STAT!C919</f>
        <v>2.75</v>
      </c>
      <c r="C916" s="5">
        <f>TITRES_STAT!D919</f>
        <v>1.8551</v>
      </c>
      <c r="D916" s="5">
        <f>TITRES_STAT!E919</f>
        <v>1525</v>
      </c>
      <c r="E916" s="2">
        <f t="shared" si="56"/>
        <v>742288</v>
      </c>
      <c r="F916" s="5" t="str">
        <f t="shared" si="59"/>
        <v>BULLISH</v>
      </c>
      <c r="G916" s="5" t="str">
        <f t="shared" si="58"/>
        <v>STRONG</v>
      </c>
      <c r="H916" s="5" t="str">
        <f t="shared" si="57"/>
        <v>CONFIRMED BULLISH</v>
      </c>
    </row>
    <row r="917" spans="1:8" ht="13.5" x14ac:dyDescent="0.25">
      <c r="A917" s="3">
        <f>TITRES_STAT!B920</f>
        <v>43644</v>
      </c>
      <c r="B917" s="5">
        <f>TITRES_STAT!C920</f>
        <v>2.75</v>
      </c>
      <c r="C917" s="5">
        <f>TITRES_STAT!D920</f>
        <v>1.8551</v>
      </c>
      <c r="D917" s="5">
        <f>TITRES_STAT!E920</f>
        <v>4337</v>
      </c>
      <c r="E917" s="2">
        <f t="shared" si="56"/>
        <v>742288</v>
      </c>
      <c r="F917" s="5" t="str">
        <f t="shared" si="59"/>
        <v>BULLISH</v>
      </c>
      <c r="G917" s="5" t="str">
        <f t="shared" si="58"/>
        <v>STRONG</v>
      </c>
      <c r="H917" s="5" t="str">
        <f t="shared" si="57"/>
        <v>CONFIRMED BULLISH</v>
      </c>
    </row>
    <row r="918" spans="1:8" ht="13.5" x14ac:dyDescent="0.25">
      <c r="A918" s="3">
        <f>TITRES_STAT!B921</f>
        <v>43647</v>
      </c>
      <c r="B918" s="5">
        <f>TITRES_STAT!C921</f>
        <v>2.8</v>
      </c>
      <c r="C918" s="5">
        <f>TITRES_STAT!D921</f>
        <v>1.8888</v>
      </c>
      <c r="D918" s="5">
        <f>TITRES_STAT!E921</f>
        <v>181</v>
      </c>
      <c r="E918" s="2">
        <f t="shared" si="56"/>
        <v>742469</v>
      </c>
      <c r="F918" s="5" t="str">
        <f t="shared" si="59"/>
        <v>BULLISH</v>
      </c>
      <c r="G918" s="5" t="str">
        <f t="shared" si="58"/>
        <v>NEUTRAL</v>
      </c>
      <c r="H918" s="5" t="str">
        <f t="shared" si="57"/>
        <v>CONFIRMED BULLISH</v>
      </c>
    </row>
    <row r="919" spans="1:8" ht="13.5" x14ac:dyDescent="0.25">
      <c r="A919" s="3">
        <f>TITRES_STAT!B922</f>
        <v>43648</v>
      </c>
      <c r="B919" s="5">
        <f>TITRES_STAT!C922</f>
        <v>2.8</v>
      </c>
      <c r="C919" s="5">
        <f>TITRES_STAT!D922</f>
        <v>1.8888</v>
      </c>
      <c r="D919" s="5">
        <f>TITRES_STAT!E922</f>
        <v>0</v>
      </c>
      <c r="E919" s="2">
        <f t="shared" si="56"/>
        <v>742469</v>
      </c>
      <c r="F919" s="5" t="str">
        <f t="shared" si="59"/>
        <v>BULLISH</v>
      </c>
      <c r="G919" s="5" t="str">
        <f t="shared" si="58"/>
        <v>NEUTRAL</v>
      </c>
      <c r="H919" s="5" t="str">
        <f t="shared" si="57"/>
        <v>CONFIRMED BULLISH</v>
      </c>
    </row>
    <row r="920" spans="1:8" ht="13.5" x14ac:dyDescent="0.25">
      <c r="A920" s="3">
        <f>TITRES_STAT!B923</f>
        <v>43649</v>
      </c>
      <c r="B920" s="5">
        <f>TITRES_STAT!C923</f>
        <v>2.79</v>
      </c>
      <c r="C920" s="5">
        <f>TITRES_STAT!D923</f>
        <v>1.8821000000000001</v>
      </c>
      <c r="D920" s="5">
        <f>TITRES_STAT!E923</f>
        <v>13688</v>
      </c>
      <c r="E920" s="2">
        <f t="shared" si="56"/>
        <v>728781</v>
      </c>
      <c r="F920" s="5" t="str">
        <f t="shared" si="59"/>
        <v>BEARISH</v>
      </c>
      <c r="G920" s="5" t="str">
        <f t="shared" si="58"/>
        <v>NEUTRAL</v>
      </c>
      <c r="H920" s="5" t="str">
        <f t="shared" si="57"/>
        <v>BEARISH DIVERGENCE</v>
      </c>
    </row>
    <row r="921" spans="1:8" ht="13.5" x14ac:dyDescent="0.25">
      <c r="A921" s="3">
        <f>TITRES_STAT!B924</f>
        <v>43650</v>
      </c>
      <c r="B921" s="5">
        <f>TITRES_STAT!C924</f>
        <v>2.83</v>
      </c>
      <c r="C921" s="5">
        <f>TITRES_STAT!D924</f>
        <v>1.909</v>
      </c>
      <c r="D921" s="5">
        <f>TITRES_STAT!E924</f>
        <v>15589</v>
      </c>
      <c r="E921" s="2">
        <f t="shared" si="56"/>
        <v>744370</v>
      </c>
      <c r="F921" s="5" t="str">
        <f t="shared" si="59"/>
        <v>BULLISH</v>
      </c>
      <c r="G921" s="5" t="str">
        <f t="shared" si="58"/>
        <v>NEUTRAL</v>
      </c>
      <c r="H921" s="5" t="str">
        <f t="shared" si="57"/>
        <v>CONFIRMED BULLISH</v>
      </c>
    </row>
    <row r="922" spans="1:8" ht="13.5" x14ac:dyDescent="0.25">
      <c r="A922" s="3">
        <f>TITRES_STAT!B925</f>
        <v>43651</v>
      </c>
      <c r="B922" s="5">
        <f>TITRES_STAT!C925</f>
        <v>2.83</v>
      </c>
      <c r="C922" s="5">
        <f>TITRES_STAT!D925</f>
        <v>1.909</v>
      </c>
      <c r="D922" s="5">
        <f>TITRES_STAT!E925</f>
        <v>809</v>
      </c>
      <c r="E922" s="2">
        <f t="shared" si="56"/>
        <v>744370</v>
      </c>
      <c r="F922" s="5" t="str">
        <f t="shared" si="59"/>
        <v>BULLISH</v>
      </c>
      <c r="G922" s="5" t="str">
        <f t="shared" si="58"/>
        <v>NEUTRAL</v>
      </c>
      <c r="H922" s="5" t="str">
        <f t="shared" si="57"/>
        <v>CONFIRMED BULLISH</v>
      </c>
    </row>
    <row r="923" spans="1:8" ht="13.5" x14ac:dyDescent="0.25">
      <c r="A923" s="3">
        <f>TITRES_STAT!B926</f>
        <v>43654</v>
      </c>
      <c r="B923" s="5">
        <f>TITRES_STAT!C926</f>
        <v>2.82</v>
      </c>
      <c r="C923" s="5">
        <f>TITRES_STAT!D926</f>
        <v>1.9023000000000001</v>
      </c>
      <c r="D923" s="5">
        <f>TITRES_STAT!E926</f>
        <v>10816</v>
      </c>
      <c r="E923" s="2">
        <f t="shared" si="56"/>
        <v>733554</v>
      </c>
      <c r="F923" s="5" t="str">
        <f t="shared" si="59"/>
        <v>BEARISH</v>
      </c>
      <c r="G923" s="5" t="str">
        <f t="shared" si="58"/>
        <v>NEUTRAL</v>
      </c>
      <c r="H923" s="5" t="str">
        <f t="shared" si="57"/>
        <v>BEARISH DIVERGENCE</v>
      </c>
    </row>
    <row r="924" spans="1:8" ht="13.5" x14ac:dyDescent="0.25">
      <c r="A924" s="3">
        <f>TITRES_STAT!B927</f>
        <v>43655</v>
      </c>
      <c r="B924" s="5">
        <f>TITRES_STAT!C927</f>
        <v>2.82</v>
      </c>
      <c r="C924" s="5">
        <f>TITRES_STAT!D927</f>
        <v>1.9023000000000001</v>
      </c>
      <c r="D924" s="5">
        <f>TITRES_STAT!E927</f>
        <v>8137</v>
      </c>
      <c r="E924" s="2">
        <f t="shared" si="56"/>
        <v>733554</v>
      </c>
      <c r="F924" s="5" t="str">
        <f t="shared" si="59"/>
        <v>BEARISH</v>
      </c>
      <c r="G924" s="5" t="str">
        <f t="shared" si="58"/>
        <v>NEUTRAL</v>
      </c>
      <c r="H924" s="5" t="str">
        <f t="shared" si="57"/>
        <v>BEARISH DIVERGENCE</v>
      </c>
    </row>
    <row r="925" spans="1:8" ht="13.5" x14ac:dyDescent="0.25">
      <c r="A925" s="3">
        <f>TITRES_STAT!B928</f>
        <v>43656</v>
      </c>
      <c r="B925" s="5">
        <f>TITRES_STAT!C928</f>
        <v>2.83</v>
      </c>
      <c r="C925" s="5">
        <f>TITRES_STAT!D928</f>
        <v>1.909</v>
      </c>
      <c r="D925" s="5">
        <f>TITRES_STAT!E928</f>
        <v>3900</v>
      </c>
      <c r="E925" s="2">
        <f t="shared" si="56"/>
        <v>737454</v>
      </c>
      <c r="F925" s="5" t="str">
        <f t="shared" si="59"/>
        <v>BULLISH</v>
      </c>
      <c r="G925" s="5" t="str">
        <f t="shared" si="58"/>
        <v>NEUTRAL</v>
      </c>
      <c r="H925" s="5" t="str">
        <f t="shared" si="57"/>
        <v>CONFIRMED BULLISH</v>
      </c>
    </row>
    <row r="926" spans="1:8" ht="13.5" x14ac:dyDescent="0.25">
      <c r="A926" s="3">
        <f>TITRES_STAT!B929</f>
        <v>43657</v>
      </c>
      <c r="B926" s="5">
        <f>TITRES_STAT!C929</f>
        <v>2.81</v>
      </c>
      <c r="C926" s="5">
        <f>TITRES_STAT!D929</f>
        <v>1.8956</v>
      </c>
      <c r="D926" s="5">
        <f>TITRES_STAT!E929</f>
        <v>14750</v>
      </c>
      <c r="E926" s="2">
        <f t="shared" si="56"/>
        <v>722704</v>
      </c>
      <c r="F926" s="5" t="str">
        <f t="shared" si="59"/>
        <v>BEARISH</v>
      </c>
      <c r="G926" s="5" t="str">
        <f t="shared" si="58"/>
        <v>WEAK</v>
      </c>
      <c r="H926" s="5" t="str">
        <f t="shared" si="57"/>
        <v>CONFIRMED BEARISH</v>
      </c>
    </row>
    <row r="927" spans="1:8" ht="13.5" x14ac:dyDescent="0.25">
      <c r="A927" s="3">
        <f>TITRES_STAT!B930</f>
        <v>43658</v>
      </c>
      <c r="B927" s="5">
        <f>TITRES_STAT!C930</f>
        <v>2.85</v>
      </c>
      <c r="C927" s="5">
        <f>TITRES_STAT!D930</f>
        <v>1.9225000000000001</v>
      </c>
      <c r="D927" s="5">
        <f>TITRES_STAT!E930</f>
        <v>6510</v>
      </c>
      <c r="E927" s="2">
        <f t="shared" si="56"/>
        <v>729214</v>
      </c>
      <c r="F927" s="5" t="str">
        <f t="shared" si="59"/>
        <v>BEARISH</v>
      </c>
      <c r="G927" s="5" t="str">
        <f t="shared" si="58"/>
        <v>WEAK</v>
      </c>
      <c r="H927" s="5" t="str">
        <f t="shared" si="57"/>
        <v>BEARISH DIVERGENCE</v>
      </c>
    </row>
    <row r="928" spans="1:8" ht="13.5" x14ac:dyDescent="0.25">
      <c r="A928" s="3">
        <f>TITRES_STAT!B931</f>
        <v>43661</v>
      </c>
      <c r="B928" s="5">
        <f>TITRES_STAT!C931</f>
        <v>2.85</v>
      </c>
      <c r="C928" s="5">
        <f>TITRES_STAT!D931</f>
        <v>1.9225000000000001</v>
      </c>
      <c r="D928" s="5">
        <f>TITRES_STAT!E931</f>
        <v>0</v>
      </c>
      <c r="E928" s="2">
        <f t="shared" si="56"/>
        <v>729214</v>
      </c>
      <c r="F928" s="5" t="str">
        <f t="shared" si="59"/>
        <v>BEARISH</v>
      </c>
      <c r="G928" s="5" t="str">
        <f t="shared" si="58"/>
        <v>NEUTRAL</v>
      </c>
      <c r="H928" s="5" t="str">
        <f t="shared" si="57"/>
        <v>BEARISH DIVERGENCE</v>
      </c>
    </row>
    <row r="929" spans="1:8" ht="13.5" x14ac:dyDescent="0.25">
      <c r="A929" s="3">
        <f>TITRES_STAT!B932</f>
        <v>43662</v>
      </c>
      <c r="B929" s="5">
        <f>TITRES_STAT!C932</f>
        <v>2.84</v>
      </c>
      <c r="C929" s="5">
        <f>TITRES_STAT!D932</f>
        <v>1.9157999999999999</v>
      </c>
      <c r="D929" s="5">
        <f>TITRES_STAT!E932</f>
        <v>2152</v>
      </c>
      <c r="E929" s="2">
        <f t="shared" si="56"/>
        <v>727062</v>
      </c>
      <c r="F929" s="5" t="str">
        <f t="shared" si="59"/>
        <v>BEARISH</v>
      </c>
      <c r="G929" s="5" t="str">
        <f t="shared" si="58"/>
        <v>NEUTRAL</v>
      </c>
      <c r="H929" s="5" t="str">
        <f t="shared" si="57"/>
        <v>BEARISH DIVERGENCE</v>
      </c>
    </row>
    <row r="930" spans="1:8" ht="13.5" x14ac:dyDescent="0.25">
      <c r="A930" s="3">
        <f>TITRES_STAT!B933</f>
        <v>43663</v>
      </c>
      <c r="B930" s="5">
        <f>TITRES_STAT!C933</f>
        <v>2.72</v>
      </c>
      <c r="C930" s="5">
        <f>TITRES_STAT!D933</f>
        <v>1.9369000000000001</v>
      </c>
      <c r="D930" s="5">
        <f>TITRES_STAT!E933</f>
        <v>6290</v>
      </c>
      <c r="E930" s="2">
        <f t="shared" si="56"/>
        <v>720772</v>
      </c>
      <c r="F930" s="5" t="str">
        <f t="shared" si="59"/>
        <v>BEARISH</v>
      </c>
      <c r="G930" s="5" t="str">
        <f t="shared" si="58"/>
        <v>WEAK</v>
      </c>
      <c r="H930" s="5" t="str">
        <f t="shared" si="57"/>
        <v>CONFIRMED BEARISH</v>
      </c>
    </row>
    <row r="931" spans="1:8" ht="13.5" x14ac:dyDescent="0.25">
      <c r="A931" s="3">
        <f>TITRES_STAT!B934</f>
        <v>43664</v>
      </c>
      <c r="B931" s="5">
        <f>TITRES_STAT!C934</f>
        <v>2.75</v>
      </c>
      <c r="C931" s="5">
        <f>TITRES_STAT!D934</f>
        <v>1.9582999999999999</v>
      </c>
      <c r="D931" s="5">
        <f>TITRES_STAT!E934</f>
        <v>6664</v>
      </c>
      <c r="E931" s="2">
        <f t="shared" si="56"/>
        <v>727436</v>
      </c>
      <c r="F931" s="5" t="str">
        <f t="shared" si="59"/>
        <v>BULLISH</v>
      </c>
      <c r="G931" s="5" t="str">
        <f t="shared" si="58"/>
        <v>NEUTRAL</v>
      </c>
      <c r="H931" s="5" t="str">
        <f t="shared" si="57"/>
        <v>BULLISH DIVERGENCE</v>
      </c>
    </row>
    <row r="932" spans="1:8" ht="13.5" x14ac:dyDescent="0.25">
      <c r="A932" s="3">
        <f>TITRES_STAT!B935</f>
        <v>43665</v>
      </c>
      <c r="B932" s="5">
        <f>TITRES_STAT!C935</f>
        <v>2.83</v>
      </c>
      <c r="C932" s="5">
        <f>TITRES_STAT!D935</f>
        <v>2.0152999999999999</v>
      </c>
      <c r="D932" s="5">
        <f>TITRES_STAT!E935</f>
        <v>5150</v>
      </c>
      <c r="E932" s="2">
        <f t="shared" si="56"/>
        <v>732586</v>
      </c>
      <c r="F932" s="5" t="str">
        <f t="shared" si="59"/>
        <v>BULLISH</v>
      </c>
      <c r="G932" s="5" t="str">
        <f t="shared" si="58"/>
        <v>NEUTRAL</v>
      </c>
      <c r="H932" s="5" t="str">
        <f t="shared" si="57"/>
        <v>BULLISH DIVERGENCE</v>
      </c>
    </row>
    <row r="933" spans="1:8" ht="13.5" x14ac:dyDescent="0.25">
      <c r="A933" s="3">
        <f>TITRES_STAT!B936</f>
        <v>43668</v>
      </c>
      <c r="B933" s="5">
        <f>TITRES_STAT!C936</f>
        <v>2.83</v>
      </c>
      <c r="C933" s="5">
        <f>TITRES_STAT!D936</f>
        <v>2.0152999999999999</v>
      </c>
      <c r="D933" s="5">
        <f>TITRES_STAT!E936</f>
        <v>4120</v>
      </c>
      <c r="E933" s="2">
        <f t="shared" si="56"/>
        <v>732586</v>
      </c>
      <c r="F933" s="5" t="str">
        <f t="shared" si="59"/>
        <v>BULLISH</v>
      </c>
      <c r="G933" s="5" t="str">
        <f t="shared" si="58"/>
        <v>NEUTRAL</v>
      </c>
      <c r="H933" s="5" t="str">
        <f t="shared" si="57"/>
        <v>BULLISH DIVERGENCE</v>
      </c>
    </row>
    <row r="934" spans="1:8" ht="13.5" x14ac:dyDescent="0.25">
      <c r="A934" s="3">
        <f>TITRES_STAT!B937</f>
        <v>43669</v>
      </c>
      <c r="B934" s="5">
        <f>TITRES_STAT!C937</f>
        <v>2.83</v>
      </c>
      <c r="C934" s="5">
        <f>TITRES_STAT!D937</f>
        <v>2.0152999999999999</v>
      </c>
      <c r="D934" s="5">
        <f>TITRES_STAT!E937</f>
        <v>0</v>
      </c>
      <c r="E934" s="2">
        <f t="shared" si="56"/>
        <v>732586</v>
      </c>
      <c r="F934" s="5" t="str">
        <f t="shared" si="59"/>
        <v>BULLISH</v>
      </c>
      <c r="G934" s="5" t="str">
        <f t="shared" si="58"/>
        <v>NEUTRAL</v>
      </c>
      <c r="H934" s="5" t="str">
        <f t="shared" si="57"/>
        <v>BULLISH DIVERGENCE</v>
      </c>
    </row>
    <row r="935" spans="1:8" ht="13.5" x14ac:dyDescent="0.25">
      <c r="A935" s="3">
        <f>TITRES_STAT!B938</f>
        <v>43670</v>
      </c>
      <c r="B935" s="5">
        <f>TITRES_STAT!C938</f>
        <v>2.79</v>
      </c>
      <c r="C935" s="5">
        <f>TITRES_STAT!D938</f>
        <v>1.9867999999999999</v>
      </c>
      <c r="D935" s="5">
        <f>TITRES_STAT!E938</f>
        <v>35</v>
      </c>
      <c r="E935" s="2">
        <f t="shared" si="56"/>
        <v>732551</v>
      </c>
      <c r="F935" s="5" t="str">
        <f t="shared" si="59"/>
        <v>BULLISH</v>
      </c>
      <c r="G935" s="5" t="str">
        <f t="shared" si="58"/>
        <v>NEUTRAL</v>
      </c>
      <c r="H935" s="5" t="str">
        <f t="shared" si="57"/>
        <v>CONFIRMED BULLISH</v>
      </c>
    </row>
    <row r="936" spans="1:8" ht="13.5" x14ac:dyDescent="0.25">
      <c r="A936" s="3">
        <f>TITRES_STAT!B939</f>
        <v>43672</v>
      </c>
      <c r="B936" s="5">
        <f>TITRES_STAT!C939</f>
        <v>2.82</v>
      </c>
      <c r="C936" s="5">
        <f>TITRES_STAT!D939</f>
        <v>2.0081000000000002</v>
      </c>
      <c r="D936" s="5">
        <f>TITRES_STAT!E939</f>
        <v>10</v>
      </c>
      <c r="E936" s="2">
        <f t="shared" si="56"/>
        <v>732561</v>
      </c>
      <c r="F936" s="5" t="str">
        <f t="shared" si="59"/>
        <v>BULLISH</v>
      </c>
      <c r="G936" s="5" t="str">
        <f t="shared" si="58"/>
        <v>NEUTRAL</v>
      </c>
      <c r="H936" s="5" t="str">
        <f t="shared" si="57"/>
        <v>CONFIRMED BULLISH</v>
      </c>
    </row>
    <row r="937" spans="1:8" ht="13.5" x14ac:dyDescent="0.25">
      <c r="A937" s="3">
        <f>TITRES_STAT!B940</f>
        <v>43675</v>
      </c>
      <c r="B937" s="5">
        <f>TITRES_STAT!C940</f>
        <v>2.82</v>
      </c>
      <c r="C937" s="5">
        <f>TITRES_STAT!D940</f>
        <v>2.0081000000000002</v>
      </c>
      <c r="D937" s="5">
        <f>TITRES_STAT!E940</f>
        <v>0</v>
      </c>
      <c r="E937" s="2">
        <f t="shared" si="56"/>
        <v>732561</v>
      </c>
      <c r="F937" s="5" t="str">
        <f t="shared" si="59"/>
        <v>BEARISH</v>
      </c>
      <c r="G937" s="5" t="str">
        <f t="shared" si="58"/>
        <v>NEUTRAL</v>
      </c>
      <c r="H937" s="5" t="str">
        <f t="shared" si="57"/>
        <v>CONFIRMED BEARISH</v>
      </c>
    </row>
    <row r="938" spans="1:8" ht="13.5" x14ac:dyDescent="0.25">
      <c r="A938" s="3">
        <f>TITRES_STAT!B941</f>
        <v>43676</v>
      </c>
      <c r="B938" s="5">
        <f>TITRES_STAT!C941</f>
        <v>2.8</v>
      </c>
      <c r="C938" s="5">
        <f>TITRES_STAT!D941</f>
        <v>1.9939</v>
      </c>
      <c r="D938" s="5">
        <f>TITRES_STAT!E941</f>
        <v>6751</v>
      </c>
      <c r="E938" s="2">
        <f t="shared" si="56"/>
        <v>725810</v>
      </c>
      <c r="F938" s="5" t="str">
        <f t="shared" si="59"/>
        <v>BEARISH</v>
      </c>
      <c r="G938" s="5" t="str">
        <f t="shared" si="58"/>
        <v>NEUTRAL</v>
      </c>
      <c r="H938" s="5" t="str">
        <f t="shared" si="57"/>
        <v>CONFIRMED BEARISH</v>
      </c>
    </row>
    <row r="939" spans="1:8" ht="13.5" x14ac:dyDescent="0.25">
      <c r="A939" s="3">
        <f>TITRES_STAT!B942</f>
        <v>43677</v>
      </c>
      <c r="B939" s="5">
        <f>TITRES_STAT!C942</f>
        <v>2.8</v>
      </c>
      <c r="C939" s="5">
        <f>TITRES_STAT!D942</f>
        <v>1.9939</v>
      </c>
      <c r="D939" s="5">
        <f>TITRES_STAT!E942</f>
        <v>7615</v>
      </c>
      <c r="E939" s="2">
        <f t="shared" si="56"/>
        <v>725810</v>
      </c>
      <c r="F939" s="5" t="str">
        <f t="shared" si="59"/>
        <v>BEARISH</v>
      </c>
      <c r="G939" s="5" t="str">
        <f t="shared" si="58"/>
        <v>NEUTRAL</v>
      </c>
      <c r="H939" s="5" t="str">
        <f t="shared" si="57"/>
        <v>CONFIRMED BEARISH</v>
      </c>
    </row>
    <row r="940" spans="1:8" ht="13.5" x14ac:dyDescent="0.25">
      <c r="A940" s="3">
        <f>TITRES_STAT!B943</f>
        <v>43678</v>
      </c>
      <c r="B940" s="5">
        <f>TITRES_STAT!C943</f>
        <v>2.85</v>
      </c>
      <c r="C940" s="5">
        <f>TITRES_STAT!D943</f>
        <v>2.0295000000000001</v>
      </c>
      <c r="D940" s="5">
        <f>TITRES_STAT!E943</f>
        <v>5615</v>
      </c>
      <c r="E940" s="2">
        <f t="shared" si="56"/>
        <v>731425</v>
      </c>
      <c r="F940" s="5" t="str">
        <f t="shared" si="59"/>
        <v>BEARISH</v>
      </c>
      <c r="G940" s="5" t="str">
        <f t="shared" si="58"/>
        <v>NEUTRAL</v>
      </c>
      <c r="H940" s="5" t="str">
        <f t="shared" si="57"/>
        <v>BEARISH DIVERGENCE</v>
      </c>
    </row>
    <row r="941" spans="1:8" ht="13.5" x14ac:dyDescent="0.25">
      <c r="A941" s="3">
        <f>TITRES_STAT!B944</f>
        <v>43679</v>
      </c>
      <c r="B941" s="5">
        <f>TITRES_STAT!C944</f>
        <v>2.86</v>
      </c>
      <c r="C941" s="5">
        <f>TITRES_STAT!D944</f>
        <v>2.0366</v>
      </c>
      <c r="D941" s="5">
        <f>TITRES_STAT!E944</f>
        <v>4080</v>
      </c>
      <c r="E941" s="2">
        <f t="shared" si="56"/>
        <v>735505</v>
      </c>
      <c r="F941" s="5" t="str">
        <f t="shared" si="59"/>
        <v>BULLISH</v>
      </c>
      <c r="G941" s="5" t="str">
        <f t="shared" si="58"/>
        <v>NEUTRAL</v>
      </c>
      <c r="H941" s="5" t="str">
        <f t="shared" si="57"/>
        <v>CONFIRMED BULLISH</v>
      </c>
    </row>
    <row r="942" spans="1:8" ht="13.5" x14ac:dyDescent="0.25">
      <c r="A942" s="3">
        <f>TITRES_STAT!B945</f>
        <v>43682</v>
      </c>
      <c r="B942" s="5">
        <f>TITRES_STAT!C945</f>
        <v>2.85</v>
      </c>
      <c r="C942" s="5">
        <f>TITRES_STAT!D945</f>
        <v>2.0295000000000001</v>
      </c>
      <c r="D942" s="5">
        <f>TITRES_STAT!E945</f>
        <v>2500</v>
      </c>
      <c r="E942" s="2">
        <f t="shared" si="56"/>
        <v>733005</v>
      </c>
      <c r="F942" s="5" t="str">
        <f t="shared" si="59"/>
        <v>BULLISH</v>
      </c>
      <c r="G942" s="5" t="str">
        <f t="shared" si="58"/>
        <v>NEUTRAL</v>
      </c>
      <c r="H942" s="5" t="str">
        <f t="shared" si="57"/>
        <v>CONFIRMED BULLISH</v>
      </c>
    </row>
    <row r="943" spans="1:8" ht="13.5" x14ac:dyDescent="0.25">
      <c r="A943" s="3">
        <f>TITRES_STAT!B946</f>
        <v>43683</v>
      </c>
      <c r="B943" s="5">
        <f>TITRES_STAT!C946</f>
        <v>2.85</v>
      </c>
      <c r="C943" s="5">
        <f>TITRES_STAT!D946</f>
        <v>2.0295000000000001</v>
      </c>
      <c r="D943" s="5">
        <f>TITRES_STAT!E946</f>
        <v>7105</v>
      </c>
      <c r="E943" s="2">
        <f t="shared" si="56"/>
        <v>733005</v>
      </c>
      <c r="F943" s="5" t="str">
        <f t="shared" si="59"/>
        <v>BULLISH</v>
      </c>
      <c r="G943" s="5" t="str">
        <f t="shared" si="58"/>
        <v>NEUTRAL</v>
      </c>
      <c r="H943" s="5" t="str">
        <f t="shared" si="57"/>
        <v>CONFIRMED BULLISH</v>
      </c>
    </row>
    <row r="944" spans="1:8" ht="13.5" x14ac:dyDescent="0.25">
      <c r="A944" s="3">
        <f>TITRES_STAT!B947</f>
        <v>43684</v>
      </c>
      <c r="B944" s="5">
        <f>TITRES_STAT!C947</f>
        <v>2.88</v>
      </c>
      <c r="C944" s="5">
        <f>TITRES_STAT!D947</f>
        <v>2.0508999999999999</v>
      </c>
      <c r="D944" s="5">
        <f>TITRES_STAT!E947</f>
        <v>1500</v>
      </c>
      <c r="E944" s="2">
        <f t="shared" si="56"/>
        <v>734505</v>
      </c>
      <c r="F944" s="5" t="str">
        <f t="shared" si="59"/>
        <v>BULLISH</v>
      </c>
      <c r="G944" s="5" t="str">
        <f t="shared" si="58"/>
        <v>NEUTRAL</v>
      </c>
      <c r="H944" s="5" t="str">
        <f t="shared" si="57"/>
        <v>CONFIRMED BULLISH</v>
      </c>
    </row>
    <row r="945" spans="1:8" ht="13.5" x14ac:dyDescent="0.25">
      <c r="A945" s="3">
        <f>TITRES_STAT!B948</f>
        <v>43685</v>
      </c>
      <c r="B945" s="5">
        <f>TITRES_STAT!C948</f>
        <v>2.88</v>
      </c>
      <c r="C945" s="5">
        <f>TITRES_STAT!D948</f>
        <v>2.0508999999999999</v>
      </c>
      <c r="D945" s="5">
        <f>TITRES_STAT!E948</f>
        <v>5150</v>
      </c>
      <c r="E945" s="2">
        <f t="shared" si="56"/>
        <v>734505</v>
      </c>
      <c r="F945" s="5" t="str">
        <f t="shared" si="59"/>
        <v>BULLISH</v>
      </c>
      <c r="G945" s="5" t="str">
        <f t="shared" si="58"/>
        <v>NEUTRAL</v>
      </c>
      <c r="H945" s="5" t="str">
        <f t="shared" si="57"/>
        <v>CONFIRMED BULLISH</v>
      </c>
    </row>
    <row r="946" spans="1:8" ht="13.5" x14ac:dyDescent="0.25">
      <c r="A946" s="3">
        <f>TITRES_STAT!B949</f>
        <v>43686</v>
      </c>
      <c r="B946" s="5">
        <f>TITRES_STAT!C949</f>
        <v>2.93</v>
      </c>
      <c r="C946" s="5">
        <f>TITRES_STAT!D949</f>
        <v>2.0865</v>
      </c>
      <c r="D946" s="5">
        <f>TITRES_STAT!E949</f>
        <v>14959</v>
      </c>
      <c r="E946" s="2">
        <f t="shared" si="56"/>
        <v>749464</v>
      </c>
      <c r="F946" s="5" t="str">
        <f t="shared" si="59"/>
        <v>BULLISH</v>
      </c>
      <c r="G946" s="5" t="str">
        <f t="shared" si="58"/>
        <v>NEUTRAL</v>
      </c>
      <c r="H946" s="5" t="str">
        <f t="shared" si="57"/>
        <v>CONFIRMED BULLISH</v>
      </c>
    </row>
    <row r="947" spans="1:8" ht="13.5" x14ac:dyDescent="0.25">
      <c r="A947" s="3">
        <f>TITRES_STAT!B950</f>
        <v>43691</v>
      </c>
      <c r="B947" s="5">
        <f>TITRES_STAT!C950</f>
        <v>2.93</v>
      </c>
      <c r="C947" s="5">
        <f>TITRES_STAT!D950</f>
        <v>2.0865</v>
      </c>
      <c r="D947" s="5">
        <f>TITRES_STAT!E950</f>
        <v>169</v>
      </c>
      <c r="E947" s="2">
        <f t="shared" si="56"/>
        <v>749464</v>
      </c>
      <c r="F947" s="5" t="str">
        <f t="shared" si="59"/>
        <v>BULLISH</v>
      </c>
      <c r="G947" s="5" t="str">
        <f t="shared" si="58"/>
        <v>STRONG</v>
      </c>
      <c r="H947" s="5" t="str">
        <f t="shared" si="57"/>
        <v>CONFIRMED BULLISH</v>
      </c>
    </row>
    <row r="948" spans="1:8" ht="13.5" x14ac:dyDescent="0.25">
      <c r="A948" s="3">
        <f>TITRES_STAT!B951</f>
        <v>43692</v>
      </c>
      <c r="B948" s="5">
        <f>TITRES_STAT!C951</f>
        <v>2.93</v>
      </c>
      <c r="C948" s="5">
        <f>TITRES_STAT!D951</f>
        <v>2.0865</v>
      </c>
      <c r="D948" s="5">
        <f>TITRES_STAT!E951</f>
        <v>20</v>
      </c>
      <c r="E948" s="2">
        <f t="shared" si="56"/>
        <v>749464</v>
      </c>
      <c r="F948" s="5" t="str">
        <f t="shared" si="59"/>
        <v>BULLISH</v>
      </c>
      <c r="G948" s="5" t="str">
        <f t="shared" si="58"/>
        <v>STRONG</v>
      </c>
      <c r="H948" s="5" t="str">
        <f t="shared" si="57"/>
        <v>CONFIRMED BULLISH</v>
      </c>
    </row>
    <row r="949" spans="1:8" ht="13.5" x14ac:dyDescent="0.25">
      <c r="A949" s="3">
        <f>TITRES_STAT!B952</f>
        <v>43693</v>
      </c>
      <c r="B949" s="5">
        <f>TITRES_STAT!C952</f>
        <v>2.93</v>
      </c>
      <c r="C949" s="5">
        <f>TITRES_STAT!D952</f>
        <v>2.0865</v>
      </c>
      <c r="D949" s="5">
        <f>TITRES_STAT!E952</f>
        <v>0</v>
      </c>
      <c r="E949" s="2">
        <f t="shared" si="56"/>
        <v>749464</v>
      </c>
      <c r="F949" s="5" t="str">
        <f t="shared" si="59"/>
        <v>BULLISH</v>
      </c>
      <c r="G949" s="5" t="str">
        <f t="shared" si="58"/>
        <v>STRONG</v>
      </c>
      <c r="H949" s="5" t="str">
        <f t="shared" si="57"/>
        <v>CONFIRMED BULLISH</v>
      </c>
    </row>
    <row r="950" spans="1:8" ht="13.5" x14ac:dyDescent="0.25">
      <c r="A950" s="3">
        <f>TITRES_STAT!B953</f>
        <v>43696</v>
      </c>
      <c r="B950" s="5">
        <f>TITRES_STAT!C953</f>
        <v>2.95</v>
      </c>
      <c r="C950" s="5">
        <f>TITRES_STAT!D953</f>
        <v>2.1006999999999998</v>
      </c>
      <c r="D950" s="5">
        <f>TITRES_STAT!E953</f>
        <v>6450</v>
      </c>
      <c r="E950" s="2">
        <f t="shared" si="56"/>
        <v>755914</v>
      </c>
      <c r="F950" s="5" t="str">
        <f t="shared" si="59"/>
        <v>BULLISH</v>
      </c>
      <c r="G950" s="5" t="str">
        <f t="shared" si="58"/>
        <v>STRONG</v>
      </c>
      <c r="H950" s="5" t="str">
        <f t="shared" si="57"/>
        <v>CONFIRMED BULLISH</v>
      </c>
    </row>
    <row r="951" spans="1:8" ht="13.5" x14ac:dyDescent="0.25">
      <c r="A951" s="3">
        <f>TITRES_STAT!B954</f>
        <v>43697</v>
      </c>
      <c r="B951" s="5">
        <f>TITRES_STAT!C954</f>
        <v>2.96</v>
      </c>
      <c r="C951" s="5">
        <f>TITRES_STAT!D954</f>
        <v>2.1078000000000001</v>
      </c>
      <c r="D951" s="5">
        <f>TITRES_STAT!E954</f>
        <v>25778</v>
      </c>
      <c r="E951" s="2">
        <f t="shared" si="56"/>
        <v>781692</v>
      </c>
      <c r="F951" s="5" t="str">
        <f t="shared" si="59"/>
        <v>BULLISH</v>
      </c>
      <c r="G951" s="5" t="str">
        <f t="shared" si="58"/>
        <v>STRONG</v>
      </c>
      <c r="H951" s="5" t="str">
        <f t="shared" si="57"/>
        <v>CONFIRMED BULLISH</v>
      </c>
    </row>
    <row r="952" spans="1:8" ht="13.5" x14ac:dyDescent="0.25">
      <c r="A952" s="3">
        <f>TITRES_STAT!B955</f>
        <v>43698</v>
      </c>
      <c r="B952" s="5">
        <f>TITRES_STAT!C955</f>
        <v>3</v>
      </c>
      <c r="C952" s="5">
        <f>TITRES_STAT!D955</f>
        <v>2.1362999999999999</v>
      </c>
      <c r="D952" s="5">
        <f>TITRES_STAT!E955</f>
        <v>8077</v>
      </c>
      <c r="E952" s="2">
        <f t="shared" si="56"/>
        <v>789769</v>
      </c>
      <c r="F952" s="5" t="str">
        <f t="shared" si="59"/>
        <v>BULLISH</v>
      </c>
      <c r="G952" s="5" t="str">
        <f t="shared" si="58"/>
        <v>STRONG</v>
      </c>
      <c r="H952" s="5" t="str">
        <f t="shared" si="57"/>
        <v>CONFIRMED BULLISH</v>
      </c>
    </row>
    <row r="953" spans="1:8" ht="13.5" x14ac:dyDescent="0.25">
      <c r="A953" s="3">
        <f>TITRES_STAT!B956</f>
        <v>43699</v>
      </c>
      <c r="B953" s="5">
        <f>TITRES_STAT!C956</f>
        <v>3</v>
      </c>
      <c r="C953" s="5">
        <f>TITRES_STAT!D956</f>
        <v>2.1362999999999999</v>
      </c>
      <c r="D953" s="5">
        <f>TITRES_STAT!E956</f>
        <v>43886</v>
      </c>
      <c r="E953" s="2">
        <f t="shared" si="56"/>
        <v>789769</v>
      </c>
      <c r="F953" s="5" t="str">
        <f t="shared" si="59"/>
        <v>BULLISH</v>
      </c>
      <c r="G953" s="5" t="str">
        <f t="shared" si="58"/>
        <v>STRONG</v>
      </c>
      <c r="H953" s="5" t="str">
        <f t="shared" si="57"/>
        <v>CONFIRMED BULLISH</v>
      </c>
    </row>
    <row r="954" spans="1:8" ht="13.5" x14ac:dyDescent="0.25">
      <c r="A954" s="3">
        <f>TITRES_STAT!B957</f>
        <v>43700</v>
      </c>
      <c r="B954" s="5">
        <f>TITRES_STAT!C957</f>
        <v>2.95</v>
      </c>
      <c r="C954" s="5">
        <f>TITRES_STAT!D957</f>
        <v>2.1006999999999998</v>
      </c>
      <c r="D954" s="5">
        <f>TITRES_STAT!E957</f>
        <v>16194</v>
      </c>
      <c r="E954" s="2">
        <f t="shared" si="56"/>
        <v>773575</v>
      </c>
      <c r="F954" s="5" t="str">
        <f t="shared" si="59"/>
        <v>BULLISH</v>
      </c>
      <c r="G954" s="5" t="str">
        <f t="shared" si="58"/>
        <v>STRONG</v>
      </c>
      <c r="H954" s="5" t="str">
        <f t="shared" si="57"/>
        <v>CONFIRMED BULLISH</v>
      </c>
    </row>
    <row r="955" spans="1:8" ht="13.5" x14ac:dyDescent="0.25">
      <c r="A955" s="3">
        <f>TITRES_STAT!B958</f>
        <v>43703</v>
      </c>
      <c r="B955" s="5">
        <f>TITRES_STAT!C958</f>
        <v>3.03</v>
      </c>
      <c r="C955" s="5">
        <f>TITRES_STAT!D958</f>
        <v>2.1577000000000002</v>
      </c>
      <c r="D955" s="5">
        <f>TITRES_STAT!E958</f>
        <v>135404</v>
      </c>
      <c r="E955" s="2">
        <f t="shared" si="56"/>
        <v>908979</v>
      </c>
      <c r="F955" s="5" t="str">
        <f t="shared" si="59"/>
        <v>BULLISH</v>
      </c>
      <c r="G955" s="5" t="str">
        <f t="shared" si="58"/>
        <v>STRONG</v>
      </c>
      <c r="H955" s="5" t="str">
        <f t="shared" si="57"/>
        <v>CONFIRMED BULLISH</v>
      </c>
    </row>
    <row r="956" spans="1:8" ht="13.5" x14ac:dyDescent="0.25">
      <c r="A956" s="3">
        <f>TITRES_STAT!B959</f>
        <v>43704</v>
      </c>
      <c r="B956" s="5">
        <f>TITRES_STAT!C959</f>
        <v>3.19</v>
      </c>
      <c r="C956" s="5">
        <f>TITRES_STAT!D959</f>
        <v>2.2715999999999998</v>
      </c>
      <c r="D956" s="5">
        <f>TITRES_STAT!E959</f>
        <v>431435</v>
      </c>
      <c r="E956" s="2">
        <f t="shared" si="56"/>
        <v>1340414</v>
      </c>
      <c r="F956" s="5" t="str">
        <f t="shared" si="59"/>
        <v>BULLISH</v>
      </c>
      <c r="G956" s="5" t="str">
        <f t="shared" si="58"/>
        <v>STRONG</v>
      </c>
      <c r="H956" s="5" t="str">
        <f t="shared" si="57"/>
        <v>CONFIRMED BULLISH</v>
      </c>
    </row>
    <row r="957" spans="1:8" ht="13.5" x14ac:dyDescent="0.25">
      <c r="A957" s="3">
        <f>TITRES_STAT!B960</f>
        <v>43705</v>
      </c>
      <c r="B957" s="5">
        <f>TITRES_STAT!C960</f>
        <v>3.25</v>
      </c>
      <c r="C957" s="5">
        <f>TITRES_STAT!D960</f>
        <v>2.3142999999999998</v>
      </c>
      <c r="D957" s="5">
        <f>TITRES_STAT!E960</f>
        <v>31369</v>
      </c>
      <c r="E957" s="2">
        <f t="shared" si="56"/>
        <v>1371783</v>
      </c>
      <c r="F957" s="5" t="str">
        <f t="shared" si="59"/>
        <v>BULLISH</v>
      </c>
      <c r="G957" s="5" t="str">
        <f t="shared" si="58"/>
        <v>STRONG</v>
      </c>
      <c r="H957" s="5" t="str">
        <f t="shared" si="57"/>
        <v>CONFIRMED BULLISH</v>
      </c>
    </row>
    <row r="958" spans="1:8" ht="13.5" x14ac:dyDescent="0.25">
      <c r="A958" s="3">
        <f>TITRES_STAT!B961</f>
        <v>43706</v>
      </c>
      <c r="B958" s="5">
        <f>TITRES_STAT!C961</f>
        <v>3.17</v>
      </c>
      <c r="C958" s="5">
        <f>TITRES_STAT!D961</f>
        <v>2.2574000000000001</v>
      </c>
      <c r="D958" s="5">
        <f>TITRES_STAT!E961</f>
        <v>9839</v>
      </c>
      <c r="E958" s="2">
        <f t="shared" si="56"/>
        <v>1361944</v>
      </c>
      <c r="F958" s="5" t="str">
        <f t="shared" si="59"/>
        <v>BULLISH</v>
      </c>
      <c r="G958" s="5" t="str">
        <f t="shared" si="58"/>
        <v>STRONG</v>
      </c>
      <c r="H958" s="5" t="str">
        <f t="shared" si="57"/>
        <v>CONFIRMED BULLISH</v>
      </c>
    </row>
    <row r="959" spans="1:8" ht="13.5" x14ac:dyDescent="0.25">
      <c r="A959" s="3">
        <f>TITRES_STAT!B962</f>
        <v>43707</v>
      </c>
      <c r="B959" s="5">
        <f>TITRES_STAT!C962</f>
        <v>3.12</v>
      </c>
      <c r="C959" s="5">
        <f>TITRES_STAT!D962</f>
        <v>2.2218</v>
      </c>
      <c r="D959" s="5">
        <f>TITRES_STAT!E962</f>
        <v>44484</v>
      </c>
      <c r="E959" s="2">
        <f t="shared" si="56"/>
        <v>1317460</v>
      </c>
      <c r="F959" s="5" t="str">
        <f t="shared" si="59"/>
        <v>BULLISH</v>
      </c>
      <c r="G959" s="5" t="str">
        <f t="shared" si="58"/>
        <v>STRONG</v>
      </c>
      <c r="H959" s="5" t="str">
        <f t="shared" si="57"/>
        <v>CONFIRMED BULLISH</v>
      </c>
    </row>
    <row r="960" spans="1:8" ht="13.5" x14ac:dyDescent="0.25">
      <c r="A960" s="3">
        <f>TITRES_STAT!B963</f>
        <v>43710</v>
      </c>
      <c r="B960" s="5">
        <f>TITRES_STAT!C963</f>
        <v>3.19</v>
      </c>
      <c r="C960" s="5">
        <f>TITRES_STAT!D963</f>
        <v>2.2715999999999998</v>
      </c>
      <c r="D960" s="5">
        <f>TITRES_STAT!E963</f>
        <v>6641</v>
      </c>
      <c r="E960" s="2">
        <f t="shared" si="56"/>
        <v>1324101</v>
      </c>
      <c r="F960" s="5" t="str">
        <f t="shared" si="59"/>
        <v>BULLISH</v>
      </c>
      <c r="G960" s="5" t="str">
        <f t="shared" si="58"/>
        <v>STRONG</v>
      </c>
      <c r="H960" s="5" t="str">
        <f t="shared" si="57"/>
        <v>CONFIRMED BULLISH</v>
      </c>
    </row>
    <row r="961" spans="1:8" ht="13.5" x14ac:dyDescent="0.25">
      <c r="A961" s="3">
        <f>TITRES_STAT!B964</f>
        <v>43711</v>
      </c>
      <c r="B961" s="5">
        <f>TITRES_STAT!C964</f>
        <v>3.16</v>
      </c>
      <c r="C961" s="5">
        <f>TITRES_STAT!D964</f>
        <v>2.2502</v>
      </c>
      <c r="D961" s="5">
        <f>TITRES_STAT!E964</f>
        <v>4009</v>
      </c>
      <c r="E961" s="2">
        <f t="shared" si="56"/>
        <v>1320092</v>
      </c>
      <c r="F961" s="5" t="str">
        <f t="shared" si="59"/>
        <v>BEARISH</v>
      </c>
      <c r="G961" s="5" t="str">
        <f t="shared" si="58"/>
        <v>NEUTRAL</v>
      </c>
      <c r="H961" s="5" t="str">
        <f t="shared" si="57"/>
        <v>CONFIRMED BEARISH</v>
      </c>
    </row>
    <row r="962" spans="1:8" ht="13.5" x14ac:dyDescent="0.25">
      <c r="A962" s="3">
        <f>TITRES_STAT!B965</f>
        <v>43712</v>
      </c>
      <c r="B962" s="5">
        <f>TITRES_STAT!C965</f>
        <v>3.11</v>
      </c>
      <c r="C962" s="5">
        <f>TITRES_STAT!D965</f>
        <v>2.2145999999999999</v>
      </c>
      <c r="D962" s="5">
        <f>TITRES_STAT!E965</f>
        <v>5606</v>
      </c>
      <c r="E962" s="2">
        <f t="shared" si="56"/>
        <v>1314486</v>
      </c>
      <c r="F962" s="5" t="str">
        <f t="shared" si="59"/>
        <v>BEARISH</v>
      </c>
      <c r="G962" s="5" t="str">
        <f t="shared" si="58"/>
        <v>WEAK</v>
      </c>
      <c r="H962" s="5" t="str">
        <f t="shared" si="57"/>
        <v>CONFIRMED BEARISH</v>
      </c>
    </row>
    <row r="963" spans="1:8" ht="13.5" x14ac:dyDescent="0.25">
      <c r="A963" s="3">
        <f>TITRES_STAT!B966</f>
        <v>43713</v>
      </c>
      <c r="B963" s="5">
        <f>TITRES_STAT!C966</f>
        <v>3.18</v>
      </c>
      <c r="C963" s="5">
        <f>TITRES_STAT!D966</f>
        <v>2.2645</v>
      </c>
      <c r="D963" s="5">
        <f>TITRES_STAT!E966</f>
        <v>9214</v>
      </c>
      <c r="E963" s="2">
        <f t="shared" si="56"/>
        <v>1323700</v>
      </c>
      <c r="F963" s="5" t="str">
        <f t="shared" si="59"/>
        <v>BEARISH</v>
      </c>
      <c r="G963" s="5" t="str">
        <f t="shared" si="58"/>
        <v>WEAK</v>
      </c>
      <c r="H963" s="5" t="str">
        <f t="shared" si="57"/>
        <v>BEARISH DIVERGENCE</v>
      </c>
    </row>
    <row r="964" spans="1:8" ht="13.5" x14ac:dyDescent="0.25">
      <c r="A964" s="3">
        <f>TITRES_STAT!B967</f>
        <v>43714</v>
      </c>
      <c r="B964" s="5">
        <f>TITRES_STAT!C967</f>
        <v>3.18</v>
      </c>
      <c r="C964" s="5">
        <f>TITRES_STAT!D967</f>
        <v>2.2645</v>
      </c>
      <c r="D964" s="5">
        <f>TITRES_STAT!E967</f>
        <v>7084</v>
      </c>
      <c r="E964" s="2">
        <f t="shared" ref="E964:E1027" si="60">IF(B964&gt;B963, E963+D964, IF(B964&lt;B963, E963-D964, E963))</f>
        <v>1323700</v>
      </c>
      <c r="F964" s="5" t="str">
        <f t="shared" si="59"/>
        <v>BULLISH</v>
      </c>
      <c r="G964" s="5" t="str">
        <f t="shared" si="58"/>
        <v>NEUTRAL</v>
      </c>
      <c r="H964" s="5" t="str">
        <f t="shared" si="57"/>
        <v>CONFIRMED BULLISH</v>
      </c>
    </row>
    <row r="965" spans="1:8" ht="13.5" x14ac:dyDescent="0.25">
      <c r="A965" s="3">
        <f>TITRES_STAT!B968</f>
        <v>43717</v>
      </c>
      <c r="B965" s="5">
        <f>TITRES_STAT!C968</f>
        <v>3.15</v>
      </c>
      <c r="C965" s="5">
        <f>TITRES_STAT!D968</f>
        <v>2.2431000000000001</v>
      </c>
      <c r="D965" s="5">
        <f>TITRES_STAT!E968</f>
        <v>396</v>
      </c>
      <c r="E965" s="2">
        <f t="shared" si="60"/>
        <v>1323304</v>
      </c>
      <c r="F965" s="5" t="str">
        <f t="shared" si="59"/>
        <v>BEARISH</v>
      </c>
      <c r="G965" s="5" t="str">
        <f t="shared" si="58"/>
        <v>NEUTRAL</v>
      </c>
      <c r="H965" s="5" t="str">
        <f t="shared" si="57"/>
        <v>CONFIRMED BEARISH</v>
      </c>
    </row>
    <row r="966" spans="1:8" ht="13.5" x14ac:dyDescent="0.25">
      <c r="A966" s="3">
        <f>TITRES_STAT!B969</f>
        <v>43718</v>
      </c>
      <c r="B966" s="5">
        <f>TITRES_STAT!C969</f>
        <v>3.07</v>
      </c>
      <c r="C966" s="5">
        <f>TITRES_STAT!D969</f>
        <v>2.1861999999999999</v>
      </c>
      <c r="D966" s="5">
        <f>TITRES_STAT!E969</f>
        <v>2521</v>
      </c>
      <c r="E966" s="2">
        <f t="shared" si="60"/>
        <v>1320783</v>
      </c>
      <c r="F966" s="5" t="str">
        <f t="shared" si="59"/>
        <v>BULLISH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BULLISH DIVERGENCE</v>
      </c>
    </row>
    <row r="967" spans="1:8" ht="13.5" x14ac:dyDescent="0.25">
      <c r="A967" s="3">
        <f>TITRES_STAT!B970</f>
        <v>43719</v>
      </c>
      <c r="B967" s="5">
        <f>TITRES_STAT!C970</f>
        <v>3.08</v>
      </c>
      <c r="C967" s="5">
        <f>TITRES_STAT!D970</f>
        <v>2.1932999999999998</v>
      </c>
      <c r="D967" s="5">
        <f>TITRES_STAT!E970</f>
        <v>6480</v>
      </c>
      <c r="E967" s="2">
        <f t="shared" si="60"/>
        <v>1327263</v>
      </c>
      <c r="F967" s="5" t="str">
        <f t="shared" si="59"/>
        <v>BULLISH</v>
      </c>
      <c r="G967" s="5" t="str">
        <f t="shared" ref="G967:G1030" si="62">IF((E967-E962)/E962 &gt; 0.02, "STRONG",
 IF((E967-E962)/E962 &lt; -0.02, "WEAK", "NEUTRAL"))</f>
        <v>NEUTRAL</v>
      </c>
      <c r="H967" s="5" t="str">
        <f t="shared" si="61"/>
        <v>BULLISH DIVERGENCE</v>
      </c>
    </row>
    <row r="968" spans="1:8" ht="13.5" x14ac:dyDescent="0.25">
      <c r="A968" s="3">
        <f>TITRES_STAT!B971</f>
        <v>43720</v>
      </c>
      <c r="B968" s="5">
        <f>TITRES_STAT!C971</f>
        <v>3.08</v>
      </c>
      <c r="C968" s="5">
        <f>TITRES_STAT!D971</f>
        <v>2.1932999999999998</v>
      </c>
      <c r="D968" s="5">
        <f>TITRES_STAT!E971</f>
        <v>978</v>
      </c>
      <c r="E968" s="2">
        <f t="shared" si="60"/>
        <v>1327263</v>
      </c>
      <c r="F968" s="5" t="str">
        <f t="shared" ref="F968:F1031" si="63">IF(E968&gt;E963,"BULLISH",IF(E968&lt;E963,"BEARISH","NEUTRAL"))</f>
        <v>BULLISH</v>
      </c>
      <c r="G968" s="5" t="str">
        <f t="shared" si="62"/>
        <v>NEUTRAL</v>
      </c>
      <c r="H968" s="5" t="str">
        <f t="shared" si="61"/>
        <v>BULLISH DIVERGENCE</v>
      </c>
    </row>
    <row r="969" spans="1:8" ht="13.5" x14ac:dyDescent="0.25">
      <c r="A969" s="3">
        <f>TITRES_STAT!B972</f>
        <v>43721</v>
      </c>
      <c r="B969" s="5">
        <f>TITRES_STAT!C972</f>
        <v>3.07</v>
      </c>
      <c r="C969" s="5">
        <f>TITRES_STAT!D972</f>
        <v>2.1861999999999999</v>
      </c>
      <c r="D969" s="5">
        <f>TITRES_STAT!E972</f>
        <v>34</v>
      </c>
      <c r="E969" s="2">
        <f t="shared" si="60"/>
        <v>1327229</v>
      </c>
      <c r="F969" s="5" t="str">
        <f t="shared" si="63"/>
        <v>BULLISH</v>
      </c>
      <c r="G969" s="5" t="str">
        <f t="shared" si="62"/>
        <v>NEUTRAL</v>
      </c>
      <c r="H969" s="5" t="str">
        <f t="shared" si="61"/>
        <v>BULLISH DIVERGENCE</v>
      </c>
    </row>
    <row r="970" spans="1:8" ht="13.5" x14ac:dyDescent="0.25">
      <c r="A970" s="3">
        <f>TITRES_STAT!B973</f>
        <v>43724</v>
      </c>
      <c r="B970" s="5">
        <f>TITRES_STAT!C973</f>
        <v>3.07</v>
      </c>
      <c r="C970" s="5">
        <f>TITRES_STAT!D973</f>
        <v>2.1861999999999999</v>
      </c>
      <c r="D970" s="5">
        <f>TITRES_STAT!E973</f>
        <v>550</v>
      </c>
      <c r="E970" s="2">
        <f t="shared" si="60"/>
        <v>1327229</v>
      </c>
      <c r="F970" s="5" t="str">
        <f t="shared" si="63"/>
        <v>BULLISH</v>
      </c>
      <c r="G970" s="5" t="str">
        <f t="shared" si="62"/>
        <v>NEUTRAL</v>
      </c>
      <c r="H970" s="5" t="str">
        <f t="shared" si="61"/>
        <v>BULLISH DIVERGENCE</v>
      </c>
    </row>
    <row r="971" spans="1:8" ht="13.5" x14ac:dyDescent="0.25">
      <c r="A971" s="3">
        <f>TITRES_STAT!B974</f>
        <v>43725</v>
      </c>
      <c r="B971" s="5">
        <f>TITRES_STAT!C974</f>
        <v>3.05</v>
      </c>
      <c r="C971" s="5">
        <f>TITRES_STAT!D974</f>
        <v>2.1718999999999999</v>
      </c>
      <c r="D971" s="5">
        <f>TITRES_STAT!E974</f>
        <v>19169</v>
      </c>
      <c r="E971" s="2">
        <f t="shared" si="60"/>
        <v>1308060</v>
      </c>
      <c r="F971" s="5" t="str">
        <f t="shared" si="63"/>
        <v>BEARISH</v>
      </c>
      <c r="G971" s="5" t="str">
        <f t="shared" si="62"/>
        <v>NEUTRAL</v>
      </c>
      <c r="H971" s="5" t="str">
        <f t="shared" si="61"/>
        <v>CONFIRMED BEARISH</v>
      </c>
    </row>
    <row r="972" spans="1:8" ht="13.5" x14ac:dyDescent="0.25">
      <c r="A972" s="3">
        <f>TITRES_STAT!B975</f>
        <v>43726</v>
      </c>
      <c r="B972" s="5">
        <f>TITRES_STAT!C975</f>
        <v>3.06</v>
      </c>
      <c r="C972" s="5">
        <f>TITRES_STAT!D975</f>
        <v>2.1789999999999998</v>
      </c>
      <c r="D972" s="5">
        <f>TITRES_STAT!E975</f>
        <v>3583</v>
      </c>
      <c r="E972" s="2">
        <f t="shared" si="60"/>
        <v>1311643</v>
      </c>
      <c r="F972" s="5" t="str">
        <f t="shared" si="63"/>
        <v>BEARISH</v>
      </c>
      <c r="G972" s="5" t="str">
        <f t="shared" si="62"/>
        <v>NEUTRAL</v>
      </c>
      <c r="H972" s="5" t="str">
        <f t="shared" si="61"/>
        <v>CONFIRMED BEARISH</v>
      </c>
    </row>
    <row r="973" spans="1:8" ht="13.5" x14ac:dyDescent="0.25">
      <c r="A973" s="3">
        <f>TITRES_STAT!B976</f>
        <v>43727</v>
      </c>
      <c r="B973" s="5">
        <f>TITRES_STAT!C976</f>
        <v>3.04</v>
      </c>
      <c r="C973" s="5">
        <f>TITRES_STAT!D976</f>
        <v>2.1648000000000001</v>
      </c>
      <c r="D973" s="5">
        <f>TITRES_STAT!E976</f>
        <v>4600</v>
      </c>
      <c r="E973" s="2">
        <f t="shared" si="60"/>
        <v>1307043</v>
      </c>
      <c r="F973" s="5" t="str">
        <f t="shared" si="63"/>
        <v>BEARISH</v>
      </c>
      <c r="G973" s="5" t="str">
        <f t="shared" si="62"/>
        <v>NEUTRAL</v>
      </c>
      <c r="H973" s="5" t="str">
        <f t="shared" si="61"/>
        <v>CONFIRMED BEARISH</v>
      </c>
    </row>
    <row r="974" spans="1:8" ht="13.5" x14ac:dyDescent="0.25">
      <c r="A974" s="3">
        <f>TITRES_STAT!B977</f>
        <v>43728</v>
      </c>
      <c r="B974" s="5">
        <f>TITRES_STAT!C977</f>
        <v>3.04</v>
      </c>
      <c r="C974" s="5">
        <f>TITRES_STAT!D977</f>
        <v>2.1648000000000001</v>
      </c>
      <c r="D974" s="5">
        <f>TITRES_STAT!E977</f>
        <v>6112</v>
      </c>
      <c r="E974" s="2">
        <f t="shared" si="60"/>
        <v>1307043</v>
      </c>
      <c r="F974" s="5" t="str">
        <f t="shared" si="63"/>
        <v>BEARISH</v>
      </c>
      <c r="G974" s="5" t="str">
        <f t="shared" si="62"/>
        <v>NEUTRAL</v>
      </c>
      <c r="H974" s="5" t="str">
        <f t="shared" si="61"/>
        <v>CONFIRMED BEARISH</v>
      </c>
    </row>
    <row r="975" spans="1:8" ht="13.5" x14ac:dyDescent="0.25">
      <c r="A975" s="3">
        <f>TITRES_STAT!B978</f>
        <v>43731</v>
      </c>
      <c r="B975" s="5">
        <f>TITRES_STAT!C978</f>
        <v>3.04</v>
      </c>
      <c r="C975" s="5">
        <f>TITRES_STAT!D978</f>
        <v>2.1648000000000001</v>
      </c>
      <c r="D975" s="5">
        <f>TITRES_STAT!E978</f>
        <v>970</v>
      </c>
      <c r="E975" s="2">
        <f t="shared" si="60"/>
        <v>1307043</v>
      </c>
      <c r="F975" s="5" t="str">
        <f t="shared" si="63"/>
        <v>BEARISH</v>
      </c>
      <c r="G975" s="5" t="str">
        <f t="shared" si="62"/>
        <v>NEUTRAL</v>
      </c>
      <c r="H975" s="5" t="str">
        <f t="shared" si="61"/>
        <v>CONFIRMED BEARISH</v>
      </c>
    </row>
    <row r="976" spans="1:8" ht="13.5" x14ac:dyDescent="0.25">
      <c r="A976" s="3">
        <f>TITRES_STAT!B979</f>
        <v>43732</v>
      </c>
      <c r="B976" s="5">
        <f>TITRES_STAT!C979</f>
        <v>3.03</v>
      </c>
      <c r="C976" s="5">
        <f>TITRES_STAT!D979</f>
        <v>2.1577000000000002</v>
      </c>
      <c r="D976" s="5">
        <f>TITRES_STAT!E979</f>
        <v>1795</v>
      </c>
      <c r="E976" s="2">
        <f t="shared" si="60"/>
        <v>1305248</v>
      </c>
      <c r="F976" s="5" t="str">
        <f t="shared" si="63"/>
        <v>BEARISH</v>
      </c>
      <c r="G976" s="5" t="str">
        <f t="shared" si="62"/>
        <v>NEUTRAL</v>
      </c>
      <c r="H976" s="5" t="str">
        <f t="shared" si="61"/>
        <v>CONFIRMED BEARISH</v>
      </c>
    </row>
    <row r="977" spans="1:8" ht="13.5" x14ac:dyDescent="0.25">
      <c r="A977" s="3">
        <f>TITRES_STAT!B980</f>
        <v>43733</v>
      </c>
      <c r="B977" s="5">
        <f>TITRES_STAT!C980</f>
        <v>3.02</v>
      </c>
      <c r="C977" s="5">
        <f>TITRES_STAT!D980</f>
        <v>2.1505000000000001</v>
      </c>
      <c r="D977" s="5">
        <f>TITRES_STAT!E980</f>
        <v>500</v>
      </c>
      <c r="E977" s="2">
        <f t="shared" si="60"/>
        <v>1304748</v>
      </c>
      <c r="F977" s="5" t="str">
        <f t="shared" si="63"/>
        <v>BEARISH</v>
      </c>
      <c r="G977" s="5" t="str">
        <f t="shared" si="62"/>
        <v>NEUTRAL</v>
      </c>
      <c r="H977" s="5" t="str">
        <f t="shared" si="61"/>
        <v>CONFIRMED BEARISH</v>
      </c>
    </row>
    <row r="978" spans="1:8" ht="13.5" x14ac:dyDescent="0.25">
      <c r="A978" s="3">
        <f>TITRES_STAT!B981</f>
        <v>43734</v>
      </c>
      <c r="B978" s="5">
        <f>TITRES_STAT!C981</f>
        <v>3</v>
      </c>
      <c r="C978" s="5">
        <f>TITRES_STAT!D981</f>
        <v>2.1362999999999999</v>
      </c>
      <c r="D978" s="5">
        <f>TITRES_STAT!E981</f>
        <v>379</v>
      </c>
      <c r="E978" s="2">
        <f t="shared" si="60"/>
        <v>1304369</v>
      </c>
      <c r="F978" s="5" t="str">
        <f t="shared" si="63"/>
        <v>BEARISH</v>
      </c>
      <c r="G978" s="5" t="str">
        <f t="shared" si="62"/>
        <v>NEUTRAL</v>
      </c>
      <c r="H978" s="5" t="str">
        <f t="shared" si="61"/>
        <v>CONFIRMED BEARISH</v>
      </c>
    </row>
    <row r="979" spans="1:8" ht="13.5" x14ac:dyDescent="0.25">
      <c r="A979" s="3">
        <f>TITRES_STAT!B982</f>
        <v>43735</v>
      </c>
      <c r="B979" s="5">
        <f>TITRES_STAT!C982</f>
        <v>3</v>
      </c>
      <c r="C979" s="5">
        <f>TITRES_STAT!D982</f>
        <v>2.1362999999999999</v>
      </c>
      <c r="D979" s="5">
        <f>TITRES_STAT!E982</f>
        <v>1970</v>
      </c>
      <c r="E979" s="2">
        <f t="shared" si="60"/>
        <v>1304369</v>
      </c>
      <c r="F979" s="5" t="str">
        <f t="shared" si="63"/>
        <v>BEARISH</v>
      </c>
      <c r="G979" s="5" t="str">
        <f t="shared" si="62"/>
        <v>NEUTRAL</v>
      </c>
      <c r="H979" s="5" t="str">
        <f t="shared" si="61"/>
        <v>CONFIRMED BEARISH</v>
      </c>
    </row>
    <row r="980" spans="1:8" ht="13.5" x14ac:dyDescent="0.25">
      <c r="A980" s="3">
        <f>TITRES_STAT!B983</f>
        <v>43738</v>
      </c>
      <c r="B980" s="5">
        <f>TITRES_STAT!C983</f>
        <v>3</v>
      </c>
      <c r="C980" s="5">
        <f>TITRES_STAT!D983</f>
        <v>2.1362999999999999</v>
      </c>
      <c r="D980" s="5">
        <f>TITRES_STAT!E983</f>
        <v>2110</v>
      </c>
      <c r="E980" s="2">
        <f t="shared" si="60"/>
        <v>1304369</v>
      </c>
      <c r="F980" s="5" t="str">
        <f t="shared" si="63"/>
        <v>BEARISH</v>
      </c>
      <c r="G980" s="5" t="str">
        <f t="shared" si="62"/>
        <v>NEUTRAL</v>
      </c>
      <c r="H980" s="5" t="str">
        <f t="shared" si="61"/>
        <v>CONFIRMED BEARISH</v>
      </c>
    </row>
    <row r="981" spans="1:8" ht="13.5" x14ac:dyDescent="0.25">
      <c r="A981" s="3">
        <f>TITRES_STAT!B984</f>
        <v>43739</v>
      </c>
      <c r="B981" s="5">
        <f>TITRES_STAT!C984</f>
        <v>3</v>
      </c>
      <c r="C981" s="5">
        <f>TITRES_STAT!D984</f>
        <v>2.1362999999999999</v>
      </c>
      <c r="D981" s="5">
        <f>TITRES_STAT!E984</f>
        <v>5</v>
      </c>
      <c r="E981" s="2">
        <f t="shared" si="60"/>
        <v>1304369</v>
      </c>
      <c r="F981" s="5" t="str">
        <f t="shared" si="63"/>
        <v>BEARISH</v>
      </c>
      <c r="G981" s="5" t="str">
        <f t="shared" si="62"/>
        <v>NEUTRAL</v>
      </c>
      <c r="H981" s="5" t="str">
        <f t="shared" si="61"/>
        <v>CONFIRMED BEARISH</v>
      </c>
    </row>
    <row r="982" spans="1:8" ht="13.5" x14ac:dyDescent="0.25">
      <c r="A982" s="3">
        <f>TITRES_STAT!B985</f>
        <v>43740</v>
      </c>
      <c r="B982" s="5">
        <f>TITRES_STAT!C985</f>
        <v>3</v>
      </c>
      <c r="C982" s="5">
        <f>TITRES_STAT!D985</f>
        <v>2.1362999999999999</v>
      </c>
      <c r="D982" s="5">
        <f>TITRES_STAT!E985</f>
        <v>2846</v>
      </c>
      <c r="E982" s="2">
        <f t="shared" si="60"/>
        <v>1304369</v>
      </c>
      <c r="F982" s="5" t="str">
        <f t="shared" si="63"/>
        <v>BEARISH</v>
      </c>
      <c r="G982" s="5" t="str">
        <f t="shared" si="62"/>
        <v>NEUTRAL</v>
      </c>
      <c r="H982" s="5" t="str">
        <f t="shared" si="61"/>
        <v>CONFIRMED BEARISH</v>
      </c>
    </row>
    <row r="983" spans="1:8" ht="13.5" x14ac:dyDescent="0.25">
      <c r="A983" s="3">
        <f>TITRES_STAT!B986</f>
        <v>43741</v>
      </c>
      <c r="B983" s="5">
        <f>TITRES_STAT!C986</f>
        <v>3</v>
      </c>
      <c r="C983" s="5">
        <f>TITRES_STAT!D986</f>
        <v>2.1362999999999999</v>
      </c>
      <c r="D983" s="5">
        <f>TITRES_STAT!E986</f>
        <v>3503</v>
      </c>
      <c r="E983" s="2">
        <f t="shared" si="60"/>
        <v>1304369</v>
      </c>
      <c r="F983" s="5" t="str">
        <f t="shared" si="63"/>
        <v>NEUTRAL</v>
      </c>
      <c r="G983" s="5" t="str">
        <f t="shared" si="62"/>
        <v>NEUTRAL</v>
      </c>
      <c r="H983" s="5" t="str">
        <f t="shared" si="61"/>
        <v>NEUTRAL</v>
      </c>
    </row>
    <row r="984" spans="1:8" ht="13.5" x14ac:dyDescent="0.25">
      <c r="A984" s="3">
        <f>TITRES_STAT!B987</f>
        <v>43742</v>
      </c>
      <c r="B984" s="5">
        <f>TITRES_STAT!C987</f>
        <v>2.98</v>
      </c>
      <c r="C984" s="5">
        <f>TITRES_STAT!D987</f>
        <v>2.1221000000000001</v>
      </c>
      <c r="D984" s="5">
        <f>TITRES_STAT!E987</f>
        <v>3476</v>
      </c>
      <c r="E984" s="2">
        <f t="shared" si="60"/>
        <v>1300893</v>
      </c>
      <c r="F984" s="5" t="str">
        <f t="shared" si="63"/>
        <v>BEARISH</v>
      </c>
      <c r="G984" s="5" t="str">
        <f t="shared" si="62"/>
        <v>NEUTRAL</v>
      </c>
      <c r="H984" s="5" t="str">
        <f t="shared" si="61"/>
        <v>CONFIRMED BEARISH</v>
      </c>
    </row>
    <row r="985" spans="1:8" ht="13.5" x14ac:dyDescent="0.25">
      <c r="A985" s="3">
        <f>TITRES_STAT!B988</f>
        <v>43745</v>
      </c>
      <c r="B985" s="5">
        <f>TITRES_STAT!C988</f>
        <v>2.95</v>
      </c>
      <c r="C985" s="5">
        <f>TITRES_STAT!D988</f>
        <v>2.1006999999999998</v>
      </c>
      <c r="D985" s="5">
        <f>TITRES_STAT!E988</f>
        <v>6606</v>
      </c>
      <c r="E985" s="2">
        <f t="shared" si="60"/>
        <v>1294287</v>
      </c>
      <c r="F985" s="5" t="str">
        <f t="shared" si="63"/>
        <v>BEARISH</v>
      </c>
      <c r="G985" s="5" t="str">
        <f t="shared" si="62"/>
        <v>NEUTRAL</v>
      </c>
      <c r="H985" s="5" t="str">
        <f t="shared" si="61"/>
        <v>CONFIRMED BEARISH</v>
      </c>
    </row>
    <row r="986" spans="1:8" ht="13.5" x14ac:dyDescent="0.25">
      <c r="A986" s="3">
        <f>TITRES_STAT!B989</f>
        <v>43746</v>
      </c>
      <c r="B986" s="5">
        <f>TITRES_STAT!C989</f>
        <v>3</v>
      </c>
      <c r="C986" s="5">
        <f>TITRES_STAT!D989</f>
        <v>2.1362999999999999</v>
      </c>
      <c r="D986" s="5">
        <f>TITRES_STAT!E989</f>
        <v>575</v>
      </c>
      <c r="E986" s="2">
        <f t="shared" si="60"/>
        <v>1294862</v>
      </c>
      <c r="F986" s="5" t="str">
        <f t="shared" si="63"/>
        <v>BEARISH</v>
      </c>
      <c r="G986" s="5" t="str">
        <f t="shared" si="62"/>
        <v>NEUTRAL</v>
      </c>
      <c r="H986" s="5" t="str">
        <f t="shared" si="61"/>
        <v>NEUTRAL</v>
      </c>
    </row>
    <row r="987" spans="1:8" ht="13.5" x14ac:dyDescent="0.25">
      <c r="A987" s="3">
        <f>TITRES_STAT!B990</f>
        <v>43747</v>
      </c>
      <c r="B987" s="5">
        <f>TITRES_STAT!C990</f>
        <v>3</v>
      </c>
      <c r="C987" s="5">
        <f>TITRES_STAT!D990</f>
        <v>2.1362999999999999</v>
      </c>
      <c r="D987" s="5">
        <f>TITRES_STAT!E990</f>
        <v>2000</v>
      </c>
      <c r="E987" s="2">
        <f t="shared" si="60"/>
        <v>1294862</v>
      </c>
      <c r="F987" s="5" t="str">
        <f t="shared" si="63"/>
        <v>BEARISH</v>
      </c>
      <c r="G987" s="5" t="str">
        <f t="shared" si="62"/>
        <v>NEUTRAL</v>
      </c>
      <c r="H987" s="5" t="str">
        <f t="shared" si="61"/>
        <v>NEUTRAL</v>
      </c>
    </row>
    <row r="988" spans="1:8" ht="13.5" x14ac:dyDescent="0.25">
      <c r="A988" s="3">
        <f>TITRES_STAT!B991</f>
        <v>43748</v>
      </c>
      <c r="B988" s="5">
        <f>TITRES_STAT!C991</f>
        <v>2.99</v>
      </c>
      <c r="C988" s="5">
        <f>TITRES_STAT!D991</f>
        <v>2.1292</v>
      </c>
      <c r="D988" s="5">
        <f>TITRES_STAT!E991</f>
        <v>2040</v>
      </c>
      <c r="E988" s="2">
        <f t="shared" si="60"/>
        <v>1292822</v>
      </c>
      <c r="F988" s="5" t="str">
        <f t="shared" si="63"/>
        <v>BEARISH</v>
      </c>
      <c r="G988" s="5" t="str">
        <f t="shared" si="62"/>
        <v>NEUTRAL</v>
      </c>
      <c r="H988" s="5" t="str">
        <f t="shared" si="61"/>
        <v>CONFIRMED BEARISH</v>
      </c>
    </row>
    <row r="989" spans="1:8" ht="13.5" x14ac:dyDescent="0.25">
      <c r="A989" s="3">
        <f>TITRES_STAT!B992</f>
        <v>43749</v>
      </c>
      <c r="B989" s="5">
        <f>TITRES_STAT!C992</f>
        <v>2.98</v>
      </c>
      <c r="C989" s="5">
        <f>TITRES_STAT!D992</f>
        <v>2.1221000000000001</v>
      </c>
      <c r="D989" s="5">
        <f>TITRES_STAT!E992</f>
        <v>2206</v>
      </c>
      <c r="E989" s="2">
        <f t="shared" si="60"/>
        <v>1290616</v>
      </c>
      <c r="F989" s="5" t="str">
        <f t="shared" si="63"/>
        <v>BEARISH</v>
      </c>
      <c r="G989" s="5" t="str">
        <f t="shared" si="62"/>
        <v>NEUTRAL</v>
      </c>
      <c r="H989" s="5" t="str">
        <f t="shared" si="61"/>
        <v>NEUTRAL</v>
      </c>
    </row>
    <row r="990" spans="1:8" ht="13.5" x14ac:dyDescent="0.25">
      <c r="A990" s="3">
        <f>TITRES_STAT!B993</f>
        <v>43752</v>
      </c>
      <c r="B990" s="5">
        <f>TITRES_STAT!C993</f>
        <v>2.98</v>
      </c>
      <c r="C990" s="5">
        <f>TITRES_STAT!D993</f>
        <v>2.1221000000000001</v>
      </c>
      <c r="D990" s="5">
        <f>TITRES_STAT!E993</f>
        <v>0</v>
      </c>
      <c r="E990" s="2">
        <f t="shared" si="60"/>
        <v>1290616</v>
      </c>
      <c r="F990" s="5" t="str">
        <f t="shared" si="63"/>
        <v>BEARISH</v>
      </c>
      <c r="G990" s="5" t="str">
        <f t="shared" si="62"/>
        <v>NEUTRAL</v>
      </c>
      <c r="H990" s="5" t="str">
        <f t="shared" si="61"/>
        <v>BEARISH DIVERGENCE</v>
      </c>
    </row>
    <row r="991" spans="1:8" ht="13.5" x14ac:dyDescent="0.25">
      <c r="A991" s="3">
        <f>TITRES_STAT!B994</f>
        <v>43754</v>
      </c>
      <c r="B991" s="5">
        <f>TITRES_STAT!C994</f>
        <v>2.98</v>
      </c>
      <c r="C991" s="5">
        <f>TITRES_STAT!D994</f>
        <v>2.1221000000000001</v>
      </c>
      <c r="D991" s="5">
        <f>TITRES_STAT!E994</f>
        <v>69</v>
      </c>
      <c r="E991" s="2">
        <f t="shared" si="60"/>
        <v>1290616</v>
      </c>
      <c r="F991" s="5" t="str">
        <f t="shared" si="63"/>
        <v>BEARISH</v>
      </c>
      <c r="G991" s="5" t="str">
        <f t="shared" si="62"/>
        <v>NEUTRAL</v>
      </c>
      <c r="H991" s="5" t="str">
        <f t="shared" si="61"/>
        <v>CONFIRMED BEARISH</v>
      </c>
    </row>
    <row r="992" spans="1:8" ht="13.5" x14ac:dyDescent="0.25">
      <c r="A992" s="3">
        <f>TITRES_STAT!B995</f>
        <v>43755</v>
      </c>
      <c r="B992" s="5">
        <f>TITRES_STAT!C995</f>
        <v>2.97</v>
      </c>
      <c r="C992" s="5">
        <f>TITRES_STAT!D995</f>
        <v>2.1149</v>
      </c>
      <c r="D992" s="5">
        <f>TITRES_STAT!E995</f>
        <v>408</v>
      </c>
      <c r="E992" s="2">
        <f t="shared" si="60"/>
        <v>1290208</v>
      </c>
      <c r="F992" s="5" t="str">
        <f t="shared" si="63"/>
        <v>BEARISH</v>
      </c>
      <c r="G992" s="5" t="str">
        <f t="shared" si="62"/>
        <v>NEUTRAL</v>
      </c>
      <c r="H992" s="5" t="str">
        <f t="shared" si="61"/>
        <v>CONFIRMED BEARISH</v>
      </c>
    </row>
    <row r="993" spans="1:8" ht="13.5" x14ac:dyDescent="0.25">
      <c r="A993" s="3">
        <f>TITRES_STAT!B996</f>
        <v>43756</v>
      </c>
      <c r="B993" s="5">
        <f>TITRES_STAT!C996</f>
        <v>3.03</v>
      </c>
      <c r="C993" s="5">
        <f>TITRES_STAT!D996</f>
        <v>2.1577000000000002</v>
      </c>
      <c r="D993" s="5">
        <f>TITRES_STAT!E996</f>
        <v>16801</v>
      </c>
      <c r="E993" s="2">
        <f t="shared" si="60"/>
        <v>1307009</v>
      </c>
      <c r="F993" s="5" t="str">
        <f t="shared" si="63"/>
        <v>BULLISH</v>
      </c>
      <c r="G993" s="5" t="str">
        <f t="shared" si="62"/>
        <v>NEUTRAL</v>
      </c>
      <c r="H993" s="5" t="str">
        <f t="shared" si="61"/>
        <v>CONFIRMED BULLISH</v>
      </c>
    </row>
    <row r="994" spans="1:8" ht="13.5" x14ac:dyDescent="0.25">
      <c r="A994" s="3">
        <f>TITRES_STAT!B997</f>
        <v>43759</v>
      </c>
      <c r="B994" s="5">
        <f>TITRES_STAT!C997</f>
        <v>3.21</v>
      </c>
      <c r="C994" s="5">
        <f>TITRES_STAT!D997</f>
        <v>2.2858000000000001</v>
      </c>
      <c r="D994" s="5">
        <f>TITRES_STAT!E997</f>
        <v>20565</v>
      </c>
      <c r="E994" s="2">
        <f t="shared" si="60"/>
        <v>1327574</v>
      </c>
      <c r="F994" s="5" t="str">
        <f t="shared" si="63"/>
        <v>BULLISH</v>
      </c>
      <c r="G994" s="5" t="str">
        <f t="shared" si="62"/>
        <v>STRONG</v>
      </c>
      <c r="H994" s="5" t="str">
        <f t="shared" si="61"/>
        <v>CONFIRMED BULLISH</v>
      </c>
    </row>
    <row r="995" spans="1:8" ht="13.5" x14ac:dyDescent="0.25">
      <c r="A995" s="3">
        <f>TITRES_STAT!B998</f>
        <v>43760</v>
      </c>
      <c r="B995" s="5">
        <f>TITRES_STAT!C998</f>
        <v>3.18</v>
      </c>
      <c r="C995" s="5">
        <f>TITRES_STAT!D998</f>
        <v>2.2645</v>
      </c>
      <c r="D995" s="5">
        <f>TITRES_STAT!E998</f>
        <v>8900</v>
      </c>
      <c r="E995" s="2">
        <f t="shared" si="60"/>
        <v>1318674</v>
      </c>
      <c r="F995" s="5" t="str">
        <f t="shared" si="63"/>
        <v>BULLISH</v>
      </c>
      <c r="G995" s="5" t="str">
        <f t="shared" si="62"/>
        <v>STRONG</v>
      </c>
      <c r="H995" s="5" t="str">
        <f t="shared" si="61"/>
        <v>CONFIRMED BULLISH</v>
      </c>
    </row>
    <row r="996" spans="1:8" ht="13.5" x14ac:dyDescent="0.25">
      <c r="A996" s="3">
        <f>TITRES_STAT!B999</f>
        <v>43761</v>
      </c>
      <c r="B996" s="5">
        <f>TITRES_STAT!C999</f>
        <v>3.21</v>
      </c>
      <c r="C996" s="5">
        <f>TITRES_STAT!D999</f>
        <v>2.2858000000000001</v>
      </c>
      <c r="D996" s="5">
        <f>TITRES_STAT!E999</f>
        <v>3533</v>
      </c>
      <c r="E996" s="2">
        <f t="shared" si="60"/>
        <v>1322207</v>
      </c>
      <c r="F996" s="5" t="str">
        <f t="shared" si="63"/>
        <v>BULLISH</v>
      </c>
      <c r="G996" s="5" t="str">
        <f t="shared" si="62"/>
        <v>STRONG</v>
      </c>
      <c r="H996" s="5" t="str">
        <f t="shared" si="61"/>
        <v>CONFIRMED BULLISH</v>
      </c>
    </row>
    <row r="997" spans="1:8" ht="13.5" x14ac:dyDescent="0.25">
      <c r="A997" s="3">
        <f>TITRES_STAT!B1000</f>
        <v>43762</v>
      </c>
      <c r="B997" s="5">
        <f>TITRES_STAT!C1000</f>
        <v>3.17</v>
      </c>
      <c r="C997" s="5">
        <f>TITRES_STAT!D1000</f>
        <v>2.2574000000000001</v>
      </c>
      <c r="D997" s="5">
        <f>TITRES_STAT!E1000</f>
        <v>2503</v>
      </c>
      <c r="E997" s="2">
        <f t="shared" si="60"/>
        <v>1319704</v>
      </c>
      <c r="F997" s="5" t="str">
        <f t="shared" si="63"/>
        <v>BULLISH</v>
      </c>
      <c r="G997" s="5" t="str">
        <f t="shared" si="62"/>
        <v>STRONG</v>
      </c>
      <c r="H997" s="5" t="str">
        <f t="shared" si="61"/>
        <v>CONFIRMED BULLISH</v>
      </c>
    </row>
    <row r="998" spans="1:8" ht="13.5" x14ac:dyDescent="0.25">
      <c r="A998" s="3">
        <f>TITRES_STAT!B1001</f>
        <v>43763</v>
      </c>
      <c r="B998" s="5">
        <f>TITRES_STAT!C1001</f>
        <v>3.25</v>
      </c>
      <c r="C998" s="5">
        <f>TITRES_STAT!D1001</f>
        <v>2.3142999999999998</v>
      </c>
      <c r="D998" s="5">
        <f>TITRES_STAT!E1001</f>
        <v>17837</v>
      </c>
      <c r="E998" s="2">
        <f t="shared" si="60"/>
        <v>1337541</v>
      </c>
      <c r="F998" s="5" t="str">
        <f t="shared" si="63"/>
        <v>BULLISH</v>
      </c>
      <c r="G998" s="5" t="str">
        <f t="shared" si="62"/>
        <v>STRONG</v>
      </c>
      <c r="H998" s="5" t="str">
        <f t="shared" si="61"/>
        <v>CONFIRMED BULLISH</v>
      </c>
    </row>
    <row r="999" spans="1:8" ht="13.5" x14ac:dyDescent="0.25">
      <c r="A999" s="3">
        <f>TITRES_STAT!B1002</f>
        <v>43766</v>
      </c>
      <c r="B999" s="5">
        <f>TITRES_STAT!C1002</f>
        <v>3.34</v>
      </c>
      <c r="C999" s="5">
        <f>TITRES_STAT!D1002</f>
        <v>2.3784000000000001</v>
      </c>
      <c r="D999" s="5">
        <f>TITRES_STAT!E1002</f>
        <v>28591</v>
      </c>
      <c r="E999" s="2">
        <f t="shared" si="60"/>
        <v>1366132</v>
      </c>
      <c r="F999" s="5" t="str">
        <f t="shared" si="63"/>
        <v>BULLISH</v>
      </c>
      <c r="G999" s="5" t="str">
        <f t="shared" si="62"/>
        <v>STRONG</v>
      </c>
      <c r="H999" s="5" t="str">
        <f t="shared" si="61"/>
        <v>CONFIRMED BULLISH</v>
      </c>
    </row>
    <row r="1000" spans="1:8" ht="13.5" x14ac:dyDescent="0.25">
      <c r="A1000" s="3">
        <f>TITRES_STAT!B1003</f>
        <v>43767</v>
      </c>
      <c r="B1000" s="5">
        <f>TITRES_STAT!C1003</f>
        <v>3.44</v>
      </c>
      <c r="C1000" s="5">
        <f>TITRES_STAT!D1003</f>
        <v>2.4496000000000002</v>
      </c>
      <c r="D1000" s="5">
        <f>TITRES_STAT!E1003</f>
        <v>47610</v>
      </c>
      <c r="E1000" s="2">
        <f t="shared" si="60"/>
        <v>1413742</v>
      </c>
      <c r="F1000" s="5" t="str">
        <f t="shared" si="63"/>
        <v>BULLISH</v>
      </c>
      <c r="G1000" s="5" t="str">
        <f t="shared" si="62"/>
        <v>STRONG</v>
      </c>
      <c r="H1000" s="5" t="str">
        <f t="shared" si="61"/>
        <v>CONFIRMED BULLISH</v>
      </c>
    </row>
    <row r="1001" spans="1:8" ht="13.5" x14ac:dyDescent="0.25">
      <c r="A1001" s="3">
        <f>TITRES_STAT!B1004</f>
        <v>43768</v>
      </c>
      <c r="B1001" s="5">
        <f>TITRES_STAT!C1004</f>
        <v>3.37</v>
      </c>
      <c r="C1001" s="5">
        <f>TITRES_STAT!D1004</f>
        <v>2.3997999999999999</v>
      </c>
      <c r="D1001" s="5">
        <f>TITRES_STAT!E1004</f>
        <v>11249</v>
      </c>
      <c r="E1001" s="2">
        <f t="shared" si="60"/>
        <v>1402493</v>
      </c>
      <c r="F1001" s="5" t="str">
        <f t="shared" si="63"/>
        <v>BULLISH</v>
      </c>
      <c r="G1001" s="5" t="str">
        <f t="shared" si="62"/>
        <v>STRONG</v>
      </c>
      <c r="H1001" s="5" t="str">
        <f t="shared" si="61"/>
        <v>CONFIRMED BULLISH</v>
      </c>
    </row>
    <row r="1002" spans="1:8" ht="13.5" x14ac:dyDescent="0.25">
      <c r="A1002" s="3">
        <f>TITRES_STAT!B1005</f>
        <v>43769</v>
      </c>
      <c r="B1002" s="5">
        <f>TITRES_STAT!C1005</f>
        <v>3.42</v>
      </c>
      <c r="C1002" s="5">
        <f>TITRES_STAT!D1005</f>
        <v>2.4354</v>
      </c>
      <c r="D1002" s="5">
        <f>TITRES_STAT!E1005</f>
        <v>35330</v>
      </c>
      <c r="E1002" s="2">
        <f t="shared" si="60"/>
        <v>1437823</v>
      </c>
      <c r="F1002" s="5" t="str">
        <f t="shared" si="63"/>
        <v>BULLISH</v>
      </c>
      <c r="G1002" s="5" t="str">
        <f t="shared" si="62"/>
        <v>STRONG</v>
      </c>
      <c r="H1002" s="5" t="str">
        <f t="shared" si="61"/>
        <v>CONFIRMED BULLISH</v>
      </c>
    </row>
    <row r="1003" spans="1:8" ht="13.5" x14ac:dyDescent="0.25">
      <c r="A1003" s="3">
        <f>TITRES_STAT!B1006</f>
        <v>43770</v>
      </c>
      <c r="B1003" s="5">
        <f>TITRES_STAT!C1006</f>
        <v>3.4</v>
      </c>
      <c r="C1003" s="5">
        <f>TITRES_STAT!D1006</f>
        <v>2.4211</v>
      </c>
      <c r="D1003" s="5">
        <f>TITRES_STAT!E1006</f>
        <v>19763</v>
      </c>
      <c r="E1003" s="2">
        <f t="shared" si="60"/>
        <v>1418060</v>
      </c>
      <c r="F1003" s="5" t="str">
        <f t="shared" si="63"/>
        <v>BULLISH</v>
      </c>
      <c r="G1003" s="5" t="str">
        <f t="shared" si="62"/>
        <v>STRONG</v>
      </c>
      <c r="H1003" s="5" t="str">
        <f t="shared" si="61"/>
        <v>CONFIRMED BULLISH</v>
      </c>
    </row>
    <row r="1004" spans="1:8" ht="13.5" x14ac:dyDescent="0.25">
      <c r="A1004" s="3">
        <f>TITRES_STAT!B1007</f>
        <v>43773</v>
      </c>
      <c r="B1004" s="5">
        <f>TITRES_STAT!C1007</f>
        <v>3.4</v>
      </c>
      <c r="C1004" s="5">
        <f>TITRES_STAT!D1007</f>
        <v>2.4211</v>
      </c>
      <c r="D1004" s="5">
        <f>TITRES_STAT!E1007</f>
        <v>993</v>
      </c>
      <c r="E1004" s="2">
        <f t="shared" si="60"/>
        <v>1418060</v>
      </c>
      <c r="F1004" s="5" t="str">
        <f t="shared" si="63"/>
        <v>BULLISH</v>
      </c>
      <c r="G1004" s="5" t="str">
        <f t="shared" si="62"/>
        <v>STRONG</v>
      </c>
      <c r="H1004" s="5" t="str">
        <f t="shared" si="61"/>
        <v>CONFIRMED BULLISH</v>
      </c>
    </row>
    <row r="1005" spans="1:8" ht="13.5" x14ac:dyDescent="0.25">
      <c r="A1005" s="3">
        <f>TITRES_STAT!B1008</f>
        <v>43774</v>
      </c>
      <c r="B1005" s="5">
        <f>TITRES_STAT!C1008</f>
        <v>3.36</v>
      </c>
      <c r="C1005" s="5">
        <f>TITRES_STAT!D1008</f>
        <v>2.3927</v>
      </c>
      <c r="D1005" s="5">
        <f>TITRES_STAT!E1008</f>
        <v>7056</v>
      </c>
      <c r="E1005" s="2">
        <f t="shared" si="60"/>
        <v>1411004</v>
      </c>
      <c r="F1005" s="5" t="str">
        <f t="shared" si="63"/>
        <v>BEARISH</v>
      </c>
      <c r="G1005" s="5" t="str">
        <f t="shared" si="62"/>
        <v>NEUTRAL</v>
      </c>
      <c r="H1005" s="5" t="str">
        <f t="shared" si="61"/>
        <v>CONFIRMED BEARISH</v>
      </c>
    </row>
    <row r="1006" spans="1:8" ht="13.5" x14ac:dyDescent="0.25">
      <c r="A1006" s="3">
        <f>TITRES_STAT!B1009</f>
        <v>43775</v>
      </c>
      <c r="B1006" s="5">
        <f>TITRES_STAT!C1009</f>
        <v>3.25</v>
      </c>
      <c r="C1006" s="5">
        <f>TITRES_STAT!D1009</f>
        <v>2.3142999999999998</v>
      </c>
      <c r="D1006" s="5">
        <f>TITRES_STAT!E1009</f>
        <v>9324</v>
      </c>
      <c r="E1006" s="2">
        <f t="shared" si="60"/>
        <v>1401680</v>
      </c>
      <c r="F1006" s="5" t="str">
        <f t="shared" si="63"/>
        <v>BEARISH</v>
      </c>
      <c r="G1006" s="5" t="str">
        <f t="shared" si="62"/>
        <v>NEUTRAL</v>
      </c>
      <c r="H1006" s="5" t="str">
        <f t="shared" si="61"/>
        <v>CONFIRMED BEARISH</v>
      </c>
    </row>
    <row r="1007" spans="1:8" ht="13.5" x14ac:dyDescent="0.25">
      <c r="A1007" s="3">
        <f>TITRES_STAT!B1010</f>
        <v>43776</v>
      </c>
      <c r="B1007" s="5">
        <f>TITRES_STAT!C1010</f>
        <v>3.3</v>
      </c>
      <c r="C1007" s="5">
        <f>TITRES_STAT!D1010</f>
        <v>2.3498999999999999</v>
      </c>
      <c r="D1007" s="5">
        <f>TITRES_STAT!E1010</f>
        <v>3916</v>
      </c>
      <c r="E1007" s="2">
        <f t="shared" si="60"/>
        <v>1405596</v>
      </c>
      <c r="F1007" s="5" t="str">
        <f t="shared" si="63"/>
        <v>BEARISH</v>
      </c>
      <c r="G1007" s="5" t="str">
        <f t="shared" si="62"/>
        <v>WEAK</v>
      </c>
      <c r="H1007" s="5" t="str">
        <f t="shared" si="61"/>
        <v>CONFIRMED BEARISH</v>
      </c>
    </row>
    <row r="1008" spans="1:8" ht="13.5" x14ac:dyDescent="0.25">
      <c r="A1008" s="3">
        <f>TITRES_STAT!B1011</f>
        <v>43777</v>
      </c>
      <c r="B1008" s="5">
        <f>TITRES_STAT!C1011</f>
        <v>3.3</v>
      </c>
      <c r="C1008" s="5">
        <f>TITRES_STAT!D1011</f>
        <v>2.3498999999999999</v>
      </c>
      <c r="D1008" s="5">
        <f>TITRES_STAT!E1011</f>
        <v>6808</v>
      </c>
      <c r="E1008" s="2">
        <f t="shared" si="60"/>
        <v>1405596</v>
      </c>
      <c r="F1008" s="5" t="str">
        <f t="shared" si="63"/>
        <v>BEARISH</v>
      </c>
      <c r="G1008" s="5" t="str">
        <f t="shared" si="62"/>
        <v>NEUTRAL</v>
      </c>
      <c r="H1008" s="5" t="str">
        <f t="shared" si="61"/>
        <v>CONFIRMED BEARISH</v>
      </c>
    </row>
    <row r="1009" spans="1:8" ht="13.5" x14ac:dyDescent="0.25">
      <c r="A1009" s="3">
        <f>TITRES_STAT!B1012</f>
        <v>43780</v>
      </c>
      <c r="B1009" s="5">
        <f>TITRES_STAT!C1012</f>
        <v>3.37</v>
      </c>
      <c r="C1009" s="5">
        <f>TITRES_STAT!D1012</f>
        <v>2.3997999999999999</v>
      </c>
      <c r="D1009" s="5">
        <f>TITRES_STAT!E1012</f>
        <v>2055</v>
      </c>
      <c r="E1009" s="2">
        <f t="shared" si="60"/>
        <v>1407651</v>
      </c>
      <c r="F1009" s="5" t="str">
        <f t="shared" si="63"/>
        <v>BEARISH</v>
      </c>
      <c r="G1009" s="5" t="str">
        <f t="shared" si="62"/>
        <v>NEUTRAL</v>
      </c>
      <c r="H1009" s="5" t="str">
        <f t="shared" si="61"/>
        <v>CONFIRMED BEARISH</v>
      </c>
    </row>
    <row r="1010" spans="1:8" ht="13.5" x14ac:dyDescent="0.25">
      <c r="A1010" s="3">
        <f>TITRES_STAT!B1013</f>
        <v>43781</v>
      </c>
      <c r="B1010" s="5">
        <f>TITRES_STAT!C1013</f>
        <v>3.45</v>
      </c>
      <c r="C1010" s="5">
        <f>TITRES_STAT!D1013</f>
        <v>2.4567999999999999</v>
      </c>
      <c r="D1010" s="5">
        <f>TITRES_STAT!E1013</f>
        <v>809</v>
      </c>
      <c r="E1010" s="2">
        <f t="shared" si="60"/>
        <v>1408460</v>
      </c>
      <c r="F1010" s="5" t="str">
        <f t="shared" si="63"/>
        <v>BEARISH</v>
      </c>
      <c r="G1010" s="5" t="str">
        <f t="shared" si="62"/>
        <v>NEUTRAL</v>
      </c>
      <c r="H1010" s="5" t="str">
        <f t="shared" si="61"/>
        <v>BEARISH DIVERGENCE</v>
      </c>
    </row>
    <row r="1011" spans="1:8" ht="13.5" x14ac:dyDescent="0.25">
      <c r="A1011" s="3">
        <f>TITRES_STAT!B1014</f>
        <v>43782</v>
      </c>
      <c r="B1011" s="5">
        <f>TITRES_STAT!C1014</f>
        <v>3.39</v>
      </c>
      <c r="C1011" s="5">
        <f>TITRES_STAT!D1014</f>
        <v>2.4140000000000001</v>
      </c>
      <c r="D1011" s="5">
        <f>TITRES_STAT!E1014</f>
        <v>7901</v>
      </c>
      <c r="E1011" s="2">
        <f t="shared" si="60"/>
        <v>1400559</v>
      </c>
      <c r="F1011" s="5" t="str">
        <f t="shared" si="63"/>
        <v>BEARISH</v>
      </c>
      <c r="G1011" s="5" t="str">
        <f t="shared" si="62"/>
        <v>NEUTRAL</v>
      </c>
      <c r="H1011" s="5" t="str">
        <f t="shared" si="61"/>
        <v>BEARISH DIVERGENCE</v>
      </c>
    </row>
    <row r="1012" spans="1:8" ht="13.5" x14ac:dyDescent="0.25">
      <c r="A1012" s="3">
        <f>TITRES_STAT!B1015</f>
        <v>43783</v>
      </c>
      <c r="B1012" s="5">
        <f>TITRES_STAT!C1015</f>
        <v>3.45</v>
      </c>
      <c r="C1012" s="5">
        <f>TITRES_STAT!D1015</f>
        <v>2.4567999999999999</v>
      </c>
      <c r="D1012" s="5">
        <f>TITRES_STAT!E1015</f>
        <v>18427</v>
      </c>
      <c r="E1012" s="2">
        <f t="shared" si="60"/>
        <v>1418986</v>
      </c>
      <c r="F1012" s="5" t="str">
        <f t="shared" si="63"/>
        <v>BULLISH</v>
      </c>
      <c r="G1012" s="5" t="str">
        <f t="shared" si="62"/>
        <v>NEUTRAL</v>
      </c>
      <c r="H1012" s="5" t="str">
        <f t="shared" si="61"/>
        <v>CONFIRMED BULLISH</v>
      </c>
    </row>
    <row r="1013" spans="1:8" ht="13.5" x14ac:dyDescent="0.25">
      <c r="A1013" s="3">
        <f>TITRES_STAT!B1016</f>
        <v>43784</v>
      </c>
      <c r="B1013" s="5">
        <f>TITRES_STAT!C1016</f>
        <v>3.66</v>
      </c>
      <c r="C1013" s="5">
        <f>TITRES_STAT!D1016</f>
        <v>2.6063000000000001</v>
      </c>
      <c r="D1013" s="5">
        <f>TITRES_STAT!E1016</f>
        <v>145729</v>
      </c>
      <c r="E1013" s="2">
        <f t="shared" si="60"/>
        <v>1564715</v>
      </c>
      <c r="F1013" s="5" t="str">
        <f t="shared" si="63"/>
        <v>BULLISH</v>
      </c>
      <c r="G1013" s="5" t="str">
        <f t="shared" si="62"/>
        <v>STRONG</v>
      </c>
      <c r="H1013" s="5" t="str">
        <f t="shared" si="61"/>
        <v>CONFIRMED BULLISH</v>
      </c>
    </row>
    <row r="1014" spans="1:8" ht="13.5" x14ac:dyDescent="0.25">
      <c r="A1014" s="3">
        <f>TITRES_STAT!B1017</f>
        <v>43787</v>
      </c>
      <c r="B1014" s="5">
        <f>TITRES_STAT!C1017</f>
        <v>3.88</v>
      </c>
      <c r="C1014" s="5">
        <f>TITRES_STAT!D1017</f>
        <v>2.7629999999999999</v>
      </c>
      <c r="D1014" s="5">
        <f>TITRES_STAT!E1017</f>
        <v>230788</v>
      </c>
      <c r="E1014" s="2">
        <f t="shared" si="60"/>
        <v>1795503</v>
      </c>
      <c r="F1014" s="5" t="str">
        <f t="shared" si="63"/>
        <v>BULLISH</v>
      </c>
      <c r="G1014" s="5" t="str">
        <f t="shared" si="62"/>
        <v>STRONG</v>
      </c>
      <c r="H1014" s="5" t="str">
        <f t="shared" si="61"/>
        <v>CONFIRMED BULLISH</v>
      </c>
    </row>
    <row r="1015" spans="1:8" ht="13.5" x14ac:dyDescent="0.25">
      <c r="A1015" s="3">
        <f>TITRES_STAT!B1018</f>
        <v>43788</v>
      </c>
      <c r="B1015" s="5">
        <f>TITRES_STAT!C1018</f>
        <v>3.84</v>
      </c>
      <c r="C1015" s="5">
        <f>TITRES_STAT!D1018</f>
        <v>2.7345000000000002</v>
      </c>
      <c r="D1015" s="5">
        <f>TITRES_STAT!E1018</f>
        <v>80118</v>
      </c>
      <c r="E1015" s="2">
        <f t="shared" si="60"/>
        <v>1715385</v>
      </c>
      <c r="F1015" s="5" t="str">
        <f t="shared" si="63"/>
        <v>BULLISH</v>
      </c>
      <c r="G1015" s="5" t="str">
        <f t="shared" si="62"/>
        <v>STRONG</v>
      </c>
      <c r="H1015" s="5" t="str">
        <f t="shared" si="61"/>
        <v>CONFIRMED BULLISH</v>
      </c>
    </row>
    <row r="1016" spans="1:8" ht="13.5" x14ac:dyDescent="0.25">
      <c r="A1016" s="3">
        <f>TITRES_STAT!B1019</f>
        <v>43789</v>
      </c>
      <c r="B1016" s="5">
        <f>TITRES_STAT!C1019</f>
        <v>3.8</v>
      </c>
      <c r="C1016" s="5">
        <f>TITRES_STAT!D1019</f>
        <v>2.706</v>
      </c>
      <c r="D1016" s="5">
        <f>TITRES_STAT!E1019</f>
        <v>10544</v>
      </c>
      <c r="E1016" s="2">
        <f t="shared" si="60"/>
        <v>1704841</v>
      </c>
      <c r="F1016" s="5" t="str">
        <f t="shared" si="63"/>
        <v>BULLISH</v>
      </c>
      <c r="G1016" s="5" t="str">
        <f t="shared" si="62"/>
        <v>STRONG</v>
      </c>
      <c r="H1016" s="5" t="str">
        <f t="shared" si="61"/>
        <v>CONFIRMED BULLISH</v>
      </c>
    </row>
    <row r="1017" spans="1:8" ht="13.5" x14ac:dyDescent="0.25">
      <c r="A1017" s="3">
        <f>TITRES_STAT!B1020</f>
        <v>43790</v>
      </c>
      <c r="B1017" s="5">
        <f>TITRES_STAT!C1020</f>
        <v>3.77</v>
      </c>
      <c r="C1017" s="5">
        <f>TITRES_STAT!D1020</f>
        <v>2.6846000000000001</v>
      </c>
      <c r="D1017" s="5">
        <f>TITRES_STAT!E1020</f>
        <v>20751</v>
      </c>
      <c r="E1017" s="2">
        <f t="shared" si="60"/>
        <v>1684090</v>
      </c>
      <c r="F1017" s="5" t="str">
        <f t="shared" si="63"/>
        <v>BULLISH</v>
      </c>
      <c r="G1017" s="5" t="str">
        <f t="shared" si="62"/>
        <v>STRONG</v>
      </c>
      <c r="H1017" s="5" t="str">
        <f t="shared" si="61"/>
        <v>CONFIRMED BULLISH</v>
      </c>
    </row>
    <row r="1018" spans="1:8" ht="13.5" x14ac:dyDescent="0.25">
      <c r="A1018" s="3">
        <f>TITRES_STAT!B1021</f>
        <v>43791</v>
      </c>
      <c r="B1018" s="5">
        <f>TITRES_STAT!C1021</f>
        <v>3.87</v>
      </c>
      <c r="C1018" s="5">
        <f>TITRES_STAT!D1021</f>
        <v>2.7557999999999998</v>
      </c>
      <c r="D1018" s="5">
        <f>TITRES_STAT!E1021</f>
        <v>24751</v>
      </c>
      <c r="E1018" s="2">
        <f t="shared" si="60"/>
        <v>1708841</v>
      </c>
      <c r="F1018" s="5" t="str">
        <f t="shared" si="63"/>
        <v>BULLISH</v>
      </c>
      <c r="G1018" s="5" t="str">
        <f t="shared" si="62"/>
        <v>STRONG</v>
      </c>
      <c r="H1018" s="5" t="str">
        <f t="shared" si="61"/>
        <v>CONFIRMED BULLISH</v>
      </c>
    </row>
    <row r="1019" spans="1:8" ht="13.5" x14ac:dyDescent="0.25">
      <c r="A1019" s="3">
        <f>TITRES_STAT!B1022</f>
        <v>43794</v>
      </c>
      <c r="B1019" s="5">
        <f>TITRES_STAT!C1022</f>
        <v>3.87</v>
      </c>
      <c r="C1019" s="5">
        <f>TITRES_STAT!D1022</f>
        <v>2.7557999999999998</v>
      </c>
      <c r="D1019" s="5">
        <f>TITRES_STAT!E1022</f>
        <v>24094</v>
      </c>
      <c r="E1019" s="2">
        <f t="shared" si="60"/>
        <v>1708841</v>
      </c>
      <c r="F1019" s="5" t="str">
        <f t="shared" si="63"/>
        <v>BEARISH</v>
      </c>
      <c r="G1019" s="5" t="str">
        <f t="shared" si="62"/>
        <v>WEAK</v>
      </c>
      <c r="H1019" s="5" t="str">
        <f t="shared" si="61"/>
        <v>CONFIRMED BEARISH</v>
      </c>
    </row>
    <row r="1020" spans="1:8" ht="13.5" x14ac:dyDescent="0.25">
      <c r="A1020" s="3">
        <f>TITRES_STAT!B1023</f>
        <v>43795</v>
      </c>
      <c r="B1020" s="5">
        <f>TITRES_STAT!C1023</f>
        <v>3.9</v>
      </c>
      <c r="C1020" s="5">
        <f>TITRES_STAT!D1023</f>
        <v>2.7772000000000001</v>
      </c>
      <c r="D1020" s="5">
        <f>TITRES_STAT!E1023</f>
        <v>2910</v>
      </c>
      <c r="E1020" s="2">
        <f t="shared" si="60"/>
        <v>1711751</v>
      </c>
      <c r="F1020" s="5" t="str">
        <f t="shared" si="63"/>
        <v>BEARISH</v>
      </c>
      <c r="G1020" s="5" t="str">
        <f t="shared" si="62"/>
        <v>NEUTRAL</v>
      </c>
      <c r="H1020" s="5" t="str">
        <f t="shared" si="61"/>
        <v>BEARISH DIVERGENCE</v>
      </c>
    </row>
    <row r="1021" spans="1:8" ht="13.5" x14ac:dyDescent="0.25">
      <c r="A1021" s="3">
        <f>TITRES_STAT!B1024</f>
        <v>43796</v>
      </c>
      <c r="B1021" s="5">
        <f>TITRES_STAT!C1024</f>
        <v>3.9</v>
      </c>
      <c r="C1021" s="5">
        <f>TITRES_STAT!D1024</f>
        <v>2.7772000000000001</v>
      </c>
      <c r="D1021" s="5">
        <f>TITRES_STAT!E1024</f>
        <v>10708</v>
      </c>
      <c r="E1021" s="2">
        <f t="shared" si="60"/>
        <v>1711751</v>
      </c>
      <c r="F1021" s="5" t="str">
        <f t="shared" si="63"/>
        <v>BULLISH</v>
      </c>
      <c r="G1021" s="5" t="str">
        <f t="shared" si="62"/>
        <v>NEUTRAL</v>
      </c>
      <c r="H1021" s="5" t="str">
        <f t="shared" si="61"/>
        <v>CONFIRMED BULLISH</v>
      </c>
    </row>
    <row r="1022" spans="1:8" ht="13.5" x14ac:dyDescent="0.25">
      <c r="A1022" s="3">
        <f>TITRES_STAT!B1025</f>
        <v>43797</v>
      </c>
      <c r="B1022" s="5">
        <f>TITRES_STAT!C1025</f>
        <v>3.81</v>
      </c>
      <c r="C1022" s="5">
        <f>TITRES_STAT!D1025</f>
        <v>2.7130999999999998</v>
      </c>
      <c r="D1022" s="5">
        <f>TITRES_STAT!E1025</f>
        <v>8911</v>
      </c>
      <c r="E1022" s="2">
        <f t="shared" si="60"/>
        <v>1702840</v>
      </c>
      <c r="F1022" s="5" t="str">
        <f t="shared" si="63"/>
        <v>BULLISH</v>
      </c>
      <c r="G1022" s="5" t="str">
        <f t="shared" si="62"/>
        <v>NEUTRAL</v>
      </c>
      <c r="H1022" s="5" t="str">
        <f t="shared" si="61"/>
        <v>CONFIRMED BULLISH</v>
      </c>
    </row>
    <row r="1023" spans="1:8" ht="13.5" x14ac:dyDescent="0.25">
      <c r="A1023" s="3">
        <f>TITRES_STAT!B1026</f>
        <v>43798</v>
      </c>
      <c r="B1023" s="5">
        <f>TITRES_STAT!C1026</f>
        <v>3.79</v>
      </c>
      <c r="C1023" s="5">
        <f>TITRES_STAT!D1026</f>
        <v>2.6989000000000001</v>
      </c>
      <c r="D1023" s="5">
        <f>TITRES_STAT!E1026</f>
        <v>3682</v>
      </c>
      <c r="E1023" s="2">
        <f t="shared" si="60"/>
        <v>1699158</v>
      </c>
      <c r="F1023" s="5" t="str">
        <f t="shared" si="63"/>
        <v>BEARISH</v>
      </c>
      <c r="G1023" s="5" t="str">
        <f t="shared" si="62"/>
        <v>NEUTRAL</v>
      </c>
      <c r="H1023" s="5" t="str">
        <f t="shared" si="61"/>
        <v>CONFIRMED BEARISH</v>
      </c>
    </row>
    <row r="1024" spans="1:8" ht="13.5" x14ac:dyDescent="0.25">
      <c r="A1024" s="3">
        <f>TITRES_STAT!B1027</f>
        <v>43801</v>
      </c>
      <c r="B1024" s="5">
        <f>TITRES_STAT!C1027</f>
        <v>3.79</v>
      </c>
      <c r="C1024" s="5">
        <f>TITRES_STAT!D1027</f>
        <v>2.6989000000000001</v>
      </c>
      <c r="D1024" s="5">
        <f>TITRES_STAT!E1027</f>
        <v>6921</v>
      </c>
      <c r="E1024" s="2">
        <f t="shared" si="60"/>
        <v>1699158</v>
      </c>
      <c r="F1024" s="5" t="str">
        <f t="shared" si="63"/>
        <v>BEARISH</v>
      </c>
      <c r="G1024" s="5" t="str">
        <f t="shared" si="62"/>
        <v>NEUTRAL</v>
      </c>
      <c r="H1024" s="5" t="str">
        <f t="shared" si="61"/>
        <v>CONFIRMED BEARISH</v>
      </c>
    </row>
    <row r="1025" spans="1:8" ht="13.5" x14ac:dyDescent="0.25">
      <c r="A1025" s="3">
        <f>TITRES_STAT!B1028</f>
        <v>43802</v>
      </c>
      <c r="B1025" s="5">
        <f>TITRES_STAT!C1028</f>
        <v>3.9</v>
      </c>
      <c r="C1025" s="5">
        <f>TITRES_STAT!D1028</f>
        <v>2.7772000000000001</v>
      </c>
      <c r="D1025" s="5">
        <f>TITRES_STAT!E1028</f>
        <v>18924</v>
      </c>
      <c r="E1025" s="2">
        <f t="shared" si="60"/>
        <v>1718082</v>
      </c>
      <c r="F1025" s="5" t="str">
        <f t="shared" si="63"/>
        <v>BULLISH</v>
      </c>
      <c r="G1025" s="5" t="str">
        <f t="shared" si="62"/>
        <v>NEUTRAL</v>
      </c>
      <c r="H1025" s="5" t="str">
        <f t="shared" si="61"/>
        <v>NEUTRAL</v>
      </c>
    </row>
    <row r="1026" spans="1:8" ht="13.5" x14ac:dyDescent="0.25">
      <c r="A1026" s="3">
        <f>TITRES_STAT!B1029</f>
        <v>43803</v>
      </c>
      <c r="B1026" s="5">
        <f>TITRES_STAT!C1029</f>
        <v>3.84</v>
      </c>
      <c r="C1026" s="5">
        <f>TITRES_STAT!D1029</f>
        <v>2.7345000000000002</v>
      </c>
      <c r="D1026" s="5">
        <f>TITRES_STAT!E1029</f>
        <v>31034</v>
      </c>
      <c r="E1026" s="2">
        <f t="shared" si="60"/>
        <v>1687048</v>
      </c>
      <c r="F1026" s="5" t="str">
        <f t="shared" si="63"/>
        <v>BEARISH</v>
      </c>
      <c r="G1026" s="5" t="str">
        <f t="shared" si="62"/>
        <v>NEUTRAL</v>
      </c>
      <c r="H1026" s="5" t="str">
        <f t="shared" si="61"/>
        <v>CONFIRMED BEARISH</v>
      </c>
    </row>
    <row r="1027" spans="1:8" ht="13.5" x14ac:dyDescent="0.25">
      <c r="A1027" s="3">
        <f>TITRES_STAT!B1030</f>
        <v>43804</v>
      </c>
      <c r="B1027" s="5">
        <f>TITRES_STAT!C1030</f>
        <v>3.89</v>
      </c>
      <c r="C1027" s="5">
        <f>TITRES_STAT!D1030</f>
        <v>2.7700999999999998</v>
      </c>
      <c r="D1027" s="5">
        <f>TITRES_STAT!E1030</f>
        <v>1969</v>
      </c>
      <c r="E1027" s="2">
        <f t="shared" si="60"/>
        <v>1689017</v>
      </c>
      <c r="F1027" s="5" t="str">
        <f t="shared" si="63"/>
        <v>BEARISH</v>
      </c>
      <c r="G1027" s="5" t="str">
        <f t="shared" si="62"/>
        <v>NEUTRAL</v>
      </c>
      <c r="H1027" s="5" t="str">
        <f t="shared" si="61"/>
        <v>BEARISH DIVERGENCE</v>
      </c>
    </row>
    <row r="1028" spans="1:8" ht="13.5" x14ac:dyDescent="0.25">
      <c r="A1028" s="3">
        <f>TITRES_STAT!B1031</f>
        <v>43805</v>
      </c>
      <c r="B1028" s="5">
        <f>TITRES_STAT!C1031</f>
        <v>3.85</v>
      </c>
      <c r="C1028" s="5">
        <f>TITRES_STAT!D1031</f>
        <v>2.7416</v>
      </c>
      <c r="D1028" s="5">
        <f>TITRES_STAT!E1031</f>
        <v>7749</v>
      </c>
      <c r="E1028" s="2">
        <f t="shared" ref="E1028:E1091" si="64">IF(B1028&gt;B1027, E1027+D1028, IF(B1028&lt;B1027, E1027-D1028, E1027))</f>
        <v>1681268</v>
      </c>
      <c r="F1028" s="5" t="str">
        <f t="shared" si="63"/>
        <v>BEARISH</v>
      </c>
      <c r="G1028" s="5" t="str">
        <f t="shared" si="62"/>
        <v>NEUTRAL</v>
      </c>
      <c r="H1028" s="5" t="str">
        <f t="shared" si="61"/>
        <v>BEARISH DIVERGENCE</v>
      </c>
    </row>
    <row r="1029" spans="1:8" ht="13.5" x14ac:dyDescent="0.25">
      <c r="A1029" s="3">
        <f>TITRES_STAT!B1032</f>
        <v>43808</v>
      </c>
      <c r="B1029" s="5">
        <f>TITRES_STAT!C1032</f>
        <v>3.89</v>
      </c>
      <c r="C1029" s="5">
        <f>TITRES_STAT!D1032</f>
        <v>2.7700999999999998</v>
      </c>
      <c r="D1029" s="5">
        <f>TITRES_STAT!E1032</f>
        <v>2665</v>
      </c>
      <c r="E1029" s="2">
        <f t="shared" si="64"/>
        <v>1683933</v>
      </c>
      <c r="F1029" s="5" t="str">
        <f t="shared" si="63"/>
        <v>BEARISH</v>
      </c>
      <c r="G1029" s="5" t="str">
        <f t="shared" si="62"/>
        <v>NEUTRAL</v>
      </c>
      <c r="H1029" s="5" t="str">
        <f t="shared" si="61"/>
        <v>BEARISH DIVERGENCE</v>
      </c>
    </row>
    <row r="1030" spans="1:8" ht="13.5" x14ac:dyDescent="0.25">
      <c r="A1030" s="3">
        <f>TITRES_STAT!B1033</f>
        <v>43809</v>
      </c>
      <c r="B1030" s="5">
        <f>TITRES_STAT!C1033</f>
        <v>3.86</v>
      </c>
      <c r="C1030" s="5">
        <f>TITRES_STAT!D1033</f>
        <v>2.7486999999999999</v>
      </c>
      <c r="D1030" s="5">
        <f>TITRES_STAT!E1033</f>
        <v>3392</v>
      </c>
      <c r="E1030" s="2">
        <f t="shared" si="64"/>
        <v>1680541</v>
      </c>
      <c r="F1030" s="5" t="str">
        <f t="shared" si="63"/>
        <v>BEARISH</v>
      </c>
      <c r="G1030" s="5" t="str">
        <f t="shared" si="62"/>
        <v>WEAK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43810</v>
      </c>
      <c r="B1031" s="5">
        <f>TITRES_STAT!C1034</f>
        <v>3.85</v>
      </c>
      <c r="C1031" s="5">
        <f>TITRES_STAT!D1034</f>
        <v>2.7416</v>
      </c>
      <c r="D1031" s="5">
        <f>TITRES_STAT!E1034</f>
        <v>10265</v>
      </c>
      <c r="E1031" s="2">
        <f t="shared" si="64"/>
        <v>1670276</v>
      </c>
      <c r="F1031" s="5" t="str">
        <f t="shared" si="63"/>
        <v>BEARISH</v>
      </c>
      <c r="G1031" s="5" t="str">
        <f t="shared" ref="G1031:G1094" si="66">IF((E1031-E1026)/E1026 &gt; 0.02, "STRONG",
 IF((E1031-E1026)/E1026 &lt; -0.02, "WEAK", "NEUTRAL"))</f>
        <v>NEUTRAL</v>
      </c>
      <c r="H1031" s="5" t="str">
        <f t="shared" si="65"/>
        <v>BEARISH DIVERGENCE</v>
      </c>
    </row>
    <row r="1032" spans="1:8" ht="13.5" x14ac:dyDescent="0.25">
      <c r="A1032" s="3">
        <f>TITRES_STAT!B1035</f>
        <v>43811</v>
      </c>
      <c r="B1032" s="5">
        <f>TITRES_STAT!C1035</f>
        <v>3.84</v>
      </c>
      <c r="C1032" s="5">
        <f>TITRES_STAT!D1035</f>
        <v>2.7345000000000002</v>
      </c>
      <c r="D1032" s="5">
        <f>TITRES_STAT!E1035</f>
        <v>8077</v>
      </c>
      <c r="E1032" s="2">
        <f t="shared" si="64"/>
        <v>1662199</v>
      </c>
      <c r="F1032" s="5" t="str">
        <f t="shared" ref="F1032:F1095" si="67">IF(E1032&gt;E1027,"BULLISH",IF(E1032&lt;E1027,"BEARISH","NEUTRAL"))</f>
        <v>BEARISH</v>
      </c>
      <c r="G1032" s="5" t="str">
        <f t="shared" si="66"/>
        <v>NEUTRAL</v>
      </c>
      <c r="H1032" s="5" t="str">
        <f t="shared" si="65"/>
        <v>CONFIRMED BEARISH</v>
      </c>
    </row>
    <row r="1033" spans="1:8" ht="13.5" x14ac:dyDescent="0.25">
      <c r="A1033" s="3">
        <f>TITRES_STAT!B1036</f>
        <v>43812</v>
      </c>
      <c r="B1033" s="5">
        <f>TITRES_STAT!C1036</f>
        <v>3.81</v>
      </c>
      <c r="C1033" s="5">
        <f>TITRES_STAT!D1036</f>
        <v>2.7130999999999998</v>
      </c>
      <c r="D1033" s="5">
        <f>TITRES_STAT!E1036</f>
        <v>5226</v>
      </c>
      <c r="E1033" s="2">
        <f t="shared" si="64"/>
        <v>1656973</v>
      </c>
      <c r="F1033" s="5" t="str">
        <f t="shared" si="67"/>
        <v>BEARISH</v>
      </c>
      <c r="G1033" s="5" t="str">
        <f t="shared" si="66"/>
        <v>NEUTRAL</v>
      </c>
      <c r="H1033" s="5" t="str">
        <f t="shared" si="65"/>
        <v>CONFIRMED BEARISH</v>
      </c>
    </row>
    <row r="1034" spans="1:8" ht="13.5" x14ac:dyDescent="0.25">
      <c r="A1034" s="3">
        <f>TITRES_STAT!B1037</f>
        <v>43815</v>
      </c>
      <c r="B1034" s="5">
        <f>TITRES_STAT!C1037</f>
        <v>3.78</v>
      </c>
      <c r="C1034" s="5">
        <f>TITRES_STAT!D1037</f>
        <v>2.6917</v>
      </c>
      <c r="D1034" s="5">
        <f>TITRES_STAT!E1037</f>
        <v>10979</v>
      </c>
      <c r="E1034" s="2">
        <f t="shared" si="64"/>
        <v>1645994</v>
      </c>
      <c r="F1034" s="5" t="str">
        <f t="shared" si="67"/>
        <v>BEARISH</v>
      </c>
      <c r="G1034" s="5" t="str">
        <f t="shared" si="66"/>
        <v>WEAK</v>
      </c>
      <c r="H1034" s="5" t="str">
        <f t="shared" si="65"/>
        <v>CONFIRMED BEARISH</v>
      </c>
    </row>
    <row r="1035" spans="1:8" ht="13.5" x14ac:dyDescent="0.25">
      <c r="A1035" s="3">
        <f>TITRES_STAT!B1038</f>
        <v>43816</v>
      </c>
      <c r="B1035" s="5">
        <f>TITRES_STAT!C1038</f>
        <v>3.72</v>
      </c>
      <c r="C1035" s="5">
        <f>TITRES_STAT!D1038</f>
        <v>2.649</v>
      </c>
      <c r="D1035" s="5">
        <f>TITRES_STAT!E1038</f>
        <v>29031</v>
      </c>
      <c r="E1035" s="2">
        <f t="shared" si="64"/>
        <v>1616963</v>
      </c>
      <c r="F1035" s="5" t="str">
        <f t="shared" si="67"/>
        <v>BEARISH</v>
      </c>
      <c r="G1035" s="5" t="str">
        <f t="shared" si="66"/>
        <v>WEAK</v>
      </c>
      <c r="H1035" s="5" t="str">
        <f t="shared" si="65"/>
        <v>CONFIRMED BEARISH</v>
      </c>
    </row>
    <row r="1036" spans="1:8" ht="13.5" x14ac:dyDescent="0.25">
      <c r="A1036" s="3">
        <f>TITRES_STAT!B1039</f>
        <v>43817</v>
      </c>
      <c r="B1036" s="5">
        <f>TITRES_STAT!C1039</f>
        <v>3.7</v>
      </c>
      <c r="C1036" s="5">
        <f>TITRES_STAT!D1039</f>
        <v>2.6347999999999998</v>
      </c>
      <c r="D1036" s="5">
        <f>TITRES_STAT!E1039</f>
        <v>18046</v>
      </c>
      <c r="E1036" s="2">
        <f t="shared" si="64"/>
        <v>1598917</v>
      </c>
      <c r="F1036" s="5" t="str">
        <f t="shared" si="67"/>
        <v>BEARISH</v>
      </c>
      <c r="G1036" s="5" t="str">
        <f t="shared" si="66"/>
        <v>WEAK</v>
      </c>
      <c r="H1036" s="5" t="str">
        <f t="shared" si="65"/>
        <v>CONFIRMED BEARISH</v>
      </c>
    </row>
    <row r="1037" spans="1:8" ht="13.5" x14ac:dyDescent="0.25">
      <c r="A1037" s="3">
        <f>TITRES_STAT!B1040</f>
        <v>43818</v>
      </c>
      <c r="B1037" s="5">
        <f>TITRES_STAT!C1040</f>
        <v>3.67</v>
      </c>
      <c r="C1037" s="5">
        <f>TITRES_STAT!D1040</f>
        <v>2.6133999999999999</v>
      </c>
      <c r="D1037" s="5">
        <f>TITRES_STAT!E1040</f>
        <v>1332</v>
      </c>
      <c r="E1037" s="2">
        <f t="shared" si="64"/>
        <v>1597585</v>
      </c>
      <c r="F1037" s="5" t="str">
        <f t="shared" si="67"/>
        <v>BEARISH</v>
      </c>
      <c r="G1037" s="5" t="str">
        <f t="shared" si="66"/>
        <v>WEAK</v>
      </c>
      <c r="H1037" s="5" t="str">
        <f t="shared" si="65"/>
        <v>CONFIRMED BEARISH</v>
      </c>
    </row>
    <row r="1038" spans="1:8" ht="13.5" x14ac:dyDescent="0.25">
      <c r="A1038" s="3">
        <f>TITRES_STAT!B1041</f>
        <v>43819</v>
      </c>
      <c r="B1038" s="5">
        <f>TITRES_STAT!C1041</f>
        <v>3.45</v>
      </c>
      <c r="C1038" s="5">
        <f>TITRES_STAT!D1041</f>
        <v>2.4567999999999999</v>
      </c>
      <c r="D1038" s="5">
        <f>TITRES_STAT!E1041</f>
        <v>51399</v>
      </c>
      <c r="E1038" s="2">
        <f t="shared" si="64"/>
        <v>1546186</v>
      </c>
      <c r="F1038" s="5" t="str">
        <f t="shared" si="67"/>
        <v>BEARISH</v>
      </c>
      <c r="G1038" s="5" t="str">
        <f t="shared" si="66"/>
        <v>WEAK</v>
      </c>
      <c r="H1038" s="5" t="str">
        <f t="shared" si="65"/>
        <v>CONFIRMED BEARISH</v>
      </c>
    </row>
    <row r="1039" spans="1:8" ht="13.5" x14ac:dyDescent="0.25">
      <c r="A1039" s="3">
        <f>TITRES_STAT!B1042</f>
        <v>43822</v>
      </c>
      <c r="B1039" s="5">
        <f>TITRES_STAT!C1042</f>
        <v>3.52</v>
      </c>
      <c r="C1039" s="5">
        <f>TITRES_STAT!D1042</f>
        <v>2.5066000000000002</v>
      </c>
      <c r="D1039" s="5">
        <f>TITRES_STAT!E1042</f>
        <v>29254</v>
      </c>
      <c r="E1039" s="2">
        <f t="shared" si="64"/>
        <v>1575440</v>
      </c>
      <c r="F1039" s="5" t="str">
        <f t="shared" si="67"/>
        <v>BEARISH</v>
      </c>
      <c r="G1039" s="5" t="str">
        <f t="shared" si="66"/>
        <v>WEAK</v>
      </c>
      <c r="H1039" s="5" t="str">
        <f t="shared" si="65"/>
        <v>CONFIRMED BEARISH</v>
      </c>
    </row>
    <row r="1040" spans="1:8" ht="13.5" x14ac:dyDescent="0.25">
      <c r="A1040" s="3">
        <f>TITRES_STAT!B1043</f>
        <v>43823</v>
      </c>
      <c r="B1040" s="5">
        <f>TITRES_STAT!C1043</f>
        <v>3.7</v>
      </c>
      <c r="C1040" s="5">
        <f>TITRES_STAT!D1043</f>
        <v>2.6347999999999998</v>
      </c>
      <c r="D1040" s="5">
        <f>TITRES_STAT!E1043</f>
        <v>32086</v>
      </c>
      <c r="E1040" s="2">
        <f t="shared" si="64"/>
        <v>1607526</v>
      </c>
      <c r="F1040" s="5" t="str">
        <f t="shared" si="67"/>
        <v>BEARISH</v>
      </c>
      <c r="G1040" s="5" t="str">
        <f t="shared" si="66"/>
        <v>NEUTRAL</v>
      </c>
      <c r="H1040" s="5" t="str">
        <f t="shared" si="65"/>
        <v>CONFIRMED BEARISH</v>
      </c>
    </row>
    <row r="1041" spans="1:8" ht="13.5" x14ac:dyDescent="0.25">
      <c r="A1041" s="3">
        <f>TITRES_STAT!B1044</f>
        <v>43824</v>
      </c>
      <c r="B1041" s="5">
        <f>TITRES_STAT!C1044</f>
        <v>3.82</v>
      </c>
      <c r="C1041" s="5">
        <f>TITRES_STAT!D1044</f>
        <v>2.7202000000000002</v>
      </c>
      <c r="D1041" s="5">
        <f>TITRES_STAT!E1044</f>
        <v>35498</v>
      </c>
      <c r="E1041" s="2">
        <f t="shared" si="64"/>
        <v>1643024</v>
      </c>
      <c r="F1041" s="5" t="str">
        <f t="shared" si="67"/>
        <v>BULLISH</v>
      </c>
      <c r="G1041" s="5" t="str">
        <f t="shared" si="66"/>
        <v>STRONG</v>
      </c>
      <c r="H1041" s="5" t="str">
        <f t="shared" si="65"/>
        <v>CONFIRMED BULLISH</v>
      </c>
    </row>
    <row r="1042" spans="1:8" ht="13.5" x14ac:dyDescent="0.25">
      <c r="A1042" s="3">
        <f>TITRES_STAT!B1045</f>
        <v>43825</v>
      </c>
      <c r="B1042" s="5">
        <f>TITRES_STAT!C1045</f>
        <v>3.81</v>
      </c>
      <c r="C1042" s="5">
        <f>TITRES_STAT!D1045</f>
        <v>2.7130999999999998</v>
      </c>
      <c r="D1042" s="5">
        <f>TITRES_STAT!E1045</f>
        <v>6840</v>
      </c>
      <c r="E1042" s="2">
        <f t="shared" si="64"/>
        <v>1636184</v>
      </c>
      <c r="F1042" s="5" t="str">
        <f t="shared" si="67"/>
        <v>BULLISH</v>
      </c>
      <c r="G1042" s="5" t="str">
        <f t="shared" si="66"/>
        <v>STRONG</v>
      </c>
      <c r="H1042" s="5" t="str">
        <f t="shared" si="65"/>
        <v>CONFIRMED BULLISH</v>
      </c>
    </row>
    <row r="1043" spans="1:8" ht="13.5" x14ac:dyDescent="0.25">
      <c r="A1043" s="3">
        <f>TITRES_STAT!B1046</f>
        <v>43826</v>
      </c>
      <c r="B1043" s="5">
        <f>TITRES_STAT!C1046</f>
        <v>4.03</v>
      </c>
      <c r="C1043" s="5">
        <f>TITRES_STAT!D1046</f>
        <v>2.8698000000000001</v>
      </c>
      <c r="D1043" s="5">
        <f>TITRES_STAT!E1046</f>
        <v>146604</v>
      </c>
      <c r="E1043" s="2">
        <f t="shared" si="64"/>
        <v>1782788</v>
      </c>
      <c r="F1043" s="5" t="str">
        <f t="shared" si="67"/>
        <v>BULLISH</v>
      </c>
      <c r="G1043" s="5" t="str">
        <f t="shared" si="66"/>
        <v>STRONG</v>
      </c>
      <c r="H1043" s="5" t="str">
        <f t="shared" si="65"/>
        <v>CONFIRMED BULLISH</v>
      </c>
    </row>
    <row r="1044" spans="1:8" ht="13.5" x14ac:dyDescent="0.25">
      <c r="A1044" s="3">
        <f>TITRES_STAT!B1047</f>
        <v>43829</v>
      </c>
      <c r="B1044" s="5">
        <f>TITRES_STAT!C1047</f>
        <v>4.03</v>
      </c>
      <c r="C1044" s="5">
        <f>TITRES_STAT!D1047</f>
        <v>2.8698000000000001</v>
      </c>
      <c r="D1044" s="5">
        <f>TITRES_STAT!E1047</f>
        <v>39219</v>
      </c>
      <c r="E1044" s="2">
        <f t="shared" si="64"/>
        <v>1782788</v>
      </c>
      <c r="F1044" s="5" t="str">
        <f t="shared" si="67"/>
        <v>BULLISH</v>
      </c>
      <c r="G1044" s="5" t="str">
        <f t="shared" si="66"/>
        <v>STRONG</v>
      </c>
      <c r="H1044" s="5" t="str">
        <f t="shared" si="65"/>
        <v>CONFIRMED BULLISH</v>
      </c>
    </row>
    <row r="1045" spans="1:8" ht="13.5" x14ac:dyDescent="0.25">
      <c r="A1045" s="3">
        <f>TITRES_STAT!B1048</f>
        <v>43830</v>
      </c>
      <c r="B1045" s="5">
        <f>TITRES_STAT!C1048</f>
        <v>4.13</v>
      </c>
      <c r="C1045" s="5">
        <f>TITRES_STAT!D1048</f>
        <v>2.9409999999999998</v>
      </c>
      <c r="D1045" s="5">
        <f>TITRES_STAT!E1048</f>
        <v>2666</v>
      </c>
      <c r="E1045" s="2">
        <f t="shared" si="64"/>
        <v>1785454</v>
      </c>
      <c r="F1045" s="5" t="str">
        <f t="shared" si="67"/>
        <v>BULLISH</v>
      </c>
      <c r="G1045" s="5" t="str">
        <f t="shared" si="66"/>
        <v>STRONG</v>
      </c>
      <c r="H1045" s="5" t="str">
        <f t="shared" si="65"/>
        <v>CONFIRMED BULLISH</v>
      </c>
    </row>
    <row r="1046" spans="1:8" ht="13.5" x14ac:dyDescent="0.25">
      <c r="A1046" s="3">
        <f>TITRES_STAT!B1049</f>
        <v>43832</v>
      </c>
      <c r="B1046" s="5">
        <f>TITRES_STAT!C1049</f>
        <v>4.0599999999999996</v>
      </c>
      <c r="C1046" s="5">
        <f>TITRES_STAT!D1049</f>
        <v>2.8910999999999998</v>
      </c>
      <c r="D1046" s="5">
        <f>TITRES_STAT!E1049</f>
        <v>6465</v>
      </c>
      <c r="E1046" s="2">
        <f t="shared" si="64"/>
        <v>1778989</v>
      </c>
      <c r="F1046" s="5" t="str">
        <f t="shared" si="67"/>
        <v>BULLISH</v>
      </c>
      <c r="G1046" s="5" t="str">
        <f t="shared" si="66"/>
        <v>STRONG</v>
      </c>
      <c r="H1046" s="5" t="str">
        <f t="shared" si="65"/>
        <v>CONFIRMED BULLISH</v>
      </c>
    </row>
    <row r="1047" spans="1:8" ht="13.5" x14ac:dyDescent="0.25">
      <c r="A1047" s="3">
        <f>TITRES_STAT!B1050</f>
        <v>43833</v>
      </c>
      <c r="B1047" s="5">
        <f>TITRES_STAT!C1050</f>
        <v>4.05</v>
      </c>
      <c r="C1047" s="5">
        <f>TITRES_STAT!D1050</f>
        <v>2.8839999999999999</v>
      </c>
      <c r="D1047" s="5">
        <f>TITRES_STAT!E1050</f>
        <v>5622</v>
      </c>
      <c r="E1047" s="2">
        <f t="shared" si="64"/>
        <v>1773367</v>
      </c>
      <c r="F1047" s="5" t="str">
        <f t="shared" si="67"/>
        <v>BULLISH</v>
      </c>
      <c r="G1047" s="5" t="str">
        <f t="shared" si="66"/>
        <v>STRONG</v>
      </c>
      <c r="H1047" s="5" t="str">
        <f t="shared" si="65"/>
        <v>CONFIRMED BULLISH</v>
      </c>
    </row>
    <row r="1048" spans="1:8" ht="13.5" x14ac:dyDescent="0.25">
      <c r="A1048" s="3">
        <f>TITRES_STAT!B1051</f>
        <v>43836</v>
      </c>
      <c r="B1048" s="5">
        <f>TITRES_STAT!C1051</f>
        <v>4.09</v>
      </c>
      <c r="C1048" s="5">
        <f>TITRES_STAT!D1051</f>
        <v>2.9125000000000001</v>
      </c>
      <c r="D1048" s="5">
        <f>TITRES_STAT!E1051</f>
        <v>15829</v>
      </c>
      <c r="E1048" s="2">
        <f t="shared" si="64"/>
        <v>1789196</v>
      </c>
      <c r="F1048" s="5" t="str">
        <f t="shared" si="67"/>
        <v>BULLISH</v>
      </c>
      <c r="G1048" s="5" t="str">
        <f t="shared" si="66"/>
        <v>NEUTRAL</v>
      </c>
      <c r="H1048" s="5" t="str">
        <f t="shared" si="65"/>
        <v>CONFIRMED BULLISH</v>
      </c>
    </row>
    <row r="1049" spans="1:8" ht="13.5" x14ac:dyDescent="0.25">
      <c r="A1049" s="3">
        <f>TITRES_STAT!B1052</f>
        <v>43837</v>
      </c>
      <c r="B1049" s="5">
        <f>TITRES_STAT!C1052</f>
        <v>3.97</v>
      </c>
      <c r="C1049" s="5">
        <f>TITRES_STAT!D1052</f>
        <v>2.827</v>
      </c>
      <c r="D1049" s="5">
        <f>TITRES_STAT!E1052</f>
        <v>20351</v>
      </c>
      <c r="E1049" s="2">
        <f t="shared" si="64"/>
        <v>1768845</v>
      </c>
      <c r="F1049" s="5" t="str">
        <f t="shared" si="67"/>
        <v>BEARISH</v>
      </c>
      <c r="G1049" s="5" t="str">
        <f t="shared" si="66"/>
        <v>NEUTRAL</v>
      </c>
      <c r="H1049" s="5" t="str">
        <f t="shared" si="65"/>
        <v>CONFIRMED BEARISH</v>
      </c>
    </row>
    <row r="1050" spans="1:8" ht="13.5" x14ac:dyDescent="0.25">
      <c r="A1050" s="3">
        <f>TITRES_STAT!B1053</f>
        <v>43838</v>
      </c>
      <c r="B1050" s="5">
        <f>TITRES_STAT!C1053</f>
        <v>3.99</v>
      </c>
      <c r="C1050" s="5">
        <f>TITRES_STAT!D1053</f>
        <v>2.8412999999999999</v>
      </c>
      <c r="D1050" s="5">
        <f>TITRES_STAT!E1053</f>
        <v>1989</v>
      </c>
      <c r="E1050" s="2">
        <f t="shared" si="64"/>
        <v>1770834</v>
      </c>
      <c r="F1050" s="5" t="str">
        <f t="shared" si="67"/>
        <v>BEARISH</v>
      </c>
      <c r="G1050" s="5" t="str">
        <f t="shared" si="66"/>
        <v>NEUTRAL</v>
      </c>
      <c r="H1050" s="5" t="str">
        <f t="shared" si="65"/>
        <v>CONFIRMED BEARISH</v>
      </c>
    </row>
    <row r="1051" spans="1:8" ht="13.5" x14ac:dyDescent="0.25">
      <c r="A1051" s="3">
        <f>TITRES_STAT!B1054</f>
        <v>43839</v>
      </c>
      <c r="B1051" s="5">
        <f>TITRES_STAT!C1054</f>
        <v>3.97</v>
      </c>
      <c r="C1051" s="5">
        <f>TITRES_STAT!D1054</f>
        <v>2.827</v>
      </c>
      <c r="D1051" s="5">
        <f>TITRES_STAT!E1054</f>
        <v>2341</v>
      </c>
      <c r="E1051" s="2">
        <f t="shared" si="64"/>
        <v>1768493</v>
      </c>
      <c r="F1051" s="5" t="str">
        <f t="shared" si="67"/>
        <v>BEARISH</v>
      </c>
      <c r="G1051" s="5" t="str">
        <f t="shared" si="66"/>
        <v>NEUTRAL</v>
      </c>
      <c r="H1051" s="5" t="str">
        <f t="shared" si="65"/>
        <v>CONFIRMED BEARISH</v>
      </c>
    </row>
    <row r="1052" spans="1:8" ht="13.5" x14ac:dyDescent="0.25">
      <c r="A1052" s="3">
        <f>TITRES_STAT!B1055</f>
        <v>43840</v>
      </c>
      <c r="B1052" s="5">
        <f>TITRES_STAT!C1055</f>
        <v>3.9</v>
      </c>
      <c r="C1052" s="5">
        <f>TITRES_STAT!D1055</f>
        <v>2.7772000000000001</v>
      </c>
      <c r="D1052" s="5">
        <f>TITRES_STAT!E1055</f>
        <v>2955</v>
      </c>
      <c r="E1052" s="2">
        <f t="shared" si="64"/>
        <v>1765538</v>
      </c>
      <c r="F1052" s="5" t="str">
        <f t="shared" si="67"/>
        <v>BEARISH</v>
      </c>
      <c r="G1052" s="5" t="str">
        <f t="shared" si="66"/>
        <v>NEUTRAL</v>
      </c>
      <c r="H1052" s="5" t="str">
        <f t="shared" si="65"/>
        <v>CONFIRMED BEARISH</v>
      </c>
    </row>
    <row r="1053" spans="1:8" ht="13.5" x14ac:dyDescent="0.25">
      <c r="A1053" s="3">
        <f>TITRES_STAT!B1056</f>
        <v>43843</v>
      </c>
      <c r="B1053" s="5">
        <f>TITRES_STAT!C1056</f>
        <v>3.94</v>
      </c>
      <c r="C1053" s="5">
        <f>TITRES_STAT!D1056</f>
        <v>2.8056999999999999</v>
      </c>
      <c r="D1053" s="5">
        <f>TITRES_STAT!E1056</f>
        <v>11190</v>
      </c>
      <c r="E1053" s="2">
        <f t="shared" si="64"/>
        <v>1776728</v>
      </c>
      <c r="F1053" s="5" t="str">
        <f t="shared" si="67"/>
        <v>BEARISH</v>
      </c>
      <c r="G1053" s="5" t="str">
        <f t="shared" si="66"/>
        <v>NEUTRAL</v>
      </c>
      <c r="H1053" s="5" t="str">
        <f t="shared" si="65"/>
        <v>CONFIRMED BEARISH</v>
      </c>
    </row>
    <row r="1054" spans="1:8" ht="13.5" x14ac:dyDescent="0.25">
      <c r="A1054" s="3">
        <f>TITRES_STAT!B1057</f>
        <v>43845</v>
      </c>
      <c r="B1054" s="5">
        <f>TITRES_STAT!C1057</f>
        <v>3.95</v>
      </c>
      <c r="C1054" s="5">
        <f>TITRES_STAT!D1057</f>
        <v>2.8128000000000002</v>
      </c>
      <c r="D1054" s="5">
        <f>TITRES_STAT!E1057</f>
        <v>7472</v>
      </c>
      <c r="E1054" s="2">
        <f t="shared" si="64"/>
        <v>1784200</v>
      </c>
      <c r="F1054" s="5" t="str">
        <f t="shared" si="67"/>
        <v>BULLISH</v>
      </c>
      <c r="G1054" s="5" t="str">
        <f t="shared" si="66"/>
        <v>NEUTRAL</v>
      </c>
      <c r="H1054" s="5" t="str">
        <f t="shared" si="65"/>
        <v>BULLISH DIVERGENCE</v>
      </c>
    </row>
    <row r="1055" spans="1:8" ht="13.5" x14ac:dyDescent="0.25">
      <c r="A1055" s="3">
        <f>TITRES_STAT!B1058</f>
        <v>43846</v>
      </c>
      <c r="B1055" s="5">
        <f>TITRES_STAT!C1058</f>
        <v>4.03</v>
      </c>
      <c r="C1055" s="5">
        <f>TITRES_STAT!D1058</f>
        <v>2.8698000000000001</v>
      </c>
      <c r="D1055" s="5">
        <f>TITRES_STAT!E1058</f>
        <v>34172</v>
      </c>
      <c r="E1055" s="2">
        <f t="shared" si="64"/>
        <v>1818372</v>
      </c>
      <c r="F1055" s="5" t="str">
        <f t="shared" si="67"/>
        <v>BULLISH</v>
      </c>
      <c r="G1055" s="5" t="str">
        <f t="shared" si="66"/>
        <v>STRONG</v>
      </c>
      <c r="H1055" s="5" t="str">
        <f t="shared" si="65"/>
        <v>CONFIRMED BULLISH</v>
      </c>
    </row>
    <row r="1056" spans="1:8" ht="13.5" x14ac:dyDescent="0.25">
      <c r="A1056" s="3">
        <f>TITRES_STAT!B1059</f>
        <v>43847</v>
      </c>
      <c r="B1056" s="5">
        <f>TITRES_STAT!C1059</f>
        <v>4.01</v>
      </c>
      <c r="C1056" s="5">
        <f>TITRES_STAT!D1059</f>
        <v>2.8555000000000001</v>
      </c>
      <c r="D1056" s="5">
        <f>TITRES_STAT!E1059</f>
        <v>4043</v>
      </c>
      <c r="E1056" s="2">
        <f t="shared" si="64"/>
        <v>1814329</v>
      </c>
      <c r="F1056" s="5" t="str">
        <f t="shared" si="67"/>
        <v>BULLISH</v>
      </c>
      <c r="G1056" s="5" t="str">
        <f t="shared" si="66"/>
        <v>STRONG</v>
      </c>
      <c r="H1056" s="5" t="str">
        <f t="shared" si="65"/>
        <v>CONFIRMED BULLISH</v>
      </c>
    </row>
    <row r="1057" spans="1:8" ht="13.5" x14ac:dyDescent="0.25">
      <c r="A1057" s="3">
        <f>TITRES_STAT!B1060</f>
        <v>43850</v>
      </c>
      <c r="B1057" s="5">
        <f>TITRES_STAT!C1060</f>
        <v>4</v>
      </c>
      <c r="C1057" s="5">
        <f>TITRES_STAT!D1060</f>
        <v>2.8483999999999998</v>
      </c>
      <c r="D1057" s="5">
        <f>TITRES_STAT!E1060</f>
        <v>6334</v>
      </c>
      <c r="E1057" s="2">
        <f t="shared" si="64"/>
        <v>1807995</v>
      </c>
      <c r="F1057" s="5" t="str">
        <f t="shared" si="67"/>
        <v>BULLISH</v>
      </c>
      <c r="G1057" s="5" t="str">
        <f t="shared" si="66"/>
        <v>STRONG</v>
      </c>
      <c r="H1057" s="5" t="str">
        <f t="shared" si="65"/>
        <v>CONFIRMED BULLISH</v>
      </c>
    </row>
    <row r="1058" spans="1:8" ht="13.5" x14ac:dyDescent="0.25">
      <c r="A1058" s="3">
        <f>TITRES_STAT!B1061</f>
        <v>43851</v>
      </c>
      <c r="B1058" s="5">
        <f>TITRES_STAT!C1061</f>
        <v>3.91</v>
      </c>
      <c r="C1058" s="5">
        <f>TITRES_STAT!D1061</f>
        <v>2.7843</v>
      </c>
      <c r="D1058" s="5">
        <f>TITRES_STAT!E1061</f>
        <v>47268</v>
      </c>
      <c r="E1058" s="2">
        <f t="shared" si="64"/>
        <v>1760727</v>
      </c>
      <c r="F1058" s="5" t="str">
        <f t="shared" si="67"/>
        <v>BEARISH</v>
      </c>
      <c r="G1058" s="5" t="str">
        <f t="shared" si="66"/>
        <v>NEUTRAL</v>
      </c>
      <c r="H1058" s="5" t="str">
        <f t="shared" si="65"/>
        <v>CONFIRMED BEARISH</v>
      </c>
    </row>
    <row r="1059" spans="1:8" ht="13.5" x14ac:dyDescent="0.25">
      <c r="A1059" s="3">
        <f>TITRES_STAT!B1062</f>
        <v>43852</v>
      </c>
      <c r="B1059" s="5">
        <f>TITRES_STAT!C1062</f>
        <v>3.95</v>
      </c>
      <c r="C1059" s="5">
        <f>TITRES_STAT!D1062</f>
        <v>2.8128000000000002</v>
      </c>
      <c r="D1059" s="5">
        <f>TITRES_STAT!E1062</f>
        <v>6468</v>
      </c>
      <c r="E1059" s="2">
        <f t="shared" si="64"/>
        <v>1767195</v>
      </c>
      <c r="F1059" s="5" t="str">
        <f t="shared" si="67"/>
        <v>BEARISH</v>
      </c>
      <c r="G1059" s="5" t="str">
        <f t="shared" si="66"/>
        <v>NEUTRAL</v>
      </c>
      <c r="H1059" s="5" t="str">
        <f t="shared" si="65"/>
        <v>NEUTRAL</v>
      </c>
    </row>
    <row r="1060" spans="1:8" ht="13.5" x14ac:dyDescent="0.25">
      <c r="A1060" s="3">
        <f>TITRES_STAT!B1063</f>
        <v>43853</v>
      </c>
      <c r="B1060" s="5">
        <f>TITRES_STAT!C1063</f>
        <v>3.91</v>
      </c>
      <c r="C1060" s="5">
        <f>TITRES_STAT!D1063</f>
        <v>2.7843</v>
      </c>
      <c r="D1060" s="5">
        <f>TITRES_STAT!E1063</f>
        <v>3398</v>
      </c>
      <c r="E1060" s="2">
        <f t="shared" si="64"/>
        <v>1763797</v>
      </c>
      <c r="F1060" s="5" t="str">
        <f t="shared" si="67"/>
        <v>BEARISH</v>
      </c>
      <c r="G1060" s="5" t="str">
        <f t="shared" si="66"/>
        <v>WEAK</v>
      </c>
      <c r="H1060" s="5" t="str">
        <f t="shared" si="65"/>
        <v>CONFIRMED BEARISH</v>
      </c>
    </row>
    <row r="1061" spans="1:8" ht="13.5" x14ac:dyDescent="0.25">
      <c r="A1061" s="3">
        <f>TITRES_STAT!B1064</f>
        <v>43854</v>
      </c>
      <c r="B1061" s="5">
        <f>TITRES_STAT!C1064</f>
        <v>3.95</v>
      </c>
      <c r="C1061" s="5">
        <f>TITRES_STAT!D1064</f>
        <v>2.8128000000000002</v>
      </c>
      <c r="D1061" s="5">
        <f>TITRES_STAT!E1064</f>
        <v>25023</v>
      </c>
      <c r="E1061" s="2">
        <f t="shared" si="64"/>
        <v>1788820</v>
      </c>
      <c r="F1061" s="5" t="str">
        <f t="shared" si="67"/>
        <v>BEARISH</v>
      </c>
      <c r="G1061" s="5" t="str">
        <f t="shared" si="66"/>
        <v>NEUTRAL</v>
      </c>
      <c r="H1061" s="5" t="str">
        <f t="shared" si="65"/>
        <v>CONFIRMED BEARISH</v>
      </c>
    </row>
    <row r="1062" spans="1:8" ht="13.5" x14ac:dyDescent="0.25">
      <c r="A1062" s="3">
        <f>TITRES_STAT!B1065</f>
        <v>43857</v>
      </c>
      <c r="B1062" s="5">
        <f>TITRES_STAT!C1065</f>
        <v>4.09</v>
      </c>
      <c r="C1062" s="5">
        <f>TITRES_STAT!D1065</f>
        <v>2.9125000000000001</v>
      </c>
      <c r="D1062" s="5">
        <f>TITRES_STAT!E1065</f>
        <v>89544</v>
      </c>
      <c r="E1062" s="2">
        <f t="shared" si="64"/>
        <v>1878364</v>
      </c>
      <c r="F1062" s="5" t="str">
        <f t="shared" si="67"/>
        <v>BULLISH</v>
      </c>
      <c r="G1062" s="5" t="str">
        <f t="shared" si="66"/>
        <v>STRONG</v>
      </c>
      <c r="H1062" s="5" t="str">
        <f t="shared" si="65"/>
        <v>CONFIRMED BULLISH</v>
      </c>
    </row>
    <row r="1063" spans="1:8" ht="13.5" x14ac:dyDescent="0.25">
      <c r="A1063" s="3">
        <f>TITRES_STAT!B1066</f>
        <v>43858</v>
      </c>
      <c r="B1063" s="5">
        <f>TITRES_STAT!C1066</f>
        <v>4.0999999999999996</v>
      </c>
      <c r="C1063" s="5">
        <f>TITRES_STAT!D1066</f>
        <v>2.9196</v>
      </c>
      <c r="D1063" s="5">
        <f>TITRES_STAT!E1066</f>
        <v>24383</v>
      </c>
      <c r="E1063" s="2">
        <f t="shared" si="64"/>
        <v>1902747</v>
      </c>
      <c r="F1063" s="5" t="str">
        <f t="shared" si="67"/>
        <v>BULLISH</v>
      </c>
      <c r="G1063" s="5" t="str">
        <f t="shared" si="66"/>
        <v>STRONG</v>
      </c>
      <c r="H1063" s="5" t="str">
        <f t="shared" si="65"/>
        <v>CONFIRMED BULLISH</v>
      </c>
    </row>
    <row r="1064" spans="1:8" ht="13.5" x14ac:dyDescent="0.25">
      <c r="A1064" s="3">
        <f>TITRES_STAT!B1067</f>
        <v>43859</v>
      </c>
      <c r="B1064" s="5">
        <f>TITRES_STAT!C1067</f>
        <v>4.0999999999999996</v>
      </c>
      <c r="C1064" s="5">
        <f>TITRES_STAT!D1067</f>
        <v>2.9196</v>
      </c>
      <c r="D1064" s="5">
        <f>TITRES_STAT!E1067</f>
        <v>4501</v>
      </c>
      <c r="E1064" s="2">
        <f t="shared" si="64"/>
        <v>1902747</v>
      </c>
      <c r="F1064" s="5" t="str">
        <f t="shared" si="67"/>
        <v>BULLISH</v>
      </c>
      <c r="G1064" s="5" t="str">
        <f t="shared" si="66"/>
        <v>STRONG</v>
      </c>
      <c r="H1064" s="5" t="str">
        <f t="shared" si="65"/>
        <v>CONFIRMED BULLISH</v>
      </c>
    </row>
    <row r="1065" spans="1:8" ht="13.5" x14ac:dyDescent="0.25">
      <c r="A1065" s="3">
        <f>TITRES_STAT!B1068</f>
        <v>43860</v>
      </c>
      <c r="B1065" s="5">
        <f>TITRES_STAT!C1068</f>
        <v>4.05</v>
      </c>
      <c r="C1065" s="5">
        <f>TITRES_STAT!D1068</f>
        <v>2.8839999999999999</v>
      </c>
      <c r="D1065" s="5">
        <f>TITRES_STAT!E1068</f>
        <v>12820</v>
      </c>
      <c r="E1065" s="2">
        <f t="shared" si="64"/>
        <v>1889927</v>
      </c>
      <c r="F1065" s="5" t="str">
        <f t="shared" si="67"/>
        <v>BULLISH</v>
      </c>
      <c r="G1065" s="5" t="str">
        <f t="shared" si="66"/>
        <v>STRONG</v>
      </c>
      <c r="H1065" s="5" t="str">
        <f t="shared" si="65"/>
        <v>CONFIRMED BULLISH</v>
      </c>
    </row>
    <row r="1066" spans="1:8" ht="13.5" x14ac:dyDescent="0.25">
      <c r="A1066" s="3">
        <f>TITRES_STAT!B1069</f>
        <v>43861</v>
      </c>
      <c r="B1066" s="5">
        <f>TITRES_STAT!C1069</f>
        <v>4.03</v>
      </c>
      <c r="C1066" s="5">
        <f>TITRES_STAT!D1069</f>
        <v>2.8698000000000001</v>
      </c>
      <c r="D1066" s="5">
        <f>TITRES_STAT!E1069</f>
        <v>10621</v>
      </c>
      <c r="E1066" s="2">
        <f t="shared" si="64"/>
        <v>1879306</v>
      </c>
      <c r="F1066" s="5" t="str">
        <f t="shared" si="67"/>
        <v>BULLISH</v>
      </c>
      <c r="G1066" s="5" t="str">
        <f t="shared" si="66"/>
        <v>STRONG</v>
      </c>
      <c r="H1066" s="5" t="str">
        <f t="shared" si="65"/>
        <v>CONFIRMED BULLISH</v>
      </c>
    </row>
    <row r="1067" spans="1:8" ht="13.5" x14ac:dyDescent="0.25">
      <c r="A1067" s="3">
        <f>TITRES_STAT!B1070</f>
        <v>43864</v>
      </c>
      <c r="B1067" s="5">
        <f>TITRES_STAT!C1070</f>
        <v>4.03</v>
      </c>
      <c r="C1067" s="5">
        <f>TITRES_STAT!D1070</f>
        <v>2.8698000000000001</v>
      </c>
      <c r="D1067" s="5">
        <f>TITRES_STAT!E1070</f>
        <v>9798</v>
      </c>
      <c r="E1067" s="2">
        <f t="shared" si="64"/>
        <v>1879306</v>
      </c>
      <c r="F1067" s="5" t="str">
        <f t="shared" si="67"/>
        <v>BULLISH</v>
      </c>
      <c r="G1067" s="5" t="str">
        <f t="shared" si="66"/>
        <v>NEUTRAL</v>
      </c>
      <c r="H1067" s="5" t="str">
        <f t="shared" si="65"/>
        <v>BULLISH DIVERGENCE</v>
      </c>
    </row>
    <row r="1068" spans="1:8" ht="13.5" x14ac:dyDescent="0.25">
      <c r="A1068" s="3">
        <f>TITRES_STAT!B1071</f>
        <v>43865</v>
      </c>
      <c r="B1068" s="5">
        <f>TITRES_STAT!C1071</f>
        <v>4.0199999999999996</v>
      </c>
      <c r="C1068" s="5">
        <f>TITRES_STAT!D1071</f>
        <v>2.8626999999999998</v>
      </c>
      <c r="D1068" s="5">
        <f>TITRES_STAT!E1071</f>
        <v>6460</v>
      </c>
      <c r="E1068" s="2">
        <f t="shared" si="64"/>
        <v>1872846</v>
      </c>
      <c r="F1068" s="5" t="str">
        <f t="shared" si="67"/>
        <v>BEARISH</v>
      </c>
      <c r="G1068" s="5" t="str">
        <f t="shared" si="66"/>
        <v>NEUTRAL</v>
      </c>
      <c r="H1068" s="5" t="str">
        <f t="shared" si="65"/>
        <v>CONFIRMED BEARISH</v>
      </c>
    </row>
    <row r="1069" spans="1:8" ht="13.5" x14ac:dyDescent="0.25">
      <c r="A1069" s="3">
        <f>TITRES_STAT!B1072</f>
        <v>43866</v>
      </c>
      <c r="B1069" s="5">
        <f>TITRES_STAT!C1072</f>
        <v>3.94</v>
      </c>
      <c r="C1069" s="5">
        <f>TITRES_STAT!D1072</f>
        <v>2.8056999999999999</v>
      </c>
      <c r="D1069" s="5">
        <f>TITRES_STAT!E1072</f>
        <v>18015</v>
      </c>
      <c r="E1069" s="2">
        <f t="shared" si="64"/>
        <v>1854831</v>
      </c>
      <c r="F1069" s="5" t="str">
        <f t="shared" si="67"/>
        <v>BEARISH</v>
      </c>
      <c r="G1069" s="5" t="str">
        <f t="shared" si="66"/>
        <v>WEAK</v>
      </c>
      <c r="H1069" s="5" t="str">
        <f t="shared" si="65"/>
        <v>CONFIRMED BEARISH</v>
      </c>
    </row>
    <row r="1070" spans="1:8" ht="13.5" x14ac:dyDescent="0.25">
      <c r="A1070" s="3">
        <f>TITRES_STAT!B1073</f>
        <v>43867</v>
      </c>
      <c r="B1070" s="5">
        <f>TITRES_STAT!C1073</f>
        <v>3.9</v>
      </c>
      <c r="C1070" s="5">
        <f>TITRES_STAT!D1073</f>
        <v>2.7772000000000001</v>
      </c>
      <c r="D1070" s="5">
        <f>TITRES_STAT!E1073</f>
        <v>23778</v>
      </c>
      <c r="E1070" s="2">
        <f t="shared" si="64"/>
        <v>1831053</v>
      </c>
      <c r="F1070" s="5" t="str">
        <f t="shared" si="67"/>
        <v>BEARISH</v>
      </c>
      <c r="G1070" s="5" t="str">
        <f t="shared" si="66"/>
        <v>WEAK</v>
      </c>
      <c r="H1070" s="5" t="str">
        <f t="shared" si="65"/>
        <v>CONFIRMED BEARISH</v>
      </c>
    </row>
    <row r="1071" spans="1:8" ht="13.5" x14ac:dyDescent="0.25">
      <c r="A1071" s="3">
        <f>TITRES_STAT!B1074</f>
        <v>43868</v>
      </c>
      <c r="B1071" s="5">
        <f>TITRES_STAT!C1074</f>
        <v>3.93</v>
      </c>
      <c r="C1071" s="5">
        <f>TITRES_STAT!D1074</f>
        <v>2.7986</v>
      </c>
      <c r="D1071" s="5">
        <f>TITRES_STAT!E1074</f>
        <v>20815</v>
      </c>
      <c r="E1071" s="2">
        <f t="shared" si="64"/>
        <v>1851868</v>
      </c>
      <c r="F1071" s="5" t="str">
        <f t="shared" si="67"/>
        <v>BEARISH</v>
      </c>
      <c r="G1071" s="5" t="str">
        <f t="shared" si="66"/>
        <v>NEUTRAL</v>
      </c>
      <c r="H1071" s="5" t="str">
        <f t="shared" si="65"/>
        <v>CONFIRMED BEARISH</v>
      </c>
    </row>
    <row r="1072" spans="1:8" ht="13.5" x14ac:dyDescent="0.25">
      <c r="A1072" s="3">
        <f>TITRES_STAT!B1075</f>
        <v>43871</v>
      </c>
      <c r="B1072" s="5">
        <f>TITRES_STAT!C1075</f>
        <v>3.95</v>
      </c>
      <c r="C1072" s="5">
        <f>TITRES_STAT!D1075</f>
        <v>2.8128000000000002</v>
      </c>
      <c r="D1072" s="5">
        <f>TITRES_STAT!E1075</f>
        <v>3452</v>
      </c>
      <c r="E1072" s="2">
        <f t="shared" si="64"/>
        <v>1855320</v>
      </c>
      <c r="F1072" s="5" t="str">
        <f t="shared" si="67"/>
        <v>BEARISH</v>
      </c>
      <c r="G1072" s="5" t="str">
        <f t="shared" si="66"/>
        <v>NEUTRAL</v>
      </c>
      <c r="H1072" s="5" t="str">
        <f t="shared" si="65"/>
        <v>CONFIRMED BEARISH</v>
      </c>
    </row>
    <row r="1073" spans="1:8" ht="13.5" x14ac:dyDescent="0.25">
      <c r="A1073" s="3">
        <f>TITRES_STAT!B1076</f>
        <v>43872</v>
      </c>
      <c r="B1073" s="5">
        <f>TITRES_STAT!C1076</f>
        <v>3.96</v>
      </c>
      <c r="C1073" s="5">
        <f>TITRES_STAT!D1076</f>
        <v>2.8199000000000001</v>
      </c>
      <c r="D1073" s="5">
        <f>TITRES_STAT!E1076</f>
        <v>14506</v>
      </c>
      <c r="E1073" s="2">
        <f t="shared" si="64"/>
        <v>1869826</v>
      </c>
      <c r="F1073" s="5" t="str">
        <f t="shared" si="67"/>
        <v>BEARISH</v>
      </c>
      <c r="G1073" s="5" t="str">
        <f t="shared" si="66"/>
        <v>NEUTRAL</v>
      </c>
      <c r="H1073" s="5" t="str">
        <f t="shared" si="65"/>
        <v>CONFIRMED BEARISH</v>
      </c>
    </row>
    <row r="1074" spans="1:8" ht="13.5" x14ac:dyDescent="0.25">
      <c r="A1074" s="3">
        <f>TITRES_STAT!B1077</f>
        <v>43873</v>
      </c>
      <c r="B1074" s="5">
        <f>TITRES_STAT!C1077</f>
        <v>3.95</v>
      </c>
      <c r="C1074" s="5">
        <f>TITRES_STAT!D1077</f>
        <v>2.8128000000000002</v>
      </c>
      <c r="D1074" s="5">
        <f>TITRES_STAT!E1077</f>
        <v>10939</v>
      </c>
      <c r="E1074" s="2">
        <f t="shared" si="64"/>
        <v>1858887</v>
      </c>
      <c r="F1074" s="5" t="str">
        <f t="shared" si="67"/>
        <v>BULLISH</v>
      </c>
      <c r="G1074" s="5" t="str">
        <f t="shared" si="66"/>
        <v>NEUTRAL</v>
      </c>
      <c r="H1074" s="5" t="str">
        <f t="shared" si="65"/>
        <v>CONFIRMED BULLISH</v>
      </c>
    </row>
    <row r="1075" spans="1:8" ht="13.5" x14ac:dyDescent="0.25">
      <c r="A1075" s="3">
        <f>TITRES_STAT!B1078</f>
        <v>43874</v>
      </c>
      <c r="B1075" s="5">
        <f>TITRES_STAT!C1078</f>
        <v>3.88</v>
      </c>
      <c r="C1075" s="5">
        <f>TITRES_STAT!D1078</f>
        <v>2.7629999999999999</v>
      </c>
      <c r="D1075" s="5">
        <f>TITRES_STAT!E1078</f>
        <v>21720</v>
      </c>
      <c r="E1075" s="2">
        <f t="shared" si="64"/>
        <v>1837167</v>
      </c>
      <c r="F1075" s="5" t="str">
        <f t="shared" si="67"/>
        <v>BULLISH</v>
      </c>
      <c r="G1075" s="5" t="str">
        <f t="shared" si="66"/>
        <v>NEUTRAL</v>
      </c>
      <c r="H1075" s="5" t="str">
        <f t="shared" si="65"/>
        <v>BULLISH DIVERGENCE</v>
      </c>
    </row>
    <row r="1076" spans="1:8" ht="13.5" x14ac:dyDescent="0.25">
      <c r="A1076" s="3">
        <f>TITRES_STAT!B1079</f>
        <v>43875</v>
      </c>
      <c r="B1076" s="5">
        <f>TITRES_STAT!C1079</f>
        <v>3.8</v>
      </c>
      <c r="C1076" s="5">
        <f>TITRES_STAT!D1079</f>
        <v>2.706</v>
      </c>
      <c r="D1076" s="5">
        <f>TITRES_STAT!E1079</f>
        <v>37390</v>
      </c>
      <c r="E1076" s="2">
        <f t="shared" si="64"/>
        <v>1799777</v>
      </c>
      <c r="F1076" s="5" t="str">
        <f t="shared" si="67"/>
        <v>BEARISH</v>
      </c>
      <c r="G1076" s="5" t="str">
        <f t="shared" si="66"/>
        <v>WEAK</v>
      </c>
      <c r="H1076" s="5" t="str">
        <f t="shared" si="65"/>
        <v>CONFIRMED BEARISH</v>
      </c>
    </row>
    <row r="1077" spans="1:8" ht="13.5" x14ac:dyDescent="0.25">
      <c r="A1077" s="3">
        <f>TITRES_STAT!B1080</f>
        <v>43878</v>
      </c>
      <c r="B1077" s="5">
        <f>TITRES_STAT!C1080</f>
        <v>3.76</v>
      </c>
      <c r="C1077" s="5">
        <f>TITRES_STAT!D1080</f>
        <v>2.6775000000000002</v>
      </c>
      <c r="D1077" s="5">
        <f>TITRES_STAT!E1080</f>
        <v>2488</v>
      </c>
      <c r="E1077" s="2">
        <f t="shared" si="64"/>
        <v>1797289</v>
      </c>
      <c r="F1077" s="5" t="str">
        <f t="shared" si="67"/>
        <v>BEARISH</v>
      </c>
      <c r="G1077" s="5" t="str">
        <f t="shared" si="66"/>
        <v>WEAK</v>
      </c>
      <c r="H1077" s="5" t="str">
        <f t="shared" si="65"/>
        <v>CONFIRMED BEARISH</v>
      </c>
    </row>
    <row r="1078" spans="1:8" ht="13.5" x14ac:dyDescent="0.25">
      <c r="A1078" s="3">
        <f>TITRES_STAT!B1081</f>
        <v>43879</v>
      </c>
      <c r="B1078" s="5">
        <f>TITRES_STAT!C1081</f>
        <v>3.77</v>
      </c>
      <c r="C1078" s="5">
        <f>TITRES_STAT!D1081</f>
        <v>2.6846000000000001</v>
      </c>
      <c r="D1078" s="5">
        <f>TITRES_STAT!E1081</f>
        <v>41386</v>
      </c>
      <c r="E1078" s="2">
        <f t="shared" si="64"/>
        <v>1838675</v>
      </c>
      <c r="F1078" s="5" t="str">
        <f t="shared" si="67"/>
        <v>BEARISH</v>
      </c>
      <c r="G1078" s="5" t="str">
        <f t="shared" si="66"/>
        <v>NEUTRAL</v>
      </c>
      <c r="H1078" s="5" t="str">
        <f t="shared" si="65"/>
        <v>CONFIRMED BEARISH</v>
      </c>
    </row>
    <row r="1079" spans="1:8" ht="13.5" x14ac:dyDescent="0.25">
      <c r="A1079" s="3">
        <f>TITRES_STAT!B1082</f>
        <v>43880</v>
      </c>
      <c r="B1079" s="5">
        <f>TITRES_STAT!C1082</f>
        <v>3.7</v>
      </c>
      <c r="C1079" s="5">
        <f>TITRES_STAT!D1082</f>
        <v>2.6347999999999998</v>
      </c>
      <c r="D1079" s="5">
        <f>TITRES_STAT!E1082</f>
        <v>9985</v>
      </c>
      <c r="E1079" s="2">
        <f t="shared" si="64"/>
        <v>1828690</v>
      </c>
      <c r="F1079" s="5" t="str">
        <f t="shared" si="67"/>
        <v>BEARISH</v>
      </c>
      <c r="G1079" s="5" t="str">
        <f t="shared" si="66"/>
        <v>NEUTRAL</v>
      </c>
      <c r="H1079" s="5" t="str">
        <f t="shared" si="65"/>
        <v>CONFIRMED BEARISH</v>
      </c>
    </row>
    <row r="1080" spans="1:8" ht="13.5" x14ac:dyDescent="0.25">
      <c r="A1080" s="3">
        <f>TITRES_STAT!B1083</f>
        <v>43881</v>
      </c>
      <c r="B1080" s="5">
        <f>TITRES_STAT!C1083</f>
        <v>3.85</v>
      </c>
      <c r="C1080" s="5">
        <f>TITRES_STAT!D1083</f>
        <v>2.7416</v>
      </c>
      <c r="D1080" s="5">
        <f>TITRES_STAT!E1083</f>
        <v>5309</v>
      </c>
      <c r="E1080" s="2">
        <f t="shared" si="64"/>
        <v>1833999</v>
      </c>
      <c r="F1080" s="5" t="str">
        <f t="shared" si="67"/>
        <v>BEARISH</v>
      </c>
      <c r="G1080" s="5" t="str">
        <f t="shared" si="66"/>
        <v>NEUTRAL</v>
      </c>
      <c r="H1080" s="5" t="str">
        <f t="shared" si="65"/>
        <v>CONFIRMED BEARISH</v>
      </c>
    </row>
    <row r="1081" spans="1:8" ht="13.5" x14ac:dyDescent="0.25">
      <c r="A1081" s="3">
        <f>TITRES_STAT!B1084</f>
        <v>43882</v>
      </c>
      <c r="B1081" s="5">
        <f>TITRES_STAT!C1084</f>
        <v>3.8</v>
      </c>
      <c r="C1081" s="5">
        <f>TITRES_STAT!D1084</f>
        <v>2.706</v>
      </c>
      <c r="D1081" s="5">
        <f>TITRES_STAT!E1084</f>
        <v>4767</v>
      </c>
      <c r="E1081" s="2">
        <f t="shared" si="64"/>
        <v>1829232</v>
      </c>
      <c r="F1081" s="5" t="str">
        <f t="shared" si="67"/>
        <v>BULLISH</v>
      </c>
      <c r="G1081" s="5" t="str">
        <f t="shared" si="66"/>
        <v>NEUTRAL</v>
      </c>
      <c r="H1081" s="5" t="str">
        <f t="shared" si="65"/>
        <v>NEUTRAL</v>
      </c>
    </row>
    <row r="1082" spans="1:8" ht="13.5" x14ac:dyDescent="0.25">
      <c r="A1082" s="3">
        <f>TITRES_STAT!B1085</f>
        <v>43885</v>
      </c>
      <c r="B1082" s="5">
        <f>TITRES_STAT!C1085</f>
        <v>3.8</v>
      </c>
      <c r="C1082" s="5">
        <f>TITRES_STAT!D1085</f>
        <v>2.706</v>
      </c>
      <c r="D1082" s="5">
        <f>TITRES_STAT!E1085</f>
        <v>6036</v>
      </c>
      <c r="E1082" s="2">
        <f t="shared" si="64"/>
        <v>1829232</v>
      </c>
      <c r="F1082" s="5" t="str">
        <f t="shared" si="67"/>
        <v>BULLISH</v>
      </c>
      <c r="G1082" s="5" t="str">
        <f t="shared" si="66"/>
        <v>NEUTRAL</v>
      </c>
      <c r="H1082" s="5" t="str">
        <f t="shared" si="65"/>
        <v>CONFIRMED BULLISH</v>
      </c>
    </row>
    <row r="1083" spans="1:8" ht="13.5" x14ac:dyDescent="0.25">
      <c r="A1083" s="3">
        <f>TITRES_STAT!B1086</f>
        <v>43886</v>
      </c>
      <c r="B1083" s="5">
        <f>TITRES_STAT!C1086</f>
        <v>3.79</v>
      </c>
      <c r="C1083" s="5">
        <f>TITRES_STAT!D1086</f>
        <v>2.6989000000000001</v>
      </c>
      <c r="D1083" s="5">
        <f>TITRES_STAT!E1086</f>
        <v>9320</v>
      </c>
      <c r="E1083" s="2">
        <f t="shared" si="64"/>
        <v>1819912</v>
      </c>
      <c r="F1083" s="5" t="str">
        <f t="shared" si="67"/>
        <v>BEARISH</v>
      </c>
      <c r="G1083" s="5" t="str">
        <f t="shared" si="66"/>
        <v>NEUTRAL</v>
      </c>
      <c r="H1083" s="5" t="str">
        <f t="shared" si="65"/>
        <v>BEARISH DIVERGENCE</v>
      </c>
    </row>
    <row r="1084" spans="1:8" ht="13.5" x14ac:dyDescent="0.25">
      <c r="A1084" s="3">
        <f>TITRES_STAT!B1087</f>
        <v>43887</v>
      </c>
      <c r="B1084" s="5">
        <f>TITRES_STAT!C1087</f>
        <v>3.75</v>
      </c>
      <c r="C1084" s="5">
        <f>TITRES_STAT!D1087</f>
        <v>2.6703999999999999</v>
      </c>
      <c r="D1084" s="5">
        <f>TITRES_STAT!E1087</f>
        <v>10047</v>
      </c>
      <c r="E1084" s="2">
        <f t="shared" si="64"/>
        <v>1809865</v>
      </c>
      <c r="F1084" s="5" t="str">
        <f t="shared" si="67"/>
        <v>BEARISH</v>
      </c>
      <c r="G1084" s="5" t="str">
        <f t="shared" si="66"/>
        <v>NEUTRAL</v>
      </c>
      <c r="H1084" s="5" t="str">
        <f t="shared" si="65"/>
        <v>BEARISH DIVERGENCE</v>
      </c>
    </row>
    <row r="1085" spans="1:8" ht="13.5" x14ac:dyDescent="0.25">
      <c r="A1085" s="3">
        <f>TITRES_STAT!B1088</f>
        <v>43888</v>
      </c>
      <c r="B1085" s="5">
        <f>TITRES_STAT!C1088</f>
        <v>3.8</v>
      </c>
      <c r="C1085" s="5">
        <f>TITRES_STAT!D1088</f>
        <v>2.706</v>
      </c>
      <c r="D1085" s="5">
        <f>TITRES_STAT!E1088</f>
        <v>5328</v>
      </c>
      <c r="E1085" s="2">
        <f t="shared" si="64"/>
        <v>1815193</v>
      </c>
      <c r="F1085" s="5" t="str">
        <f t="shared" si="67"/>
        <v>BEARISH</v>
      </c>
      <c r="G1085" s="5" t="str">
        <f t="shared" si="66"/>
        <v>NEUTRAL</v>
      </c>
      <c r="H1085" s="5" t="str">
        <f t="shared" si="65"/>
        <v>CONFIRMED BEARISH</v>
      </c>
    </row>
    <row r="1086" spans="1:8" ht="13.5" x14ac:dyDescent="0.25">
      <c r="A1086" s="3">
        <f>TITRES_STAT!B1089</f>
        <v>43889</v>
      </c>
      <c r="B1086" s="5">
        <f>TITRES_STAT!C1089</f>
        <v>3.84</v>
      </c>
      <c r="C1086" s="5">
        <f>TITRES_STAT!D1089</f>
        <v>2.7345000000000002</v>
      </c>
      <c r="D1086" s="5">
        <f>TITRES_STAT!E1089</f>
        <v>3176</v>
      </c>
      <c r="E1086" s="2">
        <f t="shared" si="64"/>
        <v>1818369</v>
      </c>
      <c r="F1086" s="5" t="str">
        <f t="shared" si="67"/>
        <v>BEARISH</v>
      </c>
      <c r="G1086" s="5" t="str">
        <f t="shared" si="66"/>
        <v>NEUTRAL</v>
      </c>
      <c r="H1086" s="5" t="str">
        <f t="shared" si="65"/>
        <v>BEARISH DIVERGENCE</v>
      </c>
    </row>
    <row r="1087" spans="1:8" ht="13.5" x14ac:dyDescent="0.25">
      <c r="A1087" s="3">
        <f>TITRES_STAT!B1090</f>
        <v>43892</v>
      </c>
      <c r="B1087" s="5">
        <f>TITRES_STAT!C1090</f>
        <v>3.84</v>
      </c>
      <c r="C1087" s="5">
        <f>TITRES_STAT!D1090</f>
        <v>2.7345000000000002</v>
      </c>
      <c r="D1087" s="5">
        <f>TITRES_STAT!E1090</f>
        <v>487</v>
      </c>
      <c r="E1087" s="2">
        <f t="shared" si="64"/>
        <v>1818369</v>
      </c>
      <c r="F1087" s="5" t="str">
        <f t="shared" si="67"/>
        <v>BEARISH</v>
      </c>
      <c r="G1087" s="5" t="str">
        <f t="shared" si="66"/>
        <v>NEUTRAL</v>
      </c>
      <c r="H1087" s="5" t="str">
        <f t="shared" si="65"/>
        <v>BEARISH DIVERGENCE</v>
      </c>
    </row>
    <row r="1088" spans="1:8" ht="13.5" x14ac:dyDescent="0.25">
      <c r="A1088" s="3">
        <f>TITRES_STAT!B1091</f>
        <v>43893</v>
      </c>
      <c r="B1088" s="5">
        <f>TITRES_STAT!C1091</f>
        <v>3.81</v>
      </c>
      <c r="C1088" s="5">
        <f>TITRES_STAT!D1091</f>
        <v>2.7130999999999998</v>
      </c>
      <c r="D1088" s="5">
        <f>TITRES_STAT!E1091</f>
        <v>249</v>
      </c>
      <c r="E1088" s="2">
        <f t="shared" si="64"/>
        <v>1818120</v>
      </c>
      <c r="F1088" s="5" t="str">
        <f t="shared" si="67"/>
        <v>BEARISH</v>
      </c>
      <c r="G1088" s="5" t="str">
        <f t="shared" si="66"/>
        <v>NEUTRAL</v>
      </c>
      <c r="H1088" s="5" t="str">
        <f t="shared" si="65"/>
        <v>BEARISH DIVERGENCE</v>
      </c>
    </row>
    <row r="1089" spans="1:8" ht="13.5" x14ac:dyDescent="0.25">
      <c r="A1089" s="3">
        <f>TITRES_STAT!B1092</f>
        <v>43894</v>
      </c>
      <c r="B1089" s="5">
        <f>TITRES_STAT!C1092</f>
        <v>3.76</v>
      </c>
      <c r="C1089" s="5">
        <f>TITRES_STAT!D1092</f>
        <v>2.6775000000000002</v>
      </c>
      <c r="D1089" s="5">
        <f>TITRES_STAT!E1092</f>
        <v>7512</v>
      </c>
      <c r="E1089" s="2">
        <f t="shared" si="64"/>
        <v>1810608</v>
      </c>
      <c r="F1089" s="5" t="str">
        <f t="shared" si="67"/>
        <v>BULLISH</v>
      </c>
      <c r="G1089" s="5" t="str">
        <f t="shared" si="66"/>
        <v>NEUTRAL</v>
      </c>
      <c r="H1089" s="5" t="str">
        <f t="shared" si="65"/>
        <v>CONFIRMED BULLISH</v>
      </c>
    </row>
    <row r="1090" spans="1:8" ht="13.5" x14ac:dyDescent="0.25">
      <c r="A1090" s="3">
        <f>TITRES_STAT!B1093</f>
        <v>43895</v>
      </c>
      <c r="B1090" s="5">
        <f>TITRES_STAT!C1093</f>
        <v>3.75</v>
      </c>
      <c r="C1090" s="5">
        <f>TITRES_STAT!D1093</f>
        <v>2.6703999999999999</v>
      </c>
      <c r="D1090" s="5">
        <f>TITRES_STAT!E1093</f>
        <v>9923</v>
      </c>
      <c r="E1090" s="2">
        <f t="shared" si="64"/>
        <v>1800685</v>
      </c>
      <c r="F1090" s="5" t="str">
        <f t="shared" si="67"/>
        <v>BEARISH</v>
      </c>
      <c r="G1090" s="5" t="str">
        <f t="shared" si="66"/>
        <v>NEUTRAL</v>
      </c>
      <c r="H1090" s="5" t="str">
        <f t="shared" si="65"/>
        <v>CONFIRMED BEARISH</v>
      </c>
    </row>
    <row r="1091" spans="1:8" ht="13.5" x14ac:dyDescent="0.25">
      <c r="A1091" s="3">
        <f>TITRES_STAT!B1094</f>
        <v>43896</v>
      </c>
      <c r="B1091" s="5">
        <f>TITRES_STAT!C1094</f>
        <v>3.74</v>
      </c>
      <c r="C1091" s="5">
        <f>TITRES_STAT!D1094</f>
        <v>2.6633</v>
      </c>
      <c r="D1091" s="5">
        <f>TITRES_STAT!E1094</f>
        <v>17460</v>
      </c>
      <c r="E1091" s="2">
        <f t="shared" si="64"/>
        <v>1783225</v>
      </c>
      <c r="F1091" s="5" t="str">
        <f t="shared" si="67"/>
        <v>BEARISH</v>
      </c>
      <c r="G1091" s="5" t="str">
        <f t="shared" si="66"/>
        <v>NEUTRAL</v>
      </c>
      <c r="H1091" s="5" t="str">
        <f t="shared" si="65"/>
        <v>CONFIRMED BEARISH</v>
      </c>
    </row>
    <row r="1092" spans="1:8" ht="13.5" x14ac:dyDescent="0.25">
      <c r="A1092" s="3">
        <f>TITRES_STAT!B1095</f>
        <v>43899</v>
      </c>
      <c r="B1092" s="5">
        <f>TITRES_STAT!C1095</f>
        <v>3.63</v>
      </c>
      <c r="C1092" s="5">
        <f>TITRES_STAT!D1095</f>
        <v>2.5849000000000002</v>
      </c>
      <c r="D1092" s="5">
        <f>TITRES_STAT!E1095</f>
        <v>8562</v>
      </c>
      <c r="E1092" s="2">
        <f t="shared" ref="E1092:E1155" si="68">IF(B1092&gt;B1091, E1091+D1092, IF(B1092&lt;B1091, E1091-D1092, E1091))</f>
        <v>1774663</v>
      </c>
      <c r="F1092" s="5" t="str">
        <f t="shared" si="67"/>
        <v>BEARISH</v>
      </c>
      <c r="G1092" s="5" t="str">
        <f t="shared" si="66"/>
        <v>WEAK</v>
      </c>
      <c r="H1092" s="5" t="str">
        <f t="shared" si="65"/>
        <v>CONFIRMED BEARISH</v>
      </c>
    </row>
    <row r="1093" spans="1:8" ht="13.5" x14ac:dyDescent="0.25">
      <c r="A1093" s="3">
        <f>TITRES_STAT!B1096</f>
        <v>43900</v>
      </c>
      <c r="B1093" s="5">
        <f>TITRES_STAT!C1096</f>
        <v>3.43</v>
      </c>
      <c r="C1093" s="5">
        <f>TITRES_STAT!D1096</f>
        <v>2.4424999999999999</v>
      </c>
      <c r="D1093" s="5">
        <f>TITRES_STAT!E1096</f>
        <v>19080</v>
      </c>
      <c r="E1093" s="2">
        <f t="shared" si="68"/>
        <v>1755583</v>
      </c>
      <c r="F1093" s="5" t="str">
        <f t="shared" si="67"/>
        <v>BEARISH</v>
      </c>
      <c r="G1093" s="5" t="str">
        <f t="shared" si="66"/>
        <v>WEAK</v>
      </c>
      <c r="H1093" s="5" t="str">
        <f t="shared" si="65"/>
        <v>CONFIRMED BEARISH</v>
      </c>
    </row>
    <row r="1094" spans="1:8" ht="13.5" x14ac:dyDescent="0.25">
      <c r="A1094" s="3">
        <f>TITRES_STAT!B1097</f>
        <v>43901</v>
      </c>
      <c r="B1094" s="5">
        <f>TITRES_STAT!C1097</f>
        <v>3.63</v>
      </c>
      <c r="C1094" s="5">
        <f>TITRES_STAT!D1097</f>
        <v>2.5849000000000002</v>
      </c>
      <c r="D1094" s="5">
        <f>TITRES_STAT!E1097</f>
        <v>20215</v>
      </c>
      <c r="E1094" s="2">
        <f t="shared" si="68"/>
        <v>1775798</v>
      </c>
      <c r="F1094" s="5" t="str">
        <f t="shared" si="67"/>
        <v>BEARISH</v>
      </c>
      <c r="G1094" s="5" t="str">
        <f t="shared" si="66"/>
        <v>NEUTRAL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f>TITRES_STAT!B1098</f>
        <v>43902</v>
      </c>
      <c r="B1095" s="5">
        <f>TITRES_STAT!C1098</f>
        <v>3.62</v>
      </c>
      <c r="C1095" s="5">
        <f>TITRES_STAT!D1098</f>
        <v>2.5777999999999999</v>
      </c>
      <c r="D1095" s="5">
        <f>TITRES_STAT!E1098</f>
        <v>3001</v>
      </c>
      <c r="E1095" s="2">
        <f t="shared" si="68"/>
        <v>1772797</v>
      </c>
      <c r="F1095" s="5" t="str">
        <f t="shared" si="67"/>
        <v>BEARISH</v>
      </c>
      <c r="G1095" s="5" t="str">
        <f t="shared" ref="G1095:G1158" si="70">IF((E1095-E1090)/E1090 &gt; 0.02, "STRONG",
 IF((E1095-E1090)/E1090 &lt; -0.02, "WEAK", "NEUTRAL"))</f>
        <v>NEUTRAL</v>
      </c>
      <c r="H1095" s="5" t="str">
        <f t="shared" si="69"/>
        <v>CONFIRMED BEARISH</v>
      </c>
    </row>
    <row r="1096" spans="1:8" ht="13.5" x14ac:dyDescent="0.25">
      <c r="A1096" s="3">
        <f>TITRES_STAT!B1099</f>
        <v>43903</v>
      </c>
      <c r="B1096" s="5">
        <f>TITRES_STAT!C1099</f>
        <v>3.41</v>
      </c>
      <c r="C1096" s="5">
        <f>TITRES_STAT!D1099</f>
        <v>2.4283000000000001</v>
      </c>
      <c r="D1096" s="5">
        <f>TITRES_STAT!E1099</f>
        <v>25</v>
      </c>
      <c r="E1096" s="2">
        <f t="shared" si="68"/>
        <v>1772772</v>
      </c>
      <c r="F1096" s="5" t="str">
        <f t="shared" ref="F1096:F1159" si="71">IF(E1096&gt;E1091,"BULLISH",IF(E1096&lt;E1091,"BEARISH","NEUTRAL"))</f>
        <v>BEARISH</v>
      </c>
      <c r="G1096" s="5" t="str">
        <f t="shared" si="70"/>
        <v>NEUTRAL</v>
      </c>
      <c r="H1096" s="5" t="str">
        <f t="shared" si="69"/>
        <v>CONFIRMED BEARISH</v>
      </c>
    </row>
    <row r="1097" spans="1:8" ht="13.5" x14ac:dyDescent="0.25">
      <c r="A1097" s="3">
        <f>TITRES_STAT!B1100</f>
        <v>43906</v>
      </c>
      <c r="B1097" s="5">
        <f>TITRES_STAT!C1100</f>
        <v>3.29</v>
      </c>
      <c r="C1097" s="5">
        <f>TITRES_STAT!D1100</f>
        <v>2.3428</v>
      </c>
      <c r="D1097" s="5">
        <f>TITRES_STAT!E1100</f>
        <v>1602</v>
      </c>
      <c r="E1097" s="2">
        <f t="shared" si="68"/>
        <v>1771170</v>
      </c>
      <c r="F1097" s="5" t="str">
        <f t="shared" si="71"/>
        <v>BEARISH</v>
      </c>
      <c r="G1097" s="5" t="str">
        <f t="shared" si="70"/>
        <v>NEUTRAL</v>
      </c>
      <c r="H1097" s="5" t="str">
        <f t="shared" si="69"/>
        <v>CONFIRMED BEARISH</v>
      </c>
    </row>
    <row r="1098" spans="1:8" ht="13.5" x14ac:dyDescent="0.25">
      <c r="A1098" s="3">
        <f>TITRES_STAT!B1101</f>
        <v>43907</v>
      </c>
      <c r="B1098" s="5">
        <f>TITRES_STAT!C1101</f>
        <v>3.15</v>
      </c>
      <c r="C1098" s="5">
        <f>TITRES_STAT!D1101</f>
        <v>2.2431000000000001</v>
      </c>
      <c r="D1098" s="5">
        <f>TITRES_STAT!E1101</f>
        <v>171</v>
      </c>
      <c r="E1098" s="2">
        <f t="shared" si="68"/>
        <v>1770999</v>
      </c>
      <c r="F1098" s="5" t="str">
        <f t="shared" si="71"/>
        <v>BULLISH</v>
      </c>
      <c r="G1098" s="5" t="str">
        <f t="shared" si="70"/>
        <v>NEUTRAL</v>
      </c>
      <c r="H1098" s="5" t="str">
        <f t="shared" si="69"/>
        <v>BULLISH DIVERGENCE</v>
      </c>
    </row>
    <row r="1099" spans="1:8" ht="13.5" x14ac:dyDescent="0.25">
      <c r="A1099" s="3">
        <f>TITRES_STAT!B1102</f>
        <v>43908</v>
      </c>
      <c r="B1099" s="5">
        <f>TITRES_STAT!C1102</f>
        <v>3.24</v>
      </c>
      <c r="C1099" s="5">
        <f>TITRES_STAT!D1102</f>
        <v>2.3071999999999999</v>
      </c>
      <c r="D1099" s="5">
        <f>TITRES_STAT!E1102</f>
        <v>29425</v>
      </c>
      <c r="E1099" s="2">
        <f t="shared" si="68"/>
        <v>1800424</v>
      </c>
      <c r="F1099" s="5" t="str">
        <f t="shared" si="71"/>
        <v>BULLISH</v>
      </c>
      <c r="G1099" s="5" t="str">
        <f t="shared" si="70"/>
        <v>NEUTRAL</v>
      </c>
      <c r="H1099" s="5" t="str">
        <f t="shared" si="69"/>
        <v>BULLISH DIVERGENCE</v>
      </c>
    </row>
    <row r="1100" spans="1:8" ht="13.5" x14ac:dyDescent="0.25">
      <c r="A1100" s="3">
        <f>TITRES_STAT!B1103</f>
        <v>43909</v>
      </c>
      <c r="B1100" s="5">
        <f>TITRES_STAT!C1103</f>
        <v>3.15</v>
      </c>
      <c r="C1100" s="5">
        <f>TITRES_STAT!D1103</f>
        <v>2.2431000000000001</v>
      </c>
      <c r="D1100" s="5">
        <f>TITRES_STAT!E1103</f>
        <v>34470</v>
      </c>
      <c r="E1100" s="2">
        <f t="shared" si="68"/>
        <v>1765954</v>
      </c>
      <c r="F1100" s="5" t="str">
        <f t="shared" si="71"/>
        <v>BEARISH</v>
      </c>
      <c r="G1100" s="5" t="str">
        <f t="shared" si="70"/>
        <v>NEUTRAL</v>
      </c>
      <c r="H1100" s="5" t="str">
        <f t="shared" si="69"/>
        <v>CONFIRMED BEARISH</v>
      </c>
    </row>
    <row r="1101" spans="1:8" ht="13.5" x14ac:dyDescent="0.25">
      <c r="A1101" s="3">
        <f>TITRES_STAT!B1104</f>
        <v>43913</v>
      </c>
      <c r="B1101" s="5">
        <f>TITRES_STAT!C1104</f>
        <v>3.07</v>
      </c>
      <c r="C1101" s="5">
        <f>TITRES_STAT!D1104</f>
        <v>2.1861999999999999</v>
      </c>
      <c r="D1101" s="5">
        <f>TITRES_STAT!E1104</f>
        <v>4922</v>
      </c>
      <c r="E1101" s="2">
        <f t="shared" si="68"/>
        <v>1761032</v>
      </c>
      <c r="F1101" s="5" t="str">
        <f t="shared" si="71"/>
        <v>BEARISH</v>
      </c>
      <c r="G1101" s="5" t="str">
        <f t="shared" si="70"/>
        <v>NEUTRAL</v>
      </c>
      <c r="H1101" s="5" t="str">
        <f t="shared" si="69"/>
        <v>CONFIRMED BEARISH</v>
      </c>
    </row>
    <row r="1102" spans="1:8" ht="13.5" x14ac:dyDescent="0.25">
      <c r="A1102" s="3">
        <f>TITRES_STAT!B1105</f>
        <v>43914</v>
      </c>
      <c r="B1102" s="5">
        <f>TITRES_STAT!C1105</f>
        <v>3.16</v>
      </c>
      <c r="C1102" s="5">
        <f>TITRES_STAT!D1105</f>
        <v>2.2502</v>
      </c>
      <c r="D1102" s="5">
        <f>TITRES_STAT!E1105</f>
        <v>12101</v>
      </c>
      <c r="E1102" s="2">
        <f t="shared" si="68"/>
        <v>1773133</v>
      </c>
      <c r="F1102" s="5" t="str">
        <f t="shared" si="71"/>
        <v>BULLISH</v>
      </c>
      <c r="G1102" s="5" t="str">
        <f t="shared" si="70"/>
        <v>NEUTRAL</v>
      </c>
      <c r="H1102" s="5" t="str">
        <f t="shared" si="69"/>
        <v>BULLISH DIVERGENCE</v>
      </c>
    </row>
    <row r="1103" spans="1:8" ht="13.5" x14ac:dyDescent="0.25">
      <c r="A1103" s="3">
        <f>TITRES_STAT!B1106</f>
        <v>43915</v>
      </c>
      <c r="B1103" s="5">
        <f>TITRES_STAT!C1106</f>
        <v>3.25</v>
      </c>
      <c r="C1103" s="5">
        <f>TITRES_STAT!D1106</f>
        <v>2.3142999999999998</v>
      </c>
      <c r="D1103" s="5">
        <f>TITRES_STAT!E1106</f>
        <v>10280</v>
      </c>
      <c r="E1103" s="2">
        <f t="shared" si="68"/>
        <v>1783413</v>
      </c>
      <c r="F1103" s="5" t="str">
        <f t="shared" si="71"/>
        <v>BULLISH</v>
      </c>
      <c r="G1103" s="5" t="str">
        <f t="shared" si="70"/>
        <v>NEUTRAL</v>
      </c>
      <c r="H1103" s="5" t="str">
        <f t="shared" si="69"/>
        <v>CONFIRMED BULLISH</v>
      </c>
    </row>
    <row r="1104" spans="1:8" ht="13.5" x14ac:dyDescent="0.25">
      <c r="A1104" s="3">
        <f>TITRES_STAT!B1107</f>
        <v>43916</v>
      </c>
      <c r="B1104" s="5">
        <f>TITRES_STAT!C1107</f>
        <v>3.31</v>
      </c>
      <c r="C1104" s="5">
        <f>TITRES_STAT!D1107</f>
        <v>2.3571</v>
      </c>
      <c r="D1104" s="5">
        <f>TITRES_STAT!E1107</f>
        <v>1054</v>
      </c>
      <c r="E1104" s="2">
        <f t="shared" si="68"/>
        <v>1784467</v>
      </c>
      <c r="F1104" s="5" t="str">
        <f t="shared" si="71"/>
        <v>BEARISH</v>
      </c>
      <c r="G1104" s="5" t="str">
        <f t="shared" si="70"/>
        <v>NEUTRAL</v>
      </c>
      <c r="H1104" s="5" t="str">
        <f t="shared" si="69"/>
        <v>BEARISH DIVERGENCE</v>
      </c>
    </row>
    <row r="1105" spans="1:8" ht="13.5" x14ac:dyDescent="0.25">
      <c r="A1105" s="3">
        <f>TITRES_STAT!B1108</f>
        <v>43917</v>
      </c>
      <c r="B1105" s="5">
        <f>TITRES_STAT!C1108</f>
        <v>3.38</v>
      </c>
      <c r="C1105" s="5">
        <f>TITRES_STAT!D1108</f>
        <v>2.4068999999999998</v>
      </c>
      <c r="D1105" s="5">
        <f>TITRES_STAT!E1108</f>
        <v>295</v>
      </c>
      <c r="E1105" s="2">
        <f t="shared" si="68"/>
        <v>1784762</v>
      </c>
      <c r="F1105" s="5" t="str">
        <f t="shared" si="71"/>
        <v>BULLISH</v>
      </c>
      <c r="G1105" s="5" t="str">
        <f t="shared" si="70"/>
        <v>NEUTRAL</v>
      </c>
      <c r="H1105" s="5" t="str">
        <f t="shared" si="69"/>
        <v>CONFIRMED BULLISH</v>
      </c>
    </row>
    <row r="1106" spans="1:8" ht="13.5" x14ac:dyDescent="0.25">
      <c r="A1106" s="3">
        <f>TITRES_STAT!B1109</f>
        <v>43920</v>
      </c>
      <c r="B1106" s="5">
        <f>TITRES_STAT!C1109</f>
        <v>3.42</v>
      </c>
      <c r="C1106" s="5">
        <f>TITRES_STAT!D1109</f>
        <v>2.4354</v>
      </c>
      <c r="D1106" s="5">
        <f>TITRES_STAT!E1109</f>
        <v>3405</v>
      </c>
      <c r="E1106" s="2">
        <f t="shared" si="68"/>
        <v>1788167</v>
      </c>
      <c r="F1106" s="5" t="str">
        <f t="shared" si="71"/>
        <v>BULLISH</v>
      </c>
      <c r="G1106" s="5" t="str">
        <f t="shared" si="70"/>
        <v>NEUTRAL</v>
      </c>
      <c r="H1106" s="5" t="str">
        <f t="shared" si="69"/>
        <v>CONFIRMED BULLISH</v>
      </c>
    </row>
    <row r="1107" spans="1:8" ht="13.5" x14ac:dyDescent="0.25">
      <c r="A1107" s="3">
        <f>TITRES_STAT!B1110</f>
        <v>43921</v>
      </c>
      <c r="B1107" s="5">
        <f>TITRES_STAT!C1110</f>
        <v>3.45</v>
      </c>
      <c r="C1107" s="5">
        <f>TITRES_STAT!D1110</f>
        <v>2.4567999999999999</v>
      </c>
      <c r="D1107" s="5">
        <f>TITRES_STAT!E1110</f>
        <v>4681</v>
      </c>
      <c r="E1107" s="2">
        <f t="shared" si="68"/>
        <v>1792848</v>
      </c>
      <c r="F1107" s="5" t="str">
        <f t="shared" si="71"/>
        <v>BULLISH</v>
      </c>
      <c r="G1107" s="5" t="str">
        <f t="shared" si="70"/>
        <v>NEUTRAL</v>
      </c>
      <c r="H1107" s="5" t="str">
        <f t="shared" si="69"/>
        <v>CONFIRMED BULLISH</v>
      </c>
    </row>
    <row r="1108" spans="1:8" ht="13.5" x14ac:dyDescent="0.25">
      <c r="A1108" s="3">
        <f>TITRES_STAT!B1111</f>
        <v>43922</v>
      </c>
      <c r="B1108" s="5">
        <f>TITRES_STAT!C1111</f>
        <v>3.41</v>
      </c>
      <c r="C1108" s="5">
        <f>TITRES_STAT!D1111</f>
        <v>2.4283000000000001</v>
      </c>
      <c r="D1108" s="5">
        <f>TITRES_STAT!E1111</f>
        <v>3213</v>
      </c>
      <c r="E1108" s="2">
        <f t="shared" si="68"/>
        <v>1789635</v>
      </c>
      <c r="F1108" s="5" t="str">
        <f t="shared" si="71"/>
        <v>BULLISH</v>
      </c>
      <c r="G1108" s="5" t="str">
        <f t="shared" si="70"/>
        <v>NEUTRAL</v>
      </c>
      <c r="H1108" s="5" t="str">
        <f t="shared" si="69"/>
        <v>CONFIRMED BULLISH</v>
      </c>
    </row>
    <row r="1109" spans="1:8" ht="13.5" x14ac:dyDescent="0.25">
      <c r="A1109" s="3">
        <f>TITRES_STAT!B1112</f>
        <v>43923</v>
      </c>
      <c r="B1109" s="5">
        <f>TITRES_STAT!C1112</f>
        <v>3.31</v>
      </c>
      <c r="C1109" s="5">
        <f>TITRES_STAT!D1112</f>
        <v>2.3571</v>
      </c>
      <c r="D1109" s="5">
        <f>TITRES_STAT!E1112</f>
        <v>2027</v>
      </c>
      <c r="E1109" s="2">
        <f t="shared" si="68"/>
        <v>1787608</v>
      </c>
      <c r="F1109" s="5" t="str">
        <f t="shared" si="71"/>
        <v>BULLISH</v>
      </c>
      <c r="G1109" s="5" t="str">
        <f t="shared" si="70"/>
        <v>NEUTRAL</v>
      </c>
      <c r="H1109" s="5" t="str">
        <f t="shared" si="69"/>
        <v>NEUTRAL</v>
      </c>
    </row>
    <row r="1110" spans="1:8" ht="13.5" x14ac:dyDescent="0.25">
      <c r="A1110" s="3">
        <f>TITRES_STAT!B1113</f>
        <v>43924</v>
      </c>
      <c r="B1110" s="5">
        <f>TITRES_STAT!C1113</f>
        <v>3.3</v>
      </c>
      <c r="C1110" s="5">
        <f>TITRES_STAT!D1113</f>
        <v>2.3498999999999999</v>
      </c>
      <c r="D1110" s="5">
        <f>TITRES_STAT!E1113</f>
        <v>2652</v>
      </c>
      <c r="E1110" s="2">
        <f t="shared" si="68"/>
        <v>1784956</v>
      </c>
      <c r="F1110" s="5" t="str">
        <f t="shared" si="71"/>
        <v>BULLISH</v>
      </c>
      <c r="G1110" s="5" t="str">
        <f t="shared" si="70"/>
        <v>NEUTRAL</v>
      </c>
      <c r="H1110" s="5" t="str">
        <f t="shared" si="69"/>
        <v>BULLISH DIVERGENCE</v>
      </c>
    </row>
    <row r="1111" spans="1:8" ht="13.5" x14ac:dyDescent="0.25">
      <c r="A1111" s="3">
        <f>TITRES_STAT!B1114</f>
        <v>43927</v>
      </c>
      <c r="B1111" s="5">
        <f>TITRES_STAT!C1114</f>
        <v>3.3</v>
      </c>
      <c r="C1111" s="5">
        <f>TITRES_STAT!D1114</f>
        <v>2.3498999999999999</v>
      </c>
      <c r="D1111" s="5">
        <f>TITRES_STAT!E1114</f>
        <v>4</v>
      </c>
      <c r="E1111" s="2">
        <f t="shared" si="68"/>
        <v>1784956</v>
      </c>
      <c r="F1111" s="5" t="str">
        <f t="shared" si="71"/>
        <v>BEARISH</v>
      </c>
      <c r="G1111" s="5" t="str">
        <f t="shared" si="70"/>
        <v>NEUTRAL</v>
      </c>
      <c r="H1111" s="5" t="str">
        <f t="shared" si="69"/>
        <v>CONFIRMED BEARISH</v>
      </c>
    </row>
    <row r="1112" spans="1:8" ht="13.5" x14ac:dyDescent="0.25">
      <c r="A1112" s="3">
        <f>TITRES_STAT!B1115</f>
        <v>43928</v>
      </c>
      <c r="B1112" s="5">
        <f>TITRES_STAT!C1115</f>
        <v>3.29</v>
      </c>
      <c r="C1112" s="5">
        <f>TITRES_STAT!D1115</f>
        <v>2.3428</v>
      </c>
      <c r="D1112" s="5">
        <f>TITRES_STAT!E1115</f>
        <v>2213</v>
      </c>
      <c r="E1112" s="2">
        <f t="shared" si="68"/>
        <v>1782743</v>
      </c>
      <c r="F1112" s="5" t="str">
        <f t="shared" si="71"/>
        <v>BEARISH</v>
      </c>
      <c r="G1112" s="5" t="str">
        <f t="shared" si="70"/>
        <v>NEUTRAL</v>
      </c>
      <c r="H1112" s="5" t="str">
        <f t="shared" si="69"/>
        <v>CONFIRMED BEARISH</v>
      </c>
    </row>
    <row r="1113" spans="1:8" ht="13.5" x14ac:dyDescent="0.25">
      <c r="A1113" s="3">
        <f>TITRES_STAT!B1116</f>
        <v>43929</v>
      </c>
      <c r="B1113" s="5">
        <f>TITRES_STAT!C1116</f>
        <v>3.29</v>
      </c>
      <c r="C1113" s="5">
        <f>TITRES_STAT!D1116</f>
        <v>2.3428</v>
      </c>
      <c r="D1113" s="5">
        <f>TITRES_STAT!E1116</f>
        <v>608</v>
      </c>
      <c r="E1113" s="2">
        <f t="shared" si="68"/>
        <v>1782743</v>
      </c>
      <c r="F1113" s="5" t="str">
        <f t="shared" si="71"/>
        <v>BEARISH</v>
      </c>
      <c r="G1113" s="5" t="str">
        <f t="shared" si="70"/>
        <v>NEUTRAL</v>
      </c>
      <c r="H1113" s="5" t="str">
        <f t="shared" si="69"/>
        <v>CONFIRMED BEARISH</v>
      </c>
    </row>
    <row r="1114" spans="1:8" ht="13.5" x14ac:dyDescent="0.25">
      <c r="A1114" s="3">
        <f>TITRES_STAT!B1117</f>
        <v>43934</v>
      </c>
      <c r="B1114" s="5">
        <f>TITRES_STAT!C1117</f>
        <v>3.25</v>
      </c>
      <c r="C1114" s="5">
        <f>TITRES_STAT!D1117</f>
        <v>2.3142999999999998</v>
      </c>
      <c r="D1114" s="5">
        <f>TITRES_STAT!E1117</f>
        <v>5190</v>
      </c>
      <c r="E1114" s="2">
        <f t="shared" si="68"/>
        <v>1777553</v>
      </c>
      <c r="F1114" s="5" t="str">
        <f t="shared" si="71"/>
        <v>BEARISH</v>
      </c>
      <c r="G1114" s="5" t="str">
        <f t="shared" si="70"/>
        <v>NEUTRAL</v>
      </c>
      <c r="H1114" s="5" t="str">
        <f t="shared" si="69"/>
        <v>CONFIRMED BEARISH</v>
      </c>
    </row>
    <row r="1115" spans="1:8" ht="13.5" x14ac:dyDescent="0.25">
      <c r="A1115" s="3">
        <f>TITRES_STAT!B1118</f>
        <v>43935</v>
      </c>
      <c r="B1115" s="5">
        <f>TITRES_STAT!C1118</f>
        <v>3.32</v>
      </c>
      <c r="C1115" s="5">
        <f>TITRES_STAT!D1118</f>
        <v>2.3641999999999999</v>
      </c>
      <c r="D1115" s="5">
        <f>TITRES_STAT!E1118</f>
        <v>71</v>
      </c>
      <c r="E1115" s="2">
        <f t="shared" si="68"/>
        <v>1777624</v>
      </c>
      <c r="F1115" s="5" t="str">
        <f t="shared" si="71"/>
        <v>BEARISH</v>
      </c>
      <c r="G1115" s="5" t="str">
        <f t="shared" si="70"/>
        <v>NEUTRAL</v>
      </c>
      <c r="H1115" s="5" t="str">
        <f t="shared" si="69"/>
        <v>BEARISH DIVERGENCE</v>
      </c>
    </row>
    <row r="1116" spans="1:8" ht="13.5" x14ac:dyDescent="0.25">
      <c r="A1116" s="3">
        <f>TITRES_STAT!B1119</f>
        <v>43936</v>
      </c>
      <c r="B1116" s="5">
        <f>TITRES_STAT!C1119</f>
        <v>3.31</v>
      </c>
      <c r="C1116" s="5">
        <f>TITRES_STAT!D1119</f>
        <v>2.3571</v>
      </c>
      <c r="D1116" s="5">
        <f>TITRES_STAT!E1119</f>
        <v>175</v>
      </c>
      <c r="E1116" s="2">
        <f t="shared" si="68"/>
        <v>1777449</v>
      </c>
      <c r="F1116" s="5" t="str">
        <f t="shared" si="71"/>
        <v>BEARISH</v>
      </c>
      <c r="G1116" s="5" t="str">
        <f t="shared" si="70"/>
        <v>NEUTRAL</v>
      </c>
      <c r="H1116" s="5" t="str">
        <f t="shared" si="69"/>
        <v>BEARISH DIVERGENCE</v>
      </c>
    </row>
    <row r="1117" spans="1:8" ht="13.5" x14ac:dyDescent="0.25">
      <c r="A1117" s="3">
        <f>TITRES_STAT!B1120</f>
        <v>43937</v>
      </c>
      <c r="B1117" s="5">
        <f>TITRES_STAT!C1120</f>
        <v>3.31</v>
      </c>
      <c r="C1117" s="5">
        <f>TITRES_STAT!D1120</f>
        <v>2.3571</v>
      </c>
      <c r="D1117" s="5">
        <f>TITRES_STAT!E1120</f>
        <v>0</v>
      </c>
      <c r="E1117" s="2">
        <f t="shared" si="68"/>
        <v>1777449</v>
      </c>
      <c r="F1117" s="5" t="str">
        <f t="shared" si="71"/>
        <v>BEARISH</v>
      </c>
      <c r="G1117" s="5" t="str">
        <f t="shared" si="70"/>
        <v>NEUTRAL</v>
      </c>
      <c r="H1117" s="5" t="str">
        <f t="shared" si="69"/>
        <v>BEARISH DIVERGENCE</v>
      </c>
    </row>
    <row r="1118" spans="1:8" ht="13.5" x14ac:dyDescent="0.25">
      <c r="A1118" s="3">
        <f>TITRES_STAT!B1121</f>
        <v>43938</v>
      </c>
      <c r="B1118" s="5">
        <f>TITRES_STAT!C1121</f>
        <v>3.3</v>
      </c>
      <c r="C1118" s="5">
        <f>TITRES_STAT!D1121</f>
        <v>2.3498999999999999</v>
      </c>
      <c r="D1118" s="5">
        <f>TITRES_STAT!E1121</f>
        <v>9</v>
      </c>
      <c r="E1118" s="2">
        <f t="shared" si="68"/>
        <v>1777440</v>
      </c>
      <c r="F1118" s="5" t="str">
        <f t="shared" si="71"/>
        <v>BEARISH</v>
      </c>
      <c r="G1118" s="5" t="str">
        <f t="shared" si="70"/>
        <v>NEUTRAL</v>
      </c>
      <c r="H1118" s="5" t="str">
        <f t="shared" si="69"/>
        <v>BEARISH DIVERGENCE</v>
      </c>
    </row>
    <row r="1119" spans="1:8" ht="13.5" x14ac:dyDescent="0.25">
      <c r="A1119" s="3">
        <f>TITRES_STAT!B1122</f>
        <v>43941</v>
      </c>
      <c r="B1119" s="5">
        <f>TITRES_STAT!C1122</f>
        <v>3.21</v>
      </c>
      <c r="C1119" s="5">
        <f>TITRES_STAT!D1122</f>
        <v>2.2858000000000001</v>
      </c>
      <c r="D1119" s="5">
        <f>TITRES_STAT!E1122</f>
        <v>77</v>
      </c>
      <c r="E1119" s="2">
        <f t="shared" si="68"/>
        <v>1777363</v>
      </c>
      <c r="F1119" s="5" t="str">
        <f t="shared" si="71"/>
        <v>BEARISH</v>
      </c>
      <c r="G1119" s="5" t="str">
        <f t="shared" si="70"/>
        <v>NEUTRAL</v>
      </c>
      <c r="H1119" s="5" t="str">
        <f t="shared" si="69"/>
        <v>CONFIRMED BEARISH</v>
      </c>
    </row>
    <row r="1120" spans="1:8" ht="13.5" x14ac:dyDescent="0.25">
      <c r="A1120" s="3">
        <f>TITRES_STAT!B1123</f>
        <v>43942</v>
      </c>
      <c r="B1120" s="5">
        <f>TITRES_STAT!C1123</f>
        <v>3.12</v>
      </c>
      <c r="C1120" s="5">
        <f>TITRES_STAT!D1123</f>
        <v>2.2218</v>
      </c>
      <c r="D1120" s="5">
        <f>TITRES_STAT!E1123</f>
        <v>6503</v>
      </c>
      <c r="E1120" s="2">
        <f t="shared" si="68"/>
        <v>1770860</v>
      </c>
      <c r="F1120" s="5" t="str">
        <f t="shared" si="71"/>
        <v>BEARISH</v>
      </c>
      <c r="G1120" s="5" t="str">
        <f t="shared" si="70"/>
        <v>NEUTRAL</v>
      </c>
      <c r="H1120" s="5" t="str">
        <f t="shared" si="69"/>
        <v>CONFIRMED BEARISH</v>
      </c>
    </row>
    <row r="1121" spans="1:8" ht="13.5" x14ac:dyDescent="0.25">
      <c r="A1121" s="3">
        <f>TITRES_STAT!B1124</f>
        <v>43943</v>
      </c>
      <c r="B1121" s="5">
        <f>TITRES_STAT!C1124</f>
        <v>3.21</v>
      </c>
      <c r="C1121" s="5">
        <f>TITRES_STAT!D1124</f>
        <v>2.2858000000000001</v>
      </c>
      <c r="D1121" s="5">
        <f>TITRES_STAT!E1124</f>
        <v>20619</v>
      </c>
      <c r="E1121" s="2">
        <f t="shared" si="68"/>
        <v>1791479</v>
      </c>
      <c r="F1121" s="5" t="str">
        <f t="shared" si="71"/>
        <v>BULLISH</v>
      </c>
      <c r="G1121" s="5" t="str">
        <f t="shared" si="70"/>
        <v>NEUTRAL</v>
      </c>
      <c r="H1121" s="5" t="str">
        <f t="shared" si="69"/>
        <v>BULLISH DIVERGENCE</v>
      </c>
    </row>
    <row r="1122" spans="1:8" ht="13.5" x14ac:dyDescent="0.25">
      <c r="A1122" s="3">
        <f>TITRES_STAT!B1125</f>
        <v>43944</v>
      </c>
      <c r="B1122" s="5">
        <f>TITRES_STAT!C1125</f>
        <v>3.21</v>
      </c>
      <c r="C1122" s="5">
        <f>TITRES_STAT!D1125</f>
        <v>2.2858000000000001</v>
      </c>
      <c r="D1122" s="5">
        <f>TITRES_STAT!E1125</f>
        <v>0</v>
      </c>
      <c r="E1122" s="2">
        <f t="shared" si="68"/>
        <v>1791479</v>
      </c>
      <c r="F1122" s="5" t="str">
        <f t="shared" si="71"/>
        <v>BULLISH</v>
      </c>
      <c r="G1122" s="5" t="str">
        <f t="shared" si="70"/>
        <v>NEUTRAL</v>
      </c>
      <c r="H1122" s="5" t="str">
        <f t="shared" si="69"/>
        <v>BULLISH DIVERGENCE</v>
      </c>
    </row>
    <row r="1123" spans="1:8" ht="13.5" x14ac:dyDescent="0.25">
      <c r="A1123" s="3">
        <f>TITRES_STAT!B1126</f>
        <v>43945</v>
      </c>
      <c r="B1123" s="5">
        <f>TITRES_STAT!C1126</f>
        <v>3.2</v>
      </c>
      <c r="C1123" s="5">
        <f>TITRES_STAT!D1126</f>
        <v>2.2787000000000002</v>
      </c>
      <c r="D1123" s="5">
        <f>TITRES_STAT!E1126</f>
        <v>2334</v>
      </c>
      <c r="E1123" s="2">
        <f t="shared" si="68"/>
        <v>1789145</v>
      </c>
      <c r="F1123" s="5" t="str">
        <f t="shared" si="71"/>
        <v>BULLISH</v>
      </c>
      <c r="G1123" s="5" t="str">
        <f t="shared" si="70"/>
        <v>NEUTRAL</v>
      </c>
      <c r="H1123" s="5" t="str">
        <f t="shared" si="69"/>
        <v>BULLISH DIVERGENCE</v>
      </c>
    </row>
    <row r="1124" spans="1:8" ht="13.5" x14ac:dyDescent="0.25">
      <c r="A1124" s="3">
        <f>TITRES_STAT!B1127</f>
        <v>43948</v>
      </c>
      <c r="B1124" s="5">
        <f>TITRES_STAT!C1127</f>
        <v>3.19</v>
      </c>
      <c r="C1124" s="5">
        <f>TITRES_STAT!D1127</f>
        <v>2.2715999999999998</v>
      </c>
      <c r="D1124" s="5">
        <f>TITRES_STAT!E1127</f>
        <v>250</v>
      </c>
      <c r="E1124" s="2">
        <f t="shared" si="68"/>
        <v>1788895</v>
      </c>
      <c r="F1124" s="5" t="str">
        <f t="shared" si="71"/>
        <v>BULLISH</v>
      </c>
      <c r="G1124" s="5" t="str">
        <f t="shared" si="70"/>
        <v>NEUTRAL</v>
      </c>
      <c r="H1124" s="5" t="str">
        <f t="shared" si="69"/>
        <v>BULLISH DIVERGENCE</v>
      </c>
    </row>
    <row r="1125" spans="1:8" ht="13.5" x14ac:dyDescent="0.25">
      <c r="A1125" s="3">
        <f>TITRES_STAT!B1128</f>
        <v>43949</v>
      </c>
      <c r="B1125" s="5">
        <f>TITRES_STAT!C1128</f>
        <v>3.19</v>
      </c>
      <c r="C1125" s="5">
        <f>TITRES_STAT!D1128</f>
        <v>2.2715999999999998</v>
      </c>
      <c r="D1125" s="5">
        <f>TITRES_STAT!E1128</f>
        <v>0</v>
      </c>
      <c r="E1125" s="2">
        <f t="shared" si="68"/>
        <v>1788895</v>
      </c>
      <c r="F1125" s="5" t="str">
        <f t="shared" si="71"/>
        <v>BULLISH</v>
      </c>
      <c r="G1125" s="5" t="str">
        <f t="shared" si="70"/>
        <v>NEUTRAL</v>
      </c>
      <c r="H1125" s="5" t="str">
        <f t="shared" si="69"/>
        <v>CONFIRMED BULLISH</v>
      </c>
    </row>
    <row r="1126" spans="1:8" ht="13.5" x14ac:dyDescent="0.25">
      <c r="A1126" s="3">
        <f>TITRES_STAT!B1129</f>
        <v>43950</v>
      </c>
      <c r="B1126" s="5">
        <f>TITRES_STAT!C1129</f>
        <v>3.19</v>
      </c>
      <c r="C1126" s="5">
        <f>TITRES_STAT!D1129</f>
        <v>2.2715999999999998</v>
      </c>
      <c r="D1126" s="5">
        <f>TITRES_STAT!E1129</f>
        <v>602</v>
      </c>
      <c r="E1126" s="2">
        <f t="shared" si="68"/>
        <v>1788895</v>
      </c>
      <c r="F1126" s="5" t="str">
        <f t="shared" si="71"/>
        <v>BEARISH</v>
      </c>
      <c r="G1126" s="5" t="str">
        <f t="shared" si="70"/>
        <v>NEUTRAL</v>
      </c>
      <c r="H1126" s="5" t="str">
        <f t="shared" si="69"/>
        <v>CONFIRMED BEARISH</v>
      </c>
    </row>
    <row r="1127" spans="1:8" ht="13.5" x14ac:dyDescent="0.25">
      <c r="A1127" s="3">
        <f>TITRES_STAT!B1130</f>
        <v>43951</v>
      </c>
      <c r="B1127" s="5">
        <f>TITRES_STAT!C1130</f>
        <v>3.19</v>
      </c>
      <c r="C1127" s="5">
        <f>TITRES_STAT!D1130</f>
        <v>2.2715999999999998</v>
      </c>
      <c r="D1127" s="5">
        <f>TITRES_STAT!E1130</f>
        <v>1048</v>
      </c>
      <c r="E1127" s="2">
        <f t="shared" si="68"/>
        <v>1788895</v>
      </c>
      <c r="F1127" s="5" t="str">
        <f t="shared" si="71"/>
        <v>BEARISH</v>
      </c>
      <c r="G1127" s="5" t="str">
        <f t="shared" si="70"/>
        <v>NEUTRAL</v>
      </c>
      <c r="H1127" s="5" t="str">
        <f t="shared" si="69"/>
        <v>CONFIRMED BEARISH</v>
      </c>
    </row>
    <row r="1128" spans="1:8" ht="13.5" x14ac:dyDescent="0.25">
      <c r="A1128" s="3">
        <f>TITRES_STAT!B1131</f>
        <v>43955</v>
      </c>
      <c r="B1128" s="5">
        <f>TITRES_STAT!C1131</f>
        <v>3.21</v>
      </c>
      <c r="C1128" s="5">
        <f>TITRES_STAT!D1131</f>
        <v>2.2858000000000001</v>
      </c>
      <c r="D1128" s="5">
        <f>TITRES_STAT!E1131</f>
        <v>301</v>
      </c>
      <c r="E1128" s="2">
        <f t="shared" si="68"/>
        <v>1789196</v>
      </c>
      <c r="F1128" s="5" t="str">
        <f t="shared" si="71"/>
        <v>BULLISH</v>
      </c>
      <c r="G1128" s="5" t="str">
        <f t="shared" si="70"/>
        <v>NEUTRAL</v>
      </c>
      <c r="H1128" s="5" t="str">
        <f t="shared" si="69"/>
        <v>CONFIRMED BULLISH</v>
      </c>
    </row>
    <row r="1129" spans="1:8" ht="13.5" x14ac:dyDescent="0.25">
      <c r="A1129" s="3">
        <f>TITRES_STAT!B1132</f>
        <v>43956</v>
      </c>
      <c r="B1129" s="5">
        <f>TITRES_STAT!C1132</f>
        <v>3.12</v>
      </c>
      <c r="C1129" s="5">
        <f>TITRES_STAT!D1132</f>
        <v>2.2218</v>
      </c>
      <c r="D1129" s="5">
        <f>TITRES_STAT!E1132</f>
        <v>3875</v>
      </c>
      <c r="E1129" s="2">
        <f t="shared" si="68"/>
        <v>1785321</v>
      </c>
      <c r="F1129" s="5" t="str">
        <f t="shared" si="71"/>
        <v>BEARISH</v>
      </c>
      <c r="G1129" s="5" t="str">
        <f t="shared" si="70"/>
        <v>NEUTRAL</v>
      </c>
      <c r="H1129" s="5" t="str">
        <f t="shared" si="69"/>
        <v>CONFIRMED BEARISH</v>
      </c>
    </row>
    <row r="1130" spans="1:8" ht="13.5" x14ac:dyDescent="0.25">
      <c r="A1130" s="3">
        <f>TITRES_STAT!B1133</f>
        <v>43957</v>
      </c>
      <c r="B1130" s="5">
        <f>TITRES_STAT!C1133</f>
        <v>3.12</v>
      </c>
      <c r="C1130" s="5">
        <f>TITRES_STAT!D1133</f>
        <v>2.2218</v>
      </c>
      <c r="D1130" s="5">
        <f>TITRES_STAT!E1133</f>
        <v>39670</v>
      </c>
      <c r="E1130" s="2">
        <f t="shared" si="68"/>
        <v>1785321</v>
      </c>
      <c r="F1130" s="5" t="str">
        <f t="shared" si="71"/>
        <v>BEARISH</v>
      </c>
      <c r="G1130" s="5" t="str">
        <f t="shared" si="70"/>
        <v>NEUTRAL</v>
      </c>
      <c r="H1130" s="5" t="str">
        <f t="shared" si="69"/>
        <v>CONFIRMED BEARISH</v>
      </c>
    </row>
    <row r="1131" spans="1:8" ht="13.5" x14ac:dyDescent="0.25">
      <c r="A1131" s="3">
        <f>TITRES_STAT!B1134</f>
        <v>43958</v>
      </c>
      <c r="B1131" s="5">
        <f>TITRES_STAT!C1134</f>
        <v>3.21</v>
      </c>
      <c r="C1131" s="5">
        <f>TITRES_STAT!D1134</f>
        <v>2.2858000000000001</v>
      </c>
      <c r="D1131" s="5">
        <f>TITRES_STAT!E1134</f>
        <v>10523</v>
      </c>
      <c r="E1131" s="2">
        <f t="shared" si="68"/>
        <v>1795844</v>
      </c>
      <c r="F1131" s="5" t="str">
        <f t="shared" si="71"/>
        <v>BULLISH</v>
      </c>
      <c r="G1131" s="5" t="str">
        <f t="shared" si="70"/>
        <v>NEUTRAL</v>
      </c>
      <c r="H1131" s="5" t="str">
        <f t="shared" si="69"/>
        <v>CONFIRMED BULLISH</v>
      </c>
    </row>
    <row r="1132" spans="1:8" ht="13.5" x14ac:dyDescent="0.25">
      <c r="A1132" s="3">
        <f>TITRES_STAT!B1135</f>
        <v>43959</v>
      </c>
      <c r="B1132" s="5">
        <f>TITRES_STAT!C1135</f>
        <v>3.21</v>
      </c>
      <c r="C1132" s="5">
        <f>TITRES_STAT!D1135</f>
        <v>2.2858000000000001</v>
      </c>
      <c r="D1132" s="5">
        <f>TITRES_STAT!E1135</f>
        <v>401</v>
      </c>
      <c r="E1132" s="2">
        <f t="shared" si="68"/>
        <v>1795844</v>
      </c>
      <c r="F1132" s="5" t="str">
        <f t="shared" si="71"/>
        <v>BULLISH</v>
      </c>
      <c r="G1132" s="5" t="str">
        <f t="shared" si="70"/>
        <v>NEUTRAL</v>
      </c>
      <c r="H1132" s="5" t="str">
        <f t="shared" si="69"/>
        <v>CONFIRMED BULLISH</v>
      </c>
    </row>
    <row r="1133" spans="1:8" ht="13.5" x14ac:dyDescent="0.25">
      <c r="A1133" s="3">
        <f>TITRES_STAT!B1136</f>
        <v>43962</v>
      </c>
      <c r="B1133" s="5">
        <f>TITRES_STAT!C1136</f>
        <v>3.29</v>
      </c>
      <c r="C1133" s="5">
        <f>TITRES_STAT!D1136</f>
        <v>2.3428</v>
      </c>
      <c r="D1133" s="5">
        <f>TITRES_STAT!E1136</f>
        <v>1277</v>
      </c>
      <c r="E1133" s="2">
        <f t="shared" si="68"/>
        <v>1797121</v>
      </c>
      <c r="F1133" s="5" t="str">
        <f t="shared" si="71"/>
        <v>BULLISH</v>
      </c>
      <c r="G1133" s="5" t="str">
        <f t="shared" si="70"/>
        <v>NEUTRAL</v>
      </c>
      <c r="H1133" s="5" t="str">
        <f t="shared" si="69"/>
        <v>CONFIRMED BULLISH</v>
      </c>
    </row>
    <row r="1134" spans="1:8" ht="13.5" x14ac:dyDescent="0.25">
      <c r="A1134" s="3">
        <f>TITRES_STAT!B1137</f>
        <v>43963</v>
      </c>
      <c r="B1134" s="5">
        <f>TITRES_STAT!C1137</f>
        <v>3.3</v>
      </c>
      <c r="C1134" s="5">
        <f>TITRES_STAT!D1137</f>
        <v>2.3498999999999999</v>
      </c>
      <c r="D1134" s="5">
        <f>TITRES_STAT!E1137</f>
        <v>4951</v>
      </c>
      <c r="E1134" s="2">
        <f t="shared" si="68"/>
        <v>1802072</v>
      </c>
      <c r="F1134" s="5" t="str">
        <f t="shared" si="71"/>
        <v>BULLISH</v>
      </c>
      <c r="G1134" s="5" t="str">
        <f t="shared" si="70"/>
        <v>NEUTRAL</v>
      </c>
      <c r="H1134" s="5" t="str">
        <f t="shared" si="69"/>
        <v>CONFIRMED BULLISH</v>
      </c>
    </row>
    <row r="1135" spans="1:8" ht="13.5" x14ac:dyDescent="0.25">
      <c r="A1135" s="3">
        <f>TITRES_STAT!B1138</f>
        <v>43964</v>
      </c>
      <c r="B1135" s="5">
        <f>TITRES_STAT!C1138</f>
        <v>3.38</v>
      </c>
      <c r="C1135" s="5">
        <f>TITRES_STAT!D1138</f>
        <v>2.4068999999999998</v>
      </c>
      <c r="D1135" s="5">
        <f>TITRES_STAT!E1138</f>
        <v>17874</v>
      </c>
      <c r="E1135" s="2">
        <f t="shared" si="68"/>
        <v>1819946</v>
      </c>
      <c r="F1135" s="5" t="str">
        <f t="shared" si="71"/>
        <v>BULLISH</v>
      </c>
      <c r="G1135" s="5" t="str">
        <f t="shared" si="70"/>
        <v>NEUTRAL</v>
      </c>
      <c r="H1135" s="5" t="str">
        <f t="shared" si="69"/>
        <v>CONFIRMED BULLISH</v>
      </c>
    </row>
    <row r="1136" spans="1:8" ht="13.5" x14ac:dyDescent="0.25">
      <c r="A1136" s="3">
        <f>TITRES_STAT!B1139</f>
        <v>43965</v>
      </c>
      <c r="B1136" s="5">
        <f>TITRES_STAT!C1139</f>
        <v>3.4</v>
      </c>
      <c r="C1136" s="5">
        <f>TITRES_STAT!D1139</f>
        <v>2.4211</v>
      </c>
      <c r="D1136" s="5">
        <f>TITRES_STAT!E1139</f>
        <v>5167</v>
      </c>
      <c r="E1136" s="2">
        <f t="shared" si="68"/>
        <v>1825113</v>
      </c>
      <c r="F1136" s="5" t="str">
        <f t="shared" si="71"/>
        <v>BULLISH</v>
      </c>
      <c r="G1136" s="5" t="str">
        <f t="shared" si="70"/>
        <v>NEUTRAL</v>
      </c>
      <c r="H1136" s="5" t="str">
        <f t="shared" si="69"/>
        <v>CONFIRMED BULLISH</v>
      </c>
    </row>
    <row r="1137" spans="1:8" ht="13.5" x14ac:dyDescent="0.25">
      <c r="A1137" s="3">
        <f>TITRES_STAT!B1140</f>
        <v>43966</v>
      </c>
      <c r="B1137" s="5">
        <f>TITRES_STAT!C1140</f>
        <v>3.4</v>
      </c>
      <c r="C1137" s="5">
        <f>TITRES_STAT!D1140</f>
        <v>2.4211</v>
      </c>
      <c r="D1137" s="5">
        <f>TITRES_STAT!E1140</f>
        <v>1595</v>
      </c>
      <c r="E1137" s="2">
        <f t="shared" si="68"/>
        <v>1825113</v>
      </c>
      <c r="F1137" s="5" t="str">
        <f t="shared" si="71"/>
        <v>BULLISH</v>
      </c>
      <c r="G1137" s="5" t="str">
        <f t="shared" si="70"/>
        <v>NEUTRAL</v>
      </c>
      <c r="H1137" s="5" t="str">
        <f t="shared" si="69"/>
        <v>CONFIRMED BULLISH</v>
      </c>
    </row>
    <row r="1138" spans="1:8" ht="13.5" x14ac:dyDescent="0.25">
      <c r="A1138" s="3">
        <f>TITRES_STAT!B1141</f>
        <v>43969</v>
      </c>
      <c r="B1138" s="5">
        <f>TITRES_STAT!C1141</f>
        <v>3.4</v>
      </c>
      <c r="C1138" s="5">
        <f>TITRES_STAT!D1141</f>
        <v>2.4211</v>
      </c>
      <c r="D1138" s="5">
        <f>TITRES_STAT!E1141</f>
        <v>391</v>
      </c>
      <c r="E1138" s="2">
        <f t="shared" si="68"/>
        <v>1825113</v>
      </c>
      <c r="F1138" s="5" t="str">
        <f t="shared" si="71"/>
        <v>BULLISH</v>
      </c>
      <c r="G1138" s="5" t="str">
        <f t="shared" si="70"/>
        <v>NEUTRAL</v>
      </c>
      <c r="H1138" s="5" t="str">
        <f t="shared" si="69"/>
        <v>CONFIRMED BULLISH</v>
      </c>
    </row>
    <row r="1139" spans="1:8" ht="13.5" x14ac:dyDescent="0.25">
      <c r="A1139" s="3">
        <f>TITRES_STAT!B1142</f>
        <v>43970</v>
      </c>
      <c r="B1139" s="5">
        <f>TITRES_STAT!C1142</f>
        <v>3.39</v>
      </c>
      <c r="C1139" s="5">
        <f>TITRES_STAT!D1142</f>
        <v>2.4140000000000001</v>
      </c>
      <c r="D1139" s="5">
        <f>TITRES_STAT!E1142</f>
        <v>793</v>
      </c>
      <c r="E1139" s="2">
        <f t="shared" si="68"/>
        <v>1824320</v>
      </c>
      <c r="F1139" s="5" t="str">
        <f t="shared" si="71"/>
        <v>BULLISH</v>
      </c>
      <c r="G1139" s="5" t="str">
        <f t="shared" si="70"/>
        <v>NEUTRAL</v>
      </c>
      <c r="H1139" s="5" t="str">
        <f t="shared" si="69"/>
        <v>CONFIRMED BULLISH</v>
      </c>
    </row>
    <row r="1140" spans="1:8" ht="13.5" x14ac:dyDescent="0.25">
      <c r="A1140" s="3">
        <f>TITRES_STAT!B1143</f>
        <v>43971</v>
      </c>
      <c r="B1140" s="5">
        <f>TITRES_STAT!C1143</f>
        <v>3.38</v>
      </c>
      <c r="C1140" s="5">
        <f>TITRES_STAT!D1143</f>
        <v>2.4068999999999998</v>
      </c>
      <c r="D1140" s="5">
        <f>TITRES_STAT!E1143</f>
        <v>538</v>
      </c>
      <c r="E1140" s="2">
        <f t="shared" si="68"/>
        <v>1823782</v>
      </c>
      <c r="F1140" s="5" t="str">
        <f t="shared" si="71"/>
        <v>BULLISH</v>
      </c>
      <c r="G1140" s="5" t="str">
        <f t="shared" si="70"/>
        <v>NEUTRAL</v>
      </c>
      <c r="H1140" s="5" t="str">
        <f t="shared" si="69"/>
        <v>NEUTRAL</v>
      </c>
    </row>
    <row r="1141" spans="1:8" ht="13.5" x14ac:dyDescent="0.25">
      <c r="A1141" s="3">
        <f>TITRES_STAT!B1144</f>
        <v>43972</v>
      </c>
      <c r="B1141" s="5">
        <f>TITRES_STAT!C1144</f>
        <v>3.38</v>
      </c>
      <c r="C1141" s="5">
        <f>TITRES_STAT!D1144</f>
        <v>2.4068999999999998</v>
      </c>
      <c r="D1141" s="5">
        <f>TITRES_STAT!E1144</f>
        <v>201</v>
      </c>
      <c r="E1141" s="2">
        <f t="shared" si="68"/>
        <v>1823782</v>
      </c>
      <c r="F1141" s="5" t="str">
        <f t="shared" si="71"/>
        <v>BEARISH</v>
      </c>
      <c r="G1141" s="5" t="str">
        <f t="shared" si="70"/>
        <v>NEUTRAL</v>
      </c>
      <c r="H1141" s="5" t="str">
        <f t="shared" si="69"/>
        <v>CONFIRMED BEARISH</v>
      </c>
    </row>
    <row r="1142" spans="1:8" ht="13.5" x14ac:dyDescent="0.25">
      <c r="A1142" s="3">
        <f>TITRES_STAT!B1145</f>
        <v>43973</v>
      </c>
      <c r="B1142" s="5">
        <f>TITRES_STAT!C1145</f>
        <v>3.38</v>
      </c>
      <c r="C1142" s="5">
        <f>TITRES_STAT!D1145</f>
        <v>2.4068999999999998</v>
      </c>
      <c r="D1142" s="5">
        <f>TITRES_STAT!E1145</f>
        <v>4108</v>
      </c>
      <c r="E1142" s="2">
        <f t="shared" si="68"/>
        <v>1823782</v>
      </c>
      <c r="F1142" s="5" t="str">
        <f t="shared" si="71"/>
        <v>BEARISH</v>
      </c>
      <c r="G1142" s="5" t="str">
        <f t="shared" si="70"/>
        <v>NEUTRAL</v>
      </c>
      <c r="H1142" s="5" t="str">
        <f t="shared" si="69"/>
        <v>CONFIRMED BEARISH</v>
      </c>
    </row>
    <row r="1143" spans="1:8" ht="13.5" x14ac:dyDescent="0.25">
      <c r="A1143" s="3">
        <f>TITRES_STAT!B1146</f>
        <v>43977</v>
      </c>
      <c r="B1143" s="5">
        <f>TITRES_STAT!C1146</f>
        <v>3.38</v>
      </c>
      <c r="C1143" s="5">
        <f>TITRES_STAT!D1146</f>
        <v>2.4068999999999998</v>
      </c>
      <c r="D1143" s="5">
        <f>TITRES_STAT!E1146</f>
        <v>5503</v>
      </c>
      <c r="E1143" s="2">
        <f t="shared" si="68"/>
        <v>1823782</v>
      </c>
      <c r="F1143" s="5" t="str">
        <f t="shared" si="71"/>
        <v>BEARISH</v>
      </c>
      <c r="G1143" s="5" t="str">
        <f t="shared" si="70"/>
        <v>NEUTRAL</v>
      </c>
      <c r="H1143" s="5" t="str">
        <f t="shared" si="69"/>
        <v>CONFIRMED BEARISH</v>
      </c>
    </row>
    <row r="1144" spans="1:8" ht="13.5" x14ac:dyDescent="0.25">
      <c r="A1144" s="3">
        <f>TITRES_STAT!B1147</f>
        <v>43978</v>
      </c>
      <c r="B1144" s="5">
        <f>TITRES_STAT!C1147</f>
        <v>3.28</v>
      </c>
      <c r="C1144" s="5">
        <f>TITRES_STAT!D1147</f>
        <v>2.3357000000000001</v>
      </c>
      <c r="D1144" s="5">
        <f>TITRES_STAT!E1147</f>
        <v>2733</v>
      </c>
      <c r="E1144" s="2">
        <f t="shared" si="68"/>
        <v>1821049</v>
      </c>
      <c r="F1144" s="5" t="str">
        <f t="shared" si="71"/>
        <v>BEARISH</v>
      </c>
      <c r="G1144" s="5" t="str">
        <f t="shared" si="70"/>
        <v>NEUTRAL</v>
      </c>
      <c r="H1144" s="5" t="str">
        <f t="shared" si="69"/>
        <v>CONFIRMED BEARISH</v>
      </c>
    </row>
    <row r="1145" spans="1:8" ht="13.5" x14ac:dyDescent="0.25">
      <c r="A1145" s="3">
        <f>TITRES_STAT!B1148</f>
        <v>43979</v>
      </c>
      <c r="B1145" s="5">
        <f>TITRES_STAT!C1148</f>
        <v>3.19</v>
      </c>
      <c r="C1145" s="5">
        <f>TITRES_STAT!D1148</f>
        <v>2.2715999999999998</v>
      </c>
      <c r="D1145" s="5">
        <f>TITRES_STAT!E1148</f>
        <v>5627</v>
      </c>
      <c r="E1145" s="2">
        <f t="shared" si="68"/>
        <v>1815422</v>
      </c>
      <c r="F1145" s="5" t="str">
        <f t="shared" si="71"/>
        <v>BEARISH</v>
      </c>
      <c r="G1145" s="5" t="str">
        <f t="shared" si="70"/>
        <v>NEUTRAL</v>
      </c>
      <c r="H1145" s="5" t="str">
        <f t="shared" si="69"/>
        <v>CONFIRMED BEARISH</v>
      </c>
    </row>
    <row r="1146" spans="1:8" ht="13.5" x14ac:dyDescent="0.25">
      <c r="A1146" s="3">
        <f>TITRES_STAT!B1149</f>
        <v>43980</v>
      </c>
      <c r="B1146" s="5">
        <f>TITRES_STAT!C1149</f>
        <v>3.19</v>
      </c>
      <c r="C1146" s="5">
        <f>TITRES_STAT!D1149</f>
        <v>2.2715999999999998</v>
      </c>
      <c r="D1146" s="5">
        <f>TITRES_STAT!E1149</f>
        <v>25045</v>
      </c>
      <c r="E1146" s="2">
        <f t="shared" si="68"/>
        <v>1815422</v>
      </c>
      <c r="F1146" s="5" t="str">
        <f t="shared" si="71"/>
        <v>BEARISH</v>
      </c>
      <c r="G1146" s="5" t="str">
        <f t="shared" si="70"/>
        <v>NEUTRAL</v>
      </c>
      <c r="H1146" s="5" t="str">
        <f t="shared" si="69"/>
        <v>CONFIRMED BEARISH</v>
      </c>
    </row>
    <row r="1147" spans="1:8" ht="13.5" x14ac:dyDescent="0.25">
      <c r="A1147" s="3">
        <f>TITRES_STAT!B1150</f>
        <v>43983</v>
      </c>
      <c r="B1147" s="5">
        <f>TITRES_STAT!C1150</f>
        <v>3.25</v>
      </c>
      <c r="C1147" s="5">
        <f>TITRES_STAT!D1150</f>
        <v>2.3142999999999998</v>
      </c>
      <c r="D1147" s="5">
        <f>TITRES_STAT!E1150</f>
        <v>20100</v>
      </c>
      <c r="E1147" s="2">
        <f t="shared" si="68"/>
        <v>1835522</v>
      </c>
      <c r="F1147" s="5" t="str">
        <f t="shared" si="71"/>
        <v>BULLISH</v>
      </c>
      <c r="G1147" s="5" t="str">
        <f t="shared" si="70"/>
        <v>NEUTRAL</v>
      </c>
      <c r="H1147" s="5" t="str">
        <f t="shared" si="69"/>
        <v>BULLISH DIVERGENCE</v>
      </c>
    </row>
    <row r="1148" spans="1:8" ht="13.5" x14ac:dyDescent="0.25">
      <c r="A1148" s="3">
        <f>TITRES_STAT!B1151</f>
        <v>43984</v>
      </c>
      <c r="B1148" s="5">
        <f>TITRES_STAT!C1151</f>
        <v>3.32</v>
      </c>
      <c r="C1148" s="5">
        <f>TITRES_STAT!D1151</f>
        <v>2.3641999999999999</v>
      </c>
      <c r="D1148" s="5">
        <f>TITRES_STAT!E1151</f>
        <v>3403</v>
      </c>
      <c r="E1148" s="2">
        <f t="shared" si="68"/>
        <v>1838925</v>
      </c>
      <c r="F1148" s="5" t="str">
        <f t="shared" si="71"/>
        <v>BULLISH</v>
      </c>
      <c r="G1148" s="5" t="str">
        <f t="shared" si="70"/>
        <v>NEUTRAL</v>
      </c>
      <c r="H1148" s="5" t="str">
        <f t="shared" si="69"/>
        <v>BULLISH DIVERGENCE</v>
      </c>
    </row>
    <row r="1149" spans="1:8" ht="13.5" x14ac:dyDescent="0.25">
      <c r="A1149" s="3">
        <f>TITRES_STAT!B1152</f>
        <v>43985</v>
      </c>
      <c r="B1149" s="5">
        <f>TITRES_STAT!C1152</f>
        <v>3.31</v>
      </c>
      <c r="C1149" s="5">
        <f>TITRES_STAT!D1152</f>
        <v>2.3571</v>
      </c>
      <c r="D1149" s="5">
        <f>TITRES_STAT!E1152</f>
        <v>7169</v>
      </c>
      <c r="E1149" s="2">
        <f t="shared" si="68"/>
        <v>1831756</v>
      </c>
      <c r="F1149" s="5" t="str">
        <f t="shared" si="71"/>
        <v>BULLISH</v>
      </c>
      <c r="G1149" s="5" t="str">
        <f t="shared" si="70"/>
        <v>NEUTRAL</v>
      </c>
      <c r="H1149" s="5" t="str">
        <f t="shared" si="69"/>
        <v>CONFIRMED BULLISH</v>
      </c>
    </row>
    <row r="1150" spans="1:8" ht="13.5" x14ac:dyDescent="0.25">
      <c r="A1150" s="3">
        <f>TITRES_STAT!B1153</f>
        <v>43986</v>
      </c>
      <c r="B1150" s="5">
        <f>TITRES_STAT!C1153</f>
        <v>3.34</v>
      </c>
      <c r="C1150" s="5">
        <f>TITRES_STAT!D1153</f>
        <v>2.3784000000000001</v>
      </c>
      <c r="D1150" s="5">
        <f>TITRES_STAT!E1153</f>
        <v>5133</v>
      </c>
      <c r="E1150" s="2">
        <f t="shared" si="68"/>
        <v>1836889</v>
      </c>
      <c r="F1150" s="5" t="str">
        <f t="shared" si="71"/>
        <v>BULLISH</v>
      </c>
      <c r="G1150" s="5" t="str">
        <f t="shared" si="70"/>
        <v>NEUTRAL</v>
      </c>
      <c r="H1150" s="5" t="str">
        <f t="shared" si="69"/>
        <v>CONFIRMED BULLISH</v>
      </c>
    </row>
    <row r="1151" spans="1:8" ht="13.5" x14ac:dyDescent="0.25">
      <c r="A1151" s="3">
        <f>TITRES_STAT!B1154</f>
        <v>43987</v>
      </c>
      <c r="B1151" s="5">
        <f>TITRES_STAT!C1154</f>
        <v>3.42</v>
      </c>
      <c r="C1151" s="5">
        <f>TITRES_STAT!D1154</f>
        <v>2.4354</v>
      </c>
      <c r="D1151" s="5">
        <f>TITRES_STAT!E1154</f>
        <v>867</v>
      </c>
      <c r="E1151" s="2">
        <f t="shared" si="68"/>
        <v>1837756</v>
      </c>
      <c r="F1151" s="5" t="str">
        <f t="shared" si="71"/>
        <v>BULLISH</v>
      </c>
      <c r="G1151" s="5" t="str">
        <f t="shared" si="70"/>
        <v>NEUTRAL</v>
      </c>
      <c r="H1151" s="5" t="str">
        <f t="shared" si="69"/>
        <v>CONFIRMED BULLISH</v>
      </c>
    </row>
    <row r="1152" spans="1:8" ht="13.5" x14ac:dyDescent="0.25">
      <c r="A1152" s="3">
        <f>TITRES_STAT!B1155</f>
        <v>43990</v>
      </c>
      <c r="B1152" s="5">
        <f>TITRES_STAT!C1155</f>
        <v>3.4</v>
      </c>
      <c r="C1152" s="5">
        <f>TITRES_STAT!D1155</f>
        <v>2.4211</v>
      </c>
      <c r="D1152" s="5">
        <f>TITRES_STAT!E1155</f>
        <v>1997</v>
      </c>
      <c r="E1152" s="2">
        <f t="shared" si="68"/>
        <v>1835759</v>
      </c>
      <c r="F1152" s="5" t="str">
        <f t="shared" si="71"/>
        <v>BULLISH</v>
      </c>
      <c r="G1152" s="5" t="str">
        <f t="shared" si="70"/>
        <v>NEUTRAL</v>
      </c>
      <c r="H1152" s="5" t="str">
        <f t="shared" si="69"/>
        <v>CONFIRMED BULLISH</v>
      </c>
    </row>
    <row r="1153" spans="1:8" ht="13.5" x14ac:dyDescent="0.25">
      <c r="A1153" s="3">
        <f>TITRES_STAT!B1156</f>
        <v>43991</v>
      </c>
      <c r="B1153" s="5">
        <f>TITRES_STAT!C1156</f>
        <v>3.37</v>
      </c>
      <c r="C1153" s="5">
        <f>TITRES_STAT!D1156</f>
        <v>2.3997999999999999</v>
      </c>
      <c r="D1153" s="5">
        <f>TITRES_STAT!E1156</f>
        <v>7350</v>
      </c>
      <c r="E1153" s="2">
        <f t="shared" si="68"/>
        <v>1828409</v>
      </c>
      <c r="F1153" s="5" t="str">
        <f t="shared" si="71"/>
        <v>BEARISH</v>
      </c>
      <c r="G1153" s="5" t="str">
        <f t="shared" si="70"/>
        <v>NEUTRAL</v>
      </c>
      <c r="H1153" s="5" t="str">
        <f t="shared" si="69"/>
        <v>BEARISH DIVERGENCE</v>
      </c>
    </row>
    <row r="1154" spans="1:8" ht="13.5" x14ac:dyDescent="0.25">
      <c r="A1154" s="3">
        <f>TITRES_STAT!B1157</f>
        <v>43992</v>
      </c>
      <c r="B1154" s="5">
        <f>TITRES_STAT!C1157</f>
        <v>3.4</v>
      </c>
      <c r="C1154" s="5">
        <f>TITRES_STAT!D1157</f>
        <v>2.4211</v>
      </c>
      <c r="D1154" s="5">
        <f>TITRES_STAT!E1157</f>
        <v>15941</v>
      </c>
      <c r="E1154" s="2">
        <f t="shared" si="68"/>
        <v>1844350</v>
      </c>
      <c r="F1154" s="5" t="str">
        <f t="shared" si="71"/>
        <v>BULLISH</v>
      </c>
      <c r="G1154" s="5" t="str">
        <f t="shared" si="70"/>
        <v>NEUTRAL</v>
      </c>
      <c r="H1154" s="5" t="str">
        <f t="shared" si="69"/>
        <v>CONFIRMED BULLISH</v>
      </c>
    </row>
    <row r="1155" spans="1:8" ht="13.5" x14ac:dyDescent="0.25">
      <c r="A1155" s="3">
        <f>TITRES_STAT!B1158</f>
        <v>43993</v>
      </c>
      <c r="B1155" s="5">
        <f>TITRES_STAT!C1158</f>
        <v>3.4</v>
      </c>
      <c r="C1155" s="5">
        <f>TITRES_STAT!D1158</f>
        <v>2.4211</v>
      </c>
      <c r="D1155" s="5">
        <f>TITRES_STAT!E1158</f>
        <v>2900</v>
      </c>
      <c r="E1155" s="2">
        <f t="shared" si="68"/>
        <v>1844350</v>
      </c>
      <c r="F1155" s="5" t="str">
        <f t="shared" si="71"/>
        <v>BULLISH</v>
      </c>
      <c r="G1155" s="5" t="str">
        <f t="shared" si="70"/>
        <v>NEUTRAL</v>
      </c>
      <c r="H1155" s="5" t="str">
        <f t="shared" si="69"/>
        <v>CONFIRMED BULLISH</v>
      </c>
    </row>
    <row r="1156" spans="1:8" ht="13.5" x14ac:dyDescent="0.25">
      <c r="A1156" s="3">
        <f>TITRES_STAT!B1159</f>
        <v>43994</v>
      </c>
      <c r="B1156" s="5">
        <f>TITRES_STAT!C1159</f>
        <v>3.4</v>
      </c>
      <c r="C1156" s="5">
        <f>TITRES_STAT!D1159</f>
        <v>2.4211</v>
      </c>
      <c r="D1156" s="5">
        <f>TITRES_STAT!E1159</f>
        <v>2477</v>
      </c>
      <c r="E1156" s="2">
        <f t="shared" ref="E1156:E1219" si="72">IF(B1156&gt;B1155, E1155+D1156, IF(B1156&lt;B1155, E1155-D1156, E1155))</f>
        <v>1844350</v>
      </c>
      <c r="F1156" s="5" t="str">
        <f t="shared" si="71"/>
        <v>BULLISH</v>
      </c>
      <c r="G1156" s="5" t="str">
        <f t="shared" si="70"/>
        <v>NEUTRAL</v>
      </c>
      <c r="H1156" s="5" t="str">
        <f t="shared" si="69"/>
        <v>BULLISH DIVERGENCE</v>
      </c>
    </row>
    <row r="1157" spans="1:8" ht="13.5" x14ac:dyDescent="0.25">
      <c r="A1157" s="3">
        <f>TITRES_STAT!B1160</f>
        <v>43997</v>
      </c>
      <c r="B1157" s="5">
        <f>TITRES_STAT!C1160</f>
        <v>3.48</v>
      </c>
      <c r="C1157" s="5">
        <f>TITRES_STAT!D1160</f>
        <v>2.4781</v>
      </c>
      <c r="D1157" s="5">
        <f>TITRES_STAT!E1160</f>
        <v>1</v>
      </c>
      <c r="E1157" s="2">
        <f t="shared" si="72"/>
        <v>1844351</v>
      </c>
      <c r="F1157" s="5" t="str">
        <f t="shared" si="71"/>
        <v>BULLISH</v>
      </c>
      <c r="G1157" s="5" t="str">
        <f t="shared" si="70"/>
        <v>NEUTRAL</v>
      </c>
      <c r="H1157" s="5" t="str">
        <f t="shared" si="69"/>
        <v>CONFIRMED BULLISH</v>
      </c>
    </row>
    <row r="1158" spans="1:8" ht="13.5" x14ac:dyDescent="0.25">
      <c r="A1158" s="3">
        <f>TITRES_STAT!B1161</f>
        <v>43998</v>
      </c>
      <c r="B1158" s="5">
        <f>TITRES_STAT!C1161</f>
        <v>3.38</v>
      </c>
      <c r="C1158" s="5">
        <f>TITRES_STAT!D1161</f>
        <v>2.4068999999999998</v>
      </c>
      <c r="D1158" s="5">
        <f>TITRES_STAT!E1161</f>
        <v>15710</v>
      </c>
      <c r="E1158" s="2">
        <f t="shared" si="72"/>
        <v>1828641</v>
      </c>
      <c r="F1158" s="5" t="str">
        <f t="shared" si="71"/>
        <v>BULLISH</v>
      </c>
      <c r="G1158" s="5" t="str">
        <f t="shared" si="70"/>
        <v>NEUTRAL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43999</v>
      </c>
      <c r="B1159" s="5">
        <f>TITRES_STAT!C1162</f>
        <v>3.3</v>
      </c>
      <c r="C1159" s="5">
        <f>TITRES_STAT!D1162</f>
        <v>2.3498999999999999</v>
      </c>
      <c r="D1159" s="5">
        <f>TITRES_STAT!E1162</f>
        <v>1657</v>
      </c>
      <c r="E1159" s="2">
        <f t="shared" si="72"/>
        <v>1826984</v>
      </c>
      <c r="F1159" s="5" t="str">
        <f t="shared" si="71"/>
        <v>BEARISH</v>
      </c>
      <c r="G1159" s="5" t="str">
        <f t="shared" ref="G1159:G1222" si="74">IF((E1159-E1154)/E1154 &gt; 0.02, "STRONG",
 IF((E1159-E1154)/E1154 &lt; -0.02, "WEAK", "NEUTRAL"))</f>
        <v>NEUTRAL</v>
      </c>
      <c r="H1159" s="5" t="str">
        <f t="shared" si="73"/>
        <v>CONFIRMED BEARISH</v>
      </c>
    </row>
    <row r="1160" spans="1:8" ht="13.5" x14ac:dyDescent="0.25">
      <c r="A1160" s="3">
        <f>TITRES_STAT!B1163</f>
        <v>44000</v>
      </c>
      <c r="B1160" s="5">
        <f>TITRES_STAT!C1163</f>
        <v>3.21</v>
      </c>
      <c r="C1160" s="5">
        <f>TITRES_STAT!D1163</f>
        <v>2.2858000000000001</v>
      </c>
      <c r="D1160" s="5">
        <f>TITRES_STAT!E1163</f>
        <v>1658</v>
      </c>
      <c r="E1160" s="2">
        <f t="shared" si="72"/>
        <v>1825326</v>
      </c>
      <c r="F1160" s="5" t="str">
        <f t="shared" ref="F1160:F1223" si="75">IF(E1160&gt;E1155,"BULLISH",IF(E1160&lt;E1155,"BEARISH","NEUTRAL"))</f>
        <v>BEARISH</v>
      </c>
      <c r="G1160" s="5" t="str">
        <f t="shared" si="74"/>
        <v>NEUTRAL</v>
      </c>
      <c r="H1160" s="5" t="str">
        <f t="shared" si="73"/>
        <v>CONFIRMED BEARISH</v>
      </c>
    </row>
    <row r="1161" spans="1:8" ht="13.5" x14ac:dyDescent="0.25">
      <c r="A1161" s="3">
        <f>TITRES_STAT!B1164</f>
        <v>44001</v>
      </c>
      <c r="B1161" s="5">
        <f>TITRES_STAT!C1164</f>
        <v>3.28</v>
      </c>
      <c r="C1161" s="5">
        <f>TITRES_STAT!D1164</f>
        <v>2.3357000000000001</v>
      </c>
      <c r="D1161" s="5">
        <f>TITRES_STAT!E1164</f>
        <v>5849</v>
      </c>
      <c r="E1161" s="2">
        <f t="shared" si="72"/>
        <v>1831175</v>
      </c>
      <c r="F1161" s="5" t="str">
        <f t="shared" si="75"/>
        <v>BEARISH</v>
      </c>
      <c r="G1161" s="5" t="str">
        <f t="shared" si="74"/>
        <v>NEUTRAL</v>
      </c>
      <c r="H1161" s="5" t="str">
        <f t="shared" si="73"/>
        <v>CONFIRMED BEARISH</v>
      </c>
    </row>
    <row r="1162" spans="1:8" ht="13.5" x14ac:dyDescent="0.25">
      <c r="A1162" s="3">
        <f>TITRES_STAT!B1165</f>
        <v>44004</v>
      </c>
      <c r="B1162" s="5">
        <f>TITRES_STAT!C1165</f>
        <v>3.19</v>
      </c>
      <c r="C1162" s="5">
        <f>TITRES_STAT!D1165</f>
        <v>2.2715999999999998</v>
      </c>
      <c r="D1162" s="5">
        <f>TITRES_STAT!E1165</f>
        <v>78272</v>
      </c>
      <c r="E1162" s="2">
        <f t="shared" si="72"/>
        <v>1752903</v>
      </c>
      <c r="F1162" s="5" t="str">
        <f t="shared" si="75"/>
        <v>BEARISH</v>
      </c>
      <c r="G1162" s="5" t="str">
        <f t="shared" si="74"/>
        <v>WEAK</v>
      </c>
      <c r="H1162" s="5" t="str">
        <f t="shared" si="73"/>
        <v>CONFIRMED BEARISH</v>
      </c>
    </row>
    <row r="1163" spans="1:8" ht="13.5" x14ac:dyDescent="0.25">
      <c r="A1163" s="3">
        <f>TITRES_STAT!B1166</f>
        <v>44005</v>
      </c>
      <c r="B1163" s="5">
        <f>TITRES_STAT!C1166</f>
        <v>3.18</v>
      </c>
      <c r="C1163" s="5">
        <f>TITRES_STAT!D1166</f>
        <v>2.2645</v>
      </c>
      <c r="D1163" s="5">
        <f>TITRES_STAT!E1166</f>
        <v>26713</v>
      </c>
      <c r="E1163" s="2">
        <f t="shared" si="72"/>
        <v>1726190</v>
      </c>
      <c r="F1163" s="5" t="str">
        <f t="shared" si="75"/>
        <v>BEARISH</v>
      </c>
      <c r="G1163" s="5" t="str">
        <f t="shared" si="74"/>
        <v>WEAK</v>
      </c>
      <c r="H1163" s="5" t="str">
        <f t="shared" si="73"/>
        <v>CONFIRMED BEARISH</v>
      </c>
    </row>
    <row r="1164" spans="1:8" ht="13.5" x14ac:dyDescent="0.25">
      <c r="A1164" s="3">
        <f>TITRES_STAT!B1167</f>
        <v>44006</v>
      </c>
      <c r="B1164" s="5">
        <f>TITRES_STAT!C1167</f>
        <v>3.18</v>
      </c>
      <c r="C1164" s="5">
        <f>TITRES_STAT!D1167</f>
        <v>2.2645</v>
      </c>
      <c r="D1164" s="5">
        <f>TITRES_STAT!E1167</f>
        <v>628</v>
      </c>
      <c r="E1164" s="2">
        <f t="shared" si="72"/>
        <v>1726190</v>
      </c>
      <c r="F1164" s="5" t="str">
        <f t="shared" si="75"/>
        <v>BEARISH</v>
      </c>
      <c r="G1164" s="5" t="str">
        <f t="shared" si="74"/>
        <v>WEAK</v>
      </c>
      <c r="H1164" s="5" t="str">
        <f t="shared" si="73"/>
        <v>CONFIRMED BEARISH</v>
      </c>
    </row>
    <row r="1165" spans="1:8" ht="13.5" x14ac:dyDescent="0.25">
      <c r="A1165" s="3">
        <f>TITRES_STAT!B1168</f>
        <v>44007</v>
      </c>
      <c r="B1165" s="5">
        <f>TITRES_STAT!C1168</f>
        <v>3.16</v>
      </c>
      <c r="C1165" s="5">
        <f>TITRES_STAT!D1168</f>
        <v>2.2502</v>
      </c>
      <c r="D1165" s="5">
        <f>TITRES_STAT!E1168</f>
        <v>87421</v>
      </c>
      <c r="E1165" s="2">
        <f t="shared" si="72"/>
        <v>1638769</v>
      </c>
      <c r="F1165" s="5" t="str">
        <f t="shared" si="75"/>
        <v>BEARISH</v>
      </c>
      <c r="G1165" s="5" t="str">
        <f t="shared" si="74"/>
        <v>WEAK</v>
      </c>
      <c r="H1165" s="5" t="str">
        <f t="shared" si="73"/>
        <v>CONFIRMED BEARISH</v>
      </c>
    </row>
    <row r="1166" spans="1:8" ht="13.5" x14ac:dyDescent="0.25">
      <c r="A1166" s="3">
        <f>TITRES_STAT!B1169</f>
        <v>44008</v>
      </c>
      <c r="B1166" s="5">
        <f>TITRES_STAT!C1169</f>
        <v>3.19</v>
      </c>
      <c r="C1166" s="5">
        <f>TITRES_STAT!D1169</f>
        <v>2.2715999999999998</v>
      </c>
      <c r="D1166" s="5">
        <f>TITRES_STAT!E1169</f>
        <v>11159</v>
      </c>
      <c r="E1166" s="2">
        <f t="shared" si="72"/>
        <v>1649928</v>
      </c>
      <c r="F1166" s="5" t="str">
        <f t="shared" si="75"/>
        <v>BEARISH</v>
      </c>
      <c r="G1166" s="5" t="str">
        <f t="shared" si="74"/>
        <v>WEAK</v>
      </c>
      <c r="H1166" s="5" t="str">
        <f t="shared" si="73"/>
        <v>CONFIRMED BEARISH</v>
      </c>
    </row>
    <row r="1167" spans="1:8" ht="13.5" x14ac:dyDescent="0.25">
      <c r="A1167" s="3">
        <f>TITRES_STAT!B1170</f>
        <v>44011</v>
      </c>
      <c r="B1167" s="5">
        <f>TITRES_STAT!C1170</f>
        <v>3.25</v>
      </c>
      <c r="C1167" s="5">
        <f>TITRES_STAT!D1170</f>
        <v>2.3142999999999998</v>
      </c>
      <c r="D1167" s="5">
        <f>TITRES_STAT!E1170</f>
        <v>9221</v>
      </c>
      <c r="E1167" s="2">
        <f t="shared" si="72"/>
        <v>1659149</v>
      </c>
      <c r="F1167" s="5" t="str">
        <f t="shared" si="75"/>
        <v>BEARISH</v>
      </c>
      <c r="G1167" s="5" t="str">
        <f t="shared" si="74"/>
        <v>WEAK</v>
      </c>
      <c r="H1167" s="5" t="str">
        <f t="shared" si="73"/>
        <v>BEARISH DIVERGENCE</v>
      </c>
    </row>
    <row r="1168" spans="1:8" ht="13.5" x14ac:dyDescent="0.25">
      <c r="A1168" s="3">
        <f>TITRES_STAT!B1171</f>
        <v>44012</v>
      </c>
      <c r="B1168" s="5">
        <f>TITRES_STAT!C1171</f>
        <v>3.19</v>
      </c>
      <c r="C1168" s="5">
        <f>TITRES_STAT!D1171</f>
        <v>2.2715999999999998</v>
      </c>
      <c r="D1168" s="5">
        <f>TITRES_STAT!E1171</f>
        <v>28014</v>
      </c>
      <c r="E1168" s="2">
        <f t="shared" si="72"/>
        <v>1631135</v>
      </c>
      <c r="F1168" s="5" t="str">
        <f t="shared" si="75"/>
        <v>BEARISH</v>
      </c>
      <c r="G1168" s="5" t="str">
        <f t="shared" si="74"/>
        <v>WEAK</v>
      </c>
      <c r="H1168" s="5" t="str">
        <f t="shared" si="73"/>
        <v>BEARISH DIVERGENCE</v>
      </c>
    </row>
    <row r="1169" spans="1:8" ht="13.5" x14ac:dyDescent="0.25">
      <c r="A1169" s="3">
        <f>TITRES_STAT!B1172</f>
        <v>44013</v>
      </c>
      <c r="B1169" s="5">
        <f>TITRES_STAT!C1172</f>
        <v>3.19</v>
      </c>
      <c r="C1169" s="5">
        <f>TITRES_STAT!D1172</f>
        <v>2.2715999999999998</v>
      </c>
      <c r="D1169" s="5">
        <f>TITRES_STAT!E1172</f>
        <v>2000</v>
      </c>
      <c r="E1169" s="2">
        <f t="shared" si="72"/>
        <v>1631135</v>
      </c>
      <c r="F1169" s="5" t="str">
        <f t="shared" si="75"/>
        <v>BEARISH</v>
      </c>
      <c r="G1169" s="5" t="str">
        <f t="shared" si="74"/>
        <v>WEAK</v>
      </c>
      <c r="H1169" s="5" t="str">
        <f t="shared" si="73"/>
        <v>BEARISH DIVERGENCE</v>
      </c>
    </row>
    <row r="1170" spans="1:8" ht="13.5" x14ac:dyDescent="0.25">
      <c r="A1170" s="3">
        <f>TITRES_STAT!B1173</f>
        <v>44014</v>
      </c>
      <c r="B1170" s="5">
        <f>TITRES_STAT!C1173</f>
        <v>3.18</v>
      </c>
      <c r="C1170" s="5">
        <f>TITRES_STAT!D1173</f>
        <v>2.2645</v>
      </c>
      <c r="D1170" s="5">
        <f>TITRES_STAT!E1173</f>
        <v>4083</v>
      </c>
      <c r="E1170" s="2">
        <f t="shared" si="72"/>
        <v>1627052</v>
      </c>
      <c r="F1170" s="5" t="str">
        <f t="shared" si="75"/>
        <v>BEARISH</v>
      </c>
      <c r="G1170" s="5" t="str">
        <f t="shared" si="74"/>
        <v>NEUTRAL</v>
      </c>
      <c r="H1170" s="5" t="str">
        <f t="shared" si="73"/>
        <v>BEARISH DIVERGENCE</v>
      </c>
    </row>
    <row r="1171" spans="1:8" ht="13.5" x14ac:dyDescent="0.25">
      <c r="A1171" s="3">
        <f>TITRES_STAT!B1174</f>
        <v>44015</v>
      </c>
      <c r="B1171" s="5">
        <f>TITRES_STAT!C1174</f>
        <v>3.25</v>
      </c>
      <c r="C1171" s="5">
        <f>TITRES_STAT!D1174</f>
        <v>2.3142999999999998</v>
      </c>
      <c r="D1171" s="5">
        <f>TITRES_STAT!E1174</f>
        <v>7642</v>
      </c>
      <c r="E1171" s="2">
        <f t="shared" si="72"/>
        <v>1634694</v>
      </c>
      <c r="F1171" s="5" t="str">
        <f t="shared" si="75"/>
        <v>BEARISH</v>
      </c>
      <c r="G1171" s="5" t="str">
        <f t="shared" si="74"/>
        <v>NEUTRAL</v>
      </c>
      <c r="H1171" s="5" t="str">
        <f t="shared" si="73"/>
        <v>BEARISH DIVERGENCE</v>
      </c>
    </row>
    <row r="1172" spans="1:8" ht="13.5" x14ac:dyDescent="0.25">
      <c r="A1172" s="3">
        <f>TITRES_STAT!B1175</f>
        <v>44018</v>
      </c>
      <c r="B1172" s="5">
        <f>TITRES_STAT!C1175</f>
        <v>3.24</v>
      </c>
      <c r="C1172" s="5">
        <f>TITRES_STAT!D1175</f>
        <v>2.3071999999999999</v>
      </c>
      <c r="D1172" s="5">
        <f>TITRES_STAT!E1175</f>
        <v>3054</v>
      </c>
      <c r="E1172" s="2">
        <f t="shared" si="72"/>
        <v>1631640</v>
      </c>
      <c r="F1172" s="5" t="str">
        <f t="shared" si="75"/>
        <v>BEARISH</v>
      </c>
      <c r="G1172" s="5" t="str">
        <f t="shared" si="74"/>
        <v>NEUTRAL</v>
      </c>
      <c r="H1172" s="5" t="str">
        <f t="shared" si="73"/>
        <v>CONFIRMED BEARISH</v>
      </c>
    </row>
    <row r="1173" spans="1:8" ht="13.5" x14ac:dyDescent="0.25">
      <c r="A1173" s="3">
        <f>TITRES_STAT!B1176</f>
        <v>44019</v>
      </c>
      <c r="B1173" s="5">
        <f>TITRES_STAT!C1176</f>
        <v>3.24</v>
      </c>
      <c r="C1173" s="5">
        <f>TITRES_STAT!D1176</f>
        <v>2.3071999999999999</v>
      </c>
      <c r="D1173" s="5">
        <f>TITRES_STAT!E1176</f>
        <v>5715</v>
      </c>
      <c r="E1173" s="2">
        <f t="shared" si="72"/>
        <v>1631640</v>
      </c>
      <c r="F1173" s="5" t="str">
        <f t="shared" si="75"/>
        <v>BULLISH</v>
      </c>
      <c r="G1173" s="5" t="str">
        <f t="shared" si="74"/>
        <v>NEUTRAL</v>
      </c>
      <c r="H1173" s="5" t="str">
        <f t="shared" si="73"/>
        <v>CONFIRMED BULLISH</v>
      </c>
    </row>
    <row r="1174" spans="1:8" ht="13.5" x14ac:dyDescent="0.25">
      <c r="A1174" s="3">
        <f>TITRES_STAT!B1177</f>
        <v>44020</v>
      </c>
      <c r="B1174" s="5">
        <f>TITRES_STAT!C1177</f>
        <v>3.43</v>
      </c>
      <c r="C1174" s="5">
        <f>TITRES_STAT!D1177</f>
        <v>2.4424999999999999</v>
      </c>
      <c r="D1174" s="5">
        <f>TITRES_STAT!E1177</f>
        <v>22040</v>
      </c>
      <c r="E1174" s="2">
        <f t="shared" si="72"/>
        <v>1653680</v>
      </c>
      <c r="F1174" s="5" t="str">
        <f t="shared" si="75"/>
        <v>BULLISH</v>
      </c>
      <c r="G1174" s="5" t="str">
        <f t="shared" si="74"/>
        <v>NEUTRAL</v>
      </c>
      <c r="H1174" s="5" t="str">
        <f t="shared" si="73"/>
        <v>CONFIRMED BULLISH</v>
      </c>
    </row>
    <row r="1175" spans="1:8" ht="13.5" x14ac:dyDescent="0.25">
      <c r="A1175" s="3">
        <f>TITRES_STAT!B1178</f>
        <v>44021</v>
      </c>
      <c r="B1175" s="5">
        <f>TITRES_STAT!C1178</f>
        <v>3.5</v>
      </c>
      <c r="C1175" s="5">
        <f>TITRES_STAT!D1178</f>
        <v>2.4923999999999999</v>
      </c>
      <c r="D1175" s="5">
        <f>TITRES_STAT!E1178</f>
        <v>31763</v>
      </c>
      <c r="E1175" s="2">
        <f t="shared" si="72"/>
        <v>1685443</v>
      </c>
      <c r="F1175" s="5" t="str">
        <f t="shared" si="75"/>
        <v>BULLISH</v>
      </c>
      <c r="G1175" s="5" t="str">
        <f t="shared" si="74"/>
        <v>STRONG</v>
      </c>
      <c r="H1175" s="5" t="str">
        <f t="shared" si="73"/>
        <v>CONFIRMED BULLISH</v>
      </c>
    </row>
    <row r="1176" spans="1:8" ht="13.5" x14ac:dyDescent="0.25">
      <c r="A1176" s="3">
        <f>TITRES_STAT!B1179</f>
        <v>44022</v>
      </c>
      <c r="B1176" s="5">
        <f>TITRES_STAT!C1179</f>
        <v>3.49</v>
      </c>
      <c r="C1176" s="5">
        <f>TITRES_STAT!D1179</f>
        <v>2.4851999999999999</v>
      </c>
      <c r="D1176" s="5">
        <f>TITRES_STAT!E1179</f>
        <v>1944</v>
      </c>
      <c r="E1176" s="2">
        <f t="shared" si="72"/>
        <v>1683499</v>
      </c>
      <c r="F1176" s="5" t="str">
        <f t="shared" si="75"/>
        <v>BULLISH</v>
      </c>
      <c r="G1176" s="5" t="str">
        <f t="shared" si="74"/>
        <v>STRONG</v>
      </c>
      <c r="H1176" s="5" t="str">
        <f t="shared" si="73"/>
        <v>CONFIRMED BULLISH</v>
      </c>
    </row>
    <row r="1177" spans="1:8" ht="13.5" x14ac:dyDescent="0.25">
      <c r="A1177" s="3">
        <f>TITRES_STAT!B1180</f>
        <v>44025</v>
      </c>
      <c r="B1177" s="5">
        <f>TITRES_STAT!C1180</f>
        <v>3.4</v>
      </c>
      <c r="C1177" s="5">
        <f>TITRES_STAT!D1180</f>
        <v>2.4211</v>
      </c>
      <c r="D1177" s="5">
        <f>TITRES_STAT!E1180</f>
        <v>1097</v>
      </c>
      <c r="E1177" s="2">
        <f t="shared" si="72"/>
        <v>1682402</v>
      </c>
      <c r="F1177" s="5" t="str">
        <f t="shared" si="75"/>
        <v>BULLISH</v>
      </c>
      <c r="G1177" s="5" t="str">
        <f t="shared" si="74"/>
        <v>STRONG</v>
      </c>
      <c r="H1177" s="5" t="str">
        <f t="shared" si="73"/>
        <v>CONFIRMED BULLISH</v>
      </c>
    </row>
    <row r="1178" spans="1:8" ht="13.5" x14ac:dyDescent="0.25">
      <c r="A1178" s="3">
        <f>TITRES_STAT!B1181</f>
        <v>44026</v>
      </c>
      <c r="B1178" s="5">
        <f>TITRES_STAT!C1181</f>
        <v>3.35</v>
      </c>
      <c r="C1178" s="5">
        <f>TITRES_STAT!D1181</f>
        <v>2.3855</v>
      </c>
      <c r="D1178" s="5">
        <f>TITRES_STAT!E1181</f>
        <v>94005</v>
      </c>
      <c r="E1178" s="2">
        <f t="shared" si="72"/>
        <v>1588397</v>
      </c>
      <c r="F1178" s="5" t="str">
        <f t="shared" si="75"/>
        <v>BEARISH</v>
      </c>
      <c r="G1178" s="5" t="str">
        <f t="shared" si="74"/>
        <v>WEAK</v>
      </c>
      <c r="H1178" s="5" t="str">
        <f t="shared" si="73"/>
        <v>BEARISH DIVERGENCE</v>
      </c>
    </row>
    <row r="1179" spans="1:8" ht="13.5" x14ac:dyDescent="0.25">
      <c r="A1179" s="3">
        <f>TITRES_STAT!B1182</f>
        <v>44027</v>
      </c>
      <c r="B1179" s="5">
        <f>TITRES_STAT!C1182</f>
        <v>3.35</v>
      </c>
      <c r="C1179" s="5">
        <f>TITRES_STAT!D1182</f>
        <v>2.3855</v>
      </c>
      <c r="D1179" s="5">
        <f>TITRES_STAT!E1182</f>
        <v>14268</v>
      </c>
      <c r="E1179" s="2">
        <f t="shared" si="72"/>
        <v>1588397</v>
      </c>
      <c r="F1179" s="5" t="str">
        <f t="shared" si="75"/>
        <v>BEARISH</v>
      </c>
      <c r="G1179" s="5" t="str">
        <f t="shared" si="74"/>
        <v>WEAK</v>
      </c>
      <c r="H1179" s="5" t="str">
        <f t="shared" si="73"/>
        <v>CONFIRMED BEARISH</v>
      </c>
    </row>
    <row r="1180" spans="1:8" ht="13.5" x14ac:dyDescent="0.25">
      <c r="A1180" s="3">
        <f>TITRES_STAT!B1183</f>
        <v>44028</v>
      </c>
      <c r="B1180" s="5">
        <f>TITRES_STAT!C1183</f>
        <v>3.49</v>
      </c>
      <c r="C1180" s="5">
        <f>TITRES_STAT!D1183</f>
        <v>2.4851999999999999</v>
      </c>
      <c r="D1180" s="5">
        <f>TITRES_STAT!E1183</f>
        <v>12266</v>
      </c>
      <c r="E1180" s="2">
        <f t="shared" si="72"/>
        <v>1600663</v>
      </c>
      <c r="F1180" s="5" t="str">
        <f t="shared" si="75"/>
        <v>BEARISH</v>
      </c>
      <c r="G1180" s="5" t="str">
        <f t="shared" si="74"/>
        <v>WEAK</v>
      </c>
      <c r="H1180" s="5" t="str">
        <f t="shared" si="73"/>
        <v>CONFIRMED BEARISH</v>
      </c>
    </row>
    <row r="1181" spans="1:8" ht="13.5" x14ac:dyDescent="0.25">
      <c r="A1181" s="3">
        <f>TITRES_STAT!B1184</f>
        <v>44029</v>
      </c>
      <c r="B1181" s="5">
        <f>TITRES_STAT!C1184</f>
        <v>3.5</v>
      </c>
      <c r="C1181" s="5">
        <f>TITRES_STAT!D1184</f>
        <v>2.4923999999999999</v>
      </c>
      <c r="D1181" s="5">
        <f>TITRES_STAT!E1184</f>
        <v>10014</v>
      </c>
      <c r="E1181" s="2">
        <f t="shared" si="72"/>
        <v>1610677</v>
      </c>
      <c r="F1181" s="5" t="str">
        <f t="shared" si="75"/>
        <v>BEARISH</v>
      </c>
      <c r="G1181" s="5" t="str">
        <f t="shared" si="74"/>
        <v>WEAK</v>
      </c>
      <c r="H1181" s="5" t="str">
        <f t="shared" si="73"/>
        <v>BEARISH DIVERGENCE</v>
      </c>
    </row>
    <row r="1182" spans="1:8" ht="13.5" x14ac:dyDescent="0.25">
      <c r="A1182" s="3">
        <f>TITRES_STAT!B1185</f>
        <v>44032</v>
      </c>
      <c r="B1182" s="5">
        <f>TITRES_STAT!C1185</f>
        <v>3.46</v>
      </c>
      <c r="C1182" s="5">
        <f>TITRES_STAT!D1185</f>
        <v>2.4639000000000002</v>
      </c>
      <c r="D1182" s="5">
        <f>TITRES_STAT!E1185</f>
        <v>31026</v>
      </c>
      <c r="E1182" s="2">
        <f t="shared" si="72"/>
        <v>1579651</v>
      </c>
      <c r="F1182" s="5" t="str">
        <f t="shared" si="75"/>
        <v>BEARISH</v>
      </c>
      <c r="G1182" s="5" t="str">
        <f t="shared" si="74"/>
        <v>WEAK</v>
      </c>
      <c r="H1182" s="5" t="str">
        <f t="shared" si="73"/>
        <v>BEARISH DIVERGENCE</v>
      </c>
    </row>
    <row r="1183" spans="1:8" ht="13.5" x14ac:dyDescent="0.25">
      <c r="A1183" s="3">
        <f>TITRES_STAT!B1186</f>
        <v>44033</v>
      </c>
      <c r="B1183" s="5">
        <f>TITRES_STAT!C1186</f>
        <v>3.38</v>
      </c>
      <c r="C1183" s="5">
        <f>TITRES_STAT!D1186</f>
        <v>2.4068999999999998</v>
      </c>
      <c r="D1183" s="5">
        <f>TITRES_STAT!E1186</f>
        <v>11390</v>
      </c>
      <c r="E1183" s="2">
        <f t="shared" si="72"/>
        <v>1568261</v>
      </c>
      <c r="F1183" s="5" t="str">
        <f t="shared" si="75"/>
        <v>BEARISH</v>
      </c>
      <c r="G1183" s="5" t="str">
        <f t="shared" si="74"/>
        <v>NEUTRAL</v>
      </c>
      <c r="H1183" s="5" t="str">
        <f t="shared" si="73"/>
        <v>BEARISH DIVERGENCE</v>
      </c>
    </row>
    <row r="1184" spans="1:8" ht="13.5" x14ac:dyDescent="0.25">
      <c r="A1184" s="3">
        <f>TITRES_STAT!B1187</f>
        <v>44034</v>
      </c>
      <c r="B1184" s="5">
        <f>TITRES_STAT!C1187</f>
        <v>3.42</v>
      </c>
      <c r="C1184" s="5">
        <f>TITRES_STAT!D1187</f>
        <v>2.4354</v>
      </c>
      <c r="D1184" s="5">
        <f>TITRES_STAT!E1187</f>
        <v>22816</v>
      </c>
      <c r="E1184" s="2">
        <f t="shared" si="72"/>
        <v>1591077</v>
      </c>
      <c r="F1184" s="5" t="str">
        <f t="shared" si="75"/>
        <v>BULLISH</v>
      </c>
      <c r="G1184" s="5" t="str">
        <f t="shared" si="74"/>
        <v>NEUTRAL</v>
      </c>
      <c r="H1184" s="5" t="str">
        <f t="shared" si="73"/>
        <v>CONFIRMED BULLISH</v>
      </c>
    </row>
    <row r="1185" spans="1:8" ht="13.5" x14ac:dyDescent="0.25">
      <c r="A1185" s="3">
        <f>TITRES_STAT!B1188</f>
        <v>44035</v>
      </c>
      <c r="B1185" s="5">
        <f>TITRES_STAT!C1188</f>
        <v>3.45</v>
      </c>
      <c r="C1185" s="5">
        <f>TITRES_STAT!D1188</f>
        <v>2.4567999999999999</v>
      </c>
      <c r="D1185" s="5">
        <f>TITRES_STAT!E1188</f>
        <v>30483</v>
      </c>
      <c r="E1185" s="2">
        <f t="shared" si="72"/>
        <v>1621560</v>
      </c>
      <c r="F1185" s="5" t="str">
        <f t="shared" si="75"/>
        <v>BULLISH</v>
      </c>
      <c r="G1185" s="5" t="str">
        <f t="shared" si="74"/>
        <v>NEUTRAL</v>
      </c>
      <c r="H1185" s="5" t="str">
        <f t="shared" si="73"/>
        <v>BULLISH DIVERGENCE</v>
      </c>
    </row>
    <row r="1186" spans="1:8" ht="13.5" x14ac:dyDescent="0.25">
      <c r="A1186" s="3">
        <f>TITRES_STAT!B1189</f>
        <v>44036</v>
      </c>
      <c r="B1186" s="5">
        <f>TITRES_STAT!C1189</f>
        <v>3.34</v>
      </c>
      <c r="C1186" s="5">
        <f>TITRES_STAT!D1189</f>
        <v>2.3784000000000001</v>
      </c>
      <c r="D1186" s="5">
        <f>TITRES_STAT!E1189</f>
        <v>24622</v>
      </c>
      <c r="E1186" s="2">
        <f t="shared" si="72"/>
        <v>1596938</v>
      </c>
      <c r="F1186" s="5" t="str">
        <f t="shared" si="75"/>
        <v>BEARISH</v>
      </c>
      <c r="G1186" s="5" t="str">
        <f t="shared" si="74"/>
        <v>NEUTRAL</v>
      </c>
      <c r="H1186" s="5" t="str">
        <f t="shared" si="73"/>
        <v>CONFIRMED BEARISH</v>
      </c>
    </row>
    <row r="1187" spans="1:8" ht="13.5" x14ac:dyDescent="0.25">
      <c r="A1187" s="3">
        <f>TITRES_STAT!B1190</f>
        <v>44039</v>
      </c>
      <c r="B1187" s="5">
        <f>TITRES_STAT!C1190</f>
        <v>3.3</v>
      </c>
      <c r="C1187" s="5">
        <f>TITRES_STAT!D1190</f>
        <v>2.3498999999999999</v>
      </c>
      <c r="D1187" s="5">
        <f>TITRES_STAT!E1190</f>
        <v>13131</v>
      </c>
      <c r="E1187" s="2">
        <f t="shared" si="72"/>
        <v>1583807</v>
      </c>
      <c r="F1187" s="5" t="str">
        <f t="shared" si="75"/>
        <v>BULLISH</v>
      </c>
      <c r="G1187" s="5" t="str">
        <f t="shared" si="74"/>
        <v>NEUTRAL</v>
      </c>
      <c r="H1187" s="5" t="str">
        <f t="shared" si="73"/>
        <v>BULLISH DIVERGENCE</v>
      </c>
    </row>
    <row r="1188" spans="1:8" ht="13.5" x14ac:dyDescent="0.25">
      <c r="A1188" s="3">
        <f>TITRES_STAT!B1191</f>
        <v>44040</v>
      </c>
      <c r="B1188" s="5">
        <f>TITRES_STAT!C1191</f>
        <v>3.29</v>
      </c>
      <c r="C1188" s="5">
        <f>TITRES_STAT!D1191</f>
        <v>2.3428</v>
      </c>
      <c r="D1188" s="5">
        <f>TITRES_STAT!E1191</f>
        <v>4689</v>
      </c>
      <c r="E1188" s="2">
        <f t="shared" si="72"/>
        <v>1579118</v>
      </c>
      <c r="F1188" s="5" t="str">
        <f t="shared" si="75"/>
        <v>BULLISH</v>
      </c>
      <c r="G1188" s="5" t="str">
        <f t="shared" si="74"/>
        <v>NEUTRAL</v>
      </c>
      <c r="H1188" s="5" t="str">
        <f t="shared" si="73"/>
        <v>BULLISH DIVERGENCE</v>
      </c>
    </row>
    <row r="1189" spans="1:8" ht="13.5" x14ac:dyDescent="0.25">
      <c r="A1189" s="3">
        <f>TITRES_STAT!B1192</f>
        <v>44041</v>
      </c>
      <c r="B1189" s="5">
        <f>TITRES_STAT!C1192</f>
        <v>3.3</v>
      </c>
      <c r="C1189" s="5">
        <f>TITRES_STAT!D1192</f>
        <v>2.3498999999999999</v>
      </c>
      <c r="D1189" s="5">
        <f>TITRES_STAT!E1192</f>
        <v>2858</v>
      </c>
      <c r="E1189" s="2">
        <f t="shared" si="72"/>
        <v>1581976</v>
      </c>
      <c r="F1189" s="5" t="str">
        <f t="shared" si="75"/>
        <v>BEARISH</v>
      </c>
      <c r="G1189" s="5" t="str">
        <f t="shared" si="74"/>
        <v>NEUTRAL</v>
      </c>
      <c r="H1189" s="5" t="str">
        <f t="shared" si="73"/>
        <v>CONFIRMED BEARISH</v>
      </c>
    </row>
    <row r="1190" spans="1:8" ht="13.5" x14ac:dyDescent="0.25">
      <c r="A1190" s="3">
        <f>TITRES_STAT!B1193</f>
        <v>44042</v>
      </c>
      <c r="B1190" s="5">
        <f>TITRES_STAT!C1193</f>
        <v>3.22</v>
      </c>
      <c r="C1190" s="5">
        <f>TITRES_STAT!D1193</f>
        <v>2.3797999999999999</v>
      </c>
      <c r="D1190" s="5">
        <f>TITRES_STAT!E1193</f>
        <v>8273</v>
      </c>
      <c r="E1190" s="2">
        <f t="shared" si="72"/>
        <v>1573703</v>
      </c>
      <c r="F1190" s="5" t="str">
        <f t="shared" si="75"/>
        <v>BEARISH</v>
      </c>
      <c r="G1190" s="5" t="str">
        <f t="shared" si="74"/>
        <v>WEAK</v>
      </c>
      <c r="H1190" s="5" t="str">
        <f t="shared" si="73"/>
        <v>CONFIRMED BEARISH</v>
      </c>
    </row>
    <row r="1191" spans="1:8" ht="13.5" x14ac:dyDescent="0.25">
      <c r="A1191" s="3">
        <f>TITRES_STAT!B1194</f>
        <v>44046</v>
      </c>
      <c r="B1191" s="5">
        <f>TITRES_STAT!C1194</f>
        <v>3.13</v>
      </c>
      <c r="C1191" s="5">
        <f>TITRES_STAT!D1194</f>
        <v>2.3132999999999999</v>
      </c>
      <c r="D1191" s="5">
        <f>TITRES_STAT!E1194</f>
        <v>11865</v>
      </c>
      <c r="E1191" s="2">
        <f t="shared" si="72"/>
        <v>1561838</v>
      </c>
      <c r="F1191" s="5" t="str">
        <f t="shared" si="75"/>
        <v>BEARISH</v>
      </c>
      <c r="G1191" s="5" t="str">
        <f t="shared" si="74"/>
        <v>WEAK</v>
      </c>
      <c r="H1191" s="5" t="str">
        <f t="shared" si="73"/>
        <v>CONFIRMED BEARISH</v>
      </c>
    </row>
    <row r="1192" spans="1:8" ht="13.5" x14ac:dyDescent="0.25">
      <c r="A1192" s="3">
        <f>TITRES_STAT!B1195</f>
        <v>44047</v>
      </c>
      <c r="B1192" s="5">
        <f>TITRES_STAT!C1195</f>
        <v>3.21</v>
      </c>
      <c r="C1192" s="5">
        <f>TITRES_STAT!D1195</f>
        <v>2.3723999999999998</v>
      </c>
      <c r="D1192" s="5">
        <f>TITRES_STAT!E1195</f>
        <v>3932</v>
      </c>
      <c r="E1192" s="2">
        <f t="shared" si="72"/>
        <v>1565770</v>
      </c>
      <c r="F1192" s="5" t="str">
        <f t="shared" si="75"/>
        <v>BEARISH</v>
      </c>
      <c r="G1192" s="5" t="str">
        <f t="shared" si="74"/>
        <v>NEUTRAL</v>
      </c>
      <c r="H1192" s="5" t="str">
        <f t="shared" si="73"/>
        <v>CONFIRMED BEARISH</v>
      </c>
    </row>
    <row r="1193" spans="1:8" ht="13.5" x14ac:dyDescent="0.25">
      <c r="A1193" s="3">
        <f>TITRES_STAT!B1196</f>
        <v>44048</v>
      </c>
      <c r="B1193" s="5">
        <f>TITRES_STAT!C1196</f>
        <v>3.3</v>
      </c>
      <c r="C1193" s="5">
        <f>TITRES_STAT!D1196</f>
        <v>2.4390000000000001</v>
      </c>
      <c r="D1193" s="5">
        <f>TITRES_STAT!E1196</f>
        <v>911</v>
      </c>
      <c r="E1193" s="2">
        <f t="shared" si="72"/>
        <v>1566681</v>
      </c>
      <c r="F1193" s="5" t="str">
        <f t="shared" si="75"/>
        <v>BEARISH</v>
      </c>
      <c r="G1193" s="5" t="str">
        <f t="shared" si="74"/>
        <v>NEUTRAL</v>
      </c>
      <c r="H1193" s="5" t="str">
        <f t="shared" si="73"/>
        <v>BEARISH DIVERGENCE</v>
      </c>
    </row>
    <row r="1194" spans="1:8" ht="13.5" x14ac:dyDescent="0.25">
      <c r="A1194" s="3">
        <f>TITRES_STAT!B1197</f>
        <v>44049</v>
      </c>
      <c r="B1194" s="5">
        <f>TITRES_STAT!C1197</f>
        <v>3.21</v>
      </c>
      <c r="C1194" s="5">
        <f>TITRES_STAT!D1197</f>
        <v>2.3723999999999998</v>
      </c>
      <c r="D1194" s="5">
        <f>TITRES_STAT!E1197</f>
        <v>1380</v>
      </c>
      <c r="E1194" s="2">
        <f t="shared" si="72"/>
        <v>1565301</v>
      </c>
      <c r="F1194" s="5" t="str">
        <f t="shared" si="75"/>
        <v>BEARISH</v>
      </c>
      <c r="G1194" s="5" t="str">
        <f t="shared" si="74"/>
        <v>NEUTRAL</v>
      </c>
      <c r="H1194" s="5" t="str">
        <f t="shared" si="73"/>
        <v>CONFIRMED BEARISH</v>
      </c>
    </row>
    <row r="1195" spans="1:8" ht="13.5" x14ac:dyDescent="0.25">
      <c r="A1195" s="3">
        <f>TITRES_STAT!B1198</f>
        <v>44050</v>
      </c>
      <c r="B1195" s="5">
        <f>TITRES_STAT!C1198</f>
        <v>3.26</v>
      </c>
      <c r="C1195" s="5">
        <f>TITRES_STAT!D1198</f>
        <v>2.4094000000000002</v>
      </c>
      <c r="D1195" s="5">
        <f>TITRES_STAT!E1198</f>
        <v>4307</v>
      </c>
      <c r="E1195" s="2">
        <f t="shared" si="72"/>
        <v>1569608</v>
      </c>
      <c r="F1195" s="5" t="str">
        <f t="shared" si="75"/>
        <v>BEARISH</v>
      </c>
      <c r="G1195" s="5" t="str">
        <f t="shared" si="74"/>
        <v>NEUTRAL</v>
      </c>
      <c r="H1195" s="5" t="str">
        <f t="shared" si="73"/>
        <v>BEARISH DIVERGENCE</v>
      </c>
    </row>
    <row r="1196" spans="1:8" ht="13.5" x14ac:dyDescent="0.25">
      <c r="A1196" s="3">
        <f>TITRES_STAT!B1199</f>
        <v>44053</v>
      </c>
      <c r="B1196" s="5">
        <f>TITRES_STAT!C1199</f>
        <v>3.19</v>
      </c>
      <c r="C1196" s="5">
        <f>TITRES_STAT!D1199</f>
        <v>2.3576999999999999</v>
      </c>
      <c r="D1196" s="5">
        <f>TITRES_STAT!E1199</f>
        <v>50</v>
      </c>
      <c r="E1196" s="2">
        <f t="shared" si="72"/>
        <v>1569558</v>
      </c>
      <c r="F1196" s="5" t="str">
        <f t="shared" si="75"/>
        <v>BULLISH</v>
      </c>
      <c r="G1196" s="5" t="str">
        <f t="shared" si="74"/>
        <v>NEUTRAL</v>
      </c>
      <c r="H1196" s="5" t="str">
        <f t="shared" si="73"/>
        <v>CONFIRMED BULLISH</v>
      </c>
    </row>
    <row r="1197" spans="1:8" ht="13.5" x14ac:dyDescent="0.25">
      <c r="A1197" s="3">
        <f>TITRES_STAT!B1200</f>
        <v>44054</v>
      </c>
      <c r="B1197" s="5">
        <f>TITRES_STAT!C1200</f>
        <v>3.19</v>
      </c>
      <c r="C1197" s="5">
        <f>TITRES_STAT!D1200</f>
        <v>2.3576999999999999</v>
      </c>
      <c r="D1197" s="5">
        <f>TITRES_STAT!E1200</f>
        <v>17</v>
      </c>
      <c r="E1197" s="2">
        <f t="shared" si="72"/>
        <v>1569558</v>
      </c>
      <c r="F1197" s="5" t="str">
        <f t="shared" si="75"/>
        <v>BULLISH</v>
      </c>
      <c r="G1197" s="5" t="str">
        <f t="shared" si="74"/>
        <v>NEUTRAL</v>
      </c>
      <c r="H1197" s="5" t="str">
        <f t="shared" si="73"/>
        <v>BULLISH DIVERGENCE</v>
      </c>
    </row>
    <row r="1198" spans="1:8" ht="13.5" x14ac:dyDescent="0.25">
      <c r="A1198" s="3">
        <f>TITRES_STAT!B1201</f>
        <v>44055</v>
      </c>
      <c r="B1198" s="5">
        <f>TITRES_STAT!C1201</f>
        <v>3.28</v>
      </c>
      <c r="C1198" s="5">
        <f>TITRES_STAT!D1201</f>
        <v>2.4241999999999999</v>
      </c>
      <c r="D1198" s="5">
        <f>TITRES_STAT!E1201</f>
        <v>1813</v>
      </c>
      <c r="E1198" s="2">
        <f t="shared" si="72"/>
        <v>1571371</v>
      </c>
      <c r="F1198" s="5" t="str">
        <f t="shared" si="75"/>
        <v>BULLISH</v>
      </c>
      <c r="G1198" s="5" t="str">
        <f t="shared" si="74"/>
        <v>NEUTRAL</v>
      </c>
      <c r="H1198" s="5" t="str">
        <f t="shared" si="73"/>
        <v>BULLISH DIVERGENCE</v>
      </c>
    </row>
    <row r="1199" spans="1:8" ht="13.5" x14ac:dyDescent="0.25">
      <c r="A1199" s="3">
        <f>TITRES_STAT!B1202</f>
        <v>44057</v>
      </c>
      <c r="B1199" s="5">
        <f>TITRES_STAT!C1202</f>
        <v>3.28</v>
      </c>
      <c r="C1199" s="5">
        <f>TITRES_STAT!D1202</f>
        <v>2.4241999999999999</v>
      </c>
      <c r="D1199" s="5">
        <f>TITRES_STAT!E1202</f>
        <v>1</v>
      </c>
      <c r="E1199" s="2">
        <f t="shared" si="72"/>
        <v>1571371</v>
      </c>
      <c r="F1199" s="5" t="str">
        <f t="shared" si="75"/>
        <v>BULLISH</v>
      </c>
      <c r="G1199" s="5" t="str">
        <f t="shared" si="74"/>
        <v>NEUTRAL</v>
      </c>
      <c r="H1199" s="5" t="str">
        <f t="shared" si="73"/>
        <v>CONFIRMED BULLISH</v>
      </c>
    </row>
    <row r="1200" spans="1:8" ht="13.5" x14ac:dyDescent="0.25">
      <c r="A1200" s="3">
        <f>TITRES_STAT!B1203</f>
        <v>44060</v>
      </c>
      <c r="B1200" s="5">
        <f>TITRES_STAT!C1203</f>
        <v>3.25</v>
      </c>
      <c r="C1200" s="5">
        <f>TITRES_STAT!D1203</f>
        <v>2.4020000000000001</v>
      </c>
      <c r="D1200" s="5">
        <f>TITRES_STAT!E1203</f>
        <v>3818</v>
      </c>
      <c r="E1200" s="2">
        <f t="shared" si="72"/>
        <v>1567553</v>
      </c>
      <c r="F1200" s="5" t="str">
        <f t="shared" si="75"/>
        <v>BEARISH</v>
      </c>
      <c r="G1200" s="5" t="str">
        <f t="shared" si="74"/>
        <v>NEUTRAL</v>
      </c>
      <c r="H1200" s="5" t="str">
        <f t="shared" si="73"/>
        <v>CONFIRMED BEARISH</v>
      </c>
    </row>
    <row r="1201" spans="1:8" ht="13.5" x14ac:dyDescent="0.25">
      <c r="A1201" s="3">
        <f>TITRES_STAT!B1204</f>
        <v>44061</v>
      </c>
      <c r="B1201" s="5">
        <f>TITRES_STAT!C1204</f>
        <v>3.16</v>
      </c>
      <c r="C1201" s="5">
        <f>TITRES_STAT!D1204</f>
        <v>2.3355000000000001</v>
      </c>
      <c r="D1201" s="5">
        <f>TITRES_STAT!E1204</f>
        <v>1385</v>
      </c>
      <c r="E1201" s="2">
        <f t="shared" si="72"/>
        <v>1566168</v>
      </c>
      <c r="F1201" s="5" t="str">
        <f t="shared" si="75"/>
        <v>BEARISH</v>
      </c>
      <c r="G1201" s="5" t="str">
        <f t="shared" si="74"/>
        <v>NEUTRAL</v>
      </c>
      <c r="H1201" s="5" t="str">
        <f t="shared" si="73"/>
        <v>CONFIRMED BEARISH</v>
      </c>
    </row>
    <row r="1202" spans="1:8" ht="13.5" x14ac:dyDescent="0.25">
      <c r="A1202" s="3">
        <f>TITRES_STAT!B1205</f>
        <v>44062</v>
      </c>
      <c r="B1202" s="5">
        <f>TITRES_STAT!C1205</f>
        <v>3.16</v>
      </c>
      <c r="C1202" s="5">
        <f>TITRES_STAT!D1205</f>
        <v>2.3355000000000001</v>
      </c>
      <c r="D1202" s="5">
        <f>TITRES_STAT!E1205</f>
        <v>217</v>
      </c>
      <c r="E1202" s="2">
        <f t="shared" si="72"/>
        <v>1566168</v>
      </c>
      <c r="F1202" s="5" t="str">
        <f t="shared" si="75"/>
        <v>BEARISH</v>
      </c>
      <c r="G1202" s="5" t="str">
        <f t="shared" si="74"/>
        <v>NEUTRAL</v>
      </c>
      <c r="H1202" s="5" t="str">
        <f t="shared" si="73"/>
        <v>CONFIRMED BEARISH</v>
      </c>
    </row>
    <row r="1203" spans="1:8" ht="13.5" x14ac:dyDescent="0.25">
      <c r="A1203" s="3">
        <f>TITRES_STAT!B1206</f>
        <v>44064</v>
      </c>
      <c r="B1203" s="5">
        <f>TITRES_STAT!C1206</f>
        <v>3.2</v>
      </c>
      <c r="C1203" s="5">
        <f>TITRES_STAT!D1206</f>
        <v>2.3651</v>
      </c>
      <c r="D1203" s="5">
        <f>TITRES_STAT!E1206</f>
        <v>1689</v>
      </c>
      <c r="E1203" s="2">
        <f t="shared" si="72"/>
        <v>1567857</v>
      </c>
      <c r="F1203" s="5" t="str">
        <f t="shared" si="75"/>
        <v>BEARISH</v>
      </c>
      <c r="G1203" s="5" t="str">
        <f t="shared" si="74"/>
        <v>NEUTRAL</v>
      </c>
      <c r="H1203" s="5" t="str">
        <f t="shared" si="73"/>
        <v>CONFIRMED BEARISH</v>
      </c>
    </row>
    <row r="1204" spans="1:8" ht="13.5" x14ac:dyDescent="0.25">
      <c r="A1204" s="3">
        <f>TITRES_STAT!B1207</f>
        <v>44067</v>
      </c>
      <c r="B1204" s="5">
        <f>TITRES_STAT!C1207</f>
        <v>3.25</v>
      </c>
      <c r="C1204" s="5">
        <f>TITRES_STAT!D1207</f>
        <v>2.4020000000000001</v>
      </c>
      <c r="D1204" s="5">
        <f>TITRES_STAT!E1207</f>
        <v>906</v>
      </c>
      <c r="E1204" s="2">
        <f t="shared" si="72"/>
        <v>1568763</v>
      </c>
      <c r="F1204" s="5" t="str">
        <f t="shared" si="75"/>
        <v>BEARISH</v>
      </c>
      <c r="G1204" s="5" t="str">
        <f t="shared" si="74"/>
        <v>NEUTRAL</v>
      </c>
      <c r="H1204" s="5" t="str">
        <f t="shared" si="73"/>
        <v>CONFIRMED BEARISH</v>
      </c>
    </row>
    <row r="1205" spans="1:8" ht="13.5" x14ac:dyDescent="0.25">
      <c r="A1205" s="3">
        <f>TITRES_STAT!B1208</f>
        <v>44068</v>
      </c>
      <c r="B1205" s="5">
        <f>TITRES_STAT!C1208</f>
        <v>3.2</v>
      </c>
      <c r="C1205" s="5">
        <f>TITRES_STAT!D1208</f>
        <v>2.3651</v>
      </c>
      <c r="D1205" s="5">
        <f>TITRES_STAT!E1208</f>
        <v>14698</v>
      </c>
      <c r="E1205" s="2">
        <f t="shared" si="72"/>
        <v>1554065</v>
      </c>
      <c r="F1205" s="5" t="str">
        <f t="shared" si="75"/>
        <v>BEARISH</v>
      </c>
      <c r="G1205" s="5" t="str">
        <f t="shared" si="74"/>
        <v>NEUTRAL</v>
      </c>
      <c r="H1205" s="5" t="str">
        <f t="shared" si="73"/>
        <v>CONFIRMED BEARISH</v>
      </c>
    </row>
    <row r="1206" spans="1:8" ht="13.5" x14ac:dyDescent="0.25">
      <c r="A1206" s="3">
        <f>TITRES_STAT!B1209</f>
        <v>44069</v>
      </c>
      <c r="B1206" s="5">
        <f>TITRES_STAT!C1209</f>
        <v>3.18</v>
      </c>
      <c r="C1206" s="5">
        <f>TITRES_STAT!D1209</f>
        <v>2.3502999999999998</v>
      </c>
      <c r="D1206" s="5">
        <f>TITRES_STAT!E1209</f>
        <v>800</v>
      </c>
      <c r="E1206" s="2">
        <f t="shared" si="72"/>
        <v>1553265</v>
      </c>
      <c r="F1206" s="5" t="str">
        <f t="shared" si="75"/>
        <v>BEARISH</v>
      </c>
      <c r="G1206" s="5" t="str">
        <f t="shared" si="74"/>
        <v>NEUTRAL</v>
      </c>
      <c r="H1206" s="5" t="str">
        <f t="shared" si="73"/>
        <v>BEARISH DIVERGENCE</v>
      </c>
    </row>
    <row r="1207" spans="1:8" ht="13.5" x14ac:dyDescent="0.25">
      <c r="A1207" s="3">
        <f>TITRES_STAT!B1210</f>
        <v>44070</v>
      </c>
      <c r="B1207" s="5">
        <f>TITRES_STAT!C1210</f>
        <v>3.18</v>
      </c>
      <c r="C1207" s="5">
        <f>TITRES_STAT!D1210</f>
        <v>2.3502999999999998</v>
      </c>
      <c r="D1207" s="5">
        <f>TITRES_STAT!E1210</f>
        <v>621</v>
      </c>
      <c r="E1207" s="2">
        <f t="shared" si="72"/>
        <v>1553265</v>
      </c>
      <c r="F1207" s="5" t="str">
        <f t="shared" si="75"/>
        <v>BEARISH</v>
      </c>
      <c r="G1207" s="5" t="str">
        <f t="shared" si="74"/>
        <v>NEUTRAL</v>
      </c>
      <c r="H1207" s="5" t="str">
        <f t="shared" si="73"/>
        <v>BEARISH DIVERGENCE</v>
      </c>
    </row>
    <row r="1208" spans="1:8" ht="13.5" x14ac:dyDescent="0.25">
      <c r="A1208" s="3">
        <f>TITRES_STAT!B1211</f>
        <v>44071</v>
      </c>
      <c r="B1208" s="5">
        <f>TITRES_STAT!C1211</f>
        <v>3.15</v>
      </c>
      <c r="C1208" s="5">
        <f>TITRES_STAT!D1211</f>
        <v>2.3281000000000001</v>
      </c>
      <c r="D1208" s="5">
        <f>TITRES_STAT!E1211</f>
        <v>5323</v>
      </c>
      <c r="E1208" s="2">
        <f t="shared" si="72"/>
        <v>1547942</v>
      </c>
      <c r="F1208" s="5" t="str">
        <f t="shared" si="75"/>
        <v>BEARISH</v>
      </c>
      <c r="G1208" s="5" t="str">
        <f t="shared" si="74"/>
        <v>NEUTRAL</v>
      </c>
      <c r="H1208" s="5" t="str">
        <f t="shared" si="73"/>
        <v>CONFIRMED BEARISH</v>
      </c>
    </row>
    <row r="1209" spans="1:8" ht="13.5" x14ac:dyDescent="0.25">
      <c r="A1209" s="3">
        <f>TITRES_STAT!B1212</f>
        <v>44074</v>
      </c>
      <c r="B1209" s="5">
        <f>TITRES_STAT!C1212</f>
        <v>3.18</v>
      </c>
      <c r="C1209" s="5">
        <f>TITRES_STAT!D1212</f>
        <v>2.3502999999999998</v>
      </c>
      <c r="D1209" s="5">
        <f>TITRES_STAT!E1212</f>
        <v>12900</v>
      </c>
      <c r="E1209" s="2">
        <f t="shared" si="72"/>
        <v>1560842</v>
      </c>
      <c r="F1209" s="5" t="str">
        <f t="shared" si="75"/>
        <v>BEARISH</v>
      </c>
      <c r="G1209" s="5" t="str">
        <f t="shared" si="74"/>
        <v>NEUTRAL</v>
      </c>
      <c r="H1209" s="5" t="str">
        <f t="shared" si="73"/>
        <v>CONFIRMED BEARISH</v>
      </c>
    </row>
    <row r="1210" spans="1:8" ht="13.5" x14ac:dyDescent="0.25">
      <c r="A1210" s="3">
        <f>TITRES_STAT!B1213</f>
        <v>44075</v>
      </c>
      <c r="B1210" s="5">
        <f>TITRES_STAT!C1213</f>
        <v>3.16</v>
      </c>
      <c r="C1210" s="5">
        <f>TITRES_STAT!D1213</f>
        <v>2.3355000000000001</v>
      </c>
      <c r="D1210" s="5">
        <f>TITRES_STAT!E1213</f>
        <v>4075</v>
      </c>
      <c r="E1210" s="2">
        <f t="shared" si="72"/>
        <v>1556767</v>
      </c>
      <c r="F1210" s="5" t="str">
        <f t="shared" si="75"/>
        <v>BULLISH</v>
      </c>
      <c r="G1210" s="5" t="str">
        <f t="shared" si="74"/>
        <v>NEUTRAL</v>
      </c>
      <c r="H1210" s="5" t="str">
        <f t="shared" si="73"/>
        <v>BULLISH DIVERGENCE</v>
      </c>
    </row>
    <row r="1211" spans="1:8" ht="13.5" x14ac:dyDescent="0.25">
      <c r="A1211" s="3">
        <f>TITRES_STAT!B1214</f>
        <v>44076</v>
      </c>
      <c r="B1211" s="5">
        <f>TITRES_STAT!C1214</f>
        <v>3.17</v>
      </c>
      <c r="C1211" s="5">
        <f>TITRES_STAT!D1214</f>
        <v>2.3429000000000002</v>
      </c>
      <c r="D1211" s="5">
        <f>TITRES_STAT!E1214</f>
        <v>11590</v>
      </c>
      <c r="E1211" s="2">
        <f t="shared" si="72"/>
        <v>1568357</v>
      </c>
      <c r="F1211" s="5" t="str">
        <f t="shared" si="75"/>
        <v>BULLISH</v>
      </c>
      <c r="G1211" s="5" t="str">
        <f t="shared" si="74"/>
        <v>NEUTRAL</v>
      </c>
      <c r="H1211" s="5" t="str">
        <f t="shared" si="73"/>
        <v>BULLISH DIVERGENCE</v>
      </c>
    </row>
    <row r="1212" spans="1:8" ht="13.5" x14ac:dyDescent="0.25">
      <c r="A1212" s="3">
        <f>TITRES_STAT!B1215</f>
        <v>44077</v>
      </c>
      <c r="B1212" s="5">
        <f>TITRES_STAT!C1215</f>
        <v>3.09</v>
      </c>
      <c r="C1212" s="5">
        <f>TITRES_STAT!D1215</f>
        <v>2.2837999999999998</v>
      </c>
      <c r="D1212" s="5">
        <f>TITRES_STAT!E1215</f>
        <v>17396</v>
      </c>
      <c r="E1212" s="2">
        <f t="shared" si="72"/>
        <v>1550961</v>
      </c>
      <c r="F1212" s="5" t="str">
        <f t="shared" si="75"/>
        <v>BEARISH</v>
      </c>
      <c r="G1212" s="5" t="str">
        <f t="shared" si="74"/>
        <v>NEUTRAL</v>
      </c>
      <c r="H1212" s="5" t="str">
        <f t="shared" si="73"/>
        <v>CONFIRMED BEARISH</v>
      </c>
    </row>
    <row r="1213" spans="1:8" ht="13.5" x14ac:dyDescent="0.25">
      <c r="A1213" s="3">
        <f>TITRES_STAT!B1216</f>
        <v>44078</v>
      </c>
      <c r="B1213" s="5">
        <f>TITRES_STAT!C1216</f>
        <v>3.09</v>
      </c>
      <c r="C1213" s="5">
        <f>TITRES_STAT!D1216</f>
        <v>2.2837999999999998</v>
      </c>
      <c r="D1213" s="5">
        <f>TITRES_STAT!E1216</f>
        <v>4770</v>
      </c>
      <c r="E1213" s="2">
        <f t="shared" si="72"/>
        <v>1550961</v>
      </c>
      <c r="F1213" s="5" t="str">
        <f t="shared" si="75"/>
        <v>BULLISH</v>
      </c>
      <c r="G1213" s="5" t="str">
        <f t="shared" si="74"/>
        <v>NEUTRAL</v>
      </c>
      <c r="H1213" s="5" t="str">
        <f t="shared" si="73"/>
        <v>BULLISH DIVERGENCE</v>
      </c>
    </row>
    <row r="1214" spans="1:8" ht="13.5" x14ac:dyDescent="0.25">
      <c r="A1214" s="3">
        <f>TITRES_STAT!B1217</f>
        <v>44081</v>
      </c>
      <c r="B1214" s="5">
        <f>TITRES_STAT!C1217</f>
        <v>3.11</v>
      </c>
      <c r="C1214" s="5">
        <f>TITRES_STAT!D1217</f>
        <v>2.2985000000000002</v>
      </c>
      <c r="D1214" s="5">
        <f>TITRES_STAT!E1217</f>
        <v>1973</v>
      </c>
      <c r="E1214" s="2">
        <f t="shared" si="72"/>
        <v>1552934</v>
      </c>
      <c r="F1214" s="5" t="str">
        <f t="shared" si="75"/>
        <v>BEARISH</v>
      </c>
      <c r="G1214" s="5" t="str">
        <f t="shared" si="74"/>
        <v>NEUTRAL</v>
      </c>
      <c r="H1214" s="5" t="str">
        <f t="shared" si="73"/>
        <v>CONFIRMED BEARISH</v>
      </c>
    </row>
    <row r="1215" spans="1:8" ht="13.5" x14ac:dyDescent="0.25">
      <c r="A1215" s="3">
        <f>TITRES_STAT!B1218</f>
        <v>44082</v>
      </c>
      <c r="B1215" s="5">
        <f>TITRES_STAT!C1218</f>
        <v>3.1</v>
      </c>
      <c r="C1215" s="5">
        <f>TITRES_STAT!D1218</f>
        <v>2.2911000000000001</v>
      </c>
      <c r="D1215" s="5">
        <f>TITRES_STAT!E1218</f>
        <v>20563</v>
      </c>
      <c r="E1215" s="2">
        <f t="shared" si="72"/>
        <v>1532371</v>
      </c>
      <c r="F1215" s="5" t="str">
        <f t="shared" si="75"/>
        <v>BEARISH</v>
      </c>
      <c r="G1215" s="5" t="str">
        <f t="shared" si="74"/>
        <v>NEUTRAL</v>
      </c>
      <c r="H1215" s="5" t="str">
        <f t="shared" si="73"/>
        <v>CONFIRMED BEARISH</v>
      </c>
    </row>
    <row r="1216" spans="1:8" ht="13.5" x14ac:dyDescent="0.25">
      <c r="A1216" s="3">
        <f>TITRES_STAT!B1219</f>
        <v>44083</v>
      </c>
      <c r="B1216" s="5">
        <f>TITRES_STAT!C1219</f>
        <v>3.14</v>
      </c>
      <c r="C1216" s="5">
        <f>TITRES_STAT!D1219</f>
        <v>2.3207</v>
      </c>
      <c r="D1216" s="5">
        <f>TITRES_STAT!E1219</f>
        <v>4201</v>
      </c>
      <c r="E1216" s="2">
        <f t="shared" si="72"/>
        <v>1536572</v>
      </c>
      <c r="F1216" s="5" t="str">
        <f t="shared" si="75"/>
        <v>BEARISH</v>
      </c>
      <c r="G1216" s="5" t="str">
        <f t="shared" si="74"/>
        <v>WEAK</v>
      </c>
      <c r="H1216" s="5" t="str">
        <f t="shared" si="73"/>
        <v>CONFIRMED BEARISH</v>
      </c>
    </row>
    <row r="1217" spans="1:8" ht="13.5" x14ac:dyDescent="0.25">
      <c r="A1217" s="3">
        <f>TITRES_STAT!B1220</f>
        <v>44084</v>
      </c>
      <c r="B1217" s="5">
        <f>TITRES_STAT!C1220</f>
        <v>3.15</v>
      </c>
      <c r="C1217" s="5">
        <f>TITRES_STAT!D1220</f>
        <v>2.3281000000000001</v>
      </c>
      <c r="D1217" s="5">
        <f>TITRES_STAT!E1220</f>
        <v>19</v>
      </c>
      <c r="E1217" s="2">
        <f t="shared" si="72"/>
        <v>1536591</v>
      </c>
      <c r="F1217" s="5" t="str">
        <f t="shared" si="75"/>
        <v>BEARISH</v>
      </c>
      <c r="G1217" s="5" t="str">
        <f t="shared" si="74"/>
        <v>NEUTRAL</v>
      </c>
      <c r="H1217" s="5" t="str">
        <f t="shared" si="73"/>
        <v>BEARISH DIVERGENCE</v>
      </c>
    </row>
    <row r="1218" spans="1:8" ht="13.5" x14ac:dyDescent="0.25">
      <c r="A1218" s="3">
        <f>TITRES_STAT!B1221</f>
        <v>44085</v>
      </c>
      <c r="B1218" s="5">
        <f>TITRES_STAT!C1221</f>
        <v>3.17</v>
      </c>
      <c r="C1218" s="5">
        <f>TITRES_STAT!D1221</f>
        <v>2.3429000000000002</v>
      </c>
      <c r="D1218" s="5">
        <f>TITRES_STAT!E1221</f>
        <v>3486</v>
      </c>
      <c r="E1218" s="2">
        <f t="shared" si="72"/>
        <v>1540077</v>
      </c>
      <c r="F1218" s="5" t="str">
        <f t="shared" si="75"/>
        <v>BEARISH</v>
      </c>
      <c r="G1218" s="5" t="str">
        <f t="shared" si="74"/>
        <v>NEUTRAL</v>
      </c>
      <c r="H1218" s="5" t="str">
        <f t="shared" si="73"/>
        <v>BEARISH DIVERGENCE</v>
      </c>
    </row>
    <row r="1219" spans="1:8" ht="13.5" x14ac:dyDescent="0.25">
      <c r="A1219" s="3">
        <f>TITRES_STAT!B1222</f>
        <v>44088</v>
      </c>
      <c r="B1219" s="5">
        <f>TITRES_STAT!C1222</f>
        <v>3.09</v>
      </c>
      <c r="C1219" s="5">
        <f>TITRES_STAT!D1222</f>
        <v>2.2837999999999998</v>
      </c>
      <c r="D1219" s="5">
        <f>TITRES_STAT!E1222</f>
        <v>5979</v>
      </c>
      <c r="E1219" s="2">
        <f t="shared" si="72"/>
        <v>1534098</v>
      </c>
      <c r="F1219" s="5" t="str">
        <f t="shared" si="75"/>
        <v>BEARISH</v>
      </c>
      <c r="G1219" s="5" t="str">
        <f t="shared" si="74"/>
        <v>NEUTRAL</v>
      </c>
      <c r="H1219" s="5" t="str">
        <f t="shared" si="73"/>
        <v>CONFIRMED BEARISH</v>
      </c>
    </row>
    <row r="1220" spans="1:8" ht="13.5" x14ac:dyDescent="0.25">
      <c r="A1220" s="3">
        <f>TITRES_STAT!B1223</f>
        <v>44089</v>
      </c>
      <c r="B1220" s="5">
        <f>TITRES_STAT!C1223</f>
        <v>3.17</v>
      </c>
      <c r="C1220" s="5">
        <f>TITRES_STAT!D1223</f>
        <v>2.3429000000000002</v>
      </c>
      <c r="D1220" s="5">
        <f>TITRES_STAT!E1223</f>
        <v>212</v>
      </c>
      <c r="E1220" s="2">
        <f t="shared" ref="E1220:E1283" si="76">IF(B1220&gt;B1219, E1219+D1220, IF(B1220&lt;B1219, E1219-D1220, E1219))</f>
        <v>1534310</v>
      </c>
      <c r="F1220" s="5" t="str">
        <f t="shared" si="75"/>
        <v>BULLISH</v>
      </c>
      <c r="G1220" s="5" t="str">
        <f t="shared" si="74"/>
        <v>NEUTRAL</v>
      </c>
      <c r="H1220" s="5" t="str">
        <f t="shared" si="73"/>
        <v>CONFIRMED BULLISH</v>
      </c>
    </row>
    <row r="1221" spans="1:8" ht="13.5" x14ac:dyDescent="0.25">
      <c r="A1221" s="3">
        <f>TITRES_STAT!B1224</f>
        <v>44090</v>
      </c>
      <c r="B1221" s="5">
        <f>TITRES_STAT!C1224</f>
        <v>3.22</v>
      </c>
      <c r="C1221" s="5">
        <f>TITRES_STAT!D1224</f>
        <v>2.3797999999999999</v>
      </c>
      <c r="D1221" s="5">
        <f>TITRES_STAT!E1224</f>
        <v>717</v>
      </c>
      <c r="E1221" s="2">
        <f t="shared" si="76"/>
        <v>1535027</v>
      </c>
      <c r="F1221" s="5" t="str">
        <f t="shared" si="75"/>
        <v>BEARISH</v>
      </c>
      <c r="G1221" s="5" t="str">
        <f t="shared" si="74"/>
        <v>NEUTRAL</v>
      </c>
      <c r="H1221" s="5" t="str">
        <f t="shared" si="73"/>
        <v>BEARISH DIVERGENCE</v>
      </c>
    </row>
    <row r="1222" spans="1:8" ht="13.5" x14ac:dyDescent="0.25">
      <c r="A1222" s="3">
        <f>TITRES_STAT!B1225</f>
        <v>44091</v>
      </c>
      <c r="B1222" s="5">
        <f>TITRES_STAT!C1225</f>
        <v>3.22</v>
      </c>
      <c r="C1222" s="5">
        <f>TITRES_STAT!D1225</f>
        <v>2.3797999999999999</v>
      </c>
      <c r="D1222" s="5">
        <f>TITRES_STAT!E1225</f>
        <v>0</v>
      </c>
      <c r="E1222" s="2">
        <f t="shared" si="76"/>
        <v>1535027</v>
      </c>
      <c r="F1222" s="5" t="str">
        <f t="shared" si="75"/>
        <v>BEARISH</v>
      </c>
      <c r="G1222" s="5" t="str">
        <f t="shared" si="74"/>
        <v>NEUTRAL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BEARISH DIVERGENCE</v>
      </c>
    </row>
    <row r="1223" spans="1:8" ht="13.5" x14ac:dyDescent="0.25">
      <c r="A1223" s="3">
        <f>TITRES_STAT!B1226</f>
        <v>44092</v>
      </c>
      <c r="B1223" s="5">
        <f>TITRES_STAT!C1226</f>
        <v>3.18</v>
      </c>
      <c r="C1223" s="5">
        <f>TITRES_STAT!D1226</f>
        <v>2.3502999999999998</v>
      </c>
      <c r="D1223" s="5">
        <f>TITRES_STAT!E1226</f>
        <v>238</v>
      </c>
      <c r="E1223" s="2">
        <f t="shared" si="76"/>
        <v>1534789</v>
      </c>
      <c r="F1223" s="5" t="str">
        <f t="shared" si="75"/>
        <v>BEARISH</v>
      </c>
      <c r="G1223" s="5" t="str">
        <f t="shared" ref="G1223:G1286" si="78">IF((E1223-E1218)/E1218 &gt; 0.02, "STRONG",
 IF((E1223-E1218)/E1218 &lt; -0.02, "WEAK", "NEUTRAL"))</f>
        <v>NEUTRAL</v>
      </c>
      <c r="H1223" s="5" t="str">
        <f t="shared" si="77"/>
        <v>BEARISH DIVERGENCE</v>
      </c>
    </row>
    <row r="1224" spans="1:8" ht="13.5" x14ac:dyDescent="0.25">
      <c r="A1224" s="3">
        <f>TITRES_STAT!B1227</f>
        <v>44095</v>
      </c>
      <c r="B1224" s="5">
        <f>TITRES_STAT!C1227</f>
        <v>3.19</v>
      </c>
      <c r="C1224" s="5">
        <f>TITRES_STAT!D1227</f>
        <v>2.3576999999999999</v>
      </c>
      <c r="D1224" s="5">
        <f>TITRES_STAT!E1227</f>
        <v>1991</v>
      </c>
      <c r="E1224" s="2">
        <f t="shared" si="76"/>
        <v>1536780</v>
      </c>
      <c r="F1224" s="5" t="str">
        <f t="shared" ref="F1224:F1287" si="79">IF(E1224&gt;E1219,"BULLISH",IF(E1224&lt;E1219,"BEARISH","NEUTRAL"))</f>
        <v>BULLISH</v>
      </c>
      <c r="G1224" s="5" t="str">
        <f t="shared" si="78"/>
        <v>NEUTRAL</v>
      </c>
      <c r="H1224" s="5" t="str">
        <f t="shared" si="77"/>
        <v>CONFIRMED BULLISH</v>
      </c>
    </row>
    <row r="1225" spans="1:8" ht="13.5" x14ac:dyDescent="0.25">
      <c r="A1225" s="3">
        <f>TITRES_STAT!B1228</f>
        <v>44096</v>
      </c>
      <c r="B1225" s="5">
        <f>TITRES_STAT!C1228</f>
        <v>3.15</v>
      </c>
      <c r="C1225" s="5">
        <f>TITRES_STAT!D1228</f>
        <v>2.3281000000000001</v>
      </c>
      <c r="D1225" s="5">
        <f>TITRES_STAT!E1228</f>
        <v>58</v>
      </c>
      <c r="E1225" s="2">
        <f t="shared" si="76"/>
        <v>1536722</v>
      </c>
      <c r="F1225" s="5" t="str">
        <f t="shared" si="79"/>
        <v>BULLISH</v>
      </c>
      <c r="G1225" s="5" t="str">
        <f t="shared" si="78"/>
        <v>NEUTRAL</v>
      </c>
      <c r="H1225" s="5" t="str">
        <f t="shared" si="77"/>
        <v>BULLISH DIVERGENCE</v>
      </c>
    </row>
    <row r="1226" spans="1:8" ht="13.5" x14ac:dyDescent="0.25">
      <c r="A1226" s="3">
        <f>TITRES_STAT!B1229</f>
        <v>44097</v>
      </c>
      <c r="B1226" s="5">
        <f>TITRES_STAT!C1229</f>
        <v>3.14</v>
      </c>
      <c r="C1226" s="5">
        <f>TITRES_STAT!D1229</f>
        <v>2.3207</v>
      </c>
      <c r="D1226" s="5">
        <f>TITRES_STAT!E1229</f>
        <v>145</v>
      </c>
      <c r="E1226" s="2">
        <f t="shared" si="76"/>
        <v>1536577</v>
      </c>
      <c r="F1226" s="5" t="str">
        <f t="shared" si="79"/>
        <v>BULLISH</v>
      </c>
      <c r="G1226" s="5" t="str">
        <f t="shared" si="78"/>
        <v>NEUTRAL</v>
      </c>
      <c r="H1226" s="5" t="str">
        <f t="shared" si="77"/>
        <v>BULLISH DIVERGENCE</v>
      </c>
    </row>
    <row r="1227" spans="1:8" ht="13.5" x14ac:dyDescent="0.25">
      <c r="A1227" s="3">
        <f>TITRES_STAT!B1230</f>
        <v>44098</v>
      </c>
      <c r="B1227" s="5">
        <f>TITRES_STAT!C1230</f>
        <v>3.17</v>
      </c>
      <c r="C1227" s="5">
        <f>TITRES_STAT!D1230</f>
        <v>2.3429000000000002</v>
      </c>
      <c r="D1227" s="5">
        <f>TITRES_STAT!E1230</f>
        <v>511</v>
      </c>
      <c r="E1227" s="2">
        <f t="shared" si="76"/>
        <v>1537088</v>
      </c>
      <c r="F1227" s="5" t="str">
        <f t="shared" si="79"/>
        <v>BULLISH</v>
      </c>
      <c r="G1227" s="5" t="str">
        <f t="shared" si="78"/>
        <v>NEUTRAL</v>
      </c>
      <c r="H1227" s="5" t="str">
        <f t="shared" si="77"/>
        <v>BULLISH DIVERGENCE</v>
      </c>
    </row>
    <row r="1228" spans="1:8" ht="13.5" x14ac:dyDescent="0.25">
      <c r="A1228" s="3">
        <f>TITRES_STAT!B1231</f>
        <v>44099</v>
      </c>
      <c r="B1228" s="5">
        <f>TITRES_STAT!C1231</f>
        <v>3.14</v>
      </c>
      <c r="C1228" s="5">
        <f>TITRES_STAT!D1231</f>
        <v>2.3207</v>
      </c>
      <c r="D1228" s="5">
        <f>TITRES_STAT!E1231</f>
        <v>1637</v>
      </c>
      <c r="E1228" s="2">
        <f t="shared" si="76"/>
        <v>1535451</v>
      </c>
      <c r="F1228" s="5" t="str">
        <f t="shared" si="79"/>
        <v>BULLISH</v>
      </c>
      <c r="G1228" s="5" t="str">
        <f t="shared" si="78"/>
        <v>NEUTRAL</v>
      </c>
      <c r="H1228" s="5" t="str">
        <f t="shared" si="77"/>
        <v>BULLISH DIVERGENCE</v>
      </c>
    </row>
    <row r="1229" spans="1:8" ht="13.5" x14ac:dyDescent="0.25">
      <c r="A1229" s="3">
        <f>TITRES_STAT!B1232</f>
        <v>44102</v>
      </c>
      <c r="B1229" s="5">
        <f>TITRES_STAT!C1232</f>
        <v>3.13</v>
      </c>
      <c r="C1229" s="5">
        <f>TITRES_STAT!D1232</f>
        <v>2.3132999999999999</v>
      </c>
      <c r="D1229" s="5">
        <f>TITRES_STAT!E1232</f>
        <v>973</v>
      </c>
      <c r="E1229" s="2">
        <f t="shared" si="76"/>
        <v>1534478</v>
      </c>
      <c r="F1229" s="5" t="str">
        <f t="shared" si="79"/>
        <v>BEARISH</v>
      </c>
      <c r="G1229" s="5" t="str">
        <f t="shared" si="78"/>
        <v>NEUTRAL</v>
      </c>
      <c r="H1229" s="5" t="str">
        <f t="shared" si="77"/>
        <v>CONFIRMED BEARISH</v>
      </c>
    </row>
    <row r="1230" spans="1:8" ht="13.5" x14ac:dyDescent="0.25">
      <c r="A1230" s="3">
        <f>TITRES_STAT!B1233</f>
        <v>44103</v>
      </c>
      <c r="B1230" s="5">
        <f>TITRES_STAT!C1233</f>
        <v>3.13</v>
      </c>
      <c r="C1230" s="5">
        <f>TITRES_STAT!D1233</f>
        <v>2.3132999999999999</v>
      </c>
      <c r="D1230" s="5">
        <f>TITRES_STAT!E1233</f>
        <v>22749</v>
      </c>
      <c r="E1230" s="2">
        <f t="shared" si="76"/>
        <v>1534478</v>
      </c>
      <c r="F1230" s="5" t="str">
        <f t="shared" si="79"/>
        <v>BEARISH</v>
      </c>
      <c r="G1230" s="5" t="str">
        <f t="shared" si="78"/>
        <v>NEUTRAL</v>
      </c>
      <c r="H1230" s="5" t="str">
        <f t="shared" si="77"/>
        <v>CONFIRMED BEARISH</v>
      </c>
    </row>
    <row r="1231" spans="1:8" ht="13.5" x14ac:dyDescent="0.25">
      <c r="A1231" s="3">
        <f>TITRES_STAT!B1234</f>
        <v>44104</v>
      </c>
      <c r="B1231" s="5">
        <f>TITRES_STAT!C1234</f>
        <v>3.13</v>
      </c>
      <c r="C1231" s="5">
        <f>TITRES_STAT!D1234</f>
        <v>2.3132999999999999</v>
      </c>
      <c r="D1231" s="5">
        <f>TITRES_STAT!E1234</f>
        <v>1518</v>
      </c>
      <c r="E1231" s="2">
        <f t="shared" si="76"/>
        <v>1534478</v>
      </c>
      <c r="F1231" s="5" t="str">
        <f t="shared" si="79"/>
        <v>BEARISH</v>
      </c>
      <c r="G1231" s="5" t="str">
        <f t="shared" si="78"/>
        <v>NEUTRAL</v>
      </c>
      <c r="H1231" s="5" t="str">
        <f t="shared" si="77"/>
        <v>CONFIRMED BEARISH</v>
      </c>
    </row>
    <row r="1232" spans="1:8" ht="13.5" x14ac:dyDescent="0.25">
      <c r="A1232" s="3">
        <f>TITRES_STAT!B1235</f>
        <v>44105</v>
      </c>
      <c r="B1232" s="5">
        <f>TITRES_STAT!C1235</f>
        <v>3.08</v>
      </c>
      <c r="C1232" s="5">
        <f>TITRES_STAT!D1235</f>
        <v>2.2764000000000002</v>
      </c>
      <c r="D1232" s="5">
        <f>TITRES_STAT!E1235</f>
        <v>11465</v>
      </c>
      <c r="E1232" s="2">
        <f t="shared" si="76"/>
        <v>1523013</v>
      </c>
      <c r="F1232" s="5" t="str">
        <f t="shared" si="79"/>
        <v>BEARISH</v>
      </c>
      <c r="G1232" s="5" t="str">
        <f t="shared" si="78"/>
        <v>NEUTRAL</v>
      </c>
      <c r="H1232" s="5" t="str">
        <f t="shared" si="77"/>
        <v>CONFIRMED BEARISH</v>
      </c>
    </row>
    <row r="1233" spans="1:8" ht="13.5" x14ac:dyDescent="0.25">
      <c r="A1233" s="3">
        <f>TITRES_STAT!B1236</f>
        <v>44106</v>
      </c>
      <c r="B1233" s="5">
        <f>TITRES_STAT!C1236</f>
        <v>3.03</v>
      </c>
      <c r="C1233" s="5">
        <f>TITRES_STAT!D1236</f>
        <v>2.2393999999999998</v>
      </c>
      <c r="D1233" s="5">
        <f>TITRES_STAT!E1236</f>
        <v>2831</v>
      </c>
      <c r="E1233" s="2">
        <f t="shared" si="76"/>
        <v>1520182</v>
      </c>
      <c r="F1233" s="5" t="str">
        <f t="shared" si="79"/>
        <v>BEARISH</v>
      </c>
      <c r="G1233" s="5" t="str">
        <f t="shared" si="78"/>
        <v>NEUTRAL</v>
      </c>
      <c r="H1233" s="5" t="str">
        <f t="shared" si="77"/>
        <v>CONFIRMED BEARISH</v>
      </c>
    </row>
    <row r="1234" spans="1:8" ht="13.5" x14ac:dyDescent="0.25">
      <c r="A1234" s="3">
        <f>TITRES_STAT!B1237</f>
        <v>44109</v>
      </c>
      <c r="B1234" s="5">
        <f>TITRES_STAT!C1237</f>
        <v>3.11</v>
      </c>
      <c r="C1234" s="5">
        <f>TITRES_STAT!D1237</f>
        <v>2.2985000000000002</v>
      </c>
      <c r="D1234" s="5">
        <f>TITRES_STAT!E1237</f>
        <v>1062</v>
      </c>
      <c r="E1234" s="2">
        <f t="shared" si="76"/>
        <v>1521244</v>
      </c>
      <c r="F1234" s="5" t="str">
        <f t="shared" si="79"/>
        <v>BEARISH</v>
      </c>
      <c r="G1234" s="5" t="str">
        <f t="shared" si="78"/>
        <v>NEUTRAL</v>
      </c>
      <c r="H1234" s="5" t="str">
        <f t="shared" si="77"/>
        <v>CONFIRMED BEARISH</v>
      </c>
    </row>
    <row r="1235" spans="1:8" ht="13.5" x14ac:dyDescent="0.25">
      <c r="A1235" s="3">
        <f>TITRES_STAT!B1238</f>
        <v>44110</v>
      </c>
      <c r="B1235" s="5">
        <f>TITRES_STAT!C1238</f>
        <v>3.14</v>
      </c>
      <c r="C1235" s="5">
        <f>TITRES_STAT!D1238</f>
        <v>2.3207</v>
      </c>
      <c r="D1235" s="5">
        <f>TITRES_STAT!E1238</f>
        <v>750</v>
      </c>
      <c r="E1235" s="2">
        <f t="shared" si="76"/>
        <v>1521994</v>
      </c>
      <c r="F1235" s="5" t="str">
        <f t="shared" si="79"/>
        <v>BEARISH</v>
      </c>
      <c r="G1235" s="5" t="str">
        <f t="shared" si="78"/>
        <v>NEUTRAL</v>
      </c>
      <c r="H1235" s="5" t="str">
        <f t="shared" si="77"/>
        <v>BEARISH DIVERGENCE</v>
      </c>
    </row>
    <row r="1236" spans="1:8" ht="13.5" x14ac:dyDescent="0.25">
      <c r="A1236" s="3">
        <f>TITRES_STAT!B1239</f>
        <v>44111</v>
      </c>
      <c r="B1236" s="5">
        <f>TITRES_STAT!C1239</f>
        <v>3.15</v>
      </c>
      <c r="C1236" s="5">
        <f>TITRES_STAT!D1239</f>
        <v>2.3281000000000001</v>
      </c>
      <c r="D1236" s="5">
        <f>TITRES_STAT!E1239</f>
        <v>904</v>
      </c>
      <c r="E1236" s="2">
        <f t="shared" si="76"/>
        <v>1522898</v>
      </c>
      <c r="F1236" s="5" t="str">
        <f t="shared" si="79"/>
        <v>BEARISH</v>
      </c>
      <c r="G1236" s="5" t="str">
        <f t="shared" si="78"/>
        <v>NEUTRAL</v>
      </c>
      <c r="H1236" s="5" t="str">
        <f t="shared" si="77"/>
        <v>BEARISH DIVERGENCE</v>
      </c>
    </row>
    <row r="1237" spans="1:8" ht="13.5" x14ac:dyDescent="0.25">
      <c r="A1237" s="3">
        <f>TITRES_STAT!B1240</f>
        <v>44112</v>
      </c>
      <c r="B1237" s="5">
        <f>TITRES_STAT!C1240</f>
        <v>3.15</v>
      </c>
      <c r="C1237" s="5">
        <f>TITRES_STAT!D1240</f>
        <v>2.3281000000000001</v>
      </c>
      <c r="D1237" s="5">
        <f>TITRES_STAT!E1240</f>
        <v>254</v>
      </c>
      <c r="E1237" s="2">
        <f t="shared" si="76"/>
        <v>1522898</v>
      </c>
      <c r="F1237" s="5" t="str">
        <f t="shared" si="79"/>
        <v>BEARISH</v>
      </c>
      <c r="G1237" s="5" t="str">
        <f t="shared" si="78"/>
        <v>NEUTRAL</v>
      </c>
      <c r="H1237" s="5" t="str">
        <f t="shared" si="77"/>
        <v>BEARISH DIVERGENCE</v>
      </c>
    </row>
    <row r="1238" spans="1:8" ht="13.5" x14ac:dyDescent="0.25">
      <c r="A1238" s="3">
        <f>TITRES_STAT!B1241</f>
        <v>44113</v>
      </c>
      <c r="B1238" s="5">
        <f>TITRES_STAT!C1241</f>
        <v>3.19</v>
      </c>
      <c r="C1238" s="5">
        <f>TITRES_STAT!D1241</f>
        <v>2.3576999999999999</v>
      </c>
      <c r="D1238" s="5">
        <f>TITRES_STAT!E1241</f>
        <v>19</v>
      </c>
      <c r="E1238" s="2">
        <f t="shared" si="76"/>
        <v>1522917</v>
      </c>
      <c r="F1238" s="5" t="str">
        <f t="shared" si="79"/>
        <v>BULLISH</v>
      </c>
      <c r="G1238" s="5" t="str">
        <f t="shared" si="78"/>
        <v>NEUTRAL</v>
      </c>
      <c r="H1238" s="5" t="str">
        <f t="shared" si="77"/>
        <v>CONFIRMED BULLISH</v>
      </c>
    </row>
    <row r="1239" spans="1:8" ht="13.5" x14ac:dyDescent="0.25">
      <c r="A1239" s="3">
        <f>TITRES_STAT!B1242</f>
        <v>44116</v>
      </c>
      <c r="B1239" s="5">
        <f>TITRES_STAT!C1242</f>
        <v>3.18</v>
      </c>
      <c r="C1239" s="5">
        <f>TITRES_STAT!D1242</f>
        <v>2.3502999999999998</v>
      </c>
      <c r="D1239" s="5">
        <f>TITRES_STAT!E1242</f>
        <v>41</v>
      </c>
      <c r="E1239" s="2">
        <f t="shared" si="76"/>
        <v>1522876</v>
      </c>
      <c r="F1239" s="5" t="str">
        <f t="shared" si="79"/>
        <v>BULLISH</v>
      </c>
      <c r="G1239" s="5" t="str">
        <f t="shared" si="78"/>
        <v>NEUTRAL</v>
      </c>
      <c r="H1239" s="5" t="str">
        <f t="shared" si="77"/>
        <v>CONFIRMED BULLISH</v>
      </c>
    </row>
    <row r="1240" spans="1:8" ht="13.5" x14ac:dyDescent="0.25">
      <c r="A1240" s="3">
        <f>TITRES_STAT!B1243</f>
        <v>44117</v>
      </c>
      <c r="B1240" s="5">
        <f>TITRES_STAT!C1243</f>
        <v>3.18</v>
      </c>
      <c r="C1240" s="5">
        <f>TITRES_STAT!D1243</f>
        <v>2.3502999999999998</v>
      </c>
      <c r="D1240" s="5">
        <f>TITRES_STAT!E1243</f>
        <v>3</v>
      </c>
      <c r="E1240" s="2">
        <f t="shared" si="76"/>
        <v>1522876</v>
      </c>
      <c r="F1240" s="5" t="str">
        <f t="shared" si="79"/>
        <v>BULLISH</v>
      </c>
      <c r="G1240" s="5" t="str">
        <f t="shared" si="78"/>
        <v>NEUTRAL</v>
      </c>
      <c r="H1240" s="5" t="str">
        <f t="shared" si="77"/>
        <v>CONFIRMED BULLISH</v>
      </c>
    </row>
    <row r="1241" spans="1:8" ht="13.5" x14ac:dyDescent="0.25">
      <c r="A1241" s="3">
        <f>TITRES_STAT!B1244</f>
        <v>44118</v>
      </c>
      <c r="B1241" s="5">
        <f>TITRES_STAT!C1244</f>
        <v>3.17</v>
      </c>
      <c r="C1241" s="5">
        <f>TITRES_STAT!D1244</f>
        <v>2.3429000000000002</v>
      </c>
      <c r="D1241" s="5">
        <f>TITRES_STAT!E1244</f>
        <v>91</v>
      </c>
      <c r="E1241" s="2">
        <f t="shared" si="76"/>
        <v>1522785</v>
      </c>
      <c r="F1241" s="5" t="str">
        <f t="shared" si="79"/>
        <v>BEARISH</v>
      </c>
      <c r="G1241" s="5" t="str">
        <f t="shared" si="78"/>
        <v>NEUTRAL</v>
      </c>
      <c r="H1241" s="5" t="str">
        <f t="shared" si="77"/>
        <v>BEARISH DIVERGENCE</v>
      </c>
    </row>
    <row r="1242" spans="1:8" ht="13.5" x14ac:dyDescent="0.25">
      <c r="A1242" s="3">
        <f>TITRES_STAT!B1245</f>
        <v>44120</v>
      </c>
      <c r="B1242" s="5">
        <f>TITRES_STAT!C1245</f>
        <v>3.14</v>
      </c>
      <c r="C1242" s="5">
        <f>TITRES_STAT!D1245</f>
        <v>2.3207</v>
      </c>
      <c r="D1242" s="5">
        <f>TITRES_STAT!E1245</f>
        <v>1036</v>
      </c>
      <c r="E1242" s="2">
        <f t="shared" si="76"/>
        <v>1521749</v>
      </c>
      <c r="F1242" s="5" t="str">
        <f t="shared" si="79"/>
        <v>BEARISH</v>
      </c>
      <c r="G1242" s="5" t="str">
        <f t="shared" si="78"/>
        <v>NEUTRAL</v>
      </c>
      <c r="H1242" s="5" t="str">
        <f t="shared" si="77"/>
        <v>CONFIRMED BEARISH</v>
      </c>
    </row>
    <row r="1243" spans="1:8" ht="13.5" x14ac:dyDescent="0.25">
      <c r="A1243" s="3">
        <f>TITRES_STAT!B1246</f>
        <v>44123</v>
      </c>
      <c r="B1243" s="5">
        <f>TITRES_STAT!C1246</f>
        <v>3.17</v>
      </c>
      <c r="C1243" s="5">
        <f>TITRES_STAT!D1246</f>
        <v>2.3429000000000002</v>
      </c>
      <c r="D1243" s="5">
        <f>TITRES_STAT!E1246</f>
        <v>3050</v>
      </c>
      <c r="E1243" s="2">
        <f t="shared" si="76"/>
        <v>1524799</v>
      </c>
      <c r="F1243" s="5" t="str">
        <f t="shared" si="79"/>
        <v>BULLISH</v>
      </c>
      <c r="G1243" s="5" t="str">
        <f t="shared" si="78"/>
        <v>NEUTRAL</v>
      </c>
      <c r="H1243" s="5" t="str">
        <f t="shared" si="77"/>
        <v>BULLISH DIVERGENCE</v>
      </c>
    </row>
    <row r="1244" spans="1:8" ht="13.5" x14ac:dyDescent="0.25">
      <c r="A1244" s="3">
        <f>TITRES_STAT!B1247</f>
        <v>44124</v>
      </c>
      <c r="B1244" s="5">
        <f>TITRES_STAT!C1247</f>
        <v>3.1</v>
      </c>
      <c r="C1244" s="5">
        <f>TITRES_STAT!D1247</f>
        <v>2.2911000000000001</v>
      </c>
      <c r="D1244" s="5">
        <f>TITRES_STAT!E1247</f>
        <v>7797</v>
      </c>
      <c r="E1244" s="2">
        <f t="shared" si="76"/>
        <v>1517002</v>
      </c>
      <c r="F1244" s="5" t="str">
        <f t="shared" si="79"/>
        <v>BEARISH</v>
      </c>
      <c r="G1244" s="5" t="str">
        <f t="shared" si="78"/>
        <v>NEUTRAL</v>
      </c>
      <c r="H1244" s="5" t="str">
        <f t="shared" si="77"/>
        <v>CONFIRMED BEARISH</v>
      </c>
    </row>
    <row r="1245" spans="1:8" ht="13.5" x14ac:dyDescent="0.25">
      <c r="A1245" s="3">
        <f>TITRES_STAT!B1248</f>
        <v>44125</v>
      </c>
      <c r="B1245" s="5">
        <f>TITRES_STAT!C1248</f>
        <v>3.14</v>
      </c>
      <c r="C1245" s="5">
        <f>TITRES_STAT!D1248</f>
        <v>2.3207</v>
      </c>
      <c r="D1245" s="5">
        <f>TITRES_STAT!E1248</f>
        <v>260</v>
      </c>
      <c r="E1245" s="2">
        <f t="shared" si="76"/>
        <v>1517262</v>
      </c>
      <c r="F1245" s="5" t="str">
        <f t="shared" si="79"/>
        <v>BEARISH</v>
      </c>
      <c r="G1245" s="5" t="str">
        <f t="shared" si="78"/>
        <v>NEUTRAL</v>
      </c>
      <c r="H1245" s="5" t="str">
        <f t="shared" si="77"/>
        <v>CONFIRMED BEARISH</v>
      </c>
    </row>
    <row r="1246" spans="1:8" ht="13.5" x14ac:dyDescent="0.25">
      <c r="A1246" s="3">
        <f>TITRES_STAT!B1249</f>
        <v>44126</v>
      </c>
      <c r="B1246" s="5">
        <f>TITRES_STAT!C1249</f>
        <v>3.14</v>
      </c>
      <c r="C1246" s="5">
        <f>TITRES_STAT!D1249</f>
        <v>2.3207</v>
      </c>
      <c r="D1246" s="5">
        <f>TITRES_STAT!E1249</f>
        <v>1007</v>
      </c>
      <c r="E1246" s="2">
        <f t="shared" si="76"/>
        <v>1517262</v>
      </c>
      <c r="F1246" s="5" t="str">
        <f t="shared" si="79"/>
        <v>BEARISH</v>
      </c>
      <c r="G1246" s="5" t="str">
        <f t="shared" si="78"/>
        <v>NEUTRAL</v>
      </c>
      <c r="H1246" s="5" t="str">
        <f t="shared" si="77"/>
        <v>CONFIRMED BEARISH</v>
      </c>
    </row>
    <row r="1247" spans="1:8" ht="13.5" x14ac:dyDescent="0.25">
      <c r="A1247" s="3">
        <f>TITRES_STAT!B1250</f>
        <v>44127</v>
      </c>
      <c r="B1247" s="5">
        <f>TITRES_STAT!C1250</f>
        <v>3.14</v>
      </c>
      <c r="C1247" s="5">
        <f>TITRES_STAT!D1250</f>
        <v>2.3207</v>
      </c>
      <c r="D1247" s="5">
        <f>TITRES_STAT!E1250</f>
        <v>1031</v>
      </c>
      <c r="E1247" s="2">
        <f t="shared" si="76"/>
        <v>1517262</v>
      </c>
      <c r="F1247" s="5" t="str">
        <f t="shared" si="79"/>
        <v>BEARISH</v>
      </c>
      <c r="G1247" s="5" t="str">
        <f t="shared" si="78"/>
        <v>NEUTRAL</v>
      </c>
      <c r="H1247" s="5" t="str">
        <f t="shared" si="77"/>
        <v>NEUTRAL</v>
      </c>
    </row>
    <row r="1248" spans="1:8" ht="13.5" x14ac:dyDescent="0.25">
      <c r="A1248" s="3">
        <f>TITRES_STAT!B1251</f>
        <v>44130</v>
      </c>
      <c r="B1248" s="5">
        <f>TITRES_STAT!C1251</f>
        <v>3.06</v>
      </c>
      <c r="C1248" s="5">
        <f>TITRES_STAT!D1251</f>
        <v>2.2616000000000001</v>
      </c>
      <c r="D1248" s="5">
        <f>TITRES_STAT!E1251</f>
        <v>126</v>
      </c>
      <c r="E1248" s="2">
        <f t="shared" si="76"/>
        <v>1517136</v>
      </c>
      <c r="F1248" s="5" t="str">
        <f t="shared" si="79"/>
        <v>BEARISH</v>
      </c>
      <c r="G1248" s="5" t="str">
        <f t="shared" si="78"/>
        <v>NEUTRAL</v>
      </c>
      <c r="H1248" s="5" t="str">
        <f t="shared" si="77"/>
        <v>CONFIRMED BEARISH</v>
      </c>
    </row>
    <row r="1249" spans="1:8" ht="13.5" x14ac:dyDescent="0.25">
      <c r="A1249" s="3">
        <f>TITRES_STAT!B1252</f>
        <v>44131</v>
      </c>
      <c r="B1249" s="5">
        <f>TITRES_STAT!C1252</f>
        <v>3.11</v>
      </c>
      <c r="C1249" s="5">
        <f>TITRES_STAT!D1252</f>
        <v>2.2985000000000002</v>
      </c>
      <c r="D1249" s="5">
        <f>TITRES_STAT!E1252</f>
        <v>16725</v>
      </c>
      <c r="E1249" s="2">
        <f t="shared" si="76"/>
        <v>1533861</v>
      </c>
      <c r="F1249" s="5" t="str">
        <f t="shared" si="79"/>
        <v>BULLISH</v>
      </c>
      <c r="G1249" s="5" t="str">
        <f t="shared" si="78"/>
        <v>NEUTRAL</v>
      </c>
      <c r="H1249" s="5" t="str">
        <f t="shared" si="77"/>
        <v>CONFIRMED BULLISH</v>
      </c>
    </row>
    <row r="1250" spans="1:8" ht="13.5" x14ac:dyDescent="0.25">
      <c r="A1250" s="3">
        <f>TITRES_STAT!B1253</f>
        <v>44132</v>
      </c>
      <c r="B1250" s="5">
        <f>TITRES_STAT!C1253</f>
        <v>3.1</v>
      </c>
      <c r="C1250" s="5">
        <f>TITRES_STAT!D1253</f>
        <v>2.2911000000000001</v>
      </c>
      <c r="D1250" s="5">
        <f>TITRES_STAT!E1253</f>
        <v>1137</v>
      </c>
      <c r="E1250" s="2">
        <f t="shared" si="76"/>
        <v>1532724</v>
      </c>
      <c r="F1250" s="5" t="str">
        <f t="shared" si="79"/>
        <v>BULLISH</v>
      </c>
      <c r="G1250" s="5" t="str">
        <f t="shared" si="78"/>
        <v>NEUTRAL</v>
      </c>
      <c r="H1250" s="5" t="str">
        <f t="shared" si="77"/>
        <v>BULLISH DIVERGENCE</v>
      </c>
    </row>
    <row r="1251" spans="1:8" ht="13.5" x14ac:dyDescent="0.25">
      <c r="A1251" s="3">
        <f>TITRES_STAT!B1254</f>
        <v>44134</v>
      </c>
      <c r="B1251" s="5">
        <f>TITRES_STAT!C1254</f>
        <v>3.16</v>
      </c>
      <c r="C1251" s="5">
        <f>TITRES_STAT!D1254</f>
        <v>2.3355000000000001</v>
      </c>
      <c r="D1251" s="5">
        <f>TITRES_STAT!E1254</f>
        <v>64</v>
      </c>
      <c r="E1251" s="2">
        <f t="shared" si="76"/>
        <v>1532788</v>
      </c>
      <c r="F1251" s="5" t="str">
        <f t="shared" si="79"/>
        <v>BULLISH</v>
      </c>
      <c r="G1251" s="5" t="str">
        <f t="shared" si="78"/>
        <v>NEUTRAL</v>
      </c>
      <c r="H1251" s="5" t="str">
        <f t="shared" si="77"/>
        <v>CONFIRMED BULLISH</v>
      </c>
    </row>
    <row r="1252" spans="1:8" ht="13.5" x14ac:dyDescent="0.25">
      <c r="A1252" s="3">
        <f>TITRES_STAT!B1255</f>
        <v>44137</v>
      </c>
      <c r="B1252" s="5">
        <f>TITRES_STAT!C1255</f>
        <v>3.09</v>
      </c>
      <c r="C1252" s="5">
        <f>TITRES_STAT!D1255</f>
        <v>2.2837999999999998</v>
      </c>
      <c r="D1252" s="5">
        <f>TITRES_STAT!E1255</f>
        <v>202</v>
      </c>
      <c r="E1252" s="2">
        <f t="shared" si="76"/>
        <v>1532586</v>
      </c>
      <c r="F1252" s="5" t="str">
        <f t="shared" si="79"/>
        <v>BULLISH</v>
      </c>
      <c r="G1252" s="5" t="str">
        <f t="shared" si="78"/>
        <v>NEUTRAL</v>
      </c>
      <c r="H1252" s="5" t="str">
        <f t="shared" si="77"/>
        <v>BULLISH DIVERGENCE</v>
      </c>
    </row>
    <row r="1253" spans="1:8" ht="13.5" x14ac:dyDescent="0.25">
      <c r="A1253" s="3">
        <f>TITRES_STAT!B1256</f>
        <v>44138</v>
      </c>
      <c r="B1253" s="5">
        <f>TITRES_STAT!C1256</f>
        <v>3.22</v>
      </c>
      <c r="C1253" s="5">
        <f>TITRES_STAT!D1256</f>
        <v>2.3797999999999999</v>
      </c>
      <c r="D1253" s="5">
        <f>TITRES_STAT!E1256</f>
        <v>4390</v>
      </c>
      <c r="E1253" s="2">
        <f t="shared" si="76"/>
        <v>1536976</v>
      </c>
      <c r="F1253" s="5" t="str">
        <f t="shared" si="79"/>
        <v>BULLISH</v>
      </c>
      <c r="G1253" s="5" t="str">
        <f t="shared" si="78"/>
        <v>NEUTRAL</v>
      </c>
      <c r="H1253" s="5" t="str">
        <f t="shared" si="77"/>
        <v>CONFIRMED BULLISH</v>
      </c>
    </row>
    <row r="1254" spans="1:8" ht="13.5" x14ac:dyDescent="0.25">
      <c r="A1254" s="3">
        <f>TITRES_STAT!B1257</f>
        <v>44139</v>
      </c>
      <c r="B1254" s="5">
        <f>TITRES_STAT!C1257</f>
        <v>3.3</v>
      </c>
      <c r="C1254" s="5">
        <f>TITRES_STAT!D1257</f>
        <v>2.4390000000000001</v>
      </c>
      <c r="D1254" s="5">
        <f>TITRES_STAT!E1257</f>
        <v>9566</v>
      </c>
      <c r="E1254" s="2">
        <f t="shared" si="76"/>
        <v>1546542</v>
      </c>
      <c r="F1254" s="5" t="str">
        <f t="shared" si="79"/>
        <v>BULLISH</v>
      </c>
      <c r="G1254" s="5" t="str">
        <f t="shared" si="78"/>
        <v>NEUTRAL</v>
      </c>
      <c r="H1254" s="5" t="str">
        <f t="shared" si="77"/>
        <v>CONFIRMED BULLISH</v>
      </c>
    </row>
    <row r="1255" spans="1:8" ht="13.5" x14ac:dyDescent="0.25">
      <c r="A1255" s="3">
        <f>TITRES_STAT!B1258</f>
        <v>44140</v>
      </c>
      <c r="B1255" s="5">
        <f>TITRES_STAT!C1258</f>
        <v>3.44</v>
      </c>
      <c r="C1255" s="5">
        <f>TITRES_STAT!D1258</f>
        <v>2.5424000000000002</v>
      </c>
      <c r="D1255" s="5">
        <f>TITRES_STAT!E1258</f>
        <v>56509</v>
      </c>
      <c r="E1255" s="2">
        <f t="shared" si="76"/>
        <v>1603051</v>
      </c>
      <c r="F1255" s="5" t="str">
        <f t="shared" si="79"/>
        <v>BULLISH</v>
      </c>
      <c r="G1255" s="5" t="str">
        <f t="shared" si="78"/>
        <v>STRONG</v>
      </c>
      <c r="H1255" s="5" t="str">
        <f t="shared" si="77"/>
        <v>CONFIRMED BULLISH</v>
      </c>
    </row>
    <row r="1256" spans="1:8" ht="13.5" x14ac:dyDescent="0.25">
      <c r="A1256" s="3">
        <f>TITRES_STAT!B1259</f>
        <v>44141</v>
      </c>
      <c r="B1256" s="5">
        <f>TITRES_STAT!C1259</f>
        <v>3.48</v>
      </c>
      <c r="C1256" s="5">
        <f>TITRES_STAT!D1259</f>
        <v>2.5720000000000001</v>
      </c>
      <c r="D1256" s="5">
        <f>TITRES_STAT!E1259</f>
        <v>26005</v>
      </c>
      <c r="E1256" s="2">
        <f t="shared" si="76"/>
        <v>1629056</v>
      </c>
      <c r="F1256" s="5" t="str">
        <f t="shared" si="79"/>
        <v>BULLISH</v>
      </c>
      <c r="G1256" s="5" t="str">
        <f t="shared" si="78"/>
        <v>STRONG</v>
      </c>
      <c r="H1256" s="5" t="str">
        <f t="shared" si="77"/>
        <v>CONFIRMED BULLISH</v>
      </c>
    </row>
    <row r="1257" spans="1:8" ht="13.5" x14ac:dyDescent="0.25">
      <c r="A1257" s="3">
        <f>TITRES_STAT!B1260</f>
        <v>44144</v>
      </c>
      <c r="B1257" s="5">
        <f>TITRES_STAT!C1260</f>
        <v>3.64</v>
      </c>
      <c r="C1257" s="5">
        <f>TITRES_STAT!D1260</f>
        <v>2.6901999999999999</v>
      </c>
      <c r="D1257" s="5">
        <f>TITRES_STAT!E1260</f>
        <v>174143</v>
      </c>
      <c r="E1257" s="2">
        <f t="shared" si="76"/>
        <v>1803199</v>
      </c>
      <c r="F1257" s="5" t="str">
        <f t="shared" si="79"/>
        <v>BULLISH</v>
      </c>
      <c r="G1257" s="5" t="str">
        <f t="shared" si="78"/>
        <v>STRONG</v>
      </c>
      <c r="H1257" s="5" t="str">
        <f t="shared" si="77"/>
        <v>CONFIRMED BULLISH</v>
      </c>
    </row>
    <row r="1258" spans="1:8" ht="13.5" x14ac:dyDescent="0.25">
      <c r="A1258" s="3">
        <f>TITRES_STAT!B1261</f>
        <v>44145</v>
      </c>
      <c r="B1258" s="5">
        <f>TITRES_STAT!C1261</f>
        <v>3.62</v>
      </c>
      <c r="C1258" s="5">
        <f>TITRES_STAT!D1261</f>
        <v>2.6755</v>
      </c>
      <c r="D1258" s="5">
        <f>TITRES_STAT!E1261</f>
        <v>32302</v>
      </c>
      <c r="E1258" s="2">
        <f t="shared" si="76"/>
        <v>1770897</v>
      </c>
      <c r="F1258" s="5" t="str">
        <f t="shared" si="79"/>
        <v>BULLISH</v>
      </c>
      <c r="G1258" s="5" t="str">
        <f t="shared" si="78"/>
        <v>STRONG</v>
      </c>
      <c r="H1258" s="5" t="str">
        <f t="shared" si="77"/>
        <v>CONFIRMED BULLISH</v>
      </c>
    </row>
    <row r="1259" spans="1:8" ht="13.5" x14ac:dyDescent="0.25">
      <c r="A1259" s="3">
        <f>TITRES_STAT!B1262</f>
        <v>44146</v>
      </c>
      <c r="B1259" s="5">
        <f>TITRES_STAT!C1262</f>
        <v>3.65</v>
      </c>
      <c r="C1259" s="5">
        <f>TITRES_STAT!D1262</f>
        <v>2.6976</v>
      </c>
      <c r="D1259" s="5">
        <f>TITRES_STAT!E1262</f>
        <v>11785</v>
      </c>
      <c r="E1259" s="2">
        <f t="shared" si="76"/>
        <v>1782682</v>
      </c>
      <c r="F1259" s="5" t="str">
        <f t="shared" si="79"/>
        <v>BULLISH</v>
      </c>
      <c r="G1259" s="5" t="str">
        <f t="shared" si="78"/>
        <v>STRONG</v>
      </c>
      <c r="H1259" s="5" t="str">
        <f t="shared" si="77"/>
        <v>CONFIRMED BULLISH</v>
      </c>
    </row>
    <row r="1260" spans="1:8" ht="13.5" x14ac:dyDescent="0.25">
      <c r="A1260" s="3">
        <f>TITRES_STAT!B1263</f>
        <v>44147</v>
      </c>
      <c r="B1260" s="5">
        <f>TITRES_STAT!C1263</f>
        <v>3.63</v>
      </c>
      <c r="C1260" s="5">
        <f>TITRES_STAT!D1263</f>
        <v>2.6829000000000001</v>
      </c>
      <c r="D1260" s="5">
        <f>TITRES_STAT!E1263</f>
        <v>33936</v>
      </c>
      <c r="E1260" s="2">
        <f t="shared" si="76"/>
        <v>1748746</v>
      </c>
      <c r="F1260" s="5" t="str">
        <f t="shared" si="79"/>
        <v>BULLISH</v>
      </c>
      <c r="G1260" s="5" t="str">
        <f t="shared" si="78"/>
        <v>STRONG</v>
      </c>
      <c r="H1260" s="5" t="str">
        <f t="shared" si="77"/>
        <v>CONFIRMED BULLISH</v>
      </c>
    </row>
    <row r="1261" spans="1:8" ht="13.5" x14ac:dyDescent="0.25">
      <c r="A1261" s="3">
        <f>TITRES_STAT!B1264</f>
        <v>44148</v>
      </c>
      <c r="B1261" s="5">
        <f>TITRES_STAT!C1264</f>
        <v>3.64</v>
      </c>
      <c r="C1261" s="5">
        <f>TITRES_STAT!D1264</f>
        <v>2.6901999999999999</v>
      </c>
      <c r="D1261" s="5">
        <f>TITRES_STAT!E1264</f>
        <v>8494</v>
      </c>
      <c r="E1261" s="2">
        <f t="shared" si="76"/>
        <v>1757240</v>
      </c>
      <c r="F1261" s="5" t="str">
        <f t="shared" si="79"/>
        <v>BULLISH</v>
      </c>
      <c r="G1261" s="5" t="str">
        <f t="shared" si="78"/>
        <v>STRONG</v>
      </c>
      <c r="H1261" s="5" t="str">
        <f t="shared" si="77"/>
        <v>CONFIRMED BULLISH</v>
      </c>
    </row>
    <row r="1262" spans="1:8" ht="13.5" x14ac:dyDescent="0.25">
      <c r="A1262" s="3">
        <f>TITRES_STAT!B1265</f>
        <v>44151</v>
      </c>
      <c r="B1262" s="5">
        <f>TITRES_STAT!C1265</f>
        <v>3.6</v>
      </c>
      <c r="C1262" s="5">
        <f>TITRES_STAT!D1265</f>
        <v>2.6606999999999998</v>
      </c>
      <c r="D1262" s="5">
        <f>TITRES_STAT!E1265</f>
        <v>21124</v>
      </c>
      <c r="E1262" s="2">
        <f t="shared" si="76"/>
        <v>1736116</v>
      </c>
      <c r="F1262" s="5" t="str">
        <f t="shared" si="79"/>
        <v>BEARISH</v>
      </c>
      <c r="G1262" s="5" t="str">
        <f t="shared" si="78"/>
        <v>WEAK</v>
      </c>
      <c r="H1262" s="5" t="str">
        <f t="shared" si="77"/>
        <v>CONFIRMED BEARISH</v>
      </c>
    </row>
    <row r="1263" spans="1:8" ht="13.5" x14ac:dyDescent="0.25">
      <c r="A1263" s="3">
        <f>TITRES_STAT!B1266</f>
        <v>44152</v>
      </c>
      <c r="B1263" s="5">
        <f>TITRES_STAT!C1266</f>
        <v>3.67</v>
      </c>
      <c r="C1263" s="5">
        <f>TITRES_STAT!D1266</f>
        <v>2.7124000000000001</v>
      </c>
      <c r="D1263" s="5">
        <f>TITRES_STAT!E1266</f>
        <v>17739</v>
      </c>
      <c r="E1263" s="2">
        <f t="shared" si="76"/>
        <v>1753855</v>
      </c>
      <c r="F1263" s="5" t="str">
        <f t="shared" si="79"/>
        <v>BEARISH</v>
      </c>
      <c r="G1263" s="5" t="str">
        <f t="shared" si="78"/>
        <v>NEUTRAL</v>
      </c>
      <c r="H1263" s="5" t="str">
        <f t="shared" si="77"/>
        <v>BEARISH DIVERGENCE</v>
      </c>
    </row>
    <row r="1264" spans="1:8" ht="13.5" x14ac:dyDescent="0.25">
      <c r="A1264" s="3">
        <f>TITRES_STAT!B1267</f>
        <v>44153</v>
      </c>
      <c r="B1264" s="5">
        <f>TITRES_STAT!C1267</f>
        <v>3.76</v>
      </c>
      <c r="C1264" s="5">
        <f>TITRES_STAT!D1267</f>
        <v>2.7789000000000001</v>
      </c>
      <c r="D1264" s="5">
        <f>TITRES_STAT!E1267</f>
        <v>20180</v>
      </c>
      <c r="E1264" s="2">
        <f t="shared" si="76"/>
        <v>1774035</v>
      </c>
      <c r="F1264" s="5" t="str">
        <f t="shared" si="79"/>
        <v>BEARISH</v>
      </c>
      <c r="G1264" s="5" t="str">
        <f t="shared" si="78"/>
        <v>NEUTRAL</v>
      </c>
      <c r="H1264" s="5" t="str">
        <f t="shared" si="77"/>
        <v>BEARISH DIVERGENCE</v>
      </c>
    </row>
    <row r="1265" spans="1:8" ht="13.5" x14ac:dyDescent="0.25">
      <c r="A1265" s="3">
        <f>TITRES_STAT!B1268</f>
        <v>44154</v>
      </c>
      <c r="B1265" s="5">
        <f>TITRES_STAT!C1268</f>
        <v>3.92</v>
      </c>
      <c r="C1265" s="5">
        <f>TITRES_STAT!D1268</f>
        <v>2.8972000000000002</v>
      </c>
      <c r="D1265" s="5">
        <f>TITRES_STAT!E1268</f>
        <v>158199</v>
      </c>
      <c r="E1265" s="2">
        <f t="shared" si="76"/>
        <v>1932234</v>
      </c>
      <c r="F1265" s="5" t="str">
        <f t="shared" si="79"/>
        <v>BULLISH</v>
      </c>
      <c r="G1265" s="5" t="str">
        <f t="shared" si="78"/>
        <v>STRONG</v>
      </c>
      <c r="H1265" s="5" t="str">
        <f t="shared" si="77"/>
        <v>CONFIRMED BULLISH</v>
      </c>
    </row>
    <row r="1266" spans="1:8" ht="13.5" x14ac:dyDescent="0.25">
      <c r="A1266" s="3">
        <f>TITRES_STAT!B1269</f>
        <v>44155</v>
      </c>
      <c r="B1266" s="5">
        <f>TITRES_STAT!C1269</f>
        <v>3.9</v>
      </c>
      <c r="C1266" s="5">
        <f>TITRES_STAT!D1269</f>
        <v>2.8824000000000001</v>
      </c>
      <c r="D1266" s="5">
        <f>TITRES_STAT!E1269</f>
        <v>44634</v>
      </c>
      <c r="E1266" s="2">
        <f t="shared" si="76"/>
        <v>1887600</v>
      </c>
      <c r="F1266" s="5" t="str">
        <f t="shared" si="79"/>
        <v>BULLISH</v>
      </c>
      <c r="G1266" s="5" t="str">
        <f t="shared" si="78"/>
        <v>STRONG</v>
      </c>
      <c r="H1266" s="5" t="str">
        <f t="shared" si="77"/>
        <v>CONFIRMED BULLISH</v>
      </c>
    </row>
    <row r="1267" spans="1:8" ht="13.5" x14ac:dyDescent="0.25">
      <c r="A1267" s="3">
        <f>TITRES_STAT!B1270</f>
        <v>44158</v>
      </c>
      <c r="B1267" s="5">
        <f>TITRES_STAT!C1270</f>
        <v>3.91</v>
      </c>
      <c r="C1267" s="5">
        <f>TITRES_STAT!D1270</f>
        <v>2.8898000000000001</v>
      </c>
      <c r="D1267" s="5">
        <f>TITRES_STAT!E1270</f>
        <v>26932</v>
      </c>
      <c r="E1267" s="2">
        <f t="shared" si="76"/>
        <v>1914532</v>
      </c>
      <c r="F1267" s="5" t="str">
        <f t="shared" si="79"/>
        <v>BULLISH</v>
      </c>
      <c r="G1267" s="5" t="str">
        <f t="shared" si="78"/>
        <v>STRONG</v>
      </c>
      <c r="H1267" s="5" t="str">
        <f t="shared" si="77"/>
        <v>CONFIRMED BULLISH</v>
      </c>
    </row>
    <row r="1268" spans="1:8" ht="13.5" x14ac:dyDescent="0.25">
      <c r="A1268" s="3">
        <f>TITRES_STAT!B1271</f>
        <v>44159</v>
      </c>
      <c r="B1268" s="5">
        <f>TITRES_STAT!C1271</f>
        <v>4</v>
      </c>
      <c r="C1268" s="5">
        <f>TITRES_STAT!D1271</f>
        <v>2.9563000000000001</v>
      </c>
      <c r="D1268" s="5">
        <f>TITRES_STAT!E1271</f>
        <v>78180</v>
      </c>
      <c r="E1268" s="2">
        <f t="shared" si="76"/>
        <v>1992712</v>
      </c>
      <c r="F1268" s="5" t="str">
        <f t="shared" si="79"/>
        <v>BULLISH</v>
      </c>
      <c r="G1268" s="5" t="str">
        <f t="shared" si="78"/>
        <v>STRONG</v>
      </c>
      <c r="H1268" s="5" t="str">
        <f t="shared" si="77"/>
        <v>CONFIRMED BULLISH</v>
      </c>
    </row>
    <row r="1269" spans="1:8" ht="13.5" x14ac:dyDescent="0.25">
      <c r="A1269" s="3">
        <f>TITRES_STAT!B1272</f>
        <v>44160</v>
      </c>
      <c r="B1269" s="5">
        <f>TITRES_STAT!C1272</f>
        <v>4.0199999999999996</v>
      </c>
      <c r="C1269" s="5">
        <f>TITRES_STAT!D1272</f>
        <v>2.9710999999999999</v>
      </c>
      <c r="D1269" s="5">
        <f>TITRES_STAT!E1272</f>
        <v>23631</v>
      </c>
      <c r="E1269" s="2">
        <f t="shared" si="76"/>
        <v>2016343</v>
      </c>
      <c r="F1269" s="5" t="str">
        <f t="shared" si="79"/>
        <v>BULLISH</v>
      </c>
      <c r="G1269" s="5" t="str">
        <f t="shared" si="78"/>
        <v>STRONG</v>
      </c>
      <c r="H1269" s="5" t="str">
        <f t="shared" si="77"/>
        <v>CONFIRMED BULLISH</v>
      </c>
    </row>
    <row r="1270" spans="1:8" ht="13.5" x14ac:dyDescent="0.25">
      <c r="A1270" s="3">
        <f>TITRES_STAT!B1273</f>
        <v>44161</v>
      </c>
      <c r="B1270" s="5">
        <f>TITRES_STAT!C1273</f>
        <v>3.92</v>
      </c>
      <c r="C1270" s="5">
        <f>TITRES_STAT!D1273</f>
        <v>2.8972000000000002</v>
      </c>
      <c r="D1270" s="5">
        <f>TITRES_STAT!E1273</f>
        <v>23904</v>
      </c>
      <c r="E1270" s="2">
        <f t="shared" si="76"/>
        <v>1992439</v>
      </c>
      <c r="F1270" s="5" t="str">
        <f t="shared" si="79"/>
        <v>BULLISH</v>
      </c>
      <c r="G1270" s="5" t="str">
        <f t="shared" si="78"/>
        <v>STRONG</v>
      </c>
      <c r="H1270" s="5" t="str">
        <f t="shared" si="77"/>
        <v>NEUTRAL</v>
      </c>
    </row>
    <row r="1271" spans="1:8" ht="13.5" x14ac:dyDescent="0.25">
      <c r="A1271" s="3">
        <f>TITRES_STAT!B1274</f>
        <v>44162</v>
      </c>
      <c r="B1271" s="5">
        <f>TITRES_STAT!C1274</f>
        <v>3.94</v>
      </c>
      <c r="C1271" s="5">
        <f>TITRES_STAT!D1274</f>
        <v>2.9119999999999999</v>
      </c>
      <c r="D1271" s="5">
        <f>TITRES_STAT!E1274</f>
        <v>36007</v>
      </c>
      <c r="E1271" s="2">
        <f t="shared" si="76"/>
        <v>2028446</v>
      </c>
      <c r="F1271" s="5" t="str">
        <f t="shared" si="79"/>
        <v>BULLISH</v>
      </c>
      <c r="G1271" s="5" t="str">
        <f t="shared" si="78"/>
        <v>STRONG</v>
      </c>
      <c r="H1271" s="5" t="str">
        <f t="shared" si="77"/>
        <v>CONFIRMED BULLISH</v>
      </c>
    </row>
    <row r="1272" spans="1:8" ht="13.5" x14ac:dyDescent="0.25">
      <c r="A1272" s="3">
        <f>TITRES_STAT!B1275</f>
        <v>44165</v>
      </c>
      <c r="B1272" s="5">
        <f>TITRES_STAT!C1275</f>
        <v>3.99</v>
      </c>
      <c r="C1272" s="5">
        <f>TITRES_STAT!D1275</f>
        <v>2.9489000000000001</v>
      </c>
      <c r="D1272" s="5">
        <f>TITRES_STAT!E1275</f>
        <v>6106</v>
      </c>
      <c r="E1272" s="2">
        <f t="shared" si="76"/>
        <v>2034552</v>
      </c>
      <c r="F1272" s="5" t="str">
        <f t="shared" si="79"/>
        <v>BULLISH</v>
      </c>
      <c r="G1272" s="5" t="str">
        <f t="shared" si="78"/>
        <v>STRONG</v>
      </c>
      <c r="H1272" s="5" t="str">
        <f t="shared" si="77"/>
        <v>CONFIRMED BULLISH</v>
      </c>
    </row>
    <row r="1273" spans="1:8" ht="13.5" x14ac:dyDescent="0.25">
      <c r="A1273" s="3">
        <f>TITRES_STAT!B1276</f>
        <v>44166</v>
      </c>
      <c r="B1273" s="5">
        <f>TITRES_STAT!C1276</f>
        <v>3.98</v>
      </c>
      <c r="C1273" s="5">
        <f>TITRES_STAT!D1276</f>
        <v>2.9415</v>
      </c>
      <c r="D1273" s="5">
        <f>TITRES_STAT!E1276</f>
        <v>2688</v>
      </c>
      <c r="E1273" s="2">
        <f t="shared" si="76"/>
        <v>2031864</v>
      </c>
      <c r="F1273" s="5" t="str">
        <f t="shared" si="79"/>
        <v>BULLISH</v>
      </c>
      <c r="G1273" s="5" t="str">
        <f t="shared" si="78"/>
        <v>NEUTRAL</v>
      </c>
      <c r="H1273" s="5" t="str">
        <f t="shared" si="77"/>
        <v>BULLISH DIVERGENCE</v>
      </c>
    </row>
    <row r="1274" spans="1:8" ht="13.5" x14ac:dyDescent="0.25">
      <c r="A1274" s="3">
        <f>TITRES_STAT!B1277</f>
        <v>44167</v>
      </c>
      <c r="B1274" s="5">
        <f>TITRES_STAT!C1277</f>
        <v>3.92</v>
      </c>
      <c r="C1274" s="5">
        <f>TITRES_STAT!D1277</f>
        <v>2.8972000000000002</v>
      </c>
      <c r="D1274" s="5">
        <f>TITRES_STAT!E1277</f>
        <v>7927</v>
      </c>
      <c r="E1274" s="2">
        <f t="shared" si="76"/>
        <v>2023937</v>
      </c>
      <c r="F1274" s="5" t="str">
        <f t="shared" si="79"/>
        <v>BULLISH</v>
      </c>
      <c r="G1274" s="5" t="str">
        <f t="shared" si="78"/>
        <v>NEUTRAL</v>
      </c>
      <c r="H1274" s="5" t="str">
        <f t="shared" si="77"/>
        <v>BULLISH DIVERGENCE</v>
      </c>
    </row>
    <row r="1275" spans="1:8" ht="13.5" x14ac:dyDescent="0.25">
      <c r="A1275" s="3">
        <f>TITRES_STAT!B1278</f>
        <v>44168</v>
      </c>
      <c r="B1275" s="5">
        <f>TITRES_STAT!C1278</f>
        <v>4.03</v>
      </c>
      <c r="C1275" s="5">
        <f>TITRES_STAT!D1278</f>
        <v>2.9784999999999999</v>
      </c>
      <c r="D1275" s="5">
        <f>TITRES_STAT!E1278</f>
        <v>63322</v>
      </c>
      <c r="E1275" s="2">
        <f t="shared" si="76"/>
        <v>2087259</v>
      </c>
      <c r="F1275" s="5" t="str">
        <f t="shared" si="79"/>
        <v>BULLISH</v>
      </c>
      <c r="G1275" s="5" t="str">
        <f t="shared" si="78"/>
        <v>STRONG</v>
      </c>
      <c r="H1275" s="5" t="str">
        <f t="shared" si="77"/>
        <v>CONFIRMED BULLISH</v>
      </c>
    </row>
    <row r="1276" spans="1:8" ht="13.5" x14ac:dyDescent="0.25">
      <c r="A1276" s="3">
        <f>TITRES_STAT!B1279</f>
        <v>44169</v>
      </c>
      <c r="B1276" s="5">
        <f>TITRES_STAT!C1279</f>
        <v>4.1100000000000003</v>
      </c>
      <c r="C1276" s="5">
        <f>TITRES_STAT!D1279</f>
        <v>3.0375999999999999</v>
      </c>
      <c r="D1276" s="5">
        <f>TITRES_STAT!E1279</f>
        <v>105250</v>
      </c>
      <c r="E1276" s="2">
        <f t="shared" si="76"/>
        <v>2192509</v>
      </c>
      <c r="F1276" s="5" t="str">
        <f t="shared" si="79"/>
        <v>BULLISH</v>
      </c>
      <c r="G1276" s="5" t="str">
        <f t="shared" si="78"/>
        <v>STRONG</v>
      </c>
      <c r="H1276" s="5" t="str">
        <f t="shared" si="77"/>
        <v>CONFIRMED BULLISH</v>
      </c>
    </row>
    <row r="1277" spans="1:8" ht="13.5" x14ac:dyDescent="0.25">
      <c r="A1277" s="3">
        <f>TITRES_STAT!B1280</f>
        <v>44172</v>
      </c>
      <c r="B1277" s="5">
        <f>TITRES_STAT!C1280</f>
        <v>4.2</v>
      </c>
      <c r="C1277" s="5">
        <f>TITRES_STAT!D1280</f>
        <v>3.1040999999999999</v>
      </c>
      <c r="D1277" s="5">
        <f>TITRES_STAT!E1280</f>
        <v>64939</v>
      </c>
      <c r="E1277" s="2">
        <f t="shared" si="76"/>
        <v>2257448</v>
      </c>
      <c r="F1277" s="5" t="str">
        <f t="shared" si="79"/>
        <v>BULLISH</v>
      </c>
      <c r="G1277" s="5" t="str">
        <f t="shared" si="78"/>
        <v>STRONG</v>
      </c>
      <c r="H1277" s="5" t="str">
        <f t="shared" si="77"/>
        <v>CONFIRMED BULLISH</v>
      </c>
    </row>
    <row r="1278" spans="1:8" ht="13.5" x14ac:dyDescent="0.25">
      <c r="A1278" s="3">
        <f>TITRES_STAT!B1281</f>
        <v>44173</v>
      </c>
      <c r="B1278" s="5">
        <f>TITRES_STAT!C1281</f>
        <v>4.0599999999999996</v>
      </c>
      <c r="C1278" s="5">
        <f>TITRES_STAT!D1281</f>
        <v>3.0007000000000001</v>
      </c>
      <c r="D1278" s="5">
        <f>TITRES_STAT!E1281</f>
        <v>46607</v>
      </c>
      <c r="E1278" s="2">
        <f t="shared" si="76"/>
        <v>2210841</v>
      </c>
      <c r="F1278" s="5" t="str">
        <f t="shared" si="79"/>
        <v>BULLISH</v>
      </c>
      <c r="G1278" s="5" t="str">
        <f t="shared" si="78"/>
        <v>STRONG</v>
      </c>
      <c r="H1278" s="5" t="str">
        <f t="shared" si="77"/>
        <v>CONFIRMED BULLISH</v>
      </c>
    </row>
    <row r="1279" spans="1:8" ht="13.5" x14ac:dyDescent="0.25">
      <c r="A1279" s="3">
        <f>TITRES_STAT!B1282</f>
        <v>44174</v>
      </c>
      <c r="B1279" s="5">
        <f>TITRES_STAT!C1282</f>
        <v>3.93</v>
      </c>
      <c r="C1279" s="5">
        <f>TITRES_STAT!D1282</f>
        <v>2.9045999999999998</v>
      </c>
      <c r="D1279" s="5">
        <f>TITRES_STAT!E1282</f>
        <v>48179</v>
      </c>
      <c r="E1279" s="2">
        <f t="shared" si="76"/>
        <v>2162662</v>
      </c>
      <c r="F1279" s="5" t="str">
        <f t="shared" si="79"/>
        <v>BULLISH</v>
      </c>
      <c r="G1279" s="5" t="str">
        <f t="shared" si="78"/>
        <v>STRONG</v>
      </c>
      <c r="H1279" s="5" t="str">
        <f t="shared" si="77"/>
        <v>CONFIRMED BULLISH</v>
      </c>
    </row>
    <row r="1280" spans="1:8" ht="13.5" x14ac:dyDescent="0.25">
      <c r="A1280" s="3">
        <f>TITRES_STAT!B1283</f>
        <v>44175</v>
      </c>
      <c r="B1280" s="5">
        <f>TITRES_STAT!C1283</f>
        <v>3.95</v>
      </c>
      <c r="C1280" s="5">
        <f>TITRES_STAT!D1283</f>
        <v>2.9194</v>
      </c>
      <c r="D1280" s="5">
        <f>TITRES_STAT!E1283</f>
        <v>91207</v>
      </c>
      <c r="E1280" s="2">
        <f t="shared" si="76"/>
        <v>2253869</v>
      </c>
      <c r="F1280" s="5" t="str">
        <f t="shared" si="79"/>
        <v>BULLISH</v>
      </c>
      <c r="G1280" s="5" t="str">
        <f t="shared" si="78"/>
        <v>STRONG</v>
      </c>
      <c r="H1280" s="5" t="str">
        <f t="shared" si="77"/>
        <v>BULLISH DIVERGENCE</v>
      </c>
    </row>
    <row r="1281" spans="1:8" ht="13.5" x14ac:dyDescent="0.25">
      <c r="A1281" s="3">
        <f>TITRES_STAT!B1284</f>
        <v>44176</v>
      </c>
      <c r="B1281" s="5">
        <f>TITRES_STAT!C1284</f>
        <v>3.96</v>
      </c>
      <c r="C1281" s="5">
        <f>TITRES_STAT!D1284</f>
        <v>2.9268000000000001</v>
      </c>
      <c r="D1281" s="5">
        <f>TITRES_STAT!E1284</f>
        <v>13942</v>
      </c>
      <c r="E1281" s="2">
        <f t="shared" si="76"/>
        <v>2267811</v>
      </c>
      <c r="F1281" s="5" t="str">
        <f t="shared" si="79"/>
        <v>BULLISH</v>
      </c>
      <c r="G1281" s="5" t="str">
        <f t="shared" si="78"/>
        <v>STRONG</v>
      </c>
      <c r="H1281" s="5" t="str">
        <f t="shared" si="77"/>
        <v>BULLISH DIVERGENCE</v>
      </c>
    </row>
    <row r="1282" spans="1:8" ht="13.5" x14ac:dyDescent="0.25">
      <c r="A1282" s="3">
        <f>TITRES_STAT!B1285</f>
        <v>44179</v>
      </c>
      <c r="B1282" s="5">
        <f>TITRES_STAT!C1285</f>
        <v>4.08</v>
      </c>
      <c r="C1282" s="5">
        <f>TITRES_STAT!D1285</f>
        <v>3.0154000000000001</v>
      </c>
      <c r="D1282" s="5">
        <f>TITRES_STAT!E1285</f>
        <v>36406</v>
      </c>
      <c r="E1282" s="2">
        <f t="shared" si="76"/>
        <v>2304217</v>
      </c>
      <c r="F1282" s="5" t="str">
        <f t="shared" si="79"/>
        <v>BULLISH</v>
      </c>
      <c r="G1282" s="5" t="str">
        <f t="shared" si="78"/>
        <v>STRONG</v>
      </c>
      <c r="H1282" s="5" t="str">
        <f t="shared" si="77"/>
        <v>BULLISH DIVERGENCE</v>
      </c>
    </row>
    <row r="1283" spans="1:8" ht="13.5" x14ac:dyDescent="0.25">
      <c r="A1283" s="3">
        <f>TITRES_STAT!B1286</f>
        <v>44180</v>
      </c>
      <c r="B1283" s="5">
        <f>TITRES_STAT!C1286</f>
        <v>4.13</v>
      </c>
      <c r="C1283" s="5">
        <f>TITRES_STAT!D1286</f>
        <v>3.0524</v>
      </c>
      <c r="D1283" s="5">
        <f>TITRES_STAT!E1286</f>
        <v>51153</v>
      </c>
      <c r="E1283" s="2">
        <f t="shared" si="76"/>
        <v>2355370</v>
      </c>
      <c r="F1283" s="5" t="str">
        <f t="shared" si="79"/>
        <v>BULLISH</v>
      </c>
      <c r="G1283" s="5" t="str">
        <f t="shared" si="78"/>
        <v>STRONG</v>
      </c>
      <c r="H1283" s="5" t="str">
        <f t="shared" si="77"/>
        <v>CONFIRMED BULLISH</v>
      </c>
    </row>
    <row r="1284" spans="1:8" ht="13.5" x14ac:dyDescent="0.25">
      <c r="A1284" s="3">
        <f>TITRES_STAT!B1287</f>
        <v>44181</v>
      </c>
      <c r="B1284" s="5">
        <f>TITRES_STAT!C1287</f>
        <v>4.0999999999999996</v>
      </c>
      <c r="C1284" s="5">
        <f>TITRES_STAT!D1287</f>
        <v>3.0301999999999998</v>
      </c>
      <c r="D1284" s="5">
        <f>TITRES_STAT!E1287</f>
        <v>23935</v>
      </c>
      <c r="E1284" s="2">
        <f t="shared" ref="E1284:E1347" si="80">IF(B1284&gt;B1283, E1283+D1284, IF(B1284&lt;B1283, E1283-D1284, E1283))</f>
        <v>2331435</v>
      </c>
      <c r="F1284" s="5" t="str">
        <f t="shared" si="79"/>
        <v>BULLISH</v>
      </c>
      <c r="G1284" s="5" t="str">
        <f t="shared" si="78"/>
        <v>STRONG</v>
      </c>
      <c r="H1284" s="5" t="str">
        <f t="shared" si="77"/>
        <v>CONFIRMED BULLISH</v>
      </c>
    </row>
    <row r="1285" spans="1:8" ht="13.5" x14ac:dyDescent="0.25">
      <c r="A1285" s="3">
        <f>TITRES_STAT!B1288</f>
        <v>44182</v>
      </c>
      <c r="B1285" s="5">
        <f>TITRES_STAT!C1288</f>
        <v>4</v>
      </c>
      <c r="C1285" s="5">
        <f>TITRES_STAT!D1288</f>
        <v>2.9563000000000001</v>
      </c>
      <c r="D1285" s="5">
        <f>TITRES_STAT!E1288</f>
        <v>25990</v>
      </c>
      <c r="E1285" s="2">
        <f t="shared" si="80"/>
        <v>2305445</v>
      </c>
      <c r="F1285" s="5" t="str">
        <f t="shared" si="79"/>
        <v>BULLISH</v>
      </c>
      <c r="G1285" s="5" t="str">
        <f t="shared" si="78"/>
        <v>STRONG</v>
      </c>
      <c r="H1285" s="5" t="str">
        <f t="shared" si="77"/>
        <v>CONFIRMED BULLISH</v>
      </c>
    </row>
    <row r="1286" spans="1:8" ht="13.5" x14ac:dyDescent="0.25">
      <c r="A1286" s="3">
        <f>TITRES_STAT!B1289</f>
        <v>44183</v>
      </c>
      <c r="B1286" s="5">
        <f>TITRES_STAT!C1289</f>
        <v>3.99</v>
      </c>
      <c r="C1286" s="5">
        <f>TITRES_STAT!D1289</f>
        <v>2.9489000000000001</v>
      </c>
      <c r="D1286" s="5">
        <f>TITRES_STAT!E1289</f>
        <v>9648</v>
      </c>
      <c r="E1286" s="2">
        <f t="shared" si="80"/>
        <v>2295797</v>
      </c>
      <c r="F1286" s="5" t="str">
        <f t="shared" si="79"/>
        <v>BULLISH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44186</v>
      </c>
      <c r="B1287" s="5">
        <f>TITRES_STAT!C1290</f>
        <v>3.95</v>
      </c>
      <c r="C1287" s="5">
        <f>TITRES_STAT!D1290</f>
        <v>2.9194</v>
      </c>
      <c r="D1287" s="5">
        <f>TITRES_STAT!E1290</f>
        <v>10135</v>
      </c>
      <c r="E1287" s="2">
        <f t="shared" si="80"/>
        <v>2285662</v>
      </c>
      <c r="F1287" s="5" t="str">
        <f t="shared" si="79"/>
        <v>BEARISH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CONFIRMED BEARISH</v>
      </c>
    </row>
    <row r="1288" spans="1:8" ht="13.5" x14ac:dyDescent="0.25">
      <c r="A1288" s="3">
        <f>TITRES_STAT!B1291</f>
        <v>44187</v>
      </c>
      <c r="B1288" s="5">
        <f>TITRES_STAT!C1291</f>
        <v>3.97</v>
      </c>
      <c r="C1288" s="5">
        <f>TITRES_STAT!D1291</f>
        <v>2.9340999999999999</v>
      </c>
      <c r="D1288" s="5">
        <f>TITRES_STAT!E1291</f>
        <v>21084</v>
      </c>
      <c r="E1288" s="2">
        <f t="shared" si="80"/>
        <v>2306746</v>
      </c>
      <c r="F1288" s="5" t="str">
        <f t="shared" ref="F1288:F1351" si="83">IF(E1288&gt;E1283,"BULLISH",IF(E1288&lt;E1283,"BEARISH","NEUTRAL"))</f>
        <v>BEARISH</v>
      </c>
      <c r="G1288" s="5" t="str">
        <f t="shared" si="82"/>
        <v>WEAK</v>
      </c>
      <c r="H1288" s="5" t="str">
        <f t="shared" si="81"/>
        <v>CONFIRMED BEARISH</v>
      </c>
    </row>
    <row r="1289" spans="1:8" ht="13.5" x14ac:dyDescent="0.25">
      <c r="A1289" s="3">
        <f>TITRES_STAT!B1292</f>
        <v>44188</v>
      </c>
      <c r="B1289" s="5">
        <f>TITRES_STAT!C1292</f>
        <v>4</v>
      </c>
      <c r="C1289" s="5">
        <f>TITRES_STAT!D1292</f>
        <v>2.9563000000000001</v>
      </c>
      <c r="D1289" s="5">
        <f>TITRES_STAT!E1292</f>
        <v>3658</v>
      </c>
      <c r="E1289" s="2">
        <f t="shared" si="80"/>
        <v>2310404</v>
      </c>
      <c r="F1289" s="5" t="str">
        <f t="shared" si="83"/>
        <v>BEARISH</v>
      </c>
      <c r="G1289" s="5" t="str">
        <f t="shared" si="82"/>
        <v>NEUTRAL</v>
      </c>
      <c r="H1289" s="5" t="str">
        <f t="shared" si="81"/>
        <v>CONFIRMED BEARISH</v>
      </c>
    </row>
    <row r="1290" spans="1:8" ht="13.5" x14ac:dyDescent="0.25">
      <c r="A1290" s="3">
        <f>TITRES_STAT!B1293</f>
        <v>44189</v>
      </c>
      <c r="B1290" s="5">
        <f>TITRES_STAT!C1293</f>
        <v>4.05</v>
      </c>
      <c r="C1290" s="5">
        <f>TITRES_STAT!D1293</f>
        <v>2.9933000000000001</v>
      </c>
      <c r="D1290" s="5">
        <f>TITRES_STAT!E1293</f>
        <v>26876</v>
      </c>
      <c r="E1290" s="2">
        <f t="shared" si="80"/>
        <v>2337280</v>
      </c>
      <c r="F1290" s="5" t="str">
        <f t="shared" si="83"/>
        <v>BULLISH</v>
      </c>
      <c r="G1290" s="5" t="str">
        <f t="shared" si="82"/>
        <v>NEUTRAL</v>
      </c>
      <c r="H1290" s="5" t="str">
        <f t="shared" si="81"/>
        <v>CONFIRMED BULLISH</v>
      </c>
    </row>
    <row r="1291" spans="1:8" ht="13.5" x14ac:dyDescent="0.25">
      <c r="A1291" s="3">
        <f>TITRES_STAT!B1294</f>
        <v>44190</v>
      </c>
      <c r="B1291" s="5">
        <f>TITRES_STAT!C1294</f>
        <v>4</v>
      </c>
      <c r="C1291" s="5">
        <f>TITRES_STAT!D1294</f>
        <v>2.9563000000000001</v>
      </c>
      <c r="D1291" s="5">
        <f>TITRES_STAT!E1294</f>
        <v>10221</v>
      </c>
      <c r="E1291" s="2">
        <f t="shared" si="80"/>
        <v>2327059</v>
      </c>
      <c r="F1291" s="5" t="str">
        <f t="shared" si="83"/>
        <v>BULLISH</v>
      </c>
      <c r="G1291" s="5" t="str">
        <f t="shared" si="82"/>
        <v>NEUTRAL</v>
      </c>
      <c r="H1291" s="5" t="str">
        <f t="shared" si="81"/>
        <v>CONFIRMED BULLISH</v>
      </c>
    </row>
    <row r="1292" spans="1:8" ht="13.5" x14ac:dyDescent="0.25">
      <c r="A1292" s="3">
        <f>TITRES_STAT!B1295</f>
        <v>44193</v>
      </c>
      <c r="B1292" s="5">
        <f>TITRES_STAT!C1295</f>
        <v>4.04</v>
      </c>
      <c r="C1292" s="5">
        <f>TITRES_STAT!D1295</f>
        <v>2.9859</v>
      </c>
      <c r="D1292" s="5">
        <f>TITRES_STAT!E1295</f>
        <v>4443</v>
      </c>
      <c r="E1292" s="2">
        <f t="shared" si="80"/>
        <v>2331502</v>
      </c>
      <c r="F1292" s="5" t="str">
        <f t="shared" si="83"/>
        <v>BULLISH</v>
      </c>
      <c r="G1292" s="5" t="str">
        <f t="shared" si="82"/>
        <v>STRONG</v>
      </c>
      <c r="H1292" s="5" t="str">
        <f t="shared" si="81"/>
        <v>CONFIRMED BULLISH</v>
      </c>
    </row>
    <row r="1293" spans="1:8" ht="13.5" x14ac:dyDescent="0.25">
      <c r="A1293" s="3">
        <f>TITRES_STAT!B1296</f>
        <v>44194</v>
      </c>
      <c r="B1293" s="5">
        <f>TITRES_STAT!C1296</f>
        <v>3.96</v>
      </c>
      <c r="C1293" s="5">
        <f>TITRES_STAT!D1296</f>
        <v>2.9268000000000001</v>
      </c>
      <c r="D1293" s="5">
        <f>TITRES_STAT!E1296</f>
        <v>5572</v>
      </c>
      <c r="E1293" s="2">
        <f t="shared" si="80"/>
        <v>2325930</v>
      </c>
      <c r="F1293" s="5" t="str">
        <f t="shared" si="83"/>
        <v>BULLISH</v>
      </c>
      <c r="G1293" s="5" t="str">
        <f t="shared" si="82"/>
        <v>NEUTRAL</v>
      </c>
      <c r="H1293" s="5" t="str">
        <f t="shared" si="81"/>
        <v>BULLISH DIVERGENCE</v>
      </c>
    </row>
    <row r="1294" spans="1:8" ht="13.5" x14ac:dyDescent="0.25">
      <c r="A1294" s="3">
        <f>TITRES_STAT!B1297</f>
        <v>44195</v>
      </c>
      <c r="B1294" s="5">
        <f>TITRES_STAT!C1297</f>
        <v>4</v>
      </c>
      <c r="C1294" s="5">
        <f>TITRES_STAT!D1297</f>
        <v>2.9563000000000001</v>
      </c>
      <c r="D1294" s="5">
        <f>TITRES_STAT!E1297</f>
        <v>13593</v>
      </c>
      <c r="E1294" s="2">
        <f t="shared" si="80"/>
        <v>2339523</v>
      </c>
      <c r="F1294" s="5" t="str">
        <f t="shared" si="83"/>
        <v>BULLISH</v>
      </c>
      <c r="G1294" s="5" t="str">
        <f t="shared" si="82"/>
        <v>NEUTRAL</v>
      </c>
      <c r="H1294" s="5" t="str">
        <f t="shared" si="81"/>
        <v>NEUTRAL</v>
      </c>
    </row>
    <row r="1295" spans="1:8" ht="13.5" x14ac:dyDescent="0.25">
      <c r="A1295" s="3">
        <f>TITRES_STAT!B1298</f>
        <v>44196</v>
      </c>
      <c r="B1295" s="5">
        <f>TITRES_STAT!C1298</f>
        <v>4.09</v>
      </c>
      <c r="C1295" s="5">
        <f>TITRES_STAT!D1298</f>
        <v>3.0228000000000002</v>
      </c>
      <c r="D1295" s="5">
        <f>TITRES_STAT!E1298</f>
        <v>13269</v>
      </c>
      <c r="E1295" s="2">
        <f t="shared" si="80"/>
        <v>2352792</v>
      </c>
      <c r="F1295" s="5" t="str">
        <f t="shared" si="83"/>
        <v>BULLISH</v>
      </c>
      <c r="G1295" s="5" t="str">
        <f t="shared" si="82"/>
        <v>NEUTRAL</v>
      </c>
      <c r="H1295" s="5" t="str">
        <f t="shared" si="81"/>
        <v>CONFIRMED BULLISH</v>
      </c>
    </row>
    <row r="1296" spans="1:8" ht="13.5" x14ac:dyDescent="0.25">
      <c r="A1296" s="3">
        <f>TITRES_STAT!B1299</f>
        <v>44200</v>
      </c>
      <c r="B1296" s="5">
        <f>TITRES_STAT!C1299</f>
        <v>4.05</v>
      </c>
      <c r="C1296" s="5">
        <f>TITRES_STAT!D1299</f>
        <v>2.9933000000000001</v>
      </c>
      <c r="D1296" s="5">
        <f>TITRES_STAT!E1299</f>
        <v>10999</v>
      </c>
      <c r="E1296" s="2">
        <f t="shared" si="80"/>
        <v>2341793</v>
      </c>
      <c r="F1296" s="5" t="str">
        <f t="shared" si="83"/>
        <v>BULLISH</v>
      </c>
      <c r="G1296" s="5" t="str">
        <f t="shared" si="82"/>
        <v>NEUTRAL</v>
      </c>
      <c r="H1296" s="5" t="str">
        <f t="shared" si="81"/>
        <v>CONFIRMED BULLISH</v>
      </c>
    </row>
    <row r="1297" spans="1:8" ht="13.5" x14ac:dyDescent="0.25">
      <c r="A1297" s="3">
        <f>TITRES_STAT!B1300</f>
        <v>44201</v>
      </c>
      <c r="B1297" s="5">
        <f>TITRES_STAT!C1300</f>
        <v>4.0199999999999996</v>
      </c>
      <c r="C1297" s="5">
        <f>TITRES_STAT!D1300</f>
        <v>2.9710999999999999</v>
      </c>
      <c r="D1297" s="5">
        <f>TITRES_STAT!E1300</f>
        <v>22197</v>
      </c>
      <c r="E1297" s="2">
        <f t="shared" si="80"/>
        <v>2319596</v>
      </c>
      <c r="F1297" s="5" t="str">
        <f t="shared" si="83"/>
        <v>BEARISH</v>
      </c>
      <c r="G1297" s="5" t="str">
        <f t="shared" si="82"/>
        <v>NEUTRAL</v>
      </c>
      <c r="H1297" s="5" t="str">
        <f t="shared" si="81"/>
        <v>CONFIRMED BEARISH</v>
      </c>
    </row>
    <row r="1298" spans="1:8" ht="13.5" x14ac:dyDescent="0.25">
      <c r="A1298" s="3">
        <f>TITRES_STAT!B1301</f>
        <v>44202</v>
      </c>
      <c r="B1298" s="5">
        <f>TITRES_STAT!C1301</f>
        <v>4.01</v>
      </c>
      <c r="C1298" s="5">
        <f>TITRES_STAT!D1301</f>
        <v>2.9636999999999998</v>
      </c>
      <c r="D1298" s="5">
        <f>TITRES_STAT!E1301</f>
        <v>9203</v>
      </c>
      <c r="E1298" s="2">
        <f t="shared" si="80"/>
        <v>2310393</v>
      </c>
      <c r="F1298" s="5" t="str">
        <f t="shared" si="83"/>
        <v>BEARISH</v>
      </c>
      <c r="G1298" s="5" t="str">
        <f t="shared" si="82"/>
        <v>NEUTRAL</v>
      </c>
      <c r="H1298" s="5" t="str">
        <f t="shared" si="81"/>
        <v>BEARISH DIVERGENCE</v>
      </c>
    </row>
    <row r="1299" spans="1:8" ht="13.5" x14ac:dyDescent="0.25">
      <c r="A1299" s="3">
        <f>TITRES_STAT!B1302</f>
        <v>44203</v>
      </c>
      <c r="B1299" s="5">
        <f>TITRES_STAT!C1302</f>
        <v>3.99</v>
      </c>
      <c r="C1299" s="5">
        <f>TITRES_STAT!D1302</f>
        <v>2.9489000000000001</v>
      </c>
      <c r="D1299" s="5">
        <f>TITRES_STAT!E1302</f>
        <v>7377</v>
      </c>
      <c r="E1299" s="2">
        <f t="shared" si="80"/>
        <v>2303016</v>
      </c>
      <c r="F1299" s="5" t="str">
        <f t="shared" si="83"/>
        <v>BEARISH</v>
      </c>
      <c r="G1299" s="5" t="str">
        <f t="shared" si="82"/>
        <v>NEUTRAL</v>
      </c>
      <c r="H1299" s="5" t="str">
        <f t="shared" si="81"/>
        <v>CONFIRMED BEARISH</v>
      </c>
    </row>
    <row r="1300" spans="1:8" ht="13.5" x14ac:dyDescent="0.25">
      <c r="A1300" s="3">
        <f>TITRES_STAT!B1303</f>
        <v>44204</v>
      </c>
      <c r="B1300" s="5">
        <f>TITRES_STAT!C1303</f>
        <v>4.01</v>
      </c>
      <c r="C1300" s="5">
        <f>TITRES_STAT!D1303</f>
        <v>2.9636999999999998</v>
      </c>
      <c r="D1300" s="5">
        <f>TITRES_STAT!E1303</f>
        <v>15391</v>
      </c>
      <c r="E1300" s="2">
        <f t="shared" si="80"/>
        <v>2318407</v>
      </c>
      <c r="F1300" s="5" t="str">
        <f t="shared" si="83"/>
        <v>BEARISH</v>
      </c>
      <c r="G1300" s="5" t="str">
        <f t="shared" si="82"/>
        <v>NEUTRAL</v>
      </c>
      <c r="H1300" s="5" t="str">
        <f t="shared" si="81"/>
        <v>CONFIRMED BEARISH</v>
      </c>
    </row>
    <row r="1301" spans="1:8" ht="13.5" x14ac:dyDescent="0.25">
      <c r="A1301" s="3">
        <f>TITRES_STAT!B1304</f>
        <v>44207</v>
      </c>
      <c r="B1301" s="5">
        <f>TITRES_STAT!C1304</f>
        <v>4.04</v>
      </c>
      <c r="C1301" s="5">
        <f>TITRES_STAT!D1304</f>
        <v>2.9859</v>
      </c>
      <c r="D1301" s="5">
        <f>TITRES_STAT!E1304</f>
        <v>7079</v>
      </c>
      <c r="E1301" s="2">
        <f t="shared" si="80"/>
        <v>2325486</v>
      </c>
      <c r="F1301" s="5" t="str">
        <f t="shared" si="83"/>
        <v>BEARISH</v>
      </c>
      <c r="G1301" s="5" t="str">
        <f t="shared" si="82"/>
        <v>NEUTRAL</v>
      </c>
      <c r="H1301" s="5" t="str">
        <f t="shared" si="81"/>
        <v>CONFIRMED BEARISH</v>
      </c>
    </row>
    <row r="1302" spans="1:8" ht="13.5" x14ac:dyDescent="0.25">
      <c r="A1302" s="3">
        <f>TITRES_STAT!B1305</f>
        <v>44208</v>
      </c>
      <c r="B1302" s="5">
        <f>TITRES_STAT!C1305</f>
        <v>4</v>
      </c>
      <c r="C1302" s="5">
        <f>TITRES_STAT!D1305</f>
        <v>2.9563000000000001</v>
      </c>
      <c r="D1302" s="5">
        <f>TITRES_STAT!E1305</f>
        <v>2830</v>
      </c>
      <c r="E1302" s="2">
        <f t="shared" si="80"/>
        <v>2322656</v>
      </c>
      <c r="F1302" s="5" t="str">
        <f t="shared" si="83"/>
        <v>BULLISH</v>
      </c>
      <c r="G1302" s="5" t="str">
        <f t="shared" si="82"/>
        <v>NEUTRAL</v>
      </c>
      <c r="H1302" s="5" t="str">
        <f t="shared" si="81"/>
        <v>BULLISH DIVERGENCE</v>
      </c>
    </row>
    <row r="1303" spans="1:8" ht="13.5" x14ac:dyDescent="0.25">
      <c r="A1303" s="3">
        <f>TITRES_STAT!B1306</f>
        <v>44209</v>
      </c>
      <c r="B1303" s="5">
        <f>TITRES_STAT!C1306</f>
        <v>3.98</v>
      </c>
      <c r="C1303" s="5">
        <f>TITRES_STAT!D1306</f>
        <v>2.9415</v>
      </c>
      <c r="D1303" s="5">
        <f>TITRES_STAT!E1306</f>
        <v>8047</v>
      </c>
      <c r="E1303" s="2">
        <f t="shared" si="80"/>
        <v>2314609</v>
      </c>
      <c r="F1303" s="5" t="str">
        <f t="shared" si="83"/>
        <v>BULLISH</v>
      </c>
      <c r="G1303" s="5" t="str">
        <f t="shared" si="82"/>
        <v>NEUTRAL</v>
      </c>
      <c r="H1303" s="5" t="str">
        <f t="shared" si="81"/>
        <v>BULLISH DIVERGENCE</v>
      </c>
    </row>
    <row r="1304" spans="1:8" ht="13.5" x14ac:dyDescent="0.25">
      <c r="A1304" s="3">
        <f>TITRES_STAT!B1307</f>
        <v>44211</v>
      </c>
      <c r="B1304" s="5">
        <f>TITRES_STAT!C1307</f>
        <v>3.98</v>
      </c>
      <c r="C1304" s="5">
        <f>TITRES_STAT!D1307</f>
        <v>2.9415</v>
      </c>
      <c r="D1304" s="5">
        <f>TITRES_STAT!E1307</f>
        <v>4940</v>
      </c>
      <c r="E1304" s="2">
        <f t="shared" si="80"/>
        <v>2314609</v>
      </c>
      <c r="F1304" s="5" t="str">
        <f t="shared" si="83"/>
        <v>BULLISH</v>
      </c>
      <c r="G1304" s="5" t="str">
        <f t="shared" si="82"/>
        <v>NEUTRAL</v>
      </c>
      <c r="H1304" s="5" t="str">
        <f t="shared" si="81"/>
        <v>BULLISH DIVERGENCE</v>
      </c>
    </row>
    <row r="1305" spans="1:8" ht="13.5" x14ac:dyDescent="0.25">
      <c r="A1305" s="3">
        <f>TITRES_STAT!B1308</f>
        <v>44214</v>
      </c>
      <c r="B1305" s="5">
        <f>TITRES_STAT!C1308</f>
        <v>4.01</v>
      </c>
      <c r="C1305" s="5">
        <f>TITRES_STAT!D1308</f>
        <v>2.9636999999999998</v>
      </c>
      <c r="D1305" s="5">
        <f>TITRES_STAT!E1308</f>
        <v>26222</v>
      </c>
      <c r="E1305" s="2">
        <f t="shared" si="80"/>
        <v>2340831</v>
      </c>
      <c r="F1305" s="5" t="str">
        <f t="shared" si="83"/>
        <v>BULLISH</v>
      </c>
      <c r="G1305" s="5" t="str">
        <f t="shared" si="82"/>
        <v>NEUTRAL</v>
      </c>
      <c r="H1305" s="5" t="str">
        <f t="shared" si="81"/>
        <v>NEUTRAL</v>
      </c>
    </row>
    <row r="1306" spans="1:8" ht="13.5" x14ac:dyDescent="0.25">
      <c r="A1306" s="3">
        <f>TITRES_STAT!B1309</f>
        <v>44215</v>
      </c>
      <c r="B1306" s="5">
        <f>TITRES_STAT!C1309</f>
        <v>4.13</v>
      </c>
      <c r="C1306" s="5">
        <f>TITRES_STAT!D1309</f>
        <v>3.0524</v>
      </c>
      <c r="D1306" s="5">
        <f>TITRES_STAT!E1309</f>
        <v>20273</v>
      </c>
      <c r="E1306" s="2">
        <f t="shared" si="80"/>
        <v>2361104</v>
      </c>
      <c r="F1306" s="5" t="str">
        <f t="shared" si="83"/>
        <v>BULLISH</v>
      </c>
      <c r="G1306" s="5" t="str">
        <f t="shared" si="82"/>
        <v>NEUTRAL</v>
      </c>
      <c r="H1306" s="5" t="str">
        <f t="shared" si="81"/>
        <v>CONFIRMED BULLISH</v>
      </c>
    </row>
    <row r="1307" spans="1:8" ht="13.5" x14ac:dyDescent="0.25">
      <c r="A1307" s="3">
        <f>TITRES_STAT!B1310</f>
        <v>44216</v>
      </c>
      <c r="B1307" s="5">
        <f>TITRES_STAT!C1310</f>
        <v>4.13</v>
      </c>
      <c r="C1307" s="5">
        <f>TITRES_STAT!D1310</f>
        <v>3.0524</v>
      </c>
      <c r="D1307" s="5">
        <f>TITRES_STAT!E1310</f>
        <v>50667</v>
      </c>
      <c r="E1307" s="2">
        <f t="shared" si="80"/>
        <v>2361104</v>
      </c>
      <c r="F1307" s="5" t="str">
        <f t="shared" si="83"/>
        <v>BULLISH</v>
      </c>
      <c r="G1307" s="5" t="str">
        <f t="shared" si="82"/>
        <v>NEUTRAL</v>
      </c>
      <c r="H1307" s="5" t="str">
        <f t="shared" si="81"/>
        <v>CONFIRMED BULLISH</v>
      </c>
    </row>
    <row r="1308" spans="1:8" ht="13.5" x14ac:dyDescent="0.25">
      <c r="A1308" s="3">
        <f>TITRES_STAT!B1311</f>
        <v>44217</v>
      </c>
      <c r="B1308" s="5">
        <f>TITRES_STAT!C1311</f>
        <v>4.07</v>
      </c>
      <c r="C1308" s="5">
        <f>TITRES_STAT!D1311</f>
        <v>3.0081000000000002</v>
      </c>
      <c r="D1308" s="5">
        <f>TITRES_STAT!E1311</f>
        <v>58866</v>
      </c>
      <c r="E1308" s="2">
        <f t="shared" si="80"/>
        <v>2302238</v>
      </c>
      <c r="F1308" s="5" t="str">
        <f t="shared" si="83"/>
        <v>BEARISH</v>
      </c>
      <c r="G1308" s="5" t="str">
        <f t="shared" si="82"/>
        <v>NEUTRAL</v>
      </c>
      <c r="H1308" s="5" t="str">
        <f t="shared" si="81"/>
        <v>BEARISH DIVERGENCE</v>
      </c>
    </row>
    <row r="1309" spans="1:8" ht="13.5" x14ac:dyDescent="0.25">
      <c r="A1309" s="3">
        <f>TITRES_STAT!B1312</f>
        <v>44218</v>
      </c>
      <c r="B1309" s="5">
        <f>TITRES_STAT!C1312</f>
        <v>4.05</v>
      </c>
      <c r="C1309" s="5">
        <f>TITRES_STAT!D1312</f>
        <v>2.9933000000000001</v>
      </c>
      <c r="D1309" s="5">
        <f>TITRES_STAT!E1312</f>
        <v>26401</v>
      </c>
      <c r="E1309" s="2">
        <f t="shared" si="80"/>
        <v>2275837</v>
      </c>
      <c r="F1309" s="5" t="str">
        <f t="shared" si="83"/>
        <v>BEARISH</v>
      </c>
      <c r="G1309" s="5" t="str">
        <f t="shared" si="82"/>
        <v>NEUTRAL</v>
      </c>
      <c r="H1309" s="5" t="str">
        <f t="shared" si="81"/>
        <v>BEARISH DIVERGENCE</v>
      </c>
    </row>
    <row r="1310" spans="1:8" ht="13.5" x14ac:dyDescent="0.25">
      <c r="A1310" s="3">
        <f>TITRES_STAT!B1313</f>
        <v>44221</v>
      </c>
      <c r="B1310" s="5">
        <f>TITRES_STAT!C1313</f>
        <v>4.0199999999999996</v>
      </c>
      <c r="C1310" s="5">
        <f>TITRES_STAT!D1313</f>
        <v>2.9710999999999999</v>
      </c>
      <c r="D1310" s="5">
        <f>TITRES_STAT!E1313</f>
        <v>1842</v>
      </c>
      <c r="E1310" s="2">
        <f t="shared" si="80"/>
        <v>2273995</v>
      </c>
      <c r="F1310" s="5" t="str">
        <f t="shared" si="83"/>
        <v>BEARISH</v>
      </c>
      <c r="G1310" s="5" t="str">
        <f t="shared" si="82"/>
        <v>WEAK</v>
      </c>
      <c r="H1310" s="5" t="str">
        <f t="shared" si="81"/>
        <v>BEARISH DIVERGENCE</v>
      </c>
    </row>
    <row r="1311" spans="1:8" ht="13.5" x14ac:dyDescent="0.25">
      <c r="A1311" s="3">
        <f>TITRES_STAT!B1314</f>
        <v>44222</v>
      </c>
      <c r="B1311" s="5">
        <f>TITRES_STAT!C1314</f>
        <v>3.96</v>
      </c>
      <c r="C1311" s="5">
        <f>TITRES_STAT!D1314</f>
        <v>2.9268000000000001</v>
      </c>
      <c r="D1311" s="5">
        <f>TITRES_STAT!E1314</f>
        <v>9060</v>
      </c>
      <c r="E1311" s="2">
        <f t="shared" si="80"/>
        <v>2264935</v>
      </c>
      <c r="F1311" s="5" t="str">
        <f t="shared" si="83"/>
        <v>BEARISH</v>
      </c>
      <c r="G1311" s="5" t="str">
        <f t="shared" si="82"/>
        <v>WEAK</v>
      </c>
      <c r="H1311" s="5" t="str">
        <f t="shared" si="81"/>
        <v>CONFIRMED BEARISH</v>
      </c>
    </row>
    <row r="1312" spans="1:8" ht="13.5" x14ac:dyDescent="0.25">
      <c r="A1312" s="3">
        <f>TITRES_STAT!B1315</f>
        <v>44223</v>
      </c>
      <c r="B1312" s="5">
        <f>TITRES_STAT!C1315</f>
        <v>3.99</v>
      </c>
      <c r="C1312" s="5">
        <f>TITRES_STAT!D1315</f>
        <v>2.9489000000000001</v>
      </c>
      <c r="D1312" s="5">
        <f>TITRES_STAT!E1315</f>
        <v>5112</v>
      </c>
      <c r="E1312" s="2">
        <f t="shared" si="80"/>
        <v>2270047</v>
      </c>
      <c r="F1312" s="5" t="str">
        <f t="shared" si="83"/>
        <v>BEARISH</v>
      </c>
      <c r="G1312" s="5" t="str">
        <f t="shared" si="82"/>
        <v>WEAK</v>
      </c>
      <c r="H1312" s="5" t="str">
        <f t="shared" si="81"/>
        <v>CONFIRMED BEARISH</v>
      </c>
    </row>
    <row r="1313" spans="1:8" ht="13.5" x14ac:dyDescent="0.25">
      <c r="A1313" s="3">
        <f>TITRES_STAT!B1316</f>
        <v>44224</v>
      </c>
      <c r="B1313" s="5">
        <f>TITRES_STAT!C1316</f>
        <v>3.98</v>
      </c>
      <c r="C1313" s="5">
        <f>TITRES_STAT!D1316</f>
        <v>2.9415</v>
      </c>
      <c r="D1313" s="5">
        <f>TITRES_STAT!E1316</f>
        <v>8734</v>
      </c>
      <c r="E1313" s="2">
        <f t="shared" si="80"/>
        <v>2261313</v>
      </c>
      <c r="F1313" s="5" t="str">
        <f t="shared" si="83"/>
        <v>BEARISH</v>
      </c>
      <c r="G1313" s="5" t="str">
        <f t="shared" si="82"/>
        <v>NEUTRAL</v>
      </c>
      <c r="H1313" s="5" t="str">
        <f t="shared" si="81"/>
        <v>CONFIRMED BEARISH</v>
      </c>
    </row>
    <row r="1314" spans="1:8" ht="13.5" x14ac:dyDescent="0.25">
      <c r="A1314" s="3">
        <f>TITRES_STAT!B1317</f>
        <v>44225</v>
      </c>
      <c r="B1314" s="5">
        <f>TITRES_STAT!C1317</f>
        <v>3.95</v>
      </c>
      <c r="C1314" s="5">
        <f>TITRES_STAT!D1317</f>
        <v>2.9194</v>
      </c>
      <c r="D1314" s="5">
        <f>TITRES_STAT!E1317</f>
        <v>7891</v>
      </c>
      <c r="E1314" s="2">
        <f t="shared" si="80"/>
        <v>2253422</v>
      </c>
      <c r="F1314" s="5" t="str">
        <f t="shared" si="83"/>
        <v>BEARISH</v>
      </c>
      <c r="G1314" s="5" t="str">
        <f t="shared" si="82"/>
        <v>NEUTRAL</v>
      </c>
      <c r="H1314" s="5" t="str">
        <f t="shared" si="81"/>
        <v>CONFIRMED BEARISH</v>
      </c>
    </row>
    <row r="1315" spans="1:8" ht="13.5" x14ac:dyDescent="0.25">
      <c r="A1315" s="3">
        <f>TITRES_STAT!B1318</f>
        <v>44228</v>
      </c>
      <c r="B1315" s="5">
        <f>TITRES_STAT!C1318</f>
        <v>4</v>
      </c>
      <c r="C1315" s="5">
        <f>TITRES_STAT!D1318</f>
        <v>2.9563000000000001</v>
      </c>
      <c r="D1315" s="5">
        <f>TITRES_STAT!E1318</f>
        <v>4456</v>
      </c>
      <c r="E1315" s="2">
        <f t="shared" si="80"/>
        <v>2257878</v>
      </c>
      <c r="F1315" s="5" t="str">
        <f t="shared" si="83"/>
        <v>BEARISH</v>
      </c>
      <c r="G1315" s="5" t="str">
        <f t="shared" si="82"/>
        <v>NEUTRAL</v>
      </c>
      <c r="H1315" s="5" t="str">
        <f t="shared" si="81"/>
        <v>CONFIRMED BEARISH</v>
      </c>
    </row>
    <row r="1316" spans="1:8" ht="13.5" x14ac:dyDescent="0.25">
      <c r="A1316" s="3">
        <f>TITRES_STAT!B1319</f>
        <v>44229</v>
      </c>
      <c r="B1316" s="5">
        <f>TITRES_STAT!C1319</f>
        <v>4.0199999999999996</v>
      </c>
      <c r="C1316" s="5">
        <f>TITRES_STAT!D1319</f>
        <v>2.9710999999999999</v>
      </c>
      <c r="D1316" s="5">
        <f>TITRES_STAT!E1319</f>
        <v>5232</v>
      </c>
      <c r="E1316" s="2">
        <f t="shared" si="80"/>
        <v>2263110</v>
      </c>
      <c r="F1316" s="5" t="str">
        <f t="shared" si="83"/>
        <v>BEARISH</v>
      </c>
      <c r="G1316" s="5" t="str">
        <f t="shared" si="82"/>
        <v>NEUTRAL</v>
      </c>
      <c r="H1316" s="5" t="str">
        <f t="shared" si="81"/>
        <v>BEARISH DIVERGENCE</v>
      </c>
    </row>
    <row r="1317" spans="1:8" ht="13.5" x14ac:dyDescent="0.25">
      <c r="A1317" s="3">
        <f>TITRES_STAT!B1320</f>
        <v>44230</v>
      </c>
      <c r="B1317" s="5">
        <f>TITRES_STAT!C1320</f>
        <v>4</v>
      </c>
      <c r="C1317" s="5">
        <f>TITRES_STAT!D1320</f>
        <v>2.9563000000000001</v>
      </c>
      <c r="D1317" s="5">
        <f>TITRES_STAT!E1320</f>
        <v>7274</v>
      </c>
      <c r="E1317" s="2">
        <f t="shared" si="80"/>
        <v>2255836</v>
      </c>
      <c r="F1317" s="5" t="str">
        <f t="shared" si="83"/>
        <v>BEARISH</v>
      </c>
      <c r="G1317" s="5" t="str">
        <f t="shared" si="82"/>
        <v>NEUTRAL</v>
      </c>
      <c r="H1317" s="5" t="str">
        <f t="shared" si="81"/>
        <v>BEARISH DIVERGENCE</v>
      </c>
    </row>
    <row r="1318" spans="1:8" ht="13.5" x14ac:dyDescent="0.25">
      <c r="A1318" s="3">
        <f>TITRES_STAT!B1321</f>
        <v>44231</v>
      </c>
      <c r="B1318" s="5">
        <f>TITRES_STAT!C1321</f>
        <v>3.97</v>
      </c>
      <c r="C1318" s="5">
        <f>TITRES_STAT!D1321</f>
        <v>2.9340999999999999</v>
      </c>
      <c r="D1318" s="5">
        <f>TITRES_STAT!E1321</f>
        <v>4061</v>
      </c>
      <c r="E1318" s="2">
        <f t="shared" si="80"/>
        <v>2251775</v>
      </c>
      <c r="F1318" s="5" t="str">
        <f t="shared" si="83"/>
        <v>BEARISH</v>
      </c>
      <c r="G1318" s="5" t="str">
        <f t="shared" si="82"/>
        <v>NEUTRAL</v>
      </c>
      <c r="H1318" s="5" t="str">
        <f t="shared" si="81"/>
        <v>CONFIRMED BEARISH</v>
      </c>
    </row>
    <row r="1319" spans="1:8" ht="13.5" x14ac:dyDescent="0.25">
      <c r="A1319" s="3">
        <f>TITRES_STAT!B1322</f>
        <v>44232</v>
      </c>
      <c r="B1319" s="5">
        <f>TITRES_STAT!C1322</f>
        <v>3.95</v>
      </c>
      <c r="C1319" s="5">
        <f>TITRES_STAT!D1322</f>
        <v>2.9194</v>
      </c>
      <c r="D1319" s="5">
        <f>TITRES_STAT!E1322</f>
        <v>16110</v>
      </c>
      <c r="E1319" s="2">
        <f t="shared" si="80"/>
        <v>2235665</v>
      </c>
      <c r="F1319" s="5" t="str">
        <f t="shared" si="83"/>
        <v>BEARISH</v>
      </c>
      <c r="G1319" s="5" t="str">
        <f t="shared" si="82"/>
        <v>NEUTRAL</v>
      </c>
      <c r="H1319" s="5" t="str">
        <f t="shared" si="81"/>
        <v>NEUTRAL</v>
      </c>
    </row>
    <row r="1320" spans="1:8" ht="13.5" x14ac:dyDescent="0.25">
      <c r="A1320" s="3">
        <f>TITRES_STAT!B1323</f>
        <v>44235</v>
      </c>
      <c r="B1320" s="5">
        <f>TITRES_STAT!C1323</f>
        <v>3.99</v>
      </c>
      <c r="C1320" s="5">
        <f>TITRES_STAT!D1323</f>
        <v>2.9489000000000001</v>
      </c>
      <c r="D1320" s="5">
        <f>TITRES_STAT!E1323</f>
        <v>4628</v>
      </c>
      <c r="E1320" s="2">
        <f t="shared" si="80"/>
        <v>2240293</v>
      </c>
      <c r="F1320" s="5" t="str">
        <f t="shared" si="83"/>
        <v>BEARISH</v>
      </c>
      <c r="G1320" s="5" t="str">
        <f t="shared" si="82"/>
        <v>NEUTRAL</v>
      </c>
      <c r="H1320" s="5" t="str">
        <f t="shared" si="81"/>
        <v>CONFIRMED BEARISH</v>
      </c>
    </row>
    <row r="1321" spans="1:8" ht="13.5" x14ac:dyDescent="0.25">
      <c r="A1321" s="3">
        <f>TITRES_STAT!B1324</f>
        <v>44236</v>
      </c>
      <c r="B1321" s="5">
        <f>TITRES_STAT!C1324</f>
        <v>3.99</v>
      </c>
      <c r="C1321" s="5">
        <f>TITRES_STAT!D1324</f>
        <v>2.9489000000000001</v>
      </c>
      <c r="D1321" s="5">
        <f>TITRES_STAT!E1324</f>
        <v>10308</v>
      </c>
      <c r="E1321" s="2">
        <f t="shared" si="80"/>
        <v>2240293</v>
      </c>
      <c r="F1321" s="5" t="str">
        <f t="shared" si="83"/>
        <v>BEARISH</v>
      </c>
      <c r="G1321" s="5" t="str">
        <f t="shared" si="82"/>
        <v>NEUTRAL</v>
      </c>
      <c r="H1321" s="5" t="str">
        <f t="shared" si="81"/>
        <v>CONFIRMED BEARISH</v>
      </c>
    </row>
    <row r="1322" spans="1:8" ht="13.5" x14ac:dyDescent="0.25">
      <c r="A1322" s="3">
        <f>TITRES_STAT!B1325</f>
        <v>44237</v>
      </c>
      <c r="B1322" s="5">
        <f>TITRES_STAT!C1325</f>
        <v>3.95</v>
      </c>
      <c r="C1322" s="5">
        <f>TITRES_STAT!D1325</f>
        <v>2.9194</v>
      </c>
      <c r="D1322" s="5">
        <f>TITRES_STAT!E1325</f>
        <v>1888</v>
      </c>
      <c r="E1322" s="2">
        <f t="shared" si="80"/>
        <v>2238405</v>
      </c>
      <c r="F1322" s="5" t="str">
        <f t="shared" si="83"/>
        <v>BEARISH</v>
      </c>
      <c r="G1322" s="5" t="str">
        <f t="shared" si="82"/>
        <v>NEUTRAL</v>
      </c>
      <c r="H1322" s="5" t="str">
        <f t="shared" si="81"/>
        <v>CONFIRMED BEARISH</v>
      </c>
    </row>
    <row r="1323" spans="1:8" ht="13.5" x14ac:dyDescent="0.25">
      <c r="A1323" s="3">
        <f>TITRES_STAT!B1326</f>
        <v>44238</v>
      </c>
      <c r="B1323" s="5">
        <f>TITRES_STAT!C1326</f>
        <v>3.94</v>
      </c>
      <c r="C1323" s="5">
        <f>TITRES_STAT!D1326</f>
        <v>2.9119999999999999</v>
      </c>
      <c r="D1323" s="5">
        <f>TITRES_STAT!E1326</f>
        <v>15284</v>
      </c>
      <c r="E1323" s="2">
        <f t="shared" si="80"/>
        <v>2223121</v>
      </c>
      <c r="F1323" s="5" t="str">
        <f t="shared" si="83"/>
        <v>BEARISH</v>
      </c>
      <c r="G1323" s="5" t="str">
        <f t="shared" si="82"/>
        <v>NEUTRAL</v>
      </c>
      <c r="H1323" s="5" t="str">
        <f t="shared" si="81"/>
        <v>CONFIRMED BEARISH</v>
      </c>
    </row>
    <row r="1324" spans="1:8" ht="13.5" x14ac:dyDescent="0.25">
      <c r="A1324" s="3">
        <f>TITRES_STAT!B1327</f>
        <v>44239</v>
      </c>
      <c r="B1324" s="5">
        <f>TITRES_STAT!C1327</f>
        <v>4.05</v>
      </c>
      <c r="C1324" s="5">
        <f>TITRES_STAT!D1327</f>
        <v>2.9933000000000001</v>
      </c>
      <c r="D1324" s="5">
        <f>TITRES_STAT!E1327</f>
        <v>3663</v>
      </c>
      <c r="E1324" s="2">
        <f t="shared" si="80"/>
        <v>2226784</v>
      </c>
      <c r="F1324" s="5" t="str">
        <f t="shared" si="83"/>
        <v>BEARISH</v>
      </c>
      <c r="G1324" s="5" t="str">
        <f t="shared" si="82"/>
        <v>NEUTRAL</v>
      </c>
      <c r="H1324" s="5" t="str">
        <f t="shared" si="81"/>
        <v>BEARISH DIVERGENCE</v>
      </c>
    </row>
    <row r="1325" spans="1:8" ht="13.5" x14ac:dyDescent="0.25">
      <c r="A1325" s="3">
        <f>TITRES_STAT!B1328</f>
        <v>44242</v>
      </c>
      <c r="B1325" s="5">
        <f>TITRES_STAT!C1328</f>
        <v>4.04</v>
      </c>
      <c r="C1325" s="5">
        <f>TITRES_STAT!D1328</f>
        <v>2.9859</v>
      </c>
      <c r="D1325" s="5">
        <f>TITRES_STAT!E1328</f>
        <v>51621</v>
      </c>
      <c r="E1325" s="2">
        <f t="shared" si="80"/>
        <v>2175163</v>
      </c>
      <c r="F1325" s="5" t="str">
        <f t="shared" si="83"/>
        <v>BEARISH</v>
      </c>
      <c r="G1325" s="5" t="str">
        <f t="shared" si="82"/>
        <v>WEAK</v>
      </c>
      <c r="H1325" s="5" t="str">
        <f t="shared" si="81"/>
        <v>BEARISH DIVERGENCE</v>
      </c>
    </row>
    <row r="1326" spans="1:8" ht="13.5" x14ac:dyDescent="0.25">
      <c r="A1326" s="3">
        <f>TITRES_STAT!B1329</f>
        <v>44243</v>
      </c>
      <c r="B1326" s="5">
        <f>TITRES_STAT!C1329</f>
        <v>4.1100000000000003</v>
      </c>
      <c r="C1326" s="5">
        <f>TITRES_STAT!D1329</f>
        <v>3.0375999999999999</v>
      </c>
      <c r="D1326" s="5">
        <f>TITRES_STAT!E1329</f>
        <v>54425</v>
      </c>
      <c r="E1326" s="2">
        <f t="shared" si="80"/>
        <v>2229588</v>
      </c>
      <c r="F1326" s="5" t="str">
        <f t="shared" si="83"/>
        <v>BEARISH</v>
      </c>
      <c r="G1326" s="5" t="str">
        <f t="shared" si="82"/>
        <v>NEUTRAL</v>
      </c>
      <c r="H1326" s="5" t="str">
        <f t="shared" si="81"/>
        <v>BEARISH DIVERGENCE</v>
      </c>
    </row>
    <row r="1327" spans="1:8" ht="13.5" x14ac:dyDescent="0.25">
      <c r="A1327" s="3">
        <f>TITRES_STAT!B1330</f>
        <v>44244</v>
      </c>
      <c r="B1327" s="5">
        <f>TITRES_STAT!C1330</f>
        <v>4.2</v>
      </c>
      <c r="C1327" s="5">
        <f>TITRES_STAT!D1330</f>
        <v>3.1040999999999999</v>
      </c>
      <c r="D1327" s="5">
        <f>TITRES_STAT!E1330</f>
        <v>115905</v>
      </c>
      <c r="E1327" s="2">
        <f t="shared" si="80"/>
        <v>2345493</v>
      </c>
      <c r="F1327" s="5" t="str">
        <f t="shared" si="83"/>
        <v>BULLISH</v>
      </c>
      <c r="G1327" s="5" t="str">
        <f t="shared" si="82"/>
        <v>STRONG</v>
      </c>
      <c r="H1327" s="5" t="str">
        <f t="shared" si="81"/>
        <v>CONFIRMED BULLISH</v>
      </c>
    </row>
    <row r="1328" spans="1:8" ht="13.5" x14ac:dyDescent="0.25">
      <c r="A1328" s="3">
        <f>TITRES_STAT!B1331</f>
        <v>44245</v>
      </c>
      <c r="B1328" s="5">
        <f>TITRES_STAT!C1331</f>
        <v>4.18</v>
      </c>
      <c r="C1328" s="5">
        <f>TITRES_STAT!D1331</f>
        <v>3.0893999999999999</v>
      </c>
      <c r="D1328" s="5">
        <f>TITRES_STAT!E1331</f>
        <v>13406</v>
      </c>
      <c r="E1328" s="2">
        <f t="shared" si="80"/>
        <v>2332087</v>
      </c>
      <c r="F1328" s="5" t="str">
        <f t="shared" si="83"/>
        <v>BULLISH</v>
      </c>
      <c r="G1328" s="5" t="str">
        <f t="shared" si="82"/>
        <v>STRONG</v>
      </c>
      <c r="H1328" s="5" t="str">
        <f t="shared" si="81"/>
        <v>CONFIRMED BULLISH</v>
      </c>
    </row>
    <row r="1329" spans="1:8" ht="13.5" x14ac:dyDescent="0.25">
      <c r="A1329" s="3">
        <f>TITRES_STAT!B1332</f>
        <v>44246</v>
      </c>
      <c r="B1329" s="5">
        <f>TITRES_STAT!C1332</f>
        <v>4.21</v>
      </c>
      <c r="C1329" s="5">
        <f>TITRES_STAT!D1332</f>
        <v>3.1114999999999999</v>
      </c>
      <c r="D1329" s="5">
        <f>TITRES_STAT!E1332</f>
        <v>9162</v>
      </c>
      <c r="E1329" s="2">
        <f t="shared" si="80"/>
        <v>2341249</v>
      </c>
      <c r="F1329" s="5" t="str">
        <f t="shared" si="83"/>
        <v>BULLISH</v>
      </c>
      <c r="G1329" s="5" t="str">
        <f t="shared" si="82"/>
        <v>STRONG</v>
      </c>
      <c r="H1329" s="5" t="str">
        <f t="shared" si="81"/>
        <v>CONFIRMED BULLISH</v>
      </c>
    </row>
    <row r="1330" spans="1:8" ht="13.5" x14ac:dyDescent="0.25">
      <c r="A1330" s="3">
        <f>TITRES_STAT!B1333</f>
        <v>44249</v>
      </c>
      <c r="B1330" s="5">
        <f>TITRES_STAT!C1333</f>
        <v>4.1500000000000004</v>
      </c>
      <c r="C1330" s="5">
        <f>TITRES_STAT!D1333</f>
        <v>3.0672000000000001</v>
      </c>
      <c r="D1330" s="5">
        <f>TITRES_STAT!E1333</f>
        <v>20359</v>
      </c>
      <c r="E1330" s="2">
        <f t="shared" si="80"/>
        <v>2320890</v>
      </c>
      <c r="F1330" s="5" t="str">
        <f t="shared" si="83"/>
        <v>BULLISH</v>
      </c>
      <c r="G1330" s="5" t="str">
        <f t="shared" si="82"/>
        <v>STRONG</v>
      </c>
      <c r="H1330" s="5" t="str">
        <f t="shared" si="81"/>
        <v>CONFIRMED BULLISH</v>
      </c>
    </row>
    <row r="1331" spans="1:8" ht="13.5" x14ac:dyDescent="0.25">
      <c r="A1331" s="3">
        <f>TITRES_STAT!B1334</f>
        <v>44250</v>
      </c>
      <c r="B1331" s="5">
        <f>TITRES_STAT!C1334</f>
        <v>4.1500000000000004</v>
      </c>
      <c r="C1331" s="5">
        <f>TITRES_STAT!D1334</f>
        <v>3.0672000000000001</v>
      </c>
      <c r="D1331" s="5">
        <f>TITRES_STAT!E1334</f>
        <v>660</v>
      </c>
      <c r="E1331" s="2">
        <f t="shared" si="80"/>
        <v>2320890</v>
      </c>
      <c r="F1331" s="5" t="str">
        <f t="shared" si="83"/>
        <v>BULLISH</v>
      </c>
      <c r="G1331" s="5" t="str">
        <f t="shared" si="82"/>
        <v>STRONG</v>
      </c>
      <c r="H1331" s="5" t="str">
        <f t="shared" si="81"/>
        <v>CONFIRMED BULLISH</v>
      </c>
    </row>
    <row r="1332" spans="1:8" ht="13.5" x14ac:dyDescent="0.25">
      <c r="A1332" s="3">
        <f>TITRES_STAT!B1335</f>
        <v>44251</v>
      </c>
      <c r="B1332" s="5">
        <f>TITRES_STAT!C1335</f>
        <v>4.17</v>
      </c>
      <c r="C1332" s="5">
        <f>TITRES_STAT!D1335</f>
        <v>3.0819999999999999</v>
      </c>
      <c r="D1332" s="5">
        <f>TITRES_STAT!E1335</f>
        <v>3031</v>
      </c>
      <c r="E1332" s="2">
        <f t="shared" si="80"/>
        <v>2323921</v>
      </c>
      <c r="F1332" s="5" t="str">
        <f t="shared" si="83"/>
        <v>BEARISH</v>
      </c>
      <c r="G1332" s="5" t="str">
        <f t="shared" si="82"/>
        <v>NEUTRAL</v>
      </c>
      <c r="H1332" s="5" t="str">
        <f t="shared" si="81"/>
        <v>CONFIRMED BEARISH</v>
      </c>
    </row>
    <row r="1333" spans="1:8" ht="13.5" x14ac:dyDescent="0.25">
      <c r="A1333" s="3">
        <f>TITRES_STAT!B1336</f>
        <v>44252</v>
      </c>
      <c r="B1333" s="5">
        <f>TITRES_STAT!C1336</f>
        <v>4.05</v>
      </c>
      <c r="C1333" s="5">
        <f>TITRES_STAT!D1336</f>
        <v>2.9933000000000001</v>
      </c>
      <c r="D1333" s="5">
        <f>TITRES_STAT!E1336</f>
        <v>12699</v>
      </c>
      <c r="E1333" s="2">
        <f t="shared" si="80"/>
        <v>2311222</v>
      </c>
      <c r="F1333" s="5" t="str">
        <f t="shared" si="83"/>
        <v>BEARISH</v>
      </c>
      <c r="G1333" s="5" t="str">
        <f t="shared" si="82"/>
        <v>NEUTRAL</v>
      </c>
      <c r="H1333" s="5" t="str">
        <f t="shared" si="81"/>
        <v>CONFIRMED BEARISH</v>
      </c>
    </row>
    <row r="1334" spans="1:8" ht="13.5" x14ac:dyDescent="0.25">
      <c r="A1334" s="3">
        <f>TITRES_STAT!B1337</f>
        <v>44253</v>
      </c>
      <c r="B1334" s="5">
        <f>TITRES_STAT!C1337</f>
        <v>4.01</v>
      </c>
      <c r="C1334" s="5">
        <f>TITRES_STAT!D1337</f>
        <v>2.9636999999999998</v>
      </c>
      <c r="D1334" s="5">
        <f>TITRES_STAT!E1337</f>
        <v>14096</v>
      </c>
      <c r="E1334" s="2">
        <f t="shared" si="80"/>
        <v>2297126</v>
      </c>
      <c r="F1334" s="5" t="str">
        <f t="shared" si="83"/>
        <v>BEARISH</v>
      </c>
      <c r="G1334" s="5" t="str">
        <f t="shared" si="82"/>
        <v>NEUTRAL</v>
      </c>
      <c r="H1334" s="5" t="str">
        <f t="shared" si="81"/>
        <v>CONFIRMED BEARISH</v>
      </c>
    </row>
    <row r="1335" spans="1:8" ht="13.5" x14ac:dyDescent="0.25">
      <c r="A1335" s="3">
        <f>TITRES_STAT!B1338</f>
        <v>44256</v>
      </c>
      <c r="B1335" s="5">
        <f>TITRES_STAT!C1338</f>
        <v>4.12</v>
      </c>
      <c r="C1335" s="5">
        <f>TITRES_STAT!D1338</f>
        <v>3.0449999999999999</v>
      </c>
      <c r="D1335" s="5">
        <f>TITRES_STAT!E1338</f>
        <v>16021</v>
      </c>
      <c r="E1335" s="2">
        <f t="shared" si="80"/>
        <v>2313147</v>
      </c>
      <c r="F1335" s="5" t="str">
        <f t="shared" si="83"/>
        <v>BEARISH</v>
      </c>
      <c r="G1335" s="5" t="str">
        <f t="shared" si="82"/>
        <v>NEUTRAL</v>
      </c>
      <c r="H1335" s="5" t="str">
        <f t="shared" si="81"/>
        <v>CONFIRMED BEARISH</v>
      </c>
    </row>
    <row r="1336" spans="1:8" ht="13.5" x14ac:dyDescent="0.25">
      <c r="A1336" s="3">
        <f>TITRES_STAT!B1339</f>
        <v>44257</v>
      </c>
      <c r="B1336" s="5">
        <f>TITRES_STAT!C1339</f>
        <v>4.09</v>
      </c>
      <c r="C1336" s="5">
        <f>TITRES_STAT!D1339</f>
        <v>3.0228000000000002</v>
      </c>
      <c r="D1336" s="5">
        <f>TITRES_STAT!E1339</f>
        <v>2807</v>
      </c>
      <c r="E1336" s="2">
        <f t="shared" si="80"/>
        <v>2310340</v>
      </c>
      <c r="F1336" s="5" t="str">
        <f t="shared" si="83"/>
        <v>BEARISH</v>
      </c>
      <c r="G1336" s="5" t="str">
        <f t="shared" si="82"/>
        <v>NEUTRAL</v>
      </c>
      <c r="H1336" s="5" t="str">
        <f t="shared" si="81"/>
        <v>CONFIRMED BEARISH</v>
      </c>
    </row>
    <row r="1337" spans="1:8" ht="13.5" x14ac:dyDescent="0.25">
      <c r="A1337" s="3">
        <f>TITRES_STAT!B1340</f>
        <v>44258</v>
      </c>
      <c r="B1337" s="5">
        <f>TITRES_STAT!C1340</f>
        <v>4.0999999999999996</v>
      </c>
      <c r="C1337" s="5">
        <f>TITRES_STAT!D1340</f>
        <v>3.0301999999999998</v>
      </c>
      <c r="D1337" s="5">
        <f>TITRES_STAT!E1340</f>
        <v>9970</v>
      </c>
      <c r="E1337" s="2">
        <f t="shared" si="80"/>
        <v>2320310</v>
      </c>
      <c r="F1337" s="5" t="str">
        <f t="shared" si="83"/>
        <v>BEARISH</v>
      </c>
      <c r="G1337" s="5" t="str">
        <f t="shared" si="82"/>
        <v>NEUTRAL</v>
      </c>
      <c r="H1337" s="5" t="str">
        <f t="shared" si="81"/>
        <v>CONFIRMED BEARISH</v>
      </c>
    </row>
    <row r="1338" spans="1:8" ht="13.5" x14ac:dyDescent="0.25">
      <c r="A1338" s="3">
        <f>TITRES_STAT!B1341</f>
        <v>44259</v>
      </c>
      <c r="B1338" s="5">
        <f>TITRES_STAT!C1341</f>
        <v>4.08</v>
      </c>
      <c r="C1338" s="5">
        <f>TITRES_STAT!D1341</f>
        <v>3.0154000000000001</v>
      </c>
      <c r="D1338" s="5">
        <f>TITRES_STAT!E1341</f>
        <v>12717</v>
      </c>
      <c r="E1338" s="2">
        <f t="shared" si="80"/>
        <v>2307593</v>
      </c>
      <c r="F1338" s="5" t="str">
        <f t="shared" si="83"/>
        <v>BEARISH</v>
      </c>
      <c r="G1338" s="5" t="str">
        <f t="shared" si="82"/>
        <v>NEUTRAL</v>
      </c>
      <c r="H1338" s="5" t="str">
        <f t="shared" si="81"/>
        <v>BEARISH DIVERGENCE</v>
      </c>
    </row>
    <row r="1339" spans="1:8" ht="13.5" x14ac:dyDescent="0.25">
      <c r="A1339" s="3">
        <f>TITRES_STAT!B1342</f>
        <v>44260</v>
      </c>
      <c r="B1339" s="5">
        <f>TITRES_STAT!C1342</f>
        <v>4</v>
      </c>
      <c r="C1339" s="5">
        <f>TITRES_STAT!D1342</f>
        <v>2.9563000000000001</v>
      </c>
      <c r="D1339" s="5">
        <f>TITRES_STAT!E1342</f>
        <v>15248</v>
      </c>
      <c r="E1339" s="2">
        <f t="shared" si="80"/>
        <v>2292345</v>
      </c>
      <c r="F1339" s="5" t="str">
        <f t="shared" si="83"/>
        <v>BEARISH</v>
      </c>
      <c r="G1339" s="5" t="str">
        <f t="shared" si="82"/>
        <v>NEUTRAL</v>
      </c>
      <c r="H1339" s="5" t="str">
        <f t="shared" si="81"/>
        <v>CONFIRMED BEARISH</v>
      </c>
    </row>
    <row r="1340" spans="1:8" ht="13.5" x14ac:dyDescent="0.25">
      <c r="A1340" s="3">
        <f>TITRES_STAT!B1343</f>
        <v>44263</v>
      </c>
      <c r="B1340" s="5">
        <f>TITRES_STAT!C1343</f>
        <v>4.09</v>
      </c>
      <c r="C1340" s="5">
        <f>TITRES_STAT!D1343</f>
        <v>3.0228000000000002</v>
      </c>
      <c r="D1340" s="5">
        <f>TITRES_STAT!E1343</f>
        <v>18621</v>
      </c>
      <c r="E1340" s="2">
        <f t="shared" si="80"/>
        <v>2310966</v>
      </c>
      <c r="F1340" s="5" t="str">
        <f t="shared" si="83"/>
        <v>BEARISH</v>
      </c>
      <c r="G1340" s="5" t="str">
        <f t="shared" si="82"/>
        <v>NEUTRAL</v>
      </c>
      <c r="H1340" s="5" t="str">
        <f t="shared" si="81"/>
        <v>CONFIRMED BEARISH</v>
      </c>
    </row>
    <row r="1341" spans="1:8" ht="13.5" x14ac:dyDescent="0.25">
      <c r="A1341" s="3">
        <f>TITRES_STAT!B1344</f>
        <v>44264</v>
      </c>
      <c r="B1341" s="5">
        <f>TITRES_STAT!C1344</f>
        <v>4.09</v>
      </c>
      <c r="C1341" s="5">
        <f>TITRES_STAT!D1344</f>
        <v>3.0228000000000002</v>
      </c>
      <c r="D1341" s="5">
        <f>TITRES_STAT!E1344</f>
        <v>8131</v>
      </c>
      <c r="E1341" s="2">
        <f t="shared" si="80"/>
        <v>2310966</v>
      </c>
      <c r="F1341" s="5" t="str">
        <f t="shared" si="83"/>
        <v>BULLISH</v>
      </c>
      <c r="G1341" s="5" t="str">
        <f t="shared" si="82"/>
        <v>NEUTRAL</v>
      </c>
      <c r="H1341" s="5" t="str">
        <f t="shared" si="81"/>
        <v>NEUTRAL</v>
      </c>
    </row>
    <row r="1342" spans="1:8" ht="13.5" x14ac:dyDescent="0.25">
      <c r="A1342" s="3">
        <f>TITRES_STAT!B1345</f>
        <v>44265</v>
      </c>
      <c r="B1342" s="5">
        <f>TITRES_STAT!C1345</f>
        <v>4.33</v>
      </c>
      <c r="C1342" s="5">
        <f>TITRES_STAT!D1345</f>
        <v>3.2002000000000002</v>
      </c>
      <c r="D1342" s="5">
        <f>TITRES_STAT!E1345</f>
        <v>106436</v>
      </c>
      <c r="E1342" s="2">
        <f t="shared" si="80"/>
        <v>2417402</v>
      </c>
      <c r="F1342" s="5" t="str">
        <f t="shared" si="83"/>
        <v>BULLISH</v>
      </c>
      <c r="G1342" s="5" t="str">
        <f t="shared" si="82"/>
        <v>STRONG</v>
      </c>
      <c r="H1342" s="5" t="str">
        <f t="shared" si="81"/>
        <v>CONFIRMED BULLISH</v>
      </c>
    </row>
    <row r="1343" spans="1:8" ht="13.5" x14ac:dyDescent="0.25">
      <c r="A1343" s="3">
        <f>TITRES_STAT!B1346</f>
        <v>44266</v>
      </c>
      <c r="B1343" s="5">
        <f>TITRES_STAT!C1346</f>
        <v>4.29</v>
      </c>
      <c r="C1343" s="5">
        <f>TITRES_STAT!D1346</f>
        <v>3.1705999999999999</v>
      </c>
      <c r="D1343" s="5">
        <f>TITRES_STAT!E1346</f>
        <v>22262</v>
      </c>
      <c r="E1343" s="2">
        <f t="shared" si="80"/>
        <v>2395140</v>
      </c>
      <c r="F1343" s="5" t="str">
        <f t="shared" si="83"/>
        <v>BULLISH</v>
      </c>
      <c r="G1343" s="5" t="str">
        <f t="shared" si="82"/>
        <v>STRONG</v>
      </c>
      <c r="H1343" s="5" t="str">
        <f t="shared" si="81"/>
        <v>CONFIRMED BULLISH</v>
      </c>
    </row>
    <row r="1344" spans="1:8" ht="13.5" x14ac:dyDescent="0.25">
      <c r="A1344" s="3">
        <f>TITRES_STAT!B1347</f>
        <v>44267</v>
      </c>
      <c r="B1344" s="5">
        <f>TITRES_STAT!C1347</f>
        <v>4.1900000000000004</v>
      </c>
      <c r="C1344" s="5">
        <f>TITRES_STAT!D1347</f>
        <v>3.0966999999999998</v>
      </c>
      <c r="D1344" s="5">
        <f>TITRES_STAT!E1347</f>
        <v>17145</v>
      </c>
      <c r="E1344" s="2">
        <f t="shared" si="80"/>
        <v>2377995</v>
      </c>
      <c r="F1344" s="5" t="str">
        <f t="shared" si="83"/>
        <v>BULLISH</v>
      </c>
      <c r="G1344" s="5" t="str">
        <f t="shared" si="82"/>
        <v>STRONG</v>
      </c>
      <c r="H1344" s="5" t="str">
        <f t="shared" si="81"/>
        <v>CONFIRMED BULLISH</v>
      </c>
    </row>
    <row r="1345" spans="1:8" ht="13.5" x14ac:dyDescent="0.25">
      <c r="A1345" s="3">
        <f>TITRES_STAT!B1348</f>
        <v>44270</v>
      </c>
      <c r="B1345" s="5">
        <f>TITRES_STAT!C1348</f>
        <v>4.16</v>
      </c>
      <c r="C1345" s="5">
        <f>TITRES_STAT!D1348</f>
        <v>3.0746000000000002</v>
      </c>
      <c r="D1345" s="5">
        <f>TITRES_STAT!E1348</f>
        <v>4849</v>
      </c>
      <c r="E1345" s="2">
        <f t="shared" si="80"/>
        <v>2373146</v>
      </c>
      <c r="F1345" s="5" t="str">
        <f t="shared" si="83"/>
        <v>BULLISH</v>
      </c>
      <c r="G1345" s="5" t="str">
        <f t="shared" si="82"/>
        <v>STRONG</v>
      </c>
      <c r="H1345" s="5" t="str">
        <f t="shared" si="81"/>
        <v>CONFIRMED BULLISH</v>
      </c>
    </row>
    <row r="1346" spans="1:8" ht="13.5" x14ac:dyDescent="0.25">
      <c r="A1346" s="3">
        <f>TITRES_STAT!B1349</f>
        <v>44271</v>
      </c>
      <c r="B1346" s="5">
        <f>TITRES_STAT!C1349</f>
        <v>4.2300000000000004</v>
      </c>
      <c r="C1346" s="5">
        <f>TITRES_STAT!D1349</f>
        <v>3.1263000000000001</v>
      </c>
      <c r="D1346" s="5">
        <f>TITRES_STAT!E1349</f>
        <v>135</v>
      </c>
      <c r="E1346" s="2">
        <f t="shared" si="80"/>
        <v>2373281</v>
      </c>
      <c r="F1346" s="5" t="str">
        <f t="shared" si="83"/>
        <v>BULLISH</v>
      </c>
      <c r="G1346" s="5" t="str">
        <f t="shared" si="82"/>
        <v>STRONG</v>
      </c>
      <c r="H1346" s="5" t="str">
        <f t="shared" si="81"/>
        <v>CONFIRMED BULLISH</v>
      </c>
    </row>
    <row r="1347" spans="1:8" ht="13.5" x14ac:dyDescent="0.25">
      <c r="A1347" s="3">
        <f>TITRES_STAT!B1350</f>
        <v>44272</v>
      </c>
      <c r="B1347" s="5">
        <f>TITRES_STAT!C1350</f>
        <v>4.1500000000000004</v>
      </c>
      <c r="C1347" s="5">
        <f>TITRES_STAT!D1350</f>
        <v>3.0672000000000001</v>
      </c>
      <c r="D1347" s="5">
        <f>TITRES_STAT!E1350</f>
        <v>132</v>
      </c>
      <c r="E1347" s="2">
        <f t="shared" si="80"/>
        <v>2373149</v>
      </c>
      <c r="F1347" s="5" t="str">
        <f t="shared" si="83"/>
        <v>BEARISH</v>
      </c>
      <c r="G1347" s="5" t="str">
        <f t="shared" si="82"/>
        <v>NEUTRAL</v>
      </c>
      <c r="H1347" s="5" t="str">
        <f t="shared" si="81"/>
        <v>CONFIRMED BEARISH</v>
      </c>
    </row>
    <row r="1348" spans="1:8" ht="13.5" x14ac:dyDescent="0.25">
      <c r="A1348" s="3">
        <f>TITRES_STAT!B1351</f>
        <v>44273</v>
      </c>
      <c r="B1348" s="5">
        <f>TITRES_STAT!C1351</f>
        <v>4.1900000000000004</v>
      </c>
      <c r="C1348" s="5">
        <f>TITRES_STAT!D1351</f>
        <v>3.0966999999999998</v>
      </c>
      <c r="D1348" s="5">
        <f>TITRES_STAT!E1351</f>
        <v>1659</v>
      </c>
      <c r="E1348" s="2">
        <f t="shared" ref="E1348:E1411" si="84">IF(B1348&gt;B1347, E1347+D1348, IF(B1348&lt;B1347, E1347-D1348, E1347))</f>
        <v>2374808</v>
      </c>
      <c r="F1348" s="5" t="str">
        <f t="shared" si="83"/>
        <v>BEARISH</v>
      </c>
      <c r="G1348" s="5" t="str">
        <f t="shared" si="82"/>
        <v>NEUTRAL</v>
      </c>
      <c r="H1348" s="5" t="str">
        <f t="shared" si="81"/>
        <v>CONFIRMED BEARISH</v>
      </c>
    </row>
    <row r="1349" spans="1:8" ht="13.5" x14ac:dyDescent="0.25">
      <c r="A1349" s="3">
        <f>TITRES_STAT!B1352</f>
        <v>44274</v>
      </c>
      <c r="B1349" s="5">
        <f>TITRES_STAT!C1352</f>
        <v>4.1399999999999997</v>
      </c>
      <c r="C1349" s="5">
        <f>TITRES_STAT!D1352</f>
        <v>3.0598000000000001</v>
      </c>
      <c r="D1349" s="5">
        <f>TITRES_STAT!E1352</f>
        <v>389</v>
      </c>
      <c r="E1349" s="2">
        <f t="shared" si="84"/>
        <v>2374419</v>
      </c>
      <c r="F1349" s="5" t="str">
        <f t="shared" si="83"/>
        <v>BEARISH</v>
      </c>
      <c r="G1349" s="5" t="str">
        <f t="shared" si="82"/>
        <v>NEUTRAL</v>
      </c>
      <c r="H1349" s="5" t="str">
        <f t="shared" si="81"/>
        <v>CONFIRMED BEARISH</v>
      </c>
    </row>
    <row r="1350" spans="1:8" ht="13.5" x14ac:dyDescent="0.25">
      <c r="A1350" s="3">
        <f>TITRES_STAT!B1353</f>
        <v>44277</v>
      </c>
      <c r="B1350" s="5">
        <f>TITRES_STAT!C1353</f>
        <v>4.1399999999999997</v>
      </c>
      <c r="C1350" s="5">
        <f>TITRES_STAT!D1353</f>
        <v>3.0598000000000001</v>
      </c>
      <c r="D1350" s="5">
        <f>TITRES_STAT!E1353</f>
        <v>6655</v>
      </c>
      <c r="E1350" s="2">
        <f t="shared" si="84"/>
        <v>2374419</v>
      </c>
      <c r="F1350" s="5" t="str">
        <f t="shared" si="83"/>
        <v>BULLISH</v>
      </c>
      <c r="G1350" s="5" t="str">
        <f t="shared" si="82"/>
        <v>NEUTRAL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BULLISH DIVERGENCE</v>
      </c>
    </row>
    <row r="1351" spans="1:8" ht="13.5" x14ac:dyDescent="0.25">
      <c r="A1351" s="3">
        <f>TITRES_STAT!B1354</f>
        <v>44278</v>
      </c>
      <c r="B1351" s="5">
        <f>TITRES_STAT!C1354</f>
        <v>4.0599999999999996</v>
      </c>
      <c r="C1351" s="5">
        <f>TITRES_STAT!D1354</f>
        <v>3.0007000000000001</v>
      </c>
      <c r="D1351" s="5">
        <f>TITRES_STAT!E1354</f>
        <v>2972</v>
      </c>
      <c r="E1351" s="2">
        <f t="shared" si="84"/>
        <v>2371447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NEUTRAL</v>
      </c>
      <c r="H1351" s="5" t="str">
        <f t="shared" si="85"/>
        <v>CONFIRMED BEARISH</v>
      </c>
    </row>
    <row r="1352" spans="1:8" ht="13.5" x14ac:dyDescent="0.25">
      <c r="A1352" s="3">
        <f>TITRES_STAT!B1355</f>
        <v>44279</v>
      </c>
      <c r="B1352" s="5">
        <f>TITRES_STAT!C1355</f>
        <v>4.0999999999999996</v>
      </c>
      <c r="C1352" s="5">
        <f>TITRES_STAT!D1355</f>
        <v>3.0301999999999998</v>
      </c>
      <c r="D1352" s="5">
        <f>TITRES_STAT!E1355</f>
        <v>5133</v>
      </c>
      <c r="E1352" s="2">
        <f t="shared" si="84"/>
        <v>2376580</v>
      </c>
      <c r="F1352" s="5" t="str">
        <f t="shared" ref="F1352:F1415" si="87">IF(E1352&gt;E1347,"BULLISH",IF(E1352&lt;E1347,"BEARISH","NEUTRAL"))</f>
        <v>BULLISH</v>
      </c>
      <c r="G1352" s="5" t="str">
        <f t="shared" si="86"/>
        <v>NEUTRAL</v>
      </c>
      <c r="H1352" s="5" t="str">
        <f t="shared" si="85"/>
        <v>BULLISH DIVERGENCE</v>
      </c>
    </row>
    <row r="1353" spans="1:8" ht="13.5" x14ac:dyDescent="0.25">
      <c r="A1353" s="3">
        <f>TITRES_STAT!B1356</f>
        <v>44280</v>
      </c>
      <c r="B1353" s="5">
        <f>TITRES_STAT!C1356</f>
        <v>4.0999999999999996</v>
      </c>
      <c r="C1353" s="5">
        <f>TITRES_STAT!D1356</f>
        <v>3.0301999999999998</v>
      </c>
      <c r="D1353" s="5">
        <f>TITRES_STAT!E1356</f>
        <v>14941</v>
      </c>
      <c r="E1353" s="2">
        <f t="shared" si="84"/>
        <v>2376580</v>
      </c>
      <c r="F1353" s="5" t="str">
        <f t="shared" si="87"/>
        <v>BULLISH</v>
      </c>
      <c r="G1353" s="5" t="str">
        <f t="shared" si="86"/>
        <v>NEUTRAL</v>
      </c>
      <c r="H1353" s="5" t="str">
        <f t="shared" si="85"/>
        <v>BULLISH DIVERGENCE</v>
      </c>
    </row>
    <row r="1354" spans="1:8" ht="13.5" x14ac:dyDescent="0.25">
      <c r="A1354" s="3">
        <f>TITRES_STAT!B1357</f>
        <v>44281</v>
      </c>
      <c r="B1354" s="5">
        <f>TITRES_STAT!C1357</f>
        <v>4.18</v>
      </c>
      <c r="C1354" s="5">
        <f>TITRES_STAT!D1357</f>
        <v>3.0893999999999999</v>
      </c>
      <c r="D1354" s="5">
        <f>TITRES_STAT!E1357</f>
        <v>4840</v>
      </c>
      <c r="E1354" s="2">
        <f t="shared" si="84"/>
        <v>2381420</v>
      </c>
      <c r="F1354" s="5" t="str">
        <f t="shared" si="87"/>
        <v>BULLISH</v>
      </c>
      <c r="G1354" s="5" t="str">
        <f t="shared" si="86"/>
        <v>NEUTRAL</v>
      </c>
      <c r="H1354" s="5" t="str">
        <f t="shared" si="85"/>
        <v>CONFIRMED BULLISH</v>
      </c>
    </row>
    <row r="1355" spans="1:8" ht="13.5" x14ac:dyDescent="0.25">
      <c r="A1355" s="3">
        <f>TITRES_STAT!B1358</f>
        <v>44284</v>
      </c>
      <c r="B1355" s="5">
        <f>TITRES_STAT!C1358</f>
        <v>4.16</v>
      </c>
      <c r="C1355" s="5">
        <f>TITRES_STAT!D1358</f>
        <v>3.0746000000000002</v>
      </c>
      <c r="D1355" s="5">
        <f>TITRES_STAT!E1358</f>
        <v>1515</v>
      </c>
      <c r="E1355" s="2">
        <f t="shared" si="84"/>
        <v>2379905</v>
      </c>
      <c r="F1355" s="5" t="str">
        <f t="shared" si="87"/>
        <v>BULLISH</v>
      </c>
      <c r="G1355" s="5" t="str">
        <f t="shared" si="86"/>
        <v>NEUTRAL</v>
      </c>
      <c r="H1355" s="5" t="str">
        <f t="shared" si="85"/>
        <v>CONFIRMED BULLISH</v>
      </c>
    </row>
    <row r="1356" spans="1:8" ht="13.5" x14ac:dyDescent="0.25">
      <c r="A1356" s="3">
        <f>TITRES_STAT!B1359</f>
        <v>44285</v>
      </c>
      <c r="B1356" s="5">
        <f>TITRES_STAT!C1359</f>
        <v>4.2</v>
      </c>
      <c r="C1356" s="5">
        <f>TITRES_STAT!D1359</f>
        <v>3.1040999999999999</v>
      </c>
      <c r="D1356" s="5">
        <f>TITRES_STAT!E1359</f>
        <v>6174</v>
      </c>
      <c r="E1356" s="2">
        <f t="shared" si="84"/>
        <v>2386079</v>
      </c>
      <c r="F1356" s="5" t="str">
        <f t="shared" si="87"/>
        <v>BULLISH</v>
      </c>
      <c r="G1356" s="5" t="str">
        <f t="shared" si="86"/>
        <v>NEUTRAL</v>
      </c>
      <c r="H1356" s="5" t="str">
        <f t="shared" si="85"/>
        <v>CONFIRMED BULLISH</v>
      </c>
    </row>
    <row r="1357" spans="1:8" ht="13.5" x14ac:dyDescent="0.25">
      <c r="A1357" s="3">
        <f>TITRES_STAT!B1360</f>
        <v>44286</v>
      </c>
      <c r="B1357" s="5">
        <f>TITRES_STAT!C1360</f>
        <v>4.2</v>
      </c>
      <c r="C1357" s="5">
        <f>TITRES_STAT!D1360</f>
        <v>3.1040999999999999</v>
      </c>
      <c r="D1357" s="5">
        <f>TITRES_STAT!E1360</f>
        <v>4391</v>
      </c>
      <c r="E1357" s="2">
        <f t="shared" si="84"/>
        <v>2386079</v>
      </c>
      <c r="F1357" s="5" t="str">
        <f t="shared" si="87"/>
        <v>BULLISH</v>
      </c>
      <c r="G1357" s="5" t="str">
        <f t="shared" si="86"/>
        <v>NEUTRAL</v>
      </c>
      <c r="H1357" s="5" t="str">
        <f t="shared" si="85"/>
        <v>CONFIRMED BULLISH</v>
      </c>
    </row>
    <row r="1358" spans="1:8" ht="13.5" x14ac:dyDescent="0.25">
      <c r="A1358" s="3">
        <f>TITRES_STAT!B1361</f>
        <v>44287</v>
      </c>
      <c r="B1358" s="5">
        <f>TITRES_STAT!C1361</f>
        <v>4.1399999999999997</v>
      </c>
      <c r="C1358" s="5">
        <f>TITRES_STAT!D1361</f>
        <v>3.0598000000000001</v>
      </c>
      <c r="D1358" s="5">
        <f>TITRES_STAT!E1361</f>
        <v>4037</v>
      </c>
      <c r="E1358" s="2">
        <f t="shared" si="84"/>
        <v>2382042</v>
      </c>
      <c r="F1358" s="5" t="str">
        <f t="shared" si="87"/>
        <v>BULLISH</v>
      </c>
      <c r="G1358" s="5" t="str">
        <f t="shared" si="86"/>
        <v>NEUTRAL</v>
      </c>
      <c r="H1358" s="5" t="str">
        <f t="shared" si="85"/>
        <v>CONFIRMED BULLISH</v>
      </c>
    </row>
    <row r="1359" spans="1:8" ht="13.5" x14ac:dyDescent="0.25">
      <c r="A1359" s="3">
        <f>TITRES_STAT!B1362</f>
        <v>44288</v>
      </c>
      <c r="B1359" s="5">
        <f>TITRES_STAT!C1362</f>
        <v>4.1500000000000004</v>
      </c>
      <c r="C1359" s="5">
        <f>TITRES_STAT!D1362</f>
        <v>3.0672000000000001</v>
      </c>
      <c r="D1359" s="5">
        <f>TITRES_STAT!E1362</f>
        <v>1429</v>
      </c>
      <c r="E1359" s="2">
        <f t="shared" si="84"/>
        <v>2383471</v>
      </c>
      <c r="F1359" s="5" t="str">
        <f t="shared" si="87"/>
        <v>BULLISH</v>
      </c>
      <c r="G1359" s="5" t="str">
        <f t="shared" si="86"/>
        <v>NEUTRAL</v>
      </c>
      <c r="H1359" s="5" t="str">
        <f t="shared" si="85"/>
        <v>BULLISH DIVERGENCE</v>
      </c>
    </row>
    <row r="1360" spans="1:8" ht="13.5" x14ac:dyDescent="0.25">
      <c r="A1360" s="3">
        <f>TITRES_STAT!B1363</f>
        <v>44291</v>
      </c>
      <c r="B1360" s="5">
        <f>TITRES_STAT!C1363</f>
        <v>4.1500000000000004</v>
      </c>
      <c r="C1360" s="5">
        <f>TITRES_STAT!D1363</f>
        <v>3.0672000000000001</v>
      </c>
      <c r="D1360" s="5">
        <f>TITRES_STAT!E1363</f>
        <v>3584</v>
      </c>
      <c r="E1360" s="2">
        <f t="shared" si="84"/>
        <v>2383471</v>
      </c>
      <c r="F1360" s="5" t="str">
        <f t="shared" si="87"/>
        <v>BULLISH</v>
      </c>
      <c r="G1360" s="5" t="str">
        <f t="shared" si="86"/>
        <v>NEUTRAL</v>
      </c>
      <c r="H1360" s="5" t="str">
        <f t="shared" si="85"/>
        <v>BULLISH DIVERGENCE</v>
      </c>
    </row>
    <row r="1361" spans="1:8" ht="13.5" x14ac:dyDescent="0.25">
      <c r="A1361" s="3">
        <f>TITRES_STAT!B1364</f>
        <v>44292</v>
      </c>
      <c r="B1361" s="5">
        <f>TITRES_STAT!C1364</f>
        <v>4.0999999999999996</v>
      </c>
      <c r="C1361" s="5">
        <f>TITRES_STAT!D1364</f>
        <v>3.0301999999999998</v>
      </c>
      <c r="D1361" s="5">
        <f>TITRES_STAT!E1364</f>
        <v>10949</v>
      </c>
      <c r="E1361" s="2">
        <f t="shared" si="84"/>
        <v>2372522</v>
      </c>
      <c r="F1361" s="5" t="str">
        <f t="shared" si="87"/>
        <v>BEARISH</v>
      </c>
      <c r="G1361" s="5" t="str">
        <f t="shared" si="86"/>
        <v>NEUTRAL</v>
      </c>
      <c r="H1361" s="5" t="str">
        <f t="shared" si="85"/>
        <v>CONFIRMED BEARISH</v>
      </c>
    </row>
    <row r="1362" spans="1:8" ht="13.5" x14ac:dyDescent="0.25">
      <c r="A1362" s="3">
        <f>TITRES_STAT!B1365</f>
        <v>44293</v>
      </c>
      <c r="B1362" s="5">
        <f>TITRES_STAT!C1365</f>
        <v>4.09</v>
      </c>
      <c r="C1362" s="5">
        <f>TITRES_STAT!D1365</f>
        <v>3.0228000000000002</v>
      </c>
      <c r="D1362" s="5">
        <f>TITRES_STAT!E1365</f>
        <v>3073</v>
      </c>
      <c r="E1362" s="2">
        <f t="shared" si="84"/>
        <v>2369449</v>
      </c>
      <c r="F1362" s="5" t="str">
        <f t="shared" si="87"/>
        <v>BEARISH</v>
      </c>
      <c r="G1362" s="5" t="str">
        <f t="shared" si="86"/>
        <v>NEUTRAL</v>
      </c>
      <c r="H1362" s="5" t="str">
        <f t="shared" si="85"/>
        <v>CONFIRMED BEARISH</v>
      </c>
    </row>
    <row r="1363" spans="1:8" ht="13.5" x14ac:dyDescent="0.25">
      <c r="A1363" s="3">
        <f>TITRES_STAT!B1366</f>
        <v>44294</v>
      </c>
      <c r="B1363" s="5">
        <f>TITRES_STAT!C1366</f>
        <v>4.09</v>
      </c>
      <c r="C1363" s="5">
        <f>TITRES_STAT!D1366</f>
        <v>3.0228000000000002</v>
      </c>
      <c r="D1363" s="5">
        <f>TITRES_STAT!E1366</f>
        <v>368</v>
      </c>
      <c r="E1363" s="2">
        <f t="shared" si="84"/>
        <v>2369449</v>
      </c>
      <c r="F1363" s="5" t="str">
        <f t="shared" si="87"/>
        <v>BEARISH</v>
      </c>
      <c r="G1363" s="5" t="str">
        <f t="shared" si="86"/>
        <v>NEUTRAL</v>
      </c>
      <c r="H1363" s="5" t="str">
        <f t="shared" si="85"/>
        <v>CONFIRMED BEARISH</v>
      </c>
    </row>
    <row r="1364" spans="1:8" ht="13.5" x14ac:dyDescent="0.25">
      <c r="A1364" s="3">
        <f>TITRES_STAT!B1367</f>
        <v>44298</v>
      </c>
      <c r="B1364" s="5">
        <f>TITRES_STAT!C1367</f>
        <v>4.07</v>
      </c>
      <c r="C1364" s="5">
        <f>TITRES_STAT!D1367</f>
        <v>3.0081000000000002</v>
      </c>
      <c r="D1364" s="5">
        <f>TITRES_STAT!E1367</f>
        <v>7330</v>
      </c>
      <c r="E1364" s="2">
        <f t="shared" si="84"/>
        <v>2362119</v>
      </c>
      <c r="F1364" s="5" t="str">
        <f t="shared" si="87"/>
        <v>BEARISH</v>
      </c>
      <c r="G1364" s="5" t="str">
        <f t="shared" si="86"/>
        <v>NEUTRAL</v>
      </c>
      <c r="H1364" s="5" t="str">
        <f t="shared" si="85"/>
        <v>CONFIRMED BEARISH</v>
      </c>
    </row>
    <row r="1365" spans="1:8" ht="13.5" x14ac:dyDescent="0.25">
      <c r="A1365" s="3">
        <f>TITRES_STAT!B1368</f>
        <v>44299</v>
      </c>
      <c r="B1365" s="5">
        <f>TITRES_STAT!C1368</f>
        <v>4.2</v>
      </c>
      <c r="C1365" s="5">
        <f>TITRES_STAT!D1368</f>
        <v>3.1040999999999999</v>
      </c>
      <c r="D1365" s="5">
        <f>TITRES_STAT!E1368</f>
        <v>23463</v>
      </c>
      <c r="E1365" s="2">
        <f t="shared" si="84"/>
        <v>2385582</v>
      </c>
      <c r="F1365" s="5" t="str">
        <f t="shared" si="87"/>
        <v>BULLISH</v>
      </c>
      <c r="G1365" s="5" t="str">
        <f t="shared" si="86"/>
        <v>NEUTRAL</v>
      </c>
      <c r="H1365" s="5" t="str">
        <f t="shared" si="85"/>
        <v>CONFIRMED BULLISH</v>
      </c>
    </row>
    <row r="1366" spans="1:8" ht="13.5" x14ac:dyDescent="0.25">
      <c r="A1366" s="3">
        <f>TITRES_STAT!B1369</f>
        <v>44300</v>
      </c>
      <c r="B1366" s="5">
        <f>TITRES_STAT!C1369</f>
        <v>4.2699999999999996</v>
      </c>
      <c r="C1366" s="5">
        <f>TITRES_STAT!D1369</f>
        <v>3.1558999999999999</v>
      </c>
      <c r="D1366" s="5">
        <f>TITRES_STAT!E1369</f>
        <v>14321</v>
      </c>
      <c r="E1366" s="2">
        <f t="shared" si="84"/>
        <v>2399903</v>
      </c>
      <c r="F1366" s="5" t="str">
        <f t="shared" si="87"/>
        <v>BULLISH</v>
      </c>
      <c r="G1366" s="5" t="str">
        <f t="shared" si="86"/>
        <v>NEUTRAL</v>
      </c>
      <c r="H1366" s="5" t="str">
        <f t="shared" si="85"/>
        <v>CONFIRMED BULLISH</v>
      </c>
    </row>
    <row r="1367" spans="1:8" ht="13.5" x14ac:dyDescent="0.25">
      <c r="A1367" s="3">
        <f>TITRES_STAT!B1370</f>
        <v>44301</v>
      </c>
      <c r="B1367" s="5">
        <f>TITRES_STAT!C1370</f>
        <v>4.24</v>
      </c>
      <c r="C1367" s="5">
        <f>TITRES_STAT!D1370</f>
        <v>3.1337000000000002</v>
      </c>
      <c r="D1367" s="5">
        <f>TITRES_STAT!E1370</f>
        <v>10995</v>
      </c>
      <c r="E1367" s="2">
        <f t="shared" si="84"/>
        <v>2388908</v>
      </c>
      <c r="F1367" s="5" t="str">
        <f t="shared" si="87"/>
        <v>BULLISH</v>
      </c>
      <c r="G1367" s="5" t="str">
        <f t="shared" si="86"/>
        <v>NEUTRAL</v>
      </c>
      <c r="H1367" s="5" t="str">
        <f t="shared" si="85"/>
        <v>CONFIRMED BULLISH</v>
      </c>
    </row>
    <row r="1368" spans="1:8" ht="13.5" x14ac:dyDescent="0.25">
      <c r="A1368" s="3">
        <f>TITRES_STAT!B1371</f>
        <v>44302</v>
      </c>
      <c r="B1368" s="5">
        <f>TITRES_STAT!C1371</f>
        <v>4.2300000000000004</v>
      </c>
      <c r="C1368" s="5">
        <f>TITRES_STAT!D1371</f>
        <v>3.1263000000000001</v>
      </c>
      <c r="D1368" s="5">
        <f>TITRES_STAT!E1371</f>
        <v>4596</v>
      </c>
      <c r="E1368" s="2">
        <f t="shared" si="84"/>
        <v>2384312</v>
      </c>
      <c r="F1368" s="5" t="str">
        <f t="shared" si="87"/>
        <v>BULLISH</v>
      </c>
      <c r="G1368" s="5" t="str">
        <f t="shared" si="86"/>
        <v>NEUTRAL</v>
      </c>
      <c r="H1368" s="5" t="str">
        <f t="shared" si="85"/>
        <v>CONFIRMED BULLISH</v>
      </c>
    </row>
    <row r="1369" spans="1:8" ht="13.5" x14ac:dyDescent="0.25">
      <c r="A1369" s="3">
        <f>TITRES_STAT!B1372</f>
        <v>44305</v>
      </c>
      <c r="B1369" s="5">
        <f>TITRES_STAT!C1372</f>
        <v>4.2300000000000004</v>
      </c>
      <c r="C1369" s="5">
        <f>TITRES_STAT!D1372</f>
        <v>3.1263000000000001</v>
      </c>
      <c r="D1369" s="5">
        <f>TITRES_STAT!E1372</f>
        <v>1775</v>
      </c>
      <c r="E1369" s="2">
        <f t="shared" si="84"/>
        <v>2384312</v>
      </c>
      <c r="F1369" s="5" t="str">
        <f t="shared" si="87"/>
        <v>BULLISH</v>
      </c>
      <c r="G1369" s="5" t="str">
        <f t="shared" si="86"/>
        <v>NEUTRAL</v>
      </c>
      <c r="H1369" s="5" t="str">
        <f t="shared" si="85"/>
        <v>CONFIRMED BULLISH</v>
      </c>
    </row>
    <row r="1370" spans="1:8" ht="13.5" x14ac:dyDescent="0.25">
      <c r="A1370" s="3">
        <f>TITRES_STAT!B1373</f>
        <v>44306</v>
      </c>
      <c r="B1370" s="5">
        <f>TITRES_STAT!C1373</f>
        <v>4.33</v>
      </c>
      <c r="C1370" s="5">
        <f>TITRES_STAT!D1373</f>
        <v>3.2002000000000002</v>
      </c>
      <c r="D1370" s="5">
        <f>TITRES_STAT!E1373</f>
        <v>23091</v>
      </c>
      <c r="E1370" s="2">
        <f t="shared" si="84"/>
        <v>2407403</v>
      </c>
      <c r="F1370" s="5" t="str">
        <f t="shared" si="87"/>
        <v>BULLISH</v>
      </c>
      <c r="G1370" s="5" t="str">
        <f t="shared" si="86"/>
        <v>NEUTRAL</v>
      </c>
      <c r="H1370" s="5" t="str">
        <f t="shared" si="85"/>
        <v>CONFIRMED BULLISH</v>
      </c>
    </row>
    <row r="1371" spans="1:8" ht="13.5" x14ac:dyDescent="0.25">
      <c r="A1371" s="3">
        <f>TITRES_STAT!B1374</f>
        <v>44307</v>
      </c>
      <c r="B1371" s="5">
        <f>TITRES_STAT!C1374</f>
        <v>4.3</v>
      </c>
      <c r="C1371" s="5">
        <f>TITRES_STAT!D1374</f>
        <v>3.1779999999999999</v>
      </c>
      <c r="D1371" s="5">
        <f>TITRES_STAT!E1374</f>
        <v>19693</v>
      </c>
      <c r="E1371" s="2">
        <f t="shared" si="84"/>
        <v>2387710</v>
      </c>
      <c r="F1371" s="5" t="str">
        <f t="shared" si="87"/>
        <v>BEARISH</v>
      </c>
      <c r="G1371" s="5" t="str">
        <f t="shared" si="86"/>
        <v>NEUTRAL</v>
      </c>
      <c r="H1371" s="5" t="str">
        <f t="shared" si="85"/>
        <v>BEARISH DIVERGENCE</v>
      </c>
    </row>
    <row r="1372" spans="1:8" ht="13.5" x14ac:dyDescent="0.25">
      <c r="A1372" s="3">
        <f>TITRES_STAT!B1375</f>
        <v>44308</v>
      </c>
      <c r="B1372" s="5">
        <f>TITRES_STAT!C1375</f>
        <v>4.2699999999999996</v>
      </c>
      <c r="C1372" s="5">
        <f>TITRES_STAT!D1375</f>
        <v>3.1558999999999999</v>
      </c>
      <c r="D1372" s="5">
        <f>TITRES_STAT!E1375</f>
        <v>3083</v>
      </c>
      <c r="E1372" s="2">
        <f t="shared" si="84"/>
        <v>2384627</v>
      </c>
      <c r="F1372" s="5" t="str">
        <f t="shared" si="87"/>
        <v>BEARISH</v>
      </c>
      <c r="G1372" s="5" t="str">
        <f t="shared" si="86"/>
        <v>NEUTRAL</v>
      </c>
      <c r="H1372" s="5" t="str">
        <f t="shared" si="85"/>
        <v>BEARISH DIVERGENCE</v>
      </c>
    </row>
    <row r="1373" spans="1:8" ht="13.5" x14ac:dyDescent="0.25">
      <c r="A1373" s="3">
        <f>TITRES_STAT!B1376</f>
        <v>44309</v>
      </c>
      <c r="B1373" s="5">
        <f>TITRES_STAT!C1376</f>
        <v>4.3099999999999996</v>
      </c>
      <c r="C1373" s="5">
        <f>TITRES_STAT!D1376</f>
        <v>3.1854</v>
      </c>
      <c r="D1373" s="5">
        <f>TITRES_STAT!E1376</f>
        <v>17748</v>
      </c>
      <c r="E1373" s="2">
        <f t="shared" si="84"/>
        <v>2402375</v>
      </c>
      <c r="F1373" s="5" t="str">
        <f t="shared" si="87"/>
        <v>BULLISH</v>
      </c>
      <c r="G1373" s="5" t="str">
        <f t="shared" si="86"/>
        <v>NEUTRAL</v>
      </c>
      <c r="H1373" s="5" t="str">
        <f t="shared" si="85"/>
        <v>CONFIRMED BULLISH</v>
      </c>
    </row>
    <row r="1374" spans="1:8" ht="13.5" x14ac:dyDescent="0.25">
      <c r="A1374" s="3">
        <f>TITRES_STAT!B1377</f>
        <v>44312</v>
      </c>
      <c r="B1374" s="5">
        <f>TITRES_STAT!C1377</f>
        <v>4.3</v>
      </c>
      <c r="C1374" s="5">
        <f>TITRES_STAT!D1377</f>
        <v>3.1779999999999999</v>
      </c>
      <c r="D1374" s="5">
        <f>TITRES_STAT!E1377</f>
        <v>8117</v>
      </c>
      <c r="E1374" s="2">
        <f t="shared" si="84"/>
        <v>2394258</v>
      </c>
      <c r="F1374" s="5" t="str">
        <f t="shared" si="87"/>
        <v>BULLISH</v>
      </c>
      <c r="G1374" s="5" t="str">
        <f t="shared" si="86"/>
        <v>NEUTRAL</v>
      </c>
      <c r="H1374" s="5" t="str">
        <f t="shared" si="85"/>
        <v>CONFIRMED BULLISH</v>
      </c>
    </row>
    <row r="1375" spans="1:8" ht="13.5" x14ac:dyDescent="0.25">
      <c r="A1375" s="3">
        <f>TITRES_STAT!B1378</f>
        <v>44313</v>
      </c>
      <c r="B1375" s="5">
        <f>TITRES_STAT!C1378</f>
        <v>4.3</v>
      </c>
      <c r="C1375" s="5">
        <f>TITRES_STAT!D1378</f>
        <v>3.1779999999999999</v>
      </c>
      <c r="D1375" s="5">
        <f>TITRES_STAT!E1378</f>
        <v>3283</v>
      </c>
      <c r="E1375" s="2">
        <f t="shared" si="84"/>
        <v>2394258</v>
      </c>
      <c r="F1375" s="5" t="str">
        <f t="shared" si="87"/>
        <v>BEARISH</v>
      </c>
      <c r="G1375" s="5" t="str">
        <f t="shared" si="86"/>
        <v>NEUTRAL</v>
      </c>
      <c r="H1375" s="5" t="str">
        <f t="shared" si="85"/>
        <v>CONFIRMED BEARISH</v>
      </c>
    </row>
    <row r="1376" spans="1:8" ht="13.5" x14ac:dyDescent="0.25">
      <c r="A1376" s="3">
        <f>TITRES_STAT!B1379</f>
        <v>44314</v>
      </c>
      <c r="B1376" s="5">
        <f>TITRES_STAT!C1379</f>
        <v>4.2699999999999996</v>
      </c>
      <c r="C1376" s="5">
        <f>TITRES_STAT!D1379</f>
        <v>3.1558999999999999</v>
      </c>
      <c r="D1376" s="5">
        <f>TITRES_STAT!E1379</f>
        <v>1010</v>
      </c>
      <c r="E1376" s="2">
        <f t="shared" si="84"/>
        <v>2393248</v>
      </c>
      <c r="F1376" s="5" t="str">
        <f t="shared" si="87"/>
        <v>BULLISH</v>
      </c>
      <c r="G1376" s="5" t="str">
        <f t="shared" si="86"/>
        <v>NEUTRAL</v>
      </c>
      <c r="H1376" s="5" t="str">
        <f t="shared" si="85"/>
        <v>BULLISH DIVERGENCE</v>
      </c>
    </row>
    <row r="1377" spans="1:8" ht="13.5" x14ac:dyDescent="0.25">
      <c r="A1377" s="3">
        <f>TITRES_STAT!B1380</f>
        <v>44315</v>
      </c>
      <c r="B1377" s="5">
        <f>TITRES_STAT!C1380</f>
        <v>4.24</v>
      </c>
      <c r="C1377" s="5">
        <f>TITRES_STAT!D1380</f>
        <v>3.1337000000000002</v>
      </c>
      <c r="D1377" s="5">
        <f>TITRES_STAT!E1380</f>
        <v>2352</v>
      </c>
      <c r="E1377" s="2">
        <f t="shared" si="84"/>
        <v>2390896</v>
      </c>
      <c r="F1377" s="5" t="str">
        <f t="shared" si="87"/>
        <v>BULLISH</v>
      </c>
      <c r="G1377" s="5" t="str">
        <f t="shared" si="86"/>
        <v>NEUTRAL</v>
      </c>
      <c r="H1377" s="5" t="str">
        <f t="shared" si="85"/>
        <v>BULLISH DIVERGENCE</v>
      </c>
    </row>
    <row r="1378" spans="1:8" ht="13.5" x14ac:dyDescent="0.25">
      <c r="A1378" s="3">
        <f>TITRES_STAT!B1381</f>
        <v>44316</v>
      </c>
      <c r="B1378" s="5">
        <f>TITRES_STAT!C1381</f>
        <v>4.24</v>
      </c>
      <c r="C1378" s="5">
        <f>TITRES_STAT!D1381</f>
        <v>3.1337000000000002</v>
      </c>
      <c r="D1378" s="5">
        <f>TITRES_STAT!E1381</f>
        <v>7544</v>
      </c>
      <c r="E1378" s="2">
        <f t="shared" si="84"/>
        <v>2390896</v>
      </c>
      <c r="F1378" s="5" t="str">
        <f t="shared" si="87"/>
        <v>BEARISH</v>
      </c>
      <c r="G1378" s="5" t="str">
        <f t="shared" si="86"/>
        <v>NEUTRAL</v>
      </c>
      <c r="H1378" s="5" t="str">
        <f t="shared" si="85"/>
        <v>CONFIRMED BEARISH</v>
      </c>
    </row>
    <row r="1379" spans="1:8" ht="13.5" x14ac:dyDescent="0.25">
      <c r="A1379" s="3">
        <f>TITRES_STAT!B1382</f>
        <v>44319</v>
      </c>
      <c r="B1379" s="5">
        <f>TITRES_STAT!C1382</f>
        <v>4.25</v>
      </c>
      <c r="C1379" s="5">
        <f>TITRES_STAT!D1382</f>
        <v>3.1410999999999998</v>
      </c>
      <c r="D1379" s="5">
        <f>TITRES_STAT!E1382</f>
        <v>2906</v>
      </c>
      <c r="E1379" s="2">
        <f t="shared" si="84"/>
        <v>2393802</v>
      </c>
      <c r="F1379" s="5" t="str">
        <f t="shared" si="87"/>
        <v>BEARISH</v>
      </c>
      <c r="G1379" s="5" t="str">
        <f t="shared" si="86"/>
        <v>NEUTRAL</v>
      </c>
      <c r="H1379" s="5" t="str">
        <f t="shared" si="85"/>
        <v>CONFIRMED BEARISH</v>
      </c>
    </row>
    <row r="1380" spans="1:8" ht="13.5" x14ac:dyDescent="0.25">
      <c r="A1380" s="3">
        <f>TITRES_STAT!B1383</f>
        <v>44320</v>
      </c>
      <c r="B1380" s="5">
        <f>TITRES_STAT!C1383</f>
        <v>4.24</v>
      </c>
      <c r="C1380" s="5">
        <f>TITRES_STAT!D1383</f>
        <v>3.1337000000000002</v>
      </c>
      <c r="D1380" s="5">
        <f>TITRES_STAT!E1383</f>
        <v>1010</v>
      </c>
      <c r="E1380" s="2">
        <f t="shared" si="84"/>
        <v>2392792</v>
      </c>
      <c r="F1380" s="5" t="str">
        <f t="shared" si="87"/>
        <v>BEARISH</v>
      </c>
      <c r="G1380" s="5" t="str">
        <f t="shared" si="86"/>
        <v>NEUTRAL</v>
      </c>
      <c r="H1380" s="5" t="str">
        <f t="shared" si="85"/>
        <v>CONFIRMED BEARISH</v>
      </c>
    </row>
    <row r="1381" spans="1:8" ht="13.5" x14ac:dyDescent="0.25">
      <c r="A1381" s="3">
        <f>TITRES_STAT!B1384</f>
        <v>44321</v>
      </c>
      <c r="B1381" s="5">
        <f>TITRES_STAT!C1384</f>
        <v>4.4000000000000004</v>
      </c>
      <c r="C1381" s="5">
        <f>TITRES_STAT!D1384</f>
        <v>3.2519</v>
      </c>
      <c r="D1381" s="5">
        <f>TITRES_STAT!E1384</f>
        <v>41859</v>
      </c>
      <c r="E1381" s="2">
        <f t="shared" si="84"/>
        <v>2434651</v>
      </c>
      <c r="F1381" s="5" t="str">
        <f t="shared" si="87"/>
        <v>BULLISH</v>
      </c>
      <c r="G1381" s="5" t="str">
        <f t="shared" si="86"/>
        <v>NEUTRAL</v>
      </c>
      <c r="H1381" s="5" t="str">
        <f t="shared" si="85"/>
        <v>CONFIRMED BULLISH</v>
      </c>
    </row>
    <row r="1382" spans="1:8" ht="13.5" x14ac:dyDescent="0.25">
      <c r="A1382" s="3">
        <f>TITRES_STAT!B1385</f>
        <v>44322</v>
      </c>
      <c r="B1382" s="5">
        <f>TITRES_STAT!C1385</f>
        <v>4.4000000000000004</v>
      </c>
      <c r="C1382" s="5">
        <f>TITRES_STAT!D1385</f>
        <v>3.2519</v>
      </c>
      <c r="D1382" s="5">
        <f>TITRES_STAT!E1385</f>
        <v>23834</v>
      </c>
      <c r="E1382" s="2">
        <f t="shared" si="84"/>
        <v>2434651</v>
      </c>
      <c r="F1382" s="5" t="str">
        <f t="shared" si="87"/>
        <v>BULLISH</v>
      </c>
      <c r="G1382" s="5" t="str">
        <f t="shared" si="86"/>
        <v>NEUTRAL</v>
      </c>
      <c r="H1382" s="5" t="str">
        <f t="shared" si="85"/>
        <v>CONFIRMED BULLISH</v>
      </c>
    </row>
    <row r="1383" spans="1:8" ht="13.5" x14ac:dyDescent="0.25">
      <c r="A1383" s="3">
        <f>TITRES_STAT!B1386</f>
        <v>44323</v>
      </c>
      <c r="B1383" s="5">
        <f>TITRES_STAT!C1386</f>
        <v>4.3499999999999996</v>
      </c>
      <c r="C1383" s="5">
        <f>TITRES_STAT!D1386</f>
        <v>3.2149999999999999</v>
      </c>
      <c r="D1383" s="5">
        <f>TITRES_STAT!E1386</f>
        <v>6202</v>
      </c>
      <c r="E1383" s="2">
        <f t="shared" si="84"/>
        <v>2428449</v>
      </c>
      <c r="F1383" s="5" t="str">
        <f t="shared" si="87"/>
        <v>BULLISH</v>
      </c>
      <c r="G1383" s="5" t="str">
        <f t="shared" si="86"/>
        <v>NEUTRAL</v>
      </c>
      <c r="H1383" s="5" t="str">
        <f t="shared" si="85"/>
        <v>CONFIRMED BULLISH</v>
      </c>
    </row>
    <row r="1384" spans="1:8" ht="13.5" x14ac:dyDescent="0.25">
      <c r="A1384" s="3">
        <f>TITRES_STAT!B1387</f>
        <v>44326</v>
      </c>
      <c r="B1384" s="5">
        <f>TITRES_STAT!C1387</f>
        <v>4.33</v>
      </c>
      <c r="C1384" s="5">
        <f>TITRES_STAT!D1387</f>
        <v>3.2002000000000002</v>
      </c>
      <c r="D1384" s="5">
        <f>TITRES_STAT!E1387</f>
        <v>1739</v>
      </c>
      <c r="E1384" s="2">
        <f t="shared" si="84"/>
        <v>2426710</v>
      </c>
      <c r="F1384" s="5" t="str">
        <f t="shared" si="87"/>
        <v>BULLISH</v>
      </c>
      <c r="G1384" s="5" t="str">
        <f t="shared" si="86"/>
        <v>NEUTRAL</v>
      </c>
      <c r="H1384" s="5" t="str">
        <f t="shared" si="85"/>
        <v>CONFIRMED BULLISH</v>
      </c>
    </row>
    <row r="1385" spans="1:8" ht="13.5" x14ac:dyDescent="0.25">
      <c r="A1385" s="3">
        <f>TITRES_STAT!B1388</f>
        <v>44327</v>
      </c>
      <c r="B1385" s="5">
        <f>TITRES_STAT!C1388</f>
        <v>4.33</v>
      </c>
      <c r="C1385" s="5">
        <f>TITRES_STAT!D1388</f>
        <v>3.2002000000000002</v>
      </c>
      <c r="D1385" s="5">
        <f>TITRES_STAT!E1388</f>
        <v>11400</v>
      </c>
      <c r="E1385" s="2">
        <f t="shared" si="84"/>
        <v>2426710</v>
      </c>
      <c r="F1385" s="5" t="str">
        <f t="shared" si="87"/>
        <v>BULLISH</v>
      </c>
      <c r="G1385" s="5" t="str">
        <f t="shared" si="86"/>
        <v>NEUTRAL</v>
      </c>
      <c r="H1385" s="5" t="str">
        <f t="shared" si="85"/>
        <v>CONFIRMED BULLISH</v>
      </c>
    </row>
    <row r="1386" spans="1:8" ht="13.5" x14ac:dyDescent="0.25">
      <c r="A1386" s="3">
        <f>TITRES_STAT!B1389</f>
        <v>44333</v>
      </c>
      <c r="B1386" s="5">
        <f>TITRES_STAT!C1389</f>
        <v>4.32</v>
      </c>
      <c r="C1386" s="5">
        <f>TITRES_STAT!D1389</f>
        <v>3.1928000000000001</v>
      </c>
      <c r="D1386" s="5">
        <f>TITRES_STAT!E1389</f>
        <v>4309</v>
      </c>
      <c r="E1386" s="2">
        <f t="shared" si="84"/>
        <v>2422401</v>
      </c>
      <c r="F1386" s="5" t="str">
        <f t="shared" si="87"/>
        <v>BEARISH</v>
      </c>
      <c r="G1386" s="5" t="str">
        <f t="shared" si="86"/>
        <v>NEUTRAL</v>
      </c>
      <c r="H1386" s="5" t="str">
        <f t="shared" si="85"/>
        <v>CONFIRMED BEARISH</v>
      </c>
    </row>
    <row r="1387" spans="1:8" ht="13.5" x14ac:dyDescent="0.25">
      <c r="A1387" s="3">
        <f>TITRES_STAT!B1390</f>
        <v>44334</v>
      </c>
      <c r="B1387" s="5">
        <f>TITRES_STAT!C1390</f>
        <v>4.3099999999999996</v>
      </c>
      <c r="C1387" s="5">
        <f>TITRES_STAT!D1390</f>
        <v>3.1854</v>
      </c>
      <c r="D1387" s="5">
        <f>TITRES_STAT!E1390</f>
        <v>36484</v>
      </c>
      <c r="E1387" s="2">
        <f t="shared" si="84"/>
        <v>2385917</v>
      </c>
      <c r="F1387" s="5" t="str">
        <f t="shared" si="87"/>
        <v>BEARISH</v>
      </c>
      <c r="G1387" s="5" t="str">
        <f t="shared" si="86"/>
        <v>WEAK</v>
      </c>
      <c r="H1387" s="5" t="str">
        <f t="shared" si="85"/>
        <v>CONFIRMED BEARISH</v>
      </c>
    </row>
    <row r="1388" spans="1:8" ht="13.5" x14ac:dyDescent="0.25">
      <c r="A1388" s="3">
        <f>TITRES_STAT!B1391</f>
        <v>44335</v>
      </c>
      <c r="B1388" s="5">
        <f>TITRES_STAT!C1391</f>
        <v>4.38</v>
      </c>
      <c r="C1388" s="5">
        <f>TITRES_STAT!D1391</f>
        <v>3.2372000000000001</v>
      </c>
      <c r="D1388" s="5">
        <f>TITRES_STAT!E1391</f>
        <v>17604</v>
      </c>
      <c r="E1388" s="2">
        <f t="shared" si="84"/>
        <v>2403521</v>
      </c>
      <c r="F1388" s="5" t="str">
        <f t="shared" si="87"/>
        <v>BEARISH</v>
      </c>
      <c r="G1388" s="5" t="str">
        <f t="shared" si="86"/>
        <v>NEUTRAL</v>
      </c>
      <c r="H1388" s="5" t="str">
        <f t="shared" si="85"/>
        <v>BEARISH DIVERGENCE</v>
      </c>
    </row>
    <row r="1389" spans="1:8" ht="13.5" x14ac:dyDescent="0.25">
      <c r="A1389" s="3">
        <f>TITRES_STAT!B1392</f>
        <v>44336</v>
      </c>
      <c r="B1389" s="5">
        <f>TITRES_STAT!C1392</f>
        <v>4.3899999999999997</v>
      </c>
      <c r="C1389" s="5">
        <f>TITRES_STAT!D1392</f>
        <v>3.2446000000000002</v>
      </c>
      <c r="D1389" s="5">
        <f>TITRES_STAT!E1392</f>
        <v>30699</v>
      </c>
      <c r="E1389" s="2">
        <f t="shared" si="84"/>
        <v>2434220</v>
      </c>
      <c r="F1389" s="5" t="str">
        <f t="shared" si="87"/>
        <v>BULLISH</v>
      </c>
      <c r="G1389" s="5" t="str">
        <f t="shared" si="86"/>
        <v>NEUTRAL</v>
      </c>
      <c r="H1389" s="5" t="str">
        <f t="shared" si="85"/>
        <v>CONFIRMED BULLISH</v>
      </c>
    </row>
    <row r="1390" spans="1:8" ht="13.5" x14ac:dyDescent="0.25">
      <c r="A1390" s="3">
        <f>TITRES_STAT!B1393</f>
        <v>44337</v>
      </c>
      <c r="B1390" s="5">
        <f>TITRES_STAT!C1393</f>
        <v>4.3899999999999997</v>
      </c>
      <c r="C1390" s="5">
        <f>TITRES_STAT!D1393</f>
        <v>3.2446000000000002</v>
      </c>
      <c r="D1390" s="5">
        <f>TITRES_STAT!E1393</f>
        <v>6296</v>
      </c>
      <c r="E1390" s="2">
        <f t="shared" si="84"/>
        <v>2434220</v>
      </c>
      <c r="F1390" s="5" t="str">
        <f t="shared" si="87"/>
        <v>BULLISH</v>
      </c>
      <c r="G1390" s="5" t="str">
        <f t="shared" si="86"/>
        <v>NEUTRAL</v>
      </c>
      <c r="H1390" s="5" t="str">
        <f t="shared" si="85"/>
        <v>CONFIRMED BULLISH</v>
      </c>
    </row>
    <row r="1391" spans="1:8" ht="13.5" x14ac:dyDescent="0.25">
      <c r="A1391" s="3">
        <f>TITRES_STAT!B1394</f>
        <v>44340</v>
      </c>
      <c r="B1391" s="5">
        <f>TITRES_STAT!C1394</f>
        <v>4.3899999999999997</v>
      </c>
      <c r="C1391" s="5">
        <f>TITRES_STAT!D1394</f>
        <v>3.2446000000000002</v>
      </c>
      <c r="D1391" s="5">
        <f>TITRES_STAT!E1394</f>
        <v>41751</v>
      </c>
      <c r="E1391" s="2">
        <f t="shared" si="84"/>
        <v>2434220</v>
      </c>
      <c r="F1391" s="5" t="str">
        <f t="shared" si="87"/>
        <v>BULLISH</v>
      </c>
      <c r="G1391" s="5" t="str">
        <f t="shared" si="86"/>
        <v>NEUTRAL</v>
      </c>
      <c r="H1391" s="5" t="str">
        <f t="shared" si="85"/>
        <v>CONFIRMED BULLISH</v>
      </c>
    </row>
    <row r="1392" spans="1:8" ht="13.5" x14ac:dyDescent="0.25">
      <c r="A1392" s="3">
        <f>TITRES_STAT!B1395</f>
        <v>44341</v>
      </c>
      <c r="B1392" s="5">
        <f>TITRES_STAT!C1395</f>
        <v>4.3899999999999997</v>
      </c>
      <c r="C1392" s="5">
        <f>TITRES_STAT!D1395</f>
        <v>3.2446000000000002</v>
      </c>
      <c r="D1392" s="5">
        <f>TITRES_STAT!E1395</f>
        <v>7203</v>
      </c>
      <c r="E1392" s="2">
        <f t="shared" si="84"/>
        <v>2434220</v>
      </c>
      <c r="F1392" s="5" t="str">
        <f t="shared" si="87"/>
        <v>BULLISH</v>
      </c>
      <c r="G1392" s="5" t="str">
        <f t="shared" si="86"/>
        <v>STRONG</v>
      </c>
      <c r="H1392" s="5" t="str">
        <f t="shared" si="85"/>
        <v>CONFIRMED BULLISH</v>
      </c>
    </row>
    <row r="1393" spans="1:8" ht="13.5" x14ac:dyDescent="0.25">
      <c r="A1393" s="3">
        <f>TITRES_STAT!B1396</f>
        <v>44342</v>
      </c>
      <c r="B1393" s="5">
        <f>TITRES_STAT!C1396</f>
        <v>4.5</v>
      </c>
      <c r="C1393" s="5">
        <f>TITRES_STAT!D1396</f>
        <v>3.3258999999999999</v>
      </c>
      <c r="D1393" s="5">
        <f>TITRES_STAT!E1396</f>
        <v>14591</v>
      </c>
      <c r="E1393" s="2">
        <f t="shared" si="84"/>
        <v>2448811</v>
      </c>
      <c r="F1393" s="5" t="str">
        <f t="shared" si="87"/>
        <v>BULLISH</v>
      </c>
      <c r="G1393" s="5" t="str">
        <f t="shared" si="86"/>
        <v>NEUTRAL</v>
      </c>
      <c r="H1393" s="5" t="str">
        <f t="shared" si="85"/>
        <v>CONFIRMED BULLISH</v>
      </c>
    </row>
    <row r="1394" spans="1:8" ht="13.5" x14ac:dyDescent="0.25">
      <c r="A1394" s="3">
        <f>TITRES_STAT!B1397</f>
        <v>44343</v>
      </c>
      <c r="B1394" s="5">
        <f>TITRES_STAT!C1397</f>
        <v>4.42</v>
      </c>
      <c r="C1394" s="5">
        <f>TITRES_STAT!D1397</f>
        <v>3.2667000000000002</v>
      </c>
      <c r="D1394" s="5">
        <f>TITRES_STAT!E1397</f>
        <v>15000</v>
      </c>
      <c r="E1394" s="2">
        <f t="shared" si="84"/>
        <v>2433811</v>
      </c>
      <c r="F1394" s="5" t="str">
        <f t="shared" si="87"/>
        <v>BEARISH</v>
      </c>
      <c r="G1394" s="5" t="str">
        <f t="shared" si="86"/>
        <v>NEUTRAL</v>
      </c>
      <c r="H1394" s="5" t="str">
        <f t="shared" si="85"/>
        <v>BEARISH DIVERGENCE</v>
      </c>
    </row>
    <row r="1395" spans="1:8" ht="13.5" x14ac:dyDescent="0.25">
      <c r="A1395" s="3">
        <f>TITRES_STAT!B1398</f>
        <v>44344</v>
      </c>
      <c r="B1395" s="5">
        <f>TITRES_STAT!C1398</f>
        <v>4.45</v>
      </c>
      <c r="C1395" s="5">
        <f>TITRES_STAT!D1398</f>
        <v>3.2888999999999999</v>
      </c>
      <c r="D1395" s="5">
        <f>TITRES_STAT!E1398</f>
        <v>26433</v>
      </c>
      <c r="E1395" s="2">
        <f t="shared" si="84"/>
        <v>2460244</v>
      </c>
      <c r="F1395" s="5" t="str">
        <f t="shared" si="87"/>
        <v>BULLISH</v>
      </c>
      <c r="G1395" s="5" t="str">
        <f t="shared" si="86"/>
        <v>NEUTRAL</v>
      </c>
      <c r="H1395" s="5" t="str">
        <f t="shared" si="85"/>
        <v>CONFIRMED BULLISH</v>
      </c>
    </row>
    <row r="1396" spans="1:8" ht="13.5" x14ac:dyDescent="0.25">
      <c r="A1396" s="3">
        <f>TITRES_STAT!B1399</f>
        <v>44347</v>
      </c>
      <c r="B1396" s="5">
        <f>TITRES_STAT!C1399</f>
        <v>4.45</v>
      </c>
      <c r="C1396" s="5">
        <f>TITRES_STAT!D1399</f>
        <v>3.2888999999999999</v>
      </c>
      <c r="D1396" s="5">
        <f>TITRES_STAT!E1399</f>
        <v>20074</v>
      </c>
      <c r="E1396" s="2">
        <f t="shared" si="84"/>
        <v>2460244</v>
      </c>
      <c r="F1396" s="5" t="str">
        <f t="shared" si="87"/>
        <v>BULLISH</v>
      </c>
      <c r="G1396" s="5" t="str">
        <f t="shared" si="86"/>
        <v>NEUTRAL</v>
      </c>
      <c r="H1396" s="5" t="str">
        <f t="shared" si="85"/>
        <v>CONFIRMED BULLISH</v>
      </c>
    </row>
    <row r="1397" spans="1:8" ht="13.5" x14ac:dyDescent="0.25">
      <c r="A1397" s="3">
        <f>TITRES_STAT!B1400</f>
        <v>44348</v>
      </c>
      <c r="B1397" s="5">
        <f>TITRES_STAT!C1400</f>
        <v>4.34</v>
      </c>
      <c r="C1397" s="5">
        <f>TITRES_STAT!D1400</f>
        <v>3.2075999999999998</v>
      </c>
      <c r="D1397" s="5">
        <f>TITRES_STAT!E1400</f>
        <v>9453</v>
      </c>
      <c r="E1397" s="2">
        <f t="shared" si="84"/>
        <v>2450791</v>
      </c>
      <c r="F1397" s="5" t="str">
        <f t="shared" si="87"/>
        <v>BULLISH</v>
      </c>
      <c r="G1397" s="5" t="str">
        <f t="shared" si="86"/>
        <v>NEUTRAL</v>
      </c>
      <c r="H1397" s="5" t="str">
        <f t="shared" si="85"/>
        <v>BULLISH DIVERGENCE</v>
      </c>
    </row>
    <row r="1398" spans="1:8" ht="13.5" x14ac:dyDescent="0.25">
      <c r="A1398" s="3">
        <f>TITRES_STAT!B1401</f>
        <v>44349</v>
      </c>
      <c r="B1398" s="5">
        <f>TITRES_STAT!C1401</f>
        <v>4.42</v>
      </c>
      <c r="C1398" s="5">
        <f>TITRES_STAT!D1401</f>
        <v>3.2667000000000002</v>
      </c>
      <c r="D1398" s="5">
        <f>TITRES_STAT!E1401</f>
        <v>2366</v>
      </c>
      <c r="E1398" s="2">
        <f t="shared" si="84"/>
        <v>2453157</v>
      </c>
      <c r="F1398" s="5" t="str">
        <f t="shared" si="87"/>
        <v>BULLISH</v>
      </c>
      <c r="G1398" s="5" t="str">
        <f t="shared" si="86"/>
        <v>NEUTRAL</v>
      </c>
      <c r="H1398" s="5" t="str">
        <f t="shared" si="85"/>
        <v>BULLISH DIVERGENCE</v>
      </c>
    </row>
    <row r="1399" spans="1:8" ht="13.5" x14ac:dyDescent="0.25">
      <c r="A1399" s="3">
        <f>TITRES_STAT!B1402</f>
        <v>44350</v>
      </c>
      <c r="B1399" s="5">
        <f>TITRES_STAT!C1402</f>
        <v>4.3600000000000003</v>
      </c>
      <c r="C1399" s="5">
        <f>TITRES_STAT!D1402</f>
        <v>3.2223999999999999</v>
      </c>
      <c r="D1399" s="5">
        <f>TITRES_STAT!E1402</f>
        <v>26</v>
      </c>
      <c r="E1399" s="2">
        <f t="shared" si="84"/>
        <v>2453131</v>
      </c>
      <c r="F1399" s="5" t="str">
        <f t="shared" si="87"/>
        <v>BULLISH</v>
      </c>
      <c r="G1399" s="5" t="str">
        <f t="shared" si="86"/>
        <v>NEUTRAL</v>
      </c>
      <c r="H1399" s="5" t="str">
        <f t="shared" si="85"/>
        <v>BULLISH DIVERGENCE</v>
      </c>
    </row>
    <row r="1400" spans="1:8" ht="13.5" x14ac:dyDescent="0.25">
      <c r="A1400" s="3">
        <f>TITRES_STAT!B1403</f>
        <v>44351</v>
      </c>
      <c r="B1400" s="5">
        <f>TITRES_STAT!C1403</f>
        <v>4.34</v>
      </c>
      <c r="C1400" s="5">
        <f>TITRES_STAT!D1403</f>
        <v>3.2075999999999998</v>
      </c>
      <c r="D1400" s="5">
        <f>TITRES_STAT!E1403</f>
        <v>2657</v>
      </c>
      <c r="E1400" s="2">
        <f t="shared" si="84"/>
        <v>2450474</v>
      </c>
      <c r="F1400" s="5" t="str">
        <f t="shared" si="87"/>
        <v>BEARISH</v>
      </c>
      <c r="G1400" s="5" t="str">
        <f t="shared" si="86"/>
        <v>NEUTRAL</v>
      </c>
      <c r="H1400" s="5" t="str">
        <f t="shared" si="85"/>
        <v>CONFIRMED BEARISH</v>
      </c>
    </row>
    <row r="1401" spans="1:8" ht="13.5" x14ac:dyDescent="0.25">
      <c r="A1401" s="3">
        <f>TITRES_STAT!B1404</f>
        <v>44354</v>
      </c>
      <c r="B1401" s="5">
        <f>TITRES_STAT!C1404</f>
        <v>4.29</v>
      </c>
      <c r="C1401" s="5">
        <f>TITRES_STAT!D1404</f>
        <v>3.1705999999999999</v>
      </c>
      <c r="D1401" s="5">
        <f>TITRES_STAT!E1404</f>
        <v>2416</v>
      </c>
      <c r="E1401" s="2">
        <f t="shared" si="84"/>
        <v>2448058</v>
      </c>
      <c r="F1401" s="5" t="str">
        <f t="shared" si="87"/>
        <v>BEARISH</v>
      </c>
      <c r="G1401" s="5" t="str">
        <f t="shared" si="86"/>
        <v>NEUTRAL</v>
      </c>
      <c r="H1401" s="5" t="str">
        <f t="shared" si="85"/>
        <v>CONFIRMED BEARISH</v>
      </c>
    </row>
    <row r="1402" spans="1:8" ht="13.5" x14ac:dyDescent="0.25">
      <c r="A1402" s="3">
        <f>TITRES_STAT!B1405</f>
        <v>44355</v>
      </c>
      <c r="B1402" s="5">
        <f>TITRES_STAT!C1405</f>
        <v>4.29</v>
      </c>
      <c r="C1402" s="5">
        <f>TITRES_STAT!D1405</f>
        <v>3.1705999999999999</v>
      </c>
      <c r="D1402" s="5">
        <f>TITRES_STAT!E1405</f>
        <v>3583</v>
      </c>
      <c r="E1402" s="2">
        <f t="shared" si="84"/>
        <v>2448058</v>
      </c>
      <c r="F1402" s="5" t="str">
        <f t="shared" si="87"/>
        <v>BEARISH</v>
      </c>
      <c r="G1402" s="5" t="str">
        <f t="shared" si="86"/>
        <v>NEUTRAL</v>
      </c>
      <c r="H1402" s="5" t="str">
        <f t="shared" si="85"/>
        <v>CONFIRMED BEARISH</v>
      </c>
    </row>
    <row r="1403" spans="1:8" ht="13.5" x14ac:dyDescent="0.25">
      <c r="A1403" s="3">
        <f>TITRES_STAT!B1406</f>
        <v>44356</v>
      </c>
      <c r="B1403" s="5">
        <f>TITRES_STAT!C1406</f>
        <v>4.29</v>
      </c>
      <c r="C1403" s="5">
        <f>TITRES_STAT!D1406</f>
        <v>3.1705999999999999</v>
      </c>
      <c r="D1403" s="5">
        <f>TITRES_STAT!E1406</f>
        <v>2655</v>
      </c>
      <c r="E1403" s="2">
        <f t="shared" si="84"/>
        <v>2448058</v>
      </c>
      <c r="F1403" s="5" t="str">
        <f t="shared" si="87"/>
        <v>BEARISH</v>
      </c>
      <c r="G1403" s="5" t="str">
        <f t="shared" si="86"/>
        <v>NEUTRAL</v>
      </c>
      <c r="H1403" s="5" t="str">
        <f t="shared" si="85"/>
        <v>CONFIRMED BEARISH</v>
      </c>
    </row>
    <row r="1404" spans="1:8" ht="13.5" x14ac:dyDescent="0.25">
      <c r="A1404" s="3">
        <f>TITRES_STAT!B1407</f>
        <v>44357</v>
      </c>
      <c r="B1404" s="5">
        <f>TITRES_STAT!C1407</f>
        <v>4.3099999999999996</v>
      </c>
      <c r="C1404" s="5">
        <f>TITRES_STAT!D1407</f>
        <v>3.1854</v>
      </c>
      <c r="D1404" s="5">
        <f>TITRES_STAT!E1407</f>
        <v>39</v>
      </c>
      <c r="E1404" s="2">
        <f t="shared" si="84"/>
        <v>2448097</v>
      </c>
      <c r="F1404" s="5" t="str">
        <f t="shared" si="87"/>
        <v>BEARISH</v>
      </c>
      <c r="G1404" s="5" t="str">
        <f t="shared" si="86"/>
        <v>NEUTRAL</v>
      </c>
      <c r="H1404" s="5" t="str">
        <f t="shared" si="85"/>
        <v>CONFIRMED BEARISH</v>
      </c>
    </row>
    <row r="1405" spans="1:8" ht="13.5" x14ac:dyDescent="0.25">
      <c r="A1405" s="3">
        <f>TITRES_STAT!B1408</f>
        <v>44358</v>
      </c>
      <c r="B1405" s="5">
        <f>TITRES_STAT!C1408</f>
        <v>4.3099999999999996</v>
      </c>
      <c r="C1405" s="5">
        <f>TITRES_STAT!D1408</f>
        <v>3.1854</v>
      </c>
      <c r="D1405" s="5">
        <f>TITRES_STAT!E1408</f>
        <v>386</v>
      </c>
      <c r="E1405" s="2">
        <f t="shared" si="84"/>
        <v>2448097</v>
      </c>
      <c r="F1405" s="5" t="str">
        <f t="shared" si="87"/>
        <v>BEARISH</v>
      </c>
      <c r="G1405" s="5" t="str">
        <f t="shared" si="86"/>
        <v>NEUTRAL</v>
      </c>
      <c r="H1405" s="5" t="str">
        <f t="shared" si="85"/>
        <v>CONFIRMED BEARISH</v>
      </c>
    </row>
    <row r="1406" spans="1:8" ht="13.5" x14ac:dyDescent="0.25">
      <c r="A1406" s="3">
        <f>TITRES_STAT!B1409</f>
        <v>44361</v>
      </c>
      <c r="B1406" s="5">
        <f>TITRES_STAT!C1409</f>
        <v>4.3099999999999996</v>
      </c>
      <c r="C1406" s="5">
        <f>TITRES_STAT!D1409</f>
        <v>3.1854</v>
      </c>
      <c r="D1406" s="5">
        <f>TITRES_STAT!E1409</f>
        <v>711</v>
      </c>
      <c r="E1406" s="2">
        <f t="shared" si="84"/>
        <v>2448097</v>
      </c>
      <c r="F1406" s="5" t="str">
        <f t="shared" si="87"/>
        <v>BULLISH</v>
      </c>
      <c r="G1406" s="5" t="str">
        <f t="shared" si="86"/>
        <v>NEUTRAL</v>
      </c>
      <c r="H1406" s="5" t="str">
        <f t="shared" si="85"/>
        <v>CONFIRMED BULLISH</v>
      </c>
    </row>
    <row r="1407" spans="1:8" ht="13.5" x14ac:dyDescent="0.25">
      <c r="A1407" s="3">
        <f>TITRES_STAT!B1410</f>
        <v>44362</v>
      </c>
      <c r="B1407" s="5">
        <f>TITRES_STAT!C1410</f>
        <v>4.3</v>
      </c>
      <c r="C1407" s="5">
        <f>TITRES_STAT!D1410</f>
        <v>3.1779999999999999</v>
      </c>
      <c r="D1407" s="5">
        <f>TITRES_STAT!E1410</f>
        <v>670</v>
      </c>
      <c r="E1407" s="2">
        <f t="shared" si="84"/>
        <v>2447427</v>
      </c>
      <c r="F1407" s="5" t="str">
        <f t="shared" si="87"/>
        <v>BEARISH</v>
      </c>
      <c r="G1407" s="5" t="str">
        <f t="shared" si="86"/>
        <v>NEUTRAL</v>
      </c>
      <c r="H1407" s="5" t="str">
        <f t="shared" si="85"/>
        <v>BEARISH DIVERGENCE</v>
      </c>
    </row>
    <row r="1408" spans="1:8" ht="13.5" x14ac:dyDescent="0.25">
      <c r="A1408" s="3">
        <f>TITRES_STAT!B1411</f>
        <v>44363</v>
      </c>
      <c r="B1408" s="5">
        <f>TITRES_STAT!C1411</f>
        <v>4.3</v>
      </c>
      <c r="C1408" s="5">
        <f>TITRES_STAT!D1411</f>
        <v>3.1779999999999999</v>
      </c>
      <c r="D1408" s="5">
        <f>TITRES_STAT!E1411</f>
        <v>4053</v>
      </c>
      <c r="E1408" s="2">
        <f t="shared" si="84"/>
        <v>2447427</v>
      </c>
      <c r="F1408" s="5" t="str">
        <f t="shared" si="87"/>
        <v>BEARISH</v>
      </c>
      <c r="G1408" s="5" t="str">
        <f t="shared" si="86"/>
        <v>NEUTRAL</v>
      </c>
      <c r="H1408" s="5" t="str">
        <f t="shared" si="85"/>
        <v>BEARISH DIVERGENCE</v>
      </c>
    </row>
    <row r="1409" spans="1:8" ht="13.5" x14ac:dyDescent="0.25">
      <c r="A1409" s="3">
        <f>TITRES_STAT!B1412</f>
        <v>44364</v>
      </c>
      <c r="B1409" s="5">
        <f>TITRES_STAT!C1412</f>
        <v>4.3</v>
      </c>
      <c r="C1409" s="5">
        <f>TITRES_STAT!D1412</f>
        <v>3.1779999999999999</v>
      </c>
      <c r="D1409" s="5">
        <f>TITRES_STAT!E1412</f>
        <v>1404</v>
      </c>
      <c r="E1409" s="2">
        <f t="shared" si="84"/>
        <v>2447427</v>
      </c>
      <c r="F1409" s="5" t="str">
        <f t="shared" si="87"/>
        <v>BEARISH</v>
      </c>
      <c r="G1409" s="5" t="str">
        <f t="shared" si="86"/>
        <v>NEUTRAL</v>
      </c>
      <c r="H1409" s="5" t="str">
        <f t="shared" si="85"/>
        <v>CONFIRMED BEARISH</v>
      </c>
    </row>
    <row r="1410" spans="1:8" ht="13.5" x14ac:dyDescent="0.25">
      <c r="A1410" s="3">
        <f>TITRES_STAT!B1413</f>
        <v>44365</v>
      </c>
      <c r="B1410" s="5">
        <f>TITRES_STAT!C1413</f>
        <v>4.2699999999999996</v>
      </c>
      <c r="C1410" s="5">
        <f>TITRES_STAT!D1413</f>
        <v>3.1558999999999999</v>
      </c>
      <c r="D1410" s="5">
        <f>TITRES_STAT!E1413</f>
        <v>1738</v>
      </c>
      <c r="E1410" s="2">
        <f t="shared" si="84"/>
        <v>2445689</v>
      </c>
      <c r="F1410" s="5" t="str">
        <f t="shared" si="87"/>
        <v>BEARISH</v>
      </c>
      <c r="G1410" s="5" t="str">
        <f t="shared" si="86"/>
        <v>NEUTRAL</v>
      </c>
      <c r="H1410" s="5" t="str">
        <f t="shared" si="85"/>
        <v>CONFIRMED BEARISH</v>
      </c>
    </row>
    <row r="1411" spans="1:8" ht="13.5" x14ac:dyDescent="0.25">
      <c r="A1411" s="3">
        <f>TITRES_STAT!B1414</f>
        <v>44368</v>
      </c>
      <c r="B1411" s="5">
        <f>TITRES_STAT!C1414</f>
        <v>4.16</v>
      </c>
      <c r="C1411" s="5">
        <f>TITRES_STAT!D1414</f>
        <v>3.0746000000000002</v>
      </c>
      <c r="D1411" s="5">
        <f>TITRES_STAT!E1414</f>
        <v>262</v>
      </c>
      <c r="E1411" s="2">
        <f t="shared" si="84"/>
        <v>2445427</v>
      </c>
      <c r="F1411" s="5" t="str">
        <f t="shared" si="87"/>
        <v>BEARISH</v>
      </c>
      <c r="G1411" s="5" t="str">
        <f t="shared" si="86"/>
        <v>NEUTRAL</v>
      </c>
      <c r="H1411" s="5" t="str">
        <f t="shared" si="85"/>
        <v>CONFIRMED BEARISH</v>
      </c>
    </row>
    <row r="1412" spans="1:8" ht="13.5" x14ac:dyDescent="0.25">
      <c r="A1412" s="3">
        <f>TITRES_STAT!B1415</f>
        <v>44369</v>
      </c>
      <c r="B1412" s="5">
        <f>TITRES_STAT!C1415</f>
        <v>4.25</v>
      </c>
      <c r="C1412" s="5">
        <f>TITRES_STAT!D1415</f>
        <v>3.1410999999999998</v>
      </c>
      <c r="D1412" s="5">
        <f>TITRES_STAT!E1415</f>
        <v>606</v>
      </c>
      <c r="E1412" s="2">
        <f t="shared" ref="E1412:E1475" si="88">IF(B1412&gt;B1411, E1411+D1412, IF(B1412&lt;B1411, E1411-D1412, E1411))</f>
        <v>2446033</v>
      </c>
      <c r="F1412" s="5" t="str">
        <f t="shared" si="87"/>
        <v>BEARISH</v>
      </c>
      <c r="G1412" s="5" t="str">
        <f t="shared" si="86"/>
        <v>NEUTRAL</v>
      </c>
      <c r="H1412" s="5" t="str">
        <f t="shared" si="85"/>
        <v>CONFIRMED BEARISH</v>
      </c>
    </row>
    <row r="1413" spans="1:8" ht="13.5" x14ac:dyDescent="0.25">
      <c r="A1413" s="3">
        <f>TITRES_STAT!B1416</f>
        <v>44370</v>
      </c>
      <c r="B1413" s="5">
        <f>TITRES_STAT!C1416</f>
        <v>4.1900000000000004</v>
      </c>
      <c r="C1413" s="5">
        <f>TITRES_STAT!D1416</f>
        <v>3.0966999999999998</v>
      </c>
      <c r="D1413" s="5">
        <f>TITRES_STAT!E1416</f>
        <v>5365</v>
      </c>
      <c r="E1413" s="2">
        <f t="shared" si="88"/>
        <v>2440668</v>
      </c>
      <c r="F1413" s="5" t="str">
        <f t="shared" si="87"/>
        <v>BEARISH</v>
      </c>
      <c r="G1413" s="5" t="str">
        <f t="shared" si="86"/>
        <v>NEUTRAL</v>
      </c>
      <c r="H1413" s="5" t="str">
        <f t="shared" si="85"/>
        <v>CONFIRMED BEARISH</v>
      </c>
    </row>
    <row r="1414" spans="1:8" ht="13.5" x14ac:dyDescent="0.25">
      <c r="A1414" s="3">
        <f>TITRES_STAT!B1417</f>
        <v>44371</v>
      </c>
      <c r="B1414" s="5">
        <f>TITRES_STAT!C1417</f>
        <v>4.1900000000000004</v>
      </c>
      <c r="C1414" s="5">
        <f>TITRES_STAT!D1417</f>
        <v>3.0966999999999998</v>
      </c>
      <c r="D1414" s="5">
        <f>TITRES_STAT!E1417</f>
        <v>2038</v>
      </c>
      <c r="E1414" s="2">
        <f t="shared" si="88"/>
        <v>2440668</v>
      </c>
      <c r="F1414" s="5" t="str">
        <f t="shared" si="87"/>
        <v>BEARISH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BEARISH</v>
      </c>
    </row>
    <row r="1415" spans="1:8" ht="13.5" x14ac:dyDescent="0.25">
      <c r="A1415" s="3">
        <f>TITRES_STAT!B1418</f>
        <v>44372</v>
      </c>
      <c r="B1415" s="5">
        <f>TITRES_STAT!C1418</f>
        <v>4.2699999999999996</v>
      </c>
      <c r="C1415" s="5">
        <f>TITRES_STAT!D1418</f>
        <v>3.1558999999999999</v>
      </c>
      <c r="D1415" s="5">
        <f>TITRES_STAT!E1418</f>
        <v>5324</v>
      </c>
      <c r="E1415" s="2">
        <f t="shared" si="88"/>
        <v>2445992</v>
      </c>
      <c r="F1415" s="5" t="str">
        <f t="shared" si="87"/>
        <v>BULLISH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NEUTRAL</v>
      </c>
    </row>
    <row r="1416" spans="1:8" ht="13.5" x14ac:dyDescent="0.25">
      <c r="A1416" s="3">
        <f>TITRES_STAT!B1419</f>
        <v>44375</v>
      </c>
      <c r="B1416" s="5">
        <f>TITRES_STAT!C1419</f>
        <v>4.24</v>
      </c>
      <c r="C1416" s="5">
        <f>TITRES_STAT!D1419</f>
        <v>3.1337000000000002</v>
      </c>
      <c r="D1416" s="5">
        <f>TITRES_STAT!E1419</f>
        <v>4877</v>
      </c>
      <c r="E1416" s="2">
        <f t="shared" si="88"/>
        <v>2441115</v>
      </c>
      <c r="F1416" s="5" t="str">
        <f t="shared" ref="F1416:F1479" si="91">IF(E1416&gt;E1411,"BULLISH",IF(E1416&lt;E1411,"BEARISH","NEUTRAL"))</f>
        <v>BEARISH</v>
      </c>
      <c r="G1416" s="5" t="str">
        <f t="shared" si="90"/>
        <v>NEUTRAL</v>
      </c>
      <c r="H1416" s="5" t="str">
        <f t="shared" si="89"/>
        <v>BEARISH DIVERGENCE</v>
      </c>
    </row>
    <row r="1417" spans="1:8" ht="13.5" x14ac:dyDescent="0.25">
      <c r="A1417" s="3">
        <f>TITRES_STAT!B1420</f>
        <v>44376</v>
      </c>
      <c r="B1417" s="5">
        <f>TITRES_STAT!C1420</f>
        <v>4.2699999999999996</v>
      </c>
      <c r="C1417" s="5">
        <f>TITRES_STAT!D1420</f>
        <v>3.1558999999999999</v>
      </c>
      <c r="D1417" s="5">
        <f>TITRES_STAT!E1420</f>
        <v>12075</v>
      </c>
      <c r="E1417" s="2">
        <f t="shared" si="88"/>
        <v>2453190</v>
      </c>
      <c r="F1417" s="5" t="str">
        <f t="shared" si="91"/>
        <v>BULLISH</v>
      </c>
      <c r="G1417" s="5" t="str">
        <f t="shared" si="90"/>
        <v>NEUTRAL</v>
      </c>
      <c r="H1417" s="5" t="str">
        <f t="shared" si="89"/>
        <v>CONFIRMED BULLISH</v>
      </c>
    </row>
    <row r="1418" spans="1:8" ht="13.5" x14ac:dyDescent="0.25">
      <c r="A1418" s="3">
        <f>TITRES_STAT!B1421</f>
        <v>44377</v>
      </c>
      <c r="B1418" s="5">
        <f>TITRES_STAT!C1421</f>
        <v>4.25</v>
      </c>
      <c r="C1418" s="5">
        <f>TITRES_STAT!D1421</f>
        <v>3.1410999999999998</v>
      </c>
      <c r="D1418" s="5">
        <f>TITRES_STAT!E1421</f>
        <v>8897</v>
      </c>
      <c r="E1418" s="2">
        <f t="shared" si="88"/>
        <v>2444293</v>
      </c>
      <c r="F1418" s="5" t="str">
        <f t="shared" si="91"/>
        <v>BULLISH</v>
      </c>
      <c r="G1418" s="5" t="str">
        <f t="shared" si="90"/>
        <v>NEUTRAL</v>
      </c>
      <c r="H1418" s="5" t="str">
        <f t="shared" si="89"/>
        <v>CONFIRMED BULLISH</v>
      </c>
    </row>
    <row r="1419" spans="1:8" ht="13.5" x14ac:dyDescent="0.25">
      <c r="A1419" s="3">
        <f>TITRES_STAT!B1422</f>
        <v>44378</v>
      </c>
      <c r="B1419" s="5">
        <f>TITRES_STAT!C1422</f>
        <v>4.2300000000000004</v>
      </c>
      <c r="C1419" s="5">
        <f>TITRES_STAT!D1422</f>
        <v>3.1263000000000001</v>
      </c>
      <c r="D1419" s="5">
        <f>TITRES_STAT!E1422</f>
        <v>969</v>
      </c>
      <c r="E1419" s="2">
        <f t="shared" si="88"/>
        <v>2443324</v>
      </c>
      <c r="F1419" s="5" t="str">
        <f t="shared" si="91"/>
        <v>BULLISH</v>
      </c>
      <c r="G1419" s="5" t="str">
        <f t="shared" si="90"/>
        <v>NEUTRAL</v>
      </c>
      <c r="H1419" s="5" t="str">
        <f t="shared" si="89"/>
        <v>CONFIRMED BULLISH</v>
      </c>
    </row>
    <row r="1420" spans="1:8" ht="13.5" x14ac:dyDescent="0.25">
      <c r="A1420" s="3">
        <f>TITRES_STAT!B1423</f>
        <v>44379</v>
      </c>
      <c r="B1420" s="5">
        <f>TITRES_STAT!C1423</f>
        <v>4.29</v>
      </c>
      <c r="C1420" s="5">
        <f>TITRES_STAT!D1423</f>
        <v>3.1705999999999999</v>
      </c>
      <c r="D1420" s="5">
        <f>TITRES_STAT!E1423</f>
        <v>13459</v>
      </c>
      <c r="E1420" s="2">
        <f t="shared" si="88"/>
        <v>2456783</v>
      </c>
      <c r="F1420" s="5" t="str">
        <f t="shared" si="91"/>
        <v>BULLISH</v>
      </c>
      <c r="G1420" s="5" t="str">
        <f t="shared" si="90"/>
        <v>NEUTRAL</v>
      </c>
      <c r="H1420" s="5" t="str">
        <f t="shared" si="89"/>
        <v>CONFIRMED BULLISH</v>
      </c>
    </row>
    <row r="1421" spans="1:8" ht="13.5" x14ac:dyDescent="0.25">
      <c r="A1421" s="3">
        <f>TITRES_STAT!B1424</f>
        <v>44382</v>
      </c>
      <c r="B1421" s="5">
        <f>TITRES_STAT!C1424</f>
        <v>4.3</v>
      </c>
      <c r="C1421" s="5">
        <f>TITRES_STAT!D1424</f>
        <v>3.1779999999999999</v>
      </c>
      <c r="D1421" s="5">
        <f>TITRES_STAT!E1424</f>
        <v>3373</v>
      </c>
      <c r="E1421" s="2">
        <f t="shared" si="88"/>
        <v>2460156</v>
      </c>
      <c r="F1421" s="5" t="str">
        <f t="shared" si="91"/>
        <v>BULLISH</v>
      </c>
      <c r="G1421" s="5" t="str">
        <f t="shared" si="90"/>
        <v>NEUTRAL</v>
      </c>
      <c r="H1421" s="5" t="str">
        <f t="shared" si="89"/>
        <v>CONFIRMED BULLISH</v>
      </c>
    </row>
    <row r="1422" spans="1:8" ht="13.5" x14ac:dyDescent="0.25">
      <c r="A1422" s="3">
        <f>TITRES_STAT!B1425</f>
        <v>44383</v>
      </c>
      <c r="B1422" s="5">
        <f>TITRES_STAT!C1425</f>
        <v>4.29</v>
      </c>
      <c r="C1422" s="5">
        <f>TITRES_STAT!D1425</f>
        <v>3.1705999999999999</v>
      </c>
      <c r="D1422" s="5">
        <f>TITRES_STAT!E1425</f>
        <v>1092</v>
      </c>
      <c r="E1422" s="2">
        <f t="shared" si="88"/>
        <v>2459064</v>
      </c>
      <c r="F1422" s="5" t="str">
        <f t="shared" si="91"/>
        <v>BULLISH</v>
      </c>
      <c r="G1422" s="5" t="str">
        <f t="shared" si="90"/>
        <v>NEUTRAL</v>
      </c>
      <c r="H1422" s="5" t="str">
        <f t="shared" si="89"/>
        <v>CONFIRMED BULLISH</v>
      </c>
    </row>
    <row r="1423" spans="1:8" ht="13.5" x14ac:dyDescent="0.25">
      <c r="A1423" s="3">
        <f>TITRES_STAT!B1426</f>
        <v>44384</v>
      </c>
      <c r="B1423" s="5">
        <f>TITRES_STAT!C1426</f>
        <v>4.25</v>
      </c>
      <c r="C1423" s="5">
        <f>TITRES_STAT!D1426</f>
        <v>3.1410999999999998</v>
      </c>
      <c r="D1423" s="5">
        <f>TITRES_STAT!E1426</f>
        <v>3947</v>
      </c>
      <c r="E1423" s="2">
        <f t="shared" si="88"/>
        <v>2455117</v>
      </c>
      <c r="F1423" s="5" t="str">
        <f t="shared" si="91"/>
        <v>BULLISH</v>
      </c>
      <c r="G1423" s="5" t="str">
        <f t="shared" si="90"/>
        <v>NEUTRAL</v>
      </c>
      <c r="H1423" s="5" t="str">
        <f t="shared" si="89"/>
        <v>NEUTRAL</v>
      </c>
    </row>
    <row r="1424" spans="1:8" ht="13.5" x14ac:dyDescent="0.25">
      <c r="A1424" s="3">
        <f>TITRES_STAT!B1427</f>
        <v>44385</v>
      </c>
      <c r="B1424" s="5">
        <f>TITRES_STAT!C1427</f>
        <v>4.3</v>
      </c>
      <c r="C1424" s="5">
        <f>TITRES_STAT!D1427</f>
        <v>3.1779999999999999</v>
      </c>
      <c r="D1424" s="5">
        <f>TITRES_STAT!E1427</f>
        <v>1353</v>
      </c>
      <c r="E1424" s="2">
        <f t="shared" si="88"/>
        <v>2456470</v>
      </c>
      <c r="F1424" s="5" t="str">
        <f t="shared" si="91"/>
        <v>BULLISH</v>
      </c>
      <c r="G1424" s="5" t="str">
        <f t="shared" si="90"/>
        <v>NEUTRAL</v>
      </c>
      <c r="H1424" s="5" t="str">
        <f t="shared" si="89"/>
        <v>CONFIRMED BULLISH</v>
      </c>
    </row>
    <row r="1425" spans="1:8" ht="13.5" x14ac:dyDescent="0.25">
      <c r="A1425" s="3">
        <f>TITRES_STAT!B1428</f>
        <v>44386</v>
      </c>
      <c r="B1425" s="5">
        <f>TITRES_STAT!C1428</f>
        <v>4.28</v>
      </c>
      <c r="C1425" s="5">
        <f>TITRES_STAT!D1428</f>
        <v>3.1633</v>
      </c>
      <c r="D1425" s="5">
        <f>TITRES_STAT!E1428</f>
        <v>1555</v>
      </c>
      <c r="E1425" s="2">
        <f t="shared" si="88"/>
        <v>2454915</v>
      </c>
      <c r="F1425" s="5" t="str">
        <f t="shared" si="91"/>
        <v>BEARISH</v>
      </c>
      <c r="G1425" s="5" t="str">
        <f t="shared" si="90"/>
        <v>NEUTRAL</v>
      </c>
      <c r="H1425" s="5" t="str">
        <f t="shared" si="89"/>
        <v>CONFIRMED BEARISH</v>
      </c>
    </row>
    <row r="1426" spans="1:8" ht="13.5" x14ac:dyDescent="0.25">
      <c r="A1426" s="3">
        <f>TITRES_STAT!B1429</f>
        <v>44389</v>
      </c>
      <c r="B1426" s="5">
        <f>TITRES_STAT!C1429</f>
        <v>4.3</v>
      </c>
      <c r="C1426" s="5">
        <f>TITRES_STAT!D1429</f>
        <v>3.1779999999999999</v>
      </c>
      <c r="D1426" s="5">
        <f>TITRES_STAT!E1429</f>
        <v>4589</v>
      </c>
      <c r="E1426" s="2">
        <f t="shared" si="88"/>
        <v>2459504</v>
      </c>
      <c r="F1426" s="5" t="str">
        <f t="shared" si="91"/>
        <v>BEARISH</v>
      </c>
      <c r="G1426" s="5" t="str">
        <f t="shared" si="90"/>
        <v>NEUTRAL</v>
      </c>
      <c r="H1426" s="5" t="str">
        <f t="shared" si="89"/>
        <v>NEUTRAL</v>
      </c>
    </row>
    <row r="1427" spans="1:8" ht="13.5" x14ac:dyDescent="0.25">
      <c r="A1427" s="3">
        <f>TITRES_STAT!B1430</f>
        <v>44390</v>
      </c>
      <c r="B1427" s="5">
        <f>TITRES_STAT!C1430</f>
        <v>4.3</v>
      </c>
      <c r="C1427" s="5">
        <f>TITRES_STAT!D1430</f>
        <v>3.1779999999999999</v>
      </c>
      <c r="D1427" s="5">
        <f>TITRES_STAT!E1430</f>
        <v>1655</v>
      </c>
      <c r="E1427" s="2">
        <f t="shared" si="88"/>
        <v>2459504</v>
      </c>
      <c r="F1427" s="5" t="str">
        <f t="shared" si="91"/>
        <v>BULLISH</v>
      </c>
      <c r="G1427" s="5" t="str">
        <f t="shared" si="90"/>
        <v>NEUTRAL</v>
      </c>
      <c r="H1427" s="5" t="str">
        <f t="shared" si="89"/>
        <v>CONFIRMED BULLISH</v>
      </c>
    </row>
    <row r="1428" spans="1:8" ht="13.5" x14ac:dyDescent="0.25">
      <c r="A1428" s="3">
        <f>TITRES_STAT!B1431</f>
        <v>44391</v>
      </c>
      <c r="B1428" s="5">
        <f>TITRES_STAT!C1431</f>
        <v>4.34</v>
      </c>
      <c r="C1428" s="5">
        <f>TITRES_STAT!D1431</f>
        <v>3.2075999999999998</v>
      </c>
      <c r="D1428" s="5">
        <f>TITRES_STAT!E1431</f>
        <v>151</v>
      </c>
      <c r="E1428" s="2">
        <f t="shared" si="88"/>
        <v>2459655</v>
      </c>
      <c r="F1428" s="5" t="str">
        <f t="shared" si="91"/>
        <v>BULLISH</v>
      </c>
      <c r="G1428" s="5" t="str">
        <f t="shared" si="90"/>
        <v>NEUTRAL</v>
      </c>
      <c r="H1428" s="5" t="str">
        <f t="shared" si="89"/>
        <v>CONFIRMED BULLISH</v>
      </c>
    </row>
    <row r="1429" spans="1:8" ht="13.5" x14ac:dyDescent="0.25">
      <c r="A1429" s="3">
        <f>TITRES_STAT!B1432</f>
        <v>44392</v>
      </c>
      <c r="B1429" s="5">
        <f>TITRES_STAT!C1432</f>
        <v>4.4000000000000004</v>
      </c>
      <c r="C1429" s="5">
        <f>TITRES_STAT!D1432</f>
        <v>3.3456000000000001</v>
      </c>
      <c r="D1429" s="5">
        <f>TITRES_STAT!E1432</f>
        <v>19478</v>
      </c>
      <c r="E1429" s="2">
        <f t="shared" si="88"/>
        <v>2479133</v>
      </c>
      <c r="F1429" s="5" t="str">
        <f t="shared" si="91"/>
        <v>BULLISH</v>
      </c>
      <c r="G1429" s="5" t="str">
        <f t="shared" si="90"/>
        <v>NEUTRAL</v>
      </c>
      <c r="H1429" s="5" t="str">
        <f t="shared" si="89"/>
        <v>CONFIRMED BULLISH</v>
      </c>
    </row>
    <row r="1430" spans="1:8" ht="13.5" x14ac:dyDescent="0.25">
      <c r="A1430" s="3">
        <f>TITRES_STAT!B1433</f>
        <v>44393</v>
      </c>
      <c r="B1430" s="5">
        <f>TITRES_STAT!C1433</f>
        <v>4.09</v>
      </c>
      <c r="C1430" s="5">
        <f>TITRES_STAT!D1433</f>
        <v>3.4258000000000002</v>
      </c>
      <c r="D1430" s="5">
        <f>TITRES_STAT!E1433</f>
        <v>8778</v>
      </c>
      <c r="E1430" s="2">
        <f t="shared" si="88"/>
        <v>2470355</v>
      </c>
      <c r="F1430" s="5" t="str">
        <f t="shared" si="91"/>
        <v>BULLISH</v>
      </c>
      <c r="G1430" s="5" t="str">
        <f t="shared" si="90"/>
        <v>NEUTRAL</v>
      </c>
      <c r="H1430" s="5" t="str">
        <f t="shared" si="89"/>
        <v>BULLISH DIVERGENCE</v>
      </c>
    </row>
    <row r="1431" spans="1:8" ht="13.5" x14ac:dyDescent="0.25">
      <c r="A1431" s="3">
        <f>TITRES_STAT!B1434</f>
        <v>44396</v>
      </c>
      <c r="B1431" s="5">
        <f>TITRES_STAT!C1434</f>
        <v>4.08</v>
      </c>
      <c r="C1431" s="5">
        <f>TITRES_STAT!D1434</f>
        <v>3.4174000000000002</v>
      </c>
      <c r="D1431" s="5">
        <f>TITRES_STAT!E1434</f>
        <v>5051</v>
      </c>
      <c r="E1431" s="2">
        <f t="shared" si="88"/>
        <v>2465304</v>
      </c>
      <c r="F1431" s="5" t="str">
        <f t="shared" si="91"/>
        <v>BULLISH</v>
      </c>
      <c r="G1431" s="5" t="str">
        <f t="shared" si="90"/>
        <v>NEUTRAL</v>
      </c>
      <c r="H1431" s="5" t="str">
        <f t="shared" si="89"/>
        <v>BULLISH DIVERGENCE</v>
      </c>
    </row>
    <row r="1432" spans="1:8" ht="13.5" x14ac:dyDescent="0.25">
      <c r="A1432" s="3">
        <f>TITRES_STAT!B1435</f>
        <v>44399</v>
      </c>
      <c r="B1432" s="5">
        <f>TITRES_STAT!C1435</f>
        <v>3.99</v>
      </c>
      <c r="C1432" s="5">
        <f>TITRES_STAT!D1435</f>
        <v>3.3420000000000001</v>
      </c>
      <c r="D1432" s="5">
        <f>TITRES_STAT!E1435</f>
        <v>6146</v>
      </c>
      <c r="E1432" s="2">
        <f t="shared" si="88"/>
        <v>2459158</v>
      </c>
      <c r="F1432" s="5" t="str">
        <f t="shared" si="91"/>
        <v>BEARISH</v>
      </c>
      <c r="G1432" s="5" t="str">
        <f t="shared" si="90"/>
        <v>NEUTRAL</v>
      </c>
      <c r="H1432" s="5" t="str">
        <f t="shared" si="89"/>
        <v>CONFIRMED BEARISH</v>
      </c>
    </row>
    <row r="1433" spans="1:8" ht="13.5" x14ac:dyDescent="0.25">
      <c r="A1433" s="3">
        <f>TITRES_STAT!B1436</f>
        <v>44400</v>
      </c>
      <c r="B1433" s="5">
        <f>TITRES_STAT!C1436</f>
        <v>4.04</v>
      </c>
      <c r="C1433" s="5">
        <f>TITRES_STAT!D1436</f>
        <v>3.3839000000000001</v>
      </c>
      <c r="D1433" s="5">
        <f>TITRES_STAT!E1436</f>
        <v>2948</v>
      </c>
      <c r="E1433" s="2">
        <f t="shared" si="88"/>
        <v>2462106</v>
      </c>
      <c r="F1433" s="5" t="str">
        <f t="shared" si="91"/>
        <v>BULLISH</v>
      </c>
      <c r="G1433" s="5" t="str">
        <f t="shared" si="90"/>
        <v>NEUTRAL</v>
      </c>
      <c r="H1433" s="5" t="str">
        <f t="shared" si="89"/>
        <v>BULLISH DIVERGENCE</v>
      </c>
    </row>
    <row r="1434" spans="1:8" ht="13.5" x14ac:dyDescent="0.25">
      <c r="A1434" s="3">
        <f>TITRES_STAT!B1437</f>
        <v>44403</v>
      </c>
      <c r="B1434" s="5">
        <f>TITRES_STAT!C1437</f>
        <v>3.98</v>
      </c>
      <c r="C1434" s="5">
        <f>TITRES_STAT!D1437</f>
        <v>3.3336000000000001</v>
      </c>
      <c r="D1434" s="5">
        <f>TITRES_STAT!E1437</f>
        <v>21008</v>
      </c>
      <c r="E1434" s="2">
        <f t="shared" si="88"/>
        <v>2441098</v>
      </c>
      <c r="F1434" s="5" t="str">
        <f t="shared" si="91"/>
        <v>BEARISH</v>
      </c>
      <c r="G1434" s="5" t="str">
        <f t="shared" si="90"/>
        <v>NEUTRAL</v>
      </c>
      <c r="H1434" s="5" t="str">
        <f t="shared" si="89"/>
        <v>CONFIRMED BEARISH</v>
      </c>
    </row>
    <row r="1435" spans="1:8" ht="13.5" x14ac:dyDescent="0.25">
      <c r="A1435" s="3">
        <f>TITRES_STAT!B1438</f>
        <v>44404</v>
      </c>
      <c r="B1435" s="5">
        <f>TITRES_STAT!C1438</f>
        <v>3.97</v>
      </c>
      <c r="C1435" s="5">
        <f>TITRES_STAT!D1438</f>
        <v>3.3252999999999999</v>
      </c>
      <c r="D1435" s="5">
        <f>TITRES_STAT!E1438</f>
        <v>885</v>
      </c>
      <c r="E1435" s="2">
        <f t="shared" si="88"/>
        <v>2440213</v>
      </c>
      <c r="F1435" s="5" t="str">
        <f t="shared" si="91"/>
        <v>BEARISH</v>
      </c>
      <c r="G1435" s="5" t="str">
        <f t="shared" si="90"/>
        <v>NEUTRAL</v>
      </c>
      <c r="H1435" s="5" t="str">
        <f t="shared" si="89"/>
        <v>CONFIRMED BEARISH</v>
      </c>
    </row>
    <row r="1436" spans="1:8" ht="13.5" x14ac:dyDescent="0.25">
      <c r="A1436" s="3">
        <f>TITRES_STAT!B1439</f>
        <v>44405</v>
      </c>
      <c r="B1436" s="5">
        <f>TITRES_STAT!C1439</f>
        <v>3.96</v>
      </c>
      <c r="C1436" s="5">
        <f>TITRES_STAT!D1439</f>
        <v>3.3169</v>
      </c>
      <c r="D1436" s="5">
        <f>TITRES_STAT!E1439</f>
        <v>1856</v>
      </c>
      <c r="E1436" s="2">
        <f t="shared" si="88"/>
        <v>2438357</v>
      </c>
      <c r="F1436" s="5" t="str">
        <f t="shared" si="91"/>
        <v>BEARISH</v>
      </c>
      <c r="G1436" s="5" t="str">
        <f t="shared" si="90"/>
        <v>NEUTRAL</v>
      </c>
      <c r="H1436" s="5" t="str">
        <f t="shared" si="89"/>
        <v>CONFIRMED BEARISH</v>
      </c>
    </row>
    <row r="1437" spans="1:8" ht="13.5" x14ac:dyDescent="0.25">
      <c r="A1437" s="3">
        <f>TITRES_STAT!B1440</f>
        <v>44406</v>
      </c>
      <c r="B1437" s="5">
        <f>TITRES_STAT!C1440</f>
        <v>3.99</v>
      </c>
      <c r="C1437" s="5">
        <f>TITRES_STAT!D1440</f>
        <v>3.3420000000000001</v>
      </c>
      <c r="D1437" s="5">
        <f>TITRES_STAT!E1440</f>
        <v>525</v>
      </c>
      <c r="E1437" s="2">
        <f t="shared" si="88"/>
        <v>2438882</v>
      </c>
      <c r="F1437" s="5" t="str">
        <f t="shared" si="91"/>
        <v>BEARISH</v>
      </c>
      <c r="G1437" s="5" t="str">
        <f t="shared" si="90"/>
        <v>NEUTRAL</v>
      </c>
      <c r="H1437" s="5" t="str">
        <f t="shared" si="89"/>
        <v>NEUTRAL</v>
      </c>
    </row>
    <row r="1438" spans="1:8" ht="13.5" x14ac:dyDescent="0.25">
      <c r="A1438" s="3">
        <f>TITRES_STAT!B1441</f>
        <v>44407</v>
      </c>
      <c r="B1438" s="5">
        <f>TITRES_STAT!C1441</f>
        <v>3.99</v>
      </c>
      <c r="C1438" s="5">
        <f>TITRES_STAT!D1441</f>
        <v>3.3420000000000001</v>
      </c>
      <c r="D1438" s="5">
        <f>TITRES_STAT!E1441</f>
        <v>3183</v>
      </c>
      <c r="E1438" s="2">
        <f t="shared" si="88"/>
        <v>2438882</v>
      </c>
      <c r="F1438" s="5" t="str">
        <f t="shared" si="91"/>
        <v>BEARISH</v>
      </c>
      <c r="G1438" s="5" t="str">
        <f t="shared" si="90"/>
        <v>NEUTRAL</v>
      </c>
      <c r="H1438" s="5" t="str">
        <f t="shared" si="89"/>
        <v>CONFIRMED BEARISH</v>
      </c>
    </row>
    <row r="1439" spans="1:8" ht="13.5" x14ac:dyDescent="0.25">
      <c r="A1439" s="3">
        <f>TITRES_STAT!B1442</f>
        <v>44410</v>
      </c>
      <c r="B1439" s="5">
        <f>TITRES_STAT!C1442</f>
        <v>3.99</v>
      </c>
      <c r="C1439" s="5">
        <f>TITRES_STAT!D1442</f>
        <v>3.3420000000000001</v>
      </c>
      <c r="D1439" s="5">
        <f>TITRES_STAT!E1442</f>
        <v>390</v>
      </c>
      <c r="E1439" s="2">
        <f t="shared" si="88"/>
        <v>2438882</v>
      </c>
      <c r="F1439" s="5" t="str">
        <f t="shared" si="91"/>
        <v>BEARISH</v>
      </c>
      <c r="G1439" s="5" t="str">
        <f t="shared" si="90"/>
        <v>NEUTRAL</v>
      </c>
      <c r="H1439" s="5" t="str">
        <f t="shared" si="89"/>
        <v>BEARISH DIVERGENCE</v>
      </c>
    </row>
    <row r="1440" spans="1:8" ht="13.5" x14ac:dyDescent="0.25">
      <c r="A1440" s="3">
        <f>TITRES_STAT!B1443</f>
        <v>44411</v>
      </c>
      <c r="B1440" s="5">
        <f>TITRES_STAT!C1443</f>
        <v>3.98</v>
      </c>
      <c r="C1440" s="5">
        <f>TITRES_STAT!D1443</f>
        <v>3.3336000000000001</v>
      </c>
      <c r="D1440" s="5">
        <f>TITRES_STAT!E1443</f>
        <v>544</v>
      </c>
      <c r="E1440" s="2">
        <f t="shared" si="88"/>
        <v>2438338</v>
      </c>
      <c r="F1440" s="5" t="str">
        <f t="shared" si="91"/>
        <v>BEARISH</v>
      </c>
      <c r="G1440" s="5" t="str">
        <f t="shared" si="90"/>
        <v>NEUTRAL</v>
      </c>
      <c r="H1440" s="5" t="str">
        <f t="shared" si="89"/>
        <v>BEARISH DIVERGENCE</v>
      </c>
    </row>
    <row r="1441" spans="1:8" ht="13.5" x14ac:dyDescent="0.25">
      <c r="A1441" s="3">
        <f>TITRES_STAT!B1444</f>
        <v>44412</v>
      </c>
      <c r="B1441" s="5">
        <f>TITRES_STAT!C1444</f>
        <v>3.95</v>
      </c>
      <c r="C1441" s="5">
        <f>TITRES_STAT!D1444</f>
        <v>3.3085</v>
      </c>
      <c r="D1441" s="5">
        <f>TITRES_STAT!E1444</f>
        <v>1070</v>
      </c>
      <c r="E1441" s="2">
        <f t="shared" si="88"/>
        <v>2437268</v>
      </c>
      <c r="F1441" s="5" t="str">
        <f t="shared" si="91"/>
        <v>BEARISH</v>
      </c>
      <c r="G1441" s="5" t="str">
        <f t="shared" si="90"/>
        <v>NEUTRAL</v>
      </c>
      <c r="H1441" s="5" t="str">
        <f t="shared" si="89"/>
        <v>CONFIRMED BEARISH</v>
      </c>
    </row>
    <row r="1442" spans="1:8" ht="13.5" x14ac:dyDescent="0.25">
      <c r="A1442" s="3">
        <f>TITRES_STAT!B1445</f>
        <v>44413</v>
      </c>
      <c r="B1442" s="5">
        <f>TITRES_STAT!C1445</f>
        <v>3.94</v>
      </c>
      <c r="C1442" s="5">
        <f>TITRES_STAT!D1445</f>
        <v>3.3001</v>
      </c>
      <c r="D1442" s="5">
        <f>TITRES_STAT!E1445</f>
        <v>866</v>
      </c>
      <c r="E1442" s="2">
        <f t="shared" si="88"/>
        <v>2436402</v>
      </c>
      <c r="F1442" s="5" t="str">
        <f t="shared" si="91"/>
        <v>BEARISH</v>
      </c>
      <c r="G1442" s="5" t="str">
        <f t="shared" si="90"/>
        <v>NEUTRAL</v>
      </c>
      <c r="H1442" s="5" t="str">
        <f t="shared" si="89"/>
        <v>CONFIRMED BEARISH</v>
      </c>
    </row>
    <row r="1443" spans="1:8" ht="13.5" x14ac:dyDescent="0.25">
      <c r="A1443" s="3">
        <f>TITRES_STAT!B1446</f>
        <v>44414</v>
      </c>
      <c r="B1443" s="5">
        <f>TITRES_STAT!C1446</f>
        <v>3.95</v>
      </c>
      <c r="C1443" s="5">
        <f>TITRES_STAT!D1446</f>
        <v>3.3085</v>
      </c>
      <c r="D1443" s="5">
        <f>TITRES_STAT!E1446</f>
        <v>108</v>
      </c>
      <c r="E1443" s="2">
        <f t="shared" si="88"/>
        <v>2436510</v>
      </c>
      <c r="F1443" s="5" t="str">
        <f t="shared" si="91"/>
        <v>BEARISH</v>
      </c>
      <c r="G1443" s="5" t="str">
        <f t="shared" si="90"/>
        <v>NEUTRAL</v>
      </c>
      <c r="H1443" s="5" t="str">
        <f t="shared" si="89"/>
        <v>CONFIRMED BEARISH</v>
      </c>
    </row>
    <row r="1444" spans="1:8" ht="13.5" x14ac:dyDescent="0.25">
      <c r="A1444" s="3">
        <f>TITRES_STAT!B1447</f>
        <v>44417</v>
      </c>
      <c r="B1444" s="5">
        <f>TITRES_STAT!C1447</f>
        <v>3.95</v>
      </c>
      <c r="C1444" s="5">
        <f>TITRES_STAT!D1447</f>
        <v>3.3085</v>
      </c>
      <c r="D1444" s="5">
        <f>TITRES_STAT!E1447</f>
        <v>3508</v>
      </c>
      <c r="E1444" s="2">
        <f t="shared" si="88"/>
        <v>2436510</v>
      </c>
      <c r="F1444" s="5" t="str">
        <f t="shared" si="91"/>
        <v>BEARISH</v>
      </c>
      <c r="G1444" s="5" t="str">
        <f t="shared" si="90"/>
        <v>NEUTRAL</v>
      </c>
      <c r="H1444" s="5" t="str">
        <f t="shared" si="89"/>
        <v>CONFIRMED BEARISH</v>
      </c>
    </row>
    <row r="1445" spans="1:8" ht="13.5" x14ac:dyDescent="0.25">
      <c r="A1445" s="3">
        <f>TITRES_STAT!B1448</f>
        <v>44419</v>
      </c>
      <c r="B1445" s="5">
        <f>TITRES_STAT!C1448</f>
        <v>3.96</v>
      </c>
      <c r="C1445" s="5">
        <f>TITRES_STAT!D1448</f>
        <v>3.3169</v>
      </c>
      <c r="D1445" s="5">
        <f>TITRES_STAT!E1448</f>
        <v>928</v>
      </c>
      <c r="E1445" s="2">
        <f t="shared" si="88"/>
        <v>2437438</v>
      </c>
      <c r="F1445" s="5" t="str">
        <f t="shared" si="91"/>
        <v>BEARISH</v>
      </c>
      <c r="G1445" s="5" t="str">
        <f t="shared" si="90"/>
        <v>NEUTRAL</v>
      </c>
      <c r="H1445" s="5" t="str">
        <f t="shared" si="89"/>
        <v>CONFIRMED BEARISH</v>
      </c>
    </row>
    <row r="1446" spans="1:8" ht="13.5" x14ac:dyDescent="0.25">
      <c r="A1446" s="3">
        <f>TITRES_STAT!B1449</f>
        <v>44420</v>
      </c>
      <c r="B1446" s="5">
        <f>TITRES_STAT!C1449</f>
        <v>3.96</v>
      </c>
      <c r="C1446" s="5">
        <f>TITRES_STAT!D1449</f>
        <v>3.3169</v>
      </c>
      <c r="D1446" s="5">
        <f>TITRES_STAT!E1449</f>
        <v>979</v>
      </c>
      <c r="E1446" s="2">
        <f t="shared" si="88"/>
        <v>2437438</v>
      </c>
      <c r="F1446" s="5" t="str">
        <f t="shared" si="91"/>
        <v>BULLISH</v>
      </c>
      <c r="G1446" s="5" t="str">
        <f t="shared" si="90"/>
        <v>NEUTRAL</v>
      </c>
      <c r="H1446" s="5" t="str">
        <f t="shared" si="89"/>
        <v>CONFIRMED BULLISH</v>
      </c>
    </row>
    <row r="1447" spans="1:8" ht="13.5" x14ac:dyDescent="0.25">
      <c r="A1447" s="3">
        <f>TITRES_STAT!B1450</f>
        <v>44424</v>
      </c>
      <c r="B1447" s="5">
        <f>TITRES_STAT!C1450</f>
        <v>3.96</v>
      </c>
      <c r="C1447" s="5">
        <f>TITRES_STAT!D1450</f>
        <v>3.3169</v>
      </c>
      <c r="D1447" s="5">
        <f>TITRES_STAT!E1450</f>
        <v>2670</v>
      </c>
      <c r="E1447" s="2">
        <f t="shared" si="88"/>
        <v>2437438</v>
      </c>
      <c r="F1447" s="5" t="str">
        <f t="shared" si="91"/>
        <v>BULLISH</v>
      </c>
      <c r="G1447" s="5" t="str">
        <f t="shared" si="90"/>
        <v>NEUTRAL</v>
      </c>
      <c r="H1447" s="5" t="str">
        <f t="shared" si="89"/>
        <v>CONFIRMED BULLISH</v>
      </c>
    </row>
    <row r="1448" spans="1:8" ht="13.5" x14ac:dyDescent="0.25">
      <c r="A1448" s="3">
        <f>TITRES_STAT!B1451</f>
        <v>44425</v>
      </c>
      <c r="B1448" s="5">
        <f>TITRES_STAT!C1451</f>
        <v>3.93</v>
      </c>
      <c r="C1448" s="5">
        <f>TITRES_STAT!D1451</f>
        <v>3.2917999999999998</v>
      </c>
      <c r="D1448" s="5">
        <f>TITRES_STAT!E1451</f>
        <v>8835</v>
      </c>
      <c r="E1448" s="2">
        <f t="shared" si="88"/>
        <v>2428603</v>
      </c>
      <c r="F1448" s="5" t="str">
        <f t="shared" si="91"/>
        <v>BEARISH</v>
      </c>
      <c r="G1448" s="5" t="str">
        <f t="shared" si="90"/>
        <v>NEUTRAL</v>
      </c>
      <c r="H1448" s="5" t="str">
        <f t="shared" si="89"/>
        <v>CONFIRMED BEARISH</v>
      </c>
    </row>
    <row r="1449" spans="1:8" ht="13.5" x14ac:dyDescent="0.25">
      <c r="A1449" s="3">
        <f>TITRES_STAT!B1452</f>
        <v>44426</v>
      </c>
      <c r="B1449" s="5">
        <f>TITRES_STAT!C1452</f>
        <v>3.98</v>
      </c>
      <c r="C1449" s="5">
        <f>TITRES_STAT!D1452</f>
        <v>3.3336000000000001</v>
      </c>
      <c r="D1449" s="5">
        <f>TITRES_STAT!E1452</f>
        <v>7662</v>
      </c>
      <c r="E1449" s="2">
        <f t="shared" si="88"/>
        <v>2436265</v>
      </c>
      <c r="F1449" s="5" t="str">
        <f t="shared" si="91"/>
        <v>BEARISH</v>
      </c>
      <c r="G1449" s="5" t="str">
        <f t="shared" si="90"/>
        <v>NEUTRAL</v>
      </c>
      <c r="H1449" s="5" t="str">
        <f t="shared" si="89"/>
        <v>BEARISH DIVERGENCE</v>
      </c>
    </row>
    <row r="1450" spans="1:8" ht="13.5" x14ac:dyDescent="0.25">
      <c r="A1450" s="3">
        <f>TITRES_STAT!B1453</f>
        <v>44427</v>
      </c>
      <c r="B1450" s="5">
        <f>TITRES_STAT!C1453</f>
        <v>3.98</v>
      </c>
      <c r="C1450" s="5">
        <f>TITRES_STAT!D1453</f>
        <v>3.3336000000000001</v>
      </c>
      <c r="D1450" s="5">
        <f>TITRES_STAT!E1453</f>
        <v>3767</v>
      </c>
      <c r="E1450" s="2">
        <f t="shared" si="88"/>
        <v>2436265</v>
      </c>
      <c r="F1450" s="5" t="str">
        <f t="shared" si="91"/>
        <v>BEARISH</v>
      </c>
      <c r="G1450" s="5" t="str">
        <f t="shared" si="90"/>
        <v>NEUTRAL</v>
      </c>
      <c r="H1450" s="5" t="str">
        <f t="shared" si="89"/>
        <v>BEARISH DIVERGENCE</v>
      </c>
    </row>
    <row r="1451" spans="1:8" ht="13.5" x14ac:dyDescent="0.25">
      <c r="A1451" s="3">
        <f>TITRES_STAT!B1454</f>
        <v>44428</v>
      </c>
      <c r="B1451" s="5">
        <f>TITRES_STAT!C1454</f>
        <v>3.91</v>
      </c>
      <c r="C1451" s="5">
        <f>TITRES_STAT!D1454</f>
        <v>3.2749999999999999</v>
      </c>
      <c r="D1451" s="5">
        <f>TITRES_STAT!E1454</f>
        <v>6221</v>
      </c>
      <c r="E1451" s="2">
        <f t="shared" si="88"/>
        <v>2430044</v>
      </c>
      <c r="F1451" s="5" t="str">
        <f t="shared" si="91"/>
        <v>BEARISH</v>
      </c>
      <c r="G1451" s="5" t="str">
        <f t="shared" si="90"/>
        <v>NEUTRAL</v>
      </c>
      <c r="H1451" s="5" t="str">
        <f t="shared" si="89"/>
        <v>CONFIRMED BEARISH</v>
      </c>
    </row>
    <row r="1452" spans="1:8" ht="13.5" x14ac:dyDescent="0.25">
      <c r="A1452" s="3">
        <f>TITRES_STAT!B1455</f>
        <v>44431</v>
      </c>
      <c r="B1452" s="5">
        <f>TITRES_STAT!C1455</f>
        <v>3.9</v>
      </c>
      <c r="C1452" s="5">
        <f>TITRES_STAT!D1455</f>
        <v>3.2665999999999999</v>
      </c>
      <c r="D1452" s="5">
        <f>TITRES_STAT!E1455</f>
        <v>15031</v>
      </c>
      <c r="E1452" s="2">
        <f t="shared" si="88"/>
        <v>2415013</v>
      </c>
      <c r="F1452" s="5" t="str">
        <f t="shared" si="91"/>
        <v>BEARISH</v>
      </c>
      <c r="G1452" s="5" t="str">
        <f t="shared" si="90"/>
        <v>NEUTRAL</v>
      </c>
      <c r="H1452" s="5" t="str">
        <f t="shared" si="89"/>
        <v>CONFIRMED BEARISH</v>
      </c>
    </row>
    <row r="1453" spans="1:8" ht="13.5" x14ac:dyDescent="0.25">
      <c r="A1453" s="3">
        <f>TITRES_STAT!B1456</f>
        <v>44432</v>
      </c>
      <c r="B1453" s="5">
        <f>TITRES_STAT!C1456</f>
        <v>4.0199999999999996</v>
      </c>
      <c r="C1453" s="5">
        <f>TITRES_STAT!D1456</f>
        <v>3.3671000000000002</v>
      </c>
      <c r="D1453" s="5">
        <f>TITRES_STAT!E1456</f>
        <v>21898</v>
      </c>
      <c r="E1453" s="2">
        <f t="shared" si="88"/>
        <v>2436911</v>
      </c>
      <c r="F1453" s="5" t="str">
        <f t="shared" si="91"/>
        <v>BULLISH</v>
      </c>
      <c r="G1453" s="5" t="str">
        <f t="shared" si="90"/>
        <v>NEUTRAL</v>
      </c>
      <c r="H1453" s="5" t="str">
        <f t="shared" si="89"/>
        <v>CONFIRMED BULLISH</v>
      </c>
    </row>
    <row r="1454" spans="1:8" ht="13.5" x14ac:dyDescent="0.25">
      <c r="A1454" s="3">
        <f>TITRES_STAT!B1457</f>
        <v>44433</v>
      </c>
      <c r="B1454" s="5">
        <f>TITRES_STAT!C1457</f>
        <v>4.1399999999999997</v>
      </c>
      <c r="C1454" s="5">
        <f>TITRES_STAT!D1457</f>
        <v>3.4676</v>
      </c>
      <c r="D1454" s="5">
        <f>TITRES_STAT!E1457</f>
        <v>28653</v>
      </c>
      <c r="E1454" s="2">
        <f t="shared" si="88"/>
        <v>2465564</v>
      </c>
      <c r="F1454" s="5" t="str">
        <f t="shared" si="91"/>
        <v>BULLISH</v>
      </c>
      <c r="G1454" s="5" t="str">
        <f t="shared" si="90"/>
        <v>NEUTRAL</v>
      </c>
      <c r="H1454" s="5" t="str">
        <f t="shared" si="89"/>
        <v>CONFIRMED BULLISH</v>
      </c>
    </row>
    <row r="1455" spans="1:8" ht="13.5" x14ac:dyDescent="0.25">
      <c r="A1455" s="3">
        <f>TITRES_STAT!B1458</f>
        <v>44434</v>
      </c>
      <c r="B1455" s="5">
        <f>TITRES_STAT!C1458</f>
        <v>4.0999999999999996</v>
      </c>
      <c r="C1455" s="5">
        <f>TITRES_STAT!D1458</f>
        <v>3.4340999999999999</v>
      </c>
      <c r="D1455" s="5">
        <f>TITRES_STAT!E1458</f>
        <v>5677</v>
      </c>
      <c r="E1455" s="2">
        <f t="shared" si="88"/>
        <v>2459887</v>
      </c>
      <c r="F1455" s="5" t="str">
        <f t="shared" si="91"/>
        <v>BULLISH</v>
      </c>
      <c r="G1455" s="5" t="str">
        <f t="shared" si="90"/>
        <v>NEUTRAL</v>
      </c>
      <c r="H1455" s="5" t="str">
        <f t="shared" si="89"/>
        <v>CONFIRMED BULLISH</v>
      </c>
    </row>
    <row r="1456" spans="1:8" ht="13.5" x14ac:dyDescent="0.25">
      <c r="A1456" s="3">
        <f>TITRES_STAT!B1459</f>
        <v>44435</v>
      </c>
      <c r="B1456" s="5">
        <f>TITRES_STAT!C1459</f>
        <v>4.08</v>
      </c>
      <c r="C1456" s="5">
        <f>TITRES_STAT!D1459</f>
        <v>3.4174000000000002</v>
      </c>
      <c r="D1456" s="5">
        <f>TITRES_STAT!E1459</f>
        <v>2466</v>
      </c>
      <c r="E1456" s="2">
        <f t="shared" si="88"/>
        <v>2457421</v>
      </c>
      <c r="F1456" s="5" t="str">
        <f t="shared" si="91"/>
        <v>BULLISH</v>
      </c>
      <c r="G1456" s="5" t="str">
        <f t="shared" si="90"/>
        <v>NEUTRAL</v>
      </c>
      <c r="H1456" s="5" t="str">
        <f t="shared" si="89"/>
        <v>CONFIRMED BULLISH</v>
      </c>
    </row>
    <row r="1457" spans="1:8" ht="13.5" x14ac:dyDescent="0.25">
      <c r="A1457" s="3">
        <f>TITRES_STAT!B1460</f>
        <v>44438</v>
      </c>
      <c r="B1457" s="5">
        <f>TITRES_STAT!C1460</f>
        <v>4.08</v>
      </c>
      <c r="C1457" s="5">
        <f>TITRES_STAT!D1460</f>
        <v>3.4174000000000002</v>
      </c>
      <c r="D1457" s="5">
        <f>TITRES_STAT!E1460</f>
        <v>0</v>
      </c>
      <c r="E1457" s="2">
        <f t="shared" si="88"/>
        <v>2457421</v>
      </c>
      <c r="F1457" s="5" t="str">
        <f t="shared" si="91"/>
        <v>BULLISH</v>
      </c>
      <c r="G1457" s="5" t="str">
        <f t="shared" si="90"/>
        <v>NEUTRAL</v>
      </c>
      <c r="H1457" s="5" t="str">
        <f t="shared" si="89"/>
        <v>CONFIRMED BULLISH</v>
      </c>
    </row>
    <row r="1458" spans="1:8" ht="13.5" x14ac:dyDescent="0.25">
      <c r="A1458" s="3">
        <f>TITRES_STAT!B1461</f>
        <v>44439</v>
      </c>
      <c r="B1458" s="5">
        <f>TITRES_STAT!C1461</f>
        <v>4.09</v>
      </c>
      <c r="C1458" s="5">
        <f>TITRES_STAT!D1461</f>
        <v>3.4258000000000002</v>
      </c>
      <c r="D1458" s="5">
        <f>TITRES_STAT!E1461</f>
        <v>1</v>
      </c>
      <c r="E1458" s="2">
        <f t="shared" si="88"/>
        <v>2457422</v>
      </c>
      <c r="F1458" s="5" t="str">
        <f t="shared" si="91"/>
        <v>BULLISH</v>
      </c>
      <c r="G1458" s="5" t="str">
        <f t="shared" si="90"/>
        <v>NEUTRAL</v>
      </c>
      <c r="H1458" s="5" t="str">
        <f t="shared" si="89"/>
        <v>CONFIRMED BULLISH</v>
      </c>
    </row>
    <row r="1459" spans="1:8" ht="13.5" x14ac:dyDescent="0.25">
      <c r="A1459" s="3">
        <f>TITRES_STAT!B1462</f>
        <v>44440</v>
      </c>
      <c r="B1459" s="5">
        <f>TITRES_STAT!C1462</f>
        <v>4.05</v>
      </c>
      <c r="C1459" s="5">
        <f>TITRES_STAT!D1462</f>
        <v>3.3923000000000001</v>
      </c>
      <c r="D1459" s="5">
        <f>TITRES_STAT!E1462</f>
        <v>1568</v>
      </c>
      <c r="E1459" s="2">
        <f t="shared" si="88"/>
        <v>2455854</v>
      </c>
      <c r="F1459" s="5" t="str">
        <f t="shared" si="91"/>
        <v>BEARISH</v>
      </c>
      <c r="G1459" s="5" t="str">
        <f t="shared" si="90"/>
        <v>NEUTRAL</v>
      </c>
      <c r="H1459" s="5" t="str">
        <f t="shared" si="89"/>
        <v>CONFIRMED BEARISH</v>
      </c>
    </row>
    <row r="1460" spans="1:8" ht="13.5" x14ac:dyDescent="0.25">
      <c r="A1460" s="3">
        <f>TITRES_STAT!B1463</f>
        <v>44441</v>
      </c>
      <c r="B1460" s="5">
        <f>TITRES_STAT!C1463</f>
        <v>4.12</v>
      </c>
      <c r="C1460" s="5">
        <f>TITRES_STAT!D1463</f>
        <v>3.4508999999999999</v>
      </c>
      <c r="D1460" s="5">
        <f>TITRES_STAT!E1463</f>
        <v>9813</v>
      </c>
      <c r="E1460" s="2">
        <f t="shared" si="88"/>
        <v>2465667</v>
      </c>
      <c r="F1460" s="5" t="str">
        <f t="shared" si="91"/>
        <v>BULLISH</v>
      </c>
      <c r="G1460" s="5" t="str">
        <f t="shared" si="90"/>
        <v>NEUTRAL</v>
      </c>
      <c r="H1460" s="5" t="str">
        <f t="shared" si="89"/>
        <v>CONFIRMED BULLISH</v>
      </c>
    </row>
    <row r="1461" spans="1:8" ht="13.5" x14ac:dyDescent="0.25">
      <c r="A1461" s="3">
        <f>TITRES_STAT!B1464</f>
        <v>44442</v>
      </c>
      <c r="B1461" s="5">
        <f>TITRES_STAT!C1464</f>
        <v>4.1399999999999997</v>
      </c>
      <c r="C1461" s="5">
        <f>TITRES_STAT!D1464</f>
        <v>3.4676</v>
      </c>
      <c r="D1461" s="5">
        <f>TITRES_STAT!E1464</f>
        <v>3725</v>
      </c>
      <c r="E1461" s="2">
        <f t="shared" si="88"/>
        <v>2469392</v>
      </c>
      <c r="F1461" s="5" t="str">
        <f t="shared" si="91"/>
        <v>BULLISH</v>
      </c>
      <c r="G1461" s="5" t="str">
        <f t="shared" si="90"/>
        <v>NEUTRAL</v>
      </c>
      <c r="H1461" s="5" t="str">
        <f t="shared" si="89"/>
        <v>CONFIRMED BULLISH</v>
      </c>
    </row>
    <row r="1462" spans="1:8" ht="13.5" x14ac:dyDescent="0.25">
      <c r="A1462" s="3">
        <f>TITRES_STAT!B1465</f>
        <v>44445</v>
      </c>
      <c r="B1462" s="5">
        <f>TITRES_STAT!C1465</f>
        <v>4.0999999999999996</v>
      </c>
      <c r="C1462" s="5">
        <f>TITRES_STAT!D1465</f>
        <v>3.4340999999999999</v>
      </c>
      <c r="D1462" s="5">
        <f>TITRES_STAT!E1465</f>
        <v>2150</v>
      </c>
      <c r="E1462" s="2">
        <f t="shared" si="88"/>
        <v>2467242</v>
      </c>
      <c r="F1462" s="5" t="str">
        <f t="shared" si="91"/>
        <v>BULLISH</v>
      </c>
      <c r="G1462" s="5" t="str">
        <f t="shared" si="90"/>
        <v>NEUTRAL</v>
      </c>
      <c r="H1462" s="5" t="str">
        <f t="shared" si="89"/>
        <v>CONFIRMED BULLISH</v>
      </c>
    </row>
    <row r="1463" spans="1:8" ht="13.5" x14ac:dyDescent="0.25">
      <c r="A1463" s="3">
        <f>TITRES_STAT!B1466</f>
        <v>44446</v>
      </c>
      <c r="B1463" s="5">
        <f>TITRES_STAT!C1466</f>
        <v>4.12</v>
      </c>
      <c r="C1463" s="5">
        <f>TITRES_STAT!D1466</f>
        <v>3.4508999999999999</v>
      </c>
      <c r="D1463" s="5">
        <f>TITRES_STAT!E1466</f>
        <v>746</v>
      </c>
      <c r="E1463" s="2">
        <f t="shared" si="88"/>
        <v>2467988</v>
      </c>
      <c r="F1463" s="5" t="str">
        <f t="shared" si="91"/>
        <v>BULLISH</v>
      </c>
      <c r="G1463" s="5" t="str">
        <f t="shared" si="90"/>
        <v>NEUTRAL</v>
      </c>
      <c r="H1463" s="5" t="str">
        <f t="shared" si="89"/>
        <v>CONFIRMED BULLISH</v>
      </c>
    </row>
    <row r="1464" spans="1:8" ht="13.5" x14ac:dyDescent="0.25">
      <c r="A1464" s="3">
        <f>TITRES_STAT!B1467</f>
        <v>44447</v>
      </c>
      <c r="B1464" s="5">
        <f>TITRES_STAT!C1467</f>
        <v>4.0199999999999996</v>
      </c>
      <c r="C1464" s="5">
        <f>TITRES_STAT!D1467</f>
        <v>3.3671000000000002</v>
      </c>
      <c r="D1464" s="5">
        <f>TITRES_STAT!E1467</f>
        <v>2062</v>
      </c>
      <c r="E1464" s="2">
        <f t="shared" si="88"/>
        <v>2465926</v>
      </c>
      <c r="F1464" s="5" t="str">
        <f t="shared" si="91"/>
        <v>BULLISH</v>
      </c>
      <c r="G1464" s="5" t="str">
        <f t="shared" si="90"/>
        <v>NEUTRAL</v>
      </c>
      <c r="H1464" s="5" t="str">
        <f t="shared" si="89"/>
        <v>BULLISH DIVERGENCE</v>
      </c>
    </row>
    <row r="1465" spans="1:8" ht="13.5" x14ac:dyDescent="0.25">
      <c r="A1465" s="3">
        <f>TITRES_STAT!B1468</f>
        <v>44448</v>
      </c>
      <c r="B1465" s="5">
        <f>TITRES_STAT!C1468</f>
        <v>4.08</v>
      </c>
      <c r="C1465" s="5">
        <f>TITRES_STAT!D1468</f>
        <v>3.4174000000000002</v>
      </c>
      <c r="D1465" s="5">
        <f>TITRES_STAT!E1468</f>
        <v>3326</v>
      </c>
      <c r="E1465" s="2">
        <f t="shared" si="88"/>
        <v>2469252</v>
      </c>
      <c r="F1465" s="5" t="str">
        <f t="shared" si="91"/>
        <v>BULLISH</v>
      </c>
      <c r="G1465" s="5" t="str">
        <f t="shared" si="90"/>
        <v>NEUTRAL</v>
      </c>
      <c r="H1465" s="5" t="str">
        <f t="shared" si="89"/>
        <v>BULLISH DIVERGENCE</v>
      </c>
    </row>
    <row r="1466" spans="1:8" ht="13.5" x14ac:dyDescent="0.25">
      <c r="A1466" s="3">
        <f>TITRES_STAT!B1469</f>
        <v>44449</v>
      </c>
      <c r="B1466" s="5">
        <f>TITRES_STAT!C1469</f>
        <v>4.1100000000000003</v>
      </c>
      <c r="C1466" s="5">
        <f>TITRES_STAT!D1469</f>
        <v>3.4424999999999999</v>
      </c>
      <c r="D1466" s="5">
        <f>TITRES_STAT!E1469</f>
        <v>9165</v>
      </c>
      <c r="E1466" s="2">
        <f t="shared" si="88"/>
        <v>2478417</v>
      </c>
      <c r="F1466" s="5" t="str">
        <f t="shared" si="91"/>
        <v>BULLISH</v>
      </c>
      <c r="G1466" s="5" t="str">
        <f t="shared" si="90"/>
        <v>NEUTRAL</v>
      </c>
      <c r="H1466" s="5" t="str">
        <f t="shared" si="89"/>
        <v>BULLISH DIVERGENCE</v>
      </c>
    </row>
    <row r="1467" spans="1:8" ht="13.5" x14ac:dyDescent="0.25">
      <c r="A1467" s="3">
        <f>TITRES_STAT!B1470</f>
        <v>44452</v>
      </c>
      <c r="B1467" s="5">
        <f>TITRES_STAT!C1470</f>
        <v>4.12</v>
      </c>
      <c r="C1467" s="5">
        <f>TITRES_STAT!D1470</f>
        <v>3.4508999999999999</v>
      </c>
      <c r="D1467" s="5">
        <f>TITRES_STAT!E1470</f>
        <v>28938</v>
      </c>
      <c r="E1467" s="2">
        <f t="shared" si="88"/>
        <v>2507355</v>
      </c>
      <c r="F1467" s="5" t="str">
        <f t="shared" si="91"/>
        <v>BULLISH</v>
      </c>
      <c r="G1467" s="5" t="str">
        <f t="shared" si="90"/>
        <v>NEUTRAL</v>
      </c>
      <c r="H1467" s="5" t="str">
        <f t="shared" si="89"/>
        <v>CONFIRMED BULLISH</v>
      </c>
    </row>
    <row r="1468" spans="1:8" ht="13.5" x14ac:dyDescent="0.25">
      <c r="A1468" s="3">
        <f>TITRES_STAT!B1471</f>
        <v>44453</v>
      </c>
      <c r="B1468" s="5">
        <f>TITRES_STAT!C1471</f>
        <v>4.12</v>
      </c>
      <c r="C1468" s="5">
        <f>TITRES_STAT!D1471</f>
        <v>3.4508999999999999</v>
      </c>
      <c r="D1468" s="5">
        <f>TITRES_STAT!E1471</f>
        <v>3616</v>
      </c>
      <c r="E1468" s="2">
        <f t="shared" si="88"/>
        <v>2507355</v>
      </c>
      <c r="F1468" s="5" t="str">
        <f t="shared" si="91"/>
        <v>BULLISH</v>
      </c>
      <c r="G1468" s="5" t="str">
        <f t="shared" si="90"/>
        <v>NEUTRAL</v>
      </c>
      <c r="H1468" s="5" t="str">
        <f t="shared" si="89"/>
        <v>NEUTRAL</v>
      </c>
    </row>
    <row r="1469" spans="1:8" ht="13.5" x14ac:dyDescent="0.25">
      <c r="A1469" s="3">
        <f>TITRES_STAT!B1472</f>
        <v>44454</v>
      </c>
      <c r="B1469" s="5">
        <f>TITRES_STAT!C1472</f>
        <v>4.08</v>
      </c>
      <c r="C1469" s="5">
        <f>TITRES_STAT!D1472</f>
        <v>3.4174000000000002</v>
      </c>
      <c r="D1469" s="5">
        <f>TITRES_STAT!E1472</f>
        <v>13318</v>
      </c>
      <c r="E1469" s="2">
        <f t="shared" si="88"/>
        <v>2494037</v>
      </c>
      <c r="F1469" s="5" t="str">
        <f t="shared" si="91"/>
        <v>BULLISH</v>
      </c>
      <c r="G1469" s="5" t="str">
        <f t="shared" si="90"/>
        <v>NEUTRAL</v>
      </c>
      <c r="H1469" s="5" t="str">
        <f t="shared" si="89"/>
        <v>CONFIRMED BULLISH</v>
      </c>
    </row>
    <row r="1470" spans="1:8" ht="13.5" x14ac:dyDescent="0.25">
      <c r="A1470" s="3">
        <f>TITRES_STAT!B1473</f>
        <v>44455</v>
      </c>
      <c r="B1470" s="5">
        <f>TITRES_STAT!C1473</f>
        <v>4.08</v>
      </c>
      <c r="C1470" s="5">
        <f>TITRES_STAT!D1473</f>
        <v>3.4174000000000002</v>
      </c>
      <c r="D1470" s="5">
        <f>TITRES_STAT!E1473</f>
        <v>23586</v>
      </c>
      <c r="E1470" s="2">
        <f t="shared" si="88"/>
        <v>2494037</v>
      </c>
      <c r="F1470" s="5" t="str">
        <f t="shared" si="91"/>
        <v>BULLISH</v>
      </c>
      <c r="G1470" s="5" t="str">
        <f t="shared" si="90"/>
        <v>NEUTRAL</v>
      </c>
      <c r="H1470" s="5" t="str">
        <f t="shared" si="89"/>
        <v>NEUTRAL</v>
      </c>
    </row>
    <row r="1471" spans="1:8" ht="13.5" x14ac:dyDescent="0.25">
      <c r="A1471" s="3">
        <f>TITRES_STAT!B1474</f>
        <v>44456</v>
      </c>
      <c r="B1471" s="5">
        <f>TITRES_STAT!C1474</f>
        <v>4</v>
      </c>
      <c r="C1471" s="5">
        <f>TITRES_STAT!D1474</f>
        <v>3.3504</v>
      </c>
      <c r="D1471" s="5">
        <f>TITRES_STAT!E1474</f>
        <v>3489</v>
      </c>
      <c r="E1471" s="2">
        <f t="shared" si="88"/>
        <v>2490548</v>
      </c>
      <c r="F1471" s="5" t="str">
        <f t="shared" si="91"/>
        <v>BULLISH</v>
      </c>
      <c r="G1471" s="5" t="str">
        <f t="shared" si="90"/>
        <v>NEUTRAL</v>
      </c>
      <c r="H1471" s="5" t="str">
        <f t="shared" si="89"/>
        <v>BULLISH DIVERGENCE</v>
      </c>
    </row>
    <row r="1472" spans="1:8" ht="13.5" x14ac:dyDescent="0.25">
      <c r="A1472" s="3">
        <f>TITRES_STAT!B1475</f>
        <v>44459</v>
      </c>
      <c r="B1472" s="5">
        <f>TITRES_STAT!C1475</f>
        <v>4.07</v>
      </c>
      <c r="C1472" s="5">
        <f>TITRES_STAT!D1475</f>
        <v>3.4089999999999998</v>
      </c>
      <c r="D1472" s="5">
        <f>TITRES_STAT!E1475</f>
        <v>14713</v>
      </c>
      <c r="E1472" s="2">
        <f t="shared" si="88"/>
        <v>2505261</v>
      </c>
      <c r="F1472" s="5" t="str">
        <f t="shared" si="91"/>
        <v>BEARISH</v>
      </c>
      <c r="G1472" s="5" t="str">
        <f t="shared" si="90"/>
        <v>NEUTRAL</v>
      </c>
      <c r="H1472" s="5" t="str">
        <f t="shared" si="89"/>
        <v>CONFIRMED BEARISH</v>
      </c>
    </row>
    <row r="1473" spans="1:8" ht="13.5" x14ac:dyDescent="0.25">
      <c r="A1473" s="3">
        <f>TITRES_STAT!B1476</f>
        <v>44460</v>
      </c>
      <c r="B1473" s="5">
        <f>TITRES_STAT!C1476</f>
        <v>4.05</v>
      </c>
      <c r="C1473" s="5">
        <f>TITRES_STAT!D1476</f>
        <v>3.3923000000000001</v>
      </c>
      <c r="D1473" s="5">
        <f>TITRES_STAT!E1476</f>
        <v>1350</v>
      </c>
      <c r="E1473" s="2">
        <f t="shared" si="88"/>
        <v>2503911</v>
      </c>
      <c r="F1473" s="5" t="str">
        <f t="shared" si="91"/>
        <v>BEARISH</v>
      </c>
      <c r="G1473" s="5" t="str">
        <f t="shared" si="90"/>
        <v>NEUTRAL</v>
      </c>
      <c r="H1473" s="5" t="str">
        <f t="shared" si="89"/>
        <v>CONFIRMED BEARISH</v>
      </c>
    </row>
    <row r="1474" spans="1:8" ht="13.5" x14ac:dyDescent="0.25">
      <c r="A1474" s="3">
        <f>TITRES_STAT!B1477</f>
        <v>44461</v>
      </c>
      <c r="B1474" s="5">
        <f>TITRES_STAT!C1477</f>
        <v>4.04</v>
      </c>
      <c r="C1474" s="5">
        <f>TITRES_STAT!D1477</f>
        <v>3.3839000000000001</v>
      </c>
      <c r="D1474" s="5">
        <f>TITRES_STAT!E1477</f>
        <v>3772</v>
      </c>
      <c r="E1474" s="2">
        <f t="shared" si="88"/>
        <v>2500139</v>
      </c>
      <c r="F1474" s="5" t="str">
        <f t="shared" si="91"/>
        <v>BULLISH</v>
      </c>
      <c r="G1474" s="5" t="str">
        <f t="shared" si="90"/>
        <v>NEUTRAL</v>
      </c>
      <c r="H1474" s="5" t="str">
        <f t="shared" si="89"/>
        <v>BULLISH DIVERGENCE</v>
      </c>
    </row>
    <row r="1475" spans="1:8" ht="13.5" x14ac:dyDescent="0.25">
      <c r="A1475" s="3">
        <f>TITRES_STAT!B1478</f>
        <v>44462</v>
      </c>
      <c r="B1475" s="5">
        <f>TITRES_STAT!C1478</f>
        <v>4.05</v>
      </c>
      <c r="C1475" s="5">
        <f>TITRES_STAT!D1478</f>
        <v>3.3923000000000001</v>
      </c>
      <c r="D1475" s="5">
        <f>TITRES_STAT!E1478</f>
        <v>2902</v>
      </c>
      <c r="E1475" s="2">
        <f t="shared" si="88"/>
        <v>2503041</v>
      </c>
      <c r="F1475" s="5" t="str">
        <f t="shared" si="91"/>
        <v>BULLISH</v>
      </c>
      <c r="G1475" s="5" t="str">
        <f t="shared" si="90"/>
        <v>NEUTRAL</v>
      </c>
      <c r="H1475" s="5" t="str">
        <f t="shared" si="89"/>
        <v>BULLISH DIVERGENCE</v>
      </c>
    </row>
    <row r="1476" spans="1:8" ht="13.5" x14ac:dyDescent="0.25">
      <c r="A1476" s="3">
        <f>TITRES_STAT!B1479</f>
        <v>44463</v>
      </c>
      <c r="B1476" s="5">
        <f>TITRES_STAT!C1479</f>
        <v>4.03</v>
      </c>
      <c r="C1476" s="5">
        <f>TITRES_STAT!D1479</f>
        <v>3.3755000000000002</v>
      </c>
      <c r="D1476" s="5">
        <f>TITRES_STAT!E1479</f>
        <v>8734</v>
      </c>
      <c r="E1476" s="2">
        <f t="shared" ref="E1476:E1539" si="92">IF(B1476&gt;B1475, E1475+D1476, IF(B1476&lt;B1475, E1475-D1476, E1475))</f>
        <v>2494307</v>
      </c>
      <c r="F1476" s="5" t="str">
        <f t="shared" si="91"/>
        <v>BULLISH</v>
      </c>
      <c r="G1476" s="5" t="str">
        <f t="shared" si="90"/>
        <v>NEUTRAL</v>
      </c>
      <c r="H1476" s="5" t="str">
        <f t="shared" si="89"/>
        <v>CONFIRMED BULLISH</v>
      </c>
    </row>
    <row r="1477" spans="1:8" ht="13.5" x14ac:dyDescent="0.25">
      <c r="A1477" s="3">
        <f>TITRES_STAT!B1480</f>
        <v>44466</v>
      </c>
      <c r="B1477" s="5">
        <f>TITRES_STAT!C1480</f>
        <v>4.0199999999999996</v>
      </c>
      <c r="C1477" s="5">
        <f>TITRES_STAT!D1480</f>
        <v>3.3671000000000002</v>
      </c>
      <c r="D1477" s="5">
        <f>TITRES_STAT!E1480</f>
        <v>2711</v>
      </c>
      <c r="E1477" s="2">
        <f t="shared" si="92"/>
        <v>2491596</v>
      </c>
      <c r="F1477" s="5" t="str">
        <f t="shared" si="91"/>
        <v>BEARISH</v>
      </c>
      <c r="G1477" s="5" t="str">
        <f t="shared" si="90"/>
        <v>NEUTRAL</v>
      </c>
      <c r="H1477" s="5" t="str">
        <f t="shared" si="89"/>
        <v>CONFIRMED BEARISH</v>
      </c>
    </row>
    <row r="1478" spans="1:8" ht="13.5" x14ac:dyDescent="0.25">
      <c r="A1478" s="3">
        <f>TITRES_STAT!B1481</f>
        <v>44467</v>
      </c>
      <c r="B1478" s="5">
        <f>TITRES_STAT!C1481</f>
        <v>3.98</v>
      </c>
      <c r="C1478" s="5">
        <f>TITRES_STAT!D1481</f>
        <v>3.3336000000000001</v>
      </c>
      <c r="D1478" s="5">
        <f>TITRES_STAT!E1481</f>
        <v>2681</v>
      </c>
      <c r="E1478" s="2">
        <f t="shared" si="92"/>
        <v>2488915</v>
      </c>
      <c r="F1478" s="5" t="str">
        <f t="shared" si="91"/>
        <v>BEARISH</v>
      </c>
      <c r="G1478" s="5" t="str">
        <f t="shared" si="90"/>
        <v>NEUTRAL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44468</v>
      </c>
      <c r="B1479" s="5">
        <f>TITRES_STAT!C1482</f>
        <v>4</v>
      </c>
      <c r="C1479" s="5">
        <f>TITRES_STAT!D1482</f>
        <v>3.3504</v>
      </c>
      <c r="D1479" s="5">
        <f>TITRES_STAT!E1482</f>
        <v>14418</v>
      </c>
      <c r="E1479" s="2">
        <f t="shared" si="92"/>
        <v>2503333</v>
      </c>
      <c r="F1479" s="5" t="str">
        <f t="shared" si="91"/>
        <v>BULLISH</v>
      </c>
      <c r="G1479" s="5" t="str">
        <f t="shared" ref="G1479:G1542" si="94">IF((E1479-E1474)/E1474 &gt; 0.02, "STRONG",
 IF((E1479-E1474)/E1474 &lt; -0.02, "WEAK", "NEUTRAL"))</f>
        <v>NEUTRAL</v>
      </c>
      <c r="H1479" s="5" t="str">
        <f t="shared" si="93"/>
        <v>BULLISH DIVERGENCE</v>
      </c>
    </row>
    <row r="1480" spans="1:8" ht="13.5" x14ac:dyDescent="0.25">
      <c r="A1480" s="3">
        <f>TITRES_STAT!B1483</f>
        <v>44469</v>
      </c>
      <c r="B1480" s="5">
        <f>TITRES_STAT!C1483</f>
        <v>4.0999999999999996</v>
      </c>
      <c r="C1480" s="5">
        <f>TITRES_STAT!D1483</f>
        <v>3.4340999999999999</v>
      </c>
      <c r="D1480" s="5">
        <f>TITRES_STAT!E1483</f>
        <v>117216</v>
      </c>
      <c r="E1480" s="2">
        <f t="shared" si="92"/>
        <v>2620549</v>
      </c>
      <c r="F1480" s="5" t="str">
        <f t="shared" ref="F1480:F1543" si="95">IF(E1480&gt;E1475,"BULLISH",IF(E1480&lt;E1475,"BEARISH","NEUTRAL"))</f>
        <v>BULLISH</v>
      </c>
      <c r="G1480" s="5" t="str">
        <f t="shared" si="94"/>
        <v>STRONG</v>
      </c>
      <c r="H1480" s="5" t="str">
        <f t="shared" si="93"/>
        <v>CONFIRMED BULLISH</v>
      </c>
    </row>
    <row r="1481" spans="1:8" ht="13.5" x14ac:dyDescent="0.25">
      <c r="A1481" s="3">
        <f>TITRES_STAT!B1484</f>
        <v>44470</v>
      </c>
      <c r="B1481" s="5">
        <f>TITRES_STAT!C1484</f>
        <v>4.13</v>
      </c>
      <c r="C1481" s="5">
        <f>TITRES_STAT!D1484</f>
        <v>3.4592999999999998</v>
      </c>
      <c r="D1481" s="5">
        <f>TITRES_STAT!E1484</f>
        <v>46790</v>
      </c>
      <c r="E1481" s="2">
        <f t="shared" si="92"/>
        <v>2667339</v>
      </c>
      <c r="F1481" s="5" t="str">
        <f t="shared" si="95"/>
        <v>BULLISH</v>
      </c>
      <c r="G1481" s="5" t="str">
        <f t="shared" si="94"/>
        <v>STRONG</v>
      </c>
      <c r="H1481" s="5" t="str">
        <f t="shared" si="93"/>
        <v>CONFIRMED BULLISH</v>
      </c>
    </row>
    <row r="1482" spans="1:8" ht="13.5" x14ac:dyDescent="0.25">
      <c r="A1482" s="3">
        <f>TITRES_STAT!B1485</f>
        <v>44473</v>
      </c>
      <c r="B1482" s="5">
        <f>TITRES_STAT!C1485</f>
        <v>4.18</v>
      </c>
      <c r="C1482" s="5">
        <f>TITRES_STAT!D1485</f>
        <v>3.5011000000000001</v>
      </c>
      <c r="D1482" s="5">
        <f>TITRES_STAT!E1485</f>
        <v>17547</v>
      </c>
      <c r="E1482" s="2">
        <f t="shared" si="92"/>
        <v>2684886</v>
      </c>
      <c r="F1482" s="5" t="str">
        <f t="shared" si="95"/>
        <v>BULLISH</v>
      </c>
      <c r="G1482" s="5" t="str">
        <f t="shared" si="94"/>
        <v>STRONG</v>
      </c>
      <c r="H1482" s="5" t="str">
        <f t="shared" si="93"/>
        <v>CONFIRMED BULLISH</v>
      </c>
    </row>
    <row r="1483" spans="1:8" ht="13.5" x14ac:dyDescent="0.25">
      <c r="A1483" s="3">
        <f>TITRES_STAT!B1486</f>
        <v>44474</v>
      </c>
      <c r="B1483" s="5">
        <f>TITRES_STAT!C1486</f>
        <v>4.21</v>
      </c>
      <c r="C1483" s="5">
        <f>TITRES_STAT!D1486</f>
        <v>3.5263</v>
      </c>
      <c r="D1483" s="5">
        <f>TITRES_STAT!E1486</f>
        <v>39547</v>
      </c>
      <c r="E1483" s="2">
        <f t="shared" si="92"/>
        <v>2724433</v>
      </c>
      <c r="F1483" s="5" t="str">
        <f t="shared" si="95"/>
        <v>BULLISH</v>
      </c>
      <c r="G1483" s="5" t="str">
        <f t="shared" si="94"/>
        <v>STRONG</v>
      </c>
      <c r="H1483" s="5" t="str">
        <f t="shared" si="93"/>
        <v>CONFIRMED BULLISH</v>
      </c>
    </row>
    <row r="1484" spans="1:8" ht="13.5" x14ac:dyDescent="0.25">
      <c r="A1484" s="3">
        <f>TITRES_STAT!B1487</f>
        <v>44475</v>
      </c>
      <c r="B1484" s="5">
        <f>TITRES_STAT!C1487</f>
        <v>4.13</v>
      </c>
      <c r="C1484" s="5">
        <f>TITRES_STAT!D1487</f>
        <v>3.4592999999999998</v>
      </c>
      <c r="D1484" s="5">
        <f>TITRES_STAT!E1487</f>
        <v>19002</v>
      </c>
      <c r="E1484" s="2">
        <f t="shared" si="92"/>
        <v>2705431</v>
      </c>
      <c r="F1484" s="5" t="str">
        <f t="shared" si="95"/>
        <v>BULLISH</v>
      </c>
      <c r="G1484" s="5" t="str">
        <f t="shared" si="94"/>
        <v>STRONG</v>
      </c>
      <c r="H1484" s="5" t="str">
        <f t="shared" si="93"/>
        <v>CONFIRMED BULLISH</v>
      </c>
    </row>
    <row r="1485" spans="1:8" ht="13.5" x14ac:dyDescent="0.25">
      <c r="A1485" s="3">
        <f>TITRES_STAT!B1488</f>
        <v>44476</v>
      </c>
      <c r="B1485" s="5">
        <f>TITRES_STAT!C1488</f>
        <v>4.1500000000000004</v>
      </c>
      <c r="C1485" s="5">
        <f>TITRES_STAT!D1488</f>
        <v>3.476</v>
      </c>
      <c r="D1485" s="5">
        <f>TITRES_STAT!E1488</f>
        <v>22463</v>
      </c>
      <c r="E1485" s="2">
        <f t="shared" si="92"/>
        <v>2727894</v>
      </c>
      <c r="F1485" s="5" t="str">
        <f t="shared" si="95"/>
        <v>BULLISH</v>
      </c>
      <c r="G1485" s="5" t="str">
        <f t="shared" si="94"/>
        <v>STRONG</v>
      </c>
      <c r="H1485" s="5" t="str">
        <f t="shared" si="93"/>
        <v>CONFIRMED BULLISH</v>
      </c>
    </row>
    <row r="1486" spans="1:8" ht="13.5" x14ac:dyDescent="0.25">
      <c r="A1486" s="3">
        <f>TITRES_STAT!B1489</f>
        <v>44477</v>
      </c>
      <c r="B1486" s="5">
        <f>TITRES_STAT!C1489</f>
        <v>4.12</v>
      </c>
      <c r="C1486" s="5">
        <f>TITRES_STAT!D1489</f>
        <v>3.4508999999999999</v>
      </c>
      <c r="D1486" s="5">
        <f>TITRES_STAT!E1489</f>
        <v>9422</v>
      </c>
      <c r="E1486" s="2">
        <f t="shared" si="92"/>
        <v>2718472</v>
      </c>
      <c r="F1486" s="5" t="str">
        <f t="shared" si="95"/>
        <v>BULLISH</v>
      </c>
      <c r="G1486" s="5" t="str">
        <f t="shared" si="94"/>
        <v>NEUTRAL</v>
      </c>
      <c r="H1486" s="5" t="str">
        <f t="shared" si="93"/>
        <v>BULLISH DIVERGENCE</v>
      </c>
    </row>
    <row r="1487" spans="1:8" ht="13.5" x14ac:dyDescent="0.25">
      <c r="A1487" s="3">
        <f>TITRES_STAT!B1490</f>
        <v>44480</v>
      </c>
      <c r="B1487" s="5">
        <f>TITRES_STAT!C1490</f>
        <v>4.09</v>
      </c>
      <c r="C1487" s="5">
        <f>TITRES_STAT!D1490</f>
        <v>3.4258000000000002</v>
      </c>
      <c r="D1487" s="5">
        <f>TITRES_STAT!E1490</f>
        <v>14549</v>
      </c>
      <c r="E1487" s="2">
        <f t="shared" si="92"/>
        <v>2703923</v>
      </c>
      <c r="F1487" s="5" t="str">
        <f t="shared" si="95"/>
        <v>BULLISH</v>
      </c>
      <c r="G1487" s="5" t="str">
        <f t="shared" si="94"/>
        <v>NEUTRAL</v>
      </c>
      <c r="H1487" s="5" t="str">
        <f t="shared" si="93"/>
        <v>BULLISH DIVERGENCE</v>
      </c>
    </row>
    <row r="1488" spans="1:8" ht="13.5" x14ac:dyDescent="0.25">
      <c r="A1488" s="3">
        <f>TITRES_STAT!B1491</f>
        <v>44481</v>
      </c>
      <c r="B1488" s="5">
        <f>TITRES_STAT!C1491</f>
        <v>4.1900000000000004</v>
      </c>
      <c r="C1488" s="5">
        <f>TITRES_STAT!D1491</f>
        <v>3.5095000000000001</v>
      </c>
      <c r="D1488" s="5">
        <f>TITRES_STAT!E1491</f>
        <v>1754</v>
      </c>
      <c r="E1488" s="2">
        <f t="shared" si="92"/>
        <v>2705677</v>
      </c>
      <c r="F1488" s="5" t="str">
        <f t="shared" si="95"/>
        <v>BEARISH</v>
      </c>
      <c r="G1488" s="5" t="str">
        <f t="shared" si="94"/>
        <v>NEUTRAL</v>
      </c>
      <c r="H1488" s="5" t="str">
        <f t="shared" si="93"/>
        <v>CONFIRMED BEARISH</v>
      </c>
    </row>
    <row r="1489" spans="1:8" ht="13.5" x14ac:dyDescent="0.25">
      <c r="A1489" s="3">
        <f>TITRES_STAT!B1492</f>
        <v>44482</v>
      </c>
      <c r="B1489" s="5">
        <f>TITRES_STAT!C1492</f>
        <v>4.13</v>
      </c>
      <c r="C1489" s="5">
        <f>TITRES_STAT!D1492</f>
        <v>3.4592999999999998</v>
      </c>
      <c r="D1489" s="5">
        <f>TITRES_STAT!E1492</f>
        <v>646</v>
      </c>
      <c r="E1489" s="2">
        <f t="shared" si="92"/>
        <v>2705031</v>
      </c>
      <c r="F1489" s="5" t="str">
        <f t="shared" si="95"/>
        <v>BEARISH</v>
      </c>
      <c r="G1489" s="5" t="str">
        <f t="shared" si="94"/>
        <v>NEUTRAL</v>
      </c>
      <c r="H1489" s="5" t="str">
        <f t="shared" si="93"/>
        <v>NEUTRAL</v>
      </c>
    </row>
    <row r="1490" spans="1:8" ht="13.5" x14ac:dyDescent="0.25">
      <c r="A1490" s="3">
        <f>TITRES_STAT!B1493</f>
        <v>44483</v>
      </c>
      <c r="B1490" s="5">
        <f>TITRES_STAT!C1493</f>
        <v>4.16</v>
      </c>
      <c r="C1490" s="5">
        <f>TITRES_STAT!D1493</f>
        <v>3.4843999999999999</v>
      </c>
      <c r="D1490" s="5">
        <f>TITRES_STAT!E1493</f>
        <v>18334</v>
      </c>
      <c r="E1490" s="2">
        <f t="shared" si="92"/>
        <v>2723365</v>
      </c>
      <c r="F1490" s="5" t="str">
        <f t="shared" si="95"/>
        <v>BEARISH</v>
      </c>
      <c r="G1490" s="5" t="str">
        <f t="shared" si="94"/>
        <v>NEUTRAL</v>
      </c>
      <c r="H1490" s="5" t="str">
        <f t="shared" si="93"/>
        <v>BEARISH DIVERGENCE</v>
      </c>
    </row>
    <row r="1491" spans="1:8" ht="13.5" x14ac:dyDescent="0.25">
      <c r="A1491" s="3">
        <f>TITRES_STAT!B1494</f>
        <v>44488</v>
      </c>
      <c r="B1491" s="5">
        <f>TITRES_STAT!C1494</f>
        <v>4.1399999999999997</v>
      </c>
      <c r="C1491" s="5">
        <f>TITRES_STAT!D1494</f>
        <v>3.4676</v>
      </c>
      <c r="D1491" s="5">
        <f>TITRES_STAT!E1494</f>
        <v>34554</v>
      </c>
      <c r="E1491" s="2">
        <f t="shared" si="92"/>
        <v>2688811</v>
      </c>
      <c r="F1491" s="5" t="str">
        <f t="shared" si="95"/>
        <v>BEARISH</v>
      </c>
      <c r="G1491" s="5" t="str">
        <f t="shared" si="94"/>
        <v>NEUTRAL</v>
      </c>
      <c r="H1491" s="5" t="str">
        <f t="shared" si="93"/>
        <v>BEARISH DIVERGENCE</v>
      </c>
    </row>
    <row r="1492" spans="1:8" ht="13.5" x14ac:dyDescent="0.25">
      <c r="A1492" s="3">
        <f>TITRES_STAT!B1495</f>
        <v>44489</v>
      </c>
      <c r="B1492" s="5">
        <f>TITRES_STAT!C1495</f>
        <v>4.24</v>
      </c>
      <c r="C1492" s="5">
        <f>TITRES_STAT!D1495</f>
        <v>3.5514000000000001</v>
      </c>
      <c r="D1492" s="5">
        <f>TITRES_STAT!E1495</f>
        <v>37352</v>
      </c>
      <c r="E1492" s="2">
        <f t="shared" si="92"/>
        <v>2726163</v>
      </c>
      <c r="F1492" s="5" t="str">
        <f t="shared" si="95"/>
        <v>BULLISH</v>
      </c>
      <c r="G1492" s="5" t="str">
        <f t="shared" si="94"/>
        <v>NEUTRAL</v>
      </c>
      <c r="H1492" s="5" t="str">
        <f t="shared" si="93"/>
        <v>CONFIRMED BULLISH</v>
      </c>
    </row>
    <row r="1493" spans="1:8" ht="13.5" x14ac:dyDescent="0.25">
      <c r="A1493" s="3">
        <f>TITRES_STAT!B1496</f>
        <v>44490</v>
      </c>
      <c r="B1493" s="5">
        <f>TITRES_STAT!C1496</f>
        <v>4.47</v>
      </c>
      <c r="C1493" s="5">
        <f>TITRES_STAT!D1496</f>
        <v>3.7441</v>
      </c>
      <c r="D1493" s="5">
        <f>TITRES_STAT!E1496</f>
        <v>99240</v>
      </c>
      <c r="E1493" s="2">
        <f t="shared" si="92"/>
        <v>2825403</v>
      </c>
      <c r="F1493" s="5" t="str">
        <f t="shared" si="95"/>
        <v>BULLISH</v>
      </c>
      <c r="G1493" s="5" t="str">
        <f t="shared" si="94"/>
        <v>STRONG</v>
      </c>
      <c r="H1493" s="5" t="str">
        <f t="shared" si="93"/>
        <v>CONFIRMED BULLISH</v>
      </c>
    </row>
    <row r="1494" spans="1:8" ht="13.5" x14ac:dyDescent="0.25">
      <c r="A1494" s="3">
        <f>TITRES_STAT!B1497</f>
        <v>44491</v>
      </c>
      <c r="B1494" s="5">
        <f>TITRES_STAT!C1497</f>
        <v>4.32</v>
      </c>
      <c r="C1494" s="5">
        <f>TITRES_STAT!D1497</f>
        <v>3.6183999999999998</v>
      </c>
      <c r="D1494" s="5">
        <f>TITRES_STAT!E1497</f>
        <v>20769</v>
      </c>
      <c r="E1494" s="2">
        <f t="shared" si="92"/>
        <v>2804634</v>
      </c>
      <c r="F1494" s="5" t="str">
        <f t="shared" si="95"/>
        <v>BULLISH</v>
      </c>
      <c r="G1494" s="5" t="str">
        <f t="shared" si="94"/>
        <v>STRONG</v>
      </c>
      <c r="H1494" s="5" t="str">
        <f t="shared" si="93"/>
        <v>CONFIRMED BULLISH</v>
      </c>
    </row>
    <row r="1495" spans="1:8" ht="13.5" x14ac:dyDescent="0.25">
      <c r="A1495" s="3">
        <f>TITRES_STAT!B1498</f>
        <v>44494</v>
      </c>
      <c r="B1495" s="5">
        <f>TITRES_STAT!C1498</f>
        <v>4.3499999999999996</v>
      </c>
      <c r="C1495" s="5">
        <f>TITRES_STAT!D1498</f>
        <v>3.6435</v>
      </c>
      <c r="D1495" s="5">
        <f>TITRES_STAT!E1498</f>
        <v>19905</v>
      </c>
      <c r="E1495" s="2">
        <f t="shared" si="92"/>
        <v>2824539</v>
      </c>
      <c r="F1495" s="5" t="str">
        <f t="shared" si="95"/>
        <v>BULLISH</v>
      </c>
      <c r="G1495" s="5" t="str">
        <f t="shared" si="94"/>
        <v>STRONG</v>
      </c>
      <c r="H1495" s="5" t="str">
        <f t="shared" si="93"/>
        <v>CONFIRMED BULLISH</v>
      </c>
    </row>
    <row r="1496" spans="1:8" ht="13.5" x14ac:dyDescent="0.25">
      <c r="A1496" s="3">
        <f>TITRES_STAT!B1499</f>
        <v>44495</v>
      </c>
      <c r="B1496" s="5">
        <f>TITRES_STAT!C1499</f>
        <v>4.3</v>
      </c>
      <c r="C1496" s="5">
        <f>TITRES_STAT!D1499</f>
        <v>3.6017000000000001</v>
      </c>
      <c r="D1496" s="5">
        <f>TITRES_STAT!E1499</f>
        <v>12517</v>
      </c>
      <c r="E1496" s="2">
        <f t="shared" si="92"/>
        <v>2812022</v>
      </c>
      <c r="F1496" s="5" t="str">
        <f t="shared" si="95"/>
        <v>BULLISH</v>
      </c>
      <c r="G1496" s="5" t="str">
        <f t="shared" si="94"/>
        <v>STRONG</v>
      </c>
      <c r="H1496" s="5" t="str">
        <f t="shared" si="93"/>
        <v>CONFIRMED BULLISH</v>
      </c>
    </row>
    <row r="1497" spans="1:8" ht="13.5" x14ac:dyDescent="0.25">
      <c r="A1497" s="3">
        <f>TITRES_STAT!B1500</f>
        <v>44496</v>
      </c>
      <c r="B1497" s="5">
        <f>TITRES_STAT!C1500</f>
        <v>4.3</v>
      </c>
      <c r="C1497" s="5">
        <f>TITRES_STAT!D1500</f>
        <v>3.6017000000000001</v>
      </c>
      <c r="D1497" s="5">
        <f>TITRES_STAT!E1500</f>
        <v>15203</v>
      </c>
      <c r="E1497" s="2">
        <f t="shared" si="92"/>
        <v>2812022</v>
      </c>
      <c r="F1497" s="5" t="str">
        <f t="shared" si="95"/>
        <v>BULLISH</v>
      </c>
      <c r="G1497" s="5" t="str">
        <f t="shared" si="94"/>
        <v>STRONG</v>
      </c>
      <c r="H1497" s="5" t="str">
        <f t="shared" si="93"/>
        <v>CONFIRMED BULLISH</v>
      </c>
    </row>
    <row r="1498" spans="1:8" ht="13.5" x14ac:dyDescent="0.25">
      <c r="A1498" s="3">
        <f>TITRES_STAT!B1501</f>
        <v>44497</v>
      </c>
      <c r="B1498" s="5">
        <f>TITRES_STAT!C1501</f>
        <v>4.3</v>
      </c>
      <c r="C1498" s="5">
        <f>TITRES_STAT!D1501</f>
        <v>3.6017000000000001</v>
      </c>
      <c r="D1498" s="5">
        <f>TITRES_STAT!E1501</f>
        <v>2311</v>
      </c>
      <c r="E1498" s="2">
        <f t="shared" si="92"/>
        <v>2812022</v>
      </c>
      <c r="F1498" s="5" t="str">
        <f t="shared" si="95"/>
        <v>BEARISH</v>
      </c>
      <c r="G1498" s="5" t="str">
        <f t="shared" si="94"/>
        <v>NEUTRAL</v>
      </c>
      <c r="H1498" s="5" t="str">
        <f t="shared" si="93"/>
        <v>CONFIRMED BEARISH</v>
      </c>
    </row>
    <row r="1499" spans="1:8" ht="13.5" x14ac:dyDescent="0.25">
      <c r="A1499" s="3">
        <f>TITRES_STAT!B1502</f>
        <v>44498</v>
      </c>
      <c r="B1499" s="5">
        <f>TITRES_STAT!C1502</f>
        <v>4.3</v>
      </c>
      <c r="C1499" s="5">
        <f>TITRES_STAT!D1502</f>
        <v>3.6017000000000001</v>
      </c>
      <c r="D1499" s="5">
        <f>TITRES_STAT!E1502</f>
        <v>3326</v>
      </c>
      <c r="E1499" s="2">
        <f t="shared" si="92"/>
        <v>2812022</v>
      </c>
      <c r="F1499" s="5" t="str">
        <f t="shared" si="95"/>
        <v>BULLISH</v>
      </c>
      <c r="G1499" s="5" t="str">
        <f t="shared" si="94"/>
        <v>NEUTRAL</v>
      </c>
      <c r="H1499" s="5" t="str">
        <f t="shared" si="93"/>
        <v>BULLISH DIVERGENCE</v>
      </c>
    </row>
    <row r="1500" spans="1:8" ht="13.5" x14ac:dyDescent="0.25">
      <c r="A1500" s="3">
        <f>TITRES_STAT!B1503</f>
        <v>44501</v>
      </c>
      <c r="B1500" s="5">
        <f>TITRES_STAT!C1503</f>
        <v>4.29</v>
      </c>
      <c r="C1500" s="5">
        <f>TITRES_STAT!D1503</f>
        <v>3.5933000000000002</v>
      </c>
      <c r="D1500" s="5">
        <f>TITRES_STAT!E1503</f>
        <v>6626</v>
      </c>
      <c r="E1500" s="2">
        <f t="shared" si="92"/>
        <v>2805396</v>
      </c>
      <c r="F1500" s="5" t="str">
        <f t="shared" si="95"/>
        <v>BEARISH</v>
      </c>
      <c r="G1500" s="5" t="str">
        <f t="shared" si="94"/>
        <v>NEUTRAL</v>
      </c>
      <c r="H1500" s="5" t="str">
        <f t="shared" si="93"/>
        <v>CONFIRMED BEARISH</v>
      </c>
    </row>
    <row r="1501" spans="1:8" ht="13.5" x14ac:dyDescent="0.25">
      <c r="A1501" s="3">
        <f>TITRES_STAT!B1504</f>
        <v>44502</v>
      </c>
      <c r="B1501" s="5">
        <f>TITRES_STAT!C1504</f>
        <v>4.29</v>
      </c>
      <c r="C1501" s="5">
        <f>TITRES_STAT!D1504</f>
        <v>3.5933000000000002</v>
      </c>
      <c r="D1501" s="5">
        <f>TITRES_STAT!E1504</f>
        <v>4943</v>
      </c>
      <c r="E1501" s="2">
        <f t="shared" si="92"/>
        <v>2805396</v>
      </c>
      <c r="F1501" s="5" t="str">
        <f t="shared" si="95"/>
        <v>BEARISH</v>
      </c>
      <c r="G1501" s="5" t="str">
        <f t="shared" si="94"/>
        <v>NEUTRAL</v>
      </c>
      <c r="H1501" s="5" t="str">
        <f t="shared" si="93"/>
        <v>CONFIRMED BEARISH</v>
      </c>
    </row>
    <row r="1502" spans="1:8" ht="13.5" x14ac:dyDescent="0.25">
      <c r="A1502" s="3">
        <f>TITRES_STAT!B1505</f>
        <v>44503</v>
      </c>
      <c r="B1502" s="5">
        <f>TITRES_STAT!C1505</f>
        <v>4.29</v>
      </c>
      <c r="C1502" s="5">
        <f>TITRES_STAT!D1505</f>
        <v>3.5933000000000002</v>
      </c>
      <c r="D1502" s="5">
        <f>TITRES_STAT!E1505</f>
        <v>3730</v>
      </c>
      <c r="E1502" s="2">
        <f t="shared" si="92"/>
        <v>2805396</v>
      </c>
      <c r="F1502" s="5" t="str">
        <f t="shared" si="95"/>
        <v>BEARISH</v>
      </c>
      <c r="G1502" s="5" t="str">
        <f t="shared" si="94"/>
        <v>NEUTRAL</v>
      </c>
      <c r="H1502" s="5" t="str">
        <f t="shared" si="93"/>
        <v>CONFIRMED BEARISH</v>
      </c>
    </row>
    <row r="1503" spans="1:8" ht="13.5" x14ac:dyDescent="0.25">
      <c r="A1503" s="3">
        <f>TITRES_STAT!B1506</f>
        <v>44504</v>
      </c>
      <c r="B1503" s="5">
        <f>TITRES_STAT!C1506</f>
        <v>4.26</v>
      </c>
      <c r="C1503" s="5">
        <f>TITRES_STAT!D1506</f>
        <v>3.5682</v>
      </c>
      <c r="D1503" s="5">
        <f>TITRES_STAT!E1506</f>
        <v>1908</v>
      </c>
      <c r="E1503" s="2">
        <f t="shared" si="92"/>
        <v>2803488</v>
      </c>
      <c r="F1503" s="5" t="str">
        <f t="shared" si="95"/>
        <v>BEARISH</v>
      </c>
      <c r="G1503" s="5" t="str">
        <f t="shared" si="94"/>
        <v>NEUTRAL</v>
      </c>
      <c r="H1503" s="5" t="str">
        <f t="shared" si="93"/>
        <v>CONFIRMED BEARISH</v>
      </c>
    </row>
    <row r="1504" spans="1:8" ht="13.5" x14ac:dyDescent="0.25">
      <c r="A1504" s="3">
        <f>TITRES_STAT!B1507</f>
        <v>44505</v>
      </c>
      <c r="B1504" s="5">
        <f>TITRES_STAT!C1507</f>
        <v>4.2</v>
      </c>
      <c r="C1504" s="5">
        <f>TITRES_STAT!D1507</f>
        <v>3.5179</v>
      </c>
      <c r="D1504" s="5">
        <f>TITRES_STAT!E1507</f>
        <v>14763</v>
      </c>
      <c r="E1504" s="2">
        <f t="shared" si="92"/>
        <v>2788725</v>
      </c>
      <c r="F1504" s="5" t="str">
        <f t="shared" si="95"/>
        <v>BEARISH</v>
      </c>
      <c r="G1504" s="5" t="str">
        <f t="shared" si="94"/>
        <v>NEUTRAL</v>
      </c>
      <c r="H1504" s="5" t="str">
        <f t="shared" si="93"/>
        <v>CONFIRMED BEARISH</v>
      </c>
    </row>
    <row r="1505" spans="1:8" ht="13.5" x14ac:dyDescent="0.25">
      <c r="A1505" s="3">
        <f>TITRES_STAT!B1508</f>
        <v>44508</v>
      </c>
      <c r="B1505" s="5">
        <f>TITRES_STAT!C1508</f>
        <v>4.25</v>
      </c>
      <c r="C1505" s="5">
        <f>TITRES_STAT!D1508</f>
        <v>3.5598000000000001</v>
      </c>
      <c r="D1505" s="5">
        <f>TITRES_STAT!E1508</f>
        <v>6423</v>
      </c>
      <c r="E1505" s="2">
        <f t="shared" si="92"/>
        <v>2795148</v>
      </c>
      <c r="F1505" s="5" t="str">
        <f t="shared" si="95"/>
        <v>BEARISH</v>
      </c>
      <c r="G1505" s="5" t="str">
        <f t="shared" si="94"/>
        <v>NEUTRAL</v>
      </c>
      <c r="H1505" s="5" t="str">
        <f t="shared" si="93"/>
        <v>CONFIRMED BEARISH</v>
      </c>
    </row>
    <row r="1506" spans="1:8" ht="13.5" x14ac:dyDescent="0.25">
      <c r="A1506" s="3">
        <f>TITRES_STAT!B1509</f>
        <v>44509</v>
      </c>
      <c r="B1506" s="5">
        <f>TITRES_STAT!C1509</f>
        <v>4.24</v>
      </c>
      <c r="C1506" s="5">
        <f>TITRES_STAT!D1509</f>
        <v>3.5514000000000001</v>
      </c>
      <c r="D1506" s="5">
        <f>TITRES_STAT!E1509</f>
        <v>3033</v>
      </c>
      <c r="E1506" s="2">
        <f t="shared" si="92"/>
        <v>2792115</v>
      </c>
      <c r="F1506" s="5" t="str">
        <f t="shared" si="95"/>
        <v>BEARISH</v>
      </c>
      <c r="G1506" s="5" t="str">
        <f t="shared" si="94"/>
        <v>NEUTRAL</v>
      </c>
      <c r="H1506" s="5" t="str">
        <f t="shared" si="93"/>
        <v>CONFIRMED BEARISH</v>
      </c>
    </row>
    <row r="1507" spans="1:8" ht="13.5" x14ac:dyDescent="0.25">
      <c r="A1507" s="3">
        <f>TITRES_STAT!B1510</f>
        <v>44510</v>
      </c>
      <c r="B1507" s="5">
        <f>TITRES_STAT!C1510</f>
        <v>4.24</v>
      </c>
      <c r="C1507" s="5">
        <f>TITRES_STAT!D1510</f>
        <v>3.5514000000000001</v>
      </c>
      <c r="D1507" s="5">
        <f>TITRES_STAT!E1510</f>
        <v>1669</v>
      </c>
      <c r="E1507" s="2">
        <f t="shared" si="92"/>
        <v>2792115</v>
      </c>
      <c r="F1507" s="5" t="str">
        <f t="shared" si="95"/>
        <v>BEARISH</v>
      </c>
      <c r="G1507" s="5" t="str">
        <f t="shared" si="94"/>
        <v>NEUTRAL</v>
      </c>
      <c r="H1507" s="5" t="str">
        <f t="shared" si="93"/>
        <v>CONFIRMED BEARISH</v>
      </c>
    </row>
    <row r="1508" spans="1:8" ht="13.5" x14ac:dyDescent="0.25">
      <c r="A1508" s="3">
        <f>TITRES_STAT!B1511</f>
        <v>44511</v>
      </c>
      <c r="B1508" s="5">
        <f>TITRES_STAT!C1511</f>
        <v>4.24</v>
      </c>
      <c r="C1508" s="5">
        <f>TITRES_STAT!D1511</f>
        <v>3.5514000000000001</v>
      </c>
      <c r="D1508" s="5">
        <f>TITRES_STAT!E1511</f>
        <v>247</v>
      </c>
      <c r="E1508" s="2">
        <f t="shared" si="92"/>
        <v>2792115</v>
      </c>
      <c r="F1508" s="5" t="str">
        <f t="shared" si="95"/>
        <v>BEARISH</v>
      </c>
      <c r="G1508" s="5" t="str">
        <f t="shared" si="94"/>
        <v>NEUTRAL</v>
      </c>
      <c r="H1508" s="5" t="str">
        <f t="shared" si="93"/>
        <v>CONFIRMED BEARISH</v>
      </c>
    </row>
    <row r="1509" spans="1:8" ht="13.5" x14ac:dyDescent="0.25">
      <c r="A1509" s="3">
        <f>TITRES_STAT!B1512</f>
        <v>44512</v>
      </c>
      <c r="B1509" s="5">
        <f>TITRES_STAT!C1512</f>
        <v>4.2300000000000004</v>
      </c>
      <c r="C1509" s="5">
        <f>TITRES_STAT!D1512</f>
        <v>3.5430000000000001</v>
      </c>
      <c r="D1509" s="5">
        <f>TITRES_STAT!E1512</f>
        <v>2472</v>
      </c>
      <c r="E1509" s="2">
        <f t="shared" si="92"/>
        <v>2789643</v>
      </c>
      <c r="F1509" s="5" t="str">
        <f t="shared" si="95"/>
        <v>BULLISH</v>
      </c>
      <c r="G1509" s="5" t="str">
        <f t="shared" si="94"/>
        <v>NEUTRAL</v>
      </c>
      <c r="H1509" s="5" t="str">
        <f t="shared" si="93"/>
        <v>CONFIRMED BULLISH</v>
      </c>
    </row>
    <row r="1510" spans="1:8" ht="13.5" x14ac:dyDescent="0.25">
      <c r="A1510" s="3">
        <f>TITRES_STAT!B1513</f>
        <v>44515</v>
      </c>
      <c r="B1510" s="5">
        <f>TITRES_STAT!C1513</f>
        <v>4.2300000000000004</v>
      </c>
      <c r="C1510" s="5">
        <f>TITRES_STAT!D1513</f>
        <v>3.5430000000000001</v>
      </c>
      <c r="D1510" s="5">
        <f>TITRES_STAT!E1513</f>
        <v>1000</v>
      </c>
      <c r="E1510" s="2">
        <f t="shared" si="92"/>
        <v>2789643</v>
      </c>
      <c r="F1510" s="5" t="str">
        <f t="shared" si="95"/>
        <v>BEARISH</v>
      </c>
      <c r="G1510" s="5" t="str">
        <f t="shared" si="94"/>
        <v>NEUTRAL</v>
      </c>
      <c r="H1510" s="5" t="str">
        <f t="shared" si="93"/>
        <v>CONFIRMED BEARISH</v>
      </c>
    </row>
    <row r="1511" spans="1:8" ht="13.5" x14ac:dyDescent="0.25">
      <c r="A1511" s="3">
        <f>TITRES_STAT!B1514</f>
        <v>44516</v>
      </c>
      <c r="B1511" s="5">
        <f>TITRES_STAT!C1514</f>
        <v>4.2300000000000004</v>
      </c>
      <c r="C1511" s="5">
        <f>TITRES_STAT!D1514</f>
        <v>3.5430000000000001</v>
      </c>
      <c r="D1511" s="5">
        <f>TITRES_STAT!E1514</f>
        <v>0</v>
      </c>
      <c r="E1511" s="2">
        <f t="shared" si="92"/>
        <v>2789643</v>
      </c>
      <c r="F1511" s="5" t="str">
        <f t="shared" si="95"/>
        <v>BEARISH</v>
      </c>
      <c r="G1511" s="5" t="str">
        <f t="shared" si="94"/>
        <v>NEUTRAL</v>
      </c>
      <c r="H1511" s="5" t="str">
        <f t="shared" si="93"/>
        <v>CONFIRMED BEARISH</v>
      </c>
    </row>
    <row r="1512" spans="1:8" ht="13.5" x14ac:dyDescent="0.25">
      <c r="A1512" s="3">
        <f>TITRES_STAT!B1515</f>
        <v>44517</v>
      </c>
      <c r="B1512" s="5">
        <f>TITRES_STAT!C1515</f>
        <v>4.2300000000000004</v>
      </c>
      <c r="C1512" s="5">
        <f>TITRES_STAT!D1515</f>
        <v>3.5430000000000001</v>
      </c>
      <c r="D1512" s="5">
        <f>TITRES_STAT!E1515</f>
        <v>2250</v>
      </c>
      <c r="E1512" s="2">
        <f t="shared" si="92"/>
        <v>2789643</v>
      </c>
      <c r="F1512" s="5" t="str">
        <f t="shared" si="95"/>
        <v>BEARISH</v>
      </c>
      <c r="G1512" s="5" t="str">
        <f t="shared" si="94"/>
        <v>NEUTRAL</v>
      </c>
      <c r="H1512" s="5" t="str">
        <f t="shared" si="93"/>
        <v>CONFIRMED BEARISH</v>
      </c>
    </row>
    <row r="1513" spans="1:8" ht="13.5" x14ac:dyDescent="0.25">
      <c r="A1513" s="3">
        <f>TITRES_STAT!B1516</f>
        <v>44518</v>
      </c>
      <c r="B1513" s="5">
        <f>TITRES_STAT!C1516</f>
        <v>4.2300000000000004</v>
      </c>
      <c r="C1513" s="5">
        <f>TITRES_STAT!D1516</f>
        <v>3.5430000000000001</v>
      </c>
      <c r="D1513" s="5">
        <f>TITRES_STAT!E1516</f>
        <v>908</v>
      </c>
      <c r="E1513" s="2">
        <f t="shared" si="92"/>
        <v>2789643</v>
      </c>
      <c r="F1513" s="5" t="str">
        <f t="shared" si="95"/>
        <v>BEARISH</v>
      </c>
      <c r="G1513" s="5" t="str">
        <f t="shared" si="94"/>
        <v>NEUTRAL</v>
      </c>
      <c r="H1513" s="5" t="str">
        <f t="shared" si="93"/>
        <v>CONFIRMED BEARISH</v>
      </c>
    </row>
    <row r="1514" spans="1:8" ht="13.5" x14ac:dyDescent="0.25">
      <c r="A1514" s="3">
        <f>TITRES_STAT!B1517</f>
        <v>44519</v>
      </c>
      <c r="B1514" s="5">
        <f>TITRES_STAT!C1517</f>
        <v>4.2300000000000004</v>
      </c>
      <c r="C1514" s="5">
        <f>TITRES_STAT!D1517</f>
        <v>3.5430000000000001</v>
      </c>
      <c r="D1514" s="5">
        <f>TITRES_STAT!E1517</f>
        <v>3</v>
      </c>
      <c r="E1514" s="2">
        <f t="shared" si="92"/>
        <v>2789643</v>
      </c>
      <c r="F1514" s="5" t="str">
        <f t="shared" si="95"/>
        <v>NEUTRAL</v>
      </c>
      <c r="G1514" s="5" t="str">
        <f t="shared" si="94"/>
        <v>NEUTRAL</v>
      </c>
      <c r="H1514" s="5" t="str">
        <f t="shared" si="93"/>
        <v>NEUTRAL</v>
      </c>
    </row>
    <row r="1515" spans="1:8" ht="13.5" x14ac:dyDescent="0.25">
      <c r="A1515" s="3">
        <f>TITRES_STAT!B1518</f>
        <v>44522</v>
      </c>
      <c r="B1515" s="5">
        <f>TITRES_STAT!C1518</f>
        <v>4.22</v>
      </c>
      <c r="C1515" s="5">
        <f>TITRES_STAT!D1518</f>
        <v>3.5347</v>
      </c>
      <c r="D1515" s="5">
        <f>TITRES_STAT!E1518</f>
        <v>2162</v>
      </c>
      <c r="E1515" s="2">
        <f t="shared" si="92"/>
        <v>2787481</v>
      </c>
      <c r="F1515" s="5" t="str">
        <f t="shared" si="95"/>
        <v>BEARISH</v>
      </c>
      <c r="G1515" s="5" t="str">
        <f t="shared" si="94"/>
        <v>NEUTRAL</v>
      </c>
      <c r="H1515" s="5" t="str">
        <f t="shared" si="93"/>
        <v>CONFIRMED BEARISH</v>
      </c>
    </row>
    <row r="1516" spans="1:8" ht="13.5" x14ac:dyDescent="0.25">
      <c r="A1516" s="3">
        <f>TITRES_STAT!B1519</f>
        <v>44523</v>
      </c>
      <c r="B1516" s="5">
        <f>TITRES_STAT!C1519</f>
        <v>4.2300000000000004</v>
      </c>
      <c r="C1516" s="5">
        <f>TITRES_STAT!D1519</f>
        <v>3.5430000000000001</v>
      </c>
      <c r="D1516" s="5">
        <f>TITRES_STAT!E1519</f>
        <v>1050</v>
      </c>
      <c r="E1516" s="2">
        <f t="shared" si="92"/>
        <v>2788531</v>
      </c>
      <c r="F1516" s="5" t="str">
        <f t="shared" si="95"/>
        <v>BEARISH</v>
      </c>
      <c r="G1516" s="5" t="str">
        <f t="shared" si="94"/>
        <v>NEUTRAL</v>
      </c>
      <c r="H1516" s="5" t="str">
        <f t="shared" si="93"/>
        <v>NEUTRAL</v>
      </c>
    </row>
    <row r="1517" spans="1:8" ht="13.5" x14ac:dyDescent="0.25">
      <c r="A1517" s="3">
        <f>TITRES_STAT!B1520</f>
        <v>44524</v>
      </c>
      <c r="B1517" s="5">
        <f>TITRES_STAT!C1520</f>
        <v>4.2300000000000004</v>
      </c>
      <c r="C1517" s="5">
        <f>TITRES_STAT!D1520</f>
        <v>3.5430000000000001</v>
      </c>
      <c r="D1517" s="5">
        <f>TITRES_STAT!E1520</f>
        <v>276</v>
      </c>
      <c r="E1517" s="2">
        <f t="shared" si="92"/>
        <v>2788531</v>
      </c>
      <c r="F1517" s="5" t="str">
        <f t="shared" si="95"/>
        <v>BEARISH</v>
      </c>
      <c r="G1517" s="5" t="str">
        <f t="shared" si="94"/>
        <v>NEUTRAL</v>
      </c>
      <c r="H1517" s="5" t="str">
        <f t="shared" si="93"/>
        <v>NEUTRAL</v>
      </c>
    </row>
    <row r="1518" spans="1:8" ht="13.5" x14ac:dyDescent="0.25">
      <c r="A1518" s="3">
        <f>TITRES_STAT!B1521</f>
        <v>44525</v>
      </c>
      <c r="B1518" s="5">
        <f>TITRES_STAT!C1521</f>
        <v>4.2300000000000004</v>
      </c>
      <c r="C1518" s="5">
        <f>TITRES_STAT!D1521</f>
        <v>3.5430000000000001</v>
      </c>
      <c r="D1518" s="5">
        <f>TITRES_STAT!E1521</f>
        <v>1384</v>
      </c>
      <c r="E1518" s="2">
        <f t="shared" si="92"/>
        <v>2788531</v>
      </c>
      <c r="F1518" s="5" t="str">
        <f t="shared" si="95"/>
        <v>BEARISH</v>
      </c>
      <c r="G1518" s="5" t="str">
        <f t="shared" si="94"/>
        <v>NEUTRAL</v>
      </c>
      <c r="H1518" s="5" t="str">
        <f t="shared" si="93"/>
        <v>NEUTRAL</v>
      </c>
    </row>
    <row r="1519" spans="1:8" ht="13.5" x14ac:dyDescent="0.25">
      <c r="A1519" s="3">
        <f>TITRES_STAT!B1522</f>
        <v>44526</v>
      </c>
      <c r="B1519" s="5">
        <f>TITRES_STAT!C1522</f>
        <v>4.2300000000000004</v>
      </c>
      <c r="C1519" s="5">
        <f>TITRES_STAT!D1522</f>
        <v>3.5430000000000001</v>
      </c>
      <c r="D1519" s="5">
        <f>TITRES_STAT!E1522</f>
        <v>1780</v>
      </c>
      <c r="E1519" s="2">
        <f t="shared" si="92"/>
        <v>2788531</v>
      </c>
      <c r="F1519" s="5" t="str">
        <f t="shared" si="95"/>
        <v>BEARISH</v>
      </c>
      <c r="G1519" s="5" t="str">
        <f t="shared" si="94"/>
        <v>NEUTRAL</v>
      </c>
      <c r="H1519" s="5" t="str">
        <f t="shared" si="93"/>
        <v>NEUTRAL</v>
      </c>
    </row>
    <row r="1520" spans="1:8" ht="13.5" x14ac:dyDescent="0.25">
      <c r="A1520" s="3">
        <f>TITRES_STAT!B1523</f>
        <v>44529</v>
      </c>
      <c r="B1520" s="5">
        <f>TITRES_STAT!C1523</f>
        <v>4.21</v>
      </c>
      <c r="C1520" s="5">
        <f>TITRES_STAT!D1523</f>
        <v>3.5263</v>
      </c>
      <c r="D1520" s="5">
        <f>TITRES_STAT!E1523</f>
        <v>1951</v>
      </c>
      <c r="E1520" s="2">
        <f t="shared" si="92"/>
        <v>2786580</v>
      </c>
      <c r="F1520" s="5" t="str">
        <f t="shared" si="95"/>
        <v>BEARISH</v>
      </c>
      <c r="G1520" s="5" t="str">
        <f t="shared" si="94"/>
        <v>NEUTRAL</v>
      </c>
      <c r="H1520" s="5" t="str">
        <f t="shared" si="93"/>
        <v>CONFIRMED BEARISH</v>
      </c>
    </row>
    <row r="1521" spans="1:8" ht="13.5" x14ac:dyDescent="0.25">
      <c r="A1521" s="3">
        <f>TITRES_STAT!B1524</f>
        <v>44530</v>
      </c>
      <c r="B1521" s="5">
        <f>TITRES_STAT!C1524</f>
        <v>4.2</v>
      </c>
      <c r="C1521" s="5">
        <f>TITRES_STAT!D1524</f>
        <v>3.5179</v>
      </c>
      <c r="D1521" s="5">
        <f>TITRES_STAT!E1524</f>
        <v>1550</v>
      </c>
      <c r="E1521" s="2">
        <f t="shared" si="92"/>
        <v>2785030</v>
      </c>
      <c r="F1521" s="5" t="str">
        <f t="shared" si="95"/>
        <v>BEARISH</v>
      </c>
      <c r="G1521" s="5" t="str">
        <f t="shared" si="94"/>
        <v>NEUTRAL</v>
      </c>
      <c r="H1521" s="5" t="str">
        <f t="shared" si="93"/>
        <v>CONFIRMED BEARISH</v>
      </c>
    </row>
    <row r="1522" spans="1:8" ht="13.5" x14ac:dyDescent="0.25">
      <c r="A1522" s="3">
        <f>TITRES_STAT!B1525</f>
        <v>44531</v>
      </c>
      <c r="B1522" s="5">
        <f>TITRES_STAT!C1525</f>
        <v>4.2</v>
      </c>
      <c r="C1522" s="5">
        <f>TITRES_STAT!D1525</f>
        <v>3.5179</v>
      </c>
      <c r="D1522" s="5">
        <f>TITRES_STAT!E1525</f>
        <v>0</v>
      </c>
      <c r="E1522" s="2">
        <f t="shared" si="92"/>
        <v>2785030</v>
      </c>
      <c r="F1522" s="5" t="str">
        <f t="shared" si="95"/>
        <v>BEARISH</v>
      </c>
      <c r="G1522" s="5" t="str">
        <f t="shared" si="94"/>
        <v>NEUTRAL</v>
      </c>
      <c r="H1522" s="5" t="str">
        <f t="shared" si="93"/>
        <v>CONFIRMED BEARISH</v>
      </c>
    </row>
    <row r="1523" spans="1:8" ht="13.5" x14ac:dyDescent="0.25">
      <c r="A1523" s="3">
        <f>TITRES_STAT!B1526</f>
        <v>44532</v>
      </c>
      <c r="B1523" s="5">
        <f>TITRES_STAT!C1526</f>
        <v>4.18</v>
      </c>
      <c r="C1523" s="5">
        <f>TITRES_STAT!D1526</f>
        <v>3.5011000000000001</v>
      </c>
      <c r="D1523" s="5">
        <f>TITRES_STAT!E1526</f>
        <v>1996</v>
      </c>
      <c r="E1523" s="2">
        <f t="shared" si="92"/>
        <v>2783034</v>
      </c>
      <c r="F1523" s="5" t="str">
        <f t="shared" si="95"/>
        <v>BEARISH</v>
      </c>
      <c r="G1523" s="5" t="str">
        <f t="shared" si="94"/>
        <v>NEUTRAL</v>
      </c>
      <c r="H1523" s="5" t="str">
        <f t="shared" si="93"/>
        <v>CONFIRMED BEARISH</v>
      </c>
    </row>
    <row r="1524" spans="1:8" ht="13.5" x14ac:dyDescent="0.25">
      <c r="A1524" s="3">
        <f>TITRES_STAT!B1527</f>
        <v>44533</v>
      </c>
      <c r="B1524" s="5">
        <f>TITRES_STAT!C1527</f>
        <v>4.18</v>
      </c>
      <c r="C1524" s="5">
        <f>TITRES_STAT!D1527</f>
        <v>3.5011000000000001</v>
      </c>
      <c r="D1524" s="5">
        <f>TITRES_STAT!E1527</f>
        <v>0</v>
      </c>
      <c r="E1524" s="2">
        <f t="shared" si="92"/>
        <v>2783034</v>
      </c>
      <c r="F1524" s="5" t="str">
        <f t="shared" si="95"/>
        <v>BEARISH</v>
      </c>
      <c r="G1524" s="5" t="str">
        <f t="shared" si="94"/>
        <v>NEUTRAL</v>
      </c>
      <c r="H1524" s="5" t="str">
        <f t="shared" si="93"/>
        <v>CONFIRMED BEARISH</v>
      </c>
    </row>
    <row r="1525" spans="1:8" ht="13.5" x14ac:dyDescent="0.25">
      <c r="A1525" s="3">
        <f>TITRES_STAT!B1528</f>
        <v>44536</v>
      </c>
      <c r="B1525" s="5">
        <f>TITRES_STAT!C1528</f>
        <v>4.1500000000000004</v>
      </c>
      <c r="C1525" s="5">
        <f>TITRES_STAT!D1528</f>
        <v>3.476</v>
      </c>
      <c r="D1525" s="5">
        <f>TITRES_STAT!E1528</f>
        <v>2549</v>
      </c>
      <c r="E1525" s="2">
        <f t="shared" si="92"/>
        <v>2780485</v>
      </c>
      <c r="F1525" s="5" t="str">
        <f t="shared" si="95"/>
        <v>BEARISH</v>
      </c>
      <c r="G1525" s="5" t="str">
        <f t="shared" si="94"/>
        <v>NEUTRAL</v>
      </c>
      <c r="H1525" s="5" t="str">
        <f t="shared" si="93"/>
        <v>CONFIRMED BEARISH</v>
      </c>
    </row>
    <row r="1526" spans="1:8" ht="13.5" x14ac:dyDescent="0.25">
      <c r="A1526" s="3">
        <f>TITRES_STAT!B1529</f>
        <v>44537</v>
      </c>
      <c r="B1526" s="5">
        <f>TITRES_STAT!C1529</f>
        <v>4.13</v>
      </c>
      <c r="C1526" s="5">
        <f>TITRES_STAT!D1529</f>
        <v>3.4592999999999998</v>
      </c>
      <c r="D1526" s="5">
        <f>TITRES_STAT!E1529</f>
        <v>6596</v>
      </c>
      <c r="E1526" s="2">
        <f t="shared" si="92"/>
        <v>2773889</v>
      </c>
      <c r="F1526" s="5" t="str">
        <f t="shared" si="95"/>
        <v>BEARISH</v>
      </c>
      <c r="G1526" s="5" t="str">
        <f t="shared" si="94"/>
        <v>NEUTRAL</v>
      </c>
      <c r="H1526" s="5" t="str">
        <f t="shared" si="93"/>
        <v>CONFIRMED BEARISH</v>
      </c>
    </row>
    <row r="1527" spans="1:8" ht="13.5" x14ac:dyDescent="0.25">
      <c r="A1527" s="3">
        <f>TITRES_STAT!B1530</f>
        <v>44538</v>
      </c>
      <c r="B1527" s="5">
        <f>TITRES_STAT!C1530</f>
        <v>4.1399999999999997</v>
      </c>
      <c r="C1527" s="5">
        <f>TITRES_STAT!D1530</f>
        <v>3.4676</v>
      </c>
      <c r="D1527" s="5">
        <f>TITRES_STAT!E1530</f>
        <v>2600</v>
      </c>
      <c r="E1527" s="2">
        <f t="shared" si="92"/>
        <v>2776489</v>
      </c>
      <c r="F1527" s="5" t="str">
        <f t="shared" si="95"/>
        <v>BEARISH</v>
      </c>
      <c r="G1527" s="5" t="str">
        <f t="shared" si="94"/>
        <v>NEUTRAL</v>
      </c>
      <c r="H1527" s="5" t="str">
        <f t="shared" si="93"/>
        <v>CONFIRMED BEARISH</v>
      </c>
    </row>
    <row r="1528" spans="1:8" ht="13.5" x14ac:dyDescent="0.25">
      <c r="A1528" s="3">
        <f>TITRES_STAT!B1531</f>
        <v>44539</v>
      </c>
      <c r="B1528" s="5">
        <f>TITRES_STAT!C1531</f>
        <v>4.16</v>
      </c>
      <c r="C1528" s="5">
        <f>TITRES_STAT!D1531</f>
        <v>3.4843999999999999</v>
      </c>
      <c r="D1528" s="5">
        <f>TITRES_STAT!E1531</f>
        <v>8396</v>
      </c>
      <c r="E1528" s="2">
        <f t="shared" si="92"/>
        <v>2784885</v>
      </c>
      <c r="F1528" s="5" t="str">
        <f t="shared" si="95"/>
        <v>BULLISH</v>
      </c>
      <c r="G1528" s="5" t="str">
        <f t="shared" si="94"/>
        <v>NEUTRAL</v>
      </c>
      <c r="H1528" s="5" t="str">
        <f t="shared" si="93"/>
        <v>BULLISH DIVERGENCE</v>
      </c>
    </row>
    <row r="1529" spans="1:8" ht="13.5" x14ac:dyDescent="0.25">
      <c r="A1529" s="3">
        <f>TITRES_STAT!B1532</f>
        <v>44540</v>
      </c>
      <c r="B1529" s="5">
        <f>TITRES_STAT!C1532</f>
        <v>4.2</v>
      </c>
      <c r="C1529" s="5">
        <f>TITRES_STAT!D1532</f>
        <v>3.5179</v>
      </c>
      <c r="D1529" s="5">
        <f>TITRES_STAT!E1532</f>
        <v>14566</v>
      </c>
      <c r="E1529" s="2">
        <f t="shared" si="92"/>
        <v>2799451</v>
      </c>
      <c r="F1529" s="5" t="str">
        <f t="shared" si="95"/>
        <v>BULLISH</v>
      </c>
      <c r="G1529" s="5" t="str">
        <f t="shared" si="94"/>
        <v>NEUTRAL</v>
      </c>
      <c r="H1529" s="5" t="str">
        <f t="shared" si="93"/>
        <v>CONFIRMED BULLISH</v>
      </c>
    </row>
    <row r="1530" spans="1:8" ht="13.5" x14ac:dyDescent="0.25">
      <c r="A1530" s="3">
        <f>TITRES_STAT!B1533</f>
        <v>44543</v>
      </c>
      <c r="B1530" s="5">
        <f>TITRES_STAT!C1533</f>
        <v>4.24</v>
      </c>
      <c r="C1530" s="5">
        <f>TITRES_STAT!D1533</f>
        <v>3.5514000000000001</v>
      </c>
      <c r="D1530" s="5">
        <f>TITRES_STAT!E1533</f>
        <v>2952</v>
      </c>
      <c r="E1530" s="2">
        <f t="shared" si="92"/>
        <v>2802403</v>
      </c>
      <c r="F1530" s="5" t="str">
        <f t="shared" si="95"/>
        <v>BULLISH</v>
      </c>
      <c r="G1530" s="5" t="str">
        <f t="shared" si="94"/>
        <v>NEUTRAL</v>
      </c>
      <c r="H1530" s="5" t="str">
        <f t="shared" si="93"/>
        <v>CONFIRMED BULLISH</v>
      </c>
    </row>
    <row r="1531" spans="1:8" ht="13.5" x14ac:dyDescent="0.25">
      <c r="A1531" s="3">
        <f>TITRES_STAT!B1534</f>
        <v>44544</v>
      </c>
      <c r="B1531" s="5">
        <f>TITRES_STAT!C1534</f>
        <v>4.24</v>
      </c>
      <c r="C1531" s="5">
        <f>TITRES_STAT!D1534</f>
        <v>3.5514000000000001</v>
      </c>
      <c r="D1531" s="5">
        <f>TITRES_STAT!E1534</f>
        <v>1790</v>
      </c>
      <c r="E1531" s="2">
        <f t="shared" si="92"/>
        <v>2802403</v>
      </c>
      <c r="F1531" s="5" t="str">
        <f t="shared" si="95"/>
        <v>BULLISH</v>
      </c>
      <c r="G1531" s="5" t="str">
        <f t="shared" si="94"/>
        <v>NEUTRAL</v>
      </c>
      <c r="H1531" s="5" t="str">
        <f t="shared" si="93"/>
        <v>CONFIRMED BULLISH</v>
      </c>
    </row>
    <row r="1532" spans="1:8" ht="13.5" x14ac:dyDescent="0.25">
      <c r="A1532" s="3">
        <f>TITRES_STAT!B1535</f>
        <v>44545</v>
      </c>
      <c r="B1532" s="5">
        <f>TITRES_STAT!C1535</f>
        <v>4.24</v>
      </c>
      <c r="C1532" s="5">
        <f>TITRES_STAT!D1535</f>
        <v>3.5514000000000001</v>
      </c>
      <c r="D1532" s="5">
        <f>TITRES_STAT!E1535</f>
        <v>2125</v>
      </c>
      <c r="E1532" s="2">
        <f t="shared" si="92"/>
        <v>2802403</v>
      </c>
      <c r="F1532" s="5" t="str">
        <f t="shared" si="95"/>
        <v>BULLISH</v>
      </c>
      <c r="G1532" s="5" t="str">
        <f t="shared" si="94"/>
        <v>NEUTRAL</v>
      </c>
      <c r="H1532" s="5" t="str">
        <f t="shared" si="93"/>
        <v>CONFIRMED BULLISH</v>
      </c>
    </row>
    <row r="1533" spans="1:8" ht="13.5" x14ac:dyDescent="0.25">
      <c r="A1533" s="3">
        <f>TITRES_STAT!B1536</f>
        <v>44546</v>
      </c>
      <c r="B1533" s="5">
        <f>TITRES_STAT!C1536</f>
        <v>4.22</v>
      </c>
      <c r="C1533" s="5">
        <f>TITRES_STAT!D1536</f>
        <v>3.5347</v>
      </c>
      <c r="D1533" s="5">
        <f>TITRES_STAT!E1536</f>
        <v>700</v>
      </c>
      <c r="E1533" s="2">
        <f t="shared" si="92"/>
        <v>2801703</v>
      </c>
      <c r="F1533" s="5" t="str">
        <f t="shared" si="95"/>
        <v>BULLISH</v>
      </c>
      <c r="G1533" s="5" t="str">
        <f t="shared" si="94"/>
        <v>NEUTRAL</v>
      </c>
      <c r="H1533" s="5" t="str">
        <f t="shared" si="93"/>
        <v>CONFIRMED BULLISH</v>
      </c>
    </row>
    <row r="1534" spans="1:8" ht="13.5" x14ac:dyDescent="0.25">
      <c r="A1534" s="3">
        <f>TITRES_STAT!B1537</f>
        <v>44550</v>
      </c>
      <c r="B1534" s="5">
        <f>TITRES_STAT!C1537</f>
        <v>4.2</v>
      </c>
      <c r="C1534" s="5">
        <f>TITRES_STAT!D1537</f>
        <v>3.5179</v>
      </c>
      <c r="D1534" s="5">
        <f>TITRES_STAT!E1537</f>
        <v>525</v>
      </c>
      <c r="E1534" s="2">
        <f t="shared" si="92"/>
        <v>2801178</v>
      </c>
      <c r="F1534" s="5" t="str">
        <f t="shared" si="95"/>
        <v>BULLISH</v>
      </c>
      <c r="G1534" s="5" t="str">
        <f t="shared" si="94"/>
        <v>NEUTRAL</v>
      </c>
      <c r="H1534" s="5" t="str">
        <f t="shared" si="93"/>
        <v>NEUTRAL</v>
      </c>
    </row>
    <row r="1535" spans="1:8" ht="13.5" x14ac:dyDescent="0.25">
      <c r="A1535" s="3">
        <f>TITRES_STAT!B1538</f>
        <v>44551</v>
      </c>
      <c r="B1535" s="5">
        <f>TITRES_STAT!C1538</f>
        <v>4.18</v>
      </c>
      <c r="C1535" s="5">
        <f>TITRES_STAT!D1538</f>
        <v>3.5011000000000001</v>
      </c>
      <c r="D1535" s="5">
        <f>TITRES_STAT!E1538</f>
        <v>7309</v>
      </c>
      <c r="E1535" s="2">
        <f t="shared" si="92"/>
        <v>2793869</v>
      </c>
      <c r="F1535" s="5" t="str">
        <f t="shared" si="95"/>
        <v>BEARISH</v>
      </c>
      <c r="G1535" s="5" t="str">
        <f t="shared" si="94"/>
        <v>NEUTRAL</v>
      </c>
      <c r="H1535" s="5" t="str">
        <f t="shared" si="93"/>
        <v>CONFIRMED BEARISH</v>
      </c>
    </row>
    <row r="1536" spans="1:8" ht="13.5" x14ac:dyDescent="0.25">
      <c r="A1536" s="3">
        <f>TITRES_STAT!B1539</f>
        <v>44552</v>
      </c>
      <c r="B1536" s="5">
        <f>TITRES_STAT!C1539</f>
        <v>4.13</v>
      </c>
      <c r="C1536" s="5">
        <f>TITRES_STAT!D1539</f>
        <v>3.4592999999999998</v>
      </c>
      <c r="D1536" s="5">
        <f>TITRES_STAT!E1539</f>
        <v>3969</v>
      </c>
      <c r="E1536" s="2">
        <f t="shared" si="92"/>
        <v>2789900</v>
      </c>
      <c r="F1536" s="5" t="str">
        <f t="shared" si="95"/>
        <v>BEARISH</v>
      </c>
      <c r="G1536" s="5" t="str">
        <f t="shared" si="94"/>
        <v>NEUTRAL</v>
      </c>
      <c r="H1536" s="5" t="str">
        <f t="shared" si="93"/>
        <v>CONFIRMED BEARISH</v>
      </c>
    </row>
    <row r="1537" spans="1:8" ht="13.5" x14ac:dyDescent="0.25">
      <c r="A1537" s="3">
        <f>TITRES_STAT!B1540</f>
        <v>44553</v>
      </c>
      <c r="B1537" s="5">
        <f>TITRES_STAT!C1540</f>
        <v>4.13</v>
      </c>
      <c r="C1537" s="5">
        <f>TITRES_STAT!D1540</f>
        <v>3.4592999999999998</v>
      </c>
      <c r="D1537" s="5">
        <f>TITRES_STAT!E1540</f>
        <v>2525</v>
      </c>
      <c r="E1537" s="2">
        <f t="shared" si="92"/>
        <v>2789900</v>
      </c>
      <c r="F1537" s="5" t="str">
        <f t="shared" si="95"/>
        <v>BEARISH</v>
      </c>
      <c r="G1537" s="5" t="str">
        <f t="shared" si="94"/>
        <v>NEUTRAL</v>
      </c>
      <c r="H1537" s="5" t="str">
        <f t="shared" si="93"/>
        <v>CONFIRMED BEARISH</v>
      </c>
    </row>
    <row r="1538" spans="1:8" ht="13.5" x14ac:dyDescent="0.25">
      <c r="A1538" s="3">
        <f>TITRES_STAT!B1541</f>
        <v>44554</v>
      </c>
      <c r="B1538" s="5">
        <f>TITRES_STAT!C1541</f>
        <v>4.1500000000000004</v>
      </c>
      <c r="C1538" s="5">
        <f>TITRES_STAT!D1541</f>
        <v>3.476</v>
      </c>
      <c r="D1538" s="5">
        <f>TITRES_STAT!E1541</f>
        <v>2251</v>
      </c>
      <c r="E1538" s="2">
        <f t="shared" si="92"/>
        <v>2792151</v>
      </c>
      <c r="F1538" s="5" t="str">
        <f t="shared" si="95"/>
        <v>BEARISH</v>
      </c>
      <c r="G1538" s="5" t="str">
        <f t="shared" si="94"/>
        <v>NEUTRAL</v>
      </c>
      <c r="H1538" s="5" t="str">
        <f t="shared" si="93"/>
        <v>CONFIRMED BEARISH</v>
      </c>
    </row>
    <row r="1539" spans="1:8" ht="13.5" x14ac:dyDescent="0.25">
      <c r="A1539" s="3">
        <f>TITRES_STAT!B1542</f>
        <v>44557</v>
      </c>
      <c r="B1539" s="5">
        <f>TITRES_STAT!C1542</f>
        <v>4.1399999999999997</v>
      </c>
      <c r="C1539" s="5">
        <f>TITRES_STAT!D1542</f>
        <v>3.4676</v>
      </c>
      <c r="D1539" s="5">
        <f>TITRES_STAT!E1542</f>
        <v>11350</v>
      </c>
      <c r="E1539" s="2">
        <f t="shared" si="92"/>
        <v>2780801</v>
      </c>
      <c r="F1539" s="5" t="str">
        <f t="shared" si="95"/>
        <v>BEARISH</v>
      </c>
      <c r="G1539" s="5" t="str">
        <f t="shared" si="94"/>
        <v>NEUTRAL</v>
      </c>
      <c r="H1539" s="5" t="str">
        <f t="shared" si="93"/>
        <v>CONFIRMED BEARISH</v>
      </c>
    </row>
    <row r="1540" spans="1:8" ht="13.5" x14ac:dyDescent="0.25">
      <c r="A1540" s="3">
        <f>TITRES_STAT!B1543</f>
        <v>44558</v>
      </c>
      <c r="B1540" s="5">
        <f>TITRES_STAT!C1543</f>
        <v>4.2699999999999996</v>
      </c>
      <c r="C1540" s="5">
        <f>TITRES_STAT!D1543</f>
        <v>3.5764999999999998</v>
      </c>
      <c r="D1540" s="5">
        <f>TITRES_STAT!E1543</f>
        <v>22953</v>
      </c>
      <c r="E1540" s="2">
        <f t="shared" ref="E1540:E1603" si="96">IF(B1540&gt;B1539, E1539+D1540, IF(B1540&lt;B1539, E1539-D1540, E1539))</f>
        <v>2803754</v>
      </c>
      <c r="F1540" s="5" t="str">
        <f t="shared" si="95"/>
        <v>BULLISH</v>
      </c>
      <c r="G1540" s="5" t="str">
        <f t="shared" si="94"/>
        <v>NEUTRAL</v>
      </c>
      <c r="H1540" s="5" t="str">
        <f t="shared" si="93"/>
        <v>CONFIRMED BULLISH</v>
      </c>
    </row>
    <row r="1541" spans="1:8" ht="13.5" x14ac:dyDescent="0.25">
      <c r="A1541" s="3">
        <f>TITRES_STAT!B1544</f>
        <v>44559</v>
      </c>
      <c r="B1541" s="5">
        <f>TITRES_STAT!C1544</f>
        <v>4.28</v>
      </c>
      <c r="C1541" s="5">
        <f>TITRES_STAT!D1544</f>
        <v>3.5849000000000002</v>
      </c>
      <c r="D1541" s="5">
        <f>TITRES_STAT!E1544</f>
        <v>363650</v>
      </c>
      <c r="E1541" s="2">
        <f t="shared" si="96"/>
        <v>3167404</v>
      </c>
      <c r="F1541" s="5" t="str">
        <f t="shared" si="95"/>
        <v>BULLISH</v>
      </c>
      <c r="G1541" s="5" t="str">
        <f t="shared" si="94"/>
        <v>STRONG</v>
      </c>
      <c r="H1541" s="5" t="str">
        <f t="shared" si="93"/>
        <v>CONFIRMED BULLISH</v>
      </c>
    </row>
    <row r="1542" spans="1:8" ht="13.5" x14ac:dyDescent="0.25">
      <c r="A1542" s="3">
        <f>TITRES_STAT!B1545</f>
        <v>44560</v>
      </c>
      <c r="B1542" s="5">
        <f>TITRES_STAT!C1545</f>
        <v>4.2699999999999996</v>
      </c>
      <c r="C1542" s="5">
        <f>TITRES_STAT!D1545</f>
        <v>3.5764999999999998</v>
      </c>
      <c r="D1542" s="5">
        <f>TITRES_STAT!E1545</f>
        <v>1366</v>
      </c>
      <c r="E1542" s="2">
        <f t="shared" si="96"/>
        <v>3166038</v>
      </c>
      <c r="F1542" s="5" t="str">
        <f t="shared" si="95"/>
        <v>BULLISH</v>
      </c>
      <c r="G1542" s="5" t="str">
        <f t="shared" si="94"/>
        <v>STRONG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44561</v>
      </c>
      <c r="B1543" s="5">
        <f>TITRES_STAT!C1546</f>
        <v>4.3099999999999996</v>
      </c>
      <c r="C1543" s="5">
        <f>TITRES_STAT!D1546</f>
        <v>3.61</v>
      </c>
      <c r="D1543" s="5">
        <f>TITRES_STAT!E1546</f>
        <v>48206</v>
      </c>
      <c r="E1543" s="2">
        <f t="shared" si="96"/>
        <v>3214244</v>
      </c>
      <c r="F1543" s="5" t="str">
        <f t="shared" si="95"/>
        <v>BULLISH</v>
      </c>
      <c r="G1543" s="5" t="str">
        <f t="shared" ref="G1543:G1606" si="98">IF((E1543-E1538)/E1538 &gt; 0.02, "STRONG",
 IF((E1543-E1538)/E1538 &lt; -0.02, "WEAK", "NEUTRAL"))</f>
        <v>STRONG</v>
      </c>
      <c r="H1543" s="5" t="str">
        <f t="shared" si="97"/>
        <v>CONFIRMED BULLISH</v>
      </c>
    </row>
    <row r="1544" spans="1:8" ht="13.5" x14ac:dyDescent="0.25">
      <c r="A1544" s="3">
        <f>TITRES_STAT!B1547</f>
        <v>44564</v>
      </c>
      <c r="B1544" s="5">
        <f>TITRES_STAT!C1547</f>
        <v>4.28</v>
      </c>
      <c r="C1544" s="5">
        <f>TITRES_STAT!D1547</f>
        <v>3.5849000000000002</v>
      </c>
      <c r="D1544" s="5">
        <f>TITRES_STAT!E1547</f>
        <v>1274</v>
      </c>
      <c r="E1544" s="2">
        <f t="shared" si="96"/>
        <v>3212970</v>
      </c>
      <c r="F1544" s="5" t="str">
        <f t="shared" ref="F1544:F1607" si="99">IF(E1544&gt;E1539,"BULLISH",IF(E1544&lt;E1539,"BEARISH","NEUTRAL"))</f>
        <v>BULLISH</v>
      </c>
      <c r="G1544" s="5" t="str">
        <f t="shared" si="98"/>
        <v>STRONG</v>
      </c>
      <c r="H1544" s="5" t="str">
        <f t="shared" si="97"/>
        <v>CONFIRMED BULLISH</v>
      </c>
    </row>
    <row r="1545" spans="1:8" ht="13.5" x14ac:dyDescent="0.25">
      <c r="A1545" s="3">
        <f>TITRES_STAT!B1548</f>
        <v>44565</v>
      </c>
      <c r="B1545" s="5">
        <f>TITRES_STAT!C1548</f>
        <v>4.21</v>
      </c>
      <c r="C1545" s="5">
        <f>TITRES_STAT!D1548</f>
        <v>3.5263</v>
      </c>
      <c r="D1545" s="5">
        <f>TITRES_STAT!E1548</f>
        <v>2753</v>
      </c>
      <c r="E1545" s="2">
        <f t="shared" si="96"/>
        <v>3210217</v>
      </c>
      <c r="F1545" s="5" t="str">
        <f t="shared" si="99"/>
        <v>BULLISH</v>
      </c>
      <c r="G1545" s="5" t="str">
        <f t="shared" si="98"/>
        <v>STRONG</v>
      </c>
      <c r="H1545" s="5" t="str">
        <f t="shared" si="97"/>
        <v>BULLISH DIVERGENCE</v>
      </c>
    </row>
    <row r="1546" spans="1:8" ht="13.5" x14ac:dyDescent="0.25">
      <c r="A1546" s="3">
        <f>TITRES_STAT!B1549</f>
        <v>44566</v>
      </c>
      <c r="B1546" s="5">
        <f>TITRES_STAT!C1549</f>
        <v>4.2</v>
      </c>
      <c r="C1546" s="5">
        <f>TITRES_STAT!D1549</f>
        <v>3.5179</v>
      </c>
      <c r="D1546" s="5">
        <f>TITRES_STAT!E1549</f>
        <v>4952</v>
      </c>
      <c r="E1546" s="2">
        <f t="shared" si="96"/>
        <v>3205265</v>
      </c>
      <c r="F1546" s="5" t="str">
        <f t="shared" si="99"/>
        <v>BULLISH</v>
      </c>
      <c r="G1546" s="5" t="str">
        <f t="shared" si="98"/>
        <v>NEUTRAL</v>
      </c>
      <c r="H1546" s="5" t="str">
        <f t="shared" si="97"/>
        <v>BULLISH DIVERGENCE</v>
      </c>
    </row>
    <row r="1547" spans="1:8" ht="13.5" x14ac:dyDescent="0.25">
      <c r="A1547" s="3">
        <f>TITRES_STAT!B1550</f>
        <v>44567</v>
      </c>
      <c r="B1547" s="5">
        <f>TITRES_STAT!C1550</f>
        <v>4.25</v>
      </c>
      <c r="C1547" s="5">
        <f>TITRES_STAT!D1550</f>
        <v>3.5598000000000001</v>
      </c>
      <c r="D1547" s="5">
        <f>TITRES_STAT!E1550</f>
        <v>615</v>
      </c>
      <c r="E1547" s="2">
        <f t="shared" si="96"/>
        <v>3205880</v>
      </c>
      <c r="F1547" s="5" t="str">
        <f t="shared" si="99"/>
        <v>BULLISH</v>
      </c>
      <c r="G1547" s="5" t="str">
        <f t="shared" si="98"/>
        <v>NEUTRAL</v>
      </c>
      <c r="H1547" s="5" t="str">
        <f t="shared" si="97"/>
        <v>BULLISH DIVERGENCE</v>
      </c>
    </row>
    <row r="1548" spans="1:8" ht="13.5" x14ac:dyDescent="0.25">
      <c r="A1548" s="3">
        <f>TITRES_STAT!B1551</f>
        <v>44568</v>
      </c>
      <c r="B1548" s="5">
        <f>TITRES_STAT!C1551</f>
        <v>4.2699999999999996</v>
      </c>
      <c r="C1548" s="5">
        <f>TITRES_STAT!D1551</f>
        <v>3.5764999999999998</v>
      </c>
      <c r="D1548" s="5">
        <f>TITRES_STAT!E1551</f>
        <v>823</v>
      </c>
      <c r="E1548" s="2">
        <f t="shared" si="96"/>
        <v>3206703</v>
      </c>
      <c r="F1548" s="5" t="str">
        <f t="shared" si="99"/>
        <v>BEARISH</v>
      </c>
      <c r="G1548" s="5" t="str">
        <f t="shared" si="98"/>
        <v>NEUTRAL</v>
      </c>
      <c r="H1548" s="5" t="str">
        <f t="shared" si="97"/>
        <v>CONFIRMED BEARISH</v>
      </c>
    </row>
    <row r="1549" spans="1:8" ht="13.5" x14ac:dyDescent="0.25">
      <c r="A1549" s="3">
        <f>TITRES_STAT!B1552</f>
        <v>44571</v>
      </c>
      <c r="B1549" s="5">
        <f>TITRES_STAT!C1552</f>
        <v>4.25</v>
      </c>
      <c r="C1549" s="5">
        <f>TITRES_STAT!D1552</f>
        <v>3.5598000000000001</v>
      </c>
      <c r="D1549" s="5">
        <f>TITRES_STAT!E1552</f>
        <v>3150</v>
      </c>
      <c r="E1549" s="2">
        <f t="shared" si="96"/>
        <v>3203553</v>
      </c>
      <c r="F1549" s="5" t="str">
        <f t="shared" si="99"/>
        <v>BEARISH</v>
      </c>
      <c r="G1549" s="5" t="str">
        <f t="shared" si="98"/>
        <v>NEUTRAL</v>
      </c>
      <c r="H1549" s="5" t="str">
        <f t="shared" si="97"/>
        <v>CONFIRMED BEARISH</v>
      </c>
    </row>
    <row r="1550" spans="1:8" ht="13.5" x14ac:dyDescent="0.25">
      <c r="A1550" s="3">
        <f>TITRES_STAT!B1553</f>
        <v>44572</v>
      </c>
      <c r="B1550" s="5">
        <f>TITRES_STAT!C1553</f>
        <v>4.24</v>
      </c>
      <c r="C1550" s="5">
        <f>TITRES_STAT!D1553</f>
        <v>3.5514000000000001</v>
      </c>
      <c r="D1550" s="5">
        <f>TITRES_STAT!E1553</f>
        <v>623</v>
      </c>
      <c r="E1550" s="2">
        <f t="shared" si="96"/>
        <v>3202930</v>
      </c>
      <c r="F1550" s="5" t="str">
        <f t="shared" si="99"/>
        <v>BEARISH</v>
      </c>
      <c r="G1550" s="5" t="str">
        <f t="shared" si="98"/>
        <v>NEUTRAL</v>
      </c>
      <c r="H1550" s="5" t="str">
        <f t="shared" si="97"/>
        <v>BEARISH DIVERGENCE</v>
      </c>
    </row>
    <row r="1551" spans="1:8" ht="13.5" x14ac:dyDescent="0.25">
      <c r="A1551" s="3">
        <f>TITRES_STAT!B1554</f>
        <v>44573</v>
      </c>
      <c r="B1551" s="5">
        <f>TITRES_STAT!C1554</f>
        <v>4.16</v>
      </c>
      <c r="C1551" s="5">
        <f>TITRES_STAT!D1554</f>
        <v>3.4843999999999999</v>
      </c>
      <c r="D1551" s="5">
        <f>TITRES_STAT!E1554</f>
        <v>4921</v>
      </c>
      <c r="E1551" s="2">
        <f t="shared" si="96"/>
        <v>3198009</v>
      </c>
      <c r="F1551" s="5" t="str">
        <f t="shared" si="99"/>
        <v>BEARISH</v>
      </c>
      <c r="G1551" s="5" t="str">
        <f t="shared" si="98"/>
        <v>NEUTRAL</v>
      </c>
      <c r="H1551" s="5" t="str">
        <f t="shared" si="97"/>
        <v>CONFIRMED BEARISH</v>
      </c>
    </row>
    <row r="1552" spans="1:8" ht="13.5" x14ac:dyDescent="0.25">
      <c r="A1552" s="3">
        <f>TITRES_STAT!B1555</f>
        <v>44574</v>
      </c>
      <c r="B1552" s="5">
        <f>TITRES_STAT!C1555</f>
        <v>4.2</v>
      </c>
      <c r="C1552" s="5">
        <f>TITRES_STAT!D1555</f>
        <v>3.5179</v>
      </c>
      <c r="D1552" s="5">
        <f>TITRES_STAT!E1555</f>
        <v>10155</v>
      </c>
      <c r="E1552" s="2">
        <f t="shared" si="96"/>
        <v>3208164</v>
      </c>
      <c r="F1552" s="5" t="str">
        <f t="shared" si="99"/>
        <v>BULLISH</v>
      </c>
      <c r="G1552" s="5" t="str">
        <f t="shared" si="98"/>
        <v>NEUTRAL</v>
      </c>
      <c r="H1552" s="5" t="str">
        <f t="shared" si="97"/>
        <v>BULLISH DIVERGENCE</v>
      </c>
    </row>
    <row r="1553" spans="1:8" ht="13.5" x14ac:dyDescent="0.25">
      <c r="A1553" s="3">
        <f>TITRES_STAT!B1556</f>
        <v>44575</v>
      </c>
      <c r="B1553" s="5">
        <f>TITRES_STAT!C1556</f>
        <v>4.3</v>
      </c>
      <c r="C1553" s="5">
        <f>TITRES_STAT!D1556</f>
        <v>3.6017000000000001</v>
      </c>
      <c r="D1553" s="5">
        <f>TITRES_STAT!E1556</f>
        <v>11636</v>
      </c>
      <c r="E1553" s="2">
        <f t="shared" si="96"/>
        <v>3219800</v>
      </c>
      <c r="F1553" s="5" t="str">
        <f t="shared" si="99"/>
        <v>BULLISH</v>
      </c>
      <c r="G1553" s="5" t="str">
        <f t="shared" si="98"/>
        <v>NEUTRAL</v>
      </c>
      <c r="H1553" s="5" t="str">
        <f t="shared" si="97"/>
        <v>CONFIRMED BULLISH</v>
      </c>
    </row>
    <row r="1554" spans="1:8" ht="13.5" x14ac:dyDescent="0.25">
      <c r="A1554" s="3">
        <f>TITRES_STAT!B1557</f>
        <v>44578</v>
      </c>
      <c r="B1554" s="5">
        <f>TITRES_STAT!C1557</f>
        <v>4.3</v>
      </c>
      <c r="C1554" s="5">
        <f>TITRES_STAT!D1557</f>
        <v>3.6017000000000001</v>
      </c>
      <c r="D1554" s="5">
        <f>TITRES_STAT!E1557</f>
        <v>4855</v>
      </c>
      <c r="E1554" s="2">
        <f t="shared" si="96"/>
        <v>3219800</v>
      </c>
      <c r="F1554" s="5" t="str">
        <f t="shared" si="99"/>
        <v>BULLISH</v>
      </c>
      <c r="G1554" s="5" t="str">
        <f t="shared" si="98"/>
        <v>NEUTRAL</v>
      </c>
      <c r="H1554" s="5" t="str">
        <f t="shared" si="97"/>
        <v>CONFIRMED BULLISH</v>
      </c>
    </row>
    <row r="1555" spans="1:8" ht="13.5" x14ac:dyDescent="0.25">
      <c r="A1555" s="3">
        <f>TITRES_STAT!B1558</f>
        <v>44579</v>
      </c>
      <c r="B1555" s="5">
        <f>TITRES_STAT!C1558</f>
        <v>4.29</v>
      </c>
      <c r="C1555" s="5">
        <f>TITRES_STAT!D1558</f>
        <v>3.5933000000000002</v>
      </c>
      <c r="D1555" s="5">
        <f>TITRES_STAT!E1558</f>
        <v>1263</v>
      </c>
      <c r="E1555" s="2">
        <f t="shared" si="96"/>
        <v>3218537</v>
      </c>
      <c r="F1555" s="5" t="str">
        <f t="shared" si="99"/>
        <v>BULLISH</v>
      </c>
      <c r="G1555" s="5" t="str">
        <f t="shared" si="98"/>
        <v>NEUTRAL</v>
      </c>
      <c r="H1555" s="5" t="str">
        <f t="shared" si="97"/>
        <v>CONFIRMED BULLISH</v>
      </c>
    </row>
    <row r="1556" spans="1:8" ht="13.5" x14ac:dyDescent="0.25">
      <c r="A1556" s="3">
        <f>TITRES_STAT!B1559</f>
        <v>44580</v>
      </c>
      <c r="B1556" s="5">
        <f>TITRES_STAT!C1559</f>
        <v>4.29</v>
      </c>
      <c r="C1556" s="5">
        <f>TITRES_STAT!D1559</f>
        <v>3.5933000000000002</v>
      </c>
      <c r="D1556" s="5">
        <f>TITRES_STAT!E1559</f>
        <v>1075</v>
      </c>
      <c r="E1556" s="2">
        <f t="shared" si="96"/>
        <v>3218537</v>
      </c>
      <c r="F1556" s="5" t="str">
        <f t="shared" si="99"/>
        <v>BULLISH</v>
      </c>
      <c r="G1556" s="5" t="str">
        <f t="shared" si="98"/>
        <v>NEUTRAL</v>
      </c>
      <c r="H1556" s="5" t="str">
        <f t="shared" si="97"/>
        <v>CONFIRMED BULLISH</v>
      </c>
    </row>
    <row r="1557" spans="1:8" ht="13.5" x14ac:dyDescent="0.25">
      <c r="A1557" s="3">
        <f>TITRES_STAT!B1560</f>
        <v>44581</v>
      </c>
      <c r="B1557" s="5">
        <f>TITRES_STAT!C1560</f>
        <v>4.16</v>
      </c>
      <c r="C1557" s="5">
        <f>TITRES_STAT!D1560</f>
        <v>3.4843999999999999</v>
      </c>
      <c r="D1557" s="5">
        <f>TITRES_STAT!E1560</f>
        <v>2985</v>
      </c>
      <c r="E1557" s="2">
        <f t="shared" si="96"/>
        <v>3215552</v>
      </c>
      <c r="F1557" s="5" t="str">
        <f t="shared" si="99"/>
        <v>BULLISH</v>
      </c>
      <c r="G1557" s="5" t="str">
        <f t="shared" si="98"/>
        <v>NEUTRAL</v>
      </c>
      <c r="H1557" s="5" t="str">
        <f t="shared" si="97"/>
        <v>BULLISH DIVERGENCE</v>
      </c>
    </row>
    <row r="1558" spans="1:8" ht="13.5" x14ac:dyDescent="0.25">
      <c r="A1558" s="3">
        <f>TITRES_STAT!B1561</f>
        <v>44582</v>
      </c>
      <c r="B1558" s="5">
        <f>TITRES_STAT!C1561</f>
        <v>4.2699999999999996</v>
      </c>
      <c r="C1558" s="5">
        <f>TITRES_STAT!D1561</f>
        <v>3.5764999999999998</v>
      </c>
      <c r="D1558" s="5">
        <f>TITRES_STAT!E1561</f>
        <v>1126</v>
      </c>
      <c r="E1558" s="2">
        <f t="shared" si="96"/>
        <v>3216678</v>
      </c>
      <c r="F1558" s="5" t="str">
        <f t="shared" si="99"/>
        <v>BEARISH</v>
      </c>
      <c r="G1558" s="5" t="str">
        <f t="shared" si="98"/>
        <v>NEUTRAL</v>
      </c>
      <c r="H1558" s="5" t="str">
        <f t="shared" si="97"/>
        <v>CONFIRMED BEARISH</v>
      </c>
    </row>
    <row r="1559" spans="1:8" ht="13.5" x14ac:dyDescent="0.25">
      <c r="A1559" s="3">
        <f>TITRES_STAT!B1562</f>
        <v>44585</v>
      </c>
      <c r="B1559" s="5">
        <f>TITRES_STAT!C1562</f>
        <v>4.2699999999999996</v>
      </c>
      <c r="C1559" s="5">
        <f>TITRES_STAT!D1562</f>
        <v>3.5764999999999998</v>
      </c>
      <c r="D1559" s="5">
        <f>TITRES_STAT!E1562</f>
        <v>104</v>
      </c>
      <c r="E1559" s="2">
        <f t="shared" si="96"/>
        <v>3216678</v>
      </c>
      <c r="F1559" s="5" t="str">
        <f t="shared" si="99"/>
        <v>BEARISH</v>
      </c>
      <c r="G1559" s="5" t="str">
        <f t="shared" si="98"/>
        <v>NEUTRAL</v>
      </c>
      <c r="H1559" s="5" t="str">
        <f t="shared" si="97"/>
        <v>CONFIRMED BEARISH</v>
      </c>
    </row>
    <row r="1560" spans="1:8" ht="13.5" x14ac:dyDescent="0.25">
      <c r="A1560" s="3">
        <f>TITRES_STAT!B1563</f>
        <v>44586</v>
      </c>
      <c r="B1560" s="5">
        <f>TITRES_STAT!C1563</f>
        <v>4.2699999999999996</v>
      </c>
      <c r="C1560" s="5">
        <f>TITRES_STAT!D1563</f>
        <v>3.5764999999999998</v>
      </c>
      <c r="D1560" s="5">
        <f>TITRES_STAT!E1563</f>
        <v>446</v>
      </c>
      <c r="E1560" s="2">
        <f t="shared" si="96"/>
        <v>3216678</v>
      </c>
      <c r="F1560" s="5" t="str">
        <f t="shared" si="99"/>
        <v>BEARISH</v>
      </c>
      <c r="G1560" s="5" t="str">
        <f t="shared" si="98"/>
        <v>NEUTRAL</v>
      </c>
      <c r="H1560" s="5" t="str">
        <f t="shared" si="97"/>
        <v>CONFIRMED BEARISH</v>
      </c>
    </row>
    <row r="1561" spans="1:8" ht="13.5" x14ac:dyDescent="0.25">
      <c r="A1561" s="3">
        <f>TITRES_STAT!B1564</f>
        <v>44587</v>
      </c>
      <c r="B1561" s="5">
        <f>TITRES_STAT!C1564</f>
        <v>4.25</v>
      </c>
      <c r="C1561" s="5">
        <f>TITRES_STAT!D1564</f>
        <v>3.5598000000000001</v>
      </c>
      <c r="D1561" s="5">
        <f>TITRES_STAT!E1564</f>
        <v>8978</v>
      </c>
      <c r="E1561" s="2">
        <f t="shared" si="96"/>
        <v>3207700</v>
      </c>
      <c r="F1561" s="5" t="str">
        <f t="shared" si="99"/>
        <v>BEARISH</v>
      </c>
      <c r="G1561" s="5" t="str">
        <f t="shared" si="98"/>
        <v>NEUTRAL</v>
      </c>
      <c r="H1561" s="5" t="str">
        <f t="shared" si="97"/>
        <v>CONFIRMED BEARISH</v>
      </c>
    </row>
    <row r="1562" spans="1:8" ht="13.5" x14ac:dyDescent="0.25">
      <c r="A1562" s="3">
        <f>TITRES_STAT!B1565</f>
        <v>44588</v>
      </c>
      <c r="B1562" s="5">
        <f>TITRES_STAT!C1565</f>
        <v>4.2</v>
      </c>
      <c r="C1562" s="5">
        <f>TITRES_STAT!D1565</f>
        <v>3.5179</v>
      </c>
      <c r="D1562" s="5">
        <f>TITRES_STAT!E1565</f>
        <v>7275</v>
      </c>
      <c r="E1562" s="2">
        <f t="shared" si="96"/>
        <v>3200425</v>
      </c>
      <c r="F1562" s="5" t="str">
        <f t="shared" si="99"/>
        <v>BEARISH</v>
      </c>
      <c r="G1562" s="5" t="str">
        <f t="shared" si="98"/>
        <v>NEUTRAL</v>
      </c>
      <c r="H1562" s="5" t="str">
        <f t="shared" si="97"/>
        <v>BEARISH DIVERGENCE</v>
      </c>
    </row>
    <row r="1563" spans="1:8" ht="13.5" x14ac:dyDescent="0.25">
      <c r="A1563" s="3">
        <f>TITRES_STAT!B1566</f>
        <v>44589</v>
      </c>
      <c r="B1563" s="5">
        <f>TITRES_STAT!C1566</f>
        <v>4.2</v>
      </c>
      <c r="C1563" s="5">
        <f>TITRES_STAT!D1566</f>
        <v>3.5179</v>
      </c>
      <c r="D1563" s="5">
        <f>TITRES_STAT!E1566</f>
        <v>5428</v>
      </c>
      <c r="E1563" s="2">
        <f t="shared" si="96"/>
        <v>3200425</v>
      </c>
      <c r="F1563" s="5" t="str">
        <f t="shared" si="99"/>
        <v>BEARISH</v>
      </c>
      <c r="G1563" s="5" t="str">
        <f t="shared" si="98"/>
        <v>NEUTRAL</v>
      </c>
      <c r="H1563" s="5" t="str">
        <f t="shared" si="97"/>
        <v>CONFIRMED BEARISH</v>
      </c>
    </row>
    <row r="1564" spans="1:8" ht="13.5" x14ac:dyDescent="0.25">
      <c r="A1564" s="3">
        <f>TITRES_STAT!B1567</f>
        <v>44592</v>
      </c>
      <c r="B1564" s="5">
        <f>TITRES_STAT!C1567</f>
        <v>4.2</v>
      </c>
      <c r="C1564" s="5">
        <f>TITRES_STAT!D1567</f>
        <v>3.5179</v>
      </c>
      <c r="D1564" s="5">
        <f>TITRES_STAT!E1567</f>
        <v>9337</v>
      </c>
      <c r="E1564" s="2">
        <f t="shared" si="96"/>
        <v>3200425</v>
      </c>
      <c r="F1564" s="5" t="str">
        <f t="shared" si="99"/>
        <v>BEARISH</v>
      </c>
      <c r="G1564" s="5" t="str">
        <f t="shared" si="98"/>
        <v>NEUTRAL</v>
      </c>
      <c r="H1564" s="5" t="str">
        <f t="shared" si="97"/>
        <v>CONFIRMED BEARISH</v>
      </c>
    </row>
    <row r="1565" spans="1:8" ht="13.5" x14ac:dyDescent="0.25">
      <c r="A1565" s="3">
        <f>TITRES_STAT!B1568</f>
        <v>44593</v>
      </c>
      <c r="B1565" s="5">
        <f>TITRES_STAT!C1568</f>
        <v>4.2</v>
      </c>
      <c r="C1565" s="5">
        <f>TITRES_STAT!D1568</f>
        <v>3.5179</v>
      </c>
      <c r="D1565" s="5">
        <f>TITRES_STAT!E1568</f>
        <v>474861</v>
      </c>
      <c r="E1565" s="2">
        <f t="shared" si="96"/>
        <v>3200425</v>
      </c>
      <c r="F1565" s="5" t="str">
        <f t="shared" si="99"/>
        <v>BEARISH</v>
      </c>
      <c r="G1565" s="5" t="str">
        <f t="shared" si="98"/>
        <v>NEUTRAL</v>
      </c>
      <c r="H1565" s="5" t="str">
        <f t="shared" si="97"/>
        <v>CONFIRMED BEARISH</v>
      </c>
    </row>
    <row r="1566" spans="1:8" ht="13.5" x14ac:dyDescent="0.25">
      <c r="A1566" s="3">
        <f>TITRES_STAT!B1569</f>
        <v>44594</v>
      </c>
      <c r="B1566" s="5">
        <f>TITRES_STAT!C1569</f>
        <v>4.1900000000000004</v>
      </c>
      <c r="C1566" s="5">
        <f>TITRES_STAT!D1569</f>
        <v>3.5095000000000001</v>
      </c>
      <c r="D1566" s="5">
        <f>TITRES_STAT!E1569</f>
        <v>546979</v>
      </c>
      <c r="E1566" s="2">
        <f t="shared" si="96"/>
        <v>2653446</v>
      </c>
      <c r="F1566" s="5" t="str">
        <f t="shared" si="99"/>
        <v>BEARISH</v>
      </c>
      <c r="G1566" s="5" t="str">
        <f t="shared" si="98"/>
        <v>WEAK</v>
      </c>
      <c r="H1566" s="5" t="str">
        <f t="shared" si="97"/>
        <v>CONFIRMED BEARISH</v>
      </c>
    </row>
    <row r="1567" spans="1:8" ht="13.5" x14ac:dyDescent="0.25">
      <c r="A1567" s="3">
        <f>TITRES_STAT!B1570</f>
        <v>44595</v>
      </c>
      <c r="B1567" s="5">
        <f>TITRES_STAT!C1570</f>
        <v>4.17</v>
      </c>
      <c r="C1567" s="5">
        <f>TITRES_STAT!D1570</f>
        <v>3.4927999999999999</v>
      </c>
      <c r="D1567" s="5">
        <f>TITRES_STAT!E1570</f>
        <v>22857</v>
      </c>
      <c r="E1567" s="2">
        <f t="shared" si="96"/>
        <v>2630589</v>
      </c>
      <c r="F1567" s="5" t="str">
        <f t="shared" si="99"/>
        <v>BEARISH</v>
      </c>
      <c r="G1567" s="5" t="str">
        <f t="shared" si="98"/>
        <v>WEAK</v>
      </c>
      <c r="H1567" s="5" t="str">
        <f t="shared" si="97"/>
        <v>CONFIRMED BEARISH</v>
      </c>
    </row>
    <row r="1568" spans="1:8" ht="13.5" x14ac:dyDescent="0.25">
      <c r="A1568" s="3">
        <f>TITRES_STAT!B1571</f>
        <v>44596</v>
      </c>
      <c r="B1568" s="5">
        <f>TITRES_STAT!C1571</f>
        <v>4.12</v>
      </c>
      <c r="C1568" s="5">
        <f>TITRES_STAT!D1571</f>
        <v>3.4508999999999999</v>
      </c>
      <c r="D1568" s="5">
        <f>TITRES_STAT!E1571</f>
        <v>6456</v>
      </c>
      <c r="E1568" s="2">
        <f t="shared" si="96"/>
        <v>2624133</v>
      </c>
      <c r="F1568" s="5" t="str">
        <f t="shared" si="99"/>
        <v>BEARISH</v>
      </c>
      <c r="G1568" s="5" t="str">
        <f t="shared" si="98"/>
        <v>WEAK</v>
      </c>
      <c r="H1568" s="5" t="str">
        <f t="shared" si="97"/>
        <v>CONFIRMED BEARISH</v>
      </c>
    </row>
    <row r="1569" spans="1:8" ht="13.5" x14ac:dyDescent="0.25">
      <c r="A1569" s="3">
        <f>TITRES_STAT!B1572</f>
        <v>44599</v>
      </c>
      <c r="B1569" s="5">
        <f>TITRES_STAT!C1572</f>
        <v>4.1500000000000004</v>
      </c>
      <c r="C1569" s="5">
        <f>TITRES_STAT!D1572</f>
        <v>3.476</v>
      </c>
      <c r="D1569" s="5">
        <f>TITRES_STAT!E1572</f>
        <v>393</v>
      </c>
      <c r="E1569" s="2">
        <f t="shared" si="96"/>
        <v>2624526</v>
      </c>
      <c r="F1569" s="5" t="str">
        <f t="shared" si="99"/>
        <v>BEARISH</v>
      </c>
      <c r="G1569" s="5" t="str">
        <f t="shared" si="98"/>
        <v>WEAK</v>
      </c>
      <c r="H1569" s="5" t="str">
        <f t="shared" si="97"/>
        <v>CONFIRMED BEARISH</v>
      </c>
    </row>
    <row r="1570" spans="1:8" ht="13.5" x14ac:dyDescent="0.25">
      <c r="A1570" s="3">
        <f>TITRES_STAT!B1573</f>
        <v>44600</v>
      </c>
      <c r="B1570" s="5">
        <f>TITRES_STAT!C1573</f>
        <v>4.1500000000000004</v>
      </c>
      <c r="C1570" s="5">
        <f>TITRES_STAT!D1573</f>
        <v>3.476</v>
      </c>
      <c r="D1570" s="5">
        <f>TITRES_STAT!E1573</f>
        <v>4286</v>
      </c>
      <c r="E1570" s="2">
        <f t="shared" si="96"/>
        <v>2624526</v>
      </c>
      <c r="F1570" s="5" t="str">
        <f t="shared" si="99"/>
        <v>BEARISH</v>
      </c>
      <c r="G1570" s="5" t="str">
        <f t="shared" si="98"/>
        <v>WEAK</v>
      </c>
      <c r="H1570" s="5" t="str">
        <f t="shared" si="97"/>
        <v>CONFIRMED BEARISH</v>
      </c>
    </row>
    <row r="1571" spans="1:8" ht="13.5" x14ac:dyDescent="0.25">
      <c r="A1571" s="3">
        <f>TITRES_STAT!B1574</f>
        <v>44601</v>
      </c>
      <c r="B1571" s="5">
        <f>TITRES_STAT!C1574</f>
        <v>4.17</v>
      </c>
      <c r="C1571" s="5">
        <f>TITRES_STAT!D1574</f>
        <v>3.4927999999999999</v>
      </c>
      <c r="D1571" s="5">
        <f>TITRES_STAT!E1574</f>
        <v>5446</v>
      </c>
      <c r="E1571" s="2">
        <f t="shared" si="96"/>
        <v>2629972</v>
      </c>
      <c r="F1571" s="5" t="str">
        <f t="shared" si="99"/>
        <v>BEARISH</v>
      </c>
      <c r="G1571" s="5" t="str">
        <f t="shared" si="98"/>
        <v>NEUTRAL</v>
      </c>
      <c r="H1571" s="5" t="str">
        <f t="shared" si="97"/>
        <v>CONFIRMED BEARISH</v>
      </c>
    </row>
    <row r="1572" spans="1:8" ht="13.5" x14ac:dyDescent="0.25">
      <c r="A1572" s="3">
        <f>TITRES_STAT!B1575</f>
        <v>44602</v>
      </c>
      <c r="B1572" s="5">
        <f>TITRES_STAT!C1575</f>
        <v>4.17</v>
      </c>
      <c r="C1572" s="5">
        <f>TITRES_STAT!D1575</f>
        <v>3.4927999999999999</v>
      </c>
      <c r="D1572" s="5">
        <f>TITRES_STAT!E1575</f>
        <v>11916</v>
      </c>
      <c r="E1572" s="2">
        <f t="shared" si="96"/>
        <v>2629972</v>
      </c>
      <c r="F1572" s="5" t="str">
        <f t="shared" si="99"/>
        <v>BEARISH</v>
      </c>
      <c r="G1572" s="5" t="str">
        <f t="shared" si="98"/>
        <v>NEUTRAL</v>
      </c>
      <c r="H1572" s="5" t="str">
        <f t="shared" si="97"/>
        <v>NEUTRAL</v>
      </c>
    </row>
    <row r="1573" spans="1:8" ht="13.5" x14ac:dyDescent="0.25">
      <c r="A1573" s="3">
        <f>TITRES_STAT!B1576</f>
        <v>44603</v>
      </c>
      <c r="B1573" s="5">
        <f>TITRES_STAT!C1576</f>
        <v>4.18</v>
      </c>
      <c r="C1573" s="5">
        <f>TITRES_STAT!D1576</f>
        <v>3.5011000000000001</v>
      </c>
      <c r="D1573" s="5">
        <f>TITRES_STAT!E1576</f>
        <v>655</v>
      </c>
      <c r="E1573" s="2">
        <f t="shared" si="96"/>
        <v>2630627</v>
      </c>
      <c r="F1573" s="5" t="str">
        <f t="shared" si="99"/>
        <v>BULLISH</v>
      </c>
      <c r="G1573" s="5" t="str">
        <f t="shared" si="98"/>
        <v>NEUTRAL</v>
      </c>
      <c r="H1573" s="5" t="str">
        <f t="shared" si="97"/>
        <v>CONFIRMED BULLISH</v>
      </c>
    </row>
    <row r="1574" spans="1:8" ht="13.5" x14ac:dyDescent="0.25">
      <c r="A1574" s="3">
        <f>TITRES_STAT!B1577</f>
        <v>44606</v>
      </c>
      <c r="B1574" s="5">
        <f>TITRES_STAT!C1577</f>
        <v>4.17</v>
      </c>
      <c r="C1574" s="5">
        <f>TITRES_STAT!D1577</f>
        <v>3.4927999999999999</v>
      </c>
      <c r="D1574" s="5">
        <f>TITRES_STAT!E1577</f>
        <v>3728</v>
      </c>
      <c r="E1574" s="2">
        <f t="shared" si="96"/>
        <v>2626899</v>
      </c>
      <c r="F1574" s="5" t="str">
        <f t="shared" si="99"/>
        <v>BULLISH</v>
      </c>
      <c r="G1574" s="5" t="str">
        <f t="shared" si="98"/>
        <v>NEUTRAL</v>
      </c>
      <c r="H1574" s="5" t="str">
        <f t="shared" si="97"/>
        <v>CONFIRMED BULLISH</v>
      </c>
    </row>
    <row r="1575" spans="1:8" ht="13.5" x14ac:dyDescent="0.25">
      <c r="A1575" s="3">
        <f>TITRES_STAT!B1578</f>
        <v>44607</v>
      </c>
      <c r="B1575" s="5">
        <f>TITRES_STAT!C1578</f>
        <v>4.17</v>
      </c>
      <c r="C1575" s="5">
        <f>TITRES_STAT!D1578</f>
        <v>3.4927999999999999</v>
      </c>
      <c r="D1575" s="5">
        <f>TITRES_STAT!E1578</f>
        <v>13339</v>
      </c>
      <c r="E1575" s="2">
        <f t="shared" si="96"/>
        <v>2626899</v>
      </c>
      <c r="F1575" s="5" t="str">
        <f t="shared" si="99"/>
        <v>BULLISH</v>
      </c>
      <c r="G1575" s="5" t="str">
        <f t="shared" si="98"/>
        <v>NEUTRAL</v>
      </c>
      <c r="H1575" s="5" t="str">
        <f t="shared" si="97"/>
        <v>CONFIRMED BULLISH</v>
      </c>
    </row>
    <row r="1576" spans="1:8" ht="13.5" x14ac:dyDescent="0.25">
      <c r="A1576" s="3">
        <f>TITRES_STAT!B1579</f>
        <v>44608</v>
      </c>
      <c r="B1576" s="5">
        <f>TITRES_STAT!C1579</f>
        <v>4.09</v>
      </c>
      <c r="C1576" s="5">
        <f>TITRES_STAT!D1579</f>
        <v>3.4258000000000002</v>
      </c>
      <c r="D1576" s="5">
        <f>TITRES_STAT!E1579</f>
        <v>22520</v>
      </c>
      <c r="E1576" s="2">
        <f t="shared" si="96"/>
        <v>2604379</v>
      </c>
      <c r="F1576" s="5" t="str">
        <f t="shared" si="99"/>
        <v>BEARISH</v>
      </c>
      <c r="G1576" s="5" t="str">
        <f t="shared" si="98"/>
        <v>NEUTRAL</v>
      </c>
      <c r="H1576" s="5" t="str">
        <f t="shared" si="97"/>
        <v>CONFIRMED BEARISH</v>
      </c>
    </row>
    <row r="1577" spans="1:8" ht="13.5" x14ac:dyDescent="0.25">
      <c r="A1577" s="3">
        <f>TITRES_STAT!B1580</f>
        <v>44609</v>
      </c>
      <c r="B1577" s="5">
        <f>TITRES_STAT!C1580</f>
        <v>4.07</v>
      </c>
      <c r="C1577" s="5">
        <f>TITRES_STAT!D1580</f>
        <v>3.4089999999999998</v>
      </c>
      <c r="D1577" s="5">
        <f>TITRES_STAT!E1580</f>
        <v>374981</v>
      </c>
      <c r="E1577" s="2">
        <f t="shared" si="96"/>
        <v>2229398</v>
      </c>
      <c r="F1577" s="5" t="str">
        <f t="shared" si="99"/>
        <v>BEARISH</v>
      </c>
      <c r="G1577" s="5" t="str">
        <f t="shared" si="98"/>
        <v>WEAK</v>
      </c>
      <c r="H1577" s="5" t="str">
        <f t="shared" si="97"/>
        <v>CONFIRMED BEARISH</v>
      </c>
    </row>
    <row r="1578" spans="1:8" ht="13.5" x14ac:dyDescent="0.25">
      <c r="A1578" s="3">
        <f>TITRES_STAT!B1581</f>
        <v>44610</v>
      </c>
      <c r="B1578" s="5">
        <f>TITRES_STAT!C1581</f>
        <v>4.08</v>
      </c>
      <c r="C1578" s="5">
        <f>TITRES_STAT!D1581</f>
        <v>3.4174000000000002</v>
      </c>
      <c r="D1578" s="5">
        <f>TITRES_STAT!E1581</f>
        <v>346</v>
      </c>
      <c r="E1578" s="2">
        <f t="shared" si="96"/>
        <v>2229744</v>
      </c>
      <c r="F1578" s="5" t="str">
        <f t="shared" si="99"/>
        <v>BEARISH</v>
      </c>
      <c r="G1578" s="5" t="str">
        <f t="shared" si="98"/>
        <v>WEAK</v>
      </c>
      <c r="H1578" s="5" t="str">
        <f t="shared" si="97"/>
        <v>CONFIRMED BEARISH</v>
      </c>
    </row>
    <row r="1579" spans="1:8" ht="13.5" x14ac:dyDescent="0.25">
      <c r="A1579" s="3">
        <f>TITRES_STAT!B1582</f>
        <v>44613</v>
      </c>
      <c r="B1579" s="5">
        <f>TITRES_STAT!C1582</f>
        <v>4.08</v>
      </c>
      <c r="C1579" s="5">
        <f>TITRES_STAT!D1582</f>
        <v>3.4174000000000002</v>
      </c>
      <c r="D1579" s="5">
        <f>TITRES_STAT!E1582</f>
        <v>325507</v>
      </c>
      <c r="E1579" s="2">
        <f t="shared" si="96"/>
        <v>2229744</v>
      </c>
      <c r="F1579" s="5" t="str">
        <f t="shared" si="99"/>
        <v>BEARISH</v>
      </c>
      <c r="G1579" s="5" t="str">
        <f t="shared" si="98"/>
        <v>WEAK</v>
      </c>
      <c r="H1579" s="5" t="str">
        <f t="shared" si="97"/>
        <v>CONFIRMED BEARISH</v>
      </c>
    </row>
    <row r="1580" spans="1:8" ht="13.5" x14ac:dyDescent="0.25">
      <c r="A1580" s="3">
        <f>TITRES_STAT!B1583</f>
        <v>44614</v>
      </c>
      <c r="B1580" s="5">
        <f>TITRES_STAT!C1583</f>
        <v>4.07</v>
      </c>
      <c r="C1580" s="5">
        <f>TITRES_STAT!D1583</f>
        <v>3.4089999999999998</v>
      </c>
      <c r="D1580" s="5">
        <f>TITRES_STAT!E1583</f>
        <v>14896</v>
      </c>
      <c r="E1580" s="2">
        <f t="shared" si="96"/>
        <v>2214848</v>
      </c>
      <c r="F1580" s="5" t="str">
        <f t="shared" si="99"/>
        <v>BEARISH</v>
      </c>
      <c r="G1580" s="5" t="str">
        <f t="shared" si="98"/>
        <v>WEAK</v>
      </c>
      <c r="H1580" s="5" t="str">
        <f t="shared" si="97"/>
        <v>CONFIRMED BEARISH</v>
      </c>
    </row>
    <row r="1581" spans="1:8" ht="13.5" x14ac:dyDescent="0.25">
      <c r="A1581" s="3">
        <f>TITRES_STAT!B1584</f>
        <v>44615</v>
      </c>
      <c r="B1581" s="5">
        <f>TITRES_STAT!C1584</f>
        <v>4.08</v>
      </c>
      <c r="C1581" s="5">
        <f>TITRES_STAT!D1584</f>
        <v>3.4174000000000002</v>
      </c>
      <c r="D1581" s="5">
        <f>TITRES_STAT!E1584</f>
        <v>4432</v>
      </c>
      <c r="E1581" s="2">
        <f t="shared" si="96"/>
        <v>2219280</v>
      </c>
      <c r="F1581" s="5" t="str">
        <f t="shared" si="99"/>
        <v>BEARISH</v>
      </c>
      <c r="G1581" s="5" t="str">
        <f t="shared" si="98"/>
        <v>WEAK</v>
      </c>
      <c r="H1581" s="5" t="str">
        <f t="shared" si="97"/>
        <v>CONFIRMED BEARISH</v>
      </c>
    </row>
    <row r="1582" spans="1:8" ht="13.5" x14ac:dyDescent="0.25">
      <c r="A1582" s="3">
        <f>TITRES_STAT!B1585</f>
        <v>44616</v>
      </c>
      <c r="B1582" s="5">
        <f>TITRES_STAT!C1585</f>
        <v>4.07</v>
      </c>
      <c r="C1582" s="5">
        <f>TITRES_STAT!D1585</f>
        <v>3.4089999999999998</v>
      </c>
      <c r="D1582" s="5">
        <f>TITRES_STAT!E1585</f>
        <v>4844</v>
      </c>
      <c r="E1582" s="2">
        <f t="shared" si="96"/>
        <v>2214436</v>
      </c>
      <c r="F1582" s="5" t="str">
        <f t="shared" si="99"/>
        <v>BEARISH</v>
      </c>
      <c r="G1582" s="5" t="str">
        <f t="shared" si="98"/>
        <v>NEUTRAL</v>
      </c>
      <c r="H1582" s="5" t="str">
        <f t="shared" si="97"/>
        <v>NEUTRAL</v>
      </c>
    </row>
    <row r="1583" spans="1:8" ht="13.5" x14ac:dyDescent="0.25">
      <c r="A1583" s="3">
        <f>TITRES_STAT!B1586</f>
        <v>44617</v>
      </c>
      <c r="B1583" s="5">
        <f>TITRES_STAT!C1586</f>
        <v>4.05</v>
      </c>
      <c r="C1583" s="5">
        <f>TITRES_STAT!D1586</f>
        <v>3.3923000000000001</v>
      </c>
      <c r="D1583" s="5">
        <f>TITRES_STAT!E1586</f>
        <v>15823</v>
      </c>
      <c r="E1583" s="2">
        <f t="shared" si="96"/>
        <v>2198613</v>
      </c>
      <c r="F1583" s="5" t="str">
        <f t="shared" si="99"/>
        <v>BEARISH</v>
      </c>
      <c r="G1583" s="5" t="str">
        <f t="shared" si="98"/>
        <v>NEUTRAL</v>
      </c>
      <c r="H1583" s="5" t="str">
        <f t="shared" si="97"/>
        <v>CONFIRMED BEARISH</v>
      </c>
    </row>
    <row r="1584" spans="1:8" ht="13.5" x14ac:dyDescent="0.25">
      <c r="A1584" s="3">
        <f>TITRES_STAT!B1587</f>
        <v>44620</v>
      </c>
      <c r="B1584" s="5">
        <f>TITRES_STAT!C1587</f>
        <v>4.03</v>
      </c>
      <c r="C1584" s="5">
        <f>TITRES_STAT!D1587</f>
        <v>3.3755000000000002</v>
      </c>
      <c r="D1584" s="5">
        <f>TITRES_STAT!E1587</f>
        <v>873</v>
      </c>
      <c r="E1584" s="2">
        <f t="shared" si="96"/>
        <v>2197740</v>
      </c>
      <c r="F1584" s="5" t="str">
        <f t="shared" si="99"/>
        <v>BEARISH</v>
      </c>
      <c r="G1584" s="5" t="str">
        <f t="shared" si="98"/>
        <v>NEUTRAL</v>
      </c>
      <c r="H1584" s="5" t="str">
        <f t="shared" si="97"/>
        <v>CONFIRMED BEARISH</v>
      </c>
    </row>
    <row r="1585" spans="1:8" ht="13.5" x14ac:dyDescent="0.25">
      <c r="A1585" s="3">
        <f>TITRES_STAT!B1588</f>
        <v>44621</v>
      </c>
      <c r="B1585" s="5">
        <f>TITRES_STAT!C1588</f>
        <v>4.05</v>
      </c>
      <c r="C1585" s="5">
        <f>TITRES_STAT!D1588</f>
        <v>3.3923000000000001</v>
      </c>
      <c r="D1585" s="5">
        <f>TITRES_STAT!E1588</f>
        <v>1037</v>
      </c>
      <c r="E1585" s="2">
        <f t="shared" si="96"/>
        <v>2198777</v>
      </c>
      <c r="F1585" s="5" t="str">
        <f t="shared" si="99"/>
        <v>BEARISH</v>
      </c>
      <c r="G1585" s="5" t="str">
        <f t="shared" si="98"/>
        <v>NEUTRAL</v>
      </c>
      <c r="H1585" s="5" t="str">
        <f t="shared" si="97"/>
        <v>CONFIRMED BEARISH</v>
      </c>
    </row>
    <row r="1586" spans="1:8" ht="13.5" x14ac:dyDescent="0.25">
      <c r="A1586" s="3">
        <f>TITRES_STAT!B1589</f>
        <v>44622</v>
      </c>
      <c r="B1586" s="5">
        <f>TITRES_STAT!C1589</f>
        <v>4</v>
      </c>
      <c r="C1586" s="5">
        <f>TITRES_STAT!D1589</f>
        <v>3.3504</v>
      </c>
      <c r="D1586" s="5">
        <f>TITRES_STAT!E1589</f>
        <v>1635</v>
      </c>
      <c r="E1586" s="2">
        <f t="shared" si="96"/>
        <v>2197142</v>
      </c>
      <c r="F1586" s="5" t="str">
        <f t="shared" si="99"/>
        <v>BEARISH</v>
      </c>
      <c r="G1586" s="5" t="str">
        <f t="shared" si="98"/>
        <v>NEUTRAL</v>
      </c>
      <c r="H1586" s="5" t="str">
        <f t="shared" si="97"/>
        <v>CONFIRMED BEARISH</v>
      </c>
    </row>
    <row r="1587" spans="1:8" ht="13.5" x14ac:dyDescent="0.25">
      <c r="A1587" s="3">
        <f>TITRES_STAT!B1590</f>
        <v>44623</v>
      </c>
      <c r="B1587" s="5">
        <f>TITRES_STAT!C1590</f>
        <v>4</v>
      </c>
      <c r="C1587" s="5">
        <f>TITRES_STAT!D1590</f>
        <v>3.3504</v>
      </c>
      <c r="D1587" s="5">
        <f>TITRES_STAT!E1590</f>
        <v>155</v>
      </c>
      <c r="E1587" s="2">
        <f t="shared" si="96"/>
        <v>2197142</v>
      </c>
      <c r="F1587" s="5" t="str">
        <f t="shared" si="99"/>
        <v>BEARISH</v>
      </c>
      <c r="G1587" s="5" t="str">
        <f t="shared" si="98"/>
        <v>NEUTRAL</v>
      </c>
      <c r="H1587" s="5" t="str">
        <f t="shared" si="97"/>
        <v>CONFIRMED BEARISH</v>
      </c>
    </row>
    <row r="1588" spans="1:8" ht="13.5" x14ac:dyDescent="0.25">
      <c r="A1588" s="3">
        <f>TITRES_STAT!B1591</f>
        <v>44624</v>
      </c>
      <c r="B1588" s="5">
        <f>TITRES_STAT!C1591</f>
        <v>4</v>
      </c>
      <c r="C1588" s="5">
        <f>TITRES_STAT!D1591</f>
        <v>3.3504</v>
      </c>
      <c r="D1588" s="5">
        <f>TITRES_STAT!E1591</f>
        <v>675</v>
      </c>
      <c r="E1588" s="2">
        <f t="shared" si="96"/>
        <v>2197142</v>
      </c>
      <c r="F1588" s="5" t="str">
        <f t="shared" si="99"/>
        <v>BEARISH</v>
      </c>
      <c r="G1588" s="5" t="str">
        <f t="shared" si="98"/>
        <v>NEUTRAL</v>
      </c>
      <c r="H1588" s="5" t="str">
        <f t="shared" si="97"/>
        <v>CONFIRMED BEARISH</v>
      </c>
    </row>
    <row r="1589" spans="1:8" ht="13.5" x14ac:dyDescent="0.25">
      <c r="A1589" s="3">
        <f>TITRES_STAT!B1592</f>
        <v>44627</v>
      </c>
      <c r="B1589" s="5">
        <f>TITRES_STAT!C1592</f>
        <v>4.07</v>
      </c>
      <c r="C1589" s="5">
        <f>TITRES_STAT!D1592</f>
        <v>3.4089999999999998</v>
      </c>
      <c r="D1589" s="5">
        <f>TITRES_STAT!E1592</f>
        <v>118088</v>
      </c>
      <c r="E1589" s="2">
        <f t="shared" si="96"/>
        <v>2315230</v>
      </c>
      <c r="F1589" s="5" t="str">
        <f t="shared" si="99"/>
        <v>BULLISH</v>
      </c>
      <c r="G1589" s="5" t="str">
        <f t="shared" si="98"/>
        <v>STRONG</v>
      </c>
      <c r="H1589" s="5" t="str">
        <f t="shared" si="97"/>
        <v>CONFIRMED BULLISH</v>
      </c>
    </row>
    <row r="1590" spans="1:8" ht="13.5" x14ac:dyDescent="0.25">
      <c r="A1590" s="3">
        <f>TITRES_STAT!B1593</f>
        <v>44628</v>
      </c>
      <c r="B1590" s="5">
        <f>TITRES_STAT!C1593</f>
        <v>4.05</v>
      </c>
      <c r="C1590" s="5">
        <f>TITRES_STAT!D1593</f>
        <v>3.3923000000000001</v>
      </c>
      <c r="D1590" s="5">
        <f>TITRES_STAT!E1593</f>
        <v>2040</v>
      </c>
      <c r="E1590" s="2">
        <f t="shared" si="96"/>
        <v>2313190</v>
      </c>
      <c r="F1590" s="5" t="str">
        <f t="shared" si="99"/>
        <v>BULLISH</v>
      </c>
      <c r="G1590" s="5" t="str">
        <f t="shared" si="98"/>
        <v>STRONG</v>
      </c>
      <c r="H1590" s="5" t="str">
        <f t="shared" si="97"/>
        <v>NEUTRAL</v>
      </c>
    </row>
    <row r="1591" spans="1:8" ht="13.5" x14ac:dyDescent="0.25">
      <c r="A1591" s="3">
        <f>TITRES_STAT!B1594</f>
        <v>44629</v>
      </c>
      <c r="B1591" s="5">
        <f>TITRES_STAT!C1594</f>
        <v>4</v>
      </c>
      <c r="C1591" s="5">
        <f>TITRES_STAT!D1594</f>
        <v>3.3504</v>
      </c>
      <c r="D1591" s="5">
        <f>TITRES_STAT!E1594</f>
        <v>540</v>
      </c>
      <c r="E1591" s="2">
        <f t="shared" si="96"/>
        <v>2312650</v>
      </c>
      <c r="F1591" s="5" t="str">
        <f t="shared" si="99"/>
        <v>BULLISH</v>
      </c>
      <c r="G1591" s="5" t="str">
        <f t="shared" si="98"/>
        <v>STRONG</v>
      </c>
      <c r="H1591" s="5" t="str">
        <f t="shared" si="97"/>
        <v>NEUTRAL</v>
      </c>
    </row>
    <row r="1592" spans="1:8" ht="13.5" x14ac:dyDescent="0.25">
      <c r="A1592" s="3">
        <f>TITRES_STAT!B1595</f>
        <v>44630</v>
      </c>
      <c r="B1592" s="5">
        <f>TITRES_STAT!C1595</f>
        <v>3.96</v>
      </c>
      <c r="C1592" s="5">
        <f>TITRES_STAT!D1595</f>
        <v>3.3169</v>
      </c>
      <c r="D1592" s="5">
        <f>TITRES_STAT!E1595</f>
        <v>2234</v>
      </c>
      <c r="E1592" s="2">
        <f t="shared" si="96"/>
        <v>2310416</v>
      </c>
      <c r="F1592" s="5" t="str">
        <f t="shared" si="99"/>
        <v>BULLISH</v>
      </c>
      <c r="G1592" s="5" t="str">
        <f t="shared" si="98"/>
        <v>STRONG</v>
      </c>
      <c r="H1592" s="5" t="str">
        <f t="shared" si="97"/>
        <v>BULLISH DIVERGENCE</v>
      </c>
    </row>
    <row r="1593" spans="1:8" ht="13.5" x14ac:dyDescent="0.25">
      <c r="A1593" s="3">
        <f>TITRES_STAT!B1596</f>
        <v>44631</v>
      </c>
      <c r="B1593" s="5">
        <f>TITRES_STAT!C1596</f>
        <v>3.85</v>
      </c>
      <c r="C1593" s="5">
        <f>TITRES_STAT!D1596</f>
        <v>3.2246999999999999</v>
      </c>
      <c r="D1593" s="5">
        <f>TITRES_STAT!E1596</f>
        <v>7345</v>
      </c>
      <c r="E1593" s="2">
        <f t="shared" si="96"/>
        <v>2303071</v>
      </c>
      <c r="F1593" s="5" t="str">
        <f t="shared" si="99"/>
        <v>BULLISH</v>
      </c>
      <c r="G1593" s="5" t="str">
        <f t="shared" si="98"/>
        <v>STRONG</v>
      </c>
      <c r="H1593" s="5" t="str">
        <f t="shared" si="97"/>
        <v>BULLISH DIVERGENCE</v>
      </c>
    </row>
    <row r="1594" spans="1:8" ht="13.5" x14ac:dyDescent="0.25">
      <c r="A1594" s="3">
        <f>TITRES_STAT!B1597</f>
        <v>44634</v>
      </c>
      <c r="B1594" s="5">
        <f>TITRES_STAT!C1597</f>
        <v>4</v>
      </c>
      <c r="C1594" s="5">
        <f>TITRES_STAT!D1597</f>
        <v>3.3504</v>
      </c>
      <c r="D1594" s="5">
        <f>TITRES_STAT!E1597</f>
        <v>2</v>
      </c>
      <c r="E1594" s="2">
        <f t="shared" si="96"/>
        <v>2303073</v>
      </c>
      <c r="F1594" s="5" t="str">
        <f t="shared" si="99"/>
        <v>BEARISH</v>
      </c>
      <c r="G1594" s="5" t="str">
        <f t="shared" si="98"/>
        <v>NEUTRAL</v>
      </c>
      <c r="H1594" s="5" t="str">
        <f t="shared" si="97"/>
        <v>CONFIRMED BEARISH</v>
      </c>
    </row>
    <row r="1595" spans="1:8" ht="13.5" x14ac:dyDescent="0.25">
      <c r="A1595" s="3">
        <f>TITRES_STAT!B1598</f>
        <v>44635</v>
      </c>
      <c r="B1595" s="5">
        <f>TITRES_STAT!C1598</f>
        <v>3.9</v>
      </c>
      <c r="C1595" s="5">
        <f>TITRES_STAT!D1598</f>
        <v>3.2665999999999999</v>
      </c>
      <c r="D1595" s="5">
        <f>TITRES_STAT!E1598</f>
        <v>1547</v>
      </c>
      <c r="E1595" s="2">
        <f t="shared" si="96"/>
        <v>2301526</v>
      </c>
      <c r="F1595" s="5" t="str">
        <f t="shared" si="99"/>
        <v>BEARISH</v>
      </c>
      <c r="G1595" s="5" t="str">
        <f t="shared" si="98"/>
        <v>NEUTRAL</v>
      </c>
      <c r="H1595" s="5" t="str">
        <f t="shared" si="97"/>
        <v>CONFIRMED BEARISH</v>
      </c>
    </row>
    <row r="1596" spans="1:8" ht="13.5" x14ac:dyDescent="0.25">
      <c r="A1596" s="3">
        <f>TITRES_STAT!B1599</f>
        <v>44636</v>
      </c>
      <c r="B1596" s="5">
        <f>TITRES_STAT!C1599</f>
        <v>3.85</v>
      </c>
      <c r="C1596" s="5">
        <f>TITRES_STAT!D1599</f>
        <v>3.2246999999999999</v>
      </c>
      <c r="D1596" s="5">
        <f>TITRES_STAT!E1599</f>
        <v>3096</v>
      </c>
      <c r="E1596" s="2">
        <f t="shared" si="96"/>
        <v>2298430</v>
      </c>
      <c r="F1596" s="5" t="str">
        <f t="shared" si="99"/>
        <v>BEARISH</v>
      </c>
      <c r="G1596" s="5" t="str">
        <f t="shared" si="98"/>
        <v>NEUTRAL</v>
      </c>
      <c r="H1596" s="5" t="str">
        <f t="shared" si="97"/>
        <v>CONFIRMED BEARISH</v>
      </c>
    </row>
    <row r="1597" spans="1:8" ht="13.5" x14ac:dyDescent="0.25">
      <c r="A1597" s="3">
        <f>TITRES_STAT!B1600</f>
        <v>44637</v>
      </c>
      <c r="B1597" s="5">
        <f>TITRES_STAT!C1600</f>
        <v>3.97</v>
      </c>
      <c r="C1597" s="5">
        <f>TITRES_STAT!D1600</f>
        <v>3.3252999999999999</v>
      </c>
      <c r="D1597" s="5">
        <f>TITRES_STAT!E1600</f>
        <v>6279</v>
      </c>
      <c r="E1597" s="2">
        <f t="shared" si="96"/>
        <v>2304709</v>
      </c>
      <c r="F1597" s="5" t="str">
        <f t="shared" si="99"/>
        <v>BEARISH</v>
      </c>
      <c r="G1597" s="5" t="str">
        <f t="shared" si="98"/>
        <v>NEUTRAL</v>
      </c>
      <c r="H1597" s="5" t="str">
        <f t="shared" si="97"/>
        <v>BEARISH DIVERGENCE</v>
      </c>
    </row>
    <row r="1598" spans="1:8" ht="13.5" x14ac:dyDescent="0.25">
      <c r="A1598" s="3">
        <f>TITRES_STAT!B1601</f>
        <v>44638</v>
      </c>
      <c r="B1598" s="5">
        <f>TITRES_STAT!C1601</f>
        <v>3.95</v>
      </c>
      <c r="C1598" s="5">
        <f>TITRES_STAT!D1601</f>
        <v>3.3085</v>
      </c>
      <c r="D1598" s="5">
        <f>TITRES_STAT!E1601</f>
        <v>426</v>
      </c>
      <c r="E1598" s="2">
        <f t="shared" si="96"/>
        <v>2304283</v>
      </c>
      <c r="F1598" s="5" t="str">
        <f t="shared" si="99"/>
        <v>BULLISH</v>
      </c>
      <c r="G1598" s="5" t="str">
        <f t="shared" si="98"/>
        <v>NEUTRAL</v>
      </c>
      <c r="H1598" s="5" t="str">
        <f t="shared" si="97"/>
        <v>CONFIRMED BULLISH</v>
      </c>
    </row>
    <row r="1599" spans="1:8" ht="13.5" x14ac:dyDescent="0.25">
      <c r="A1599" s="3">
        <f>TITRES_STAT!B1602</f>
        <v>44641</v>
      </c>
      <c r="B1599" s="5">
        <f>TITRES_STAT!C1602</f>
        <v>4.07</v>
      </c>
      <c r="C1599" s="5">
        <f>TITRES_STAT!D1602</f>
        <v>3.4089999999999998</v>
      </c>
      <c r="D1599" s="5">
        <f>TITRES_STAT!E1602</f>
        <v>52450</v>
      </c>
      <c r="E1599" s="2">
        <f t="shared" si="96"/>
        <v>2356733</v>
      </c>
      <c r="F1599" s="5" t="str">
        <f t="shared" si="99"/>
        <v>BULLISH</v>
      </c>
      <c r="G1599" s="5" t="str">
        <f t="shared" si="98"/>
        <v>STRONG</v>
      </c>
      <c r="H1599" s="5" t="str">
        <f t="shared" si="97"/>
        <v>CONFIRMED BULLISH</v>
      </c>
    </row>
    <row r="1600" spans="1:8" ht="13.5" x14ac:dyDescent="0.25">
      <c r="A1600" s="3">
        <f>TITRES_STAT!B1603</f>
        <v>44642</v>
      </c>
      <c r="B1600" s="5">
        <f>TITRES_STAT!C1603</f>
        <v>3.99</v>
      </c>
      <c r="C1600" s="5">
        <f>TITRES_STAT!D1603</f>
        <v>3.3420000000000001</v>
      </c>
      <c r="D1600" s="5">
        <f>TITRES_STAT!E1603</f>
        <v>48298</v>
      </c>
      <c r="E1600" s="2">
        <f t="shared" si="96"/>
        <v>2308435</v>
      </c>
      <c r="F1600" s="5" t="str">
        <f t="shared" si="99"/>
        <v>BULLISH</v>
      </c>
      <c r="G1600" s="5" t="str">
        <f t="shared" si="98"/>
        <v>NEUTRAL</v>
      </c>
      <c r="H1600" s="5" t="str">
        <f t="shared" si="97"/>
        <v>CONFIRMED BULLISH</v>
      </c>
    </row>
    <row r="1601" spans="1:8" ht="13.5" x14ac:dyDescent="0.25">
      <c r="A1601" s="3">
        <f>TITRES_STAT!B1604</f>
        <v>44643</v>
      </c>
      <c r="B1601" s="5">
        <f>TITRES_STAT!C1604</f>
        <v>4</v>
      </c>
      <c r="C1601" s="5">
        <f>TITRES_STAT!D1604</f>
        <v>3.3504</v>
      </c>
      <c r="D1601" s="5">
        <f>TITRES_STAT!E1604</f>
        <v>21190</v>
      </c>
      <c r="E1601" s="2">
        <f t="shared" si="96"/>
        <v>2329625</v>
      </c>
      <c r="F1601" s="5" t="str">
        <f t="shared" si="99"/>
        <v>BULLISH</v>
      </c>
      <c r="G1601" s="5" t="str">
        <f t="shared" si="98"/>
        <v>NEUTRAL</v>
      </c>
      <c r="H1601" s="5" t="str">
        <f t="shared" si="97"/>
        <v>CONFIRMED BULLISH</v>
      </c>
    </row>
    <row r="1602" spans="1:8" ht="13.5" x14ac:dyDescent="0.25">
      <c r="A1602" s="3">
        <f>TITRES_STAT!B1605</f>
        <v>44644</v>
      </c>
      <c r="B1602" s="5">
        <f>TITRES_STAT!C1605</f>
        <v>3.99</v>
      </c>
      <c r="C1602" s="5">
        <f>TITRES_STAT!D1605</f>
        <v>3.3420000000000001</v>
      </c>
      <c r="D1602" s="5">
        <f>TITRES_STAT!E1605</f>
        <v>5019</v>
      </c>
      <c r="E1602" s="2">
        <f t="shared" si="96"/>
        <v>2324606</v>
      </c>
      <c r="F1602" s="5" t="str">
        <f t="shared" si="99"/>
        <v>BULLISH</v>
      </c>
      <c r="G1602" s="5" t="str">
        <f t="shared" si="98"/>
        <v>NEUTRAL</v>
      </c>
      <c r="H1602" s="5" t="str">
        <f t="shared" si="97"/>
        <v>CONFIRMED BULLISH</v>
      </c>
    </row>
    <row r="1603" spans="1:8" ht="13.5" x14ac:dyDescent="0.25">
      <c r="A1603" s="3">
        <f>TITRES_STAT!B1606</f>
        <v>44645</v>
      </c>
      <c r="B1603" s="5">
        <f>TITRES_STAT!C1606</f>
        <v>3.95</v>
      </c>
      <c r="C1603" s="5">
        <f>TITRES_STAT!D1606</f>
        <v>3.3085</v>
      </c>
      <c r="D1603" s="5">
        <f>TITRES_STAT!E1606</f>
        <v>5120</v>
      </c>
      <c r="E1603" s="2">
        <f t="shared" si="96"/>
        <v>2319486</v>
      </c>
      <c r="F1603" s="5" t="str">
        <f t="shared" si="99"/>
        <v>BULLISH</v>
      </c>
      <c r="G1603" s="5" t="str">
        <f t="shared" si="98"/>
        <v>NEUTRAL</v>
      </c>
      <c r="H1603" s="5" t="str">
        <f t="shared" si="97"/>
        <v>NEUTRAL</v>
      </c>
    </row>
    <row r="1604" spans="1:8" ht="13.5" x14ac:dyDescent="0.25">
      <c r="A1604" s="3">
        <f>TITRES_STAT!B1607</f>
        <v>44648</v>
      </c>
      <c r="B1604" s="5">
        <f>TITRES_STAT!C1607</f>
        <v>3.98</v>
      </c>
      <c r="C1604" s="5">
        <f>TITRES_STAT!D1607</f>
        <v>3.3336000000000001</v>
      </c>
      <c r="D1604" s="5">
        <f>TITRES_STAT!E1607</f>
        <v>511</v>
      </c>
      <c r="E1604" s="2">
        <f t="shared" ref="E1604:E1667" si="100">IF(B1604&gt;B1603, E1603+D1604, IF(B1604&lt;B1603, E1603-D1604, E1603))</f>
        <v>2319997</v>
      </c>
      <c r="F1604" s="5" t="str">
        <f t="shared" si="99"/>
        <v>BEARISH</v>
      </c>
      <c r="G1604" s="5" t="str">
        <f t="shared" si="98"/>
        <v>NEUTRAL</v>
      </c>
      <c r="H1604" s="5" t="str">
        <f t="shared" si="97"/>
        <v>CONFIRMED BEARISH</v>
      </c>
    </row>
    <row r="1605" spans="1:8" ht="13.5" x14ac:dyDescent="0.25">
      <c r="A1605" s="3">
        <f>TITRES_STAT!B1608</f>
        <v>44649</v>
      </c>
      <c r="B1605" s="5">
        <f>TITRES_STAT!C1608</f>
        <v>3.97</v>
      </c>
      <c r="C1605" s="5">
        <f>TITRES_STAT!D1608</f>
        <v>3.3252999999999999</v>
      </c>
      <c r="D1605" s="5">
        <f>TITRES_STAT!E1608</f>
        <v>3033</v>
      </c>
      <c r="E1605" s="2">
        <f t="shared" si="100"/>
        <v>2316964</v>
      </c>
      <c r="F1605" s="5" t="str">
        <f t="shared" si="99"/>
        <v>BULLISH</v>
      </c>
      <c r="G1605" s="5" t="str">
        <f t="shared" si="98"/>
        <v>NEUTRAL</v>
      </c>
      <c r="H1605" s="5" t="str">
        <f t="shared" si="97"/>
        <v>BULLISH DIVERGENCE</v>
      </c>
    </row>
    <row r="1606" spans="1:8" ht="13.5" x14ac:dyDescent="0.25">
      <c r="A1606" s="3">
        <f>TITRES_STAT!B1609</f>
        <v>44650</v>
      </c>
      <c r="B1606" s="5">
        <f>TITRES_STAT!C1609</f>
        <v>3.94</v>
      </c>
      <c r="C1606" s="5">
        <f>TITRES_STAT!D1609</f>
        <v>3.3001</v>
      </c>
      <c r="D1606" s="5">
        <f>TITRES_STAT!E1609</f>
        <v>5121</v>
      </c>
      <c r="E1606" s="2">
        <f t="shared" si="100"/>
        <v>2311843</v>
      </c>
      <c r="F1606" s="5" t="str">
        <f t="shared" si="99"/>
        <v>BEARISH</v>
      </c>
      <c r="G1606" s="5" t="str">
        <f t="shared" si="98"/>
        <v>NEUTRAL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BEARISH</v>
      </c>
    </row>
    <row r="1607" spans="1:8" ht="13.5" x14ac:dyDescent="0.25">
      <c r="A1607" s="3">
        <f>TITRES_STAT!B1610</f>
        <v>44651</v>
      </c>
      <c r="B1607" s="5">
        <f>TITRES_STAT!C1610</f>
        <v>3.9</v>
      </c>
      <c r="C1607" s="5">
        <f>TITRES_STAT!D1610</f>
        <v>3.2665999999999999</v>
      </c>
      <c r="D1607" s="5">
        <f>TITRES_STAT!E1610</f>
        <v>730</v>
      </c>
      <c r="E1607" s="2">
        <f t="shared" si="100"/>
        <v>2311113</v>
      </c>
      <c r="F1607" s="5" t="str">
        <f t="shared" si="99"/>
        <v>BEARISH</v>
      </c>
      <c r="G1607" s="5" t="str">
        <f t="shared" ref="G1607:G1670" si="102">IF((E1607-E1602)/E1602 &gt; 0.02, "STRONG",
 IF((E1607-E1602)/E1602 &lt; -0.02, "WEAK", "NEUTRAL"))</f>
        <v>NEUTRAL</v>
      </c>
      <c r="H1607" s="5" t="str">
        <f t="shared" si="101"/>
        <v>CONFIRMED BEARISH</v>
      </c>
    </row>
    <row r="1608" spans="1:8" ht="13.5" x14ac:dyDescent="0.25">
      <c r="A1608" s="3">
        <f>TITRES_STAT!B1611</f>
        <v>44652</v>
      </c>
      <c r="B1608" s="5">
        <f>TITRES_STAT!C1611</f>
        <v>3.9</v>
      </c>
      <c r="C1608" s="5">
        <f>TITRES_STAT!D1611</f>
        <v>3.2665999999999999</v>
      </c>
      <c r="D1608" s="5">
        <f>TITRES_STAT!E1611</f>
        <v>0</v>
      </c>
      <c r="E1608" s="2">
        <f t="shared" si="100"/>
        <v>2311113</v>
      </c>
      <c r="F1608" s="5" t="str">
        <f t="shared" ref="F1608:F1671" si="103">IF(E1608&gt;E1603,"BULLISH",IF(E1608&lt;E1603,"BEARISH","NEUTRAL"))</f>
        <v>BEARISH</v>
      </c>
      <c r="G1608" s="5" t="str">
        <f t="shared" si="102"/>
        <v>NEUTRAL</v>
      </c>
      <c r="H1608" s="5" t="str">
        <f t="shared" si="101"/>
        <v>CONFIRMED BEARISH</v>
      </c>
    </row>
    <row r="1609" spans="1:8" ht="13.5" x14ac:dyDescent="0.25">
      <c r="A1609" s="3">
        <f>TITRES_STAT!B1612</f>
        <v>44655</v>
      </c>
      <c r="B1609" s="5">
        <f>TITRES_STAT!C1612</f>
        <v>3.75</v>
      </c>
      <c r="C1609" s="5">
        <f>TITRES_STAT!D1612</f>
        <v>3.141</v>
      </c>
      <c r="D1609" s="5">
        <f>TITRES_STAT!E1612</f>
        <v>89</v>
      </c>
      <c r="E1609" s="2">
        <f t="shared" si="100"/>
        <v>2311024</v>
      </c>
      <c r="F1609" s="5" t="str">
        <f t="shared" si="103"/>
        <v>BEARISH</v>
      </c>
      <c r="G1609" s="5" t="str">
        <f t="shared" si="102"/>
        <v>NEUTRAL</v>
      </c>
      <c r="H1609" s="5" t="str">
        <f t="shared" si="101"/>
        <v>CONFIRMED BEARISH</v>
      </c>
    </row>
    <row r="1610" spans="1:8" ht="13.5" x14ac:dyDescent="0.25">
      <c r="A1610" s="3">
        <f>TITRES_STAT!B1613</f>
        <v>44656</v>
      </c>
      <c r="B1610" s="5">
        <f>TITRES_STAT!C1613</f>
        <v>3.74</v>
      </c>
      <c r="C1610" s="5">
        <f>TITRES_STAT!D1613</f>
        <v>3.1326000000000001</v>
      </c>
      <c r="D1610" s="5">
        <f>TITRES_STAT!E1613</f>
        <v>7592</v>
      </c>
      <c r="E1610" s="2">
        <f t="shared" si="100"/>
        <v>2303432</v>
      </c>
      <c r="F1610" s="5" t="str">
        <f t="shared" si="103"/>
        <v>BEARISH</v>
      </c>
      <c r="G1610" s="5" t="str">
        <f t="shared" si="102"/>
        <v>NEUTRAL</v>
      </c>
      <c r="H1610" s="5" t="str">
        <f t="shared" si="101"/>
        <v>CONFIRMED BEARISH</v>
      </c>
    </row>
    <row r="1611" spans="1:8" ht="13.5" x14ac:dyDescent="0.25">
      <c r="A1611" s="3">
        <f>TITRES_STAT!B1614</f>
        <v>44657</v>
      </c>
      <c r="B1611" s="5">
        <f>TITRES_STAT!C1614</f>
        <v>3.88</v>
      </c>
      <c r="C1611" s="5">
        <f>TITRES_STAT!D1614</f>
        <v>3.2498999999999998</v>
      </c>
      <c r="D1611" s="5">
        <f>TITRES_STAT!E1614</f>
        <v>650</v>
      </c>
      <c r="E1611" s="2">
        <f t="shared" si="100"/>
        <v>2304082</v>
      </c>
      <c r="F1611" s="5" t="str">
        <f t="shared" si="103"/>
        <v>BEARISH</v>
      </c>
      <c r="G1611" s="5" t="str">
        <f t="shared" si="102"/>
        <v>NEUTRAL</v>
      </c>
      <c r="H1611" s="5" t="str">
        <f t="shared" si="101"/>
        <v>CONFIRMED BEARISH</v>
      </c>
    </row>
    <row r="1612" spans="1:8" ht="13.5" x14ac:dyDescent="0.25">
      <c r="A1612" s="3">
        <f>TITRES_STAT!B1615</f>
        <v>44658</v>
      </c>
      <c r="B1612" s="5">
        <f>TITRES_STAT!C1615</f>
        <v>3.81</v>
      </c>
      <c r="C1612" s="5">
        <f>TITRES_STAT!D1615</f>
        <v>3.1911999999999998</v>
      </c>
      <c r="D1612" s="5">
        <f>TITRES_STAT!E1615</f>
        <v>2542</v>
      </c>
      <c r="E1612" s="2">
        <f t="shared" si="100"/>
        <v>2301540</v>
      </c>
      <c r="F1612" s="5" t="str">
        <f t="shared" si="103"/>
        <v>BEARISH</v>
      </c>
      <c r="G1612" s="5" t="str">
        <f t="shared" si="102"/>
        <v>NEUTRAL</v>
      </c>
      <c r="H1612" s="5" t="str">
        <f t="shared" si="101"/>
        <v>CONFIRMED BEARISH</v>
      </c>
    </row>
    <row r="1613" spans="1:8" ht="13.5" x14ac:dyDescent="0.25">
      <c r="A1613" s="3">
        <f>TITRES_STAT!B1616</f>
        <v>44659</v>
      </c>
      <c r="B1613" s="5">
        <f>TITRES_STAT!C1616</f>
        <v>3.86</v>
      </c>
      <c r="C1613" s="5">
        <f>TITRES_STAT!D1616</f>
        <v>3.2330999999999999</v>
      </c>
      <c r="D1613" s="5">
        <f>TITRES_STAT!E1616</f>
        <v>11491</v>
      </c>
      <c r="E1613" s="2">
        <f t="shared" si="100"/>
        <v>2313031</v>
      </c>
      <c r="F1613" s="5" t="str">
        <f t="shared" si="103"/>
        <v>BULLISH</v>
      </c>
      <c r="G1613" s="5" t="str">
        <f t="shared" si="102"/>
        <v>NEUTRAL</v>
      </c>
      <c r="H1613" s="5" t="str">
        <f t="shared" si="101"/>
        <v>BULLISH DIVERGENCE</v>
      </c>
    </row>
    <row r="1614" spans="1:8" ht="13.5" x14ac:dyDescent="0.25">
      <c r="A1614" s="3">
        <f>TITRES_STAT!B1617</f>
        <v>44662</v>
      </c>
      <c r="B1614" s="5">
        <f>TITRES_STAT!C1617</f>
        <v>3.9</v>
      </c>
      <c r="C1614" s="5">
        <f>TITRES_STAT!D1617</f>
        <v>3.2665999999999999</v>
      </c>
      <c r="D1614" s="5">
        <f>TITRES_STAT!E1617</f>
        <v>4200</v>
      </c>
      <c r="E1614" s="2">
        <f t="shared" si="100"/>
        <v>2317231</v>
      </c>
      <c r="F1614" s="5" t="str">
        <f t="shared" si="103"/>
        <v>BULLISH</v>
      </c>
      <c r="G1614" s="5" t="str">
        <f t="shared" si="102"/>
        <v>NEUTRAL</v>
      </c>
      <c r="H1614" s="5" t="str">
        <f t="shared" si="101"/>
        <v>CONFIRMED BULLISH</v>
      </c>
    </row>
    <row r="1615" spans="1:8" ht="13.5" x14ac:dyDescent="0.25">
      <c r="A1615" s="3">
        <f>TITRES_STAT!B1618</f>
        <v>44663</v>
      </c>
      <c r="B1615" s="5">
        <f>TITRES_STAT!C1618</f>
        <v>3.85</v>
      </c>
      <c r="C1615" s="5">
        <f>TITRES_STAT!D1618</f>
        <v>3.2246999999999999</v>
      </c>
      <c r="D1615" s="5">
        <f>TITRES_STAT!E1618</f>
        <v>4571</v>
      </c>
      <c r="E1615" s="2">
        <f t="shared" si="100"/>
        <v>2312660</v>
      </c>
      <c r="F1615" s="5" t="str">
        <f t="shared" si="103"/>
        <v>BULLISH</v>
      </c>
      <c r="G1615" s="5" t="str">
        <f t="shared" si="102"/>
        <v>NEUTRAL</v>
      </c>
      <c r="H1615" s="5" t="str">
        <f t="shared" si="101"/>
        <v>CONFIRMED BULLISH</v>
      </c>
    </row>
    <row r="1616" spans="1:8" ht="13.5" x14ac:dyDescent="0.25">
      <c r="A1616" s="3">
        <f>TITRES_STAT!B1619</f>
        <v>44664</v>
      </c>
      <c r="B1616" s="5">
        <f>TITRES_STAT!C1619</f>
        <v>3.83</v>
      </c>
      <c r="C1616" s="5">
        <f>TITRES_STAT!D1619</f>
        <v>3.2080000000000002</v>
      </c>
      <c r="D1616" s="5">
        <f>TITRES_STAT!E1619</f>
        <v>6030</v>
      </c>
      <c r="E1616" s="2">
        <f t="shared" si="100"/>
        <v>2306630</v>
      </c>
      <c r="F1616" s="5" t="str">
        <f t="shared" si="103"/>
        <v>BULLISH</v>
      </c>
      <c r="G1616" s="5" t="str">
        <f t="shared" si="102"/>
        <v>NEUTRAL</v>
      </c>
      <c r="H1616" s="5" t="str">
        <f t="shared" si="101"/>
        <v>BULLISH DIVERGENCE</v>
      </c>
    </row>
    <row r="1617" spans="1:8" ht="13.5" x14ac:dyDescent="0.25">
      <c r="A1617" s="3">
        <f>TITRES_STAT!B1620</f>
        <v>44665</v>
      </c>
      <c r="B1617" s="5">
        <f>TITRES_STAT!C1620</f>
        <v>3.83</v>
      </c>
      <c r="C1617" s="5">
        <f>TITRES_STAT!D1620</f>
        <v>3.2080000000000002</v>
      </c>
      <c r="D1617" s="5">
        <f>TITRES_STAT!E1620</f>
        <v>140</v>
      </c>
      <c r="E1617" s="2">
        <f t="shared" si="100"/>
        <v>2306630</v>
      </c>
      <c r="F1617" s="5" t="str">
        <f t="shared" si="103"/>
        <v>BULLISH</v>
      </c>
      <c r="G1617" s="5" t="str">
        <f t="shared" si="102"/>
        <v>NEUTRAL</v>
      </c>
      <c r="H1617" s="5" t="str">
        <f t="shared" si="101"/>
        <v>CONFIRMED BULLISH</v>
      </c>
    </row>
    <row r="1618" spans="1:8" ht="13.5" x14ac:dyDescent="0.25">
      <c r="A1618" s="3">
        <f>TITRES_STAT!B1621</f>
        <v>44666</v>
      </c>
      <c r="B1618" s="5">
        <f>TITRES_STAT!C1621</f>
        <v>3.81</v>
      </c>
      <c r="C1618" s="5">
        <f>TITRES_STAT!D1621</f>
        <v>3.1911999999999998</v>
      </c>
      <c r="D1618" s="5">
        <f>TITRES_STAT!E1621</f>
        <v>30</v>
      </c>
      <c r="E1618" s="2">
        <f t="shared" si="100"/>
        <v>2306600</v>
      </c>
      <c r="F1618" s="5" t="str">
        <f t="shared" si="103"/>
        <v>BEARISH</v>
      </c>
      <c r="G1618" s="5" t="str">
        <f t="shared" si="102"/>
        <v>NEUTRAL</v>
      </c>
      <c r="H1618" s="5" t="str">
        <f t="shared" si="101"/>
        <v>CONFIRMED BEARISH</v>
      </c>
    </row>
    <row r="1619" spans="1:8" ht="13.5" x14ac:dyDescent="0.25">
      <c r="A1619" s="3">
        <f>TITRES_STAT!B1622</f>
        <v>44669</v>
      </c>
      <c r="B1619" s="5">
        <f>TITRES_STAT!C1622</f>
        <v>3.89</v>
      </c>
      <c r="C1619" s="5">
        <f>TITRES_STAT!D1622</f>
        <v>3.2582</v>
      </c>
      <c r="D1619" s="5">
        <f>TITRES_STAT!E1622</f>
        <v>616952</v>
      </c>
      <c r="E1619" s="2">
        <f t="shared" si="100"/>
        <v>2923552</v>
      </c>
      <c r="F1619" s="5" t="str">
        <f t="shared" si="103"/>
        <v>BULLISH</v>
      </c>
      <c r="G1619" s="5" t="str">
        <f t="shared" si="102"/>
        <v>STRONG</v>
      </c>
      <c r="H1619" s="5" t="str">
        <f t="shared" si="101"/>
        <v>BULLISH DIVERGENCE</v>
      </c>
    </row>
    <row r="1620" spans="1:8" ht="13.5" x14ac:dyDescent="0.25">
      <c r="A1620" s="3">
        <f>TITRES_STAT!B1623</f>
        <v>44670</v>
      </c>
      <c r="B1620" s="5">
        <f>TITRES_STAT!C1623</f>
        <v>3.88</v>
      </c>
      <c r="C1620" s="5">
        <f>TITRES_STAT!D1623</f>
        <v>3.2498999999999998</v>
      </c>
      <c r="D1620" s="5">
        <f>TITRES_STAT!E1623</f>
        <v>17517</v>
      </c>
      <c r="E1620" s="2">
        <f t="shared" si="100"/>
        <v>2906035</v>
      </c>
      <c r="F1620" s="5" t="str">
        <f t="shared" si="103"/>
        <v>BULLISH</v>
      </c>
      <c r="G1620" s="5" t="str">
        <f t="shared" si="102"/>
        <v>STRONG</v>
      </c>
      <c r="H1620" s="5" t="str">
        <f t="shared" si="101"/>
        <v>CONFIRMED BULLISH</v>
      </c>
    </row>
    <row r="1621" spans="1:8" ht="13.5" x14ac:dyDescent="0.25">
      <c r="A1621" s="3">
        <f>TITRES_STAT!B1624</f>
        <v>44671</v>
      </c>
      <c r="B1621" s="5">
        <f>TITRES_STAT!C1624</f>
        <v>3.87</v>
      </c>
      <c r="C1621" s="5">
        <f>TITRES_STAT!D1624</f>
        <v>3.2414999999999998</v>
      </c>
      <c r="D1621" s="5">
        <f>TITRES_STAT!E1624</f>
        <v>1016</v>
      </c>
      <c r="E1621" s="2">
        <f t="shared" si="100"/>
        <v>2905019</v>
      </c>
      <c r="F1621" s="5" t="str">
        <f t="shared" si="103"/>
        <v>BULLISH</v>
      </c>
      <c r="G1621" s="5" t="str">
        <f t="shared" si="102"/>
        <v>STRONG</v>
      </c>
      <c r="H1621" s="5" t="str">
        <f t="shared" si="101"/>
        <v>CONFIRMED BULLISH</v>
      </c>
    </row>
    <row r="1622" spans="1:8" ht="13.5" x14ac:dyDescent="0.25">
      <c r="A1622" s="3">
        <f>TITRES_STAT!B1625</f>
        <v>44672</v>
      </c>
      <c r="B1622" s="5">
        <f>TITRES_STAT!C1625</f>
        <v>3.86</v>
      </c>
      <c r="C1622" s="5">
        <f>TITRES_STAT!D1625</f>
        <v>3.2330999999999999</v>
      </c>
      <c r="D1622" s="5">
        <f>TITRES_STAT!E1625</f>
        <v>6</v>
      </c>
      <c r="E1622" s="2">
        <f t="shared" si="100"/>
        <v>2905013</v>
      </c>
      <c r="F1622" s="5" t="str">
        <f t="shared" si="103"/>
        <v>BULLISH</v>
      </c>
      <c r="G1622" s="5" t="str">
        <f t="shared" si="102"/>
        <v>STRONG</v>
      </c>
      <c r="H1622" s="5" t="str">
        <f t="shared" si="101"/>
        <v>CONFIRMED BULLISH</v>
      </c>
    </row>
    <row r="1623" spans="1:8" ht="13.5" x14ac:dyDescent="0.25">
      <c r="A1623" s="3">
        <f>TITRES_STAT!B1626</f>
        <v>44673</v>
      </c>
      <c r="B1623" s="5">
        <f>TITRES_STAT!C1626</f>
        <v>3.79</v>
      </c>
      <c r="C1623" s="5">
        <f>TITRES_STAT!D1626</f>
        <v>3.1745000000000001</v>
      </c>
      <c r="D1623" s="5">
        <f>TITRES_STAT!E1626</f>
        <v>1552</v>
      </c>
      <c r="E1623" s="2">
        <f t="shared" si="100"/>
        <v>2903461</v>
      </c>
      <c r="F1623" s="5" t="str">
        <f t="shared" si="103"/>
        <v>BULLISH</v>
      </c>
      <c r="G1623" s="5" t="str">
        <f t="shared" si="102"/>
        <v>STRONG</v>
      </c>
      <c r="H1623" s="5" t="str">
        <f t="shared" si="101"/>
        <v>BULLISH DIVERGENCE</v>
      </c>
    </row>
    <row r="1624" spans="1:8" ht="13.5" x14ac:dyDescent="0.25">
      <c r="A1624" s="3">
        <f>TITRES_STAT!B1627</f>
        <v>44676</v>
      </c>
      <c r="B1624" s="5">
        <f>TITRES_STAT!C1627</f>
        <v>3.79</v>
      </c>
      <c r="C1624" s="5">
        <f>TITRES_STAT!D1627</f>
        <v>3.1745000000000001</v>
      </c>
      <c r="D1624" s="5">
        <f>TITRES_STAT!E1627</f>
        <v>61</v>
      </c>
      <c r="E1624" s="2">
        <f t="shared" si="100"/>
        <v>2903461</v>
      </c>
      <c r="F1624" s="5" t="str">
        <f t="shared" si="103"/>
        <v>BEARISH</v>
      </c>
      <c r="G1624" s="5" t="str">
        <f t="shared" si="102"/>
        <v>NEUTRAL</v>
      </c>
      <c r="H1624" s="5" t="str">
        <f t="shared" si="101"/>
        <v>CONFIRMED BEARISH</v>
      </c>
    </row>
    <row r="1625" spans="1:8" ht="13.5" x14ac:dyDescent="0.25">
      <c r="A1625" s="3">
        <f>TITRES_STAT!B1628</f>
        <v>44677</v>
      </c>
      <c r="B1625" s="5">
        <f>TITRES_STAT!C1628</f>
        <v>3.78</v>
      </c>
      <c r="C1625" s="5">
        <f>TITRES_STAT!D1628</f>
        <v>3.1661000000000001</v>
      </c>
      <c r="D1625" s="5">
        <f>TITRES_STAT!E1628</f>
        <v>929</v>
      </c>
      <c r="E1625" s="2">
        <f t="shared" si="100"/>
        <v>2902532</v>
      </c>
      <c r="F1625" s="5" t="str">
        <f t="shared" si="103"/>
        <v>BEARISH</v>
      </c>
      <c r="G1625" s="5" t="str">
        <f t="shared" si="102"/>
        <v>NEUTRAL</v>
      </c>
      <c r="H1625" s="5" t="str">
        <f t="shared" si="101"/>
        <v>CONFIRMED BEARISH</v>
      </c>
    </row>
    <row r="1626" spans="1:8" ht="13.5" x14ac:dyDescent="0.25">
      <c r="A1626" s="3">
        <f>TITRES_STAT!B1629</f>
        <v>44678</v>
      </c>
      <c r="B1626" s="5">
        <f>TITRES_STAT!C1629</f>
        <v>3.75</v>
      </c>
      <c r="C1626" s="5">
        <f>TITRES_STAT!D1629</f>
        <v>3.141</v>
      </c>
      <c r="D1626" s="5">
        <f>TITRES_STAT!E1629</f>
        <v>1680</v>
      </c>
      <c r="E1626" s="2">
        <f t="shared" si="100"/>
        <v>2900852</v>
      </c>
      <c r="F1626" s="5" t="str">
        <f t="shared" si="103"/>
        <v>BEARISH</v>
      </c>
      <c r="G1626" s="5" t="str">
        <f t="shared" si="102"/>
        <v>NEUTRAL</v>
      </c>
      <c r="H1626" s="5" t="str">
        <f t="shared" si="101"/>
        <v>CONFIRMED BEARISH</v>
      </c>
    </row>
    <row r="1627" spans="1:8" ht="13.5" x14ac:dyDescent="0.25">
      <c r="A1627" s="3">
        <f>TITRES_STAT!B1630</f>
        <v>44679</v>
      </c>
      <c r="B1627" s="5">
        <f>TITRES_STAT!C1630</f>
        <v>3.75</v>
      </c>
      <c r="C1627" s="5">
        <f>TITRES_STAT!D1630</f>
        <v>3.141</v>
      </c>
      <c r="D1627" s="5">
        <f>TITRES_STAT!E1630</f>
        <v>351</v>
      </c>
      <c r="E1627" s="2">
        <f t="shared" si="100"/>
        <v>2900852</v>
      </c>
      <c r="F1627" s="5" t="str">
        <f t="shared" si="103"/>
        <v>BEARISH</v>
      </c>
      <c r="G1627" s="5" t="str">
        <f t="shared" si="102"/>
        <v>NEUTRAL</v>
      </c>
      <c r="H1627" s="5" t="str">
        <f t="shared" si="101"/>
        <v>CONFIRMED BEARISH</v>
      </c>
    </row>
    <row r="1628" spans="1:8" ht="13.5" x14ac:dyDescent="0.25">
      <c r="A1628" s="3">
        <f>TITRES_STAT!B1631</f>
        <v>44680</v>
      </c>
      <c r="B1628" s="5">
        <f>TITRES_STAT!C1631</f>
        <v>3.7</v>
      </c>
      <c r="C1628" s="5">
        <f>TITRES_STAT!D1631</f>
        <v>3.0991</v>
      </c>
      <c r="D1628" s="5">
        <f>TITRES_STAT!E1631</f>
        <v>10058</v>
      </c>
      <c r="E1628" s="2">
        <f t="shared" si="100"/>
        <v>2890794</v>
      </c>
      <c r="F1628" s="5" t="str">
        <f t="shared" si="103"/>
        <v>BEARISH</v>
      </c>
      <c r="G1628" s="5" t="str">
        <f t="shared" si="102"/>
        <v>NEUTRAL</v>
      </c>
      <c r="H1628" s="5" t="str">
        <f t="shared" si="101"/>
        <v>CONFIRMED BEARISH</v>
      </c>
    </row>
    <row r="1629" spans="1:8" ht="13.5" x14ac:dyDescent="0.25">
      <c r="A1629" s="3">
        <f>TITRES_STAT!B1632</f>
        <v>44685</v>
      </c>
      <c r="B1629" s="5">
        <f>TITRES_STAT!C1632</f>
        <v>3.7</v>
      </c>
      <c r="C1629" s="5">
        <f>TITRES_STAT!D1632</f>
        <v>3.0991</v>
      </c>
      <c r="D1629" s="5">
        <f>TITRES_STAT!E1632</f>
        <v>4447</v>
      </c>
      <c r="E1629" s="2">
        <f t="shared" si="100"/>
        <v>2890794</v>
      </c>
      <c r="F1629" s="5" t="str">
        <f t="shared" si="103"/>
        <v>BEARISH</v>
      </c>
      <c r="G1629" s="5" t="str">
        <f t="shared" si="102"/>
        <v>NEUTRAL</v>
      </c>
      <c r="H1629" s="5" t="str">
        <f t="shared" si="101"/>
        <v>CONFIRMED BEARISH</v>
      </c>
    </row>
    <row r="1630" spans="1:8" ht="13.5" x14ac:dyDescent="0.25">
      <c r="A1630" s="3">
        <f>TITRES_STAT!B1633</f>
        <v>44686</v>
      </c>
      <c r="B1630" s="5">
        <f>TITRES_STAT!C1633</f>
        <v>3.7</v>
      </c>
      <c r="C1630" s="5">
        <f>TITRES_STAT!D1633</f>
        <v>3.0991</v>
      </c>
      <c r="D1630" s="5">
        <f>TITRES_STAT!E1633</f>
        <v>2370</v>
      </c>
      <c r="E1630" s="2">
        <f t="shared" si="100"/>
        <v>2890794</v>
      </c>
      <c r="F1630" s="5" t="str">
        <f t="shared" si="103"/>
        <v>BEARISH</v>
      </c>
      <c r="G1630" s="5" t="str">
        <f t="shared" si="102"/>
        <v>NEUTRAL</v>
      </c>
      <c r="H1630" s="5" t="str">
        <f t="shared" si="101"/>
        <v>CONFIRMED BEARISH</v>
      </c>
    </row>
    <row r="1631" spans="1:8" ht="13.5" x14ac:dyDescent="0.25">
      <c r="A1631" s="3">
        <f>TITRES_STAT!B1634</f>
        <v>44687</v>
      </c>
      <c r="B1631" s="5">
        <f>TITRES_STAT!C1634</f>
        <v>3.66</v>
      </c>
      <c r="C1631" s="5">
        <f>TITRES_STAT!D1634</f>
        <v>3.0655999999999999</v>
      </c>
      <c r="D1631" s="5">
        <f>TITRES_STAT!E1634</f>
        <v>41450</v>
      </c>
      <c r="E1631" s="2">
        <f t="shared" si="100"/>
        <v>2849344</v>
      </c>
      <c r="F1631" s="5" t="str">
        <f t="shared" si="103"/>
        <v>BEARISH</v>
      </c>
      <c r="G1631" s="5" t="str">
        <f t="shared" si="102"/>
        <v>NEUTRAL</v>
      </c>
      <c r="H1631" s="5" t="str">
        <f t="shared" si="101"/>
        <v>CONFIRMED BEARISH</v>
      </c>
    </row>
    <row r="1632" spans="1:8" ht="13.5" x14ac:dyDescent="0.25">
      <c r="A1632" s="3">
        <f>TITRES_STAT!B1635</f>
        <v>44690</v>
      </c>
      <c r="B1632" s="5">
        <f>TITRES_STAT!C1635</f>
        <v>3.59</v>
      </c>
      <c r="C1632" s="5">
        <f>TITRES_STAT!D1635</f>
        <v>3.0070000000000001</v>
      </c>
      <c r="D1632" s="5">
        <f>TITRES_STAT!E1635</f>
        <v>12965</v>
      </c>
      <c r="E1632" s="2">
        <f t="shared" si="100"/>
        <v>2836379</v>
      </c>
      <c r="F1632" s="5" t="str">
        <f t="shared" si="103"/>
        <v>BEARISH</v>
      </c>
      <c r="G1632" s="5" t="str">
        <f t="shared" si="102"/>
        <v>WEAK</v>
      </c>
      <c r="H1632" s="5" t="str">
        <f t="shared" si="101"/>
        <v>CONFIRMED BEARISH</v>
      </c>
    </row>
    <row r="1633" spans="1:8" ht="13.5" x14ac:dyDescent="0.25">
      <c r="A1633" s="3">
        <f>TITRES_STAT!B1636</f>
        <v>44691</v>
      </c>
      <c r="B1633" s="5">
        <f>TITRES_STAT!C1636</f>
        <v>3.56</v>
      </c>
      <c r="C1633" s="5">
        <f>TITRES_STAT!D1636</f>
        <v>2.9817999999999998</v>
      </c>
      <c r="D1633" s="5">
        <f>TITRES_STAT!E1636</f>
        <v>2365</v>
      </c>
      <c r="E1633" s="2">
        <f t="shared" si="100"/>
        <v>2834014</v>
      </c>
      <c r="F1633" s="5" t="str">
        <f t="shared" si="103"/>
        <v>BEARISH</v>
      </c>
      <c r="G1633" s="5" t="str">
        <f t="shared" si="102"/>
        <v>NEUTRAL</v>
      </c>
      <c r="H1633" s="5" t="str">
        <f t="shared" si="101"/>
        <v>CONFIRMED BEARISH</v>
      </c>
    </row>
    <row r="1634" spans="1:8" ht="13.5" x14ac:dyDescent="0.25">
      <c r="A1634" s="3">
        <f>TITRES_STAT!B1637</f>
        <v>44692</v>
      </c>
      <c r="B1634" s="5">
        <f>TITRES_STAT!C1637</f>
        <v>3.63</v>
      </c>
      <c r="C1634" s="5">
        <f>TITRES_STAT!D1637</f>
        <v>3.0405000000000002</v>
      </c>
      <c r="D1634" s="5">
        <f>TITRES_STAT!E1637</f>
        <v>29097</v>
      </c>
      <c r="E1634" s="2">
        <f t="shared" si="100"/>
        <v>2863111</v>
      </c>
      <c r="F1634" s="5" t="str">
        <f t="shared" si="103"/>
        <v>BEARISH</v>
      </c>
      <c r="G1634" s="5" t="str">
        <f t="shared" si="102"/>
        <v>NEUTRAL</v>
      </c>
      <c r="H1634" s="5" t="str">
        <f t="shared" si="101"/>
        <v>CONFIRMED BEARISH</v>
      </c>
    </row>
    <row r="1635" spans="1:8" ht="13.5" x14ac:dyDescent="0.25">
      <c r="A1635" s="3">
        <f>TITRES_STAT!B1638</f>
        <v>44693</v>
      </c>
      <c r="B1635" s="5">
        <f>TITRES_STAT!C1638</f>
        <v>3.65</v>
      </c>
      <c r="C1635" s="5">
        <f>TITRES_STAT!D1638</f>
        <v>3.0571999999999999</v>
      </c>
      <c r="D1635" s="5">
        <f>TITRES_STAT!E1638</f>
        <v>6440</v>
      </c>
      <c r="E1635" s="2">
        <f t="shared" si="100"/>
        <v>2869551</v>
      </c>
      <c r="F1635" s="5" t="str">
        <f t="shared" si="103"/>
        <v>BEARISH</v>
      </c>
      <c r="G1635" s="5" t="str">
        <f t="shared" si="102"/>
        <v>NEUTRAL</v>
      </c>
      <c r="H1635" s="5" t="str">
        <f t="shared" si="101"/>
        <v>CONFIRMED BEARISH</v>
      </c>
    </row>
    <row r="1636" spans="1:8" ht="13.5" x14ac:dyDescent="0.25">
      <c r="A1636" s="3">
        <f>TITRES_STAT!B1639</f>
        <v>44694</v>
      </c>
      <c r="B1636" s="5">
        <f>TITRES_STAT!C1639</f>
        <v>3.6</v>
      </c>
      <c r="C1636" s="5">
        <f>TITRES_STAT!D1639</f>
        <v>3.0152999999999999</v>
      </c>
      <c r="D1636" s="5">
        <f>TITRES_STAT!E1639</f>
        <v>3211</v>
      </c>
      <c r="E1636" s="2">
        <f t="shared" si="100"/>
        <v>2866340</v>
      </c>
      <c r="F1636" s="5" t="str">
        <f t="shared" si="103"/>
        <v>BULLISH</v>
      </c>
      <c r="G1636" s="5" t="str">
        <f t="shared" si="102"/>
        <v>NEUTRAL</v>
      </c>
      <c r="H1636" s="5" t="str">
        <f t="shared" si="101"/>
        <v>BULLISH DIVERGENCE</v>
      </c>
    </row>
    <row r="1637" spans="1:8" ht="13.5" x14ac:dyDescent="0.25">
      <c r="A1637" s="3">
        <f>TITRES_STAT!B1640</f>
        <v>44697</v>
      </c>
      <c r="B1637" s="5">
        <f>TITRES_STAT!C1640</f>
        <v>3.6</v>
      </c>
      <c r="C1637" s="5">
        <f>TITRES_STAT!D1640</f>
        <v>3.0152999999999999</v>
      </c>
      <c r="D1637" s="5">
        <f>TITRES_STAT!E1640</f>
        <v>1830</v>
      </c>
      <c r="E1637" s="2">
        <f t="shared" si="100"/>
        <v>2866340</v>
      </c>
      <c r="F1637" s="5" t="str">
        <f t="shared" si="103"/>
        <v>BULLISH</v>
      </c>
      <c r="G1637" s="5" t="str">
        <f t="shared" si="102"/>
        <v>NEUTRAL</v>
      </c>
      <c r="H1637" s="5" t="str">
        <f t="shared" si="101"/>
        <v>CONFIRMED BULLISH</v>
      </c>
    </row>
    <row r="1638" spans="1:8" ht="13.5" x14ac:dyDescent="0.25">
      <c r="A1638" s="3">
        <f>TITRES_STAT!B1641</f>
        <v>44698</v>
      </c>
      <c r="B1638" s="5">
        <f>TITRES_STAT!C1641</f>
        <v>3.6</v>
      </c>
      <c r="C1638" s="5">
        <f>TITRES_STAT!D1641</f>
        <v>3.0152999999999999</v>
      </c>
      <c r="D1638" s="5">
        <f>TITRES_STAT!E1641</f>
        <v>3834</v>
      </c>
      <c r="E1638" s="2">
        <f t="shared" si="100"/>
        <v>2866340</v>
      </c>
      <c r="F1638" s="5" t="str">
        <f t="shared" si="103"/>
        <v>BULLISH</v>
      </c>
      <c r="G1638" s="5" t="str">
        <f t="shared" si="102"/>
        <v>NEUTRAL</v>
      </c>
      <c r="H1638" s="5" t="str">
        <f t="shared" si="101"/>
        <v>CONFIRMED BULLISH</v>
      </c>
    </row>
    <row r="1639" spans="1:8" ht="13.5" x14ac:dyDescent="0.25">
      <c r="A1639" s="3">
        <f>TITRES_STAT!B1642</f>
        <v>44699</v>
      </c>
      <c r="B1639" s="5">
        <f>TITRES_STAT!C1642</f>
        <v>3.55</v>
      </c>
      <c r="C1639" s="5">
        <f>TITRES_STAT!D1642</f>
        <v>2.9735</v>
      </c>
      <c r="D1639" s="5">
        <f>TITRES_STAT!E1642</f>
        <v>2969</v>
      </c>
      <c r="E1639" s="2">
        <f t="shared" si="100"/>
        <v>2863371</v>
      </c>
      <c r="F1639" s="5" t="str">
        <f t="shared" si="103"/>
        <v>BULLISH</v>
      </c>
      <c r="G1639" s="5" t="str">
        <f t="shared" si="102"/>
        <v>NEUTRAL</v>
      </c>
      <c r="H1639" s="5" t="str">
        <f t="shared" si="101"/>
        <v>BULLISH DIVERGENCE</v>
      </c>
    </row>
    <row r="1640" spans="1:8" ht="13.5" x14ac:dyDescent="0.25">
      <c r="A1640" s="3">
        <f>TITRES_STAT!B1643</f>
        <v>44700</v>
      </c>
      <c r="B1640" s="5">
        <f>TITRES_STAT!C1643</f>
        <v>3.47</v>
      </c>
      <c r="C1640" s="5">
        <f>TITRES_STAT!D1643</f>
        <v>2.9064999999999999</v>
      </c>
      <c r="D1640" s="5">
        <f>TITRES_STAT!E1643</f>
        <v>4750</v>
      </c>
      <c r="E1640" s="2">
        <f t="shared" si="100"/>
        <v>2858621</v>
      </c>
      <c r="F1640" s="5" t="str">
        <f t="shared" si="103"/>
        <v>BEARISH</v>
      </c>
      <c r="G1640" s="5" t="str">
        <f t="shared" si="102"/>
        <v>NEUTRAL</v>
      </c>
      <c r="H1640" s="5" t="str">
        <f t="shared" si="101"/>
        <v>CONFIRMED BEARISH</v>
      </c>
    </row>
    <row r="1641" spans="1:8" ht="13.5" x14ac:dyDescent="0.25">
      <c r="A1641" s="3">
        <f>TITRES_STAT!B1644</f>
        <v>44701</v>
      </c>
      <c r="B1641" s="5">
        <f>TITRES_STAT!C1644</f>
        <v>3.6</v>
      </c>
      <c r="C1641" s="5">
        <f>TITRES_STAT!D1644</f>
        <v>3.0152999999999999</v>
      </c>
      <c r="D1641" s="5">
        <f>TITRES_STAT!E1644</f>
        <v>9937</v>
      </c>
      <c r="E1641" s="2">
        <f t="shared" si="100"/>
        <v>2868558</v>
      </c>
      <c r="F1641" s="5" t="str">
        <f t="shared" si="103"/>
        <v>BULLISH</v>
      </c>
      <c r="G1641" s="5" t="str">
        <f t="shared" si="102"/>
        <v>NEUTRAL</v>
      </c>
      <c r="H1641" s="5" t="str">
        <f t="shared" si="101"/>
        <v>NEUTRAL</v>
      </c>
    </row>
    <row r="1642" spans="1:8" ht="13.5" x14ac:dyDescent="0.25">
      <c r="A1642" s="3">
        <f>TITRES_STAT!B1645</f>
        <v>44704</v>
      </c>
      <c r="B1642" s="5">
        <f>TITRES_STAT!C1645</f>
        <v>3.6</v>
      </c>
      <c r="C1642" s="5">
        <f>TITRES_STAT!D1645</f>
        <v>3.0152999999999999</v>
      </c>
      <c r="D1642" s="5">
        <f>TITRES_STAT!E1645</f>
        <v>614</v>
      </c>
      <c r="E1642" s="2">
        <f t="shared" si="100"/>
        <v>2868558</v>
      </c>
      <c r="F1642" s="5" t="str">
        <f t="shared" si="103"/>
        <v>BULLISH</v>
      </c>
      <c r="G1642" s="5" t="str">
        <f t="shared" si="102"/>
        <v>NEUTRAL</v>
      </c>
      <c r="H1642" s="5" t="str">
        <f t="shared" si="101"/>
        <v>NEUTRAL</v>
      </c>
    </row>
    <row r="1643" spans="1:8" ht="13.5" x14ac:dyDescent="0.25">
      <c r="A1643" s="3">
        <f>TITRES_STAT!B1646</f>
        <v>44705</v>
      </c>
      <c r="B1643" s="5">
        <f>TITRES_STAT!C1646</f>
        <v>3.8</v>
      </c>
      <c r="C1643" s="5">
        <f>TITRES_STAT!D1646</f>
        <v>3.1829000000000001</v>
      </c>
      <c r="D1643" s="5">
        <f>TITRES_STAT!E1646</f>
        <v>24781</v>
      </c>
      <c r="E1643" s="2">
        <f t="shared" si="100"/>
        <v>2893339</v>
      </c>
      <c r="F1643" s="5" t="str">
        <f t="shared" si="103"/>
        <v>BULLISH</v>
      </c>
      <c r="G1643" s="5" t="str">
        <f t="shared" si="102"/>
        <v>NEUTRAL</v>
      </c>
      <c r="H1643" s="5" t="str">
        <f t="shared" si="101"/>
        <v>CONFIRMED BULLISH</v>
      </c>
    </row>
    <row r="1644" spans="1:8" ht="13.5" x14ac:dyDescent="0.25">
      <c r="A1644" s="3">
        <f>TITRES_STAT!B1647</f>
        <v>44706</v>
      </c>
      <c r="B1644" s="5">
        <f>TITRES_STAT!C1647</f>
        <v>3.78</v>
      </c>
      <c r="C1644" s="5">
        <f>TITRES_STAT!D1647</f>
        <v>3.1661000000000001</v>
      </c>
      <c r="D1644" s="5">
        <f>TITRES_STAT!E1647</f>
        <v>7958</v>
      </c>
      <c r="E1644" s="2">
        <f t="shared" si="100"/>
        <v>2885381</v>
      </c>
      <c r="F1644" s="5" t="str">
        <f t="shared" si="103"/>
        <v>BULLISH</v>
      </c>
      <c r="G1644" s="5" t="str">
        <f t="shared" si="102"/>
        <v>NEUTRAL</v>
      </c>
      <c r="H1644" s="5" t="str">
        <f t="shared" si="101"/>
        <v>CONFIRMED BULLISH</v>
      </c>
    </row>
    <row r="1645" spans="1:8" ht="13.5" x14ac:dyDescent="0.25">
      <c r="A1645" s="3">
        <f>TITRES_STAT!B1648</f>
        <v>44707</v>
      </c>
      <c r="B1645" s="5">
        <f>TITRES_STAT!C1648</f>
        <v>3.76</v>
      </c>
      <c r="C1645" s="5">
        <f>TITRES_STAT!D1648</f>
        <v>3.1494</v>
      </c>
      <c r="D1645" s="5">
        <f>TITRES_STAT!E1648</f>
        <v>2878</v>
      </c>
      <c r="E1645" s="2">
        <f t="shared" si="100"/>
        <v>2882503</v>
      </c>
      <c r="F1645" s="5" t="str">
        <f t="shared" si="103"/>
        <v>BULLISH</v>
      </c>
      <c r="G1645" s="5" t="str">
        <f t="shared" si="102"/>
        <v>NEUTRAL</v>
      </c>
      <c r="H1645" s="5" t="str">
        <f t="shared" si="101"/>
        <v>CONFIRMED BULLISH</v>
      </c>
    </row>
    <row r="1646" spans="1:8" ht="13.5" x14ac:dyDescent="0.25">
      <c r="A1646" s="3">
        <f>TITRES_STAT!B1649</f>
        <v>44708</v>
      </c>
      <c r="B1646" s="5">
        <f>TITRES_STAT!C1649</f>
        <v>3.75</v>
      </c>
      <c r="C1646" s="5">
        <f>TITRES_STAT!D1649</f>
        <v>3.141</v>
      </c>
      <c r="D1646" s="5">
        <f>TITRES_STAT!E1649</f>
        <v>764</v>
      </c>
      <c r="E1646" s="2">
        <f t="shared" si="100"/>
        <v>2881739</v>
      </c>
      <c r="F1646" s="5" t="str">
        <f t="shared" si="103"/>
        <v>BULLISH</v>
      </c>
      <c r="G1646" s="5" t="str">
        <f t="shared" si="102"/>
        <v>NEUTRAL</v>
      </c>
      <c r="H1646" s="5" t="str">
        <f t="shared" si="101"/>
        <v>CONFIRMED BULLISH</v>
      </c>
    </row>
    <row r="1647" spans="1:8" ht="13.5" x14ac:dyDescent="0.25">
      <c r="A1647" s="3">
        <f>TITRES_STAT!B1650</f>
        <v>44711</v>
      </c>
      <c r="B1647" s="5">
        <f>TITRES_STAT!C1650</f>
        <v>3.79</v>
      </c>
      <c r="C1647" s="5">
        <f>TITRES_STAT!D1650</f>
        <v>3.1745000000000001</v>
      </c>
      <c r="D1647" s="5">
        <f>TITRES_STAT!E1650</f>
        <v>12912</v>
      </c>
      <c r="E1647" s="2">
        <f t="shared" si="100"/>
        <v>2894651</v>
      </c>
      <c r="F1647" s="5" t="str">
        <f t="shared" si="103"/>
        <v>BULLISH</v>
      </c>
      <c r="G1647" s="5" t="str">
        <f t="shared" si="102"/>
        <v>NEUTRAL</v>
      </c>
      <c r="H1647" s="5" t="str">
        <f t="shared" si="101"/>
        <v>CONFIRMED BULLISH</v>
      </c>
    </row>
    <row r="1648" spans="1:8" ht="13.5" x14ac:dyDescent="0.25">
      <c r="A1648" s="3">
        <f>TITRES_STAT!B1651</f>
        <v>44712</v>
      </c>
      <c r="B1648" s="5">
        <f>TITRES_STAT!C1651</f>
        <v>3.8</v>
      </c>
      <c r="C1648" s="5">
        <f>TITRES_STAT!D1651</f>
        <v>3.1829000000000001</v>
      </c>
      <c r="D1648" s="5">
        <f>TITRES_STAT!E1651</f>
        <v>1076</v>
      </c>
      <c r="E1648" s="2">
        <f t="shared" si="100"/>
        <v>2895727</v>
      </c>
      <c r="F1648" s="5" t="str">
        <f t="shared" si="103"/>
        <v>BULLISH</v>
      </c>
      <c r="G1648" s="5" t="str">
        <f t="shared" si="102"/>
        <v>NEUTRAL</v>
      </c>
      <c r="H1648" s="5" t="str">
        <f t="shared" si="101"/>
        <v>NEUTRAL</v>
      </c>
    </row>
    <row r="1649" spans="1:8" ht="13.5" x14ac:dyDescent="0.25">
      <c r="A1649" s="3">
        <f>TITRES_STAT!B1652</f>
        <v>44713</v>
      </c>
      <c r="B1649" s="5">
        <f>TITRES_STAT!C1652</f>
        <v>3.8</v>
      </c>
      <c r="C1649" s="5">
        <f>TITRES_STAT!D1652</f>
        <v>3.1829000000000001</v>
      </c>
      <c r="D1649" s="5">
        <f>TITRES_STAT!E1652</f>
        <v>63</v>
      </c>
      <c r="E1649" s="2">
        <f t="shared" si="100"/>
        <v>2895727</v>
      </c>
      <c r="F1649" s="5" t="str">
        <f t="shared" si="103"/>
        <v>BULLISH</v>
      </c>
      <c r="G1649" s="5" t="str">
        <f t="shared" si="102"/>
        <v>NEUTRAL</v>
      </c>
      <c r="H1649" s="5" t="str">
        <f t="shared" si="101"/>
        <v>CONFIRMED BULLISH</v>
      </c>
    </row>
    <row r="1650" spans="1:8" ht="13.5" x14ac:dyDescent="0.25">
      <c r="A1650" s="3">
        <f>TITRES_STAT!B1653</f>
        <v>44714</v>
      </c>
      <c r="B1650" s="5">
        <f>TITRES_STAT!C1653</f>
        <v>3.8</v>
      </c>
      <c r="C1650" s="5">
        <f>TITRES_STAT!D1653</f>
        <v>3.1829000000000001</v>
      </c>
      <c r="D1650" s="5">
        <f>TITRES_STAT!E1653</f>
        <v>905</v>
      </c>
      <c r="E1650" s="2">
        <f t="shared" si="100"/>
        <v>2895727</v>
      </c>
      <c r="F1650" s="5" t="str">
        <f t="shared" si="103"/>
        <v>BULLISH</v>
      </c>
      <c r="G1650" s="5" t="str">
        <f t="shared" si="102"/>
        <v>NEUTRAL</v>
      </c>
      <c r="H1650" s="5" t="str">
        <f t="shared" si="101"/>
        <v>CONFIRMED BULLISH</v>
      </c>
    </row>
    <row r="1651" spans="1:8" ht="13.5" x14ac:dyDescent="0.25">
      <c r="A1651" s="3">
        <f>TITRES_STAT!B1654</f>
        <v>44715</v>
      </c>
      <c r="B1651" s="5">
        <f>TITRES_STAT!C1654</f>
        <v>3.8</v>
      </c>
      <c r="C1651" s="5">
        <f>TITRES_STAT!D1654</f>
        <v>3.1829000000000001</v>
      </c>
      <c r="D1651" s="5">
        <f>TITRES_STAT!E1654</f>
        <v>190</v>
      </c>
      <c r="E1651" s="2">
        <f t="shared" si="100"/>
        <v>2895727</v>
      </c>
      <c r="F1651" s="5" t="str">
        <f t="shared" si="103"/>
        <v>BULLISH</v>
      </c>
      <c r="G1651" s="5" t="str">
        <f t="shared" si="102"/>
        <v>NEUTRAL</v>
      </c>
      <c r="H1651" s="5" t="str">
        <f t="shared" si="101"/>
        <v>CONFIRMED BULLISH</v>
      </c>
    </row>
    <row r="1652" spans="1:8" ht="13.5" x14ac:dyDescent="0.25">
      <c r="A1652" s="3">
        <f>TITRES_STAT!B1655</f>
        <v>44718</v>
      </c>
      <c r="B1652" s="5">
        <f>TITRES_STAT!C1655</f>
        <v>3.79</v>
      </c>
      <c r="C1652" s="5">
        <f>TITRES_STAT!D1655</f>
        <v>3.1745000000000001</v>
      </c>
      <c r="D1652" s="5">
        <f>TITRES_STAT!E1655</f>
        <v>1</v>
      </c>
      <c r="E1652" s="2">
        <f t="shared" si="100"/>
        <v>2895726</v>
      </c>
      <c r="F1652" s="5" t="str">
        <f t="shared" si="103"/>
        <v>BULLISH</v>
      </c>
      <c r="G1652" s="5" t="str">
        <f t="shared" si="102"/>
        <v>NEUTRAL</v>
      </c>
      <c r="H1652" s="5" t="str">
        <f t="shared" si="101"/>
        <v>NEUTRAL</v>
      </c>
    </row>
    <row r="1653" spans="1:8" ht="13.5" x14ac:dyDescent="0.25">
      <c r="A1653" s="3">
        <f>TITRES_STAT!B1656</f>
        <v>44719</v>
      </c>
      <c r="B1653" s="5">
        <f>TITRES_STAT!C1656</f>
        <v>3.77</v>
      </c>
      <c r="C1653" s="5">
        <f>TITRES_STAT!D1656</f>
        <v>3.1577000000000002</v>
      </c>
      <c r="D1653" s="5">
        <f>TITRES_STAT!E1656</f>
        <v>1080</v>
      </c>
      <c r="E1653" s="2">
        <f t="shared" si="100"/>
        <v>2894646</v>
      </c>
      <c r="F1653" s="5" t="str">
        <f t="shared" si="103"/>
        <v>BEARISH</v>
      </c>
      <c r="G1653" s="5" t="str">
        <f t="shared" si="102"/>
        <v>NEUTRAL</v>
      </c>
      <c r="H1653" s="5" t="str">
        <f t="shared" si="101"/>
        <v>CONFIRMED BEARISH</v>
      </c>
    </row>
    <row r="1654" spans="1:8" ht="13.5" x14ac:dyDescent="0.25">
      <c r="A1654" s="3">
        <f>TITRES_STAT!B1657</f>
        <v>44720</v>
      </c>
      <c r="B1654" s="5">
        <f>TITRES_STAT!C1657</f>
        <v>3.77</v>
      </c>
      <c r="C1654" s="5">
        <f>TITRES_STAT!D1657</f>
        <v>3.1577000000000002</v>
      </c>
      <c r="D1654" s="5">
        <f>TITRES_STAT!E1657</f>
        <v>1005</v>
      </c>
      <c r="E1654" s="2">
        <f t="shared" si="100"/>
        <v>2894646</v>
      </c>
      <c r="F1654" s="5" t="str">
        <f t="shared" si="103"/>
        <v>BEARISH</v>
      </c>
      <c r="G1654" s="5" t="str">
        <f t="shared" si="102"/>
        <v>NEUTRAL</v>
      </c>
      <c r="H1654" s="5" t="str">
        <f t="shared" si="101"/>
        <v>CONFIRMED BEARISH</v>
      </c>
    </row>
    <row r="1655" spans="1:8" ht="13.5" x14ac:dyDescent="0.25">
      <c r="A1655" s="3">
        <f>TITRES_STAT!B1658</f>
        <v>44721</v>
      </c>
      <c r="B1655" s="5">
        <f>TITRES_STAT!C1658</f>
        <v>3.75</v>
      </c>
      <c r="C1655" s="5">
        <f>TITRES_STAT!D1658</f>
        <v>3.141</v>
      </c>
      <c r="D1655" s="5">
        <f>TITRES_STAT!E1658</f>
        <v>7075</v>
      </c>
      <c r="E1655" s="2">
        <f t="shared" si="100"/>
        <v>2887571</v>
      </c>
      <c r="F1655" s="5" t="str">
        <f t="shared" si="103"/>
        <v>BEARISH</v>
      </c>
      <c r="G1655" s="5" t="str">
        <f t="shared" si="102"/>
        <v>NEUTRAL</v>
      </c>
      <c r="H1655" s="5" t="str">
        <f t="shared" si="101"/>
        <v>CONFIRMED BEARISH</v>
      </c>
    </row>
    <row r="1656" spans="1:8" ht="13.5" x14ac:dyDescent="0.25">
      <c r="A1656" s="3">
        <f>TITRES_STAT!B1659</f>
        <v>44722</v>
      </c>
      <c r="B1656" s="5">
        <f>TITRES_STAT!C1659</f>
        <v>3.75</v>
      </c>
      <c r="C1656" s="5">
        <f>TITRES_STAT!D1659</f>
        <v>3.141</v>
      </c>
      <c r="D1656" s="5">
        <f>TITRES_STAT!E1659</f>
        <v>3705</v>
      </c>
      <c r="E1656" s="2">
        <f t="shared" si="100"/>
        <v>2887571</v>
      </c>
      <c r="F1656" s="5" t="str">
        <f t="shared" si="103"/>
        <v>BEARISH</v>
      </c>
      <c r="G1656" s="5" t="str">
        <f t="shared" si="102"/>
        <v>NEUTRAL</v>
      </c>
      <c r="H1656" s="5" t="str">
        <f t="shared" si="101"/>
        <v>CONFIRMED BEARISH</v>
      </c>
    </row>
    <row r="1657" spans="1:8" ht="13.5" x14ac:dyDescent="0.25">
      <c r="A1657" s="3">
        <f>TITRES_STAT!B1660</f>
        <v>44725</v>
      </c>
      <c r="B1657" s="5">
        <f>TITRES_STAT!C1660</f>
        <v>3.74</v>
      </c>
      <c r="C1657" s="5">
        <f>TITRES_STAT!D1660</f>
        <v>3.1326000000000001</v>
      </c>
      <c r="D1657" s="5">
        <f>TITRES_STAT!E1660</f>
        <v>1505</v>
      </c>
      <c r="E1657" s="2">
        <f t="shared" si="100"/>
        <v>2886066</v>
      </c>
      <c r="F1657" s="5" t="str">
        <f t="shared" si="103"/>
        <v>BEARISH</v>
      </c>
      <c r="G1657" s="5" t="str">
        <f t="shared" si="102"/>
        <v>NEUTRAL</v>
      </c>
      <c r="H1657" s="5" t="str">
        <f t="shared" si="101"/>
        <v>CONFIRMED BEARISH</v>
      </c>
    </row>
    <row r="1658" spans="1:8" ht="13.5" x14ac:dyDescent="0.25">
      <c r="A1658" s="3">
        <f>TITRES_STAT!B1661</f>
        <v>44726</v>
      </c>
      <c r="B1658" s="5">
        <f>TITRES_STAT!C1661</f>
        <v>3.7</v>
      </c>
      <c r="C1658" s="5">
        <f>TITRES_STAT!D1661</f>
        <v>3.0991</v>
      </c>
      <c r="D1658" s="5">
        <f>TITRES_STAT!E1661</f>
        <v>6362</v>
      </c>
      <c r="E1658" s="2">
        <f t="shared" si="100"/>
        <v>2879704</v>
      </c>
      <c r="F1658" s="5" t="str">
        <f t="shared" si="103"/>
        <v>BEARISH</v>
      </c>
      <c r="G1658" s="5" t="str">
        <f t="shared" si="102"/>
        <v>NEUTRAL</v>
      </c>
      <c r="H1658" s="5" t="str">
        <f t="shared" si="101"/>
        <v>CONFIRMED BEARISH</v>
      </c>
    </row>
    <row r="1659" spans="1:8" ht="13.5" x14ac:dyDescent="0.25">
      <c r="A1659" s="3">
        <f>TITRES_STAT!B1662</f>
        <v>44727</v>
      </c>
      <c r="B1659" s="5">
        <f>TITRES_STAT!C1662</f>
        <v>3.7</v>
      </c>
      <c r="C1659" s="5">
        <f>TITRES_STAT!D1662</f>
        <v>3.0991</v>
      </c>
      <c r="D1659" s="5">
        <f>TITRES_STAT!E1662</f>
        <v>2505</v>
      </c>
      <c r="E1659" s="2">
        <f t="shared" si="100"/>
        <v>2879704</v>
      </c>
      <c r="F1659" s="5" t="str">
        <f t="shared" si="103"/>
        <v>BEARISH</v>
      </c>
      <c r="G1659" s="5" t="str">
        <f t="shared" si="102"/>
        <v>NEUTRAL</v>
      </c>
      <c r="H1659" s="5" t="str">
        <f t="shared" si="101"/>
        <v>CONFIRMED BEARISH</v>
      </c>
    </row>
    <row r="1660" spans="1:8" ht="13.5" x14ac:dyDescent="0.25">
      <c r="A1660" s="3">
        <f>TITRES_STAT!B1663</f>
        <v>44728</v>
      </c>
      <c r="B1660" s="5">
        <f>TITRES_STAT!C1663</f>
        <v>3.61</v>
      </c>
      <c r="C1660" s="5">
        <f>TITRES_STAT!D1663</f>
        <v>3.0236999999999998</v>
      </c>
      <c r="D1660" s="5">
        <f>TITRES_STAT!E1663</f>
        <v>13380</v>
      </c>
      <c r="E1660" s="2">
        <f t="shared" si="100"/>
        <v>2866324</v>
      </c>
      <c r="F1660" s="5" t="str">
        <f t="shared" si="103"/>
        <v>BEARISH</v>
      </c>
      <c r="G1660" s="5" t="str">
        <f t="shared" si="102"/>
        <v>NEUTRAL</v>
      </c>
      <c r="H1660" s="5" t="str">
        <f t="shared" si="101"/>
        <v>CONFIRMED BEARISH</v>
      </c>
    </row>
    <row r="1661" spans="1:8" ht="13.5" x14ac:dyDescent="0.25">
      <c r="A1661" s="3">
        <f>TITRES_STAT!B1664</f>
        <v>44729</v>
      </c>
      <c r="B1661" s="5">
        <f>TITRES_STAT!C1664</f>
        <v>3.68</v>
      </c>
      <c r="C1661" s="5">
        <f>TITRES_STAT!D1664</f>
        <v>3.0823999999999998</v>
      </c>
      <c r="D1661" s="5">
        <f>TITRES_STAT!E1664</f>
        <v>3723</v>
      </c>
      <c r="E1661" s="2">
        <f t="shared" si="100"/>
        <v>2870047</v>
      </c>
      <c r="F1661" s="5" t="str">
        <f t="shared" si="103"/>
        <v>BEARISH</v>
      </c>
      <c r="G1661" s="5" t="str">
        <f t="shared" si="102"/>
        <v>NEUTRAL</v>
      </c>
      <c r="H1661" s="5" t="str">
        <f t="shared" si="101"/>
        <v>CONFIRMED BEARISH</v>
      </c>
    </row>
    <row r="1662" spans="1:8" ht="13.5" x14ac:dyDescent="0.25">
      <c r="A1662" s="3">
        <f>TITRES_STAT!B1665</f>
        <v>44732</v>
      </c>
      <c r="B1662" s="5">
        <f>TITRES_STAT!C1665</f>
        <v>3.74</v>
      </c>
      <c r="C1662" s="5">
        <f>TITRES_STAT!D1665</f>
        <v>3.1326000000000001</v>
      </c>
      <c r="D1662" s="5">
        <f>TITRES_STAT!E1665</f>
        <v>6072</v>
      </c>
      <c r="E1662" s="2">
        <f t="shared" si="100"/>
        <v>2876119</v>
      </c>
      <c r="F1662" s="5" t="str">
        <f t="shared" si="103"/>
        <v>BEARISH</v>
      </c>
      <c r="G1662" s="5" t="str">
        <f t="shared" si="102"/>
        <v>NEUTRAL</v>
      </c>
      <c r="H1662" s="5" t="str">
        <f t="shared" si="101"/>
        <v>NEUTRAL</v>
      </c>
    </row>
    <row r="1663" spans="1:8" ht="13.5" x14ac:dyDescent="0.25">
      <c r="A1663" s="3">
        <f>TITRES_STAT!B1666</f>
        <v>44733</v>
      </c>
      <c r="B1663" s="5">
        <f>TITRES_STAT!C1666</f>
        <v>3.74</v>
      </c>
      <c r="C1663" s="5">
        <f>TITRES_STAT!D1666</f>
        <v>3.1326000000000001</v>
      </c>
      <c r="D1663" s="5">
        <f>TITRES_STAT!E1666</f>
        <v>1250</v>
      </c>
      <c r="E1663" s="2">
        <f t="shared" si="100"/>
        <v>2876119</v>
      </c>
      <c r="F1663" s="5" t="str">
        <f t="shared" si="103"/>
        <v>BEARISH</v>
      </c>
      <c r="G1663" s="5" t="str">
        <f t="shared" si="102"/>
        <v>NEUTRAL</v>
      </c>
      <c r="H1663" s="5" t="str">
        <f t="shared" si="101"/>
        <v>BEARISH DIVERGENCE</v>
      </c>
    </row>
    <row r="1664" spans="1:8" ht="13.5" x14ac:dyDescent="0.25">
      <c r="A1664" s="3">
        <f>TITRES_STAT!B1667</f>
        <v>44734</v>
      </c>
      <c r="B1664" s="5">
        <f>TITRES_STAT!C1667</f>
        <v>3.74</v>
      </c>
      <c r="C1664" s="5">
        <f>TITRES_STAT!D1667</f>
        <v>3.1326000000000001</v>
      </c>
      <c r="D1664" s="5">
        <f>TITRES_STAT!E1667</f>
        <v>2950</v>
      </c>
      <c r="E1664" s="2">
        <f t="shared" si="100"/>
        <v>2876119</v>
      </c>
      <c r="F1664" s="5" t="str">
        <f t="shared" si="103"/>
        <v>BEARISH</v>
      </c>
      <c r="G1664" s="5" t="str">
        <f t="shared" si="102"/>
        <v>NEUTRAL</v>
      </c>
      <c r="H1664" s="5" t="str">
        <f t="shared" si="101"/>
        <v>BEARISH DIVERGENCE</v>
      </c>
    </row>
    <row r="1665" spans="1:8" ht="13.5" x14ac:dyDescent="0.25">
      <c r="A1665" s="3">
        <f>TITRES_STAT!B1668</f>
        <v>44735</v>
      </c>
      <c r="B1665" s="5">
        <f>TITRES_STAT!C1668</f>
        <v>3.74</v>
      </c>
      <c r="C1665" s="5">
        <f>TITRES_STAT!D1668</f>
        <v>3.1326000000000001</v>
      </c>
      <c r="D1665" s="5">
        <f>TITRES_STAT!E1668</f>
        <v>8544</v>
      </c>
      <c r="E1665" s="2">
        <f t="shared" si="100"/>
        <v>2876119</v>
      </c>
      <c r="F1665" s="5" t="str">
        <f t="shared" si="103"/>
        <v>BULLISH</v>
      </c>
      <c r="G1665" s="5" t="str">
        <f t="shared" si="102"/>
        <v>NEUTRAL</v>
      </c>
      <c r="H1665" s="5" t="str">
        <f t="shared" si="101"/>
        <v>CONFIRMED BULLISH</v>
      </c>
    </row>
    <row r="1666" spans="1:8" ht="13.5" x14ac:dyDescent="0.25">
      <c r="A1666" s="3">
        <f>TITRES_STAT!B1669</f>
        <v>44736</v>
      </c>
      <c r="B1666" s="5">
        <f>TITRES_STAT!C1669</f>
        <v>3.7</v>
      </c>
      <c r="C1666" s="5">
        <f>TITRES_STAT!D1669</f>
        <v>3.0991</v>
      </c>
      <c r="D1666" s="5">
        <f>TITRES_STAT!E1669</f>
        <v>3850</v>
      </c>
      <c r="E1666" s="2">
        <f t="shared" si="100"/>
        <v>2872269</v>
      </c>
      <c r="F1666" s="5" t="str">
        <f t="shared" si="103"/>
        <v>BULLISH</v>
      </c>
      <c r="G1666" s="5" t="str">
        <f t="shared" si="102"/>
        <v>NEUTRAL</v>
      </c>
      <c r="H1666" s="5" t="str">
        <f t="shared" si="101"/>
        <v>CONFIRMED BULLISH</v>
      </c>
    </row>
    <row r="1667" spans="1:8" ht="13.5" x14ac:dyDescent="0.25">
      <c r="A1667" s="3">
        <f>TITRES_STAT!B1670</f>
        <v>44739</v>
      </c>
      <c r="B1667" s="5">
        <f>TITRES_STAT!C1670</f>
        <v>3.89</v>
      </c>
      <c r="C1667" s="5">
        <f>TITRES_STAT!D1670</f>
        <v>3.2582</v>
      </c>
      <c r="D1667" s="5">
        <f>TITRES_STAT!E1670</f>
        <v>36189</v>
      </c>
      <c r="E1667" s="2">
        <f t="shared" si="100"/>
        <v>2908458</v>
      </c>
      <c r="F1667" s="5" t="str">
        <f t="shared" si="103"/>
        <v>BULLISH</v>
      </c>
      <c r="G1667" s="5" t="str">
        <f t="shared" si="102"/>
        <v>NEUTRAL</v>
      </c>
      <c r="H1667" s="5" t="str">
        <f t="shared" si="101"/>
        <v>CONFIRMED BULLISH</v>
      </c>
    </row>
    <row r="1668" spans="1:8" ht="13.5" x14ac:dyDescent="0.25">
      <c r="A1668" s="3">
        <f>TITRES_STAT!B1671</f>
        <v>44740</v>
      </c>
      <c r="B1668" s="5">
        <f>TITRES_STAT!C1671</f>
        <v>3.94</v>
      </c>
      <c r="C1668" s="5">
        <f>TITRES_STAT!D1671</f>
        <v>3.3001</v>
      </c>
      <c r="D1668" s="5">
        <f>TITRES_STAT!E1671</f>
        <v>11582</v>
      </c>
      <c r="E1668" s="2">
        <f t="shared" ref="E1668:E1731" si="104">IF(B1668&gt;B1667, E1667+D1668, IF(B1668&lt;B1667, E1667-D1668, E1667))</f>
        <v>2920040</v>
      </c>
      <c r="F1668" s="5" t="str">
        <f t="shared" si="103"/>
        <v>BULLISH</v>
      </c>
      <c r="G1668" s="5" t="str">
        <f t="shared" si="102"/>
        <v>NEUTRAL</v>
      </c>
      <c r="H1668" s="5" t="str">
        <f t="shared" si="101"/>
        <v>CONFIRMED BULLISH</v>
      </c>
    </row>
    <row r="1669" spans="1:8" ht="13.5" x14ac:dyDescent="0.25">
      <c r="A1669" s="3">
        <f>TITRES_STAT!B1672</f>
        <v>44741</v>
      </c>
      <c r="B1669" s="5">
        <f>TITRES_STAT!C1672</f>
        <v>3.9</v>
      </c>
      <c r="C1669" s="5">
        <f>TITRES_STAT!D1672</f>
        <v>3.2665999999999999</v>
      </c>
      <c r="D1669" s="5">
        <f>TITRES_STAT!E1672</f>
        <v>4302</v>
      </c>
      <c r="E1669" s="2">
        <f t="shared" si="104"/>
        <v>2915738</v>
      </c>
      <c r="F1669" s="5" t="str">
        <f t="shared" si="103"/>
        <v>BULLISH</v>
      </c>
      <c r="G1669" s="5" t="str">
        <f t="shared" si="102"/>
        <v>NEUTRAL</v>
      </c>
      <c r="H1669" s="5" t="str">
        <f t="shared" si="101"/>
        <v>CONFIRMED BULLISH</v>
      </c>
    </row>
    <row r="1670" spans="1:8" ht="13.5" x14ac:dyDescent="0.25">
      <c r="A1670" s="3">
        <f>TITRES_STAT!B1673</f>
        <v>44742</v>
      </c>
      <c r="B1670" s="5">
        <f>TITRES_STAT!C1673</f>
        <v>3.93</v>
      </c>
      <c r="C1670" s="5">
        <f>TITRES_STAT!D1673</f>
        <v>3.2917999999999998</v>
      </c>
      <c r="D1670" s="5">
        <f>TITRES_STAT!E1673</f>
        <v>2713</v>
      </c>
      <c r="E1670" s="2">
        <f t="shared" si="104"/>
        <v>2918451</v>
      </c>
      <c r="F1670" s="5" t="str">
        <f t="shared" si="103"/>
        <v>BULLISH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44743</v>
      </c>
      <c r="B1671" s="5">
        <f>TITRES_STAT!C1674</f>
        <v>4</v>
      </c>
      <c r="C1671" s="5">
        <f>TITRES_STAT!D1674</f>
        <v>3.3504</v>
      </c>
      <c r="D1671" s="5">
        <f>TITRES_STAT!E1674</f>
        <v>1</v>
      </c>
      <c r="E1671" s="2">
        <f t="shared" si="104"/>
        <v>2918452</v>
      </c>
      <c r="F1671" s="5" t="str">
        <f t="shared" si="103"/>
        <v>BULLISH</v>
      </c>
      <c r="G1671" s="5" t="str">
        <f t="shared" ref="G1671:G1734" si="106">IF((E1671-E1666)/E1666 &gt; 0.02, "STRONG",
 IF((E1671-E1666)/E1666 &lt; -0.02, "WEAK", "NEUTRAL"))</f>
        <v>NEUTRAL</v>
      </c>
      <c r="H1671" s="5" t="str">
        <f t="shared" si="105"/>
        <v>CONFIRMED BULLISH</v>
      </c>
    </row>
    <row r="1672" spans="1:8" ht="13.5" x14ac:dyDescent="0.25">
      <c r="A1672" s="3">
        <f>TITRES_STAT!B1675</f>
        <v>44746</v>
      </c>
      <c r="B1672" s="5">
        <f>TITRES_STAT!C1675</f>
        <v>3.9</v>
      </c>
      <c r="C1672" s="5">
        <f>TITRES_STAT!D1675</f>
        <v>3.2665999999999999</v>
      </c>
      <c r="D1672" s="5">
        <f>TITRES_STAT!E1675</f>
        <v>2196</v>
      </c>
      <c r="E1672" s="2">
        <f t="shared" si="104"/>
        <v>2916256</v>
      </c>
      <c r="F1672" s="5" t="str">
        <f t="shared" ref="F1672:F1735" si="107">IF(E1672&gt;E1667,"BULLISH",IF(E1672&lt;E1667,"BEARISH","NEUTRAL"))</f>
        <v>BULLISH</v>
      </c>
      <c r="G1672" s="5" t="str">
        <f t="shared" si="106"/>
        <v>NEUTRAL</v>
      </c>
      <c r="H1672" s="5" t="str">
        <f t="shared" si="105"/>
        <v>CONFIRMED BULLISH</v>
      </c>
    </row>
    <row r="1673" spans="1:8" ht="13.5" x14ac:dyDescent="0.25">
      <c r="A1673" s="3">
        <f>TITRES_STAT!B1676</f>
        <v>44747</v>
      </c>
      <c r="B1673" s="5">
        <f>TITRES_STAT!C1676</f>
        <v>3.89</v>
      </c>
      <c r="C1673" s="5">
        <f>TITRES_STAT!D1676</f>
        <v>3.2582</v>
      </c>
      <c r="D1673" s="5">
        <f>TITRES_STAT!E1676</f>
        <v>350</v>
      </c>
      <c r="E1673" s="2">
        <f t="shared" si="104"/>
        <v>2915906</v>
      </c>
      <c r="F1673" s="5" t="str">
        <f t="shared" si="107"/>
        <v>BEARISH</v>
      </c>
      <c r="G1673" s="5" t="str">
        <f t="shared" si="106"/>
        <v>NEUTRAL</v>
      </c>
      <c r="H1673" s="5" t="str">
        <f t="shared" si="105"/>
        <v>CONFIRMED BEARISH</v>
      </c>
    </row>
    <row r="1674" spans="1:8" ht="13.5" x14ac:dyDescent="0.25">
      <c r="A1674" s="3">
        <f>TITRES_STAT!B1677</f>
        <v>44748</v>
      </c>
      <c r="B1674" s="5">
        <f>TITRES_STAT!C1677</f>
        <v>3.83</v>
      </c>
      <c r="C1674" s="5">
        <f>TITRES_STAT!D1677</f>
        <v>3.2080000000000002</v>
      </c>
      <c r="D1674" s="5">
        <f>TITRES_STAT!E1677</f>
        <v>5957</v>
      </c>
      <c r="E1674" s="2">
        <f t="shared" si="104"/>
        <v>2909949</v>
      </c>
      <c r="F1674" s="5" t="str">
        <f t="shared" si="107"/>
        <v>BEARISH</v>
      </c>
      <c r="G1674" s="5" t="str">
        <f t="shared" si="106"/>
        <v>NEUTRAL</v>
      </c>
      <c r="H1674" s="5" t="str">
        <f t="shared" si="105"/>
        <v>CONFIRMED BEARISH</v>
      </c>
    </row>
    <row r="1675" spans="1:8" ht="13.5" x14ac:dyDescent="0.25">
      <c r="A1675" s="3">
        <f>TITRES_STAT!B1678</f>
        <v>44749</v>
      </c>
      <c r="B1675" s="5">
        <f>TITRES_STAT!C1678</f>
        <v>3.89</v>
      </c>
      <c r="C1675" s="5">
        <f>TITRES_STAT!D1678</f>
        <v>3.2582</v>
      </c>
      <c r="D1675" s="5">
        <f>TITRES_STAT!E1678</f>
        <v>1081</v>
      </c>
      <c r="E1675" s="2">
        <f t="shared" si="104"/>
        <v>2911030</v>
      </c>
      <c r="F1675" s="5" t="str">
        <f t="shared" si="107"/>
        <v>BEARISH</v>
      </c>
      <c r="G1675" s="5" t="str">
        <f t="shared" si="106"/>
        <v>NEUTRAL</v>
      </c>
      <c r="H1675" s="5" t="str">
        <f t="shared" si="105"/>
        <v>CONFIRMED BEARISH</v>
      </c>
    </row>
    <row r="1676" spans="1:8" ht="13.5" x14ac:dyDescent="0.25">
      <c r="A1676" s="3">
        <f>TITRES_STAT!B1679</f>
        <v>44750</v>
      </c>
      <c r="B1676" s="5">
        <f>TITRES_STAT!C1679</f>
        <v>3.76</v>
      </c>
      <c r="C1676" s="5">
        <f>TITRES_STAT!D1679</f>
        <v>3.1494</v>
      </c>
      <c r="D1676" s="5">
        <f>TITRES_STAT!E1679</f>
        <v>680</v>
      </c>
      <c r="E1676" s="2">
        <f t="shared" si="104"/>
        <v>2910350</v>
      </c>
      <c r="F1676" s="5" t="str">
        <f t="shared" si="107"/>
        <v>BEARISH</v>
      </c>
      <c r="G1676" s="5" t="str">
        <f t="shared" si="106"/>
        <v>NEUTRAL</v>
      </c>
      <c r="H1676" s="5" t="str">
        <f t="shared" si="105"/>
        <v>CONFIRMED BEARISH</v>
      </c>
    </row>
    <row r="1677" spans="1:8" ht="13.5" x14ac:dyDescent="0.25">
      <c r="A1677" s="3">
        <f>TITRES_STAT!B1680</f>
        <v>44753</v>
      </c>
      <c r="B1677" s="5">
        <f>TITRES_STAT!C1680</f>
        <v>3.85</v>
      </c>
      <c r="C1677" s="5">
        <f>TITRES_STAT!D1680</f>
        <v>3.2246999999999999</v>
      </c>
      <c r="D1677" s="5">
        <f>TITRES_STAT!E1680</f>
        <v>4172</v>
      </c>
      <c r="E1677" s="2">
        <f t="shared" si="104"/>
        <v>2914522</v>
      </c>
      <c r="F1677" s="5" t="str">
        <f t="shared" si="107"/>
        <v>BEARISH</v>
      </c>
      <c r="G1677" s="5" t="str">
        <f t="shared" si="106"/>
        <v>NEUTRAL</v>
      </c>
      <c r="H1677" s="5" t="str">
        <f t="shared" si="105"/>
        <v>CONFIRMED BEARISH</v>
      </c>
    </row>
    <row r="1678" spans="1:8" ht="13.5" x14ac:dyDescent="0.25">
      <c r="A1678" s="3">
        <f>TITRES_STAT!B1681</f>
        <v>44754</v>
      </c>
      <c r="B1678" s="5">
        <f>TITRES_STAT!C1681</f>
        <v>3.85</v>
      </c>
      <c r="C1678" s="5">
        <f>TITRES_STAT!D1681</f>
        <v>3.2246999999999999</v>
      </c>
      <c r="D1678" s="5">
        <f>TITRES_STAT!E1681</f>
        <v>3180</v>
      </c>
      <c r="E1678" s="2">
        <f t="shared" si="104"/>
        <v>2914522</v>
      </c>
      <c r="F1678" s="5" t="str">
        <f t="shared" si="107"/>
        <v>BEARISH</v>
      </c>
      <c r="G1678" s="5" t="str">
        <f t="shared" si="106"/>
        <v>NEUTRAL</v>
      </c>
      <c r="H1678" s="5" t="str">
        <f t="shared" si="105"/>
        <v>CONFIRMED BEARISH</v>
      </c>
    </row>
    <row r="1679" spans="1:8" ht="13.5" x14ac:dyDescent="0.25">
      <c r="A1679" s="3">
        <f>TITRES_STAT!B1682</f>
        <v>44755</v>
      </c>
      <c r="B1679" s="5">
        <f>TITRES_STAT!C1682</f>
        <v>3.85</v>
      </c>
      <c r="C1679" s="5">
        <f>TITRES_STAT!D1682</f>
        <v>3.2246999999999999</v>
      </c>
      <c r="D1679" s="5">
        <f>TITRES_STAT!E1682</f>
        <v>13297</v>
      </c>
      <c r="E1679" s="2">
        <f t="shared" si="104"/>
        <v>2914522</v>
      </c>
      <c r="F1679" s="5" t="str">
        <f t="shared" si="107"/>
        <v>BULLISH</v>
      </c>
      <c r="G1679" s="5" t="str">
        <f t="shared" si="106"/>
        <v>NEUTRAL</v>
      </c>
      <c r="H1679" s="5" t="str">
        <f t="shared" si="105"/>
        <v>CONFIRMED BULLISH</v>
      </c>
    </row>
    <row r="1680" spans="1:8" ht="13.5" x14ac:dyDescent="0.25">
      <c r="A1680" s="3">
        <f>TITRES_STAT!B1683</f>
        <v>44756</v>
      </c>
      <c r="B1680" s="5">
        <f>TITRES_STAT!C1683</f>
        <v>3.85</v>
      </c>
      <c r="C1680" s="5">
        <f>TITRES_STAT!D1683</f>
        <v>3.2246999999999999</v>
      </c>
      <c r="D1680" s="5">
        <f>TITRES_STAT!E1683</f>
        <v>1688</v>
      </c>
      <c r="E1680" s="2">
        <f t="shared" si="104"/>
        <v>2914522</v>
      </c>
      <c r="F1680" s="5" t="str">
        <f t="shared" si="107"/>
        <v>BULLISH</v>
      </c>
      <c r="G1680" s="5" t="str">
        <f t="shared" si="106"/>
        <v>NEUTRAL</v>
      </c>
      <c r="H1680" s="5" t="str">
        <f t="shared" si="105"/>
        <v>BULLISH DIVERGENCE</v>
      </c>
    </row>
    <row r="1681" spans="1:8" ht="13.5" x14ac:dyDescent="0.25">
      <c r="A1681" s="3">
        <f>TITRES_STAT!B1684</f>
        <v>44757</v>
      </c>
      <c r="B1681" s="5">
        <f>TITRES_STAT!C1684</f>
        <v>3.85</v>
      </c>
      <c r="C1681" s="5">
        <f>TITRES_STAT!D1684</f>
        <v>3.2246999999999999</v>
      </c>
      <c r="D1681" s="5">
        <f>TITRES_STAT!E1684</f>
        <v>6289</v>
      </c>
      <c r="E1681" s="2">
        <f t="shared" si="104"/>
        <v>2914522</v>
      </c>
      <c r="F1681" s="5" t="str">
        <f t="shared" si="107"/>
        <v>BULLISH</v>
      </c>
      <c r="G1681" s="5" t="str">
        <f t="shared" si="106"/>
        <v>NEUTRAL</v>
      </c>
      <c r="H1681" s="5" t="str">
        <f t="shared" si="105"/>
        <v>CONFIRMED BULLISH</v>
      </c>
    </row>
    <row r="1682" spans="1:8" ht="13.5" x14ac:dyDescent="0.25">
      <c r="A1682" s="3">
        <f>TITRES_STAT!B1685</f>
        <v>44760</v>
      </c>
      <c r="B1682" s="5">
        <f>TITRES_STAT!C1685</f>
        <v>3.9</v>
      </c>
      <c r="C1682" s="5">
        <f>TITRES_STAT!D1685</f>
        <v>3.2665999999999999</v>
      </c>
      <c r="D1682" s="5">
        <f>TITRES_STAT!E1685</f>
        <v>526</v>
      </c>
      <c r="E1682" s="2">
        <f t="shared" si="104"/>
        <v>2915048</v>
      </c>
      <c r="F1682" s="5" t="str">
        <f t="shared" si="107"/>
        <v>BULLISH</v>
      </c>
      <c r="G1682" s="5" t="str">
        <f t="shared" si="106"/>
        <v>NEUTRAL</v>
      </c>
      <c r="H1682" s="5" t="str">
        <f t="shared" si="105"/>
        <v>CONFIRMED BULLISH</v>
      </c>
    </row>
    <row r="1683" spans="1:8" ht="13.5" x14ac:dyDescent="0.25">
      <c r="A1683" s="3">
        <f>TITRES_STAT!B1686</f>
        <v>44761</v>
      </c>
      <c r="B1683" s="5">
        <f>TITRES_STAT!C1686</f>
        <v>3.89</v>
      </c>
      <c r="C1683" s="5">
        <f>TITRES_STAT!D1686</f>
        <v>3.2582</v>
      </c>
      <c r="D1683" s="5">
        <f>TITRES_STAT!E1686</f>
        <v>4641</v>
      </c>
      <c r="E1683" s="2">
        <f t="shared" si="104"/>
        <v>2910407</v>
      </c>
      <c r="F1683" s="5" t="str">
        <f t="shared" si="107"/>
        <v>BEARISH</v>
      </c>
      <c r="G1683" s="5" t="str">
        <f t="shared" si="106"/>
        <v>NEUTRAL</v>
      </c>
      <c r="H1683" s="5" t="str">
        <f t="shared" si="105"/>
        <v>BEARISH DIVERGENCE</v>
      </c>
    </row>
    <row r="1684" spans="1:8" ht="13.5" x14ac:dyDescent="0.25">
      <c r="A1684" s="3">
        <f>TITRES_STAT!B1687</f>
        <v>44762</v>
      </c>
      <c r="B1684" s="5">
        <f>TITRES_STAT!C1687</f>
        <v>3.88</v>
      </c>
      <c r="C1684" s="5">
        <f>TITRES_STAT!D1687</f>
        <v>3.2498999999999998</v>
      </c>
      <c r="D1684" s="5">
        <f>TITRES_STAT!E1687</f>
        <v>611</v>
      </c>
      <c r="E1684" s="2">
        <f t="shared" si="104"/>
        <v>2909796</v>
      </c>
      <c r="F1684" s="5" t="str">
        <f t="shared" si="107"/>
        <v>BEARISH</v>
      </c>
      <c r="G1684" s="5" t="str">
        <f t="shared" si="106"/>
        <v>NEUTRAL</v>
      </c>
      <c r="H1684" s="5" t="str">
        <f t="shared" si="105"/>
        <v>BEARISH DIVERGENCE</v>
      </c>
    </row>
    <row r="1685" spans="1:8" ht="13.5" x14ac:dyDescent="0.25">
      <c r="A1685" s="3">
        <f>TITRES_STAT!B1688</f>
        <v>44763</v>
      </c>
      <c r="B1685" s="5">
        <f>TITRES_STAT!C1688</f>
        <v>3.87</v>
      </c>
      <c r="C1685" s="5">
        <f>TITRES_STAT!D1688</f>
        <v>3.2414999999999998</v>
      </c>
      <c r="D1685" s="5">
        <f>TITRES_STAT!E1688</f>
        <v>52</v>
      </c>
      <c r="E1685" s="2">
        <f t="shared" si="104"/>
        <v>2909744</v>
      </c>
      <c r="F1685" s="5" t="str">
        <f t="shared" si="107"/>
        <v>BEARISH</v>
      </c>
      <c r="G1685" s="5" t="str">
        <f t="shared" si="106"/>
        <v>NEUTRAL</v>
      </c>
      <c r="H1685" s="5" t="str">
        <f t="shared" si="105"/>
        <v>BEARISH DIVERGENCE</v>
      </c>
    </row>
    <row r="1686" spans="1:8" ht="13.5" x14ac:dyDescent="0.25">
      <c r="A1686" s="3">
        <f>TITRES_STAT!B1689</f>
        <v>44764</v>
      </c>
      <c r="B1686" s="5">
        <f>TITRES_STAT!C1689</f>
        <v>3.86</v>
      </c>
      <c r="C1686" s="5">
        <f>TITRES_STAT!D1689</f>
        <v>3.2330999999999999</v>
      </c>
      <c r="D1686" s="5">
        <f>TITRES_STAT!E1689</f>
        <v>1583</v>
      </c>
      <c r="E1686" s="2">
        <f t="shared" si="104"/>
        <v>2908161</v>
      </c>
      <c r="F1686" s="5" t="str">
        <f t="shared" si="107"/>
        <v>BEARISH</v>
      </c>
      <c r="G1686" s="5" t="str">
        <f t="shared" si="106"/>
        <v>NEUTRAL</v>
      </c>
      <c r="H1686" s="5" t="str">
        <f t="shared" si="105"/>
        <v>BEARISH DIVERGENCE</v>
      </c>
    </row>
    <row r="1687" spans="1:8" ht="13.5" x14ac:dyDescent="0.25">
      <c r="A1687" s="3">
        <f>TITRES_STAT!B1690</f>
        <v>44768</v>
      </c>
      <c r="B1687" s="5">
        <f>TITRES_STAT!C1690</f>
        <v>3.87</v>
      </c>
      <c r="C1687" s="5">
        <f>TITRES_STAT!D1690</f>
        <v>3.2414999999999998</v>
      </c>
      <c r="D1687" s="5">
        <f>TITRES_STAT!E1690</f>
        <v>201</v>
      </c>
      <c r="E1687" s="2">
        <f t="shared" si="104"/>
        <v>2908362</v>
      </c>
      <c r="F1687" s="5" t="str">
        <f t="shared" si="107"/>
        <v>BEARISH</v>
      </c>
      <c r="G1687" s="5" t="str">
        <f t="shared" si="106"/>
        <v>NEUTRAL</v>
      </c>
      <c r="H1687" s="5" t="str">
        <f t="shared" si="105"/>
        <v>CONFIRMED BEARISH</v>
      </c>
    </row>
    <row r="1688" spans="1:8" ht="13.5" x14ac:dyDescent="0.25">
      <c r="A1688" s="3">
        <f>TITRES_STAT!B1691</f>
        <v>44769</v>
      </c>
      <c r="B1688" s="5">
        <f>TITRES_STAT!C1691</f>
        <v>3.85</v>
      </c>
      <c r="C1688" s="5">
        <f>TITRES_STAT!D1691</f>
        <v>3.3826999999999998</v>
      </c>
      <c r="D1688" s="5">
        <f>TITRES_STAT!E1691</f>
        <v>139</v>
      </c>
      <c r="E1688" s="2">
        <f t="shared" si="104"/>
        <v>2908223</v>
      </c>
      <c r="F1688" s="5" t="str">
        <f t="shared" si="107"/>
        <v>BEARISH</v>
      </c>
      <c r="G1688" s="5" t="str">
        <f t="shared" si="106"/>
        <v>NEUTRAL</v>
      </c>
      <c r="H1688" s="5" t="str">
        <f t="shared" si="105"/>
        <v>CONFIRMED BEARISH</v>
      </c>
    </row>
    <row r="1689" spans="1:8" ht="13.5" x14ac:dyDescent="0.25">
      <c r="A1689" s="3">
        <f>TITRES_STAT!B1692</f>
        <v>44770</v>
      </c>
      <c r="B1689" s="5">
        <f>TITRES_STAT!C1692</f>
        <v>3.84</v>
      </c>
      <c r="C1689" s="5">
        <f>TITRES_STAT!D1692</f>
        <v>3.3738999999999999</v>
      </c>
      <c r="D1689" s="5">
        <f>TITRES_STAT!E1692</f>
        <v>51</v>
      </c>
      <c r="E1689" s="2">
        <f t="shared" si="104"/>
        <v>2908172</v>
      </c>
      <c r="F1689" s="5" t="str">
        <f t="shared" si="107"/>
        <v>BEARISH</v>
      </c>
      <c r="G1689" s="5" t="str">
        <f t="shared" si="106"/>
        <v>NEUTRAL</v>
      </c>
      <c r="H1689" s="5" t="str">
        <f t="shared" si="105"/>
        <v>CONFIRMED BEARISH</v>
      </c>
    </row>
    <row r="1690" spans="1:8" ht="13.5" x14ac:dyDescent="0.25">
      <c r="A1690" s="3">
        <f>TITRES_STAT!B1693</f>
        <v>44771</v>
      </c>
      <c r="B1690" s="5">
        <f>TITRES_STAT!C1693</f>
        <v>3.83</v>
      </c>
      <c r="C1690" s="5">
        <f>TITRES_STAT!D1693</f>
        <v>3.3651</v>
      </c>
      <c r="D1690" s="5">
        <f>TITRES_STAT!E1693</f>
        <v>1324</v>
      </c>
      <c r="E1690" s="2">
        <f t="shared" si="104"/>
        <v>2906848</v>
      </c>
      <c r="F1690" s="5" t="str">
        <f t="shared" si="107"/>
        <v>BEARISH</v>
      </c>
      <c r="G1690" s="5" t="str">
        <f t="shared" si="106"/>
        <v>NEUTRAL</v>
      </c>
      <c r="H1690" s="5" t="str">
        <f t="shared" si="105"/>
        <v>CONFIRMED BEARISH</v>
      </c>
    </row>
    <row r="1691" spans="1:8" ht="13.5" x14ac:dyDescent="0.25">
      <c r="A1691" s="3">
        <f>TITRES_STAT!B1694</f>
        <v>44774</v>
      </c>
      <c r="B1691" s="5">
        <f>TITRES_STAT!C1694</f>
        <v>3.82</v>
      </c>
      <c r="C1691" s="5">
        <f>TITRES_STAT!D1694</f>
        <v>3.3563999999999998</v>
      </c>
      <c r="D1691" s="5">
        <f>TITRES_STAT!E1694</f>
        <v>1225</v>
      </c>
      <c r="E1691" s="2">
        <f t="shared" si="104"/>
        <v>2905623</v>
      </c>
      <c r="F1691" s="5" t="str">
        <f t="shared" si="107"/>
        <v>BEARISH</v>
      </c>
      <c r="G1691" s="5" t="str">
        <f t="shared" si="106"/>
        <v>NEUTRAL</v>
      </c>
      <c r="H1691" s="5" t="str">
        <f t="shared" si="105"/>
        <v>CONFIRMED BEARISH</v>
      </c>
    </row>
    <row r="1692" spans="1:8" ht="13.5" x14ac:dyDescent="0.25">
      <c r="A1692" s="3">
        <f>TITRES_STAT!B1695</f>
        <v>44775</v>
      </c>
      <c r="B1692" s="5">
        <f>TITRES_STAT!C1695</f>
        <v>3.81</v>
      </c>
      <c r="C1692" s="5">
        <f>TITRES_STAT!D1695</f>
        <v>3.3475999999999999</v>
      </c>
      <c r="D1692" s="5">
        <f>TITRES_STAT!E1695</f>
        <v>1197</v>
      </c>
      <c r="E1692" s="2">
        <f t="shared" si="104"/>
        <v>2904426</v>
      </c>
      <c r="F1692" s="5" t="str">
        <f t="shared" si="107"/>
        <v>BEARISH</v>
      </c>
      <c r="G1692" s="5" t="str">
        <f t="shared" si="106"/>
        <v>NEUTRAL</v>
      </c>
      <c r="H1692" s="5" t="str">
        <f t="shared" si="105"/>
        <v>CONFIRMED BEARISH</v>
      </c>
    </row>
    <row r="1693" spans="1:8" ht="13.5" x14ac:dyDescent="0.25">
      <c r="A1693" s="3">
        <f>TITRES_STAT!B1696</f>
        <v>44776</v>
      </c>
      <c r="B1693" s="5">
        <f>TITRES_STAT!C1696</f>
        <v>3.79</v>
      </c>
      <c r="C1693" s="5">
        <f>TITRES_STAT!D1696</f>
        <v>3.33</v>
      </c>
      <c r="D1693" s="5">
        <f>TITRES_STAT!E1696</f>
        <v>2279</v>
      </c>
      <c r="E1693" s="2">
        <f t="shared" si="104"/>
        <v>2902147</v>
      </c>
      <c r="F1693" s="5" t="str">
        <f t="shared" si="107"/>
        <v>BEARISH</v>
      </c>
      <c r="G1693" s="5" t="str">
        <f t="shared" si="106"/>
        <v>NEUTRAL</v>
      </c>
      <c r="H1693" s="5" t="str">
        <f t="shared" si="105"/>
        <v>CONFIRMED BEARISH</v>
      </c>
    </row>
    <row r="1694" spans="1:8" ht="13.5" x14ac:dyDescent="0.25">
      <c r="A1694" s="3">
        <f>TITRES_STAT!B1697</f>
        <v>44777</v>
      </c>
      <c r="B1694" s="5">
        <f>TITRES_STAT!C1697</f>
        <v>3.8</v>
      </c>
      <c r="C1694" s="5">
        <f>TITRES_STAT!D1697</f>
        <v>3.3388</v>
      </c>
      <c r="D1694" s="5">
        <f>TITRES_STAT!E1697</f>
        <v>1</v>
      </c>
      <c r="E1694" s="2">
        <f t="shared" si="104"/>
        <v>2902148</v>
      </c>
      <c r="F1694" s="5" t="str">
        <f t="shared" si="107"/>
        <v>BEARISH</v>
      </c>
      <c r="G1694" s="5" t="str">
        <f t="shared" si="106"/>
        <v>NEUTRAL</v>
      </c>
      <c r="H1694" s="5" t="str">
        <f t="shared" si="105"/>
        <v>CONFIRMED BEARISH</v>
      </c>
    </row>
    <row r="1695" spans="1:8" ht="13.5" x14ac:dyDescent="0.25">
      <c r="A1695" s="3">
        <f>TITRES_STAT!B1698</f>
        <v>44778</v>
      </c>
      <c r="B1695" s="5">
        <f>TITRES_STAT!C1698</f>
        <v>3.78</v>
      </c>
      <c r="C1695" s="5">
        <f>TITRES_STAT!D1698</f>
        <v>3.3212000000000002</v>
      </c>
      <c r="D1695" s="5">
        <f>TITRES_STAT!E1698</f>
        <v>1991</v>
      </c>
      <c r="E1695" s="2">
        <f t="shared" si="104"/>
        <v>2900157</v>
      </c>
      <c r="F1695" s="5" t="str">
        <f t="shared" si="107"/>
        <v>BEARISH</v>
      </c>
      <c r="G1695" s="5" t="str">
        <f t="shared" si="106"/>
        <v>NEUTRAL</v>
      </c>
      <c r="H1695" s="5" t="str">
        <f t="shared" si="105"/>
        <v>CONFIRMED BEARISH</v>
      </c>
    </row>
    <row r="1696" spans="1:8" ht="13.5" x14ac:dyDescent="0.25">
      <c r="A1696" s="3">
        <f>TITRES_STAT!B1699</f>
        <v>44781</v>
      </c>
      <c r="B1696" s="5">
        <f>TITRES_STAT!C1699</f>
        <v>3.78</v>
      </c>
      <c r="C1696" s="5">
        <f>TITRES_STAT!D1699</f>
        <v>3.3212000000000002</v>
      </c>
      <c r="D1696" s="5">
        <f>TITRES_STAT!E1699</f>
        <v>1132</v>
      </c>
      <c r="E1696" s="2">
        <f t="shared" si="104"/>
        <v>2900157</v>
      </c>
      <c r="F1696" s="5" t="str">
        <f t="shared" si="107"/>
        <v>BEARISH</v>
      </c>
      <c r="G1696" s="5" t="str">
        <f t="shared" si="106"/>
        <v>NEUTRAL</v>
      </c>
      <c r="H1696" s="5" t="str">
        <f t="shared" si="105"/>
        <v>CONFIRMED BEARISH</v>
      </c>
    </row>
    <row r="1697" spans="1:8" ht="13.5" x14ac:dyDescent="0.25">
      <c r="A1697" s="3">
        <f>TITRES_STAT!B1700</f>
        <v>44782</v>
      </c>
      <c r="B1697" s="5">
        <f>TITRES_STAT!C1700</f>
        <v>3.8</v>
      </c>
      <c r="C1697" s="5">
        <f>TITRES_STAT!D1700</f>
        <v>3.3388</v>
      </c>
      <c r="D1697" s="5">
        <f>TITRES_STAT!E1700</f>
        <v>1667</v>
      </c>
      <c r="E1697" s="2">
        <f t="shared" si="104"/>
        <v>2901824</v>
      </c>
      <c r="F1697" s="5" t="str">
        <f t="shared" si="107"/>
        <v>BEARISH</v>
      </c>
      <c r="G1697" s="5" t="str">
        <f t="shared" si="106"/>
        <v>NEUTRAL</v>
      </c>
      <c r="H1697" s="5" t="str">
        <f t="shared" si="105"/>
        <v>CONFIRMED BEARISH</v>
      </c>
    </row>
    <row r="1698" spans="1:8" ht="13.5" x14ac:dyDescent="0.25">
      <c r="A1698" s="3">
        <f>TITRES_STAT!B1701</f>
        <v>44783</v>
      </c>
      <c r="B1698" s="5">
        <f>TITRES_STAT!C1701</f>
        <v>3.79</v>
      </c>
      <c r="C1698" s="5">
        <f>TITRES_STAT!D1701</f>
        <v>3.33</v>
      </c>
      <c r="D1698" s="5">
        <f>TITRES_STAT!E1701</f>
        <v>102</v>
      </c>
      <c r="E1698" s="2">
        <f t="shared" si="104"/>
        <v>2901722</v>
      </c>
      <c r="F1698" s="5" t="str">
        <f t="shared" si="107"/>
        <v>BEARISH</v>
      </c>
      <c r="G1698" s="5" t="str">
        <f t="shared" si="106"/>
        <v>NEUTRAL</v>
      </c>
      <c r="H1698" s="5" t="str">
        <f t="shared" si="105"/>
        <v>NEUTRAL</v>
      </c>
    </row>
    <row r="1699" spans="1:8" ht="13.5" x14ac:dyDescent="0.25">
      <c r="A1699" s="3">
        <f>TITRES_STAT!B1702</f>
        <v>44784</v>
      </c>
      <c r="B1699" s="5">
        <f>TITRES_STAT!C1702</f>
        <v>3.75</v>
      </c>
      <c r="C1699" s="5">
        <f>TITRES_STAT!D1702</f>
        <v>3.2949000000000002</v>
      </c>
      <c r="D1699" s="5">
        <f>TITRES_STAT!E1702</f>
        <v>1575</v>
      </c>
      <c r="E1699" s="2">
        <f t="shared" si="104"/>
        <v>2900147</v>
      </c>
      <c r="F1699" s="5" t="str">
        <f t="shared" si="107"/>
        <v>BEARISH</v>
      </c>
      <c r="G1699" s="5" t="str">
        <f t="shared" si="106"/>
        <v>NEUTRAL</v>
      </c>
      <c r="H1699" s="5" t="str">
        <f t="shared" si="105"/>
        <v>CONFIRMED BEARISH</v>
      </c>
    </row>
    <row r="1700" spans="1:8" ht="13.5" x14ac:dyDescent="0.25">
      <c r="A1700" s="3">
        <f>TITRES_STAT!B1703</f>
        <v>44785</v>
      </c>
      <c r="B1700" s="5">
        <f>TITRES_STAT!C1703</f>
        <v>3.79</v>
      </c>
      <c r="C1700" s="5">
        <f>TITRES_STAT!D1703</f>
        <v>3.33</v>
      </c>
      <c r="D1700" s="5">
        <f>TITRES_STAT!E1703</f>
        <v>674</v>
      </c>
      <c r="E1700" s="2">
        <f t="shared" si="104"/>
        <v>2900821</v>
      </c>
      <c r="F1700" s="5" t="str">
        <f t="shared" si="107"/>
        <v>BULLISH</v>
      </c>
      <c r="G1700" s="5" t="str">
        <f t="shared" si="106"/>
        <v>NEUTRAL</v>
      </c>
      <c r="H1700" s="5" t="str">
        <f t="shared" si="105"/>
        <v>CONFIRMED BULLISH</v>
      </c>
    </row>
    <row r="1701" spans="1:8" ht="13.5" x14ac:dyDescent="0.25">
      <c r="A1701" s="3">
        <f>TITRES_STAT!B1704</f>
        <v>44788</v>
      </c>
      <c r="B1701" s="5">
        <f>TITRES_STAT!C1704</f>
        <v>3.75</v>
      </c>
      <c r="C1701" s="5">
        <f>TITRES_STAT!D1704</f>
        <v>3.2949000000000002</v>
      </c>
      <c r="D1701" s="5">
        <f>TITRES_STAT!E1704</f>
        <v>3944</v>
      </c>
      <c r="E1701" s="2">
        <f t="shared" si="104"/>
        <v>2896877</v>
      </c>
      <c r="F1701" s="5" t="str">
        <f t="shared" si="107"/>
        <v>BEARISH</v>
      </c>
      <c r="G1701" s="5" t="str">
        <f t="shared" si="106"/>
        <v>NEUTRAL</v>
      </c>
      <c r="H1701" s="5" t="str">
        <f t="shared" si="105"/>
        <v>CONFIRMED BEARISH</v>
      </c>
    </row>
    <row r="1702" spans="1:8" ht="13.5" x14ac:dyDescent="0.25">
      <c r="A1702" s="3">
        <f>TITRES_STAT!B1705</f>
        <v>44789</v>
      </c>
      <c r="B1702" s="5">
        <f>TITRES_STAT!C1705</f>
        <v>3.78</v>
      </c>
      <c r="C1702" s="5">
        <f>TITRES_STAT!D1705</f>
        <v>3.3212000000000002</v>
      </c>
      <c r="D1702" s="5">
        <f>TITRES_STAT!E1705</f>
        <v>280</v>
      </c>
      <c r="E1702" s="2">
        <f t="shared" si="104"/>
        <v>2897157</v>
      </c>
      <c r="F1702" s="5" t="str">
        <f t="shared" si="107"/>
        <v>BEARISH</v>
      </c>
      <c r="G1702" s="5" t="str">
        <f t="shared" si="106"/>
        <v>NEUTRAL</v>
      </c>
      <c r="H1702" s="5" t="str">
        <f t="shared" si="105"/>
        <v>CONFIRMED BEARISH</v>
      </c>
    </row>
    <row r="1703" spans="1:8" ht="13.5" x14ac:dyDescent="0.25">
      <c r="A1703" s="3">
        <f>TITRES_STAT!B1706</f>
        <v>44790</v>
      </c>
      <c r="B1703" s="5">
        <f>TITRES_STAT!C1706</f>
        <v>3.78</v>
      </c>
      <c r="C1703" s="5">
        <f>TITRES_STAT!D1706</f>
        <v>3.3212000000000002</v>
      </c>
      <c r="D1703" s="5">
        <f>TITRES_STAT!E1706</f>
        <v>0</v>
      </c>
      <c r="E1703" s="2">
        <f t="shared" si="104"/>
        <v>2897157</v>
      </c>
      <c r="F1703" s="5" t="str">
        <f t="shared" si="107"/>
        <v>BEARISH</v>
      </c>
      <c r="G1703" s="5" t="str">
        <f t="shared" si="106"/>
        <v>NEUTRAL</v>
      </c>
      <c r="H1703" s="5" t="str">
        <f t="shared" si="105"/>
        <v>CONFIRMED BEARISH</v>
      </c>
    </row>
    <row r="1704" spans="1:8" ht="13.5" x14ac:dyDescent="0.25">
      <c r="A1704" s="3">
        <f>TITRES_STAT!B1707</f>
        <v>44791</v>
      </c>
      <c r="B1704" s="5">
        <f>TITRES_STAT!C1707</f>
        <v>3.75</v>
      </c>
      <c r="C1704" s="5">
        <f>TITRES_STAT!D1707</f>
        <v>3.2949000000000002</v>
      </c>
      <c r="D1704" s="5">
        <f>TITRES_STAT!E1707</f>
        <v>3558</v>
      </c>
      <c r="E1704" s="2">
        <f t="shared" si="104"/>
        <v>2893599</v>
      </c>
      <c r="F1704" s="5" t="str">
        <f t="shared" si="107"/>
        <v>BEARISH</v>
      </c>
      <c r="G1704" s="5" t="str">
        <f t="shared" si="106"/>
        <v>NEUTRAL</v>
      </c>
      <c r="H1704" s="5" t="str">
        <f t="shared" si="105"/>
        <v>NEUTRAL</v>
      </c>
    </row>
    <row r="1705" spans="1:8" ht="13.5" x14ac:dyDescent="0.25">
      <c r="A1705" s="3">
        <f>TITRES_STAT!B1708</f>
        <v>44792</v>
      </c>
      <c r="B1705" s="5">
        <f>TITRES_STAT!C1708</f>
        <v>3.75</v>
      </c>
      <c r="C1705" s="5">
        <f>TITRES_STAT!D1708</f>
        <v>3.2949000000000002</v>
      </c>
      <c r="D1705" s="5">
        <f>TITRES_STAT!E1708</f>
        <v>21721</v>
      </c>
      <c r="E1705" s="2">
        <f t="shared" si="104"/>
        <v>2893599</v>
      </c>
      <c r="F1705" s="5" t="str">
        <f t="shared" si="107"/>
        <v>BEARISH</v>
      </c>
      <c r="G1705" s="5" t="str">
        <f t="shared" si="106"/>
        <v>NEUTRAL</v>
      </c>
      <c r="H1705" s="5" t="str">
        <f t="shared" si="105"/>
        <v>CONFIRMED BEARISH</v>
      </c>
    </row>
    <row r="1706" spans="1:8" ht="13.5" x14ac:dyDescent="0.25">
      <c r="A1706" s="3">
        <f>TITRES_STAT!B1709</f>
        <v>44795</v>
      </c>
      <c r="B1706" s="5">
        <f>TITRES_STAT!C1709</f>
        <v>3.75</v>
      </c>
      <c r="C1706" s="5">
        <f>TITRES_STAT!D1709</f>
        <v>3.2949000000000002</v>
      </c>
      <c r="D1706" s="5">
        <f>TITRES_STAT!E1709</f>
        <v>101</v>
      </c>
      <c r="E1706" s="2">
        <f t="shared" si="104"/>
        <v>2893599</v>
      </c>
      <c r="F1706" s="5" t="str">
        <f t="shared" si="107"/>
        <v>BEARISH</v>
      </c>
      <c r="G1706" s="5" t="str">
        <f t="shared" si="106"/>
        <v>NEUTRAL</v>
      </c>
      <c r="H1706" s="5" t="str">
        <f t="shared" si="105"/>
        <v>NEUTRAL</v>
      </c>
    </row>
    <row r="1707" spans="1:8" ht="13.5" x14ac:dyDescent="0.25">
      <c r="A1707" s="3">
        <f>TITRES_STAT!B1710</f>
        <v>44796</v>
      </c>
      <c r="B1707" s="5">
        <f>TITRES_STAT!C1710</f>
        <v>3.72</v>
      </c>
      <c r="C1707" s="5">
        <f>TITRES_STAT!D1710</f>
        <v>3.2685</v>
      </c>
      <c r="D1707" s="5">
        <f>TITRES_STAT!E1710</f>
        <v>10040</v>
      </c>
      <c r="E1707" s="2">
        <f t="shared" si="104"/>
        <v>2883559</v>
      </c>
      <c r="F1707" s="5" t="str">
        <f t="shared" si="107"/>
        <v>BEARISH</v>
      </c>
      <c r="G1707" s="5" t="str">
        <f t="shared" si="106"/>
        <v>NEUTRAL</v>
      </c>
      <c r="H1707" s="5" t="str">
        <f t="shared" si="105"/>
        <v>CONFIRMED BEARISH</v>
      </c>
    </row>
    <row r="1708" spans="1:8" ht="13.5" x14ac:dyDescent="0.25">
      <c r="A1708" s="3">
        <f>TITRES_STAT!B1711</f>
        <v>44797</v>
      </c>
      <c r="B1708" s="5">
        <f>TITRES_STAT!C1711</f>
        <v>3.73</v>
      </c>
      <c r="C1708" s="5">
        <f>TITRES_STAT!D1711</f>
        <v>3.2772999999999999</v>
      </c>
      <c r="D1708" s="5">
        <f>TITRES_STAT!E1711</f>
        <v>1114</v>
      </c>
      <c r="E1708" s="2">
        <f t="shared" si="104"/>
        <v>2884673</v>
      </c>
      <c r="F1708" s="5" t="str">
        <f t="shared" si="107"/>
        <v>BEARISH</v>
      </c>
      <c r="G1708" s="5" t="str">
        <f t="shared" si="106"/>
        <v>NEUTRAL</v>
      </c>
      <c r="H1708" s="5" t="str">
        <f t="shared" si="105"/>
        <v>CONFIRMED BEARISH</v>
      </c>
    </row>
    <row r="1709" spans="1:8" ht="13.5" x14ac:dyDescent="0.25">
      <c r="A1709" s="3">
        <f>TITRES_STAT!B1712</f>
        <v>44798</v>
      </c>
      <c r="B1709" s="5">
        <f>TITRES_STAT!C1712</f>
        <v>3.72</v>
      </c>
      <c r="C1709" s="5">
        <f>TITRES_STAT!D1712</f>
        <v>3.2685</v>
      </c>
      <c r="D1709" s="5">
        <f>TITRES_STAT!E1712</f>
        <v>2280</v>
      </c>
      <c r="E1709" s="2">
        <f t="shared" si="104"/>
        <v>2882393</v>
      </c>
      <c r="F1709" s="5" t="str">
        <f t="shared" si="107"/>
        <v>BEARISH</v>
      </c>
      <c r="G1709" s="5" t="str">
        <f t="shared" si="106"/>
        <v>NEUTRAL</v>
      </c>
      <c r="H1709" s="5" t="str">
        <f t="shared" si="105"/>
        <v>CONFIRMED BEARISH</v>
      </c>
    </row>
    <row r="1710" spans="1:8" ht="13.5" x14ac:dyDescent="0.25">
      <c r="A1710" s="3">
        <f>TITRES_STAT!B1713</f>
        <v>44799</v>
      </c>
      <c r="B1710" s="5">
        <f>TITRES_STAT!C1713</f>
        <v>3.73</v>
      </c>
      <c r="C1710" s="5">
        <f>TITRES_STAT!D1713</f>
        <v>3.2772999999999999</v>
      </c>
      <c r="D1710" s="5">
        <f>TITRES_STAT!E1713</f>
        <v>1012</v>
      </c>
      <c r="E1710" s="2">
        <f t="shared" si="104"/>
        <v>2883405</v>
      </c>
      <c r="F1710" s="5" t="str">
        <f t="shared" si="107"/>
        <v>BEARISH</v>
      </c>
      <c r="G1710" s="5" t="str">
        <f t="shared" si="106"/>
        <v>NEUTRAL</v>
      </c>
      <c r="H1710" s="5" t="str">
        <f t="shared" si="105"/>
        <v>CONFIRMED BEARISH</v>
      </c>
    </row>
    <row r="1711" spans="1:8" ht="13.5" x14ac:dyDescent="0.25">
      <c r="A1711" s="3">
        <f>TITRES_STAT!B1714</f>
        <v>44802</v>
      </c>
      <c r="B1711" s="5">
        <f>TITRES_STAT!C1714</f>
        <v>3.73</v>
      </c>
      <c r="C1711" s="5">
        <f>TITRES_STAT!D1714</f>
        <v>3.2772999999999999</v>
      </c>
      <c r="D1711" s="5">
        <f>TITRES_STAT!E1714</f>
        <v>300</v>
      </c>
      <c r="E1711" s="2">
        <f t="shared" si="104"/>
        <v>2883405</v>
      </c>
      <c r="F1711" s="5" t="str">
        <f t="shared" si="107"/>
        <v>BEARISH</v>
      </c>
      <c r="G1711" s="5" t="str">
        <f t="shared" si="106"/>
        <v>NEUTRAL</v>
      </c>
      <c r="H1711" s="5" t="str">
        <f t="shared" si="105"/>
        <v>CONFIRMED BEARISH</v>
      </c>
    </row>
    <row r="1712" spans="1:8" ht="13.5" x14ac:dyDescent="0.25">
      <c r="A1712" s="3">
        <f>TITRES_STAT!B1715</f>
        <v>44803</v>
      </c>
      <c r="B1712" s="5">
        <f>TITRES_STAT!C1715</f>
        <v>3.72</v>
      </c>
      <c r="C1712" s="5">
        <f>TITRES_STAT!D1715</f>
        <v>3.2685</v>
      </c>
      <c r="D1712" s="5">
        <f>TITRES_STAT!E1715</f>
        <v>1567</v>
      </c>
      <c r="E1712" s="2">
        <f t="shared" si="104"/>
        <v>2881838</v>
      </c>
      <c r="F1712" s="5" t="str">
        <f t="shared" si="107"/>
        <v>BEARISH</v>
      </c>
      <c r="G1712" s="5" t="str">
        <f t="shared" si="106"/>
        <v>NEUTRAL</v>
      </c>
      <c r="H1712" s="5" t="str">
        <f t="shared" si="105"/>
        <v>NEUTRAL</v>
      </c>
    </row>
    <row r="1713" spans="1:8" ht="13.5" x14ac:dyDescent="0.25">
      <c r="A1713" s="3">
        <f>TITRES_STAT!B1716</f>
        <v>44804</v>
      </c>
      <c r="B1713" s="5">
        <f>TITRES_STAT!C1716</f>
        <v>3.78</v>
      </c>
      <c r="C1713" s="5">
        <f>TITRES_STAT!D1716</f>
        <v>3.3212000000000002</v>
      </c>
      <c r="D1713" s="5">
        <f>TITRES_STAT!E1716</f>
        <v>6505</v>
      </c>
      <c r="E1713" s="2">
        <f t="shared" si="104"/>
        <v>2888343</v>
      </c>
      <c r="F1713" s="5" t="str">
        <f t="shared" si="107"/>
        <v>BULLISH</v>
      </c>
      <c r="G1713" s="5" t="str">
        <f t="shared" si="106"/>
        <v>NEUTRAL</v>
      </c>
      <c r="H1713" s="5" t="str">
        <f t="shared" si="105"/>
        <v>CONFIRMED BULLISH</v>
      </c>
    </row>
    <row r="1714" spans="1:8" ht="13.5" x14ac:dyDescent="0.25">
      <c r="A1714" s="3">
        <f>TITRES_STAT!B1717</f>
        <v>44805</v>
      </c>
      <c r="B1714" s="5">
        <f>TITRES_STAT!C1717</f>
        <v>3.9</v>
      </c>
      <c r="C1714" s="5">
        <f>TITRES_STAT!D1717</f>
        <v>3.4266000000000001</v>
      </c>
      <c r="D1714" s="5">
        <f>TITRES_STAT!E1717</f>
        <v>27551</v>
      </c>
      <c r="E1714" s="2">
        <f t="shared" si="104"/>
        <v>2915894</v>
      </c>
      <c r="F1714" s="5" t="str">
        <f t="shared" si="107"/>
        <v>BULLISH</v>
      </c>
      <c r="G1714" s="5" t="str">
        <f t="shared" si="106"/>
        <v>NEUTRAL</v>
      </c>
      <c r="H1714" s="5" t="str">
        <f t="shared" si="105"/>
        <v>CONFIRMED BULLISH</v>
      </c>
    </row>
    <row r="1715" spans="1:8" ht="13.5" x14ac:dyDescent="0.25">
      <c r="A1715" s="3">
        <f>TITRES_STAT!B1718</f>
        <v>44806</v>
      </c>
      <c r="B1715" s="5">
        <f>TITRES_STAT!C1718</f>
        <v>3.81</v>
      </c>
      <c r="C1715" s="5">
        <f>TITRES_STAT!D1718</f>
        <v>3.3475999999999999</v>
      </c>
      <c r="D1715" s="5">
        <f>TITRES_STAT!E1718</f>
        <v>14441</v>
      </c>
      <c r="E1715" s="2">
        <f t="shared" si="104"/>
        <v>2901453</v>
      </c>
      <c r="F1715" s="5" t="str">
        <f t="shared" si="107"/>
        <v>BULLISH</v>
      </c>
      <c r="G1715" s="5" t="str">
        <f t="shared" si="106"/>
        <v>NEUTRAL</v>
      </c>
      <c r="H1715" s="5" t="str">
        <f t="shared" si="105"/>
        <v>CONFIRMED BULLISH</v>
      </c>
    </row>
    <row r="1716" spans="1:8" ht="13.5" x14ac:dyDescent="0.25">
      <c r="A1716" s="3">
        <f>TITRES_STAT!B1719</f>
        <v>44809</v>
      </c>
      <c r="B1716" s="5">
        <f>TITRES_STAT!C1719</f>
        <v>3.84</v>
      </c>
      <c r="C1716" s="5">
        <f>TITRES_STAT!D1719</f>
        <v>3.3738999999999999</v>
      </c>
      <c r="D1716" s="5">
        <f>TITRES_STAT!E1719</f>
        <v>7499</v>
      </c>
      <c r="E1716" s="2">
        <f t="shared" si="104"/>
        <v>2908952</v>
      </c>
      <c r="F1716" s="5" t="str">
        <f t="shared" si="107"/>
        <v>BULLISH</v>
      </c>
      <c r="G1716" s="5" t="str">
        <f t="shared" si="106"/>
        <v>NEUTRAL</v>
      </c>
      <c r="H1716" s="5" t="str">
        <f t="shared" si="105"/>
        <v>CONFIRMED BULLISH</v>
      </c>
    </row>
    <row r="1717" spans="1:8" ht="13.5" x14ac:dyDescent="0.25">
      <c r="A1717" s="3">
        <f>TITRES_STAT!B1720</f>
        <v>44810</v>
      </c>
      <c r="B1717" s="5">
        <f>TITRES_STAT!C1720</f>
        <v>3.79</v>
      </c>
      <c r="C1717" s="5">
        <f>TITRES_STAT!D1720</f>
        <v>3.33</v>
      </c>
      <c r="D1717" s="5">
        <f>TITRES_STAT!E1720</f>
        <v>5947</v>
      </c>
      <c r="E1717" s="2">
        <f t="shared" si="104"/>
        <v>2903005</v>
      </c>
      <c r="F1717" s="5" t="str">
        <f t="shared" si="107"/>
        <v>BULLISH</v>
      </c>
      <c r="G1717" s="5" t="str">
        <f t="shared" si="106"/>
        <v>NEUTRAL</v>
      </c>
      <c r="H1717" s="5" t="str">
        <f t="shared" si="105"/>
        <v>CONFIRMED BULLISH</v>
      </c>
    </row>
    <row r="1718" spans="1:8" ht="13.5" x14ac:dyDescent="0.25">
      <c r="A1718" s="3">
        <f>TITRES_STAT!B1721</f>
        <v>44811</v>
      </c>
      <c r="B1718" s="5">
        <f>TITRES_STAT!C1721</f>
        <v>3.75</v>
      </c>
      <c r="C1718" s="5">
        <f>TITRES_STAT!D1721</f>
        <v>3.2949000000000002</v>
      </c>
      <c r="D1718" s="5">
        <f>TITRES_STAT!E1721</f>
        <v>5532</v>
      </c>
      <c r="E1718" s="2">
        <f t="shared" si="104"/>
        <v>2897473</v>
      </c>
      <c r="F1718" s="5" t="str">
        <f t="shared" si="107"/>
        <v>BULLISH</v>
      </c>
      <c r="G1718" s="5" t="str">
        <f t="shared" si="106"/>
        <v>NEUTRAL</v>
      </c>
      <c r="H1718" s="5" t="str">
        <f t="shared" si="105"/>
        <v>BULLISH DIVERGENCE</v>
      </c>
    </row>
    <row r="1719" spans="1:8" ht="13.5" x14ac:dyDescent="0.25">
      <c r="A1719" s="3">
        <f>TITRES_STAT!B1722</f>
        <v>44812</v>
      </c>
      <c r="B1719" s="5">
        <f>TITRES_STAT!C1722</f>
        <v>3.7</v>
      </c>
      <c r="C1719" s="5">
        <f>TITRES_STAT!D1722</f>
        <v>3.2509000000000001</v>
      </c>
      <c r="D1719" s="5">
        <f>TITRES_STAT!E1722</f>
        <v>7838</v>
      </c>
      <c r="E1719" s="2">
        <f t="shared" si="104"/>
        <v>2889635</v>
      </c>
      <c r="F1719" s="5" t="str">
        <f t="shared" si="107"/>
        <v>BEARISH</v>
      </c>
      <c r="G1719" s="5" t="str">
        <f t="shared" si="106"/>
        <v>NEUTRAL</v>
      </c>
      <c r="H1719" s="5" t="str">
        <f t="shared" si="105"/>
        <v>CONFIRMED BEARISH</v>
      </c>
    </row>
    <row r="1720" spans="1:8" ht="13.5" x14ac:dyDescent="0.25">
      <c r="A1720" s="3">
        <f>TITRES_STAT!B1723</f>
        <v>44813</v>
      </c>
      <c r="B1720" s="5">
        <f>TITRES_STAT!C1723</f>
        <v>3.69</v>
      </c>
      <c r="C1720" s="5">
        <f>TITRES_STAT!D1723</f>
        <v>3.2421000000000002</v>
      </c>
      <c r="D1720" s="5">
        <f>TITRES_STAT!E1723</f>
        <v>3075</v>
      </c>
      <c r="E1720" s="2">
        <f t="shared" si="104"/>
        <v>2886560</v>
      </c>
      <c r="F1720" s="5" t="str">
        <f t="shared" si="107"/>
        <v>BEARISH</v>
      </c>
      <c r="G1720" s="5" t="str">
        <f t="shared" si="106"/>
        <v>NEUTRAL</v>
      </c>
      <c r="H1720" s="5" t="str">
        <f t="shared" si="105"/>
        <v>CONFIRMED BEARISH</v>
      </c>
    </row>
    <row r="1721" spans="1:8" ht="13.5" x14ac:dyDescent="0.25">
      <c r="A1721" s="3">
        <f>TITRES_STAT!B1724</f>
        <v>44816</v>
      </c>
      <c r="B1721" s="5">
        <f>TITRES_STAT!C1724</f>
        <v>3.68</v>
      </c>
      <c r="C1721" s="5">
        <f>TITRES_STAT!D1724</f>
        <v>3.2332999999999998</v>
      </c>
      <c r="D1721" s="5">
        <f>TITRES_STAT!E1724</f>
        <v>5541</v>
      </c>
      <c r="E1721" s="2">
        <f t="shared" si="104"/>
        <v>2881019</v>
      </c>
      <c r="F1721" s="5" t="str">
        <f t="shared" si="107"/>
        <v>BEARISH</v>
      </c>
      <c r="G1721" s="5" t="str">
        <f t="shared" si="106"/>
        <v>NEUTRAL</v>
      </c>
      <c r="H1721" s="5" t="str">
        <f t="shared" si="105"/>
        <v>CONFIRMED BEARISH</v>
      </c>
    </row>
    <row r="1722" spans="1:8" ht="13.5" x14ac:dyDescent="0.25">
      <c r="A1722" s="3">
        <f>TITRES_STAT!B1725</f>
        <v>44817</v>
      </c>
      <c r="B1722" s="5">
        <f>TITRES_STAT!C1725</f>
        <v>3.65</v>
      </c>
      <c r="C1722" s="5">
        <f>TITRES_STAT!D1725</f>
        <v>3.2069999999999999</v>
      </c>
      <c r="D1722" s="5">
        <f>TITRES_STAT!E1725</f>
        <v>2340</v>
      </c>
      <c r="E1722" s="2">
        <f t="shared" si="104"/>
        <v>2878679</v>
      </c>
      <c r="F1722" s="5" t="str">
        <f t="shared" si="107"/>
        <v>BEARISH</v>
      </c>
      <c r="G1722" s="5" t="str">
        <f t="shared" si="106"/>
        <v>NEUTRAL</v>
      </c>
      <c r="H1722" s="5" t="str">
        <f t="shared" si="105"/>
        <v>CONFIRMED BEARISH</v>
      </c>
    </row>
    <row r="1723" spans="1:8" ht="13.5" x14ac:dyDescent="0.25">
      <c r="A1723" s="3">
        <f>TITRES_STAT!B1726</f>
        <v>44818</v>
      </c>
      <c r="B1723" s="5">
        <f>TITRES_STAT!C1726</f>
        <v>3.65</v>
      </c>
      <c r="C1723" s="5">
        <f>TITRES_STAT!D1726</f>
        <v>3.2069999999999999</v>
      </c>
      <c r="D1723" s="5">
        <f>TITRES_STAT!E1726</f>
        <v>1616</v>
      </c>
      <c r="E1723" s="2">
        <f t="shared" si="104"/>
        <v>2878679</v>
      </c>
      <c r="F1723" s="5" t="str">
        <f t="shared" si="107"/>
        <v>BEARISH</v>
      </c>
      <c r="G1723" s="5" t="str">
        <f t="shared" si="106"/>
        <v>NEUTRAL</v>
      </c>
      <c r="H1723" s="5" t="str">
        <f t="shared" si="105"/>
        <v>CONFIRMED BEARISH</v>
      </c>
    </row>
    <row r="1724" spans="1:8" ht="13.5" x14ac:dyDescent="0.25">
      <c r="A1724" s="3">
        <f>TITRES_STAT!B1727</f>
        <v>44819</v>
      </c>
      <c r="B1724" s="5">
        <f>TITRES_STAT!C1727</f>
        <v>3.64</v>
      </c>
      <c r="C1724" s="5">
        <f>TITRES_STAT!D1727</f>
        <v>3.1981999999999999</v>
      </c>
      <c r="D1724" s="5">
        <f>TITRES_STAT!E1727</f>
        <v>616</v>
      </c>
      <c r="E1724" s="2">
        <f t="shared" si="104"/>
        <v>2878063</v>
      </c>
      <c r="F1724" s="5" t="str">
        <f t="shared" si="107"/>
        <v>BEARISH</v>
      </c>
      <c r="G1724" s="5" t="str">
        <f t="shared" si="106"/>
        <v>NEUTRAL</v>
      </c>
      <c r="H1724" s="5" t="str">
        <f t="shared" si="105"/>
        <v>CONFIRMED BEARISH</v>
      </c>
    </row>
    <row r="1725" spans="1:8" ht="13.5" x14ac:dyDescent="0.25">
      <c r="A1725" s="3">
        <f>TITRES_STAT!B1728</f>
        <v>44820</v>
      </c>
      <c r="B1725" s="5">
        <f>TITRES_STAT!C1728</f>
        <v>3.63</v>
      </c>
      <c r="C1725" s="5">
        <f>TITRES_STAT!D1728</f>
        <v>3.1894</v>
      </c>
      <c r="D1725" s="5">
        <f>TITRES_STAT!E1728</f>
        <v>18284</v>
      </c>
      <c r="E1725" s="2">
        <f t="shared" si="104"/>
        <v>2859779</v>
      </c>
      <c r="F1725" s="5" t="str">
        <f t="shared" si="107"/>
        <v>BEARISH</v>
      </c>
      <c r="G1725" s="5" t="str">
        <f t="shared" si="106"/>
        <v>NEUTRAL</v>
      </c>
      <c r="H1725" s="5" t="str">
        <f t="shared" si="105"/>
        <v>CONFIRMED BEARISH</v>
      </c>
    </row>
    <row r="1726" spans="1:8" ht="13.5" x14ac:dyDescent="0.25">
      <c r="A1726" s="3">
        <f>TITRES_STAT!B1729</f>
        <v>44823</v>
      </c>
      <c r="B1726" s="5">
        <f>TITRES_STAT!C1729</f>
        <v>3.62</v>
      </c>
      <c r="C1726" s="5">
        <f>TITRES_STAT!D1729</f>
        <v>3.1806000000000001</v>
      </c>
      <c r="D1726" s="5">
        <f>TITRES_STAT!E1729</f>
        <v>1261</v>
      </c>
      <c r="E1726" s="2">
        <f t="shared" si="104"/>
        <v>2858518</v>
      </c>
      <c r="F1726" s="5" t="str">
        <f t="shared" si="107"/>
        <v>BEARISH</v>
      </c>
      <c r="G1726" s="5" t="str">
        <f t="shared" si="106"/>
        <v>NEUTRAL</v>
      </c>
      <c r="H1726" s="5" t="str">
        <f t="shared" si="105"/>
        <v>CONFIRMED BEARISH</v>
      </c>
    </row>
    <row r="1727" spans="1:8" ht="13.5" x14ac:dyDescent="0.25">
      <c r="A1727" s="3">
        <f>TITRES_STAT!B1730</f>
        <v>44824</v>
      </c>
      <c r="B1727" s="5">
        <f>TITRES_STAT!C1730</f>
        <v>3.59</v>
      </c>
      <c r="C1727" s="5">
        <f>TITRES_STAT!D1730</f>
        <v>3.1543000000000001</v>
      </c>
      <c r="D1727" s="5">
        <f>TITRES_STAT!E1730</f>
        <v>3525</v>
      </c>
      <c r="E1727" s="2">
        <f t="shared" si="104"/>
        <v>2854993</v>
      </c>
      <c r="F1727" s="5" t="str">
        <f t="shared" si="107"/>
        <v>BEARISH</v>
      </c>
      <c r="G1727" s="5" t="str">
        <f t="shared" si="106"/>
        <v>NEUTRAL</v>
      </c>
      <c r="H1727" s="5" t="str">
        <f t="shared" si="105"/>
        <v>CONFIRMED BEARISH</v>
      </c>
    </row>
    <row r="1728" spans="1:8" ht="13.5" x14ac:dyDescent="0.25">
      <c r="A1728" s="3">
        <f>TITRES_STAT!B1731</f>
        <v>44825</v>
      </c>
      <c r="B1728" s="5">
        <f>TITRES_STAT!C1731</f>
        <v>3.55</v>
      </c>
      <c r="C1728" s="5">
        <f>TITRES_STAT!D1731</f>
        <v>3.1191</v>
      </c>
      <c r="D1728" s="5">
        <f>TITRES_STAT!E1731</f>
        <v>1558</v>
      </c>
      <c r="E1728" s="2">
        <f t="shared" si="104"/>
        <v>2853435</v>
      </c>
      <c r="F1728" s="5" t="str">
        <f t="shared" si="107"/>
        <v>BEARISH</v>
      </c>
      <c r="G1728" s="5" t="str">
        <f t="shared" si="106"/>
        <v>NEUTRAL</v>
      </c>
      <c r="H1728" s="5" t="str">
        <f t="shared" si="105"/>
        <v>CONFIRMED BEARISH</v>
      </c>
    </row>
    <row r="1729" spans="1:8" ht="13.5" x14ac:dyDescent="0.25">
      <c r="A1729" s="3">
        <f>TITRES_STAT!B1732</f>
        <v>44826</v>
      </c>
      <c r="B1729" s="5">
        <f>TITRES_STAT!C1732</f>
        <v>3.54</v>
      </c>
      <c r="C1729" s="5">
        <f>TITRES_STAT!D1732</f>
        <v>3.1103000000000001</v>
      </c>
      <c r="D1729" s="5">
        <f>TITRES_STAT!E1732</f>
        <v>5666</v>
      </c>
      <c r="E1729" s="2">
        <f t="shared" si="104"/>
        <v>2847769</v>
      </c>
      <c r="F1729" s="5" t="str">
        <f t="shared" si="107"/>
        <v>BEARISH</v>
      </c>
      <c r="G1729" s="5" t="str">
        <f t="shared" si="106"/>
        <v>NEUTRAL</v>
      </c>
      <c r="H1729" s="5" t="str">
        <f t="shared" si="105"/>
        <v>CONFIRMED BEARISH</v>
      </c>
    </row>
    <row r="1730" spans="1:8" ht="13.5" x14ac:dyDescent="0.25">
      <c r="A1730" s="3">
        <f>TITRES_STAT!B1733</f>
        <v>44827</v>
      </c>
      <c r="B1730" s="5">
        <f>TITRES_STAT!C1733</f>
        <v>3.56</v>
      </c>
      <c r="C1730" s="5">
        <f>TITRES_STAT!D1733</f>
        <v>3.1278999999999999</v>
      </c>
      <c r="D1730" s="5">
        <f>TITRES_STAT!E1733</f>
        <v>3841</v>
      </c>
      <c r="E1730" s="2">
        <f t="shared" si="104"/>
        <v>2851610</v>
      </c>
      <c r="F1730" s="5" t="str">
        <f t="shared" si="107"/>
        <v>BEARISH</v>
      </c>
      <c r="G1730" s="5" t="str">
        <f t="shared" si="106"/>
        <v>NEUTRAL</v>
      </c>
      <c r="H1730" s="5" t="str">
        <f t="shared" si="105"/>
        <v>CONFIRMED BEARISH</v>
      </c>
    </row>
    <row r="1731" spans="1:8" ht="13.5" x14ac:dyDescent="0.25">
      <c r="A1731" s="3">
        <f>TITRES_STAT!B1734</f>
        <v>44830</v>
      </c>
      <c r="B1731" s="5">
        <f>TITRES_STAT!C1734</f>
        <v>3.55</v>
      </c>
      <c r="C1731" s="5">
        <f>TITRES_STAT!D1734</f>
        <v>3.1191</v>
      </c>
      <c r="D1731" s="5">
        <f>TITRES_STAT!E1734</f>
        <v>3670</v>
      </c>
      <c r="E1731" s="2">
        <f t="shared" si="104"/>
        <v>2847940</v>
      </c>
      <c r="F1731" s="5" t="str">
        <f t="shared" si="107"/>
        <v>BEARISH</v>
      </c>
      <c r="G1731" s="5" t="str">
        <f t="shared" si="106"/>
        <v>NEUTRAL</v>
      </c>
      <c r="H1731" s="5" t="str">
        <f t="shared" si="105"/>
        <v>CONFIRMED BEARISH</v>
      </c>
    </row>
    <row r="1732" spans="1:8" ht="13.5" x14ac:dyDescent="0.25">
      <c r="A1732" s="3">
        <f>TITRES_STAT!B1735</f>
        <v>44831</v>
      </c>
      <c r="B1732" s="5">
        <f>TITRES_STAT!C1735</f>
        <v>3.53</v>
      </c>
      <c r="C1732" s="5">
        <f>TITRES_STAT!D1735</f>
        <v>3.1015999999999999</v>
      </c>
      <c r="D1732" s="5">
        <f>TITRES_STAT!E1735</f>
        <v>9832</v>
      </c>
      <c r="E1732" s="2">
        <f t="shared" ref="E1732:E1795" si="108">IF(B1732&gt;B1731, E1731+D1732, IF(B1732&lt;B1731, E1731-D1732, E1731))</f>
        <v>2838108</v>
      </c>
      <c r="F1732" s="5" t="str">
        <f t="shared" si="107"/>
        <v>BEARISH</v>
      </c>
      <c r="G1732" s="5" t="str">
        <f t="shared" si="106"/>
        <v>NEUTRAL</v>
      </c>
      <c r="H1732" s="5" t="str">
        <f t="shared" si="105"/>
        <v>CONFIRMED BEARISH</v>
      </c>
    </row>
    <row r="1733" spans="1:8" ht="13.5" x14ac:dyDescent="0.25">
      <c r="A1733" s="3">
        <f>TITRES_STAT!B1736</f>
        <v>44832</v>
      </c>
      <c r="B1733" s="5">
        <f>TITRES_STAT!C1736</f>
        <v>3.5</v>
      </c>
      <c r="C1733" s="5">
        <f>TITRES_STAT!D1736</f>
        <v>3.0752000000000002</v>
      </c>
      <c r="D1733" s="5">
        <f>TITRES_STAT!E1736</f>
        <v>9882</v>
      </c>
      <c r="E1733" s="2">
        <f t="shared" si="108"/>
        <v>2828226</v>
      </c>
      <c r="F1733" s="5" t="str">
        <f t="shared" si="107"/>
        <v>BEARISH</v>
      </c>
      <c r="G1733" s="5" t="str">
        <f t="shared" si="106"/>
        <v>NEUTRAL</v>
      </c>
      <c r="H1733" s="5" t="str">
        <f t="shared" si="105"/>
        <v>CONFIRMED BEARISH</v>
      </c>
    </row>
    <row r="1734" spans="1:8" ht="13.5" x14ac:dyDescent="0.25">
      <c r="A1734" s="3">
        <f>TITRES_STAT!B1737</f>
        <v>44833</v>
      </c>
      <c r="B1734" s="5">
        <f>TITRES_STAT!C1737</f>
        <v>3.5</v>
      </c>
      <c r="C1734" s="5">
        <f>TITRES_STAT!D1737</f>
        <v>3.0752000000000002</v>
      </c>
      <c r="D1734" s="5">
        <f>TITRES_STAT!E1737</f>
        <v>5271</v>
      </c>
      <c r="E1734" s="2">
        <f t="shared" si="108"/>
        <v>2828226</v>
      </c>
      <c r="F1734" s="5" t="str">
        <f t="shared" si="107"/>
        <v>BEARISH</v>
      </c>
      <c r="G1734" s="5" t="str">
        <f t="shared" si="106"/>
        <v>NEUTRAL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44834</v>
      </c>
      <c r="B1735" s="5">
        <f>TITRES_STAT!C1738</f>
        <v>3.5</v>
      </c>
      <c r="C1735" s="5">
        <f>TITRES_STAT!D1738</f>
        <v>3.0752000000000002</v>
      </c>
      <c r="D1735" s="5">
        <f>TITRES_STAT!E1738</f>
        <v>802</v>
      </c>
      <c r="E1735" s="2">
        <f t="shared" si="108"/>
        <v>2828226</v>
      </c>
      <c r="F1735" s="5" t="str">
        <f t="shared" si="107"/>
        <v>BEARISH</v>
      </c>
      <c r="G1735" s="5" t="str">
        <f t="shared" ref="G1735:G1798" si="110">IF((E1735-E1730)/E1730 &gt; 0.02, "STRONG",
 IF((E1735-E1730)/E1730 &lt; -0.02, "WEAK", "NEUTRAL"))</f>
        <v>NEUTRAL</v>
      </c>
      <c r="H1735" s="5" t="str">
        <f t="shared" si="109"/>
        <v>CONFIRMED BEARISH</v>
      </c>
    </row>
    <row r="1736" spans="1:8" ht="13.5" x14ac:dyDescent="0.25">
      <c r="A1736" s="3">
        <f>TITRES_STAT!B1739</f>
        <v>44837</v>
      </c>
      <c r="B1736" s="5">
        <f>TITRES_STAT!C1739</f>
        <v>3.71</v>
      </c>
      <c r="C1736" s="5">
        <f>TITRES_STAT!D1739</f>
        <v>3.2597</v>
      </c>
      <c r="D1736" s="5">
        <f>TITRES_STAT!E1739</f>
        <v>367291</v>
      </c>
      <c r="E1736" s="2">
        <f t="shared" si="108"/>
        <v>3195517</v>
      </c>
      <c r="F1736" s="5" t="str">
        <f t="shared" ref="F1736:F1799" si="111">IF(E1736&gt;E1731,"BULLISH",IF(E1736&lt;E1731,"BEARISH","NEUTRAL"))</f>
        <v>BULLISH</v>
      </c>
      <c r="G1736" s="5" t="str">
        <f t="shared" si="110"/>
        <v>STRONG</v>
      </c>
      <c r="H1736" s="5" t="str">
        <f t="shared" si="109"/>
        <v>CONFIRMED BULLISH</v>
      </c>
    </row>
    <row r="1737" spans="1:8" ht="13.5" x14ac:dyDescent="0.25">
      <c r="A1737" s="3">
        <f>TITRES_STAT!B1740</f>
        <v>44838</v>
      </c>
      <c r="B1737" s="5">
        <f>TITRES_STAT!C1740</f>
        <v>3.81</v>
      </c>
      <c r="C1737" s="5">
        <f>TITRES_STAT!D1740</f>
        <v>3.3475999999999999</v>
      </c>
      <c r="D1737" s="5">
        <f>TITRES_STAT!E1740</f>
        <v>8324</v>
      </c>
      <c r="E1737" s="2">
        <f t="shared" si="108"/>
        <v>3203841</v>
      </c>
      <c r="F1737" s="5" t="str">
        <f t="shared" si="111"/>
        <v>BULLISH</v>
      </c>
      <c r="G1737" s="5" t="str">
        <f t="shared" si="110"/>
        <v>STRONG</v>
      </c>
      <c r="H1737" s="5" t="str">
        <f t="shared" si="109"/>
        <v>CONFIRMED BULLISH</v>
      </c>
    </row>
    <row r="1738" spans="1:8" ht="13.5" x14ac:dyDescent="0.25">
      <c r="A1738" s="3">
        <f>TITRES_STAT!B1741</f>
        <v>44839</v>
      </c>
      <c r="B1738" s="5">
        <f>TITRES_STAT!C1741</f>
        <v>3.81</v>
      </c>
      <c r="C1738" s="5">
        <f>TITRES_STAT!D1741</f>
        <v>3.3475999999999999</v>
      </c>
      <c r="D1738" s="5">
        <f>TITRES_STAT!E1741</f>
        <v>8426</v>
      </c>
      <c r="E1738" s="2">
        <f t="shared" si="108"/>
        <v>3203841</v>
      </c>
      <c r="F1738" s="5" t="str">
        <f t="shared" si="111"/>
        <v>BULLISH</v>
      </c>
      <c r="G1738" s="5" t="str">
        <f t="shared" si="110"/>
        <v>STRONG</v>
      </c>
      <c r="H1738" s="5" t="str">
        <f t="shared" si="109"/>
        <v>CONFIRMED BULLISH</v>
      </c>
    </row>
    <row r="1739" spans="1:8" ht="13.5" x14ac:dyDescent="0.25">
      <c r="A1739" s="3">
        <f>TITRES_STAT!B1742</f>
        <v>44840</v>
      </c>
      <c r="B1739" s="5">
        <f>TITRES_STAT!C1742</f>
        <v>3.75</v>
      </c>
      <c r="C1739" s="5">
        <f>TITRES_STAT!D1742</f>
        <v>3.2949000000000002</v>
      </c>
      <c r="D1739" s="5">
        <f>TITRES_STAT!E1742</f>
        <v>995</v>
      </c>
      <c r="E1739" s="2">
        <f t="shared" si="108"/>
        <v>3202846</v>
      </c>
      <c r="F1739" s="5" t="str">
        <f t="shared" si="111"/>
        <v>BULLISH</v>
      </c>
      <c r="G1739" s="5" t="str">
        <f t="shared" si="110"/>
        <v>STRONG</v>
      </c>
      <c r="H1739" s="5" t="str">
        <f t="shared" si="109"/>
        <v>CONFIRMED BULLISH</v>
      </c>
    </row>
    <row r="1740" spans="1:8" ht="13.5" x14ac:dyDescent="0.25">
      <c r="A1740" s="3">
        <f>TITRES_STAT!B1743</f>
        <v>44841</v>
      </c>
      <c r="B1740" s="5">
        <f>TITRES_STAT!C1743</f>
        <v>3.7</v>
      </c>
      <c r="C1740" s="5">
        <f>TITRES_STAT!D1743</f>
        <v>3.2509000000000001</v>
      </c>
      <c r="D1740" s="5">
        <f>TITRES_STAT!E1743</f>
        <v>560</v>
      </c>
      <c r="E1740" s="2">
        <f t="shared" si="108"/>
        <v>3202286</v>
      </c>
      <c r="F1740" s="5" t="str">
        <f t="shared" si="111"/>
        <v>BULLISH</v>
      </c>
      <c r="G1740" s="5" t="str">
        <f t="shared" si="110"/>
        <v>STRONG</v>
      </c>
      <c r="H1740" s="5" t="str">
        <f t="shared" si="109"/>
        <v>CONFIRMED BULLISH</v>
      </c>
    </row>
    <row r="1741" spans="1:8" ht="13.5" x14ac:dyDescent="0.25">
      <c r="A1741" s="3">
        <f>TITRES_STAT!B1744</f>
        <v>44844</v>
      </c>
      <c r="B1741" s="5">
        <f>TITRES_STAT!C1744</f>
        <v>3.7</v>
      </c>
      <c r="C1741" s="5">
        <f>TITRES_STAT!D1744</f>
        <v>3.2509000000000001</v>
      </c>
      <c r="D1741" s="5">
        <f>TITRES_STAT!E1744</f>
        <v>1089</v>
      </c>
      <c r="E1741" s="2">
        <f t="shared" si="108"/>
        <v>3202286</v>
      </c>
      <c r="F1741" s="5" t="str">
        <f t="shared" si="111"/>
        <v>BULLISH</v>
      </c>
      <c r="G1741" s="5" t="str">
        <f t="shared" si="110"/>
        <v>NEUTRAL</v>
      </c>
      <c r="H1741" s="5" t="str">
        <f t="shared" si="109"/>
        <v>BULLISH DIVERGENCE</v>
      </c>
    </row>
    <row r="1742" spans="1:8" ht="13.5" x14ac:dyDescent="0.25">
      <c r="A1742" s="3">
        <f>TITRES_STAT!B1745</f>
        <v>44845</v>
      </c>
      <c r="B1742" s="5">
        <f>TITRES_STAT!C1745</f>
        <v>3.7</v>
      </c>
      <c r="C1742" s="5">
        <f>TITRES_STAT!D1745</f>
        <v>3.2509000000000001</v>
      </c>
      <c r="D1742" s="5">
        <f>TITRES_STAT!E1745</f>
        <v>15</v>
      </c>
      <c r="E1742" s="2">
        <f t="shared" si="108"/>
        <v>3202286</v>
      </c>
      <c r="F1742" s="5" t="str">
        <f t="shared" si="111"/>
        <v>BEARISH</v>
      </c>
      <c r="G1742" s="5" t="str">
        <f t="shared" si="110"/>
        <v>NEUTRAL</v>
      </c>
      <c r="H1742" s="5" t="str">
        <f t="shared" si="109"/>
        <v>CONFIRMED BEARISH</v>
      </c>
    </row>
    <row r="1743" spans="1:8" ht="13.5" x14ac:dyDescent="0.25">
      <c r="A1743" s="3">
        <f>TITRES_STAT!B1746</f>
        <v>44846</v>
      </c>
      <c r="B1743" s="5">
        <f>TITRES_STAT!C1746</f>
        <v>3.7</v>
      </c>
      <c r="C1743" s="5">
        <f>TITRES_STAT!D1746</f>
        <v>3.2509000000000001</v>
      </c>
      <c r="D1743" s="5">
        <f>TITRES_STAT!E1746</f>
        <v>725</v>
      </c>
      <c r="E1743" s="2">
        <f t="shared" si="108"/>
        <v>3202286</v>
      </c>
      <c r="F1743" s="5" t="str">
        <f t="shared" si="111"/>
        <v>BEARISH</v>
      </c>
      <c r="G1743" s="5" t="str">
        <f t="shared" si="110"/>
        <v>NEUTRAL</v>
      </c>
      <c r="H1743" s="5" t="str">
        <f t="shared" si="109"/>
        <v>CONFIRMED BEARISH</v>
      </c>
    </row>
    <row r="1744" spans="1:8" ht="13.5" x14ac:dyDescent="0.25">
      <c r="A1744" s="3">
        <f>TITRES_STAT!B1747</f>
        <v>44847</v>
      </c>
      <c r="B1744" s="5">
        <f>TITRES_STAT!C1747</f>
        <v>3.7</v>
      </c>
      <c r="C1744" s="5">
        <f>TITRES_STAT!D1747</f>
        <v>3.2509000000000001</v>
      </c>
      <c r="D1744" s="5">
        <f>TITRES_STAT!E1747</f>
        <v>655</v>
      </c>
      <c r="E1744" s="2">
        <f t="shared" si="108"/>
        <v>3202286</v>
      </c>
      <c r="F1744" s="5" t="str">
        <f t="shared" si="111"/>
        <v>BEARISH</v>
      </c>
      <c r="G1744" s="5" t="str">
        <f t="shared" si="110"/>
        <v>NEUTRAL</v>
      </c>
      <c r="H1744" s="5" t="str">
        <f t="shared" si="109"/>
        <v>CONFIRMED BEARISH</v>
      </c>
    </row>
    <row r="1745" spans="1:8" ht="13.5" x14ac:dyDescent="0.25">
      <c r="A1745" s="3">
        <f>TITRES_STAT!B1748</f>
        <v>44848</v>
      </c>
      <c r="B1745" s="5">
        <f>TITRES_STAT!C1748</f>
        <v>3.7</v>
      </c>
      <c r="C1745" s="5">
        <f>TITRES_STAT!D1748</f>
        <v>3.2509000000000001</v>
      </c>
      <c r="D1745" s="5">
        <f>TITRES_STAT!E1748</f>
        <v>135</v>
      </c>
      <c r="E1745" s="2">
        <f t="shared" si="108"/>
        <v>3202286</v>
      </c>
      <c r="F1745" s="5" t="str">
        <f t="shared" si="111"/>
        <v>NEUTRAL</v>
      </c>
      <c r="G1745" s="5" t="str">
        <f t="shared" si="110"/>
        <v>NEUTRAL</v>
      </c>
      <c r="H1745" s="5" t="str">
        <f t="shared" si="109"/>
        <v>NEUTRAL</v>
      </c>
    </row>
    <row r="1746" spans="1:8" ht="13.5" x14ac:dyDescent="0.25">
      <c r="A1746" s="3">
        <f>TITRES_STAT!B1749</f>
        <v>44851</v>
      </c>
      <c r="B1746" s="5">
        <f>TITRES_STAT!C1749</f>
        <v>3.68</v>
      </c>
      <c r="C1746" s="5">
        <f>TITRES_STAT!D1749</f>
        <v>3.2332999999999998</v>
      </c>
      <c r="D1746" s="5">
        <f>TITRES_STAT!E1749</f>
        <v>579746</v>
      </c>
      <c r="E1746" s="2">
        <f t="shared" si="108"/>
        <v>2622540</v>
      </c>
      <c r="F1746" s="5" t="str">
        <f t="shared" si="111"/>
        <v>BEARISH</v>
      </c>
      <c r="G1746" s="5" t="str">
        <f t="shared" si="110"/>
        <v>WEAK</v>
      </c>
      <c r="H1746" s="5" t="str">
        <f t="shared" si="109"/>
        <v>CONFIRMED BEARISH</v>
      </c>
    </row>
    <row r="1747" spans="1:8" ht="13.5" x14ac:dyDescent="0.25">
      <c r="A1747" s="3">
        <f>TITRES_STAT!B1750</f>
        <v>44852</v>
      </c>
      <c r="B1747" s="5">
        <f>TITRES_STAT!C1750</f>
        <v>3.67</v>
      </c>
      <c r="C1747" s="5">
        <f>TITRES_STAT!D1750</f>
        <v>3.2246000000000001</v>
      </c>
      <c r="D1747" s="5">
        <f>TITRES_STAT!E1750</f>
        <v>3636</v>
      </c>
      <c r="E1747" s="2">
        <f t="shared" si="108"/>
        <v>2618904</v>
      </c>
      <c r="F1747" s="5" t="str">
        <f t="shared" si="111"/>
        <v>BEARISH</v>
      </c>
      <c r="G1747" s="5" t="str">
        <f t="shared" si="110"/>
        <v>WEAK</v>
      </c>
      <c r="H1747" s="5" t="str">
        <f t="shared" si="109"/>
        <v>CONFIRMED BEARISH</v>
      </c>
    </row>
    <row r="1748" spans="1:8" ht="13.5" x14ac:dyDescent="0.25">
      <c r="A1748" s="3">
        <f>TITRES_STAT!B1751</f>
        <v>44853</v>
      </c>
      <c r="B1748" s="5">
        <f>TITRES_STAT!C1751</f>
        <v>3.67</v>
      </c>
      <c r="C1748" s="5">
        <f>TITRES_STAT!D1751</f>
        <v>3.2246000000000001</v>
      </c>
      <c r="D1748" s="5">
        <f>TITRES_STAT!E1751</f>
        <v>0</v>
      </c>
      <c r="E1748" s="2">
        <f t="shared" si="108"/>
        <v>2618904</v>
      </c>
      <c r="F1748" s="5" t="str">
        <f t="shared" si="111"/>
        <v>BEARISH</v>
      </c>
      <c r="G1748" s="5" t="str">
        <f t="shared" si="110"/>
        <v>WEAK</v>
      </c>
      <c r="H1748" s="5" t="str">
        <f t="shared" si="109"/>
        <v>CONFIRMED BEARISH</v>
      </c>
    </row>
    <row r="1749" spans="1:8" ht="13.5" x14ac:dyDescent="0.25">
      <c r="A1749" s="3">
        <f>TITRES_STAT!B1752</f>
        <v>44854</v>
      </c>
      <c r="B1749" s="5">
        <f>TITRES_STAT!C1752</f>
        <v>3.65</v>
      </c>
      <c r="C1749" s="5">
        <f>TITRES_STAT!D1752</f>
        <v>3.2069999999999999</v>
      </c>
      <c r="D1749" s="5">
        <f>TITRES_STAT!E1752</f>
        <v>1850</v>
      </c>
      <c r="E1749" s="2">
        <f t="shared" si="108"/>
        <v>2617054</v>
      </c>
      <c r="F1749" s="5" t="str">
        <f t="shared" si="111"/>
        <v>BEARISH</v>
      </c>
      <c r="G1749" s="5" t="str">
        <f t="shared" si="110"/>
        <v>WEAK</v>
      </c>
      <c r="H1749" s="5" t="str">
        <f t="shared" si="109"/>
        <v>CONFIRMED BEARISH</v>
      </c>
    </row>
    <row r="1750" spans="1:8" ht="13.5" x14ac:dyDescent="0.25">
      <c r="A1750" s="3">
        <f>TITRES_STAT!B1753</f>
        <v>44855</v>
      </c>
      <c r="B1750" s="5">
        <f>TITRES_STAT!C1753</f>
        <v>3.55</v>
      </c>
      <c r="C1750" s="5">
        <f>TITRES_STAT!D1753</f>
        <v>3.1191</v>
      </c>
      <c r="D1750" s="5">
        <f>TITRES_STAT!E1753</f>
        <v>1003</v>
      </c>
      <c r="E1750" s="2">
        <f t="shared" si="108"/>
        <v>2616051</v>
      </c>
      <c r="F1750" s="5" t="str">
        <f t="shared" si="111"/>
        <v>BEARISH</v>
      </c>
      <c r="G1750" s="5" t="str">
        <f t="shared" si="110"/>
        <v>WEAK</v>
      </c>
      <c r="H1750" s="5" t="str">
        <f t="shared" si="109"/>
        <v>CONFIRMED BEARISH</v>
      </c>
    </row>
    <row r="1751" spans="1:8" ht="13.5" x14ac:dyDescent="0.25">
      <c r="A1751" s="3">
        <f>TITRES_STAT!B1754</f>
        <v>44858</v>
      </c>
      <c r="B1751" s="5">
        <f>TITRES_STAT!C1754</f>
        <v>3.5</v>
      </c>
      <c r="C1751" s="5">
        <f>TITRES_STAT!D1754</f>
        <v>3.0752000000000002</v>
      </c>
      <c r="D1751" s="5">
        <f>TITRES_STAT!E1754</f>
        <v>2076</v>
      </c>
      <c r="E1751" s="2">
        <f t="shared" si="108"/>
        <v>2613975</v>
      </c>
      <c r="F1751" s="5" t="str">
        <f t="shared" si="111"/>
        <v>BEARISH</v>
      </c>
      <c r="G1751" s="5" t="str">
        <f t="shared" si="110"/>
        <v>NEUTRAL</v>
      </c>
      <c r="H1751" s="5" t="str">
        <f t="shared" si="109"/>
        <v>CONFIRMED BEARISH</v>
      </c>
    </row>
    <row r="1752" spans="1:8" ht="13.5" x14ac:dyDescent="0.25">
      <c r="A1752" s="3">
        <f>TITRES_STAT!B1755</f>
        <v>44859</v>
      </c>
      <c r="B1752" s="5">
        <f>TITRES_STAT!C1755</f>
        <v>3.5</v>
      </c>
      <c r="C1752" s="5">
        <f>TITRES_STAT!D1755</f>
        <v>3.0752000000000002</v>
      </c>
      <c r="D1752" s="5">
        <f>TITRES_STAT!E1755</f>
        <v>5164</v>
      </c>
      <c r="E1752" s="2">
        <f t="shared" si="108"/>
        <v>2613975</v>
      </c>
      <c r="F1752" s="5" t="str">
        <f t="shared" si="111"/>
        <v>BEARISH</v>
      </c>
      <c r="G1752" s="5" t="str">
        <f t="shared" si="110"/>
        <v>NEUTRAL</v>
      </c>
      <c r="H1752" s="5" t="str">
        <f t="shared" si="109"/>
        <v>CONFIRMED BEARISH</v>
      </c>
    </row>
    <row r="1753" spans="1:8" ht="13.5" x14ac:dyDescent="0.25">
      <c r="A1753" s="3">
        <f>TITRES_STAT!B1756</f>
        <v>44860</v>
      </c>
      <c r="B1753" s="5">
        <f>TITRES_STAT!C1756</f>
        <v>3.65</v>
      </c>
      <c r="C1753" s="5">
        <f>TITRES_STAT!D1756</f>
        <v>3.2069999999999999</v>
      </c>
      <c r="D1753" s="5">
        <f>TITRES_STAT!E1756</f>
        <v>699110</v>
      </c>
      <c r="E1753" s="2">
        <f t="shared" si="108"/>
        <v>3313085</v>
      </c>
      <c r="F1753" s="5" t="str">
        <f t="shared" si="111"/>
        <v>BULLISH</v>
      </c>
      <c r="G1753" s="5" t="str">
        <f t="shared" si="110"/>
        <v>STRONG</v>
      </c>
      <c r="H1753" s="5" t="str">
        <f t="shared" si="109"/>
        <v>BULLISH DIVERGENCE</v>
      </c>
    </row>
    <row r="1754" spans="1:8" ht="13.5" x14ac:dyDescent="0.25">
      <c r="A1754" s="3">
        <f>TITRES_STAT!B1757</f>
        <v>44861</v>
      </c>
      <c r="B1754" s="5">
        <f>TITRES_STAT!C1757</f>
        <v>3.65</v>
      </c>
      <c r="C1754" s="5">
        <f>TITRES_STAT!D1757</f>
        <v>3.2069999999999999</v>
      </c>
      <c r="D1754" s="5">
        <f>TITRES_STAT!E1757</f>
        <v>806</v>
      </c>
      <c r="E1754" s="2">
        <f t="shared" si="108"/>
        <v>3313085</v>
      </c>
      <c r="F1754" s="5" t="str">
        <f t="shared" si="111"/>
        <v>BULLISH</v>
      </c>
      <c r="G1754" s="5" t="str">
        <f t="shared" si="110"/>
        <v>STRONG</v>
      </c>
      <c r="H1754" s="5" t="str">
        <f t="shared" si="109"/>
        <v>NEUTRAL</v>
      </c>
    </row>
    <row r="1755" spans="1:8" ht="13.5" x14ac:dyDescent="0.25">
      <c r="A1755" s="3">
        <f>TITRES_STAT!B1758</f>
        <v>44862</v>
      </c>
      <c r="B1755" s="5">
        <f>TITRES_STAT!C1758</f>
        <v>3.65</v>
      </c>
      <c r="C1755" s="5">
        <f>TITRES_STAT!D1758</f>
        <v>3.2069999999999999</v>
      </c>
      <c r="D1755" s="5">
        <f>TITRES_STAT!E1758</f>
        <v>820</v>
      </c>
      <c r="E1755" s="2">
        <f t="shared" si="108"/>
        <v>3313085</v>
      </c>
      <c r="F1755" s="5" t="str">
        <f t="shared" si="111"/>
        <v>BULLISH</v>
      </c>
      <c r="G1755" s="5" t="str">
        <f t="shared" si="110"/>
        <v>STRONG</v>
      </c>
      <c r="H1755" s="5" t="str">
        <f t="shared" si="109"/>
        <v>CONFIRMED BULLISH</v>
      </c>
    </row>
    <row r="1756" spans="1:8" ht="13.5" x14ac:dyDescent="0.25">
      <c r="A1756" s="3">
        <f>TITRES_STAT!B1759</f>
        <v>44865</v>
      </c>
      <c r="B1756" s="5">
        <f>TITRES_STAT!C1759</f>
        <v>3.65</v>
      </c>
      <c r="C1756" s="5">
        <f>TITRES_STAT!D1759</f>
        <v>3.2069999999999999</v>
      </c>
      <c r="D1756" s="5">
        <f>TITRES_STAT!E1759</f>
        <v>45255</v>
      </c>
      <c r="E1756" s="2">
        <f t="shared" si="108"/>
        <v>3313085</v>
      </c>
      <c r="F1756" s="5" t="str">
        <f t="shared" si="111"/>
        <v>BULLISH</v>
      </c>
      <c r="G1756" s="5" t="str">
        <f t="shared" si="110"/>
        <v>STRONG</v>
      </c>
      <c r="H1756" s="5" t="str">
        <f t="shared" si="109"/>
        <v>CONFIRMED BULLISH</v>
      </c>
    </row>
    <row r="1757" spans="1:8" ht="13.5" x14ac:dyDescent="0.25">
      <c r="A1757" s="3">
        <f>TITRES_STAT!B1760</f>
        <v>44866</v>
      </c>
      <c r="B1757" s="5">
        <f>TITRES_STAT!C1760</f>
        <v>3.62</v>
      </c>
      <c r="C1757" s="5">
        <f>TITRES_STAT!D1760</f>
        <v>3.1806000000000001</v>
      </c>
      <c r="D1757" s="5">
        <f>TITRES_STAT!E1760</f>
        <v>20757</v>
      </c>
      <c r="E1757" s="2">
        <f t="shared" si="108"/>
        <v>3292328</v>
      </c>
      <c r="F1757" s="5" t="str">
        <f t="shared" si="111"/>
        <v>BULLISH</v>
      </c>
      <c r="G1757" s="5" t="str">
        <f t="shared" si="110"/>
        <v>STRONG</v>
      </c>
      <c r="H1757" s="5" t="str">
        <f t="shared" si="109"/>
        <v>CONFIRMED BULLISH</v>
      </c>
    </row>
    <row r="1758" spans="1:8" ht="13.5" x14ac:dyDescent="0.25">
      <c r="A1758" s="3">
        <f>TITRES_STAT!B1761</f>
        <v>44867</v>
      </c>
      <c r="B1758" s="5">
        <f>TITRES_STAT!C1761</f>
        <v>3.62</v>
      </c>
      <c r="C1758" s="5">
        <f>TITRES_STAT!D1761</f>
        <v>3.1806000000000001</v>
      </c>
      <c r="D1758" s="5">
        <f>TITRES_STAT!E1761</f>
        <v>0</v>
      </c>
      <c r="E1758" s="2">
        <f t="shared" si="108"/>
        <v>3292328</v>
      </c>
      <c r="F1758" s="5" t="str">
        <f t="shared" si="111"/>
        <v>BEARISH</v>
      </c>
      <c r="G1758" s="5" t="str">
        <f t="shared" si="110"/>
        <v>NEUTRAL</v>
      </c>
      <c r="H1758" s="5" t="str">
        <f t="shared" si="109"/>
        <v>CONFIRMED BEARISH</v>
      </c>
    </row>
    <row r="1759" spans="1:8" ht="13.5" x14ac:dyDescent="0.25">
      <c r="A1759" s="3">
        <f>TITRES_STAT!B1762</f>
        <v>44868</v>
      </c>
      <c r="B1759" s="5">
        <f>TITRES_STAT!C1762</f>
        <v>3.62</v>
      </c>
      <c r="C1759" s="5">
        <f>TITRES_STAT!D1762</f>
        <v>3.1806000000000001</v>
      </c>
      <c r="D1759" s="5">
        <f>TITRES_STAT!E1762</f>
        <v>0</v>
      </c>
      <c r="E1759" s="2">
        <f t="shared" si="108"/>
        <v>3292328</v>
      </c>
      <c r="F1759" s="5" t="str">
        <f t="shared" si="111"/>
        <v>BEARISH</v>
      </c>
      <c r="G1759" s="5" t="str">
        <f t="shared" si="110"/>
        <v>NEUTRAL</v>
      </c>
      <c r="H1759" s="5" t="str">
        <f t="shared" si="109"/>
        <v>CONFIRMED BEARISH</v>
      </c>
    </row>
    <row r="1760" spans="1:8" ht="13.5" x14ac:dyDescent="0.25">
      <c r="A1760" s="3">
        <f>TITRES_STAT!B1763</f>
        <v>44869</v>
      </c>
      <c r="B1760" s="5">
        <f>TITRES_STAT!C1763</f>
        <v>3.62</v>
      </c>
      <c r="C1760" s="5">
        <f>TITRES_STAT!D1763</f>
        <v>3.1806000000000001</v>
      </c>
      <c r="D1760" s="5">
        <f>TITRES_STAT!E1763</f>
        <v>0</v>
      </c>
      <c r="E1760" s="2">
        <f t="shared" si="108"/>
        <v>3292328</v>
      </c>
      <c r="F1760" s="5" t="str">
        <f t="shared" si="111"/>
        <v>BEARISH</v>
      </c>
      <c r="G1760" s="5" t="str">
        <f t="shared" si="110"/>
        <v>NEUTRAL</v>
      </c>
      <c r="H1760" s="5" t="str">
        <f t="shared" si="109"/>
        <v>CONFIRMED BEARISH</v>
      </c>
    </row>
    <row r="1761" spans="1:8" ht="13.5" x14ac:dyDescent="0.25">
      <c r="A1761" s="3">
        <f>TITRES_STAT!B1764</f>
        <v>44872</v>
      </c>
      <c r="B1761" s="5">
        <f>TITRES_STAT!C1764</f>
        <v>3.6</v>
      </c>
      <c r="C1761" s="5">
        <f>TITRES_STAT!D1764</f>
        <v>3.1631</v>
      </c>
      <c r="D1761" s="5">
        <f>TITRES_STAT!E1764</f>
        <v>7354</v>
      </c>
      <c r="E1761" s="2">
        <f t="shared" si="108"/>
        <v>3284974</v>
      </c>
      <c r="F1761" s="5" t="str">
        <f t="shared" si="111"/>
        <v>BEARISH</v>
      </c>
      <c r="G1761" s="5" t="str">
        <f t="shared" si="110"/>
        <v>NEUTRAL</v>
      </c>
      <c r="H1761" s="5" t="str">
        <f t="shared" si="109"/>
        <v>CONFIRMED BEARISH</v>
      </c>
    </row>
    <row r="1762" spans="1:8" ht="13.5" x14ac:dyDescent="0.25">
      <c r="A1762" s="3">
        <f>TITRES_STAT!B1765</f>
        <v>44873</v>
      </c>
      <c r="B1762" s="5">
        <f>TITRES_STAT!C1765</f>
        <v>3.6</v>
      </c>
      <c r="C1762" s="5">
        <f>TITRES_STAT!D1765</f>
        <v>3.1631</v>
      </c>
      <c r="D1762" s="5">
        <f>TITRES_STAT!E1765</f>
        <v>1000</v>
      </c>
      <c r="E1762" s="2">
        <f t="shared" si="108"/>
        <v>3284974</v>
      </c>
      <c r="F1762" s="5" t="str">
        <f t="shared" si="111"/>
        <v>BEARISH</v>
      </c>
      <c r="G1762" s="5" t="str">
        <f t="shared" si="110"/>
        <v>NEUTRAL</v>
      </c>
      <c r="H1762" s="5" t="str">
        <f t="shared" si="109"/>
        <v>CONFIRMED BEARISH</v>
      </c>
    </row>
    <row r="1763" spans="1:8" ht="13.5" x14ac:dyDescent="0.25">
      <c r="A1763" s="3">
        <f>TITRES_STAT!B1766</f>
        <v>44874</v>
      </c>
      <c r="B1763" s="5">
        <f>TITRES_STAT!C1766</f>
        <v>3.6</v>
      </c>
      <c r="C1763" s="5">
        <f>TITRES_STAT!D1766</f>
        <v>3.1631</v>
      </c>
      <c r="D1763" s="5">
        <f>TITRES_STAT!E1766</f>
        <v>0</v>
      </c>
      <c r="E1763" s="2">
        <f t="shared" si="108"/>
        <v>3284974</v>
      </c>
      <c r="F1763" s="5" t="str">
        <f t="shared" si="111"/>
        <v>BEARISH</v>
      </c>
      <c r="G1763" s="5" t="str">
        <f t="shared" si="110"/>
        <v>NEUTRAL</v>
      </c>
      <c r="H1763" s="5" t="str">
        <f t="shared" si="109"/>
        <v>CONFIRMED BEARISH</v>
      </c>
    </row>
    <row r="1764" spans="1:8" ht="13.5" x14ac:dyDescent="0.25">
      <c r="A1764" s="3">
        <f>TITRES_STAT!B1767</f>
        <v>44875</v>
      </c>
      <c r="B1764" s="5">
        <f>TITRES_STAT!C1767</f>
        <v>3.57</v>
      </c>
      <c r="C1764" s="5">
        <f>TITRES_STAT!D1767</f>
        <v>3.1366999999999998</v>
      </c>
      <c r="D1764" s="5">
        <f>TITRES_STAT!E1767</f>
        <v>3000</v>
      </c>
      <c r="E1764" s="2">
        <f t="shared" si="108"/>
        <v>3281974</v>
      </c>
      <c r="F1764" s="5" t="str">
        <f t="shared" si="111"/>
        <v>BEARISH</v>
      </c>
      <c r="G1764" s="5" t="str">
        <f t="shared" si="110"/>
        <v>NEUTRAL</v>
      </c>
      <c r="H1764" s="5" t="str">
        <f t="shared" si="109"/>
        <v>CONFIRMED BEARISH</v>
      </c>
    </row>
    <row r="1765" spans="1:8" ht="13.5" x14ac:dyDescent="0.25">
      <c r="A1765" s="3">
        <f>TITRES_STAT!B1768</f>
        <v>44876</v>
      </c>
      <c r="B1765" s="5">
        <f>TITRES_STAT!C1768</f>
        <v>3.57</v>
      </c>
      <c r="C1765" s="5">
        <f>TITRES_STAT!D1768</f>
        <v>3.1366999999999998</v>
      </c>
      <c r="D1765" s="5">
        <f>TITRES_STAT!E1768</f>
        <v>1088</v>
      </c>
      <c r="E1765" s="2">
        <f t="shared" si="108"/>
        <v>3281974</v>
      </c>
      <c r="F1765" s="5" t="str">
        <f t="shared" si="111"/>
        <v>BEARISH</v>
      </c>
      <c r="G1765" s="5" t="str">
        <f t="shared" si="110"/>
        <v>NEUTRAL</v>
      </c>
      <c r="H1765" s="5" t="str">
        <f t="shared" si="109"/>
        <v>CONFIRMED BEARISH</v>
      </c>
    </row>
    <row r="1766" spans="1:8" ht="13.5" x14ac:dyDescent="0.25">
      <c r="A1766" s="3">
        <f>TITRES_STAT!B1769</f>
        <v>44879</v>
      </c>
      <c r="B1766" s="5">
        <f>TITRES_STAT!C1769</f>
        <v>3.58</v>
      </c>
      <c r="C1766" s="5">
        <f>TITRES_STAT!D1769</f>
        <v>3.1455000000000002</v>
      </c>
      <c r="D1766" s="5">
        <f>TITRES_STAT!E1769</f>
        <v>1025</v>
      </c>
      <c r="E1766" s="2">
        <f t="shared" si="108"/>
        <v>3282999</v>
      </c>
      <c r="F1766" s="5" t="str">
        <f t="shared" si="111"/>
        <v>BEARISH</v>
      </c>
      <c r="G1766" s="5" t="str">
        <f t="shared" si="110"/>
        <v>NEUTRAL</v>
      </c>
      <c r="H1766" s="5" t="str">
        <f t="shared" si="109"/>
        <v>CONFIRMED BEARISH</v>
      </c>
    </row>
    <row r="1767" spans="1:8" ht="13.5" x14ac:dyDescent="0.25">
      <c r="A1767" s="3">
        <f>TITRES_STAT!B1770</f>
        <v>44880</v>
      </c>
      <c r="B1767" s="5">
        <f>TITRES_STAT!C1770</f>
        <v>3.58</v>
      </c>
      <c r="C1767" s="5">
        <f>TITRES_STAT!D1770</f>
        <v>3.1455000000000002</v>
      </c>
      <c r="D1767" s="5">
        <f>TITRES_STAT!E1770</f>
        <v>0</v>
      </c>
      <c r="E1767" s="2">
        <f t="shared" si="108"/>
        <v>3282999</v>
      </c>
      <c r="F1767" s="5" t="str">
        <f t="shared" si="111"/>
        <v>BEARISH</v>
      </c>
      <c r="G1767" s="5" t="str">
        <f t="shared" si="110"/>
        <v>NEUTRAL</v>
      </c>
      <c r="H1767" s="5" t="str">
        <f t="shared" si="109"/>
        <v>CONFIRMED BEARISH</v>
      </c>
    </row>
    <row r="1768" spans="1:8" ht="13.5" x14ac:dyDescent="0.25">
      <c r="A1768" s="3">
        <f>TITRES_STAT!B1771</f>
        <v>44881</v>
      </c>
      <c r="B1768" s="5">
        <f>TITRES_STAT!C1771</f>
        <v>3.58</v>
      </c>
      <c r="C1768" s="5">
        <f>TITRES_STAT!D1771</f>
        <v>3.1455000000000002</v>
      </c>
      <c r="D1768" s="5">
        <f>TITRES_STAT!E1771</f>
        <v>265</v>
      </c>
      <c r="E1768" s="2">
        <f t="shared" si="108"/>
        <v>3282999</v>
      </c>
      <c r="F1768" s="5" t="str">
        <f t="shared" si="111"/>
        <v>BEARISH</v>
      </c>
      <c r="G1768" s="5" t="str">
        <f t="shared" si="110"/>
        <v>NEUTRAL</v>
      </c>
      <c r="H1768" s="5" t="str">
        <f t="shared" si="109"/>
        <v>CONFIRMED BEARISH</v>
      </c>
    </row>
    <row r="1769" spans="1:8" ht="13.5" x14ac:dyDescent="0.25">
      <c r="A1769" s="3">
        <f>TITRES_STAT!B1772</f>
        <v>44882</v>
      </c>
      <c r="B1769" s="5">
        <f>TITRES_STAT!C1772</f>
        <v>3.59</v>
      </c>
      <c r="C1769" s="5">
        <f>TITRES_STAT!D1772</f>
        <v>3.1543000000000001</v>
      </c>
      <c r="D1769" s="5">
        <f>TITRES_STAT!E1772</f>
        <v>1836</v>
      </c>
      <c r="E1769" s="2">
        <f t="shared" si="108"/>
        <v>3284835</v>
      </c>
      <c r="F1769" s="5" t="str">
        <f t="shared" si="111"/>
        <v>BULLISH</v>
      </c>
      <c r="G1769" s="5" t="str">
        <f t="shared" si="110"/>
        <v>NEUTRAL</v>
      </c>
      <c r="H1769" s="5" t="str">
        <f t="shared" si="109"/>
        <v>CONFIRMED BULLISH</v>
      </c>
    </row>
    <row r="1770" spans="1:8" ht="13.5" x14ac:dyDescent="0.25">
      <c r="A1770" s="3">
        <f>TITRES_STAT!B1773</f>
        <v>44883</v>
      </c>
      <c r="B1770" s="5">
        <f>TITRES_STAT!C1773</f>
        <v>3.6</v>
      </c>
      <c r="C1770" s="5">
        <f>TITRES_STAT!D1773</f>
        <v>3.1631</v>
      </c>
      <c r="D1770" s="5">
        <f>TITRES_STAT!E1773</f>
        <v>7070</v>
      </c>
      <c r="E1770" s="2">
        <f t="shared" si="108"/>
        <v>3291905</v>
      </c>
      <c r="F1770" s="5" t="str">
        <f t="shared" si="111"/>
        <v>BULLISH</v>
      </c>
      <c r="G1770" s="5" t="str">
        <f t="shared" si="110"/>
        <v>NEUTRAL</v>
      </c>
      <c r="H1770" s="5" t="str">
        <f t="shared" si="109"/>
        <v>CONFIRMED BULLISH</v>
      </c>
    </row>
    <row r="1771" spans="1:8" ht="13.5" x14ac:dyDescent="0.25">
      <c r="A1771" s="3">
        <f>TITRES_STAT!B1774</f>
        <v>44886</v>
      </c>
      <c r="B1771" s="5">
        <f>TITRES_STAT!C1774</f>
        <v>3.6</v>
      </c>
      <c r="C1771" s="5">
        <f>TITRES_STAT!D1774</f>
        <v>3.1631</v>
      </c>
      <c r="D1771" s="5">
        <f>TITRES_STAT!E1774</f>
        <v>4759</v>
      </c>
      <c r="E1771" s="2">
        <f t="shared" si="108"/>
        <v>3291905</v>
      </c>
      <c r="F1771" s="5" t="str">
        <f t="shared" si="111"/>
        <v>BULLISH</v>
      </c>
      <c r="G1771" s="5" t="str">
        <f t="shared" si="110"/>
        <v>NEUTRAL</v>
      </c>
      <c r="H1771" s="5" t="str">
        <f t="shared" si="109"/>
        <v>CONFIRMED BULLISH</v>
      </c>
    </row>
    <row r="1772" spans="1:8" ht="13.5" x14ac:dyDescent="0.25">
      <c r="A1772" s="3">
        <f>TITRES_STAT!B1775</f>
        <v>44887</v>
      </c>
      <c r="B1772" s="5">
        <f>TITRES_STAT!C1775</f>
        <v>3.79</v>
      </c>
      <c r="C1772" s="5">
        <f>TITRES_STAT!D1775</f>
        <v>3.33</v>
      </c>
      <c r="D1772" s="5">
        <f>TITRES_STAT!E1775</f>
        <v>159527</v>
      </c>
      <c r="E1772" s="2">
        <f t="shared" si="108"/>
        <v>3451432</v>
      </c>
      <c r="F1772" s="5" t="str">
        <f t="shared" si="111"/>
        <v>BULLISH</v>
      </c>
      <c r="G1772" s="5" t="str">
        <f t="shared" si="110"/>
        <v>STRONG</v>
      </c>
      <c r="H1772" s="5" t="str">
        <f t="shared" si="109"/>
        <v>CONFIRMED BULLISH</v>
      </c>
    </row>
    <row r="1773" spans="1:8" ht="13.5" x14ac:dyDescent="0.25">
      <c r="A1773" s="3">
        <f>TITRES_STAT!B1776</f>
        <v>44888</v>
      </c>
      <c r="B1773" s="5">
        <f>TITRES_STAT!C1776</f>
        <v>3.79</v>
      </c>
      <c r="C1773" s="5">
        <f>TITRES_STAT!D1776</f>
        <v>3.33</v>
      </c>
      <c r="D1773" s="5">
        <f>TITRES_STAT!E1776</f>
        <v>2554</v>
      </c>
      <c r="E1773" s="2">
        <f t="shared" si="108"/>
        <v>3451432</v>
      </c>
      <c r="F1773" s="5" t="str">
        <f t="shared" si="111"/>
        <v>BULLISH</v>
      </c>
      <c r="G1773" s="5" t="str">
        <f t="shared" si="110"/>
        <v>STRONG</v>
      </c>
      <c r="H1773" s="5" t="str">
        <f t="shared" si="109"/>
        <v>CONFIRMED BULLISH</v>
      </c>
    </row>
    <row r="1774" spans="1:8" ht="13.5" x14ac:dyDescent="0.25">
      <c r="A1774" s="3">
        <f>TITRES_STAT!B1777</f>
        <v>44889</v>
      </c>
      <c r="B1774" s="5">
        <f>TITRES_STAT!C1777</f>
        <v>3.77</v>
      </c>
      <c r="C1774" s="5">
        <f>TITRES_STAT!D1777</f>
        <v>3.3123999999999998</v>
      </c>
      <c r="D1774" s="5">
        <f>TITRES_STAT!E1777</f>
        <v>365</v>
      </c>
      <c r="E1774" s="2">
        <f t="shared" si="108"/>
        <v>3451067</v>
      </c>
      <c r="F1774" s="5" t="str">
        <f t="shared" si="111"/>
        <v>BULLISH</v>
      </c>
      <c r="G1774" s="5" t="str">
        <f t="shared" si="110"/>
        <v>STRONG</v>
      </c>
      <c r="H1774" s="5" t="str">
        <f t="shared" si="109"/>
        <v>CONFIRMED BULLISH</v>
      </c>
    </row>
    <row r="1775" spans="1:8" ht="13.5" x14ac:dyDescent="0.25">
      <c r="A1775" s="3">
        <f>TITRES_STAT!B1778</f>
        <v>44890</v>
      </c>
      <c r="B1775" s="5">
        <f>TITRES_STAT!C1778</f>
        <v>3.79</v>
      </c>
      <c r="C1775" s="5">
        <f>TITRES_STAT!D1778</f>
        <v>3.33</v>
      </c>
      <c r="D1775" s="5">
        <f>TITRES_STAT!E1778</f>
        <v>1135</v>
      </c>
      <c r="E1775" s="2">
        <f t="shared" si="108"/>
        <v>3452202</v>
      </c>
      <c r="F1775" s="5" t="str">
        <f t="shared" si="111"/>
        <v>BULLISH</v>
      </c>
      <c r="G1775" s="5" t="str">
        <f t="shared" si="110"/>
        <v>STRONG</v>
      </c>
      <c r="H1775" s="5" t="str">
        <f t="shared" si="109"/>
        <v>CONFIRMED BULLISH</v>
      </c>
    </row>
    <row r="1776" spans="1:8" ht="13.5" x14ac:dyDescent="0.25">
      <c r="A1776" s="3">
        <f>TITRES_STAT!B1779</f>
        <v>44893</v>
      </c>
      <c r="B1776" s="5">
        <f>TITRES_STAT!C1779</f>
        <v>3.75</v>
      </c>
      <c r="C1776" s="5">
        <f>TITRES_STAT!D1779</f>
        <v>3.2949000000000002</v>
      </c>
      <c r="D1776" s="5">
        <f>TITRES_STAT!E1779</f>
        <v>5951</v>
      </c>
      <c r="E1776" s="2">
        <f t="shared" si="108"/>
        <v>3446251</v>
      </c>
      <c r="F1776" s="5" t="str">
        <f t="shared" si="111"/>
        <v>BULLISH</v>
      </c>
      <c r="G1776" s="5" t="str">
        <f t="shared" si="110"/>
        <v>STRONG</v>
      </c>
      <c r="H1776" s="5" t="str">
        <f t="shared" si="109"/>
        <v>CONFIRMED BULLISH</v>
      </c>
    </row>
    <row r="1777" spans="1:8" ht="13.5" x14ac:dyDescent="0.25">
      <c r="A1777" s="3">
        <f>TITRES_STAT!B1780</f>
        <v>44894</v>
      </c>
      <c r="B1777" s="5">
        <f>TITRES_STAT!C1780</f>
        <v>3.75</v>
      </c>
      <c r="C1777" s="5">
        <f>TITRES_STAT!D1780</f>
        <v>3.2949000000000002</v>
      </c>
      <c r="D1777" s="5">
        <f>TITRES_STAT!E1780</f>
        <v>5100</v>
      </c>
      <c r="E1777" s="2">
        <f t="shared" si="108"/>
        <v>3446251</v>
      </c>
      <c r="F1777" s="5" t="str">
        <f t="shared" si="111"/>
        <v>BEARISH</v>
      </c>
      <c r="G1777" s="5" t="str">
        <f t="shared" si="110"/>
        <v>NEUTRAL</v>
      </c>
      <c r="H1777" s="5" t="str">
        <f t="shared" si="109"/>
        <v>CONFIRMED BEARISH</v>
      </c>
    </row>
    <row r="1778" spans="1:8" ht="13.5" x14ac:dyDescent="0.25">
      <c r="A1778" s="3">
        <f>TITRES_STAT!B1781</f>
        <v>44895</v>
      </c>
      <c r="B1778" s="5">
        <f>TITRES_STAT!C1781</f>
        <v>3.75</v>
      </c>
      <c r="C1778" s="5">
        <f>TITRES_STAT!D1781</f>
        <v>3.2949000000000002</v>
      </c>
      <c r="D1778" s="5">
        <f>TITRES_STAT!E1781</f>
        <v>3546</v>
      </c>
      <c r="E1778" s="2">
        <f t="shared" si="108"/>
        <v>3446251</v>
      </c>
      <c r="F1778" s="5" t="str">
        <f t="shared" si="111"/>
        <v>BEARISH</v>
      </c>
      <c r="G1778" s="5" t="str">
        <f t="shared" si="110"/>
        <v>NEUTRAL</v>
      </c>
      <c r="H1778" s="5" t="str">
        <f t="shared" si="109"/>
        <v>CONFIRMED BEARISH</v>
      </c>
    </row>
    <row r="1779" spans="1:8" ht="13.5" x14ac:dyDescent="0.25">
      <c r="A1779" s="3">
        <f>TITRES_STAT!B1782</f>
        <v>44896</v>
      </c>
      <c r="B1779" s="5">
        <f>TITRES_STAT!C1782</f>
        <v>3.7</v>
      </c>
      <c r="C1779" s="5">
        <f>TITRES_STAT!D1782</f>
        <v>3.2509000000000001</v>
      </c>
      <c r="D1779" s="5">
        <f>TITRES_STAT!E1782</f>
        <v>3292</v>
      </c>
      <c r="E1779" s="2">
        <f t="shared" si="108"/>
        <v>3442959</v>
      </c>
      <c r="F1779" s="5" t="str">
        <f t="shared" si="111"/>
        <v>BEARISH</v>
      </c>
      <c r="G1779" s="5" t="str">
        <f t="shared" si="110"/>
        <v>NEUTRAL</v>
      </c>
      <c r="H1779" s="5" t="str">
        <f t="shared" si="109"/>
        <v>CONFIRMED BEARISH</v>
      </c>
    </row>
    <row r="1780" spans="1:8" ht="13.5" x14ac:dyDescent="0.25">
      <c r="A1780" s="3">
        <f>TITRES_STAT!B1783</f>
        <v>44897</v>
      </c>
      <c r="B1780" s="5">
        <f>TITRES_STAT!C1783</f>
        <v>3.7</v>
      </c>
      <c r="C1780" s="5">
        <f>TITRES_STAT!D1783</f>
        <v>3.2509000000000001</v>
      </c>
      <c r="D1780" s="5">
        <f>TITRES_STAT!E1783</f>
        <v>200</v>
      </c>
      <c r="E1780" s="2">
        <f t="shared" si="108"/>
        <v>3442959</v>
      </c>
      <c r="F1780" s="5" t="str">
        <f t="shared" si="111"/>
        <v>BEARISH</v>
      </c>
      <c r="G1780" s="5" t="str">
        <f t="shared" si="110"/>
        <v>NEUTRAL</v>
      </c>
      <c r="H1780" s="5" t="str">
        <f t="shared" si="109"/>
        <v>CONFIRMED BEARISH</v>
      </c>
    </row>
    <row r="1781" spans="1:8" ht="13.5" x14ac:dyDescent="0.25">
      <c r="A1781" s="3">
        <f>TITRES_STAT!B1784</f>
        <v>44900</v>
      </c>
      <c r="B1781" s="5">
        <f>TITRES_STAT!C1784</f>
        <v>3.7</v>
      </c>
      <c r="C1781" s="5">
        <f>TITRES_STAT!D1784</f>
        <v>3.2509000000000001</v>
      </c>
      <c r="D1781" s="5">
        <f>TITRES_STAT!E1784</f>
        <v>4006</v>
      </c>
      <c r="E1781" s="2">
        <f t="shared" si="108"/>
        <v>3442959</v>
      </c>
      <c r="F1781" s="5" t="str">
        <f t="shared" si="111"/>
        <v>BEARISH</v>
      </c>
      <c r="G1781" s="5" t="str">
        <f t="shared" si="110"/>
        <v>NEUTRAL</v>
      </c>
      <c r="H1781" s="5" t="str">
        <f t="shared" si="109"/>
        <v>CONFIRMED BEARISH</v>
      </c>
    </row>
    <row r="1782" spans="1:8" ht="13.5" x14ac:dyDescent="0.25">
      <c r="A1782" s="3">
        <f>TITRES_STAT!B1785</f>
        <v>44901</v>
      </c>
      <c r="B1782" s="5">
        <f>TITRES_STAT!C1785</f>
        <v>3.73</v>
      </c>
      <c r="C1782" s="5">
        <f>TITRES_STAT!D1785</f>
        <v>3.2772999999999999</v>
      </c>
      <c r="D1782" s="5">
        <f>TITRES_STAT!E1785</f>
        <v>9501</v>
      </c>
      <c r="E1782" s="2">
        <f t="shared" si="108"/>
        <v>3452460</v>
      </c>
      <c r="F1782" s="5" t="str">
        <f t="shared" si="111"/>
        <v>BULLISH</v>
      </c>
      <c r="G1782" s="5" t="str">
        <f t="shared" si="110"/>
        <v>NEUTRAL</v>
      </c>
      <c r="H1782" s="5" t="str">
        <f t="shared" si="109"/>
        <v>BULLISH DIVERGENCE</v>
      </c>
    </row>
    <row r="1783" spans="1:8" ht="13.5" x14ac:dyDescent="0.25">
      <c r="A1783" s="3">
        <f>TITRES_STAT!B1786</f>
        <v>44902</v>
      </c>
      <c r="B1783" s="5">
        <f>TITRES_STAT!C1786</f>
        <v>3.7</v>
      </c>
      <c r="C1783" s="5">
        <f>TITRES_STAT!D1786</f>
        <v>3.2509000000000001</v>
      </c>
      <c r="D1783" s="5">
        <f>TITRES_STAT!E1786</f>
        <v>331</v>
      </c>
      <c r="E1783" s="2">
        <f t="shared" si="108"/>
        <v>3452129</v>
      </c>
      <c r="F1783" s="5" t="str">
        <f t="shared" si="111"/>
        <v>BULLISH</v>
      </c>
      <c r="G1783" s="5" t="str">
        <f t="shared" si="110"/>
        <v>NEUTRAL</v>
      </c>
      <c r="H1783" s="5" t="str">
        <f t="shared" si="109"/>
        <v>BULLISH DIVERGENCE</v>
      </c>
    </row>
    <row r="1784" spans="1:8" ht="13.5" x14ac:dyDescent="0.25">
      <c r="A1784" s="3">
        <f>TITRES_STAT!B1787</f>
        <v>44903</v>
      </c>
      <c r="B1784" s="5">
        <f>TITRES_STAT!C1787</f>
        <v>3.7</v>
      </c>
      <c r="C1784" s="5">
        <f>TITRES_STAT!D1787</f>
        <v>3.2509000000000001</v>
      </c>
      <c r="D1784" s="5">
        <f>TITRES_STAT!E1787</f>
        <v>0</v>
      </c>
      <c r="E1784" s="2">
        <f t="shared" si="108"/>
        <v>3452129</v>
      </c>
      <c r="F1784" s="5" t="str">
        <f t="shared" si="111"/>
        <v>BULLISH</v>
      </c>
      <c r="G1784" s="5" t="str">
        <f t="shared" si="110"/>
        <v>NEUTRAL</v>
      </c>
      <c r="H1784" s="5" t="str">
        <f t="shared" si="109"/>
        <v>NEUTRAL</v>
      </c>
    </row>
    <row r="1785" spans="1:8" ht="13.5" x14ac:dyDescent="0.25">
      <c r="A1785" s="3">
        <f>TITRES_STAT!B1788</f>
        <v>44904</v>
      </c>
      <c r="B1785" s="5">
        <f>TITRES_STAT!C1788</f>
        <v>3.7</v>
      </c>
      <c r="C1785" s="5">
        <f>TITRES_STAT!D1788</f>
        <v>3.2509000000000001</v>
      </c>
      <c r="D1785" s="5">
        <f>TITRES_STAT!E1788</f>
        <v>343100</v>
      </c>
      <c r="E1785" s="2">
        <f t="shared" si="108"/>
        <v>3452129</v>
      </c>
      <c r="F1785" s="5" t="str">
        <f t="shared" si="111"/>
        <v>BULLISH</v>
      </c>
      <c r="G1785" s="5" t="str">
        <f t="shared" si="110"/>
        <v>NEUTRAL</v>
      </c>
      <c r="H1785" s="5" t="str">
        <f t="shared" si="109"/>
        <v>NEUTRAL</v>
      </c>
    </row>
    <row r="1786" spans="1:8" ht="13.5" x14ac:dyDescent="0.25">
      <c r="A1786" s="3">
        <f>TITRES_STAT!B1789</f>
        <v>44907</v>
      </c>
      <c r="B1786" s="5">
        <f>TITRES_STAT!C1789</f>
        <v>3.7</v>
      </c>
      <c r="C1786" s="5">
        <f>TITRES_STAT!D1789</f>
        <v>3.2509000000000001</v>
      </c>
      <c r="D1786" s="5">
        <f>TITRES_STAT!E1789</f>
        <v>2480</v>
      </c>
      <c r="E1786" s="2">
        <f t="shared" si="108"/>
        <v>3452129</v>
      </c>
      <c r="F1786" s="5" t="str">
        <f t="shared" si="111"/>
        <v>BULLISH</v>
      </c>
      <c r="G1786" s="5" t="str">
        <f t="shared" si="110"/>
        <v>NEUTRAL</v>
      </c>
      <c r="H1786" s="5" t="str">
        <f t="shared" si="109"/>
        <v>NEUTRAL</v>
      </c>
    </row>
    <row r="1787" spans="1:8" ht="13.5" x14ac:dyDescent="0.25">
      <c r="A1787" s="3">
        <f>TITRES_STAT!B1790</f>
        <v>44908</v>
      </c>
      <c r="B1787" s="5">
        <f>TITRES_STAT!C1790</f>
        <v>3.7</v>
      </c>
      <c r="C1787" s="5">
        <f>TITRES_STAT!D1790</f>
        <v>3.2509000000000001</v>
      </c>
      <c r="D1787" s="5">
        <f>TITRES_STAT!E1790</f>
        <v>495</v>
      </c>
      <c r="E1787" s="2">
        <f t="shared" si="108"/>
        <v>3452129</v>
      </c>
      <c r="F1787" s="5" t="str">
        <f t="shared" si="111"/>
        <v>BEARISH</v>
      </c>
      <c r="G1787" s="5" t="str">
        <f t="shared" si="110"/>
        <v>NEUTRAL</v>
      </c>
      <c r="H1787" s="5" t="str">
        <f t="shared" si="109"/>
        <v>CONFIRMED BEARISH</v>
      </c>
    </row>
    <row r="1788" spans="1:8" ht="13.5" x14ac:dyDescent="0.25">
      <c r="A1788" s="3">
        <f>TITRES_STAT!B1791</f>
        <v>44909</v>
      </c>
      <c r="B1788" s="5">
        <f>TITRES_STAT!C1791</f>
        <v>3.7</v>
      </c>
      <c r="C1788" s="5">
        <f>TITRES_STAT!D1791</f>
        <v>3.2509000000000001</v>
      </c>
      <c r="D1788" s="5">
        <f>TITRES_STAT!E1791</f>
        <v>2105</v>
      </c>
      <c r="E1788" s="2">
        <f t="shared" si="108"/>
        <v>3452129</v>
      </c>
      <c r="F1788" s="5" t="str">
        <f t="shared" si="111"/>
        <v>NEUTRAL</v>
      </c>
      <c r="G1788" s="5" t="str">
        <f t="shared" si="110"/>
        <v>NEUTRAL</v>
      </c>
      <c r="H1788" s="5" t="str">
        <f t="shared" si="109"/>
        <v>NEUTRAL</v>
      </c>
    </row>
    <row r="1789" spans="1:8" ht="13.5" x14ac:dyDescent="0.25">
      <c r="A1789" s="3">
        <f>TITRES_STAT!B1792</f>
        <v>44910</v>
      </c>
      <c r="B1789" s="5">
        <f>TITRES_STAT!C1792</f>
        <v>3.69</v>
      </c>
      <c r="C1789" s="5">
        <f>TITRES_STAT!D1792</f>
        <v>3.2421000000000002</v>
      </c>
      <c r="D1789" s="5">
        <f>TITRES_STAT!E1792</f>
        <v>5150</v>
      </c>
      <c r="E1789" s="2">
        <f t="shared" si="108"/>
        <v>3446979</v>
      </c>
      <c r="F1789" s="5" t="str">
        <f t="shared" si="111"/>
        <v>BEARISH</v>
      </c>
      <c r="G1789" s="5" t="str">
        <f t="shared" si="110"/>
        <v>NEUTRAL</v>
      </c>
      <c r="H1789" s="5" t="str">
        <f t="shared" si="109"/>
        <v>CONFIRMED BEARISH</v>
      </c>
    </row>
    <row r="1790" spans="1:8" ht="13.5" x14ac:dyDescent="0.25">
      <c r="A1790" s="3">
        <f>TITRES_STAT!B1793</f>
        <v>44911</v>
      </c>
      <c r="B1790" s="5">
        <f>TITRES_STAT!C1793</f>
        <v>3.68</v>
      </c>
      <c r="C1790" s="5">
        <f>TITRES_STAT!D1793</f>
        <v>3.2332999999999998</v>
      </c>
      <c r="D1790" s="5">
        <f>TITRES_STAT!E1793</f>
        <v>3129</v>
      </c>
      <c r="E1790" s="2">
        <f t="shared" si="108"/>
        <v>3443850</v>
      </c>
      <c r="F1790" s="5" t="str">
        <f t="shared" si="111"/>
        <v>BEARISH</v>
      </c>
      <c r="G1790" s="5" t="str">
        <f t="shared" si="110"/>
        <v>NEUTRAL</v>
      </c>
      <c r="H1790" s="5" t="str">
        <f t="shared" si="109"/>
        <v>CONFIRMED BEARISH</v>
      </c>
    </row>
    <row r="1791" spans="1:8" ht="13.5" x14ac:dyDescent="0.25">
      <c r="A1791" s="3">
        <f>TITRES_STAT!B1794</f>
        <v>44914</v>
      </c>
      <c r="B1791" s="5">
        <f>TITRES_STAT!C1794</f>
        <v>3.67</v>
      </c>
      <c r="C1791" s="5">
        <f>TITRES_STAT!D1794</f>
        <v>3.2246000000000001</v>
      </c>
      <c r="D1791" s="5">
        <f>TITRES_STAT!E1794</f>
        <v>230</v>
      </c>
      <c r="E1791" s="2">
        <f t="shared" si="108"/>
        <v>3443620</v>
      </c>
      <c r="F1791" s="5" t="str">
        <f t="shared" si="111"/>
        <v>BEARISH</v>
      </c>
      <c r="G1791" s="5" t="str">
        <f t="shared" si="110"/>
        <v>NEUTRAL</v>
      </c>
      <c r="H1791" s="5" t="str">
        <f t="shared" si="109"/>
        <v>CONFIRMED BEARISH</v>
      </c>
    </row>
    <row r="1792" spans="1:8" ht="13.5" x14ac:dyDescent="0.25">
      <c r="A1792" s="3">
        <f>TITRES_STAT!B1795</f>
        <v>44915</v>
      </c>
      <c r="B1792" s="5">
        <f>TITRES_STAT!C1795</f>
        <v>3.67</v>
      </c>
      <c r="C1792" s="5">
        <f>TITRES_STAT!D1795</f>
        <v>3.2246000000000001</v>
      </c>
      <c r="D1792" s="5">
        <f>TITRES_STAT!E1795</f>
        <v>3075</v>
      </c>
      <c r="E1792" s="2">
        <f t="shared" si="108"/>
        <v>3443620</v>
      </c>
      <c r="F1792" s="5" t="str">
        <f t="shared" si="111"/>
        <v>BEARISH</v>
      </c>
      <c r="G1792" s="5" t="str">
        <f t="shared" si="110"/>
        <v>NEUTRAL</v>
      </c>
      <c r="H1792" s="5" t="str">
        <f t="shared" si="109"/>
        <v>CONFIRMED BEARISH</v>
      </c>
    </row>
    <row r="1793" spans="1:8" ht="13.5" x14ac:dyDescent="0.25">
      <c r="A1793" s="3">
        <f>TITRES_STAT!B1796</f>
        <v>44916</v>
      </c>
      <c r="B1793" s="5">
        <f>TITRES_STAT!C1796</f>
        <v>3.68</v>
      </c>
      <c r="C1793" s="5">
        <f>TITRES_STAT!D1796</f>
        <v>3.2332999999999998</v>
      </c>
      <c r="D1793" s="5">
        <f>TITRES_STAT!E1796</f>
        <v>639</v>
      </c>
      <c r="E1793" s="2">
        <f t="shared" si="108"/>
        <v>3444259</v>
      </c>
      <c r="F1793" s="5" t="str">
        <f t="shared" si="111"/>
        <v>BEARISH</v>
      </c>
      <c r="G1793" s="5" t="str">
        <f t="shared" si="110"/>
        <v>NEUTRAL</v>
      </c>
      <c r="H1793" s="5" t="str">
        <f t="shared" si="109"/>
        <v>CONFIRMED BEARISH</v>
      </c>
    </row>
    <row r="1794" spans="1:8" ht="13.5" x14ac:dyDescent="0.25">
      <c r="A1794" s="3">
        <f>TITRES_STAT!B1797</f>
        <v>44917</v>
      </c>
      <c r="B1794" s="5">
        <f>TITRES_STAT!C1797</f>
        <v>3.68</v>
      </c>
      <c r="C1794" s="5">
        <f>TITRES_STAT!D1797</f>
        <v>3.2332999999999998</v>
      </c>
      <c r="D1794" s="5">
        <f>TITRES_STAT!E1797</f>
        <v>1565</v>
      </c>
      <c r="E1794" s="2">
        <f t="shared" si="108"/>
        <v>3444259</v>
      </c>
      <c r="F1794" s="5" t="str">
        <f t="shared" si="111"/>
        <v>BEARISH</v>
      </c>
      <c r="G1794" s="5" t="str">
        <f t="shared" si="110"/>
        <v>NEUTRAL</v>
      </c>
      <c r="H1794" s="5" t="str">
        <f t="shared" si="109"/>
        <v>CONFIRMED BEARISH</v>
      </c>
    </row>
    <row r="1795" spans="1:8" ht="13.5" x14ac:dyDescent="0.25">
      <c r="A1795" s="3">
        <f>TITRES_STAT!B1798</f>
        <v>44918</v>
      </c>
      <c r="B1795" s="5">
        <f>TITRES_STAT!C1798</f>
        <v>3.68</v>
      </c>
      <c r="C1795" s="5">
        <f>TITRES_STAT!D1798</f>
        <v>3.2332999999999998</v>
      </c>
      <c r="D1795" s="5">
        <f>TITRES_STAT!E1798</f>
        <v>1626</v>
      </c>
      <c r="E1795" s="2">
        <f t="shared" si="108"/>
        <v>3444259</v>
      </c>
      <c r="F1795" s="5" t="str">
        <f t="shared" si="111"/>
        <v>BULLISH</v>
      </c>
      <c r="G1795" s="5" t="str">
        <f t="shared" si="110"/>
        <v>NEUTRAL</v>
      </c>
      <c r="H1795" s="5" t="str">
        <f t="shared" si="109"/>
        <v>NEUTRAL</v>
      </c>
    </row>
    <row r="1796" spans="1:8" ht="13.5" x14ac:dyDescent="0.25">
      <c r="A1796" s="3">
        <f>TITRES_STAT!B1799</f>
        <v>44921</v>
      </c>
      <c r="B1796" s="5">
        <f>TITRES_STAT!C1799</f>
        <v>3.66</v>
      </c>
      <c r="C1796" s="5">
        <f>TITRES_STAT!D1799</f>
        <v>3.2158000000000002</v>
      </c>
      <c r="D1796" s="5">
        <f>TITRES_STAT!E1799</f>
        <v>1636</v>
      </c>
      <c r="E1796" s="2">
        <f t="shared" ref="E1796:E1859" si="112">IF(B1796&gt;B1795, E1795+D1796, IF(B1796&lt;B1795, E1795-D1796, E1795))</f>
        <v>3442623</v>
      </c>
      <c r="F1796" s="5" t="str">
        <f t="shared" si="111"/>
        <v>BEARISH</v>
      </c>
      <c r="G1796" s="5" t="str">
        <f t="shared" si="110"/>
        <v>NEUTRAL</v>
      </c>
      <c r="H1796" s="5" t="str">
        <f t="shared" si="109"/>
        <v>CONFIRMED BEARISH</v>
      </c>
    </row>
    <row r="1797" spans="1:8" ht="13.5" x14ac:dyDescent="0.25">
      <c r="A1797" s="3">
        <f>TITRES_STAT!B1800</f>
        <v>44922</v>
      </c>
      <c r="B1797" s="5">
        <f>TITRES_STAT!C1800</f>
        <v>3.75</v>
      </c>
      <c r="C1797" s="5">
        <f>TITRES_STAT!D1800</f>
        <v>3.2949000000000002</v>
      </c>
      <c r="D1797" s="5">
        <f>TITRES_STAT!E1800</f>
        <v>14951</v>
      </c>
      <c r="E1797" s="2">
        <f t="shared" si="112"/>
        <v>3457574</v>
      </c>
      <c r="F1797" s="5" t="str">
        <f t="shared" si="111"/>
        <v>BULLISH</v>
      </c>
      <c r="G1797" s="5" t="str">
        <f t="shared" si="110"/>
        <v>NEUTRAL</v>
      </c>
      <c r="H1797" s="5" t="str">
        <f t="shared" si="109"/>
        <v>CONFIRMED BULLISH</v>
      </c>
    </row>
    <row r="1798" spans="1:8" ht="13.5" x14ac:dyDescent="0.25">
      <c r="A1798" s="3">
        <f>TITRES_STAT!B1801</f>
        <v>44923</v>
      </c>
      <c r="B1798" s="5">
        <f>TITRES_STAT!C1801</f>
        <v>3.78</v>
      </c>
      <c r="C1798" s="5">
        <f>TITRES_STAT!D1801</f>
        <v>3.3212000000000002</v>
      </c>
      <c r="D1798" s="5">
        <f>TITRES_STAT!E1801</f>
        <v>6868</v>
      </c>
      <c r="E1798" s="2">
        <f t="shared" si="112"/>
        <v>3464442</v>
      </c>
      <c r="F1798" s="5" t="str">
        <f t="shared" si="111"/>
        <v>BULLISH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BULLISH</v>
      </c>
    </row>
    <row r="1799" spans="1:8" ht="13.5" x14ac:dyDescent="0.25">
      <c r="A1799" s="3">
        <f>TITRES_STAT!B1802</f>
        <v>44924</v>
      </c>
      <c r="B1799" s="5">
        <f>TITRES_STAT!C1802</f>
        <v>3.83</v>
      </c>
      <c r="C1799" s="5">
        <f>TITRES_STAT!D1802</f>
        <v>3.3651</v>
      </c>
      <c r="D1799" s="5">
        <f>TITRES_STAT!E1802</f>
        <v>17488</v>
      </c>
      <c r="E1799" s="2">
        <f t="shared" si="112"/>
        <v>3481930</v>
      </c>
      <c r="F1799" s="5" t="str">
        <f t="shared" si="111"/>
        <v>BULLISH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CONFIRMED BULLISH</v>
      </c>
    </row>
    <row r="1800" spans="1:8" ht="13.5" x14ac:dyDescent="0.25">
      <c r="A1800" s="3">
        <f>TITRES_STAT!B1803</f>
        <v>44925</v>
      </c>
      <c r="B1800" s="5">
        <f>TITRES_STAT!C1803</f>
        <v>3.83</v>
      </c>
      <c r="C1800" s="5">
        <f>TITRES_STAT!D1803</f>
        <v>3.3651</v>
      </c>
      <c r="D1800" s="5">
        <f>TITRES_STAT!E1803</f>
        <v>3269</v>
      </c>
      <c r="E1800" s="2">
        <f t="shared" si="112"/>
        <v>3481930</v>
      </c>
      <c r="F1800" s="5" t="str">
        <f t="shared" ref="F1800:F1863" si="115">IF(E1800&gt;E1795,"BULLISH",IF(E1800&lt;E1795,"BEARISH","NEUTRAL"))</f>
        <v>BULLISH</v>
      </c>
      <c r="G1800" s="5" t="str">
        <f t="shared" si="114"/>
        <v>NEUTRAL</v>
      </c>
      <c r="H1800" s="5" t="str">
        <f t="shared" si="113"/>
        <v>CONFIRMED BULLISH</v>
      </c>
    </row>
    <row r="1801" spans="1:8" ht="13.5" x14ac:dyDescent="0.25">
      <c r="A1801" s="3">
        <f>TITRES_STAT!B1804</f>
        <v>44928</v>
      </c>
      <c r="B1801" s="5">
        <f>TITRES_STAT!C1804</f>
        <v>3.77</v>
      </c>
      <c r="C1801" s="5">
        <f>TITRES_STAT!D1804</f>
        <v>3.3123999999999998</v>
      </c>
      <c r="D1801" s="5">
        <f>TITRES_STAT!E1804</f>
        <v>4334</v>
      </c>
      <c r="E1801" s="2">
        <f t="shared" si="112"/>
        <v>3477596</v>
      </c>
      <c r="F1801" s="5" t="str">
        <f t="shared" si="115"/>
        <v>BULLISH</v>
      </c>
      <c r="G1801" s="5" t="str">
        <f t="shared" si="114"/>
        <v>NEUTRAL</v>
      </c>
      <c r="H1801" s="5" t="str">
        <f t="shared" si="113"/>
        <v>CONFIRMED BULLISH</v>
      </c>
    </row>
    <row r="1802" spans="1:8" ht="13.5" x14ac:dyDescent="0.25">
      <c r="A1802" s="3">
        <f>TITRES_STAT!B1805</f>
        <v>44929</v>
      </c>
      <c r="B1802" s="5">
        <f>TITRES_STAT!C1805</f>
        <v>3.75</v>
      </c>
      <c r="C1802" s="5">
        <f>TITRES_STAT!D1805</f>
        <v>3.2949000000000002</v>
      </c>
      <c r="D1802" s="5">
        <f>TITRES_STAT!E1805</f>
        <v>2513</v>
      </c>
      <c r="E1802" s="2">
        <f t="shared" si="112"/>
        <v>3475083</v>
      </c>
      <c r="F1802" s="5" t="str">
        <f t="shared" si="115"/>
        <v>BULLISH</v>
      </c>
      <c r="G1802" s="5" t="str">
        <f t="shared" si="114"/>
        <v>NEUTRAL</v>
      </c>
      <c r="H1802" s="5" t="str">
        <f t="shared" si="113"/>
        <v>NEUTRAL</v>
      </c>
    </row>
    <row r="1803" spans="1:8" ht="13.5" x14ac:dyDescent="0.25">
      <c r="A1803" s="3">
        <f>TITRES_STAT!B1806</f>
        <v>44930</v>
      </c>
      <c r="B1803" s="5">
        <f>TITRES_STAT!C1806</f>
        <v>3.74</v>
      </c>
      <c r="C1803" s="5">
        <f>TITRES_STAT!D1806</f>
        <v>3.2860999999999998</v>
      </c>
      <c r="D1803" s="5">
        <f>TITRES_STAT!E1806</f>
        <v>2067</v>
      </c>
      <c r="E1803" s="2">
        <f t="shared" si="112"/>
        <v>3473016</v>
      </c>
      <c r="F1803" s="5" t="str">
        <f t="shared" si="115"/>
        <v>BULLISH</v>
      </c>
      <c r="G1803" s="5" t="str">
        <f t="shared" si="114"/>
        <v>NEUTRAL</v>
      </c>
      <c r="H1803" s="5" t="str">
        <f t="shared" si="113"/>
        <v>BULLISH DIVERGENCE</v>
      </c>
    </row>
    <row r="1804" spans="1:8" ht="13.5" x14ac:dyDescent="0.25">
      <c r="A1804" s="3">
        <f>TITRES_STAT!B1807</f>
        <v>44931</v>
      </c>
      <c r="B1804" s="5">
        <f>TITRES_STAT!C1807</f>
        <v>3.69</v>
      </c>
      <c r="C1804" s="5">
        <f>TITRES_STAT!D1807</f>
        <v>3.2421000000000002</v>
      </c>
      <c r="D1804" s="5">
        <f>TITRES_STAT!E1807</f>
        <v>840</v>
      </c>
      <c r="E1804" s="2">
        <f t="shared" si="112"/>
        <v>3472176</v>
      </c>
      <c r="F1804" s="5" t="str">
        <f t="shared" si="115"/>
        <v>BEARISH</v>
      </c>
      <c r="G1804" s="5" t="str">
        <f t="shared" si="114"/>
        <v>NEUTRAL</v>
      </c>
      <c r="H1804" s="5" t="str">
        <f t="shared" si="113"/>
        <v>CONFIRMED BEARISH</v>
      </c>
    </row>
    <row r="1805" spans="1:8" ht="13.5" x14ac:dyDescent="0.25">
      <c r="A1805" s="3">
        <f>TITRES_STAT!B1808</f>
        <v>44932</v>
      </c>
      <c r="B1805" s="5">
        <f>TITRES_STAT!C1808</f>
        <v>3.69</v>
      </c>
      <c r="C1805" s="5">
        <f>TITRES_STAT!D1808</f>
        <v>3.2421000000000002</v>
      </c>
      <c r="D1805" s="5">
        <f>TITRES_STAT!E1808</f>
        <v>4861</v>
      </c>
      <c r="E1805" s="2">
        <f t="shared" si="112"/>
        <v>3472176</v>
      </c>
      <c r="F1805" s="5" t="str">
        <f t="shared" si="115"/>
        <v>BEARISH</v>
      </c>
      <c r="G1805" s="5" t="str">
        <f t="shared" si="114"/>
        <v>NEUTRAL</v>
      </c>
      <c r="H1805" s="5" t="str">
        <f t="shared" si="113"/>
        <v>CONFIRMED BEARISH</v>
      </c>
    </row>
    <row r="1806" spans="1:8" ht="13.5" x14ac:dyDescent="0.25">
      <c r="A1806" s="3">
        <f>TITRES_STAT!B1809</f>
        <v>44935</v>
      </c>
      <c r="B1806" s="5">
        <f>TITRES_STAT!C1809</f>
        <v>3.68</v>
      </c>
      <c r="C1806" s="5">
        <f>TITRES_STAT!D1809</f>
        <v>3.2332999999999998</v>
      </c>
      <c r="D1806" s="5">
        <f>TITRES_STAT!E1809</f>
        <v>1344</v>
      </c>
      <c r="E1806" s="2">
        <f t="shared" si="112"/>
        <v>3470832</v>
      </c>
      <c r="F1806" s="5" t="str">
        <f t="shared" si="115"/>
        <v>BEARISH</v>
      </c>
      <c r="G1806" s="5" t="str">
        <f t="shared" si="114"/>
        <v>NEUTRAL</v>
      </c>
      <c r="H1806" s="5" t="str">
        <f t="shared" si="113"/>
        <v>CONFIRMED BEARISH</v>
      </c>
    </row>
    <row r="1807" spans="1:8" ht="13.5" x14ac:dyDescent="0.25">
      <c r="A1807" s="3">
        <f>TITRES_STAT!B1810</f>
        <v>44936</v>
      </c>
      <c r="B1807" s="5">
        <f>TITRES_STAT!C1810</f>
        <v>3.6</v>
      </c>
      <c r="C1807" s="5">
        <f>TITRES_STAT!D1810</f>
        <v>3.1631</v>
      </c>
      <c r="D1807" s="5">
        <f>TITRES_STAT!E1810</f>
        <v>7575</v>
      </c>
      <c r="E1807" s="2">
        <f t="shared" si="112"/>
        <v>3463257</v>
      </c>
      <c r="F1807" s="5" t="str">
        <f t="shared" si="115"/>
        <v>BEARISH</v>
      </c>
      <c r="G1807" s="5" t="str">
        <f t="shared" si="114"/>
        <v>NEUTRAL</v>
      </c>
      <c r="H1807" s="5" t="str">
        <f t="shared" si="113"/>
        <v>CONFIRMED BEARISH</v>
      </c>
    </row>
    <row r="1808" spans="1:8" ht="13.5" x14ac:dyDescent="0.25">
      <c r="A1808" s="3">
        <f>TITRES_STAT!B1811</f>
        <v>44937</v>
      </c>
      <c r="B1808" s="5">
        <f>TITRES_STAT!C1811</f>
        <v>3.6</v>
      </c>
      <c r="C1808" s="5">
        <f>TITRES_STAT!D1811</f>
        <v>3.1631</v>
      </c>
      <c r="D1808" s="5">
        <f>TITRES_STAT!E1811</f>
        <v>2618</v>
      </c>
      <c r="E1808" s="2">
        <f t="shared" si="112"/>
        <v>3463257</v>
      </c>
      <c r="F1808" s="5" t="str">
        <f t="shared" si="115"/>
        <v>BEARISH</v>
      </c>
      <c r="G1808" s="5" t="str">
        <f t="shared" si="114"/>
        <v>NEUTRAL</v>
      </c>
      <c r="H1808" s="5" t="str">
        <f t="shared" si="113"/>
        <v>CONFIRMED BEARISH</v>
      </c>
    </row>
    <row r="1809" spans="1:8" ht="13.5" x14ac:dyDescent="0.25">
      <c r="A1809" s="3">
        <f>TITRES_STAT!B1812</f>
        <v>44938</v>
      </c>
      <c r="B1809" s="5">
        <f>TITRES_STAT!C1812</f>
        <v>3.6</v>
      </c>
      <c r="C1809" s="5">
        <f>TITRES_STAT!D1812</f>
        <v>3.1631</v>
      </c>
      <c r="D1809" s="5">
        <f>TITRES_STAT!E1812</f>
        <v>130</v>
      </c>
      <c r="E1809" s="2">
        <f t="shared" si="112"/>
        <v>3463257</v>
      </c>
      <c r="F1809" s="5" t="str">
        <f t="shared" si="115"/>
        <v>BEARISH</v>
      </c>
      <c r="G1809" s="5" t="str">
        <f t="shared" si="114"/>
        <v>NEUTRAL</v>
      </c>
      <c r="H1809" s="5" t="str">
        <f t="shared" si="113"/>
        <v>CONFIRMED BEARISH</v>
      </c>
    </row>
    <row r="1810" spans="1:8" ht="13.5" x14ac:dyDescent="0.25">
      <c r="A1810" s="3">
        <f>TITRES_STAT!B1813</f>
        <v>44939</v>
      </c>
      <c r="B1810" s="5">
        <f>TITRES_STAT!C1813</f>
        <v>3.55</v>
      </c>
      <c r="C1810" s="5">
        <f>TITRES_STAT!D1813</f>
        <v>3.1191</v>
      </c>
      <c r="D1810" s="5">
        <f>TITRES_STAT!E1813</f>
        <v>680</v>
      </c>
      <c r="E1810" s="2">
        <f t="shared" si="112"/>
        <v>3462577</v>
      </c>
      <c r="F1810" s="5" t="str">
        <f t="shared" si="115"/>
        <v>BEARISH</v>
      </c>
      <c r="G1810" s="5" t="str">
        <f t="shared" si="114"/>
        <v>NEUTRAL</v>
      </c>
      <c r="H1810" s="5" t="str">
        <f t="shared" si="113"/>
        <v>CONFIRMED BEARISH</v>
      </c>
    </row>
    <row r="1811" spans="1:8" ht="13.5" x14ac:dyDescent="0.25">
      <c r="A1811" s="3">
        <f>TITRES_STAT!B1814</f>
        <v>44942</v>
      </c>
      <c r="B1811" s="5">
        <f>TITRES_STAT!C1814</f>
        <v>3.6</v>
      </c>
      <c r="C1811" s="5">
        <f>TITRES_STAT!D1814</f>
        <v>3.1631</v>
      </c>
      <c r="D1811" s="5">
        <f>TITRES_STAT!E1814</f>
        <v>5489</v>
      </c>
      <c r="E1811" s="2">
        <f t="shared" si="112"/>
        <v>3468066</v>
      </c>
      <c r="F1811" s="5" t="str">
        <f t="shared" si="115"/>
        <v>BEARISH</v>
      </c>
      <c r="G1811" s="5" t="str">
        <f t="shared" si="114"/>
        <v>NEUTRAL</v>
      </c>
      <c r="H1811" s="5" t="str">
        <f t="shared" si="113"/>
        <v>CONFIRMED BEARISH</v>
      </c>
    </row>
    <row r="1812" spans="1:8" ht="13.5" x14ac:dyDescent="0.25">
      <c r="A1812" s="3">
        <f>TITRES_STAT!B1815</f>
        <v>44943</v>
      </c>
      <c r="B1812" s="5">
        <f>TITRES_STAT!C1815</f>
        <v>3.59</v>
      </c>
      <c r="C1812" s="5">
        <f>TITRES_STAT!D1815</f>
        <v>3.1543000000000001</v>
      </c>
      <c r="D1812" s="5">
        <f>TITRES_STAT!E1815</f>
        <v>2533</v>
      </c>
      <c r="E1812" s="2">
        <f t="shared" si="112"/>
        <v>3465533</v>
      </c>
      <c r="F1812" s="5" t="str">
        <f t="shared" si="115"/>
        <v>BULLISH</v>
      </c>
      <c r="G1812" s="5" t="str">
        <f t="shared" si="114"/>
        <v>NEUTRAL</v>
      </c>
      <c r="H1812" s="5" t="str">
        <f t="shared" si="113"/>
        <v>BULLISH DIVERGENCE</v>
      </c>
    </row>
    <row r="1813" spans="1:8" ht="13.5" x14ac:dyDescent="0.25">
      <c r="A1813" s="3">
        <f>TITRES_STAT!B1816</f>
        <v>44944</v>
      </c>
      <c r="B1813" s="5">
        <f>TITRES_STAT!C1816</f>
        <v>3.56</v>
      </c>
      <c r="C1813" s="5">
        <f>TITRES_STAT!D1816</f>
        <v>3.1278999999999999</v>
      </c>
      <c r="D1813" s="5">
        <f>TITRES_STAT!E1816</f>
        <v>2617</v>
      </c>
      <c r="E1813" s="2">
        <f t="shared" si="112"/>
        <v>3462916</v>
      </c>
      <c r="F1813" s="5" t="str">
        <f t="shared" si="115"/>
        <v>BEARISH</v>
      </c>
      <c r="G1813" s="5" t="str">
        <f t="shared" si="114"/>
        <v>NEUTRAL</v>
      </c>
      <c r="H1813" s="5" t="str">
        <f t="shared" si="113"/>
        <v>CONFIRMED BEARISH</v>
      </c>
    </row>
    <row r="1814" spans="1:8" ht="13.5" x14ac:dyDescent="0.25">
      <c r="A1814" s="3">
        <f>TITRES_STAT!B1817</f>
        <v>44945</v>
      </c>
      <c r="B1814" s="5">
        <f>TITRES_STAT!C1817</f>
        <v>3.57</v>
      </c>
      <c r="C1814" s="5">
        <f>TITRES_STAT!D1817</f>
        <v>3.1366999999999998</v>
      </c>
      <c r="D1814" s="5">
        <f>TITRES_STAT!E1817</f>
        <v>4250</v>
      </c>
      <c r="E1814" s="2">
        <f t="shared" si="112"/>
        <v>3467166</v>
      </c>
      <c r="F1814" s="5" t="str">
        <f t="shared" si="115"/>
        <v>BULLISH</v>
      </c>
      <c r="G1814" s="5" t="str">
        <f t="shared" si="114"/>
        <v>NEUTRAL</v>
      </c>
      <c r="H1814" s="5" t="str">
        <f t="shared" si="113"/>
        <v>BULLISH DIVERGENCE</v>
      </c>
    </row>
    <row r="1815" spans="1:8" ht="13.5" x14ac:dyDescent="0.25">
      <c r="A1815" s="3">
        <f>TITRES_STAT!B1818</f>
        <v>44946</v>
      </c>
      <c r="B1815" s="5">
        <f>TITRES_STAT!C1818</f>
        <v>3.59</v>
      </c>
      <c r="C1815" s="5">
        <f>TITRES_STAT!D1818</f>
        <v>3.1543000000000001</v>
      </c>
      <c r="D1815" s="5">
        <f>TITRES_STAT!E1818</f>
        <v>2292</v>
      </c>
      <c r="E1815" s="2">
        <f t="shared" si="112"/>
        <v>3469458</v>
      </c>
      <c r="F1815" s="5" t="str">
        <f t="shared" si="115"/>
        <v>BULLISH</v>
      </c>
      <c r="G1815" s="5" t="str">
        <f t="shared" si="114"/>
        <v>NEUTRAL</v>
      </c>
      <c r="H1815" s="5" t="str">
        <f t="shared" si="113"/>
        <v>CONFIRMED BULLISH</v>
      </c>
    </row>
    <row r="1816" spans="1:8" ht="13.5" x14ac:dyDescent="0.25">
      <c r="A1816" s="3">
        <f>TITRES_STAT!B1819</f>
        <v>44949</v>
      </c>
      <c r="B1816" s="5">
        <f>TITRES_STAT!C1819</f>
        <v>3.38</v>
      </c>
      <c r="C1816" s="5">
        <f>TITRES_STAT!D1819</f>
        <v>2.9698000000000002</v>
      </c>
      <c r="D1816" s="5">
        <f>TITRES_STAT!E1819</f>
        <v>15959</v>
      </c>
      <c r="E1816" s="2">
        <f t="shared" si="112"/>
        <v>3453499</v>
      </c>
      <c r="F1816" s="5" t="str">
        <f t="shared" si="115"/>
        <v>BEARISH</v>
      </c>
      <c r="G1816" s="5" t="str">
        <f t="shared" si="114"/>
        <v>NEUTRAL</v>
      </c>
      <c r="H1816" s="5" t="str">
        <f t="shared" si="113"/>
        <v>CONFIRMED BEARISH</v>
      </c>
    </row>
    <row r="1817" spans="1:8" ht="13.5" x14ac:dyDescent="0.25">
      <c r="A1817" s="3">
        <f>TITRES_STAT!B1820</f>
        <v>44950</v>
      </c>
      <c r="B1817" s="5">
        <f>TITRES_STAT!C1820</f>
        <v>3.34</v>
      </c>
      <c r="C1817" s="5">
        <f>TITRES_STAT!D1820</f>
        <v>2.9346000000000001</v>
      </c>
      <c r="D1817" s="5">
        <f>TITRES_STAT!E1820</f>
        <v>25680</v>
      </c>
      <c r="E1817" s="2">
        <f t="shared" si="112"/>
        <v>3427819</v>
      </c>
      <c r="F1817" s="5" t="str">
        <f t="shared" si="115"/>
        <v>BEARISH</v>
      </c>
      <c r="G1817" s="5" t="str">
        <f t="shared" si="114"/>
        <v>NEUTRAL</v>
      </c>
      <c r="H1817" s="5" t="str">
        <f t="shared" si="113"/>
        <v>CONFIRMED BEARISH</v>
      </c>
    </row>
    <row r="1818" spans="1:8" ht="13.5" x14ac:dyDescent="0.25">
      <c r="A1818" s="3">
        <f>TITRES_STAT!B1821</f>
        <v>44951</v>
      </c>
      <c r="B1818" s="5">
        <f>TITRES_STAT!C1821</f>
        <v>3.47</v>
      </c>
      <c r="C1818" s="5">
        <f>TITRES_STAT!D1821</f>
        <v>3.0488</v>
      </c>
      <c r="D1818" s="5">
        <f>TITRES_STAT!E1821</f>
        <v>7254</v>
      </c>
      <c r="E1818" s="2">
        <f t="shared" si="112"/>
        <v>3435073</v>
      </c>
      <c r="F1818" s="5" t="str">
        <f t="shared" si="115"/>
        <v>BEARISH</v>
      </c>
      <c r="G1818" s="5" t="str">
        <f t="shared" si="114"/>
        <v>NEUTRAL</v>
      </c>
      <c r="H1818" s="5" t="str">
        <f t="shared" si="113"/>
        <v>CONFIRMED BEARISH</v>
      </c>
    </row>
    <row r="1819" spans="1:8" ht="13.5" x14ac:dyDescent="0.25">
      <c r="A1819" s="3">
        <f>TITRES_STAT!B1822</f>
        <v>44952</v>
      </c>
      <c r="B1819" s="5">
        <f>TITRES_STAT!C1822</f>
        <v>3.55</v>
      </c>
      <c r="C1819" s="5">
        <f>TITRES_STAT!D1822</f>
        <v>3.1191</v>
      </c>
      <c r="D1819" s="5">
        <f>TITRES_STAT!E1822</f>
        <v>1803</v>
      </c>
      <c r="E1819" s="2">
        <f t="shared" si="112"/>
        <v>3436876</v>
      </c>
      <c r="F1819" s="5" t="str">
        <f t="shared" si="115"/>
        <v>BEARISH</v>
      </c>
      <c r="G1819" s="5" t="str">
        <f t="shared" si="114"/>
        <v>NEUTRAL</v>
      </c>
      <c r="H1819" s="5" t="str">
        <f t="shared" si="113"/>
        <v>CONFIRMED BEARISH</v>
      </c>
    </row>
    <row r="1820" spans="1:8" ht="13.5" x14ac:dyDescent="0.25">
      <c r="A1820" s="3">
        <f>TITRES_STAT!B1823</f>
        <v>44953</v>
      </c>
      <c r="B1820" s="5">
        <f>TITRES_STAT!C1823</f>
        <v>3.54</v>
      </c>
      <c r="C1820" s="5">
        <f>TITRES_STAT!D1823</f>
        <v>3.1103000000000001</v>
      </c>
      <c r="D1820" s="5">
        <f>TITRES_STAT!E1823</f>
        <v>2582</v>
      </c>
      <c r="E1820" s="2">
        <f t="shared" si="112"/>
        <v>3434294</v>
      </c>
      <c r="F1820" s="5" t="str">
        <f t="shared" si="115"/>
        <v>BEARISH</v>
      </c>
      <c r="G1820" s="5" t="str">
        <f t="shared" si="114"/>
        <v>NEUTRAL</v>
      </c>
      <c r="H1820" s="5" t="str">
        <f t="shared" si="113"/>
        <v>CONFIRMED BEARISH</v>
      </c>
    </row>
    <row r="1821" spans="1:8" ht="13.5" x14ac:dyDescent="0.25">
      <c r="A1821" s="3">
        <f>TITRES_STAT!B1824</f>
        <v>44956</v>
      </c>
      <c r="B1821" s="5">
        <f>TITRES_STAT!C1824</f>
        <v>3.52</v>
      </c>
      <c r="C1821" s="5">
        <f>TITRES_STAT!D1824</f>
        <v>3.0928</v>
      </c>
      <c r="D1821" s="5">
        <f>TITRES_STAT!E1824</f>
        <v>4017</v>
      </c>
      <c r="E1821" s="2">
        <f t="shared" si="112"/>
        <v>3430277</v>
      </c>
      <c r="F1821" s="5" t="str">
        <f t="shared" si="115"/>
        <v>BEARISH</v>
      </c>
      <c r="G1821" s="5" t="str">
        <f t="shared" si="114"/>
        <v>NEUTRAL</v>
      </c>
      <c r="H1821" s="5" t="str">
        <f t="shared" si="113"/>
        <v>BEARISH DIVERGENCE</v>
      </c>
    </row>
    <row r="1822" spans="1:8" ht="13.5" x14ac:dyDescent="0.25">
      <c r="A1822" s="3">
        <f>TITRES_STAT!B1825</f>
        <v>44957</v>
      </c>
      <c r="B1822" s="5">
        <f>TITRES_STAT!C1825</f>
        <v>3.51</v>
      </c>
      <c r="C1822" s="5">
        <f>TITRES_STAT!D1825</f>
        <v>3.0840000000000001</v>
      </c>
      <c r="D1822" s="5">
        <f>TITRES_STAT!E1825</f>
        <v>1070</v>
      </c>
      <c r="E1822" s="2">
        <f t="shared" si="112"/>
        <v>3429207</v>
      </c>
      <c r="F1822" s="5" t="str">
        <f t="shared" si="115"/>
        <v>BULLISH</v>
      </c>
      <c r="G1822" s="5" t="str">
        <f t="shared" si="114"/>
        <v>NEUTRAL</v>
      </c>
      <c r="H1822" s="5" t="str">
        <f t="shared" si="113"/>
        <v>CONFIRMED BULLISH</v>
      </c>
    </row>
    <row r="1823" spans="1:8" ht="13.5" x14ac:dyDescent="0.25">
      <c r="A1823" s="3">
        <f>TITRES_STAT!B1826</f>
        <v>44958</v>
      </c>
      <c r="B1823" s="5">
        <f>TITRES_STAT!C1826</f>
        <v>3.45</v>
      </c>
      <c r="C1823" s="5">
        <f>TITRES_STAT!D1826</f>
        <v>3.0312999999999999</v>
      </c>
      <c r="D1823" s="5">
        <f>TITRES_STAT!E1826</f>
        <v>862</v>
      </c>
      <c r="E1823" s="2">
        <f t="shared" si="112"/>
        <v>3428345</v>
      </c>
      <c r="F1823" s="5" t="str">
        <f t="shared" si="115"/>
        <v>BEARISH</v>
      </c>
      <c r="G1823" s="5" t="str">
        <f t="shared" si="114"/>
        <v>NEUTRAL</v>
      </c>
      <c r="H1823" s="5" t="str">
        <f t="shared" si="113"/>
        <v>CONFIRMED BEARISH</v>
      </c>
    </row>
    <row r="1824" spans="1:8" ht="13.5" x14ac:dyDescent="0.25">
      <c r="A1824" s="3">
        <f>TITRES_STAT!B1827</f>
        <v>44959</v>
      </c>
      <c r="B1824" s="5">
        <f>TITRES_STAT!C1827</f>
        <v>3.4</v>
      </c>
      <c r="C1824" s="5">
        <f>TITRES_STAT!D1827</f>
        <v>2.9872999999999998</v>
      </c>
      <c r="D1824" s="5">
        <f>TITRES_STAT!E1827</f>
        <v>3506</v>
      </c>
      <c r="E1824" s="2">
        <f t="shared" si="112"/>
        <v>3424839</v>
      </c>
      <c r="F1824" s="5" t="str">
        <f t="shared" si="115"/>
        <v>BEARISH</v>
      </c>
      <c r="G1824" s="5" t="str">
        <f t="shared" si="114"/>
        <v>NEUTRAL</v>
      </c>
      <c r="H1824" s="5" t="str">
        <f t="shared" si="113"/>
        <v>CONFIRMED BEARISH</v>
      </c>
    </row>
    <row r="1825" spans="1:8" ht="13.5" x14ac:dyDescent="0.25">
      <c r="A1825" s="3">
        <f>TITRES_STAT!B1828</f>
        <v>44960</v>
      </c>
      <c r="B1825" s="5">
        <f>TITRES_STAT!C1828</f>
        <v>3.42</v>
      </c>
      <c r="C1825" s="5">
        <f>TITRES_STAT!D1828</f>
        <v>3.0049000000000001</v>
      </c>
      <c r="D1825" s="5">
        <f>TITRES_STAT!E1828</f>
        <v>2058</v>
      </c>
      <c r="E1825" s="2">
        <f t="shared" si="112"/>
        <v>3426897</v>
      </c>
      <c r="F1825" s="5" t="str">
        <f t="shared" si="115"/>
        <v>BEARISH</v>
      </c>
      <c r="G1825" s="5" t="str">
        <f t="shared" si="114"/>
        <v>NEUTRAL</v>
      </c>
      <c r="H1825" s="5" t="str">
        <f t="shared" si="113"/>
        <v>CONFIRMED BEARISH</v>
      </c>
    </row>
    <row r="1826" spans="1:8" ht="13.5" x14ac:dyDescent="0.25">
      <c r="A1826" s="3">
        <f>TITRES_STAT!B1829</f>
        <v>44963</v>
      </c>
      <c r="B1826" s="5">
        <f>TITRES_STAT!C1829</f>
        <v>3.43</v>
      </c>
      <c r="C1826" s="5">
        <f>TITRES_STAT!D1829</f>
        <v>3.0137</v>
      </c>
      <c r="D1826" s="5">
        <f>TITRES_STAT!E1829</f>
        <v>30</v>
      </c>
      <c r="E1826" s="2">
        <f t="shared" si="112"/>
        <v>3426927</v>
      </c>
      <c r="F1826" s="5" t="str">
        <f t="shared" si="115"/>
        <v>BEARISH</v>
      </c>
      <c r="G1826" s="5" t="str">
        <f t="shared" si="114"/>
        <v>NEUTRAL</v>
      </c>
      <c r="H1826" s="5" t="str">
        <f t="shared" si="113"/>
        <v>CONFIRMED BEARISH</v>
      </c>
    </row>
    <row r="1827" spans="1:8" ht="13.5" x14ac:dyDescent="0.25">
      <c r="A1827" s="3">
        <f>TITRES_STAT!B1830</f>
        <v>44964</v>
      </c>
      <c r="B1827" s="5">
        <f>TITRES_STAT!C1830</f>
        <v>3.4</v>
      </c>
      <c r="C1827" s="5">
        <f>TITRES_STAT!D1830</f>
        <v>2.9872999999999998</v>
      </c>
      <c r="D1827" s="5">
        <f>TITRES_STAT!E1830</f>
        <v>807</v>
      </c>
      <c r="E1827" s="2">
        <f t="shared" si="112"/>
        <v>3426120</v>
      </c>
      <c r="F1827" s="5" t="str">
        <f t="shared" si="115"/>
        <v>BEARISH</v>
      </c>
      <c r="G1827" s="5" t="str">
        <f t="shared" si="114"/>
        <v>NEUTRAL</v>
      </c>
      <c r="H1827" s="5" t="str">
        <f t="shared" si="113"/>
        <v>CONFIRMED BEARISH</v>
      </c>
    </row>
    <row r="1828" spans="1:8" ht="13.5" x14ac:dyDescent="0.25">
      <c r="A1828" s="3">
        <f>TITRES_STAT!B1831</f>
        <v>44965</v>
      </c>
      <c r="B1828" s="5">
        <f>TITRES_STAT!C1831</f>
        <v>3.43</v>
      </c>
      <c r="C1828" s="5">
        <f>TITRES_STAT!D1831</f>
        <v>3.0137</v>
      </c>
      <c r="D1828" s="5">
        <f>TITRES_STAT!E1831</f>
        <v>1846</v>
      </c>
      <c r="E1828" s="2">
        <f t="shared" si="112"/>
        <v>3427966</v>
      </c>
      <c r="F1828" s="5" t="str">
        <f t="shared" si="115"/>
        <v>BEARISH</v>
      </c>
      <c r="G1828" s="5" t="str">
        <f t="shared" si="114"/>
        <v>NEUTRAL</v>
      </c>
      <c r="H1828" s="5" t="str">
        <f t="shared" si="113"/>
        <v>CONFIRMED BEARISH</v>
      </c>
    </row>
    <row r="1829" spans="1:8" ht="13.5" x14ac:dyDescent="0.25">
      <c r="A1829" s="3">
        <f>TITRES_STAT!B1832</f>
        <v>44966</v>
      </c>
      <c r="B1829" s="5">
        <f>TITRES_STAT!C1832</f>
        <v>3.42</v>
      </c>
      <c r="C1829" s="5">
        <f>TITRES_STAT!D1832</f>
        <v>3.0049000000000001</v>
      </c>
      <c r="D1829" s="5">
        <f>TITRES_STAT!E1832</f>
        <v>3375</v>
      </c>
      <c r="E1829" s="2">
        <f t="shared" si="112"/>
        <v>3424591</v>
      </c>
      <c r="F1829" s="5" t="str">
        <f t="shared" si="115"/>
        <v>BEARISH</v>
      </c>
      <c r="G1829" s="5" t="str">
        <f t="shared" si="114"/>
        <v>NEUTRAL</v>
      </c>
      <c r="H1829" s="5" t="str">
        <f t="shared" si="113"/>
        <v>BEARISH DIVERGENCE</v>
      </c>
    </row>
    <row r="1830" spans="1:8" ht="13.5" x14ac:dyDescent="0.25">
      <c r="A1830" s="3">
        <f>TITRES_STAT!B1833</f>
        <v>44967</v>
      </c>
      <c r="B1830" s="5">
        <f>TITRES_STAT!C1833</f>
        <v>3.42</v>
      </c>
      <c r="C1830" s="5">
        <f>TITRES_STAT!D1833</f>
        <v>3.0049000000000001</v>
      </c>
      <c r="D1830" s="5">
        <f>TITRES_STAT!E1833</f>
        <v>300</v>
      </c>
      <c r="E1830" s="2">
        <f t="shared" si="112"/>
        <v>3424591</v>
      </c>
      <c r="F1830" s="5" t="str">
        <f t="shared" si="115"/>
        <v>BEARISH</v>
      </c>
      <c r="G1830" s="5" t="str">
        <f t="shared" si="114"/>
        <v>NEUTRAL</v>
      </c>
      <c r="H1830" s="5" t="str">
        <f t="shared" si="113"/>
        <v>NEUTRAL</v>
      </c>
    </row>
    <row r="1831" spans="1:8" ht="13.5" x14ac:dyDescent="0.25">
      <c r="A1831" s="3">
        <f>TITRES_STAT!B1834</f>
        <v>44970</v>
      </c>
      <c r="B1831" s="5">
        <f>TITRES_STAT!C1834</f>
        <v>3.37</v>
      </c>
      <c r="C1831" s="5">
        <f>TITRES_STAT!D1834</f>
        <v>2.9609999999999999</v>
      </c>
      <c r="D1831" s="5">
        <f>TITRES_STAT!E1834</f>
        <v>1253</v>
      </c>
      <c r="E1831" s="2">
        <f t="shared" si="112"/>
        <v>3423338</v>
      </c>
      <c r="F1831" s="5" t="str">
        <f t="shared" si="115"/>
        <v>BEARISH</v>
      </c>
      <c r="G1831" s="5" t="str">
        <f t="shared" si="114"/>
        <v>NEUTRAL</v>
      </c>
      <c r="H1831" s="5" t="str">
        <f t="shared" si="113"/>
        <v>CONFIRMED BEARISH</v>
      </c>
    </row>
    <row r="1832" spans="1:8" ht="13.5" x14ac:dyDescent="0.25">
      <c r="A1832" s="3">
        <f>TITRES_STAT!B1835</f>
        <v>44971</v>
      </c>
      <c r="B1832" s="5">
        <f>TITRES_STAT!C1835</f>
        <v>3.35</v>
      </c>
      <c r="C1832" s="5">
        <f>TITRES_STAT!D1835</f>
        <v>2.9434</v>
      </c>
      <c r="D1832" s="5">
        <f>TITRES_STAT!E1835</f>
        <v>1299</v>
      </c>
      <c r="E1832" s="2">
        <f t="shared" si="112"/>
        <v>3422039</v>
      </c>
      <c r="F1832" s="5" t="str">
        <f t="shared" si="115"/>
        <v>BEARISH</v>
      </c>
      <c r="G1832" s="5" t="str">
        <f t="shared" si="114"/>
        <v>NEUTRAL</v>
      </c>
      <c r="H1832" s="5" t="str">
        <f t="shared" si="113"/>
        <v>CONFIRMED BEARISH</v>
      </c>
    </row>
    <row r="1833" spans="1:8" ht="13.5" x14ac:dyDescent="0.25">
      <c r="A1833" s="3">
        <f>TITRES_STAT!B1836</f>
        <v>44972</v>
      </c>
      <c r="B1833" s="5">
        <f>TITRES_STAT!C1836</f>
        <v>3.35</v>
      </c>
      <c r="C1833" s="5">
        <f>TITRES_STAT!D1836</f>
        <v>2.9434</v>
      </c>
      <c r="D1833" s="5">
        <f>TITRES_STAT!E1836</f>
        <v>28884</v>
      </c>
      <c r="E1833" s="2">
        <f t="shared" si="112"/>
        <v>3422039</v>
      </c>
      <c r="F1833" s="5" t="str">
        <f t="shared" si="115"/>
        <v>BEARISH</v>
      </c>
      <c r="G1833" s="5" t="str">
        <f t="shared" si="114"/>
        <v>NEUTRAL</v>
      </c>
      <c r="H1833" s="5" t="str">
        <f t="shared" si="113"/>
        <v>CONFIRMED BEARISH</v>
      </c>
    </row>
    <row r="1834" spans="1:8" ht="13.5" x14ac:dyDescent="0.25">
      <c r="A1834" s="3">
        <f>TITRES_STAT!B1837</f>
        <v>44973</v>
      </c>
      <c r="B1834" s="5">
        <f>TITRES_STAT!C1837</f>
        <v>3.32</v>
      </c>
      <c r="C1834" s="5">
        <f>TITRES_STAT!D1837</f>
        <v>2.9169999999999998</v>
      </c>
      <c r="D1834" s="5">
        <f>TITRES_STAT!E1837</f>
        <v>12865</v>
      </c>
      <c r="E1834" s="2">
        <f t="shared" si="112"/>
        <v>3409174</v>
      </c>
      <c r="F1834" s="5" t="str">
        <f t="shared" si="115"/>
        <v>BEARISH</v>
      </c>
      <c r="G1834" s="5" t="str">
        <f t="shared" si="114"/>
        <v>NEUTRAL</v>
      </c>
      <c r="H1834" s="5" t="str">
        <f t="shared" si="113"/>
        <v>CONFIRMED BEARISH</v>
      </c>
    </row>
    <row r="1835" spans="1:8" ht="13.5" x14ac:dyDescent="0.25">
      <c r="A1835" s="3">
        <f>TITRES_STAT!B1838</f>
        <v>44974</v>
      </c>
      <c r="B1835" s="5">
        <f>TITRES_STAT!C1838</f>
        <v>3.37</v>
      </c>
      <c r="C1835" s="5">
        <f>TITRES_STAT!D1838</f>
        <v>2.9609999999999999</v>
      </c>
      <c r="D1835" s="5">
        <f>TITRES_STAT!E1838</f>
        <v>78455</v>
      </c>
      <c r="E1835" s="2">
        <f t="shared" si="112"/>
        <v>3487629</v>
      </c>
      <c r="F1835" s="5" t="str">
        <f t="shared" si="115"/>
        <v>BULLISH</v>
      </c>
      <c r="G1835" s="5" t="str">
        <f t="shared" si="114"/>
        <v>NEUTRAL</v>
      </c>
      <c r="H1835" s="5" t="str">
        <f t="shared" si="113"/>
        <v>BULLISH DIVERGENCE</v>
      </c>
    </row>
    <row r="1836" spans="1:8" ht="13.5" x14ac:dyDescent="0.25">
      <c r="A1836" s="3">
        <f>TITRES_STAT!B1839</f>
        <v>44977</v>
      </c>
      <c r="B1836" s="5">
        <f>TITRES_STAT!C1839</f>
        <v>3.37</v>
      </c>
      <c r="C1836" s="5">
        <f>TITRES_STAT!D1839</f>
        <v>2.9609999999999999</v>
      </c>
      <c r="D1836" s="5">
        <f>TITRES_STAT!E1839</f>
        <v>579</v>
      </c>
      <c r="E1836" s="2">
        <f t="shared" si="112"/>
        <v>3487629</v>
      </c>
      <c r="F1836" s="5" t="str">
        <f t="shared" si="115"/>
        <v>BULLISH</v>
      </c>
      <c r="G1836" s="5" t="str">
        <f t="shared" si="114"/>
        <v>NEUTRAL</v>
      </c>
      <c r="H1836" s="5" t="str">
        <f t="shared" si="113"/>
        <v>NEUTRAL</v>
      </c>
    </row>
    <row r="1837" spans="1:8" ht="13.5" x14ac:dyDescent="0.25">
      <c r="A1837" s="3">
        <f>TITRES_STAT!B1840</f>
        <v>44978</v>
      </c>
      <c r="B1837" s="5">
        <f>TITRES_STAT!C1840</f>
        <v>3.36</v>
      </c>
      <c r="C1837" s="5">
        <f>TITRES_STAT!D1840</f>
        <v>2.9521999999999999</v>
      </c>
      <c r="D1837" s="5">
        <f>TITRES_STAT!E1840</f>
        <v>60</v>
      </c>
      <c r="E1837" s="2">
        <f t="shared" si="112"/>
        <v>3487569</v>
      </c>
      <c r="F1837" s="5" t="str">
        <f t="shared" si="115"/>
        <v>BULLISH</v>
      </c>
      <c r="G1837" s="5" t="str">
        <f t="shared" si="114"/>
        <v>NEUTRAL</v>
      </c>
      <c r="H1837" s="5" t="str">
        <f t="shared" si="113"/>
        <v>CONFIRMED BULLISH</v>
      </c>
    </row>
    <row r="1838" spans="1:8" ht="13.5" x14ac:dyDescent="0.25">
      <c r="A1838" s="3">
        <f>TITRES_STAT!B1841</f>
        <v>44979</v>
      </c>
      <c r="B1838" s="5">
        <f>TITRES_STAT!C1841</f>
        <v>3.33</v>
      </c>
      <c r="C1838" s="5">
        <f>TITRES_STAT!D1841</f>
        <v>2.9258000000000002</v>
      </c>
      <c r="D1838" s="5">
        <f>TITRES_STAT!E1841</f>
        <v>1682</v>
      </c>
      <c r="E1838" s="2">
        <f t="shared" si="112"/>
        <v>3485887</v>
      </c>
      <c r="F1838" s="5" t="str">
        <f t="shared" si="115"/>
        <v>BULLISH</v>
      </c>
      <c r="G1838" s="5" t="str">
        <f t="shared" si="114"/>
        <v>NEUTRAL</v>
      </c>
      <c r="H1838" s="5" t="str">
        <f t="shared" si="113"/>
        <v>BULLISH DIVERGENCE</v>
      </c>
    </row>
    <row r="1839" spans="1:8" ht="13.5" x14ac:dyDescent="0.25">
      <c r="A1839" s="3">
        <f>TITRES_STAT!B1842</f>
        <v>44980</v>
      </c>
      <c r="B1839" s="5">
        <f>TITRES_STAT!C1842</f>
        <v>3.35</v>
      </c>
      <c r="C1839" s="5">
        <f>TITRES_STAT!D1842</f>
        <v>2.9434</v>
      </c>
      <c r="D1839" s="5">
        <f>TITRES_STAT!E1842</f>
        <v>130</v>
      </c>
      <c r="E1839" s="2">
        <f t="shared" si="112"/>
        <v>3486017</v>
      </c>
      <c r="F1839" s="5" t="str">
        <f t="shared" si="115"/>
        <v>BULLISH</v>
      </c>
      <c r="G1839" s="5" t="str">
        <f t="shared" si="114"/>
        <v>STRONG</v>
      </c>
      <c r="H1839" s="5" t="str">
        <f t="shared" si="113"/>
        <v>CONFIRMED BULLISH</v>
      </c>
    </row>
    <row r="1840" spans="1:8" ht="13.5" x14ac:dyDescent="0.25">
      <c r="A1840" s="3">
        <f>TITRES_STAT!B1843</f>
        <v>44981</v>
      </c>
      <c r="B1840" s="5">
        <f>TITRES_STAT!C1843</f>
        <v>3.4</v>
      </c>
      <c r="C1840" s="5">
        <f>TITRES_STAT!D1843</f>
        <v>2.9872999999999998</v>
      </c>
      <c r="D1840" s="5">
        <f>TITRES_STAT!E1843</f>
        <v>2341</v>
      </c>
      <c r="E1840" s="2">
        <f t="shared" si="112"/>
        <v>3488358</v>
      </c>
      <c r="F1840" s="5" t="str">
        <f t="shared" si="115"/>
        <v>BULLISH</v>
      </c>
      <c r="G1840" s="5" t="str">
        <f t="shared" si="114"/>
        <v>NEUTRAL</v>
      </c>
      <c r="H1840" s="5" t="str">
        <f t="shared" si="113"/>
        <v>CONFIRMED BULLISH</v>
      </c>
    </row>
    <row r="1841" spans="1:8" ht="13.5" x14ac:dyDescent="0.25">
      <c r="A1841" s="3">
        <f>TITRES_STAT!B1844</f>
        <v>44984</v>
      </c>
      <c r="B1841" s="5">
        <f>TITRES_STAT!C1844</f>
        <v>3.4</v>
      </c>
      <c r="C1841" s="5">
        <f>TITRES_STAT!D1844</f>
        <v>2.9872999999999998</v>
      </c>
      <c r="D1841" s="5">
        <f>TITRES_STAT!E1844</f>
        <v>0</v>
      </c>
      <c r="E1841" s="2">
        <f t="shared" si="112"/>
        <v>3488358</v>
      </c>
      <c r="F1841" s="5" t="str">
        <f t="shared" si="115"/>
        <v>BULLISH</v>
      </c>
      <c r="G1841" s="5" t="str">
        <f t="shared" si="114"/>
        <v>NEUTRAL</v>
      </c>
      <c r="H1841" s="5" t="str">
        <f t="shared" si="113"/>
        <v>CONFIRMED BULLISH</v>
      </c>
    </row>
    <row r="1842" spans="1:8" ht="13.5" x14ac:dyDescent="0.25">
      <c r="A1842" s="3">
        <f>TITRES_STAT!B1845</f>
        <v>44985</v>
      </c>
      <c r="B1842" s="5">
        <f>TITRES_STAT!C1845</f>
        <v>3.36</v>
      </c>
      <c r="C1842" s="5">
        <f>TITRES_STAT!D1845</f>
        <v>2.9521999999999999</v>
      </c>
      <c r="D1842" s="5">
        <f>TITRES_STAT!E1845</f>
        <v>3040</v>
      </c>
      <c r="E1842" s="2">
        <f t="shared" si="112"/>
        <v>3485318</v>
      </c>
      <c r="F1842" s="5" t="str">
        <f t="shared" si="115"/>
        <v>BEARISH</v>
      </c>
      <c r="G1842" s="5" t="str">
        <f t="shared" si="114"/>
        <v>NEUTRAL</v>
      </c>
      <c r="H1842" s="5" t="str">
        <f t="shared" si="113"/>
        <v>NEUTRAL</v>
      </c>
    </row>
    <row r="1843" spans="1:8" ht="13.5" x14ac:dyDescent="0.25">
      <c r="A1843" s="3">
        <f>TITRES_STAT!B1846</f>
        <v>44986</v>
      </c>
      <c r="B1843" s="5">
        <f>TITRES_STAT!C1846</f>
        <v>3.3</v>
      </c>
      <c r="C1843" s="5">
        <f>TITRES_STAT!D1846</f>
        <v>2.8995000000000002</v>
      </c>
      <c r="D1843" s="5">
        <f>TITRES_STAT!E1846</f>
        <v>8344</v>
      </c>
      <c r="E1843" s="2">
        <f t="shared" si="112"/>
        <v>3476974</v>
      </c>
      <c r="F1843" s="5" t="str">
        <f t="shared" si="115"/>
        <v>BEARISH</v>
      </c>
      <c r="G1843" s="5" t="str">
        <f t="shared" si="114"/>
        <v>NEUTRAL</v>
      </c>
      <c r="H1843" s="5" t="str">
        <f t="shared" si="113"/>
        <v>CONFIRMED BEARISH</v>
      </c>
    </row>
    <row r="1844" spans="1:8" ht="13.5" x14ac:dyDescent="0.25">
      <c r="A1844" s="3">
        <f>TITRES_STAT!B1847</f>
        <v>44987</v>
      </c>
      <c r="B1844" s="5">
        <f>TITRES_STAT!C1847</f>
        <v>3.31</v>
      </c>
      <c r="C1844" s="5">
        <f>TITRES_STAT!D1847</f>
        <v>2.9083000000000001</v>
      </c>
      <c r="D1844" s="5">
        <f>TITRES_STAT!E1847</f>
        <v>7472</v>
      </c>
      <c r="E1844" s="2">
        <f t="shared" si="112"/>
        <v>3484446</v>
      </c>
      <c r="F1844" s="5" t="str">
        <f t="shared" si="115"/>
        <v>BEARISH</v>
      </c>
      <c r="G1844" s="5" t="str">
        <f t="shared" si="114"/>
        <v>NEUTRAL</v>
      </c>
      <c r="H1844" s="5" t="str">
        <f t="shared" si="113"/>
        <v>CONFIRMED BEARISH</v>
      </c>
    </row>
    <row r="1845" spans="1:8" ht="13.5" x14ac:dyDescent="0.25">
      <c r="A1845" s="3">
        <f>TITRES_STAT!B1848</f>
        <v>44988</v>
      </c>
      <c r="B1845" s="5">
        <f>TITRES_STAT!C1848</f>
        <v>3.35</v>
      </c>
      <c r="C1845" s="5">
        <f>TITRES_STAT!D1848</f>
        <v>2.9434</v>
      </c>
      <c r="D1845" s="5">
        <f>TITRES_STAT!E1848</f>
        <v>405</v>
      </c>
      <c r="E1845" s="2">
        <f t="shared" si="112"/>
        <v>3484851</v>
      </c>
      <c r="F1845" s="5" t="str">
        <f t="shared" si="115"/>
        <v>BEARISH</v>
      </c>
      <c r="G1845" s="5" t="str">
        <f t="shared" si="114"/>
        <v>NEUTRAL</v>
      </c>
      <c r="H1845" s="5" t="str">
        <f t="shared" si="113"/>
        <v>CONFIRMED BEARISH</v>
      </c>
    </row>
    <row r="1846" spans="1:8" ht="13.5" x14ac:dyDescent="0.25">
      <c r="A1846" s="3">
        <f>TITRES_STAT!B1849</f>
        <v>44991</v>
      </c>
      <c r="B1846" s="5">
        <f>TITRES_STAT!C1849</f>
        <v>3.35</v>
      </c>
      <c r="C1846" s="5">
        <f>TITRES_STAT!D1849</f>
        <v>2.9434</v>
      </c>
      <c r="D1846" s="5">
        <f>TITRES_STAT!E1849</f>
        <v>590</v>
      </c>
      <c r="E1846" s="2">
        <f t="shared" si="112"/>
        <v>3484851</v>
      </c>
      <c r="F1846" s="5" t="str">
        <f t="shared" si="115"/>
        <v>BEARISH</v>
      </c>
      <c r="G1846" s="5" t="str">
        <f t="shared" si="114"/>
        <v>NEUTRAL</v>
      </c>
      <c r="H1846" s="5" t="str">
        <f t="shared" si="113"/>
        <v>CONFIRMED BEARISH</v>
      </c>
    </row>
    <row r="1847" spans="1:8" ht="13.5" x14ac:dyDescent="0.25">
      <c r="A1847" s="3">
        <f>TITRES_STAT!B1850</f>
        <v>44992</v>
      </c>
      <c r="B1847" s="5">
        <f>TITRES_STAT!C1850</f>
        <v>3.34</v>
      </c>
      <c r="C1847" s="5">
        <f>TITRES_STAT!D1850</f>
        <v>2.9346000000000001</v>
      </c>
      <c r="D1847" s="5">
        <f>TITRES_STAT!E1850</f>
        <v>12497</v>
      </c>
      <c r="E1847" s="2">
        <f t="shared" si="112"/>
        <v>3472354</v>
      </c>
      <c r="F1847" s="5" t="str">
        <f t="shared" si="115"/>
        <v>BEARISH</v>
      </c>
      <c r="G1847" s="5" t="str">
        <f t="shared" si="114"/>
        <v>NEUTRAL</v>
      </c>
      <c r="H1847" s="5" t="str">
        <f t="shared" si="113"/>
        <v>CONFIRMED BEARISH</v>
      </c>
    </row>
    <row r="1848" spans="1:8" ht="13.5" x14ac:dyDescent="0.25">
      <c r="A1848" s="3">
        <f>TITRES_STAT!B1851</f>
        <v>44993</v>
      </c>
      <c r="B1848" s="5">
        <f>TITRES_STAT!C1851</f>
        <v>3.34</v>
      </c>
      <c r="C1848" s="5">
        <f>TITRES_STAT!D1851</f>
        <v>2.9346000000000001</v>
      </c>
      <c r="D1848" s="5">
        <f>TITRES_STAT!E1851</f>
        <v>4102</v>
      </c>
      <c r="E1848" s="2">
        <f t="shared" si="112"/>
        <v>3472354</v>
      </c>
      <c r="F1848" s="5" t="str">
        <f t="shared" si="115"/>
        <v>BEARISH</v>
      </c>
      <c r="G1848" s="5" t="str">
        <f t="shared" si="114"/>
        <v>NEUTRAL</v>
      </c>
      <c r="H1848" s="5" t="str">
        <f t="shared" si="113"/>
        <v>BEARISH DIVERGENCE</v>
      </c>
    </row>
    <row r="1849" spans="1:8" ht="13.5" x14ac:dyDescent="0.25">
      <c r="A1849" s="3">
        <f>TITRES_STAT!B1852</f>
        <v>44994</v>
      </c>
      <c r="B1849" s="5">
        <f>TITRES_STAT!C1852</f>
        <v>3.35</v>
      </c>
      <c r="C1849" s="5">
        <f>TITRES_STAT!D1852</f>
        <v>2.9434</v>
      </c>
      <c r="D1849" s="5">
        <f>TITRES_STAT!E1852</f>
        <v>975</v>
      </c>
      <c r="E1849" s="2">
        <f t="shared" si="112"/>
        <v>3473329</v>
      </c>
      <c r="F1849" s="5" t="str">
        <f t="shared" si="115"/>
        <v>BEARISH</v>
      </c>
      <c r="G1849" s="5" t="str">
        <f t="shared" si="114"/>
        <v>NEUTRAL</v>
      </c>
      <c r="H1849" s="5" t="str">
        <f t="shared" si="113"/>
        <v>BEARISH DIVERGENCE</v>
      </c>
    </row>
    <row r="1850" spans="1:8" ht="13.5" x14ac:dyDescent="0.25">
      <c r="A1850" s="3">
        <f>TITRES_STAT!B1853</f>
        <v>44995</v>
      </c>
      <c r="B1850" s="5">
        <f>TITRES_STAT!C1853</f>
        <v>3.4</v>
      </c>
      <c r="C1850" s="5">
        <f>TITRES_STAT!D1853</f>
        <v>2.9872999999999998</v>
      </c>
      <c r="D1850" s="5">
        <f>TITRES_STAT!E1853</f>
        <v>100</v>
      </c>
      <c r="E1850" s="2">
        <f t="shared" si="112"/>
        <v>3473429</v>
      </c>
      <c r="F1850" s="5" t="str">
        <f t="shared" si="115"/>
        <v>BEARISH</v>
      </c>
      <c r="G1850" s="5" t="str">
        <f t="shared" si="114"/>
        <v>NEUTRAL</v>
      </c>
      <c r="H1850" s="5" t="str">
        <f t="shared" si="113"/>
        <v>BEARISH DIVERGENCE</v>
      </c>
    </row>
    <row r="1851" spans="1:8" ht="13.5" x14ac:dyDescent="0.25">
      <c r="A1851" s="3">
        <f>TITRES_STAT!B1854</f>
        <v>44998</v>
      </c>
      <c r="B1851" s="5">
        <f>TITRES_STAT!C1854</f>
        <v>3.37</v>
      </c>
      <c r="C1851" s="5">
        <f>TITRES_STAT!D1854</f>
        <v>2.9609999999999999</v>
      </c>
      <c r="D1851" s="5">
        <f>TITRES_STAT!E1854</f>
        <v>480</v>
      </c>
      <c r="E1851" s="2">
        <f t="shared" si="112"/>
        <v>3472949</v>
      </c>
      <c r="F1851" s="5" t="str">
        <f t="shared" si="115"/>
        <v>BEARISH</v>
      </c>
      <c r="G1851" s="5" t="str">
        <f t="shared" si="114"/>
        <v>NEUTRAL</v>
      </c>
      <c r="H1851" s="5" t="str">
        <f t="shared" si="113"/>
        <v>BEARISH DIVERGENCE</v>
      </c>
    </row>
    <row r="1852" spans="1:8" ht="13.5" x14ac:dyDescent="0.25">
      <c r="A1852" s="3">
        <f>TITRES_STAT!B1855</f>
        <v>44999</v>
      </c>
      <c r="B1852" s="5">
        <f>TITRES_STAT!C1855</f>
        <v>3.37</v>
      </c>
      <c r="C1852" s="5">
        <f>TITRES_STAT!D1855</f>
        <v>2.9609999999999999</v>
      </c>
      <c r="D1852" s="5">
        <f>TITRES_STAT!E1855</f>
        <v>100</v>
      </c>
      <c r="E1852" s="2">
        <f t="shared" si="112"/>
        <v>3472949</v>
      </c>
      <c r="F1852" s="5" t="str">
        <f t="shared" si="115"/>
        <v>BULLISH</v>
      </c>
      <c r="G1852" s="5" t="str">
        <f t="shared" si="114"/>
        <v>NEUTRAL</v>
      </c>
      <c r="H1852" s="5" t="str">
        <f t="shared" si="113"/>
        <v>CONFIRMED BULLISH</v>
      </c>
    </row>
    <row r="1853" spans="1:8" ht="13.5" x14ac:dyDescent="0.25">
      <c r="A1853" s="3">
        <f>TITRES_STAT!B1856</f>
        <v>45000</v>
      </c>
      <c r="B1853" s="5">
        <f>TITRES_STAT!C1856</f>
        <v>3.35</v>
      </c>
      <c r="C1853" s="5">
        <f>TITRES_STAT!D1856</f>
        <v>2.9434</v>
      </c>
      <c r="D1853" s="5">
        <f>TITRES_STAT!E1856</f>
        <v>660</v>
      </c>
      <c r="E1853" s="2">
        <f t="shared" si="112"/>
        <v>3472289</v>
      </c>
      <c r="F1853" s="5" t="str">
        <f t="shared" si="115"/>
        <v>BEARISH</v>
      </c>
      <c r="G1853" s="5" t="str">
        <f t="shared" si="114"/>
        <v>NEUTRAL</v>
      </c>
      <c r="H1853" s="5" t="str">
        <f t="shared" si="113"/>
        <v>BEARISH DIVERGENCE</v>
      </c>
    </row>
    <row r="1854" spans="1:8" ht="13.5" x14ac:dyDescent="0.25">
      <c r="A1854" s="3">
        <f>TITRES_STAT!B1857</f>
        <v>45001</v>
      </c>
      <c r="B1854" s="5">
        <f>TITRES_STAT!C1857</f>
        <v>3.35</v>
      </c>
      <c r="C1854" s="5">
        <f>TITRES_STAT!D1857</f>
        <v>2.9434</v>
      </c>
      <c r="D1854" s="5">
        <f>TITRES_STAT!E1857</f>
        <v>0</v>
      </c>
      <c r="E1854" s="2">
        <f t="shared" si="112"/>
        <v>3472289</v>
      </c>
      <c r="F1854" s="5" t="str">
        <f t="shared" si="115"/>
        <v>BEARISH</v>
      </c>
      <c r="G1854" s="5" t="str">
        <f t="shared" si="114"/>
        <v>NEUTRAL</v>
      </c>
      <c r="H1854" s="5" t="str">
        <f t="shared" si="113"/>
        <v>NEUTRAL</v>
      </c>
    </row>
    <row r="1855" spans="1:8" ht="13.5" x14ac:dyDescent="0.25">
      <c r="A1855" s="3">
        <f>TITRES_STAT!B1858</f>
        <v>45002</v>
      </c>
      <c r="B1855" s="5">
        <f>TITRES_STAT!C1858</f>
        <v>3.35</v>
      </c>
      <c r="C1855" s="5">
        <f>TITRES_STAT!D1858</f>
        <v>2.9434</v>
      </c>
      <c r="D1855" s="5">
        <f>TITRES_STAT!E1858</f>
        <v>1215</v>
      </c>
      <c r="E1855" s="2">
        <f t="shared" si="112"/>
        <v>3472289</v>
      </c>
      <c r="F1855" s="5" t="str">
        <f t="shared" si="115"/>
        <v>BEARISH</v>
      </c>
      <c r="G1855" s="5" t="str">
        <f t="shared" si="114"/>
        <v>NEUTRAL</v>
      </c>
      <c r="H1855" s="5" t="str">
        <f t="shared" si="113"/>
        <v>CONFIRMED BEARISH</v>
      </c>
    </row>
    <row r="1856" spans="1:8" ht="13.5" x14ac:dyDescent="0.25">
      <c r="A1856" s="3">
        <f>TITRES_STAT!B1859</f>
        <v>45006</v>
      </c>
      <c r="B1856" s="5">
        <f>TITRES_STAT!C1859</f>
        <v>3.35</v>
      </c>
      <c r="C1856" s="5">
        <f>TITRES_STAT!D1859</f>
        <v>2.9434</v>
      </c>
      <c r="D1856" s="5">
        <f>TITRES_STAT!E1859</f>
        <v>37</v>
      </c>
      <c r="E1856" s="2">
        <f t="shared" si="112"/>
        <v>3472289</v>
      </c>
      <c r="F1856" s="5" t="str">
        <f t="shared" si="115"/>
        <v>BEARISH</v>
      </c>
      <c r="G1856" s="5" t="str">
        <f t="shared" si="114"/>
        <v>NEUTRAL</v>
      </c>
      <c r="H1856" s="5" t="str">
        <f t="shared" si="113"/>
        <v>CONFIRMED BEARISH</v>
      </c>
    </row>
    <row r="1857" spans="1:8" ht="13.5" x14ac:dyDescent="0.25">
      <c r="A1857" s="3">
        <f>TITRES_STAT!B1860</f>
        <v>45007</v>
      </c>
      <c r="B1857" s="5">
        <f>TITRES_STAT!C1860</f>
        <v>3.35</v>
      </c>
      <c r="C1857" s="5">
        <f>TITRES_STAT!D1860</f>
        <v>2.9434</v>
      </c>
      <c r="D1857" s="5">
        <f>TITRES_STAT!E1860</f>
        <v>0</v>
      </c>
      <c r="E1857" s="2">
        <f t="shared" si="112"/>
        <v>3472289</v>
      </c>
      <c r="F1857" s="5" t="str">
        <f t="shared" si="115"/>
        <v>BEARISH</v>
      </c>
      <c r="G1857" s="5" t="str">
        <f t="shared" si="114"/>
        <v>NEUTRAL</v>
      </c>
      <c r="H1857" s="5" t="str">
        <f t="shared" si="113"/>
        <v>CONFIRMED BEARISH</v>
      </c>
    </row>
    <row r="1858" spans="1:8" ht="13.5" x14ac:dyDescent="0.25">
      <c r="A1858" s="3">
        <f>TITRES_STAT!B1861</f>
        <v>45008</v>
      </c>
      <c r="B1858" s="5">
        <f>TITRES_STAT!C1861</f>
        <v>3.35</v>
      </c>
      <c r="C1858" s="5">
        <f>TITRES_STAT!D1861</f>
        <v>2.9434</v>
      </c>
      <c r="D1858" s="5">
        <f>TITRES_STAT!E1861</f>
        <v>0</v>
      </c>
      <c r="E1858" s="2">
        <f t="shared" si="112"/>
        <v>3472289</v>
      </c>
      <c r="F1858" s="5" t="str">
        <f t="shared" si="115"/>
        <v>NEUTRAL</v>
      </c>
      <c r="G1858" s="5" t="str">
        <f t="shared" si="114"/>
        <v>NEUTRAL</v>
      </c>
      <c r="H1858" s="5" t="str">
        <f t="shared" si="113"/>
        <v>NEUTRAL</v>
      </c>
    </row>
    <row r="1859" spans="1:8" ht="13.5" x14ac:dyDescent="0.25">
      <c r="A1859" s="3">
        <f>TITRES_STAT!B1862</f>
        <v>45009</v>
      </c>
      <c r="B1859" s="5">
        <f>TITRES_STAT!C1862</f>
        <v>3.35</v>
      </c>
      <c r="C1859" s="5">
        <f>TITRES_STAT!D1862</f>
        <v>2.9434</v>
      </c>
      <c r="D1859" s="5">
        <f>TITRES_STAT!E1862</f>
        <v>0</v>
      </c>
      <c r="E1859" s="2">
        <f t="shared" si="112"/>
        <v>3472289</v>
      </c>
      <c r="F1859" s="5" t="str">
        <f t="shared" si="115"/>
        <v>NEUTRAL</v>
      </c>
      <c r="G1859" s="5" t="str">
        <f t="shared" si="114"/>
        <v>NEUTRAL</v>
      </c>
      <c r="H1859" s="5" t="str">
        <f t="shared" si="113"/>
        <v>NEUTRAL</v>
      </c>
    </row>
    <row r="1860" spans="1:8" ht="13.5" x14ac:dyDescent="0.25">
      <c r="A1860" s="3">
        <f>TITRES_STAT!B1863</f>
        <v>45012</v>
      </c>
      <c r="B1860" s="5">
        <f>TITRES_STAT!C1863</f>
        <v>3.35</v>
      </c>
      <c r="C1860" s="5">
        <f>TITRES_STAT!D1863</f>
        <v>2.9434</v>
      </c>
      <c r="D1860" s="5">
        <f>TITRES_STAT!E1863</f>
        <v>107</v>
      </c>
      <c r="E1860" s="2">
        <f t="shared" ref="E1860:E1923" si="116">IF(B1860&gt;B1859, E1859+D1860, IF(B1860&lt;B1859, E1859-D1860, E1859))</f>
        <v>3472289</v>
      </c>
      <c r="F1860" s="5" t="str">
        <f t="shared" si="115"/>
        <v>NEUTRAL</v>
      </c>
      <c r="G1860" s="5" t="str">
        <f t="shared" si="114"/>
        <v>NEUTRAL</v>
      </c>
      <c r="H1860" s="5" t="str">
        <f t="shared" si="113"/>
        <v>NEUTRAL</v>
      </c>
    </row>
    <row r="1861" spans="1:8" ht="13.5" x14ac:dyDescent="0.25">
      <c r="A1861" s="3">
        <f>TITRES_STAT!B1864</f>
        <v>45013</v>
      </c>
      <c r="B1861" s="5">
        <f>TITRES_STAT!C1864</f>
        <v>3.35</v>
      </c>
      <c r="C1861" s="5">
        <f>TITRES_STAT!D1864</f>
        <v>2.9434</v>
      </c>
      <c r="D1861" s="5">
        <f>TITRES_STAT!E1864</f>
        <v>25</v>
      </c>
      <c r="E1861" s="2">
        <f t="shared" si="116"/>
        <v>3472289</v>
      </c>
      <c r="F1861" s="5" t="str">
        <f t="shared" si="115"/>
        <v>NEUTRAL</v>
      </c>
      <c r="G1861" s="5" t="str">
        <f t="shared" si="114"/>
        <v>NEUTRAL</v>
      </c>
      <c r="H1861" s="5" t="str">
        <f t="shared" si="113"/>
        <v>NEUTRAL</v>
      </c>
    </row>
    <row r="1862" spans="1:8" ht="13.5" x14ac:dyDescent="0.25">
      <c r="A1862" s="3">
        <f>TITRES_STAT!B1865</f>
        <v>45014</v>
      </c>
      <c r="B1862" s="5">
        <f>TITRES_STAT!C1865</f>
        <v>3.35</v>
      </c>
      <c r="C1862" s="5">
        <f>TITRES_STAT!D1865</f>
        <v>2.9434</v>
      </c>
      <c r="D1862" s="5">
        <f>TITRES_STAT!E1865</f>
        <v>0</v>
      </c>
      <c r="E1862" s="2">
        <f t="shared" si="116"/>
        <v>3472289</v>
      </c>
      <c r="F1862" s="5" t="str">
        <f t="shared" si="115"/>
        <v>NEUTRAL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NEUTRAL</v>
      </c>
    </row>
    <row r="1863" spans="1:8" ht="13.5" x14ac:dyDescent="0.25">
      <c r="A1863" s="3">
        <f>TITRES_STAT!B1866</f>
        <v>45015</v>
      </c>
      <c r="B1863" s="5">
        <f>TITRES_STAT!C1866</f>
        <v>3.35</v>
      </c>
      <c r="C1863" s="5">
        <f>TITRES_STAT!D1866</f>
        <v>2.9434</v>
      </c>
      <c r="D1863" s="5">
        <f>TITRES_STAT!E1866</f>
        <v>633</v>
      </c>
      <c r="E1863" s="2">
        <f t="shared" si="116"/>
        <v>3472289</v>
      </c>
      <c r="F1863" s="5" t="str">
        <f t="shared" si="115"/>
        <v>NEUTRAL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NEUTRAL</v>
      </c>
    </row>
    <row r="1864" spans="1:8" ht="13.5" x14ac:dyDescent="0.25">
      <c r="A1864" s="3">
        <f>TITRES_STAT!B1867</f>
        <v>45016</v>
      </c>
      <c r="B1864" s="5">
        <f>TITRES_STAT!C1867</f>
        <v>3.35</v>
      </c>
      <c r="C1864" s="5">
        <f>TITRES_STAT!D1867</f>
        <v>2.9434</v>
      </c>
      <c r="D1864" s="5">
        <f>TITRES_STAT!E1867</f>
        <v>0</v>
      </c>
      <c r="E1864" s="2">
        <f t="shared" si="116"/>
        <v>3472289</v>
      </c>
      <c r="F1864" s="5" t="str">
        <f t="shared" ref="F1864:F1927" si="119">IF(E1864&gt;E1859,"BULLISH",IF(E1864&lt;E1859,"BEARISH","NEUTRAL"))</f>
        <v>NEUTRAL</v>
      </c>
      <c r="G1864" s="5" t="str">
        <f t="shared" si="118"/>
        <v>NEUTRAL</v>
      </c>
      <c r="H1864" s="5" t="str">
        <f t="shared" si="117"/>
        <v>NEUTRAL</v>
      </c>
    </row>
    <row r="1865" spans="1:8" ht="13.5" x14ac:dyDescent="0.25">
      <c r="A1865" s="3">
        <f>TITRES_STAT!B1868</f>
        <v>45019</v>
      </c>
      <c r="B1865" s="5">
        <f>TITRES_STAT!C1868</f>
        <v>3.35</v>
      </c>
      <c r="C1865" s="5">
        <f>TITRES_STAT!D1868</f>
        <v>2.9434</v>
      </c>
      <c r="D1865" s="5">
        <f>TITRES_STAT!E1868</f>
        <v>40</v>
      </c>
      <c r="E1865" s="2">
        <f t="shared" si="116"/>
        <v>3472289</v>
      </c>
      <c r="F1865" s="5" t="str">
        <f t="shared" si="119"/>
        <v>NEUTRAL</v>
      </c>
      <c r="G1865" s="5" t="str">
        <f t="shared" si="118"/>
        <v>NEUTRAL</v>
      </c>
      <c r="H1865" s="5" t="str">
        <f t="shared" si="117"/>
        <v>NEUTRAL</v>
      </c>
    </row>
    <row r="1866" spans="1:8" ht="13.5" x14ac:dyDescent="0.25">
      <c r="A1866" s="3">
        <f>TITRES_STAT!B1869</f>
        <v>45020</v>
      </c>
      <c r="B1866" s="5">
        <f>TITRES_STAT!C1869</f>
        <v>3.35</v>
      </c>
      <c r="C1866" s="5">
        <f>TITRES_STAT!D1869</f>
        <v>2.9434</v>
      </c>
      <c r="D1866" s="5">
        <f>TITRES_STAT!E1869</f>
        <v>0</v>
      </c>
      <c r="E1866" s="2">
        <f t="shared" si="116"/>
        <v>3472289</v>
      </c>
      <c r="F1866" s="5" t="str">
        <f t="shared" si="119"/>
        <v>NEUTRAL</v>
      </c>
      <c r="G1866" s="5" t="str">
        <f t="shared" si="118"/>
        <v>NEUTRAL</v>
      </c>
      <c r="H1866" s="5" t="str">
        <f t="shared" si="117"/>
        <v>NEUTRAL</v>
      </c>
    </row>
    <row r="1867" spans="1:8" ht="13.5" x14ac:dyDescent="0.25">
      <c r="A1867" s="3">
        <f>TITRES_STAT!B1870</f>
        <v>45021</v>
      </c>
      <c r="B1867" s="5">
        <f>TITRES_STAT!C1870</f>
        <v>3.35</v>
      </c>
      <c r="C1867" s="5">
        <f>TITRES_STAT!D1870</f>
        <v>2.9434</v>
      </c>
      <c r="D1867" s="5">
        <f>TITRES_STAT!E1870</f>
        <v>0</v>
      </c>
      <c r="E1867" s="2">
        <f t="shared" si="116"/>
        <v>3472289</v>
      </c>
      <c r="F1867" s="5" t="str">
        <f t="shared" si="119"/>
        <v>NEUTRAL</v>
      </c>
      <c r="G1867" s="5" t="str">
        <f t="shared" si="118"/>
        <v>NEUTRAL</v>
      </c>
      <c r="H1867" s="5" t="str">
        <f t="shared" si="117"/>
        <v>NEUTRAL</v>
      </c>
    </row>
    <row r="1868" spans="1:8" ht="13.5" x14ac:dyDescent="0.25">
      <c r="A1868" s="3">
        <f>TITRES_STAT!B1871</f>
        <v>45022</v>
      </c>
      <c r="B1868" s="5">
        <f>TITRES_STAT!C1871</f>
        <v>3.34</v>
      </c>
      <c r="C1868" s="5">
        <f>TITRES_STAT!D1871</f>
        <v>2.9346000000000001</v>
      </c>
      <c r="D1868" s="5">
        <f>TITRES_STAT!E1871</f>
        <v>2175</v>
      </c>
      <c r="E1868" s="2">
        <f t="shared" si="116"/>
        <v>3470114</v>
      </c>
      <c r="F1868" s="5" t="str">
        <f t="shared" si="119"/>
        <v>BEARISH</v>
      </c>
      <c r="G1868" s="5" t="str">
        <f t="shared" si="118"/>
        <v>NEUTRAL</v>
      </c>
      <c r="H1868" s="5" t="str">
        <f t="shared" si="117"/>
        <v>CONFIRMED BEARISH</v>
      </c>
    </row>
    <row r="1869" spans="1:8" ht="13.5" x14ac:dyDescent="0.25">
      <c r="A1869" s="3">
        <f>TITRES_STAT!B1872</f>
        <v>45023</v>
      </c>
      <c r="B1869" s="5">
        <f>TITRES_STAT!C1872</f>
        <v>3.32</v>
      </c>
      <c r="C1869" s="5">
        <f>TITRES_STAT!D1872</f>
        <v>2.9169999999999998</v>
      </c>
      <c r="D1869" s="5">
        <f>TITRES_STAT!E1872</f>
        <v>1138</v>
      </c>
      <c r="E1869" s="2">
        <f t="shared" si="116"/>
        <v>3468976</v>
      </c>
      <c r="F1869" s="5" t="str">
        <f t="shared" si="119"/>
        <v>BEARISH</v>
      </c>
      <c r="G1869" s="5" t="str">
        <f t="shared" si="118"/>
        <v>NEUTRAL</v>
      </c>
      <c r="H1869" s="5" t="str">
        <f t="shared" si="117"/>
        <v>CONFIRMED BEARISH</v>
      </c>
    </row>
    <row r="1870" spans="1:8" ht="13.5" x14ac:dyDescent="0.25">
      <c r="A1870" s="3">
        <f>TITRES_STAT!B1873</f>
        <v>45026</v>
      </c>
      <c r="B1870" s="5">
        <f>TITRES_STAT!C1873</f>
        <v>3.35</v>
      </c>
      <c r="C1870" s="5">
        <f>TITRES_STAT!D1873</f>
        <v>2.9434</v>
      </c>
      <c r="D1870" s="5">
        <f>TITRES_STAT!E1873</f>
        <v>350</v>
      </c>
      <c r="E1870" s="2">
        <f t="shared" si="116"/>
        <v>3469326</v>
      </c>
      <c r="F1870" s="5" t="str">
        <f t="shared" si="119"/>
        <v>BEARISH</v>
      </c>
      <c r="G1870" s="5" t="str">
        <f t="shared" si="118"/>
        <v>NEUTRAL</v>
      </c>
      <c r="H1870" s="5" t="str">
        <f t="shared" si="117"/>
        <v>NEUTRAL</v>
      </c>
    </row>
    <row r="1871" spans="1:8" ht="13.5" x14ac:dyDescent="0.25">
      <c r="A1871" s="3">
        <f>TITRES_STAT!B1874</f>
        <v>45027</v>
      </c>
      <c r="B1871" s="5">
        <f>TITRES_STAT!C1874</f>
        <v>3.34</v>
      </c>
      <c r="C1871" s="5">
        <f>TITRES_STAT!D1874</f>
        <v>2.9346000000000001</v>
      </c>
      <c r="D1871" s="5">
        <f>TITRES_STAT!E1874</f>
        <v>16165</v>
      </c>
      <c r="E1871" s="2">
        <f t="shared" si="116"/>
        <v>3453161</v>
      </c>
      <c r="F1871" s="5" t="str">
        <f t="shared" si="119"/>
        <v>BEARISH</v>
      </c>
      <c r="G1871" s="5" t="str">
        <f t="shared" si="118"/>
        <v>NEUTRAL</v>
      </c>
      <c r="H1871" s="5" t="str">
        <f t="shared" si="117"/>
        <v>CONFIRMED BEARISH</v>
      </c>
    </row>
    <row r="1872" spans="1:8" ht="13.5" x14ac:dyDescent="0.25">
      <c r="A1872" s="3">
        <f>TITRES_STAT!B1875</f>
        <v>45028</v>
      </c>
      <c r="B1872" s="5">
        <f>TITRES_STAT!C1875</f>
        <v>3.3</v>
      </c>
      <c r="C1872" s="5">
        <f>TITRES_STAT!D1875</f>
        <v>2.8995000000000002</v>
      </c>
      <c r="D1872" s="5">
        <f>TITRES_STAT!E1875</f>
        <v>1160</v>
      </c>
      <c r="E1872" s="2">
        <f t="shared" si="116"/>
        <v>3452001</v>
      </c>
      <c r="F1872" s="5" t="str">
        <f t="shared" si="119"/>
        <v>BEARISH</v>
      </c>
      <c r="G1872" s="5" t="str">
        <f t="shared" si="118"/>
        <v>NEUTRAL</v>
      </c>
      <c r="H1872" s="5" t="str">
        <f t="shared" si="117"/>
        <v>CONFIRMED BEARISH</v>
      </c>
    </row>
    <row r="1873" spans="1:8" ht="13.5" x14ac:dyDescent="0.25">
      <c r="A1873" s="3">
        <f>TITRES_STAT!B1876</f>
        <v>45029</v>
      </c>
      <c r="B1873" s="5">
        <f>TITRES_STAT!C1876</f>
        <v>3.3</v>
      </c>
      <c r="C1873" s="5">
        <f>TITRES_STAT!D1876</f>
        <v>2.8995000000000002</v>
      </c>
      <c r="D1873" s="5">
        <f>TITRES_STAT!E1876</f>
        <v>0</v>
      </c>
      <c r="E1873" s="2">
        <f t="shared" si="116"/>
        <v>3452001</v>
      </c>
      <c r="F1873" s="5" t="str">
        <f t="shared" si="119"/>
        <v>BEARISH</v>
      </c>
      <c r="G1873" s="5" t="str">
        <f t="shared" si="118"/>
        <v>NEUTRAL</v>
      </c>
      <c r="H1873" s="5" t="str">
        <f t="shared" si="117"/>
        <v>CONFIRMED BEARISH</v>
      </c>
    </row>
    <row r="1874" spans="1:8" ht="13.5" x14ac:dyDescent="0.25">
      <c r="A1874" s="3">
        <f>TITRES_STAT!B1877</f>
        <v>45030</v>
      </c>
      <c r="B1874" s="5">
        <f>TITRES_STAT!C1877</f>
        <v>3.31</v>
      </c>
      <c r="C1874" s="5">
        <f>TITRES_STAT!D1877</f>
        <v>2.9083000000000001</v>
      </c>
      <c r="D1874" s="5">
        <f>TITRES_STAT!E1877</f>
        <v>160</v>
      </c>
      <c r="E1874" s="2">
        <f t="shared" si="116"/>
        <v>3452161</v>
      </c>
      <c r="F1874" s="5" t="str">
        <f t="shared" si="119"/>
        <v>BEARISH</v>
      </c>
      <c r="G1874" s="5" t="str">
        <f t="shared" si="118"/>
        <v>NEUTRAL</v>
      </c>
      <c r="H1874" s="5" t="str">
        <f t="shared" si="117"/>
        <v>CONFIRMED BEARISH</v>
      </c>
    </row>
    <row r="1875" spans="1:8" ht="13.5" x14ac:dyDescent="0.25">
      <c r="A1875" s="3">
        <f>TITRES_STAT!B1878</f>
        <v>45033</v>
      </c>
      <c r="B1875" s="5">
        <f>TITRES_STAT!C1878</f>
        <v>3.34</v>
      </c>
      <c r="C1875" s="5">
        <f>TITRES_STAT!D1878</f>
        <v>2.9346000000000001</v>
      </c>
      <c r="D1875" s="5">
        <f>TITRES_STAT!E1878</f>
        <v>1745</v>
      </c>
      <c r="E1875" s="2">
        <f t="shared" si="116"/>
        <v>3453906</v>
      </c>
      <c r="F1875" s="5" t="str">
        <f t="shared" si="119"/>
        <v>BEARISH</v>
      </c>
      <c r="G1875" s="5" t="str">
        <f t="shared" si="118"/>
        <v>NEUTRAL</v>
      </c>
      <c r="H1875" s="5" t="str">
        <f t="shared" si="117"/>
        <v>CONFIRMED BEARISH</v>
      </c>
    </row>
    <row r="1876" spans="1:8" ht="13.5" x14ac:dyDescent="0.25">
      <c r="A1876" s="3">
        <f>TITRES_STAT!B1879</f>
        <v>45034</v>
      </c>
      <c r="B1876" s="5">
        <f>TITRES_STAT!C1879</f>
        <v>3.34</v>
      </c>
      <c r="C1876" s="5">
        <f>TITRES_STAT!D1879</f>
        <v>2.9346000000000001</v>
      </c>
      <c r="D1876" s="5">
        <f>TITRES_STAT!E1879</f>
        <v>15170</v>
      </c>
      <c r="E1876" s="2">
        <f t="shared" si="116"/>
        <v>3453906</v>
      </c>
      <c r="F1876" s="5" t="str">
        <f t="shared" si="119"/>
        <v>BULLISH</v>
      </c>
      <c r="G1876" s="5" t="str">
        <f t="shared" si="118"/>
        <v>NEUTRAL</v>
      </c>
      <c r="H1876" s="5" t="str">
        <f t="shared" si="117"/>
        <v>NEUTRAL</v>
      </c>
    </row>
    <row r="1877" spans="1:8" ht="13.5" x14ac:dyDescent="0.25">
      <c r="A1877" s="3">
        <f>TITRES_STAT!B1880</f>
        <v>45035</v>
      </c>
      <c r="B1877" s="5">
        <f>TITRES_STAT!C1880</f>
        <v>3.29</v>
      </c>
      <c r="C1877" s="5">
        <f>TITRES_STAT!D1880</f>
        <v>2.8906999999999998</v>
      </c>
      <c r="D1877" s="5">
        <f>TITRES_STAT!E1880</f>
        <v>1261</v>
      </c>
      <c r="E1877" s="2">
        <f t="shared" si="116"/>
        <v>3452645</v>
      </c>
      <c r="F1877" s="5" t="str">
        <f t="shared" si="119"/>
        <v>BULLISH</v>
      </c>
      <c r="G1877" s="5" t="str">
        <f t="shared" si="118"/>
        <v>NEUTRAL</v>
      </c>
      <c r="H1877" s="5" t="str">
        <f t="shared" si="117"/>
        <v>BULLISH DIVERGENCE</v>
      </c>
    </row>
    <row r="1878" spans="1:8" ht="13.5" x14ac:dyDescent="0.25">
      <c r="A1878" s="3">
        <f>TITRES_STAT!B1881</f>
        <v>45036</v>
      </c>
      <c r="B1878" s="5">
        <f>TITRES_STAT!C1881</f>
        <v>3.28</v>
      </c>
      <c r="C1878" s="5">
        <f>TITRES_STAT!D1881</f>
        <v>2.8818999999999999</v>
      </c>
      <c r="D1878" s="5">
        <f>TITRES_STAT!E1881</f>
        <v>65</v>
      </c>
      <c r="E1878" s="2">
        <f t="shared" si="116"/>
        <v>3452580</v>
      </c>
      <c r="F1878" s="5" t="str">
        <f t="shared" si="119"/>
        <v>BULLISH</v>
      </c>
      <c r="G1878" s="5" t="str">
        <f t="shared" si="118"/>
        <v>NEUTRAL</v>
      </c>
      <c r="H1878" s="5" t="str">
        <f t="shared" si="117"/>
        <v>BULLISH DIVERGENCE</v>
      </c>
    </row>
    <row r="1879" spans="1:8" ht="13.5" x14ac:dyDescent="0.25">
      <c r="A1879" s="3">
        <f>TITRES_STAT!B1882</f>
        <v>45040</v>
      </c>
      <c r="B1879" s="5">
        <f>TITRES_STAT!C1882</f>
        <v>3.29</v>
      </c>
      <c r="C1879" s="5">
        <f>TITRES_STAT!D1882</f>
        <v>2.8906999999999998</v>
      </c>
      <c r="D1879" s="5">
        <f>TITRES_STAT!E1882</f>
        <v>5799</v>
      </c>
      <c r="E1879" s="2">
        <f t="shared" si="116"/>
        <v>3458379</v>
      </c>
      <c r="F1879" s="5" t="str">
        <f t="shared" si="119"/>
        <v>BULLISH</v>
      </c>
      <c r="G1879" s="5" t="str">
        <f t="shared" si="118"/>
        <v>NEUTRAL</v>
      </c>
      <c r="H1879" s="5" t="str">
        <f t="shared" si="117"/>
        <v>BULLISH DIVERGENCE</v>
      </c>
    </row>
    <row r="1880" spans="1:8" ht="13.5" x14ac:dyDescent="0.25">
      <c r="A1880" s="3">
        <f>TITRES_STAT!B1883</f>
        <v>45041</v>
      </c>
      <c r="B1880" s="5">
        <f>TITRES_STAT!C1883</f>
        <v>3.17</v>
      </c>
      <c r="C1880" s="5">
        <f>TITRES_STAT!D1883</f>
        <v>2.7852000000000001</v>
      </c>
      <c r="D1880" s="5">
        <f>TITRES_STAT!E1883</f>
        <v>8826</v>
      </c>
      <c r="E1880" s="2">
        <f t="shared" si="116"/>
        <v>3449553</v>
      </c>
      <c r="F1880" s="5" t="str">
        <f t="shared" si="119"/>
        <v>BEARISH</v>
      </c>
      <c r="G1880" s="5" t="str">
        <f t="shared" si="118"/>
        <v>NEUTRAL</v>
      </c>
      <c r="H1880" s="5" t="str">
        <f t="shared" si="117"/>
        <v>CONFIRMED BEARISH</v>
      </c>
    </row>
    <row r="1881" spans="1:8" ht="13.5" x14ac:dyDescent="0.25">
      <c r="A1881" s="3">
        <f>TITRES_STAT!B1884</f>
        <v>45042</v>
      </c>
      <c r="B1881" s="5">
        <f>TITRES_STAT!C1884</f>
        <v>3.27</v>
      </c>
      <c r="C1881" s="5">
        <f>TITRES_STAT!D1884</f>
        <v>2.8731</v>
      </c>
      <c r="D1881" s="5">
        <f>TITRES_STAT!E1884</f>
        <v>14548</v>
      </c>
      <c r="E1881" s="2">
        <f t="shared" si="116"/>
        <v>3464101</v>
      </c>
      <c r="F1881" s="5" t="str">
        <f t="shared" si="119"/>
        <v>BULLISH</v>
      </c>
      <c r="G1881" s="5" t="str">
        <f t="shared" si="118"/>
        <v>NEUTRAL</v>
      </c>
      <c r="H1881" s="5" t="str">
        <f t="shared" si="117"/>
        <v>BULLISH DIVERGENCE</v>
      </c>
    </row>
    <row r="1882" spans="1:8" ht="13.5" x14ac:dyDescent="0.25">
      <c r="A1882" s="3">
        <f>TITRES_STAT!B1885</f>
        <v>45043</v>
      </c>
      <c r="B1882" s="5">
        <f>TITRES_STAT!C1885</f>
        <v>3.25</v>
      </c>
      <c r="C1882" s="5">
        <f>TITRES_STAT!D1885</f>
        <v>2.8555000000000001</v>
      </c>
      <c r="D1882" s="5">
        <f>TITRES_STAT!E1885</f>
        <v>8135</v>
      </c>
      <c r="E1882" s="2">
        <f t="shared" si="116"/>
        <v>3455966</v>
      </c>
      <c r="F1882" s="5" t="str">
        <f t="shared" si="119"/>
        <v>BULLISH</v>
      </c>
      <c r="G1882" s="5" t="str">
        <f t="shared" si="118"/>
        <v>NEUTRAL</v>
      </c>
      <c r="H1882" s="5" t="str">
        <f t="shared" si="117"/>
        <v>BULLISH DIVERGENCE</v>
      </c>
    </row>
    <row r="1883" spans="1:8" ht="13.5" x14ac:dyDescent="0.25">
      <c r="A1883" s="3">
        <f>TITRES_STAT!B1886</f>
        <v>45044</v>
      </c>
      <c r="B1883" s="5">
        <f>TITRES_STAT!C1886</f>
        <v>3.2</v>
      </c>
      <c r="C1883" s="5">
        <f>TITRES_STAT!D1886</f>
        <v>2.8115999999999999</v>
      </c>
      <c r="D1883" s="5">
        <f>TITRES_STAT!E1886</f>
        <v>1230</v>
      </c>
      <c r="E1883" s="2">
        <f t="shared" si="116"/>
        <v>3454736</v>
      </c>
      <c r="F1883" s="5" t="str">
        <f t="shared" si="119"/>
        <v>BULLISH</v>
      </c>
      <c r="G1883" s="5" t="str">
        <f t="shared" si="118"/>
        <v>NEUTRAL</v>
      </c>
      <c r="H1883" s="5" t="str">
        <f t="shared" si="117"/>
        <v>BULLISH DIVERGENCE</v>
      </c>
    </row>
    <row r="1884" spans="1:8" ht="13.5" x14ac:dyDescent="0.25">
      <c r="A1884" s="3">
        <f>TITRES_STAT!B1887</f>
        <v>45048</v>
      </c>
      <c r="B1884" s="5">
        <f>TITRES_STAT!C1887</f>
        <v>3.2</v>
      </c>
      <c r="C1884" s="5">
        <f>TITRES_STAT!D1887</f>
        <v>2.8115999999999999</v>
      </c>
      <c r="D1884" s="5">
        <f>TITRES_STAT!E1887</f>
        <v>5108</v>
      </c>
      <c r="E1884" s="2">
        <f t="shared" si="116"/>
        <v>3454736</v>
      </c>
      <c r="F1884" s="5" t="str">
        <f t="shared" si="119"/>
        <v>BEARISH</v>
      </c>
      <c r="G1884" s="5" t="str">
        <f t="shared" si="118"/>
        <v>NEUTRAL</v>
      </c>
      <c r="H1884" s="5" t="str">
        <f t="shared" si="117"/>
        <v>CONFIRMED BEARISH</v>
      </c>
    </row>
    <row r="1885" spans="1:8" ht="13.5" x14ac:dyDescent="0.25">
      <c r="A1885" s="3">
        <f>TITRES_STAT!B1888</f>
        <v>45049</v>
      </c>
      <c r="B1885" s="5">
        <f>TITRES_STAT!C1888</f>
        <v>3.2</v>
      </c>
      <c r="C1885" s="5">
        <f>TITRES_STAT!D1888</f>
        <v>2.8115999999999999</v>
      </c>
      <c r="D1885" s="5">
        <f>TITRES_STAT!E1888</f>
        <v>594</v>
      </c>
      <c r="E1885" s="2">
        <f t="shared" si="116"/>
        <v>3454736</v>
      </c>
      <c r="F1885" s="5" t="str">
        <f t="shared" si="119"/>
        <v>BULLISH</v>
      </c>
      <c r="G1885" s="5" t="str">
        <f t="shared" si="118"/>
        <v>NEUTRAL</v>
      </c>
      <c r="H1885" s="5" t="str">
        <f t="shared" si="117"/>
        <v>CONFIRMED BULLISH</v>
      </c>
    </row>
    <row r="1886" spans="1:8" ht="13.5" x14ac:dyDescent="0.25">
      <c r="A1886" s="3">
        <f>TITRES_STAT!B1889</f>
        <v>45050</v>
      </c>
      <c r="B1886" s="5">
        <f>TITRES_STAT!C1889</f>
        <v>3.17</v>
      </c>
      <c r="C1886" s="5">
        <f>TITRES_STAT!D1889</f>
        <v>2.7852000000000001</v>
      </c>
      <c r="D1886" s="5">
        <f>TITRES_STAT!E1889</f>
        <v>4867</v>
      </c>
      <c r="E1886" s="2">
        <f t="shared" si="116"/>
        <v>3449869</v>
      </c>
      <c r="F1886" s="5" t="str">
        <f t="shared" si="119"/>
        <v>BEARISH</v>
      </c>
      <c r="G1886" s="5" t="str">
        <f t="shared" si="118"/>
        <v>NEUTRAL</v>
      </c>
      <c r="H1886" s="5" t="str">
        <f t="shared" si="117"/>
        <v>CONFIRMED BEARISH</v>
      </c>
    </row>
    <row r="1887" spans="1:8" ht="13.5" x14ac:dyDescent="0.25">
      <c r="A1887" s="3">
        <f>TITRES_STAT!B1890</f>
        <v>45051</v>
      </c>
      <c r="B1887" s="5">
        <f>TITRES_STAT!C1890</f>
        <v>3.12</v>
      </c>
      <c r="C1887" s="5">
        <f>TITRES_STAT!D1890</f>
        <v>2.7412999999999998</v>
      </c>
      <c r="D1887" s="5">
        <f>TITRES_STAT!E1890</f>
        <v>4642</v>
      </c>
      <c r="E1887" s="2">
        <f t="shared" si="116"/>
        <v>3445227</v>
      </c>
      <c r="F1887" s="5" t="str">
        <f t="shared" si="119"/>
        <v>BEARISH</v>
      </c>
      <c r="G1887" s="5" t="str">
        <f t="shared" si="118"/>
        <v>NEUTRAL</v>
      </c>
      <c r="H1887" s="5" t="str">
        <f t="shared" si="117"/>
        <v>CONFIRMED BEARISH</v>
      </c>
    </row>
    <row r="1888" spans="1:8" ht="13.5" x14ac:dyDescent="0.25">
      <c r="A1888" s="3">
        <f>TITRES_STAT!B1891</f>
        <v>45054</v>
      </c>
      <c r="B1888" s="5">
        <f>TITRES_STAT!C1891</f>
        <v>3.1</v>
      </c>
      <c r="C1888" s="5">
        <f>TITRES_STAT!D1891</f>
        <v>2.7237</v>
      </c>
      <c r="D1888" s="5">
        <f>TITRES_STAT!E1891</f>
        <v>136</v>
      </c>
      <c r="E1888" s="2">
        <f t="shared" si="116"/>
        <v>3445091</v>
      </c>
      <c r="F1888" s="5" t="str">
        <f t="shared" si="119"/>
        <v>BEARISH</v>
      </c>
      <c r="G1888" s="5" t="str">
        <f t="shared" si="118"/>
        <v>NEUTRAL</v>
      </c>
      <c r="H1888" s="5" t="str">
        <f t="shared" si="117"/>
        <v>CONFIRMED BEARISH</v>
      </c>
    </row>
    <row r="1889" spans="1:8" ht="13.5" x14ac:dyDescent="0.25">
      <c r="A1889" s="3">
        <f>TITRES_STAT!B1892</f>
        <v>45055</v>
      </c>
      <c r="B1889" s="5">
        <f>TITRES_STAT!C1892</f>
        <v>3.07</v>
      </c>
      <c r="C1889" s="5">
        <f>TITRES_STAT!D1892</f>
        <v>2.6974</v>
      </c>
      <c r="D1889" s="5">
        <f>TITRES_STAT!E1892</f>
        <v>16045</v>
      </c>
      <c r="E1889" s="2">
        <f t="shared" si="116"/>
        <v>3429046</v>
      </c>
      <c r="F1889" s="5" t="str">
        <f t="shared" si="119"/>
        <v>BEARISH</v>
      </c>
      <c r="G1889" s="5" t="str">
        <f t="shared" si="118"/>
        <v>NEUTRAL</v>
      </c>
      <c r="H1889" s="5" t="str">
        <f t="shared" si="117"/>
        <v>CONFIRMED BEARISH</v>
      </c>
    </row>
    <row r="1890" spans="1:8" ht="13.5" x14ac:dyDescent="0.25">
      <c r="A1890" s="3">
        <f>TITRES_STAT!B1893</f>
        <v>45056</v>
      </c>
      <c r="B1890" s="5">
        <f>TITRES_STAT!C1893</f>
        <v>3.08</v>
      </c>
      <c r="C1890" s="5">
        <f>TITRES_STAT!D1893</f>
        <v>2.7061999999999999</v>
      </c>
      <c r="D1890" s="5">
        <f>TITRES_STAT!E1893</f>
        <v>14570</v>
      </c>
      <c r="E1890" s="2">
        <f t="shared" si="116"/>
        <v>3443616</v>
      </c>
      <c r="F1890" s="5" t="str">
        <f t="shared" si="119"/>
        <v>BEARISH</v>
      </c>
      <c r="G1890" s="5" t="str">
        <f t="shared" si="118"/>
        <v>NEUTRAL</v>
      </c>
      <c r="H1890" s="5" t="str">
        <f t="shared" si="117"/>
        <v>CONFIRMED BEARISH</v>
      </c>
    </row>
    <row r="1891" spans="1:8" ht="13.5" x14ac:dyDescent="0.25">
      <c r="A1891" s="3">
        <f>TITRES_STAT!B1894</f>
        <v>45057</v>
      </c>
      <c r="B1891" s="5">
        <f>TITRES_STAT!C1894</f>
        <v>3.05</v>
      </c>
      <c r="C1891" s="5">
        <f>TITRES_STAT!D1894</f>
        <v>2.6798000000000002</v>
      </c>
      <c r="D1891" s="5">
        <f>TITRES_STAT!E1894</f>
        <v>4739</v>
      </c>
      <c r="E1891" s="2">
        <f t="shared" si="116"/>
        <v>3438877</v>
      </c>
      <c r="F1891" s="5" t="str">
        <f t="shared" si="119"/>
        <v>BEARISH</v>
      </c>
      <c r="G1891" s="5" t="str">
        <f t="shared" si="118"/>
        <v>NEUTRAL</v>
      </c>
      <c r="H1891" s="5" t="str">
        <f t="shared" si="117"/>
        <v>CONFIRMED BEARISH</v>
      </c>
    </row>
    <row r="1892" spans="1:8" ht="13.5" x14ac:dyDescent="0.25">
      <c r="A1892" s="3">
        <f>TITRES_STAT!B1895</f>
        <v>45058</v>
      </c>
      <c r="B1892" s="5">
        <f>TITRES_STAT!C1895</f>
        <v>2.98</v>
      </c>
      <c r="C1892" s="5">
        <f>TITRES_STAT!D1895</f>
        <v>2.6183000000000001</v>
      </c>
      <c r="D1892" s="5">
        <f>TITRES_STAT!E1895</f>
        <v>12869</v>
      </c>
      <c r="E1892" s="2">
        <f t="shared" si="116"/>
        <v>3426008</v>
      </c>
      <c r="F1892" s="5" t="str">
        <f t="shared" si="119"/>
        <v>BEARISH</v>
      </c>
      <c r="G1892" s="5" t="str">
        <f t="shared" si="118"/>
        <v>NEUTRAL</v>
      </c>
      <c r="H1892" s="5" t="str">
        <f t="shared" si="117"/>
        <v>CONFIRMED BEARISH</v>
      </c>
    </row>
    <row r="1893" spans="1:8" ht="13.5" x14ac:dyDescent="0.25">
      <c r="A1893" s="3">
        <f>TITRES_STAT!B1896</f>
        <v>45061</v>
      </c>
      <c r="B1893" s="5">
        <f>TITRES_STAT!C1896</f>
        <v>2.95</v>
      </c>
      <c r="C1893" s="5">
        <f>TITRES_STAT!D1896</f>
        <v>2.5920000000000001</v>
      </c>
      <c r="D1893" s="5">
        <f>TITRES_STAT!E1896</f>
        <v>5360</v>
      </c>
      <c r="E1893" s="2">
        <f t="shared" si="116"/>
        <v>3420648</v>
      </c>
      <c r="F1893" s="5" t="str">
        <f t="shared" si="119"/>
        <v>BEARISH</v>
      </c>
      <c r="G1893" s="5" t="str">
        <f t="shared" si="118"/>
        <v>NEUTRAL</v>
      </c>
      <c r="H1893" s="5" t="str">
        <f t="shared" si="117"/>
        <v>CONFIRMED BEARISH</v>
      </c>
    </row>
    <row r="1894" spans="1:8" ht="13.5" x14ac:dyDescent="0.25">
      <c r="A1894" s="3">
        <f>TITRES_STAT!B1897</f>
        <v>45062</v>
      </c>
      <c r="B1894" s="5">
        <f>TITRES_STAT!C1897</f>
        <v>2.9</v>
      </c>
      <c r="C1894" s="5">
        <f>TITRES_STAT!D1897</f>
        <v>2.548</v>
      </c>
      <c r="D1894" s="5">
        <f>TITRES_STAT!E1897</f>
        <v>25197</v>
      </c>
      <c r="E1894" s="2">
        <f t="shared" si="116"/>
        <v>3395451</v>
      </c>
      <c r="F1894" s="5" t="str">
        <f t="shared" si="119"/>
        <v>BEARISH</v>
      </c>
      <c r="G1894" s="5" t="str">
        <f t="shared" si="118"/>
        <v>NEUTRAL</v>
      </c>
      <c r="H1894" s="5" t="str">
        <f t="shared" si="117"/>
        <v>CONFIRMED BEARISH</v>
      </c>
    </row>
    <row r="1895" spans="1:8" ht="13.5" x14ac:dyDescent="0.25">
      <c r="A1895" s="3">
        <f>TITRES_STAT!B1898</f>
        <v>45063</v>
      </c>
      <c r="B1895" s="5">
        <f>TITRES_STAT!C1898</f>
        <v>3.06</v>
      </c>
      <c r="C1895" s="5">
        <f>TITRES_STAT!D1898</f>
        <v>2.6886000000000001</v>
      </c>
      <c r="D1895" s="5">
        <f>TITRES_STAT!E1898</f>
        <v>13651</v>
      </c>
      <c r="E1895" s="2">
        <f t="shared" si="116"/>
        <v>3409102</v>
      </c>
      <c r="F1895" s="5" t="str">
        <f t="shared" si="119"/>
        <v>BEARISH</v>
      </c>
      <c r="G1895" s="5" t="str">
        <f t="shared" si="118"/>
        <v>NEUTRAL</v>
      </c>
      <c r="H1895" s="5" t="str">
        <f t="shared" si="117"/>
        <v>CONFIRMED BEARISH</v>
      </c>
    </row>
    <row r="1896" spans="1:8" ht="13.5" x14ac:dyDescent="0.25">
      <c r="A1896" s="3">
        <f>TITRES_STAT!B1899</f>
        <v>45064</v>
      </c>
      <c r="B1896" s="5">
        <f>TITRES_STAT!C1899</f>
        <v>3.06</v>
      </c>
      <c r="C1896" s="5">
        <f>TITRES_STAT!D1899</f>
        <v>2.6886000000000001</v>
      </c>
      <c r="D1896" s="5">
        <f>TITRES_STAT!E1899</f>
        <v>12250</v>
      </c>
      <c r="E1896" s="2">
        <f t="shared" si="116"/>
        <v>3409102</v>
      </c>
      <c r="F1896" s="5" t="str">
        <f t="shared" si="119"/>
        <v>BEARISH</v>
      </c>
      <c r="G1896" s="5" t="str">
        <f t="shared" si="118"/>
        <v>NEUTRAL</v>
      </c>
      <c r="H1896" s="5" t="str">
        <f t="shared" si="117"/>
        <v>BEARISH DIVERGENCE</v>
      </c>
    </row>
    <row r="1897" spans="1:8" ht="13.5" x14ac:dyDescent="0.25">
      <c r="A1897" s="3">
        <f>TITRES_STAT!B1900</f>
        <v>45065</v>
      </c>
      <c r="B1897" s="5">
        <f>TITRES_STAT!C1900</f>
        <v>3.05</v>
      </c>
      <c r="C1897" s="5">
        <f>TITRES_STAT!D1900</f>
        <v>2.6798000000000002</v>
      </c>
      <c r="D1897" s="5">
        <f>TITRES_STAT!E1900</f>
        <v>784</v>
      </c>
      <c r="E1897" s="2">
        <f t="shared" si="116"/>
        <v>3408318</v>
      </c>
      <c r="F1897" s="5" t="str">
        <f t="shared" si="119"/>
        <v>BEARISH</v>
      </c>
      <c r="G1897" s="5" t="str">
        <f t="shared" si="118"/>
        <v>NEUTRAL</v>
      </c>
      <c r="H1897" s="5" t="str">
        <f t="shared" si="117"/>
        <v>BEARISH DIVERGENCE</v>
      </c>
    </row>
    <row r="1898" spans="1:8" ht="13.5" x14ac:dyDescent="0.25">
      <c r="A1898" s="3">
        <f>TITRES_STAT!B1901</f>
        <v>45068</v>
      </c>
      <c r="B1898" s="5">
        <f>TITRES_STAT!C1901</f>
        <v>3.08</v>
      </c>
      <c r="C1898" s="5">
        <f>TITRES_STAT!D1901</f>
        <v>2.7061999999999999</v>
      </c>
      <c r="D1898" s="5">
        <f>TITRES_STAT!E1901</f>
        <v>3738</v>
      </c>
      <c r="E1898" s="2">
        <f t="shared" si="116"/>
        <v>3412056</v>
      </c>
      <c r="F1898" s="5" t="str">
        <f t="shared" si="119"/>
        <v>BEARISH</v>
      </c>
      <c r="G1898" s="5" t="str">
        <f t="shared" si="118"/>
        <v>NEUTRAL</v>
      </c>
      <c r="H1898" s="5" t="str">
        <f t="shared" si="117"/>
        <v>BEARISH DIVERGENCE</v>
      </c>
    </row>
    <row r="1899" spans="1:8" ht="13.5" x14ac:dyDescent="0.25">
      <c r="A1899" s="3">
        <f>TITRES_STAT!B1902</f>
        <v>45069</v>
      </c>
      <c r="B1899" s="5">
        <f>TITRES_STAT!C1902</f>
        <v>3.04</v>
      </c>
      <c r="C1899" s="5">
        <f>TITRES_STAT!D1902</f>
        <v>2.6709999999999998</v>
      </c>
      <c r="D1899" s="5">
        <f>TITRES_STAT!E1902</f>
        <v>1355</v>
      </c>
      <c r="E1899" s="2">
        <f t="shared" si="116"/>
        <v>3410701</v>
      </c>
      <c r="F1899" s="5" t="str">
        <f t="shared" si="119"/>
        <v>BULLISH</v>
      </c>
      <c r="G1899" s="5" t="str">
        <f t="shared" si="118"/>
        <v>NEUTRAL</v>
      </c>
      <c r="H1899" s="5" t="str">
        <f t="shared" si="117"/>
        <v>CONFIRMED BULLISH</v>
      </c>
    </row>
    <row r="1900" spans="1:8" ht="13.5" x14ac:dyDescent="0.25">
      <c r="A1900" s="3">
        <f>TITRES_STAT!B1903</f>
        <v>45070</v>
      </c>
      <c r="B1900" s="5">
        <f>TITRES_STAT!C1903</f>
        <v>3</v>
      </c>
      <c r="C1900" s="5">
        <f>TITRES_STAT!D1903</f>
        <v>2.6358999999999999</v>
      </c>
      <c r="D1900" s="5">
        <f>TITRES_STAT!E1903</f>
        <v>6569</v>
      </c>
      <c r="E1900" s="2">
        <f t="shared" si="116"/>
        <v>3404132</v>
      </c>
      <c r="F1900" s="5" t="str">
        <f t="shared" si="119"/>
        <v>BEARISH</v>
      </c>
      <c r="G1900" s="5" t="str">
        <f t="shared" si="118"/>
        <v>NEUTRAL</v>
      </c>
      <c r="H1900" s="5" t="str">
        <f t="shared" si="117"/>
        <v>CONFIRMED BEARISH</v>
      </c>
    </row>
    <row r="1901" spans="1:8" ht="13.5" x14ac:dyDescent="0.25">
      <c r="A1901" s="3">
        <f>TITRES_STAT!B1904</f>
        <v>45071</v>
      </c>
      <c r="B1901" s="5">
        <f>TITRES_STAT!C1904</f>
        <v>2.98</v>
      </c>
      <c r="C1901" s="5">
        <f>TITRES_STAT!D1904</f>
        <v>2.6183000000000001</v>
      </c>
      <c r="D1901" s="5">
        <f>TITRES_STAT!E1904</f>
        <v>2504</v>
      </c>
      <c r="E1901" s="2">
        <f t="shared" si="116"/>
        <v>3401628</v>
      </c>
      <c r="F1901" s="5" t="str">
        <f t="shared" si="119"/>
        <v>BEARISH</v>
      </c>
      <c r="G1901" s="5" t="str">
        <f t="shared" si="118"/>
        <v>NEUTRAL</v>
      </c>
      <c r="H1901" s="5" t="str">
        <f t="shared" si="117"/>
        <v>CONFIRMED BEARISH</v>
      </c>
    </row>
    <row r="1902" spans="1:8" ht="13.5" x14ac:dyDescent="0.25">
      <c r="A1902" s="3">
        <f>TITRES_STAT!B1905</f>
        <v>45072</v>
      </c>
      <c r="B1902" s="5">
        <f>TITRES_STAT!C1905</f>
        <v>2.95</v>
      </c>
      <c r="C1902" s="5">
        <f>TITRES_STAT!D1905</f>
        <v>2.5920000000000001</v>
      </c>
      <c r="D1902" s="5">
        <f>TITRES_STAT!E1905</f>
        <v>9134</v>
      </c>
      <c r="E1902" s="2">
        <f t="shared" si="116"/>
        <v>3392494</v>
      </c>
      <c r="F1902" s="5" t="str">
        <f t="shared" si="119"/>
        <v>BEARISH</v>
      </c>
      <c r="G1902" s="5" t="str">
        <f t="shared" si="118"/>
        <v>NEUTRAL</v>
      </c>
      <c r="H1902" s="5" t="str">
        <f t="shared" si="117"/>
        <v>CONFIRMED BEARISH</v>
      </c>
    </row>
    <row r="1903" spans="1:8" ht="13.5" x14ac:dyDescent="0.25">
      <c r="A1903" s="3">
        <f>TITRES_STAT!B1906</f>
        <v>45075</v>
      </c>
      <c r="B1903" s="5">
        <f>TITRES_STAT!C1906</f>
        <v>2.99</v>
      </c>
      <c r="C1903" s="5">
        <f>TITRES_STAT!D1906</f>
        <v>2.6271</v>
      </c>
      <c r="D1903" s="5">
        <f>TITRES_STAT!E1906</f>
        <v>2018</v>
      </c>
      <c r="E1903" s="2">
        <f t="shared" si="116"/>
        <v>3394512</v>
      </c>
      <c r="F1903" s="5" t="str">
        <f t="shared" si="119"/>
        <v>BEARISH</v>
      </c>
      <c r="G1903" s="5" t="str">
        <f t="shared" si="118"/>
        <v>NEUTRAL</v>
      </c>
      <c r="H1903" s="5" t="str">
        <f t="shared" si="117"/>
        <v>CONFIRMED BEARISH</v>
      </c>
    </row>
    <row r="1904" spans="1:8" ht="13.5" x14ac:dyDescent="0.25">
      <c r="A1904" s="3">
        <f>TITRES_STAT!B1907</f>
        <v>45076</v>
      </c>
      <c r="B1904" s="5">
        <f>TITRES_STAT!C1907</f>
        <v>2.99</v>
      </c>
      <c r="C1904" s="5">
        <f>TITRES_STAT!D1907</f>
        <v>2.6271</v>
      </c>
      <c r="D1904" s="5">
        <f>TITRES_STAT!E1907</f>
        <v>1633</v>
      </c>
      <c r="E1904" s="2">
        <f t="shared" si="116"/>
        <v>3394512</v>
      </c>
      <c r="F1904" s="5" t="str">
        <f t="shared" si="119"/>
        <v>BEARISH</v>
      </c>
      <c r="G1904" s="5" t="str">
        <f t="shared" si="118"/>
        <v>NEUTRAL</v>
      </c>
      <c r="H1904" s="5" t="str">
        <f t="shared" si="117"/>
        <v>CONFIRMED BEARISH</v>
      </c>
    </row>
    <row r="1905" spans="1:8" ht="13.5" x14ac:dyDescent="0.25">
      <c r="A1905" s="3">
        <f>TITRES_STAT!B1908</f>
        <v>45077</v>
      </c>
      <c r="B1905" s="5">
        <f>TITRES_STAT!C1908</f>
        <v>3</v>
      </c>
      <c r="C1905" s="5">
        <f>TITRES_STAT!D1908</f>
        <v>2.6358999999999999</v>
      </c>
      <c r="D1905" s="5">
        <f>TITRES_STAT!E1908</f>
        <v>2526</v>
      </c>
      <c r="E1905" s="2">
        <f t="shared" si="116"/>
        <v>3397038</v>
      </c>
      <c r="F1905" s="5" t="str">
        <f t="shared" si="119"/>
        <v>BEARISH</v>
      </c>
      <c r="G1905" s="5" t="str">
        <f t="shared" si="118"/>
        <v>NEUTRAL</v>
      </c>
      <c r="H1905" s="5" t="str">
        <f t="shared" si="117"/>
        <v>NEUTRAL</v>
      </c>
    </row>
    <row r="1906" spans="1:8" ht="13.5" x14ac:dyDescent="0.25">
      <c r="A1906" s="3">
        <f>TITRES_STAT!B1909</f>
        <v>45078</v>
      </c>
      <c r="B1906" s="5">
        <f>TITRES_STAT!C1909</f>
        <v>2.98</v>
      </c>
      <c r="C1906" s="5">
        <f>TITRES_STAT!D1909</f>
        <v>2.6183000000000001</v>
      </c>
      <c r="D1906" s="5">
        <f>TITRES_STAT!E1909</f>
        <v>1805</v>
      </c>
      <c r="E1906" s="2">
        <f t="shared" si="116"/>
        <v>3395233</v>
      </c>
      <c r="F1906" s="5" t="str">
        <f t="shared" si="119"/>
        <v>BEARISH</v>
      </c>
      <c r="G1906" s="5" t="str">
        <f t="shared" si="118"/>
        <v>NEUTRAL</v>
      </c>
      <c r="H1906" s="5" t="str">
        <f t="shared" si="117"/>
        <v>NEUTRAL</v>
      </c>
    </row>
    <row r="1907" spans="1:8" ht="13.5" x14ac:dyDescent="0.25">
      <c r="A1907" s="3">
        <f>TITRES_STAT!B1910</f>
        <v>45079</v>
      </c>
      <c r="B1907" s="5">
        <f>TITRES_STAT!C1910</f>
        <v>2.99</v>
      </c>
      <c r="C1907" s="5">
        <f>TITRES_STAT!D1910</f>
        <v>2.6271</v>
      </c>
      <c r="D1907" s="5">
        <f>TITRES_STAT!E1910</f>
        <v>368</v>
      </c>
      <c r="E1907" s="2">
        <f t="shared" si="116"/>
        <v>3395601</v>
      </c>
      <c r="F1907" s="5" t="str">
        <f t="shared" si="119"/>
        <v>BULLISH</v>
      </c>
      <c r="G1907" s="5" t="str">
        <f t="shared" si="118"/>
        <v>NEUTRAL</v>
      </c>
      <c r="H1907" s="5" t="str">
        <f t="shared" si="117"/>
        <v>CONFIRMED BULLISH</v>
      </c>
    </row>
    <row r="1908" spans="1:8" ht="13.5" x14ac:dyDescent="0.25">
      <c r="A1908" s="3">
        <f>TITRES_STAT!B1911</f>
        <v>45082</v>
      </c>
      <c r="B1908" s="5">
        <f>TITRES_STAT!C1911</f>
        <v>2.99</v>
      </c>
      <c r="C1908" s="5">
        <f>TITRES_STAT!D1911</f>
        <v>2.6271</v>
      </c>
      <c r="D1908" s="5">
        <f>TITRES_STAT!E1911</f>
        <v>2133</v>
      </c>
      <c r="E1908" s="2">
        <f t="shared" si="116"/>
        <v>3395601</v>
      </c>
      <c r="F1908" s="5" t="str">
        <f t="shared" si="119"/>
        <v>BULLISH</v>
      </c>
      <c r="G1908" s="5" t="str">
        <f t="shared" si="118"/>
        <v>NEUTRAL</v>
      </c>
      <c r="H1908" s="5" t="str">
        <f t="shared" si="117"/>
        <v>NEUTRAL</v>
      </c>
    </row>
    <row r="1909" spans="1:8" ht="13.5" x14ac:dyDescent="0.25">
      <c r="A1909" s="3">
        <f>TITRES_STAT!B1912</f>
        <v>45083</v>
      </c>
      <c r="B1909" s="5">
        <f>TITRES_STAT!C1912</f>
        <v>3.1</v>
      </c>
      <c r="C1909" s="5">
        <f>TITRES_STAT!D1912</f>
        <v>2.7237</v>
      </c>
      <c r="D1909" s="5">
        <f>TITRES_STAT!E1912</f>
        <v>5498</v>
      </c>
      <c r="E1909" s="2">
        <f t="shared" si="116"/>
        <v>3401099</v>
      </c>
      <c r="F1909" s="5" t="str">
        <f t="shared" si="119"/>
        <v>BULLISH</v>
      </c>
      <c r="G1909" s="5" t="str">
        <f t="shared" si="118"/>
        <v>NEUTRAL</v>
      </c>
      <c r="H1909" s="5" t="str">
        <f t="shared" si="117"/>
        <v>CONFIRMED BULLISH</v>
      </c>
    </row>
    <row r="1910" spans="1:8" ht="13.5" x14ac:dyDescent="0.25">
      <c r="A1910" s="3">
        <f>TITRES_STAT!B1913</f>
        <v>45084</v>
      </c>
      <c r="B1910" s="5">
        <f>TITRES_STAT!C1913</f>
        <v>3.07</v>
      </c>
      <c r="C1910" s="5">
        <f>TITRES_STAT!D1913</f>
        <v>2.6974</v>
      </c>
      <c r="D1910" s="5">
        <f>TITRES_STAT!E1913</f>
        <v>2044</v>
      </c>
      <c r="E1910" s="2">
        <f t="shared" si="116"/>
        <v>3399055</v>
      </c>
      <c r="F1910" s="5" t="str">
        <f t="shared" si="119"/>
        <v>BULLISH</v>
      </c>
      <c r="G1910" s="5" t="str">
        <f t="shared" si="118"/>
        <v>NEUTRAL</v>
      </c>
      <c r="H1910" s="5" t="str">
        <f t="shared" si="117"/>
        <v>CONFIRMED BULLISH</v>
      </c>
    </row>
    <row r="1911" spans="1:8" ht="13.5" x14ac:dyDescent="0.25">
      <c r="A1911" s="3">
        <f>TITRES_STAT!B1914</f>
        <v>45085</v>
      </c>
      <c r="B1911" s="5">
        <f>TITRES_STAT!C1914</f>
        <v>3.12</v>
      </c>
      <c r="C1911" s="5">
        <f>TITRES_STAT!D1914</f>
        <v>2.7412999999999998</v>
      </c>
      <c r="D1911" s="5">
        <f>TITRES_STAT!E1914</f>
        <v>2625</v>
      </c>
      <c r="E1911" s="2">
        <f t="shared" si="116"/>
        <v>3401680</v>
      </c>
      <c r="F1911" s="5" t="str">
        <f t="shared" si="119"/>
        <v>BULLISH</v>
      </c>
      <c r="G1911" s="5" t="str">
        <f t="shared" si="118"/>
        <v>NEUTRAL</v>
      </c>
      <c r="H1911" s="5" t="str">
        <f t="shared" si="117"/>
        <v>CONFIRMED BULLISH</v>
      </c>
    </row>
    <row r="1912" spans="1:8" ht="13.5" x14ac:dyDescent="0.25">
      <c r="A1912" s="3">
        <f>TITRES_STAT!B1915</f>
        <v>45086</v>
      </c>
      <c r="B1912" s="5">
        <f>TITRES_STAT!C1915</f>
        <v>3.12</v>
      </c>
      <c r="C1912" s="5">
        <f>TITRES_STAT!D1915</f>
        <v>2.7412999999999998</v>
      </c>
      <c r="D1912" s="5">
        <f>TITRES_STAT!E1915</f>
        <v>1827</v>
      </c>
      <c r="E1912" s="2">
        <f t="shared" si="116"/>
        <v>3401680</v>
      </c>
      <c r="F1912" s="5" t="str">
        <f t="shared" si="119"/>
        <v>BULLISH</v>
      </c>
      <c r="G1912" s="5" t="str">
        <f t="shared" si="118"/>
        <v>NEUTRAL</v>
      </c>
      <c r="H1912" s="5" t="str">
        <f t="shared" si="117"/>
        <v>CONFIRMED BULLISH</v>
      </c>
    </row>
    <row r="1913" spans="1:8" ht="13.5" x14ac:dyDescent="0.25">
      <c r="A1913" s="3">
        <f>TITRES_STAT!B1916</f>
        <v>45089</v>
      </c>
      <c r="B1913" s="5">
        <f>TITRES_STAT!C1916</f>
        <v>3.19</v>
      </c>
      <c r="C1913" s="5">
        <f>TITRES_STAT!D1916</f>
        <v>2.8028</v>
      </c>
      <c r="D1913" s="5">
        <f>TITRES_STAT!E1916</f>
        <v>5155</v>
      </c>
      <c r="E1913" s="2">
        <f t="shared" si="116"/>
        <v>3406835</v>
      </c>
      <c r="F1913" s="5" t="str">
        <f t="shared" si="119"/>
        <v>BULLISH</v>
      </c>
      <c r="G1913" s="5" t="str">
        <f t="shared" si="118"/>
        <v>NEUTRAL</v>
      </c>
      <c r="H1913" s="5" t="str">
        <f t="shared" si="117"/>
        <v>CONFIRMED BULLISH</v>
      </c>
    </row>
    <row r="1914" spans="1:8" ht="13.5" x14ac:dyDescent="0.25">
      <c r="A1914" s="3">
        <f>TITRES_STAT!B1917</f>
        <v>45090</v>
      </c>
      <c r="B1914" s="5">
        <f>TITRES_STAT!C1917</f>
        <v>3.19</v>
      </c>
      <c r="C1914" s="5">
        <f>TITRES_STAT!D1917</f>
        <v>2.8028</v>
      </c>
      <c r="D1914" s="5">
        <f>TITRES_STAT!E1917</f>
        <v>2041</v>
      </c>
      <c r="E1914" s="2">
        <f t="shared" si="116"/>
        <v>3406835</v>
      </c>
      <c r="F1914" s="5" t="str">
        <f t="shared" si="119"/>
        <v>BULLISH</v>
      </c>
      <c r="G1914" s="5" t="str">
        <f t="shared" si="118"/>
        <v>NEUTRAL</v>
      </c>
      <c r="H1914" s="5" t="str">
        <f t="shared" si="117"/>
        <v>CONFIRMED BULLISH</v>
      </c>
    </row>
    <row r="1915" spans="1:8" ht="13.5" x14ac:dyDescent="0.25">
      <c r="A1915" s="3">
        <f>TITRES_STAT!B1918</f>
        <v>45091</v>
      </c>
      <c r="B1915" s="5">
        <f>TITRES_STAT!C1918</f>
        <v>3.19</v>
      </c>
      <c r="C1915" s="5">
        <f>TITRES_STAT!D1918</f>
        <v>2.8028</v>
      </c>
      <c r="D1915" s="5">
        <f>TITRES_STAT!E1918</f>
        <v>889</v>
      </c>
      <c r="E1915" s="2">
        <f t="shared" si="116"/>
        <v>3406835</v>
      </c>
      <c r="F1915" s="5" t="str">
        <f t="shared" si="119"/>
        <v>BULLISH</v>
      </c>
      <c r="G1915" s="5" t="str">
        <f t="shared" si="118"/>
        <v>NEUTRAL</v>
      </c>
      <c r="H1915" s="5" t="str">
        <f t="shared" si="117"/>
        <v>CONFIRMED BULLISH</v>
      </c>
    </row>
    <row r="1916" spans="1:8" ht="13.5" x14ac:dyDescent="0.25">
      <c r="A1916" s="3">
        <f>TITRES_STAT!B1919</f>
        <v>45092</v>
      </c>
      <c r="B1916" s="5">
        <f>TITRES_STAT!C1919</f>
        <v>3.36</v>
      </c>
      <c r="C1916" s="5">
        <f>TITRES_STAT!D1919</f>
        <v>2.9521999999999999</v>
      </c>
      <c r="D1916" s="5">
        <f>TITRES_STAT!E1919</f>
        <v>4813</v>
      </c>
      <c r="E1916" s="2">
        <f t="shared" si="116"/>
        <v>3411648</v>
      </c>
      <c r="F1916" s="5" t="str">
        <f t="shared" si="119"/>
        <v>BULLISH</v>
      </c>
      <c r="G1916" s="5" t="str">
        <f t="shared" si="118"/>
        <v>NEUTRAL</v>
      </c>
      <c r="H1916" s="5" t="str">
        <f t="shared" si="117"/>
        <v>CONFIRMED BULLISH</v>
      </c>
    </row>
    <row r="1917" spans="1:8" ht="13.5" x14ac:dyDescent="0.25">
      <c r="A1917" s="3">
        <f>TITRES_STAT!B1920</f>
        <v>45093</v>
      </c>
      <c r="B1917" s="5">
        <f>TITRES_STAT!C1920</f>
        <v>3.44</v>
      </c>
      <c r="C1917" s="5">
        <f>TITRES_STAT!D1920</f>
        <v>3.0225</v>
      </c>
      <c r="D1917" s="5">
        <f>TITRES_STAT!E1920</f>
        <v>2674</v>
      </c>
      <c r="E1917" s="2">
        <f t="shared" si="116"/>
        <v>3414322</v>
      </c>
      <c r="F1917" s="5" t="str">
        <f t="shared" si="119"/>
        <v>BULLISH</v>
      </c>
      <c r="G1917" s="5" t="str">
        <f t="shared" si="118"/>
        <v>NEUTRAL</v>
      </c>
      <c r="H1917" s="5" t="str">
        <f t="shared" si="117"/>
        <v>CONFIRMED BULLISH</v>
      </c>
    </row>
    <row r="1918" spans="1:8" ht="13.5" x14ac:dyDescent="0.25">
      <c r="A1918" s="3">
        <f>TITRES_STAT!B1921</f>
        <v>45096</v>
      </c>
      <c r="B1918" s="5">
        <f>TITRES_STAT!C1921</f>
        <v>3.44</v>
      </c>
      <c r="C1918" s="5">
        <f>TITRES_STAT!D1921</f>
        <v>3.0225</v>
      </c>
      <c r="D1918" s="5">
        <f>TITRES_STAT!E1921</f>
        <v>2054</v>
      </c>
      <c r="E1918" s="2">
        <f t="shared" si="116"/>
        <v>3414322</v>
      </c>
      <c r="F1918" s="5" t="str">
        <f t="shared" si="119"/>
        <v>BULLISH</v>
      </c>
      <c r="G1918" s="5" t="str">
        <f t="shared" si="118"/>
        <v>NEUTRAL</v>
      </c>
      <c r="H1918" s="5" t="str">
        <f t="shared" si="117"/>
        <v>CONFIRMED BULLISH</v>
      </c>
    </row>
    <row r="1919" spans="1:8" ht="13.5" x14ac:dyDescent="0.25">
      <c r="A1919" s="3">
        <f>TITRES_STAT!B1922</f>
        <v>45097</v>
      </c>
      <c r="B1919" s="5">
        <f>TITRES_STAT!C1922</f>
        <v>3.43</v>
      </c>
      <c r="C1919" s="5">
        <f>TITRES_STAT!D1922</f>
        <v>3.0137</v>
      </c>
      <c r="D1919" s="5">
        <f>TITRES_STAT!E1922</f>
        <v>1827</v>
      </c>
      <c r="E1919" s="2">
        <f t="shared" si="116"/>
        <v>3412495</v>
      </c>
      <c r="F1919" s="5" t="str">
        <f t="shared" si="119"/>
        <v>BULLISH</v>
      </c>
      <c r="G1919" s="5" t="str">
        <f t="shared" si="118"/>
        <v>NEUTRAL</v>
      </c>
      <c r="H1919" s="5" t="str">
        <f t="shared" si="117"/>
        <v>CONFIRMED BULLISH</v>
      </c>
    </row>
    <row r="1920" spans="1:8" ht="13.5" x14ac:dyDescent="0.25">
      <c r="A1920" s="3">
        <f>TITRES_STAT!B1923</f>
        <v>45098</v>
      </c>
      <c r="B1920" s="5">
        <f>TITRES_STAT!C1923</f>
        <v>3.42</v>
      </c>
      <c r="C1920" s="5">
        <f>TITRES_STAT!D1923</f>
        <v>3.0049000000000001</v>
      </c>
      <c r="D1920" s="5">
        <f>TITRES_STAT!E1923</f>
        <v>1125</v>
      </c>
      <c r="E1920" s="2">
        <f t="shared" si="116"/>
        <v>3411370</v>
      </c>
      <c r="F1920" s="5" t="str">
        <f t="shared" si="119"/>
        <v>BULLISH</v>
      </c>
      <c r="G1920" s="5" t="str">
        <f t="shared" si="118"/>
        <v>NEUTRAL</v>
      </c>
      <c r="H1920" s="5" t="str">
        <f t="shared" si="117"/>
        <v>CONFIRMED BULLISH</v>
      </c>
    </row>
    <row r="1921" spans="1:8" ht="13.5" x14ac:dyDescent="0.25">
      <c r="A1921" s="3">
        <f>TITRES_STAT!B1924</f>
        <v>45099</v>
      </c>
      <c r="B1921" s="5">
        <f>TITRES_STAT!C1924</f>
        <v>3.4</v>
      </c>
      <c r="C1921" s="5">
        <f>TITRES_STAT!D1924</f>
        <v>2.9872999999999998</v>
      </c>
      <c r="D1921" s="5">
        <f>TITRES_STAT!E1924</f>
        <v>950</v>
      </c>
      <c r="E1921" s="2">
        <f t="shared" si="116"/>
        <v>3410420</v>
      </c>
      <c r="F1921" s="5" t="str">
        <f t="shared" si="119"/>
        <v>BEARISH</v>
      </c>
      <c r="G1921" s="5" t="str">
        <f t="shared" si="118"/>
        <v>NEUTRAL</v>
      </c>
      <c r="H1921" s="5" t="str">
        <f t="shared" si="117"/>
        <v>BEARISH DIVERGENCE</v>
      </c>
    </row>
    <row r="1922" spans="1:8" ht="13.5" x14ac:dyDescent="0.25">
      <c r="A1922" s="3">
        <f>TITRES_STAT!B1925</f>
        <v>45100</v>
      </c>
      <c r="B1922" s="5">
        <f>TITRES_STAT!C1925</f>
        <v>3.36</v>
      </c>
      <c r="C1922" s="5">
        <f>TITRES_STAT!D1925</f>
        <v>2.9521999999999999</v>
      </c>
      <c r="D1922" s="5">
        <f>TITRES_STAT!E1925</f>
        <v>3680</v>
      </c>
      <c r="E1922" s="2">
        <f t="shared" si="116"/>
        <v>3406740</v>
      </c>
      <c r="F1922" s="5" t="str">
        <f t="shared" si="119"/>
        <v>BEARISH</v>
      </c>
      <c r="G1922" s="5" t="str">
        <f t="shared" si="118"/>
        <v>NEUTRAL</v>
      </c>
      <c r="H1922" s="5" t="str">
        <f t="shared" si="117"/>
        <v>CONFIRMED BEARISH</v>
      </c>
    </row>
    <row r="1923" spans="1:8" ht="13.5" x14ac:dyDescent="0.25">
      <c r="A1923" s="3">
        <f>TITRES_STAT!B1926</f>
        <v>45103</v>
      </c>
      <c r="B1923" s="5">
        <f>TITRES_STAT!C1926</f>
        <v>3.38</v>
      </c>
      <c r="C1923" s="5">
        <f>TITRES_STAT!D1926</f>
        <v>2.9698000000000002</v>
      </c>
      <c r="D1923" s="5">
        <f>TITRES_STAT!E1926</f>
        <v>730</v>
      </c>
      <c r="E1923" s="2">
        <f t="shared" si="116"/>
        <v>3407470</v>
      </c>
      <c r="F1923" s="5" t="str">
        <f t="shared" si="119"/>
        <v>BEARISH</v>
      </c>
      <c r="G1923" s="5" t="str">
        <f t="shared" si="118"/>
        <v>NEUTRAL</v>
      </c>
      <c r="H1923" s="5" t="str">
        <f t="shared" si="117"/>
        <v>CONFIRMED BEARISH</v>
      </c>
    </row>
    <row r="1924" spans="1:8" ht="13.5" x14ac:dyDescent="0.25">
      <c r="A1924" s="3">
        <f>TITRES_STAT!B1927</f>
        <v>45104</v>
      </c>
      <c r="B1924" s="5">
        <f>TITRES_STAT!C1927</f>
        <v>3.38</v>
      </c>
      <c r="C1924" s="5">
        <f>TITRES_STAT!D1927</f>
        <v>2.9698000000000002</v>
      </c>
      <c r="D1924" s="5">
        <f>TITRES_STAT!E1927</f>
        <v>4756</v>
      </c>
      <c r="E1924" s="2">
        <f t="shared" ref="E1924:E1987" si="120">IF(B1924&gt;B1923, E1923+D1924, IF(B1924&lt;B1923, E1923-D1924, E1923))</f>
        <v>3407470</v>
      </c>
      <c r="F1924" s="5" t="str">
        <f t="shared" si="119"/>
        <v>BEARISH</v>
      </c>
      <c r="G1924" s="5" t="str">
        <f t="shared" si="118"/>
        <v>NEUTRAL</v>
      </c>
      <c r="H1924" s="5" t="str">
        <f t="shared" si="117"/>
        <v>CONFIRMED BEARISH</v>
      </c>
    </row>
    <row r="1925" spans="1:8" ht="13.5" x14ac:dyDescent="0.25">
      <c r="A1925" s="3">
        <f>TITRES_STAT!B1928</f>
        <v>45107</v>
      </c>
      <c r="B1925" s="5">
        <f>TITRES_STAT!C1928</f>
        <v>3.38</v>
      </c>
      <c r="C1925" s="5">
        <f>TITRES_STAT!D1928</f>
        <v>2.9698000000000002</v>
      </c>
      <c r="D1925" s="5">
        <f>TITRES_STAT!E1928</f>
        <v>2656</v>
      </c>
      <c r="E1925" s="2">
        <f t="shared" si="120"/>
        <v>3407470</v>
      </c>
      <c r="F1925" s="5" t="str">
        <f t="shared" si="119"/>
        <v>BEARISH</v>
      </c>
      <c r="G1925" s="5" t="str">
        <f t="shared" si="118"/>
        <v>NEUTRAL</v>
      </c>
      <c r="H1925" s="5" t="str">
        <f t="shared" si="117"/>
        <v>CONFIRMED BEARISH</v>
      </c>
    </row>
    <row r="1926" spans="1:8" ht="13.5" x14ac:dyDescent="0.25">
      <c r="A1926" s="3">
        <f>TITRES_STAT!B1929</f>
        <v>45110</v>
      </c>
      <c r="B1926" s="5">
        <f>TITRES_STAT!C1929</f>
        <v>3.36</v>
      </c>
      <c r="C1926" s="5">
        <f>TITRES_STAT!D1929</f>
        <v>2.9521999999999999</v>
      </c>
      <c r="D1926" s="5">
        <f>TITRES_STAT!E1929</f>
        <v>129</v>
      </c>
      <c r="E1926" s="2">
        <f t="shared" si="120"/>
        <v>3407341</v>
      </c>
      <c r="F1926" s="5" t="str">
        <f t="shared" si="119"/>
        <v>BEARISH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45111</v>
      </c>
      <c r="B1927" s="5">
        <f>TITRES_STAT!C1930</f>
        <v>3.37</v>
      </c>
      <c r="C1927" s="5">
        <f>TITRES_STAT!D1930</f>
        <v>2.9609999999999999</v>
      </c>
      <c r="D1927" s="5">
        <f>TITRES_STAT!E1930</f>
        <v>3149</v>
      </c>
      <c r="E1927" s="2">
        <f t="shared" si="120"/>
        <v>3410490</v>
      </c>
      <c r="F1927" s="5" t="str">
        <f t="shared" si="119"/>
        <v>BULLISH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CONFIRMED BULLISH</v>
      </c>
    </row>
    <row r="1928" spans="1:8" ht="13.5" x14ac:dyDescent="0.25">
      <c r="A1928" s="3">
        <f>TITRES_STAT!B1931</f>
        <v>45112</v>
      </c>
      <c r="B1928" s="5">
        <f>TITRES_STAT!C1931</f>
        <v>3.43</v>
      </c>
      <c r="C1928" s="5">
        <f>TITRES_STAT!D1931</f>
        <v>3.0137</v>
      </c>
      <c r="D1928" s="5">
        <f>TITRES_STAT!E1931</f>
        <v>3079</v>
      </c>
      <c r="E1928" s="2">
        <f t="shared" si="120"/>
        <v>3413569</v>
      </c>
      <c r="F1928" s="5" t="str">
        <f t="shared" ref="F1928:F1991" si="123">IF(E1928&gt;E1923,"BULLISH",IF(E1928&lt;E1923,"BEARISH","NEUTRAL"))</f>
        <v>BULLISH</v>
      </c>
      <c r="G1928" s="5" t="str">
        <f t="shared" si="122"/>
        <v>NEUTRAL</v>
      </c>
      <c r="H1928" s="5" t="str">
        <f t="shared" si="121"/>
        <v>CONFIRMED BULLISH</v>
      </c>
    </row>
    <row r="1929" spans="1:8" ht="13.5" x14ac:dyDescent="0.25">
      <c r="A1929" s="3">
        <f>TITRES_STAT!B1932</f>
        <v>45113</v>
      </c>
      <c r="B1929" s="5">
        <f>TITRES_STAT!C1932</f>
        <v>3.45</v>
      </c>
      <c r="C1929" s="5">
        <f>TITRES_STAT!D1932</f>
        <v>3.0312999999999999</v>
      </c>
      <c r="D1929" s="5">
        <f>TITRES_STAT!E1932</f>
        <v>8541</v>
      </c>
      <c r="E1929" s="2">
        <f t="shared" si="120"/>
        <v>3422110</v>
      </c>
      <c r="F1929" s="5" t="str">
        <f t="shared" si="123"/>
        <v>BULLISH</v>
      </c>
      <c r="G1929" s="5" t="str">
        <f t="shared" si="122"/>
        <v>NEUTRAL</v>
      </c>
      <c r="H1929" s="5" t="str">
        <f t="shared" si="121"/>
        <v>CONFIRMED BULLISH</v>
      </c>
    </row>
    <row r="1930" spans="1:8" ht="13.5" x14ac:dyDescent="0.25">
      <c r="A1930" s="3">
        <f>TITRES_STAT!B1933</f>
        <v>45114</v>
      </c>
      <c r="B1930" s="5">
        <f>TITRES_STAT!C1933</f>
        <v>3.55</v>
      </c>
      <c r="C1930" s="5">
        <f>TITRES_STAT!D1933</f>
        <v>3.1191</v>
      </c>
      <c r="D1930" s="5">
        <f>TITRES_STAT!E1933</f>
        <v>15292</v>
      </c>
      <c r="E1930" s="2">
        <f t="shared" si="120"/>
        <v>3437402</v>
      </c>
      <c r="F1930" s="5" t="str">
        <f t="shared" si="123"/>
        <v>BULLISH</v>
      </c>
      <c r="G1930" s="5" t="str">
        <f t="shared" si="122"/>
        <v>NEUTRAL</v>
      </c>
      <c r="H1930" s="5" t="str">
        <f t="shared" si="121"/>
        <v>CONFIRMED BULLISH</v>
      </c>
    </row>
    <row r="1931" spans="1:8" ht="13.5" x14ac:dyDescent="0.25">
      <c r="A1931" s="3">
        <f>TITRES_STAT!B1934</f>
        <v>45117</v>
      </c>
      <c r="B1931" s="5">
        <f>TITRES_STAT!C1934</f>
        <v>3.7</v>
      </c>
      <c r="C1931" s="5">
        <f>TITRES_STAT!D1934</f>
        <v>3.2509000000000001</v>
      </c>
      <c r="D1931" s="5">
        <f>TITRES_STAT!E1934</f>
        <v>19642</v>
      </c>
      <c r="E1931" s="2">
        <f t="shared" si="120"/>
        <v>3457044</v>
      </c>
      <c r="F1931" s="5" t="str">
        <f t="shared" si="123"/>
        <v>BULLISH</v>
      </c>
      <c r="G1931" s="5" t="str">
        <f t="shared" si="122"/>
        <v>NEUTRAL</v>
      </c>
      <c r="H1931" s="5" t="str">
        <f t="shared" si="121"/>
        <v>CONFIRMED BULLISH</v>
      </c>
    </row>
    <row r="1932" spans="1:8" ht="13.5" x14ac:dyDescent="0.25">
      <c r="A1932" s="3">
        <f>TITRES_STAT!B1935</f>
        <v>45118</v>
      </c>
      <c r="B1932" s="5">
        <f>TITRES_STAT!C1935</f>
        <v>3.69</v>
      </c>
      <c r="C1932" s="5">
        <f>TITRES_STAT!D1935</f>
        <v>3.2421000000000002</v>
      </c>
      <c r="D1932" s="5">
        <f>TITRES_STAT!E1935</f>
        <v>4045</v>
      </c>
      <c r="E1932" s="2">
        <f t="shared" si="120"/>
        <v>3452999</v>
      </c>
      <c r="F1932" s="5" t="str">
        <f t="shared" si="123"/>
        <v>BULLISH</v>
      </c>
      <c r="G1932" s="5" t="str">
        <f t="shared" si="122"/>
        <v>NEUTRAL</v>
      </c>
      <c r="H1932" s="5" t="str">
        <f t="shared" si="121"/>
        <v>CONFIRMED BULLISH</v>
      </c>
    </row>
    <row r="1933" spans="1:8" ht="13.5" x14ac:dyDescent="0.25">
      <c r="A1933" s="3">
        <f>TITRES_STAT!B1936</f>
        <v>45119</v>
      </c>
      <c r="B1933" s="5">
        <f>TITRES_STAT!C1936</f>
        <v>3.69</v>
      </c>
      <c r="C1933" s="5">
        <f>TITRES_STAT!D1936</f>
        <v>3.2421000000000002</v>
      </c>
      <c r="D1933" s="5">
        <f>TITRES_STAT!E1936</f>
        <v>1720</v>
      </c>
      <c r="E1933" s="2">
        <f t="shared" si="120"/>
        <v>3452999</v>
      </c>
      <c r="F1933" s="5" t="str">
        <f t="shared" si="123"/>
        <v>BULLISH</v>
      </c>
      <c r="G1933" s="5" t="str">
        <f t="shared" si="122"/>
        <v>NEUTRAL</v>
      </c>
      <c r="H1933" s="5" t="str">
        <f t="shared" si="121"/>
        <v>CONFIRMED BULLISH</v>
      </c>
    </row>
    <row r="1934" spans="1:8" ht="13.5" x14ac:dyDescent="0.25">
      <c r="A1934" s="3">
        <f>TITRES_STAT!B1937</f>
        <v>45120</v>
      </c>
      <c r="B1934" s="5">
        <f>TITRES_STAT!C1937</f>
        <v>3.67</v>
      </c>
      <c r="C1934" s="5">
        <f>TITRES_STAT!D1937</f>
        <v>3.2246000000000001</v>
      </c>
      <c r="D1934" s="5">
        <f>TITRES_STAT!E1937</f>
        <v>688</v>
      </c>
      <c r="E1934" s="2">
        <f t="shared" si="120"/>
        <v>3452311</v>
      </c>
      <c r="F1934" s="5" t="str">
        <f t="shared" si="123"/>
        <v>BULLISH</v>
      </c>
      <c r="G1934" s="5" t="str">
        <f t="shared" si="122"/>
        <v>NEUTRAL</v>
      </c>
      <c r="H1934" s="5" t="str">
        <f t="shared" si="121"/>
        <v>CONFIRMED BULLISH</v>
      </c>
    </row>
    <row r="1935" spans="1:8" ht="13.5" x14ac:dyDescent="0.25">
      <c r="A1935" s="3">
        <f>TITRES_STAT!B1938</f>
        <v>45121</v>
      </c>
      <c r="B1935" s="5">
        <f>TITRES_STAT!C1938</f>
        <v>3.66</v>
      </c>
      <c r="C1935" s="5">
        <f>TITRES_STAT!D1938</f>
        <v>3.2158000000000002</v>
      </c>
      <c r="D1935" s="5">
        <f>TITRES_STAT!E1938</f>
        <v>2869</v>
      </c>
      <c r="E1935" s="2">
        <f t="shared" si="120"/>
        <v>3449442</v>
      </c>
      <c r="F1935" s="5" t="str">
        <f t="shared" si="123"/>
        <v>BULLISH</v>
      </c>
      <c r="G1935" s="5" t="str">
        <f t="shared" si="122"/>
        <v>NEUTRAL</v>
      </c>
      <c r="H1935" s="5" t="str">
        <f t="shared" si="121"/>
        <v>CONFIRMED BULLISH</v>
      </c>
    </row>
    <row r="1936" spans="1:8" ht="13.5" x14ac:dyDescent="0.25">
      <c r="A1936" s="3">
        <f>TITRES_STAT!B1939</f>
        <v>45124</v>
      </c>
      <c r="B1936" s="5">
        <f>TITRES_STAT!C1939</f>
        <v>3.64</v>
      </c>
      <c r="C1936" s="5">
        <f>TITRES_STAT!D1939</f>
        <v>3.1981999999999999</v>
      </c>
      <c r="D1936" s="5">
        <f>TITRES_STAT!E1939</f>
        <v>2661</v>
      </c>
      <c r="E1936" s="2">
        <f t="shared" si="120"/>
        <v>3446781</v>
      </c>
      <c r="F1936" s="5" t="str">
        <f t="shared" si="123"/>
        <v>BEARISH</v>
      </c>
      <c r="G1936" s="5" t="str">
        <f t="shared" si="122"/>
        <v>NEUTRAL</v>
      </c>
      <c r="H1936" s="5" t="str">
        <f t="shared" si="121"/>
        <v>CONFIRMED BEARISH</v>
      </c>
    </row>
    <row r="1937" spans="1:8" ht="13.5" x14ac:dyDescent="0.25">
      <c r="A1937" s="3">
        <f>TITRES_STAT!B1940</f>
        <v>45125</v>
      </c>
      <c r="B1937" s="5">
        <f>TITRES_STAT!C1940</f>
        <v>3.64</v>
      </c>
      <c r="C1937" s="5">
        <f>TITRES_STAT!D1940</f>
        <v>3.1981999999999999</v>
      </c>
      <c r="D1937" s="5">
        <f>TITRES_STAT!E1940</f>
        <v>1146</v>
      </c>
      <c r="E1937" s="2">
        <f t="shared" si="120"/>
        <v>3446781</v>
      </c>
      <c r="F1937" s="5" t="str">
        <f t="shared" si="123"/>
        <v>BEARISH</v>
      </c>
      <c r="G1937" s="5" t="str">
        <f t="shared" si="122"/>
        <v>NEUTRAL</v>
      </c>
      <c r="H1937" s="5" t="str">
        <f t="shared" si="121"/>
        <v>CONFIRMED BEARISH</v>
      </c>
    </row>
    <row r="1938" spans="1:8" ht="13.5" x14ac:dyDescent="0.25">
      <c r="A1938" s="3">
        <f>TITRES_STAT!B1941</f>
        <v>45127</v>
      </c>
      <c r="B1938" s="5">
        <f>TITRES_STAT!C1941</f>
        <v>3.74</v>
      </c>
      <c r="C1938" s="5">
        <f>TITRES_STAT!D1941</f>
        <v>3.2860999999999998</v>
      </c>
      <c r="D1938" s="5">
        <f>TITRES_STAT!E1941</f>
        <v>14417</v>
      </c>
      <c r="E1938" s="2">
        <f t="shared" si="120"/>
        <v>3461198</v>
      </c>
      <c r="F1938" s="5" t="str">
        <f t="shared" si="123"/>
        <v>BULLISH</v>
      </c>
      <c r="G1938" s="5" t="str">
        <f t="shared" si="122"/>
        <v>NEUTRAL</v>
      </c>
      <c r="H1938" s="5" t="str">
        <f t="shared" si="121"/>
        <v>CONFIRMED BULLISH</v>
      </c>
    </row>
    <row r="1939" spans="1:8" ht="13.5" x14ac:dyDescent="0.25">
      <c r="A1939" s="3">
        <f>TITRES_STAT!B1942</f>
        <v>45128</v>
      </c>
      <c r="B1939" s="5">
        <f>TITRES_STAT!C1942</f>
        <v>3.75</v>
      </c>
      <c r="C1939" s="5">
        <f>TITRES_STAT!D1942</f>
        <v>3.2949000000000002</v>
      </c>
      <c r="D1939" s="5">
        <f>TITRES_STAT!E1942</f>
        <v>10726</v>
      </c>
      <c r="E1939" s="2">
        <f t="shared" si="120"/>
        <v>3471924</v>
      </c>
      <c r="F1939" s="5" t="str">
        <f t="shared" si="123"/>
        <v>BULLISH</v>
      </c>
      <c r="G1939" s="5" t="str">
        <f t="shared" si="122"/>
        <v>NEUTRAL</v>
      </c>
      <c r="H1939" s="5" t="str">
        <f t="shared" si="121"/>
        <v>CONFIRMED BULLISH</v>
      </c>
    </row>
    <row r="1940" spans="1:8" ht="13.5" x14ac:dyDescent="0.25">
      <c r="A1940" s="3">
        <f>TITRES_STAT!B1943</f>
        <v>45131</v>
      </c>
      <c r="B1940" s="5">
        <f>TITRES_STAT!C1943</f>
        <v>3.74</v>
      </c>
      <c r="C1940" s="5">
        <f>TITRES_STAT!D1943</f>
        <v>3.2860999999999998</v>
      </c>
      <c r="D1940" s="5">
        <f>TITRES_STAT!E1943</f>
        <v>2668</v>
      </c>
      <c r="E1940" s="2">
        <f t="shared" si="120"/>
        <v>3469256</v>
      </c>
      <c r="F1940" s="5" t="str">
        <f t="shared" si="123"/>
        <v>BULLISH</v>
      </c>
      <c r="G1940" s="5" t="str">
        <f t="shared" si="122"/>
        <v>NEUTRAL</v>
      </c>
      <c r="H1940" s="5" t="str">
        <f t="shared" si="121"/>
        <v>CONFIRMED BULLISH</v>
      </c>
    </row>
    <row r="1941" spans="1:8" ht="13.5" x14ac:dyDescent="0.25">
      <c r="A1941" s="3">
        <f>TITRES_STAT!B1944</f>
        <v>45133</v>
      </c>
      <c r="B1941" s="5">
        <f>TITRES_STAT!C1944</f>
        <v>3.7</v>
      </c>
      <c r="C1941" s="5">
        <f>TITRES_STAT!D1944</f>
        <v>3.2509000000000001</v>
      </c>
      <c r="D1941" s="5">
        <f>TITRES_STAT!E1944</f>
        <v>7810</v>
      </c>
      <c r="E1941" s="2">
        <f t="shared" si="120"/>
        <v>3461446</v>
      </c>
      <c r="F1941" s="5" t="str">
        <f t="shared" si="123"/>
        <v>BULLISH</v>
      </c>
      <c r="G1941" s="5" t="str">
        <f t="shared" si="122"/>
        <v>NEUTRAL</v>
      </c>
      <c r="H1941" s="5" t="str">
        <f t="shared" si="121"/>
        <v>CONFIRMED BULLISH</v>
      </c>
    </row>
    <row r="1942" spans="1:8" ht="13.5" x14ac:dyDescent="0.25">
      <c r="A1942" s="3">
        <f>TITRES_STAT!B1945</f>
        <v>45134</v>
      </c>
      <c r="B1942" s="5">
        <f>TITRES_STAT!C1945</f>
        <v>3.78</v>
      </c>
      <c r="C1942" s="5">
        <f>TITRES_STAT!D1945</f>
        <v>3.3847999999999998</v>
      </c>
      <c r="D1942" s="5">
        <f>TITRES_STAT!E1945</f>
        <v>8344</v>
      </c>
      <c r="E1942" s="2">
        <f t="shared" si="120"/>
        <v>3469790</v>
      </c>
      <c r="F1942" s="5" t="str">
        <f t="shared" si="123"/>
        <v>BULLISH</v>
      </c>
      <c r="G1942" s="5" t="str">
        <f t="shared" si="122"/>
        <v>NEUTRAL</v>
      </c>
      <c r="H1942" s="5" t="str">
        <f t="shared" si="121"/>
        <v>CONFIRMED BULLISH</v>
      </c>
    </row>
    <row r="1943" spans="1:8" ht="13.5" x14ac:dyDescent="0.25">
      <c r="A1943" s="3">
        <f>TITRES_STAT!B1946</f>
        <v>45135</v>
      </c>
      <c r="B1943" s="5">
        <f>TITRES_STAT!C1946</f>
        <v>3.73</v>
      </c>
      <c r="C1943" s="5">
        <f>TITRES_STAT!D1946</f>
        <v>3.3401000000000001</v>
      </c>
      <c r="D1943" s="5">
        <f>TITRES_STAT!E1946</f>
        <v>1637</v>
      </c>
      <c r="E1943" s="2">
        <f t="shared" si="120"/>
        <v>3468153</v>
      </c>
      <c r="F1943" s="5" t="str">
        <f t="shared" si="123"/>
        <v>BULLISH</v>
      </c>
      <c r="G1943" s="5" t="str">
        <f t="shared" si="122"/>
        <v>NEUTRAL</v>
      </c>
      <c r="H1943" s="5" t="str">
        <f t="shared" si="121"/>
        <v>BULLISH DIVERGENCE</v>
      </c>
    </row>
    <row r="1944" spans="1:8" ht="13.5" x14ac:dyDescent="0.25">
      <c r="A1944" s="3">
        <f>TITRES_STAT!B1947</f>
        <v>45138</v>
      </c>
      <c r="B1944" s="5">
        <f>TITRES_STAT!C1947</f>
        <v>3.73</v>
      </c>
      <c r="C1944" s="5">
        <f>TITRES_STAT!D1947</f>
        <v>3.3401000000000001</v>
      </c>
      <c r="D1944" s="5">
        <f>TITRES_STAT!E1947</f>
        <v>11601</v>
      </c>
      <c r="E1944" s="2">
        <f t="shared" si="120"/>
        <v>3468153</v>
      </c>
      <c r="F1944" s="5" t="str">
        <f t="shared" si="123"/>
        <v>BEARISH</v>
      </c>
      <c r="G1944" s="5" t="str">
        <f t="shared" si="122"/>
        <v>NEUTRAL</v>
      </c>
      <c r="H1944" s="5" t="str">
        <f t="shared" si="121"/>
        <v>CONFIRMED BEARISH</v>
      </c>
    </row>
    <row r="1945" spans="1:8" ht="13.5" x14ac:dyDescent="0.25">
      <c r="A1945" s="3">
        <f>TITRES_STAT!B1948</f>
        <v>45139</v>
      </c>
      <c r="B1945" s="5">
        <f>TITRES_STAT!C1948</f>
        <v>3.7</v>
      </c>
      <c r="C1945" s="5">
        <f>TITRES_STAT!D1948</f>
        <v>3.3132000000000001</v>
      </c>
      <c r="D1945" s="5">
        <f>TITRES_STAT!E1948</f>
        <v>31</v>
      </c>
      <c r="E1945" s="2">
        <f t="shared" si="120"/>
        <v>3468122</v>
      </c>
      <c r="F1945" s="5" t="str">
        <f t="shared" si="123"/>
        <v>BEARISH</v>
      </c>
      <c r="G1945" s="5" t="str">
        <f t="shared" si="122"/>
        <v>NEUTRAL</v>
      </c>
      <c r="H1945" s="5" t="str">
        <f t="shared" si="121"/>
        <v>CONFIRMED BEARISH</v>
      </c>
    </row>
    <row r="1946" spans="1:8" ht="13.5" x14ac:dyDescent="0.25">
      <c r="A1946" s="3">
        <f>TITRES_STAT!B1949</f>
        <v>45140</v>
      </c>
      <c r="B1946" s="5">
        <f>TITRES_STAT!C1949</f>
        <v>3.74</v>
      </c>
      <c r="C1946" s="5">
        <f>TITRES_STAT!D1949</f>
        <v>3.3490000000000002</v>
      </c>
      <c r="D1946" s="5">
        <f>TITRES_STAT!E1949</f>
        <v>5107</v>
      </c>
      <c r="E1946" s="2">
        <f t="shared" si="120"/>
        <v>3473229</v>
      </c>
      <c r="F1946" s="5" t="str">
        <f t="shared" si="123"/>
        <v>BULLISH</v>
      </c>
      <c r="G1946" s="5" t="str">
        <f t="shared" si="122"/>
        <v>NEUTRAL</v>
      </c>
      <c r="H1946" s="5" t="str">
        <f t="shared" si="121"/>
        <v>CONFIRMED BULLISH</v>
      </c>
    </row>
    <row r="1947" spans="1:8" ht="13.5" x14ac:dyDescent="0.25">
      <c r="A1947" s="3">
        <f>TITRES_STAT!B1950</f>
        <v>45141</v>
      </c>
      <c r="B1947" s="5">
        <f>TITRES_STAT!C1950</f>
        <v>3.72</v>
      </c>
      <c r="C1947" s="5">
        <f>TITRES_STAT!D1950</f>
        <v>3.3311000000000002</v>
      </c>
      <c r="D1947" s="5">
        <f>TITRES_STAT!E1950</f>
        <v>520</v>
      </c>
      <c r="E1947" s="2">
        <f t="shared" si="120"/>
        <v>3472709</v>
      </c>
      <c r="F1947" s="5" t="str">
        <f t="shared" si="123"/>
        <v>BULLISH</v>
      </c>
      <c r="G1947" s="5" t="str">
        <f t="shared" si="122"/>
        <v>NEUTRAL</v>
      </c>
      <c r="H1947" s="5" t="str">
        <f t="shared" si="121"/>
        <v>BULLISH DIVERGENCE</v>
      </c>
    </row>
    <row r="1948" spans="1:8" ht="13.5" x14ac:dyDescent="0.25">
      <c r="A1948" s="3">
        <f>TITRES_STAT!B1951</f>
        <v>45142</v>
      </c>
      <c r="B1948" s="5">
        <f>TITRES_STAT!C1951</f>
        <v>3.74</v>
      </c>
      <c r="C1948" s="5">
        <f>TITRES_STAT!D1951</f>
        <v>3.3490000000000002</v>
      </c>
      <c r="D1948" s="5">
        <f>TITRES_STAT!E1951</f>
        <v>50</v>
      </c>
      <c r="E1948" s="2">
        <f t="shared" si="120"/>
        <v>3472759</v>
      </c>
      <c r="F1948" s="5" t="str">
        <f t="shared" si="123"/>
        <v>BULLISH</v>
      </c>
      <c r="G1948" s="5" t="str">
        <f t="shared" si="122"/>
        <v>NEUTRAL</v>
      </c>
      <c r="H1948" s="5" t="str">
        <f t="shared" si="121"/>
        <v>CONFIRMED BULLISH</v>
      </c>
    </row>
    <row r="1949" spans="1:8" ht="13.5" x14ac:dyDescent="0.25">
      <c r="A1949" s="3">
        <f>TITRES_STAT!B1952</f>
        <v>45145</v>
      </c>
      <c r="B1949" s="5">
        <f>TITRES_STAT!C1952</f>
        <v>3.73</v>
      </c>
      <c r="C1949" s="5">
        <f>TITRES_STAT!D1952</f>
        <v>3.3401000000000001</v>
      </c>
      <c r="D1949" s="5">
        <f>TITRES_STAT!E1952</f>
        <v>660</v>
      </c>
      <c r="E1949" s="2">
        <f t="shared" si="120"/>
        <v>3472099</v>
      </c>
      <c r="F1949" s="5" t="str">
        <f t="shared" si="123"/>
        <v>BULLISH</v>
      </c>
      <c r="G1949" s="5" t="str">
        <f t="shared" si="122"/>
        <v>NEUTRAL</v>
      </c>
      <c r="H1949" s="5" t="str">
        <f t="shared" si="121"/>
        <v>NEUTRAL</v>
      </c>
    </row>
    <row r="1950" spans="1:8" ht="13.5" x14ac:dyDescent="0.25">
      <c r="A1950" s="3">
        <f>TITRES_STAT!B1953</f>
        <v>45146</v>
      </c>
      <c r="B1950" s="5">
        <f>TITRES_STAT!C1953</f>
        <v>3.73</v>
      </c>
      <c r="C1950" s="5">
        <f>TITRES_STAT!D1953</f>
        <v>3.3401000000000001</v>
      </c>
      <c r="D1950" s="5">
        <f>TITRES_STAT!E1953</f>
        <v>435</v>
      </c>
      <c r="E1950" s="2">
        <f t="shared" si="120"/>
        <v>3472099</v>
      </c>
      <c r="F1950" s="5" t="str">
        <f t="shared" si="123"/>
        <v>BULLISH</v>
      </c>
      <c r="G1950" s="5" t="str">
        <f t="shared" si="122"/>
        <v>NEUTRAL</v>
      </c>
      <c r="H1950" s="5" t="str">
        <f t="shared" si="121"/>
        <v>CONFIRMED BULLISH</v>
      </c>
    </row>
    <row r="1951" spans="1:8" ht="13.5" x14ac:dyDescent="0.25">
      <c r="A1951" s="3">
        <f>TITRES_STAT!B1954</f>
        <v>45147</v>
      </c>
      <c r="B1951" s="5">
        <f>TITRES_STAT!C1954</f>
        <v>3.73</v>
      </c>
      <c r="C1951" s="5">
        <f>TITRES_STAT!D1954</f>
        <v>3.3401000000000001</v>
      </c>
      <c r="D1951" s="5">
        <f>TITRES_STAT!E1954</f>
        <v>310</v>
      </c>
      <c r="E1951" s="2">
        <f t="shared" si="120"/>
        <v>3472099</v>
      </c>
      <c r="F1951" s="5" t="str">
        <f t="shared" si="123"/>
        <v>BEARISH</v>
      </c>
      <c r="G1951" s="5" t="str">
        <f t="shared" si="122"/>
        <v>NEUTRAL</v>
      </c>
      <c r="H1951" s="5" t="str">
        <f t="shared" si="121"/>
        <v>CONFIRMED BEARISH</v>
      </c>
    </row>
    <row r="1952" spans="1:8" ht="13.5" x14ac:dyDescent="0.25">
      <c r="A1952" s="3">
        <f>TITRES_STAT!B1955</f>
        <v>45148</v>
      </c>
      <c r="B1952" s="5">
        <f>TITRES_STAT!C1955</f>
        <v>3.73</v>
      </c>
      <c r="C1952" s="5">
        <f>TITRES_STAT!D1955</f>
        <v>3.3401000000000001</v>
      </c>
      <c r="D1952" s="5">
        <f>TITRES_STAT!E1955</f>
        <v>0</v>
      </c>
      <c r="E1952" s="2">
        <f t="shared" si="120"/>
        <v>3472099</v>
      </c>
      <c r="F1952" s="5" t="str">
        <f t="shared" si="123"/>
        <v>BEARISH</v>
      </c>
      <c r="G1952" s="5" t="str">
        <f t="shared" si="122"/>
        <v>NEUTRAL</v>
      </c>
      <c r="H1952" s="5" t="str">
        <f t="shared" si="121"/>
        <v>BEARISH DIVERGENCE</v>
      </c>
    </row>
    <row r="1953" spans="1:8" ht="13.5" x14ac:dyDescent="0.25">
      <c r="A1953" s="3">
        <f>TITRES_STAT!B1956</f>
        <v>45149</v>
      </c>
      <c r="B1953" s="5">
        <f>TITRES_STAT!C1956</f>
        <v>3.73</v>
      </c>
      <c r="C1953" s="5">
        <f>TITRES_STAT!D1956</f>
        <v>3.3401000000000001</v>
      </c>
      <c r="D1953" s="5">
        <f>TITRES_STAT!E1956</f>
        <v>150</v>
      </c>
      <c r="E1953" s="2">
        <f t="shared" si="120"/>
        <v>3472099</v>
      </c>
      <c r="F1953" s="5" t="str">
        <f t="shared" si="123"/>
        <v>BEARISH</v>
      </c>
      <c r="G1953" s="5" t="str">
        <f t="shared" si="122"/>
        <v>NEUTRAL</v>
      </c>
      <c r="H1953" s="5" t="str">
        <f t="shared" si="121"/>
        <v>CONFIRMED BEARISH</v>
      </c>
    </row>
    <row r="1954" spans="1:8" ht="13.5" x14ac:dyDescent="0.25">
      <c r="A1954" s="3">
        <f>TITRES_STAT!B1957</f>
        <v>45152</v>
      </c>
      <c r="B1954" s="5">
        <f>TITRES_STAT!C1957</f>
        <v>3.73</v>
      </c>
      <c r="C1954" s="5">
        <f>TITRES_STAT!D1957</f>
        <v>3.3401000000000001</v>
      </c>
      <c r="D1954" s="5">
        <f>TITRES_STAT!E1957</f>
        <v>0</v>
      </c>
      <c r="E1954" s="2">
        <f t="shared" si="120"/>
        <v>3472099</v>
      </c>
      <c r="F1954" s="5" t="str">
        <f t="shared" si="123"/>
        <v>NEUTRAL</v>
      </c>
      <c r="G1954" s="5" t="str">
        <f t="shared" si="122"/>
        <v>NEUTRAL</v>
      </c>
      <c r="H1954" s="5" t="str">
        <f t="shared" si="121"/>
        <v>NEUTRAL</v>
      </c>
    </row>
    <row r="1955" spans="1:8" ht="13.5" x14ac:dyDescent="0.25">
      <c r="A1955" s="3">
        <f>TITRES_STAT!B1958</f>
        <v>45153</v>
      </c>
      <c r="B1955" s="5">
        <f>TITRES_STAT!C1958</f>
        <v>3.72</v>
      </c>
      <c r="C1955" s="5">
        <f>TITRES_STAT!D1958</f>
        <v>3.3311000000000002</v>
      </c>
      <c r="D1955" s="5">
        <f>TITRES_STAT!E1958</f>
        <v>1525</v>
      </c>
      <c r="E1955" s="2">
        <f t="shared" si="120"/>
        <v>3470574</v>
      </c>
      <c r="F1955" s="5" t="str">
        <f t="shared" si="123"/>
        <v>BEARISH</v>
      </c>
      <c r="G1955" s="5" t="str">
        <f t="shared" si="122"/>
        <v>NEUTRAL</v>
      </c>
      <c r="H1955" s="5" t="str">
        <f t="shared" si="121"/>
        <v>CONFIRMED BEARISH</v>
      </c>
    </row>
    <row r="1956" spans="1:8" ht="13.5" x14ac:dyDescent="0.25">
      <c r="A1956" s="3">
        <f>TITRES_STAT!B1959</f>
        <v>45154</v>
      </c>
      <c r="B1956" s="5">
        <f>TITRES_STAT!C1959</f>
        <v>3.7</v>
      </c>
      <c r="C1956" s="5">
        <f>TITRES_STAT!D1959</f>
        <v>3.3132000000000001</v>
      </c>
      <c r="D1956" s="5">
        <f>TITRES_STAT!E1959</f>
        <v>55</v>
      </c>
      <c r="E1956" s="2">
        <f t="shared" si="120"/>
        <v>3470519</v>
      </c>
      <c r="F1956" s="5" t="str">
        <f t="shared" si="123"/>
        <v>BEARISH</v>
      </c>
      <c r="G1956" s="5" t="str">
        <f t="shared" si="122"/>
        <v>NEUTRAL</v>
      </c>
      <c r="H1956" s="5" t="str">
        <f t="shared" si="121"/>
        <v>CONFIRMED BEARISH</v>
      </c>
    </row>
    <row r="1957" spans="1:8" ht="13.5" x14ac:dyDescent="0.25">
      <c r="A1957" s="3">
        <f>TITRES_STAT!B1960</f>
        <v>45155</v>
      </c>
      <c r="B1957" s="5">
        <f>TITRES_STAT!C1960</f>
        <v>3.7</v>
      </c>
      <c r="C1957" s="5">
        <f>TITRES_STAT!D1960</f>
        <v>3.3132000000000001</v>
      </c>
      <c r="D1957" s="5">
        <f>TITRES_STAT!E1960</f>
        <v>403</v>
      </c>
      <c r="E1957" s="2">
        <f t="shared" si="120"/>
        <v>3470519</v>
      </c>
      <c r="F1957" s="5" t="str">
        <f t="shared" si="123"/>
        <v>BEARISH</v>
      </c>
      <c r="G1957" s="5" t="str">
        <f t="shared" si="122"/>
        <v>NEUTRAL</v>
      </c>
      <c r="H1957" s="5" t="str">
        <f t="shared" si="121"/>
        <v>CONFIRMED BEARISH</v>
      </c>
    </row>
    <row r="1958" spans="1:8" ht="13.5" x14ac:dyDescent="0.25">
      <c r="A1958" s="3">
        <f>TITRES_STAT!B1961</f>
        <v>45156</v>
      </c>
      <c r="B1958" s="5">
        <f>TITRES_STAT!C1961</f>
        <v>3.7</v>
      </c>
      <c r="C1958" s="5">
        <f>TITRES_STAT!D1961</f>
        <v>3.3132000000000001</v>
      </c>
      <c r="D1958" s="5">
        <f>TITRES_STAT!E1961</f>
        <v>100</v>
      </c>
      <c r="E1958" s="2">
        <f t="shared" si="120"/>
        <v>3470519</v>
      </c>
      <c r="F1958" s="5" t="str">
        <f t="shared" si="123"/>
        <v>BEARISH</v>
      </c>
      <c r="G1958" s="5" t="str">
        <f t="shared" si="122"/>
        <v>NEUTRAL</v>
      </c>
      <c r="H1958" s="5" t="str">
        <f t="shared" si="121"/>
        <v>CONFIRMED BEARISH</v>
      </c>
    </row>
    <row r="1959" spans="1:8" ht="13.5" x14ac:dyDescent="0.25">
      <c r="A1959" s="3">
        <f>TITRES_STAT!B1962</f>
        <v>45159</v>
      </c>
      <c r="B1959" s="5">
        <f>TITRES_STAT!C1962</f>
        <v>3.72</v>
      </c>
      <c r="C1959" s="5">
        <f>TITRES_STAT!D1962</f>
        <v>3.3311000000000002</v>
      </c>
      <c r="D1959" s="5">
        <f>TITRES_STAT!E1962</f>
        <v>4152</v>
      </c>
      <c r="E1959" s="2">
        <f t="shared" si="120"/>
        <v>3474671</v>
      </c>
      <c r="F1959" s="5" t="str">
        <f t="shared" si="123"/>
        <v>BULLISH</v>
      </c>
      <c r="G1959" s="5" t="str">
        <f t="shared" si="122"/>
        <v>NEUTRAL</v>
      </c>
      <c r="H1959" s="5" t="str">
        <f t="shared" si="121"/>
        <v>BULLISH DIVERGENCE</v>
      </c>
    </row>
    <row r="1960" spans="1:8" ht="13.5" x14ac:dyDescent="0.25">
      <c r="A1960" s="3">
        <f>TITRES_STAT!B1963</f>
        <v>45160</v>
      </c>
      <c r="B1960" s="5">
        <f>TITRES_STAT!C1963</f>
        <v>3.7</v>
      </c>
      <c r="C1960" s="5">
        <f>TITRES_STAT!D1963</f>
        <v>3.3132000000000001</v>
      </c>
      <c r="D1960" s="5">
        <f>TITRES_STAT!E1963</f>
        <v>877</v>
      </c>
      <c r="E1960" s="2">
        <f t="shared" si="120"/>
        <v>3473794</v>
      </c>
      <c r="F1960" s="5" t="str">
        <f t="shared" si="123"/>
        <v>BULLISH</v>
      </c>
      <c r="G1960" s="5" t="str">
        <f t="shared" si="122"/>
        <v>NEUTRAL</v>
      </c>
      <c r="H1960" s="5" t="str">
        <f t="shared" si="121"/>
        <v>BULLISH DIVERGENCE</v>
      </c>
    </row>
    <row r="1961" spans="1:8" ht="13.5" x14ac:dyDescent="0.25">
      <c r="A1961" s="3">
        <f>TITRES_STAT!B1964</f>
        <v>45161</v>
      </c>
      <c r="B1961" s="5">
        <f>TITRES_STAT!C1964</f>
        <v>3.67</v>
      </c>
      <c r="C1961" s="5">
        <f>TITRES_STAT!D1964</f>
        <v>3.2863000000000002</v>
      </c>
      <c r="D1961" s="5">
        <f>TITRES_STAT!E1964</f>
        <v>4798</v>
      </c>
      <c r="E1961" s="2">
        <f t="shared" si="120"/>
        <v>3468996</v>
      </c>
      <c r="F1961" s="5" t="str">
        <f t="shared" si="123"/>
        <v>BEARISH</v>
      </c>
      <c r="G1961" s="5" t="str">
        <f t="shared" si="122"/>
        <v>NEUTRAL</v>
      </c>
      <c r="H1961" s="5" t="str">
        <f t="shared" si="121"/>
        <v>CONFIRMED BEARISH</v>
      </c>
    </row>
    <row r="1962" spans="1:8" ht="13.5" x14ac:dyDescent="0.25">
      <c r="A1962" s="3">
        <f>TITRES_STAT!B1965</f>
        <v>45162</v>
      </c>
      <c r="B1962" s="5">
        <f>TITRES_STAT!C1965</f>
        <v>3.67</v>
      </c>
      <c r="C1962" s="5">
        <f>TITRES_STAT!D1965</f>
        <v>3.2863000000000002</v>
      </c>
      <c r="D1962" s="5">
        <f>TITRES_STAT!E1965</f>
        <v>681</v>
      </c>
      <c r="E1962" s="2">
        <f t="shared" si="120"/>
        <v>3468996</v>
      </c>
      <c r="F1962" s="5" t="str">
        <f t="shared" si="123"/>
        <v>BEARISH</v>
      </c>
      <c r="G1962" s="5" t="str">
        <f t="shared" si="122"/>
        <v>NEUTRAL</v>
      </c>
      <c r="H1962" s="5" t="str">
        <f t="shared" si="121"/>
        <v>CONFIRMED BEARISH</v>
      </c>
    </row>
    <row r="1963" spans="1:8" ht="13.5" x14ac:dyDescent="0.25">
      <c r="A1963" s="3">
        <f>TITRES_STAT!B1966</f>
        <v>45163</v>
      </c>
      <c r="B1963" s="5">
        <f>TITRES_STAT!C1966</f>
        <v>3.67</v>
      </c>
      <c r="C1963" s="5">
        <f>TITRES_STAT!D1966</f>
        <v>3.2863000000000002</v>
      </c>
      <c r="D1963" s="5">
        <f>TITRES_STAT!E1966</f>
        <v>2131</v>
      </c>
      <c r="E1963" s="2">
        <f t="shared" si="120"/>
        <v>3468996</v>
      </c>
      <c r="F1963" s="5" t="str">
        <f t="shared" si="123"/>
        <v>BEARISH</v>
      </c>
      <c r="G1963" s="5" t="str">
        <f t="shared" si="122"/>
        <v>NEUTRAL</v>
      </c>
      <c r="H1963" s="5" t="str">
        <f t="shared" si="121"/>
        <v>CONFIRMED BEARISH</v>
      </c>
    </row>
    <row r="1964" spans="1:8" ht="13.5" x14ac:dyDescent="0.25">
      <c r="A1964" s="3">
        <f>TITRES_STAT!B1967</f>
        <v>45166</v>
      </c>
      <c r="B1964" s="5">
        <f>TITRES_STAT!C1967</f>
        <v>3.66</v>
      </c>
      <c r="C1964" s="5">
        <f>TITRES_STAT!D1967</f>
        <v>3.2774000000000001</v>
      </c>
      <c r="D1964" s="5">
        <f>TITRES_STAT!E1967</f>
        <v>1049</v>
      </c>
      <c r="E1964" s="2">
        <f t="shared" si="120"/>
        <v>3467947</v>
      </c>
      <c r="F1964" s="5" t="str">
        <f t="shared" si="123"/>
        <v>BEARISH</v>
      </c>
      <c r="G1964" s="5" t="str">
        <f t="shared" si="122"/>
        <v>NEUTRAL</v>
      </c>
      <c r="H1964" s="5" t="str">
        <f t="shared" si="121"/>
        <v>CONFIRMED BEARISH</v>
      </c>
    </row>
    <row r="1965" spans="1:8" ht="13.5" x14ac:dyDescent="0.25">
      <c r="A1965" s="3">
        <f>TITRES_STAT!B1968</f>
        <v>45167</v>
      </c>
      <c r="B1965" s="5">
        <f>TITRES_STAT!C1968</f>
        <v>3.64</v>
      </c>
      <c r="C1965" s="5">
        <f>TITRES_STAT!D1968</f>
        <v>3.2595000000000001</v>
      </c>
      <c r="D1965" s="5">
        <f>TITRES_STAT!E1968</f>
        <v>1443</v>
      </c>
      <c r="E1965" s="2">
        <f t="shared" si="120"/>
        <v>3466504</v>
      </c>
      <c r="F1965" s="5" t="str">
        <f t="shared" si="123"/>
        <v>BEARISH</v>
      </c>
      <c r="G1965" s="5" t="str">
        <f t="shared" si="122"/>
        <v>NEUTRAL</v>
      </c>
      <c r="H1965" s="5" t="str">
        <f t="shared" si="121"/>
        <v>CONFIRMED BEARISH</v>
      </c>
    </row>
    <row r="1966" spans="1:8" ht="13.5" x14ac:dyDescent="0.25">
      <c r="A1966" s="3">
        <f>TITRES_STAT!B1969</f>
        <v>45168</v>
      </c>
      <c r="B1966" s="5">
        <f>TITRES_STAT!C1969</f>
        <v>3.64</v>
      </c>
      <c r="C1966" s="5">
        <f>TITRES_STAT!D1969</f>
        <v>3.2595000000000001</v>
      </c>
      <c r="D1966" s="5">
        <f>TITRES_STAT!E1969</f>
        <v>150</v>
      </c>
      <c r="E1966" s="2">
        <f t="shared" si="120"/>
        <v>3466504</v>
      </c>
      <c r="F1966" s="5" t="str">
        <f t="shared" si="123"/>
        <v>BEARISH</v>
      </c>
      <c r="G1966" s="5" t="str">
        <f t="shared" si="122"/>
        <v>NEUTRAL</v>
      </c>
      <c r="H1966" s="5" t="str">
        <f t="shared" si="121"/>
        <v>CONFIRMED BEARISH</v>
      </c>
    </row>
    <row r="1967" spans="1:8" ht="13.5" x14ac:dyDescent="0.25">
      <c r="A1967" s="3">
        <f>TITRES_STAT!B1970</f>
        <v>45169</v>
      </c>
      <c r="B1967" s="5">
        <f>TITRES_STAT!C1970</f>
        <v>3.64</v>
      </c>
      <c r="C1967" s="5">
        <f>TITRES_STAT!D1970</f>
        <v>3.2595000000000001</v>
      </c>
      <c r="D1967" s="5">
        <f>TITRES_STAT!E1970</f>
        <v>6565</v>
      </c>
      <c r="E1967" s="2">
        <f t="shared" si="120"/>
        <v>3466504</v>
      </c>
      <c r="F1967" s="5" t="str">
        <f t="shared" si="123"/>
        <v>BEARISH</v>
      </c>
      <c r="G1967" s="5" t="str">
        <f t="shared" si="122"/>
        <v>NEUTRAL</v>
      </c>
      <c r="H1967" s="5" t="str">
        <f t="shared" si="121"/>
        <v>CONFIRMED BEARISH</v>
      </c>
    </row>
    <row r="1968" spans="1:8" ht="13.5" x14ac:dyDescent="0.25">
      <c r="A1968" s="3">
        <f>TITRES_STAT!B1971</f>
        <v>45170</v>
      </c>
      <c r="B1968" s="5">
        <f>TITRES_STAT!C1971</f>
        <v>3.72</v>
      </c>
      <c r="C1968" s="5">
        <f>TITRES_STAT!D1971</f>
        <v>3.3311000000000002</v>
      </c>
      <c r="D1968" s="5">
        <f>TITRES_STAT!E1971</f>
        <v>6651</v>
      </c>
      <c r="E1968" s="2">
        <f t="shared" si="120"/>
        <v>3473155</v>
      </c>
      <c r="F1968" s="5" t="str">
        <f t="shared" si="123"/>
        <v>BULLISH</v>
      </c>
      <c r="G1968" s="5" t="str">
        <f t="shared" si="122"/>
        <v>NEUTRAL</v>
      </c>
      <c r="H1968" s="5" t="str">
        <f t="shared" si="121"/>
        <v>CONFIRMED BULLISH</v>
      </c>
    </row>
    <row r="1969" spans="1:8" ht="13.5" x14ac:dyDescent="0.25">
      <c r="A1969" s="3">
        <f>TITRES_STAT!B1972</f>
        <v>45173</v>
      </c>
      <c r="B1969" s="5">
        <f>TITRES_STAT!C1972</f>
        <v>3.82</v>
      </c>
      <c r="C1969" s="5">
        <f>TITRES_STAT!D1972</f>
        <v>3.4207000000000001</v>
      </c>
      <c r="D1969" s="5">
        <f>TITRES_STAT!E1972</f>
        <v>13330</v>
      </c>
      <c r="E1969" s="2">
        <f t="shared" si="120"/>
        <v>3486485</v>
      </c>
      <c r="F1969" s="5" t="str">
        <f t="shared" si="123"/>
        <v>BULLISH</v>
      </c>
      <c r="G1969" s="5" t="str">
        <f t="shared" si="122"/>
        <v>NEUTRAL</v>
      </c>
      <c r="H1969" s="5" t="str">
        <f t="shared" si="121"/>
        <v>CONFIRMED BULLISH</v>
      </c>
    </row>
    <row r="1970" spans="1:8" ht="13.5" x14ac:dyDescent="0.25">
      <c r="A1970" s="3">
        <f>TITRES_STAT!B1973</f>
        <v>45174</v>
      </c>
      <c r="B1970" s="5">
        <f>TITRES_STAT!C1973</f>
        <v>3.86</v>
      </c>
      <c r="C1970" s="5">
        <f>TITRES_STAT!D1973</f>
        <v>3.4565000000000001</v>
      </c>
      <c r="D1970" s="5">
        <f>TITRES_STAT!E1973</f>
        <v>10113</v>
      </c>
      <c r="E1970" s="2">
        <f t="shared" si="120"/>
        <v>3496598</v>
      </c>
      <c r="F1970" s="5" t="str">
        <f t="shared" si="123"/>
        <v>BULLISH</v>
      </c>
      <c r="G1970" s="5" t="str">
        <f t="shared" si="122"/>
        <v>NEUTRAL</v>
      </c>
      <c r="H1970" s="5" t="str">
        <f t="shared" si="121"/>
        <v>CONFIRMED BULLISH</v>
      </c>
    </row>
    <row r="1971" spans="1:8" ht="13.5" x14ac:dyDescent="0.25">
      <c r="A1971" s="3">
        <f>TITRES_STAT!B1974</f>
        <v>45175</v>
      </c>
      <c r="B1971" s="5">
        <f>TITRES_STAT!C1974</f>
        <v>3.9</v>
      </c>
      <c r="C1971" s="5">
        <f>TITRES_STAT!D1974</f>
        <v>3.4923000000000002</v>
      </c>
      <c r="D1971" s="5">
        <f>TITRES_STAT!E1974</f>
        <v>9078</v>
      </c>
      <c r="E1971" s="2">
        <f t="shared" si="120"/>
        <v>3505676</v>
      </c>
      <c r="F1971" s="5" t="str">
        <f t="shared" si="123"/>
        <v>BULLISH</v>
      </c>
      <c r="G1971" s="5" t="str">
        <f t="shared" si="122"/>
        <v>NEUTRAL</v>
      </c>
      <c r="H1971" s="5" t="str">
        <f t="shared" si="121"/>
        <v>CONFIRMED BULLISH</v>
      </c>
    </row>
    <row r="1972" spans="1:8" ht="13.5" x14ac:dyDescent="0.25">
      <c r="A1972" s="3">
        <f>TITRES_STAT!B1975</f>
        <v>45176</v>
      </c>
      <c r="B1972" s="5">
        <f>TITRES_STAT!C1975</f>
        <v>3.89</v>
      </c>
      <c r="C1972" s="5">
        <f>TITRES_STAT!D1975</f>
        <v>3.4832999999999998</v>
      </c>
      <c r="D1972" s="5">
        <f>TITRES_STAT!E1975</f>
        <v>4121</v>
      </c>
      <c r="E1972" s="2">
        <f t="shared" si="120"/>
        <v>3501555</v>
      </c>
      <c r="F1972" s="5" t="str">
        <f t="shared" si="123"/>
        <v>BULLISH</v>
      </c>
      <c r="G1972" s="5" t="str">
        <f t="shared" si="122"/>
        <v>NEUTRAL</v>
      </c>
      <c r="H1972" s="5" t="str">
        <f t="shared" si="121"/>
        <v>CONFIRMED BULLISH</v>
      </c>
    </row>
    <row r="1973" spans="1:8" ht="13.5" x14ac:dyDescent="0.25">
      <c r="A1973" s="3">
        <f>TITRES_STAT!B1976</f>
        <v>45177</v>
      </c>
      <c r="B1973" s="5">
        <f>TITRES_STAT!C1976</f>
        <v>3.92</v>
      </c>
      <c r="C1973" s="5">
        <f>TITRES_STAT!D1976</f>
        <v>3.5102000000000002</v>
      </c>
      <c r="D1973" s="5">
        <f>TITRES_STAT!E1976</f>
        <v>7596</v>
      </c>
      <c r="E1973" s="2">
        <f t="shared" si="120"/>
        <v>3509151</v>
      </c>
      <c r="F1973" s="5" t="str">
        <f t="shared" si="123"/>
        <v>BULLISH</v>
      </c>
      <c r="G1973" s="5" t="str">
        <f t="shared" si="122"/>
        <v>NEUTRAL</v>
      </c>
      <c r="H1973" s="5" t="str">
        <f t="shared" si="121"/>
        <v>CONFIRMED BULLISH</v>
      </c>
    </row>
    <row r="1974" spans="1:8" ht="13.5" x14ac:dyDescent="0.25">
      <c r="A1974" s="3">
        <f>TITRES_STAT!B1977</f>
        <v>45180</v>
      </c>
      <c r="B1974" s="5">
        <f>TITRES_STAT!C1977</f>
        <v>3.92</v>
      </c>
      <c r="C1974" s="5">
        <f>TITRES_STAT!D1977</f>
        <v>3.5102000000000002</v>
      </c>
      <c r="D1974" s="5">
        <f>TITRES_STAT!E1977</f>
        <v>2032</v>
      </c>
      <c r="E1974" s="2">
        <f t="shared" si="120"/>
        <v>3509151</v>
      </c>
      <c r="F1974" s="5" t="str">
        <f t="shared" si="123"/>
        <v>BULLISH</v>
      </c>
      <c r="G1974" s="5" t="str">
        <f t="shared" si="122"/>
        <v>NEUTRAL</v>
      </c>
      <c r="H1974" s="5" t="str">
        <f t="shared" si="121"/>
        <v>CONFIRMED BULLISH</v>
      </c>
    </row>
    <row r="1975" spans="1:8" ht="13.5" x14ac:dyDescent="0.25">
      <c r="A1975" s="3">
        <f>TITRES_STAT!B1978</f>
        <v>45181</v>
      </c>
      <c r="B1975" s="5">
        <f>TITRES_STAT!C1978</f>
        <v>3.8</v>
      </c>
      <c r="C1975" s="5">
        <f>TITRES_STAT!D1978</f>
        <v>3.4028</v>
      </c>
      <c r="D1975" s="5">
        <f>TITRES_STAT!E1978</f>
        <v>803</v>
      </c>
      <c r="E1975" s="2">
        <f t="shared" si="120"/>
        <v>3508348</v>
      </c>
      <c r="F1975" s="5" t="str">
        <f t="shared" si="123"/>
        <v>BULLISH</v>
      </c>
      <c r="G1975" s="5" t="str">
        <f t="shared" si="122"/>
        <v>NEUTRAL</v>
      </c>
      <c r="H1975" s="5" t="str">
        <f t="shared" si="121"/>
        <v>BULLISH DIVERGENCE</v>
      </c>
    </row>
    <row r="1976" spans="1:8" ht="13.5" x14ac:dyDescent="0.25">
      <c r="A1976" s="3">
        <f>TITRES_STAT!B1979</f>
        <v>45182</v>
      </c>
      <c r="B1976" s="5">
        <f>TITRES_STAT!C1979</f>
        <v>3.75</v>
      </c>
      <c r="C1976" s="5">
        <f>TITRES_STAT!D1979</f>
        <v>3.3580000000000001</v>
      </c>
      <c r="D1976" s="5">
        <f>TITRES_STAT!E1979</f>
        <v>2523</v>
      </c>
      <c r="E1976" s="2">
        <f t="shared" si="120"/>
        <v>3505825</v>
      </c>
      <c r="F1976" s="5" t="str">
        <f t="shared" si="123"/>
        <v>BULLISH</v>
      </c>
      <c r="G1976" s="5" t="str">
        <f t="shared" si="122"/>
        <v>NEUTRAL</v>
      </c>
      <c r="H1976" s="5" t="str">
        <f t="shared" si="121"/>
        <v>BULLISH DIVERGENCE</v>
      </c>
    </row>
    <row r="1977" spans="1:8" ht="13.5" x14ac:dyDescent="0.25">
      <c r="A1977" s="3">
        <f>TITRES_STAT!B1980</f>
        <v>45183</v>
      </c>
      <c r="B1977" s="5">
        <f>TITRES_STAT!C1980</f>
        <v>3.77</v>
      </c>
      <c r="C1977" s="5">
        <f>TITRES_STAT!D1980</f>
        <v>3.3759000000000001</v>
      </c>
      <c r="D1977" s="5">
        <f>TITRES_STAT!E1980</f>
        <v>1774</v>
      </c>
      <c r="E1977" s="2">
        <f t="shared" si="120"/>
        <v>3507599</v>
      </c>
      <c r="F1977" s="5" t="str">
        <f t="shared" si="123"/>
        <v>BULLISH</v>
      </c>
      <c r="G1977" s="5" t="str">
        <f t="shared" si="122"/>
        <v>NEUTRAL</v>
      </c>
      <c r="H1977" s="5" t="str">
        <f t="shared" si="121"/>
        <v>BULLISH DIVERGENCE</v>
      </c>
    </row>
    <row r="1978" spans="1:8" ht="13.5" x14ac:dyDescent="0.25">
      <c r="A1978" s="3">
        <f>TITRES_STAT!B1981</f>
        <v>45184</v>
      </c>
      <c r="B1978" s="5">
        <f>TITRES_STAT!C1981</f>
        <v>3.7</v>
      </c>
      <c r="C1978" s="5">
        <f>TITRES_STAT!D1981</f>
        <v>3.3132000000000001</v>
      </c>
      <c r="D1978" s="5">
        <f>TITRES_STAT!E1981</f>
        <v>762</v>
      </c>
      <c r="E1978" s="2">
        <f t="shared" si="120"/>
        <v>3506837</v>
      </c>
      <c r="F1978" s="5" t="str">
        <f t="shared" si="123"/>
        <v>BEARISH</v>
      </c>
      <c r="G1978" s="5" t="str">
        <f t="shared" si="122"/>
        <v>NEUTRAL</v>
      </c>
      <c r="H1978" s="5" t="str">
        <f t="shared" si="121"/>
        <v>CONFIRMED BEARISH</v>
      </c>
    </row>
    <row r="1979" spans="1:8" ht="13.5" x14ac:dyDescent="0.25">
      <c r="A1979" s="3">
        <f>TITRES_STAT!B1982</f>
        <v>45187</v>
      </c>
      <c r="B1979" s="5">
        <f>TITRES_STAT!C1982</f>
        <v>3.67</v>
      </c>
      <c r="C1979" s="5">
        <f>TITRES_STAT!D1982</f>
        <v>3.2863000000000002</v>
      </c>
      <c r="D1979" s="5">
        <f>TITRES_STAT!E1982</f>
        <v>757</v>
      </c>
      <c r="E1979" s="2">
        <f t="shared" si="120"/>
        <v>3506080</v>
      </c>
      <c r="F1979" s="5" t="str">
        <f t="shared" si="123"/>
        <v>BEARISH</v>
      </c>
      <c r="G1979" s="5" t="str">
        <f t="shared" si="122"/>
        <v>NEUTRAL</v>
      </c>
      <c r="H1979" s="5" t="str">
        <f t="shared" si="121"/>
        <v>CONFIRMED BEARISH</v>
      </c>
    </row>
    <row r="1980" spans="1:8" ht="13.5" x14ac:dyDescent="0.25">
      <c r="A1980" s="3">
        <f>TITRES_STAT!B1983</f>
        <v>45188</v>
      </c>
      <c r="B1980" s="5">
        <f>TITRES_STAT!C1983</f>
        <v>3.6</v>
      </c>
      <c r="C1980" s="5">
        <f>TITRES_STAT!D1983</f>
        <v>3.2237</v>
      </c>
      <c r="D1980" s="5">
        <f>TITRES_STAT!E1983</f>
        <v>985</v>
      </c>
      <c r="E1980" s="2">
        <f t="shared" si="120"/>
        <v>3505095</v>
      </c>
      <c r="F1980" s="5" t="str">
        <f t="shared" si="123"/>
        <v>BEARISH</v>
      </c>
      <c r="G1980" s="5" t="str">
        <f t="shared" si="122"/>
        <v>NEUTRAL</v>
      </c>
      <c r="H1980" s="5" t="str">
        <f t="shared" si="121"/>
        <v>CONFIRMED BEARISH</v>
      </c>
    </row>
    <row r="1981" spans="1:8" ht="13.5" x14ac:dyDescent="0.25">
      <c r="A1981" s="3">
        <f>TITRES_STAT!B1984</f>
        <v>45189</v>
      </c>
      <c r="B1981" s="5">
        <f>TITRES_STAT!C1984</f>
        <v>3.56</v>
      </c>
      <c r="C1981" s="5">
        <f>TITRES_STAT!D1984</f>
        <v>3.1878000000000002</v>
      </c>
      <c r="D1981" s="5">
        <f>TITRES_STAT!E1984</f>
        <v>11</v>
      </c>
      <c r="E1981" s="2">
        <f t="shared" si="120"/>
        <v>3505084</v>
      </c>
      <c r="F1981" s="5" t="str">
        <f t="shared" si="123"/>
        <v>BEARISH</v>
      </c>
      <c r="G1981" s="5" t="str">
        <f t="shared" si="122"/>
        <v>NEUTRAL</v>
      </c>
      <c r="H1981" s="5" t="str">
        <f t="shared" si="121"/>
        <v>CONFIRMED BEARISH</v>
      </c>
    </row>
    <row r="1982" spans="1:8" ht="13.5" x14ac:dyDescent="0.25">
      <c r="A1982" s="3">
        <f>TITRES_STAT!B1985</f>
        <v>45190</v>
      </c>
      <c r="B1982" s="5">
        <f>TITRES_STAT!C1985</f>
        <v>3.49</v>
      </c>
      <c r="C1982" s="5">
        <f>TITRES_STAT!D1985</f>
        <v>3.1252</v>
      </c>
      <c r="D1982" s="5">
        <f>TITRES_STAT!E1985</f>
        <v>1816</v>
      </c>
      <c r="E1982" s="2">
        <f t="shared" si="120"/>
        <v>3503268</v>
      </c>
      <c r="F1982" s="5" t="str">
        <f t="shared" si="123"/>
        <v>BEARISH</v>
      </c>
      <c r="G1982" s="5" t="str">
        <f t="shared" si="122"/>
        <v>NEUTRAL</v>
      </c>
      <c r="H1982" s="5" t="str">
        <f t="shared" si="121"/>
        <v>CONFIRMED BEARISH</v>
      </c>
    </row>
    <row r="1983" spans="1:8" ht="13.5" x14ac:dyDescent="0.25">
      <c r="A1983" s="3">
        <f>TITRES_STAT!B1986</f>
        <v>45191</v>
      </c>
      <c r="B1983" s="5">
        <f>TITRES_STAT!C1986</f>
        <v>3.49</v>
      </c>
      <c r="C1983" s="5">
        <f>TITRES_STAT!D1986</f>
        <v>3.1252</v>
      </c>
      <c r="D1983" s="5">
        <f>TITRES_STAT!E1986</f>
        <v>6840</v>
      </c>
      <c r="E1983" s="2">
        <f t="shared" si="120"/>
        <v>3503268</v>
      </c>
      <c r="F1983" s="5" t="str">
        <f t="shared" si="123"/>
        <v>BEARISH</v>
      </c>
      <c r="G1983" s="5" t="str">
        <f t="shared" si="122"/>
        <v>NEUTRAL</v>
      </c>
      <c r="H1983" s="5" t="str">
        <f t="shared" si="121"/>
        <v>CONFIRMED BEARISH</v>
      </c>
    </row>
    <row r="1984" spans="1:8" ht="13.5" x14ac:dyDescent="0.25">
      <c r="A1984" s="3">
        <f>TITRES_STAT!B1987</f>
        <v>45194</v>
      </c>
      <c r="B1984" s="5">
        <f>TITRES_STAT!C1987</f>
        <v>3.49</v>
      </c>
      <c r="C1984" s="5">
        <f>TITRES_STAT!D1987</f>
        <v>3.1252</v>
      </c>
      <c r="D1984" s="5">
        <f>TITRES_STAT!E1987</f>
        <v>29283</v>
      </c>
      <c r="E1984" s="2">
        <f t="shared" si="120"/>
        <v>3503268</v>
      </c>
      <c r="F1984" s="5" t="str">
        <f t="shared" si="123"/>
        <v>BEARISH</v>
      </c>
      <c r="G1984" s="5" t="str">
        <f t="shared" si="122"/>
        <v>NEUTRAL</v>
      </c>
      <c r="H1984" s="5" t="str">
        <f t="shared" si="121"/>
        <v>CONFIRMED BEARISH</v>
      </c>
    </row>
    <row r="1985" spans="1:8" ht="13.5" x14ac:dyDescent="0.25">
      <c r="A1985" s="3">
        <f>TITRES_STAT!B1988</f>
        <v>45195</v>
      </c>
      <c r="B1985" s="5">
        <f>TITRES_STAT!C1988</f>
        <v>3.56</v>
      </c>
      <c r="C1985" s="5">
        <f>TITRES_STAT!D1988</f>
        <v>3.1878000000000002</v>
      </c>
      <c r="D1985" s="5">
        <f>TITRES_STAT!E1988</f>
        <v>1058</v>
      </c>
      <c r="E1985" s="2">
        <f t="shared" si="120"/>
        <v>3504326</v>
      </c>
      <c r="F1985" s="5" t="str">
        <f t="shared" si="123"/>
        <v>BEARISH</v>
      </c>
      <c r="G1985" s="5" t="str">
        <f t="shared" si="122"/>
        <v>NEUTRAL</v>
      </c>
      <c r="H1985" s="5" t="str">
        <f t="shared" si="121"/>
        <v>CONFIRMED BEARISH</v>
      </c>
    </row>
    <row r="1986" spans="1:8" ht="13.5" x14ac:dyDescent="0.25">
      <c r="A1986" s="3">
        <f>TITRES_STAT!B1989</f>
        <v>45197</v>
      </c>
      <c r="B1986" s="5">
        <f>TITRES_STAT!C1989</f>
        <v>3.56</v>
      </c>
      <c r="C1986" s="5">
        <f>TITRES_STAT!D1989</f>
        <v>3.1878000000000002</v>
      </c>
      <c r="D1986" s="5">
        <f>TITRES_STAT!E1989</f>
        <v>264</v>
      </c>
      <c r="E1986" s="2">
        <f t="shared" si="120"/>
        <v>3504326</v>
      </c>
      <c r="F1986" s="5" t="str">
        <f t="shared" si="123"/>
        <v>BEARISH</v>
      </c>
      <c r="G1986" s="5" t="str">
        <f t="shared" si="122"/>
        <v>NEUTRAL</v>
      </c>
      <c r="H1986" s="5" t="str">
        <f t="shared" si="121"/>
        <v>NEUTRAL</v>
      </c>
    </row>
    <row r="1987" spans="1:8" ht="13.5" x14ac:dyDescent="0.25">
      <c r="A1987" s="3">
        <f>TITRES_STAT!B1990</f>
        <v>45198</v>
      </c>
      <c r="B1987" s="5">
        <f>TITRES_STAT!C1990</f>
        <v>3.55</v>
      </c>
      <c r="C1987" s="5">
        <f>TITRES_STAT!D1990</f>
        <v>3.1789000000000001</v>
      </c>
      <c r="D1987" s="5">
        <f>TITRES_STAT!E1990</f>
        <v>3479</v>
      </c>
      <c r="E1987" s="2">
        <f t="shared" si="120"/>
        <v>3500847</v>
      </c>
      <c r="F1987" s="5" t="str">
        <f t="shared" si="123"/>
        <v>BEARISH</v>
      </c>
      <c r="G1987" s="5" t="str">
        <f t="shared" si="122"/>
        <v>NEUTRAL</v>
      </c>
      <c r="H1987" s="5" t="str">
        <f t="shared" si="121"/>
        <v>BEARISH DIVERGENCE</v>
      </c>
    </row>
    <row r="1988" spans="1:8" ht="13.5" x14ac:dyDescent="0.25">
      <c r="A1988" s="3">
        <f>TITRES_STAT!B1991</f>
        <v>45201</v>
      </c>
      <c r="B1988" s="5">
        <f>TITRES_STAT!C1991</f>
        <v>3.54</v>
      </c>
      <c r="C1988" s="5">
        <f>TITRES_STAT!D1991</f>
        <v>3.1699000000000002</v>
      </c>
      <c r="D1988" s="5">
        <f>TITRES_STAT!E1991</f>
        <v>214</v>
      </c>
      <c r="E1988" s="2">
        <f t="shared" ref="E1988:E2051" si="124">IF(B1988&gt;B1987, E1987+D1988, IF(B1988&lt;B1987, E1987-D1988, E1987))</f>
        <v>3500633</v>
      </c>
      <c r="F1988" s="5" t="str">
        <f t="shared" si="123"/>
        <v>BEARISH</v>
      </c>
      <c r="G1988" s="5" t="str">
        <f t="shared" si="122"/>
        <v>NEUTRAL</v>
      </c>
      <c r="H1988" s="5" t="str">
        <f t="shared" si="121"/>
        <v>BEARISH DIVERGENCE</v>
      </c>
    </row>
    <row r="1989" spans="1:8" ht="13.5" x14ac:dyDescent="0.25">
      <c r="A1989" s="3">
        <f>TITRES_STAT!B1992</f>
        <v>45202</v>
      </c>
      <c r="B1989" s="5">
        <f>TITRES_STAT!C1992</f>
        <v>3.54</v>
      </c>
      <c r="C1989" s="5">
        <f>TITRES_STAT!D1992</f>
        <v>3.1699000000000002</v>
      </c>
      <c r="D1989" s="5">
        <f>TITRES_STAT!E1992</f>
        <v>182</v>
      </c>
      <c r="E1989" s="2">
        <f t="shared" si="124"/>
        <v>3500633</v>
      </c>
      <c r="F1989" s="5" t="str">
        <f t="shared" si="123"/>
        <v>BEARISH</v>
      </c>
      <c r="G1989" s="5" t="str">
        <f t="shared" si="122"/>
        <v>NEUTRAL</v>
      </c>
      <c r="H1989" s="5" t="str">
        <f t="shared" si="121"/>
        <v>BEARISH DIVERGENCE</v>
      </c>
    </row>
    <row r="1990" spans="1:8" ht="13.5" x14ac:dyDescent="0.25">
      <c r="A1990" s="3">
        <f>TITRES_STAT!B1993</f>
        <v>45203</v>
      </c>
      <c r="B1990" s="5">
        <f>TITRES_STAT!C1993</f>
        <v>3.5</v>
      </c>
      <c r="C1990" s="5">
        <f>TITRES_STAT!D1993</f>
        <v>3.1341000000000001</v>
      </c>
      <c r="D1990" s="5">
        <f>TITRES_STAT!E1993</f>
        <v>294</v>
      </c>
      <c r="E1990" s="2">
        <f t="shared" si="124"/>
        <v>3500339</v>
      </c>
      <c r="F1990" s="5" t="str">
        <f t="shared" si="123"/>
        <v>BEARISH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45204</v>
      </c>
      <c r="B1991" s="5">
        <f>TITRES_STAT!C1994</f>
        <v>3.5</v>
      </c>
      <c r="C1991" s="5">
        <f>TITRES_STAT!D1994</f>
        <v>3.1341000000000001</v>
      </c>
      <c r="D1991" s="5">
        <f>TITRES_STAT!E1994</f>
        <v>1805</v>
      </c>
      <c r="E1991" s="2">
        <f t="shared" si="124"/>
        <v>3500339</v>
      </c>
      <c r="F1991" s="5" t="str">
        <f t="shared" si="123"/>
        <v>BEARISH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BEARISH</v>
      </c>
    </row>
    <row r="1992" spans="1:8" ht="13.5" x14ac:dyDescent="0.25">
      <c r="A1992" s="3">
        <f>TITRES_STAT!B1995</f>
        <v>45205</v>
      </c>
      <c r="B1992" s="5">
        <f>TITRES_STAT!C1995</f>
        <v>3.5</v>
      </c>
      <c r="C1992" s="5">
        <f>TITRES_STAT!D1995</f>
        <v>3.1341000000000001</v>
      </c>
      <c r="D1992" s="5">
        <f>TITRES_STAT!E1995</f>
        <v>798</v>
      </c>
      <c r="E1992" s="2">
        <f t="shared" si="124"/>
        <v>3500339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NEUTRAL</v>
      </c>
      <c r="H1992" s="5" t="str">
        <f t="shared" si="125"/>
        <v>CONFIRMED BEARISH</v>
      </c>
    </row>
    <row r="1993" spans="1:8" ht="13.5" x14ac:dyDescent="0.25">
      <c r="A1993" s="3">
        <f>TITRES_STAT!B1996</f>
        <v>45208</v>
      </c>
      <c r="B1993" s="5">
        <f>TITRES_STAT!C1996</f>
        <v>3.49</v>
      </c>
      <c r="C1993" s="5">
        <f>TITRES_STAT!D1996</f>
        <v>3.1252</v>
      </c>
      <c r="D1993" s="5">
        <f>TITRES_STAT!E1996</f>
        <v>715</v>
      </c>
      <c r="E1993" s="2">
        <f t="shared" si="124"/>
        <v>3499624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CONFIRMED BEARISH</v>
      </c>
    </row>
    <row r="1994" spans="1:8" ht="13.5" x14ac:dyDescent="0.25">
      <c r="A1994" s="3">
        <f>TITRES_STAT!B1997</f>
        <v>45209</v>
      </c>
      <c r="B1994" s="5">
        <f>TITRES_STAT!C1997</f>
        <v>3.49</v>
      </c>
      <c r="C1994" s="5">
        <f>TITRES_STAT!D1997</f>
        <v>3.1252</v>
      </c>
      <c r="D1994" s="5">
        <f>TITRES_STAT!E1997</f>
        <v>0</v>
      </c>
      <c r="E1994" s="2">
        <f t="shared" si="124"/>
        <v>3499624</v>
      </c>
      <c r="F1994" s="5" t="str">
        <f t="shared" si="127"/>
        <v>BEARISH</v>
      </c>
      <c r="G1994" s="5" t="str">
        <f t="shared" si="126"/>
        <v>NEUTRAL</v>
      </c>
      <c r="H1994" s="5" t="str">
        <f t="shared" si="125"/>
        <v>CONFIRMED BEARISH</v>
      </c>
    </row>
    <row r="1995" spans="1:8" ht="13.5" x14ac:dyDescent="0.25">
      <c r="A1995" s="3">
        <f>TITRES_STAT!B1998</f>
        <v>45210</v>
      </c>
      <c r="B1995" s="5">
        <f>TITRES_STAT!C1998</f>
        <v>3.49</v>
      </c>
      <c r="C1995" s="5">
        <f>TITRES_STAT!D1998</f>
        <v>3.1252</v>
      </c>
      <c r="D1995" s="5">
        <f>TITRES_STAT!E1998</f>
        <v>1207</v>
      </c>
      <c r="E1995" s="2">
        <f t="shared" si="124"/>
        <v>3499624</v>
      </c>
      <c r="F1995" s="5" t="str">
        <f t="shared" si="127"/>
        <v>BEARISH</v>
      </c>
      <c r="G1995" s="5" t="str">
        <f t="shared" si="126"/>
        <v>NEUTRAL</v>
      </c>
      <c r="H1995" s="5" t="str">
        <f t="shared" si="125"/>
        <v>CONFIRMED BEARISH</v>
      </c>
    </row>
    <row r="1996" spans="1:8" ht="13.5" x14ac:dyDescent="0.25">
      <c r="A1996" s="3">
        <f>TITRES_STAT!B1999</f>
        <v>45211</v>
      </c>
      <c r="B1996" s="5">
        <f>TITRES_STAT!C1999</f>
        <v>3.49</v>
      </c>
      <c r="C1996" s="5">
        <f>TITRES_STAT!D1999</f>
        <v>3.1252</v>
      </c>
      <c r="D1996" s="5">
        <f>TITRES_STAT!E1999</f>
        <v>0</v>
      </c>
      <c r="E1996" s="2">
        <f t="shared" si="124"/>
        <v>3499624</v>
      </c>
      <c r="F1996" s="5" t="str">
        <f t="shared" si="127"/>
        <v>BEARISH</v>
      </c>
      <c r="G1996" s="5" t="str">
        <f t="shared" si="126"/>
        <v>NEUTRAL</v>
      </c>
      <c r="H1996" s="5" t="str">
        <f t="shared" si="125"/>
        <v>CONFIRMED BEARISH</v>
      </c>
    </row>
    <row r="1997" spans="1:8" ht="13.5" x14ac:dyDescent="0.25">
      <c r="A1997" s="3">
        <f>TITRES_STAT!B2000</f>
        <v>45212</v>
      </c>
      <c r="B1997" s="5">
        <f>TITRES_STAT!C2000</f>
        <v>3.49</v>
      </c>
      <c r="C1997" s="5">
        <f>TITRES_STAT!D2000</f>
        <v>3.1252</v>
      </c>
      <c r="D1997" s="5">
        <f>TITRES_STAT!E2000</f>
        <v>771</v>
      </c>
      <c r="E1997" s="2">
        <f t="shared" si="124"/>
        <v>3499624</v>
      </c>
      <c r="F1997" s="5" t="str">
        <f t="shared" si="127"/>
        <v>BEARISH</v>
      </c>
      <c r="G1997" s="5" t="str">
        <f t="shared" si="126"/>
        <v>NEUTRAL</v>
      </c>
      <c r="H1997" s="5" t="str">
        <f t="shared" si="125"/>
        <v>CONFIRMED BEARISH</v>
      </c>
    </row>
    <row r="1998" spans="1:8" ht="13.5" x14ac:dyDescent="0.25">
      <c r="A1998" s="3">
        <f>TITRES_STAT!B2001</f>
        <v>45215</v>
      </c>
      <c r="B1998" s="5">
        <f>TITRES_STAT!C2001</f>
        <v>3.43</v>
      </c>
      <c r="C1998" s="5">
        <f>TITRES_STAT!D2001</f>
        <v>3.0714000000000001</v>
      </c>
      <c r="D1998" s="5">
        <f>TITRES_STAT!E2001</f>
        <v>2530</v>
      </c>
      <c r="E1998" s="2">
        <f t="shared" si="124"/>
        <v>3497094</v>
      </c>
      <c r="F1998" s="5" t="str">
        <f t="shared" si="127"/>
        <v>BEARISH</v>
      </c>
      <c r="G1998" s="5" t="str">
        <f t="shared" si="126"/>
        <v>NEUTRAL</v>
      </c>
      <c r="H1998" s="5" t="str">
        <f t="shared" si="125"/>
        <v>CONFIRMED BEARISH</v>
      </c>
    </row>
    <row r="1999" spans="1:8" ht="13.5" x14ac:dyDescent="0.25">
      <c r="A1999" s="3">
        <f>TITRES_STAT!B2002</f>
        <v>45216</v>
      </c>
      <c r="B1999" s="5">
        <f>TITRES_STAT!C2002</f>
        <v>3.42</v>
      </c>
      <c r="C1999" s="5">
        <f>TITRES_STAT!D2002</f>
        <v>3.0625</v>
      </c>
      <c r="D1999" s="5">
        <f>TITRES_STAT!E2002</f>
        <v>2742</v>
      </c>
      <c r="E1999" s="2">
        <f t="shared" si="124"/>
        <v>3494352</v>
      </c>
      <c r="F1999" s="5" t="str">
        <f t="shared" si="127"/>
        <v>BEARISH</v>
      </c>
      <c r="G1999" s="5" t="str">
        <f t="shared" si="126"/>
        <v>NEUTRAL</v>
      </c>
      <c r="H1999" s="5" t="str">
        <f t="shared" si="125"/>
        <v>CONFIRMED BEARISH</v>
      </c>
    </row>
    <row r="2000" spans="1:8" ht="13.5" x14ac:dyDescent="0.25">
      <c r="A2000" s="3">
        <f>TITRES_STAT!B2003</f>
        <v>45217</v>
      </c>
      <c r="B2000" s="5">
        <f>TITRES_STAT!C2003</f>
        <v>3.5</v>
      </c>
      <c r="C2000" s="5">
        <f>TITRES_STAT!D2003</f>
        <v>3.1341000000000001</v>
      </c>
      <c r="D2000" s="5">
        <f>TITRES_STAT!E2003</f>
        <v>3110</v>
      </c>
      <c r="E2000" s="2">
        <f t="shared" si="124"/>
        <v>3497462</v>
      </c>
      <c r="F2000" s="5" t="str">
        <f t="shared" si="127"/>
        <v>BEARISH</v>
      </c>
      <c r="G2000" s="5" t="str">
        <f t="shared" si="126"/>
        <v>NEUTRAL</v>
      </c>
      <c r="H2000" s="5" t="str">
        <f t="shared" si="125"/>
        <v>BEARISH DIVERGENCE</v>
      </c>
    </row>
    <row r="2001" spans="1:8" ht="13.5" x14ac:dyDescent="0.25">
      <c r="A2001" s="3">
        <f>TITRES_STAT!B2004</f>
        <v>45218</v>
      </c>
      <c r="B2001" s="5">
        <f>TITRES_STAT!C2004</f>
        <v>3.5</v>
      </c>
      <c r="C2001" s="5">
        <f>TITRES_STAT!D2004</f>
        <v>3.1341000000000001</v>
      </c>
      <c r="D2001" s="5">
        <f>TITRES_STAT!E2004</f>
        <v>440</v>
      </c>
      <c r="E2001" s="2">
        <f t="shared" si="124"/>
        <v>3497462</v>
      </c>
      <c r="F2001" s="5" t="str">
        <f t="shared" si="127"/>
        <v>BEARISH</v>
      </c>
      <c r="G2001" s="5" t="str">
        <f t="shared" si="126"/>
        <v>NEUTRAL</v>
      </c>
      <c r="H2001" s="5" t="str">
        <f t="shared" si="125"/>
        <v>BEARISH DIVERGENCE</v>
      </c>
    </row>
    <row r="2002" spans="1:8" ht="13.5" x14ac:dyDescent="0.25">
      <c r="A2002" s="3">
        <f>TITRES_STAT!B2005</f>
        <v>45219</v>
      </c>
      <c r="B2002" s="5">
        <f>TITRES_STAT!C2005</f>
        <v>3.5</v>
      </c>
      <c r="C2002" s="5">
        <f>TITRES_STAT!D2005</f>
        <v>3.1341000000000001</v>
      </c>
      <c r="D2002" s="5">
        <f>TITRES_STAT!E2005</f>
        <v>0</v>
      </c>
      <c r="E2002" s="2">
        <f t="shared" si="124"/>
        <v>3497462</v>
      </c>
      <c r="F2002" s="5" t="str">
        <f t="shared" si="127"/>
        <v>BEARISH</v>
      </c>
      <c r="G2002" s="5" t="str">
        <f t="shared" si="126"/>
        <v>NEUTRAL</v>
      </c>
      <c r="H2002" s="5" t="str">
        <f t="shared" si="125"/>
        <v>BEARISH DIVERGENCE</v>
      </c>
    </row>
    <row r="2003" spans="1:8" ht="13.5" x14ac:dyDescent="0.25">
      <c r="A2003" s="3">
        <f>TITRES_STAT!B2006</f>
        <v>45222</v>
      </c>
      <c r="B2003" s="5">
        <f>TITRES_STAT!C2006</f>
        <v>3.67</v>
      </c>
      <c r="C2003" s="5">
        <f>TITRES_STAT!D2006</f>
        <v>3.2863000000000002</v>
      </c>
      <c r="D2003" s="5">
        <f>TITRES_STAT!E2006</f>
        <v>29302</v>
      </c>
      <c r="E2003" s="2">
        <f t="shared" si="124"/>
        <v>3526764</v>
      </c>
      <c r="F2003" s="5" t="str">
        <f t="shared" si="127"/>
        <v>BULLISH</v>
      </c>
      <c r="G2003" s="5" t="str">
        <f t="shared" si="126"/>
        <v>NEUTRAL</v>
      </c>
      <c r="H2003" s="5" t="str">
        <f t="shared" si="125"/>
        <v>CONFIRMED BULLISH</v>
      </c>
    </row>
    <row r="2004" spans="1:8" ht="13.5" x14ac:dyDescent="0.25">
      <c r="A2004" s="3">
        <f>TITRES_STAT!B2007</f>
        <v>45223</v>
      </c>
      <c r="B2004" s="5">
        <f>TITRES_STAT!C2007</f>
        <v>3.67</v>
      </c>
      <c r="C2004" s="5">
        <f>TITRES_STAT!D2007</f>
        <v>3.2863000000000002</v>
      </c>
      <c r="D2004" s="5">
        <f>TITRES_STAT!E2007</f>
        <v>4308</v>
      </c>
      <c r="E2004" s="2">
        <f t="shared" si="124"/>
        <v>3526764</v>
      </c>
      <c r="F2004" s="5" t="str">
        <f t="shared" si="127"/>
        <v>BULLISH</v>
      </c>
      <c r="G2004" s="5" t="str">
        <f t="shared" si="126"/>
        <v>NEUTRAL</v>
      </c>
      <c r="H2004" s="5" t="str">
        <f t="shared" si="125"/>
        <v>CONFIRMED BULLISH</v>
      </c>
    </row>
    <row r="2005" spans="1:8" ht="13.5" x14ac:dyDescent="0.25">
      <c r="A2005" s="3">
        <f>TITRES_STAT!B2008</f>
        <v>45224</v>
      </c>
      <c r="B2005" s="5">
        <f>TITRES_STAT!C2008</f>
        <v>3.69</v>
      </c>
      <c r="C2005" s="5">
        <f>TITRES_STAT!D2008</f>
        <v>3.3043</v>
      </c>
      <c r="D2005" s="5">
        <f>TITRES_STAT!E2008</f>
        <v>200</v>
      </c>
      <c r="E2005" s="2">
        <f t="shared" si="124"/>
        <v>3526964</v>
      </c>
      <c r="F2005" s="5" t="str">
        <f t="shared" si="127"/>
        <v>BULLISH</v>
      </c>
      <c r="G2005" s="5" t="str">
        <f t="shared" si="126"/>
        <v>NEUTRAL</v>
      </c>
      <c r="H2005" s="5" t="str">
        <f t="shared" si="125"/>
        <v>CONFIRMED BULLISH</v>
      </c>
    </row>
    <row r="2006" spans="1:8" ht="13.5" x14ac:dyDescent="0.25">
      <c r="A2006" s="3">
        <f>TITRES_STAT!B2009</f>
        <v>45225</v>
      </c>
      <c r="B2006" s="5">
        <f>TITRES_STAT!C2009</f>
        <v>3.66</v>
      </c>
      <c r="C2006" s="5">
        <f>TITRES_STAT!D2009</f>
        <v>3.2774000000000001</v>
      </c>
      <c r="D2006" s="5">
        <f>TITRES_STAT!E2009</f>
        <v>2000</v>
      </c>
      <c r="E2006" s="2">
        <f t="shared" si="124"/>
        <v>3524964</v>
      </c>
      <c r="F2006" s="5" t="str">
        <f t="shared" si="127"/>
        <v>BULLISH</v>
      </c>
      <c r="G2006" s="5" t="str">
        <f t="shared" si="126"/>
        <v>NEUTRAL</v>
      </c>
      <c r="H2006" s="5" t="str">
        <f t="shared" si="125"/>
        <v>CONFIRMED BULLISH</v>
      </c>
    </row>
    <row r="2007" spans="1:8" ht="13.5" x14ac:dyDescent="0.25">
      <c r="A2007" s="3">
        <f>TITRES_STAT!B2010</f>
        <v>45226</v>
      </c>
      <c r="B2007" s="5">
        <f>TITRES_STAT!C2010</f>
        <v>3.65</v>
      </c>
      <c r="C2007" s="5">
        <f>TITRES_STAT!D2010</f>
        <v>3.2684000000000002</v>
      </c>
      <c r="D2007" s="5">
        <f>TITRES_STAT!E2010</f>
        <v>107</v>
      </c>
      <c r="E2007" s="2">
        <f t="shared" si="124"/>
        <v>3524857</v>
      </c>
      <c r="F2007" s="5" t="str">
        <f t="shared" si="127"/>
        <v>BULLISH</v>
      </c>
      <c r="G2007" s="5" t="str">
        <f t="shared" si="126"/>
        <v>NEUTRAL</v>
      </c>
      <c r="H2007" s="5" t="str">
        <f t="shared" si="125"/>
        <v>CONFIRMED BULLISH</v>
      </c>
    </row>
    <row r="2008" spans="1:8" ht="13.5" x14ac:dyDescent="0.25">
      <c r="A2008" s="3">
        <f>TITRES_STAT!B2011</f>
        <v>45229</v>
      </c>
      <c r="B2008" s="5">
        <f>TITRES_STAT!C2011</f>
        <v>3.65</v>
      </c>
      <c r="C2008" s="5">
        <f>TITRES_STAT!D2011</f>
        <v>3.2684000000000002</v>
      </c>
      <c r="D2008" s="5">
        <f>TITRES_STAT!E2011</f>
        <v>150</v>
      </c>
      <c r="E2008" s="2">
        <f t="shared" si="124"/>
        <v>3524857</v>
      </c>
      <c r="F2008" s="5" t="str">
        <f t="shared" si="127"/>
        <v>BEARISH</v>
      </c>
      <c r="G2008" s="5" t="str">
        <f t="shared" si="126"/>
        <v>NEUTRAL</v>
      </c>
      <c r="H2008" s="5" t="str">
        <f t="shared" si="125"/>
        <v>CONFIRMED BEARISH</v>
      </c>
    </row>
    <row r="2009" spans="1:8" ht="13.5" x14ac:dyDescent="0.25">
      <c r="A2009" s="3">
        <f>TITRES_STAT!B2012</f>
        <v>45230</v>
      </c>
      <c r="B2009" s="5">
        <f>TITRES_STAT!C2012</f>
        <v>3.64</v>
      </c>
      <c r="C2009" s="5">
        <f>TITRES_STAT!D2012</f>
        <v>3.2595000000000001</v>
      </c>
      <c r="D2009" s="5">
        <f>TITRES_STAT!E2012</f>
        <v>200</v>
      </c>
      <c r="E2009" s="2">
        <f t="shared" si="124"/>
        <v>3524657</v>
      </c>
      <c r="F2009" s="5" t="str">
        <f t="shared" si="127"/>
        <v>BEARISH</v>
      </c>
      <c r="G2009" s="5" t="str">
        <f t="shared" si="126"/>
        <v>NEUTRAL</v>
      </c>
      <c r="H2009" s="5" t="str">
        <f t="shared" si="125"/>
        <v>CONFIRMED BEARISH</v>
      </c>
    </row>
    <row r="2010" spans="1:8" ht="13.5" x14ac:dyDescent="0.25">
      <c r="A2010" s="3">
        <f>TITRES_STAT!B2013</f>
        <v>45231</v>
      </c>
      <c r="B2010" s="5">
        <f>TITRES_STAT!C2013</f>
        <v>3.62</v>
      </c>
      <c r="C2010" s="5">
        <f>TITRES_STAT!D2013</f>
        <v>3.2416</v>
      </c>
      <c r="D2010" s="5">
        <f>TITRES_STAT!E2013</f>
        <v>611</v>
      </c>
      <c r="E2010" s="2">
        <f t="shared" si="124"/>
        <v>3524046</v>
      </c>
      <c r="F2010" s="5" t="str">
        <f t="shared" si="127"/>
        <v>BEARISH</v>
      </c>
      <c r="G2010" s="5" t="str">
        <f t="shared" si="126"/>
        <v>NEUTRAL</v>
      </c>
      <c r="H2010" s="5" t="str">
        <f t="shared" si="125"/>
        <v>CONFIRMED BEARISH</v>
      </c>
    </row>
    <row r="2011" spans="1:8" ht="13.5" x14ac:dyDescent="0.25">
      <c r="A2011" s="3">
        <f>TITRES_STAT!B2014</f>
        <v>45232</v>
      </c>
      <c r="B2011" s="5">
        <f>TITRES_STAT!C2014</f>
        <v>3.75</v>
      </c>
      <c r="C2011" s="5">
        <f>TITRES_STAT!D2014</f>
        <v>3.3580000000000001</v>
      </c>
      <c r="D2011" s="5">
        <f>TITRES_STAT!E2014</f>
        <v>7760</v>
      </c>
      <c r="E2011" s="2">
        <f t="shared" si="124"/>
        <v>3531806</v>
      </c>
      <c r="F2011" s="5" t="str">
        <f t="shared" si="127"/>
        <v>BULLISH</v>
      </c>
      <c r="G2011" s="5" t="str">
        <f t="shared" si="126"/>
        <v>NEUTRAL</v>
      </c>
      <c r="H2011" s="5" t="str">
        <f t="shared" si="125"/>
        <v>CONFIRMED BULLISH</v>
      </c>
    </row>
    <row r="2012" spans="1:8" ht="13.5" x14ac:dyDescent="0.25">
      <c r="A2012" s="3">
        <f>TITRES_STAT!B2015</f>
        <v>45233</v>
      </c>
      <c r="B2012" s="5">
        <f>TITRES_STAT!C2015</f>
        <v>3.76</v>
      </c>
      <c r="C2012" s="5">
        <f>TITRES_STAT!D2015</f>
        <v>3.3668999999999998</v>
      </c>
      <c r="D2012" s="5">
        <f>TITRES_STAT!E2015</f>
        <v>2043</v>
      </c>
      <c r="E2012" s="2">
        <f t="shared" si="124"/>
        <v>3533849</v>
      </c>
      <c r="F2012" s="5" t="str">
        <f t="shared" si="127"/>
        <v>BULLISH</v>
      </c>
      <c r="G2012" s="5" t="str">
        <f t="shared" si="126"/>
        <v>NEUTRAL</v>
      </c>
      <c r="H2012" s="5" t="str">
        <f t="shared" si="125"/>
        <v>CONFIRMED BULLISH</v>
      </c>
    </row>
    <row r="2013" spans="1:8" ht="13.5" x14ac:dyDescent="0.25">
      <c r="A2013" s="3">
        <f>TITRES_STAT!B2016</f>
        <v>45236</v>
      </c>
      <c r="B2013" s="5">
        <f>TITRES_STAT!C2016</f>
        <v>3.74</v>
      </c>
      <c r="C2013" s="5">
        <f>TITRES_STAT!D2016</f>
        <v>3.3490000000000002</v>
      </c>
      <c r="D2013" s="5">
        <f>TITRES_STAT!E2016</f>
        <v>575</v>
      </c>
      <c r="E2013" s="2">
        <f t="shared" si="124"/>
        <v>3533274</v>
      </c>
      <c r="F2013" s="5" t="str">
        <f t="shared" si="127"/>
        <v>BULLISH</v>
      </c>
      <c r="G2013" s="5" t="str">
        <f t="shared" si="126"/>
        <v>NEUTRAL</v>
      </c>
      <c r="H2013" s="5" t="str">
        <f t="shared" si="125"/>
        <v>CONFIRMED BULLISH</v>
      </c>
    </row>
    <row r="2014" spans="1:8" ht="13.5" x14ac:dyDescent="0.25">
      <c r="A2014" s="3">
        <f>TITRES_STAT!B2017</f>
        <v>45237</v>
      </c>
      <c r="B2014" s="5">
        <f>TITRES_STAT!C2017</f>
        <v>3.73</v>
      </c>
      <c r="C2014" s="5">
        <f>TITRES_STAT!D2017</f>
        <v>3.3401000000000001</v>
      </c>
      <c r="D2014" s="5">
        <f>TITRES_STAT!E2017</f>
        <v>3043</v>
      </c>
      <c r="E2014" s="2">
        <f t="shared" si="124"/>
        <v>3530231</v>
      </c>
      <c r="F2014" s="5" t="str">
        <f t="shared" si="127"/>
        <v>BULLISH</v>
      </c>
      <c r="G2014" s="5" t="str">
        <f t="shared" si="126"/>
        <v>NEUTRAL</v>
      </c>
      <c r="H2014" s="5" t="str">
        <f t="shared" si="125"/>
        <v>CONFIRMED BULLISH</v>
      </c>
    </row>
    <row r="2015" spans="1:8" ht="13.5" x14ac:dyDescent="0.25">
      <c r="A2015" s="3">
        <f>TITRES_STAT!B2018</f>
        <v>45238</v>
      </c>
      <c r="B2015" s="5">
        <f>TITRES_STAT!C2018</f>
        <v>3.66</v>
      </c>
      <c r="C2015" s="5">
        <f>TITRES_STAT!D2018</f>
        <v>3.2774000000000001</v>
      </c>
      <c r="D2015" s="5">
        <f>TITRES_STAT!E2018</f>
        <v>4322</v>
      </c>
      <c r="E2015" s="2">
        <f t="shared" si="124"/>
        <v>3525909</v>
      </c>
      <c r="F2015" s="5" t="str">
        <f t="shared" si="127"/>
        <v>BULLISH</v>
      </c>
      <c r="G2015" s="5" t="str">
        <f t="shared" si="126"/>
        <v>NEUTRAL</v>
      </c>
      <c r="H2015" s="5" t="str">
        <f t="shared" si="125"/>
        <v>CONFIRMED BULLISH</v>
      </c>
    </row>
    <row r="2016" spans="1:8" ht="13.5" x14ac:dyDescent="0.25">
      <c r="A2016" s="3">
        <f>TITRES_STAT!B2019</f>
        <v>45239</v>
      </c>
      <c r="B2016" s="5">
        <f>TITRES_STAT!C2019</f>
        <v>3.69</v>
      </c>
      <c r="C2016" s="5">
        <f>TITRES_STAT!D2019</f>
        <v>3.3043</v>
      </c>
      <c r="D2016" s="5">
        <f>TITRES_STAT!E2019</f>
        <v>14403</v>
      </c>
      <c r="E2016" s="2">
        <f t="shared" si="124"/>
        <v>3540312</v>
      </c>
      <c r="F2016" s="5" t="str">
        <f t="shared" si="127"/>
        <v>BULLISH</v>
      </c>
      <c r="G2016" s="5" t="str">
        <f t="shared" si="126"/>
        <v>NEUTRAL</v>
      </c>
      <c r="H2016" s="5" t="str">
        <f t="shared" si="125"/>
        <v>BULLISH DIVERGENCE</v>
      </c>
    </row>
    <row r="2017" spans="1:8" ht="13.5" x14ac:dyDescent="0.25">
      <c r="A2017" s="3">
        <f>TITRES_STAT!B2020</f>
        <v>45240</v>
      </c>
      <c r="B2017" s="5">
        <f>TITRES_STAT!C2020</f>
        <v>3.72</v>
      </c>
      <c r="C2017" s="5">
        <f>TITRES_STAT!D2020</f>
        <v>3.3311000000000002</v>
      </c>
      <c r="D2017" s="5">
        <f>TITRES_STAT!E2020</f>
        <v>4241</v>
      </c>
      <c r="E2017" s="2">
        <f t="shared" si="124"/>
        <v>3544553</v>
      </c>
      <c r="F2017" s="5" t="str">
        <f t="shared" si="127"/>
        <v>BULLISH</v>
      </c>
      <c r="G2017" s="5" t="str">
        <f t="shared" si="126"/>
        <v>NEUTRAL</v>
      </c>
      <c r="H2017" s="5" t="str">
        <f t="shared" si="125"/>
        <v>BULLISH DIVERGENCE</v>
      </c>
    </row>
    <row r="2018" spans="1:8" ht="13.5" x14ac:dyDescent="0.25">
      <c r="A2018" s="3">
        <f>TITRES_STAT!B2021</f>
        <v>45243</v>
      </c>
      <c r="B2018" s="5">
        <f>TITRES_STAT!C2021</f>
        <v>3.7</v>
      </c>
      <c r="C2018" s="5">
        <f>TITRES_STAT!D2021</f>
        <v>3.3132000000000001</v>
      </c>
      <c r="D2018" s="5">
        <f>TITRES_STAT!E2021</f>
        <v>16256</v>
      </c>
      <c r="E2018" s="2">
        <f t="shared" si="124"/>
        <v>3528297</v>
      </c>
      <c r="F2018" s="5" t="str">
        <f t="shared" si="127"/>
        <v>BEARISH</v>
      </c>
      <c r="G2018" s="5" t="str">
        <f t="shared" si="126"/>
        <v>NEUTRAL</v>
      </c>
      <c r="H2018" s="5" t="str">
        <f t="shared" si="125"/>
        <v>CONFIRMED BEARISH</v>
      </c>
    </row>
    <row r="2019" spans="1:8" ht="13.5" x14ac:dyDescent="0.25">
      <c r="A2019" s="3">
        <f>TITRES_STAT!B2022</f>
        <v>45244</v>
      </c>
      <c r="B2019" s="5">
        <f>TITRES_STAT!C2022</f>
        <v>3.7</v>
      </c>
      <c r="C2019" s="5">
        <f>TITRES_STAT!D2022</f>
        <v>3.3132000000000001</v>
      </c>
      <c r="D2019" s="5">
        <f>TITRES_STAT!E2022</f>
        <v>120</v>
      </c>
      <c r="E2019" s="2">
        <f t="shared" si="124"/>
        <v>3528297</v>
      </c>
      <c r="F2019" s="5" t="str">
        <f t="shared" si="127"/>
        <v>BEARISH</v>
      </c>
      <c r="G2019" s="5" t="str">
        <f t="shared" si="126"/>
        <v>NEUTRAL</v>
      </c>
      <c r="H2019" s="5" t="str">
        <f t="shared" si="125"/>
        <v>CONFIRMED BEARISH</v>
      </c>
    </row>
    <row r="2020" spans="1:8" ht="13.5" x14ac:dyDescent="0.25">
      <c r="A2020" s="3">
        <f>TITRES_STAT!B2023</f>
        <v>45245</v>
      </c>
      <c r="B2020" s="5">
        <f>TITRES_STAT!C2023</f>
        <v>3.71</v>
      </c>
      <c r="C2020" s="5">
        <f>TITRES_STAT!D2023</f>
        <v>3.3222</v>
      </c>
      <c r="D2020" s="5">
        <f>TITRES_STAT!E2023</f>
        <v>12105</v>
      </c>
      <c r="E2020" s="2">
        <f t="shared" si="124"/>
        <v>3540402</v>
      </c>
      <c r="F2020" s="5" t="str">
        <f t="shared" si="127"/>
        <v>BULLISH</v>
      </c>
      <c r="G2020" s="5" t="str">
        <f t="shared" si="126"/>
        <v>NEUTRAL</v>
      </c>
      <c r="H2020" s="5" t="str">
        <f t="shared" si="125"/>
        <v>CONFIRMED BULLISH</v>
      </c>
    </row>
    <row r="2021" spans="1:8" ht="13.5" x14ac:dyDescent="0.25">
      <c r="A2021" s="3">
        <f>TITRES_STAT!B2024</f>
        <v>45246</v>
      </c>
      <c r="B2021" s="5">
        <f>TITRES_STAT!C2024</f>
        <v>3.7</v>
      </c>
      <c r="C2021" s="5">
        <f>TITRES_STAT!D2024</f>
        <v>3.3132000000000001</v>
      </c>
      <c r="D2021" s="5">
        <f>TITRES_STAT!E2024</f>
        <v>111168</v>
      </c>
      <c r="E2021" s="2">
        <f t="shared" si="124"/>
        <v>3429234</v>
      </c>
      <c r="F2021" s="5" t="str">
        <f t="shared" si="127"/>
        <v>BEARISH</v>
      </c>
      <c r="G2021" s="5" t="str">
        <f t="shared" si="126"/>
        <v>WEAK</v>
      </c>
      <c r="H2021" s="5" t="str">
        <f t="shared" si="125"/>
        <v>BEARISH DIVERGENCE</v>
      </c>
    </row>
    <row r="2022" spans="1:8" ht="13.5" x14ac:dyDescent="0.25">
      <c r="A2022" s="3">
        <f>TITRES_STAT!B2025</f>
        <v>45247</v>
      </c>
      <c r="B2022" s="5">
        <f>TITRES_STAT!C2025</f>
        <v>3.67</v>
      </c>
      <c r="C2022" s="5">
        <f>TITRES_STAT!D2025</f>
        <v>3.2863000000000002</v>
      </c>
      <c r="D2022" s="5">
        <f>TITRES_STAT!E2025</f>
        <v>114154</v>
      </c>
      <c r="E2022" s="2">
        <f t="shared" si="124"/>
        <v>3315080</v>
      </c>
      <c r="F2022" s="5" t="str">
        <f t="shared" si="127"/>
        <v>BEARISH</v>
      </c>
      <c r="G2022" s="5" t="str">
        <f t="shared" si="126"/>
        <v>WEAK</v>
      </c>
      <c r="H2022" s="5" t="str">
        <f t="shared" si="125"/>
        <v>CONFIRMED BEARISH</v>
      </c>
    </row>
    <row r="2023" spans="1:8" ht="13.5" x14ac:dyDescent="0.25">
      <c r="A2023" s="3">
        <f>TITRES_STAT!B2026</f>
        <v>45250</v>
      </c>
      <c r="B2023" s="5">
        <f>TITRES_STAT!C2026</f>
        <v>3.68</v>
      </c>
      <c r="C2023" s="5">
        <f>TITRES_STAT!D2026</f>
        <v>3.2953000000000001</v>
      </c>
      <c r="D2023" s="5">
        <f>TITRES_STAT!E2026</f>
        <v>8057</v>
      </c>
      <c r="E2023" s="2">
        <f t="shared" si="124"/>
        <v>3323137</v>
      </c>
      <c r="F2023" s="5" t="str">
        <f t="shared" si="127"/>
        <v>BEARISH</v>
      </c>
      <c r="G2023" s="5" t="str">
        <f t="shared" si="126"/>
        <v>WEAK</v>
      </c>
      <c r="H2023" s="5" t="str">
        <f t="shared" si="125"/>
        <v>CONFIRMED BEARISH</v>
      </c>
    </row>
    <row r="2024" spans="1:8" ht="13.5" x14ac:dyDescent="0.25">
      <c r="A2024" s="3">
        <f>TITRES_STAT!B2027</f>
        <v>45251</v>
      </c>
      <c r="B2024" s="5">
        <f>TITRES_STAT!C2027</f>
        <v>3.66</v>
      </c>
      <c r="C2024" s="5">
        <f>TITRES_STAT!D2027</f>
        <v>3.2774000000000001</v>
      </c>
      <c r="D2024" s="5">
        <f>TITRES_STAT!E2027</f>
        <v>58561</v>
      </c>
      <c r="E2024" s="2">
        <f t="shared" si="124"/>
        <v>3264576</v>
      </c>
      <c r="F2024" s="5" t="str">
        <f t="shared" si="127"/>
        <v>BEARISH</v>
      </c>
      <c r="G2024" s="5" t="str">
        <f t="shared" si="126"/>
        <v>WEAK</v>
      </c>
      <c r="H2024" s="5" t="str">
        <f t="shared" si="125"/>
        <v>CONFIRMED BEARISH</v>
      </c>
    </row>
    <row r="2025" spans="1:8" ht="13.5" x14ac:dyDescent="0.25">
      <c r="A2025" s="3">
        <f>TITRES_STAT!B2028</f>
        <v>45252</v>
      </c>
      <c r="B2025" s="5">
        <f>TITRES_STAT!C2028</f>
        <v>3.71</v>
      </c>
      <c r="C2025" s="5">
        <f>TITRES_STAT!D2028</f>
        <v>3.3222</v>
      </c>
      <c r="D2025" s="5">
        <f>TITRES_STAT!E2028</f>
        <v>55260</v>
      </c>
      <c r="E2025" s="2">
        <f t="shared" si="124"/>
        <v>3319836</v>
      </c>
      <c r="F2025" s="5" t="str">
        <f t="shared" si="127"/>
        <v>BEARISH</v>
      </c>
      <c r="G2025" s="5" t="str">
        <f t="shared" si="126"/>
        <v>WEAK</v>
      </c>
      <c r="H2025" s="5" t="str">
        <f t="shared" si="125"/>
        <v>NEUTRAL</v>
      </c>
    </row>
    <row r="2026" spans="1:8" ht="13.5" x14ac:dyDescent="0.25">
      <c r="A2026" s="3">
        <f>TITRES_STAT!B2029</f>
        <v>45253</v>
      </c>
      <c r="B2026" s="5">
        <f>TITRES_STAT!C2029</f>
        <v>3.73</v>
      </c>
      <c r="C2026" s="5">
        <f>TITRES_STAT!D2029</f>
        <v>3.3401000000000001</v>
      </c>
      <c r="D2026" s="5">
        <f>TITRES_STAT!E2029</f>
        <v>501</v>
      </c>
      <c r="E2026" s="2">
        <f t="shared" si="124"/>
        <v>3320337</v>
      </c>
      <c r="F2026" s="5" t="str">
        <f t="shared" si="127"/>
        <v>BEARISH</v>
      </c>
      <c r="G2026" s="5" t="str">
        <f t="shared" si="126"/>
        <v>WEAK</v>
      </c>
      <c r="H2026" s="5" t="str">
        <f t="shared" si="125"/>
        <v>BEARISH DIVERGENCE</v>
      </c>
    </row>
    <row r="2027" spans="1:8" ht="13.5" x14ac:dyDescent="0.25">
      <c r="A2027" s="3">
        <f>TITRES_STAT!B2030</f>
        <v>45254</v>
      </c>
      <c r="B2027" s="5">
        <f>TITRES_STAT!C2030</f>
        <v>3.74</v>
      </c>
      <c r="C2027" s="5">
        <f>TITRES_STAT!D2030</f>
        <v>3.3490000000000002</v>
      </c>
      <c r="D2027" s="5">
        <f>TITRES_STAT!E2030</f>
        <v>96358</v>
      </c>
      <c r="E2027" s="2">
        <f t="shared" si="124"/>
        <v>3416695</v>
      </c>
      <c r="F2027" s="5" t="str">
        <f t="shared" si="127"/>
        <v>BULLISH</v>
      </c>
      <c r="G2027" s="5" t="str">
        <f t="shared" si="126"/>
        <v>STRONG</v>
      </c>
      <c r="H2027" s="5" t="str">
        <f t="shared" si="125"/>
        <v>CONFIRMED BULLISH</v>
      </c>
    </row>
    <row r="2028" spans="1:8" ht="13.5" x14ac:dyDescent="0.25">
      <c r="A2028" s="3">
        <f>TITRES_STAT!B2031</f>
        <v>45257</v>
      </c>
      <c r="B2028" s="5">
        <f>TITRES_STAT!C2031</f>
        <v>3.74</v>
      </c>
      <c r="C2028" s="5">
        <f>TITRES_STAT!D2031</f>
        <v>3.3490000000000002</v>
      </c>
      <c r="D2028" s="5">
        <f>TITRES_STAT!E2031</f>
        <v>7473</v>
      </c>
      <c r="E2028" s="2">
        <f t="shared" si="124"/>
        <v>3416695</v>
      </c>
      <c r="F2028" s="5" t="str">
        <f t="shared" si="127"/>
        <v>BULLISH</v>
      </c>
      <c r="G2028" s="5" t="str">
        <f t="shared" si="126"/>
        <v>STRONG</v>
      </c>
      <c r="H2028" s="5" t="str">
        <f t="shared" si="125"/>
        <v>CONFIRMED BULLISH</v>
      </c>
    </row>
    <row r="2029" spans="1:8" ht="13.5" x14ac:dyDescent="0.25">
      <c r="A2029" s="3">
        <f>TITRES_STAT!B2032</f>
        <v>45258</v>
      </c>
      <c r="B2029" s="5">
        <f>TITRES_STAT!C2032</f>
        <v>3.73</v>
      </c>
      <c r="C2029" s="5">
        <f>TITRES_STAT!D2032</f>
        <v>3.3401000000000001</v>
      </c>
      <c r="D2029" s="5">
        <f>TITRES_STAT!E2032</f>
        <v>2147</v>
      </c>
      <c r="E2029" s="2">
        <f t="shared" si="124"/>
        <v>3414548</v>
      </c>
      <c r="F2029" s="5" t="str">
        <f t="shared" si="127"/>
        <v>BULLISH</v>
      </c>
      <c r="G2029" s="5" t="str">
        <f t="shared" si="126"/>
        <v>STRONG</v>
      </c>
      <c r="H2029" s="5" t="str">
        <f t="shared" si="125"/>
        <v>CONFIRMED BULLISH</v>
      </c>
    </row>
    <row r="2030" spans="1:8" ht="13.5" x14ac:dyDescent="0.25">
      <c r="A2030" s="3">
        <f>TITRES_STAT!B2033</f>
        <v>45259</v>
      </c>
      <c r="B2030" s="5">
        <f>TITRES_STAT!C2033</f>
        <v>3.78</v>
      </c>
      <c r="C2030" s="5">
        <f>TITRES_STAT!D2033</f>
        <v>3.3847999999999998</v>
      </c>
      <c r="D2030" s="5">
        <f>TITRES_STAT!E2033</f>
        <v>60436</v>
      </c>
      <c r="E2030" s="2">
        <f t="shared" si="124"/>
        <v>3474984</v>
      </c>
      <c r="F2030" s="5" t="str">
        <f t="shared" si="127"/>
        <v>BULLISH</v>
      </c>
      <c r="G2030" s="5" t="str">
        <f t="shared" si="126"/>
        <v>STRONG</v>
      </c>
      <c r="H2030" s="5" t="str">
        <f t="shared" si="125"/>
        <v>CONFIRMED BULLISH</v>
      </c>
    </row>
    <row r="2031" spans="1:8" ht="13.5" x14ac:dyDescent="0.25">
      <c r="A2031" s="3">
        <f>TITRES_STAT!B2034</f>
        <v>45260</v>
      </c>
      <c r="B2031" s="5">
        <f>TITRES_STAT!C2034</f>
        <v>3.85</v>
      </c>
      <c r="C2031" s="5">
        <f>TITRES_STAT!D2034</f>
        <v>3.4474999999999998</v>
      </c>
      <c r="D2031" s="5">
        <f>TITRES_STAT!E2034</f>
        <v>6075</v>
      </c>
      <c r="E2031" s="2">
        <f t="shared" si="124"/>
        <v>3481059</v>
      </c>
      <c r="F2031" s="5" t="str">
        <f t="shared" si="127"/>
        <v>BULLISH</v>
      </c>
      <c r="G2031" s="5" t="str">
        <f t="shared" si="126"/>
        <v>STRONG</v>
      </c>
      <c r="H2031" s="5" t="str">
        <f t="shared" si="125"/>
        <v>CONFIRMED BULLISH</v>
      </c>
    </row>
    <row r="2032" spans="1:8" ht="13.5" x14ac:dyDescent="0.25">
      <c r="A2032" s="3">
        <f>TITRES_STAT!B2035</f>
        <v>45261</v>
      </c>
      <c r="B2032" s="5">
        <f>TITRES_STAT!C2035</f>
        <v>3.85</v>
      </c>
      <c r="C2032" s="5">
        <f>TITRES_STAT!D2035</f>
        <v>3.4474999999999998</v>
      </c>
      <c r="D2032" s="5">
        <f>TITRES_STAT!E2035</f>
        <v>2000</v>
      </c>
      <c r="E2032" s="2">
        <f t="shared" si="124"/>
        <v>3481059</v>
      </c>
      <c r="F2032" s="5" t="str">
        <f t="shared" si="127"/>
        <v>BULLISH</v>
      </c>
      <c r="G2032" s="5" t="str">
        <f t="shared" si="126"/>
        <v>NEUTRAL</v>
      </c>
      <c r="H2032" s="5" t="str">
        <f t="shared" si="125"/>
        <v>CONFIRMED BULLISH</v>
      </c>
    </row>
    <row r="2033" spans="1:8" ht="13.5" x14ac:dyDescent="0.25">
      <c r="A2033" s="3">
        <f>TITRES_STAT!B2036</f>
        <v>45264</v>
      </c>
      <c r="B2033" s="5">
        <f>TITRES_STAT!C2036</f>
        <v>3.85</v>
      </c>
      <c r="C2033" s="5">
        <f>TITRES_STAT!D2036</f>
        <v>3.4474999999999998</v>
      </c>
      <c r="D2033" s="5">
        <f>TITRES_STAT!E2036</f>
        <v>733</v>
      </c>
      <c r="E2033" s="2">
        <f t="shared" si="124"/>
        <v>3481059</v>
      </c>
      <c r="F2033" s="5" t="str">
        <f t="shared" si="127"/>
        <v>BULLISH</v>
      </c>
      <c r="G2033" s="5" t="str">
        <f t="shared" si="126"/>
        <v>NEUTRAL</v>
      </c>
      <c r="H2033" s="5" t="str">
        <f t="shared" si="125"/>
        <v>CONFIRMED BULLISH</v>
      </c>
    </row>
    <row r="2034" spans="1:8" ht="13.5" x14ac:dyDescent="0.25">
      <c r="A2034" s="3">
        <f>TITRES_STAT!B2037</f>
        <v>45265</v>
      </c>
      <c r="B2034" s="5">
        <f>TITRES_STAT!C2037</f>
        <v>3.86</v>
      </c>
      <c r="C2034" s="5">
        <f>TITRES_STAT!D2037</f>
        <v>3.4565000000000001</v>
      </c>
      <c r="D2034" s="5">
        <f>TITRES_STAT!E2037</f>
        <v>8145</v>
      </c>
      <c r="E2034" s="2">
        <f t="shared" si="124"/>
        <v>3489204</v>
      </c>
      <c r="F2034" s="5" t="str">
        <f t="shared" si="127"/>
        <v>BULLISH</v>
      </c>
      <c r="G2034" s="5" t="str">
        <f t="shared" si="126"/>
        <v>STRONG</v>
      </c>
      <c r="H2034" s="5" t="str">
        <f t="shared" si="125"/>
        <v>CONFIRMED BULLISH</v>
      </c>
    </row>
    <row r="2035" spans="1:8" ht="13.5" x14ac:dyDescent="0.25">
      <c r="A2035" s="3">
        <f>TITRES_STAT!B2038</f>
        <v>45266</v>
      </c>
      <c r="B2035" s="5">
        <f>TITRES_STAT!C2038</f>
        <v>3.86</v>
      </c>
      <c r="C2035" s="5">
        <f>TITRES_STAT!D2038</f>
        <v>3.4565000000000001</v>
      </c>
      <c r="D2035" s="5">
        <f>TITRES_STAT!E2038</f>
        <v>1672</v>
      </c>
      <c r="E2035" s="2">
        <f t="shared" si="124"/>
        <v>3489204</v>
      </c>
      <c r="F2035" s="5" t="str">
        <f t="shared" si="127"/>
        <v>BULLISH</v>
      </c>
      <c r="G2035" s="5" t="str">
        <f t="shared" si="126"/>
        <v>NEUTRAL</v>
      </c>
      <c r="H2035" s="5" t="str">
        <f t="shared" si="125"/>
        <v>CONFIRMED BULLISH</v>
      </c>
    </row>
    <row r="2036" spans="1:8" ht="13.5" x14ac:dyDescent="0.25">
      <c r="A2036" s="3">
        <f>TITRES_STAT!B2039</f>
        <v>45267</v>
      </c>
      <c r="B2036" s="5">
        <f>TITRES_STAT!C2039</f>
        <v>3.86</v>
      </c>
      <c r="C2036" s="5">
        <f>TITRES_STAT!D2039</f>
        <v>3.4565000000000001</v>
      </c>
      <c r="D2036" s="5">
        <f>TITRES_STAT!E2039</f>
        <v>3950</v>
      </c>
      <c r="E2036" s="2">
        <f t="shared" si="124"/>
        <v>3489204</v>
      </c>
      <c r="F2036" s="5" t="str">
        <f t="shared" si="127"/>
        <v>BULLISH</v>
      </c>
      <c r="G2036" s="5" t="str">
        <f t="shared" si="126"/>
        <v>NEUTRAL</v>
      </c>
      <c r="H2036" s="5" t="str">
        <f t="shared" si="125"/>
        <v>CONFIRMED BULLISH</v>
      </c>
    </row>
    <row r="2037" spans="1:8" ht="13.5" x14ac:dyDescent="0.25">
      <c r="A2037" s="3">
        <f>TITRES_STAT!B2040</f>
        <v>45268</v>
      </c>
      <c r="B2037" s="5">
        <f>TITRES_STAT!C2040</f>
        <v>3.85</v>
      </c>
      <c r="C2037" s="5">
        <f>TITRES_STAT!D2040</f>
        <v>3.4474999999999998</v>
      </c>
      <c r="D2037" s="5">
        <f>TITRES_STAT!E2040</f>
        <v>2425</v>
      </c>
      <c r="E2037" s="2">
        <f t="shared" si="124"/>
        <v>3486779</v>
      </c>
      <c r="F2037" s="5" t="str">
        <f t="shared" si="127"/>
        <v>BULLISH</v>
      </c>
      <c r="G2037" s="5" t="str">
        <f t="shared" si="126"/>
        <v>NEUTRAL</v>
      </c>
      <c r="H2037" s="5" t="str">
        <f t="shared" si="125"/>
        <v>NEUTRAL</v>
      </c>
    </row>
    <row r="2038" spans="1:8" ht="13.5" x14ac:dyDescent="0.25">
      <c r="A2038" s="3">
        <f>TITRES_STAT!B2041</f>
        <v>45271</v>
      </c>
      <c r="B2038" s="5">
        <f>TITRES_STAT!C2041</f>
        <v>3.85</v>
      </c>
      <c r="C2038" s="5">
        <f>TITRES_STAT!D2041</f>
        <v>3.4474999999999998</v>
      </c>
      <c r="D2038" s="5">
        <f>TITRES_STAT!E2041</f>
        <v>150</v>
      </c>
      <c r="E2038" s="2">
        <f t="shared" si="124"/>
        <v>3486779</v>
      </c>
      <c r="F2038" s="5" t="str">
        <f t="shared" si="127"/>
        <v>BULLISH</v>
      </c>
      <c r="G2038" s="5" t="str">
        <f t="shared" si="126"/>
        <v>NEUTRAL</v>
      </c>
      <c r="H2038" s="5" t="str">
        <f t="shared" si="125"/>
        <v>NEUTRAL</v>
      </c>
    </row>
    <row r="2039" spans="1:8" ht="13.5" x14ac:dyDescent="0.25">
      <c r="A2039" s="3">
        <f>TITRES_STAT!B2042</f>
        <v>45272</v>
      </c>
      <c r="B2039" s="5">
        <f>TITRES_STAT!C2042</f>
        <v>3.85</v>
      </c>
      <c r="C2039" s="5">
        <f>TITRES_STAT!D2042</f>
        <v>3.4474999999999998</v>
      </c>
      <c r="D2039" s="5">
        <f>TITRES_STAT!E2042</f>
        <v>25</v>
      </c>
      <c r="E2039" s="2">
        <f t="shared" si="124"/>
        <v>3486779</v>
      </c>
      <c r="F2039" s="5" t="str">
        <f t="shared" si="127"/>
        <v>BEARISH</v>
      </c>
      <c r="G2039" s="5" t="str">
        <f t="shared" si="126"/>
        <v>NEUTRAL</v>
      </c>
      <c r="H2039" s="5" t="str">
        <f t="shared" si="125"/>
        <v>CONFIRMED BEARISH</v>
      </c>
    </row>
    <row r="2040" spans="1:8" ht="13.5" x14ac:dyDescent="0.25">
      <c r="A2040" s="3">
        <f>TITRES_STAT!B2043</f>
        <v>45273</v>
      </c>
      <c r="B2040" s="5">
        <f>TITRES_STAT!C2043</f>
        <v>3.84</v>
      </c>
      <c r="C2040" s="5">
        <f>TITRES_STAT!D2043</f>
        <v>3.4386000000000001</v>
      </c>
      <c r="D2040" s="5">
        <f>TITRES_STAT!E2043</f>
        <v>423</v>
      </c>
      <c r="E2040" s="2">
        <f t="shared" si="124"/>
        <v>3486356</v>
      </c>
      <c r="F2040" s="5" t="str">
        <f t="shared" si="127"/>
        <v>BEARISH</v>
      </c>
      <c r="G2040" s="5" t="str">
        <f t="shared" si="126"/>
        <v>NEUTRAL</v>
      </c>
      <c r="H2040" s="5" t="str">
        <f t="shared" si="125"/>
        <v>CONFIRMED BEARISH</v>
      </c>
    </row>
    <row r="2041" spans="1:8" ht="13.5" x14ac:dyDescent="0.25">
      <c r="A2041" s="3">
        <f>TITRES_STAT!B2044</f>
        <v>45274</v>
      </c>
      <c r="B2041" s="5">
        <f>TITRES_STAT!C2044</f>
        <v>3.84</v>
      </c>
      <c r="C2041" s="5">
        <f>TITRES_STAT!D2044</f>
        <v>3.4386000000000001</v>
      </c>
      <c r="D2041" s="5">
        <f>TITRES_STAT!E2044</f>
        <v>1550</v>
      </c>
      <c r="E2041" s="2">
        <f t="shared" si="124"/>
        <v>3486356</v>
      </c>
      <c r="F2041" s="5" t="str">
        <f t="shared" si="127"/>
        <v>BEARISH</v>
      </c>
      <c r="G2041" s="5" t="str">
        <f t="shared" si="126"/>
        <v>NEUTRAL</v>
      </c>
      <c r="H2041" s="5" t="str">
        <f t="shared" si="125"/>
        <v>CONFIRMED BEARISH</v>
      </c>
    </row>
    <row r="2042" spans="1:8" ht="13.5" x14ac:dyDescent="0.25">
      <c r="A2042" s="3">
        <f>TITRES_STAT!B2045</f>
        <v>45275</v>
      </c>
      <c r="B2042" s="5">
        <f>TITRES_STAT!C2045</f>
        <v>3.83</v>
      </c>
      <c r="C2042" s="5">
        <f>TITRES_STAT!D2045</f>
        <v>3.4296000000000002</v>
      </c>
      <c r="D2042" s="5">
        <f>TITRES_STAT!E2045</f>
        <v>2148</v>
      </c>
      <c r="E2042" s="2">
        <f t="shared" si="124"/>
        <v>3484208</v>
      </c>
      <c r="F2042" s="5" t="str">
        <f t="shared" si="127"/>
        <v>BEARISH</v>
      </c>
      <c r="G2042" s="5" t="str">
        <f t="shared" si="126"/>
        <v>NEUTRAL</v>
      </c>
      <c r="H2042" s="5" t="str">
        <f t="shared" si="125"/>
        <v>CONFIRMED BEARISH</v>
      </c>
    </row>
    <row r="2043" spans="1:8" ht="13.5" x14ac:dyDescent="0.25">
      <c r="A2043" s="3">
        <f>TITRES_STAT!B2046</f>
        <v>45278</v>
      </c>
      <c r="B2043" s="5">
        <f>TITRES_STAT!C2046</f>
        <v>3.83</v>
      </c>
      <c r="C2043" s="5">
        <f>TITRES_STAT!D2046</f>
        <v>3.4296000000000002</v>
      </c>
      <c r="D2043" s="5">
        <f>TITRES_STAT!E2046</f>
        <v>1691</v>
      </c>
      <c r="E2043" s="2">
        <f t="shared" si="124"/>
        <v>3484208</v>
      </c>
      <c r="F2043" s="5" t="str">
        <f t="shared" si="127"/>
        <v>BEARISH</v>
      </c>
      <c r="G2043" s="5" t="str">
        <f t="shared" si="126"/>
        <v>NEUTRAL</v>
      </c>
      <c r="H2043" s="5" t="str">
        <f t="shared" si="125"/>
        <v>CONFIRMED BEARISH</v>
      </c>
    </row>
    <row r="2044" spans="1:8" ht="13.5" x14ac:dyDescent="0.25">
      <c r="A2044" s="3">
        <f>TITRES_STAT!B2047</f>
        <v>45279</v>
      </c>
      <c r="B2044" s="5">
        <f>TITRES_STAT!C2047</f>
        <v>3.83</v>
      </c>
      <c r="C2044" s="5">
        <f>TITRES_STAT!D2047</f>
        <v>3.4296000000000002</v>
      </c>
      <c r="D2044" s="5">
        <f>TITRES_STAT!E2047</f>
        <v>3475</v>
      </c>
      <c r="E2044" s="2">
        <f t="shared" si="124"/>
        <v>3484208</v>
      </c>
      <c r="F2044" s="5" t="str">
        <f t="shared" si="127"/>
        <v>BEARISH</v>
      </c>
      <c r="G2044" s="5" t="str">
        <f t="shared" si="126"/>
        <v>NEUTRAL</v>
      </c>
      <c r="H2044" s="5" t="str">
        <f t="shared" si="125"/>
        <v>CONFIRMED BEARISH</v>
      </c>
    </row>
    <row r="2045" spans="1:8" ht="13.5" x14ac:dyDescent="0.25">
      <c r="A2045" s="3">
        <f>TITRES_STAT!B2048</f>
        <v>45280</v>
      </c>
      <c r="B2045" s="5">
        <f>TITRES_STAT!C2048</f>
        <v>3.85</v>
      </c>
      <c r="C2045" s="5">
        <f>TITRES_STAT!D2048</f>
        <v>3.4474999999999998</v>
      </c>
      <c r="D2045" s="5">
        <f>TITRES_STAT!E2048</f>
        <v>4296</v>
      </c>
      <c r="E2045" s="2">
        <f t="shared" si="124"/>
        <v>3488504</v>
      </c>
      <c r="F2045" s="5" t="str">
        <f t="shared" si="127"/>
        <v>BULLISH</v>
      </c>
      <c r="G2045" s="5" t="str">
        <f t="shared" si="126"/>
        <v>NEUTRAL</v>
      </c>
      <c r="H2045" s="5" t="str">
        <f t="shared" si="125"/>
        <v>CONFIRMED BULLISH</v>
      </c>
    </row>
    <row r="2046" spans="1:8" ht="13.5" x14ac:dyDescent="0.25">
      <c r="A2046" s="3">
        <f>TITRES_STAT!B2049</f>
        <v>45281</v>
      </c>
      <c r="B2046" s="5">
        <f>TITRES_STAT!C2049</f>
        <v>3.85</v>
      </c>
      <c r="C2046" s="5">
        <f>TITRES_STAT!D2049</f>
        <v>3.4474999999999998</v>
      </c>
      <c r="D2046" s="5">
        <f>TITRES_STAT!E2049</f>
        <v>415</v>
      </c>
      <c r="E2046" s="2">
        <f t="shared" si="124"/>
        <v>3488504</v>
      </c>
      <c r="F2046" s="5" t="str">
        <f t="shared" si="127"/>
        <v>BULLISH</v>
      </c>
      <c r="G2046" s="5" t="str">
        <f t="shared" si="126"/>
        <v>NEUTRAL</v>
      </c>
      <c r="H2046" s="5" t="str">
        <f t="shared" si="125"/>
        <v>CONFIRMED BULLISH</v>
      </c>
    </row>
    <row r="2047" spans="1:8" ht="13.5" x14ac:dyDescent="0.25">
      <c r="A2047" s="3">
        <f>TITRES_STAT!B2050</f>
        <v>45282</v>
      </c>
      <c r="B2047" s="5">
        <f>TITRES_STAT!C2050</f>
        <v>3.82</v>
      </c>
      <c r="C2047" s="5">
        <f>TITRES_STAT!D2050</f>
        <v>3.4207000000000001</v>
      </c>
      <c r="D2047" s="5">
        <f>TITRES_STAT!E2050</f>
        <v>3110</v>
      </c>
      <c r="E2047" s="2">
        <f t="shared" si="124"/>
        <v>3485394</v>
      </c>
      <c r="F2047" s="5" t="str">
        <f t="shared" si="127"/>
        <v>BULLISH</v>
      </c>
      <c r="G2047" s="5" t="str">
        <f t="shared" si="126"/>
        <v>NEUTRAL</v>
      </c>
      <c r="H2047" s="5" t="str">
        <f t="shared" si="125"/>
        <v>BULLISH DIVERGENCE</v>
      </c>
    </row>
    <row r="2048" spans="1:8" ht="13.5" x14ac:dyDescent="0.25">
      <c r="A2048" s="3">
        <f>TITRES_STAT!B2051</f>
        <v>45285</v>
      </c>
      <c r="B2048" s="5">
        <f>TITRES_STAT!C2051</f>
        <v>3.82</v>
      </c>
      <c r="C2048" s="5">
        <f>TITRES_STAT!D2051</f>
        <v>3.4207000000000001</v>
      </c>
      <c r="D2048" s="5">
        <f>TITRES_STAT!E2051</f>
        <v>2824</v>
      </c>
      <c r="E2048" s="2">
        <f t="shared" si="124"/>
        <v>3485394</v>
      </c>
      <c r="F2048" s="5" t="str">
        <f t="shared" si="127"/>
        <v>BULLISH</v>
      </c>
      <c r="G2048" s="5" t="str">
        <f t="shared" si="126"/>
        <v>NEUTRAL</v>
      </c>
      <c r="H2048" s="5" t="str">
        <f t="shared" si="125"/>
        <v>BULLISH DIVERGENCE</v>
      </c>
    </row>
    <row r="2049" spans="1:8" ht="13.5" x14ac:dyDescent="0.25">
      <c r="A2049" s="3">
        <f>TITRES_STAT!B2052</f>
        <v>45286</v>
      </c>
      <c r="B2049" s="5">
        <f>TITRES_STAT!C2052</f>
        <v>3.84</v>
      </c>
      <c r="C2049" s="5">
        <f>TITRES_STAT!D2052</f>
        <v>3.4386000000000001</v>
      </c>
      <c r="D2049" s="5">
        <f>TITRES_STAT!E2052</f>
        <v>4048</v>
      </c>
      <c r="E2049" s="2">
        <f t="shared" si="124"/>
        <v>3489442</v>
      </c>
      <c r="F2049" s="5" t="str">
        <f t="shared" si="127"/>
        <v>BULLISH</v>
      </c>
      <c r="G2049" s="5" t="str">
        <f t="shared" si="126"/>
        <v>NEUTRAL</v>
      </c>
      <c r="H2049" s="5" t="str">
        <f t="shared" si="125"/>
        <v>CONFIRMED BULLISH</v>
      </c>
    </row>
    <row r="2050" spans="1:8" ht="13.5" x14ac:dyDescent="0.25">
      <c r="A2050" s="3">
        <f>TITRES_STAT!B2053</f>
        <v>45287</v>
      </c>
      <c r="B2050" s="5">
        <f>TITRES_STAT!C2053</f>
        <v>3.83</v>
      </c>
      <c r="C2050" s="5">
        <f>TITRES_STAT!D2053</f>
        <v>3.4296000000000002</v>
      </c>
      <c r="D2050" s="5">
        <f>TITRES_STAT!E2053</f>
        <v>11140</v>
      </c>
      <c r="E2050" s="2">
        <f t="shared" si="124"/>
        <v>3478302</v>
      </c>
      <c r="F2050" s="5" t="str">
        <f t="shared" si="127"/>
        <v>BEARISH</v>
      </c>
      <c r="G2050" s="5" t="str">
        <f t="shared" si="126"/>
        <v>NEUTRAL</v>
      </c>
      <c r="H2050" s="5" t="str">
        <f t="shared" si="125"/>
        <v>CONFIRMED BEARISH</v>
      </c>
    </row>
    <row r="2051" spans="1:8" ht="13.5" x14ac:dyDescent="0.25">
      <c r="A2051" s="3">
        <f>TITRES_STAT!B2054</f>
        <v>45288</v>
      </c>
      <c r="B2051" s="5">
        <f>TITRES_STAT!C2054</f>
        <v>3.83</v>
      </c>
      <c r="C2051" s="5">
        <f>TITRES_STAT!D2054</f>
        <v>3.4296000000000002</v>
      </c>
      <c r="D2051" s="5">
        <f>TITRES_STAT!E2054</f>
        <v>5670</v>
      </c>
      <c r="E2051" s="2">
        <f t="shared" si="124"/>
        <v>3478302</v>
      </c>
      <c r="F2051" s="5" t="str">
        <f t="shared" si="127"/>
        <v>BEARISH</v>
      </c>
      <c r="G2051" s="5" t="str">
        <f t="shared" si="126"/>
        <v>NEUTRAL</v>
      </c>
      <c r="H2051" s="5" t="str">
        <f t="shared" si="125"/>
        <v>CONFIRMED BEARISH</v>
      </c>
    </row>
    <row r="2052" spans="1:8" ht="13.5" x14ac:dyDescent="0.25">
      <c r="A2052" s="3">
        <f>TITRES_STAT!B2055</f>
        <v>45289</v>
      </c>
      <c r="B2052" s="5">
        <f>TITRES_STAT!C2055</f>
        <v>3.82</v>
      </c>
      <c r="C2052" s="5">
        <f>TITRES_STAT!D2055</f>
        <v>3.4207000000000001</v>
      </c>
      <c r="D2052" s="5">
        <f>TITRES_STAT!E2055</f>
        <v>3769</v>
      </c>
      <c r="E2052" s="2">
        <f t="shared" ref="E2052:E2115" si="128">IF(B2052&gt;B2051, E2051+D2052, IF(B2052&lt;B2051, E2051-D2052, E2051))</f>
        <v>3474533</v>
      </c>
      <c r="F2052" s="5" t="str">
        <f t="shared" si="127"/>
        <v>BEARISH</v>
      </c>
      <c r="G2052" s="5" t="str">
        <f t="shared" si="126"/>
        <v>NEUTRAL</v>
      </c>
      <c r="H2052" s="5" t="str">
        <f t="shared" si="125"/>
        <v>NEUTRAL</v>
      </c>
    </row>
    <row r="2053" spans="1:8" ht="13.5" x14ac:dyDescent="0.25">
      <c r="A2053" s="3">
        <f>TITRES_STAT!B2056</f>
        <v>45293</v>
      </c>
      <c r="B2053" s="5">
        <f>TITRES_STAT!C2056</f>
        <v>3.8</v>
      </c>
      <c r="C2053" s="5">
        <f>TITRES_STAT!D2056</f>
        <v>3.4028</v>
      </c>
      <c r="D2053" s="5">
        <f>TITRES_STAT!E2056</f>
        <v>65</v>
      </c>
      <c r="E2053" s="2">
        <f t="shared" si="128"/>
        <v>3474468</v>
      </c>
      <c r="F2053" s="5" t="str">
        <f t="shared" si="127"/>
        <v>BEARISH</v>
      </c>
      <c r="G2053" s="5" t="str">
        <f t="shared" si="126"/>
        <v>NEUTRAL</v>
      </c>
      <c r="H2053" s="5" t="str">
        <f t="shared" si="125"/>
        <v>CONFIRMED BEARISH</v>
      </c>
    </row>
    <row r="2054" spans="1:8" ht="13.5" x14ac:dyDescent="0.25">
      <c r="A2054" s="3">
        <f>TITRES_STAT!B2057</f>
        <v>45294</v>
      </c>
      <c r="B2054" s="5">
        <f>TITRES_STAT!C2057</f>
        <v>3.75</v>
      </c>
      <c r="C2054" s="5">
        <f>TITRES_STAT!D2057</f>
        <v>3.3580000000000001</v>
      </c>
      <c r="D2054" s="5">
        <f>TITRES_STAT!E2057</f>
        <v>4610</v>
      </c>
      <c r="E2054" s="2">
        <f t="shared" si="128"/>
        <v>3469858</v>
      </c>
      <c r="F2054" s="5" t="str">
        <f t="shared" si="127"/>
        <v>BEARISH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45295</v>
      </c>
      <c r="B2055" s="5">
        <f>TITRES_STAT!C2058</f>
        <v>3.77</v>
      </c>
      <c r="C2055" s="5">
        <f>TITRES_STAT!D2058</f>
        <v>3.3759000000000001</v>
      </c>
      <c r="D2055" s="5">
        <f>TITRES_STAT!E2058</f>
        <v>920</v>
      </c>
      <c r="E2055" s="2">
        <f t="shared" si="128"/>
        <v>3470778</v>
      </c>
      <c r="F2055" s="5" t="str">
        <f t="shared" si="127"/>
        <v>BEARISH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CONFIRMED BEARISH</v>
      </c>
    </row>
    <row r="2056" spans="1:8" ht="13.5" x14ac:dyDescent="0.25">
      <c r="A2056" s="3">
        <f>TITRES_STAT!B2059</f>
        <v>45296</v>
      </c>
      <c r="B2056" s="5">
        <f>TITRES_STAT!C2059</f>
        <v>3.73</v>
      </c>
      <c r="C2056" s="5">
        <f>TITRES_STAT!D2059</f>
        <v>3.3401000000000001</v>
      </c>
      <c r="D2056" s="5">
        <f>TITRES_STAT!E2059</f>
        <v>525</v>
      </c>
      <c r="E2056" s="2">
        <f t="shared" si="128"/>
        <v>3470253</v>
      </c>
      <c r="F2056" s="5" t="str">
        <f t="shared" ref="F2056:F2119" si="131">IF(E2056&gt;E2051,"BULLISH",IF(E2056&lt;E2051,"BEARISH","NEUTRAL"))</f>
        <v>BEARISH</v>
      </c>
      <c r="G2056" s="5" t="str">
        <f t="shared" si="130"/>
        <v>NEUTRAL</v>
      </c>
      <c r="H2056" s="5" t="str">
        <f t="shared" si="129"/>
        <v>CONFIRMED BEARISH</v>
      </c>
    </row>
    <row r="2057" spans="1:8" ht="13.5" x14ac:dyDescent="0.25">
      <c r="A2057" s="3">
        <f>TITRES_STAT!B2060</f>
        <v>45299</v>
      </c>
      <c r="B2057" s="5">
        <f>TITRES_STAT!C2060</f>
        <v>3.73</v>
      </c>
      <c r="C2057" s="5">
        <f>TITRES_STAT!D2060</f>
        <v>3.3401000000000001</v>
      </c>
      <c r="D2057" s="5">
        <f>TITRES_STAT!E2060</f>
        <v>274</v>
      </c>
      <c r="E2057" s="2">
        <f t="shared" si="128"/>
        <v>3470253</v>
      </c>
      <c r="F2057" s="5" t="str">
        <f t="shared" si="131"/>
        <v>BEARISH</v>
      </c>
      <c r="G2057" s="5" t="str">
        <f t="shared" si="130"/>
        <v>NEUTRAL</v>
      </c>
      <c r="H2057" s="5" t="str">
        <f t="shared" si="129"/>
        <v>CONFIRMED BEARISH</v>
      </c>
    </row>
    <row r="2058" spans="1:8" ht="13.5" x14ac:dyDescent="0.25">
      <c r="A2058" s="3">
        <f>TITRES_STAT!B2061</f>
        <v>45300</v>
      </c>
      <c r="B2058" s="5">
        <f>TITRES_STAT!C2061</f>
        <v>3.7</v>
      </c>
      <c r="C2058" s="5">
        <f>TITRES_STAT!D2061</f>
        <v>3.3132000000000001</v>
      </c>
      <c r="D2058" s="5">
        <f>TITRES_STAT!E2061</f>
        <v>1389</v>
      </c>
      <c r="E2058" s="2">
        <f t="shared" si="128"/>
        <v>3468864</v>
      </c>
      <c r="F2058" s="5" t="str">
        <f t="shared" si="131"/>
        <v>BEARISH</v>
      </c>
      <c r="G2058" s="5" t="str">
        <f t="shared" si="130"/>
        <v>NEUTRAL</v>
      </c>
      <c r="H2058" s="5" t="str">
        <f t="shared" si="129"/>
        <v>CONFIRMED BEARISH</v>
      </c>
    </row>
    <row r="2059" spans="1:8" ht="13.5" x14ac:dyDescent="0.25">
      <c r="A2059" s="3">
        <f>TITRES_STAT!B2062</f>
        <v>45301</v>
      </c>
      <c r="B2059" s="5">
        <f>TITRES_STAT!C2062</f>
        <v>3.68</v>
      </c>
      <c r="C2059" s="5">
        <f>TITRES_STAT!D2062</f>
        <v>3.2953000000000001</v>
      </c>
      <c r="D2059" s="5">
        <f>TITRES_STAT!E2062</f>
        <v>9429</v>
      </c>
      <c r="E2059" s="2">
        <f t="shared" si="128"/>
        <v>3459435</v>
      </c>
      <c r="F2059" s="5" t="str">
        <f t="shared" si="131"/>
        <v>BEARISH</v>
      </c>
      <c r="G2059" s="5" t="str">
        <f t="shared" si="130"/>
        <v>NEUTRAL</v>
      </c>
      <c r="H2059" s="5" t="str">
        <f t="shared" si="129"/>
        <v>CONFIRMED BEARISH</v>
      </c>
    </row>
    <row r="2060" spans="1:8" ht="13.5" x14ac:dyDescent="0.25">
      <c r="A2060" s="3">
        <f>TITRES_STAT!B2063</f>
        <v>45302</v>
      </c>
      <c r="B2060" s="5">
        <f>TITRES_STAT!C2063</f>
        <v>3.61</v>
      </c>
      <c r="C2060" s="5">
        <f>TITRES_STAT!D2063</f>
        <v>3.2326000000000001</v>
      </c>
      <c r="D2060" s="5">
        <f>TITRES_STAT!E2063</f>
        <v>2700</v>
      </c>
      <c r="E2060" s="2">
        <f t="shared" si="128"/>
        <v>3456735</v>
      </c>
      <c r="F2060" s="5" t="str">
        <f t="shared" si="131"/>
        <v>BEARISH</v>
      </c>
      <c r="G2060" s="5" t="str">
        <f t="shared" si="130"/>
        <v>NEUTRAL</v>
      </c>
      <c r="H2060" s="5" t="str">
        <f t="shared" si="129"/>
        <v>CONFIRMED BEARISH</v>
      </c>
    </row>
    <row r="2061" spans="1:8" ht="13.5" x14ac:dyDescent="0.25">
      <c r="A2061" s="3">
        <f>TITRES_STAT!B2064</f>
        <v>45303</v>
      </c>
      <c r="B2061" s="5">
        <f>TITRES_STAT!C2064</f>
        <v>3.67</v>
      </c>
      <c r="C2061" s="5">
        <f>TITRES_STAT!D2064</f>
        <v>3.2863000000000002</v>
      </c>
      <c r="D2061" s="5">
        <f>TITRES_STAT!E2064</f>
        <v>97</v>
      </c>
      <c r="E2061" s="2">
        <f t="shared" si="128"/>
        <v>3456832</v>
      </c>
      <c r="F2061" s="5" t="str">
        <f t="shared" si="131"/>
        <v>BEARISH</v>
      </c>
      <c r="G2061" s="5" t="str">
        <f t="shared" si="130"/>
        <v>NEUTRAL</v>
      </c>
      <c r="H2061" s="5" t="str">
        <f t="shared" si="129"/>
        <v>CONFIRMED BEARISH</v>
      </c>
    </row>
    <row r="2062" spans="1:8" ht="13.5" x14ac:dyDescent="0.25">
      <c r="A2062" s="3">
        <f>TITRES_STAT!B2065</f>
        <v>45306</v>
      </c>
      <c r="B2062" s="5">
        <f>TITRES_STAT!C2065</f>
        <v>3.63</v>
      </c>
      <c r="C2062" s="5">
        <f>TITRES_STAT!D2065</f>
        <v>3.2505000000000002</v>
      </c>
      <c r="D2062" s="5">
        <f>TITRES_STAT!E2065</f>
        <v>2613</v>
      </c>
      <c r="E2062" s="2">
        <f t="shared" si="128"/>
        <v>3454219</v>
      </c>
      <c r="F2062" s="5" t="str">
        <f t="shared" si="131"/>
        <v>BEARISH</v>
      </c>
      <c r="G2062" s="5" t="str">
        <f t="shared" si="130"/>
        <v>NEUTRAL</v>
      </c>
      <c r="H2062" s="5" t="str">
        <f t="shared" si="129"/>
        <v>CONFIRMED BEARISH</v>
      </c>
    </row>
    <row r="2063" spans="1:8" ht="13.5" x14ac:dyDescent="0.25">
      <c r="A2063" s="3">
        <f>TITRES_STAT!B2066</f>
        <v>45307</v>
      </c>
      <c r="B2063" s="5">
        <f>TITRES_STAT!C2066</f>
        <v>3.61</v>
      </c>
      <c r="C2063" s="5">
        <f>TITRES_STAT!D2066</f>
        <v>3.2326000000000001</v>
      </c>
      <c r="D2063" s="5">
        <f>TITRES_STAT!E2066</f>
        <v>3863</v>
      </c>
      <c r="E2063" s="2">
        <f t="shared" si="128"/>
        <v>3450356</v>
      </c>
      <c r="F2063" s="5" t="str">
        <f t="shared" si="131"/>
        <v>BEARISH</v>
      </c>
      <c r="G2063" s="5" t="str">
        <f t="shared" si="130"/>
        <v>NEUTRAL</v>
      </c>
      <c r="H2063" s="5" t="str">
        <f t="shared" si="129"/>
        <v>CONFIRMED BEARISH</v>
      </c>
    </row>
    <row r="2064" spans="1:8" ht="13.5" x14ac:dyDescent="0.25">
      <c r="A2064" s="3">
        <f>TITRES_STAT!B2067</f>
        <v>45308</v>
      </c>
      <c r="B2064" s="5">
        <f>TITRES_STAT!C2067</f>
        <v>3.61</v>
      </c>
      <c r="C2064" s="5">
        <f>TITRES_STAT!D2067</f>
        <v>3.2326000000000001</v>
      </c>
      <c r="D2064" s="5">
        <f>TITRES_STAT!E2067</f>
        <v>295</v>
      </c>
      <c r="E2064" s="2">
        <f t="shared" si="128"/>
        <v>3450356</v>
      </c>
      <c r="F2064" s="5" t="str">
        <f t="shared" si="131"/>
        <v>BEARISH</v>
      </c>
      <c r="G2064" s="5" t="str">
        <f t="shared" si="130"/>
        <v>NEUTRAL</v>
      </c>
      <c r="H2064" s="5" t="str">
        <f t="shared" si="129"/>
        <v>CONFIRMED BEARISH</v>
      </c>
    </row>
    <row r="2065" spans="1:8" ht="13.5" x14ac:dyDescent="0.25">
      <c r="A2065" s="3">
        <f>TITRES_STAT!B2068</f>
        <v>45309</v>
      </c>
      <c r="B2065" s="5">
        <f>TITRES_STAT!C2068</f>
        <v>3.59</v>
      </c>
      <c r="C2065" s="5">
        <f>TITRES_STAT!D2068</f>
        <v>3.2147000000000001</v>
      </c>
      <c r="D2065" s="5">
        <f>TITRES_STAT!E2068</f>
        <v>1680</v>
      </c>
      <c r="E2065" s="2">
        <f t="shared" si="128"/>
        <v>3448676</v>
      </c>
      <c r="F2065" s="5" t="str">
        <f t="shared" si="131"/>
        <v>BEARISH</v>
      </c>
      <c r="G2065" s="5" t="str">
        <f t="shared" si="130"/>
        <v>NEUTRAL</v>
      </c>
      <c r="H2065" s="5" t="str">
        <f t="shared" si="129"/>
        <v>CONFIRMED BEARISH</v>
      </c>
    </row>
    <row r="2066" spans="1:8" ht="13.5" x14ac:dyDescent="0.25">
      <c r="A2066" s="3">
        <f>TITRES_STAT!B2069</f>
        <v>45310</v>
      </c>
      <c r="B2066" s="5">
        <f>TITRES_STAT!C2069</f>
        <v>3.59</v>
      </c>
      <c r="C2066" s="5">
        <f>TITRES_STAT!D2069</f>
        <v>3.2147000000000001</v>
      </c>
      <c r="D2066" s="5">
        <f>TITRES_STAT!E2069</f>
        <v>0</v>
      </c>
      <c r="E2066" s="2">
        <f t="shared" si="128"/>
        <v>3448676</v>
      </c>
      <c r="F2066" s="5" t="str">
        <f t="shared" si="131"/>
        <v>BEARISH</v>
      </c>
      <c r="G2066" s="5" t="str">
        <f t="shared" si="130"/>
        <v>NEUTRAL</v>
      </c>
      <c r="H2066" s="5" t="str">
        <f t="shared" si="129"/>
        <v>CONFIRMED BEARISH</v>
      </c>
    </row>
    <row r="2067" spans="1:8" ht="13.5" x14ac:dyDescent="0.25">
      <c r="A2067" s="3">
        <f>TITRES_STAT!B2070</f>
        <v>45313</v>
      </c>
      <c r="B2067" s="5">
        <f>TITRES_STAT!C2070</f>
        <v>3.8</v>
      </c>
      <c r="C2067" s="5">
        <f>TITRES_STAT!D2070</f>
        <v>3.4028</v>
      </c>
      <c r="D2067" s="5">
        <f>TITRES_STAT!E2070</f>
        <v>24320</v>
      </c>
      <c r="E2067" s="2">
        <f t="shared" si="128"/>
        <v>3472996</v>
      </c>
      <c r="F2067" s="5" t="str">
        <f t="shared" si="131"/>
        <v>BULLISH</v>
      </c>
      <c r="G2067" s="5" t="str">
        <f t="shared" si="130"/>
        <v>NEUTRAL</v>
      </c>
      <c r="H2067" s="5" t="str">
        <f t="shared" si="129"/>
        <v>CONFIRMED BULLISH</v>
      </c>
    </row>
    <row r="2068" spans="1:8" ht="13.5" x14ac:dyDescent="0.25">
      <c r="A2068" s="3">
        <f>TITRES_STAT!B2071</f>
        <v>45314</v>
      </c>
      <c r="B2068" s="5">
        <f>TITRES_STAT!C2071</f>
        <v>3.73</v>
      </c>
      <c r="C2068" s="5">
        <f>TITRES_STAT!D2071</f>
        <v>3.3401000000000001</v>
      </c>
      <c r="D2068" s="5">
        <f>TITRES_STAT!E2071</f>
        <v>11390</v>
      </c>
      <c r="E2068" s="2">
        <f t="shared" si="128"/>
        <v>3461606</v>
      </c>
      <c r="F2068" s="5" t="str">
        <f t="shared" si="131"/>
        <v>BULLISH</v>
      </c>
      <c r="G2068" s="5" t="str">
        <f t="shared" si="130"/>
        <v>NEUTRAL</v>
      </c>
      <c r="H2068" s="5" t="str">
        <f t="shared" si="129"/>
        <v>CONFIRMED BULLISH</v>
      </c>
    </row>
    <row r="2069" spans="1:8" ht="13.5" x14ac:dyDescent="0.25">
      <c r="A2069" s="3">
        <f>TITRES_STAT!B2072</f>
        <v>45315</v>
      </c>
      <c r="B2069" s="5">
        <f>TITRES_STAT!C2072</f>
        <v>3.73</v>
      </c>
      <c r="C2069" s="5">
        <f>TITRES_STAT!D2072</f>
        <v>3.3401000000000001</v>
      </c>
      <c r="D2069" s="5">
        <f>TITRES_STAT!E2072</f>
        <v>4446</v>
      </c>
      <c r="E2069" s="2">
        <f t="shared" si="128"/>
        <v>3461606</v>
      </c>
      <c r="F2069" s="5" t="str">
        <f t="shared" si="131"/>
        <v>BULLISH</v>
      </c>
      <c r="G2069" s="5" t="str">
        <f t="shared" si="130"/>
        <v>NEUTRAL</v>
      </c>
      <c r="H2069" s="5" t="str">
        <f t="shared" si="129"/>
        <v>CONFIRMED BULLISH</v>
      </c>
    </row>
    <row r="2070" spans="1:8" ht="13.5" x14ac:dyDescent="0.25">
      <c r="A2070" s="3">
        <f>TITRES_STAT!B2073</f>
        <v>45316</v>
      </c>
      <c r="B2070" s="5">
        <f>TITRES_STAT!C2073</f>
        <v>3.7</v>
      </c>
      <c r="C2070" s="5">
        <f>TITRES_STAT!D2073</f>
        <v>3.3132000000000001</v>
      </c>
      <c r="D2070" s="5">
        <f>TITRES_STAT!E2073</f>
        <v>3584</v>
      </c>
      <c r="E2070" s="2">
        <f t="shared" si="128"/>
        <v>3458022</v>
      </c>
      <c r="F2070" s="5" t="str">
        <f t="shared" si="131"/>
        <v>BULLISH</v>
      </c>
      <c r="G2070" s="5" t="str">
        <f t="shared" si="130"/>
        <v>NEUTRAL</v>
      </c>
      <c r="H2070" s="5" t="str">
        <f t="shared" si="129"/>
        <v>CONFIRMED BULLISH</v>
      </c>
    </row>
    <row r="2071" spans="1:8" ht="13.5" x14ac:dyDescent="0.25">
      <c r="A2071" s="3">
        <f>TITRES_STAT!B2074</f>
        <v>45317</v>
      </c>
      <c r="B2071" s="5">
        <f>TITRES_STAT!C2074</f>
        <v>3.7</v>
      </c>
      <c r="C2071" s="5">
        <f>TITRES_STAT!D2074</f>
        <v>3.3132000000000001</v>
      </c>
      <c r="D2071" s="5">
        <f>TITRES_STAT!E2074</f>
        <v>535</v>
      </c>
      <c r="E2071" s="2">
        <f t="shared" si="128"/>
        <v>3458022</v>
      </c>
      <c r="F2071" s="5" t="str">
        <f t="shared" si="131"/>
        <v>BULLISH</v>
      </c>
      <c r="G2071" s="5" t="str">
        <f t="shared" si="130"/>
        <v>NEUTRAL</v>
      </c>
      <c r="H2071" s="5" t="str">
        <f t="shared" si="129"/>
        <v>CONFIRMED BULLISH</v>
      </c>
    </row>
    <row r="2072" spans="1:8" ht="13.5" x14ac:dyDescent="0.25">
      <c r="A2072" s="3">
        <f>TITRES_STAT!B2075</f>
        <v>45320</v>
      </c>
      <c r="B2072" s="5">
        <f>TITRES_STAT!C2075</f>
        <v>3.7</v>
      </c>
      <c r="C2072" s="5">
        <f>TITRES_STAT!D2075</f>
        <v>3.3132000000000001</v>
      </c>
      <c r="D2072" s="5">
        <f>TITRES_STAT!E2075</f>
        <v>501</v>
      </c>
      <c r="E2072" s="2">
        <f t="shared" si="128"/>
        <v>3458022</v>
      </c>
      <c r="F2072" s="5" t="str">
        <f t="shared" si="131"/>
        <v>BEARISH</v>
      </c>
      <c r="G2072" s="5" t="str">
        <f t="shared" si="130"/>
        <v>NEUTRAL</v>
      </c>
      <c r="H2072" s="5" t="str">
        <f t="shared" si="129"/>
        <v>CONFIRMED BEARISH</v>
      </c>
    </row>
    <row r="2073" spans="1:8" ht="13.5" x14ac:dyDescent="0.25">
      <c r="A2073" s="3">
        <f>TITRES_STAT!B2076</f>
        <v>45321</v>
      </c>
      <c r="B2073" s="5">
        <f>TITRES_STAT!C2076</f>
        <v>3.69</v>
      </c>
      <c r="C2073" s="5">
        <f>TITRES_STAT!D2076</f>
        <v>3.3043</v>
      </c>
      <c r="D2073" s="5">
        <f>TITRES_STAT!E2076</f>
        <v>152</v>
      </c>
      <c r="E2073" s="2">
        <f t="shared" si="128"/>
        <v>3457870</v>
      </c>
      <c r="F2073" s="5" t="str">
        <f t="shared" si="131"/>
        <v>BEARISH</v>
      </c>
      <c r="G2073" s="5" t="str">
        <f t="shared" si="130"/>
        <v>NEUTRAL</v>
      </c>
      <c r="H2073" s="5" t="str">
        <f t="shared" si="129"/>
        <v>CONFIRMED BEARISH</v>
      </c>
    </row>
    <row r="2074" spans="1:8" ht="13.5" x14ac:dyDescent="0.25">
      <c r="A2074" s="3">
        <f>TITRES_STAT!B2077</f>
        <v>45322</v>
      </c>
      <c r="B2074" s="5">
        <f>TITRES_STAT!C2077</f>
        <v>3.63</v>
      </c>
      <c r="C2074" s="5">
        <f>TITRES_STAT!D2077</f>
        <v>3.2505000000000002</v>
      </c>
      <c r="D2074" s="5">
        <f>TITRES_STAT!E2077</f>
        <v>4827</v>
      </c>
      <c r="E2074" s="2">
        <f t="shared" si="128"/>
        <v>3453043</v>
      </c>
      <c r="F2074" s="5" t="str">
        <f t="shared" si="131"/>
        <v>BEARISH</v>
      </c>
      <c r="G2074" s="5" t="str">
        <f t="shared" si="130"/>
        <v>NEUTRAL</v>
      </c>
      <c r="H2074" s="5" t="str">
        <f t="shared" si="129"/>
        <v>CONFIRMED BEARISH</v>
      </c>
    </row>
    <row r="2075" spans="1:8" ht="13.5" x14ac:dyDescent="0.25">
      <c r="A2075" s="3">
        <f>TITRES_STAT!B2078</f>
        <v>45323</v>
      </c>
      <c r="B2075" s="5">
        <f>TITRES_STAT!C2078</f>
        <v>3.67</v>
      </c>
      <c r="C2075" s="5">
        <f>TITRES_STAT!D2078</f>
        <v>3.2863000000000002</v>
      </c>
      <c r="D2075" s="5">
        <f>TITRES_STAT!E2078</f>
        <v>1917</v>
      </c>
      <c r="E2075" s="2">
        <f t="shared" si="128"/>
        <v>3454960</v>
      </c>
      <c r="F2075" s="5" t="str">
        <f t="shared" si="131"/>
        <v>BEARISH</v>
      </c>
      <c r="G2075" s="5" t="str">
        <f t="shared" si="130"/>
        <v>NEUTRAL</v>
      </c>
      <c r="H2075" s="5" t="str">
        <f t="shared" si="129"/>
        <v>CONFIRMED BEARISH</v>
      </c>
    </row>
    <row r="2076" spans="1:8" ht="13.5" x14ac:dyDescent="0.25">
      <c r="A2076" s="3">
        <f>TITRES_STAT!B2079</f>
        <v>45324</v>
      </c>
      <c r="B2076" s="5">
        <f>TITRES_STAT!C2079</f>
        <v>3.67</v>
      </c>
      <c r="C2076" s="5">
        <f>TITRES_STAT!D2079</f>
        <v>3.2863000000000002</v>
      </c>
      <c r="D2076" s="5">
        <f>TITRES_STAT!E2079</f>
        <v>0</v>
      </c>
      <c r="E2076" s="2">
        <f t="shared" si="128"/>
        <v>3454960</v>
      </c>
      <c r="F2076" s="5" t="str">
        <f t="shared" si="131"/>
        <v>BEARISH</v>
      </c>
      <c r="G2076" s="5" t="str">
        <f t="shared" si="130"/>
        <v>NEUTRAL</v>
      </c>
      <c r="H2076" s="5" t="str">
        <f t="shared" si="129"/>
        <v>CONFIRMED BEARISH</v>
      </c>
    </row>
    <row r="2077" spans="1:8" ht="13.5" x14ac:dyDescent="0.25">
      <c r="A2077" s="3">
        <f>TITRES_STAT!B2080</f>
        <v>45327</v>
      </c>
      <c r="B2077" s="5">
        <f>TITRES_STAT!C2080</f>
        <v>3.65</v>
      </c>
      <c r="C2077" s="5">
        <f>TITRES_STAT!D2080</f>
        <v>3.2684000000000002</v>
      </c>
      <c r="D2077" s="5">
        <f>TITRES_STAT!E2080</f>
        <v>254</v>
      </c>
      <c r="E2077" s="2">
        <f t="shared" si="128"/>
        <v>3454706</v>
      </c>
      <c r="F2077" s="5" t="str">
        <f t="shared" si="131"/>
        <v>BEARISH</v>
      </c>
      <c r="G2077" s="5" t="str">
        <f t="shared" si="130"/>
        <v>NEUTRAL</v>
      </c>
      <c r="H2077" s="5" t="str">
        <f t="shared" si="129"/>
        <v>CONFIRMED BEARISH</v>
      </c>
    </row>
    <row r="2078" spans="1:8" ht="13.5" x14ac:dyDescent="0.25">
      <c r="A2078" s="3">
        <f>TITRES_STAT!B2081</f>
        <v>45328</v>
      </c>
      <c r="B2078" s="5">
        <f>TITRES_STAT!C2081</f>
        <v>3.65</v>
      </c>
      <c r="C2078" s="5">
        <f>TITRES_STAT!D2081</f>
        <v>3.2684000000000002</v>
      </c>
      <c r="D2078" s="5">
        <f>TITRES_STAT!E2081</f>
        <v>1775</v>
      </c>
      <c r="E2078" s="2">
        <f t="shared" si="128"/>
        <v>3454706</v>
      </c>
      <c r="F2078" s="5" t="str">
        <f t="shared" si="131"/>
        <v>BEARISH</v>
      </c>
      <c r="G2078" s="5" t="str">
        <f t="shared" si="130"/>
        <v>NEUTRAL</v>
      </c>
      <c r="H2078" s="5" t="str">
        <f t="shared" si="129"/>
        <v>CONFIRMED BEARISH</v>
      </c>
    </row>
    <row r="2079" spans="1:8" ht="13.5" x14ac:dyDescent="0.25">
      <c r="A2079" s="3">
        <f>TITRES_STAT!B2082</f>
        <v>45329</v>
      </c>
      <c r="B2079" s="5">
        <f>TITRES_STAT!C2082</f>
        <v>3.63</v>
      </c>
      <c r="C2079" s="5">
        <f>TITRES_STAT!D2082</f>
        <v>3.2505000000000002</v>
      </c>
      <c r="D2079" s="5">
        <f>TITRES_STAT!E2082</f>
        <v>200</v>
      </c>
      <c r="E2079" s="2">
        <f t="shared" si="128"/>
        <v>3454506</v>
      </c>
      <c r="F2079" s="5" t="str">
        <f t="shared" si="131"/>
        <v>BULLISH</v>
      </c>
      <c r="G2079" s="5" t="str">
        <f t="shared" si="130"/>
        <v>NEUTRAL</v>
      </c>
      <c r="H2079" s="5" t="str">
        <f t="shared" si="129"/>
        <v>NEUTRAL</v>
      </c>
    </row>
    <row r="2080" spans="1:8" ht="13.5" x14ac:dyDescent="0.25">
      <c r="A2080" s="3">
        <f>TITRES_STAT!B2083</f>
        <v>45330</v>
      </c>
      <c r="B2080" s="5">
        <f>TITRES_STAT!C2083</f>
        <v>3.63</v>
      </c>
      <c r="C2080" s="5">
        <f>TITRES_STAT!D2083</f>
        <v>3.2505000000000002</v>
      </c>
      <c r="D2080" s="5">
        <f>TITRES_STAT!E2083</f>
        <v>0</v>
      </c>
      <c r="E2080" s="2">
        <f t="shared" si="128"/>
        <v>3454506</v>
      </c>
      <c r="F2080" s="5" t="str">
        <f t="shared" si="131"/>
        <v>BEARISH</v>
      </c>
      <c r="G2080" s="5" t="str">
        <f t="shared" si="130"/>
        <v>NEUTRAL</v>
      </c>
      <c r="H2080" s="5" t="str">
        <f t="shared" si="129"/>
        <v>CONFIRMED BEARISH</v>
      </c>
    </row>
    <row r="2081" spans="1:8" ht="13.5" x14ac:dyDescent="0.25">
      <c r="A2081" s="3">
        <f>TITRES_STAT!B2084</f>
        <v>45331</v>
      </c>
      <c r="B2081" s="5">
        <f>TITRES_STAT!C2084</f>
        <v>3.56</v>
      </c>
      <c r="C2081" s="5">
        <f>TITRES_STAT!D2084</f>
        <v>3.1878000000000002</v>
      </c>
      <c r="D2081" s="5">
        <f>TITRES_STAT!E2084</f>
        <v>1603</v>
      </c>
      <c r="E2081" s="2">
        <f t="shared" si="128"/>
        <v>3452903</v>
      </c>
      <c r="F2081" s="5" t="str">
        <f t="shared" si="131"/>
        <v>BEARISH</v>
      </c>
      <c r="G2081" s="5" t="str">
        <f t="shared" si="130"/>
        <v>NEUTRAL</v>
      </c>
      <c r="H2081" s="5" t="str">
        <f t="shared" si="129"/>
        <v>CONFIRMED BEARISH</v>
      </c>
    </row>
    <row r="2082" spans="1:8" ht="13.5" x14ac:dyDescent="0.25">
      <c r="A2082" s="3">
        <f>TITRES_STAT!B2085</f>
        <v>45334</v>
      </c>
      <c r="B2082" s="5">
        <f>TITRES_STAT!C2085</f>
        <v>3.6</v>
      </c>
      <c r="C2082" s="5">
        <f>TITRES_STAT!D2085</f>
        <v>3.2237</v>
      </c>
      <c r="D2082" s="5">
        <f>TITRES_STAT!E2085</f>
        <v>1380</v>
      </c>
      <c r="E2082" s="2">
        <f t="shared" si="128"/>
        <v>3454283</v>
      </c>
      <c r="F2082" s="5" t="str">
        <f t="shared" si="131"/>
        <v>BEARISH</v>
      </c>
      <c r="G2082" s="5" t="str">
        <f t="shared" si="130"/>
        <v>NEUTRAL</v>
      </c>
      <c r="H2082" s="5" t="str">
        <f t="shared" si="129"/>
        <v>CONFIRMED BEARISH</v>
      </c>
    </row>
    <row r="2083" spans="1:8" ht="13.5" x14ac:dyDescent="0.25">
      <c r="A2083" s="3">
        <f>TITRES_STAT!B2086</f>
        <v>45335</v>
      </c>
      <c r="B2083" s="5">
        <f>TITRES_STAT!C2086</f>
        <v>3.69</v>
      </c>
      <c r="C2083" s="5">
        <f>TITRES_STAT!D2086</f>
        <v>3.3043</v>
      </c>
      <c r="D2083" s="5">
        <f>TITRES_STAT!E2086</f>
        <v>200</v>
      </c>
      <c r="E2083" s="2">
        <f t="shared" si="128"/>
        <v>3454483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BEARISH DIVERGENCE</v>
      </c>
    </row>
    <row r="2084" spans="1:8" ht="13.5" x14ac:dyDescent="0.25">
      <c r="A2084" s="3">
        <f>TITRES_STAT!B2087</f>
        <v>45336</v>
      </c>
      <c r="B2084" s="5">
        <f>TITRES_STAT!C2087</f>
        <v>3.69</v>
      </c>
      <c r="C2084" s="5">
        <f>TITRES_STAT!D2087</f>
        <v>3.3043</v>
      </c>
      <c r="D2084" s="5">
        <f>TITRES_STAT!E2087</f>
        <v>0</v>
      </c>
      <c r="E2084" s="2">
        <f t="shared" si="128"/>
        <v>3454483</v>
      </c>
      <c r="F2084" s="5" t="str">
        <f t="shared" si="131"/>
        <v>BEARISH</v>
      </c>
      <c r="G2084" s="5" t="str">
        <f t="shared" si="130"/>
        <v>NEUTRAL</v>
      </c>
      <c r="H2084" s="5" t="str">
        <f t="shared" si="129"/>
        <v>BEARISH DIVERGENCE</v>
      </c>
    </row>
    <row r="2085" spans="1:8" ht="13.5" x14ac:dyDescent="0.25">
      <c r="A2085" s="3">
        <f>TITRES_STAT!B2088</f>
        <v>45337</v>
      </c>
      <c r="B2085" s="5">
        <f>TITRES_STAT!C2088</f>
        <v>3.62</v>
      </c>
      <c r="C2085" s="5">
        <f>TITRES_STAT!D2088</f>
        <v>3.2416</v>
      </c>
      <c r="D2085" s="5">
        <f>TITRES_STAT!E2088</f>
        <v>1825</v>
      </c>
      <c r="E2085" s="2">
        <f t="shared" si="128"/>
        <v>3452658</v>
      </c>
      <c r="F2085" s="5" t="str">
        <f t="shared" si="131"/>
        <v>BEARISH</v>
      </c>
      <c r="G2085" s="5" t="str">
        <f t="shared" si="130"/>
        <v>NEUTRAL</v>
      </c>
      <c r="H2085" s="5" t="str">
        <f t="shared" si="129"/>
        <v>CONFIRMED BEARISH</v>
      </c>
    </row>
    <row r="2086" spans="1:8" ht="13.5" x14ac:dyDescent="0.25">
      <c r="A2086" s="3">
        <f>TITRES_STAT!B2089</f>
        <v>45338</v>
      </c>
      <c r="B2086" s="5">
        <f>TITRES_STAT!C2089</f>
        <v>3.73</v>
      </c>
      <c r="C2086" s="5">
        <f>TITRES_STAT!D2089</f>
        <v>3.3401000000000001</v>
      </c>
      <c r="D2086" s="5">
        <f>TITRES_STAT!E2089</f>
        <v>881</v>
      </c>
      <c r="E2086" s="2">
        <f t="shared" si="128"/>
        <v>3453539</v>
      </c>
      <c r="F2086" s="5" t="str">
        <f t="shared" si="131"/>
        <v>BULLISH</v>
      </c>
      <c r="G2086" s="5" t="str">
        <f t="shared" si="130"/>
        <v>NEUTRAL</v>
      </c>
      <c r="H2086" s="5" t="str">
        <f t="shared" si="129"/>
        <v>CONFIRMED BULLISH</v>
      </c>
    </row>
    <row r="2087" spans="1:8" ht="13.5" x14ac:dyDescent="0.25">
      <c r="A2087" s="3">
        <f>TITRES_STAT!B2090</f>
        <v>45341</v>
      </c>
      <c r="B2087" s="5">
        <f>TITRES_STAT!C2090</f>
        <v>3.68</v>
      </c>
      <c r="C2087" s="5">
        <f>TITRES_STAT!D2090</f>
        <v>3.2953000000000001</v>
      </c>
      <c r="D2087" s="5">
        <f>TITRES_STAT!E2090</f>
        <v>98</v>
      </c>
      <c r="E2087" s="2">
        <f t="shared" si="128"/>
        <v>3453441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BEARISH DIVERGENCE</v>
      </c>
    </row>
    <row r="2088" spans="1:8" ht="13.5" x14ac:dyDescent="0.25">
      <c r="A2088" s="3">
        <f>TITRES_STAT!B2091</f>
        <v>45342</v>
      </c>
      <c r="B2088" s="5">
        <f>TITRES_STAT!C2091</f>
        <v>3.67</v>
      </c>
      <c r="C2088" s="5">
        <f>TITRES_STAT!D2091</f>
        <v>3.2863000000000002</v>
      </c>
      <c r="D2088" s="5">
        <f>TITRES_STAT!E2091</f>
        <v>179</v>
      </c>
      <c r="E2088" s="2">
        <f t="shared" si="128"/>
        <v>3453262</v>
      </c>
      <c r="F2088" s="5" t="str">
        <f t="shared" si="131"/>
        <v>BEARISH</v>
      </c>
      <c r="G2088" s="5" t="str">
        <f t="shared" si="130"/>
        <v>NEUTRAL</v>
      </c>
      <c r="H2088" s="5" t="str">
        <f t="shared" si="129"/>
        <v>CONFIRMED BEARISH</v>
      </c>
    </row>
    <row r="2089" spans="1:8" ht="13.5" x14ac:dyDescent="0.25">
      <c r="A2089" s="3">
        <f>TITRES_STAT!B2092</f>
        <v>45343</v>
      </c>
      <c r="B2089" s="5">
        <f>TITRES_STAT!C2092</f>
        <v>3.67</v>
      </c>
      <c r="C2089" s="5">
        <f>TITRES_STAT!D2092</f>
        <v>3.2863000000000002</v>
      </c>
      <c r="D2089" s="5">
        <f>TITRES_STAT!E2092</f>
        <v>2</v>
      </c>
      <c r="E2089" s="2">
        <f t="shared" si="128"/>
        <v>3453262</v>
      </c>
      <c r="F2089" s="5" t="str">
        <f t="shared" si="131"/>
        <v>BEARISH</v>
      </c>
      <c r="G2089" s="5" t="str">
        <f t="shared" si="130"/>
        <v>NEUTRAL</v>
      </c>
      <c r="H2089" s="5" t="str">
        <f t="shared" si="129"/>
        <v>CONFIRMED BEARISH</v>
      </c>
    </row>
    <row r="2090" spans="1:8" ht="13.5" x14ac:dyDescent="0.25">
      <c r="A2090" s="3">
        <f>TITRES_STAT!B2093</f>
        <v>45344</v>
      </c>
      <c r="B2090" s="5">
        <f>TITRES_STAT!C2093</f>
        <v>3.66</v>
      </c>
      <c r="C2090" s="5">
        <f>TITRES_STAT!D2093</f>
        <v>3.2774000000000001</v>
      </c>
      <c r="D2090" s="5">
        <f>TITRES_STAT!E2093</f>
        <v>886</v>
      </c>
      <c r="E2090" s="2">
        <f t="shared" si="128"/>
        <v>3452376</v>
      </c>
      <c r="F2090" s="5" t="str">
        <f t="shared" si="131"/>
        <v>BEARISH</v>
      </c>
      <c r="G2090" s="5" t="str">
        <f t="shared" si="130"/>
        <v>NEUTRAL</v>
      </c>
      <c r="H2090" s="5" t="str">
        <f t="shared" si="129"/>
        <v>BEARISH DIVERGENCE</v>
      </c>
    </row>
    <row r="2091" spans="1:8" ht="13.5" x14ac:dyDescent="0.25">
      <c r="A2091" s="3">
        <f>TITRES_STAT!B2094</f>
        <v>45345</v>
      </c>
      <c r="B2091" s="5">
        <f>TITRES_STAT!C2094</f>
        <v>3.66</v>
      </c>
      <c r="C2091" s="5">
        <f>TITRES_STAT!D2094</f>
        <v>3.2774000000000001</v>
      </c>
      <c r="D2091" s="5">
        <f>TITRES_STAT!E2094</f>
        <v>0</v>
      </c>
      <c r="E2091" s="2">
        <f t="shared" si="128"/>
        <v>3452376</v>
      </c>
      <c r="F2091" s="5" t="str">
        <f t="shared" si="131"/>
        <v>BEARISH</v>
      </c>
      <c r="G2091" s="5" t="str">
        <f t="shared" si="130"/>
        <v>NEUTRAL</v>
      </c>
      <c r="H2091" s="5" t="str">
        <f t="shared" si="129"/>
        <v>CONFIRMED BEARISH</v>
      </c>
    </row>
    <row r="2092" spans="1:8" ht="13.5" x14ac:dyDescent="0.25">
      <c r="A2092" s="3">
        <f>TITRES_STAT!B2095</f>
        <v>45348</v>
      </c>
      <c r="B2092" s="5">
        <f>TITRES_STAT!C2095</f>
        <v>3.66</v>
      </c>
      <c r="C2092" s="5">
        <f>TITRES_STAT!D2095</f>
        <v>3.2774000000000001</v>
      </c>
      <c r="D2092" s="5">
        <f>TITRES_STAT!E2095</f>
        <v>644</v>
      </c>
      <c r="E2092" s="2">
        <f t="shared" si="128"/>
        <v>3452376</v>
      </c>
      <c r="F2092" s="5" t="str">
        <f t="shared" si="131"/>
        <v>BEARISH</v>
      </c>
      <c r="G2092" s="5" t="str">
        <f t="shared" si="130"/>
        <v>NEUTRAL</v>
      </c>
      <c r="H2092" s="5" t="str">
        <f t="shared" si="129"/>
        <v>CONFIRMED BEARISH</v>
      </c>
    </row>
    <row r="2093" spans="1:8" ht="13.5" x14ac:dyDescent="0.25">
      <c r="A2093" s="3">
        <f>TITRES_STAT!B2096</f>
        <v>45349</v>
      </c>
      <c r="B2093" s="5">
        <f>TITRES_STAT!C2096</f>
        <v>3.65</v>
      </c>
      <c r="C2093" s="5">
        <f>TITRES_STAT!D2096</f>
        <v>3.2684000000000002</v>
      </c>
      <c r="D2093" s="5">
        <f>TITRES_STAT!E2096</f>
        <v>1220</v>
      </c>
      <c r="E2093" s="2">
        <f t="shared" si="128"/>
        <v>3451156</v>
      </c>
      <c r="F2093" s="5" t="str">
        <f t="shared" si="131"/>
        <v>BEARISH</v>
      </c>
      <c r="G2093" s="5" t="str">
        <f t="shared" si="130"/>
        <v>NEUTRAL</v>
      </c>
      <c r="H2093" s="5" t="str">
        <f t="shared" si="129"/>
        <v>CONFIRMED BEARISH</v>
      </c>
    </row>
    <row r="2094" spans="1:8" ht="13.5" x14ac:dyDescent="0.25">
      <c r="A2094" s="3">
        <f>TITRES_STAT!B2097</f>
        <v>45350</v>
      </c>
      <c r="B2094" s="5">
        <f>TITRES_STAT!C2097</f>
        <v>3.56</v>
      </c>
      <c r="C2094" s="5">
        <f>TITRES_STAT!D2097</f>
        <v>3.1878000000000002</v>
      </c>
      <c r="D2094" s="5">
        <f>TITRES_STAT!E2097</f>
        <v>15543</v>
      </c>
      <c r="E2094" s="2">
        <f t="shared" si="128"/>
        <v>3435613</v>
      </c>
      <c r="F2094" s="5" t="str">
        <f t="shared" si="131"/>
        <v>BEARISH</v>
      </c>
      <c r="G2094" s="5" t="str">
        <f t="shared" si="130"/>
        <v>NEUTRAL</v>
      </c>
      <c r="H2094" s="5" t="str">
        <f t="shared" si="129"/>
        <v>CONFIRMED BEARISH</v>
      </c>
    </row>
    <row r="2095" spans="1:8" ht="13.5" x14ac:dyDescent="0.25">
      <c r="A2095" s="3">
        <f>TITRES_STAT!B2098</f>
        <v>45351</v>
      </c>
      <c r="B2095" s="5">
        <f>TITRES_STAT!C2098</f>
        <v>3.6</v>
      </c>
      <c r="C2095" s="5">
        <f>TITRES_STAT!D2098</f>
        <v>3.2237</v>
      </c>
      <c r="D2095" s="5">
        <f>TITRES_STAT!E2098</f>
        <v>6644</v>
      </c>
      <c r="E2095" s="2">
        <f t="shared" si="128"/>
        <v>3442257</v>
      </c>
      <c r="F2095" s="5" t="str">
        <f t="shared" si="131"/>
        <v>BEARISH</v>
      </c>
      <c r="G2095" s="5" t="str">
        <f t="shared" si="130"/>
        <v>NEUTRAL</v>
      </c>
      <c r="H2095" s="5" t="str">
        <f t="shared" si="129"/>
        <v>CONFIRMED BEARISH</v>
      </c>
    </row>
    <row r="2096" spans="1:8" ht="13.5" x14ac:dyDescent="0.25">
      <c r="A2096" s="3">
        <f>TITRES_STAT!B2099</f>
        <v>45352</v>
      </c>
      <c r="B2096" s="5">
        <f>TITRES_STAT!C2099</f>
        <v>3.6</v>
      </c>
      <c r="C2096" s="5">
        <f>TITRES_STAT!D2099</f>
        <v>3.2237</v>
      </c>
      <c r="D2096" s="5">
        <f>TITRES_STAT!E2099</f>
        <v>13193</v>
      </c>
      <c r="E2096" s="2">
        <f t="shared" si="128"/>
        <v>3442257</v>
      </c>
      <c r="F2096" s="5" t="str">
        <f t="shared" si="131"/>
        <v>BEARISH</v>
      </c>
      <c r="G2096" s="5" t="str">
        <f t="shared" si="130"/>
        <v>NEUTRAL</v>
      </c>
      <c r="H2096" s="5" t="str">
        <f t="shared" si="129"/>
        <v>CONFIRMED BEARISH</v>
      </c>
    </row>
    <row r="2097" spans="1:8" ht="13.5" x14ac:dyDescent="0.25">
      <c r="A2097" s="3">
        <f>TITRES_STAT!B2100</f>
        <v>45355</v>
      </c>
      <c r="B2097" s="5">
        <f>TITRES_STAT!C2100</f>
        <v>3.6</v>
      </c>
      <c r="C2097" s="5">
        <f>TITRES_STAT!D2100</f>
        <v>3.2237</v>
      </c>
      <c r="D2097" s="5">
        <f>TITRES_STAT!E2100</f>
        <v>0</v>
      </c>
      <c r="E2097" s="2">
        <f t="shared" si="128"/>
        <v>3442257</v>
      </c>
      <c r="F2097" s="5" t="str">
        <f t="shared" si="131"/>
        <v>BEARISH</v>
      </c>
      <c r="G2097" s="5" t="str">
        <f t="shared" si="130"/>
        <v>NEUTRAL</v>
      </c>
      <c r="H2097" s="5" t="str">
        <f t="shared" si="129"/>
        <v>CONFIRMED BEARISH</v>
      </c>
    </row>
    <row r="2098" spans="1:8" ht="13.5" x14ac:dyDescent="0.25">
      <c r="A2098" s="3">
        <f>TITRES_STAT!B2101</f>
        <v>45356</v>
      </c>
      <c r="B2098" s="5">
        <f>TITRES_STAT!C2101</f>
        <v>3.6</v>
      </c>
      <c r="C2098" s="5">
        <f>TITRES_STAT!D2101</f>
        <v>3.2237</v>
      </c>
      <c r="D2098" s="5">
        <f>TITRES_STAT!E2101</f>
        <v>1597</v>
      </c>
      <c r="E2098" s="2">
        <f t="shared" si="128"/>
        <v>3442257</v>
      </c>
      <c r="F2098" s="5" t="str">
        <f t="shared" si="131"/>
        <v>BEARISH</v>
      </c>
      <c r="G2098" s="5" t="str">
        <f t="shared" si="130"/>
        <v>NEUTRAL</v>
      </c>
      <c r="H2098" s="5" t="str">
        <f t="shared" si="129"/>
        <v>CONFIRMED BEARISH</v>
      </c>
    </row>
    <row r="2099" spans="1:8" ht="13.5" x14ac:dyDescent="0.25">
      <c r="A2099" s="3">
        <f>TITRES_STAT!B2102</f>
        <v>45357</v>
      </c>
      <c r="B2099" s="5">
        <f>TITRES_STAT!C2102</f>
        <v>3.57</v>
      </c>
      <c r="C2099" s="5">
        <f>TITRES_STAT!D2102</f>
        <v>3.1968000000000001</v>
      </c>
      <c r="D2099" s="5">
        <f>TITRES_STAT!E2102</f>
        <v>10</v>
      </c>
      <c r="E2099" s="2">
        <f t="shared" si="128"/>
        <v>3442247</v>
      </c>
      <c r="F2099" s="5" t="str">
        <f t="shared" si="131"/>
        <v>BULLISH</v>
      </c>
      <c r="G2099" s="5" t="str">
        <f t="shared" si="130"/>
        <v>NEUTRAL</v>
      </c>
      <c r="H2099" s="5" t="str">
        <f t="shared" si="129"/>
        <v>CONFIRMED BULLISH</v>
      </c>
    </row>
    <row r="2100" spans="1:8" ht="13.5" x14ac:dyDescent="0.25">
      <c r="A2100" s="3">
        <f>TITRES_STAT!B2103</f>
        <v>45358</v>
      </c>
      <c r="B2100" s="5">
        <f>TITRES_STAT!C2103</f>
        <v>3.57</v>
      </c>
      <c r="C2100" s="5">
        <f>TITRES_STAT!D2103</f>
        <v>3.1968000000000001</v>
      </c>
      <c r="D2100" s="5">
        <f>TITRES_STAT!E2103</f>
        <v>3256</v>
      </c>
      <c r="E2100" s="2">
        <f t="shared" si="128"/>
        <v>3442247</v>
      </c>
      <c r="F2100" s="5" t="str">
        <f t="shared" si="131"/>
        <v>BEARISH</v>
      </c>
      <c r="G2100" s="5" t="str">
        <f t="shared" si="130"/>
        <v>NEUTRAL</v>
      </c>
      <c r="H2100" s="5" t="str">
        <f t="shared" si="129"/>
        <v>CONFIRMED BEARISH</v>
      </c>
    </row>
    <row r="2101" spans="1:8" ht="13.5" x14ac:dyDescent="0.25">
      <c r="A2101" s="3">
        <f>TITRES_STAT!B2104</f>
        <v>45359</v>
      </c>
      <c r="B2101" s="5">
        <f>TITRES_STAT!C2104</f>
        <v>3.57</v>
      </c>
      <c r="C2101" s="5">
        <f>TITRES_STAT!D2104</f>
        <v>3.1968000000000001</v>
      </c>
      <c r="D2101" s="5">
        <f>TITRES_STAT!E2104</f>
        <v>755</v>
      </c>
      <c r="E2101" s="2">
        <f t="shared" si="128"/>
        <v>3442247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CONFIRMED BEARISH</v>
      </c>
    </row>
    <row r="2102" spans="1:8" ht="13.5" x14ac:dyDescent="0.25">
      <c r="A2102" s="3">
        <f>TITRES_STAT!B2105</f>
        <v>45362</v>
      </c>
      <c r="B2102" s="5">
        <f>TITRES_STAT!C2105</f>
        <v>3.58</v>
      </c>
      <c r="C2102" s="5">
        <f>TITRES_STAT!D2105</f>
        <v>3.2058</v>
      </c>
      <c r="D2102" s="5">
        <f>TITRES_STAT!E2105</f>
        <v>30</v>
      </c>
      <c r="E2102" s="2">
        <f t="shared" si="128"/>
        <v>3442277</v>
      </c>
      <c r="F2102" s="5" t="str">
        <f t="shared" si="131"/>
        <v>BULLISH</v>
      </c>
      <c r="G2102" s="5" t="str">
        <f t="shared" si="130"/>
        <v>NEUTRAL</v>
      </c>
      <c r="H2102" s="5" t="str">
        <f t="shared" si="129"/>
        <v>BULLISH DIVERGENCE</v>
      </c>
    </row>
    <row r="2103" spans="1:8" ht="13.5" x14ac:dyDescent="0.25">
      <c r="A2103" s="3">
        <f>TITRES_STAT!B2106</f>
        <v>45363</v>
      </c>
      <c r="B2103" s="5">
        <f>TITRES_STAT!C2106</f>
        <v>3.57</v>
      </c>
      <c r="C2103" s="5">
        <f>TITRES_STAT!D2106</f>
        <v>3.1968000000000001</v>
      </c>
      <c r="D2103" s="5">
        <f>TITRES_STAT!E2106</f>
        <v>576</v>
      </c>
      <c r="E2103" s="2">
        <f t="shared" si="128"/>
        <v>3441701</v>
      </c>
      <c r="F2103" s="5" t="str">
        <f t="shared" si="131"/>
        <v>BEARISH</v>
      </c>
      <c r="G2103" s="5" t="str">
        <f t="shared" si="130"/>
        <v>NEUTRAL</v>
      </c>
      <c r="H2103" s="5" t="str">
        <f t="shared" si="129"/>
        <v>CONFIRMED BEARISH</v>
      </c>
    </row>
    <row r="2104" spans="1:8" ht="13.5" x14ac:dyDescent="0.25">
      <c r="A2104" s="3">
        <f>TITRES_STAT!B2107</f>
        <v>45364</v>
      </c>
      <c r="B2104" s="5">
        <f>TITRES_STAT!C2107</f>
        <v>3.55</v>
      </c>
      <c r="C2104" s="5">
        <f>TITRES_STAT!D2107</f>
        <v>3.1789000000000001</v>
      </c>
      <c r="D2104" s="5">
        <f>TITRES_STAT!E2107</f>
        <v>856</v>
      </c>
      <c r="E2104" s="2">
        <f t="shared" si="128"/>
        <v>3440845</v>
      </c>
      <c r="F2104" s="5" t="str">
        <f t="shared" si="131"/>
        <v>BEARISH</v>
      </c>
      <c r="G2104" s="5" t="str">
        <f t="shared" si="130"/>
        <v>NEUTRAL</v>
      </c>
      <c r="H2104" s="5" t="str">
        <f t="shared" si="129"/>
        <v>CONFIRMED BEARISH</v>
      </c>
    </row>
    <row r="2105" spans="1:8" ht="13.5" x14ac:dyDescent="0.25">
      <c r="A2105" s="3">
        <f>TITRES_STAT!B2108</f>
        <v>45365</v>
      </c>
      <c r="B2105" s="5">
        <f>TITRES_STAT!C2108</f>
        <v>3.55</v>
      </c>
      <c r="C2105" s="5">
        <f>TITRES_STAT!D2108</f>
        <v>3.1789000000000001</v>
      </c>
      <c r="D2105" s="5">
        <f>TITRES_STAT!E2108</f>
        <v>0</v>
      </c>
      <c r="E2105" s="2">
        <f t="shared" si="128"/>
        <v>3440845</v>
      </c>
      <c r="F2105" s="5" t="str">
        <f t="shared" si="131"/>
        <v>BEARISH</v>
      </c>
      <c r="G2105" s="5" t="str">
        <f t="shared" si="130"/>
        <v>NEUTRAL</v>
      </c>
      <c r="H2105" s="5" t="str">
        <f t="shared" si="129"/>
        <v>CONFIRMED BEARISH</v>
      </c>
    </row>
    <row r="2106" spans="1:8" ht="13.5" x14ac:dyDescent="0.25">
      <c r="A2106" s="3">
        <f>TITRES_STAT!B2109</f>
        <v>45366</v>
      </c>
      <c r="B2106" s="5">
        <f>TITRES_STAT!C2109</f>
        <v>3.55</v>
      </c>
      <c r="C2106" s="5">
        <f>TITRES_STAT!D2109</f>
        <v>3.1789000000000001</v>
      </c>
      <c r="D2106" s="5">
        <f>TITRES_STAT!E2109</f>
        <v>0</v>
      </c>
      <c r="E2106" s="2">
        <f t="shared" si="128"/>
        <v>3440845</v>
      </c>
      <c r="F2106" s="5" t="str">
        <f t="shared" si="131"/>
        <v>BEARISH</v>
      </c>
      <c r="G2106" s="5" t="str">
        <f t="shared" si="130"/>
        <v>NEUTRAL</v>
      </c>
      <c r="H2106" s="5" t="str">
        <f t="shared" si="129"/>
        <v>CONFIRMED BEARISH</v>
      </c>
    </row>
    <row r="2107" spans="1:8" ht="13.5" x14ac:dyDescent="0.25">
      <c r="A2107" s="3">
        <f>TITRES_STAT!B2110</f>
        <v>45369</v>
      </c>
      <c r="B2107" s="5">
        <f>TITRES_STAT!C2110</f>
        <v>3.53</v>
      </c>
      <c r="C2107" s="5">
        <f>TITRES_STAT!D2110</f>
        <v>3.161</v>
      </c>
      <c r="D2107" s="5">
        <f>TITRES_STAT!E2110</f>
        <v>5558</v>
      </c>
      <c r="E2107" s="2">
        <f t="shared" si="128"/>
        <v>3435287</v>
      </c>
      <c r="F2107" s="5" t="str">
        <f t="shared" si="131"/>
        <v>BEARISH</v>
      </c>
      <c r="G2107" s="5" t="str">
        <f t="shared" si="130"/>
        <v>NEUTRAL</v>
      </c>
      <c r="H2107" s="5" t="str">
        <f t="shared" si="129"/>
        <v>CONFIRMED BEARISH</v>
      </c>
    </row>
    <row r="2108" spans="1:8" ht="13.5" x14ac:dyDescent="0.25">
      <c r="A2108" s="3">
        <f>TITRES_STAT!B2111</f>
        <v>45370</v>
      </c>
      <c r="B2108" s="5">
        <f>TITRES_STAT!C2111</f>
        <v>3.5</v>
      </c>
      <c r="C2108" s="5">
        <f>TITRES_STAT!D2111</f>
        <v>3.1341000000000001</v>
      </c>
      <c r="D2108" s="5">
        <f>TITRES_STAT!E2111</f>
        <v>2307</v>
      </c>
      <c r="E2108" s="2">
        <f t="shared" si="128"/>
        <v>3432980</v>
      </c>
      <c r="F2108" s="5" t="str">
        <f t="shared" si="131"/>
        <v>BEARISH</v>
      </c>
      <c r="G2108" s="5" t="str">
        <f t="shared" si="130"/>
        <v>NEUTRAL</v>
      </c>
      <c r="H2108" s="5" t="str">
        <f t="shared" si="129"/>
        <v>CONFIRMED BEARISH</v>
      </c>
    </row>
    <row r="2109" spans="1:8" ht="13.5" x14ac:dyDescent="0.25">
      <c r="A2109" s="3">
        <f>TITRES_STAT!B2112</f>
        <v>45372</v>
      </c>
      <c r="B2109" s="5">
        <f>TITRES_STAT!C2112</f>
        <v>3.5</v>
      </c>
      <c r="C2109" s="5">
        <f>TITRES_STAT!D2112</f>
        <v>3.1341000000000001</v>
      </c>
      <c r="D2109" s="5">
        <f>TITRES_STAT!E2112</f>
        <v>0</v>
      </c>
      <c r="E2109" s="2">
        <f t="shared" si="128"/>
        <v>3432980</v>
      </c>
      <c r="F2109" s="5" t="str">
        <f t="shared" si="131"/>
        <v>BEARISH</v>
      </c>
      <c r="G2109" s="5" t="str">
        <f t="shared" si="130"/>
        <v>NEUTRAL</v>
      </c>
      <c r="H2109" s="5" t="str">
        <f t="shared" si="129"/>
        <v>CONFIRMED BEARISH</v>
      </c>
    </row>
    <row r="2110" spans="1:8" ht="13.5" x14ac:dyDescent="0.25">
      <c r="A2110" s="3">
        <f>TITRES_STAT!B2113</f>
        <v>45373</v>
      </c>
      <c r="B2110" s="5">
        <f>TITRES_STAT!C2113</f>
        <v>3.49</v>
      </c>
      <c r="C2110" s="5">
        <f>TITRES_STAT!D2113</f>
        <v>3.1252</v>
      </c>
      <c r="D2110" s="5">
        <f>TITRES_STAT!E2113</f>
        <v>493</v>
      </c>
      <c r="E2110" s="2">
        <f t="shared" si="128"/>
        <v>3432487</v>
      </c>
      <c r="F2110" s="5" t="str">
        <f t="shared" si="131"/>
        <v>BEARISH</v>
      </c>
      <c r="G2110" s="5" t="str">
        <f t="shared" si="130"/>
        <v>NEUTRAL</v>
      </c>
      <c r="H2110" s="5" t="str">
        <f t="shared" si="129"/>
        <v>CONFIRMED BEARISH</v>
      </c>
    </row>
    <row r="2111" spans="1:8" ht="13.5" x14ac:dyDescent="0.25">
      <c r="A2111" s="3">
        <f>TITRES_STAT!B2114</f>
        <v>45376</v>
      </c>
      <c r="B2111" s="5">
        <f>TITRES_STAT!C2114</f>
        <v>3.5</v>
      </c>
      <c r="C2111" s="5">
        <f>TITRES_STAT!D2114</f>
        <v>3.1341000000000001</v>
      </c>
      <c r="D2111" s="5">
        <f>TITRES_STAT!E2114</f>
        <v>2374</v>
      </c>
      <c r="E2111" s="2">
        <f t="shared" si="128"/>
        <v>3434861</v>
      </c>
      <c r="F2111" s="5" t="str">
        <f t="shared" si="131"/>
        <v>BEARISH</v>
      </c>
      <c r="G2111" s="5" t="str">
        <f t="shared" si="130"/>
        <v>NEUTRAL</v>
      </c>
      <c r="H2111" s="5" t="str">
        <f t="shared" si="129"/>
        <v>CONFIRMED BEARISH</v>
      </c>
    </row>
    <row r="2112" spans="1:8" ht="13.5" x14ac:dyDescent="0.25">
      <c r="A2112" s="3">
        <f>TITRES_STAT!B2115</f>
        <v>45377</v>
      </c>
      <c r="B2112" s="5">
        <f>TITRES_STAT!C2115</f>
        <v>3.51</v>
      </c>
      <c r="C2112" s="5">
        <f>TITRES_STAT!D2115</f>
        <v>3.1431</v>
      </c>
      <c r="D2112" s="5">
        <f>TITRES_STAT!E2115</f>
        <v>1011</v>
      </c>
      <c r="E2112" s="2">
        <f t="shared" si="128"/>
        <v>3435872</v>
      </c>
      <c r="F2112" s="5" t="str">
        <f t="shared" si="131"/>
        <v>BULLISH</v>
      </c>
      <c r="G2112" s="5" t="str">
        <f t="shared" si="130"/>
        <v>NEUTRAL</v>
      </c>
      <c r="H2112" s="5" t="str">
        <f t="shared" si="129"/>
        <v>BULLISH DIVERGENCE</v>
      </c>
    </row>
    <row r="2113" spans="1:8" ht="13.5" x14ac:dyDescent="0.25">
      <c r="A2113" s="3">
        <f>TITRES_STAT!B2116</f>
        <v>45378</v>
      </c>
      <c r="B2113" s="5">
        <f>TITRES_STAT!C2116</f>
        <v>3.5</v>
      </c>
      <c r="C2113" s="5">
        <f>TITRES_STAT!D2116</f>
        <v>3.1341000000000001</v>
      </c>
      <c r="D2113" s="5">
        <f>TITRES_STAT!E2116</f>
        <v>579</v>
      </c>
      <c r="E2113" s="2">
        <f t="shared" si="128"/>
        <v>3435293</v>
      </c>
      <c r="F2113" s="5" t="str">
        <f t="shared" si="131"/>
        <v>BULLISH</v>
      </c>
      <c r="G2113" s="5" t="str">
        <f t="shared" si="130"/>
        <v>NEUTRAL</v>
      </c>
      <c r="H2113" s="5" t="str">
        <f t="shared" si="129"/>
        <v>NEUTRAL</v>
      </c>
    </row>
    <row r="2114" spans="1:8" ht="13.5" x14ac:dyDescent="0.25">
      <c r="A2114" s="3">
        <f>TITRES_STAT!B2117</f>
        <v>45379</v>
      </c>
      <c r="B2114" s="5">
        <f>TITRES_STAT!C2117</f>
        <v>3.55</v>
      </c>
      <c r="C2114" s="5">
        <f>TITRES_STAT!D2117</f>
        <v>3.1789000000000001</v>
      </c>
      <c r="D2114" s="5">
        <f>TITRES_STAT!E2117</f>
        <v>8252</v>
      </c>
      <c r="E2114" s="2">
        <f t="shared" si="128"/>
        <v>3443545</v>
      </c>
      <c r="F2114" s="5" t="str">
        <f t="shared" si="131"/>
        <v>BULLISH</v>
      </c>
      <c r="G2114" s="5" t="str">
        <f t="shared" si="130"/>
        <v>NEUTRAL</v>
      </c>
      <c r="H2114" s="5" t="str">
        <f t="shared" si="129"/>
        <v>CONFIRMED BULLISH</v>
      </c>
    </row>
    <row r="2115" spans="1:8" ht="13.5" x14ac:dyDescent="0.25">
      <c r="A2115" s="3">
        <f>TITRES_STAT!B2118</f>
        <v>45380</v>
      </c>
      <c r="B2115" s="5">
        <f>TITRES_STAT!C2118</f>
        <v>3.55</v>
      </c>
      <c r="C2115" s="5">
        <f>TITRES_STAT!D2118</f>
        <v>3.1789000000000001</v>
      </c>
      <c r="D2115" s="5">
        <f>TITRES_STAT!E2118</f>
        <v>4085</v>
      </c>
      <c r="E2115" s="2">
        <f t="shared" si="128"/>
        <v>3443545</v>
      </c>
      <c r="F2115" s="5" t="str">
        <f t="shared" si="131"/>
        <v>BULLISH</v>
      </c>
      <c r="G2115" s="5" t="str">
        <f t="shared" si="130"/>
        <v>NEUTRAL</v>
      </c>
      <c r="H2115" s="5" t="str">
        <f t="shared" si="129"/>
        <v>CONFIRMED BULLISH</v>
      </c>
    </row>
    <row r="2116" spans="1:8" ht="13.5" x14ac:dyDescent="0.25">
      <c r="A2116" s="3">
        <f>TITRES_STAT!B2119</f>
        <v>45383</v>
      </c>
      <c r="B2116" s="5">
        <f>TITRES_STAT!C2119</f>
        <v>3.55</v>
      </c>
      <c r="C2116" s="5">
        <f>TITRES_STAT!D2119</f>
        <v>3.1789000000000001</v>
      </c>
      <c r="D2116" s="5">
        <f>TITRES_STAT!E2119</f>
        <v>0</v>
      </c>
      <c r="E2116" s="2">
        <f t="shared" ref="E2116:E2179" si="132">IF(B2116&gt;B2115, E2115+D2116, IF(B2116&lt;B2115, E2115-D2116, E2115))</f>
        <v>3443545</v>
      </c>
      <c r="F2116" s="5" t="str">
        <f t="shared" si="131"/>
        <v>BULLISH</v>
      </c>
      <c r="G2116" s="5" t="str">
        <f t="shared" si="130"/>
        <v>NEUTRAL</v>
      </c>
      <c r="H2116" s="5" t="str">
        <f t="shared" si="129"/>
        <v>CONFIRMED BULLISH</v>
      </c>
    </row>
    <row r="2117" spans="1:8" ht="13.5" x14ac:dyDescent="0.25">
      <c r="A2117" s="3">
        <f>TITRES_STAT!B2120</f>
        <v>45384</v>
      </c>
      <c r="B2117" s="5">
        <f>TITRES_STAT!C2120</f>
        <v>3.53</v>
      </c>
      <c r="C2117" s="5">
        <f>TITRES_STAT!D2120</f>
        <v>3.161</v>
      </c>
      <c r="D2117" s="5">
        <f>TITRES_STAT!E2120</f>
        <v>10268</v>
      </c>
      <c r="E2117" s="2">
        <f t="shared" si="132"/>
        <v>3433277</v>
      </c>
      <c r="F2117" s="5" t="str">
        <f t="shared" si="131"/>
        <v>BEARISH</v>
      </c>
      <c r="G2117" s="5" t="str">
        <f t="shared" si="130"/>
        <v>NEUTRAL</v>
      </c>
      <c r="H2117" s="5" t="str">
        <f t="shared" si="129"/>
        <v>BEARISH DIVERGENCE</v>
      </c>
    </row>
    <row r="2118" spans="1:8" ht="13.5" x14ac:dyDescent="0.25">
      <c r="A2118" s="3">
        <f>TITRES_STAT!B2121</f>
        <v>45385</v>
      </c>
      <c r="B2118" s="5">
        <f>TITRES_STAT!C2121</f>
        <v>3.51</v>
      </c>
      <c r="C2118" s="5">
        <f>TITRES_STAT!D2121</f>
        <v>3.1431</v>
      </c>
      <c r="D2118" s="5">
        <f>TITRES_STAT!E2121</f>
        <v>2022</v>
      </c>
      <c r="E2118" s="2">
        <f t="shared" si="132"/>
        <v>3431255</v>
      </c>
      <c r="F2118" s="5" t="str">
        <f t="shared" si="131"/>
        <v>BEARISH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BEARISH DIVERGENCE</v>
      </c>
    </row>
    <row r="2119" spans="1:8" ht="13.5" x14ac:dyDescent="0.25">
      <c r="A2119" s="3">
        <f>TITRES_STAT!B2122</f>
        <v>45386</v>
      </c>
      <c r="B2119" s="5">
        <f>TITRES_STAT!C2122</f>
        <v>3.48</v>
      </c>
      <c r="C2119" s="5">
        <f>TITRES_STAT!D2122</f>
        <v>3.1162000000000001</v>
      </c>
      <c r="D2119" s="5">
        <f>TITRES_STAT!E2122</f>
        <v>1424</v>
      </c>
      <c r="E2119" s="2">
        <f t="shared" si="132"/>
        <v>3429831</v>
      </c>
      <c r="F2119" s="5" t="str">
        <f t="shared" si="131"/>
        <v>BEARISH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CONFIRMED BEARISH</v>
      </c>
    </row>
    <row r="2120" spans="1:8" ht="13.5" x14ac:dyDescent="0.25">
      <c r="A2120" s="3">
        <f>TITRES_STAT!B2123</f>
        <v>45387</v>
      </c>
      <c r="B2120" s="5">
        <f>TITRES_STAT!C2123</f>
        <v>3.48</v>
      </c>
      <c r="C2120" s="5">
        <f>TITRES_STAT!D2123</f>
        <v>3.1162000000000001</v>
      </c>
      <c r="D2120" s="5">
        <f>TITRES_STAT!E2123</f>
        <v>183</v>
      </c>
      <c r="E2120" s="2">
        <f t="shared" si="132"/>
        <v>3429831</v>
      </c>
      <c r="F2120" s="5" t="str">
        <f t="shared" ref="F2120:F2183" si="135">IF(E2120&gt;E2115,"BULLISH",IF(E2120&lt;E2115,"BEARISH","NEUTRAL"))</f>
        <v>BEARISH</v>
      </c>
      <c r="G2120" s="5" t="str">
        <f t="shared" si="134"/>
        <v>NEUTRAL</v>
      </c>
      <c r="H2120" s="5" t="str">
        <f t="shared" si="133"/>
        <v>CONFIRMED BEARISH</v>
      </c>
    </row>
    <row r="2121" spans="1:8" ht="13.5" x14ac:dyDescent="0.25">
      <c r="A2121" s="3">
        <f>TITRES_STAT!B2124</f>
        <v>45390</v>
      </c>
      <c r="B2121" s="5">
        <f>TITRES_STAT!C2124</f>
        <v>3.48</v>
      </c>
      <c r="C2121" s="5">
        <f>TITRES_STAT!D2124</f>
        <v>3.1162000000000001</v>
      </c>
      <c r="D2121" s="5">
        <f>TITRES_STAT!E2124</f>
        <v>2845</v>
      </c>
      <c r="E2121" s="2">
        <f t="shared" si="132"/>
        <v>3429831</v>
      </c>
      <c r="F2121" s="5" t="str">
        <f t="shared" si="135"/>
        <v>BEARISH</v>
      </c>
      <c r="G2121" s="5" t="str">
        <f t="shared" si="134"/>
        <v>NEUTRAL</v>
      </c>
      <c r="H2121" s="5" t="str">
        <f t="shared" si="133"/>
        <v>CONFIRMED BEARISH</v>
      </c>
    </row>
    <row r="2122" spans="1:8" ht="13.5" x14ac:dyDescent="0.25">
      <c r="A2122" s="3">
        <f>TITRES_STAT!B2125</f>
        <v>45394</v>
      </c>
      <c r="B2122" s="5">
        <f>TITRES_STAT!C2125</f>
        <v>3.47</v>
      </c>
      <c r="C2122" s="5">
        <f>TITRES_STAT!D2125</f>
        <v>3.1073</v>
      </c>
      <c r="D2122" s="5">
        <f>TITRES_STAT!E2125</f>
        <v>861</v>
      </c>
      <c r="E2122" s="2">
        <f t="shared" si="132"/>
        <v>3428970</v>
      </c>
      <c r="F2122" s="5" t="str">
        <f t="shared" si="135"/>
        <v>BEARISH</v>
      </c>
      <c r="G2122" s="5" t="str">
        <f t="shared" si="134"/>
        <v>NEUTRAL</v>
      </c>
      <c r="H2122" s="5" t="str">
        <f t="shared" si="133"/>
        <v>CONFIRMED BEARISH</v>
      </c>
    </row>
    <row r="2123" spans="1:8" ht="13.5" x14ac:dyDescent="0.25">
      <c r="A2123" s="3">
        <f>TITRES_STAT!B2126</f>
        <v>45397</v>
      </c>
      <c r="B2123" s="5">
        <f>TITRES_STAT!C2126</f>
        <v>3.47</v>
      </c>
      <c r="C2123" s="5">
        <f>TITRES_STAT!D2126</f>
        <v>3.1073</v>
      </c>
      <c r="D2123" s="5">
        <f>TITRES_STAT!E2126</f>
        <v>8583</v>
      </c>
      <c r="E2123" s="2">
        <f t="shared" si="132"/>
        <v>3428970</v>
      </c>
      <c r="F2123" s="5" t="str">
        <f t="shared" si="135"/>
        <v>BEARISH</v>
      </c>
      <c r="G2123" s="5" t="str">
        <f t="shared" si="134"/>
        <v>NEUTRAL</v>
      </c>
      <c r="H2123" s="5" t="str">
        <f t="shared" si="133"/>
        <v>CONFIRMED BEARISH</v>
      </c>
    </row>
    <row r="2124" spans="1:8" ht="13.5" x14ac:dyDescent="0.25">
      <c r="A2124" s="3">
        <f>TITRES_STAT!B2127</f>
        <v>45398</v>
      </c>
      <c r="B2124" s="5">
        <f>TITRES_STAT!C2127</f>
        <v>3.47</v>
      </c>
      <c r="C2124" s="5">
        <f>TITRES_STAT!D2127</f>
        <v>3.1073</v>
      </c>
      <c r="D2124" s="5">
        <f>TITRES_STAT!E2127</f>
        <v>3880</v>
      </c>
      <c r="E2124" s="2">
        <f t="shared" si="132"/>
        <v>3428970</v>
      </c>
      <c r="F2124" s="5" t="str">
        <f t="shared" si="135"/>
        <v>BEARISH</v>
      </c>
      <c r="G2124" s="5" t="str">
        <f t="shared" si="134"/>
        <v>NEUTRAL</v>
      </c>
      <c r="H2124" s="5" t="str">
        <f t="shared" si="133"/>
        <v>CONFIRMED BEARISH</v>
      </c>
    </row>
    <row r="2125" spans="1:8" ht="13.5" x14ac:dyDescent="0.25">
      <c r="A2125" s="3">
        <f>TITRES_STAT!B2128</f>
        <v>45399</v>
      </c>
      <c r="B2125" s="5">
        <f>TITRES_STAT!C2128</f>
        <v>3.49</v>
      </c>
      <c r="C2125" s="5">
        <f>TITRES_STAT!D2128</f>
        <v>3.1252</v>
      </c>
      <c r="D2125" s="5">
        <f>TITRES_STAT!E2128</f>
        <v>5</v>
      </c>
      <c r="E2125" s="2">
        <f t="shared" si="132"/>
        <v>3428975</v>
      </c>
      <c r="F2125" s="5" t="str">
        <f t="shared" si="135"/>
        <v>BEARISH</v>
      </c>
      <c r="G2125" s="5" t="str">
        <f t="shared" si="134"/>
        <v>NEUTRAL</v>
      </c>
      <c r="H2125" s="5" t="str">
        <f t="shared" si="133"/>
        <v>BEARISH DIVERGENCE</v>
      </c>
    </row>
    <row r="2126" spans="1:8" ht="13.5" x14ac:dyDescent="0.25">
      <c r="A2126" s="3">
        <f>TITRES_STAT!B2129</f>
        <v>45400</v>
      </c>
      <c r="B2126" s="5">
        <f>TITRES_STAT!C2129</f>
        <v>3.49</v>
      </c>
      <c r="C2126" s="5">
        <f>TITRES_STAT!D2129</f>
        <v>3.1252</v>
      </c>
      <c r="D2126" s="5">
        <f>TITRES_STAT!E2129</f>
        <v>160</v>
      </c>
      <c r="E2126" s="2">
        <f t="shared" si="132"/>
        <v>3428975</v>
      </c>
      <c r="F2126" s="5" t="str">
        <f t="shared" si="135"/>
        <v>BEARISH</v>
      </c>
      <c r="G2126" s="5" t="str">
        <f t="shared" si="134"/>
        <v>NEUTRAL</v>
      </c>
      <c r="H2126" s="5" t="str">
        <f t="shared" si="133"/>
        <v>BEARISH DIVERGENCE</v>
      </c>
    </row>
    <row r="2127" spans="1:8" ht="13.5" x14ac:dyDescent="0.25">
      <c r="A2127" s="3">
        <f>TITRES_STAT!B2130</f>
        <v>45401</v>
      </c>
      <c r="B2127" s="5">
        <f>TITRES_STAT!C2130</f>
        <v>3.48</v>
      </c>
      <c r="C2127" s="5">
        <f>TITRES_STAT!D2130</f>
        <v>3.1162000000000001</v>
      </c>
      <c r="D2127" s="5">
        <f>TITRES_STAT!E2130</f>
        <v>5988</v>
      </c>
      <c r="E2127" s="2">
        <f t="shared" si="132"/>
        <v>3422987</v>
      </c>
      <c r="F2127" s="5" t="str">
        <f t="shared" si="135"/>
        <v>BEARISH</v>
      </c>
      <c r="G2127" s="5" t="str">
        <f t="shared" si="134"/>
        <v>NEUTRAL</v>
      </c>
      <c r="H2127" s="5" t="str">
        <f t="shared" si="133"/>
        <v>BEARISH DIVERGENCE</v>
      </c>
    </row>
    <row r="2128" spans="1:8" ht="13.5" x14ac:dyDescent="0.25">
      <c r="A2128" s="3">
        <f>TITRES_STAT!B2131</f>
        <v>45404</v>
      </c>
      <c r="B2128" s="5">
        <f>TITRES_STAT!C2131</f>
        <v>3.48</v>
      </c>
      <c r="C2128" s="5">
        <f>TITRES_STAT!D2131</f>
        <v>3.1162000000000001</v>
      </c>
      <c r="D2128" s="5">
        <f>TITRES_STAT!E2131</f>
        <v>30</v>
      </c>
      <c r="E2128" s="2">
        <f t="shared" si="132"/>
        <v>3422987</v>
      </c>
      <c r="F2128" s="5" t="str">
        <f t="shared" si="135"/>
        <v>BEARISH</v>
      </c>
      <c r="G2128" s="5" t="str">
        <f t="shared" si="134"/>
        <v>NEUTRAL</v>
      </c>
      <c r="H2128" s="5" t="str">
        <f t="shared" si="133"/>
        <v>BEARISH DIVERGENCE</v>
      </c>
    </row>
    <row r="2129" spans="1:8" ht="13.5" x14ac:dyDescent="0.25">
      <c r="A2129" s="3">
        <f>TITRES_STAT!B2132</f>
        <v>45405</v>
      </c>
      <c r="B2129" s="5">
        <f>TITRES_STAT!C2132</f>
        <v>3.67</v>
      </c>
      <c r="C2129" s="5">
        <f>TITRES_STAT!D2132</f>
        <v>3.2863000000000002</v>
      </c>
      <c r="D2129" s="5">
        <f>TITRES_STAT!E2132</f>
        <v>36458</v>
      </c>
      <c r="E2129" s="2">
        <f t="shared" si="132"/>
        <v>3459445</v>
      </c>
      <c r="F2129" s="5" t="str">
        <f t="shared" si="135"/>
        <v>BULLISH</v>
      </c>
      <c r="G2129" s="5" t="str">
        <f t="shared" si="134"/>
        <v>NEUTRAL</v>
      </c>
      <c r="H2129" s="5" t="str">
        <f t="shared" si="133"/>
        <v>CONFIRMED BULLISH</v>
      </c>
    </row>
    <row r="2130" spans="1:8" ht="13.5" x14ac:dyDescent="0.25">
      <c r="A2130" s="3">
        <f>TITRES_STAT!B2133</f>
        <v>45406</v>
      </c>
      <c r="B2130" s="5">
        <f>TITRES_STAT!C2133</f>
        <v>3.66</v>
      </c>
      <c r="C2130" s="5">
        <f>TITRES_STAT!D2133</f>
        <v>3.2774000000000001</v>
      </c>
      <c r="D2130" s="5">
        <f>TITRES_STAT!E2133</f>
        <v>3390</v>
      </c>
      <c r="E2130" s="2">
        <f t="shared" si="132"/>
        <v>3456055</v>
      </c>
      <c r="F2130" s="5" t="str">
        <f t="shared" si="135"/>
        <v>BULLISH</v>
      </c>
      <c r="G2130" s="5" t="str">
        <f t="shared" si="134"/>
        <v>NEUTRAL</v>
      </c>
      <c r="H2130" s="5" t="str">
        <f t="shared" si="133"/>
        <v>CONFIRMED BULLISH</v>
      </c>
    </row>
    <row r="2131" spans="1:8" ht="13.5" x14ac:dyDescent="0.25">
      <c r="A2131" s="3">
        <f>TITRES_STAT!B2134</f>
        <v>45407</v>
      </c>
      <c r="B2131" s="5">
        <f>TITRES_STAT!C2134</f>
        <v>3.59</v>
      </c>
      <c r="C2131" s="5">
        <f>TITRES_STAT!D2134</f>
        <v>3.2147000000000001</v>
      </c>
      <c r="D2131" s="5">
        <f>TITRES_STAT!E2134</f>
        <v>6947</v>
      </c>
      <c r="E2131" s="2">
        <f t="shared" si="132"/>
        <v>3449108</v>
      </c>
      <c r="F2131" s="5" t="str">
        <f t="shared" si="135"/>
        <v>BULLISH</v>
      </c>
      <c r="G2131" s="5" t="str">
        <f t="shared" si="134"/>
        <v>NEUTRAL</v>
      </c>
      <c r="H2131" s="5" t="str">
        <f t="shared" si="133"/>
        <v>CONFIRMED BULLISH</v>
      </c>
    </row>
    <row r="2132" spans="1:8" ht="13.5" x14ac:dyDescent="0.25">
      <c r="A2132" s="3">
        <f>TITRES_STAT!B2135</f>
        <v>45408</v>
      </c>
      <c r="B2132" s="5">
        <f>TITRES_STAT!C2135</f>
        <v>3.6</v>
      </c>
      <c r="C2132" s="5">
        <f>TITRES_STAT!D2135</f>
        <v>3.2237</v>
      </c>
      <c r="D2132" s="5">
        <f>TITRES_STAT!E2135</f>
        <v>3347</v>
      </c>
      <c r="E2132" s="2">
        <f t="shared" si="132"/>
        <v>3452455</v>
      </c>
      <c r="F2132" s="5" t="str">
        <f t="shared" si="135"/>
        <v>BULLISH</v>
      </c>
      <c r="G2132" s="5" t="str">
        <f t="shared" si="134"/>
        <v>NEUTRAL</v>
      </c>
      <c r="H2132" s="5" t="str">
        <f t="shared" si="133"/>
        <v>CONFIRMED BULLISH</v>
      </c>
    </row>
    <row r="2133" spans="1:8" ht="13.5" x14ac:dyDescent="0.25">
      <c r="A2133" s="3">
        <f>TITRES_STAT!B2136</f>
        <v>45411</v>
      </c>
      <c r="B2133" s="5">
        <f>TITRES_STAT!C2136</f>
        <v>3.65</v>
      </c>
      <c r="C2133" s="5">
        <f>TITRES_STAT!D2136</f>
        <v>3.2684000000000002</v>
      </c>
      <c r="D2133" s="5">
        <f>TITRES_STAT!E2136</f>
        <v>4705</v>
      </c>
      <c r="E2133" s="2">
        <f t="shared" si="132"/>
        <v>3457160</v>
      </c>
      <c r="F2133" s="5" t="str">
        <f t="shared" si="135"/>
        <v>BULLISH</v>
      </c>
      <c r="G2133" s="5" t="str">
        <f t="shared" si="134"/>
        <v>NEUTRAL</v>
      </c>
      <c r="H2133" s="5" t="str">
        <f t="shared" si="133"/>
        <v>CONFIRMED BULLISH</v>
      </c>
    </row>
    <row r="2134" spans="1:8" ht="13.5" x14ac:dyDescent="0.25">
      <c r="A2134" s="3">
        <f>TITRES_STAT!B2137</f>
        <v>45412</v>
      </c>
      <c r="B2134" s="5">
        <f>TITRES_STAT!C2137</f>
        <v>3.68</v>
      </c>
      <c r="C2134" s="5">
        <f>TITRES_STAT!D2137</f>
        <v>3.2953000000000001</v>
      </c>
      <c r="D2134" s="5">
        <f>TITRES_STAT!E2137</f>
        <v>2773</v>
      </c>
      <c r="E2134" s="2">
        <f t="shared" si="132"/>
        <v>3459933</v>
      </c>
      <c r="F2134" s="5" t="str">
        <f t="shared" si="135"/>
        <v>BULLISH</v>
      </c>
      <c r="G2134" s="5" t="str">
        <f t="shared" si="134"/>
        <v>NEUTRAL</v>
      </c>
      <c r="H2134" s="5" t="str">
        <f t="shared" si="133"/>
        <v>CONFIRMED BULLISH</v>
      </c>
    </row>
    <row r="2135" spans="1:8" ht="13.5" x14ac:dyDescent="0.25">
      <c r="A2135" s="3">
        <f>TITRES_STAT!B2138</f>
        <v>45414</v>
      </c>
      <c r="B2135" s="5">
        <f>TITRES_STAT!C2138</f>
        <v>3.7</v>
      </c>
      <c r="C2135" s="5">
        <f>TITRES_STAT!D2138</f>
        <v>3.3132000000000001</v>
      </c>
      <c r="D2135" s="5">
        <f>TITRES_STAT!E2138</f>
        <v>27</v>
      </c>
      <c r="E2135" s="2">
        <f t="shared" si="132"/>
        <v>3459960</v>
      </c>
      <c r="F2135" s="5" t="str">
        <f t="shared" si="135"/>
        <v>BULLISH</v>
      </c>
      <c r="G2135" s="5" t="str">
        <f t="shared" si="134"/>
        <v>NEUTRAL</v>
      </c>
      <c r="H2135" s="5" t="str">
        <f t="shared" si="133"/>
        <v>CONFIRMED BULLISH</v>
      </c>
    </row>
    <row r="2136" spans="1:8" ht="13.5" x14ac:dyDescent="0.25">
      <c r="A2136" s="3">
        <f>TITRES_STAT!B2139</f>
        <v>45415</v>
      </c>
      <c r="B2136" s="5">
        <f>TITRES_STAT!C2139</f>
        <v>3.74</v>
      </c>
      <c r="C2136" s="5">
        <f>TITRES_STAT!D2139</f>
        <v>3.3490000000000002</v>
      </c>
      <c r="D2136" s="5">
        <f>TITRES_STAT!E2139</f>
        <v>7283</v>
      </c>
      <c r="E2136" s="2">
        <f t="shared" si="132"/>
        <v>3467243</v>
      </c>
      <c r="F2136" s="5" t="str">
        <f t="shared" si="135"/>
        <v>BULLISH</v>
      </c>
      <c r="G2136" s="5" t="str">
        <f t="shared" si="134"/>
        <v>NEUTRAL</v>
      </c>
      <c r="H2136" s="5" t="str">
        <f t="shared" si="133"/>
        <v>CONFIRMED BULLISH</v>
      </c>
    </row>
    <row r="2137" spans="1:8" ht="13.5" x14ac:dyDescent="0.25">
      <c r="A2137" s="3">
        <f>TITRES_STAT!B2140</f>
        <v>45418</v>
      </c>
      <c r="B2137" s="5">
        <f>TITRES_STAT!C2140</f>
        <v>3.79</v>
      </c>
      <c r="C2137" s="5">
        <f>TITRES_STAT!D2140</f>
        <v>3.3938000000000001</v>
      </c>
      <c r="D2137" s="5">
        <f>TITRES_STAT!E2140</f>
        <v>5748</v>
      </c>
      <c r="E2137" s="2">
        <f t="shared" si="132"/>
        <v>3472991</v>
      </c>
      <c r="F2137" s="5" t="str">
        <f t="shared" si="135"/>
        <v>BULLISH</v>
      </c>
      <c r="G2137" s="5" t="str">
        <f t="shared" si="134"/>
        <v>NEUTRAL</v>
      </c>
      <c r="H2137" s="5" t="str">
        <f t="shared" si="133"/>
        <v>CONFIRMED BULLISH</v>
      </c>
    </row>
    <row r="2138" spans="1:8" ht="13.5" x14ac:dyDescent="0.25">
      <c r="A2138" s="3">
        <f>TITRES_STAT!B2141</f>
        <v>45419</v>
      </c>
      <c r="B2138" s="5">
        <f>TITRES_STAT!C2141</f>
        <v>3.7</v>
      </c>
      <c r="C2138" s="5">
        <f>TITRES_STAT!D2141</f>
        <v>3.3132000000000001</v>
      </c>
      <c r="D2138" s="5">
        <f>TITRES_STAT!E2141</f>
        <v>2070</v>
      </c>
      <c r="E2138" s="2">
        <f t="shared" si="132"/>
        <v>3470921</v>
      </c>
      <c r="F2138" s="5" t="str">
        <f t="shared" si="135"/>
        <v>BULLISH</v>
      </c>
      <c r="G2138" s="5" t="str">
        <f t="shared" si="134"/>
        <v>NEUTRAL</v>
      </c>
      <c r="H2138" s="5" t="str">
        <f t="shared" si="133"/>
        <v>CONFIRMED BULLISH</v>
      </c>
    </row>
    <row r="2139" spans="1:8" ht="13.5" x14ac:dyDescent="0.25">
      <c r="A2139" s="3">
        <f>TITRES_STAT!B2142</f>
        <v>45420</v>
      </c>
      <c r="B2139" s="5">
        <f>TITRES_STAT!C2142</f>
        <v>3.65</v>
      </c>
      <c r="C2139" s="5">
        <f>TITRES_STAT!D2142</f>
        <v>3.2684000000000002</v>
      </c>
      <c r="D2139" s="5">
        <f>TITRES_STAT!E2142</f>
        <v>3046</v>
      </c>
      <c r="E2139" s="2">
        <f t="shared" si="132"/>
        <v>3467875</v>
      </c>
      <c r="F2139" s="5" t="str">
        <f t="shared" si="135"/>
        <v>BULLISH</v>
      </c>
      <c r="G2139" s="5" t="str">
        <f t="shared" si="134"/>
        <v>NEUTRAL</v>
      </c>
      <c r="H2139" s="5" t="str">
        <f t="shared" si="133"/>
        <v>BULLISH DIVERGENCE</v>
      </c>
    </row>
    <row r="2140" spans="1:8" ht="13.5" x14ac:dyDescent="0.25">
      <c r="A2140" s="3">
        <f>TITRES_STAT!B2143</f>
        <v>45421</v>
      </c>
      <c r="B2140" s="5">
        <f>TITRES_STAT!C2143</f>
        <v>3.6</v>
      </c>
      <c r="C2140" s="5">
        <f>TITRES_STAT!D2143</f>
        <v>3.2237</v>
      </c>
      <c r="D2140" s="5">
        <f>TITRES_STAT!E2143</f>
        <v>3392</v>
      </c>
      <c r="E2140" s="2">
        <f t="shared" si="132"/>
        <v>3464483</v>
      </c>
      <c r="F2140" s="5" t="str">
        <f t="shared" si="135"/>
        <v>BULLISH</v>
      </c>
      <c r="G2140" s="5" t="str">
        <f t="shared" si="134"/>
        <v>NEUTRAL</v>
      </c>
      <c r="H2140" s="5" t="str">
        <f t="shared" si="133"/>
        <v>BULLISH DIVERGENCE</v>
      </c>
    </row>
    <row r="2141" spans="1:8" ht="13.5" x14ac:dyDescent="0.25">
      <c r="A2141" s="3">
        <f>TITRES_STAT!B2144</f>
        <v>45422</v>
      </c>
      <c r="B2141" s="5">
        <f>TITRES_STAT!C2144</f>
        <v>3.58</v>
      </c>
      <c r="C2141" s="5">
        <f>TITRES_STAT!D2144</f>
        <v>3.2058</v>
      </c>
      <c r="D2141" s="5">
        <f>TITRES_STAT!E2144</f>
        <v>2437</v>
      </c>
      <c r="E2141" s="2">
        <f t="shared" si="132"/>
        <v>3462046</v>
      </c>
      <c r="F2141" s="5" t="str">
        <f t="shared" si="135"/>
        <v>BEARISH</v>
      </c>
      <c r="G2141" s="5" t="str">
        <f t="shared" si="134"/>
        <v>NEUTRAL</v>
      </c>
      <c r="H2141" s="5" t="str">
        <f t="shared" si="133"/>
        <v>CONFIRMED BEARISH</v>
      </c>
    </row>
    <row r="2142" spans="1:8" ht="13.5" x14ac:dyDescent="0.25">
      <c r="A2142" s="3">
        <f>TITRES_STAT!B2145</f>
        <v>45425</v>
      </c>
      <c r="B2142" s="5">
        <f>TITRES_STAT!C2145</f>
        <v>3.55</v>
      </c>
      <c r="C2142" s="5">
        <f>TITRES_STAT!D2145</f>
        <v>3.1789000000000001</v>
      </c>
      <c r="D2142" s="5">
        <f>TITRES_STAT!E2145</f>
        <v>4422</v>
      </c>
      <c r="E2142" s="2">
        <f t="shared" si="132"/>
        <v>3457624</v>
      </c>
      <c r="F2142" s="5" t="str">
        <f t="shared" si="135"/>
        <v>BEARISH</v>
      </c>
      <c r="G2142" s="5" t="str">
        <f t="shared" si="134"/>
        <v>NEUTRAL</v>
      </c>
      <c r="H2142" s="5" t="str">
        <f t="shared" si="133"/>
        <v>CONFIRMED BEARISH</v>
      </c>
    </row>
    <row r="2143" spans="1:8" ht="13.5" x14ac:dyDescent="0.25">
      <c r="A2143" s="3">
        <f>TITRES_STAT!B2146</f>
        <v>45426</v>
      </c>
      <c r="B2143" s="5">
        <f>TITRES_STAT!C2146</f>
        <v>3.55</v>
      </c>
      <c r="C2143" s="5">
        <f>TITRES_STAT!D2146</f>
        <v>3.1789000000000001</v>
      </c>
      <c r="D2143" s="5">
        <f>TITRES_STAT!E2146</f>
        <v>2168</v>
      </c>
      <c r="E2143" s="2">
        <f t="shared" si="132"/>
        <v>3457624</v>
      </c>
      <c r="F2143" s="5" t="str">
        <f t="shared" si="135"/>
        <v>BEARISH</v>
      </c>
      <c r="G2143" s="5" t="str">
        <f t="shared" si="134"/>
        <v>NEUTRAL</v>
      </c>
      <c r="H2143" s="5" t="str">
        <f t="shared" si="133"/>
        <v>CONFIRMED BEARISH</v>
      </c>
    </row>
    <row r="2144" spans="1:8" ht="13.5" x14ac:dyDescent="0.25">
      <c r="A2144" s="3">
        <f>TITRES_STAT!B2147</f>
        <v>45427</v>
      </c>
      <c r="B2144" s="5">
        <f>TITRES_STAT!C2147</f>
        <v>3.7</v>
      </c>
      <c r="C2144" s="5">
        <f>TITRES_STAT!D2147</f>
        <v>3.3132000000000001</v>
      </c>
      <c r="D2144" s="5">
        <f>TITRES_STAT!E2147</f>
        <v>178005</v>
      </c>
      <c r="E2144" s="2">
        <f t="shared" si="132"/>
        <v>3635629</v>
      </c>
      <c r="F2144" s="5" t="str">
        <f t="shared" si="135"/>
        <v>BULLISH</v>
      </c>
      <c r="G2144" s="5" t="str">
        <f t="shared" si="134"/>
        <v>STRONG</v>
      </c>
      <c r="H2144" s="5" t="str">
        <f t="shared" si="133"/>
        <v>CONFIRMED BULLISH</v>
      </c>
    </row>
    <row r="2145" spans="1:8" ht="13.5" x14ac:dyDescent="0.25">
      <c r="A2145" s="3">
        <f>TITRES_STAT!B2148</f>
        <v>45428</v>
      </c>
      <c r="B2145" s="5">
        <f>TITRES_STAT!C2148</f>
        <v>3.7</v>
      </c>
      <c r="C2145" s="5">
        <f>TITRES_STAT!D2148</f>
        <v>3.3132000000000001</v>
      </c>
      <c r="D2145" s="5">
        <f>TITRES_STAT!E2148</f>
        <v>61673</v>
      </c>
      <c r="E2145" s="2">
        <f t="shared" si="132"/>
        <v>3635629</v>
      </c>
      <c r="F2145" s="5" t="str">
        <f t="shared" si="135"/>
        <v>BULLISH</v>
      </c>
      <c r="G2145" s="5" t="str">
        <f t="shared" si="134"/>
        <v>STRONG</v>
      </c>
      <c r="H2145" s="5" t="str">
        <f t="shared" si="133"/>
        <v>CONFIRMED BULLISH</v>
      </c>
    </row>
    <row r="2146" spans="1:8" ht="13.5" x14ac:dyDescent="0.25">
      <c r="A2146" s="3">
        <f>TITRES_STAT!B2149</f>
        <v>45429</v>
      </c>
      <c r="B2146" s="5">
        <f>TITRES_STAT!C2149</f>
        <v>3.7</v>
      </c>
      <c r="C2146" s="5">
        <f>TITRES_STAT!D2149</f>
        <v>3.3132000000000001</v>
      </c>
      <c r="D2146" s="5">
        <f>TITRES_STAT!E2149</f>
        <v>8122</v>
      </c>
      <c r="E2146" s="2">
        <f t="shared" si="132"/>
        <v>3635629</v>
      </c>
      <c r="F2146" s="5" t="str">
        <f t="shared" si="135"/>
        <v>BULLISH</v>
      </c>
      <c r="G2146" s="5" t="str">
        <f t="shared" si="134"/>
        <v>STRONG</v>
      </c>
      <c r="H2146" s="5" t="str">
        <f t="shared" si="133"/>
        <v>CONFIRMED BULLISH</v>
      </c>
    </row>
    <row r="2147" spans="1:8" ht="13.5" x14ac:dyDescent="0.25">
      <c r="A2147" s="3">
        <f>TITRES_STAT!B2150</f>
        <v>45432</v>
      </c>
      <c r="B2147" s="5">
        <f>TITRES_STAT!C2150</f>
        <v>3.7</v>
      </c>
      <c r="C2147" s="5">
        <f>TITRES_STAT!D2150</f>
        <v>3.3132000000000001</v>
      </c>
      <c r="D2147" s="5">
        <f>TITRES_STAT!E2150</f>
        <v>1985</v>
      </c>
      <c r="E2147" s="2">
        <f t="shared" si="132"/>
        <v>3635629</v>
      </c>
      <c r="F2147" s="5" t="str">
        <f t="shared" si="135"/>
        <v>BULLISH</v>
      </c>
      <c r="G2147" s="5" t="str">
        <f t="shared" si="134"/>
        <v>STRONG</v>
      </c>
      <c r="H2147" s="5" t="str">
        <f t="shared" si="133"/>
        <v>CONFIRMED BULLISH</v>
      </c>
    </row>
    <row r="2148" spans="1:8" ht="13.5" x14ac:dyDescent="0.25">
      <c r="A2148" s="3">
        <f>TITRES_STAT!B2151</f>
        <v>45433</v>
      </c>
      <c r="B2148" s="5">
        <f>TITRES_STAT!C2151</f>
        <v>3.69</v>
      </c>
      <c r="C2148" s="5">
        <f>TITRES_STAT!D2151</f>
        <v>3.3043</v>
      </c>
      <c r="D2148" s="5">
        <f>TITRES_STAT!E2151</f>
        <v>2497</v>
      </c>
      <c r="E2148" s="2">
        <f t="shared" si="132"/>
        <v>3633132</v>
      </c>
      <c r="F2148" s="5" t="str">
        <f t="shared" si="135"/>
        <v>BULLISH</v>
      </c>
      <c r="G2148" s="5" t="str">
        <f t="shared" si="134"/>
        <v>STRONG</v>
      </c>
      <c r="H2148" s="5" t="str">
        <f t="shared" si="133"/>
        <v>CONFIRMED BULLISH</v>
      </c>
    </row>
    <row r="2149" spans="1:8" ht="13.5" x14ac:dyDescent="0.25">
      <c r="A2149" s="3">
        <f>TITRES_STAT!B2152</f>
        <v>45434</v>
      </c>
      <c r="B2149" s="5">
        <f>TITRES_STAT!C2152</f>
        <v>3.65</v>
      </c>
      <c r="C2149" s="5">
        <f>TITRES_STAT!D2152</f>
        <v>3.2684000000000002</v>
      </c>
      <c r="D2149" s="5">
        <f>TITRES_STAT!E2152</f>
        <v>812</v>
      </c>
      <c r="E2149" s="2">
        <f t="shared" si="132"/>
        <v>3632320</v>
      </c>
      <c r="F2149" s="5" t="str">
        <f t="shared" si="135"/>
        <v>BEARISH</v>
      </c>
      <c r="G2149" s="5" t="str">
        <f t="shared" si="134"/>
        <v>NEUTRAL</v>
      </c>
      <c r="H2149" s="5" t="str">
        <f t="shared" si="133"/>
        <v>CONFIRMED BEARISH</v>
      </c>
    </row>
    <row r="2150" spans="1:8" ht="13.5" x14ac:dyDescent="0.25">
      <c r="A2150" s="3">
        <f>TITRES_STAT!B2153</f>
        <v>45435</v>
      </c>
      <c r="B2150" s="5">
        <f>TITRES_STAT!C2153</f>
        <v>3.68</v>
      </c>
      <c r="C2150" s="5">
        <f>TITRES_STAT!D2153</f>
        <v>3.2953000000000001</v>
      </c>
      <c r="D2150" s="5">
        <f>TITRES_STAT!E2153</f>
        <v>10047</v>
      </c>
      <c r="E2150" s="2">
        <f t="shared" si="132"/>
        <v>3642367</v>
      </c>
      <c r="F2150" s="5" t="str">
        <f t="shared" si="135"/>
        <v>BULLISH</v>
      </c>
      <c r="G2150" s="5" t="str">
        <f t="shared" si="134"/>
        <v>NEUTRAL</v>
      </c>
      <c r="H2150" s="5" t="str">
        <f t="shared" si="133"/>
        <v>BULLISH DIVERGENCE</v>
      </c>
    </row>
    <row r="2151" spans="1:8" ht="13.5" x14ac:dyDescent="0.25">
      <c r="A2151" s="3">
        <f>TITRES_STAT!B2154</f>
        <v>45436</v>
      </c>
      <c r="B2151" s="5">
        <f>TITRES_STAT!C2154</f>
        <v>3.68</v>
      </c>
      <c r="C2151" s="5">
        <f>TITRES_STAT!D2154</f>
        <v>3.2953000000000001</v>
      </c>
      <c r="D2151" s="5">
        <f>TITRES_STAT!E2154</f>
        <v>1346</v>
      </c>
      <c r="E2151" s="2">
        <f t="shared" si="132"/>
        <v>3642367</v>
      </c>
      <c r="F2151" s="5" t="str">
        <f t="shared" si="135"/>
        <v>BULLISH</v>
      </c>
      <c r="G2151" s="5" t="str">
        <f t="shared" si="134"/>
        <v>NEUTRAL</v>
      </c>
      <c r="H2151" s="5" t="str">
        <f t="shared" si="133"/>
        <v>BULLISH DIVERGENCE</v>
      </c>
    </row>
    <row r="2152" spans="1:8" ht="13.5" x14ac:dyDescent="0.25">
      <c r="A2152" s="3">
        <f>TITRES_STAT!B2155</f>
        <v>45439</v>
      </c>
      <c r="B2152" s="5">
        <f>TITRES_STAT!C2155</f>
        <v>3.68</v>
      </c>
      <c r="C2152" s="5">
        <f>TITRES_STAT!D2155</f>
        <v>3.2953000000000001</v>
      </c>
      <c r="D2152" s="5">
        <f>TITRES_STAT!E2155</f>
        <v>721</v>
      </c>
      <c r="E2152" s="2">
        <f t="shared" si="132"/>
        <v>3642367</v>
      </c>
      <c r="F2152" s="5" t="str">
        <f t="shared" si="135"/>
        <v>BULLISH</v>
      </c>
      <c r="G2152" s="5" t="str">
        <f t="shared" si="134"/>
        <v>NEUTRAL</v>
      </c>
      <c r="H2152" s="5" t="str">
        <f t="shared" si="133"/>
        <v>BULLISH DIVERGENCE</v>
      </c>
    </row>
    <row r="2153" spans="1:8" ht="13.5" x14ac:dyDescent="0.25">
      <c r="A2153" s="3">
        <f>TITRES_STAT!B2156</f>
        <v>45440</v>
      </c>
      <c r="B2153" s="5">
        <f>TITRES_STAT!C2156</f>
        <v>3.69</v>
      </c>
      <c r="C2153" s="5">
        <f>TITRES_STAT!D2156</f>
        <v>3.3043</v>
      </c>
      <c r="D2153" s="5">
        <f>TITRES_STAT!E2156</f>
        <v>3929</v>
      </c>
      <c r="E2153" s="2">
        <f t="shared" si="132"/>
        <v>3646296</v>
      </c>
      <c r="F2153" s="5" t="str">
        <f t="shared" si="135"/>
        <v>BULLISH</v>
      </c>
      <c r="G2153" s="5" t="str">
        <f t="shared" si="134"/>
        <v>NEUTRAL</v>
      </c>
      <c r="H2153" s="5" t="str">
        <f t="shared" si="133"/>
        <v>NEUTRAL</v>
      </c>
    </row>
    <row r="2154" spans="1:8" ht="13.5" x14ac:dyDescent="0.25">
      <c r="A2154" s="3">
        <f>TITRES_STAT!B2157</f>
        <v>45441</v>
      </c>
      <c r="B2154" s="5">
        <f>TITRES_STAT!C2157</f>
        <v>3.72</v>
      </c>
      <c r="C2154" s="5">
        <f>TITRES_STAT!D2157</f>
        <v>3.3311000000000002</v>
      </c>
      <c r="D2154" s="5">
        <f>TITRES_STAT!E2157</f>
        <v>6099</v>
      </c>
      <c r="E2154" s="2">
        <f t="shared" si="132"/>
        <v>3652395</v>
      </c>
      <c r="F2154" s="5" t="str">
        <f t="shared" si="135"/>
        <v>BULLISH</v>
      </c>
      <c r="G2154" s="5" t="str">
        <f t="shared" si="134"/>
        <v>NEUTRAL</v>
      </c>
      <c r="H2154" s="5" t="str">
        <f t="shared" si="133"/>
        <v>CONFIRMED BULLISH</v>
      </c>
    </row>
    <row r="2155" spans="1:8" ht="13.5" x14ac:dyDescent="0.25">
      <c r="A2155" s="3">
        <f>TITRES_STAT!B2158</f>
        <v>45442</v>
      </c>
      <c r="B2155" s="5">
        <f>TITRES_STAT!C2158</f>
        <v>3.78</v>
      </c>
      <c r="C2155" s="5">
        <f>TITRES_STAT!D2158</f>
        <v>3.3847999999999998</v>
      </c>
      <c r="D2155" s="5">
        <f>TITRES_STAT!E2158</f>
        <v>2489</v>
      </c>
      <c r="E2155" s="2">
        <f t="shared" si="132"/>
        <v>3654884</v>
      </c>
      <c r="F2155" s="5" t="str">
        <f t="shared" si="135"/>
        <v>BULLISH</v>
      </c>
      <c r="G2155" s="5" t="str">
        <f t="shared" si="134"/>
        <v>NEUTRAL</v>
      </c>
      <c r="H2155" s="5" t="str">
        <f t="shared" si="133"/>
        <v>CONFIRMED BULLISH</v>
      </c>
    </row>
    <row r="2156" spans="1:8" ht="13.5" x14ac:dyDescent="0.25">
      <c r="A2156" s="3">
        <f>TITRES_STAT!B2159</f>
        <v>45443</v>
      </c>
      <c r="B2156" s="5">
        <f>TITRES_STAT!C2159</f>
        <v>3.75</v>
      </c>
      <c r="C2156" s="5">
        <f>TITRES_STAT!D2159</f>
        <v>3.3580000000000001</v>
      </c>
      <c r="D2156" s="5">
        <f>TITRES_STAT!E2159</f>
        <v>2890</v>
      </c>
      <c r="E2156" s="2">
        <f t="shared" si="132"/>
        <v>3651994</v>
      </c>
      <c r="F2156" s="5" t="str">
        <f t="shared" si="135"/>
        <v>BULLISH</v>
      </c>
      <c r="G2156" s="5" t="str">
        <f t="shared" si="134"/>
        <v>NEUTRAL</v>
      </c>
      <c r="H2156" s="5" t="str">
        <f t="shared" si="133"/>
        <v>CONFIRMED BULLISH</v>
      </c>
    </row>
    <row r="2157" spans="1:8" ht="13.5" x14ac:dyDescent="0.25">
      <c r="A2157" s="3">
        <f>TITRES_STAT!B2160</f>
        <v>45446</v>
      </c>
      <c r="B2157" s="5">
        <f>TITRES_STAT!C2160</f>
        <v>3.78</v>
      </c>
      <c r="C2157" s="5">
        <f>TITRES_STAT!D2160</f>
        <v>3.3847999999999998</v>
      </c>
      <c r="D2157" s="5">
        <f>TITRES_STAT!E2160</f>
        <v>925</v>
      </c>
      <c r="E2157" s="2">
        <f t="shared" si="132"/>
        <v>3652919</v>
      </c>
      <c r="F2157" s="5" t="str">
        <f t="shared" si="135"/>
        <v>BULLISH</v>
      </c>
      <c r="G2157" s="5" t="str">
        <f t="shared" si="134"/>
        <v>NEUTRAL</v>
      </c>
      <c r="H2157" s="5" t="str">
        <f t="shared" si="133"/>
        <v>CONFIRMED BULLISH</v>
      </c>
    </row>
    <row r="2158" spans="1:8" ht="13.5" x14ac:dyDescent="0.25">
      <c r="A2158" s="3">
        <f>TITRES_STAT!B2161</f>
        <v>45447</v>
      </c>
      <c r="B2158" s="5">
        <f>TITRES_STAT!C2161</f>
        <v>3.76</v>
      </c>
      <c r="C2158" s="5">
        <f>TITRES_STAT!D2161</f>
        <v>3.3668999999999998</v>
      </c>
      <c r="D2158" s="5">
        <f>TITRES_STAT!E2161</f>
        <v>784</v>
      </c>
      <c r="E2158" s="2">
        <f t="shared" si="132"/>
        <v>3652135</v>
      </c>
      <c r="F2158" s="5" t="str">
        <f t="shared" si="135"/>
        <v>BULLISH</v>
      </c>
      <c r="G2158" s="5" t="str">
        <f t="shared" si="134"/>
        <v>NEUTRAL</v>
      </c>
      <c r="H2158" s="5" t="str">
        <f t="shared" si="133"/>
        <v>CONFIRMED BULLISH</v>
      </c>
    </row>
    <row r="2159" spans="1:8" ht="13.5" x14ac:dyDescent="0.25">
      <c r="A2159" s="3">
        <f>TITRES_STAT!B2162</f>
        <v>45448</v>
      </c>
      <c r="B2159" s="5">
        <f>TITRES_STAT!C2162</f>
        <v>3.76</v>
      </c>
      <c r="C2159" s="5">
        <f>TITRES_STAT!D2162</f>
        <v>3.3668999999999998</v>
      </c>
      <c r="D2159" s="5">
        <f>TITRES_STAT!E2162</f>
        <v>1001</v>
      </c>
      <c r="E2159" s="2">
        <f t="shared" si="132"/>
        <v>3652135</v>
      </c>
      <c r="F2159" s="5" t="str">
        <f t="shared" si="135"/>
        <v>BEARISH</v>
      </c>
      <c r="G2159" s="5" t="str">
        <f t="shared" si="134"/>
        <v>NEUTRAL</v>
      </c>
      <c r="H2159" s="5" t="str">
        <f t="shared" si="133"/>
        <v>BEARISH DIVERGENCE</v>
      </c>
    </row>
    <row r="2160" spans="1:8" ht="13.5" x14ac:dyDescent="0.25">
      <c r="A2160" s="3">
        <f>TITRES_STAT!B2163</f>
        <v>45449</v>
      </c>
      <c r="B2160" s="5">
        <f>TITRES_STAT!C2163</f>
        <v>3.67</v>
      </c>
      <c r="C2160" s="5">
        <f>TITRES_STAT!D2163</f>
        <v>3.2863000000000002</v>
      </c>
      <c r="D2160" s="5">
        <f>TITRES_STAT!E2163</f>
        <v>1306</v>
      </c>
      <c r="E2160" s="2">
        <f t="shared" si="132"/>
        <v>3650829</v>
      </c>
      <c r="F2160" s="5" t="str">
        <f t="shared" si="135"/>
        <v>BEARISH</v>
      </c>
      <c r="G2160" s="5" t="str">
        <f t="shared" si="134"/>
        <v>NEUTRAL</v>
      </c>
      <c r="H2160" s="5" t="str">
        <f t="shared" si="133"/>
        <v>CONFIRMED BEARISH</v>
      </c>
    </row>
    <row r="2161" spans="1:8" ht="13.5" x14ac:dyDescent="0.25">
      <c r="A2161" s="3">
        <f>TITRES_STAT!B2164</f>
        <v>45450</v>
      </c>
      <c r="B2161" s="5">
        <f>TITRES_STAT!C2164</f>
        <v>3.64</v>
      </c>
      <c r="C2161" s="5">
        <f>TITRES_STAT!D2164</f>
        <v>3.2595000000000001</v>
      </c>
      <c r="D2161" s="5">
        <f>TITRES_STAT!E2164</f>
        <v>832</v>
      </c>
      <c r="E2161" s="2">
        <f t="shared" si="132"/>
        <v>3649997</v>
      </c>
      <c r="F2161" s="5" t="str">
        <f t="shared" si="135"/>
        <v>BEARISH</v>
      </c>
      <c r="G2161" s="5" t="str">
        <f t="shared" si="134"/>
        <v>NEUTRAL</v>
      </c>
      <c r="H2161" s="5" t="str">
        <f t="shared" si="133"/>
        <v>CONFIRMED BEARISH</v>
      </c>
    </row>
    <row r="2162" spans="1:8" ht="13.5" x14ac:dyDescent="0.25">
      <c r="A2162" s="3">
        <f>TITRES_STAT!B2165</f>
        <v>45453</v>
      </c>
      <c r="B2162" s="5">
        <f>TITRES_STAT!C2165</f>
        <v>3.69</v>
      </c>
      <c r="C2162" s="5">
        <f>TITRES_STAT!D2165</f>
        <v>3.3043</v>
      </c>
      <c r="D2162" s="5">
        <f>TITRES_STAT!E2165</f>
        <v>318</v>
      </c>
      <c r="E2162" s="2">
        <f t="shared" si="132"/>
        <v>3650315</v>
      </c>
      <c r="F2162" s="5" t="str">
        <f t="shared" si="135"/>
        <v>BEARISH</v>
      </c>
      <c r="G2162" s="5" t="str">
        <f t="shared" si="134"/>
        <v>NEUTRAL</v>
      </c>
      <c r="H2162" s="5" t="str">
        <f t="shared" si="133"/>
        <v>CONFIRMED BEARISH</v>
      </c>
    </row>
    <row r="2163" spans="1:8" ht="13.5" x14ac:dyDescent="0.25">
      <c r="A2163" s="3">
        <f>TITRES_STAT!B2166</f>
        <v>45454</v>
      </c>
      <c r="B2163" s="5">
        <f>TITRES_STAT!C2166</f>
        <v>3.57</v>
      </c>
      <c r="C2163" s="5">
        <f>TITRES_STAT!D2166</f>
        <v>3.1968000000000001</v>
      </c>
      <c r="D2163" s="5">
        <f>TITRES_STAT!E2166</f>
        <v>1000</v>
      </c>
      <c r="E2163" s="2">
        <f t="shared" si="132"/>
        <v>3649315</v>
      </c>
      <c r="F2163" s="5" t="str">
        <f t="shared" si="135"/>
        <v>BEARISH</v>
      </c>
      <c r="G2163" s="5" t="str">
        <f t="shared" si="134"/>
        <v>NEUTRAL</v>
      </c>
      <c r="H2163" s="5" t="str">
        <f t="shared" si="133"/>
        <v>CONFIRMED BEARISH</v>
      </c>
    </row>
    <row r="2164" spans="1:8" ht="13.5" x14ac:dyDescent="0.25">
      <c r="A2164" s="3">
        <f>TITRES_STAT!B2167</f>
        <v>45455</v>
      </c>
      <c r="B2164" s="5">
        <f>TITRES_STAT!C2167</f>
        <v>3.62</v>
      </c>
      <c r="C2164" s="5">
        <f>TITRES_STAT!D2167</f>
        <v>3.2416</v>
      </c>
      <c r="D2164" s="5">
        <f>TITRES_STAT!E2167</f>
        <v>4018</v>
      </c>
      <c r="E2164" s="2">
        <f t="shared" si="132"/>
        <v>3653333</v>
      </c>
      <c r="F2164" s="5" t="str">
        <f t="shared" si="135"/>
        <v>BULLISH</v>
      </c>
      <c r="G2164" s="5" t="str">
        <f t="shared" si="134"/>
        <v>NEUTRAL</v>
      </c>
      <c r="H2164" s="5" t="str">
        <f t="shared" si="133"/>
        <v>BULLISH DIVERGENCE</v>
      </c>
    </row>
    <row r="2165" spans="1:8" ht="13.5" x14ac:dyDescent="0.25">
      <c r="A2165" s="3">
        <f>TITRES_STAT!B2168</f>
        <v>45456</v>
      </c>
      <c r="B2165" s="5">
        <f>TITRES_STAT!C2168</f>
        <v>3.7</v>
      </c>
      <c r="C2165" s="5">
        <f>TITRES_STAT!D2168</f>
        <v>3.3132000000000001</v>
      </c>
      <c r="D2165" s="5">
        <f>TITRES_STAT!E2168</f>
        <v>819</v>
      </c>
      <c r="E2165" s="2">
        <f t="shared" si="132"/>
        <v>3654152</v>
      </c>
      <c r="F2165" s="5" t="str">
        <f t="shared" si="135"/>
        <v>BULLISH</v>
      </c>
      <c r="G2165" s="5" t="str">
        <f t="shared" si="134"/>
        <v>NEUTRAL</v>
      </c>
      <c r="H2165" s="5" t="str">
        <f t="shared" si="133"/>
        <v>CONFIRMED BULLISH</v>
      </c>
    </row>
    <row r="2166" spans="1:8" ht="13.5" x14ac:dyDescent="0.25">
      <c r="A2166" s="3">
        <f>TITRES_STAT!B2169</f>
        <v>45457</v>
      </c>
      <c r="B2166" s="5">
        <f>TITRES_STAT!C2169</f>
        <v>3.68</v>
      </c>
      <c r="C2166" s="5">
        <f>TITRES_STAT!D2169</f>
        <v>3.2953000000000001</v>
      </c>
      <c r="D2166" s="5">
        <f>TITRES_STAT!E2169</f>
        <v>1640</v>
      </c>
      <c r="E2166" s="2">
        <f t="shared" si="132"/>
        <v>3652512</v>
      </c>
      <c r="F2166" s="5" t="str">
        <f t="shared" si="135"/>
        <v>BULLISH</v>
      </c>
      <c r="G2166" s="5" t="str">
        <f t="shared" si="134"/>
        <v>NEUTRAL</v>
      </c>
      <c r="H2166" s="5" t="str">
        <f t="shared" si="133"/>
        <v>CONFIRMED BULLISH</v>
      </c>
    </row>
    <row r="2167" spans="1:8" ht="13.5" x14ac:dyDescent="0.25">
      <c r="A2167" s="3">
        <f>TITRES_STAT!B2170</f>
        <v>45461</v>
      </c>
      <c r="B2167" s="5">
        <f>TITRES_STAT!C2170</f>
        <v>3.68</v>
      </c>
      <c r="C2167" s="5">
        <f>TITRES_STAT!D2170</f>
        <v>3.2953000000000001</v>
      </c>
      <c r="D2167" s="5">
        <f>TITRES_STAT!E2170</f>
        <v>949</v>
      </c>
      <c r="E2167" s="2">
        <f t="shared" si="132"/>
        <v>3652512</v>
      </c>
      <c r="F2167" s="5" t="str">
        <f t="shared" si="135"/>
        <v>BULLISH</v>
      </c>
      <c r="G2167" s="5" t="str">
        <f t="shared" si="134"/>
        <v>NEUTRAL</v>
      </c>
      <c r="H2167" s="5" t="str">
        <f t="shared" si="133"/>
        <v>BULLISH DIVERGENCE</v>
      </c>
    </row>
    <row r="2168" spans="1:8" ht="13.5" x14ac:dyDescent="0.25">
      <c r="A2168" s="3">
        <f>TITRES_STAT!B2171</f>
        <v>45462</v>
      </c>
      <c r="B2168" s="5">
        <f>TITRES_STAT!C2171</f>
        <v>3.66</v>
      </c>
      <c r="C2168" s="5">
        <f>TITRES_STAT!D2171</f>
        <v>3.2774000000000001</v>
      </c>
      <c r="D2168" s="5">
        <f>TITRES_STAT!E2171</f>
        <v>448</v>
      </c>
      <c r="E2168" s="2">
        <f t="shared" si="132"/>
        <v>3652064</v>
      </c>
      <c r="F2168" s="5" t="str">
        <f t="shared" si="135"/>
        <v>BULLISH</v>
      </c>
      <c r="G2168" s="5" t="str">
        <f t="shared" si="134"/>
        <v>NEUTRAL</v>
      </c>
      <c r="H2168" s="5" t="str">
        <f t="shared" si="133"/>
        <v>CONFIRMED BULLISH</v>
      </c>
    </row>
    <row r="2169" spans="1:8" ht="13.5" x14ac:dyDescent="0.25">
      <c r="A2169" s="3">
        <f>TITRES_STAT!B2172</f>
        <v>45463</v>
      </c>
      <c r="B2169" s="5">
        <f>TITRES_STAT!C2172</f>
        <v>3.6</v>
      </c>
      <c r="C2169" s="5">
        <f>TITRES_STAT!D2172</f>
        <v>3.2237</v>
      </c>
      <c r="D2169" s="5">
        <f>TITRES_STAT!E2172</f>
        <v>627</v>
      </c>
      <c r="E2169" s="2">
        <f t="shared" si="132"/>
        <v>3651437</v>
      </c>
      <c r="F2169" s="5" t="str">
        <f t="shared" si="135"/>
        <v>BEARISH</v>
      </c>
      <c r="G2169" s="5" t="str">
        <f t="shared" si="134"/>
        <v>NEUTRAL</v>
      </c>
      <c r="H2169" s="5" t="str">
        <f t="shared" si="133"/>
        <v>CONFIRMED BEARISH</v>
      </c>
    </row>
    <row r="2170" spans="1:8" ht="13.5" x14ac:dyDescent="0.25">
      <c r="A2170" s="3">
        <f>TITRES_STAT!B2173</f>
        <v>45464</v>
      </c>
      <c r="B2170" s="5">
        <f>TITRES_STAT!C2173</f>
        <v>3.66</v>
      </c>
      <c r="C2170" s="5">
        <f>TITRES_STAT!D2173</f>
        <v>3.2774000000000001</v>
      </c>
      <c r="D2170" s="5">
        <f>TITRES_STAT!E2173</f>
        <v>10</v>
      </c>
      <c r="E2170" s="2">
        <f t="shared" si="132"/>
        <v>3651447</v>
      </c>
      <c r="F2170" s="5" t="str">
        <f t="shared" si="135"/>
        <v>BEARISH</v>
      </c>
      <c r="G2170" s="5" t="str">
        <f t="shared" si="134"/>
        <v>NEUTRAL</v>
      </c>
      <c r="H2170" s="5" t="str">
        <f t="shared" si="133"/>
        <v>CONFIRMED BEARISH</v>
      </c>
    </row>
    <row r="2171" spans="1:8" ht="13.5" x14ac:dyDescent="0.25">
      <c r="A2171" s="3">
        <f>TITRES_STAT!B2174</f>
        <v>45467</v>
      </c>
      <c r="B2171" s="5">
        <f>TITRES_STAT!C2174</f>
        <v>3.66</v>
      </c>
      <c r="C2171" s="5">
        <f>TITRES_STAT!D2174</f>
        <v>3.2774000000000001</v>
      </c>
      <c r="D2171" s="5">
        <f>TITRES_STAT!E2174</f>
        <v>0</v>
      </c>
      <c r="E2171" s="2">
        <f t="shared" si="132"/>
        <v>3651447</v>
      </c>
      <c r="F2171" s="5" t="str">
        <f t="shared" si="135"/>
        <v>BEARISH</v>
      </c>
      <c r="G2171" s="5" t="str">
        <f t="shared" si="134"/>
        <v>NEUTRAL</v>
      </c>
      <c r="H2171" s="5" t="str">
        <f t="shared" si="133"/>
        <v>CONFIRMED BEARISH</v>
      </c>
    </row>
    <row r="2172" spans="1:8" ht="13.5" x14ac:dyDescent="0.25">
      <c r="A2172" s="3">
        <f>TITRES_STAT!B2175</f>
        <v>45468</v>
      </c>
      <c r="B2172" s="5">
        <f>TITRES_STAT!C2175</f>
        <v>3.65</v>
      </c>
      <c r="C2172" s="5">
        <f>TITRES_STAT!D2175</f>
        <v>3.2684000000000002</v>
      </c>
      <c r="D2172" s="5">
        <f>TITRES_STAT!E2175</f>
        <v>257</v>
      </c>
      <c r="E2172" s="2">
        <f t="shared" si="132"/>
        <v>3651190</v>
      </c>
      <c r="F2172" s="5" t="str">
        <f t="shared" si="135"/>
        <v>BEARISH</v>
      </c>
      <c r="G2172" s="5" t="str">
        <f t="shared" si="134"/>
        <v>NEUTRAL</v>
      </c>
      <c r="H2172" s="5" t="str">
        <f t="shared" si="133"/>
        <v>CONFIRMED BEARISH</v>
      </c>
    </row>
    <row r="2173" spans="1:8" ht="13.5" x14ac:dyDescent="0.25">
      <c r="A2173" s="3">
        <f>TITRES_STAT!B2176</f>
        <v>45469</v>
      </c>
      <c r="B2173" s="5">
        <f>TITRES_STAT!C2176</f>
        <v>3.57</v>
      </c>
      <c r="C2173" s="5">
        <f>TITRES_STAT!D2176</f>
        <v>3.1968000000000001</v>
      </c>
      <c r="D2173" s="5">
        <f>TITRES_STAT!E2176</f>
        <v>1180</v>
      </c>
      <c r="E2173" s="2">
        <f t="shared" si="132"/>
        <v>3650010</v>
      </c>
      <c r="F2173" s="5" t="str">
        <f t="shared" si="135"/>
        <v>BEARISH</v>
      </c>
      <c r="G2173" s="5" t="str">
        <f t="shared" si="134"/>
        <v>NEUTRAL</v>
      </c>
      <c r="H2173" s="5" t="str">
        <f t="shared" si="133"/>
        <v>CONFIRMED BEARISH</v>
      </c>
    </row>
    <row r="2174" spans="1:8" ht="13.5" x14ac:dyDescent="0.25">
      <c r="A2174" s="3">
        <f>TITRES_STAT!B2177</f>
        <v>45470</v>
      </c>
      <c r="B2174" s="5">
        <f>TITRES_STAT!C2177</f>
        <v>3.65</v>
      </c>
      <c r="C2174" s="5">
        <f>TITRES_STAT!D2177</f>
        <v>3.2684000000000002</v>
      </c>
      <c r="D2174" s="5">
        <f>TITRES_STAT!E2177</f>
        <v>2275</v>
      </c>
      <c r="E2174" s="2">
        <f t="shared" si="132"/>
        <v>3652285</v>
      </c>
      <c r="F2174" s="5" t="str">
        <f t="shared" si="135"/>
        <v>BULLISH</v>
      </c>
      <c r="G2174" s="5" t="str">
        <f t="shared" si="134"/>
        <v>NEUTRAL</v>
      </c>
      <c r="H2174" s="5" t="str">
        <f t="shared" si="133"/>
        <v>CONFIRMED BULLISH</v>
      </c>
    </row>
    <row r="2175" spans="1:8" ht="13.5" x14ac:dyDescent="0.25">
      <c r="A2175" s="3">
        <f>TITRES_STAT!B2178</f>
        <v>45471</v>
      </c>
      <c r="B2175" s="5">
        <f>TITRES_STAT!C2178</f>
        <v>3.72</v>
      </c>
      <c r="C2175" s="5">
        <f>TITRES_STAT!D2178</f>
        <v>3.3311000000000002</v>
      </c>
      <c r="D2175" s="5">
        <f>TITRES_STAT!E2178</f>
        <v>862</v>
      </c>
      <c r="E2175" s="2">
        <f t="shared" si="132"/>
        <v>3653147</v>
      </c>
      <c r="F2175" s="5" t="str">
        <f t="shared" si="135"/>
        <v>BULLISH</v>
      </c>
      <c r="G2175" s="5" t="str">
        <f t="shared" si="134"/>
        <v>NEUTRAL</v>
      </c>
      <c r="H2175" s="5" t="str">
        <f t="shared" si="133"/>
        <v>CONFIRMED BULLISH</v>
      </c>
    </row>
    <row r="2176" spans="1:8" ht="13.5" x14ac:dyDescent="0.25">
      <c r="A2176" s="3">
        <f>TITRES_STAT!B2179</f>
        <v>45474</v>
      </c>
      <c r="B2176" s="5">
        <f>TITRES_STAT!C2179</f>
        <v>3.72</v>
      </c>
      <c r="C2176" s="5">
        <f>TITRES_STAT!D2179</f>
        <v>3.3311000000000002</v>
      </c>
      <c r="D2176" s="5">
        <f>TITRES_STAT!E2179</f>
        <v>0</v>
      </c>
      <c r="E2176" s="2">
        <f t="shared" si="132"/>
        <v>3653147</v>
      </c>
      <c r="F2176" s="5" t="str">
        <f t="shared" si="135"/>
        <v>BULLISH</v>
      </c>
      <c r="G2176" s="5" t="str">
        <f t="shared" si="134"/>
        <v>NEUTRAL</v>
      </c>
      <c r="H2176" s="5" t="str">
        <f t="shared" si="133"/>
        <v>CONFIRMED BULLISH</v>
      </c>
    </row>
    <row r="2177" spans="1:8" ht="13.5" x14ac:dyDescent="0.25">
      <c r="A2177" s="3">
        <f>TITRES_STAT!B2180</f>
        <v>45475</v>
      </c>
      <c r="B2177" s="5">
        <f>TITRES_STAT!C2180</f>
        <v>3.6</v>
      </c>
      <c r="C2177" s="5">
        <f>TITRES_STAT!D2180</f>
        <v>3.2237</v>
      </c>
      <c r="D2177" s="5">
        <f>TITRES_STAT!E2180</f>
        <v>143</v>
      </c>
      <c r="E2177" s="2">
        <f t="shared" si="132"/>
        <v>3653004</v>
      </c>
      <c r="F2177" s="5" t="str">
        <f t="shared" si="135"/>
        <v>BULLISH</v>
      </c>
      <c r="G2177" s="5" t="str">
        <f t="shared" si="134"/>
        <v>NEUTRAL</v>
      </c>
      <c r="H2177" s="5" t="str">
        <f t="shared" si="133"/>
        <v>BULLISH DIVERGENCE</v>
      </c>
    </row>
    <row r="2178" spans="1:8" ht="13.5" x14ac:dyDescent="0.25">
      <c r="A2178" s="3">
        <f>TITRES_STAT!B2181</f>
        <v>45476</v>
      </c>
      <c r="B2178" s="5">
        <f>TITRES_STAT!C2181</f>
        <v>3.66</v>
      </c>
      <c r="C2178" s="5">
        <f>TITRES_STAT!D2181</f>
        <v>3.2774000000000001</v>
      </c>
      <c r="D2178" s="5">
        <f>TITRES_STAT!E2181</f>
        <v>1651</v>
      </c>
      <c r="E2178" s="2">
        <f t="shared" si="132"/>
        <v>3654655</v>
      </c>
      <c r="F2178" s="5" t="str">
        <f t="shared" si="135"/>
        <v>BULLISH</v>
      </c>
      <c r="G2178" s="5" t="str">
        <f t="shared" si="134"/>
        <v>NEUTRAL</v>
      </c>
      <c r="H2178" s="5" t="str">
        <f t="shared" si="133"/>
        <v>CONFIRMED BULLISH</v>
      </c>
    </row>
    <row r="2179" spans="1:8" ht="13.5" x14ac:dyDescent="0.25">
      <c r="A2179" s="3">
        <f>TITRES_STAT!B2182</f>
        <v>45477</v>
      </c>
      <c r="B2179" s="5">
        <f>TITRES_STAT!C2182</f>
        <v>3.66</v>
      </c>
      <c r="C2179" s="5">
        <f>TITRES_STAT!D2182</f>
        <v>3.2774000000000001</v>
      </c>
      <c r="D2179" s="5">
        <f>TITRES_STAT!E2182</f>
        <v>2226</v>
      </c>
      <c r="E2179" s="2">
        <f t="shared" si="132"/>
        <v>3654655</v>
      </c>
      <c r="F2179" s="5" t="str">
        <f t="shared" si="135"/>
        <v>BULLISH</v>
      </c>
      <c r="G2179" s="5" t="str">
        <f t="shared" si="134"/>
        <v>NEUTRAL</v>
      </c>
      <c r="H2179" s="5" t="str">
        <f t="shared" si="133"/>
        <v>CONFIRMED BULLISH</v>
      </c>
    </row>
    <row r="2180" spans="1:8" ht="13.5" x14ac:dyDescent="0.25">
      <c r="A2180" s="3">
        <f>TITRES_STAT!B2183</f>
        <v>45478</v>
      </c>
      <c r="B2180" s="5">
        <f>TITRES_STAT!C2183</f>
        <v>3.66</v>
      </c>
      <c r="C2180" s="5">
        <f>TITRES_STAT!D2183</f>
        <v>3.2774000000000001</v>
      </c>
      <c r="D2180" s="5">
        <f>TITRES_STAT!E2183</f>
        <v>3351</v>
      </c>
      <c r="E2180" s="2">
        <f t="shared" ref="E2180:E2243" si="136">IF(B2180&gt;B2179, E2179+D2180, IF(B2180&lt;B2179, E2179-D2180, E2179))</f>
        <v>3654655</v>
      </c>
      <c r="F2180" s="5" t="str">
        <f t="shared" si="135"/>
        <v>BULLISH</v>
      </c>
      <c r="G2180" s="5" t="str">
        <f t="shared" si="134"/>
        <v>NEUTRAL</v>
      </c>
      <c r="H2180" s="5" t="str">
        <f t="shared" si="133"/>
        <v>BULLISH DIVERGENCE</v>
      </c>
    </row>
    <row r="2181" spans="1:8" ht="13.5" x14ac:dyDescent="0.25">
      <c r="A2181" s="3">
        <f>TITRES_STAT!B2184</f>
        <v>45481</v>
      </c>
      <c r="B2181" s="5">
        <f>TITRES_STAT!C2184</f>
        <v>3.66</v>
      </c>
      <c r="C2181" s="5">
        <f>TITRES_STAT!D2184</f>
        <v>3.2774000000000001</v>
      </c>
      <c r="D2181" s="5">
        <f>TITRES_STAT!E2184</f>
        <v>4300</v>
      </c>
      <c r="E2181" s="2">
        <f t="shared" si="136"/>
        <v>3654655</v>
      </c>
      <c r="F2181" s="5" t="str">
        <f t="shared" si="135"/>
        <v>BULLISH</v>
      </c>
      <c r="G2181" s="5" t="str">
        <f t="shared" si="134"/>
        <v>NEUTRAL</v>
      </c>
      <c r="H2181" s="5" t="str">
        <f t="shared" si="133"/>
        <v>BULLISH DIVERGENCE</v>
      </c>
    </row>
    <row r="2182" spans="1:8" ht="13.5" x14ac:dyDescent="0.25">
      <c r="A2182" s="3">
        <f>TITRES_STAT!B2185</f>
        <v>45482</v>
      </c>
      <c r="B2182" s="5">
        <f>TITRES_STAT!C2185</f>
        <v>3.61</v>
      </c>
      <c r="C2182" s="5">
        <f>TITRES_STAT!D2185</f>
        <v>3.2326000000000001</v>
      </c>
      <c r="D2182" s="5">
        <f>TITRES_STAT!E2185</f>
        <v>9042</v>
      </c>
      <c r="E2182" s="2">
        <f t="shared" si="136"/>
        <v>3645613</v>
      </c>
      <c r="F2182" s="5" t="str">
        <f t="shared" si="135"/>
        <v>BEARISH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BEARISH DIVERGENCE</v>
      </c>
    </row>
    <row r="2183" spans="1:8" ht="13.5" x14ac:dyDescent="0.25">
      <c r="A2183" s="3">
        <f>TITRES_STAT!B2186</f>
        <v>45483</v>
      </c>
      <c r="B2183" s="5">
        <f>TITRES_STAT!C2186</f>
        <v>3.7</v>
      </c>
      <c r="C2183" s="5">
        <f>TITRES_STAT!D2186</f>
        <v>3.3132000000000001</v>
      </c>
      <c r="D2183" s="5">
        <f>TITRES_STAT!E2186</f>
        <v>351</v>
      </c>
      <c r="E2183" s="2">
        <f t="shared" si="136"/>
        <v>3645964</v>
      </c>
      <c r="F2183" s="5" t="str">
        <f t="shared" si="135"/>
        <v>BEARISH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BEARISH DIVERGENCE</v>
      </c>
    </row>
    <row r="2184" spans="1:8" ht="13.5" x14ac:dyDescent="0.25">
      <c r="A2184" s="3">
        <f>TITRES_STAT!B2187</f>
        <v>45484</v>
      </c>
      <c r="B2184" s="5">
        <f>TITRES_STAT!C2187</f>
        <v>3.68</v>
      </c>
      <c r="C2184" s="5">
        <f>TITRES_STAT!D2187</f>
        <v>3.2953000000000001</v>
      </c>
      <c r="D2184" s="5">
        <f>TITRES_STAT!E2187</f>
        <v>100</v>
      </c>
      <c r="E2184" s="2">
        <f t="shared" si="136"/>
        <v>3645864</v>
      </c>
      <c r="F2184" s="5" t="str">
        <f t="shared" ref="F2184:F2247" si="139">IF(E2184&gt;E2179,"BULLISH",IF(E2184&lt;E2179,"BEARISH","NEUTRAL"))</f>
        <v>BEARISH</v>
      </c>
      <c r="G2184" s="5" t="str">
        <f t="shared" si="138"/>
        <v>NEUTRAL</v>
      </c>
      <c r="H2184" s="5" t="str">
        <f t="shared" si="137"/>
        <v>BEARISH DIVERGENCE</v>
      </c>
    </row>
    <row r="2185" spans="1:8" ht="13.5" x14ac:dyDescent="0.25">
      <c r="A2185" s="3">
        <f>TITRES_STAT!B2188</f>
        <v>45485</v>
      </c>
      <c r="B2185" s="5">
        <f>TITRES_STAT!C2188</f>
        <v>3.73</v>
      </c>
      <c r="C2185" s="5">
        <f>TITRES_STAT!D2188</f>
        <v>3.3401000000000001</v>
      </c>
      <c r="D2185" s="5">
        <f>TITRES_STAT!E2188</f>
        <v>1</v>
      </c>
      <c r="E2185" s="2">
        <f t="shared" si="136"/>
        <v>3645865</v>
      </c>
      <c r="F2185" s="5" t="str">
        <f t="shared" si="139"/>
        <v>BEARISH</v>
      </c>
      <c r="G2185" s="5" t="str">
        <f t="shared" si="138"/>
        <v>NEUTRAL</v>
      </c>
      <c r="H2185" s="5" t="str">
        <f t="shared" si="137"/>
        <v>BEARISH DIVERGENCE</v>
      </c>
    </row>
    <row r="2186" spans="1:8" ht="13.5" x14ac:dyDescent="0.25">
      <c r="A2186" s="3">
        <f>TITRES_STAT!B2189</f>
        <v>45488</v>
      </c>
      <c r="B2186" s="5">
        <f>TITRES_STAT!C2189</f>
        <v>3.68</v>
      </c>
      <c r="C2186" s="5">
        <f>TITRES_STAT!D2189</f>
        <v>3.2953000000000001</v>
      </c>
      <c r="D2186" s="5">
        <f>TITRES_STAT!E2189</f>
        <v>3555</v>
      </c>
      <c r="E2186" s="2">
        <f t="shared" si="136"/>
        <v>3642310</v>
      </c>
      <c r="F2186" s="5" t="str">
        <f t="shared" si="139"/>
        <v>BEARISH</v>
      </c>
      <c r="G2186" s="5" t="str">
        <f t="shared" si="138"/>
        <v>NEUTRAL</v>
      </c>
      <c r="H2186" s="5" t="str">
        <f t="shared" si="137"/>
        <v>BEARISH DIVERGENCE</v>
      </c>
    </row>
    <row r="2187" spans="1:8" ht="13.5" x14ac:dyDescent="0.25">
      <c r="A2187" s="3">
        <f>TITRES_STAT!B2190</f>
        <v>45489</v>
      </c>
      <c r="B2187" s="5">
        <f>TITRES_STAT!C2190</f>
        <v>3.71</v>
      </c>
      <c r="C2187" s="5">
        <f>TITRES_STAT!D2190</f>
        <v>3.3222</v>
      </c>
      <c r="D2187" s="5">
        <f>TITRES_STAT!E2190</f>
        <v>2610</v>
      </c>
      <c r="E2187" s="2">
        <f t="shared" si="136"/>
        <v>3644920</v>
      </c>
      <c r="F2187" s="5" t="str">
        <f t="shared" si="139"/>
        <v>BEARISH</v>
      </c>
      <c r="G2187" s="5" t="str">
        <f t="shared" si="138"/>
        <v>NEUTRAL</v>
      </c>
      <c r="H2187" s="5" t="str">
        <f t="shared" si="137"/>
        <v>BEARISH DIVERGENCE</v>
      </c>
    </row>
    <row r="2188" spans="1:8" ht="13.5" x14ac:dyDescent="0.25">
      <c r="A2188" s="3">
        <f>TITRES_STAT!B2191</f>
        <v>45490</v>
      </c>
      <c r="B2188" s="5">
        <f>TITRES_STAT!C2191</f>
        <v>3.71</v>
      </c>
      <c r="C2188" s="5">
        <f>TITRES_STAT!D2191</f>
        <v>3.3222</v>
      </c>
      <c r="D2188" s="5">
        <f>TITRES_STAT!E2191</f>
        <v>472</v>
      </c>
      <c r="E2188" s="2">
        <f t="shared" si="136"/>
        <v>3644920</v>
      </c>
      <c r="F2188" s="5" t="str">
        <f t="shared" si="139"/>
        <v>BEARISH</v>
      </c>
      <c r="G2188" s="5" t="str">
        <f t="shared" si="138"/>
        <v>NEUTRAL</v>
      </c>
      <c r="H2188" s="5" t="str">
        <f t="shared" si="137"/>
        <v>BEARISH DIVERGENCE</v>
      </c>
    </row>
    <row r="2189" spans="1:8" ht="13.5" x14ac:dyDescent="0.25">
      <c r="A2189" s="3">
        <f>TITRES_STAT!B2192</f>
        <v>45491</v>
      </c>
      <c r="B2189" s="5">
        <f>TITRES_STAT!C2192</f>
        <v>3.69</v>
      </c>
      <c r="C2189" s="5">
        <f>TITRES_STAT!D2192</f>
        <v>3.3043</v>
      </c>
      <c r="D2189" s="5">
        <f>TITRES_STAT!E2192</f>
        <v>226</v>
      </c>
      <c r="E2189" s="2">
        <f t="shared" si="136"/>
        <v>3644694</v>
      </c>
      <c r="F2189" s="5" t="str">
        <f t="shared" si="139"/>
        <v>BEARISH</v>
      </c>
      <c r="G2189" s="5" t="str">
        <f t="shared" si="138"/>
        <v>NEUTRAL</v>
      </c>
      <c r="H2189" s="5" t="str">
        <f t="shared" si="137"/>
        <v>BEARISH DIVERGENCE</v>
      </c>
    </row>
    <row r="2190" spans="1:8" ht="13.5" x14ac:dyDescent="0.25">
      <c r="A2190" s="3">
        <f>TITRES_STAT!B2193</f>
        <v>45492</v>
      </c>
      <c r="B2190" s="5">
        <f>TITRES_STAT!C2193</f>
        <v>3.68</v>
      </c>
      <c r="C2190" s="5">
        <f>TITRES_STAT!D2193</f>
        <v>3.2953000000000001</v>
      </c>
      <c r="D2190" s="5">
        <f>TITRES_STAT!E2193</f>
        <v>8350</v>
      </c>
      <c r="E2190" s="2">
        <f t="shared" si="136"/>
        <v>3636344</v>
      </c>
      <c r="F2190" s="5" t="str">
        <f t="shared" si="139"/>
        <v>BEARISH</v>
      </c>
      <c r="G2190" s="5" t="str">
        <f t="shared" si="138"/>
        <v>NEUTRAL</v>
      </c>
      <c r="H2190" s="5" t="str">
        <f t="shared" si="137"/>
        <v>CONFIRMED BEARISH</v>
      </c>
    </row>
    <row r="2191" spans="1:8" ht="13.5" x14ac:dyDescent="0.25">
      <c r="A2191" s="3">
        <f>TITRES_STAT!B2194</f>
        <v>45495</v>
      </c>
      <c r="B2191" s="5">
        <f>TITRES_STAT!C2194</f>
        <v>3.64</v>
      </c>
      <c r="C2191" s="5">
        <f>TITRES_STAT!D2194</f>
        <v>3.2595000000000001</v>
      </c>
      <c r="D2191" s="5">
        <f>TITRES_STAT!E2194</f>
        <v>3930</v>
      </c>
      <c r="E2191" s="2">
        <f t="shared" si="136"/>
        <v>3632414</v>
      </c>
      <c r="F2191" s="5" t="str">
        <f t="shared" si="139"/>
        <v>BEARISH</v>
      </c>
      <c r="G2191" s="5" t="str">
        <f t="shared" si="138"/>
        <v>NEUTRAL</v>
      </c>
      <c r="H2191" s="5" t="str">
        <f t="shared" si="137"/>
        <v>CONFIRMED BEARISH</v>
      </c>
    </row>
    <row r="2192" spans="1:8" ht="13.5" x14ac:dyDescent="0.25">
      <c r="A2192" s="3">
        <f>TITRES_STAT!B2195</f>
        <v>45496</v>
      </c>
      <c r="B2192" s="5">
        <f>TITRES_STAT!C2195</f>
        <v>3.63</v>
      </c>
      <c r="C2192" s="5">
        <f>TITRES_STAT!D2195</f>
        <v>3.2505000000000002</v>
      </c>
      <c r="D2192" s="5">
        <f>TITRES_STAT!E2195</f>
        <v>9689</v>
      </c>
      <c r="E2192" s="2">
        <f t="shared" si="136"/>
        <v>3622725</v>
      </c>
      <c r="F2192" s="5" t="str">
        <f t="shared" si="139"/>
        <v>BEARISH</v>
      </c>
      <c r="G2192" s="5" t="str">
        <f t="shared" si="138"/>
        <v>NEUTRAL</v>
      </c>
      <c r="H2192" s="5" t="str">
        <f t="shared" si="137"/>
        <v>CONFIRMED BEARISH</v>
      </c>
    </row>
    <row r="2193" spans="1:8" ht="13.5" x14ac:dyDescent="0.25">
      <c r="A2193" s="3">
        <f>TITRES_STAT!B2196</f>
        <v>45497</v>
      </c>
      <c r="B2193" s="5">
        <f>TITRES_STAT!C2196</f>
        <v>3.63</v>
      </c>
      <c r="C2193" s="5">
        <f>TITRES_STAT!D2196</f>
        <v>3.2505000000000002</v>
      </c>
      <c r="D2193" s="5">
        <f>TITRES_STAT!E2196</f>
        <v>14739</v>
      </c>
      <c r="E2193" s="2">
        <f t="shared" si="136"/>
        <v>3622725</v>
      </c>
      <c r="F2193" s="5" t="str">
        <f t="shared" si="139"/>
        <v>BEARISH</v>
      </c>
      <c r="G2193" s="5" t="str">
        <f t="shared" si="138"/>
        <v>NEUTRAL</v>
      </c>
      <c r="H2193" s="5" t="str">
        <f t="shared" si="137"/>
        <v>CONFIRMED BEARISH</v>
      </c>
    </row>
    <row r="2194" spans="1:8" ht="13.5" x14ac:dyDescent="0.25">
      <c r="A2194" s="3">
        <f>TITRES_STAT!B2197</f>
        <v>45499</v>
      </c>
      <c r="B2194" s="5">
        <f>TITRES_STAT!C2197</f>
        <v>3.62</v>
      </c>
      <c r="C2194" s="5">
        <f>TITRES_STAT!D2197</f>
        <v>3.2416</v>
      </c>
      <c r="D2194" s="5">
        <f>TITRES_STAT!E2197</f>
        <v>6596</v>
      </c>
      <c r="E2194" s="2">
        <f t="shared" si="136"/>
        <v>3616129</v>
      </c>
      <c r="F2194" s="5" t="str">
        <f t="shared" si="139"/>
        <v>BEARISH</v>
      </c>
      <c r="G2194" s="5" t="str">
        <f t="shared" si="138"/>
        <v>NEUTRAL</v>
      </c>
      <c r="H2194" s="5" t="str">
        <f t="shared" si="137"/>
        <v>CONFIRMED BEARISH</v>
      </c>
    </row>
    <row r="2195" spans="1:8" ht="13.5" x14ac:dyDescent="0.25">
      <c r="A2195" s="3">
        <f>TITRES_STAT!B2198</f>
        <v>45502</v>
      </c>
      <c r="B2195" s="5">
        <f>TITRES_STAT!C2198</f>
        <v>3.51</v>
      </c>
      <c r="C2195" s="5">
        <f>TITRES_STAT!D2198</f>
        <v>3.1431</v>
      </c>
      <c r="D2195" s="5">
        <f>TITRES_STAT!E2198</f>
        <v>200</v>
      </c>
      <c r="E2195" s="2">
        <f t="shared" si="136"/>
        <v>3615929</v>
      </c>
      <c r="F2195" s="5" t="str">
        <f t="shared" si="139"/>
        <v>BEARISH</v>
      </c>
      <c r="G2195" s="5" t="str">
        <f t="shared" si="138"/>
        <v>NEUTRAL</v>
      </c>
      <c r="H2195" s="5" t="str">
        <f t="shared" si="137"/>
        <v>CONFIRMED BEARISH</v>
      </c>
    </row>
    <row r="2196" spans="1:8" ht="13.5" x14ac:dyDescent="0.25">
      <c r="A2196" s="3">
        <f>TITRES_STAT!B2199</f>
        <v>45503</v>
      </c>
      <c r="B2196" s="5">
        <f>TITRES_STAT!C2199</f>
        <v>3.59</v>
      </c>
      <c r="C2196" s="5">
        <f>TITRES_STAT!D2199</f>
        <v>3.2147000000000001</v>
      </c>
      <c r="D2196" s="5">
        <f>TITRES_STAT!E2199</f>
        <v>8332</v>
      </c>
      <c r="E2196" s="2">
        <f t="shared" si="136"/>
        <v>3624261</v>
      </c>
      <c r="F2196" s="5" t="str">
        <f t="shared" si="139"/>
        <v>BEARISH</v>
      </c>
      <c r="G2196" s="5" t="str">
        <f t="shared" si="138"/>
        <v>NEUTRAL</v>
      </c>
      <c r="H2196" s="5" t="str">
        <f t="shared" si="137"/>
        <v>CONFIRMED BEARISH</v>
      </c>
    </row>
    <row r="2197" spans="1:8" ht="13.5" x14ac:dyDescent="0.25">
      <c r="A2197" s="3">
        <f>TITRES_STAT!B2200</f>
        <v>45504</v>
      </c>
      <c r="B2197" s="5">
        <f>TITRES_STAT!C2200</f>
        <v>3.62</v>
      </c>
      <c r="C2197" s="5">
        <f>TITRES_STAT!D2200</f>
        <v>3.2416</v>
      </c>
      <c r="D2197" s="5">
        <f>TITRES_STAT!E2200</f>
        <v>12743</v>
      </c>
      <c r="E2197" s="2">
        <f t="shared" si="136"/>
        <v>3637004</v>
      </c>
      <c r="F2197" s="5" t="str">
        <f t="shared" si="139"/>
        <v>BULLISH</v>
      </c>
      <c r="G2197" s="5" t="str">
        <f t="shared" si="138"/>
        <v>NEUTRAL</v>
      </c>
      <c r="H2197" s="5" t="str">
        <f t="shared" si="137"/>
        <v>BULLISH DIVERGENCE</v>
      </c>
    </row>
    <row r="2198" spans="1:8" ht="13.5" x14ac:dyDescent="0.25">
      <c r="A2198" s="3">
        <f>TITRES_STAT!B2201</f>
        <v>45505</v>
      </c>
      <c r="B2198" s="5">
        <f>TITRES_STAT!C2201</f>
        <v>3.6</v>
      </c>
      <c r="C2198" s="5">
        <f>TITRES_STAT!D2201</f>
        <v>3.2237</v>
      </c>
      <c r="D2198" s="5">
        <f>TITRES_STAT!E2201</f>
        <v>76</v>
      </c>
      <c r="E2198" s="2">
        <f t="shared" si="136"/>
        <v>3636928</v>
      </c>
      <c r="F2198" s="5" t="str">
        <f t="shared" si="139"/>
        <v>BULLISH</v>
      </c>
      <c r="G2198" s="5" t="str">
        <f t="shared" si="138"/>
        <v>NEUTRAL</v>
      </c>
      <c r="H2198" s="5" t="str">
        <f t="shared" si="137"/>
        <v>BULLISH DIVERGENCE</v>
      </c>
    </row>
    <row r="2199" spans="1:8" ht="13.5" x14ac:dyDescent="0.25">
      <c r="A2199" s="3">
        <f>TITRES_STAT!B2202</f>
        <v>45506</v>
      </c>
      <c r="B2199" s="5">
        <f>TITRES_STAT!C2202</f>
        <v>3.6</v>
      </c>
      <c r="C2199" s="5">
        <f>TITRES_STAT!D2202</f>
        <v>3.2237</v>
      </c>
      <c r="D2199" s="5">
        <f>TITRES_STAT!E2202</f>
        <v>194</v>
      </c>
      <c r="E2199" s="2">
        <f t="shared" si="136"/>
        <v>3636928</v>
      </c>
      <c r="F2199" s="5" t="str">
        <f t="shared" si="139"/>
        <v>BULLISH</v>
      </c>
      <c r="G2199" s="5" t="str">
        <f t="shared" si="138"/>
        <v>NEUTRAL</v>
      </c>
      <c r="H2199" s="5" t="str">
        <f t="shared" si="137"/>
        <v>BULLISH DIVERGENCE</v>
      </c>
    </row>
    <row r="2200" spans="1:8" ht="13.5" x14ac:dyDescent="0.25">
      <c r="A2200" s="3">
        <f>TITRES_STAT!B2203</f>
        <v>45509</v>
      </c>
      <c r="B2200" s="5">
        <f>TITRES_STAT!C2203</f>
        <v>3.56</v>
      </c>
      <c r="C2200" s="5">
        <f>TITRES_STAT!D2203</f>
        <v>3.1878000000000002</v>
      </c>
      <c r="D2200" s="5">
        <f>TITRES_STAT!E2203</f>
        <v>720</v>
      </c>
      <c r="E2200" s="2">
        <f t="shared" si="136"/>
        <v>3636208</v>
      </c>
      <c r="F2200" s="5" t="str">
        <f t="shared" si="139"/>
        <v>BULLISH</v>
      </c>
      <c r="G2200" s="5" t="str">
        <f t="shared" si="138"/>
        <v>NEUTRAL</v>
      </c>
      <c r="H2200" s="5" t="str">
        <f t="shared" si="137"/>
        <v>CONFIRMED BULLISH</v>
      </c>
    </row>
    <row r="2201" spans="1:8" ht="13.5" x14ac:dyDescent="0.25">
      <c r="A2201" s="3">
        <f>TITRES_STAT!B2204</f>
        <v>45510</v>
      </c>
      <c r="B2201" s="5">
        <f>TITRES_STAT!C2204</f>
        <v>3.6</v>
      </c>
      <c r="C2201" s="5">
        <f>TITRES_STAT!D2204</f>
        <v>3.2237</v>
      </c>
      <c r="D2201" s="5">
        <f>TITRES_STAT!E2204</f>
        <v>240</v>
      </c>
      <c r="E2201" s="2">
        <f t="shared" si="136"/>
        <v>3636448</v>
      </c>
      <c r="F2201" s="5" t="str">
        <f t="shared" si="139"/>
        <v>BULLISH</v>
      </c>
      <c r="G2201" s="5" t="str">
        <f t="shared" si="138"/>
        <v>NEUTRAL</v>
      </c>
      <c r="H2201" s="5" t="str">
        <f t="shared" si="137"/>
        <v>CONFIRMED BULLISH</v>
      </c>
    </row>
    <row r="2202" spans="1:8" ht="13.5" x14ac:dyDescent="0.25">
      <c r="A2202" s="3">
        <f>TITRES_STAT!B2205</f>
        <v>45511</v>
      </c>
      <c r="B2202" s="5">
        <f>TITRES_STAT!C2205</f>
        <v>3.6</v>
      </c>
      <c r="C2202" s="5">
        <f>TITRES_STAT!D2205</f>
        <v>3.2237</v>
      </c>
      <c r="D2202" s="5">
        <f>TITRES_STAT!E2205</f>
        <v>495</v>
      </c>
      <c r="E2202" s="2">
        <f t="shared" si="136"/>
        <v>3636448</v>
      </c>
      <c r="F2202" s="5" t="str">
        <f t="shared" si="139"/>
        <v>BEARISH</v>
      </c>
      <c r="G2202" s="5" t="str">
        <f t="shared" si="138"/>
        <v>NEUTRAL</v>
      </c>
      <c r="H2202" s="5" t="str">
        <f t="shared" si="137"/>
        <v>CONFIRMED BEARISH</v>
      </c>
    </row>
    <row r="2203" spans="1:8" ht="13.5" x14ac:dyDescent="0.25">
      <c r="A2203" s="3">
        <f>TITRES_STAT!B2206</f>
        <v>45512</v>
      </c>
      <c r="B2203" s="5">
        <f>TITRES_STAT!C2206</f>
        <v>3.59</v>
      </c>
      <c r="C2203" s="5">
        <f>TITRES_STAT!D2206</f>
        <v>3.2147000000000001</v>
      </c>
      <c r="D2203" s="5">
        <f>TITRES_STAT!E2206</f>
        <v>1650</v>
      </c>
      <c r="E2203" s="2">
        <f t="shared" si="136"/>
        <v>3634798</v>
      </c>
      <c r="F2203" s="5" t="str">
        <f t="shared" si="139"/>
        <v>BEARISH</v>
      </c>
      <c r="G2203" s="5" t="str">
        <f t="shared" si="138"/>
        <v>NEUTRAL</v>
      </c>
      <c r="H2203" s="5" t="str">
        <f t="shared" si="137"/>
        <v>CONFIRMED BEARISH</v>
      </c>
    </row>
    <row r="2204" spans="1:8" ht="13.5" x14ac:dyDescent="0.25">
      <c r="A2204" s="3">
        <f>TITRES_STAT!B2207</f>
        <v>45513</v>
      </c>
      <c r="B2204" s="5">
        <f>TITRES_STAT!C2207</f>
        <v>3.59</v>
      </c>
      <c r="C2204" s="5">
        <f>TITRES_STAT!D2207</f>
        <v>3.2147000000000001</v>
      </c>
      <c r="D2204" s="5">
        <f>TITRES_STAT!E2207</f>
        <v>1355</v>
      </c>
      <c r="E2204" s="2">
        <f t="shared" si="136"/>
        <v>3634798</v>
      </c>
      <c r="F2204" s="5" t="str">
        <f t="shared" si="139"/>
        <v>BEARISH</v>
      </c>
      <c r="G2204" s="5" t="str">
        <f t="shared" si="138"/>
        <v>NEUTRAL</v>
      </c>
      <c r="H2204" s="5" t="str">
        <f t="shared" si="137"/>
        <v>CONFIRMED BEARISH</v>
      </c>
    </row>
    <row r="2205" spans="1:8" ht="13.5" x14ac:dyDescent="0.25">
      <c r="A2205" s="3">
        <f>TITRES_STAT!B2208</f>
        <v>45516</v>
      </c>
      <c r="B2205" s="5">
        <f>TITRES_STAT!C2208</f>
        <v>3.59</v>
      </c>
      <c r="C2205" s="5">
        <f>TITRES_STAT!D2208</f>
        <v>3.2147000000000001</v>
      </c>
      <c r="D2205" s="5">
        <f>TITRES_STAT!E2208</f>
        <v>760</v>
      </c>
      <c r="E2205" s="2">
        <f t="shared" si="136"/>
        <v>3634798</v>
      </c>
      <c r="F2205" s="5" t="str">
        <f t="shared" si="139"/>
        <v>BEARISH</v>
      </c>
      <c r="G2205" s="5" t="str">
        <f t="shared" si="138"/>
        <v>NEUTRAL</v>
      </c>
      <c r="H2205" s="5" t="str">
        <f t="shared" si="137"/>
        <v>BEARISH DIVERGENCE</v>
      </c>
    </row>
    <row r="2206" spans="1:8" ht="13.5" x14ac:dyDescent="0.25">
      <c r="A2206" s="3">
        <f>TITRES_STAT!B2209</f>
        <v>45518</v>
      </c>
      <c r="B2206" s="5">
        <f>TITRES_STAT!C2209</f>
        <v>3.6</v>
      </c>
      <c r="C2206" s="5">
        <f>TITRES_STAT!D2209</f>
        <v>3.2237</v>
      </c>
      <c r="D2206" s="5">
        <f>TITRES_STAT!E2209</f>
        <v>5</v>
      </c>
      <c r="E2206" s="2">
        <f t="shared" si="136"/>
        <v>3634803</v>
      </c>
      <c r="F2206" s="5" t="str">
        <f t="shared" si="139"/>
        <v>BEARISH</v>
      </c>
      <c r="G2206" s="5" t="str">
        <f t="shared" si="138"/>
        <v>NEUTRAL</v>
      </c>
      <c r="H2206" s="5" t="str">
        <f t="shared" si="137"/>
        <v>NEUTRAL</v>
      </c>
    </row>
    <row r="2207" spans="1:8" ht="13.5" x14ac:dyDescent="0.25">
      <c r="A2207" s="3">
        <f>TITRES_STAT!B2210</f>
        <v>45519</v>
      </c>
      <c r="B2207" s="5">
        <f>TITRES_STAT!C2210</f>
        <v>3.51</v>
      </c>
      <c r="C2207" s="5">
        <f>TITRES_STAT!D2210</f>
        <v>3.2519999999999998</v>
      </c>
      <c r="D2207" s="5">
        <f>TITRES_STAT!E2210</f>
        <v>295</v>
      </c>
      <c r="E2207" s="2">
        <f t="shared" si="136"/>
        <v>3634508</v>
      </c>
      <c r="F2207" s="5" t="str">
        <f t="shared" si="139"/>
        <v>BEARISH</v>
      </c>
      <c r="G2207" s="5" t="str">
        <f t="shared" si="138"/>
        <v>NEUTRAL</v>
      </c>
      <c r="H2207" s="5" t="str">
        <f t="shared" si="137"/>
        <v>CONFIRMED BEARISH</v>
      </c>
    </row>
    <row r="2208" spans="1:8" ht="13.5" x14ac:dyDescent="0.25">
      <c r="A2208" s="3">
        <f>TITRES_STAT!B2211</f>
        <v>45520</v>
      </c>
      <c r="B2208" s="5">
        <f>TITRES_STAT!C2211</f>
        <v>3.51</v>
      </c>
      <c r="C2208" s="5">
        <f>TITRES_STAT!D2211</f>
        <v>3.2519999999999998</v>
      </c>
      <c r="D2208" s="5">
        <f>TITRES_STAT!E2211</f>
        <v>38514</v>
      </c>
      <c r="E2208" s="2">
        <f t="shared" si="136"/>
        <v>3634508</v>
      </c>
      <c r="F2208" s="5" t="str">
        <f t="shared" si="139"/>
        <v>BEARISH</v>
      </c>
      <c r="G2208" s="5" t="str">
        <f t="shared" si="138"/>
        <v>NEUTRAL</v>
      </c>
      <c r="H2208" s="5" t="str">
        <f t="shared" si="137"/>
        <v>CONFIRMED BEARISH</v>
      </c>
    </row>
    <row r="2209" spans="1:8" ht="13.5" x14ac:dyDescent="0.25">
      <c r="A2209" s="3">
        <f>TITRES_STAT!B2212</f>
        <v>45523</v>
      </c>
      <c r="B2209" s="5">
        <f>TITRES_STAT!C2212</f>
        <v>3.58</v>
      </c>
      <c r="C2209" s="5">
        <f>TITRES_STAT!D2212</f>
        <v>3.3169</v>
      </c>
      <c r="D2209" s="5">
        <f>TITRES_STAT!E2212</f>
        <v>166</v>
      </c>
      <c r="E2209" s="2">
        <f t="shared" si="136"/>
        <v>3634674</v>
      </c>
      <c r="F2209" s="5" t="str">
        <f t="shared" si="139"/>
        <v>BEARISH</v>
      </c>
      <c r="G2209" s="5" t="str">
        <f t="shared" si="138"/>
        <v>NEUTRAL</v>
      </c>
      <c r="H2209" s="5" t="str">
        <f t="shared" si="137"/>
        <v>CONFIRMED BEARISH</v>
      </c>
    </row>
    <row r="2210" spans="1:8" ht="13.5" x14ac:dyDescent="0.25">
      <c r="A2210" s="3">
        <f>TITRES_STAT!B2213</f>
        <v>45524</v>
      </c>
      <c r="B2210" s="5">
        <f>TITRES_STAT!C2213</f>
        <v>3.58</v>
      </c>
      <c r="C2210" s="5">
        <f>TITRES_STAT!D2213</f>
        <v>3.3169</v>
      </c>
      <c r="D2210" s="5">
        <f>TITRES_STAT!E2213</f>
        <v>12104</v>
      </c>
      <c r="E2210" s="2">
        <f t="shared" si="136"/>
        <v>3634674</v>
      </c>
      <c r="F2210" s="5" t="str">
        <f t="shared" si="139"/>
        <v>BEARISH</v>
      </c>
      <c r="G2210" s="5" t="str">
        <f t="shared" si="138"/>
        <v>NEUTRAL</v>
      </c>
      <c r="H2210" s="5" t="str">
        <f t="shared" si="137"/>
        <v>CONFIRMED BEARISH</v>
      </c>
    </row>
    <row r="2211" spans="1:8" ht="13.5" x14ac:dyDescent="0.25">
      <c r="A2211" s="3">
        <f>TITRES_STAT!B2214</f>
        <v>45525</v>
      </c>
      <c r="B2211" s="5">
        <f>TITRES_STAT!C2214</f>
        <v>3.58</v>
      </c>
      <c r="C2211" s="5">
        <f>TITRES_STAT!D2214</f>
        <v>3.3169</v>
      </c>
      <c r="D2211" s="5">
        <f>TITRES_STAT!E2214</f>
        <v>44</v>
      </c>
      <c r="E2211" s="2">
        <f t="shared" si="136"/>
        <v>3634674</v>
      </c>
      <c r="F2211" s="5" t="str">
        <f t="shared" si="139"/>
        <v>BEARISH</v>
      </c>
      <c r="G2211" s="5" t="str">
        <f t="shared" si="138"/>
        <v>NEUTRAL</v>
      </c>
      <c r="H2211" s="5" t="str">
        <f t="shared" si="137"/>
        <v>CONFIRMED BEARISH</v>
      </c>
    </row>
    <row r="2212" spans="1:8" ht="13.5" x14ac:dyDescent="0.25">
      <c r="A2212" s="3">
        <f>TITRES_STAT!B2215</f>
        <v>45526</v>
      </c>
      <c r="B2212" s="5">
        <f>TITRES_STAT!C2215</f>
        <v>3.58</v>
      </c>
      <c r="C2212" s="5">
        <f>TITRES_STAT!D2215</f>
        <v>3.3169</v>
      </c>
      <c r="D2212" s="5">
        <f>TITRES_STAT!E2215</f>
        <v>117</v>
      </c>
      <c r="E2212" s="2">
        <f t="shared" si="136"/>
        <v>3634674</v>
      </c>
      <c r="F2212" s="5" t="str">
        <f t="shared" si="139"/>
        <v>BULLISH</v>
      </c>
      <c r="G2212" s="5" t="str">
        <f t="shared" si="138"/>
        <v>NEUTRAL</v>
      </c>
      <c r="H2212" s="5" t="str">
        <f t="shared" si="137"/>
        <v>CONFIRMED BULLISH</v>
      </c>
    </row>
    <row r="2213" spans="1:8" ht="13.5" x14ac:dyDescent="0.25">
      <c r="A2213" s="3">
        <f>TITRES_STAT!B2216</f>
        <v>45527</v>
      </c>
      <c r="B2213" s="5">
        <f>TITRES_STAT!C2216</f>
        <v>3.58</v>
      </c>
      <c r="C2213" s="5">
        <f>TITRES_STAT!D2216</f>
        <v>3.3169</v>
      </c>
      <c r="D2213" s="5">
        <f>TITRES_STAT!E2216</f>
        <v>30649</v>
      </c>
      <c r="E2213" s="2">
        <f t="shared" si="136"/>
        <v>3634674</v>
      </c>
      <c r="F2213" s="5" t="str">
        <f t="shared" si="139"/>
        <v>BULLISH</v>
      </c>
      <c r="G2213" s="5" t="str">
        <f t="shared" si="138"/>
        <v>NEUTRAL</v>
      </c>
      <c r="H2213" s="5" t="str">
        <f t="shared" si="137"/>
        <v>CONFIRMED BULLISH</v>
      </c>
    </row>
    <row r="2214" spans="1:8" ht="13.5" x14ac:dyDescent="0.25">
      <c r="A2214" s="3">
        <f>TITRES_STAT!B2217</f>
        <v>45530</v>
      </c>
      <c r="B2214" s="5">
        <f>TITRES_STAT!C2217</f>
        <v>3.58</v>
      </c>
      <c r="C2214" s="5">
        <f>TITRES_STAT!D2217</f>
        <v>3.3169</v>
      </c>
      <c r="D2214" s="5">
        <f>TITRES_STAT!E2217</f>
        <v>10662</v>
      </c>
      <c r="E2214" s="2">
        <f t="shared" si="136"/>
        <v>3634674</v>
      </c>
      <c r="F2214" s="5" t="str">
        <f t="shared" si="139"/>
        <v>NEUTRAL</v>
      </c>
      <c r="G2214" s="5" t="str">
        <f t="shared" si="138"/>
        <v>NEUTRAL</v>
      </c>
      <c r="H2214" s="5" t="str">
        <f t="shared" si="137"/>
        <v>NEUTRAL</v>
      </c>
    </row>
    <row r="2215" spans="1:8" ht="13.5" x14ac:dyDescent="0.25">
      <c r="A2215" s="3">
        <f>TITRES_STAT!B2218</f>
        <v>45531</v>
      </c>
      <c r="B2215" s="5">
        <f>TITRES_STAT!C2218</f>
        <v>3.54</v>
      </c>
      <c r="C2215" s="5">
        <f>TITRES_STAT!D2218</f>
        <v>3.2797999999999998</v>
      </c>
      <c r="D2215" s="5">
        <f>TITRES_STAT!E2218</f>
        <v>18261</v>
      </c>
      <c r="E2215" s="2">
        <f t="shared" si="136"/>
        <v>3616413</v>
      </c>
      <c r="F2215" s="5" t="str">
        <f t="shared" si="139"/>
        <v>BEARISH</v>
      </c>
      <c r="G2215" s="5" t="str">
        <f t="shared" si="138"/>
        <v>NEUTRAL</v>
      </c>
      <c r="H2215" s="5" t="str">
        <f t="shared" si="137"/>
        <v>CONFIRMED BEARISH</v>
      </c>
    </row>
    <row r="2216" spans="1:8" ht="13.5" x14ac:dyDescent="0.25">
      <c r="A2216" s="3">
        <f>TITRES_STAT!B2219</f>
        <v>45532</v>
      </c>
      <c r="B2216" s="5">
        <f>TITRES_STAT!C2219</f>
        <v>3.54</v>
      </c>
      <c r="C2216" s="5">
        <f>TITRES_STAT!D2219</f>
        <v>3.2797999999999998</v>
      </c>
      <c r="D2216" s="5">
        <f>TITRES_STAT!E2219</f>
        <v>760</v>
      </c>
      <c r="E2216" s="2">
        <f t="shared" si="136"/>
        <v>3616413</v>
      </c>
      <c r="F2216" s="5" t="str">
        <f t="shared" si="139"/>
        <v>BEARISH</v>
      </c>
      <c r="G2216" s="5" t="str">
        <f t="shared" si="138"/>
        <v>NEUTRAL</v>
      </c>
      <c r="H2216" s="5" t="str">
        <f t="shared" si="137"/>
        <v>CONFIRMED BEARISH</v>
      </c>
    </row>
    <row r="2217" spans="1:8" ht="13.5" x14ac:dyDescent="0.25">
      <c r="A2217" s="3">
        <f>TITRES_STAT!B2220</f>
        <v>45533</v>
      </c>
      <c r="B2217" s="5">
        <f>TITRES_STAT!C2220</f>
        <v>3.51</v>
      </c>
      <c r="C2217" s="5">
        <f>TITRES_STAT!D2220</f>
        <v>3.2519999999999998</v>
      </c>
      <c r="D2217" s="5">
        <f>TITRES_STAT!E2220</f>
        <v>17289</v>
      </c>
      <c r="E2217" s="2">
        <f t="shared" si="136"/>
        <v>3599124</v>
      </c>
      <c r="F2217" s="5" t="str">
        <f t="shared" si="139"/>
        <v>BEARISH</v>
      </c>
      <c r="G2217" s="5" t="str">
        <f t="shared" si="138"/>
        <v>NEUTRAL</v>
      </c>
      <c r="H2217" s="5" t="str">
        <f t="shared" si="137"/>
        <v>CONFIRMED BEARISH</v>
      </c>
    </row>
    <row r="2218" spans="1:8" ht="13.5" x14ac:dyDescent="0.25">
      <c r="A2218" s="3">
        <f>TITRES_STAT!B2221</f>
        <v>45534</v>
      </c>
      <c r="B2218" s="5">
        <f>TITRES_STAT!C2221</f>
        <v>3.56</v>
      </c>
      <c r="C2218" s="5">
        <f>TITRES_STAT!D2221</f>
        <v>3.2982999999999998</v>
      </c>
      <c r="D2218" s="5">
        <f>TITRES_STAT!E2221</f>
        <v>12744</v>
      </c>
      <c r="E2218" s="2">
        <f t="shared" si="136"/>
        <v>3611868</v>
      </c>
      <c r="F2218" s="5" t="str">
        <f t="shared" si="139"/>
        <v>BEARISH</v>
      </c>
      <c r="G2218" s="5" t="str">
        <f t="shared" si="138"/>
        <v>NEUTRAL</v>
      </c>
      <c r="H2218" s="5" t="str">
        <f t="shared" si="137"/>
        <v>CONFIRMED BEARISH</v>
      </c>
    </row>
    <row r="2219" spans="1:8" ht="13.5" x14ac:dyDescent="0.25">
      <c r="A2219" s="3">
        <f>TITRES_STAT!B2222</f>
        <v>45537</v>
      </c>
      <c r="B2219" s="5">
        <f>TITRES_STAT!C2222</f>
        <v>3.54</v>
      </c>
      <c r="C2219" s="5">
        <f>TITRES_STAT!D2222</f>
        <v>3.2797999999999998</v>
      </c>
      <c r="D2219" s="5">
        <f>TITRES_STAT!E2222</f>
        <v>2404</v>
      </c>
      <c r="E2219" s="2">
        <f t="shared" si="136"/>
        <v>3609464</v>
      </c>
      <c r="F2219" s="5" t="str">
        <f t="shared" si="139"/>
        <v>BEARISH</v>
      </c>
      <c r="G2219" s="5" t="str">
        <f t="shared" si="138"/>
        <v>NEUTRAL</v>
      </c>
      <c r="H2219" s="5" t="str">
        <f t="shared" si="137"/>
        <v>CONFIRMED BEARISH</v>
      </c>
    </row>
    <row r="2220" spans="1:8" ht="13.5" x14ac:dyDescent="0.25">
      <c r="A2220" s="3">
        <f>TITRES_STAT!B2223</f>
        <v>45538</v>
      </c>
      <c r="B2220" s="5">
        <f>TITRES_STAT!C2223</f>
        <v>3.52</v>
      </c>
      <c r="C2220" s="5">
        <f>TITRES_STAT!D2223</f>
        <v>3.2612999999999999</v>
      </c>
      <c r="D2220" s="5">
        <f>TITRES_STAT!E2223</f>
        <v>2203</v>
      </c>
      <c r="E2220" s="2">
        <f t="shared" si="136"/>
        <v>3607261</v>
      </c>
      <c r="F2220" s="5" t="str">
        <f t="shared" si="139"/>
        <v>BEARISH</v>
      </c>
      <c r="G2220" s="5" t="str">
        <f t="shared" si="138"/>
        <v>NEUTRAL</v>
      </c>
      <c r="H2220" s="5" t="str">
        <f t="shared" si="137"/>
        <v>CONFIRMED BEARISH</v>
      </c>
    </row>
    <row r="2221" spans="1:8" ht="13.5" x14ac:dyDescent="0.25">
      <c r="A2221" s="3">
        <f>TITRES_STAT!B2224</f>
        <v>45539</v>
      </c>
      <c r="B2221" s="5">
        <f>TITRES_STAT!C2224</f>
        <v>3.52</v>
      </c>
      <c r="C2221" s="5">
        <f>TITRES_STAT!D2224</f>
        <v>3.2612999999999999</v>
      </c>
      <c r="D2221" s="5">
        <f>TITRES_STAT!E2224</f>
        <v>4020</v>
      </c>
      <c r="E2221" s="2">
        <f t="shared" si="136"/>
        <v>3607261</v>
      </c>
      <c r="F2221" s="5" t="str">
        <f t="shared" si="139"/>
        <v>BEARISH</v>
      </c>
      <c r="G2221" s="5" t="str">
        <f t="shared" si="138"/>
        <v>NEUTRAL</v>
      </c>
      <c r="H2221" s="5" t="str">
        <f t="shared" si="137"/>
        <v>CONFIRMED BEARISH</v>
      </c>
    </row>
    <row r="2222" spans="1:8" ht="13.5" x14ac:dyDescent="0.25">
      <c r="A2222" s="3">
        <f>TITRES_STAT!B2225</f>
        <v>45540</v>
      </c>
      <c r="B2222" s="5">
        <f>TITRES_STAT!C2225</f>
        <v>3.5</v>
      </c>
      <c r="C2222" s="5">
        <f>TITRES_STAT!D2225</f>
        <v>3.2427999999999999</v>
      </c>
      <c r="D2222" s="5">
        <f>TITRES_STAT!E2225</f>
        <v>699</v>
      </c>
      <c r="E2222" s="2">
        <f t="shared" si="136"/>
        <v>3606562</v>
      </c>
      <c r="F2222" s="5" t="str">
        <f t="shared" si="139"/>
        <v>BULLISH</v>
      </c>
      <c r="G2222" s="5" t="str">
        <f t="shared" si="138"/>
        <v>NEUTRAL</v>
      </c>
      <c r="H2222" s="5" t="str">
        <f t="shared" si="137"/>
        <v>BULLISH DIVERGENCE</v>
      </c>
    </row>
    <row r="2223" spans="1:8" ht="13.5" x14ac:dyDescent="0.25">
      <c r="A2223" s="3">
        <f>TITRES_STAT!B2226</f>
        <v>45541</v>
      </c>
      <c r="B2223" s="5">
        <f>TITRES_STAT!C2226</f>
        <v>3.53</v>
      </c>
      <c r="C2223" s="5">
        <f>TITRES_STAT!D2226</f>
        <v>3.2705000000000002</v>
      </c>
      <c r="D2223" s="5">
        <f>TITRES_STAT!E2226</f>
        <v>9332</v>
      </c>
      <c r="E2223" s="2">
        <f t="shared" si="136"/>
        <v>3615894</v>
      </c>
      <c r="F2223" s="5" t="str">
        <f t="shared" si="139"/>
        <v>BULLISH</v>
      </c>
      <c r="G2223" s="5" t="str">
        <f t="shared" si="138"/>
        <v>NEUTRAL</v>
      </c>
      <c r="H2223" s="5" t="str">
        <f t="shared" si="137"/>
        <v>BULLISH DIVERGENCE</v>
      </c>
    </row>
    <row r="2224" spans="1:8" ht="13.5" x14ac:dyDescent="0.25">
      <c r="A2224" s="3">
        <f>TITRES_STAT!B2227</f>
        <v>45544</v>
      </c>
      <c r="B2224" s="5">
        <f>TITRES_STAT!C2227</f>
        <v>3.53</v>
      </c>
      <c r="C2224" s="5">
        <f>TITRES_STAT!D2227</f>
        <v>3.2705000000000002</v>
      </c>
      <c r="D2224" s="5">
        <f>TITRES_STAT!E2227</f>
        <v>6393</v>
      </c>
      <c r="E2224" s="2">
        <f t="shared" si="136"/>
        <v>3615894</v>
      </c>
      <c r="F2224" s="5" t="str">
        <f t="shared" si="139"/>
        <v>BULLISH</v>
      </c>
      <c r="G2224" s="5" t="str">
        <f t="shared" si="138"/>
        <v>NEUTRAL</v>
      </c>
      <c r="H2224" s="5" t="str">
        <f t="shared" si="137"/>
        <v>BULLISH DIVERGENCE</v>
      </c>
    </row>
    <row r="2225" spans="1:8" ht="13.5" x14ac:dyDescent="0.25">
      <c r="A2225" s="3">
        <f>TITRES_STAT!B2228</f>
        <v>45545</v>
      </c>
      <c r="B2225" s="5">
        <f>TITRES_STAT!C2228</f>
        <v>3.53</v>
      </c>
      <c r="C2225" s="5">
        <f>TITRES_STAT!D2228</f>
        <v>3.2705000000000002</v>
      </c>
      <c r="D2225" s="5">
        <f>TITRES_STAT!E2228</f>
        <v>5</v>
      </c>
      <c r="E2225" s="2">
        <f t="shared" si="136"/>
        <v>3615894</v>
      </c>
      <c r="F2225" s="5" t="str">
        <f t="shared" si="139"/>
        <v>BULLISH</v>
      </c>
      <c r="G2225" s="5" t="str">
        <f t="shared" si="138"/>
        <v>NEUTRAL</v>
      </c>
      <c r="H2225" s="5" t="str">
        <f t="shared" si="137"/>
        <v>CONFIRMED BULLISH</v>
      </c>
    </row>
    <row r="2226" spans="1:8" ht="13.5" x14ac:dyDescent="0.25">
      <c r="A2226" s="3">
        <f>TITRES_STAT!B2229</f>
        <v>45546</v>
      </c>
      <c r="B2226" s="5">
        <f>TITRES_STAT!C2229</f>
        <v>3.51</v>
      </c>
      <c r="C2226" s="5">
        <f>TITRES_STAT!D2229</f>
        <v>3.2519999999999998</v>
      </c>
      <c r="D2226" s="5">
        <f>TITRES_STAT!E2229</f>
        <v>600</v>
      </c>
      <c r="E2226" s="2">
        <f t="shared" si="136"/>
        <v>3615294</v>
      </c>
      <c r="F2226" s="5" t="str">
        <f t="shared" si="139"/>
        <v>BULLISH</v>
      </c>
      <c r="G2226" s="5" t="str">
        <f t="shared" si="138"/>
        <v>NEUTRAL</v>
      </c>
      <c r="H2226" s="5" t="str">
        <f t="shared" si="137"/>
        <v>BULLISH DIVERGENCE</v>
      </c>
    </row>
    <row r="2227" spans="1:8" ht="13.5" x14ac:dyDescent="0.25">
      <c r="A2227" s="3">
        <f>TITRES_STAT!B2230</f>
        <v>45547</v>
      </c>
      <c r="B2227" s="5">
        <f>TITRES_STAT!C2230</f>
        <v>3.53</v>
      </c>
      <c r="C2227" s="5">
        <f>TITRES_STAT!D2230</f>
        <v>3.2705000000000002</v>
      </c>
      <c r="D2227" s="5">
        <f>TITRES_STAT!E2230</f>
        <v>1429</v>
      </c>
      <c r="E2227" s="2">
        <f t="shared" si="136"/>
        <v>3616723</v>
      </c>
      <c r="F2227" s="5" t="str">
        <f t="shared" si="139"/>
        <v>BULLISH</v>
      </c>
      <c r="G2227" s="5" t="str">
        <f t="shared" si="138"/>
        <v>NEUTRAL</v>
      </c>
      <c r="H2227" s="5" t="str">
        <f t="shared" si="137"/>
        <v>CONFIRMED BULLISH</v>
      </c>
    </row>
    <row r="2228" spans="1:8" ht="13.5" x14ac:dyDescent="0.25">
      <c r="A2228" s="3">
        <f>TITRES_STAT!B2231</f>
        <v>45548</v>
      </c>
      <c r="B2228" s="5">
        <f>TITRES_STAT!C2231</f>
        <v>3.6</v>
      </c>
      <c r="C2228" s="5">
        <f>TITRES_STAT!D2231</f>
        <v>3.3353999999999999</v>
      </c>
      <c r="D2228" s="5">
        <f>TITRES_STAT!E2231</f>
        <v>18281</v>
      </c>
      <c r="E2228" s="2">
        <f t="shared" si="136"/>
        <v>3635004</v>
      </c>
      <c r="F2228" s="5" t="str">
        <f t="shared" si="139"/>
        <v>BULLISH</v>
      </c>
      <c r="G2228" s="5" t="str">
        <f t="shared" si="138"/>
        <v>NEUTRAL</v>
      </c>
      <c r="H2228" s="5" t="str">
        <f t="shared" si="137"/>
        <v>CONFIRMED BULLISH</v>
      </c>
    </row>
    <row r="2229" spans="1:8" ht="13.5" x14ac:dyDescent="0.25">
      <c r="A2229" s="3">
        <f>TITRES_STAT!B2232</f>
        <v>45551</v>
      </c>
      <c r="B2229" s="5">
        <f>TITRES_STAT!C2232</f>
        <v>3.66</v>
      </c>
      <c r="C2229" s="5">
        <f>TITRES_STAT!D2232</f>
        <v>3.391</v>
      </c>
      <c r="D2229" s="5">
        <f>TITRES_STAT!E2232</f>
        <v>8148</v>
      </c>
      <c r="E2229" s="2">
        <f t="shared" si="136"/>
        <v>3643152</v>
      </c>
      <c r="F2229" s="5" t="str">
        <f t="shared" si="139"/>
        <v>BULLISH</v>
      </c>
      <c r="G2229" s="5" t="str">
        <f t="shared" si="138"/>
        <v>NEUTRAL</v>
      </c>
      <c r="H2229" s="5" t="str">
        <f t="shared" si="137"/>
        <v>CONFIRMED BULLISH</v>
      </c>
    </row>
    <row r="2230" spans="1:8" ht="13.5" x14ac:dyDescent="0.25">
      <c r="A2230" s="3">
        <f>TITRES_STAT!B2233</f>
        <v>45552</v>
      </c>
      <c r="B2230" s="5">
        <f>TITRES_STAT!C2233</f>
        <v>3.64</v>
      </c>
      <c r="C2230" s="5">
        <f>TITRES_STAT!D2233</f>
        <v>3.3725000000000001</v>
      </c>
      <c r="D2230" s="5">
        <f>TITRES_STAT!E2233</f>
        <v>16756</v>
      </c>
      <c r="E2230" s="2">
        <f t="shared" si="136"/>
        <v>3626396</v>
      </c>
      <c r="F2230" s="5" t="str">
        <f t="shared" si="139"/>
        <v>BULLISH</v>
      </c>
      <c r="G2230" s="5" t="str">
        <f t="shared" si="138"/>
        <v>NEUTRAL</v>
      </c>
      <c r="H2230" s="5" t="str">
        <f t="shared" si="137"/>
        <v>CONFIRMED BULLISH</v>
      </c>
    </row>
    <row r="2231" spans="1:8" ht="13.5" x14ac:dyDescent="0.25">
      <c r="A2231" s="3">
        <f>TITRES_STAT!B2234</f>
        <v>45553</v>
      </c>
      <c r="B2231" s="5">
        <f>TITRES_STAT!C2234</f>
        <v>3.64</v>
      </c>
      <c r="C2231" s="5">
        <f>TITRES_STAT!D2234</f>
        <v>3.3725000000000001</v>
      </c>
      <c r="D2231" s="5">
        <f>TITRES_STAT!E2234</f>
        <v>9</v>
      </c>
      <c r="E2231" s="2">
        <f t="shared" si="136"/>
        <v>3626396</v>
      </c>
      <c r="F2231" s="5" t="str">
        <f t="shared" si="139"/>
        <v>BULLISH</v>
      </c>
      <c r="G2231" s="5" t="str">
        <f t="shared" si="138"/>
        <v>NEUTRAL</v>
      </c>
      <c r="H2231" s="5" t="str">
        <f t="shared" si="137"/>
        <v>CONFIRMED BULLISH</v>
      </c>
    </row>
    <row r="2232" spans="1:8" ht="13.5" x14ac:dyDescent="0.25">
      <c r="A2232" s="3">
        <f>TITRES_STAT!B2235</f>
        <v>45554</v>
      </c>
      <c r="B2232" s="5">
        <f>TITRES_STAT!C2235</f>
        <v>3.63</v>
      </c>
      <c r="C2232" s="5">
        <f>TITRES_STAT!D2235</f>
        <v>3.3632</v>
      </c>
      <c r="D2232" s="5">
        <f>TITRES_STAT!E2235</f>
        <v>35</v>
      </c>
      <c r="E2232" s="2">
        <f t="shared" si="136"/>
        <v>3626361</v>
      </c>
      <c r="F2232" s="5" t="str">
        <f t="shared" si="139"/>
        <v>BULLISH</v>
      </c>
      <c r="G2232" s="5" t="str">
        <f t="shared" si="138"/>
        <v>NEUTRAL</v>
      </c>
      <c r="H2232" s="5" t="str">
        <f t="shared" si="137"/>
        <v>CONFIRMED BULLISH</v>
      </c>
    </row>
    <row r="2233" spans="1:8" ht="13.5" x14ac:dyDescent="0.25">
      <c r="A2233" s="3">
        <f>TITRES_STAT!B2236</f>
        <v>45555</v>
      </c>
      <c r="B2233" s="5">
        <f>TITRES_STAT!C2236</f>
        <v>3.63</v>
      </c>
      <c r="C2233" s="5">
        <f>TITRES_STAT!D2236</f>
        <v>3.3632</v>
      </c>
      <c r="D2233" s="5">
        <f>TITRES_STAT!E2236</f>
        <v>659</v>
      </c>
      <c r="E2233" s="2">
        <f t="shared" si="136"/>
        <v>3626361</v>
      </c>
      <c r="F2233" s="5" t="str">
        <f t="shared" si="139"/>
        <v>BEARISH</v>
      </c>
      <c r="G2233" s="5" t="str">
        <f t="shared" si="138"/>
        <v>NEUTRAL</v>
      </c>
      <c r="H2233" s="5" t="str">
        <f t="shared" si="137"/>
        <v>BEARISH DIVERGENCE</v>
      </c>
    </row>
    <row r="2234" spans="1:8" ht="13.5" x14ac:dyDescent="0.25">
      <c r="A2234" s="3">
        <f>TITRES_STAT!B2237</f>
        <v>45558</v>
      </c>
      <c r="B2234" s="5">
        <f>TITRES_STAT!C2237</f>
        <v>3.63</v>
      </c>
      <c r="C2234" s="5">
        <f>TITRES_STAT!D2237</f>
        <v>3.3632</v>
      </c>
      <c r="D2234" s="5">
        <f>TITRES_STAT!E2237</f>
        <v>0</v>
      </c>
      <c r="E2234" s="2">
        <f t="shared" si="136"/>
        <v>3626361</v>
      </c>
      <c r="F2234" s="5" t="str">
        <f t="shared" si="139"/>
        <v>BEARISH</v>
      </c>
      <c r="G2234" s="5" t="str">
        <f t="shared" si="138"/>
        <v>NEUTRAL</v>
      </c>
      <c r="H2234" s="5" t="str">
        <f t="shared" si="137"/>
        <v>CONFIRMED BEARISH</v>
      </c>
    </row>
    <row r="2235" spans="1:8" ht="13.5" x14ac:dyDescent="0.25">
      <c r="A2235" s="3">
        <f>TITRES_STAT!B2238</f>
        <v>45559</v>
      </c>
      <c r="B2235" s="5">
        <f>TITRES_STAT!C2238</f>
        <v>3.63</v>
      </c>
      <c r="C2235" s="5">
        <f>TITRES_STAT!D2238</f>
        <v>3.3632</v>
      </c>
      <c r="D2235" s="5">
        <f>TITRES_STAT!E2238</f>
        <v>700</v>
      </c>
      <c r="E2235" s="2">
        <f t="shared" si="136"/>
        <v>3626361</v>
      </c>
      <c r="F2235" s="5" t="str">
        <f t="shared" si="139"/>
        <v>BEARISH</v>
      </c>
      <c r="G2235" s="5" t="str">
        <f t="shared" si="138"/>
        <v>NEUTRAL</v>
      </c>
      <c r="H2235" s="5" t="str">
        <f t="shared" si="137"/>
        <v>CONFIRMED BEARISH</v>
      </c>
    </row>
    <row r="2236" spans="1:8" ht="13.5" x14ac:dyDescent="0.25">
      <c r="A2236" s="3">
        <f>TITRES_STAT!B2239</f>
        <v>45560</v>
      </c>
      <c r="B2236" s="5">
        <f>TITRES_STAT!C2239</f>
        <v>3.59</v>
      </c>
      <c r="C2236" s="5">
        <f>TITRES_STAT!D2239</f>
        <v>3.3260999999999998</v>
      </c>
      <c r="D2236" s="5">
        <f>TITRES_STAT!E2239</f>
        <v>32107</v>
      </c>
      <c r="E2236" s="2">
        <f t="shared" si="136"/>
        <v>3594254</v>
      </c>
      <c r="F2236" s="5" t="str">
        <f t="shared" si="139"/>
        <v>BEARISH</v>
      </c>
      <c r="G2236" s="5" t="str">
        <f t="shared" si="138"/>
        <v>NEUTRAL</v>
      </c>
      <c r="H2236" s="5" t="str">
        <f t="shared" si="137"/>
        <v>CONFIRMED BEARISH</v>
      </c>
    </row>
    <row r="2237" spans="1:8" ht="13.5" x14ac:dyDescent="0.25">
      <c r="A2237" s="3">
        <f>TITRES_STAT!B2240</f>
        <v>45561</v>
      </c>
      <c r="B2237" s="5">
        <f>TITRES_STAT!C2240</f>
        <v>3.57</v>
      </c>
      <c r="C2237" s="5">
        <f>TITRES_STAT!D2240</f>
        <v>3.3075999999999999</v>
      </c>
      <c r="D2237" s="5">
        <f>TITRES_STAT!E2240</f>
        <v>2674</v>
      </c>
      <c r="E2237" s="2">
        <f t="shared" si="136"/>
        <v>3591580</v>
      </c>
      <c r="F2237" s="5" t="str">
        <f t="shared" si="139"/>
        <v>BEARISH</v>
      </c>
      <c r="G2237" s="5" t="str">
        <f t="shared" si="138"/>
        <v>NEUTRAL</v>
      </c>
      <c r="H2237" s="5" t="str">
        <f t="shared" si="137"/>
        <v>CONFIRMED BEARISH</v>
      </c>
    </row>
    <row r="2238" spans="1:8" ht="13.5" x14ac:dyDescent="0.25">
      <c r="A2238" s="3">
        <f>TITRES_STAT!B2241</f>
        <v>45562</v>
      </c>
      <c r="B2238" s="5">
        <f>TITRES_STAT!C2241</f>
        <v>3.53</v>
      </c>
      <c r="C2238" s="5">
        <f>TITRES_STAT!D2241</f>
        <v>3.2705000000000002</v>
      </c>
      <c r="D2238" s="5">
        <f>TITRES_STAT!E2241</f>
        <v>15631</v>
      </c>
      <c r="E2238" s="2">
        <f t="shared" si="136"/>
        <v>3575949</v>
      </c>
      <c r="F2238" s="5" t="str">
        <f t="shared" si="139"/>
        <v>BEARISH</v>
      </c>
      <c r="G2238" s="5" t="str">
        <f t="shared" si="138"/>
        <v>NEUTRAL</v>
      </c>
      <c r="H2238" s="5" t="str">
        <f t="shared" si="137"/>
        <v>CONFIRMED BEARISH</v>
      </c>
    </row>
    <row r="2239" spans="1:8" ht="13.5" x14ac:dyDescent="0.25">
      <c r="A2239" s="3">
        <f>TITRES_STAT!B2242</f>
        <v>45565</v>
      </c>
      <c r="B2239" s="5">
        <f>TITRES_STAT!C2242</f>
        <v>3.55</v>
      </c>
      <c r="C2239" s="5">
        <f>TITRES_STAT!D2242</f>
        <v>3.2890999999999999</v>
      </c>
      <c r="D2239" s="5">
        <f>TITRES_STAT!E2242</f>
        <v>525</v>
      </c>
      <c r="E2239" s="2">
        <f t="shared" si="136"/>
        <v>3576474</v>
      </c>
      <c r="F2239" s="5" t="str">
        <f t="shared" si="139"/>
        <v>BEARISH</v>
      </c>
      <c r="G2239" s="5" t="str">
        <f t="shared" si="138"/>
        <v>NEUTRAL</v>
      </c>
      <c r="H2239" s="5" t="str">
        <f t="shared" si="137"/>
        <v>CONFIRMED BEARISH</v>
      </c>
    </row>
    <row r="2240" spans="1:8" ht="13.5" x14ac:dyDescent="0.25">
      <c r="A2240" s="3">
        <f>TITRES_STAT!B2243</f>
        <v>45566</v>
      </c>
      <c r="B2240" s="5">
        <f>TITRES_STAT!C2243</f>
        <v>3.51</v>
      </c>
      <c r="C2240" s="5">
        <f>TITRES_STAT!D2243</f>
        <v>3.2519999999999998</v>
      </c>
      <c r="D2240" s="5">
        <f>TITRES_STAT!E2243</f>
        <v>1476</v>
      </c>
      <c r="E2240" s="2">
        <f t="shared" si="136"/>
        <v>3574998</v>
      </c>
      <c r="F2240" s="5" t="str">
        <f t="shared" si="139"/>
        <v>BEARISH</v>
      </c>
      <c r="G2240" s="5" t="str">
        <f t="shared" si="138"/>
        <v>NEUTRAL</v>
      </c>
      <c r="H2240" s="5" t="str">
        <f t="shared" si="137"/>
        <v>CONFIRMED BEARISH</v>
      </c>
    </row>
    <row r="2241" spans="1:8" ht="13.5" x14ac:dyDescent="0.25">
      <c r="A2241" s="3">
        <f>TITRES_STAT!B2244</f>
        <v>45567</v>
      </c>
      <c r="B2241" s="5">
        <f>TITRES_STAT!C2244</f>
        <v>3.52</v>
      </c>
      <c r="C2241" s="5">
        <f>TITRES_STAT!D2244</f>
        <v>3.2612999999999999</v>
      </c>
      <c r="D2241" s="5">
        <f>TITRES_STAT!E2244</f>
        <v>2556</v>
      </c>
      <c r="E2241" s="2">
        <f t="shared" si="136"/>
        <v>3577554</v>
      </c>
      <c r="F2241" s="5" t="str">
        <f t="shared" si="139"/>
        <v>BEARISH</v>
      </c>
      <c r="G2241" s="5" t="str">
        <f t="shared" si="138"/>
        <v>NEUTRAL</v>
      </c>
      <c r="H2241" s="5" t="str">
        <f t="shared" si="137"/>
        <v>CONFIRMED BEARISH</v>
      </c>
    </row>
    <row r="2242" spans="1:8" ht="13.5" x14ac:dyDescent="0.25">
      <c r="A2242" s="3">
        <f>TITRES_STAT!B2245</f>
        <v>45568</v>
      </c>
      <c r="B2242" s="5">
        <f>TITRES_STAT!C2245</f>
        <v>3.5</v>
      </c>
      <c r="C2242" s="5">
        <f>TITRES_STAT!D2245</f>
        <v>3.2427999999999999</v>
      </c>
      <c r="D2242" s="5">
        <f>TITRES_STAT!E2245</f>
        <v>276</v>
      </c>
      <c r="E2242" s="2">
        <f t="shared" si="136"/>
        <v>3577278</v>
      </c>
      <c r="F2242" s="5" t="str">
        <f t="shared" si="139"/>
        <v>BEARISH</v>
      </c>
      <c r="G2242" s="5" t="str">
        <f t="shared" si="138"/>
        <v>NEUTRAL</v>
      </c>
      <c r="H2242" s="5" t="str">
        <f t="shared" si="137"/>
        <v>CONFIRMED BEARISH</v>
      </c>
    </row>
    <row r="2243" spans="1:8" ht="13.5" x14ac:dyDescent="0.25">
      <c r="A2243" s="3">
        <f>TITRES_STAT!B2246</f>
        <v>45569</v>
      </c>
      <c r="B2243" s="5">
        <f>TITRES_STAT!C2246</f>
        <v>3.55</v>
      </c>
      <c r="C2243" s="5">
        <f>TITRES_STAT!D2246</f>
        <v>3.2890999999999999</v>
      </c>
      <c r="D2243" s="5">
        <f>TITRES_STAT!E2246</f>
        <v>3579</v>
      </c>
      <c r="E2243" s="2">
        <f t="shared" si="136"/>
        <v>3580857</v>
      </c>
      <c r="F2243" s="5" t="str">
        <f t="shared" si="139"/>
        <v>BULLISH</v>
      </c>
      <c r="G2243" s="5" t="str">
        <f t="shared" si="138"/>
        <v>NEUTRAL</v>
      </c>
      <c r="H2243" s="5" t="str">
        <f t="shared" si="137"/>
        <v>CONFIRMED BULLISH</v>
      </c>
    </row>
    <row r="2244" spans="1:8" ht="13.5" x14ac:dyDescent="0.25">
      <c r="A2244" s="3">
        <f>TITRES_STAT!B2247</f>
        <v>45572</v>
      </c>
      <c r="B2244" s="5">
        <f>TITRES_STAT!C2247</f>
        <v>3.62</v>
      </c>
      <c r="C2244" s="5">
        <f>TITRES_STAT!D2247</f>
        <v>3.3538999999999999</v>
      </c>
      <c r="D2244" s="5">
        <f>TITRES_STAT!E2247</f>
        <v>3704</v>
      </c>
      <c r="E2244" s="2">
        <f t="shared" ref="E2244:E2307" si="140">IF(B2244&gt;B2243, E2243+D2244, IF(B2244&lt;B2243, E2243-D2244, E2243))</f>
        <v>3584561</v>
      </c>
      <c r="F2244" s="5" t="str">
        <f t="shared" si="139"/>
        <v>BULLISH</v>
      </c>
      <c r="G2244" s="5" t="str">
        <f t="shared" si="138"/>
        <v>NEUTRAL</v>
      </c>
      <c r="H2244" s="5" t="str">
        <f t="shared" si="137"/>
        <v>CONFIRMED BULLISH</v>
      </c>
    </row>
    <row r="2245" spans="1:8" ht="13.5" x14ac:dyDescent="0.25">
      <c r="A2245" s="3">
        <f>TITRES_STAT!B2248</f>
        <v>45573</v>
      </c>
      <c r="B2245" s="5">
        <f>TITRES_STAT!C2248</f>
        <v>3.55</v>
      </c>
      <c r="C2245" s="5">
        <f>TITRES_STAT!D2248</f>
        <v>3.2890999999999999</v>
      </c>
      <c r="D2245" s="5">
        <f>TITRES_STAT!E2248</f>
        <v>1973</v>
      </c>
      <c r="E2245" s="2">
        <f t="shared" si="140"/>
        <v>3582588</v>
      </c>
      <c r="F2245" s="5" t="str">
        <f t="shared" si="139"/>
        <v>BULLISH</v>
      </c>
      <c r="G2245" s="5" t="str">
        <f t="shared" si="138"/>
        <v>NEUTRAL</v>
      </c>
      <c r="H2245" s="5" t="str">
        <f t="shared" si="137"/>
        <v>CONFIRMED BULLISH</v>
      </c>
    </row>
    <row r="2246" spans="1:8" ht="13.5" x14ac:dyDescent="0.25">
      <c r="A2246" s="3">
        <f>TITRES_STAT!B2249</f>
        <v>45574</v>
      </c>
      <c r="B2246" s="5">
        <f>TITRES_STAT!C2249</f>
        <v>3.55</v>
      </c>
      <c r="C2246" s="5">
        <f>TITRES_STAT!D2249</f>
        <v>3.2890999999999999</v>
      </c>
      <c r="D2246" s="5">
        <f>TITRES_STAT!E2249</f>
        <v>880</v>
      </c>
      <c r="E2246" s="2">
        <f t="shared" si="140"/>
        <v>3582588</v>
      </c>
      <c r="F2246" s="5" t="str">
        <f t="shared" si="139"/>
        <v>BULLISH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BULLISH</v>
      </c>
    </row>
    <row r="2247" spans="1:8" ht="13.5" x14ac:dyDescent="0.25">
      <c r="A2247" s="3">
        <f>TITRES_STAT!B2250</f>
        <v>45575</v>
      </c>
      <c r="B2247" s="5">
        <f>TITRES_STAT!C2250</f>
        <v>3.45</v>
      </c>
      <c r="C2247" s="5">
        <f>TITRES_STAT!D2250</f>
        <v>3.1964000000000001</v>
      </c>
      <c r="D2247" s="5">
        <f>TITRES_STAT!E2250</f>
        <v>12887</v>
      </c>
      <c r="E2247" s="2">
        <f t="shared" si="140"/>
        <v>3569701</v>
      </c>
      <c r="F2247" s="5" t="str">
        <f t="shared" si="139"/>
        <v>BEARISH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CONFIRMED BEARISH</v>
      </c>
    </row>
    <row r="2248" spans="1:8" ht="13.5" x14ac:dyDescent="0.25">
      <c r="A2248" s="3">
        <f>TITRES_STAT!B2251</f>
        <v>45576</v>
      </c>
      <c r="B2248" s="5">
        <f>TITRES_STAT!C2251</f>
        <v>3.54</v>
      </c>
      <c r="C2248" s="5">
        <f>TITRES_STAT!D2251</f>
        <v>3.2797999999999998</v>
      </c>
      <c r="D2248" s="5">
        <f>TITRES_STAT!E2251</f>
        <v>22161</v>
      </c>
      <c r="E2248" s="2">
        <f t="shared" si="140"/>
        <v>3591862</v>
      </c>
      <c r="F2248" s="5" t="str">
        <f t="shared" ref="F2248:F2311" si="143">IF(E2248&gt;E2243,"BULLISH",IF(E2248&lt;E2243,"BEARISH","NEUTRAL"))</f>
        <v>BULLISH</v>
      </c>
      <c r="G2248" s="5" t="str">
        <f t="shared" si="142"/>
        <v>NEUTRAL</v>
      </c>
      <c r="H2248" s="5" t="str">
        <f t="shared" si="141"/>
        <v>BULLISH DIVERGENCE</v>
      </c>
    </row>
    <row r="2249" spans="1:8" ht="13.5" x14ac:dyDescent="0.25">
      <c r="A2249" s="3">
        <f>TITRES_STAT!B2252</f>
        <v>45579</v>
      </c>
      <c r="B2249" s="5">
        <f>TITRES_STAT!C2252</f>
        <v>3.54</v>
      </c>
      <c r="C2249" s="5">
        <f>TITRES_STAT!D2252</f>
        <v>3.2797999999999998</v>
      </c>
      <c r="D2249" s="5">
        <f>TITRES_STAT!E2252</f>
        <v>2309</v>
      </c>
      <c r="E2249" s="2">
        <f t="shared" si="140"/>
        <v>3591862</v>
      </c>
      <c r="F2249" s="5" t="str">
        <f t="shared" si="143"/>
        <v>BULLISH</v>
      </c>
      <c r="G2249" s="5" t="str">
        <f t="shared" si="142"/>
        <v>NEUTRAL</v>
      </c>
      <c r="H2249" s="5" t="str">
        <f t="shared" si="141"/>
        <v>BULLISH DIVERGENCE</v>
      </c>
    </row>
    <row r="2250" spans="1:8" ht="13.5" x14ac:dyDescent="0.25">
      <c r="A2250" s="3">
        <f>TITRES_STAT!B2253</f>
        <v>45581</v>
      </c>
      <c r="B2250" s="5">
        <f>TITRES_STAT!C2253</f>
        <v>3.5</v>
      </c>
      <c r="C2250" s="5">
        <f>TITRES_STAT!D2253</f>
        <v>3.2427999999999999</v>
      </c>
      <c r="D2250" s="5">
        <f>TITRES_STAT!E2253</f>
        <v>24648</v>
      </c>
      <c r="E2250" s="2">
        <f t="shared" si="140"/>
        <v>3567214</v>
      </c>
      <c r="F2250" s="5" t="str">
        <f t="shared" si="143"/>
        <v>BEARISH</v>
      </c>
      <c r="G2250" s="5" t="str">
        <f t="shared" si="142"/>
        <v>NEUTRAL</v>
      </c>
      <c r="H2250" s="5" t="str">
        <f t="shared" si="141"/>
        <v>CONFIRMED BEARISH</v>
      </c>
    </row>
    <row r="2251" spans="1:8" ht="13.5" x14ac:dyDescent="0.25">
      <c r="A2251" s="3">
        <f>TITRES_STAT!B2254</f>
        <v>45582</v>
      </c>
      <c r="B2251" s="5">
        <f>TITRES_STAT!C2254</f>
        <v>3.5</v>
      </c>
      <c r="C2251" s="5">
        <f>TITRES_STAT!D2254</f>
        <v>3.2427999999999999</v>
      </c>
      <c r="D2251" s="5">
        <f>TITRES_STAT!E2254</f>
        <v>796</v>
      </c>
      <c r="E2251" s="2">
        <f t="shared" si="140"/>
        <v>3567214</v>
      </c>
      <c r="F2251" s="5" t="str">
        <f t="shared" si="143"/>
        <v>BEARISH</v>
      </c>
      <c r="G2251" s="5" t="str">
        <f t="shared" si="142"/>
        <v>NEUTRAL</v>
      </c>
      <c r="H2251" s="5" t="str">
        <f t="shared" si="141"/>
        <v>CONFIRMED BEARISH</v>
      </c>
    </row>
    <row r="2252" spans="1:8" ht="13.5" x14ac:dyDescent="0.25">
      <c r="A2252" s="3">
        <f>TITRES_STAT!B2255</f>
        <v>45583</v>
      </c>
      <c r="B2252" s="5">
        <f>TITRES_STAT!C2255</f>
        <v>3.52</v>
      </c>
      <c r="C2252" s="5">
        <f>TITRES_STAT!D2255</f>
        <v>3.2612999999999999</v>
      </c>
      <c r="D2252" s="5">
        <f>TITRES_STAT!E2255</f>
        <v>92</v>
      </c>
      <c r="E2252" s="2">
        <f t="shared" si="140"/>
        <v>3567306</v>
      </c>
      <c r="F2252" s="5" t="str">
        <f t="shared" si="143"/>
        <v>BEARISH</v>
      </c>
      <c r="G2252" s="5" t="str">
        <f t="shared" si="142"/>
        <v>NEUTRAL</v>
      </c>
      <c r="H2252" s="5" t="str">
        <f t="shared" si="141"/>
        <v>BEARISH DIVERGENCE</v>
      </c>
    </row>
    <row r="2253" spans="1:8" ht="13.5" x14ac:dyDescent="0.25">
      <c r="A2253" s="3">
        <f>TITRES_STAT!B2256</f>
        <v>45586</v>
      </c>
      <c r="B2253" s="5">
        <f>TITRES_STAT!C2256</f>
        <v>3.52</v>
      </c>
      <c r="C2253" s="5">
        <f>TITRES_STAT!D2256</f>
        <v>3.2612999999999999</v>
      </c>
      <c r="D2253" s="5">
        <f>TITRES_STAT!E2256</f>
        <v>2443</v>
      </c>
      <c r="E2253" s="2">
        <f t="shared" si="140"/>
        <v>3567306</v>
      </c>
      <c r="F2253" s="5" t="str">
        <f t="shared" si="143"/>
        <v>BEARISH</v>
      </c>
      <c r="G2253" s="5" t="str">
        <f t="shared" si="142"/>
        <v>NEUTRAL</v>
      </c>
      <c r="H2253" s="5" t="str">
        <f t="shared" si="141"/>
        <v>CONFIRMED BEARISH</v>
      </c>
    </row>
    <row r="2254" spans="1:8" ht="13.5" x14ac:dyDescent="0.25">
      <c r="A2254" s="3">
        <f>TITRES_STAT!B2257</f>
        <v>45587</v>
      </c>
      <c r="B2254" s="5">
        <f>TITRES_STAT!C2257</f>
        <v>3.5</v>
      </c>
      <c r="C2254" s="5">
        <f>TITRES_STAT!D2257</f>
        <v>3.2427999999999999</v>
      </c>
      <c r="D2254" s="5">
        <f>TITRES_STAT!E2257</f>
        <v>2734</v>
      </c>
      <c r="E2254" s="2">
        <f t="shared" si="140"/>
        <v>3564572</v>
      </c>
      <c r="F2254" s="5" t="str">
        <f t="shared" si="143"/>
        <v>BEARISH</v>
      </c>
      <c r="G2254" s="5" t="str">
        <f t="shared" si="142"/>
        <v>NEUTRAL</v>
      </c>
      <c r="H2254" s="5" t="str">
        <f t="shared" si="141"/>
        <v>CONFIRMED BEARISH</v>
      </c>
    </row>
    <row r="2255" spans="1:8" ht="13.5" x14ac:dyDescent="0.25">
      <c r="A2255" s="3">
        <f>TITRES_STAT!B2258</f>
        <v>45588</v>
      </c>
      <c r="B2255" s="5">
        <f>TITRES_STAT!C2258</f>
        <v>3.4</v>
      </c>
      <c r="C2255" s="5">
        <f>TITRES_STAT!D2258</f>
        <v>3.1501000000000001</v>
      </c>
      <c r="D2255" s="5">
        <f>TITRES_STAT!E2258</f>
        <v>27171</v>
      </c>
      <c r="E2255" s="2">
        <f t="shared" si="140"/>
        <v>3537401</v>
      </c>
      <c r="F2255" s="5" t="str">
        <f t="shared" si="143"/>
        <v>BEARISH</v>
      </c>
      <c r="G2255" s="5" t="str">
        <f t="shared" si="142"/>
        <v>NEUTRAL</v>
      </c>
      <c r="H2255" s="5" t="str">
        <f t="shared" si="141"/>
        <v>CONFIRMED BEARISH</v>
      </c>
    </row>
    <row r="2256" spans="1:8" ht="13.5" x14ac:dyDescent="0.25">
      <c r="A2256" s="3">
        <f>TITRES_STAT!B2259</f>
        <v>45589</v>
      </c>
      <c r="B2256" s="5">
        <f>TITRES_STAT!C2259</f>
        <v>3.48</v>
      </c>
      <c r="C2256" s="5">
        <f>TITRES_STAT!D2259</f>
        <v>3.2242000000000002</v>
      </c>
      <c r="D2256" s="5">
        <f>TITRES_STAT!E2259</f>
        <v>5906</v>
      </c>
      <c r="E2256" s="2">
        <f t="shared" si="140"/>
        <v>3543307</v>
      </c>
      <c r="F2256" s="5" t="str">
        <f t="shared" si="143"/>
        <v>BEARISH</v>
      </c>
      <c r="G2256" s="5" t="str">
        <f t="shared" si="142"/>
        <v>NEUTRAL</v>
      </c>
      <c r="H2256" s="5" t="str">
        <f t="shared" si="141"/>
        <v>CONFIRMED BEARISH</v>
      </c>
    </row>
    <row r="2257" spans="1:8" ht="13.5" x14ac:dyDescent="0.25">
      <c r="A2257" s="3">
        <f>TITRES_STAT!B2260</f>
        <v>45590</v>
      </c>
      <c r="B2257" s="5">
        <f>TITRES_STAT!C2260</f>
        <v>3.48</v>
      </c>
      <c r="C2257" s="5">
        <f>TITRES_STAT!D2260</f>
        <v>3.2242000000000002</v>
      </c>
      <c r="D2257" s="5">
        <f>TITRES_STAT!E2260</f>
        <v>11492</v>
      </c>
      <c r="E2257" s="2">
        <f t="shared" si="140"/>
        <v>3543307</v>
      </c>
      <c r="F2257" s="5" t="str">
        <f t="shared" si="143"/>
        <v>BEARISH</v>
      </c>
      <c r="G2257" s="5" t="str">
        <f t="shared" si="142"/>
        <v>NEUTRAL</v>
      </c>
      <c r="H2257" s="5" t="str">
        <f t="shared" si="141"/>
        <v>CONFIRMED BEARISH</v>
      </c>
    </row>
    <row r="2258" spans="1:8" ht="13.5" x14ac:dyDescent="0.25">
      <c r="A2258" s="3">
        <f>TITRES_STAT!B2261</f>
        <v>45593</v>
      </c>
      <c r="B2258" s="5">
        <f>TITRES_STAT!C2261</f>
        <v>3.46</v>
      </c>
      <c r="C2258" s="5">
        <f>TITRES_STAT!D2261</f>
        <v>3.2057000000000002</v>
      </c>
      <c r="D2258" s="5">
        <f>TITRES_STAT!E2261</f>
        <v>4199</v>
      </c>
      <c r="E2258" s="2">
        <f t="shared" si="140"/>
        <v>3539108</v>
      </c>
      <c r="F2258" s="5" t="str">
        <f t="shared" si="143"/>
        <v>BEARISH</v>
      </c>
      <c r="G2258" s="5" t="str">
        <f t="shared" si="142"/>
        <v>NEUTRAL</v>
      </c>
      <c r="H2258" s="5" t="str">
        <f t="shared" si="141"/>
        <v>CONFIRMED BEARISH</v>
      </c>
    </row>
    <row r="2259" spans="1:8" ht="13.5" x14ac:dyDescent="0.25">
      <c r="A2259" s="3">
        <f>TITRES_STAT!B2262</f>
        <v>45594</v>
      </c>
      <c r="B2259" s="5">
        <f>TITRES_STAT!C2262</f>
        <v>3.46</v>
      </c>
      <c r="C2259" s="5">
        <f>TITRES_STAT!D2262</f>
        <v>3.2057000000000002</v>
      </c>
      <c r="D2259" s="5">
        <f>TITRES_STAT!E2262</f>
        <v>22272</v>
      </c>
      <c r="E2259" s="2">
        <f t="shared" si="140"/>
        <v>3539108</v>
      </c>
      <c r="F2259" s="5" t="str">
        <f t="shared" si="143"/>
        <v>BEARISH</v>
      </c>
      <c r="G2259" s="5" t="str">
        <f t="shared" si="142"/>
        <v>NEUTRAL</v>
      </c>
      <c r="H2259" s="5" t="str">
        <f t="shared" si="141"/>
        <v>CONFIRMED BEARISH</v>
      </c>
    </row>
    <row r="2260" spans="1:8" ht="13.5" x14ac:dyDescent="0.25">
      <c r="A2260" s="3">
        <f>TITRES_STAT!B2263</f>
        <v>45595</v>
      </c>
      <c r="B2260" s="5">
        <f>TITRES_STAT!C2263</f>
        <v>3.42</v>
      </c>
      <c r="C2260" s="5">
        <f>TITRES_STAT!D2263</f>
        <v>3.1686000000000001</v>
      </c>
      <c r="D2260" s="5">
        <f>TITRES_STAT!E2263</f>
        <v>914</v>
      </c>
      <c r="E2260" s="2">
        <f t="shared" si="140"/>
        <v>3538194</v>
      </c>
      <c r="F2260" s="5" t="str">
        <f t="shared" si="143"/>
        <v>BULLISH</v>
      </c>
      <c r="G2260" s="5" t="str">
        <f t="shared" si="142"/>
        <v>NEUTRAL</v>
      </c>
      <c r="H2260" s="5" t="str">
        <f t="shared" si="141"/>
        <v>CONFIRMED BULLISH</v>
      </c>
    </row>
    <row r="2261" spans="1:8" ht="13.5" x14ac:dyDescent="0.25">
      <c r="A2261" s="3">
        <f>TITRES_STAT!B2264</f>
        <v>45596</v>
      </c>
      <c r="B2261" s="5">
        <f>TITRES_STAT!C2264</f>
        <v>3.44</v>
      </c>
      <c r="C2261" s="5">
        <f>TITRES_STAT!D2264</f>
        <v>3.1871999999999998</v>
      </c>
      <c r="D2261" s="5">
        <f>TITRES_STAT!E2264</f>
        <v>4310</v>
      </c>
      <c r="E2261" s="2">
        <f t="shared" si="140"/>
        <v>3542504</v>
      </c>
      <c r="F2261" s="5" t="str">
        <f t="shared" si="143"/>
        <v>BEARISH</v>
      </c>
      <c r="G2261" s="5" t="str">
        <f t="shared" si="142"/>
        <v>NEUTRAL</v>
      </c>
      <c r="H2261" s="5" t="str">
        <f t="shared" si="141"/>
        <v>CONFIRMED BEARISH</v>
      </c>
    </row>
    <row r="2262" spans="1:8" ht="13.5" x14ac:dyDescent="0.25">
      <c r="A2262" s="3">
        <f>TITRES_STAT!B2265</f>
        <v>45597</v>
      </c>
      <c r="B2262" s="5">
        <f>TITRES_STAT!C2265</f>
        <v>3.44</v>
      </c>
      <c r="C2262" s="5">
        <f>TITRES_STAT!D2265</f>
        <v>3.1871999999999998</v>
      </c>
      <c r="D2262" s="5">
        <f>TITRES_STAT!E2265</f>
        <v>3377</v>
      </c>
      <c r="E2262" s="2">
        <f t="shared" si="140"/>
        <v>3542504</v>
      </c>
      <c r="F2262" s="5" t="str">
        <f t="shared" si="143"/>
        <v>BEARISH</v>
      </c>
      <c r="G2262" s="5" t="str">
        <f t="shared" si="142"/>
        <v>NEUTRAL</v>
      </c>
      <c r="H2262" s="5" t="str">
        <f t="shared" si="141"/>
        <v>CONFIRMED BEARISH</v>
      </c>
    </row>
    <row r="2263" spans="1:8" ht="13.5" x14ac:dyDescent="0.25">
      <c r="A2263" s="3">
        <f>TITRES_STAT!B2266</f>
        <v>45600</v>
      </c>
      <c r="B2263" s="5">
        <f>TITRES_STAT!C2266</f>
        <v>3.44</v>
      </c>
      <c r="C2263" s="5">
        <f>TITRES_STAT!D2266</f>
        <v>3.1871999999999998</v>
      </c>
      <c r="D2263" s="5">
        <f>TITRES_STAT!E2266</f>
        <v>656</v>
      </c>
      <c r="E2263" s="2">
        <f t="shared" si="140"/>
        <v>3542504</v>
      </c>
      <c r="F2263" s="5" t="str">
        <f t="shared" si="143"/>
        <v>BULLISH</v>
      </c>
      <c r="G2263" s="5" t="str">
        <f t="shared" si="142"/>
        <v>NEUTRAL</v>
      </c>
      <c r="H2263" s="5" t="str">
        <f t="shared" si="141"/>
        <v>BULLISH DIVERGENCE</v>
      </c>
    </row>
    <row r="2264" spans="1:8" ht="13.5" x14ac:dyDescent="0.25">
      <c r="A2264" s="3">
        <f>TITRES_STAT!B2267</f>
        <v>45601</v>
      </c>
      <c r="B2264" s="5">
        <f>TITRES_STAT!C2267</f>
        <v>3.5</v>
      </c>
      <c r="C2264" s="5">
        <f>TITRES_STAT!D2267</f>
        <v>3.2427999999999999</v>
      </c>
      <c r="D2264" s="5">
        <f>TITRES_STAT!E2267</f>
        <v>29714</v>
      </c>
      <c r="E2264" s="2">
        <f t="shared" si="140"/>
        <v>3572218</v>
      </c>
      <c r="F2264" s="5" t="str">
        <f t="shared" si="143"/>
        <v>BULLISH</v>
      </c>
      <c r="G2264" s="5" t="str">
        <f t="shared" si="142"/>
        <v>NEUTRAL</v>
      </c>
      <c r="H2264" s="5" t="str">
        <f t="shared" si="141"/>
        <v>CONFIRMED BULLISH</v>
      </c>
    </row>
    <row r="2265" spans="1:8" ht="13.5" x14ac:dyDescent="0.25">
      <c r="A2265" s="3">
        <f>TITRES_STAT!B2268</f>
        <v>45602</v>
      </c>
      <c r="B2265" s="5">
        <f>TITRES_STAT!C2268</f>
        <v>3.48</v>
      </c>
      <c r="C2265" s="5">
        <f>TITRES_STAT!D2268</f>
        <v>3.2242000000000002</v>
      </c>
      <c r="D2265" s="5">
        <f>TITRES_STAT!E2268</f>
        <v>151</v>
      </c>
      <c r="E2265" s="2">
        <f t="shared" si="140"/>
        <v>3572067</v>
      </c>
      <c r="F2265" s="5" t="str">
        <f t="shared" si="143"/>
        <v>BULLISH</v>
      </c>
      <c r="G2265" s="5" t="str">
        <f t="shared" si="142"/>
        <v>NEUTRAL</v>
      </c>
      <c r="H2265" s="5" t="str">
        <f t="shared" si="141"/>
        <v>CONFIRMED BULLISH</v>
      </c>
    </row>
    <row r="2266" spans="1:8" ht="13.5" x14ac:dyDescent="0.25">
      <c r="A2266" s="3">
        <f>TITRES_STAT!B2269</f>
        <v>45603</v>
      </c>
      <c r="B2266" s="5">
        <f>TITRES_STAT!C2269</f>
        <v>3.47</v>
      </c>
      <c r="C2266" s="5">
        <f>TITRES_STAT!D2269</f>
        <v>3.2149999999999999</v>
      </c>
      <c r="D2266" s="5">
        <f>TITRES_STAT!E2269</f>
        <v>742</v>
      </c>
      <c r="E2266" s="2">
        <f t="shared" si="140"/>
        <v>3571325</v>
      </c>
      <c r="F2266" s="5" t="str">
        <f t="shared" si="143"/>
        <v>BULLISH</v>
      </c>
      <c r="G2266" s="5" t="str">
        <f t="shared" si="142"/>
        <v>NEUTRAL</v>
      </c>
      <c r="H2266" s="5" t="str">
        <f t="shared" si="141"/>
        <v>CONFIRMED BULLISH</v>
      </c>
    </row>
    <row r="2267" spans="1:8" ht="13.5" x14ac:dyDescent="0.25">
      <c r="A2267" s="3">
        <f>TITRES_STAT!B2270</f>
        <v>45604</v>
      </c>
      <c r="B2267" s="5">
        <f>TITRES_STAT!C2270</f>
        <v>3.5</v>
      </c>
      <c r="C2267" s="5">
        <f>TITRES_STAT!D2270</f>
        <v>3.2427999999999999</v>
      </c>
      <c r="D2267" s="5">
        <f>TITRES_STAT!E2270</f>
        <v>3640</v>
      </c>
      <c r="E2267" s="2">
        <f t="shared" si="140"/>
        <v>3574965</v>
      </c>
      <c r="F2267" s="5" t="str">
        <f t="shared" si="143"/>
        <v>BULLISH</v>
      </c>
      <c r="G2267" s="5" t="str">
        <f t="shared" si="142"/>
        <v>NEUTRAL</v>
      </c>
      <c r="H2267" s="5" t="str">
        <f t="shared" si="141"/>
        <v>CONFIRMED BULLISH</v>
      </c>
    </row>
    <row r="2268" spans="1:8" ht="13.5" x14ac:dyDescent="0.25">
      <c r="A2268" s="3">
        <f>TITRES_STAT!B2271</f>
        <v>45607</v>
      </c>
      <c r="B2268" s="5">
        <f>TITRES_STAT!C2271</f>
        <v>3.46</v>
      </c>
      <c r="C2268" s="5">
        <f>TITRES_STAT!D2271</f>
        <v>3.2057000000000002</v>
      </c>
      <c r="D2268" s="5">
        <f>TITRES_STAT!E2271</f>
        <v>6900</v>
      </c>
      <c r="E2268" s="2">
        <f t="shared" si="140"/>
        <v>3568065</v>
      </c>
      <c r="F2268" s="5" t="str">
        <f t="shared" si="143"/>
        <v>BULLISH</v>
      </c>
      <c r="G2268" s="5" t="str">
        <f t="shared" si="142"/>
        <v>NEUTRAL</v>
      </c>
      <c r="H2268" s="5" t="str">
        <f t="shared" si="141"/>
        <v>CONFIRMED BULLISH</v>
      </c>
    </row>
    <row r="2269" spans="1:8" ht="13.5" x14ac:dyDescent="0.25">
      <c r="A2269" s="3">
        <f>TITRES_STAT!B2272</f>
        <v>45608</v>
      </c>
      <c r="B2269" s="5">
        <f>TITRES_STAT!C2272</f>
        <v>3.46</v>
      </c>
      <c r="C2269" s="5">
        <f>TITRES_STAT!D2272</f>
        <v>3.2057000000000002</v>
      </c>
      <c r="D2269" s="5">
        <f>TITRES_STAT!E2272</f>
        <v>77</v>
      </c>
      <c r="E2269" s="2">
        <f t="shared" si="140"/>
        <v>3568065</v>
      </c>
      <c r="F2269" s="5" t="str">
        <f t="shared" si="143"/>
        <v>BEARISH</v>
      </c>
      <c r="G2269" s="5" t="str">
        <f t="shared" si="142"/>
        <v>NEUTRAL</v>
      </c>
      <c r="H2269" s="5" t="str">
        <f t="shared" si="141"/>
        <v>CONFIRMED BEARISH</v>
      </c>
    </row>
    <row r="2270" spans="1:8" ht="13.5" x14ac:dyDescent="0.25">
      <c r="A2270" s="3">
        <f>TITRES_STAT!B2273</f>
        <v>45609</v>
      </c>
      <c r="B2270" s="5">
        <f>TITRES_STAT!C2273</f>
        <v>3.46</v>
      </c>
      <c r="C2270" s="5">
        <f>TITRES_STAT!D2273</f>
        <v>3.2057000000000002</v>
      </c>
      <c r="D2270" s="5">
        <f>TITRES_STAT!E2273</f>
        <v>95</v>
      </c>
      <c r="E2270" s="2">
        <f t="shared" si="140"/>
        <v>3568065</v>
      </c>
      <c r="F2270" s="5" t="str">
        <f t="shared" si="143"/>
        <v>BEARISH</v>
      </c>
      <c r="G2270" s="5" t="str">
        <f t="shared" si="142"/>
        <v>NEUTRAL</v>
      </c>
      <c r="H2270" s="5" t="str">
        <f t="shared" si="141"/>
        <v>CONFIRMED BEARISH</v>
      </c>
    </row>
    <row r="2271" spans="1:8" ht="13.5" x14ac:dyDescent="0.25">
      <c r="A2271" s="3">
        <f>TITRES_STAT!B2274</f>
        <v>45610</v>
      </c>
      <c r="B2271" s="5">
        <f>TITRES_STAT!C2274</f>
        <v>3.53</v>
      </c>
      <c r="C2271" s="5">
        <f>TITRES_STAT!D2274</f>
        <v>3.2705000000000002</v>
      </c>
      <c r="D2271" s="5">
        <f>TITRES_STAT!E2274</f>
        <v>225639</v>
      </c>
      <c r="E2271" s="2">
        <f t="shared" si="140"/>
        <v>3793704</v>
      </c>
      <c r="F2271" s="5" t="str">
        <f t="shared" si="143"/>
        <v>BULLISH</v>
      </c>
      <c r="G2271" s="5" t="str">
        <f t="shared" si="142"/>
        <v>STRONG</v>
      </c>
      <c r="H2271" s="5" t="str">
        <f t="shared" si="141"/>
        <v>CONFIRMED BULLISH</v>
      </c>
    </row>
    <row r="2272" spans="1:8" ht="13.5" x14ac:dyDescent="0.25">
      <c r="A2272" s="3">
        <f>TITRES_STAT!B2275</f>
        <v>45611</v>
      </c>
      <c r="B2272" s="5">
        <f>TITRES_STAT!C2275</f>
        <v>3.53</v>
      </c>
      <c r="C2272" s="5">
        <f>TITRES_STAT!D2275</f>
        <v>3.2705000000000002</v>
      </c>
      <c r="D2272" s="5">
        <f>TITRES_STAT!E2275</f>
        <v>203391</v>
      </c>
      <c r="E2272" s="2">
        <f t="shared" si="140"/>
        <v>3793704</v>
      </c>
      <c r="F2272" s="5" t="str">
        <f t="shared" si="143"/>
        <v>BULLISH</v>
      </c>
      <c r="G2272" s="5" t="str">
        <f t="shared" si="142"/>
        <v>STRONG</v>
      </c>
      <c r="H2272" s="5" t="str">
        <f t="shared" si="141"/>
        <v>CONFIRMED BULLISH</v>
      </c>
    </row>
    <row r="2273" spans="1:8" ht="13.5" x14ac:dyDescent="0.25">
      <c r="A2273" s="3">
        <f>TITRES_STAT!B2276</f>
        <v>45614</v>
      </c>
      <c r="B2273" s="5">
        <f>TITRES_STAT!C2276</f>
        <v>3.55</v>
      </c>
      <c r="C2273" s="5">
        <f>TITRES_STAT!D2276</f>
        <v>3.2890999999999999</v>
      </c>
      <c r="D2273" s="5">
        <f>TITRES_STAT!E2276</f>
        <v>2245</v>
      </c>
      <c r="E2273" s="2">
        <f t="shared" si="140"/>
        <v>3795949</v>
      </c>
      <c r="F2273" s="5" t="str">
        <f t="shared" si="143"/>
        <v>BULLISH</v>
      </c>
      <c r="G2273" s="5" t="str">
        <f t="shared" si="142"/>
        <v>STRONG</v>
      </c>
      <c r="H2273" s="5" t="str">
        <f t="shared" si="141"/>
        <v>CONFIRMED BULLISH</v>
      </c>
    </row>
    <row r="2274" spans="1:8" ht="13.5" x14ac:dyDescent="0.25">
      <c r="A2274" s="3">
        <f>TITRES_STAT!B2277</f>
        <v>45615</v>
      </c>
      <c r="B2274" s="5">
        <f>TITRES_STAT!C2277</f>
        <v>3.54</v>
      </c>
      <c r="C2274" s="5">
        <f>TITRES_STAT!D2277</f>
        <v>3.2797999999999998</v>
      </c>
      <c r="D2274" s="5">
        <f>TITRES_STAT!E2277</f>
        <v>1330</v>
      </c>
      <c r="E2274" s="2">
        <f t="shared" si="140"/>
        <v>3794619</v>
      </c>
      <c r="F2274" s="5" t="str">
        <f t="shared" si="143"/>
        <v>BULLISH</v>
      </c>
      <c r="G2274" s="5" t="str">
        <f t="shared" si="142"/>
        <v>STRONG</v>
      </c>
      <c r="H2274" s="5" t="str">
        <f t="shared" si="141"/>
        <v>CONFIRMED BULLISH</v>
      </c>
    </row>
    <row r="2275" spans="1:8" ht="13.5" x14ac:dyDescent="0.25">
      <c r="A2275" s="3">
        <f>TITRES_STAT!B2278</f>
        <v>45616</v>
      </c>
      <c r="B2275" s="5">
        <f>TITRES_STAT!C2278</f>
        <v>3.54</v>
      </c>
      <c r="C2275" s="5">
        <f>TITRES_STAT!D2278</f>
        <v>3.2797999999999998</v>
      </c>
      <c r="D2275" s="5">
        <f>TITRES_STAT!E2278</f>
        <v>0</v>
      </c>
      <c r="E2275" s="2">
        <f t="shared" si="140"/>
        <v>3794619</v>
      </c>
      <c r="F2275" s="5" t="str">
        <f t="shared" si="143"/>
        <v>BULLISH</v>
      </c>
      <c r="G2275" s="5" t="str">
        <f t="shared" si="142"/>
        <v>STRONG</v>
      </c>
      <c r="H2275" s="5" t="str">
        <f t="shared" si="141"/>
        <v>CONFIRMED BULLISH</v>
      </c>
    </row>
    <row r="2276" spans="1:8" ht="13.5" x14ac:dyDescent="0.25">
      <c r="A2276" s="3">
        <f>TITRES_STAT!B2279</f>
        <v>45617</v>
      </c>
      <c r="B2276" s="5">
        <f>TITRES_STAT!C2279</f>
        <v>3.5</v>
      </c>
      <c r="C2276" s="5">
        <f>TITRES_STAT!D2279</f>
        <v>3.2427999999999999</v>
      </c>
      <c r="D2276" s="5">
        <f>TITRES_STAT!E2279</f>
        <v>11454</v>
      </c>
      <c r="E2276" s="2">
        <f t="shared" si="140"/>
        <v>3783165</v>
      </c>
      <c r="F2276" s="5" t="str">
        <f t="shared" si="143"/>
        <v>BEARISH</v>
      </c>
      <c r="G2276" s="5" t="str">
        <f t="shared" si="142"/>
        <v>NEUTRAL</v>
      </c>
      <c r="H2276" s="5" t="str">
        <f t="shared" si="141"/>
        <v>CONFIRMED BEARISH</v>
      </c>
    </row>
    <row r="2277" spans="1:8" ht="13.5" x14ac:dyDescent="0.25">
      <c r="A2277" s="3">
        <f>TITRES_STAT!B2280</f>
        <v>45618</v>
      </c>
      <c r="B2277" s="5">
        <f>TITRES_STAT!C2280</f>
        <v>3.41</v>
      </c>
      <c r="C2277" s="5">
        <f>TITRES_STAT!D2280</f>
        <v>3.1594000000000002</v>
      </c>
      <c r="D2277" s="5">
        <f>TITRES_STAT!E2280</f>
        <v>3053</v>
      </c>
      <c r="E2277" s="2">
        <f t="shared" si="140"/>
        <v>3780112</v>
      </c>
      <c r="F2277" s="5" t="str">
        <f t="shared" si="143"/>
        <v>BEARISH</v>
      </c>
      <c r="G2277" s="5" t="str">
        <f t="shared" si="142"/>
        <v>NEUTRAL</v>
      </c>
      <c r="H2277" s="5" t="str">
        <f t="shared" si="141"/>
        <v>CONFIRMED BEARISH</v>
      </c>
    </row>
    <row r="2278" spans="1:8" ht="13.5" x14ac:dyDescent="0.25">
      <c r="A2278" s="3">
        <f>TITRES_STAT!B2281</f>
        <v>45621</v>
      </c>
      <c r="B2278" s="5">
        <f>TITRES_STAT!C2281</f>
        <v>3.53</v>
      </c>
      <c r="C2278" s="5">
        <f>TITRES_STAT!D2281</f>
        <v>3.2705000000000002</v>
      </c>
      <c r="D2278" s="5">
        <f>TITRES_STAT!E2281</f>
        <v>599101</v>
      </c>
      <c r="E2278" s="2">
        <f t="shared" si="140"/>
        <v>4379213</v>
      </c>
      <c r="F2278" s="5" t="str">
        <f t="shared" si="143"/>
        <v>BULLISH</v>
      </c>
      <c r="G2278" s="5" t="str">
        <f t="shared" si="142"/>
        <v>STRONG</v>
      </c>
      <c r="H2278" s="5" t="str">
        <f t="shared" si="141"/>
        <v>BULLISH DIVERGENCE</v>
      </c>
    </row>
    <row r="2279" spans="1:8" ht="13.5" x14ac:dyDescent="0.25">
      <c r="A2279" s="3">
        <f>TITRES_STAT!B2282</f>
        <v>45622</v>
      </c>
      <c r="B2279" s="5">
        <f>TITRES_STAT!C2282</f>
        <v>3.52</v>
      </c>
      <c r="C2279" s="5">
        <f>TITRES_STAT!D2282</f>
        <v>3.2612999999999999</v>
      </c>
      <c r="D2279" s="5">
        <f>TITRES_STAT!E2282</f>
        <v>17832</v>
      </c>
      <c r="E2279" s="2">
        <f t="shared" si="140"/>
        <v>4361381</v>
      </c>
      <c r="F2279" s="5" t="str">
        <f t="shared" si="143"/>
        <v>BULLISH</v>
      </c>
      <c r="G2279" s="5" t="str">
        <f t="shared" si="142"/>
        <v>STRONG</v>
      </c>
      <c r="H2279" s="5" t="str">
        <f t="shared" si="141"/>
        <v>BULLISH DIVERGENCE</v>
      </c>
    </row>
    <row r="2280" spans="1:8" ht="13.5" x14ac:dyDescent="0.25">
      <c r="A2280" s="3">
        <f>TITRES_STAT!B2283</f>
        <v>45623</v>
      </c>
      <c r="B2280" s="5">
        <f>TITRES_STAT!C2283</f>
        <v>3.47</v>
      </c>
      <c r="C2280" s="5">
        <f>TITRES_STAT!D2283</f>
        <v>3.2149999999999999</v>
      </c>
      <c r="D2280" s="5">
        <f>TITRES_STAT!E2283</f>
        <v>6941</v>
      </c>
      <c r="E2280" s="2">
        <f t="shared" si="140"/>
        <v>4354440</v>
      </c>
      <c r="F2280" s="5" t="str">
        <f t="shared" si="143"/>
        <v>BULLISH</v>
      </c>
      <c r="G2280" s="5" t="str">
        <f t="shared" si="142"/>
        <v>STRONG</v>
      </c>
      <c r="H2280" s="5" t="str">
        <f t="shared" si="141"/>
        <v>BULLISH DIVERGENCE</v>
      </c>
    </row>
    <row r="2281" spans="1:8" ht="13.5" x14ac:dyDescent="0.25">
      <c r="A2281" s="3">
        <f>TITRES_STAT!B2284</f>
        <v>45624</v>
      </c>
      <c r="B2281" s="5">
        <f>TITRES_STAT!C2284</f>
        <v>3.49</v>
      </c>
      <c r="C2281" s="5">
        <f>TITRES_STAT!D2284</f>
        <v>3.2334999999999998</v>
      </c>
      <c r="D2281" s="5">
        <f>TITRES_STAT!E2284</f>
        <v>25404</v>
      </c>
      <c r="E2281" s="2">
        <f t="shared" si="140"/>
        <v>4379844</v>
      </c>
      <c r="F2281" s="5" t="str">
        <f t="shared" si="143"/>
        <v>BULLISH</v>
      </c>
      <c r="G2281" s="5" t="str">
        <f t="shared" si="142"/>
        <v>STRONG</v>
      </c>
      <c r="H2281" s="5" t="str">
        <f t="shared" si="141"/>
        <v>BULLISH DIVERGENCE</v>
      </c>
    </row>
    <row r="2282" spans="1:8" ht="13.5" x14ac:dyDescent="0.25">
      <c r="A2282" s="3">
        <f>TITRES_STAT!B2285</f>
        <v>45625</v>
      </c>
      <c r="B2282" s="5">
        <f>TITRES_STAT!C2285</f>
        <v>3.5</v>
      </c>
      <c r="C2282" s="5">
        <f>TITRES_STAT!D2285</f>
        <v>3.2427999999999999</v>
      </c>
      <c r="D2282" s="5">
        <f>TITRES_STAT!E2285</f>
        <v>258931</v>
      </c>
      <c r="E2282" s="2">
        <f t="shared" si="140"/>
        <v>4638775</v>
      </c>
      <c r="F2282" s="5" t="str">
        <f t="shared" si="143"/>
        <v>BULLISH</v>
      </c>
      <c r="G2282" s="5" t="str">
        <f t="shared" si="142"/>
        <v>STRONG</v>
      </c>
      <c r="H2282" s="5" t="str">
        <f t="shared" si="141"/>
        <v>CONFIRMED BULLISH</v>
      </c>
    </row>
    <row r="2283" spans="1:8" ht="13.5" x14ac:dyDescent="0.25">
      <c r="A2283" s="3">
        <f>TITRES_STAT!B2286</f>
        <v>45628</v>
      </c>
      <c r="B2283" s="5">
        <f>TITRES_STAT!C2286</f>
        <v>3.47</v>
      </c>
      <c r="C2283" s="5">
        <f>TITRES_STAT!D2286</f>
        <v>3.2149999999999999</v>
      </c>
      <c r="D2283" s="5">
        <f>TITRES_STAT!E2286</f>
        <v>1543</v>
      </c>
      <c r="E2283" s="2">
        <f t="shared" si="140"/>
        <v>4637232</v>
      </c>
      <c r="F2283" s="5" t="str">
        <f t="shared" si="143"/>
        <v>BULLISH</v>
      </c>
      <c r="G2283" s="5" t="str">
        <f t="shared" si="142"/>
        <v>STRONG</v>
      </c>
      <c r="H2283" s="5" t="str">
        <f t="shared" si="141"/>
        <v>BULLISH DIVERGENCE</v>
      </c>
    </row>
    <row r="2284" spans="1:8" ht="13.5" x14ac:dyDescent="0.25">
      <c r="A2284" s="3">
        <f>TITRES_STAT!B2287</f>
        <v>45629</v>
      </c>
      <c r="B2284" s="5">
        <f>TITRES_STAT!C2287</f>
        <v>3.45</v>
      </c>
      <c r="C2284" s="5">
        <f>TITRES_STAT!D2287</f>
        <v>3.1964000000000001</v>
      </c>
      <c r="D2284" s="5">
        <f>TITRES_STAT!E2287</f>
        <v>6370</v>
      </c>
      <c r="E2284" s="2">
        <f t="shared" si="140"/>
        <v>4630862</v>
      </c>
      <c r="F2284" s="5" t="str">
        <f t="shared" si="143"/>
        <v>BULLISH</v>
      </c>
      <c r="G2284" s="5" t="str">
        <f t="shared" si="142"/>
        <v>STRONG</v>
      </c>
      <c r="H2284" s="5" t="str">
        <f t="shared" si="141"/>
        <v>BULLISH DIVERGENCE</v>
      </c>
    </row>
    <row r="2285" spans="1:8" ht="13.5" x14ac:dyDescent="0.25">
      <c r="A2285" s="3">
        <f>TITRES_STAT!B2288</f>
        <v>45630</v>
      </c>
      <c r="B2285" s="5">
        <f>TITRES_STAT!C2288</f>
        <v>3.47</v>
      </c>
      <c r="C2285" s="5">
        <f>TITRES_STAT!D2288</f>
        <v>3.2149999999999999</v>
      </c>
      <c r="D2285" s="5">
        <f>TITRES_STAT!E2288</f>
        <v>41392</v>
      </c>
      <c r="E2285" s="2">
        <f t="shared" si="140"/>
        <v>4672254</v>
      </c>
      <c r="F2285" s="5" t="str">
        <f t="shared" si="143"/>
        <v>BULLISH</v>
      </c>
      <c r="G2285" s="5" t="str">
        <f t="shared" si="142"/>
        <v>STRONG</v>
      </c>
      <c r="H2285" s="5" t="str">
        <f t="shared" si="141"/>
        <v>NEUTRAL</v>
      </c>
    </row>
    <row r="2286" spans="1:8" ht="13.5" x14ac:dyDescent="0.25">
      <c r="A2286" s="3">
        <f>TITRES_STAT!B2289</f>
        <v>45631</v>
      </c>
      <c r="B2286" s="5">
        <f>TITRES_STAT!C2289</f>
        <v>3.48</v>
      </c>
      <c r="C2286" s="5">
        <f>TITRES_STAT!D2289</f>
        <v>3.2242000000000002</v>
      </c>
      <c r="D2286" s="5">
        <f>TITRES_STAT!E2289</f>
        <v>1357</v>
      </c>
      <c r="E2286" s="2">
        <f t="shared" si="140"/>
        <v>4673611</v>
      </c>
      <c r="F2286" s="5" t="str">
        <f t="shared" si="143"/>
        <v>BULLISH</v>
      </c>
      <c r="G2286" s="5" t="str">
        <f t="shared" si="142"/>
        <v>STRONG</v>
      </c>
      <c r="H2286" s="5" t="str">
        <f t="shared" si="141"/>
        <v>BULLISH DIVERGENCE</v>
      </c>
    </row>
    <row r="2287" spans="1:8" ht="13.5" x14ac:dyDescent="0.25">
      <c r="A2287" s="3">
        <f>TITRES_STAT!B2290</f>
        <v>45632</v>
      </c>
      <c r="B2287" s="5">
        <f>TITRES_STAT!C2290</f>
        <v>3.47</v>
      </c>
      <c r="C2287" s="5">
        <f>TITRES_STAT!D2290</f>
        <v>3.2149999999999999</v>
      </c>
      <c r="D2287" s="5">
        <f>TITRES_STAT!E2290</f>
        <v>18333</v>
      </c>
      <c r="E2287" s="2">
        <f t="shared" si="140"/>
        <v>4655278</v>
      </c>
      <c r="F2287" s="5" t="str">
        <f t="shared" si="143"/>
        <v>BULLISH</v>
      </c>
      <c r="G2287" s="5" t="str">
        <f t="shared" si="142"/>
        <v>NEUTRAL</v>
      </c>
      <c r="H2287" s="5" t="str">
        <f t="shared" si="141"/>
        <v>BULLISH DIVERGENCE</v>
      </c>
    </row>
    <row r="2288" spans="1:8" ht="13.5" x14ac:dyDescent="0.25">
      <c r="A2288" s="3">
        <f>TITRES_STAT!B2291</f>
        <v>45635</v>
      </c>
      <c r="B2288" s="5">
        <f>TITRES_STAT!C2291</f>
        <v>3.48</v>
      </c>
      <c r="C2288" s="5">
        <f>TITRES_STAT!D2291</f>
        <v>3.2242000000000002</v>
      </c>
      <c r="D2288" s="5">
        <f>TITRES_STAT!E2291</f>
        <v>48833</v>
      </c>
      <c r="E2288" s="2">
        <f t="shared" si="140"/>
        <v>4704111</v>
      </c>
      <c r="F2288" s="5" t="str">
        <f t="shared" si="143"/>
        <v>BULLISH</v>
      </c>
      <c r="G2288" s="5" t="str">
        <f t="shared" si="142"/>
        <v>NEUTRAL</v>
      </c>
      <c r="H2288" s="5" t="str">
        <f t="shared" si="141"/>
        <v>CONFIRMED BULLISH</v>
      </c>
    </row>
    <row r="2289" spans="1:8" ht="13.5" x14ac:dyDescent="0.25">
      <c r="A2289" s="3">
        <f>TITRES_STAT!B2292</f>
        <v>45636</v>
      </c>
      <c r="B2289" s="5">
        <f>TITRES_STAT!C2292</f>
        <v>3.46</v>
      </c>
      <c r="C2289" s="5">
        <f>TITRES_STAT!D2292</f>
        <v>3.2057000000000002</v>
      </c>
      <c r="D2289" s="5">
        <f>TITRES_STAT!E2292</f>
        <v>17785</v>
      </c>
      <c r="E2289" s="2">
        <f t="shared" si="140"/>
        <v>4686326</v>
      </c>
      <c r="F2289" s="5" t="str">
        <f t="shared" si="143"/>
        <v>BULLISH</v>
      </c>
      <c r="G2289" s="5" t="str">
        <f t="shared" si="142"/>
        <v>NEUTRAL</v>
      </c>
      <c r="H2289" s="5" t="str">
        <f t="shared" si="141"/>
        <v>CONFIRMED BULLISH</v>
      </c>
    </row>
    <row r="2290" spans="1:8" ht="13.5" x14ac:dyDescent="0.25">
      <c r="A2290" s="3">
        <f>TITRES_STAT!B2293</f>
        <v>45637</v>
      </c>
      <c r="B2290" s="5">
        <f>TITRES_STAT!C2293</f>
        <v>3.46</v>
      </c>
      <c r="C2290" s="5">
        <f>TITRES_STAT!D2293</f>
        <v>3.2057000000000002</v>
      </c>
      <c r="D2290" s="5">
        <f>TITRES_STAT!E2293</f>
        <v>630</v>
      </c>
      <c r="E2290" s="2">
        <f t="shared" si="140"/>
        <v>4686326</v>
      </c>
      <c r="F2290" s="5" t="str">
        <f t="shared" si="143"/>
        <v>BULLISH</v>
      </c>
      <c r="G2290" s="5" t="str">
        <f t="shared" si="142"/>
        <v>NEUTRAL</v>
      </c>
      <c r="H2290" s="5" t="str">
        <f t="shared" si="141"/>
        <v>BULLISH DIVERGENCE</v>
      </c>
    </row>
    <row r="2291" spans="1:8" ht="13.5" x14ac:dyDescent="0.25">
      <c r="A2291" s="3">
        <f>TITRES_STAT!B2294</f>
        <v>45638</v>
      </c>
      <c r="B2291" s="5">
        <f>TITRES_STAT!C2294</f>
        <v>3.46</v>
      </c>
      <c r="C2291" s="5">
        <f>TITRES_STAT!D2294</f>
        <v>3.2057000000000002</v>
      </c>
      <c r="D2291" s="5">
        <f>TITRES_STAT!E2294</f>
        <v>37125</v>
      </c>
      <c r="E2291" s="2">
        <f t="shared" si="140"/>
        <v>4686326</v>
      </c>
      <c r="F2291" s="5" t="str">
        <f t="shared" si="143"/>
        <v>BULLISH</v>
      </c>
      <c r="G2291" s="5" t="str">
        <f t="shared" si="142"/>
        <v>NEUTRAL</v>
      </c>
      <c r="H2291" s="5" t="str">
        <f t="shared" si="141"/>
        <v>BULLISH DIVERGENCE</v>
      </c>
    </row>
    <row r="2292" spans="1:8" ht="13.5" x14ac:dyDescent="0.25">
      <c r="A2292" s="3">
        <f>TITRES_STAT!B2295</f>
        <v>45639</v>
      </c>
      <c r="B2292" s="5">
        <f>TITRES_STAT!C2295</f>
        <v>3.42</v>
      </c>
      <c r="C2292" s="5">
        <f>TITRES_STAT!D2295</f>
        <v>3.1686000000000001</v>
      </c>
      <c r="D2292" s="5">
        <f>TITRES_STAT!E2295</f>
        <v>819</v>
      </c>
      <c r="E2292" s="2">
        <f t="shared" si="140"/>
        <v>4685507</v>
      </c>
      <c r="F2292" s="5" t="str">
        <f t="shared" si="143"/>
        <v>BULLISH</v>
      </c>
      <c r="G2292" s="5" t="str">
        <f t="shared" si="142"/>
        <v>NEUTRAL</v>
      </c>
      <c r="H2292" s="5" t="str">
        <f t="shared" si="141"/>
        <v>BULLISH DIVERGENCE</v>
      </c>
    </row>
    <row r="2293" spans="1:8" ht="13.5" x14ac:dyDescent="0.25">
      <c r="A2293" s="3">
        <f>TITRES_STAT!B2296</f>
        <v>45642</v>
      </c>
      <c r="B2293" s="5">
        <f>TITRES_STAT!C2296</f>
        <v>3.5</v>
      </c>
      <c r="C2293" s="5">
        <f>TITRES_STAT!D2296</f>
        <v>3.2427999999999999</v>
      </c>
      <c r="D2293" s="5">
        <f>TITRES_STAT!E2296</f>
        <v>38332</v>
      </c>
      <c r="E2293" s="2">
        <f t="shared" si="140"/>
        <v>4723839</v>
      </c>
      <c r="F2293" s="5" t="str">
        <f t="shared" si="143"/>
        <v>BULLISH</v>
      </c>
      <c r="G2293" s="5" t="str">
        <f t="shared" si="142"/>
        <v>NEUTRAL</v>
      </c>
      <c r="H2293" s="5" t="str">
        <f t="shared" si="141"/>
        <v>CONFIRMED BULLISH</v>
      </c>
    </row>
    <row r="2294" spans="1:8" ht="13.5" x14ac:dyDescent="0.25">
      <c r="A2294" s="3">
        <f>TITRES_STAT!B2297</f>
        <v>45644</v>
      </c>
      <c r="B2294" s="5">
        <f>TITRES_STAT!C2297</f>
        <v>3.4</v>
      </c>
      <c r="C2294" s="5">
        <f>TITRES_STAT!D2297</f>
        <v>3.1501000000000001</v>
      </c>
      <c r="D2294" s="5">
        <f>TITRES_STAT!E2297</f>
        <v>25361</v>
      </c>
      <c r="E2294" s="2">
        <f t="shared" si="140"/>
        <v>4698478</v>
      </c>
      <c r="F2294" s="5" t="str">
        <f t="shared" si="143"/>
        <v>BULLISH</v>
      </c>
      <c r="G2294" s="5" t="str">
        <f t="shared" si="142"/>
        <v>NEUTRAL</v>
      </c>
      <c r="H2294" s="5" t="str">
        <f t="shared" si="141"/>
        <v>BULLISH DIVERGENCE</v>
      </c>
    </row>
    <row r="2295" spans="1:8" ht="13.5" x14ac:dyDescent="0.25">
      <c r="A2295" s="3">
        <f>TITRES_STAT!B2298</f>
        <v>45645</v>
      </c>
      <c r="B2295" s="5">
        <f>TITRES_STAT!C2298</f>
        <v>3.49</v>
      </c>
      <c r="C2295" s="5">
        <f>TITRES_STAT!D2298</f>
        <v>3.2334999999999998</v>
      </c>
      <c r="D2295" s="5">
        <f>TITRES_STAT!E2298</f>
        <v>32</v>
      </c>
      <c r="E2295" s="2">
        <f t="shared" si="140"/>
        <v>4698510</v>
      </c>
      <c r="F2295" s="5" t="str">
        <f t="shared" si="143"/>
        <v>BULLISH</v>
      </c>
      <c r="G2295" s="5" t="str">
        <f t="shared" si="142"/>
        <v>NEUTRAL</v>
      </c>
      <c r="H2295" s="5" t="str">
        <f t="shared" si="141"/>
        <v>CONFIRMED BULLISH</v>
      </c>
    </row>
    <row r="2296" spans="1:8" ht="13.5" x14ac:dyDescent="0.25">
      <c r="A2296" s="3">
        <f>TITRES_STAT!B2299</f>
        <v>45646</v>
      </c>
      <c r="B2296" s="5">
        <f>TITRES_STAT!C2299</f>
        <v>3.45</v>
      </c>
      <c r="C2296" s="5">
        <f>TITRES_STAT!D2299</f>
        <v>3.1964000000000001</v>
      </c>
      <c r="D2296" s="5">
        <f>TITRES_STAT!E2299</f>
        <v>45790</v>
      </c>
      <c r="E2296" s="2">
        <f t="shared" si="140"/>
        <v>4652720</v>
      </c>
      <c r="F2296" s="5" t="str">
        <f t="shared" si="143"/>
        <v>BEARISH</v>
      </c>
      <c r="G2296" s="5" t="str">
        <f t="shared" si="142"/>
        <v>NEUTRAL</v>
      </c>
      <c r="H2296" s="5" t="str">
        <f t="shared" si="141"/>
        <v>CONFIRMED BEARISH</v>
      </c>
    </row>
    <row r="2297" spans="1:8" ht="13.5" x14ac:dyDescent="0.25">
      <c r="A2297" s="3">
        <f>TITRES_STAT!B2300</f>
        <v>45649</v>
      </c>
      <c r="B2297" s="5">
        <f>TITRES_STAT!C2300</f>
        <v>3.47</v>
      </c>
      <c r="C2297" s="5">
        <f>TITRES_STAT!D2300</f>
        <v>3.2149999999999999</v>
      </c>
      <c r="D2297" s="5">
        <f>TITRES_STAT!E2300</f>
        <v>7805</v>
      </c>
      <c r="E2297" s="2">
        <f t="shared" si="140"/>
        <v>4660525</v>
      </c>
      <c r="F2297" s="5" t="str">
        <f t="shared" si="143"/>
        <v>BEARISH</v>
      </c>
      <c r="G2297" s="5" t="str">
        <f t="shared" si="142"/>
        <v>NEUTRAL</v>
      </c>
      <c r="H2297" s="5" t="str">
        <f t="shared" si="141"/>
        <v>BEARISH DIVERGENCE</v>
      </c>
    </row>
    <row r="2298" spans="1:8" ht="13.5" x14ac:dyDescent="0.25">
      <c r="A2298" s="3">
        <f>TITRES_STAT!B2301</f>
        <v>45650</v>
      </c>
      <c r="B2298" s="5">
        <f>TITRES_STAT!C2301</f>
        <v>3.5</v>
      </c>
      <c r="C2298" s="5">
        <f>TITRES_STAT!D2301</f>
        <v>3.2427999999999999</v>
      </c>
      <c r="D2298" s="5">
        <f>TITRES_STAT!E2301</f>
        <v>19343</v>
      </c>
      <c r="E2298" s="2">
        <f t="shared" si="140"/>
        <v>4679868</v>
      </c>
      <c r="F2298" s="5" t="str">
        <f t="shared" si="143"/>
        <v>BEARISH</v>
      </c>
      <c r="G2298" s="5" t="str">
        <f t="shared" si="142"/>
        <v>NEUTRAL</v>
      </c>
      <c r="H2298" s="5" t="str">
        <f t="shared" si="141"/>
        <v>NEUTRAL</v>
      </c>
    </row>
    <row r="2299" spans="1:8" ht="13.5" x14ac:dyDescent="0.25">
      <c r="A2299" s="3">
        <f>TITRES_STAT!B2302</f>
        <v>45651</v>
      </c>
      <c r="B2299" s="5">
        <f>TITRES_STAT!C2302</f>
        <v>3.51</v>
      </c>
      <c r="C2299" s="5">
        <f>TITRES_STAT!D2302</f>
        <v>3.2519999999999998</v>
      </c>
      <c r="D2299" s="5">
        <f>TITRES_STAT!E2302</f>
        <v>13265</v>
      </c>
      <c r="E2299" s="2">
        <f t="shared" si="140"/>
        <v>4693133</v>
      </c>
      <c r="F2299" s="5" t="str">
        <f t="shared" si="143"/>
        <v>BEARISH</v>
      </c>
      <c r="G2299" s="5" t="str">
        <f t="shared" si="142"/>
        <v>NEUTRAL</v>
      </c>
      <c r="H2299" s="5" t="str">
        <f t="shared" si="141"/>
        <v>BEARISH DIVERGENCE</v>
      </c>
    </row>
    <row r="2300" spans="1:8" ht="13.5" x14ac:dyDescent="0.25">
      <c r="A2300" s="3">
        <f>TITRES_STAT!B2303</f>
        <v>45652</v>
      </c>
      <c r="B2300" s="5">
        <f>TITRES_STAT!C2303</f>
        <v>3.52</v>
      </c>
      <c r="C2300" s="5">
        <f>TITRES_STAT!D2303</f>
        <v>3.2612999999999999</v>
      </c>
      <c r="D2300" s="5">
        <f>TITRES_STAT!E2303</f>
        <v>15380</v>
      </c>
      <c r="E2300" s="2">
        <f t="shared" si="140"/>
        <v>4708513</v>
      </c>
      <c r="F2300" s="5" t="str">
        <f t="shared" si="143"/>
        <v>BULLISH</v>
      </c>
      <c r="G2300" s="5" t="str">
        <f t="shared" si="142"/>
        <v>NEUTRAL</v>
      </c>
      <c r="H2300" s="5" t="str">
        <f t="shared" si="141"/>
        <v>CONFIRMED BULLISH</v>
      </c>
    </row>
    <row r="2301" spans="1:8" ht="13.5" x14ac:dyDescent="0.25">
      <c r="A2301" s="3">
        <f>TITRES_STAT!B2304</f>
        <v>45653</v>
      </c>
      <c r="B2301" s="5">
        <f>TITRES_STAT!C2304</f>
        <v>3.52</v>
      </c>
      <c r="C2301" s="5">
        <f>TITRES_STAT!D2304</f>
        <v>3.2612999999999999</v>
      </c>
      <c r="D2301" s="5">
        <f>TITRES_STAT!E2304</f>
        <v>13860</v>
      </c>
      <c r="E2301" s="2">
        <f t="shared" si="140"/>
        <v>4708513</v>
      </c>
      <c r="F2301" s="5" t="str">
        <f t="shared" si="143"/>
        <v>BULLISH</v>
      </c>
      <c r="G2301" s="5" t="str">
        <f t="shared" si="142"/>
        <v>NEUTRAL</v>
      </c>
      <c r="H2301" s="5" t="str">
        <f t="shared" si="141"/>
        <v>CONFIRMED BULLISH</v>
      </c>
    </row>
    <row r="2302" spans="1:8" ht="13.5" x14ac:dyDescent="0.25">
      <c r="A2302" s="3">
        <f>TITRES_STAT!B2305</f>
        <v>45656</v>
      </c>
      <c r="B2302" s="5">
        <f>TITRES_STAT!C2305</f>
        <v>3.56</v>
      </c>
      <c r="C2302" s="5">
        <f>TITRES_STAT!D2305</f>
        <v>3.2982999999999998</v>
      </c>
      <c r="D2302" s="5">
        <f>TITRES_STAT!E2305</f>
        <v>9259</v>
      </c>
      <c r="E2302" s="2">
        <f t="shared" si="140"/>
        <v>4717772</v>
      </c>
      <c r="F2302" s="5" t="str">
        <f t="shared" si="143"/>
        <v>BULLISH</v>
      </c>
      <c r="G2302" s="5" t="str">
        <f t="shared" si="142"/>
        <v>NEUTRAL</v>
      </c>
      <c r="H2302" s="5" t="str">
        <f t="shared" si="141"/>
        <v>CONFIRMED BULLISH</v>
      </c>
    </row>
    <row r="2303" spans="1:8" ht="13.5" x14ac:dyDescent="0.25">
      <c r="A2303" s="3">
        <f>TITRES_STAT!B2306</f>
        <v>45657</v>
      </c>
      <c r="B2303" s="5">
        <f>TITRES_STAT!C2306</f>
        <v>3.58</v>
      </c>
      <c r="C2303" s="5">
        <f>TITRES_STAT!D2306</f>
        <v>3.3169</v>
      </c>
      <c r="D2303" s="5">
        <f>TITRES_STAT!E2306</f>
        <v>7500</v>
      </c>
      <c r="E2303" s="2">
        <f t="shared" si="140"/>
        <v>4725272</v>
      </c>
      <c r="F2303" s="5" t="str">
        <f t="shared" si="143"/>
        <v>BULLISH</v>
      </c>
      <c r="G2303" s="5" t="str">
        <f t="shared" si="142"/>
        <v>NEUTRAL</v>
      </c>
      <c r="H2303" s="5" t="str">
        <f t="shared" si="141"/>
        <v>CONFIRMED BULLISH</v>
      </c>
    </row>
    <row r="2304" spans="1:8" ht="13.5" x14ac:dyDescent="0.25">
      <c r="A2304" s="3">
        <f>TITRES_STAT!B2307</f>
        <v>45659</v>
      </c>
      <c r="B2304" s="5">
        <f>TITRES_STAT!C2307</f>
        <v>3.55</v>
      </c>
      <c r="C2304" s="5">
        <f>TITRES_STAT!D2307</f>
        <v>3.2890999999999999</v>
      </c>
      <c r="D2304" s="5">
        <f>TITRES_STAT!E2307</f>
        <v>7864</v>
      </c>
      <c r="E2304" s="2">
        <f t="shared" si="140"/>
        <v>4717408</v>
      </c>
      <c r="F2304" s="5" t="str">
        <f t="shared" si="143"/>
        <v>BULLISH</v>
      </c>
      <c r="G2304" s="5" t="str">
        <f t="shared" si="142"/>
        <v>NEUTRAL</v>
      </c>
      <c r="H2304" s="5" t="str">
        <f t="shared" si="141"/>
        <v>CONFIRMED BULLISH</v>
      </c>
    </row>
    <row r="2305" spans="1:8" ht="13.5" x14ac:dyDescent="0.25">
      <c r="A2305" s="3">
        <f>TITRES_STAT!B2308</f>
        <v>45660</v>
      </c>
      <c r="B2305" s="5">
        <f>TITRES_STAT!C2308</f>
        <v>3.5</v>
      </c>
      <c r="C2305" s="5">
        <f>TITRES_STAT!D2308</f>
        <v>3.2427999999999999</v>
      </c>
      <c r="D2305" s="5">
        <f>TITRES_STAT!E2308</f>
        <v>29612</v>
      </c>
      <c r="E2305" s="2">
        <f t="shared" si="140"/>
        <v>4687796</v>
      </c>
      <c r="F2305" s="5" t="str">
        <f t="shared" si="143"/>
        <v>BEARISH</v>
      </c>
      <c r="G2305" s="5" t="str">
        <f t="shared" si="142"/>
        <v>NEUTRAL</v>
      </c>
      <c r="H2305" s="5" t="str">
        <f t="shared" si="141"/>
        <v>CONFIRMED BEARISH</v>
      </c>
    </row>
    <row r="2306" spans="1:8" ht="13.5" x14ac:dyDescent="0.25">
      <c r="A2306" s="3">
        <f>TITRES_STAT!B2309</f>
        <v>45663</v>
      </c>
      <c r="B2306" s="5">
        <f>TITRES_STAT!C2309</f>
        <v>3.5</v>
      </c>
      <c r="C2306" s="5">
        <f>TITRES_STAT!D2309</f>
        <v>3.2427999999999999</v>
      </c>
      <c r="D2306" s="5">
        <f>TITRES_STAT!E2309</f>
        <v>16134</v>
      </c>
      <c r="E2306" s="2">
        <f t="shared" si="140"/>
        <v>4687796</v>
      </c>
      <c r="F2306" s="5" t="str">
        <f t="shared" si="143"/>
        <v>BEARISH</v>
      </c>
      <c r="G2306" s="5" t="str">
        <f t="shared" si="142"/>
        <v>NEUTRAL</v>
      </c>
      <c r="H2306" s="5" t="str">
        <f t="shared" si="141"/>
        <v>CONFIRMED BEARISH</v>
      </c>
    </row>
    <row r="2307" spans="1:8" ht="13.5" x14ac:dyDescent="0.25">
      <c r="A2307" s="3">
        <f>TITRES_STAT!B2310</f>
        <v>45664</v>
      </c>
      <c r="B2307" s="5">
        <f>TITRES_STAT!C2310</f>
        <v>3.49</v>
      </c>
      <c r="C2307" s="5">
        <f>TITRES_STAT!D2310</f>
        <v>3.2334999999999998</v>
      </c>
      <c r="D2307" s="5">
        <f>TITRES_STAT!E2310</f>
        <v>6600</v>
      </c>
      <c r="E2307" s="2">
        <f t="shared" si="140"/>
        <v>4681196</v>
      </c>
      <c r="F2307" s="5" t="str">
        <f t="shared" si="143"/>
        <v>BEARISH</v>
      </c>
      <c r="G2307" s="5" t="str">
        <f t="shared" si="142"/>
        <v>NEUTRAL</v>
      </c>
      <c r="H2307" s="5" t="str">
        <f t="shared" si="141"/>
        <v>CONFIRMED BEARISH</v>
      </c>
    </row>
    <row r="2308" spans="1:8" ht="13.5" x14ac:dyDescent="0.25">
      <c r="A2308" s="3">
        <f>TITRES_STAT!B2311</f>
        <v>45665</v>
      </c>
      <c r="B2308" s="5">
        <f>TITRES_STAT!C2311</f>
        <v>3.48</v>
      </c>
      <c r="C2308" s="5">
        <f>TITRES_STAT!D2311</f>
        <v>3.2242000000000002</v>
      </c>
      <c r="D2308" s="5">
        <f>TITRES_STAT!E2311</f>
        <v>26200</v>
      </c>
      <c r="E2308" s="2">
        <f t="shared" ref="E2308:E2371" si="144">IF(B2308&gt;B2307, E2307+D2308, IF(B2308&lt;B2307, E2307-D2308, E2307))</f>
        <v>4654996</v>
      </c>
      <c r="F2308" s="5" t="str">
        <f t="shared" si="143"/>
        <v>BEARISH</v>
      </c>
      <c r="G2308" s="5" t="str">
        <f t="shared" si="142"/>
        <v>NEUTRAL</v>
      </c>
      <c r="H2308" s="5" t="str">
        <f t="shared" si="141"/>
        <v>CONFIRMED BEARISH</v>
      </c>
    </row>
    <row r="2309" spans="1:8" ht="13.5" x14ac:dyDescent="0.25">
      <c r="A2309" s="3">
        <f>TITRES_STAT!B2312</f>
        <v>45666</v>
      </c>
      <c r="B2309" s="5">
        <f>TITRES_STAT!C2312</f>
        <v>3.48</v>
      </c>
      <c r="C2309" s="5">
        <f>TITRES_STAT!D2312</f>
        <v>3.2242000000000002</v>
      </c>
      <c r="D2309" s="5">
        <f>TITRES_STAT!E2312</f>
        <v>10931</v>
      </c>
      <c r="E2309" s="2">
        <f t="shared" si="144"/>
        <v>4654996</v>
      </c>
      <c r="F2309" s="5" t="str">
        <f t="shared" si="143"/>
        <v>BEARISH</v>
      </c>
      <c r="G2309" s="5" t="str">
        <f t="shared" si="142"/>
        <v>NEUTRAL</v>
      </c>
      <c r="H2309" s="5" t="str">
        <f t="shared" si="141"/>
        <v>CONFIRMED BEARISH</v>
      </c>
    </row>
    <row r="2310" spans="1:8" ht="13.5" x14ac:dyDescent="0.25">
      <c r="A2310" s="3">
        <f>TITRES_STAT!B2313</f>
        <v>45667</v>
      </c>
      <c r="B2310" s="5">
        <f>TITRES_STAT!C2313</f>
        <v>3.48</v>
      </c>
      <c r="C2310" s="5">
        <f>TITRES_STAT!D2313</f>
        <v>3.2242000000000002</v>
      </c>
      <c r="D2310" s="5">
        <f>TITRES_STAT!E2313</f>
        <v>28571</v>
      </c>
      <c r="E2310" s="2">
        <f t="shared" si="144"/>
        <v>4654996</v>
      </c>
      <c r="F2310" s="5" t="str">
        <f t="shared" si="143"/>
        <v>BEARISH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45670</v>
      </c>
      <c r="B2311" s="5">
        <f>TITRES_STAT!C2314</f>
        <v>3.45</v>
      </c>
      <c r="C2311" s="5">
        <f>TITRES_STAT!D2314</f>
        <v>3.1964000000000001</v>
      </c>
      <c r="D2311" s="5">
        <f>TITRES_STAT!E2314</f>
        <v>11207</v>
      </c>
      <c r="E2311" s="2">
        <f t="shared" si="144"/>
        <v>4643789</v>
      </c>
      <c r="F2311" s="5" t="str">
        <f t="shared" si="143"/>
        <v>BEARISH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CONFIRMED BEARISH</v>
      </c>
    </row>
    <row r="2312" spans="1:8" ht="13.5" x14ac:dyDescent="0.25">
      <c r="A2312" s="3">
        <f>TITRES_STAT!B2315</f>
        <v>45671</v>
      </c>
      <c r="B2312" s="5">
        <f>TITRES_STAT!C2315</f>
        <v>3.48</v>
      </c>
      <c r="C2312" s="5">
        <f>TITRES_STAT!D2315</f>
        <v>3.2242000000000002</v>
      </c>
      <c r="D2312" s="5">
        <f>TITRES_STAT!E2315</f>
        <v>39072</v>
      </c>
      <c r="E2312" s="2">
        <f t="shared" si="144"/>
        <v>4682861</v>
      </c>
      <c r="F2312" s="5" t="str">
        <f t="shared" ref="F2312:F2375" si="147">IF(E2312&gt;E2307,"BULLISH",IF(E2312&lt;E2307,"BEARISH","NEUTRAL"))</f>
        <v>BULLISH</v>
      </c>
      <c r="G2312" s="5" t="str">
        <f t="shared" si="146"/>
        <v>NEUTRAL</v>
      </c>
      <c r="H2312" s="5" t="str">
        <f t="shared" si="145"/>
        <v>BULLISH DIVERGENCE</v>
      </c>
    </row>
    <row r="2313" spans="1:8" ht="13.5" x14ac:dyDescent="0.25">
      <c r="A2313" s="3">
        <f>TITRES_STAT!B2316</f>
        <v>45672</v>
      </c>
      <c r="B2313" s="5">
        <f>TITRES_STAT!C2316</f>
        <v>3.47</v>
      </c>
      <c r="C2313" s="5">
        <f>TITRES_STAT!D2316</f>
        <v>3.2149999999999999</v>
      </c>
      <c r="D2313" s="5">
        <f>TITRES_STAT!E2316</f>
        <v>2921</v>
      </c>
      <c r="E2313" s="2">
        <f t="shared" si="144"/>
        <v>4679940</v>
      </c>
      <c r="F2313" s="5" t="str">
        <f t="shared" si="147"/>
        <v>BULLISH</v>
      </c>
      <c r="G2313" s="5" t="str">
        <f t="shared" si="146"/>
        <v>NEUTRAL</v>
      </c>
      <c r="H2313" s="5" t="str">
        <f t="shared" si="145"/>
        <v>BULLISH DIVERGENCE</v>
      </c>
    </row>
    <row r="2314" spans="1:8" ht="13.5" x14ac:dyDescent="0.25">
      <c r="A2314" s="3">
        <f>TITRES_STAT!B2317</f>
        <v>45673</v>
      </c>
      <c r="B2314" s="5">
        <f>TITRES_STAT!C2317</f>
        <v>3.46</v>
      </c>
      <c r="C2314" s="5">
        <f>TITRES_STAT!D2317</f>
        <v>3.2057000000000002</v>
      </c>
      <c r="D2314" s="5">
        <f>TITRES_STAT!E2317</f>
        <v>5843</v>
      </c>
      <c r="E2314" s="2">
        <f t="shared" si="144"/>
        <v>4674097</v>
      </c>
      <c r="F2314" s="5" t="str">
        <f t="shared" si="147"/>
        <v>BULLISH</v>
      </c>
      <c r="G2314" s="5" t="str">
        <f t="shared" si="146"/>
        <v>NEUTRAL</v>
      </c>
      <c r="H2314" s="5" t="str">
        <f t="shared" si="145"/>
        <v>BULLISH DIVERGENCE</v>
      </c>
    </row>
    <row r="2315" spans="1:8" ht="13.5" x14ac:dyDescent="0.25">
      <c r="A2315" s="3">
        <f>TITRES_STAT!B2318</f>
        <v>45674</v>
      </c>
      <c r="B2315" s="5">
        <f>TITRES_STAT!C2318</f>
        <v>3.46</v>
      </c>
      <c r="C2315" s="5">
        <f>TITRES_STAT!D2318</f>
        <v>3.2057000000000002</v>
      </c>
      <c r="D2315" s="5">
        <f>TITRES_STAT!E2318</f>
        <v>2155</v>
      </c>
      <c r="E2315" s="2">
        <f t="shared" si="144"/>
        <v>4674097</v>
      </c>
      <c r="F2315" s="5" t="str">
        <f t="shared" si="147"/>
        <v>BULLISH</v>
      </c>
      <c r="G2315" s="5" t="str">
        <f t="shared" si="146"/>
        <v>NEUTRAL</v>
      </c>
      <c r="H2315" s="5" t="str">
        <f t="shared" si="145"/>
        <v>BULLISH DIVERGENCE</v>
      </c>
    </row>
    <row r="2316" spans="1:8" ht="13.5" x14ac:dyDescent="0.25">
      <c r="A2316" s="3">
        <f>TITRES_STAT!B2319</f>
        <v>45677</v>
      </c>
      <c r="B2316" s="5">
        <f>TITRES_STAT!C2319</f>
        <v>3.49</v>
      </c>
      <c r="C2316" s="5">
        <f>TITRES_STAT!D2319</f>
        <v>3.2334999999999998</v>
      </c>
      <c r="D2316" s="5">
        <f>TITRES_STAT!E2319</f>
        <v>72154</v>
      </c>
      <c r="E2316" s="2">
        <f t="shared" si="144"/>
        <v>4746251</v>
      </c>
      <c r="F2316" s="5" t="str">
        <f t="shared" si="147"/>
        <v>BULLISH</v>
      </c>
      <c r="G2316" s="5" t="str">
        <f t="shared" si="146"/>
        <v>STRONG</v>
      </c>
      <c r="H2316" s="5" t="str">
        <f t="shared" si="145"/>
        <v>CONFIRMED BULLISH</v>
      </c>
    </row>
    <row r="2317" spans="1:8" ht="13.5" x14ac:dyDescent="0.25">
      <c r="A2317" s="3">
        <f>TITRES_STAT!B2320</f>
        <v>45678</v>
      </c>
      <c r="B2317" s="5">
        <f>TITRES_STAT!C2320</f>
        <v>3.47</v>
      </c>
      <c r="C2317" s="5">
        <f>TITRES_STAT!D2320</f>
        <v>3.2149999999999999</v>
      </c>
      <c r="D2317" s="5">
        <f>TITRES_STAT!E2320</f>
        <v>2339</v>
      </c>
      <c r="E2317" s="2">
        <f t="shared" si="144"/>
        <v>4743912</v>
      </c>
      <c r="F2317" s="5" t="str">
        <f t="shared" si="147"/>
        <v>BULLISH</v>
      </c>
      <c r="G2317" s="5" t="str">
        <f t="shared" si="146"/>
        <v>NEUTRAL</v>
      </c>
      <c r="H2317" s="5" t="str">
        <f t="shared" si="145"/>
        <v>BULLISH DIVERGENCE</v>
      </c>
    </row>
    <row r="2318" spans="1:8" ht="13.5" x14ac:dyDescent="0.25">
      <c r="A2318" s="3">
        <f>TITRES_STAT!B2321</f>
        <v>45679</v>
      </c>
      <c r="B2318" s="5">
        <f>TITRES_STAT!C2321</f>
        <v>3.47</v>
      </c>
      <c r="C2318" s="5">
        <f>TITRES_STAT!D2321</f>
        <v>3.2149999999999999</v>
      </c>
      <c r="D2318" s="5">
        <f>TITRES_STAT!E2321</f>
        <v>45023</v>
      </c>
      <c r="E2318" s="2">
        <f t="shared" si="144"/>
        <v>4743912</v>
      </c>
      <c r="F2318" s="5" t="str">
        <f t="shared" si="147"/>
        <v>BULLISH</v>
      </c>
      <c r="G2318" s="5" t="str">
        <f t="shared" si="146"/>
        <v>NEUTRAL</v>
      </c>
      <c r="H2318" s="5" t="str">
        <f t="shared" si="145"/>
        <v>NEUTRAL</v>
      </c>
    </row>
    <row r="2319" spans="1:8" ht="13.5" x14ac:dyDescent="0.25">
      <c r="A2319" s="3">
        <f>TITRES_STAT!B2322</f>
        <v>45680</v>
      </c>
      <c r="B2319" s="5">
        <f>TITRES_STAT!C2322</f>
        <v>3.44</v>
      </c>
      <c r="C2319" s="5">
        <f>TITRES_STAT!D2322</f>
        <v>3.1871999999999998</v>
      </c>
      <c r="D2319" s="5">
        <f>TITRES_STAT!E2322</f>
        <v>4652</v>
      </c>
      <c r="E2319" s="2">
        <f t="shared" si="144"/>
        <v>4739260</v>
      </c>
      <c r="F2319" s="5" t="str">
        <f t="shared" si="147"/>
        <v>BULLISH</v>
      </c>
      <c r="G2319" s="5" t="str">
        <f t="shared" si="146"/>
        <v>NEUTRAL</v>
      </c>
      <c r="H2319" s="5" t="str">
        <f t="shared" si="145"/>
        <v>BULLISH DIVERGENCE</v>
      </c>
    </row>
    <row r="2320" spans="1:8" ht="13.5" x14ac:dyDescent="0.25">
      <c r="A2320" s="3">
        <f>TITRES_STAT!B2323</f>
        <v>45681</v>
      </c>
      <c r="B2320" s="5">
        <f>TITRES_STAT!C2323</f>
        <v>3.44</v>
      </c>
      <c r="C2320" s="5">
        <f>TITRES_STAT!D2323</f>
        <v>3.1871999999999998</v>
      </c>
      <c r="D2320" s="5">
        <f>TITRES_STAT!E2323</f>
        <v>4167</v>
      </c>
      <c r="E2320" s="2">
        <f t="shared" si="144"/>
        <v>4739260</v>
      </c>
      <c r="F2320" s="5" t="str">
        <f t="shared" si="147"/>
        <v>BULLISH</v>
      </c>
      <c r="G2320" s="5" t="str">
        <f t="shared" si="146"/>
        <v>NEUTRAL</v>
      </c>
      <c r="H2320" s="5" t="str">
        <f t="shared" si="145"/>
        <v>BULLISH DIVERGENCE</v>
      </c>
    </row>
    <row r="2321" spans="1:8" ht="13.5" x14ac:dyDescent="0.25">
      <c r="A2321" s="3">
        <f>TITRES_STAT!B2324</f>
        <v>45684</v>
      </c>
      <c r="B2321" s="5">
        <f>TITRES_STAT!C2324</f>
        <v>3.42</v>
      </c>
      <c r="C2321" s="5">
        <f>TITRES_STAT!D2324</f>
        <v>3.1686000000000001</v>
      </c>
      <c r="D2321" s="5">
        <f>TITRES_STAT!E2324</f>
        <v>1972</v>
      </c>
      <c r="E2321" s="2">
        <f t="shared" si="144"/>
        <v>4737288</v>
      </c>
      <c r="F2321" s="5" t="str">
        <f t="shared" si="147"/>
        <v>BEARISH</v>
      </c>
      <c r="G2321" s="5" t="str">
        <f t="shared" si="146"/>
        <v>NEUTRAL</v>
      </c>
      <c r="H2321" s="5" t="str">
        <f t="shared" si="145"/>
        <v>CONFIRMED BEARISH</v>
      </c>
    </row>
    <row r="2322" spans="1:8" ht="13.5" x14ac:dyDescent="0.25">
      <c r="A2322" s="3">
        <f>TITRES_STAT!B2325</f>
        <v>45685</v>
      </c>
      <c r="B2322" s="5">
        <f>TITRES_STAT!C2325</f>
        <v>3.44</v>
      </c>
      <c r="C2322" s="5">
        <f>TITRES_STAT!D2325</f>
        <v>3.1871999999999998</v>
      </c>
      <c r="D2322" s="5">
        <f>TITRES_STAT!E2325</f>
        <v>3420</v>
      </c>
      <c r="E2322" s="2">
        <f t="shared" si="144"/>
        <v>4740708</v>
      </c>
      <c r="F2322" s="5" t="str">
        <f t="shared" si="147"/>
        <v>BEARISH</v>
      </c>
      <c r="G2322" s="5" t="str">
        <f t="shared" si="146"/>
        <v>NEUTRAL</v>
      </c>
      <c r="H2322" s="5" t="str">
        <f t="shared" si="145"/>
        <v>CONFIRMED BEARISH</v>
      </c>
    </row>
    <row r="2323" spans="1:8" ht="13.5" x14ac:dyDescent="0.25">
      <c r="A2323" s="3">
        <f>TITRES_STAT!B2326</f>
        <v>45686</v>
      </c>
      <c r="B2323" s="5">
        <f>TITRES_STAT!C2326</f>
        <v>3.43</v>
      </c>
      <c r="C2323" s="5">
        <f>TITRES_STAT!D2326</f>
        <v>3.1779000000000002</v>
      </c>
      <c r="D2323" s="5">
        <f>TITRES_STAT!E2326</f>
        <v>2828</v>
      </c>
      <c r="E2323" s="2">
        <f t="shared" si="144"/>
        <v>4737880</v>
      </c>
      <c r="F2323" s="5" t="str">
        <f t="shared" si="147"/>
        <v>BEARISH</v>
      </c>
      <c r="G2323" s="5" t="str">
        <f t="shared" si="146"/>
        <v>NEUTRAL</v>
      </c>
      <c r="H2323" s="5" t="str">
        <f t="shared" si="145"/>
        <v>CONFIRMED BEARISH</v>
      </c>
    </row>
    <row r="2324" spans="1:8" ht="13.5" x14ac:dyDescent="0.25">
      <c r="A2324" s="3">
        <f>TITRES_STAT!B2327</f>
        <v>45687</v>
      </c>
      <c r="B2324" s="5">
        <f>TITRES_STAT!C2327</f>
        <v>3.42</v>
      </c>
      <c r="C2324" s="5">
        <f>TITRES_STAT!D2327</f>
        <v>3.1686000000000001</v>
      </c>
      <c r="D2324" s="5">
        <f>TITRES_STAT!E2327</f>
        <v>2474</v>
      </c>
      <c r="E2324" s="2">
        <f t="shared" si="144"/>
        <v>4735406</v>
      </c>
      <c r="F2324" s="5" t="str">
        <f t="shared" si="147"/>
        <v>BEARISH</v>
      </c>
      <c r="G2324" s="5" t="str">
        <f t="shared" si="146"/>
        <v>NEUTRAL</v>
      </c>
      <c r="H2324" s="5" t="str">
        <f t="shared" si="145"/>
        <v>CONFIRMED BEARISH</v>
      </c>
    </row>
    <row r="2325" spans="1:8" ht="13.5" x14ac:dyDescent="0.25">
      <c r="A2325" s="3">
        <f>TITRES_STAT!B2328</f>
        <v>45688</v>
      </c>
      <c r="B2325" s="5">
        <f>TITRES_STAT!C2328</f>
        <v>3.43</v>
      </c>
      <c r="C2325" s="5">
        <f>TITRES_STAT!D2328</f>
        <v>3.1779000000000002</v>
      </c>
      <c r="D2325" s="5">
        <f>TITRES_STAT!E2328</f>
        <v>559</v>
      </c>
      <c r="E2325" s="2">
        <f t="shared" si="144"/>
        <v>4735965</v>
      </c>
      <c r="F2325" s="5" t="str">
        <f t="shared" si="147"/>
        <v>BEARISH</v>
      </c>
      <c r="G2325" s="5" t="str">
        <f t="shared" si="146"/>
        <v>NEUTRAL</v>
      </c>
      <c r="H2325" s="5" t="str">
        <f t="shared" si="145"/>
        <v>CONFIRMED BEARISH</v>
      </c>
    </row>
    <row r="2326" spans="1:8" ht="13.5" x14ac:dyDescent="0.25">
      <c r="A2326" s="3">
        <f>TITRES_STAT!B2329</f>
        <v>45691</v>
      </c>
      <c r="B2326" s="5">
        <f>TITRES_STAT!C2329</f>
        <v>3.43</v>
      </c>
      <c r="C2326" s="5">
        <f>TITRES_STAT!D2329</f>
        <v>3.1779000000000002</v>
      </c>
      <c r="D2326" s="5">
        <f>TITRES_STAT!E2329</f>
        <v>0</v>
      </c>
      <c r="E2326" s="2">
        <f t="shared" si="144"/>
        <v>4735965</v>
      </c>
      <c r="F2326" s="5" t="str">
        <f t="shared" si="147"/>
        <v>BEARISH</v>
      </c>
      <c r="G2326" s="5" t="str">
        <f t="shared" si="146"/>
        <v>NEUTRAL</v>
      </c>
      <c r="H2326" s="5" t="str">
        <f t="shared" si="145"/>
        <v>BEARISH DIVERGENCE</v>
      </c>
    </row>
    <row r="2327" spans="1:8" ht="13.5" x14ac:dyDescent="0.25">
      <c r="A2327" s="3">
        <f>TITRES_STAT!B2330</f>
        <v>45692</v>
      </c>
      <c r="B2327" s="5">
        <f>TITRES_STAT!C2330</f>
        <v>3.41</v>
      </c>
      <c r="C2327" s="5">
        <f>TITRES_STAT!D2330</f>
        <v>3.1594000000000002</v>
      </c>
      <c r="D2327" s="5">
        <f>TITRES_STAT!E2330</f>
        <v>83</v>
      </c>
      <c r="E2327" s="2">
        <f t="shared" si="144"/>
        <v>4735882</v>
      </c>
      <c r="F2327" s="5" t="str">
        <f t="shared" si="147"/>
        <v>BEARISH</v>
      </c>
      <c r="G2327" s="5" t="str">
        <f t="shared" si="146"/>
        <v>NEUTRAL</v>
      </c>
      <c r="H2327" s="5" t="str">
        <f t="shared" si="145"/>
        <v>CONFIRMED BEARISH</v>
      </c>
    </row>
    <row r="2328" spans="1:8" ht="13.5" x14ac:dyDescent="0.25">
      <c r="A2328" s="3">
        <f>TITRES_STAT!B2331</f>
        <v>45693</v>
      </c>
      <c r="B2328" s="5">
        <f>TITRES_STAT!C2331</f>
        <v>3.39</v>
      </c>
      <c r="C2328" s="5">
        <f>TITRES_STAT!D2331</f>
        <v>3.1408</v>
      </c>
      <c r="D2328" s="5">
        <f>TITRES_STAT!E2331</f>
        <v>833</v>
      </c>
      <c r="E2328" s="2">
        <f t="shared" si="144"/>
        <v>4735049</v>
      </c>
      <c r="F2328" s="5" t="str">
        <f t="shared" si="147"/>
        <v>BEARISH</v>
      </c>
      <c r="G2328" s="5" t="str">
        <f t="shared" si="146"/>
        <v>NEUTRAL</v>
      </c>
      <c r="H2328" s="5" t="str">
        <f t="shared" si="145"/>
        <v>CONFIRMED BEARISH</v>
      </c>
    </row>
    <row r="2329" spans="1:8" ht="13.5" x14ac:dyDescent="0.25">
      <c r="A2329" s="3">
        <f>TITRES_STAT!B2332</f>
        <v>45694</v>
      </c>
      <c r="B2329" s="5">
        <f>TITRES_STAT!C2332</f>
        <v>3.4</v>
      </c>
      <c r="C2329" s="5">
        <f>TITRES_STAT!D2332</f>
        <v>3.1501000000000001</v>
      </c>
      <c r="D2329" s="5">
        <f>TITRES_STAT!E2332</f>
        <v>1</v>
      </c>
      <c r="E2329" s="2">
        <f t="shared" si="144"/>
        <v>4735050</v>
      </c>
      <c r="F2329" s="5" t="str">
        <f t="shared" si="147"/>
        <v>BEARISH</v>
      </c>
      <c r="G2329" s="5" t="str">
        <f t="shared" si="146"/>
        <v>NEUTRAL</v>
      </c>
      <c r="H2329" s="5" t="str">
        <f t="shared" si="145"/>
        <v>CONFIRMED BEARISH</v>
      </c>
    </row>
    <row r="2330" spans="1:8" ht="13.5" x14ac:dyDescent="0.25">
      <c r="A2330" s="3">
        <f>TITRES_STAT!B2333</f>
        <v>45695</v>
      </c>
      <c r="B2330" s="5">
        <f>TITRES_STAT!C2333</f>
        <v>3.38</v>
      </c>
      <c r="C2330" s="5">
        <f>TITRES_STAT!D2333</f>
        <v>3.1316000000000002</v>
      </c>
      <c r="D2330" s="5">
        <f>TITRES_STAT!E2333</f>
        <v>1761</v>
      </c>
      <c r="E2330" s="2">
        <f t="shared" si="144"/>
        <v>4733289</v>
      </c>
      <c r="F2330" s="5" t="str">
        <f t="shared" si="147"/>
        <v>BEARISH</v>
      </c>
      <c r="G2330" s="5" t="str">
        <f t="shared" si="146"/>
        <v>NEUTRAL</v>
      </c>
      <c r="H2330" s="5" t="str">
        <f t="shared" si="145"/>
        <v>CONFIRMED BEARISH</v>
      </c>
    </row>
    <row r="2331" spans="1:8" ht="13.5" x14ac:dyDescent="0.25">
      <c r="A2331" s="3">
        <f>TITRES_STAT!B2334</f>
        <v>45698</v>
      </c>
      <c r="B2331" s="5">
        <f>TITRES_STAT!C2334</f>
        <v>3.37</v>
      </c>
      <c r="C2331" s="5">
        <f>TITRES_STAT!D2334</f>
        <v>3.1223000000000001</v>
      </c>
      <c r="D2331" s="5">
        <f>TITRES_STAT!E2334</f>
        <v>7442</v>
      </c>
      <c r="E2331" s="2">
        <f t="shared" si="144"/>
        <v>4725847</v>
      </c>
      <c r="F2331" s="5" t="str">
        <f t="shared" si="147"/>
        <v>BEARISH</v>
      </c>
      <c r="G2331" s="5" t="str">
        <f t="shared" si="146"/>
        <v>NEUTRAL</v>
      </c>
      <c r="H2331" s="5" t="str">
        <f t="shared" si="145"/>
        <v>CONFIRMED BEARISH</v>
      </c>
    </row>
    <row r="2332" spans="1:8" ht="13.5" x14ac:dyDescent="0.25">
      <c r="A2332" s="3">
        <f>TITRES_STAT!B2335</f>
        <v>45699</v>
      </c>
      <c r="B2332" s="5">
        <f>TITRES_STAT!C2335</f>
        <v>3.37</v>
      </c>
      <c r="C2332" s="5">
        <f>TITRES_STAT!D2335</f>
        <v>3.1223000000000001</v>
      </c>
      <c r="D2332" s="5">
        <f>TITRES_STAT!E2335</f>
        <v>12961</v>
      </c>
      <c r="E2332" s="2">
        <f t="shared" si="144"/>
        <v>4725847</v>
      </c>
      <c r="F2332" s="5" t="str">
        <f t="shared" si="147"/>
        <v>BEARISH</v>
      </c>
      <c r="G2332" s="5" t="str">
        <f t="shared" si="146"/>
        <v>NEUTRAL</v>
      </c>
      <c r="H2332" s="5" t="str">
        <f t="shared" si="145"/>
        <v>CONFIRMED BEARISH</v>
      </c>
    </row>
    <row r="2333" spans="1:8" ht="13.5" x14ac:dyDescent="0.25">
      <c r="A2333" s="3">
        <f>TITRES_STAT!B2336</f>
        <v>45700</v>
      </c>
      <c r="B2333" s="5">
        <f>TITRES_STAT!C2336</f>
        <v>3.35</v>
      </c>
      <c r="C2333" s="5">
        <f>TITRES_STAT!D2336</f>
        <v>3.1038000000000001</v>
      </c>
      <c r="D2333" s="5">
        <f>TITRES_STAT!E2336</f>
        <v>48000</v>
      </c>
      <c r="E2333" s="2">
        <f t="shared" si="144"/>
        <v>4677847</v>
      </c>
      <c r="F2333" s="5" t="str">
        <f t="shared" si="147"/>
        <v>BEARISH</v>
      </c>
      <c r="G2333" s="5" t="str">
        <f t="shared" si="146"/>
        <v>NEUTRAL</v>
      </c>
      <c r="H2333" s="5" t="str">
        <f t="shared" si="145"/>
        <v>CONFIRMED BEARISH</v>
      </c>
    </row>
    <row r="2334" spans="1:8" ht="13.5" x14ac:dyDescent="0.25">
      <c r="A2334" s="3">
        <f>TITRES_STAT!B2337</f>
        <v>45701</v>
      </c>
      <c r="B2334" s="5">
        <f>TITRES_STAT!C2337</f>
        <v>3.34</v>
      </c>
      <c r="C2334" s="5">
        <f>TITRES_STAT!D2337</f>
        <v>3.0945</v>
      </c>
      <c r="D2334" s="5">
        <f>TITRES_STAT!E2337</f>
        <v>610</v>
      </c>
      <c r="E2334" s="2">
        <f t="shared" si="144"/>
        <v>4677237</v>
      </c>
      <c r="F2334" s="5" t="str">
        <f t="shared" si="147"/>
        <v>BEARISH</v>
      </c>
      <c r="G2334" s="5" t="str">
        <f t="shared" si="146"/>
        <v>NEUTRAL</v>
      </c>
      <c r="H2334" s="5" t="str">
        <f t="shared" si="145"/>
        <v>CONFIRMED BEARISH</v>
      </c>
    </row>
    <row r="2335" spans="1:8" ht="13.5" x14ac:dyDescent="0.25">
      <c r="A2335" s="3">
        <f>TITRES_STAT!B2338</f>
        <v>45702</v>
      </c>
      <c r="B2335" s="5">
        <f>TITRES_STAT!C2338</f>
        <v>3.33</v>
      </c>
      <c r="C2335" s="5">
        <f>TITRES_STAT!D2338</f>
        <v>3.0851999999999999</v>
      </c>
      <c r="D2335" s="5">
        <f>TITRES_STAT!E2338</f>
        <v>7744</v>
      </c>
      <c r="E2335" s="2">
        <f t="shared" si="144"/>
        <v>4669493</v>
      </c>
      <c r="F2335" s="5" t="str">
        <f t="shared" si="147"/>
        <v>BEARISH</v>
      </c>
      <c r="G2335" s="5" t="str">
        <f t="shared" si="146"/>
        <v>NEUTRAL</v>
      </c>
      <c r="H2335" s="5" t="str">
        <f t="shared" si="145"/>
        <v>CONFIRMED BEARISH</v>
      </c>
    </row>
    <row r="2336" spans="1:8" ht="13.5" x14ac:dyDescent="0.25">
      <c r="A2336" s="3">
        <f>TITRES_STAT!B2339</f>
        <v>45705</v>
      </c>
      <c r="B2336" s="5">
        <f>TITRES_STAT!C2339</f>
        <v>3.33</v>
      </c>
      <c r="C2336" s="5">
        <f>TITRES_STAT!D2339</f>
        <v>3.0851999999999999</v>
      </c>
      <c r="D2336" s="5">
        <f>TITRES_STAT!E2339</f>
        <v>1501</v>
      </c>
      <c r="E2336" s="2">
        <f t="shared" si="144"/>
        <v>4669493</v>
      </c>
      <c r="F2336" s="5" t="str">
        <f t="shared" si="147"/>
        <v>BEARISH</v>
      </c>
      <c r="G2336" s="5" t="str">
        <f t="shared" si="146"/>
        <v>NEUTRAL</v>
      </c>
      <c r="H2336" s="5" t="str">
        <f t="shared" si="145"/>
        <v>CONFIRMED BEARISH</v>
      </c>
    </row>
    <row r="2337" spans="1:8" ht="13.5" x14ac:dyDescent="0.25">
      <c r="A2337" s="3">
        <f>TITRES_STAT!B2340</f>
        <v>45706</v>
      </c>
      <c r="B2337" s="5">
        <f>TITRES_STAT!C2340</f>
        <v>3.33</v>
      </c>
      <c r="C2337" s="5">
        <f>TITRES_STAT!D2340</f>
        <v>3.0851999999999999</v>
      </c>
      <c r="D2337" s="5">
        <f>TITRES_STAT!E2340</f>
        <v>236</v>
      </c>
      <c r="E2337" s="2">
        <f t="shared" si="144"/>
        <v>4669493</v>
      </c>
      <c r="F2337" s="5" t="str">
        <f t="shared" si="147"/>
        <v>BEARISH</v>
      </c>
      <c r="G2337" s="5" t="str">
        <f t="shared" si="146"/>
        <v>NEUTRAL</v>
      </c>
      <c r="H2337" s="5" t="str">
        <f t="shared" si="145"/>
        <v>CONFIRMED BEARISH</v>
      </c>
    </row>
    <row r="2338" spans="1:8" ht="13.5" x14ac:dyDescent="0.25">
      <c r="A2338" s="3">
        <f>TITRES_STAT!B2341</f>
        <v>45707</v>
      </c>
      <c r="B2338" s="5">
        <f>TITRES_STAT!C2341</f>
        <v>3.35</v>
      </c>
      <c r="C2338" s="5">
        <f>TITRES_STAT!D2341</f>
        <v>3.1038000000000001</v>
      </c>
      <c r="D2338" s="5">
        <f>TITRES_STAT!E2341</f>
        <v>9991</v>
      </c>
      <c r="E2338" s="2">
        <f t="shared" si="144"/>
        <v>4679484</v>
      </c>
      <c r="F2338" s="5" t="str">
        <f t="shared" si="147"/>
        <v>BULLISH</v>
      </c>
      <c r="G2338" s="5" t="str">
        <f t="shared" si="146"/>
        <v>NEUTRAL</v>
      </c>
      <c r="H2338" s="5" t="str">
        <f t="shared" si="145"/>
        <v>NEUTRAL</v>
      </c>
    </row>
    <row r="2339" spans="1:8" ht="13.5" x14ac:dyDescent="0.25">
      <c r="A2339" s="3">
        <f>TITRES_STAT!B2342</f>
        <v>45708</v>
      </c>
      <c r="B2339" s="5">
        <f>TITRES_STAT!C2342</f>
        <v>3.32</v>
      </c>
      <c r="C2339" s="5">
        <f>TITRES_STAT!D2342</f>
        <v>3.0760000000000001</v>
      </c>
      <c r="D2339" s="5">
        <f>TITRES_STAT!E2342</f>
        <v>770</v>
      </c>
      <c r="E2339" s="2">
        <f t="shared" si="144"/>
        <v>4678714</v>
      </c>
      <c r="F2339" s="5" t="str">
        <f t="shared" si="147"/>
        <v>BULLISH</v>
      </c>
      <c r="G2339" s="5" t="str">
        <f t="shared" si="146"/>
        <v>NEUTRAL</v>
      </c>
      <c r="H2339" s="5" t="str">
        <f t="shared" si="145"/>
        <v>BULLISH DIVERGENCE</v>
      </c>
    </row>
    <row r="2340" spans="1:8" ht="13.5" x14ac:dyDescent="0.25">
      <c r="A2340" s="3">
        <f>TITRES_STAT!B2343</f>
        <v>45709</v>
      </c>
      <c r="B2340" s="5">
        <f>TITRES_STAT!C2343</f>
        <v>3.35</v>
      </c>
      <c r="C2340" s="5">
        <f>TITRES_STAT!D2343</f>
        <v>3.1038000000000001</v>
      </c>
      <c r="D2340" s="5">
        <f>TITRES_STAT!E2343</f>
        <v>7590</v>
      </c>
      <c r="E2340" s="2">
        <f t="shared" si="144"/>
        <v>4686304</v>
      </c>
      <c r="F2340" s="5" t="str">
        <f t="shared" si="147"/>
        <v>BULLISH</v>
      </c>
      <c r="G2340" s="5" t="str">
        <f t="shared" si="146"/>
        <v>NEUTRAL</v>
      </c>
      <c r="H2340" s="5" t="str">
        <f t="shared" si="145"/>
        <v>CONFIRMED BULLISH</v>
      </c>
    </row>
    <row r="2341" spans="1:8" ht="13.5" x14ac:dyDescent="0.25">
      <c r="A2341" s="3">
        <f>TITRES_STAT!B2344</f>
        <v>45712</v>
      </c>
      <c r="B2341" s="5">
        <f>TITRES_STAT!C2344</f>
        <v>3.34</v>
      </c>
      <c r="C2341" s="5">
        <f>TITRES_STAT!D2344</f>
        <v>3.0945</v>
      </c>
      <c r="D2341" s="5">
        <f>TITRES_STAT!E2344</f>
        <v>10526</v>
      </c>
      <c r="E2341" s="2">
        <f t="shared" si="144"/>
        <v>4675778</v>
      </c>
      <c r="F2341" s="5" t="str">
        <f t="shared" si="147"/>
        <v>BULLISH</v>
      </c>
      <c r="G2341" s="5" t="str">
        <f t="shared" si="146"/>
        <v>NEUTRAL</v>
      </c>
      <c r="H2341" s="5" t="str">
        <f t="shared" si="145"/>
        <v>CONFIRMED BULLISH</v>
      </c>
    </row>
    <row r="2342" spans="1:8" ht="13.5" x14ac:dyDescent="0.25">
      <c r="A2342" s="3">
        <f>TITRES_STAT!B2345</f>
        <v>45713</v>
      </c>
      <c r="B2342" s="5">
        <f>TITRES_STAT!C2345</f>
        <v>3.3</v>
      </c>
      <c r="C2342" s="5">
        <f>TITRES_STAT!D2345</f>
        <v>3.0573999999999999</v>
      </c>
      <c r="D2342" s="5">
        <f>TITRES_STAT!E2345</f>
        <v>2648</v>
      </c>
      <c r="E2342" s="2">
        <f t="shared" si="144"/>
        <v>4673130</v>
      </c>
      <c r="F2342" s="5" t="str">
        <f t="shared" si="147"/>
        <v>BULLISH</v>
      </c>
      <c r="G2342" s="5" t="str">
        <f t="shared" si="146"/>
        <v>NEUTRAL</v>
      </c>
      <c r="H2342" s="5" t="str">
        <f t="shared" si="145"/>
        <v>BULLISH DIVERGENCE</v>
      </c>
    </row>
    <row r="2343" spans="1:8" ht="13.5" x14ac:dyDescent="0.25">
      <c r="A2343" s="3">
        <f>TITRES_STAT!B2346</f>
        <v>45714</v>
      </c>
      <c r="B2343" s="5">
        <f>TITRES_STAT!C2346</f>
        <v>3.35</v>
      </c>
      <c r="C2343" s="5">
        <f>TITRES_STAT!D2346</f>
        <v>3.1038000000000001</v>
      </c>
      <c r="D2343" s="5">
        <f>TITRES_STAT!E2346</f>
        <v>25270</v>
      </c>
      <c r="E2343" s="2">
        <f t="shared" si="144"/>
        <v>4698400</v>
      </c>
      <c r="F2343" s="5" t="str">
        <f t="shared" si="147"/>
        <v>BULLISH</v>
      </c>
      <c r="G2343" s="5" t="str">
        <f t="shared" si="146"/>
        <v>NEUTRAL</v>
      </c>
      <c r="H2343" s="5" t="str">
        <f t="shared" si="145"/>
        <v>NEUTRAL</v>
      </c>
    </row>
    <row r="2344" spans="1:8" ht="13.5" x14ac:dyDescent="0.25">
      <c r="A2344" s="3">
        <f>TITRES_STAT!B2347</f>
        <v>45715</v>
      </c>
      <c r="B2344" s="5">
        <f>TITRES_STAT!C2347</f>
        <v>3.3</v>
      </c>
      <c r="C2344" s="5">
        <f>TITRES_STAT!D2347</f>
        <v>3.0573999999999999</v>
      </c>
      <c r="D2344" s="5">
        <f>TITRES_STAT!E2347</f>
        <v>1217</v>
      </c>
      <c r="E2344" s="2">
        <f t="shared" si="144"/>
        <v>4697183</v>
      </c>
      <c r="F2344" s="5" t="str">
        <f t="shared" si="147"/>
        <v>BULLISH</v>
      </c>
      <c r="G2344" s="5" t="str">
        <f t="shared" si="146"/>
        <v>NEUTRAL</v>
      </c>
      <c r="H2344" s="5" t="str">
        <f t="shared" si="145"/>
        <v>BULLISH DIVERGENCE</v>
      </c>
    </row>
    <row r="2345" spans="1:8" ht="13.5" x14ac:dyDescent="0.25">
      <c r="A2345" s="3">
        <f>TITRES_STAT!B2348</f>
        <v>45716</v>
      </c>
      <c r="B2345" s="5">
        <f>TITRES_STAT!C2348</f>
        <v>3.36</v>
      </c>
      <c r="C2345" s="5">
        <f>TITRES_STAT!D2348</f>
        <v>3.113</v>
      </c>
      <c r="D2345" s="5">
        <f>TITRES_STAT!E2348</f>
        <v>4395</v>
      </c>
      <c r="E2345" s="2">
        <f t="shared" si="144"/>
        <v>4701578</v>
      </c>
      <c r="F2345" s="5" t="str">
        <f t="shared" si="147"/>
        <v>BULLISH</v>
      </c>
      <c r="G2345" s="5" t="str">
        <f t="shared" si="146"/>
        <v>NEUTRAL</v>
      </c>
      <c r="H2345" s="5" t="str">
        <f t="shared" si="145"/>
        <v>CONFIRMED BULLISH</v>
      </c>
    </row>
    <row r="2346" spans="1:8" ht="13.5" x14ac:dyDescent="0.25">
      <c r="A2346" s="3">
        <f>TITRES_STAT!B2349</f>
        <v>45719</v>
      </c>
      <c r="B2346" s="5">
        <f>TITRES_STAT!C2349</f>
        <v>3.4</v>
      </c>
      <c r="C2346" s="5">
        <f>TITRES_STAT!D2349</f>
        <v>3.1501000000000001</v>
      </c>
      <c r="D2346" s="5">
        <f>TITRES_STAT!E2349</f>
        <v>14550</v>
      </c>
      <c r="E2346" s="2">
        <f t="shared" si="144"/>
        <v>4716128</v>
      </c>
      <c r="F2346" s="5" t="str">
        <f t="shared" si="147"/>
        <v>BULLISH</v>
      </c>
      <c r="G2346" s="5" t="str">
        <f t="shared" si="146"/>
        <v>NEUTRAL</v>
      </c>
      <c r="H2346" s="5" t="str">
        <f t="shared" si="145"/>
        <v>CONFIRMED BULLISH</v>
      </c>
    </row>
    <row r="2347" spans="1:8" ht="13.5" x14ac:dyDescent="0.25">
      <c r="A2347" s="3">
        <f>TITRES_STAT!B2350</f>
        <v>45720</v>
      </c>
      <c r="B2347" s="5">
        <f>TITRES_STAT!C2350</f>
        <v>3.45</v>
      </c>
      <c r="C2347" s="5">
        <f>TITRES_STAT!D2350</f>
        <v>3.1964000000000001</v>
      </c>
      <c r="D2347" s="5">
        <f>TITRES_STAT!E2350</f>
        <v>2628</v>
      </c>
      <c r="E2347" s="2">
        <f t="shared" si="144"/>
        <v>4718756</v>
      </c>
      <c r="F2347" s="5" t="str">
        <f t="shared" si="147"/>
        <v>BULLISH</v>
      </c>
      <c r="G2347" s="5" t="str">
        <f t="shared" si="146"/>
        <v>NEUTRAL</v>
      </c>
      <c r="H2347" s="5" t="str">
        <f t="shared" si="145"/>
        <v>CONFIRMED BULLISH</v>
      </c>
    </row>
    <row r="2348" spans="1:8" ht="13.5" x14ac:dyDescent="0.25">
      <c r="A2348" s="3">
        <f>TITRES_STAT!B2351</f>
        <v>45721</v>
      </c>
      <c r="B2348" s="5">
        <f>TITRES_STAT!C2351</f>
        <v>3.45</v>
      </c>
      <c r="C2348" s="5">
        <f>TITRES_STAT!D2351</f>
        <v>3.1964000000000001</v>
      </c>
      <c r="D2348" s="5">
        <f>TITRES_STAT!E2351</f>
        <v>0</v>
      </c>
      <c r="E2348" s="2">
        <f t="shared" si="144"/>
        <v>4718756</v>
      </c>
      <c r="F2348" s="5" t="str">
        <f t="shared" si="147"/>
        <v>BULLISH</v>
      </c>
      <c r="G2348" s="5" t="str">
        <f t="shared" si="146"/>
        <v>NEUTRAL</v>
      </c>
      <c r="H2348" s="5" t="str">
        <f t="shared" si="145"/>
        <v>CONFIRMED BULLISH</v>
      </c>
    </row>
    <row r="2349" spans="1:8" ht="13.5" x14ac:dyDescent="0.25">
      <c r="A2349" s="3">
        <f>TITRES_STAT!B2352</f>
        <v>45722</v>
      </c>
      <c r="B2349" s="5">
        <f>TITRES_STAT!C2352</f>
        <v>3.4</v>
      </c>
      <c r="C2349" s="5">
        <f>TITRES_STAT!D2352</f>
        <v>3.1501000000000001</v>
      </c>
      <c r="D2349" s="5">
        <f>TITRES_STAT!E2352</f>
        <v>37000</v>
      </c>
      <c r="E2349" s="2">
        <f t="shared" si="144"/>
        <v>4681756</v>
      </c>
      <c r="F2349" s="5" t="str">
        <f t="shared" si="147"/>
        <v>BEARISH</v>
      </c>
      <c r="G2349" s="5" t="str">
        <f t="shared" si="146"/>
        <v>NEUTRAL</v>
      </c>
      <c r="H2349" s="5" t="str">
        <f t="shared" si="145"/>
        <v>BEARISH DIVERGENCE</v>
      </c>
    </row>
    <row r="2350" spans="1:8" ht="13.5" x14ac:dyDescent="0.25">
      <c r="A2350" s="3">
        <f>TITRES_STAT!B2353</f>
        <v>45723</v>
      </c>
      <c r="B2350" s="5">
        <f>TITRES_STAT!C2353</f>
        <v>3.37</v>
      </c>
      <c r="C2350" s="5">
        <f>TITRES_STAT!D2353</f>
        <v>3.1223000000000001</v>
      </c>
      <c r="D2350" s="5">
        <f>TITRES_STAT!E2353</f>
        <v>18055</v>
      </c>
      <c r="E2350" s="2">
        <f t="shared" si="144"/>
        <v>4663701</v>
      </c>
      <c r="F2350" s="5" t="str">
        <f t="shared" si="147"/>
        <v>BEARISH</v>
      </c>
      <c r="G2350" s="5" t="str">
        <f t="shared" si="146"/>
        <v>NEUTRAL</v>
      </c>
      <c r="H2350" s="5" t="str">
        <f t="shared" si="145"/>
        <v>BEARISH DIVERGENCE</v>
      </c>
    </row>
    <row r="2351" spans="1:8" ht="13.5" x14ac:dyDescent="0.25">
      <c r="A2351" s="3">
        <f>TITRES_STAT!B2354</f>
        <v>45726</v>
      </c>
      <c r="B2351" s="5">
        <f>TITRES_STAT!C2354</f>
        <v>3.33</v>
      </c>
      <c r="C2351" s="5">
        <f>TITRES_STAT!D2354</f>
        <v>3.0851999999999999</v>
      </c>
      <c r="D2351" s="5">
        <f>TITRES_STAT!E2354</f>
        <v>11024</v>
      </c>
      <c r="E2351" s="2">
        <f t="shared" si="144"/>
        <v>4652677</v>
      </c>
      <c r="F2351" s="5" t="str">
        <f t="shared" si="147"/>
        <v>BEARISH</v>
      </c>
      <c r="G2351" s="5" t="str">
        <f t="shared" si="146"/>
        <v>NEUTRAL</v>
      </c>
      <c r="H2351" s="5" t="str">
        <f t="shared" si="145"/>
        <v>CONFIRMED BEARISH</v>
      </c>
    </row>
    <row r="2352" spans="1:8" ht="13.5" x14ac:dyDescent="0.25">
      <c r="A2352" s="3">
        <f>TITRES_STAT!B2355</f>
        <v>45727</v>
      </c>
      <c r="B2352" s="5">
        <f>TITRES_STAT!C2355</f>
        <v>3.34</v>
      </c>
      <c r="C2352" s="5">
        <f>TITRES_STAT!D2355</f>
        <v>3.0945</v>
      </c>
      <c r="D2352" s="5">
        <f>TITRES_STAT!E2355</f>
        <v>21652</v>
      </c>
      <c r="E2352" s="2">
        <f t="shared" si="144"/>
        <v>4674329</v>
      </c>
      <c r="F2352" s="5" t="str">
        <f t="shared" si="147"/>
        <v>BEARISH</v>
      </c>
      <c r="G2352" s="5" t="str">
        <f t="shared" si="146"/>
        <v>NEUTRAL</v>
      </c>
      <c r="H2352" s="5" t="str">
        <f t="shared" si="145"/>
        <v>CONFIRMED BEARISH</v>
      </c>
    </row>
    <row r="2353" spans="1:8" ht="13.5" x14ac:dyDescent="0.25">
      <c r="A2353" s="3">
        <f>TITRES_STAT!B2356</f>
        <v>45728</v>
      </c>
      <c r="B2353" s="5">
        <f>TITRES_STAT!C2356</f>
        <v>3.29</v>
      </c>
      <c r="C2353" s="5">
        <f>TITRES_STAT!D2356</f>
        <v>3.0482</v>
      </c>
      <c r="D2353" s="5">
        <f>TITRES_STAT!E2356</f>
        <v>8232</v>
      </c>
      <c r="E2353" s="2">
        <f t="shared" si="144"/>
        <v>4666097</v>
      </c>
      <c r="F2353" s="5" t="str">
        <f t="shared" si="147"/>
        <v>BEARISH</v>
      </c>
      <c r="G2353" s="5" t="str">
        <f t="shared" si="146"/>
        <v>NEUTRAL</v>
      </c>
      <c r="H2353" s="5" t="str">
        <f t="shared" si="145"/>
        <v>CONFIRMED BEARISH</v>
      </c>
    </row>
    <row r="2354" spans="1:8" ht="13.5" x14ac:dyDescent="0.25">
      <c r="A2354" s="3">
        <f>TITRES_STAT!B2357</f>
        <v>45729</v>
      </c>
      <c r="B2354" s="5">
        <f>TITRES_STAT!C2357</f>
        <v>3.28</v>
      </c>
      <c r="C2354" s="5">
        <f>TITRES_STAT!D2357</f>
        <v>3.0388999999999999</v>
      </c>
      <c r="D2354" s="5">
        <f>TITRES_STAT!E2357</f>
        <v>4929</v>
      </c>
      <c r="E2354" s="2">
        <f t="shared" si="144"/>
        <v>4661168</v>
      </c>
      <c r="F2354" s="5" t="str">
        <f t="shared" si="147"/>
        <v>BEARISH</v>
      </c>
      <c r="G2354" s="5" t="str">
        <f t="shared" si="146"/>
        <v>NEUTRAL</v>
      </c>
      <c r="H2354" s="5" t="str">
        <f t="shared" si="145"/>
        <v>CONFIRMED BEARISH</v>
      </c>
    </row>
    <row r="2355" spans="1:8" ht="13.5" x14ac:dyDescent="0.25">
      <c r="A2355" s="3">
        <f>TITRES_STAT!B2358</f>
        <v>45730</v>
      </c>
      <c r="B2355" s="5">
        <f>TITRES_STAT!C2358</f>
        <v>3.28</v>
      </c>
      <c r="C2355" s="5">
        <f>TITRES_STAT!D2358</f>
        <v>3.0388999999999999</v>
      </c>
      <c r="D2355" s="5">
        <f>TITRES_STAT!E2358</f>
        <v>1816</v>
      </c>
      <c r="E2355" s="2">
        <f t="shared" si="144"/>
        <v>4661168</v>
      </c>
      <c r="F2355" s="5" t="str">
        <f t="shared" si="147"/>
        <v>BEARISH</v>
      </c>
      <c r="G2355" s="5" t="str">
        <f t="shared" si="146"/>
        <v>NEUTRAL</v>
      </c>
      <c r="H2355" s="5" t="str">
        <f t="shared" si="145"/>
        <v>CONFIRMED BEARISH</v>
      </c>
    </row>
    <row r="2356" spans="1:8" ht="13.5" x14ac:dyDescent="0.25">
      <c r="A2356" s="3">
        <f>TITRES_STAT!B2359</f>
        <v>45733</v>
      </c>
      <c r="B2356" s="5">
        <f>TITRES_STAT!C2359</f>
        <v>3.28</v>
      </c>
      <c r="C2356" s="5">
        <f>TITRES_STAT!D2359</f>
        <v>3.0388999999999999</v>
      </c>
      <c r="D2356" s="5">
        <f>TITRES_STAT!E2359</f>
        <v>8464</v>
      </c>
      <c r="E2356" s="2">
        <f t="shared" si="144"/>
        <v>4661168</v>
      </c>
      <c r="F2356" s="5" t="str">
        <f t="shared" si="147"/>
        <v>BULLISH</v>
      </c>
      <c r="G2356" s="5" t="str">
        <f t="shared" si="146"/>
        <v>NEUTRAL</v>
      </c>
      <c r="H2356" s="5" t="str">
        <f t="shared" si="145"/>
        <v>BULLISH DIVERGENCE</v>
      </c>
    </row>
    <row r="2357" spans="1:8" ht="13.5" x14ac:dyDescent="0.25">
      <c r="A2357" s="3">
        <f>TITRES_STAT!B2360</f>
        <v>45734</v>
      </c>
      <c r="B2357" s="5">
        <f>TITRES_STAT!C2360</f>
        <v>3.43</v>
      </c>
      <c r="C2357" s="5">
        <f>TITRES_STAT!D2360</f>
        <v>3.1779000000000002</v>
      </c>
      <c r="D2357" s="5">
        <f>TITRES_STAT!E2360</f>
        <v>80299</v>
      </c>
      <c r="E2357" s="2">
        <f t="shared" si="144"/>
        <v>4741467</v>
      </c>
      <c r="F2357" s="5" t="str">
        <f t="shared" si="147"/>
        <v>BULLISH</v>
      </c>
      <c r="G2357" s="5" t="str">
        <f t="shared" si="146"/>
        <v>NEUTRAL</v>
      </c>
      <c r="H2357" s="5" t="str">
        <f t="shared" si="145"/>
        <v>CONFIRMED BULLISH</v>
      </c>
    </row>
    <row r="2358" spans="1:8" ht="13.5" x14ac:dyDescent="0.25">
      <c r="A2358" s="3">
        <f>TITRES_STAT!B2361</f>
        <v>45735</v>
      </c>
      <c r="B2358" s="5">
        <f>TITRES_STAT!C2361</f>
        <v>3.44</v>
      </c>
      <c r="C2358" s="5">
        <f>TITRES_STAT!D2361</f>
        <v>3.1871999999999998</v>
      </c>
      <c r="D2358" s="5">
        <f>TITRES_STAT!E2361</f>
        <v>19760</v>
      </c>
      <c r="E2358" s="2">
        <f t="shared" si="144"/>
        <v>4761227</v>
      </c>
      <c r="F2358" s="5" t="str">
        <f t="shared" si="147"/>
        <v>BULLISH</v>
      </c>
      <c r="G2358" s="5" t="str">
        <f t="shared" si="146"/>
        <v>STRONG</v>
      </c>
      <c r="H2358" s="5" t="str">
        <f t="shared" si="145"/>
        <v>CONFIRMED BULLISH</v>
      </c>
    </row>
    <row r="2359" spans="1:8" ht="13.5" x14ac:dyDescent="0.25">
      <c r="A2359" s="3">
        <f>TITRES_STAT!B2362</f>
        <v>45737</v>
      </c>
      <c r="B2359" s="5">
        <f>TITRES_STAT!C2362</f>
        <v>3.4</v>
      </c>
      <c r="C2359" s="5">
        <f>TITRES_STAT!D2362</f>
        <v>3.1501000000000001</v>
      </c>
      <c r="D2359" s="5">
        <f>TITRES_STAT!E2362</f>
        <v>21532</v>
      </c>
      <c r="E2359" s="2">
        <f t="shared" si="144"/>
        <v>4739695</v>
      </c>
      <c r="F2359" s="5" t="str">
        <f t="shared" si="147"/>
        <v>BULLISH</v>
      </c>
      <c r="G2359" s="5" t="str">
        <f t="shared" si="146"/>
        <v>NEUTRAL</v>
      </c>
      <c r="H2359" s="5" t="str">
        <f t="shared" si="145"/>
        <v>CONFIRMED BULLISH</v>
      </c>
    </row>
    <row r="2360" spans="1:8" ht="13.5" x14ac:dyDescent="0.25">
      <c r="A2360" s="3">
        <f>TITRES_STAT!B2363</f>
        <v>45740</v>
      </c>
      <c r="B2360" s="5">
        <f>TITRES_STAT!C2363</f>
        <v>3.43</v>
      </c>
      <c r="C2360" s="5">
        <f>TITRES_STAT!D2363</f>
        <v>3.1779000000000002</v>
      </c>
      <c r="D2360" s="5">
        <f>TITRES_STAT!E2363</f>
        <v>507</v>
      </c>
      <c r="E2360" s="2">
        <f t="shared" si="144"/>
        <v>4740202</v>
      </c>
      <c r="F2360" s="5" t="str">
        <f t="shared" si="147"/>
        <v>BULLISH</v>
      </c>
      <c r="G2360" s="5" t="str">
        <f t="shared" si="146"/>
        <v>NEUTRAL</v>
      </c>
      <c r="H2360" s="5" t="str">
        <f t="shared" si="145"/>
        <v>CONFIRMED BULLISH</v>
      </c>
    </row>
    <row r="2361" spans="1:8" ht="13.5" x14ac:dyDescent="0.25">
      <c r="A2361" s="3">
        <f>TITRES_STAT!B2364</f>
        <v>45741</v>
      </c>
      <c r="B2361" s="5">
        <f>TITRES_STAT!C2364</f>
        <v>3.4</v>
      </c>
      <c r="C2361" s="5">
        <f>TITRES_STAT!D2364</f>
        <v>3.1501000000000001</v>
      </c>
      <c r="D2361" s="5">
        <f>TITRES_STAT!E2364</f>
        <v>1000</v>
      </c>
      <c r="E2361" s="2">
        <f t="shared" si="144"/>
        <v>4739202</v>
      </c>
      <c r="F2361" s="5" t="str">
        <f t="shared" si="147"/>
        <v>BULLISH</v>
      </c>
      <c r="G2361" s="5" t="str">
        <f t="shared" si="146"/>
        <v>NEUTRAL</v>
      </c>
      <c r="H2361" s="5" t="str">
        <f t="shared" si="145"/>
        <v>CONFIRMED BULLISH</v>
      </c>
    </row>
    <row r="2362" spans="1:8" ht="13.5" x14ac:dyDescent="0.25">
      <c r="A2362" s="3">
        <f>TITRES_STAT!B2365</f>
        <v>45742</v>
      </c>
      <c r="B2362" s="5">
        <f>TITRES_STAT!C2365</f>
        <v>3.42</v>
      </c>
      <c r="C2362" s="5">
        <f>TITRES_STAT!D2365</f>
        <v>3.1686000000000001</v>
      </c>
      <c r="D2362" s="5">
        <f>TITRES_STAT!E2365</f>
        <v>99877</v>
      </c>
      <c r="E2362" s="2">
        <f t="shared" si="144"/>
        <v>4839079</v>
      </c>
      <c r="F2362" s="5" t="str">
        <f t="shared" si="147"/>
        <v>BULLISH</v>
      </c>
      <c r="G2362" s="5" t="str">
        <f t="shared" si="146"/>
        <v>STRONG</v>
      </c>
      <c r="H2362" s="5" t="str">
        <f t="shared" si="145"/>
        <v>BULLISH DIVERGENCE</v>
      </c>
    </row>
    <row r="2363" spans="1:8" ht="13.5" x14ac:dyDescent="0.25">
      <c r="A2363" s="3">
        <f>TITRES_STAT!B2366</f>
        <v>45743</v>
      </c>
      <c r="B2363" s="5">
        <f>TITRES_STAT!C2366</f>
        <v>3.48</v>
      </c>
      <c r="C2363" s="5">
        <f>TITRES_STAT!D2366</f>
        <v>3.2242000000000002</v>
      </c>
      <c r="D2363" s="5">
        <f>TITRES_STAT!E2366</f>
        <v>9801</v>
      </c>
      <c r="E2363" s="2">
        <f t="shared" si="144"/>
        <v>4848880</v>
      </c>
      <c r="F2363" s="5" t="str">
        <f t="shared" si="147"/>
        <v>BULLISH</v>
      </c>
      <c r="G2363" s="5" t="str">
        <f t="shared" si="146"/>
        <v>NEUTRAL</v>
      </c>
      <c r="H2363" s="5" t="str">
        <f t="shared" si="145"/>
        <v>CONFIRMED BULLISH</v>
      </c>
    </row>
    <row r="2364" spans="1:8" ht="13.5" x14ac:dyDescent="0.25">
      <c r="A2364" s="3">
        <f>TITRES_STAT!B2367</f>
        <v>45744</v>
      </c>
      <c r="B2364" s="5">
        <f>TITRES_STAT!C2367</f>
        <v>3.47</v>
      </c>
      <c r="C2364" s="5">
        <f>TITRES_STAT!D2367</f>
        <v>3.2149999999999999</v>
      </c>
      <c r="D2364" s="5">
        <f>TITRES_STAT!E2367</f>
        <v>33362</v>
      </c>
      <c r="E2364" s="2">
        <f t="shared" si="144"/>
        <v>4815518</v>
      </c>
      <c r="F2364" s="5" t="str">
        <f t="shared" si="147"/>
        <v>BULLISH</v>
      </c>
      <c r="G2364" s="5" t="str">
        <f t="shared" si="146"/>
        <v>NEUTRAL</v>
      </c>
      <c r="H2364" s="5" t="str">
        <f t="shared" si="145"/>
        <v>CONFIRMED BULLISH</v>
      </c>
    </row>
    <row r="2365" spans="1:8" ht="13.5" x14ac:dyDescent="0.25">
      <c r="A2365" s="3">
        <f>TITRES_STAT!B2368</f>
        <v>45749</v>
      </c>
      <c r="B2365" s="5">
        <f>TITRES_STAT!C2368</f>
        <v>3.46</v>
      </c>
      <c r="C2365" s="5">
        <f>TITRES_STAT!D2368</f>
        <v>3.2057000000000002</v>
      </c>
      <c r="D2365" s="5">
        <f>TITRES_STAT!E2368</f>
        <v>1172</v>
      </c>
      <c r="E2365" s="2">
        <f t="shared" si="144"/>
        <v>4814346</v>
      </c>
      <c r="F2365" s="5" t="str">
        <f t="shared" si="147"/>
        <v>BULLISH</v>
      </c>
      <c r="G2365" s="5" t="str">
        <f t="shared" si="146"/>
        <v>NEUTRAL</v>
      </c>
      <c r="H2365" s="5" t="str">
        <f t="shared" si="145"/>
        <v>CONFIRMED BULLISH</v>
      </c>
    </row>
    <row r="2366" spans="1:8" ht="13.5" x14ac:dyDescent="0.25">
      <c r="A2366" s="3">
        <f>TITRES_STAT!B2369</f>
        <v>45750</v>
      </c>
      <c r="B2366" s="5">
        <f>TITRES_STAT!C2369</f>
        <v>3.46</v>
      </c>
      <c r="C2366" s="5">
        <f>TITRES_STAT!D2369</f>
        <v>3.2057000000000002</v>
      </c>
      <c r="D2366" s="5">
        <f>TITRES_STAT!E2369</f>
        <v>24194</v>
      </c>
      <c r="E2366" s="2">
        <f t="shared" si="144"/>
        <v>4814346</v>
      </c>
      <c r="F2366" s="5" t="str">
        <f t="shared" si="147"/>
        <v>BULLISH</v>
      </c>
      <c r="G2366" s="5" t="str">
        <f t="shared" si="146"/>
        <v>NEUTRAL</v>
      </c>
      <c r="H2366" s="5" t="str">
        <f t="shared" si="145"/>
        <v>CONFIRMED BULLISH</v>
      </c>
    </row>
    <row r="2367" spans="1:8" ht="13.5" x14ac:dyDescent="0.25">
      <c r="A2367" s="3">
        <f>TITRES_STAT!B2370</f>
        <v>45751</v>
      </c>
      <c r="B2367" s="5">
        <f>TITRES_STAT!C2370</f>
        <v>3.4</v>
      </c>
      <c r="C2367" s="5">
        <f>TITRES_STAT!D2370</f>
        <v>3.1501000000000001</v>
      </c>
      <c r="D2367" s="5">
        <f>TITRES_STAT!E2370</f>
        <v>1760</v>
      </c>
      <c r="E2367" s="2">
        <f t="shared" si="144"/>
        <v>4812586</v>
      </c>
      <c r="F2367" s="5" t="str">
        <f t="shared" si="147"/>
        <v>BEARISH</v>
      </c>
      <c r="G2367" s="5" t="str">
        <f t="shared" si="146"/>
        <v>NEUTRAL</v>
      </c>
      <c r="H2367" s="5" t="str">
        <f t="shared" si="145"/>
        <v>CONFIRMED BEARISH</v>
      </c>
    </row>
    <row r="2368" spans="1:8" ht="13.5" x14ac:dyDescent="0.25">
      <c r="A2368" s="3">
        <f>TITRES_STAT!B2371</f>
        <v>45754</v>
      </c>
      <c r="B2368" s="5">
        <f>TITRES_STAT!C2371</f>
        <v>3.43</v>
      </c>
      <c r="C2368" s="5">
        <f>TITRES_STAT!D2371</f>
        <v>3.1779000000000002</v>
      </c>
      <c r="D2368" s="5">
        <f>TITRES_STAT!E2371</f>
        <v>20594</v>
      </c>
      <c r="E2368" s="2">
        <f t="shared" si="144"/>
        <v>4833180</v>
      </c>
      <c r="F2368" s="5" t="str">
        <f t="shared" si="147"/>
        <v>BEARISH</v>
      </c>
      <c r="G2368" s="5" t="str">
        <f t="shared" si="146"/>
        <v>NEUTRAL</v>
      </c>
      <c r="H2368" s="5" t="str">
        <f t="shared" si="145"/>
        <v>CONFIRMED BEARISH</v>
      </c>
    </row>
    <row r="2369" spans="1:8" ht="13.5" x14ac:dyDescent="0.25">
      <c r="A2369" s="3">
        <f>TITRES_STAT!B2372</f>
        <v>45755</v>
      </c>
      <c r="B2369" s="5">
        <f>TITRES_STAT!C2372</f>
        <v>3.39</v>
      </c>
      <c r="C2369" s="5">
        <f>TITRES_STAT!D2372</f>
        <v>3.1408</v>
      </c>
      <c r="D2369" s="5">
        <f>TITRES_STAT!E2372</f>
        <v>29097</v>
      </c>
      <c r="E2369" s="2">
        <f t="shared" si="144"/>
        <v>4804083</v>
      </c>
      <c r="F2369" s="5" t="str">
        <f t="shared" si="147"/>
        <v>BEARISH</v>
      </c>
      <c r="G2369" s="5" t="str">
        <f t="shared" si="146"/>
        <v>NEUTRAL</v>
      </c>
      <c r="H2369" s="5" t="str">
        <f t="shared" si="145"/>
        <v>CONFIRMED BEARISH</v>
      </c>
    </row>
    <row r="2370" spans="1:8" ht="13.5" x14ac:dyDescent="0.25">
      <c r="A2370" s="3">
        <f>TITRES_STAT!B2373</f>
        <v>45757</v>
      </c>
      <c r="B2370" s="5">
        <f>TITRES_STAT!C2373</f>
        <v>3.42</v>
      </c>
      <c r="C2370" s="5">
        <f>TITRES_STAT!D2373</f>
        <v>3.1686000000000001</v>
      </c>
      <c r="D2370" s="5">
        <f>TITRES_STAT!E2373</f>
        <v>51777</v>
      </c>
      <c r="E2370" s="2">
        <f t="shared" si="144"/>
        <v>4855860</v>
      </c>
      <c r="F2370" s="5" t="str">
        <f t="shared" si="147"/>
        <v>BULLISH</v>
      </c>
      <c r="G2370" s="5" t="str">
        <f t="shared" si="146"/>
        <v>NEUTRAL</v>
      </c>
      <c r="H2370" s="5" t="str">
        <f t="shared" si="145"/>
        <v>BULLISH DIVERGENCE</v>
      </c>
    </row>
    <row r="2371" spans="1:8" ht="13.5" x14ac:dyDescent="0.25">
      <c r="A2371" s="3">
        <f>TITRES_STAT!B2374</f>
        <v>45758</v>
      </c>
      <c r="B2371" s="5">
        <f>TITRES_STAT!C2374</f>
        <v>3.39</v>
      </c>
      <c r="C2371" s="5">
        <f>TITRES_STAT!D2374</f>
        <v>3.1408</v>
      </c>
      <c r="D2371" s="5">
        <f>TITRES_STAT!E2374</f>
        <v>2609</v>
      </c>
      <c r="E2371" s="2">
        <f t="shared" si="144"/>
        <v>4853251</v>
      </c>
      <c r="F2371" s="5" t="str">
        <f t="shared" si="147"/>
        <v>BULLISH</v>
      </c>
      <c r="G2371" s="5" t="str">
        <f t="shared" si="146"/>
        <v>NEUTRAL</v>
      </c>
      <c r="H2371" s="5" t="str">
        <f t="shared" si="145"/>
        <v>BULLISH DIVERGENCE</v>
      </c>
    </row>
    <row r="2372" spans="1:8" ht="13.5" x14ac:dyDescent="0.25">
      <c r="A2372" s="3">
        <f>TITRES_STAT!B2375</f>
        <v>45761</v>
      </c>
      <c r="B2372" s="5">
        <f>TITRES_STAT!C2375</f>
        <v>3.42</v>
      </c>
      <c r="C2372" s="5">
        <f>TITRES_STAT!D2375</f>
        <v>3.1686000000000001</v>
      </c>
      <c r="D2372" s="5">
        <f>TITRES_STAT!E2375</f>
        <v>940</v>
      </c>
      <c r="E2372" s="2">
        <f t="shared" ref="E2372:E2435" si="148">IF(B2372&gt;B2371, E2371+D2372, IF(B2372&lt;B2371, E2371-D2372, E2371))</f>
        <v>4854191</v>
      </c>
      <c r="F2372" s="5" t="str">
        <f t="shared" si="147"/>
        <v>BULLISH</v>
      </c>
      <c r="G2372" s="5" t="str">
        <f t="shared" si="146"/>
        <v>NEUTRAL</v>
      </c>
      <c r="H2372" s="5" t="str">
        <f t="shared" si="145"/>
        <v>CONFIRMED BULLISH</v>
      </c>
    </row>
    <row r="2373" spans="1:8" ht="13.5" x14ac:dyDescent="0.25">
      <c r="A2373" s="3">
        <f>TITRES_STAT!B2376</f>
        <v>45762</v>
      </c>
      <c r="B2373" s="5">
        <f>TITRES_STAT!C2376</f>
        <v>3.42</v>
      </c>
      <c r="C2373" s="5">
        <f>TITRES_STAT!D2376</f>
        <v>3.1686000000000001</v>
      </c>
      <c r="D2373" s="5">
        <f>TITRES_STAT!E2376</f>
        <v>801</v>
      </c>
      <c r="E2373" s="2">
        <f t="shared" si="148"/>
        <v>4854191</v>
      </c>
      <c r="F2373" s="5" t="str">
        <f t="shared" si="147"/>
        <v>BULLISH</v>
      </c>
      <c r="G2373" s="5" t="str">
        <f t="shared" si="146"/>
        <v>NEUTRAL</v>
      </c>
      <c r="H2373" s="5" t="str">
        <f t="shared" si="145"/>
        <v>BULLISH DIVERGENCE</v>
      </c>
    </row>
    <row r="2374" spans="1:8" ht="13.5" x14ac:dyDescent="0.25">
      <c r="A2374" s="3">
        <f>TITRES_STAT!B2377</f>
        <v>45763</v>
      </c>
      <c r="B2374" s="5">
        <f>TITRES_STAT!C2377</f>
        <v>3.4</v>
      </c>
      <c r="C2374" s="5">
        <f>TITRES_STAT!D2377</f>
        <v>3.1501000000000001</v>
      </c>
      <c r="D2374" s="5">
        <f>TITRES_STAT!E2377</f>
        <v>2783</v>
      </c>
      <c r="E2374" s="2">
        <f t="shared" si="148"/>
        <v>4851408</v>
      </c>
      <c r="F2374" s="5" t="str">
        <f t="shared" si="147"/>
        <v>BULLISH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45764</v>
      </c>
      <c r="B2375" s="5">
        <f>TITRES_STAT!C2378</f>
        <v>3.4</v>
      </c>
      <c r="C2375" s="5">
        <f>TITRES_STAT!D2378</f>
        <v>3.1501000000000001</v>
      </c>
      <c r="D2375" s="5">
        <f>TITRES_STAT!E2378</f>
        <v>189638</v>
      </c>
      <c r="E2375" s="2">
        <f t="shared" si="148"/>
        <v>4851408</v>
      </c>
      <c r="F2375" s="5" t="str">
        <f t="shared" si="147"/>
        <v>BEARISH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CONFIRMED BEARISH</v>
      </c>
    </row>
    <row r="2376" spans="1:8" ht="13.5" x14ac:dyDescent="0.25">
      <c r="A2376" s="3">
        <f>TITRES_STAT!B2379</f>
        <v>45765</v>
      </c>
      <c r="B2376" s="5">
        <f>TITRES_STAT!C2379</f>
        <v>3.4</v>
      </c>
      <c r="C2376" s="5">
        <f>TITRES_STAT!D2379</f>
        <v>3.1501000000000001</v>
      </c>
      <c r="D2376" s="5">
        <f>TITRES_STAT!E2379</f>
        <v>2855</v>
      </c>
      <c r="E2376" s="2">
        <f t="shared" si="148"/>
        <v>4851408</v>
      </c>
      <c r="F2376" s="5" t="str">
        <f t="shared" ref="F2376:F2439" si="151">IF(E2376&gt;E2371,"BULLISH",IF(E2376&lt;E2371,"BEARISH","NEUTRAL"))</f>
        <v>BEARISH</v>
      </c>
      <c r="G2376" s="5" t="str">
        <f t="shared" si="150"/>
        <v>NEUTRAL</v>
      </c>
      <c r="H2376" s="5" t="str">
        <f t="shared" si="149"/>
        <v>BEARISH DIVERGENCE</v>
      </c>
    </row>
    <row r="2377" spans="1:8" ht="13.5" x14ac:dyDescent="0.25">
      <c r="A2377" s="3">
        <f>TITRES_STAT!B2380</f>
        <v>45768</v>
      </c>
      <c r="B2377" s="5">
        <f>TITRES_STAT!C2380</f>
        <v>3.39</v>
      </c>
      <c r="C2377" s="5">
        <f>TITRES_STAT!D2380</f>
        <v>3.1408</v>
      </c>
      <c r="D2377" s="5">
        <f>TITRES_STAT!E2380</f>
        <v>1205</v>
      </c>
      <c r="E2377" s="2">
        <f t="shared" si="148"/>
        <v>4850203</v>
      </c>
      <c r="F2377" s="5" t="str">
        <f t="shared" si="151"/>
        <v>BEARISH</v>
      </c>
      <c r="G2377" s="5" t="str">
        <f t="shared" si="150"/>
        <v>NEUTRAL</v>
      </c>
      <c r="H2377" s="5" t="str">
        <f t="shared" si="149"/>
        <v>CONFIRMED BEARISH</v>
      </c>
    </row>
    <row r="2378" spans="1:8" ht="13.5" x14ac:dyDescent="0.25">
      <c r="A2378" s="3">
        <f>TITRES_STAT!B2381</f>
        <v>45769</v>
      </c>
      <c r="B2378" s="5">
        <f>TITRES_STAT!C2381</f>
        <v>3.3</v>
      </c>
      <c r="C2378" s="5">
        <f>TITRES_STAT!D2381</f>
        <v>3.0573999999999999</v>
      </c>
      <c r="D2378" s="5">
        <f>TITRES_STAT!E2381</f>
        <v>4213</v>
      </c>
      <c r="E2378" s="2">
        <f t="shared" si="148"/>
        <v>4845990</v>
      </c>
      <c r="F2378" s="5" t="str">
        <f t="shared" si="151"/>
        <v>BEARISH</v>
      </c>
      <c r="G2378" s="5" t="str">
        <f t="shared" si="150"/>
        <v>NEUTRAL</v>
      </c>
      <c r="H2378" s="5" t="str">
        <f t="shared" si="149"/>
        <v>CONFIRMED BEARISH</v>
      </c>
    </row>
    <row r="2379" spans="1:8" ht="13.5" x14ac:dyDescent="0.25">
      <c r="A2379" s="3">
        <f>TITRES_STAT!B2382</f>
        <v>45770</v>
      </c>
      <c r="B2379" s="5">
        <f>TITRES_STAT!C2382</f>
        <v>3.35</v>
      </c>
      <c r="C2379" s="5">
        <f>TITRES_STAT!D2382</f>
        <v>3.1038000000000001</v>
      </c>
      <c r="D2379" s="5">
        <f>TITRES_STAT!E2382</f>
        <v>4247</v>
      </c>
      <c r="E2379" s="2">
        <f t="shared" si="148"/>
        <v>4850237</v>
      </c>
      <c r="F2379" s="5" t="str">
        <f t="shared" si="151"/>
        <v>BEARISH</v>
      </c>
      <c r="G2379" s="5" t="str">
        <f t="shared" si="150"/>
        <v>NEUTRAL</v>
      </c>
      <c r="H2379" s="5" t="str">
        <f t="shared" si="149"/>
        <v>CONFIRMED BEARISH</v>
      </c>
    </row>
    <row r="2380" spans="1:8" ht="13.5" x14ac:dyDescent="0.25">
      <c r="A2380" s="3">
        <f>TITRES_STAT!B2383</f>
        <v>45771</v>
      </c>
      <c r="B2380" s="5">
        <f>TITRES_STAT!C2383</f>
        <v>3.39</v>
      </c>
      <c r="C2380" s="5">
        <f>TITRES_STAT!D2383</f>
        <v>3.1408</v>
      </c>
      <c r="D2380" s="5">
        <f>TITRES_STAT!E2383</f>
        <v>1183</v>
      </c>
      <c r="E2380" s="2">
        <f t="shared" si="148"/>
        <v>4851420</v>
      </c>
      <c r="F2380" s="5" t="str">
        <f t="shared" si="151"/>
        <v>BULLISH</v>
      </c>
      <c r="G2380" s="5" t="str">
        <f t="shared" si="150"/>
        <v>NEUTRAL</v>
      </c>
      <c r="H2380" s="5" t="str">
        <f t="shared" si="149"/>
        <v>BULLISH DIVERGENCE</v>
      </c>
    </row>
    <row r="2381" spans="1:8" ht="13.5" x14ac:dyDescent="0.25">
      <c r="A2381" s="3">
        <f>TITRES_STAT!B2384</f>
        <v>45772</v>
      </c>
      <c r="B2381" s="5">
        <f>TITRES_STAT!C2384</f>
        <v>3.3</v>
      </c>
      <c r="C2381" s="5">
        <f>TITRES_STAT!D2384</f>
        <v>3.0573999999999999</v>
      </c>
      <c r="D2381" s="5">
        <f>TITRES_STAT!E2384</f>
        <v>1292</v>
      </c>
      <c r="E2381" s="2">
        <f t="shared" si="148"/>
        <v>4850128</v>
      </c>
      <c r="F2381" s="5" t="str">
        <f t="shared" si="151"/>
        <v>BEARISH</v>
      </c>
      <c r="G2381" s="5" t="str">
        <f t="shared" si="150"/>
        <v>NEUTRAL</v>
      </c>
      <c r="H2381" s="5" t="str">
        <f t="shared" si="149"/>
        <v>CONFIRMED BEARISH</v>
      </c>
    </row>
    <row r="2382" spans="1:8" ht="13.5" x14ac:dyDescent="0.25">
      <c r="A2382" s="3">
        <f>TITRES_STAT!B2385</f>
        <v>45775</v>
      </c>
      <c r="B2382" s="5">
        <f>TITRES_STAT!C2385</f>
        <v>3.29</v>
      </c>
      <c r="C2382" s="5">
        <f>TITRES_STAT!D2385</f>
        <v>3.0482</v>
      </c>
      <c r="D2382" s="5">
        <f>TITRES_STAT!E2385</f>
        <v>5226</v>
      </c>
      <c r="E2382" s="2">
        <f t="shared" si="148"/>
        <v>4844902</v>
      </c>
      <c r="F2382" s="5" t="str">
        <f t="shared" si="151"/>
        <v>BEARISH</v>
      </c>
      <c r="G2382" s="5" t="str">
        <f t="shared" si="150"/>
        <v>NEUTRAL</v>
      </c>
      <c r="H2382" s="5" t="str">
        <f t="shared" si="149"/>
        <v>CONFIRMED BEARISH</v>
      </c>
    </row>
    <row r="2383" spans="1:8" ht="13.5" x14ac:dyDescent="0.25">
      <c r="A2383" s="3">
        <f>TITRES_STAT!B2386</f>
        <v>45776</v>
      </c>
      <c r="B2383" s="5">
        <f>TITRES_STAT!C2386</f>
        <v>3.22</v>
      </c>
      <c r="C2383" s="5">
        <f>TITRES_STAT!D2386</f>
        <v>2.9832999999999998</v>
      </c>
      <c r="D2383" s="5">
        <f>TITRES_STAT!E2386</f>
        <v>1360</v>
      </c>
      <c r="E2383" s="2">
        <f t="shared" si="148"/>
        <v>4843542</v>
      </c>
      <c r="F2383" s="5" t="str">
        <f t="shared" si="151"/>
        <v>BEARISH</v>
      </c>
      <c r="G2383" s="5" t="str">
        <f t="shared" si="150"/>
        <v>NEUTRAL</v>
      </c>
      <c r="H2383" s="5" t="str">
        <f t="shared" si="149"/>
        <v>CONFIRMED BEARISH</v>
      </c>
    </row>
    <row r="2384" spans="1:8" ht="13.5" x14ac:dyDescent="0.25">
      <c r="A2384" s="3">
        <f>TITRES_STAT!B2387</f>
        <v>45777</v>
      </c>
      <c r="B2384" s="5">
        <f>TITRES_STAT!C2387</f>
        <v>3.19</v>
      </c>
      <c r="C2384" s="5">
        <f>TITRES_STAT!D2387</f>
        <v>2.9554999999999998</v>
      </c>
      <c r="D2384" s="5">
        <f>TITRES_STAT!E2387</f>
        <v>8115</v>
      </c>
      <c r="E2384" s="2">
        <f t="shared" si="148"/>
        <v>4835427</v>
      </c>
      <c r="F2384" s="5" t="str">
        <f t="shared" si="151"/>
        <v>BEARISH</v>
      </c>
      <c r="G2384" s="5" t="str">
        <f t="shared" si="150"/>
        <v>NEUTRAL</v>
      </c>
      <c r="H2384" s="5" t="str">
        <f t="shared" si="149"/>
        <v>CONFIRMED BEARISH</v>
      </c>
    </row>
    <row r="2385" spans="1:8" ht="13.5" x14ac:dyDescent="0.25">
      <c r="A2385" s="3">
        <f>TITRES_STAT!B2388</f>
        <v>45779</v>
      </c>
      <c r="B2385" s="5">
        <f>TITRES_STAT!C2388</f>
        <v>3.14</v>
      </c>
      <c r="C2385" s="5">
        <f>TITRES_STAT!D2388</f>
        <v>2.9091999999999998</v>
      </c>
      <c r="D2385" s="5">
        <f>TITRES_STAT!E2388</f>
        <v>3615</v>
      </c>
      <c r="E2385" s="2">
        <f t="shared" si="148"/>
        <v>4831812</v>
      </c>
      <c r="F2385" s="5" t="str">
        <f t="shared" si="151"/>
        <v>BEARISH</v>
      </c>
      <c r="G2385" s="5" t="str">
        <f t="shared" si="150"/>
        <v>NEUTRAL</v>
      </c>
      <c r="H2385" s="5" t="str">
        <f t="shared" si="149"/>
        <v>CONFIRMED BEARISH</v>
      </c>
    </row>
    <row r="2386" spans="1:8" ht="13.5" x14ac:dyDescent="0.25">
      <c r="A2386" s="3">
        <f>TITRES_STAT!B2389</f>
        <v>45782</v>
      </c>
      <c r="B2386" s="5">
        <f>TITRES_STAT!C2389</f>
        <v>3.14</v>
      </c>
      <c r="C2386" s="5">
        <f>TITRES_STAT!D2389</f>
        <v>2.9091999999999998</v>
      </c>
      <c r="D2386" s="5">
        <f>TITRES_STAT!E2389</f>
        <v>2799</v>
      </c>
      <c r="E2386" s="2">
        <f t="shared" si="148"/>
        <v>4831812</v>
      </c>
      <c r="F2386" s="5" t="str">
        <f t="shared" si="151"/>
        <v>BEARISH</v>
      </c>
      <c r="G2386" s="5" t="str">
        <f t="shared" si="150"/>
        <v>NEUTRAL</v>
      </c>
      <c r="H2386" s="5" t="str">
        <f t="shared" si="149"/>
        <v>CONFIRMED BEARISH</v>
      </c>
    </row>
    <row r="2387" spans="1:8" ht="13.5" x14ac:dyDescent="0.25">
      <c r="A2387" s="3">
        <f>TITRES_STAT!B2390</f>
        <v>45783</v>
      </c>
      <c r="B2387" s="5">
        <f>TITRES_STAT!C2390</f>
        <v>3.06</v>
      </c>
      <c r="C2387" s="5">
        <f>TITRES_STAT!D2390</f>
        <v>2.8351000000000002</v>
      </c>
      <c r="D2387" s="5">
        <f>TITRES_STAT!E2390</f>
        <v>24676</v>
      </c>
      <c r="E2387" s="2">
        <f t="shared" si="148"/>
        <v>4807136</v>
      </c>
      <c r="F2387" s="5" t="str">
        <f t="shared" si="151"/>
        <v>BEARISH</v>
      </c>
      <c r="G2387" s="5" t="str">
        <f t="shared" si="150"/>
        <v>NEUTRAL</v>
      </c>
      <c r="H2387" s="5" t="str">
        <f t="shared" si="149"/>
        <v>CONFIRMED BEARISH</v>
      </c>
    </row>
    <row r="2388" spans="1:8" ht="13.5" x14ac:dyDescent="0.25">
      <c r="A2388" s="3">
        <f>TITRES_STAT!B2391</f>
        <v>45784</v>
      </c>
      <c r="B2388" s="5">
        <f>TITRES_STAT!C2391</f>
        <v>3.1</v>
      </c>
      <c r="C2388" s="5">
        <f>TITRES_STAT!D2391</f>
        <v>2.8721999999999999</v>
      </c>
      <c r="D2388" s="5">
        <f>TITRES_STAT!E2391</f>
        <v>1145</v>
      </c>
      <c r="E2388" s="2">
        <f t="shared" si="148"/>
        <v>4808281</v>
      </c>
      <c r="F2388" s="5" t="str">
        <f t="shared" si="151"/>
        <v>BEARISH</v>
      </c>
      <c r="G2388" s="5" t="str">
        <f t="shared" si="150"/>
        <v>NEUTRAL</v>
      </c>
      <c r="H2388" s="5" t="str">
        <f t="shared" si="149"/>
        <v>CONFIRMED BEARISH</v>
      </c>
    </row>
    <row r="2389" spans="1:8" ht="13.5" x14ac:dyDescent="0.25">
      <c r="A2389" s="3">
        <f>TITRES_STAT!B2392</f>
        <v>45785</v>
      </c>
      <c r="B2389" s="5">
        <f>TITRES_STAT!C2392</f>
        <v>3.17</v>
      </c>
      <c r="C2389" s="5">
        <f>TITRES_STAT!D2392</f>
        <v>2.9369999999999998</v>
      </c>
      <c r="D2389" s="5">
        <f>TITRES_STAT!E2392</f>
        <v>4573</v>
      </c>
      <c r="E2389" s="2">
        <f t="shared" si="148"/>
        <v>4812854</v>
      </c>
      <c r="F2389" s="5" t="str">
        <f t="shared" si="151"/>
        <v>BEARISH</v>
      </c>
      <c r="G2389" s="5" t="str">
        <f t="shared" si="150"/>
        <v>NEUTRAL</v>
      </c>
      <c r="H2389" s="5" t="str">
        <f t="shared" si="149"/>
        <v>CONFIRMED BEARISH</v>
      </c>
    </row>
    <row r="2390" spans="1:8" ht="13.5" x14ac:dyDescent="0.25">
      <c r="A2390" s="3">
        <f>TITRES_STAT!B2393</f>
        <v>45786</v>
      </c>
      <c r="B2390" s="5">
        <f>TITRES_STAT!C2393</f>
        <v>3.25</v>
      </c>
      <c r="C2390" s="5">
        <f>TITRES_STAT!D2393</f>
        <v>3.0110999999999999</v>
      </c>
      <c r="D2390" s="5">
        <f>TITRES_STAT!E2393</f>
        <v>12061</v>
      </c>
      <c r="E2390" s="2">
        <f t="shared" si="148"/>
        <v>4824915</v>
      </c>
      <c r="F2390" s="5" t="str">
        <f t="shared" si="151"/>
        <v>BEARISH</v>
      </c>
      <c r="G2390" s="5" t="str">
        <f t="shared" si="150"/>
        <v>NEUTRAL</v>
      </c>
      <c r="H2390" s="5" t="str">
        <f t="shared" si="149"/>
        <v>BEARISH DIVERGENCE</v>
      </c>
    </row>
    <row r="2391" spans="1:8" ht="13.5" x14ac:dyDescent="0.25">
      <c r="A2391" s="3">
        <f>TITRES_STAT!B2394</f>
        <v>45789</v>
      </c>
      <c r="B2391" s="5">
        <f>TITRES_STAT!C2394</f>
        <v>3.17</v>
      </c>
      <c r="C2391" s="5">
        <f>TITRES_STAT!D2394</f>
        <v>2.9369999999999998</v>
      </c>
      <c r="D2391" s="5">
        <f>TITRES_STAT!E2394</f>
        <v>2319</v>
      </c>
      <c r="E2391" s="2">
        <f t="shared" si="148"/>
        <v>4822596</v>
      </c>
      <c r="F2391" s="5" t="str">
        <f t="shared" si="151"/>
        <v>BEARISH</v>
      </c>
      <c r="G2391" s="5" t="str">
        <f t="shared" si="150"/>
        <v>NEUTRAL</v>
      </c>
      <c r="H2391" s="5" t="str">
        <f t="shared" si="149"/>
        <v>BEARISH DIVERGENCE</v>
      </c>
    </row>
    <row r="2392" spans="1:8" ht="13.5" x14ac:dyDescent="0.25">
      <c r="A2392" s="3">
        <f>TITRES_STAT!B2395</f>
        <v>45790</v>
      </c>
      <c r="B2392" s="5">
        <f>TITRES_STAT!C2395</f>
        <v>3.23</v>
      </c>
      <c r="C2392" s="5">
        <f>TITRES_STAT!D2395</f>
        <v>2.9925999999999999</v>
      </c>
      <c r="D2392" s="5">
        <f>TITRES_STAT!E2395</f>
        <v>1323</v>
      </c>
      <c r="E2392" s="2">
        <f t="shared" si="148"/>
        <v>4823919</v>
      </c>
      <c r="F2392" s="5" t="str">
        <f t="shared" si="151"/>
        <v>BULLISH</v>
      </c>
      <c r="G2392" s="5" t="str">
        <f t="shared" si="150"/>
        <v>NEUTRAL</v>
      </c>
      <c r="H2392" s="5" t="str">
        <f t="shared" si="149"/>
        <v>CONFIRMED BULLISH</v>
      </c>
    </row>
    <row r="2393" spans="1:8" ht="13.5" x14ac:dyDescent="0.25">
      <c r="A2393" s="3">
        <f>TITRES_STAT!B2396</f>
        <v>45791</v>
      </c>
      <c r="B2393" s="5">
        <f>TITRES_STAT!C2396</f>
        <v>3.21</v>
      </c>
      <c r="C2393" s="5">
        <f>TITRES_STAT!D2396</f>
        <v>2.9741</v>
      </c>
      <c r="D2393" s="5">
        <f>TITRES_STAT!E2396</f>
        <v>12</v>
      </c>
      <c r="E2393" s="2">
        <f t="shared" si="148"/>
        <v>4823907</v>
      </c>
      <c r="F2393" s="5" t="str">
        <f t="shared" si="151"/>
        <v>BULLISH</v>
      </c>
      <c r="G2393" s="5" t="str">
        <f t="shared" si="150"/>
        <v>NEUTRAL</v>
      </c>
      <c r="H2393" s="5" t="str">
        <f t="shared" si="149"/>
        <v>CONFIRMED BULLISH</v>
      </c>
    </row>
    <row r="2394" spans="1:8" ht="13.5" x14ac:dyDescent="0.25">
      <c r="A2394" s="3">
        <f>TITRES_STAT!B2397</f>
        <v>45792</v>
      </c>
      <c r="B2394" s="5">
        <f>TITRES_STAT!C2397</f>
        <v>3.25</v>
      </c>
      <c r="C2394" s="5">
        <f>TITRES_STAT!D2397</f>
        <v>3.0110999999999999</v>
      </c>
      <c r="D2394" s="5">
        <f>TITRES_STAT!E2397</f>
        <v>2700</v>
      </c>
      <c r="E2394" s="2">
        <f t="shared" si="148"/>
        <v>4826607</v>
      </c>
      <c r="F2394" s="5" t="str">
        <f t="shared" si="151"/>
        <v>BULLISH</v>
      </c>
      <c r="G2394" s="5" t="str">
        <f t="shared" si="150"/>
        <v>NEUTRAL</v>
      </c>
      <c r="H2394" s="5" t="str">
        <f t="shared" si="149"/>
        <v>CONFIRMED BULLISH</v>
      </c>
    </row>
    <row r="2395" spans="1:8" ht="13.5" x14ac:dyDescent="0.25">
      <c r="A2395" s="3">
        <f>TITRES_STAT!B2398</f>
        <v>45793</v>
      </c>
      <c r="B2395" s="5">
        <f>TITRES_STAT!C2398</f>
        <v>3.39</v>
      </c>
      <c r="C2395" s="5">
        <f>TITRES_STAT!D2398</f>
        <v>3.1408</v>
      </c>
      <c r="D2395" s="5">
        <f>TITRES_STAT!E2398</f>
        <v>1749</v>
      </c>
      <c r="E2395" s="2">
        <f t="shared" si="148"/>
        <v>4828356</v>
      </c>
      <c r="F2395" s="5" t="str">
        <f t="shared" si="151"/>
        <v>BULLISH</v>
      </c>
      <c r="G2395" s="5" t="str">
        <f t="shared" si="150"/>
        <v>NEUTRAL</v>
      </c>
      <c r="H2395" s="5" t="str">
        <f t="shared" si="149"/>
        <v>CONFIRMED BULLISH</v>
      </c>
    </row>
    <row r="2396" spans="1:8" ht="13.5" x14ac:dyDescent="0.25">
      <c r="A2396" s="3">
        <f>TITRES_STAT!B2399</f>
        <v>45796</v>
      </c>
      <c r="B2396" s="5">
        <f>TITRES_STAT!C2399</f>
        <v>3.2</v>
      </c>
      <c r="C2396" s="5">
        <f>TITRES_STAT!D2399</f>
        <v>2.9647999999999999</v>
      </c>
      <c r="D2396" s="5">
        <f>TITRES_STAT!E2399</f>
        <v>501</v>
      </c>
      <c r="E2396" s="2">
        <f t="shared" si="148"/>
        <v>4827855</v>
      </c>
      <c r="F2396" s="5" t="str">
        <f t="shared" si="151"/>
        <v>BULLISH</v>
      </c>
      <c r="G2396" s="5" t="str">
        <f t="shared" si="150"/>
        <v>NEUTRAL</v>
      </c>
      <c r="H2396" s="5" t="str">
        <f t="shared" si="149"/>
        <v>CONFIRMED BULLISH</v>
      </c>
    </row>
    <row r="2397" spans="1:8" ht="13.5" x14ac:dyDescent="0.25">
      <c r="A2397" s="3">
        <f>TITRES_STAT!B2400</f>
        <v>45797</v>
      </c>
      <c r="B2397" s="5">
        <f>TITRES_STAT!C2400</f>
        <v>3.3</v>
      </c>
      <c r="C2397" s="5">
        <f>TITRES_STAT!D2400</f>
        <v>3.0573999999999999</v>
      </c>
      <c r="D2397" s="5">
        <f>TITRES_STAT!E2400</f>
        <v>121</v>
      </c>
      <c r="E2397" s="2">
        <f t="shared" si="148"/>
        <v>4827976</v>
      </c>
      <c r="F2397" s="5" t="str">
        <f t="shared" si="151"/>
        <v>BULLISH</v>
      </c>
      <c r="G2397" s="5" t="str">
        <f t="shared" si="150"/>
        <v>NEUTRAL</v>
      </c>
      <c r="H2397" s="5" t="str">
        <f t="shared" si="149"/>
        <v>CONFIRMED BULLISH</v>
      </c>
    </row>
    <row r="2398" spans="1:8" ht="13.5" x14ac:dyDescent="0.25">
      <c r="A2398" s="3">
        <f>TITRES_STAT!B2401</f>
        <v>45798</v>
      </c>
      <c r="B2398" s="5">
        <f>TITRES_STAT!C2401</f>
        <v>3.23</v>
      </c>
      <c r="C2398" s="5">
        <f>TITRES_STAT!D2401</f>
        <v>2.9925999999999999</v>
      </c>
      <c r="D2398" s="5">
        <f>TITRES_STAT!E2401</f>
        <v>1626</v>
      </c>
      <c r="E2398" s="2">
        <f t="shared" si="148"/>
        <v>4826350</v>
      </c>
      <c r="F2398" s="5" t="str">
        <f t="shared" si="151"/>
        <v>BULLISH</v>
      </c>
      <c r="G2398" s="5" t="str">
        <f t="shared" si="150"/>
        <v>NEUTRAL</v>
      </c>
      <c r="H2398" s="5" t="str">
        <f t="shared" si="149"/>
        <v>CONFIRMED BULLISH</v>
      </c>
    </row>
    <row r="2399" spans="1:8" ht="13.5" x14ac:dyDescent="0.25">
      <c r="A2399" s="3">
        <f>TITRES_STAT!B2402</f>
        <v>45799</v>
      </c>
      <c r="B2399" s="5">
        <f>TITRES_STAT!C2402</f>
        <v>3.26</v>
      </c>
      <c r="C2399" s="5">
        <f>TITRES_STAT!D2402</f>
        <v>3.0204</v>
      </c>
      <c r="D2399" s="5">
        <f>TITRES_STAT!E2402</f>
        <v>1237</v>
      </c>
      <c r="E2399" s="2">
        <f t="shared" si="148"/>
        <v>4827587</v>
      </c>
      <c r="F2399" s="5" t="str">
        <f t="shared" si="151"/>
        <v>BULLISH</v>
      </c>
      <c r="G2399" s="5" t="str">
        <f t="shared" si="150"/>
        <v>NEUTRAL</v>
      </c>
      <c r="H2399" s="5" t="str">
        <f t="shared" si="149"/>
        <v>CONFIRMED BULLISH</v>
      </c>
    </row>
    <row r="2400" spans="1:8" ht="13.5" x14ac:dyDescent="0.25">
      <c r="A2400" s="3">
        <f>TITRES_STAT!B2403</f>
        <v>45800</v>
      </c>
      <c r="B2400" s="5">
        <f>TITRES_STAT!C2403</f>
        <v>3.26</v>
      </c>
      <c r="C2400" s="5">
        <f>TITRES_STAT!D2403</f>
        <v>3.0204</v>
      </c>
      <c r="D2400" s="5">
        <f>TITRES_STAT!E2403</f>
        <v>705</v>
      </c>
      <c r="E2400" s="2">
        <f t="shared" si="148"/>
        <v>4827587</v>
      </c>
      <c r="F2400" s="5" t="str">
        <f t="shared" si="151"/>
        <v>BEARISH</v>
      </c>
      <c r="G2400" s="5" t="str">
        <f t="shared" si="150"/>
        <v>NEUTRAL</v>
      </c>
      <c r="H2400" s="5" t="str">
        <f t="shared" si="149"/>
        <v>CONFIRMED BEARISH</v>
      </c>
    </row>
    <row r="2401" spans="1:8" ht="13.5" x14ac:dyDescent="0.25">
      <c r="A2401" s="3">
        <f>TITRES_STAT!B2404</f>
        <v>45803</v>
      </c>
      <c r="B2401" s="5">
        <f>TITRES_STAT!C2404</f>
        <v>3.3</v>
      </c>
      <c r="C2401" s="5">
        <f>TITRES_STAT!D2404</f>
        <v>3.0573999999999999</v>
      </c>
      <c r="D2401" s="5">
        <f>TITRES_STAT!E2404</f>
        <v>24</v>
      </c>
      <c r="E2401" s="2">
        <f t="shared" si="148"/>
        <v>4827611</v>
      </c>
      <c r="F2401" s="5" t="str">
        <f t="shared" si="151"/>
        <v>BEARISH</v>
      </c>
      <c r="G2401" s="5" t="str">
        <f t="shared" si="150"/>
        <v>NEUTRAL</v>
      </c>
      <c r="H2401" s="5" t="str">
        <f t="shared" si="149"/>
        <v>BEARISH DIVERGENCE</v>
      </c>
    </row>
    <row r="2402" spans="1:8" ht="13.5" x14ac:dyDescent="0.25">
      <c r="A2402" s="3">
        <f>TITRES_STAT!B2405</f>
        <v>45804</v>
      </c>
      <c r="B2402" s="5">
        <f>TITRES_STAT!C2405</f>
        <v>3.25</v>
      </c>
      <c r="C2402" s="5">
        <f>TITRES_STAT!D2405</f>
        <v>3.0110999999999999</v>
      </c>
      <c r="D2402" s="5">
        <f>TITRES_STAT!E2405</f>
        <v>1462</v>
      </c>
      <c r="E2402" s="2">
        <f t="shared" si="148"/>
        <v>4826149</v>
      </c>
      <c r="F2402" s="5" t="str">
        <f t="shared" si="151"/>
        <v>BEARISH</v>
      </c>
      <c r="G2402" s="5" t="str">
        <f t="shared" si="150"/>
        <v>NEUTRAL</v>
      </c>
      <c r="H2402" s="5" t="str">
        <f t="shared" si="149"/>
        <v>CONFIRMED BEARISH</v>
      </c>
    </row>
    <row r="2403" spans="1:8" ht="13.5" x14ac:dyDescent="0.25">
      <c r="A2403" s="3">
        <f>TITRES_STAT!B2406</f>
        <v>45805</v>
      </c>
      <c r="B2403" s="5">
        <f>TITRES_STAT!C2406</f>
        <v>3.2</v>
      </c>
      <c r="C2403" s="5">
        <f>TITRES_STAT!D2406</f>
        <v>2.9647999999999999</v>
      </c>
      <c r="D2403" s="5">
        <f>TITRES_STAT!E2406</f>
        <v>997</v>
      </c>
      <c r="E2403" s="2">
        <f t="shared" si="148"/>
        <v>4825152</v>
      </c>
      <c r="F2403" s="5" t="str">
        <f t="shared" si="151"/>
        <v>BEARISH</v>
      </c>
      <c r="G2403" s="5" t="str">
        <f t="shared" si="150"/>
        <v>NEUTRAL</v>
      </c>
      <c r="H2403" s="5" t="str">
        <f t="shared" si="149"/>
        <v>CONFIRMED BEARISH</v>
      </c>
    </row>
    <row r="2404" spans="1:8" ht="13.5" x14ac:dyDescent="0.25">
      <c r="A2404" s="3">
        <f>TITRES_STAT!B2407</f>
        <v>45806</v>
      </c>
      <c r="B2404" s="5">
        <f>TITRES_STAT!C2407</f>
        <v>3.25</v>
      </c>
      <c r="C2404" s="5">
        <f>TITRES_STAT!D2407</f>
        <v>3.0110999999999999</v>
      </c>
      <c r="D2404" s="5">
        <f>TITRES_STAT!E2407</f>
        <v>2</v>
      </c>
      <c r="E2404" s="2">
        <f t="shared" si="148"/>
        <v>4825154</v>
      </c>
      <c r="F2404" s="5" t="str">
        <f t="shared" si="151"/>
        <v>BEARISH</v>
      </c>
      <c r="G2404" s="5" t="str">
        <f t="shared" si="150"/>
        <v>NEUTRAL</v>
      </c>
      <c r="H2404" s="5" t="str">
        <f t="shared" si="149"/>
        <v>CONFIRMED BEARISH</v>
      </c>
    </row>
    <row r="2405" spans="1:8" ht="13.5" x14ac:dyDescent="0.25">
      <c r="A2405" s="3">
        <f>TITRES_STAT!B2408</f>
        <v>45807</v>
      </c>
      <c r="B2405" s="5">
        <f>TITRES_STAT!C2408</f>
        <v>3.25</v>
      </c>
      <c r="C2405" s="5">
        <f>TITRES_STAT!D2408</f>
        <v>3.0110999999999999</v>
      </c>
      <c r="D2405" s="5">
        <f>TITRES_STAT!E2408</f>
        <v>161</v>
      </c>
      <c r="E2405" s="2">
        <f t="shared" si="148"/>
        <v>4825154</v>
      </c>
      <c r="F2405" s="5" t="str">
        <f t="shared" si="151"/>
        <v>BEARISH</v>
      </c>
      <c r="G2405" s="5" t="str">
        <f t="shared" si="150"/>
        <v>NEUTRAL</v>
      </c>
      <c r="H2405" s="5" t="str">
        <f t="shared" si="149"/>
        <v>CONFIRMED BEARISH</v>
      </c>
    </row>
    <row r="2406" spans="1:8" ht="13.5" x14ac:dyDescent="0.25">
      <c r="A2406" s="3">
        <f>TITRES_STAT!B2409</f>
        <v>45810</v>
      </c>
      <c r="B2406" s="5">
        <f>TITRES_STAT!C2409</f>
        <v>3.25</v>
      </c>
      <c r="C2406" s="5">
        <f>TITRES_STAT!D2409</f>
        <v>3.0110999999999999</v>
      </c>
      <c r="D2406" s="5">
        <f>TITRES_STAT!E2409</f>
        <v>0</v>
      </c>
      <c r="E2406" s="2">
        <f t="shared" si="148"/>
        <v>4825154</v>
      </c>
      <c r="F2406" s="5" t="str">
        <f t="shared" si="151"/>
        <v>BEARISH</v>
      </c>
      <c r="G2406" s="5" t="str">
        <f t="shared" si="150"/>
        <v>NEUTRAL</v>
      </c>
      <c r="H2406" s="5" t="str">
        <f t="shared" si="149"/>
        <v>CONFIRMED BEARISH</v>
      </c>
    </row>
    <row r="2407" spans="1:8" ht="13.5" x14ac:dyDescent="0.25">
      <c r="A2407" s="3">
        <f>TITRES_STAT!B2410</f>
        <v>45811</v>
      </c>
      <c r="B2407" s="5">
        <f>TITRES_STAT!C2410</f>
        <v>3.25</v>
      </c>
      <c r="C2407" s="5">
        <f>TITRES_STAT!D2410</f>
        <v>3.0110999999999999</v>
      </c>
      <c r="D2407" s="5">
        <f>TITRES_STAT!E2410</f>
        <v>155</v>
      </c>
      <c r="E2407" s="2">
        <f t="shared" si="148"/>
        <v>4825154</v>
      </c>
      <c r="F2407" s="5" t="str">
        <f t="shared" si="151"/>
        <v>BEARISH</v>
      </c>
      <c r="G2407" s="5" t="str">
        <f t="shared" si="150"/>
        <v>NEUTRAL</v>
      </c>
      <c r="H2407" s="5" t="str">
        <f t="shared" si="149"/>
        <v>NEUTRAL</v>
      </c>
    </row>
    <row r="2408" spans="1:8" ht="13.5" x14ac:dyDescent="0.25">
      <c r="A2408" s="3">
        <f>TITRES_STAT!B2411</f>
        <v>45812</v>
      </c>
      <c r="B2408" s="5">
        <f>TITRES_STAT!C2411</f>
        <v>3.25</v>
      </c>
      <c r="C2408" s="5">
        <f>TITRES_STAT!D2411</f>
        <v>3.0110999999999999</v>
      </c>
      <c r="D2408" s="5">
        <f>TITRES_STAT!E2411</f>
        <v>281</v>
      </c>
      <c r="E2408" s="2">
        <f t="shared" si="148"/>
        <v>4825154</v>
      </c>
      <c r="F2408" s="5" t="str">
        <f t="shared" si="151"/>
        <v>BULLISH</v>
      </c>
      <c r="G2408" s="5" t="str">
        <f t="shared" si="150"/>
        <v>NEUTRAL</v>
      </c>
      <c r="H2408" s="5" t="str">
        <f t="shared" si="149"/>
        <v>CONFIRMED BULLISH</v>
      </c>
    </row>
    <row r="2409" spans="1:8" ht="13.5" x14ac:dyDescent="0.25">
      <c r="A2409" s="3">
        <f>TITRES_STAT!B2412</f>
        <v>45813</v>
      </c>
      <c r="B2409" s="5">
        <f>TITRES_STAT!C2412</f>
        <v>3.17</v>
      </c>
      <c r="C2409" s="5">
        <f>TITRES_STAT!D2412</f>
        <v>2.9369999999999998</v>
      </c>
      <c r="D2409" s="5">
        <f>TITRES_STAT!E2412</f>
        <v>191</v>
      </c>
      <c r="E2409" s="2">
        <f t="shared" si="148"/>
        <v>4824963</v>
      </c>
      <c r="F2409" s="5" t="str">
        <f t="shared" si="151"/>
        <v>BEARISH</v>
      </c>
      <c r="G2409" s="5" t="str">
        <f t="shared" si="150"/>
        <v>NEUTRAL</v>
      </c>
      <c r="H2409" s="5" t="str">
        <f t="shared" si="149"/>
        <v>CONFIRMED BEARISH</v>
      </c>
    </row>
    <row r="2410" spans="1:8" ht="13.5" x14ac:dyDescent="0.25">
      <c r="A2410" s="3">
        <f>TITRES_STAT!B2413</f>
        <v>45817</v>
      </c>
      <c r="B2410" s="5">
        <f>TITRES_STAT!C2413</f>
        <v>3.18</v>
      </c>
      <c r="C2410" s="5">
        <f>TITRES_STAT!D2413</f>
        <v>2.9462999999999999</v>
      </c>
      <c r="D2410" s="5">
        <f>TITRES_STAT!E2413</f>
        <v>227</v>
      </c>
      <c r="E2410" s="2">
        <f t="shared" si="148"/>
        <v>4825190</v>
      </c>
      <c r="F2410" s="5" t="str">
        <f t="shared" si="151"/>
        <v>BULLISH</v>
      </c>
      <c r="G2410" s="5" t="str">
        <f t="shared" si="150"/>
        <v>NEUTRAL</v>
      </c>
      <c r="H2410" s="5" t="str">
        <f t="shared" si="149"/>
        <v>BULLISH DIVERGENCE</v>
      </c>
    </row>
    <row r="2411" spans="1:8" ht="13.5" x14ac:dyDescent="0.25">
      <c r="A2411" s="3">
        <f>TITRES_STAT!B2414</f>
        <v>45818</v>
      </c>
      <c r="B2411" s="5">
        <f>TITRES_STAT!C2414</f>
        <v>3.2</v>
      </c>
      <c r="C2411" s="5">
        <f>TITRES_STAT!D2414</f>
        <v>2.9647999999999999</v>
      </c>
      <c r="D2411" s="5">
        <f>TITRES_STAT!E2414</f>
        <v>2666</v>
      </c>
      <c r="E2411" s="2">
        <f t="shared" si="148"/>
        <v>4827856</v>
      </c>
      <c r="F2411" s="5" t="str">
        <f t="shared" si="151"/>
        <v>BULLISH</v>
      </c>
      <c r="G2411" s="5" t="str">
        <f t="shared" si="150"/>
        <v>NEUTRAL</v>
      </c>
      <c r="H2411" s="5" t="str">
        <f t="shared" si="149"/>
        <v>BULLISH DIVERGENCE</v>
      </c>
    </row>
    <row r="2412" spans="1:8" ht="13.5" x14ac:dyDescent="0.25">
      <c r="A2412" s="3">
        <f>TITRES_STAT!B2415</f>
        <v>45819</v>
      </c>
      <c r="B2412" s="5">
        <f>TITRES_STAT!C2415</f>
        <v>3.15</v>
      </c>
      <c r="C2412" s="5">
        <f>TITRES_STAT!D2415</f>
        <v>2.9184999999999999</v>
      </c>
      <c r="D2412" s="5">
        <f>TITRES_STAT!E2415</f>
        <v>3959</v>
      </c>
      <c r="E2412" s="2">
        <f t="shared" si="148"/>
        <v>4823897</v>
      </c>
      <c r="F2412" s="5" t="str">
        <f t="shared" si="151"/>
        <v>BEARISH</v>
      </c>
      <c r="G2412" s="5" t="str">
        <f t="shared" si="150"/>
        <v>NEUTRAL</v>
      </c>
      <c r="H2412" s="5" t="str">
        <f t="shared" si="149"/>
        <v>CONFIRMED BEARISH</v>
      </c>
    </row>
    <row r="2413" spans="1:8" ht="13.5" x14ac:dyDescent="0.25">
      <c r="A2413" s="3">
        <f>TITRES_STAT!B2416</f>
        <v>45820</v>
      </c>
      <c r="B2413" s="5">
        <f>TITRES_STAT!C2416</f>
        <v>3.15</v>
      </c>
      <c r="C2413" s="5">
        <f>TITRES_STAT!D2416</f>
        <v>2.9184999999999999</v>
      </c>
      <c r="D2413" s="5">
        <f>TITRES_STAT!E2416</f>
        <v>25</v>
      </c>
      <c r="E2413" s="2">
        <f t="shared" si="148"/>
        <v>4823897</v>
      </c>
      <c r="F2413" s="5" t="str">
        <f t="shared" si="151"/>
        <v>BEARISH</v>
      </c>
      <c r="G2413" s="5" t="str">
        <f t="shared" si="150"/>
        <v>NEUTRAL</v>
      </c>
      <c r="H2413" s="5" t="str">
        <f t="shared" si="149"/>
        <v>CONFIRMED BEARISH</v>
      </c>
    </row>
    <row r="2414" spans="1:8" ht="13.5" x14ac:dyDescent="0.25">
      <c r="A2414" s="3">
        <f>TITRES_STAT!B2417</f>
        <v>45821</v>
      </c>
      <c r="B2414" s="5">
        <f>TITRES_STAT!C2417</f>
        <v>2.97</v>
      </c>
      <c r="C2414" s="5">
        <f>TITRES_STAT!D2417</f>
        <v>2.7517</v>
      </c>
      <c r="D2414" s="5">
        <f>TITRES_STAT!E2417</f>
        <v>14668</v>
      </c>
      <c r="E2414" s="2">
        <f t="shared" si="148"/>
        <v>4809229</v>
      </c>
      <c r="F2414" s="5" t="str">
        <f t="shared" si="151"/>
        <v>BEARISH</v>
      </c>
      <c r="G2414" s="5" t="str">
        <f t="shared" si="150"/>
        <v>NEUTRAL</v>
      </c>
      <c r="H2414" s="5" t="str">
        <f t="shared" si="149"/>
        <v>CONFIRMED BEARISH</v>
      </c>
    </row>
    <row r="2415" spans="1:8" ht="13.5" x14ac:dyDescent="0.25">
      <c r="A2415" s="3">
        <f>TITRES_STAT!B2418</f>
        <v>45824</v>
      </c>
      <c r="B2415" s="5">
        <f>TITRES_STAT!C2418</f>
        <v>2.91</v>
      </c>
      <c r="C2415" s="5">
        <f>TITRES_STAT!D2418</f>
        <v>2.6960999999999999</v>
      </c>
      <c r="D2415" s="5">
        <f>TITRES_STAT!E2418</f>
        <v>67667</v>
      </c>
      <c r="E2415" s="2">
        <f t="shared" si="148"/>
        <v>4741562</v>
      </c>
      <c r="F2415" s="5" t="str">
        <f t="shared" si="151"/>
        <v>BEARISH</v>
      </c>
      <c r="G2415" s="5" t="str">
        <f t="shared" si="150"/>
        <v>NEUTRAL</v>
      </c>
      <c r="H2415" s="5" t="str">
        <f t="shared" si="149"/>
        <v>CONFIRMED BEARISH</v>
      </c>
    </row>
    <row r="2416" spans="1:8" ht="13.5" x14ac:dyDescent="0.25">
      <c r="A2416" s="3">
        <f>TITRES_STAT!B2419</f>
        <v>45825</v>
      </c>
      <c r="B2416" s="5">
        <f>TITRES_STAT!C2419</f>
        <v>2.94</v>
      </c>
      <c r="C2416" s="5">
        <f>TITRES_STAT!D2419</f>
        <v>2.7239</v>
      </c>
      <c r="D2416" s="5">
        <f>TITRES_STAT!E2419</f>
        <v>4705</v>
      </c>
      <c r="E2416" s="2">
        <f t="shared" si="148"/>
        <v>4746267</v>
      </c>
      <c r="F2416" s="5" t="str">
        <f t="shared" si="151"/>
        <v>BEARISH</v>
      </c>
      <c r="G2416" s="5" t="str">
        <f t="shared" si="150"/>
        <v>NEUTRAL</v>
      </c>
      <c r="H2416" s="5" t="str">
        <f t="shared" si="149"/>
        <v>CONFIRMED BEARISH</v>
      </c>
    </row>
    <row r="2417" spans="1:8" ht="13.5" x14ac:dyDescent="0.25">
      <c r="A2417" s="3">
        <f>TITRES_STAT!B2420</f>
        <v>45826</v>
      </c>
      <c r="B2417" s="5">
        <f>TITRES_STAT!C2420</f>
        <v>2.92</v>
      </c>
      <c r="C2417" s="5">
        <f>TITRES_STAT!D2420</f>
        <v>2.7054</v>
      </c>
      <c r="D2417" s="5">
        <f>TITRES_STAT!E2420</f>
        <v>1641</v>
      </c>
      <c r="E2417" s="2">
        <f t="shared" si="148"/>
        <v>4744626</v>
      </c>
      <c r="F2417" s="5" t="str">
        <f t="shared" si="151"/>
        <v>BEARISH</v>
      </c>
      <c r="G2417" s="5" t="str">
        <f t="shared" si="150"/>
        <v>NEUTRAL</v>
      </c>
      <c r="H2417" s="5" t="str">
        <f t="shared" si="149"/>
        <v>CONFIRMED BEARISH</v>
      </c>
    </row>
    <row r="2418" spans="1:8" ht="13.5" x14ac:dyDescent="0.25">
      <c r="A2418" s="3">
        <f>TITRES_STAT!B2421</f>
        <v>45827</v>
      </c>
      <c r="B2418" s="5">
        <f>TITRES_STAT!C2421</f>
        <v>2.82</v>
      </c>
      <c r="C2418" s="5">
        <f>TITRES_STAT!D2421</f>
        <v>2.6126999999999998</v>
      </c>
      <c r="D2418" s="5">
        <f>TITRES_STAT!E2421</f>
        <v>3092</v>
      </c>
      <c r="E2418" s="2">
        <f t="shared" si="148"/>
        <v>4741534</v>
      </c>
      <c r="F2418" s="5" t="str">
        <f t="shared" si="151"/>
        <v>BEARISH</v>
      </c>
      <c r="G2418" s="5" t="str">
        <f t="shared" si="150"/>
        <v>NEUTRAL</v>
      </c>
      <c r="H2418" s="5" t="str">
        <f t="shared" si="149"/>
        <v>CONFIRMED BEARISH</v>
      </c>
    </row>
    <row r="2419" spans="1:8" ht="13.5" x14ac:dyDescent="0.25">
      <c r="A2419" s="3">
        <f>TITRES_STAT!B2422</f>
        <v>45828</v>
      </c>
      <c r="B2419" s="5">
        <f>TITRES_STAT!C2422</f>
        <v>2.75</v>
      </c>
      <c r="C2419" s="5">
        <f>TITRES_STAT!D2422</f>
        <v>2.5478999999999998</v>
      </c>
      <c r="D2419" s="5">
        <f>TITRES_STAT!E2422</f>
        <v>14061</v>
      </c>
      <c r="E2419" s="2">
        <f t="shared" si="148"/>
        <v>4727473</v>
      </c>
      <c r="F2419" s="5" t="str">
        <f t="shared" si="151"/>
        <v>BEARISH</v>
      </c>
      <c r="G2419" s="5" t="str">
        <f t="shared" si="150"/>
        <v>NEUTRAL</v>
      </c>
      <c r="H2419" s="5" t="str">
        <f t="shared" si="149"/>
        <v>CONFIRMED BEARISH</v>
      </c>
    </row>
    <row r="2420" spans="1:8" ht="13.5" x14ac:dyDescent="0.25">
      <c r="A2420" s="3">
        <f>TITRES_STAT!B2423</f>
        <v>45831</v>
      </c>
      <c r="B2420" s="5">
        <f>TITRES_STAT!C2423</f>
        <v>2.72</v>
      </c>
      <c r="C2420" s="5">
        <f>TITRES_STAT!D2423</f>
        <v>2.5200999999999998</v>
      </c>
      <c r="D2420" s="5">
        <f>TITRES_STAT!E2423</f>
        <v>8032</v>
      </c>
      <c r="E2420" s="2">
        <f t="shared" si="148"/>
        <v>4719441</v>
      </c>
      <c r="F2420" s="5" t="str">
        <f t="shared" si="151"/>
        <v>BEARISH</v>
      </c>
      <c r="G2420" s="5" t="str">
        <f t="shared" si="150"/>
        <v>NEUTRAL</v>
      </c>
      <c r="H2420" s="5" t="str">
        <f t="shared" si="149"/>
        <v>CONFIRMED BEARISH</v>
      </c>
    </row>
    <row r="2421" spans="1:8" ht="13.5" x14ac:dyDescent="0.25">
      <c r="A2421" s="3">
        <f>TITRES_STAT!B2424</f>
        <v>45832</v>
      </c>
      <c r="B2421" s="5">
        <f>TITRES_STAT!C2424</f>
        <v>2.88</v>
      </c>
      <c r="C2421" s="5">
        <f>TITRES_STAT!D2424</f>
        <v>2.6682999999999999</v>
      </c>
      <c r="D2421" s="5">
        <f>TITRES_STAT!E2424</f>
        <v>18107</v>
      </c>
      <c r="E2421" s="2">
        <f t="shared" si="148"/>
        <v>4737548</v>
      </c>
      <c r="F2421" s="5" t="str">
        <f t="shared" si="151"/>
        <v>BEARISH</v>
      </c>
      <c r="G2421" s="5" t="str">
        <f t="shared" si="150"/>
        <v>NEUTRAL</v>
      </c>
      <c r="H2421" s="5" t="str">
        <f t="shared" si="149"/>
        <v>CONFIRMED BEARISH</v>
      </c>
    </row>
    <row r="2422" spans="1:8" ht="13.5" x14ac:dyDescent="0.25">
      <c r="A2422" s="3">
        <f>TITRES_STAT!B2425</f>
        <v>45833</v>
      </c>
      <c r="B2422" s="5">
        <f>TITRES_STAT!C2425</f>
        <v>2.94</v>
      </c>
      <c r="C2422" s="5">
        <f>TITRES_STAT!D2425</f>
        <v>2.7239</v>
      </c>
      <c r="D2422" s="5">
        <f>TITRES_STAT!E2425</f>
        <v>11917</v>
      </c>
      <c r="E2422" s="2">
        <f t="shared" si="148"/>
        <v>4749465</v>
      </c>
      <c r="F2422" s="5" t="str">
        <f t="shared" si="151"/>
        <v>BULLISH</v>
      </c>
      <c r="G2422" s="5" t="str">
        <f t="shared" si="150"/>
        <v>NEUTRAL</v>
      </c>
      <c r="H2422" s="5" t="str">
        <f t="shared" si="149"/>
        <v>CONFIRMED BULLISH</v>
      </c>
    </row>
    <row r="2423" spans="1:8" ht="13.5" x14ac:dyDescent="0.25">
      <c r="A2423" s="3">
        <f>TITRES_STAT!B2426</f>
        <v>45835</v>
      </c>
      <c r="B2423" s="5">
        <f>TITRES_STAT!C2426</f>
        <v>2.93</v>
      </c>
      <c r="C2423" s="5">
        <f>TITRES_STAT!D2426</f>
        <v>2.7145999999999999</v>
      </c>
      <c r="D2423" s="5">
        <f>TITRES_STAT!E2426</f>
        <v>1021</v>
      </c>
      <c r="E2423" s="2">
        <f t="shared" si="148"/>
        <v>4748444</v>
      </c>
      <c r="F2423" s="5" t="str">
        <f t="shared" si="151"/>
        <v>BULLISH</v>
      </c>
      <c r="G2423" s="5" t="str">
        <f t="shared" si="150"/>
        <v>NEUTRAL</v>
      </c>
      <c r="H2423" s="5" t="str">
        <f t="shared" si="149"/>
        <v>CONFIRMED BULLISH</v>
      </c>
    </row>
    <row r="2424" spans="1:8" ht="13.5" x14ac:dyDescent="0.25">
      <c r="A2424" s="3">
        <f>TITRES_STAT!B2427</f>
        <v>45838</v>
      </c>
      <c r="B2424" s="5">
        <f>TITRES_STAT!C2427</f>
        <v>2.92</v>
      </c>
      <c r="C2424" s="5">
        <f>TITRES_STAT!D2427</f>
        <v>2.7054</v>
      </c>
      <c r="D2424" s="5">
        <f>TITRES_STAT!E2427</f>
        <v>541</v>
      </c>
      <c r="E2424" s="2">
        <f t="shared" si="148"/>
        <v>4747903</v>
      </c>
      <c r="F2424" s="5" t="str">
        <f t="shared" si="151"/>
        <v>BULLISH</v>
      </c>
      <c r="G2424" s="5" t="str">
        <f t="shared" si="150"/>
        <v>NEUTRAL</v>
      </c>
      <c r="H2424" s="5" t="str">
        <f t="shared" si="149"/>
        <v>CONFIRMED BULLISH</v>
      </c>
    </row>
    <row r="2425" spans="1:8" ht="13.5" x14ac:dyDescent="0.25">
      <c r="A2425" s="3">
        <f>TITRES_STAT!B2428</f>
        <v>45839</v>
      </c>
      <c r="B2425" s="5">
        <f>TITRES_STAT!C2428</f>
        <v>2.92</v>
      </c>
      <c r="C2425" s="5">
        <f>TITRES_STAT!D2428</f>
        <v>2.7054</v>
      </c>
      <c r="D2425" s="5">
        <f>TITRES_STAT!E2428</f>
        <v>560</v>
      </c>
      <c r="E2425" s="2">
        <f t="shared" si="148"/>
        <v>4747903</v>
      </c>
      <c r="F2425" s="5" t="str">
        <f t="shared" si="151"/>
        <v>BULLISH</v>
      </c>
      <c r="G2425" s="5" t="str">
        <f t="shared" si="150"/>
        <v>NEUTRAL</v>
      </c>
      <c r="H2425" s="5" t="str">
        <f t="shared" si="149"/>
        <v>CONFIRMED BULLISH</v>
      </c>
    </row>
    <row r="2426" spans="1:8" ht="13.5" x14ac:dyDescent="0.25">
      <c r="A2426" s="3">
        <f>TITRES_STAT!B2429</f>
        <v>45840</v>
      </c>
      <c r="B2426" s="5">
        <f>TITRES_STAT!C2429</f>
        <v>2.89</v>
      </c>
      <c r="C2426" s="5">
        <f>TITRES_STAT!D2429</f>
        <v>2.6776</v>
      </c>
      <c r="D2426" s="5">
        <f>TITRES_STAT!E2429</f>
        <v>513</v>
      </c>
      <c r="E2426" s="2">
        <f t="shared" si="148"/>
        <v>4747390</v>
      </c>
      <c r="F2426" s="5" t="str">
        <f t="shared" si="151"/>
        <v>BULLISH</v>
      </c>
      <c r="G2426" s="5" t="str">
        <f t="shared" si="150"/>
        <v>NEUTRAL</v>
      </c>
      <c r="H2426" s="5" t="str">
        <f t="shared" si="149"/>
        <v>CONFIRMED BULLISH</v>
      </c>
    </row>
    <row r="2427" spans="1:8" ht="13.5" x14ac:dyDescent="0.25">
      <c r="A2427" s="3">
        <f>TITRES_STAT!B2430</f>
        <v>45841</v>
      </c>
      <c r="B2427" s="5">
        <f>TITRES_STAT!C2430</f>
        <v>2.99</v>
      </c>
      <c r="C2427" s="5">
        <f>TITRES_STAT!D2430</f>
        <v>2.7702</v>
      </c>
      <c r="D2427" s="5">
        <f>TITRES_STAT!E2430</f>
        <v>812</v>
      </c>
      <c r="E2427" s="2">
        <f t="shared" si="148"/>
        <v>4748202</v>
      </c>
      <c r="F2427" s="5" t="str">
        <f t="shared" si="151"/>
        <v>BEARISH</v>
      </c>
      <c r="G2427" s="5" t="str">
        <f t="shared" si="150"/>
        <v>NEUTRAL</v>
      </c>
      <c r="H2427" s="5" t="str">
        <f t="shared" si="149"/>
        <v>BEARISH DIVERGENCE</v>
      </c>
    </row>
    <row r="2428" spans="1:8" ht="13.5" x14ac:dyDescent="0.25">
      <c r="A2428" s="3">
        <f>TITRES_STAT!B2431</f>
        <v>45842</v>
      </c>
      <c r="B2428" s="5">
        <f>TITRES_STAT!C2431</f>
        <v>2.99</v>
      </c>
      <c r="C2428" s="5">
        <f>TITRES_STAT!D2431</f>
        <v>2.7702</v>
      </c>
      <c r="D2428" s="5">
        <f>TITRES_STAT!E2431</f>
        <v>0</v>
      </c>
      <c r="E2428" s="2">
        <f t="shared" si="148"/>
        <v>4748202</v>
      </c>
      <c r="F2428" s="5" t="str">
        <f t="shared" si="151"/>
        <v>BEARISH</v>
      </c>
      <c r="G2428" s="5" t="str">
        <f t="shared" si="150"/>
        <v>NEUTRAL</v>
      </c>
      <c r="H2428" s="5" t="str">
        <f t="shared" si="149"/>
        <v>BEARISH DIVERGENCE</v>
      </c>
    </row>
    <row r="2429" spans="1:8" ht="13.5" x14ac:dyDescent="0.25">
      <c r="A2429" s="3">
        <f>TITRES_STAT!B2432</f>
        <v>45845</v>
      </c>
      <c r="B2429" s="5">
        <f>TITRES_STAT!C2432</f>
        <v>2.94</v>
      </c>
      <c r="C2429" s="5">
        <f>TITRES_STAT!D2432</f>
        <v>2.7239</v>
      </c>
      <c r="D2429" s="5">
        <f>TITRES_STAT!E2432</f>
        <v>201</v>
      </c>
      <c r="E2429" s="2">
        <f t="shared" si="148"/>
        <v>4748001</v>
      </c>
      <c r="F2429" s="5" t="str">
        <f t="shared" si="151"/>
        <v>BULLISH</v>
      </c>
      <c r="G2429" s="5" t="str">
        <f t="shared" si="150"/>
        <v>NEUTRAL</v>
      </c>
      <c r="H2429" s="5" t="str">
        <f t="shared" si="149"/>
        <v>CONFIRMED BULLISH</v>
      </c>
    </row>
    <row r="2430" spans="1:8" ht="13.5" x14ac:dyDescent="0.25">
      <c r="A2430" s="3">
        <f>TITRES_STAT!B2433</f>
        <v>45846</v>
      </c>
      <c r="B2430" s="5">
        <f>TITRES_STAT!C2433</f>
        <v>2.86</v>
      </c>
      <c r="C2430" s="5">
        <f>TITRES_STAT!D2433</f>
        <v>2.6497999999999999</v>
      </c>
      <c r="D2430" s="5">
        <f>TITRES_STAT!E2433</f>
        <v>2659</v>
      </c>
      <c r="E2430" s="2">
        <f t="shared" si="148"/>
        <v>4745342</v>
      </c>
      <c r="F2430" s="5" t="str">
        <f t="shared" si="151"/>
        <v>BEARISH</v>
      </c>
      <c r="G2430" s="5" t="str">
        <f t="shared" si="150"/>
        <v>NEUTRAL</v>
      </c>
      <c r="H2430" s="5" t="str">
        <f t="shared" si="149"/>
        <v>CONFIRMED BEARISH</v>
      </c>
    </row>
    <row r="2431" spans="1:8" ht="13.5" x14ac:dyDescent="0.25">
      <c r="A2431" s="3">
        <f>TITRES_STAT!B2434</f>
        <v>45847</v>
      </c>
      <c r="B2431" s="5">
        <f>TITRES_STAT!C2434</f>
        <v>2.81</v>
      </c>
      <c r="C2431" s="5">
        <f>TITRES_STAT!D2434</f>
        <v>2.6034999999999999</v>
      </c>
      <c r="D2431" s="5">
        <f>TITRES_STAT!E2434</f>
        <v>3220</v>
      </c>
      <c r="E2431" s="2">
        <f t="shared" si="148"/>
        <v>4742122</v>
      </c>
      <c r="F2431" s="5" t="str">
        <f t="shared" si="151"/>
        <v>BEARISH</v>
      </c>
      <c r="G2431" s="5" t="str">
        <f t="shared" si="150"/>
        <v>NEUTRAL</v>
      </c>
      <c r="H2431" s="5" t="str">
        <f t="shared" si="149"/>
        <v>CONFIRMED BEARISH</v>
      </c>
    </row>
    <row r="2432" spans="1:8" ht="13.5" x14ac:dyDescent="0.25">
      <c r="A2432" s="3">
        <f>TITRES_STAT!B2435</f>
        <v>45848</v>
      </c>
      <c r="B2432" s="5">
        <f>TITRES_STAT!C2435</f>
        <v>2.71</v>
      </c>
      <c r="C2432" s="5">
        <f>TITRES_STAT!D2435</f>
        <v>2.5108000000000001</v>
      </c>
      <c r="D2432" s="5">
        <f>TITRES_STAT!E2435</f>
        <v>7108</v>
      </c>
      <c r="E2432" s="2">
        <f t="shared" si="148"/>
        <v>4735014</v>
      </c>
      <c r="F2432" s="5" t="str">
        <f t="shared" si="151"/>
        <v>BEARISH</v>
      </c>
      <c r="G2432" s="5" t="str">
        <f t="shared" si="150"/>
        <v>NEUTRAL</v>
      </c>
      <c r="H2432" s="5" t="str">
        <f t="shared" si="149"/>
        <v>CONFIRMED BEARISH</v>
      </c>
    </row>
    <row r="2433" spans="1:8" ht="13.5" x14ac:dyDescent="0.25">
      <c r="A2433" s="3">
        <f>TITRES_STAT!B2436</f>
        <v>45849</v>
      </c>
      <c r="B2433" s="5">
        <f>TITRES_STAT!C2436</f>
        <v>2.5499999999999998</v>
      </c>
      <c r="C2433" s="5">
        <f>TITRES_STAT!D2436</f>
        <v>2.3626</v>
      </c>
      <c r="D2433" s="5">
        <f>TITRES_STAT!E2436</f>
        <v>8017</v>
      </c>
      <c r="E2433" s="2">
        <f t="shared" si="148"/>
        <v>4726997</v>
      </c>
      <c r="F2433" s="5" t="str">
        <f t="shared" si="151"/>
        <v>BEARISH</v>
      </c>
      <c r="G2433" s="5" t="str">
        <f t="shared" si="150"/>
        <v>NEUTRAL</v>
      </c>
      <c r="H2433" s="5" t="str">
        <f t="shared" si="149"/>
        <v>CONFIRMED BEARISH</v>
      </c>
    </row>
    <row r="2434" spans="1:8" ht="13.5" x14ac:dyDescent="0.25">
      <c r="A2434" s="3">
        <f>TITRES_STAT!B2437</f>
        <v>45852</v>
      </c>
      <c r="B2434" s="5">
        <f>TITRES_STAT!C2437</f>
        <v>2.4</v>
      </c>
      <c r="C2434" s="5">
        <f>TITRES_STAT!D2437</f>
        <v>2.2235999999999998</v>
      </c>
      <c r="D2434" s="5">
        <f>TITRES_STAT!E2437</f>
        <v>14395</v>
      </c>
      <c r="E2434" s="2">
        <f t="shared" si="148"/>
        <v>4712602</v>
      </c>
      <c r="F2434" s="5" t="str">
        <f t="shared" si="151"/>
        <v>BEARISH</v>
      </c>
      <c r="G2434" s="5" t="str">
        <f t="shared" si="150"/>
        <v>NEUTRAL</v>
      </c>
      <c r="H2434" s="5" t="str">
        <f t="shared" si="149"/>
        <v>CONFIRMED BEARISH</v>
      </c>
    </row>
    <row r="2435" spans="1:8" ht="13.5" x14ac:dyDescent="0.25">
      <c r="A2435" s="3">
        <f>TITRES_STAT!B2438</f>
        <v>45853</v>
      </c>
      <c r="B2435" s="5">
        <f>TITRES_STAT!C2438</f>
        <v>2.2599999999999998</v>
      </c>
      <c r="C2435" s="5">
        <f>TITRES_STAT!D2438</f>
        <v>2.0939000000000001</v>
      </c>
      <c r="D2435" s="5">
        <f>TITRES_STAT!E2438</f>
        <v>2649</v>
      </c>
      <c r="E2435" s="2">
        <f t="shared" si="148"/>
        <v>4709953</v>
      </c>
      <c r="F2435" s="5" t="str">
        <f t="shared" si="151"/>
        <v>BEARISH</v>
      </c>
      <c r="G2435" s="5" t="str">
        <f t="shared" si="150"/>
        <v>NEUTRAL</v>
      </c>
      <c r="H2435" s="5" t="str">
        <f t="shared" si="149"/>
        <v>CONFIRMED BEARISH</v>
      </c>
    </row>
    <row r="2436" spans="1:8" ht="13.5" x14ac:dyDescent="0.25">
      <c r="A2436" s="3">
        <f>TITRES_STAT!B2439</f>
        <v>45854</v>
      </c>
      <c r="B2436" s="5">
        <f>TITRES_STAT!C2439</f>
        <v>2.13</v>
      </c>
      <c r="C2436" s="5">
        <f>TITRES_STAT!D2439</f>
        <v>1.9734</v>
      </c>
      <c r="D2436" s="5">
        <f>TITRES_STAT!E2439</f>
        <v>0</v>
      </c>
      <c r="E2436" s="2">
        <f t="shared" ref="E2436:E2499" si="152">IF(B2436&gt;B2435, E2435+D2436, IF(B2436&lt;B2435, E2435-D2436, E2435))</f>
        <v>4709953</v>
      </c>
      <c r="F2436" s="5" t="str">
        <f t="shared" si="151"/>
        <v>BEARISH</v>
      </c>
      <c r="G2436" s="5" t="str">
        <f t="shared" si="150"/>
        <v>NEUTRAL</v>
      </c>
      <c r="H2436" s="5" t="str">
        <f t="shared" si="149"/>
        <v>CONFIRMED BEARISH</v>
      </c>
    </row>
    <row r="2437" spans="1:8" ht="13.5" x14ac:dyDescent="0.25">
      <c r="A2437" s="3">
        <f>TITRES_STAT!B2440</f>
        <v>45855</v>
      </c>
      <c r="B2437" s="5">
        <f>TITRES_STAT!C2440</f>
        <v>2.14</v>
      </c>
      <c r="C2437" s="5">
        <f>TITRES_STAT!D2440</f>
        <v>1.9826999999999999</v>
      </c>
      <c r="D2437" s="5">
        <f>TITRES_STAT!E2440</f>
        <v>43117</v>
      </c>
      <c r="E2437" s="2">
        <f t="shared" si="152"/>
        <v>4753070</v>
      </c>
      <c r="F2437" s="5" t="str">
        <f t="shared" si="151"/>
        <v>BULLISH</v>
      </c>
      <c r="G2437" s="5" t="str">
        <f t="shared" si="150"/>
        <v>NEUTRAL</v>
      </c>
      <c r="H2437" s="5" t="str">
        <f t="shared" si="149"/>
        <v>BULLISH DIVERGENCE</v>
      </c>
    </row>
    <row r="2438" spans="1:8" ht="13.5" x14ac:dyDescent="0.25">
      <c r="A2438" s="3">
        <f>TITRES_STAT!B2441</f>
        <v>45856</v>
      </c>
      <c r="B2438" s="5">
        <f>TITRES_STAT!C2441</f>
        <v>2.25</v>
      </c>
      <c r="C2438" s="5">
        <f>TITRES_STAT!D2441</f>
        <v>2.0846</v>
      </c>
      <c r="D2438" s="5">
        <f>TITRES_STAT!E2441</f>
        <v>10314</v>
      </c>
      <c r="E2438" s="2">
        <f t="shared" si="152"/>
        <v>4763384</v>
      </c>
      <c r="F2438" s="5" t="str">
        <f t="shared" si="151"/>
        <v>BULLISH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BULLISH DIVERGENCE</v>
      </c>
    </row>
    <row r="2439" spans="1:8" ht="13.5" x14ac:dyDescent="0.25">
      <c r="A2439" s="3">
        <f>TITRES_STAT!B2442</f>
        <v>45859</v>
      </c>
      <c r="B2439" s="5">
        <f>TITRES_STAT!C2442</f>
        <v>2.38</v>
      </c>
      <c r="C2439" s="5">
        <f>TITRES_STAT!D2442</f>
        <v>2.2050999999999998</v>
      </c>
      <c r="D2439" s="5">
        <f>TITRES_STAT!E2442</f>
        <v>7319</v>
      </c>
      <c r="E2439" s="2">
        <f t="shared" si="152"/>
        <v>4770703</v>
      </c>
      <c r="F2439" s="5" t="str">
        <f t="shared" si="151"/>
        <v>BULLISH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BULLISH DIVERGENCE</v>
      </c>
    </row>
    <row r="2440" spans="1:8" ht="13.5" x14ac:dyDescent="0.25">
      <c r="A2440" s="3">
        <f>TITRES_STAT!B2443</f>
        <v>45860</v>
      </c>
      <c r="B2440" s="5">
        <f>TITRES_STAT!C2443</f>
        <v>2.52</v>
      </c>
      <c r="C2440" s="5">
        <f>TITRES_STAT!D2443</f>
        <v>2.3348</v>
      </c>
      <c r="D2440" s="5">
        <f>TITRES_STAT!E2443</f>
        <v>3249</v>
      </c>
      <c r="E2440" s="2">
        <f t="shared" si="152"/>
        <v>4773952</v>
      </c>
      <c r="F2440" s="5" t="str">
        <f t="shared" ref="F2440:F2503" si="155">IF(E2440&gt;E2435,"BULLISH",IF(E2440&lt;E2435,"BEARISH","NEUTRAL"))</f>
        <v>BULLISH</v>
      </c>
      <c r="G2440" s="5" t="str">
        <f t="shared" si="154"/>
        <v>NEUTRAL</v>
      </c>
      <c r="H2440" s="5" t="str">
        <f t="shared" si="153"/>
        <v>CONFIRMED BULLISH</v>
      </c>
    </row>
    <row r="2441" spans="1:8" ht="13.5" x14ac:dyDescent="0.25">
      <c r="A2441" s="3">
        <f>TITRES_STAT!B2444</f>
        <v>45861</v>
      </c>
      <c r="B2441" s="5">
        <f>TITRES_STAT!C2444</f>
        <v>2.64</v>
      </c>
      <c r="C2441" s="5">
        <f>TITRES_STAT!D2444</f>
        <v>2.4460000000000002</v>
      </c>
      <c r="D2441" s="5">
        <f>TITRES_STAT!E2444</f>
        <v>10344</v>
      </c>
      <c r="E2441" s="2">
        <f t="shared" si="152"/>
        <v>4784296</v>
      </c>
      <c r="F2441" s="5" t="str">
        <f t="shared" si="155"/>
        <v>BULLISH</v>
      </c>
      <c r="G2441" s="5" t="str">
        <f t="shared" si="154"/>
        <v>NEUTRAL</v>
      </c>
      <c r="H2441" s="5" t="str">
        <f t="shared" si="153"/>
        <v>CONFIRMED BULLISH</v>
      </c>
    </row>
    <row r="2442" spans="1:8" ht="13.5" x14ac:dyDescent="0.25">
      <c r="A2442" s="3">
        <f>TITRES_STAT!B2445</f>
        <v>45862</v>
      </c>
      <c r="B2442" s="5">
        <f>TITRES_STAT!C2445</f>
        <v>2.7</v>
      </c>
      <c r="C2442" s="5">
        <f>TITRES_STAT!D2445</f>
        <v>2.5015999999999998</v>
      </c>
      <c r="D2442" s="5">
        <f>TITRES_STAT!E2445</f>
        <v>7167</v>
      </c>
      <c r="E2442" s="2">
        <f t="shared" si="152"/>
        <v>4791463</v>
      </c>
      <c r="F2442" s="5" t="str">
        <f t="shared" si="155"/>
        <v>BULLISH</v>
      </c>
      <c r="G2442" s="5" t="str">
        <f t="shared" si="154"/>
        <v>NEUTRAL</v>
      </c>
      <c r="H2442" s="5" t="str">
        <f t="shared" si="153"/>
        <v>CONFIRMED BULLISH</v>
      </c>
    </row>
    <row r="2443" spans="1:8" ht="13.5" x14ac:dyDescent="0.25">
      <c r="A2443" s="3">
        <f>TITRES_STAT!B2446</f>
        <v>45866</v>
      </c>
      <c r="B2443" s="5">
        <f>TITRES_STAT!C2446</f>
        <v>2.7</v>
      </c>
      <c r="C2443" s="5">
        <f>TITRES_STAT!D2446</f>
        <v>2.5015999999999998</v>
      </c>
      <c r="D2443" s="5">
        <f>TITRES_STAT!E2446</f>
        <v>4933</v>
      </c>
      <c r="E2443" s="2">
        <f t="shared" si="152"/>
        <v>4791463</v>
      </c>
      <c r="F2443" s="5" t="str">
        <f t="shared" si="155"/>
        <v>BULLISH</v>
      </c>
      <c r="G2443" s="5" t="str">
        <f t="shared" si="154"/>
        <v>NEUTRAL</v>
      </c>
      <c r="H2443" s="5" t="str">
        <f t="shared" si="153"/>
        <v>CONFIRMED BULLISH</v>
      </c>
    </row>
    <row r="2444" spans="1:8" ht="13.5" x14ac:dyDescent="0.25">
      <c r="A2444" s="3">
        <f>TITRES_STAT!B2447</f>
        <v>45867</v>
      </c>
      <c r="B2444" s="5">
        <f>TITRES_STAT!C2447</f>
        <v>2.7</v>
      </c>
      <c r="C2444" s="5">
        <f>TITRES_STAT!D2447</f>
        <v>2.5015999999999998</v>
      </c>
      <c r="D2444" s="5">
        <f>TITRES_STAT!E2447</f>
        <v>9515</v>
      </c>
      <c r="E2444" s="2">
        <f t="shared" si="152"/>
        <v>4791463</v>
      </c>
      <c r="F2444" s="5" t="str">
        <f t="shared" si="155"/>
        <v>BULLISH</v>
      </c>
      <c r="G2444" s="5" t="str">
        <f t="shared" si="154"/>
        <v>NEUTRAL</v>
      </c>
      <c r="H2444" s="5" t="str">
        <f t="shared" si="153"/>
        <v>CONFIRMED BULLISH</v>
      </c>
    </row>
    <row r="2445" spans="1:8" ht="13.5" x14ac:dyDescent="0.25">
      <c r="A2445" s="3">
        <f>TITRES_STAT!B2448</f>
        <v>45868</v>
      </c>
      <c r="B2445" s="5">
        <f>TITRES_STAT!C2448</f>
        <v>2.67</v>
      </c>
      <c r="C2445" s="5">
        <f>TITRES_STAT!D2448</f>
        <v>2.4738000000000002</v>
      </c>
      <c r="D2445" s="5">
        <f>TITRES_STAT!E2448</f>
        <v>3205</v>
      </c>
      <c r="E2445" s="2">
        <f t="shared" si="152"/>
        <v>4788258</v>
      </c>
      <c r="F2445" s="5" t="str">
        <f t="shared" si="155"/>
        <v>BULLISH</v>
      </c>
      <c r="G2445" s="5" t="str">
        <f t="shared" si="154"/>
        <v>NEUTRAL</v>
      </c>
      <c r="H2445" s="5" t="str">
        <f t="shared" si="153"/>
        <v>CONFIRMED BULLISH</v>
      </c>
    </row>
    <row r="2446" spans="1:8" ht="13.5" x14ac:dyDescent="0.25">
      <c r="A2446" s="3">
        <f>TITRES_STAT!B2449</f>
        <v>45869</v>
      </c>
      <c r="B2446" s="5">
        <f>TITRES_STAT!C2449</f>
        <v>2.64</v>
      </c>
      <c r="C2446" s="5">
        <f>TITRES_STAT!D2449</f>
        <v>2.4460000000000002</v>
      </c>
      <c r="D2446" s="5">
        <f>TITRES_STAT!E2449</f>
        <v>4289</v>
      </c>
      <c r="E2446" s="2">
        <f t="shared" si="152"/>
        <v>4783969</v>
      </c>
      <c r="F2446" s="5" t="str">
        <f t="shared" si="155"/>
        <v>BEARISH</v>
      </c>
      <c r="G2446" s="5" t="str">
        <f t="shared" si="154"/>
        <v>NEUTRAL</v>
      </c>
      <c r="H2446" s="5" t="str">
        <f t="shared" si="153"/>
        <v>NEUTRAL</v>
      </c>
    </row>
    <row r="2447" spans="1:8" ht="13.5" x14ac:dyDescent="0.25">
      <c r="A2447" s="3">
        <f>TITRES_STAT!B2450</f>
        <v>45870</v>
      </c>
      <c r="B2447" s="5">
        <f>TITRES_STAT!C2450</f>
        <v>2.56</v>
      </c>
      <c r="C2447" s="5">
        <f>TITRES_STAT!D2450</f>
        <v>2.3717999999999999</v>
      </c>
      <c r="D2447" s="5">
        <f>TITRES_STAT!E2450</f>
        <v>5604</v>
      </c>
      <c r="E2447" s="2">
        <f t="shared" si="152"/>
        <v>4778365</v>
      </c>
      <c r="F2447" s="5" t="str">
        <f t="shared" si="155"/>
        <v>BEARISH</v>
      </c>
      <c r="G2447" s="5" t="str">
        <f t="shared" si="154"/>
        <v>NEUTRAL</v>
      </c>
      <c r="H2447" s="5" t="str">
        <f t="shared" si="153"/>
        <v>CONFIRMED BEARISH</v>
      </c>
    </row>
    <row r="2448" spans="1:8" ht="13.5" x14ac:dyDescent="0.25">
      <c r="A2448" s="3">
        <f>TITRES_STAT!B2451</f>
        <v>45873</v>
      </c>
      <c r="B2448" s="5">
        <f>TITRES_STAT!C2451</f>
        <v>2.5299999999999998</v>
      </c>
      <c r="C2448" s="5">
        <f>TITRES_STAT!D2451</f>
        <v>2.3439999999999999</v>
      </c>
      <c r="D2448" s="5">
        <f>TITRES_STAT!E2451</f>
        <v>3126</v>
      </c>
      <c r="E2448" s="2">
        <f t="shared" si="152"/>
        <v>4775239</v>
      </c>
      <c r="F2448" s="5" t="str">
        <f t="shared" si="155"/>
        <v>BEARISH</v>
      </c>
      <c r="G2448" s="5" t="str">
        <f t="shared" si="154"/>
        <v>NEUTRAL</v>
      </c>
      <c r="H2448" s="5" t="str">
        <f t="shared" si="153"/>
        <v>CONFIRMED BEARISH</v>
      </c>
    </row>
    <row r="2449" spans="1:8" ht="13.5" x14ac:dyDescent="0.25">
      <c r="A2449" s="3">
        <f>TITRES_STAT!B2452</f>
        <v>45874</v>
      </c>
      <c r="B2449" s="5">
        <f>TITRES_STAT!C2452</f>
        <v>2.38</v>
      </c>
      <c r="C2449" s="5">
        <f>TITRES_STAT!D2452</f>
        <v>2.2050999999999998</v>
      </c>
      <c r="D2449" s="5">
        <f>TITRES_STAT!E2452</f>
        <v>8155</v>
      </c>
      <c r="E2449" s="2">
        <f t="shared" si="152"/>
        <v>4767084</v>
      </c>
      <c r="F2449" s="5" t="str">
        <f t="shared" si="155"/>
        <v>BEARISH</v>
      </c>
      <c r="G2449" s="5" t="str">
        <f t="shared" si="154"/>
        <v>NEUTRAL</v>
      </c>
      <c r="H2449" s="5" t="str">
        <f t="shared" si="153"/>
        <v>CONFIRMED BEARISH</v>
      </c>
    </row>
    <row r="2450" spans="1:8" ht="13.5" x14ac:dyDescent="0.25">
      <c r="A2450" s="3">
        <f>TITRES_STAT!B2453</f>
        <v>45875</v>
      </c>
      <c r="B2450" s="5">
        <f>TITRES_STAT!C2453</f>
        <v>2.52</v>
      </c>
      <c r="C2450" s="5">
        <f>TITRES_STAT!D2453</f>
        <v>2.3348</v>
      </c>
      <c r="D2450" s="5">
        <f>TITRES_STAT!E2453</f>
        <v>2804</v>
      </c>
      <c r="E2450" s="2">
        <f t="shared" si="152"/>
        <v>4769888</v>
      </c>
      <c r="F2450" s="5" t="str">
        <f t="shared" si="155"/>
        <v>BEARISH</v>
      </c>
      <c r="G2450" s="5" t="str">
        <f t="shared" si="154"/>
        <v>NEUTRAL</v>
      </c>
      <c r="H2450" s="5" t="str">
        <f t="shared" si="153"/>
        <v>CONFIRMED BEARISH</v>
      </c>
    </row>
    <row r="2451" spans="1:8" ht="13.5" x14ac:dyDescent="0.25">
      <c r="A2451" s="3">
        <f>TITRES_STAT!B2454</f>
        <v>45876</v>
      </c>
      <c r="B2451" s="5">
        <f>TITRES_STAT!C2454</f>
        <v>2.61</v>
      </c>
      <c r="C2451" s="5">
        <f>TITRES_STAT!D2454</f>
        <v>2.4182000000000001</v>
      </c>
      <c r="D2451" s="5">
        <f>TITRES_STAT!E2454</f>
        <v>5032</v>
      </c>
      <c r="E2451" s="2">
        <f t="shared" si="152"/>
        <v>4774920</v>
      </c>
      <c r="F2451" s="5" t="str">
        <f t="shared" si="155"/>
        <v>BEARISH</v>
      </c>
      <c r="G2451" s="5" t="str">
        <f t="shared" si="154"/>
        <v>NEUTRAL</v>
      </c>
      <c r="H2451" s="5" t="str">
        <f t="shared" si="153"/>
        <v>CONFIRMED BEARISH</v>
      </c>
    </row>
    <row r="2452" spans="1:8" ht="13.5" x14ac:dyDescent="0.25">
      <c r="A2452" s="3">
        <f>TITRES_STAT!B2455</f>
        <v>45877</v>
      </c>
      <c r="B2452" s="5">
        <f>TITRES_STAT!C2455</f>
        <v>2.5299999999999998</v>
      </c>
      <c r="C2452" s="5">
        <f>TITRES_STAT!D2455</f>
        <v>2.3439999999999999</v>
      </c>
      <c r="D2452" s="5">
        <f>TITRES_STAT!E2455</f>
        <v>5210</v>
      </c>
      <c r="E2452" s="2">
        <f t="shared" si="152"/>
        <v>4769710</v>
      </c>
      <c r="F2452" s="5" t="str">
        <f t="shared" si="155"/>
        <v>BEARISH</v>
      </c>
      <c r="G2452" s="5" t="str">
        <f t="shared" si="154"/>
        <v>NEUTRAL</v>
      </c>
      <c r="H2452" s="5" t="str">
        <f t="shared" si="153"/>
        <v>CONFIRMED BEARISH</v>
      </c>
    </row>
    <row r="2453" spans="1:8" ht="13.5" x14ac:dyDescent="0.25">
      <c r="A2453" s="3">
        <f>TITRES_STAT!B2456</f>
        <v>45880</v>
      </c>
      <c r="B2453" s="5">
        <f>TITRES_STAT!C2456</f>
        <v>2.58</v>
      </c>
      <c r="C2453" s="5">
        <f>TITRES_STAT!D2456</f>
        <v>2.3904000000000001</v>
      </c>
      <c r="D2453" s="5">
        <f>TITRES_STAT!E2456</f>
        <v>233</v>
      </c>
      <c r="E2453" s="2">
        <f t="shared" si="152"/>
        <v>4769943</v>
      </c>
      <c r="F2453" s="5" t="str">
        <f t="shared" si="155"/>
        <v>BEARISH</v>
      </c>
      <c r="G2453" s="5" t="str">
        <f t="shared" si="154"/>
        <v>NEUTRAL</v>
      </c>
      <c r="H2453" s="5" t="str">
        <f t="shared" si="153"/>
        <v>BEARISH DIVERGENCE</v>
      </c>
    </row>
    <row r="2454" spans="1:8" ht="13.5" x14ac:dyDescent="0.25">
      <c r="A2454" s="3">
        <f>TITRES_STAT!B2457</f>
        <v>45881</v>
      </c>
      <c r="B2454" s="5">
        <f>TITRES_STAT!C2457</f>
        <v>2.58</v>
      </c>
      <c r="C2454" s="5">
        <f>TITRES_STAT!D2457</f>
        <v>2.3904000000000001</v>
      </c>
      <c r="D2454" s="5">
        <f>TITRES_STAT!E2457</f>
        <v>4879</v>
      </c>
      <c r="E2454" s="2">
        <f t="shared" si="152"/>
        <v>4769943</v>
      </c>
      <c r="F2454" s="5" t="str">
        <f t="shared" si="155"/>
        <v>BULLISH</v>
      </c>
      <c r="G2454" s="5" t="str">
        <f t="shared" si="154"/>
        <v>NEUTRAL</v>
      </c>
      <c r="H2454" s="5" t="str">
        <f t="shared" si="153"/>
        <v>CONFIRMED BULLISH</v>
      </c>
    </row>
    <row r="2455" spans="1:8" ht="13.5" x14ac:dyDescent="0.25">
      <c r="A2455" s="3">
        <f>TITRES_STAT!B2458</f>
        <v>45883</v>
      </c>
      <c r="B2455" s="5">
        <f>TITRES_STAT!C2458</f>
        <v>2.5</v>
      </c>
      <c r="C2455" s="5">
        <f>TITRES_STAT!D2458</f>
        <v>2.3163</v>
      </c>
      <c r="D2455" s="5">
        <f>TITRES_STAT!E2458</f>
        <v>4070</v>
      </c>
      <c r="E2455" s="2">
        <f t="shared" si="152"/>
        <v>4765873</v>
      </c>
      <c r="F2455" s="5" t="str">
        <f t="shared" si="155"/>
        <v>BEARISH</v>
      </c>
      <c r="G2455" s="5" t="str">
        <f t="shared" si="154"/>
        <v>NEUTRAL</v>
      </c>
      <c r="H2455" s="5" t="str">
        <f t="shared" si="153"/>
        <v>CONFIRMED BEARISH</v>
      </c>
    </row>
    <row r="2456" spans="1:8" ht="13.5" x14ac:dyDescent="0.25">
      <c r="A2456" s="3">
        <f>TITRES_STAT!B2459</f>
        <v>45884</v>
      </c>
      <c r="B2456" s="5">
        <f>TITRES_STAT!C2459</f>
        <v>2.4500000000000002</v>
      </c>
      <c r="C2456" s="5">
        <f>TITRES_STAT!D2459</f>
        <v>2.2698999999999998</v>
      </c>
      <c r="D2456" s="5">
        <f>TITRES_STAT!E2459</f>
        <v>8437</v>
      </c>
      <c r="E2456" s="2">
        <f t="shared" si="152"/>
        <v>4757436</v>
      </c>
      <c r="F2456" s="5" t="str">
        <f t="shared" si="155"/>
        <v>BEARISH</v>
      </c>
      <c r="G2456" s="5" t="str">
        <f t="shared" si="154"/>
        <v>NEUTRAL</v>
      </c>
      <c r="H2456" s="5" t="str">
        <f t="shared" si="153"/>
        <v>CONFIRMED BEARISH</v>
      </c>
    </row>
    <row r="2457" spans="1:8" ht="13.5" x14ac:dyDescent="0.25">
      <c r="A2457" s="3">
        <f>TITRES_STAT!B2460</f>
        <v>45887</v>
      </c>
      <c r="B2457" s="5">
        <f>TITRES_STAT!C2460</f>
        <v>2.4500000000000002</v>
      </c>
      <c r="C2457" s="5">
        <f>TITRES_STAT!D2460</f>
        <v>2.2698999999999998</v>
      </c>
      <c r="D2457" s="5">
        <f>TITRES_STAT!E2460</f>
        <v>1130</v>
      </c>
      <c r="E2457" s="2">
        <f t="shared" si="152"/>
        <v>4757436</v>
      </c>
      <c r="F2457" s="5" t="str">
        <f t="shared" si="155"/>
        <v>BEARISH</v>
      </c>
      <c r="G2457" s="5" t="str">
        <f t="shared" si="154"/>
        <v>NEUTRAL</v>
      </c>
      <c r="H2457" s="5" t="str">
        <f t="shared" si="153"/>
        <v>CONFIRMED BEARISH</v>
      </c>
    </row>
    <row r="2458" spans="1:8" ht="13.5" x14ac:dyDescent="0.25">
      <c r="A2458" s="3">
        <f>TITRES_STAT!B2461</f>
        <v>45888</v>
      </c>
      <c r="B2458" s="5">
        <f>TITRES_STAT!C2461</f>
        <v>2.44</v>
      </c>
      <c r="C2458" s="5">
        <f>TITRES_STAT!D2461</f>
        <v>2.2606999999999999</v>
      </c>
      <c r="D2458" s="5">
        <f>TITRES_STAT!E2461</f>
        <v>5801</v>
      </c>
      <c r="E2458" s="2">
        <f t="shared" si="152"/>
        <v>4751635</v>
      </c>
      <c r="F2458" s="5" t="str">
        <f t="shared" si="155"/>
        <v>BEARISH</v>
      </c>
      <c r="G2458" s="5" t="str">
        <f t="shared" si="154"/>
        <v>NEUTRAL</v>
      </c>
      <c r="H2458" s="5" t="str">
        <f t="shared" si="153"/>
        <v>CONFIRMED BEARISH</v>
      </c>
    </row>
    <row r="2459" spans="1:8" ht="13.5" x14ac:dyDescent="0.25">
      <c r="A2459" s="3">
        <f>TITRES_STAT!B2462</f>
        <v>45889</v>
      </c>
      <c r="B2459" s="5">
        <f>TITRES_STAT!C2462</f>
        <v>2.27</v>
      </c>
      <c r="C2459" s="5">
        <f>TITRES_STAT!D2462</f>
        <v>2.27</v>
      </c>
      <c r="D2459" s="5">
        <f>TITRES_STAT!E2462</f>
        <v>485</v>
      </c>
      <c r="E2459" s="2">
        <f t="shared" si="152"/>
        <v>4751150</v>
      </c>
      <c r="F2459" s="5" t="str">
        <f t="shared" si="155"/>
        <v>BEARISH</v>
      </c>
      <c r="G2459" s="5" t="str">
        <f t="shared" si="154"/>
        <v>NEUTRAL</v>
      </c>
      <c r="H2459" s="5" t="str">
        <f t="shared" si="153"/>
        <v>CONFIRMED BEARISH</v>
      </c>
    </row>
    <row r="2460" spans="1:8" ht="13.5" x14ac:dyDescent="0.25">
      <c r="A2460" s="3">
        <f>TITRES_STAT!B2463</f>
        <v>45890</v>
      </c>
      <c r="B2460" s="5">
        <f>TITRES_STAT!C2463</f>
        <v>2.23</v>
      </c>
      <c r="C2460" s="5">
        <f>TITRES_STAT!D2463</f>
        <v>2.23</v>
      </c>
      <c r="D2460" s="5">
        <f>TITRES_STAT!E2463</f>
        <v>6114</v>
      </c>
      <c r="E2460" s="2">
        <f t="shared" si="152"/>
        <v>4745036</v>
      </c>
      <c r="F2460" s="5" t="str">
        <f t="shared" si="155"/>
        <v>BEARISH</v>
      </c>
      <c r="G2460" s="5" t="str">
        <f t="shared" si="154"/>
        <v>NEUTRAL</v>
      </c>
      <c r="H2460" s="5" t="str">
        <f t="shared" si="153"/>
        <v>CONFIRMED BEARISH</v>
      </c>
    </row>
    <row r="2461" spans="1:8" ht="13.5" x14ac:dyDescent="0.25">
      <c r="A2461" s="3">
        <f>TITRES_STAT!B2464</f>
        <v>45891</v>
      </c>
      <c r="B2461" s="5">
        <f>TITRES_STAT!C2464</f>
        <v>2.27</v>
      </c>
      <c r="C2461" s="5">
        <f>TITRES_STAT!D2464</f>
        <v>2.27</v>
      </c>
      <c r="D2461" s="5">
        <f>TITRES_STAT!E2464</f>
        <v>3181</v>
      </c>
      <c r="E2461" s="2">
        <f t="shared" si="152"/>
        <v>4748217</v>
      </c>
      <c r="F2461" s="5" t="str">
        <f t="shared" si="155"/>
        <v>BEARISH</v>
      </c>
      <c r="G2461" s="5" t="str">
        <f t="shared" si="154"/>
        <v>NEUTRAL</v>
      </c>
      <c r="H2461" s="5" t="str">
        <f t="shared" si="153"/>
        <v>CONFIRMED BEARISH</v>
      </c>
    </row>
    <row r="2462" spans="1:8" ht="13.5" x14ac:dyDescent="0.25">
      <c r="A2462" s="3">
        <f>TITRES_STAT!B2465</f>
        <v>45894</v>
      </c>
      <c r="B2462" s="5">
        <f>TITRES_STAT!C2465</f>
        <v>2.2599999999999998</v>
      </c>
      <c r="C2462" s="5">
        <f>TITRES_STAT!D2465</f>
        <v>2.2599999999999998</v>
      </c>
      <c r="D2462" s="5">
        <f>TITRES_STAT!E2465</f>
        <v>4568</v>
      </c>
      <c r="E2462" s="2">
        <f t="shared" si="152"/>
        <v>4743649</v>
      </c>
      <c r="F2462" s="5" t="str">
        <f t="shared" si="155"/>
        <v>BEARISH</v>
      </c>
      <c r="G2462" s="5" t="str">
        <f t="shared" si="154"/>
        <v>NEUTRAL</v>
      </c>
      <c r="H2462" s="5" t="str">
        <f t="shared" si="153"/>
        <v>CONFIRMED BEARISH</v>
      </c>
    </row>
    <row r="2463" spans="1:8" ht="13.5" x14ac:dyDescent="0.25">
      <c r="A2463" s="3">
        <f>TITRES_STAT!B2466</f>
        <v>45895</v>
      </c>
      <c r="B2463" s="5">
        <f>TITRES_STAT!C2466</f>
        <v>2.33</v>
      </c>
      <c r="C2463" s="5">
        <f>TITRES_STAT!D2466</f>
        <v>2.33</v>
      </c>
      <c r="D2463" s="5">
        <f>TITRES_STAT!E2466</f>
        <v>3561</v>
      </c>
      <c r="E2463" s="2">
        <f t="shared" si="152"/>
        <v>4747210</v>
      </c>
      <c r="F2463" s="5" t="str">
        <f t="shared" si="155"/>
        <v>BEARISH</v>
      </c>
      <c r="G2463" s="5" t="str">
        <f t="shared" si="154"/>
        <v>NEUTRAL</v>
      </c>
      <c r="H2463" s="5" t="str">
        <f t="shared" si="153"/>
        <v>CONFIRMED BEARISH</v>
      </c>
    </row>
    <row r="2464" spans="1:8" ht="13.5" x14ac:dyDescent="0.25">
      <c r="A2464" s="3">
        <f>TITRES_STAT!B2467</f>
        <v>45896</v>
      </c>
      <c r="B2464" s="5">
        <f>TITRES_STAT!C2467</f>
        <v>2.25</v>
      </c>
      <c r="C2464" s="5">
        <f>TITRES_STAT!D2467</f>
        <v>2.25</v>
      </c>
      <c r="D2464" s="5">
        <f>TITRES_STAT!E2467</f>
        <v>8588</v>
      </c>
      <c r="E2464" s="2">
        <f t="shared" si="152"/>
        <v>4738622</v>
      </c>
      <c r="F2464" s="5" t="str">
        <f t="shared" si="155"/>
        <v>BEARISH</v>
      </c>
      <c r="G2464" s="5" t="str">
        <f t="shared" si="154"/>
        <v>NEUTRAL</v>
      </c>
      <c r="H2464" s="5" t="str">
        <f t="shared" si="153"/>
        <v>CONFIRMED BEARISH</v>
      </c>
    </row>
    <row r="2465" spans="1:8" ht="13.5" x14ac:dyDescent="0.25">
      <c r="A2465" s="3">
        <f>TITRES_STAT!B2468</f>
        <v>45897</v>
      </c>
      <c r="B2465" s="5">
        <f>TITRES_STAT!C2468</f>
        <v>2.23</v>
      </c>
      <c r="C2465" s="5">
        <f>TITRES_STAT!D2468</f>
        <v>2.23</v>
      </c>
      <c r="D2465" s="5">
        <f>TITRES_STAT!E2468</f>
        <v>6857</v>
      </c>
      <c r="E2465" s="2">
        <f t="shared" si="152"/>
        <v>4731765</v>
      </c>
      <c r="F2465" s="5" t="str">
        <f t="shared" si="155"/>
        <v>BEARISH</v>
      </c>
      <c r="G2465" s="5" t="str">
        <f t="shared" si="154"/>
        <v>NEUTRAL</v>
      </c>
      <c r="H2465" s="5" t="str">
        <f t="shared" si="153"/>
        <v>NEUTRAL</v>
      </c>
    </row>
    <row r="2466" spans="1:8" ht="13.5" x14ac:dyDescent="0.25">
      <c r="A2466" s="3">
        <f>TITRES_STAT!B2469</f>
        <v>45898</v>
      </c>
      <c r="B2466" s="5">
        <f>TITRES_STAT!C2469</f>
        <v>2.2599999999999998</v>
      </c>
      <c r="C2466" s="5">
        <f>TITRES_STAT!D2469</f>
        <v>2.2599999999999998</v>
      </c>
      <c r="D2466" s="5">
        <f>TITRES_STAT!E2469</f>
        <v>6574</v>
      </c>
      <c r="E2466" s="2">
        <f t="shared" si="152"/>
        <v>4738339</v>
      </c>
      <c r="F2466" s="5" t="str">
        <f t="shared" si="155"/>
        <v>BEARISH</v>
      </c>
      <c r="G2466" s="5" t="str">
        <f t="shared" si="154"/>
        <v>NEUTRAL</v>
      </c>
      <c r="H2466" s="5" t="str">
        <f t="shared" si="153"/>
        <v>CONFIRMED BEARISH</v>
      </c>
    </row>
    <row r="2467" spans="1:8" ht="13.5" x14ac:dyDescent="0.25">
      <c r="A2467" s="3">
        <f>TITRES_STAT!B2470</f>
        <v>45901</v>
      </c>
      <c r="B2467" s="5">
        <f>TITRES_STAT!C2470</f>
        <v>2.2599999999999998</v>
      </c>
      <c r="C2467" s="5">
        <f>TITRES_STAT!D2470</f>
        <v>2.2599999999999998</v>
      </c>
      <c r="D2467" s="5">
        <f>TITRES_STAT!E2470</f>
        <v>4718</v>
      </c>
      <c r="E2467" s="2">
        <f t="shared" si="152"/>
        <v>4738339</v>
      </c>
      <c r="F2467" s="5" t="str">
        <f t="shared" si="155"/>
        <v>BEARISH</v>
      </c>
      <c r="G2467" s="5" t="str">
        <f t="shared" si="154"/>
        <v>NEUTRAL</v>
      </c>
      <c r="H2467" s="5" t="str">
        <f t="shared" si="153"/>
        <v>NEUTRAL</v>
      </c>
    </row>
    <row r="2468" spans="1:8" ht="13.5" x14ac:dyDescent="0.25">
      <c r="A2468" s="3">
        <f>TITRES_STAT!B2471</f>
        <v>45902</v>
      </c>
      <c r="B2468" s="5">
        <f>TITRES_STAT!C2471</f>
        <v>2.2599999999999998</v>
      </c>
      <c r="C2468" s="5">
        <f>TITRES_STAT!D2471</f>
        <v>2.2599999999999998</v>
      </c>
      <c r="D2468" s="5">
        <f>TITRES_STAT!E2471</f>
        <v>10990</v>
      </c>
      <c r="E2468" s="2">
        <f t="shared" si="152"/>
        <v>4738339</v>
      </c>
      <c r="F2468" s="5" t="str">
        <f t="shared" si="155"/>
        <v>BEARISH</v>
      </c>
      <c r="G2468" s="5" t="str">
        <f t="shared" si="154"/>
        <v>NEUTRAL</v>
      </c>
      <c r="H2468" s="5" t="str">
        <f t="shared" si="153"/>
        <v>CONFIRMED BEARISH</v>
      </c>
    </row>
    <row r="2469" spans="1:8" ht="13.5" x14ac:dyDescent="0.25">
      <c r="A2469" s="3">
        <f>TITRES_STAT!B2472</f>
        <v>45903</v>
      </c>
      <c r="B2469" s="5">
        <f>TITRES_STAT!C2472</f>
        <v>2.34</v>
      </c>
      <c r="C2469" s="5">
        <f>TITRES_STAT!D2472</f>
        <v>2.34</v>
      </c>
      <c r="D2469" s="5">
        <f>TITRES_STAT!E2472</f>
        <v>3253</v>
      </c>
      <c r="E2469" s="2">
        <f t="shared" si="152"/>
        <v>4741592</v>
      </c>
      <c r="F2469" s="5" t="str">
        <f t="shared" si="155"/>
        <v>BULLISH</v>
      </c>
      <c r="G2469" s="5" t="str">
        <f t="shared" si="154"/>
        <v>NEUTRAL</v>
      </c>
      <c r="H2469" s="5" t="str">
        <f t="shared" si="153"/>
        <v>CONFIRMED BULLISH</v>
      </c>
    </row>
    <row r="2470" spans="1:8" ht="13.5" x14ac:dyDescent="0.25">
      <c r="A2470" s="3">
        <f>TITRES_STAT!B2473</f>
        <v>45905</v>
      </c>
      <c r="B2470" s="5">
        <f>TITRES_STAT!C2473</f>
        <v>2.38</v>
      </c>
      <c r="C2470" s="5">
        <f>TITRES_STAT!D2473</f>
        <v>2.38</v>
      </c>
      <c r="D2470" s="5">
        <f>TITRES_STAT!E2473</f>
        <v>1244</v>
      </c>
      <c r="E2470" s="2">
        <f t="shared" si="152"/>
        <v>4742836</v>
      </c>
      <c r="F2470" s="5" t="str">
        <f t="shared" si="155"/>
        <v>BULLISH</v>
      </c>
      <c r="G2470" s="5" t="str">
        <f t="shared" si="154"/>
        <v>NEUTRAL</v>
      </c>
      <c r="H2470" s="5" t="str">
        <f t="shared" si="153"/>
        <v>CONFIRMED BULLISH</v>
      </c>
    </row>
    <row r="2471" spans="1:8" ht="13.5" x14ac:dyDescent="0.25">
      <c r="A2471" s="3">
        <f>TITRES_STAT!B2474</f>
        <v>45908</v>
      </c>
      <c r="B2471" s="5">
        <f>TITRES_STAT!C2474</f>
        <v>2.33</v>
      </c>
      <c r="C2471" s="5">
        <f>TITRES_STAT!D2474</f>
        <v>2.33</v>
      </c>
      <c r="D2471" s="5">
        <f>TITRES_STAT!E2474</f>
        <v>1</v>
      </c>
      <c r="E2471" s="2">
        <f t="shared" si="152"/>
        <v>4742835</v>
      </c>
      <c r="F2471" s="5" t="str">
        <f t="shared" si="155"/>
        <v>BULLISH</v>
      </c>
      <c r="G2471" s="5" t="str">
        <f t="shared" si="154"/>
        <v>NEUTRAL</v>
      </c>
      <c r="H2471" s="5" t="str">
        <f t="shared" si="153"/>
        <v>CONFIRMED BULLISH</v>
      </c>
    </row>
    <row r="2472" spans="1:8" ht="13.5" x14ac:dyDescent="0.25">
      <c r="A2472" s="3">
        <f>TITRES_STAT!B2475</f>
        <v>45909</v>
      </c>
      <c r="B2472" s="5">
        <f>TITRES_STAT!C2475</f>
        <v>2.38</v>
      </c>
      <c r="C2472" s="5">
        <f>TITRES_STAT!D2475</f>
        <v>2.38</v>
      </c>
      <c r="D2472" s="5">
        <f>TITRES_STAT!E2475</f>
        <v>2226</v>
      </c>
      <c r="E2472" s="2">
        <f t="shared" si="152"/>
        <v>4745061</v>
      </c>
      <c r="F2472" s="5" t="str">
        <f t="shared" si="155"/>
        <v>BULLISH</v>
      </c>
      <c r="G2472" s="5" t="str">
        <f t="shared" si="154"/>
        <v>NEUTRAL</v>
      </c>
      <c r="H2472" s="5" t="str">
        <f t="shared" si="153"/>
        <v>CONFIRMED BULLISH</v>
      </c>
    </row>
    <row r="2473" spans="1:8" ht="13.5" x14ac:dyDescent="0.25">
      <c r="A2473" s="3">
        <f>TITRES_STAT!B2476</f>
        <v>45910</v>
      </c>
      <c r="B2473" s="5">
        <f>TITRES_STAT!C2476</f>
        <v>2.38</v>
      </c>
      <c r="C2473" s="5">
        <f>TITRES_STAT!D2476</f>
        <v>2.38</v>
      </c>
      <c r="D2473" s="5">
        <f>TITRES_STAT!E2476</f>
        <v>0</v>
      </c>
      <c r="E2473" s="2">
        <f t="shared" si="152"/>
        <v>4745061</v>
      </c>
      <c r="F2473" s="5" t="str">
        <f t="shared" si="155"/>
        <v>BULLISH</v>
      </c>
      <c r="G2473" s="5" t="str">
        <f t="shared" si="154"/>
        <v>NEUTRAL</v>
      </c>
      <c r="H2473" s="5" t="str">
        <f t="shared" si="153"/>
        <v>CONFIRMED BULLISH</v>
      </c>
    </row>
    <row r="2474" spans="1:8" ht="13.5" x14ac:dyDescent="0.25">
      <c r="A2474" s="3">
        <f>TITRES_STAT!B2477</f>
        <v>45911</v>
      </c>
      <c r="B2474" s="5">
        <f>TITRES_STAT!C2477</f>
        <v>2.2999999999999998</v>
      </c>
      <c r="C2474" s="5">
        <f>TITRES_STAT!D2477</f>
        <v>2.2999999999999998</v>
      </c>
      <c r="D2474" s="5">
        <f>TITRES_STAT!E2477</f>
        <v>930</v>
      </c>
      <c r="E2474" s="2">
        <f t="shared" si="152"/>
        <v>4744131</v>
      </c>
      <c r="F2474" s="5" t="str">
        <f t="shared" si="155"/>
        <v>BULLISH</v>
      </c>
      <c r="G2474" s="5" t="str">
        <f t="shared" si="154"/>
        <v>NEUTRAL</v>
      </c>
      <c r="H2474" s="5" t="str">
        <f t="shared" si="153"/>
        <v>BULLISH DIVERGENCE</v>
      </c>
    </row>
    <row r="2475" spans="1:8" ht="13.5" x14ac:dyDescent="0.25">
      <c r="A2475" s="3">
        <f>TITRES_STAT!B2478</f>
        <v>45912</v>
      </c>
      <c r="B2475" s="5">
        <f>TITRES_STAT!C2478</f>
        <v>2.2999999999999998</v>
      </c>
      <c r="C2475" s="5">
        <f>TITRES_STAT!D2478</f>
        <v>2.2999999999999998</v>
      </c>
      <c r="D2475" s="5">
        <f>TITRES_STAT!E2478</f>
        <v>1382</v>
      </c>
      <c r="E2475" s="2">
        <f t="shared" si="152"/>
        <v>4744131</v>
      </c>
      <c r="F2475" s="5" t="str">
        <f t="shared" si="155"/>
        <v>BULLISH</v>
      </c>
      <c r="G2475" s="5" t="str">
        <f t="shared" si="154"/>
        <v>NEUTRAL</v>
      </c>
      <c r="H2475" s="5" t="str">
        <f t="shared" si="153"/>
        <v>BULLISH DIVERGENCE</v>
      </c>
    </row>
    <row r="2476" spans="1:8" ht="13.5" x14ac:dyDescent="0.25">
      <c r="A2476" s="3">
        <f>TITRES_STAT!B2479</f>
        <v>45915</v>
      </c>
      <c r="B2476" s="5">
        <f>TITRES_STAT!C2479</f>
        <v>2.33</v>
      </c>
      <c r="C2476" s="5">
        <f>TITRES_STAT!D2479</f>
        <v>2.33</v>
      </c>
      <c r="D2476" s="5">
        <f>TITRES_STAT!E2479</f>
        <v>22</v>
      </c>
      <c r="E2476" s="2">
        <f t="shared" si="152"/>
        <v>4744153</v>
      </c>
      <c r="F2476" s="5" t="str">
        <f t="shared" si="155"/>
        <v>BULLISH</v>
      </c>
      <c r="G2476" s="5" t="str">
        <f t="shared" si="154"/>
        <v>NEUTRAL</v>
      </c>
      <c r="H2476" s="5" t="str">
        <f t="shared" si="153"/>
        <v>NEUTRAL</v>
      </c>
    </row>
    <row r="2477" spans="1:8" ht="13.5" x14ac:dyDescent="0.25">
      <c r="A2477" s="3">
        <f>TITRES_STAT!B2480</f>
        <v>45916</v>
      </c>
      <c r="B2477" s="5">
        <f>TITRES_STAT!C2480</f>
        <v>2.29</v>
      </c>
      <c r="C2477" s="5">
        <f>TITRES_STAT!D2480</f>
        <v>2.29</v>
      </c>
      <c r="D2477" s="5">
        <f>TITRES_STAT!E2480</f>
        <v>5672</v>
      </c>
      <c r="E2477" s="2">
        <f t="shared" si="152"/>
        <v>4738481</v>
      </c>
      <c r="F2477" s="5" t="str">
        <f t="shared" si="155"/>
        <v>BEARISH</v>
      </c>
      <c r="G2477" s="5" t="str">
        <f t="shared" si="154"/>
        <v>NEUTRAL</v>
      </c>
      <c r="H2477" s="5" t="str">
        <f t="shared" si="153"/>
        <v>CONFIRMED BEARISH</v>
      </c>
    </row>
    <row r="2478" spans="1:8" ht="13.5" x14ac:dyDescent="0.25">
      <c r="A2478" s="3">
        <f>TITRES_STAT!B2481</f>
        <v>45917</v>
      </c>
      <c r="B2478" s="5">
        <f>TITRES_STAT!C2481</f>
        <v>2.23</v>
      </c>
      <c r="C2478" s="5">
        <f>TITRES_STAT!D2481</f>
        <v>2.23</v>
      </c>
      <c r="D2478" s="5">
        <f>TITRES_STAT!E2481</f>
        <v>4373</v>
      </c>
      <c r="E2478" s="2">
        <f t="shared" si="152"/>
        <v>4734108</v>
      </c>
      <c r="F2478" s="5" t="str">
        <f t="shared" si="155"/>
        <v>BEARISH</v>
      </c>
      <c r="G2478" s="5" t="str">
        <f t="shared" si="154"/>
        <v>NEUTRAL</v>
      </c>
      <c r="H2478" s="5" t="str">
        <f t="shared" si="153"/>
        <v>CONFIRMED BEARISH</v>
      </c>
    </row>
    <row r="2479" spans="1:8" ht="13.5" x14ac:dyDescent="0.25">
      <c r="A2479" s="3">
        <f>TITRES_STAT!B2482</f>
        <v>45918</v>
      </c>
      <c r="B2479" s="5">
        <f>TITRES_STAT!C2482</f>
        <v>2.23</v>
      </c>
      <c r="C2479" s="5">
        <f>TITRES_STAT!D2482</f>
        <v>2.23</v>
      </c>
      <c r="D2479" s="5">
        <f>TITRES_STAT!E2482</f>
        <v>2488</v>
      </c>
      <c r="E2479" s="2">
        <f t="shared" si="152"/>
        <v>4734108</v>
      </c>
      <c r="F2479" s="5" t="str">
        <f t="shared" si="155"/>
        <v>BEARISH</v>
      </c>
      <c r="G2479" s="5" t="str">
        <f t="shared" si="154"/>
        <v>NEUTRAL</v>
      </c>
      <c r="H2479" s="5" t="str">
        <f t="shared" si="153"/>
        <v>CONFIRMED BEARISH</v>
      </c>
    </row>
    <row r="2480" spans="1:8" ht="13.5" x14ac:dyDescent="0.25">
      <c r="A2480" s="3">
        <f>TITRES_STAT!B2483</f>
        <v>45919</v>
      </c>
      <c r="B2480" s="5">
        <f>TITRES_STAT!C2483</f>
        <v>2.2200000000000002</v>
      </c>
      <c r="C2480" s="5">
        <f>TITRES_STAT!D2483</f>
        <v>2.2200000000000002</v>
      </c>
      <c r="D2480" s="5">
        <f>TITRES_STAT!E2483</f>
        <v>2976</v>
      </c>
      <c r="E2480" s="2">
        <f t="shared" si="152"/>
        <v>4731132</v>
      </c>
      <c r="F2480" s="5" t="str">
        <f t="shared" si="155"/>
        <v>BEARISH</v>
      </c>
      <c r="G2480" s="5" t="str">
        <f t="shared" si="154"/>
        <v>NEUTRAL</v>
      </c>
      <c r="H2480" s="5" t="str">
        <f t="shared" si="153"/>
        <v>CONFIRMED BEARISH</v>
      </c>
    </row>
    <row r="2481" spans="1:8" ht="13.5" x14ac:dyDescent="0.25">
      <c r="A2481" s="3">
        <f>TITRES_STAT!B2484</f>
        <v>45922</v>
      </c>
      <c r="B2481" s="5">
        <f>TITRES_STAT!C2484</f>
        <v>2.1800000000000002</v>
      </c>
      <c r="C2481" s="5">
        <f>TITRES_STAT!D2484</f>
        <v>2.1800000000000002</v>
      </c>
      <c r="D2481" s="5">
        <f>TITRES_STAT!E2484</f>
        <v>1660</v>
      </c>
      <c r="E2481" s="2">
        <f t="shared" si="152"/>
        <v>4729472</v>
      </c>
      <c r="F2481" s="5" t="str">
        <f t="shared" si="155"/>
        <v>BEARISH</v>
      </c>
      <c r="G2481" s="5" t="str">
        <f t="shared" si="154"/>
        <v>NEUTRAL</v>
      </c>
      <c r="H2481" s="5" t="str">
        <f t="shared" si="153"/>
        <v>CONFIRMED BEARISH</v>
      </c>
    </row>
    <row r="2482" spans="1:8" ht="13.5" x14ac:dyDescent="0.25">
      <c r="A2482" s="3">
        <f>TITRES_STAT!B2485</f>
        <v>45923</v>
      </c>
      <c r="B2482" s="5">
        <f>TITRES_STAT!C2485</f>
        <v>2.14</v>
      </c>
      <c r="C2482" s="5">
        <f>TITRES_STAT!D2485</f>
        <v>2.14</v>
      </c>
      <c r="D2482" s="5">
        <f>TITRES_STAT!E2485</f>
        <v>1947</v>
      </c>
      <c r="E2482" s="2">
        <f t="shared" si="152"/>
        <v>4727525</v>
      </c>
      <c r="F2482" s="5" t="str">
        <f t="shared" si="155"/>
        <v>BEARISH</v>
      </c>
      <c r="G2482" s="5" t="str">
        <f t="shared" si="154"/>
        <v>NEUTRAL</v>
      </c>
      <c r="H2482" s="5" t="str">
        <f t="shared" si="153"/>
        <v>CONFIRMED BEARISH</v>
      </c>
    </row>
    <row r="2483" spans="1:8" ht="13.5" x14ac:dyDescent="0.25">
      <c r="A2483" s="3">
        <f>TITRES_STAT!B2486</f>
        <v>45924</v>
      </c>
      <c r="B2483" s="5">
        <f>TITRES_STAT!C2486</f>
        <v>2.19</v>
      </c>
      <c r="C2483" s="5">
        <f>TITRES_STAT!D2486</f>
        <v>2.19</v>
      </c>
      <c r="D2483" s="5">
        <f>TITRES_STAT!E2486</f>
        <v>10</v>
      </c>
      <c r="E2483" s="2">
        <f t="shared" si="152"/>
        <v>4727535</v>
      </c>
      <c r="F2483" s="5" t="str">
        <f t="shared" si="155"/>
        <v>BEARISH</v>
      </c>
      <c r="G2483" s="5" t="str">
        <f t="shared" si="154"/>
        <v>NEUTRAL</v>
      </c>
      <c r="H2483" s="5" t="str">
        <f t="shared" si="153"/>
        <v>CONFIRMED BEARISH</v>
      </c>
    </row>
    <row r="2484" spans="1:8" ht="13.5" x14ac:dyDescent="0.25">
      <c r="A2484" s="3">
        <f>TITRES_STAT!B2487</f>
        <v>45925</v>
      </c>
      <c r="B2484" s="5">
        <f>TITRES_STAT!C2487</f>
        <v>2.19</v>
      </c>
      <c r="C2484" s="5">
        <f>TITRES_STAT!D2487</f>
        <v>2.19</v>
      </c>
      <c r="D2484" s="5">
        <f>TITRES_STAT!E2487</f>
        <v>1443</v>
      </c>
      <c r="E2484" s="2">
        <f t="shared" si="152"/>
        <v>4727535</v>
      </c>
      <c r="F2484" s="5" t="str">
        <f t="shared" si="155"/>
        <v>BEARISH</v>
      </c>
      <c r="G2484" s="5" t="str">
        <f t="shared" si="154"/>
        <v>NEUTRAL</v>
      </c>
      <c r="H2484" s="5" t="str">
        <f t="shared" si="153"/>
        <v>CONFIRMED BEARISH</v>
      </c>
    </row>
    <row r="2485" spans="1:8" ht="13.5" x14ac:dyDescent="0.25">
      <c r="A2485" s="3">
        <f>TITRES_STAT!B2488</f>
        <v>45926</v>
      </c>
      <c r="B2485" s="5">
        <f>TITRES_STAT!C2488</f>
        <v>2.19</v>
      </c>
      <c r="C2485" s="5">
        <f>TITRES_STAT!D2488</f>
        <v>2.19</v>
      </c>
      <c r="D2485" s="5">
        <f>TITRES_STAT!E2488</f>
        <v>318</v>
      </c>
      <c r="E2485" s="2">
        <f t="shared" si="152"/>
        <v>4727535</v>
      </c>
      <c r="F2485" s="5" t="str">
        <f t="shared" si="155"/>
        <v>BEARISH</v>
      </c>
      <c r="G2485" s="5" t="str">
        <f t="shared" si="154"/>
        <v>NEUTRAL</v>
      </c>
      <c r="H2485" s="5" t="str">
        <f t="shared" si="153"/>
        <v>CONFIRMED BEARISH</v>
      </c>
    </row>
    <row r="2486" spans="1:8" ht="13.5" x14ac:dyDescent="0.25">
      <c r="A2486" s="3">
        <f>TITRES_STAT!B2489</f>
        <v>45929</v>
      </c>
      <c r="B2486" s="5">
        <f>TITRES_STAT!C2489</f>
        <v>2.2200000000000002</v>
      </c>
      <c r="C2486" s="5">
        <f>TITRES_STAT!D2489</f>
        <v>2.2200000000000002</v>
      </c>
      <c r="D2486" s="5">
        <f>TITRES_STAT!E2489</f>
        <v>532</v>
      </c>
      <c r="E2486" s="2">
        <f t="shared" si="152"/>
        <v>4728067</v>
      </c>
      <c r="F2486" s="5" t="str">
        <f t="shared" si="155"/>
        <v>BEARISH</v>
      </c>
      <c r="G2486" s="5" t="str">
        <f t="shared" si="154"/>
        <v>NEUTRAL</v>
      </c>
      <c r="H2486" s="5" t="str">
        <f t="shared" si="153"/>
        <v>BEARISH DIVERGENCE</v>
      </c>
    </row>
    <row r="2487" spans="1:8" ht="13.5" x14ac:dyDescent="0.25">
      <c r="A2487" s="3">
        <f>TITRES_STAT!B2490</f>
        <v>45930</v>
      </c>
      <c r="B2487" s="5">
        <f>TITRES_STAT!C2490</f>
        <v>2.2000000000000002</v>
      </c>
      <c r="C2487" s="5">
        <f>TITRES_STAT!D2490</f>
        <v>2.2000000000000002</v>
      </c>
      <c r="D2487" s="5">
        <f>TITRES_STAT!E2490</f>
        <v>352</v>
      </c>
      <c r="E2487" s="2">
        <f t="shared" si="152"/>
        <v>4727715</v>
      </c>
      <c r="F2487" s="5" t="str">
        <f t="shared" si="155"/>
        <v>BULLISH</v>
      </c>
      <c r="G2487" s="5" t="str">
        <f t="shared" si="154"/>
        <v>NEUTRAL</v>
      </c>
      <c r="H2487" s="5" t="str">
        <f t="shared" si="153"/>
        <v>CONFIRMED BULLISH</v>
      </c>
    </row>
    <row r="2488" spans="1:8" ht="13.5" x14ac:dyDescent="0.25">
      <c r="A2488" s="3">
        <f>TITRES_STAT!B2491</f>
        <v>45931</v>
      </c>
      <c r="B2488" s="5">
        <f>TITRES_STAT!C2491</f>
        <v>2.19</v>
      </c>
      <c r="C2488" s="5">
        <f>TITRES_STAT!D2491</f>
        <v>2.19</v>
      </c>
      <c r="D2488" s="5">
        <f>TITRES_STAT!E2491</f>
        <v>50</v>
      </c>
      <c r="E2488" s="2">
        <f t="shared" si="152"/>
        <v>4727665</v>
      </c>
      <c r="F2488" s="5" t="str">
        <f t="shared" si="155"/>
        <v>BULLISH</v>
      </c>
      <c r="G2488" s="5" t="str">
        <f t="shared" si="154"/>
        <v>NEUTRAL</v>
      </c>
      <c r="H2488" s="5" t="str">
        <f t="shared" si="153"/>
        <v>NEUTRAL</v>
      </c>
    </row>
    <row r="2489" spans="1:8" ht="13.5" x14ac:dyDescent="0.25">
      <c r="A2489" s="3">
        <f>TITRES_STAT!B2492</f>
        <v>45932</v>
      </c>
      <c r="B2489" s="5">
        <f>TITRES_STAT!C2492</f>
        <v>2.2000000000000002</v>
      </c>
      <c r="C2489" s="5">
        <f>TITRES_STAT!D2492</f>
        <v>2.2000000000000002</v>
      </c>
      <c r="D2489" s="5">
        <f>TITRES_STAT!E2492</f>
        <v>380</v>
      </c>
      <c r="E2489" s="2">
        <f t="shared" si="152"/>
        <v>4728045</v>
      </c>
      <c r="F2489" s="5" t="str">
        <f t="shared" si="155"/>
        <v>BULLISH</v>
      </c>
      <c r="G2489" s="5" t="str">
        <f t="shared" si="154"/>
        <v>NEUTRAL</v>
      </c>
      <c r="H2489" s="5" t="str">
        <f t="shared" si="153"/>
        <v>CONFIRMED BULLISH</v>
      </c>
    </row>
    <row r="2490" spans="1:8" ht="13.5" x14ac:dyDescent="0.25">
      <c r="A2490" s="3">
        <f>TITRES_STAT!B2493</f>
        <v>45933</v>
      </c>
      <c r="B2490" s="5">
        <f>TITRES_STAT!C2493</f>
        <v>2.2000000000000002</v>
      </c>
      <c r="C2490" s="5">
        <f>TITRES_STAT!D2493</f>
        <v>2.2000000000000002</v>
      </c>
      <c r="D2490" s="5">
        <f>TITRES_STAT!E2493</f>
        <v>676</v>
      </c>
      <c r="E2490" s="2">
        <f t="shared" si="152"/>
        <v>4728045</v>
      </c>
      <c r="F2490" s="5" t="str">
        <f t="shared" si="155"/>
        <v>BULLISH</v>
      </c>
      <c r="G2490" s="5" t="str">
        <f t="shared" si="154"/>
        <v>NEUTRAL</v>
      </c>
      <c r="H2490" s="5" t="str">
        <f t="shared" si="153"/>
        <v>CONFIRMED BULLISH</v>
      </c>
    </row>
    <row r="2491" spans="1:8" ht="13.5" x14ac:dyDescent="0.25">
      <c r="A2491" s="3">
        <f>TITRES_STAT!B2494</f>
        <v>45936</v>
      </c>
      <c r="B2491" s="5">
        <f>TITRES_STAT!C2494</f>
        <v>2.19</v>
      </c>
      <c r="C2491" s="5">
        <f>TITRES_STAT!D2494</f>
        <v>2.19</v>
      </c>
      <c r="D2491" s="5">
        <f>TITRES_STAT!E2494</f>
        <v>1409</v>
      </c>
      <c r="E2491" s="2">
        <f t="shared" si="152"/>
        <v>4726636</v>
      </c>
      <c r="F2491" s="5" t="str">
        <f t="shared" si="155"/>
        <v>BEARISH</v>
      </c>
      <c r="G2491" s="5" t="str">
        <f t="shared" si="154"/>
        <v>NEUTRAL</v>
      </c>
      <c r="H2491" s="5" t="str">
        <f t="shared" si="153"/>
        <v>CONFIRMED BEARISH</v>
      </c>
    </row>
    <row r="2492" spans="1:8" ht="13.5" x14ac:dyDescent="0.25">
      <c r="A2492" s="3">
        <f>TITRES_STAT!B2495</f>
        <v>45937</v>
      </c>
      <c r="B2492" s="5">
        <f>TITRES_STAT!C2495</f>
        <v>2.17</v>
      </c>
      <c r="C2492" s="5">
        <f>TITRES_STAT!D2495</f>
        <v>2.17</v>
      </c>
      <c r="D2492" s="5">
        <f>TITRES_STAT!E2495</f>
        <v>1249</v>
      </c>
      <c r="E2492" s="2">
        <f t="shared" si="152"/>
        <v>4725387</v>
      </c>
      <c r="F2492" s="5" t="str">
        <f t="shared" si="155"/>
        <v>BEARISH</v>
      </c>
      <c r="G2492" s="5" t="str">
        <f t="shared" si="154"/>
        <v>NEUTRAL</v>
      </c>
      <c r="H2492" s="5" t="str">
        <f t="shared" si="153"/>
        <v>CONFIRMED BEARISH</v>
      </c>
    </row>
    <row r="2493" spans="1:8" ht="13.5" x14ac:dyDescent="0.25">
      <c r="A2493" s="3">
        <f>TITRES_STAT!B2496</f>
        <v>45938</v>
      </c>
      <c r="B2493" s="5">
        <f>TITRES_STAT!C2496</f>
        <v>2.16</v>
      </c>
      <c r="C2493" s="5">
        <f>TITRES_STAT!D2496</f>
        <v>2.16</v>
      </c>
      <c r="D2493" s="5">
        <f>TITRES_STAT!E2496</f>
        <v>373</v>
      </c>
      <c r="E2493" s="2">
        <f t="shared" si="152"/>
        <v>4725014</v>
      </c>
      <c r="F2493" s="5" t="str">
        <f t="shared" si="155"/>
        <v>BEARISH</v>
      </c>
      <c r="G2493" s="5" t="str">
        <f t="shared" si="154"/>
        <v>NEUTRAL</v>
      </c>
      <c r="H2493" s="5" t="str">
        <f t="shared" si="153"/>
        <v>CONFIRMED BEARISH</v>
      </c>
    </row>
    <row r="2494" spans="1:8" ht="13.5" x14ac:dyDescent="0.25">
      <c r="A2494" s="3">
        <f>TITRES_STAT!B2497</f>
        <v>45939</v>
      </c>
      <c r="B2494" s="5">
        <f>TITRES_STAT!C2497</f>
        <v>2.15</v>
      </c>
      <c r="C2494" s="5">
        <f>TITRES_STAT!D2497</f>
        <v>2.15</v>
      </c>
      <c r="D2494" s="5">
        <f>TITRES_STAT!E2497</f>
        <v>1550</v>
      </c>
      <c r="E2494" s="2">
        <f t="shared" si="152"/>
        <v>4723464</v>
      </c>
      <c r="F2494" s="5" t="str">
        <f t="shared" si="155"/>
        <v>BEARISH</v>
      </c>
      <c r="G2494" s="5" t="str">
        <f t="shared" si="154"/>
        <v>NEUTRAL</v>
      </c>
      <c r="H2494" s="5" t="str">
        <f t="shared" si="153"/>
        <v>CONFIRMED BEARISH</v>
      </c>
    </row>
    <row r="2495" spans="1:8" ht="13.5" x14ac:dyDescent="0.25">
      <c r="A2495" s="3">
        <f>TITRES_STAT!B2498</f>
        <v>45940</v>
      </c>
      <c r="B2495" s="5">
        <f>TITRES_STAT!C2498</f>
        <v>2.15</v>
      </c>
      <c r="C2495" s="5">
        <f>TITRES_STAT!D2498</f>
        <v>2.15</v>
      </c>
      <c r="D2495" s="5">
        <f>TITRES_STAT!E2498</f>
        <v>442</v>
      </c>
      <c r="E2495" s="2">
        <f t="shared" si="152"/>
        <v>4723464</v>
      </c>
      <c r="F2495" s="5" t="str">
        <f t="shared" si="155"/>
        <v>BEARISH</v>
      </c>
      <c r="G2495" s="5" t="str">
        <f t="shared" si="154"/>
        <v>NEUTRAL</v>
      </c>
      <c r="H2495" s="5" t="str">
        <f t="shared" si="153"/>
        <v>CONFIRMED BEARISH</v>
      </c>
    </row>
    <row r="2496" spans="1:8" ht="13.5" x14ac:dyDescent="0.25">
      <c r="A2496" s="3">
        <f>TITRES_STAT!B2499</f>
        <v>45943</v>
      </c>
      <c r="B2496" s="5">
        <f>TITRES_STAT!C2499</f>
        <v>2.14</v>
      </c>
      <c r="C2496" s="5">
        <f>TITRES_STAT!D2499</f>
        <v>2.14</v>
      </c>
      <c r="D2496" s="5">
        <f>TITRES_STAT!E2499</f>
        <v>688</v>
      </c>
      <c r="E2496" s="2">
        <f t="shared" si="152"/>
        <v>4722776</v>
      </c>
      <c r="F2496" s="5" t="str">
        <f t="shared" si="155"/>
        <v>BEARISH</v>
      </c>
      <c r="G2496" s="5" t="str">
        <f t="shared" si="154"/>
        <v>NEUTRAL</v>
      </c>
      <c r="H2496" s="5" t="str">
        <f t="shared" si="153"/>
        <v>CONFIRMED BEARISH</v>
      </c>
    </row>
    <row r="2497" spans="1:8" ht="13.5" x14ac:dyDescent="0.25">
      <c r="A2497" s="3">
        <f>TITRES_STAT!B2500</f>
        <v>45944</v>
      </c>
      <c r="B2497" s="5">
        <f>TITRES_STAT!C2500</f>
        <v>2.2400000000000002</v>
      </c>
      <c r="C2497" s="5">
        <f>TITRES_STAT!D2500</f>
        <v>2.2400000000000002</v>
      </c>
      <c r="D2497" s="5">
        <f>TITRES_STAT!E2500</f>
        <v>3583</v>
      </c>
      <c r="E2497" s="2">
        <f t="shared" si="152"/>
        <v>4726359</v>
      </c>
      <c r="F2497" s="5" t="str">
        <f t="shared" si="155"/>
        <v>BULLISH</v>
      </c>
      <c r="G2497" s="5" t="str">
        <f t="shared" si="154"/>
        <v>NEUTRAL</v>
      </c>
      <c r="H2497" s="5" t="str">
        <f t="shared" si="153"/>
        <v>CONFIRMED BULLISH</v>
      </c>
    </row>
    <row r="2498" spans="1:8" ht="13.5" x14ac:dyDescent="0.25">
      <c r="A2498" s="3">
        <f>TITRES_STAT!B2501</f>
        <v>45946</v>
      </c>
      <c r="B2498" s="5">
        <f>TITRES_STAT!C2501</f>
        <v>2.25</v>
      </c>
      <c r="C2498" s="5">
        <f>TITRES_STAT!D2501</f>
        <v>2.25</v>
      </c>
      <c r="D2498" s="5">
        <f>TITRES_STAT!E2501</f>
        <v>20</v>
      </c>
      <c r="E2498" s="2">
        <f t="shared" si="152"/>
        <v>4726379</v>
      </c>
      <c r="F2498" s="5" t="str">
        <f t="shared" si="155"/>
        <v>BULLISH</v>
      </c>
      <c r="G2498" s="5" t="str">
        <f t="shared" si="154"/>
        <v>NEUTRAL</v>
      </c>
      <c r="H2498" s="5" t="str">
        <f t="shared" si="153"/>
        <v>CONFIRMED BULLISH</v>
      </c>
    </row>
    <row r="2499" spans="1:8" ht="13.5" x14ac:dyDescent="0.25">
      <c r="A2499" s="3">
        <f>TITRES_STAT!B2502</f>
        <v>45947</v>
      </c>
      <c r="B2499" s="5">
        <f>TITRES_STAT!C2502</f>
        <v>2.33</v>
      </c>
      <c r="C2499" s="5">
        <f>TITRES_STAT!D2502</f>
        <v>2.33</v>
      </c>
      <c r="D2499" s="5">
        <f>TITRES_STAT!E2502</f>
        <v>5039</v>
      </c>
      <c r="E2499" s="2">
        <f t="shared" si="152"/>
        <v>4731418</v>
      </c>
      <c r="F2499" s="5" t="str">
        <f t="shared" si="155"/>
        <v>BULLISH</v>
      </c>
      <c r="G2499" s="5" t="str">
        <f t="shared" si="154"/>
        <v>NEUTRAL</v>
      </c>
      <c r="H2499" s="5" t="str">
        <f t="shared" si="153"/>
        <v>CONFIRMED BULLISH</v>
      </c>
    </row>
    <row r="2500" spans="1:8" ht="13.5" x14ac:dyDescent="0.25">
      <c r="A2500" s="3">
        <f>TITRES_STAT!B2503</f>
        <v>45950</v>
      </c>
      <c r="B2500" s="5">
        <f>TITRES_STAT!C2503</f>
        <v>2.36</v>
      </c>
      <c r="C2500" s="5">
        <f>TITRES_STAT!D2503</f>
        <v>2.36</v>
      </c>
      <c r="D2500" s="5">
        <f>TITRES_STAT!E2503</f>
        <v>4219</v>
      </c>
      <c r="E2500" s="2">
        <f t="shared" ref="E2500:E2508" si="156">IF(B2500&gt;B2499, E2499+D2500, IF(B2500&lt;B2499, E2499-D2500, E2499))</f>
        <v>4735637</v>
      </c>
      <c r="F2500" s="5" t="str">
        <f t="shared" si="155"/>
        <v>BULLISH</v>
      </c>
      <c r="G2500" s="5" t="str">
        <f t="shared" si="154"/>
        <v>NEUTRAL</v>
      </c>
      <c r="H2500" s="5" t="str">
        <f t="shared" si="153"/>
        <v>CONFIRMED BULLISH</v>
      </c>
    </row>
    <row r="2501" spans="1:8" ht="13.5" x14ac:dyDescent="0.25">
      <c r="A2501" s="3">
        <f>TITRES_STAT!B2504</f>
        <v>45951</v>
      </c>
      <c r="B2501" s="5">
        <f>TITRES_STAT!C2504</f>
        <v>2.35</v>
      </c>
      <c r="C2501" s="5">
        <f>TITRES_STAT!D2504</f>
        <v>2.35</v>
      </c>
      <c r="D2501" s="5">
        <f>TITRES_STAT!E2504</f>
        <v>2004</v>
      </c>
      <c r="E2501" s="2">
        <f t="shared" si="156"/>
        <v>4733633</v>
      </c>
      <c r="F2501" s="5" t="str">
        <f t="shared" si="155"/>
        <v>BULLISH</v>
      </c>
      <c r="G2501" s="5" t="str">
        <f t="shared" si="154"/>
        <v>NEUTRAL</v>
      </c>
      <c r="H2501" s="5" t="str">
        <f t="shared" si="153"/>
        <v>CONFIRMED BULLISH</v>
      </c>
    </row>
    <row r="2502" spans="1:8" ht="13.5" x14ac:dyDescent="0.25">
      <c r="A2502" s="3">
        <f>TITRES_STAT!B2505</f>
        <v>45952</v>
      </c>
      <c r="B2502" s="5">
        <f>TITRES_STAT!C2505</f>
        <v>2.2999999999999998</v>
      </c>
      <c r="C2502" s="5">
        <f>TITRES_STAT!D2505</f>
        <v>2.2999999999999998</v>
      </c>
      <c r="D2502" s="5">
        <f>TITRES_STAT!E2505</f>
        <v>1779</v>
      </c>
      <c r="E2502" s="2">
        <f t="shared" si="156"/>
        <v>4731854</v>
      </c>
      <c r="F2502" s="5" t="str">
        <f t="shared" si="155"/>
        <v>BULLISH</v>
      </c>
      <c r="G2502" s="5" t="str">
        <f t="shared" si="154"/>
        <v>NEUTRAL</v>
      </c>
      <c r="H2502" s="5" t="str">
        <f t="shared" ref="H2502:H2508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BULLISH</v>
      </c>
    </row>
    <row r="2503" spans="1:8" ht="13.5" x14ac:dyDescent="0.25">
      <c r="A2503" s="3">
        <f>TITRES_STAT!B2506</f>
        <v>45953</v>
      </c>
      <c r="B2503" s="5">
        <f>TITRES_STAT!C2506</f>
        <v>2.25</v>
      </c>
      <c r="C2503" s="5">
        <f>TITRES_STAT!D2506</f>
        <v>2.25</v>
      </c>
      <c r="D2503" s="5">
        <f>TITRES_STAT!E2506</f>
        <v>1983</v>
      </c>
      <c r="E2503" s="2">
        <f t="shared" si="156"/>
        <v>4729871</v>
      </c>
      <c r="F2503" s="5" t="str">
        <f t="shared" si="155"/>
        <v>BULLISH</v>
      </c>
      <c r="G2503" s="5" t="str">
        <f t="shared" ref="G2503:G2508" si="158">IF((E2503-E2498)/E2498 &gt; 0.02, "STRONG",
 IF((E2503-E2498)/E2498 &lt; -0.02, "WEAK", "NEUTRAL"))</f>
        <v>NEUTRAL</v>
      </c>
      <c r="H2503" s="5" t="str">
        <f t="shared" si="157"/>
        <v>NEUTRAL</v>
      </c>
    </row>
    <row r="2504" spans="1:8" ht="13.5" x14ac:dyDescent="0.25">
      <c r="A2504" s="3">
        <f>TITRES_STAT!B2507</f>
        <v>45954</v>
      </c>
      <c r="B2504" s="5">
        <f>TITRES_STAT!C2507</f>
        <v>2.2999999999999998</v>
      </c>
      <c r="C2504" s="5">
        <f>TITRES_STAT!D2507</f>
        <v>2.2999999999999998</v>
      </c>
      <c r="D2504" s="5">
        <f>TITRES_STAT!E2507</f>
        <v>30</v>
      </c>
      <c r="E2504" s="2">
        <f t="shared" si="156"/>
        <v>4729901</v>
      </c>
      <c r="F2504" s="5" t="str">
        <f t="shared" ref="F2504:F2508" si="159">IF(E2504&gt;E2499,"BULLISH",IF(E2504&lt;E2499,"BEARISH","NEUTRAL"))</f>
        <v>BEARISH</v>
      </c>
      <c r="G2504" s="5" t="str">
        <f t="shared" si="158"/>
        <v>NEUTRAL</v>
      </c>
      <c r="H2504" s="5" t="str">
        <f t="shared" si="157"/>
        <v>CONFIRMED BEARISH</v>
      </c>
    </row>
    <row r="2505" spans="1:8" ht="13.5" x14ac:dyDescent="0.25">
      <c r="A2505" s="3">
        <f>TITRES_STAT!B2508</f>
        <v>45957</v>
      </c>
      <c r="B2505" s="5">
        <f>TITRES_STAT!C2508</f>
        <v>2.4300000000000002</v>
      </c>
      <c r="C2505" s="5">
        <f>TITRES_STAT!D2508</f>
        <v>2.4300000000000002</v>
      </c>
      <c r="D2505" s="5">
        <f>TITRES_STAT!E2508</f>
        <v>9166</v>
      </c>
      <c r="E2505" s="2">
        <f t="shared" si="156"/>
        <v>4739067</v>
      </c>
      <c r="F2505" s="5" t="str">
        <f t="shared" si="159"/>
        <v>BULLISH</v>
      </c>
      <c r="G2505" s="5" t="str">
        <f t="shared" si="158"/>
        <v>NEUTRAL</v>
      </c>
      <c r="H2505" s="5" t="str">
        <f t="shared" si="157"/>
        <v>CONFIRMED BULLISH</v>
      </c>
    </row>
    <row r="2506" spans="1:8" ht="13.5" x14ac:dyDescent="0.25">
      <c r="A2506" s="3">
        <f>TITRES_STAT!B2509</f>
        <v>45958</v>
      </c>
      <c r="B2506" s="5">
        <f>TITRES_STAT!C2509</f>
        <v>2.4300000000000002</v>
      </c>
      <c r="C2506" s="5">
        <f>TITRES_STAT!D2509</f>
        <v>2.4300000000000002</v>
      </c>
      <c r="D2506" s="5">
        <f>TITRES_STAT!E2509</f>
        <v>1017</v>
      </c>
      <c r="E2506" s="2">
        <f t="shared" si="156"/>
        <v>4739067</v>
      </c>
      <c r="F2506" s="5" t="str">
        <f t="shared" si="159"/>
        <v>BULLISH</v>
      </c>
      <c r="G2506" s="5" t="str">
        <f t="shared" si="158"/>
        <v>NEUTRAL</v>
      </c>
      <c r="H2506" s="5" t="str">
        <f t="shared" si="157"/>
        <v>CONFIRMED BULLISH</v>
      </c>
    </row>
    <row r="2507" spans="1:8" ht="13.5" x14ac:dyDescent="0.25">
      <c r="A2507" s="3">
        <f>TITRES_STAT!B2510</f>
        <v>45959</v>
      </c>
      <c r="B2507" s="5">
        <f>TITRES_STAT!C2510</f>
        <v>2.4300000000000002</v>
      </c>
      <c r="C2507" s="5">
        <f>TITRES_STAT!D2510</f>
        <v>2.4300000000000002</v>
      </c>
      <c r="D2507" s="5">
        <f>TITRES_STAT!E2510</f>
        <v>0</v>
      </c>
      <c r="E2507" s="2">
        <f t="shared" si="156"/>
        <v>4739067</v>
      </c>
      <c r="F2507" s="5" t="str">
        <f t="shared" si="159"/>
        <v>BULLISH</v>
      </c>
      <c r="G2507" s="5" t="str">
        <f t="shared" si="158"/>
        <v>NEUTRAL</v>
      </c>
      <c r="H2507" s="5" t="str">
        <f t="shared" si="157"/>
        <v>CONFIRMED BULLISH</v>
      </c>
    </row>
    <row r="2508" spans="1:8" ht="13.5" x14ac:dyDescent="0.25">
      <c r="A2508" s="3">
        <f>TITRES_STAT!B2511</f>
        <v>45960</v>
      </c>
      <c r="B2508" s="5">
        <f>TITRES_STAT!C2511</f>
        <v>2.42</v>
      </c>
      <c r="C2508" s="5">
        <f>TITRES_STAT!D2511</f>
        <v>2.42</v>
      </c>
      <c r="D2508" s="5">
        <f>TITRES_STAT!E2511</f>
        <v>540</v>
      </c>
      <c r="E2508" s="2">
        <f t="shared" si="156"/>
        <v>4738527</v>
      </c>
      <c r="F2508" s="5" t="str">
        <f t="shared" si="159"/>
        <v>BULLISH</v>
      </c>
      <c r="G2508" s="5" t="str">
        <f t="shared" si="158"/>
        <v>NEUTRAL</v>
      </c>
      <c r="H2508" s="5" t="str">
        <f t="shared" si="157"/>
        <v>CONFIRMED BULLISH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42310</v>
      </c>
      <c r="B2" s="2">
        <f>RSI!B2</f>
        <v>1.2354000000000001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42311</v>
      </c>
      <c r="B3" s="2">
        <f>RSI!B3</f>
        <v>1.2176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42312</v>
      </c>
      <c r="B4" s="2">
        <f>RSI!B4</f>
        <v>1.2176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42313</v>
      </c>
      <c r="B5" s="2">
        <f>RSI!B5</f>
        <v>1.2295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1.225025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42314</v>
      </c>
      <c r="B6" s="2">
        <f>RSI!B6</f>
        <v>1.2116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1.22234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42317</v>
      </c>
      <c r="B7" s="2">
        <f>RSI!B7</f>
        <v>1.2176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1.21878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str">
        <f>OBV!G7</f>
        <v>STRONG</v>
      </c>
      <c r="L7" s="5" t="str">
        <f>OBV!H7</f>
        <v>BULLISH DIVERGENCE</v>
      </c>
    </row>
    <row r="8" spans="1:12" ht="13.5" x14ac:dyDescent="0.25">
      <c r="A8" s="3">
        <f>RSI!A8</f>
        <v>42318</v>
      </c>
      <c r="B8" s="2">
        <f>RSI!B8</f>
        <v>1.2116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1.2175799999999999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WEAK</v>
      </c>
      <c r="L8" s="5" t="str">
        <f>OBV!H8</f>
        <v>CONFIRMED BEARISH</v>
      </c>
    </row>
    <row r="9" spans="1:12" ht="13.5" x14ac:dyDescent="0.25">
      <c r="A9" s="3">
        <f>RSI!A9</f>
        <v>42319</v>
      </c>
      <c r="B9" s="2">
        <f>RSI!B9</f>
        <v>1.2057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1.2152000000000001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</row>
    <row r="10" spans="1:12" ht="13.5" x14ac:dyDescent="0.25">
      <c r="A10" s="3">
        <f>RSI!A10</f>
        <v>42320</v>
      </c>
      <c r="B10" s="2">
        <f>RSI!B10</f>
        <v>1.1998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1.20926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</row>
    <row r="11" spans="1:12" ht="13.5" x14ac:dyDescent="0.25">
      <c r="A11" s="3">
        <f>RSI!A11</f>
        <v>42321</v>
      </c>
      <c r="B11" s="2">
        <f>RSI!B11</f>
        <v>1.1879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1.20452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</row>
    <row r="12" spans="1:12" ht="13.5" x14ac:dyDescent="0.25">
      <c r="A12" s="3">
        <f>RSI!A12</f>
        <v>42324</v>
      </c>
      <c r="B12" s="2">
        <f>RSI!B12</f>
        <v>1.2295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1.2068999999999999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BEARISH DIVERGENCE</v>
      </c>
    </row>
    <row r="13" spans="1:12" ht="13.5" x14ac:dyDescent="0.25">
      <c r="A13" s="3">
        <f>RSI!A13</f>
        <v>42325</v>
      </c>
      <c r="B13" s="2">
        <f>RSI!B13</f>
        <v>1.2413000000000001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1.2128399999999999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STRONG</v>
      </c>
      <c r="L13" s="5" t="str">
        <f>OBV!H13</f>
        <v>BEARISH DIVERGENCE</v>
      </c>
    </row>
    <row r="14" spans="1:12" ht="13.5" x14ac:dyDescent="0.25">
      <c r="A14" s="3">
        <f>RSI!A14</f>
        <v>42326</v>
      </c>
      <c r="B14" s="2">
        <f>RSI!B14</f>
        <v>1.2828999999999999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1.2282799999999998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STRONG</v>
      </c>
      <c r="L14" s="5" t="str">
        <f>OBV!H14</f>
        <v>BEARISH DIVERGENCE</v>
      </c>
    </row>
    <row r="15" spans="1:12" ht="13.5" x14ac:dyDescent="0.25">
      <c r="A15" s="3">
        <f>RSI!A15</f>
        <v>42327</v>
      </c>
      <c r="B15" s="2">
        <f>RSI!B15</f>
        <v>1.2709999999999999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1.2425199999999998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WEAK</v>
      </c>
      <c r="L15" s="5" t="str">
        <f>OBV!H15</f>
        <v>CONFIRMED BULLISH</v>
      </c>
    </row>
    <row r="16" spans="1:12" ht="13.5" x14ac:dyDescent="0.25">
      <c r="A16" s="3">
        <f>RSI!A16</f>
        <v>42328</v>
      </c>
      <c r="B16" s="2">
        <f>RSI!B16</f>
        <v>1.2887999999999999</v>
      </c>
      <c r="C16" s="2">
        <f>RSI!I16</f>
        <v>62.836538461538431</v>
      </c>
      <c r="D16" s="2">
        <f>MACD!E16</f>
        <v>0</v>
      </c>
      <c r="E16" s="2">
        <f>MACD!F16</f>
        <v>0</v>
      </c>
      <c r="F16" s="2">
        <f>'Moving Avg'!D16</f>
        <v>1.2627000000000002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CONFIRMED BULLISH</v>
      </c>
    </row>
    <row r="17" spans="1:12" ht="13.5" x14ac:dyDescent="0.25">
      <c r="A17" s="3">
        <f>RSI!A17</f>
        <v>42331</v>
      </c>
      <c r="B17" s="2">
        <f>RSI!B17</f>
        <v>1.3661000000000001</v>
      </c>
      <c r="C17" s="2">
        <f>RSI!I17</f>
        <v>73.458876974274972</v>
      </c>
      <c r="D17" s="2">
        <f>MACD!E17</f>
        <v>0</v>
      </c>
      <c r="E17" s="2">
        <f>MACD!F17</f>
        <v>0</v>
      </c>
      <c r="F17" s="2">
        <f>'Moving Avg'!D17</f>
        <v>1.2900199999999999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WEAK</v>
      </c>
      <c r="L17" s="5" t="str">
        <f>OBV!H17</f>
        <v>CONFIRMED BULLISH</v>
      </c>
    </row>
    <row r="18" spans="1:12" ht="13.5" x14ac:dyDescent="0.25">
      <c r="A18" s="3">
        <f>RSI!A18</f>
        <v>42332</v>
      </c>
      <c r="B18" s="2">
        <f>RSI!B18</f>
        <v>1.4195</v>
      </c>
      <c r="C18" s="2">
        <f>RSI!I18</f>
        <v>78.112989428183667</v>
      </c>
      <c r="D18" s="2">
        <f>MACD!E18</f>
        <v>0</v>
      </c>
      <c r="E18" s="2">
        <f>MACD!F18</f>
        <v>0</v>
      </c>
      <c r="F18" s="2">
        <f>'Moving Avg'!D18</f>
        <v>1.3256600000000001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WEAK</v>
      </c>
      <c r="L18" s="5" t="str">
        <f>OBV!H18</f>
        <v>CONFIRMED BULLISH</v>
      </c>
    </row>
    <row r="19" spans="1:12" ht="13.5" x14ac:dyDescent="0.25">
      <c r="A19" s="3">
        <f>RSI!A19</f>
        <v>42333</v>
      </c>
      <c r="B19" s="2">
        <f>RSI!B19</f>
        <v>1.3661000000000001</v>
      </c>
      <c r="C19" s="2">
        <f>RSI!I19</f>
        <v>65.705017645198083</v>
      </c>
      <c r="D19" s="2">
        <f>MACD!E19</f>
        <v>0</v>
      </c>
      <c r="E19" s="2">
        <f>MACD!F19</f>
        <v>0</v>
      </c>
      <c r="F19" s="2">
        <f>'Moving Avg'!D19</f>
        <v>1.3423000000000003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WEAK</v>
      </c>
      <c r="L19" s="5" t="str">
        <f>OBV!H19</f>
        <v>CONFIRMED BULLISH</v>
      </c>
    </row>
    <row r="20" spans="1:12" ht="13.5" x14ac:dyDescent="0.25">
      <c r="A20" s="3">
        <f>RSI!A20</f>
        <v>42334</v>
      </c>
      <c r="B20" s="2">
        <f>RSI!B20</f>
        <v>1.3778999999999999</v>
      </c>
      <c r="C20" s="2">
        <f>RSI!I20</f>
        <v>66.954181710703452</v>
      </c>
      <c r="D20" s="2">
        <f>MACD!E20</f>
        <v>0</v>
      </c>
      <c r="E20" s="2">
        <f>MACD!F20</f>
        <v>0</v>
      </c>
      <c r="F20" s="2">
        <f>'Moving Avg'!D20</f>
        <v>1.36368</v>
      </c>
      <c r="G20" s="2">
        <f>'Moving Avg'!F20</f>
        <v>1.2619684210526314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WEAK</v>
      </c>
      <c r="L20" s="5" t="str">
        <f>OBV!H20</f>
        <v>CONFIRMED BULLISH</v>
      </c>
    </row>
    <row r="21" spans="1:12" ht="13.5" x14ac:dyDescent="0.25">
      <c r="A21" s="3">
        <f>RSI!A21</f>
        <v>42335</v>
      </c>
      <c r="B21" s="2">
        <f>RSI!B21</f>
        <v>1.3778999999999999</v>
      </c>
      <c r="C21" s="2">
        <f>RSI!I21</f>
        <v>66.954181710703452</v>
      </c>
      <c r="D21" s="2">
        <f>MACD!E21</f>
        <v>0</v>
      </c>
      <c r="E21" s="2">
        <f>MACD!F21</f>
        <v>0</v>
      </c>
      <c r="F21" s="2">
        <f>'Moving Avg'!D21</f>
        <v>1.3815000000000002</v>
      </c>
      <c r="G21" s="2">
        <f>'Moving Avg'!F21</f>
        <v>1.2677649999999998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WEAK</v>
      </c>
      <c r="L21" s="5" t="str">
        <f>OBV!H21</f>
        <v>CONFIRMED BULLISH</v>
      </c>
    </row>
    <row r="22" spans="1:12" ht="13.5" x14ac:dyDescent="0.25">
      <c r="A22" s="3">
        <f>RSI!A22</f>
        <v>42338</v>
      </c>
      <c r="B22" s="2">
        <f>RSI!B22</f>
        <v>1.3423</v>
      </c>
      <c r="C22" s="2">
        <f>RSI!I22</f>
        <v>59.385709732474098</v>
      </c>
      <c r="D22" s="2">
        <f>MACD!E22</f>
        <v>0</v>
      </c>
      <c r="E22" s="2">
        <f>MACD!F22</f>
        <v>0</v>
      </c>
      <c r="F22" s="2">
        <f>'Moving Avg'!D22</f>
        <v>1.3767399999999999</v>
      </c>
      <c r="G22" s="2">
        <f>'Moving Avg'!F22</f>
        <v>1.2731099999999997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BULLISH DIVERGENCE</v>
      </c>
    </row>
    <row r="23" spans="1:12" ht="13.5" x14ac:dyDescent="0.25">
      <c r="A23" s="3">
        <f>RSI!A23</f>
        <v>42339</v>
      </c>
      <c r="B23" s="2">
        <f>RSI!B23</f>
        <v>1.2828999999999999</v>
      </c>
      <c r="C23" s="2">
        <f>RSI!I23</f>
        <v>49.359776355717941</v>
      </c>
      <c r="D23" s="2">
        <f>MACD!E23</f>
        <v>0</v>
      </c>
      <c r="E23" s="2">
        <f>MACD!F23</f>
        <v>0</v>
      </c>
      <c r="F23" s="2">
        <f>'Moving Avg'!D23</f>
        <v>1.3494199999999998</v>
      </c>
      <c r="G23" s="2">
        <f>'Moving Avg'!F23</f>
        <v>1.2763750000000003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WEAK</v>
      </c>
      <c r="L23" s="5" t="str">
        <f>OBV!H23</f>
        <v>CONFIRMED BEARISH</v>
      </c>
    </row>
    <row r="24" spans="1:12" ht="13.5" x14ac:dyDescent="0.25">
      <c r="A24" s="3">
        <f>RSI!A24</f>
        <v>42340</v>
      </c>
      <c r="B24" s="2">
        <f>RSI!B24</f>
        <v>1.3126</v>
      </c>
      <c r="C24" s="2">
        <f>RSI!I24</f>
        <v>53.579708023882993</v>
      </c>
      <c r="D24" s="2">
        <f>MACD!E24</f>
        <v>0</v>
      </c>
      <c r="E24" s="2">
        <f>MACD!F24</f>
        <v>0</v>
      </c>
      <c r="F24" s="2">
        <f>'Moving Avg'!D24</f>
        <v>1.3387199999999999</v>
      </c>
      <c r="G24" s="2">
        <f>'Moving Avg'!F24</f>
        <v>1.2811250000000001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CONFIRMED BEARISH</v>
      </c>
    </row>
    <row r="25" spans="1:12" ht="13.5" x14ac:dyDescent="0.25">
      <c r="A25" s="3">
        <f>RSI!A25</f>
        <v>42341</v>
      </c>
      <c r="B25" s="2">
        <f>RSI!B25</f>
        <v>1.3185</v>
      </c>
      <c r="C25" s="2">
        <f>RSI!I25</f>
        <v>54.392770172665585</v>
      </c>
      <c r="D25" s="2">
        <f>MACD!E25</f>
        <v>0</v>
      </c>
      <c r="E25" s="2">
        <f>MACD!F25</f>
        <v>0</v>
      </c>
      <c r="F25" s="2">
        <f>'Moving Avg'!D25</f>
        <v>1.32684</v>
      </c>
      <c r="G25" s="2">
        <f>'Moving Avg'!F25</f>
        <v>1.2855750000000001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WEAK</v>
      </c>
      <c r="L25" s="5" t="str">
        <f>OBV!H25</f>
        <v>CONFIRMED BEARISH</v>
      </c>
    </row>
    <row r="26" spans="1:12" ht="13.5" x14ac:dyDescent="0.25">
      <c r="A26" s="3">
        <f>RSI!A26</f>
        <v>42342</v>
      </c>
      <c r="B26" s="2">
        <f>RSI!B26</f>
        <v>1.2948</v>
      </c>
      <c r="C26" s="2">
        <f>RSI!I26</f>
        <v>50.561712677377507</v>
      </c>
      <c r="D26" s="2">
        <f>MACD!E26</f>
        <v>0</v>
      </c>
      <c r="E26" s="2">
        <f>MACD!F26</f>
        <v>0</v>
      </c>
      <c r="F26" s="2">
        <f>'Moving Avg'!D26</f>
        <v>1.3102199999999999</v>
      </c>
      <c r="G26" s="2">
        <f>'Moving Avg'!F26</f>
        <v>1.2897350000000001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WEAK</v>
      </c>
      <c r="L26" s="5" t="str">
        <f>OBV!H26</f>
        <v>CONFIRMED BEARISH</v>
      </c>
    </row>
    <row r="27" spans="1:12" ht="13.5" x14ac:dyDescent="0.25">
      <c r="A27" s="3">
        <f>RSI!A27</f>
        <v>42345</v>
      </c>
      <c r="B27" s="2">
        <f>RSI!B27</f>
        <v>1.3364</v>
      </c>
      <c r="C27" s="2">
        <f>RSI!I27</f>
        <v>56.370522665509696</v>
      </c>
      <c r="D27" s="2">
        <f>MACD!E27</f>
        <v>-1.7386169865781342E-2</v>
      </c>
      <c r="E27" s="2">
        <f>MACD!F27</f>
        <v>0</v>
      </c>
      <c r="F27" s="2">
        <f>'Moving Avg'!D27</f>
        <v>1.30904</v>
      </c>
      <c r="G27" s="2">
        <f>'Moving Avg'!F27</f>
        <v>1.2956749999999999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WEAK</v>
      </c>
      <c r="L27" s="5" t="str">
        <f>OBV!H27</f>
        <v>CONFIRMED BEARISH</v>
      </c>
    </row>
    <row r="28" spans="1:12" ht="13.5" x14ac:dyDescent="0.25">
      <c r="A28" s="3">
        <f>RSI!A28</f>
        <v>42346</v>
      </c>
      <c r="B28" s="2">
        <f>RSI!B28</f>
        <v>1.3067</v>
      </c>
      <c r="C28" s="2">
        <f>RSI!I28</f>
        <v>51.70003339218416</v>
      </c>
      <c r="D28" s="2">
        <f>MACD!E28</f>
        <v>4.8865216191580352E-3</v>
      </c>
      <c r="E28" s="2">
        <f>MACD!F28</f>
        <v>0</v>
      </c>
      <c r="F28" s="2">
        <f>'Moving Avg'!D28</f>
        <v>1.3138000000000001</v>
      </c>
      <c r="G28" s="2">
        <f>'Moving Avg'!F28</f>
        <v>1.30043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CONFIRMED BULLISH</v>
      </c>
    </row>
    <row r="29" spans="1:12" ht="13.5" x14ac:dyDescent="0.25">
      <c r="A29" s="3">
        <f>RSI!A29</f>
        <v>42347</v>
      </c>
      <c r="B29" s="2">
        <f>RSI!B29</f>
        <v>1.3067</v>
      </c>
      <c r="C29" s="2">
        <f>RSI!I29</f>
        <v>51.70003339218416</v>
      </c>
      <c r="D29" s="2">
        <f>MACD!E29</f>
        <v>1.535103464446208E-2</v>
      </c>
      <c r="E29" s="2">
        <f>MACD!F29</f>
        <v>0</v>
      </c>
      <c r="F29" s="2">
        <f>'Moving Avg'!D29</f>
        <v>1.3126200000000001</v>
      </c>
      <c r="G29" s="2">
        <f>'Moving Avg'!F29</f>
        <v>1.3054799999999998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BULLISH DIVERGENCE</v>
      </c>
    </row>
    <row r="30" spans="1:12" ht="13.5" x14ac:dyDescent="0.25">
      <c r="A30" s="3">
        <f>RSI!A30</f>
        <v>42348</v>
      </c>
      <c r="B30" s="2">
        <f>RSI!B30</f>
        <v>1.3364</v>
      </c>
      <c r="C30" s="2">
        <f>RSI!I30</f>
        <v>55.934319195063452</v>
      </c>
      <c r="D30" s="2">
        <f>MACD!E30</f>
        <v>2.3667094312213699E-2</v>
      </c>
      <c r="E30" s="2">
        <f>MACD!F30</f>
        <v>0</v>
      </c>
      <c r="F30" s="2">
        <f>'Moving Avg'!D30</f>
        <v>1.3162</v>
      </c>
      <c r="G30" s="2">
        <f>'Moving Avg'!F30</f>
        <v>1.3123099999999999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CONFIRMED BULLISH</v>
      </c>
    </row>
    <row r="31" spans="1:12" ht="13.5" x14ac:dyDescent="0.25">
      <c r="A31" s="3">
        <f>RSI!A31</f>
        <v>42349</v>
      </c>
      <c r="B31" s="2">
        <f>RSI!B31</f>
        <v>1.3304</v>
      </c>
      <c r="C31" s="2">
        <f>RSI!I31</f>
        <v>54.887465478377116</v>
      </c>
      <c r="D31" s="2">
        <f>MACD!E31</f>
        <v>3.0830194116723053E-2</v>
      </c>
      <c r="E31" s="2">
        <f>MACD!F31</f>
        <v>0</v>
      </c>
      <c r="F31" s="2">
        <f>'Moving Avg'!D31</f>
        <v>1.3233200000000001</v>
      </c>
      <c r="G31" s="2">
        <f>'Moving Avg'!F31</f>
        <v>1.3194349999999999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STRONG</v>
      </c>
      <c r="L31" s="5" t="str">
        <f>OBV!H31</f>
        <v>CONFIRMED BULLISH</v>
      </c>
    </row>
    <row r="32" spans="1:12" ht="13.5" x14ac:dyDescent="0.25">
      <c r="A32" s="3">
        <f>RSI!A32</f>
        <v>42352</v>
      </c>
      <c r="B32" s="2">
        <f>RSI!B32</f>
        <v>1.3304</v>
      </c>
      <c r="C32" s="2">
        <f>RSI!I32</f>
        <v>54.887465478377116</v>
      </c>
      <c r="D32" s="2">
        <f>MACD!E32</f>
        <v>3.1155355569068455E-2</v>
      </c>
      <c r="E32" s="2">
        <f>MACD!F32</f>
        <v>0</v>
      </c>
      <c r="F32" s="2">
        <f>'Moving Avg'!D32</f>
        <v>1.32212</v>
      </c>
      <c r="G32" s="2">
        <f>'Moving Avg'!F32</f>
        <v>1.3244799999999999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</row>
    <row r="33" spans="1:12" ht="13.5" x14ac:dyDescent="0.25">
      <c r="A33" s="3">
        <f>RSI!A33</f>
        <v>42353</v>
      </c>
      <c r="B33" s="2">
        <f>RSI!B33</f>
        <v>1.3245</v>
      </c>
      <c r="C33" s="2">
        <f>RSI!I33</f>
        <v>53.740424680994138</v>
      </c>
      <c r="D33" s="2">
        <f>MACD!E33</f>
        <v>2.2489252939776883E-2</v>
      </c>
      <c r="E33" s="2">
        <f>MACD!F33</f>
        <v>0</v>
      </c>
      <c r="F33" s="2">
        <f>'Moving Avg'!D33</f>
        <v>1.3256800000000002</v>
      </c>
      <c r="G33" s="2">
        <f>'Moving Avg'!F33</f>
        <v>1.32864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BEARISH DIVERGENCE</v>
      </c>
    </row>
    <row r="34" spans="1:12" ht="13.5" x14ac:dyDescent="0.25">
      <c r="A34" s="3">
        <f>RSI!A34</f>
        <v>42354</v>
      </c>
      <c r="B34" s="2">
        <f>RSI!B34</f>
        <v>1.3126</v>
      </c>
      <c r="C34" s="2">
        <f>RSI!I34</f>
        <v>51.406929102680586</v>
      </c>
      <c r="D34" s="2">
        <f>MACD!E34</f>
        <v>2.0419921786460016E-2</v>
      </c>
      <c r="E34" s="2">
        <f>MACD!F34</f>
        <v>0</v>
      </c>
      <c r="F34" s="2">
        <f>'Moving Avg'!D34</f>
        <v>1.3268599999999999</v>
      </c>
      <c r="G34" s="2">
        <f>'Moving Avg'!F34</f>
        <v>1.3301250000000002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WEAK</v>
      </c>
      <c r="L34" s="5" t="str">
        <f>OBV!H34</f>
        <v>BEARISH DIVERGENCE</v>
      </c>
    </row>
    <row r="35" spans="1:12" ht="13.5" x14ac:dyDescent="0.25">
      <c r="A35" s="3">
        <f>RSI!A35</f>
        <v>42355</v>
      </c>
      <c r="B35" s="2">
        <f>RSI!B35</f>
        <v>1.2828999999999999</v>
      </c>
      <c r="C35" s="2">
        <f>RSI!I35</f>
        <v>46.034358238469942</v>
      </c>
      <c r="D35" s="2">
        <f>MACD!E35</f>
        <v>2.1673637586152372E-2</v>
      </c>
      <c r="E35" s="2">
        <f>MACD!F35</f>
        <v>1.7009649189803695E-2</v>
      </c>
      <c r="F35" s="2">
        <f>'Moving Avg'!D35</f>
        <v>1.31616</v>
      </c>
      <c r="G35" s="2">
        <f>'Moving Avg'!F35</f>
        <v>1.3307200000000001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WEAK</v>
      </c>
      <c r="L35" s="5" t="str">
        <f>OBV!H35</f>
        <v>CONFIRMED BEARISH</v>
      </c>
    </row>
    <row r="36" spans="1:12" ht="13.5" x14ac:dyDescent="0.25">
      <c r="A36" s="3">
        <f>RSI!A36</f>
        <v>42356</v>
      </c>
      <c r="B36" s="2">
        <f>RSI!B36</f>
        <v>1.3007</v>
      </c>
      <c r="C36" s="2">
        <f>RSI!I36</f>
        <v>49.444534606002371</v>
      </c>
      <c r="D36" s="2">
        <f>MACD!E36</f>
        <v>1.7849926174672959E-2</v>
      </c>
      <c r="E36" s="2">
        <f>MACD!F36</f>
        <v>1.7177704586777549E-2</v>
      </c>
      <c r="F36" s="2">
        <f>'Moving Avg'!D36</f>
        <v>1.3102199999999999</v>
      </c>
      <c r="G36" s="2">
        <f>'Moving Avg'!F36</f>
        <v>1.3313150000000002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</row>
    <row r="37" spans="1:12" ht="13.5" x14ac:dyDescent="0.25">
      <c r="A37" s="3">
        <f>RSI!A37</f>
        <v>42359</v>
      </c>
      <c r="B37" s="2">
        <f>RSI!B37</f>
        <v>1.2887999999999999</v>
      </c>
      <c r="C37" s="2">
        <f>RSI!I37</f>
        <v>47.292906814828079</v>
      </c>
      <c r="D37" s="2">
        <f>MACD!E37</f>
        <v>2.1864967932919255E-2</v>
      </c>
      <c r="E37" s="2">
        <f>MACD!F37</f>
        <v>1.811515725600589E-2</v>
      </c>
      <c r="F37" s="2">
        <f>'Moving Avg'!D37</f>
        <v>1.3019000000000001</v>
      </c>
      <c r="G37" s="2">
        <f>'Moving Avg'!F37</f>
        <v>1.32745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</row>
    <row r="38" spans="1:12" ht="13.5" x14ac:dyDescent="0.25">
      <c r="A38" s="3">
        <f>RSI!A38</f>
        <v>42360</v>
      </c>
      <c r="B38" s="2">
        <f>RSI!B38</f>
        <v>1.2709999999999999</v>
      </c>
      <c r="C38" s="2">
        <f>RSI!I38</f>
        <v>44.194924246293581</v>
      </c>
      <c r="D38" s="2">
        <f>MACD!E38</f>
        <v>2.2053220388150496E-2</v>
      </c>
      <c r="E38" s="2">
        <f>MACD!F38</f>
        <v>1.8902769882434813E-2</v>
      </c>
      <c r="F38" s="2">
        <f>'Moving Avg'!D38</f>
        <v>1.2911999999999999</v>
      </c>
      <c r="G38" s="2">
        <f>'Moving Avg'!F38</f>
        <v>1.3200249999999998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</row>
    <row r="39" spans="1:12" ht="13.5" x14ac:dyDescent="0.25">
      <c r="A39" s="3">
        <f>RSI!A39</f>
        <v>42361</v>
      </c>
      <c r="B39" s="2">
        <f>RSI!B39</f>
        <v>1.2948</v>
      </c>
      <c r="C39" s="2">
        <f>RSI!I39</f>
        <v>49.005002829389923</v>
      </c>
      <c r="D39" s="2">
        <f>MACD!E39</f>
        <v>2.0593267521016312E-2</v>
      </c>
      <c r="E39" s="2">
        <f>MACD!F39</f>
        <v>1.9240869410151115E-2</v>
      </c>
      <c r="F39" s="2">
        <f>'Moving Avg'!D39</f>
        <v>1.2876400000000001</v>
      </c>
      <c r="G39" s="2">
        <f>'Moving Avg'!F39</f>
        <v>1.3164599999999997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</row>
    <row r="40" spans="1:12" ht="13.5" x14ac:dyDescent="0.25">
      <c r="A40" s="3">
        <f>RSI!A40</f>
        <v>42363</v>
      </c>
      <c r="B40" s="2">
        <f>RSI!B40</f>
        <v>1.3245</v>
      </c>
      <c r="C40" s="2">
        <f>RSI!I40</f>
        <v>54.298832241482032</v>
      </c>
      <c r="D40" s="2">
        <f>MACD!E40</f>
        <v>2.1719591998093479E-2</v>
      </c>
      <c r="E40" s="2">
        <f>MACD!F40</f>
        <v>1.9736613927739587E-2</v>
      </c>
      <c r="F40" s="2">
        <f>'Moving Avg'!D40</f>
        <v>1.2959600000000002</v>
      </c>
      <c r="G40" s="2">
        <f>'Moving Avg'!F40</f>
        <v>1.3137899999999998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</row>
    <row r="41" spans="1:12" ht="13.5" x14ac:dyDescent="0.25">
      <c r="A41" s="3">
        <f>RSI!A41</f>
        <v>42366</v>
      </c>
      <c r="B41" s="2">
        <f>RSI!B41</f>
        <v>1.3245</v>
      </c>
      <c r="C41" s="2">
        <f>RSI!I41</f>
        <v>54.298832241482046</v>
      </c>
      <c r="D41" s="2">
        <f>MACD!E41</f>
        <v>2.1567058844827791E-2</v>
      </c>
      <c r="E41" s="2">
        <f>MACD!F41</f>
        <v>2.0102702911157226E-2</v>
      </c>
      <c r="F41" s="2">
        <f>'Moving Avg'!D41</f>
        <v>1.3007200000000001</v>
      </c>
      <c r="G41" s="2">
        <f>'Moving Avg'!F41</f>
        <v>1.3111200000000001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CONFIRMED BULLISH</v>
      </c>
    </row>
    <row r="42" spans="1:12" ht="13.5" x14ac:dyDescent="0.25">
      <c r="A42" s="3">
        <f>RSI!A42</f>
        <v>42367</v>
      </c>
      <c r="B42" s="2">
        <f>RSI!B42</f>
        <v>1.3304</v>
      </c>
      <c r="C42" s="2">
        <f>RSI!I42</f>
        <v>55.366337023950912</v>
      </c>
      <c r="D42" s="2">
        <f>MACD!E42</f>
        <v>2.0831973794892766E-2</v>
      </c>
      <c r="E42" s="2">
        <f>MACD!F42</f>
        <v>2.0248557087904337E-2</v>
      </c>
      <c r="F42" s="2">
        <f>'Moving Avg'!D42</f>
        <v>1.30904</v>
      </c>
      <c r="G42" s="2">
        <f>'Moving Avg'!F42</f>
        <v>1.3105249999999999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</row>
    <row r="43" spans="1:12" ht="13.5" x14ac:dyDescent="0.25">
      <c r="A43" s="3">
        <f>RSI!A43</f>
        <v>42368</v>
      </c>
      <c r="B43" s="2">
        <f>RSI!B43</f>
        <v>1.3482000000000001</v>
      </c>
      <c r="C43" s="2">
        <f>RSI!I43</f>
        <v>58.514731295142624</v>
      </c>
      <c r="D43" s="2">
        <f>MACD!E43</f>
        <v>1.7792440222494266E-2</v>
      </c>
      <c r="E43" s="2">
        <f>MACD!F43</f>
        <v>1.9757333714822325E-2</v>
      </c>
      <c r="F43" s="2">
        <f>'Moving Avg'!D43</f>
        <v>1.3244800000000001</v>
      </c>
      <c r="G43" s="2">
        <f>'Moving Avg'!F43</f>
        <v>1.31379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CONFIRMED BULLISH</v>
      </c>
    </row>
    <row r="44" spans="1:12" ht="13.5" x14ac:dyDescent="0.25">
      <c r="A44" s="3">
        <f>RSI!A44</f>
        <v>42369</v>
      </c>
      <c r="B44" s="2">
        <f>RSI!B44</f>
        <v>1.3482000000000001</v>
      </c>
      <c r="C44" s="2">
        <f>RSI!I44</f>
        <v>58.514731295142624</v>
      </c>
      <c r="D44" s="2">
        <f>MACD!E44</f>
        <v>1.3107421723065338E-2</v>
      </c>
      <c r="E44" s="2">
        <f>MACD!F44</f>
        <v>1.8427351316470927E-2</v>
      </c>
      <c r="F44" s="2">
        <f>'Moving Avg'!D44</f>
        <v>1.3351600000000001</v>
      </c>
      <c r="G44" s="2">
        <f>'Moving Avg'!F44</f>
        <v>1.3155699999999999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</row>
    <row r="45" spans="1:12" ht="13.5" x14ac:dyDescent="0.25">
      <c r="A45" s="3">
        <f>RSI!A45</f>
        <v>42373</v>
      </c>
      <c r="B45" s="2">
        <f>RSI!B45</f>
        <v>1.3304</v>
      </c>
      <c r="C45" s="2">
        <f>RSI!I45</f>
        <v>54.089754847046152</v>
      </c>
      <c r="D45" s="2">
        <f>MACD!E45</f>
        <v>5.6310405998882818E-3</v>
      </c>
      <c r="E45" s="2">
        <f>MACD!F45</f>
        <v>1.5868089173154399E-2</v>
      </c>
      <c r="F45" s="2">
        <f>'Moving Avg'!D45</f>
        <v>1.3363400000000001</v>
      </c>
      <c r="G45" s="2">
        <f>'Moving Avg'!F45</f>
        <v>1.316165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</row>
    <row r="46" spans="1:12" ht="13.5" x14ac:dyDescent="0.25">
      <c r="A46" s="3">
        <f>RSI!A46</f>
        <v>42374</v>
      </c>
      <c r="B46" s="2">
        <f>RSI!B46</f>
        <v>1.2650999999999999</v>
      </c>
      <c r="C46" s="2">
        <f>RSI!I46</f>
        <v>41.647203187832268</v>
      </c>
      <c r="D46" s="2">
        <f>MACD!E46</f>
        <v>6.7434936731838313E-3</v>
      </c>
      <c r="E46" s="2">
        <f>MACD!F46</f>
        <v>1.4043170073160288E-2</v>
      </c>
      <c r="F46" s="2">
        <f>'Moving Avg'!D46</f>
        <v>1.3244600000000002</v>
      </c>
      <c r="G46" s="2">
        <f>'Moving Avg'!F46</f>
        <v>1.3146799999999998</v>
      </c>
      <c r="H46" s="2">
        <f>'Moving Avg'!G46</f>
        <v>0</v>
      </c>
      <c r="I46" s="2">
        <f>'Moving Avg'!H46</f>
        <v>0</v>
      </c>
      <c r="J46" s="5" t="str">
        <f>OBV!F46</f>
        <v>BEARISH</v>
      </c>
      <c r="K46" s="5" t="str">
        <f>OBV!G46</f>
        <v>WEAK</v>
      </c>
      <c r="L46" s="5" t="str">
        <f>OBV!H46</f>
        <v>CONFIRMED BEARISH</v>
      </c>
    </row>
    <row r="47" spans="1:12" ht="13.5" x14ac:dyDescent="0.25">
      <c r="A47" s="3">
        <f>RSI!A47</f>
        <v>42375</v>
      </c>
      <c r="B47" s="2">
        <f>RSI!B47</f>
        <v>1.3007</v>
      </c>
      <c r="C47" s="2">
        <f>RSI!I47</f>
        <v>48.590409695416568</v>
      </c>
      <c r="D47" s="2">
        <f>MACD!E47</f>
        <v>3.4761165235073221E-3</v>
      </c>
      <c r="E47" s="2">
        <f>MACD!F47</f>
        <v>1.1929759363229694E-2</v>
      </c>
      <c r="F47" s="2">
        <f>'Moving Avg'!D47</f>
        <v>1.3185199999999999</v>
      </c>
      <c r="G47" s="2">
        <f>'Moving Avg'!F47</f>
        <v>1.3128949999999997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WEAK</v>
      </c>
      <c r="L47" s="5" t="str">
        <f>OBV!H47</f>
        <v>CONFIRMED BEARISH</v>
      </c>
    </row>
    <row r="48" spans="1:12" ht="13.5" x14ac:dyDescent="0.25">
      <c r="A48" s="3">
        <f>RSI!A48</f>
        <v>42376</v>
      </c>
      <c r="B48" s="2">
        <f>RSI!B48</f>
        <v>1.2769999999999999</v>
      </c>
      <c r="C48" s="2">
        <f>RSI!I48</f>
        <v>44.771145968052117</v>
      </c>
      <c r="D48" s="2">
        <f>MACD!E48</f>
        <v>-2.4192673078071714E-4</v>
      </c>
      <c r="E48" s="2">
        <f>MACD!F48</f>
        <v>9.4954221444276121E-3</v>
      </c>
      <c r="F48" s="2">
        <f>'Moving Avg'!D48</f>
        <v>1.3042800000000001</v>
      </c>
      <c r="G48" s="2">
        <f>'Moving Avg'!F48</f>
        <v>1.31141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WEAK</v>
      </c>
      <c r="L48" s="5" t="str">
        <f>OBV!H48</f>
        <v>CONFIRMED BEARISH</v>
      </c>
    </row>
    <row r="49" spans="1:12" ht="13.5" x14ac:dyDescent="0.25">
      <c r="A49" s="3">
        <f>RSI!A49</f>
        <v>42377</v>
      </c>
      <c r="B49" s="2">
        <f>RSI!B49</f>
        <v>1.2887999999999999</v>
      </c>
      <c r="C49" s="2">
        <f>RSI!I49</f>
        <v>47.004642380506127</v>
      </c>
      <c r="D49" s="2">
        <f>MACD!E49</f>
        <v>-4.3307826356153711E-4</v>
      </c>
      <c r="E49" s="2">
        <f>MACD!F49</f>
        <v>7.5097220628297821E-3</v>
      </c>
      <c r="F49" s="2">
        <f>'Moving Avg'!D49</f>
        <v>1.2924</v>
      </c>
      <c r="G49" s="2">
        <f>'Moving Avg'!F49</f>
        <v>1.3105149999999999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WEAK</v>
      </c>
      <c r="L49" s="5" t="str">
        <f>OBV!H49</f>
        <v>CONFIRMED BEARISH</v>
      </c>
    </row>
    <row r="50" spans="1:12" ht="13.5" x14ac:dyDescent="0.25">
      <c r="A50" s="3">
        <f>RSI!A50</f>
        <v>42380</v>
      </c>
      <c r="B50" s="2">
        <f>RSI!B50</f>
        <v>1.3067</v>
      </c>
      <c r="C50" s="2">
        <f>RSI!I50</f>
        <v>50.288836806422943</v>
      </c>
      <c r="D50" s="2">
        <f>MACD!E50</f>
        <v>2.7337754160383643E-3</v>
      </c>
      <c r="E50" s="2">
        <f>MACD!F50</f>
        <v>6.5545327334714989E-3</v>
      </c>
      <c r="F50" s="2">
        <f>'Moving Avg'!D50</f>
        <v>1.28766</v>
      </c>
      <c r="G50" s="2">
        <f>'Moving Avg'!F50</f>
        <v>1.3090299999999997</v>
      </c>
      <c r="H50" s="2">
        <f>'Moving Avg'!G50</f>
        <v>1.2933306122448975</v>
      </c>
      <c r="I50" s="2">
        <f>'Moving Avg'!H50</f>
        <v>0</v>
      </c>
      <c r="J50" s="5" t="str">
        <f>OBV!F50</f>
        <v>BEARISH</v>
      </c>
      <c r="K50" s="5" t="str">
        <f>OBV!G50</f>
        <v>WEAK</v>
      </c>
      <c r="L50" s="5" t="str">
        <f>OBV!H50</f>
        <v>CONFIRMED BEARISH</v>
      </c>
    </row>
    <row r="51" spans="1:12" ht="13.5" x14ac:dyDescent="0.25">
      <c r="A51" s="3">
        <f>RSI!A51</f>
        <v>42381</v>
      </c>
      <c r="B51" s="2">
        <f>RSI!B51</f>
        <v>1.3067</v>
      </c>
      <c r="C51" s="2">
        <f>RSI!I51</f>
        <v>50.288836806422943</v>
      </c>
      <c r="D51" s="2">
        <f>MACD!E51</f>
        <v>5.3866234508697097E-3</v>
      </c>
      <c r="E51" s="2">
        <f>MACD!F51</f>
        <v>6.3209508769511407E-3</v>
      </c>
      <c r="F51" s="2">
        <f>'Moving Avg'!D51</f>
        <v>1.2959800000000001</v>
      </c>
      <c r="G51" s="2">
        <f>'Moving Avg'!F51</f>
        <v>1.3078449999999999</v>
      </c>
      <c r="H51" s="2">
        <f>'Moving Avg'!G51</f>
        <v>1.2935979999999998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</row>
    <row r="52" spans="1:12" ht="13.5" x14ac:dyDescent="0.25">
      <c r="A52" s="3">
        <f>RSI!A52</f>
        <v>42382</v>
      </c>
      <c r="B52" s="2">
        <f>RSI!B52</f>
        <v>1.3067</v>
      </c>
      <c r="C52" s="2">
        <f>RSI!I52</f>
        <v>50.288836806422943</v>
      </c>
      <c r="D52" s="2">
        <f>MACD!E52</f>
        <v>8.5142209317106143E-3</v>
      </c>
      <c r="E52" s="2">
        <f>MACD!F52</f>
        <v>6.7596048879030365E-3</v>
      </c>
      <c r="F52" s="2">
        <f>'Moving Avg'!D52</f>
        <v>1.29718</v>
      </c>
      <c r="G52" s="2">
        <f>'Moving Avg'!F52</f>
        <v>1.3066599999999999</v>
      </c>
      <c r="H52" s="2">
        <f>'Moving Avg'!G52</f>
        <v>1.2950239999999997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</row>
    <row r="53" spans="1:12" ht="13.5" x14ac:dyDescent="0.25">
      <c r="A53" s="3">
        <f>RSI!A53</f>
        <v>42384</v>
      </c>
      <c r="B53" s="2">
        <f>RSI!B53</f>
        <v>1.3067</v>
      </c>
      <c r="C53" s="2">
        <f>RSI!I53</f>
        <v>50.288836806422943</v>
      </c>
      <c r="D53" s="2">
        <f>MACD!E53</f>
        <v>1.3876136668190098E-2</v>
      </c>
      <c r="E53" s="2">
        <f>MACD!F53</f>
        <v>8.1829112439604501E-3</v>
      </c>
      <c r="F53" s="2">
        <f>'Moving Avg'!D53</f>
        <v>1.3031200000000001</v>
      </c>
      <c r="G53" s="2">
        <f>'Moving Avg'!F53</f>
        <v>1.3057699999999999</v>
      </c>
      <c r="H53" s="2">
        <f>'Moving Avg'!G53</f>
        <v>1.2968059999999999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</row>
    <row r="54" spans="1:12" ht="13.5" x14ac:dyDescent="0.25">
      <c r="A54" s="3">
        <f>RSI!A54</f>
        <v>42387</v>
      </c>
      <c r="B54" s="2">
        <f>RSI!B54</f>
        <v>1.3067</v>
      </c>
      <c r="C54" s="2">
        <f>RSI!I54</f>
        <v>50.288836806422943</v>
      </c>
      <c r="D54" s="2">
        <f>MACD!E54</f>
        <v>1.8391869662090832E-2</v>
      </c>
      <c r="E54" s="2">
        <f>MACD!F54</f>
        <v>1.0224702927586527E-2</v>
      </c>
      <c r="F54" s="2">
        <f>'Moving Avg'!D54</f>
        <v>1.3067</v>
      </c>
      <c r="G54" s="2">
        <f>'Moving Avg'!F54</f>
        <v>1.3054749999999999</v>
      </c>
      <c r="H54" s="2">
        <f>'Moving Avg'!G54</f>
        <v>1.2985879999999996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CONFIRMED BULLISH</v>
      </c>
    </row>
    <row r="55" spans="1:12" ht="13.5" x14ac:dyDescent="0.25">
      <c r="A55" s="3">
        <f>RSI!A55</f>
        <v>42388</v>
      </c>
      <c r="B55" s="2">
        <f>RSI!B55</f>
        <v>1.3007</v>
      </c>
      <c r="C55" s="2">
        <f>RSI!I55</f>
        <v>48.819878849275085</v>
      </c>
      <c r="D55" s="2">
        <f>MACD!E55</f>
        <v>1.9899160530109095E-2</v>
      </c>
      <c r="E55" s="2">
        <f>MACD!F55</f>
        <v>1.2159594448091041E-2</v>
      </c>
      <c r="F55" s="2">
        <f>'Moving Avg'!D55</f>
        <v>1.3054999999999999</v>
      </c>
      <c r="G55" s="2">
        <f>'Moving Avg'!F55</f>
        <v>1.306365</v>
      </c>
      <c r="H55" s="2">
        <f>'Moving Avg'!G55</f>
        <v>1.3000119999999997</v>
      </c>
      <c r="I55" s="2">
        <f>'Moving Avg'!H55</f>
        <v>0</v>
      </c>
      <c r="J55" s="5" t="str">
        <f>OBV!F55</f>
        <v>BEARISH</v>
      </c>
      <c r="K55" s="5" t="str">
        <f>OBV!G55</f>
        <v>WEAK</v>
      </c>
      <c r="L55" s="5" t="str">
        <f>OBV!H55</f>
        <v>CONFIRMED BEARISH</v>
      </c>
    </row>
    <row r="56" spans="1:12" ht="13.5" x14ac:dyDescent="0.25">
      <c r="A56" s="3">
        <f>RSI!A56</f>
        <v>42389</v>
      </c>
      <c r="B56" s="2">
        <f>RSI!B56</f>
        <v>1.3007</v>
      </c>
      <c r="C56" s="2">
        <f>RSI!I56</f>
        <v>48.819878849275085</v>
      </c>
      <c r="D56" s="2">
        <f>MACD!E56</f>
        <v>1.1145623055990983E-2</v>
      </c>
      <c r="E56" s="2">
        <f>MACD!F56</f>
        <v>1.1956800169671031E-2</v>
      </c>
      <c r="F56" s="2">
        <f>'Moving Avg'!D56</f>
        <v>1.3043</v>
      </c>
      <c r="G56" s="2">
        <f>'Moving Avg'!F56</f>
        <v>1.3063649999999998</v>
      </c>
      <c r="H56" s="2">
        <f>'Moving Avg'!G56</f>
        <v>1.3017939999999999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CONFIRMED BEARISH</v>
      </c>
    </row>
    <row r="57" spans="1:12" ht="13.5" x14ac:dyDescent="0.25">
      <c r="A57" s="3">
        <f>RSI!A57</f>
        <v>42390</v>
      </c>
      <c r="B57" s="2">
        <f>RSI!B57</f>
        <v>1.3067</v>
      </c>
      <c r="C57" s="2">
        <f>RSI!I57</f>
        <v>50.496903730309548</v>
      </c>
      <c r="D57" s="2">
        <f>MACD!E57</f>
        <v>8.7872034046905245E-3</v>
      </c>
      <c r="E57" s="2">
        <f>MACD!F57</f>
        <v>1.1322880816674931E-2</v>
      </c>
      <c r="F57" s="2">
        <f>'Moving Avg'!D57</f>
        <v>1.3043</v>
      </c>
      <c r="G57" s="2">
        <f>'Moving Avg'!F57</f>
        <v>1.3072599999999996</v>
      </c>
      <c r="H57" s="2">
        <f>'Moving Avg'!G57</f>
        <v>1.3035759999999998</v>
      </c>
      <c r="I57" s="2">
        <f>'Moving Avg'!H57</f>
        <v>0</v>
      </c>
      <c r="J57" s="5" t="str">
        <f>OBV!F57</f>
        <v>BULLISH</v>
      </c>
      <c r="K57" s="5" t="str">
        <f>OBV!G57</f>
        <v>STRONG</v>
      </c>
      <c r="L57" s="5" t="str">
        <f>OBV!H57</f>
        <v>NEUTRAL</v>
      </c>
    </row>
    <row r="58" spans="1:12" ht="13.5" x14ac:dyDescent="0.25">
      <c r="A58" s="3">
        <f>RSI!A58</f>
        <v>42391</v>
      </c>
      <c r="B58" s="2">
        <f>RSI!B58</f>
        <v>1.3007</v>
      </c>
      <c r="C58" s="2">
        <f>RSI!I58</f>
        <v>48.775722539841617</v>
      </c>
      <c r="D58" s="2">
        <f>MACD!E58</f>
        <v>3.5692141803989053E-3</v>
      </c>
      <c r="E58" s="2">
        <f>MACD!F58</f>
        <v>9.7721474894197271E-3</v>
      </c>
      <c r="F58" s="2">
        <f>'Moving Avg'!D58</f>
        <v>1.3031000000000001</v>
      </c>
      <c r="G58" s="2">
        <f>'Moving Avg'!F58</f>
        <v>1.3087449999999996</v>
      </c>
      <c r="H58" s="2">
        <f>'Moving Avg'!G58</f>
        <v>1.305358</v>
      </c>
      <c r="I58" s="2">
        <f>'Moving Avg'!H58</f>
        <v>0</v>
      </c>
      <c r="J58" s="5" t="str">
        <f>OBV!F58</f>
        <v>BULLISH</v>
      </c>
      <c r="K58" s="5" t="str">
        <f>OBV!G58</f>
        <v>STRONG</v>
      </c>
      <c r="L58" s="5" t="str">
        <f>OBV!H58</f>
        <v>BULLISH DIVERGENCE</v>
      </c>
    </row>
    <row r="59" spans="1:12" ht="13.5" x14ac:dyDescent="0.25">
      <c r="A59" s="3">
        <f>RSI!A59</f>
        <v>42394</v>
      </c>
      <c r="B59" s="2">
        <f>RSI!B59</f>
        <v>1.3185</v>
      </c>
      <c r="C59" s="2">
        <f>RSI!I59</f>
        <v>53.806093029978904</v>
      </c>
      <c r="D59" s="2">
        <f>MACD!E59</f>
        <v>-3.3284819396528498E-4</v>
      </c>
      <c r="E59" s="2">
        <f>MACD!F59</f>
        <v>7.751148352742725E-3</v>
      </c>
      <c r="F59" s="2">
        <f>'Moving Avg'!D59</f>
        <v>1.3054600000000001</v>
      </c>
      <c r="G59" s="2">
        <f>'Moving Avg'!F59</f>
        <v>1.3099299999999996</v>
      </c>
      <c r="H59" s="2">
        <f>'Moving Avg'!G59</f>
        <v>1.3076139999999998</v>
      </c>
      <c r="I59" s="2">
        <f>'Moving Avg'!H59</f>
        <v>0</v>
      </c>
      <c r="J59" s="5" t="str">
        <f>OBV!F59</f>
        <v>BULLISH</v>
      </c>
      <c r="K59" s="5" t="str">
        <f>OBV!G59</f>
        <v>STRONG</v>
      </c>
      <c r="L59" s="5" t="str">
        <f>OBV!H59</f>
        <v>CONFIRMED BULLISH</v>
      </c>
    </row>
    <row r="60" spans="1:12" ht="13.5" x14ac:dyDescent="0.25">
      <c r="A60" s="3">
        <f>RSI!A60</f>
        <v>42395</v>
      </c>
      <c r="B60" s="2">
        <f>RSI!B60</f>
        <v>1.3126</v>
      </c>
      <c r="C60" s="2">
        <f>RSI!I60</f>
        <v>51.983837972815941</v>
      </c>
      <c r="D60" s="2">
        <f>MACD!E60</f>
        <v>-5.3380477565845297E-4</v>
      </c>
      <c r="E60" s="2">
        <f>MACD!F60</f>
        <v>6.0941577270624894E-3</v>
      </c>
      <c r="F60" s="2">
        <f>'Moving Avg'!D60</f>
        <v>1.3078400000000001</v>
      </c>
      <c r="G60" s="2">
        <f>'Moving Avg'!F60</f>
        <v>1.3093349999999995</v>
      </c>
      <c r="H60" s="2">
        <f>'Moving Avg'!G60</f>
        <v>1.3098699999999996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</row>
    <row r="61" spans="1:12" ht="13.5" x14ac:dyDescent="0.25">
      <c r="A61" s="3">
        <f>RSI!A61</f>
        <v>42396</v>
      </c>
      <c r="B61" s="2">
        <f>RSI!B61</f>
        <v>1.3007</v>
      </c>
      <c r="C61" s="2">
        <f>RSI!I61</f>
        <v>48.421802110345517</v>
      </c>
      <c r="D61" s="2">
        <f>MACD!E61</f>
        <v>1.2907886860658024E-4</v>
      </c>
      <c r="E61" s="2">
        <f>MACD!F61</f>
        <v>4.9011419553713085E-3</v>
      </c>
      <c r="F61" s="2">
        <f>'Moving Avg'!D61</f>
        <v>1.3078400000000001</v>
      </c>
      <c r="G61" s="2">
        <f>'Moving Avg'!F61</f>
        <v>1.3081449999999997</v>
      </c>
      <c r="H61" s="2">
        <f>'Moving Avg'!G61</f>
        <v>1.3121260000000001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NEUTRAL</v>
      </c>
    </row>
    <row r="62" spans="1:12" ht="13.5" x14ac:dyDescent="0.25">
      <c r="A62" s="3">
        <f>RSI!A62</f>
        <v>42397</v>
      </c>
      <c r="B62" s="2">
        <f>RSI!B62</f>
        <v>1.3007</v>
      </c>
      <c r="C62" s="2">
        <f>RSI!I62</f>
        <v>48.421802110345524</v>
      </c>
      <c r="D62" s="2">
        <f>MACD!E62</f>
        <v>7.1533723526906456E-4</v>
      </c>
      <c r="E62" s="2">
        <f>MACD!F62</f>
        <v>4.0639810113508599E-3</v>
      </c>
      <c r="F62" s="2">
        <f>'Moving Avg'!D62</f>
        <v>1.30664</v>
      </c>
      <c r="G62" s="2">
        <f>'Moving Avg'!F62</f>
        <v>1.3066599999999995</v>
      </c>
      <c r="H62" s="2">
        <f>'Moving Avg'!G62</f>
        <v>1.31355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CONFIRMED BEARISH</v>
      </c>
    </row>
    <row r="63" spans="1:12" ht="13.5" x14ac:dyDescent="0.25">
      <c r="A63" s="3">
        <f>RSI!A63</f>
        <v>42398</v>
      </c>
      <c r="B63" s="2">
        <f>RSI!B63</f>
        <v>1.2948</v>
      </c>
      <c r="C63" s="2">
        <f>RSI!I63</f>
        <v>46.586268709797402</v>
      </c>
      <c r="D63" s="2">
        <f>MACD!E63</f>
        <v>1.6719175825370414E-3</v>
      </c>
      <c r="E63" s="2">
        <f>MACD!F63</f>
        <v>3.5855683255880963E-3</v>
      </c>
      <c r="F63" s="2">
        <f>'Moving Avg'!D63</f>
        <v>1.3054600000000001</v>
      </c>
      <c r="G63" s="2">
        <f>'Moving Avg'!F63</f>
        <v>1.3039899999999995</v>
      </c>
      <c r="H63" s="2">
        <f>'Moving Avg'!G63</f>
        <v>1.3146199999999997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CONFIRMED BEARISH</v>
      </c>
    </row>
    <row r="64" spans="1:12" ht="13.5" x14ac:dyDescent="0.25">
      <c r="A64" s="3">
        <f>RSI!A64</f>
        <v>42401</v>
      </c>
      <c r="B64" s="2">
        <f>RSI!B64</f>
        <v>1.3601000000000001</v>
      </c>
      <c r="C64" s="2">
        <f>RSI!I64</f>
        <v>63.209168833470656</v>
      </c>
      <c r="D64" s="2">
        <f>MACD!E64</f>
        <v>-2.2991025736778248E-3</v>
      </c>
      <c r="E64" s="2">
        <f>MACD!F64</f>
        <v>2.4086341457349122E-3</v>
      </c>
      <c r="F64" s="2">
        <f>'Moving Avg'!D64</f>
        <v>1.3137799999999999</v>
      </c>
      <c r="G64" s="2">
        <f>'Moving Avg'!F64</f>
        <v>1.3045849999999997</v>
      </c>
      <c r="H64" s="2">
        <f>'Moving Avg'!G64</f>
        <v>1.3161639999999997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BEARISH DIVERGENCE</v>
      </c>
    </row>
    <row r="65" spans="1:12" ht="13.5" x14ac:dyDescent="0.25">
      <c r="A65" s="3">
        <f>RSI!A65</f>
        <v>42402</v>
      </c>
      <c r="B65" s="2">
        <f>RSI!B65</f>
        <v>1.3542000000000001</v>
      </c>
      <c r="C65" s="2">
        <f>RSI!I65</f>
        <v>61.351357663300185</v>
      </c>
      <c r="D65" s="2">
        <f>MACD!E65</f>
        <v>-6.4786869972230932E-3</v>
      </c>
      <c r="E65" s="2">
        <f>MACD!F65</f>
        <v>6.3116991714331095E-4</v>
      </c>
      <c r="F65" s="2">
        <f>'Moving Avg'!D65</f>
        <v>1.3221000000000001</v>
      </c>
      <c r="G65" s="2">
        <f>'Moving Avg'!F65</f>
        <v>1.3057749999999995</v>
      </c>
      <c r="H65" s="2">
        <f>'Moving Avg'!G65</f>
        <v>1.3178279999999998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BEARISH DIVERGENCE</v>
      </c>
    </row>
    <row r="66" spans="1:12" ht="13.5" x14ac:dyDescent="0.25">
      <c r="A66" s="3">
        <f>RSI!A66</f>
        <v>42403</v>
      </c>
      <c r="B66" s="2">
        <f>RSI!B66</f>
        <v>1.3423</v>
      </c>
      <c r="C66" s="2">
        <f>RSI!I66</f>
        <v>57.669656873457789</v>
      </c>
      <c r="D66" s="2">
        <f>MACD!E66</f>
        <v>-9.407664115416825E-3</v>
      </c>
      <c r="E66" s="2">
        <f>MACD!F66</f>
        <v>-1.3765968893687164E-3</v>
      </c>
      <c r="F66" s="2">
        <f>'Moving Avg'!D66</f>
        <v>1.3304199999999999</v>
      </c>
      <c r="G66" s="2">
        <f>'Moving Avg'!F66</f>
        <v>1.3096349999999997</v>
      </c>
      <c r="H66" s="2">
        <f>'Moving Avg'!G66</f>
        <v>1.3188979999999999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BEARISH DIVERGENCE</v>
      </c>
    </row>
    <row r="67" spans="1:12" ht="13.5" x14ac:dyDescent="0.25">
      <c r="A67" s="3">
        <f>RSI!A67</f>
        <v>42404</v>
      </c>
      <c r="B67" s="2">
        <f>RSI!B67</f>
        <v>1.3542000000000001</v>
      </c>
      <c r="C67" s="2">
        <f>RSI!I67</f>
        <v>60.239245566062351</v>
      </c>
      <c r="D67" s="2">
        <f>MACD!E67</f>
        <v>-1.2027715542885842E-2</v>
      </c>
      <c r="E67" s="2">
        <f>MACD!F67</f>
        <v>-3.506820620072142E-3</v>
      </c>
      <c r="F67" s="2">
        <f>'Moving Avg'!D67</f>
        <v>1.3411200000000001</v>
      </c>
      <c r="G67" s="2">
        <f>'Moving Avg'!F67</f>
        <v>1.3123099999999996</v>
      </c>
      <c r="H67" s="2">
        <f>'Moving Avg'!G67</f>
        <v>1.3186599999999999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BEARISH DIVERGENCE</v>
      </c>
    </row>
    <row r="68" spans="1:12" ht="13.5" x14ac:dyDescent="0.25">
      <c r="A68" s="3">
        <f>RSI!A68</f>
        <v>42405</v>
      </c>
      <c r="B68" s="2">
        <f>RSI!B68</f>
        <v>1.3482000000000001</v>
      </c>
      <c r="C68" s="2">
        <f>RSI!I68</f>
        <v>58.317055262854943</v>
      </c>
      <c r="D68" s="2">
        <f>MACD!E68</f>
        <v>-1.4963337424317436E-2</v>
      </c>
      <c r="E68" s="2">
        <f>MACD!F68</f>
        <v>-5.7981239809212007E-3</v>
      </c>
      <c r="F68" s="2">
        <f>'Moving Avg'!D68</f>
        <v>1.3518000000000001</v>
      </c>
      <c r="G68" s="2">
        <f>'Moving Avg'!F68</f>
        <v>1.3158699999999997</v>
      </c>
      <c r="H68" s="2">
        <f>'Moving Avg'!G68</f>
        <v>1.317234</v>
      </c>
      <c r="I68" s="2">
        <f>'Moving Avg'!H68</f>
        <v>0</v>
      </c>
      <c r="J68" s="5" t="str">
        <f>OBV!F68</f>
        <v>BEARISH</v>
      </c>
      <c r="K68" s="5" t="str">
        <f>OBV!G68</f>
        <v>STRONG</v>
      </c>
      <c r="L68" s="5" t="str">
        <f>OBV!H68</f>
        <v>BEARISH DIVERGENCE</v>
      </c>
    </row>
    <row r="69" spans="1:12" ht="13.5" x14ac:dyDescent="0.25">
      <c r="A69" s="3">
        <f>RSI!A69</f>
        <v>42408</v>
      </c>
      <c r="B69" s="2">
        <f>RSI!B69</f>
        <v>1.3838999999999999</v>
      </c>
      <c r="C69" s="2">
        <f>RSI!I69</f>
        <v>65.392973318280752</v>
      </c>
      <c r="D69" s="2">
        <f>MACD!E69</f>
        <v>-1.754009716134397E-2</v>
      </c>
      <c r="E69" s="2">
        <f>MACD!F69</f>
        <v>-8.1465186170057557E-3</v>
      </c>
      <c r="F69" s="2">
        <f>'Moving Avg'!D69</f>
        <v>1.3565600000000002</v>
      </c>
      <c r="G69" s="2">
        <f>'Moving Avg'!F69</f>
        <v>1.3206249999999997</v>
      </c>
      <c r="H69" s="2">
        <f>'Moving Avg'!G69</f>
        <v>1.3175899999999998</v>
      </c>
      <c r="I69" s="2">
        <f>'Moving Avg'!H69</f>
        <v>0</v>
      </c>
      <c r="J69" s="5" t="str">
        <f>OBV!F69</f>
        <v>BEARISH</v>
      </c>
      <c r="K69" s="5" t="str">
        <f>OBV!G69</f>
        <v>STRONG</v>
      </c>
      <c r="L69" s="5" t="str">
        <f>OBV!H69</f>
        <v>BEARISH DIVERGENCE</v>
      </c>
    </row>
    <row r="70" spans="1:12" ht="13.5" x14ac:dyDescent="0.25">
      <c r="A70" s="3">
        <f>RSI!A70</f>
        <v>42409</v>
      </c>
      <c r="B70" s="2">
        <f>RSI!B70</f>
        <v>1.4016999999999999</v>
      </c>
      <c r="C70" s="2">
        <f>RSI!I70</f>
        <v>68.283921796348224</v>
      </c>
      <c r="D70" s="2">
        <f>MACD!E70</f>
        <v>-2.2330548839512021E-2</v>
      </c>
      <c r="E70" s="2">
        <f>MACD!F70</f>
        <v>-1.0983324661507008E-2</v>
      </c>
      <c r="F70" s="2">
        <f>'Moving Avg'!D70</f>
        <v>1.3660600000000001</v>
      </c>
      <c r="G70" s="2">
        <f>'Moving Avg'!F70</f>
        <v>1.3253749999999997</v>
      </c>
      <c r="H70" s="2">
        <f>'Moving Avg'!G70</f>
        <v>1.318066</v>
      </c>
      <c r="I70" s="2">
        <f>'Moving Avg'!H70</f>
        <v>0</v>
      </c>
      <c r="J70" s="5" t="str">
        <f>OBV!F70</f>
        <v>BULLISH</v>
      </c>
      <c r="K70" s="5" t="str">
        <f>OBV!G70</f>
        <v>WEAK</v>
      </c>
      <c r="L70" s="5" t="str">
        <f>OBV!H70</f>
        <v>CONFIRMED BULLISH</v>
      </c>
    </row>
    <row r="71" spans="1:12" ht="13.5" x14ac:dyDescent="0.25">
      <c r="A71" s="3">
        <f>RSI!A71</f>
        <v>42410</v>
      </c>
      <c r="B71" s="2">
        <f>RSI!B71</f>
        <v>1.3957999999999999</v>
      </c>
      <c r="C71" s="2">
        <f>RSI!I71</f>
        <v>66.306723070077169</v>
      </c>
      <c r="D71" s="2">
        <f>MACD!E71</f>
        <v>-2.823838934133005E-2</v>
      </c>
      <c r="E71" s="2">
        <f>MACD!F71</f>
        <v>-1.4434337597471616E-2</v>
      </c>
      <c r="F71" s="2">
        <f>'Moving Avg'!D71</f>
        <v>1.3767599999999998</v>
      </c>
      <c r="G71" s="2">
        <f>'Moving Avg'!F71</f>
        <v>1.3298300000000001</v>
      </c>
      <c r="H71" s="2">
        <f>'Moving Avg'!G71</f>
        <v>1.3184239999999996</v>
      </c>
      <c r="I71" s="2">
        <f>'Moving Avg'!H71</f>
        <v>0</v>
      </c>
      <c r="J71" s="5" t="str">
        <f>OBV!F71</f>
        <v>BULLISH</v>
      </c>
      <c r="K71" s="5" t="str">
        <f>OBV!G71</f>
        <v>WEAK</v>
      </c>
      <c r="L71" s="5" t="str">
        <f>OBV!H71</f>
        <v>CONFIRMED BULLISH</v>
      </c>
    </row>
    <row r="72" spans="1:12" ht="13.5" x14ac:dyDescent="0.25">
      <c r="A72" s="3">
        <f>RSI!A72</f>
        <v>42411</v>
      </c>
      <c r="B72" s="2">
        <f>RSI!B72</f>
        <v>1.3897999999999999</v>
      </c>
      <c r="C72" s="2">
        <f>RSI!I72</f>
        <v>64.268671766111439</v>
      </c>
      <c r="D72" s="2">
        <f>MACD!E72</f>
        <v>-3.3184550539719471E-2</v>
      </c>
      <c r="E72" s="2">
        <f>MACD!F72</f>
        <v>-1.8184380185921188E-2</v>
      </c>
      <c r="F72" s="2">
        <f>'Moving Avg'!D72</f>
        <v>1.38388</v>
      </c>
      <c r="G72" s="2">
        <f>'Moving Avg'!F72</f>
        <v>1.3339850000000002</v>
      </c>
      <c r="H72" s="2">
        <f>'Moving Avg'!G72</f>
        <v>1.3193739999999996</v>
      </c>
      <c r="I72" s="2">
        <f>'Moving Avg'!H72</f>
        <v>0</v>
      </c>
      <c r="J72" s="5" t="str">
        <f>OBV!F72</f>
        <v>BEARISH</v>
      </c>
      <c r="K72" s="5" t="str">
        <f>OBV!G72</f>
        <v>STRONG</v>
      </c>
      <c r="L72" s="5" t="str">
        <f>OBV!H72</f>
        <v>BEARISH DIVERGENCE</v>
      </c>
    </row>
    <row r="73" spans="1:12" ht="13.5" x14ac:dyDescent="0.25">
      <c r="A73" s="3">
        <f>RSI!A73</f>
        <v>42412</v>
      </c>
      <c r="B73" s="2">
        <f>RSI!B73</f>
        <v>1.3838999999999999</v>
      </c>
      <c r="C73" s="2">
        <f>RSI!I73</f>
        <v>62.242708916530987</v>
      </c>
      <c r="D73" s="2">
        <f>MACD!E73</f>
        <v>-3.8167616429742646E-2</v>
      </c>
      <c r="E73" s="2">
        <f>MACD!F73</f>
        <v>-2.2181027434685481E-2</v>
      </c>
      <c r="F73" s="2">
        <f>'Moving Avg'!D73</f>
        <v>1.3910199999999999</v>
      </c>
      <c r="G73" s="2">
        <f>'Moving Avg'!F73</f>
        <v>1.3378450000000002</v>
      </c>
      <c r="H73" s="2">
        <f>'Moving Avg'!G73</f>
        <v>1.3213939999999997</v>
      </c>
      <c r="I73" s="2">
        <f>'Moving Avg'!H73</f>
        <v>0</v>
      </c>
      <c r="J73" s="5" t="str">
        <f>OBV!F73</f>
        <v>BEARISH</v>
      </c>
      <c r="K73" s="5" t="str">
        <f>OBV!G73</f>
        <v>STRONG</v>
      </c>
      <c r="L73" s="5" t="str">
        <f>OBV!H73</f>
        <v>BEARISH DIVERGENCE</v>
      </c>
    </row>
    <row r="74" spans="1:12" ht="13.5" x14ac:dyDescent="0.25">
      <c r="A74" s="3">
        <f>RSI!A74</f>
        <v>42415</v>
      </c>
      <c r="B74" s="2">
        <f>RSI!B74</f>
        <v>1.3838999999999999</v>
      </c>
      <c r="C74" s="2">
        <f>RSI!I74</f>
        <v>62.242708916530987</v>
      </c>
      <c r="D74" s="2">
        <f>MACD!E74</f>
        <v>-3.2606000059479001E-2</v>
      </c>
      <c r="E74" s="2">
        <f>MACD!F74</f>
        <v>-2.4266021959644186E-2</v>
      </c>
      <c r="F74" s="2">
        <f>'Moving Avg'!D74</f>
        <v>1.3910199999999997</v>
      </c>
      <c r="G74" s="2">
        <f>'Moving Avg'!F74</f>
        <v>1.3417049999999999</v>
      </c>
      <c r="H74" s="2">
        <f>'Moving Avg'!G74</f>
        <v>1.3228199999999999</v>
      </c>
      <c r="I74" s="2">
        <f>'Moving Avg'!H74</f>
        <v>0</v>
      </c>
      <c r="J74" s="5" t="str">
        <f>OBV!F74</f>
        <v>BEARISH</v>
      </c>
      <c r="K74" s="5" t="str">
        <f>OBV!G74</f>
        <v>STRONG</v>
      </c>
      <c r="L74" s="5" t="str">
        <f>OBV!H74</f>
        <v>NEUTRAL</v>
      </c>
    </row>
    <row r="75" spans="1:12" ht="13.5" x14ac:dyDescent="0.25">
      <c r="A75" s="3">
        <f>RSI!A75</f>
        <v>42416</v>
      </c>
      <c r="B75" s="2">
        <f>RSI!B75</f>
        <v>1.3957999999999999</v>
      </c>
      <c r="C75" s="2">
        <f>RSI!I75</f>
        <v>64.835685667955687</v>
      </c>
      <c r="D75" s="2">
        <f>MACD!E75</f>
        <v>-2.9937428828537449E-2</v>
      </c>
      <c r="E75" s="2">
        <f>MACD!F75</f>
        <v>-2.540030333342284E-2</v>
      </c>
      <c r="F75" s="2">
        <f>'Moving Avg'!D75</f>
        <v>1.38984</v>
      </c>
      <c r="G75" s="2">
        <f>'Moving Avg'!F75</f>
        <v>1.3464600000000004</v>
      </c>
      <c r="H75" s="2">
        <f>'Moving Avg'!G75</f>
        <v>1.3243659999999997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</row>
    <row r="76" spans="1:12" ht="13.5" x14ac:dyDescent="0.25">
      <c r="A76" s="3">
        <f>RSI!A76</f>
        <v>42417</v>
      </c>
      <c r="B76" s="2">
        <f>RSI!B76</f>
        <v>1.3838999999999999</v>
      </c>
      <c r="C76" s="2">
        <f>RSI!I76</f>
        <v>60.370808934032524</v>
      </c>
      <c r="D76" s="2">
        <f>MACD!E76</f>
        <v>-2.8928862435879221E-2</v>
      </c>
      <c r="E76" s="2">
        <f>MACD!F76</f>
        <v>-2.6106015153914121E-2</v>
      </c>
      <c r="F76" s="2">
        <f>'Moving Avg'!D76</f>
        <v>1.3874599999999999</v>
      </c>
      <c r="G76" s="2">
        <f>'Moving Avg'!F76</f>
        <v>1.3506200000000006</v>
      </c>
      <c r="H76" s="2">
        <f>'Moving Avg'!G76</f>
        <v>1.3261479999999997</v>
      </c>
      <c r="I76" s="2">
        <f>'Moving Avg'!H76</f>
        <v>0</v>
      </c>
      <c r="J76" s="5" t="str">
        <f>OBV!F76</f>
        <v>BEARISH</v>
      </c>
      <c r="K76" s="5" t="str">
        <f>OBV!G76</f>
        <v>STRONG</v>
      </c>
      <c r="L76" s="5" t="str">
        <f>OBV!H76</f>
        <v>CONFIRMED BEARISH</v>
      </c>
    </row>
    <row r="77" spans="1:12" ht="13.5" x14ac:dyDescent="0.25">
      <c r="A77" s="3">
        <f>RSI!A77</f>
        <v>42418</v>
      </c>
      <c r="B77" s="2">
        <f>RSI!B77</f>
        <v>1.3897999999999999</v>
      </c>
      <c r="C77" s="2">
        <f>RSI!I77</f>
        <v>61.776267953472335</v>
      </c>
      <c r="D77" s="2">
        <f>MACD!E77</f>
        <v>-2.6889343325553039E-2</v>
      </c>
      <c r="E77" s="2">
        <f>MACD!F77</f>
        <v>-2.6262680788241906E-2</v>
      </c>
      <c r="F77" s="2">
        <f>'Moving Avg'!D77</f>
        <v>1.3874599999999999</v>
      </c>
      <c r="G77" s="2">
        <f>'Moving Avg'!F77</f>
        <v>1.3547750000000003</v>
      </c>
      <c r="H77" s="2">
        <f>'Moving Avg'!G77</f>
        <v>1.3272159999999997</v>
      </c>
      <c r="I77" s="2">
        <f>'Moving Avg'!H77</f>
        <v>0</v>
      </c>
      <c r="J77" s="5" t="str">
        <f>OBV!F77</f>
        <v>BEARISH</v>
      </c>
      <c r="K77" s="5" t="str">
        <f>OBV!G77</f>
        <v>STRONG</v>
      </c>
      <c r="L77" s="5" t="str">
        <f>OBV!H77</f>
        <v>NEUTRAL</v>
      </c>
    </row>
    <row r="78" spans="1:12" ht="13.5" x14ac:dyDescent="0.25">
      <c r="A78" s="3">
        <f>RSI!A78</f>
        <v>42419</v>
      </c>
      <c r="B78" s="2">
        <f>RSI!B78</f>
        <v>1.4730000000000001</v>
      </c>
      <c r="C78" s="2">
        <f>RSI!I78</f>
        <v>75.156662446004717</v>
      </c>
      <c r="D78" s="2">
        <f>MACD!E78</f>
        <v>-3.2476736121445082E-2</v>
      </c>
      <c r="E78" s="2">
        <f>MACD!F78</f>
        <v>-2.7505491854882543E-2</v>
      </c>
      <c r="F78" s="2">
        <f>'Moving Avg'!D78</f>
        <v>1.4052799999999999</v>
      </c>
      <c r="G78" s="2">
        <f>'Moving Avg'!F78</f>
        <v>1.3633900000000003</v>
      </c>
      <c r="H78" s="2">
        <f>'Moving Avg'!G78</f>
        <v>1.3305419999999994</v>
      </c>
      <c r="I78" s="2">
        <f>'Moving Avg'!H78</f>
        <v>0</v>
      </c>
      <c r="J78" s="5" t="str">
        <f>OBV!F78</f>
        <v>BULLISH</v>
      </c>
      <c r="K78" s="5" t="str">
        <f>OBV!G78</f>
        <v>WEAK</v>
      </c>
      <c r="L78" s="5" t="str">
        <f>OBV!H78</f>
        <v>CONFIRMED BULLISH</v>
      </c>
    </row>
    <row r="79" spans="1:12" ht="13.5" x14ac:dyDescent="0.25">
      <c r="A79" s="3">
        <f>RSI!A79</f>
        <v>42422</v>
      </c>
      <c r="B79" s="2">
        <f>RSI!B79</f>
        <v>1.4966999999999999</v>
      </c>
      <c r="C79" s="2">
        <f>RSI!I79</f>
        <v>77.565772562939529</v>
      </c>
      <c r="D79" s="2">
        <f>MACD!E79</f>
        <v>-3.416968790031838E-2</v>
      </c>
      <c r="E79" s="2">
        <f>MACD!F79</f>
        <v>-2.8838331063969713E-2</v>
      </c>
      <c r="F79" s="2">
        <f>'Moving Avg'!D79</f>
        <v>1.42784</v>
      </c>
      <c r="G79" s="2">
        <f>'Moving Avg'!F79</f>
        <v>1.3723000000000003</v>
      </c>
      <c r="H79" s="2">
        <f>'Moving Avg'!G79</f>
        <v>1.3343419999999997</v>
      </c>
      <c r="I79" s="2">
        <f>'Moving Avg'!H79</f>
        <v>0</v>
      </c>
      <c r="J79" s="5" t="str">
        <f>OBV!F79</f>
        <v>BULLISH</v>
      </c>
      <c r="K79" s="5" t="str">
        <f>OBV!G79</f>
        <v>WEAK</v>
      </c>
      <c r="L79" s="5" t="str">
        <f>OBV!H79</f>
        <v>CONFIRMED BULLISH</v>
      </c>
    </row>
    <row r="80" spans="1:12" ht="13.5" x14ac:dyDescent="0.25">
      <c r="A80" s="3">
        <f>RSI!A80</f>
        <v>42423</v>
      </c>
      <c r="B80" s="2">
        <f>RSI!B80</f>
        <v>1.4552</v>
      </c>
      <c r="C80" s="2">
        <f>RSI!I80</f>
        <v>65.574479963620149</v>
      </c>
      <c r="D80" s="2">
        <f>MACD!E80</f>
        <v>-3.0579610941882107E-2</v>
      </c>
      <c r="E80" s="2">
        <f>MACD!F80</f>
        <v>-2.9186587039552195E-2</v>
      </c>
      <c r="F80" s="2">
        <f>'Moving Avg'!D80</f>
        <v>1.4397199999999999</v>
      </c>
      <c r="G80" s="2">
        <f>'Moving Avg'!F80</f>
        <v>1.3794300000000004</v>
      </c>
      <c r="H80" s="2">
        <f>'Moving Avg'!G80</f>
        <v>1.3367179999999999</v>
      </c>
      <c r="I80" s="2">
        <f>'Moving Avg'!H80</f>
        <v>0</v>
      </c>
      <c r="J80" s="5" t="str">
        <f>OBV!F80</f>
        <v>BULLISH</v>
      </c>
      <c r="K80" s="5" t="str">
        <f>OBV!G80</f>
        <v>WEAK</v>
      </c>
      <c r="L80" s="5" t="str">
        <f>OBV!H80</f>
        <v>CONFIRMED BULLISH</v>
      </c>
    </row>
    <row r="81" spans="1:12" ht="13.5" x14ac:dyDescent="0.25">
      <c r="A81" s="3">
        <f>RSI!A81</f>
        <v>42424</v>
      </c>
      <c r="B81" s="2">
        <f>RSI!B81</f>
        <v>1.4670000000000001</v>
      </c>
      <c r="C81" s="2">
        <f>RSI!I81</f>
        <v>67.13047394865383</v>
      </c>
      <c r="D81" s="2">
        <f>MACD!E81</f>
        <v>-2.9809839980806663E-2</v>
      </c>
      <c r="E81" s="2">
        <f>MACD!F81</f>
        <v>-2.9311237627803091E-2</v>
      </c>
      <c r="F81" s="2">
        <f>'Moving Avg'!D81</f>
        <v>1.4563400000000002</v>
      </c>
      <c r="G81" s="2">
        <f>'Moving Avg'!F81</f>
        <v>1.3877450000000002</v>
      </c>
      <c r="H81" s="2">
        <f>'Moving Avg'!G81</f>
        <v>1.33945</v>
      </c>
      <c r="I81" s="2">
        <f>'Moving Avg'!H81</f>
        <v>0</v>
      </c>
      <c r="J81" s="5" t="str">
        <f>OBV!F81</f>
        <v>BULLISH</v>
      </c>
      <c r="K81" s="5" t="str">
        <f>OBV!G81</f>
        <v>WEAK</v>
      </c>
      <c r="L81" s="5" t="str">
        <f>OBV!H81</f>
        <v>CONFIRMED BULLISH</v>
      </c>
    </row>
    <row r="82" spans="1:12" ht="13.5" x14ac:dyDescent="0.25">
      <c r="A82" s="3">
        <f>RSI!A82</f>
        <v>42425</v>
      </c>
      <c r="B82" s="2">
        <f>RSI!B82</f>
        <v>1.4255</v>
      </c>
      <c r="C82" s="2">
        <f>RSI!I82</f>
        <v>57.31817963128082</v>
      </c>
      <c r="D82" s="2">
        <f>MACD!E82</f>
        <v>-2.7527428658245423E-2</v>
      </c>
      <c r="E82" s="2">
        <f>MACD!F82</f>
        <v>-2.895447583389156E-2</v>
      </c>
      <c r="F82" s="2">
        <f>'Moving Avg'!D82</f>
        <v>1.4634799999999999</v>
      </c>
      <c r="G82" s="2">
        <f>'Moving Avg'!F82</f>
        <v>1.3939850000000003</v>
      </c>
      <c r="H82" s="2">
        <f>'Moving Avg'!G82</f>
        <v>1.3413519999999997</v>
      </c>
      <c r="I82" s="2">
        <f>'Moving Avg'!H82</f>
        <v>0</v>
      </c>
      <c r="J82" s="5" t="str">
        <f>OBV!F82</f>
        <v>BULLISH</v>
      </c>
      <c r="K82" s="5" t="str">
        <f>OBV!G82</f>
        <v>WEAK</v>
      </c>
      <c r="L82" s="5" t="str">
        <f>OBV!H82</f>
        <v>CONFIRMED BULLISH</v>
      </c>
    </row>
    <row r="83" spans="1:12" ht="13.5" x14ac:dyDescent="0.25">
      <c r="A83" s="3">
        <f>RSI!A83</f>
        <v>42426</v>
      </c>
      <c r="B83" s="2">
        <f>RSI!B83</f>
        <v>1.4314</v>
      </c>
      <c r="C83" s="2">
        <f>RSI!I83</f>
        <v>58.252445517653271</v>
      </c>
      <c r="D83" s="2">
        <f>MACD!E83</f>
        <v>-2.7177078719962555E-2</v>
      </c>
      <c r="E83" s="2">
        <f>MACD!F83</f>
        <v>-2.8598996411105762E-2</v>
      </c>
      <c r="F83" s="2">
        <f>'Moving Avg'!D83</f>
        <v>1.45516</v>
      </c>
      <c r="G83" s="2">
        <f>'Moving Avg'!F83</f>
        <v>1.4008150000000001</v>
      </c>
      <c r="H83" s="2">
        <f>'Moving Avg'!G83</f>
        <v>1.3434899999999996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BULLISH DIVERGENCE</v>
      </c>
    </row>
    <row r="84" spans="1:12" ht="13.5" x14ac:dyDescent="0.25">
      <c r="A84" s="3">
        <f>RSI!A84</f>
        <v>42429</v>
      </c>
      <c r="B84" s="2">
        <f>RSI!B84</f>
        <v>1.3897999999999999</v>
      </c>
      <c r="C84" s="2">
        <f>RSI!I84</f>
        <v>49.950278368026133</v>
      </c>
      <c r="D84" s="2">
        <f>MACD!E84</f>
        <v>-2.405270678860183E-2</v>
      </c>
      <c r="E84" s="2">
        <f>MACD!F84</f>
        <v>-2.7689738486604977E-2</v>
      </c>
      <c r="F84" s="2">
        <f>'Moving Avg'!D84</f>
        <v>1.4337800000000001</v>
      </c>
      <c r="G84" s="2">
        <f>'Moving Avg'!F84</f>
        <v>1.4022999999999999</v>
      </c>
      <c r="H84" s="2">
        <f>'Moving Avg'!G84</f>
        <v>1.3450339999999994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CONFIRMED BEARISH</v>
      </c>
    </row>
    <row r="85" spans="1:12" ht="13.5" x14ac:dyDescent="0.25">
      <c r="A85" s="3">
        <f>RSI!A85</f>
        <v>42430</v>
      </c>
      <c r="B85" s="2">
        <f>RSI!B85</f>
        <v>1.4016999999999999</v>
      </c>
      <c r="C85" s="2">
        <f>RSI!I85</f>
        <v>52.055298453863813</v>
      </c>
      <c r="D85" s="2">
        <f>MACD!E85</f>
        <v>-2.0448680839090017E-2</v>
      </c>
      <c r="E85" s="2">
        <f>MACD!F85</f>
        <v>-2.6241526957101986E-2</v>
      </c>
      <c r="F85" s="2">
        <f>'Moving Avg'!D85</f>
        <v>1.4230800000000001</v>
      </c>
      <c r="G85" s="2">
        <f>'Moving Avg'!F85</f>
        <v>1.4046749999999999</v>
      </c>
      <c r="H85" s="2">
        <f>'Moving Avg'!G85</f>
        <v>1.3474099999999996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BULLISH DIVERGENCE</v>
      </c>
    </row>
    <row r="86" spans="1:12" ht="13.5" x14ac:dyDescent="0.25">
      <c r="A86" s="3">
        <f>RSI!A86</f>
        <v>42431</v>
      </c>
      <c r="B86" s="2">
        <f>RSI!B86</f>
        <v>1.3957999999999999</v>
      </c>
      <c r="C86" s="2">
        <f>RSI!I86</f>
        <v>50.911987504192261</v>
      </c>
      <c r="D86" s="2">
        <f>MACD!E86</f>
        <v>-1.8852949045722323E-2</v>
      </c>
      <c r="E86" s="2">
        <f>MACD!F86</f>
        <v>-2.4763811374826056E-2</v>
      </c>
      <c r="F86" s="2">
        <f>'Moving Avg'!D86</f>
        <v>1.4088400000000001</v>
      </c>
      <c r="G86" s="2">
        <f>'Moving Avg'!F86</f>
        <v>1.4073499999999999</v>
      </c>
      <c r="H86" s="2">
        <f>'Moving Avg'!G86</f>
        <v>1.3493119999999994</v>
      </c>
      <c r="I86" s="2">
        <f>'Moving Avg'!H86</f>
        <v>0</v>
      </c>
      <c r="J86" s="5" t="str">
        <f>OBV!F86</f>
        <v>BEARISH</v>
      </c>
      <c r="K86" s="5" t="str">
        <f>OBV!G86</f>
        <v>WEAK</v>
      </c>
      <c r="L86" s="5" t="str">
        <f>OBV!H86</f>
        <v>CONFIRMED BEARISH</v>
      </c>
    </row>
    <row r="87" spans="1:12" ht="13.5" x14ac:dyDescent="0.25">
      <c r="A87" s="3">
        <f>RSI!A87</f>
        <v>42432</v>
      </c>
      <c r="B87" s="2">
        <f>RSI!B87</f>
        <v>1.3897999999999999</v>
      </c>
      <c r="C87" s="2">
        <f>RSI!I87</f>
        <v>49.716126703558515</v>
      </c>
      <c r="D87" s="2">
        <f>MACD!E87</f>
        <v>-1.6171359189998347E-2</v>
      </c>
      <c r="E87" s="2">
        <f>MACD!F87</f>
        <v>-2.3045320937860516E-2</v>
      </c>
      <c r="F87" s="2">
        <f>'Moving Avg'!D87</f>
        <v>1.4017000000000002</v>
      </c>
      <c r="G87" s="2">
        <f>'Moving Avg'!F87</f>
        <v>1.40913</v>
      </c>
      <c r="H87" s="2">
        <f>'Moving Avg'!G87</f>
        <v>1.3513319999999993</v>
      </c>
      <c r="I87" s="2">
        <f>'Moving Avg'!H87</f>
        <v>0</v>
      </c>
      <c r="J87" s="5" t="str">
        <f>OBV!F87</f>
        <v>BEARISH</v>
      </c>
      <c r="K87" s="5" t="str">
        <f>OBV!G87</f>
        <v>WEAK</v>
      </c>
      <c r="L87" s="5" t="str">
        <f>OBV!H87</f>
        <v>CONFIRMED BEARISH</v>
      </c>
    </row>
    <row r="88" spans="1:12" ht="13.5" x14ac:dyDescent="0.25">
      <c r="A88" s="3">
        <f>RSI!A88</f>
        <v>42433</v>
      </c>
      <c r="B88" s="2">
        <f>RSI!B88</f>
        <v>1.3897999999999999</v>
      </c>
      <c r="C88" s="2">
        <f>RSI!I88</f>
        <v>49.716126703558508</v>
      </c>
      <c r="D88" s="2">
        <f>MACD!E88</f>
        <v>-1.086109483206199E-3</v>
      </c>
      <c r="E88" s="2">
        <f>MACD!F88</f>
        <v>-1.8653478646929653E-2</v>
      </c>
      <c r="F88" s="2">
        <f>'Moving Avg'!D88</f>
        <v>1.3933800000000001</v>
      </c>
      <c r="G88" s="2">
        <f>'Moving Avg'!F88</f>
        <v>1.4112100000000001</v>
      </c>
      <c r="H88" s="2">
        <f>'Moving Avg'!G88</f>
        <v>1.3537079999999992</v>
      </c>
      <c r="I88" s="2">
        <f>'Moving Avg'!H88</f>
        <v>0</v>
      </c>
      <c r="J88" s="5" t="str">
        <f>OBV!F88</f>
        <v>BEARISH</v>
      </c>
      <c r="K88" s="5" t="str">
        <f>OBV!G88</f>
        <v>WEAK</v>
      </c>
      <c r="L88" s="5" t="str">
        <f>OBV!H88</f>
        <v>CONFIRMED BEARISH</v>
      </c>
    </row>
    <row r="89" spans="1:12" ht="13.5" x14ac:dyDescent="0.25">
      <c r="A89" s="3">
        <f>RSI!A89</f>
        <v>42436</v>
      </c>
      <c r="B89" s="2">
        <f>RSI!B89</f>
        <v>1.3778999999999999</v>
      </c>
      <c r="C89" s="2">
        <f>RSI!I89</f>
        <v>47.167709970137416</v>
      </c>
      <c r="D89" s="2">
        <f>MACD!E89</f>
        <v>1.6220979141581937E-2</v>
      </c>
      <c r="E89" s="2">
        <f>MACD!F89</f>
        <v>-1.1678587089227336E-2</v>
      </c>
      <c r="F89" s="2">
        <f>'Moving Avg'!D89</f>
        <v>1.391</v>
      </c>
      <c r="G89" s="2">
        <f>'Moving Avg'!F89</f>
        <v>1.4109100000000003</v>
      </c>
      <c r="H89" s="2">
        <f>'Moving Avg'!G89</f>
        <v>1.3553699999999993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CONFIRMED BEARISH</v>
      </c>
    </row>
    <row r="90" spans="1:12" ht="13.5" x14ac:dyDescent="0.25">
      <c r="A90" s="3">
        <f>RSI!A90</f>
        <v>42437</v>
      </c>
      <c r="B90" s="2">
        <f>RSI!B90</f>
        <v>1.3778999999999999</v>
      </c>
      <c r="C90" s="2">
        <f>RSI!I90</f>
        <v>47.167709970137416</v>
      </c>
      <c r="D90" s="2">
        <f>MACD!E90</f>
        <v>2.4565040267651606E-2</v>
      </c>
      <c r="E90" s="2">
        <f>MACD!F90</f>
        <v>-4.429861617851547E-3</v>
      </c>
      <c r="F90" s="2">
        <f>'Moving Avg'!D90</f>
        <v>1.3862400000000001</v>
      </c>
      <c r="G90" s="2">
        <f>'Moving Avg'!F90</f>
        <v>1.4097200000000005</v>
      </c>
      <c r="H90" s="2">
        <f>'Moving Avg'!G90</f>
        <v>1.3564379999999991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CONFIRMED BEARISH</v>
      </c>
    </row>
    <row r="91" spans="1:12" ht="13.5" x14ac:dyDescent="0.25">
      <c r="A91" s="3">
        <f>RSI!A91</f>
        <v>42438</v>
      </c>
      <c r="B91" s="2">
        <f>RSI!B91</f>
        <v>1.3778999999999999</v>
      </c>
      <c r="C91" s="2">
        <f>RSI!I91</f>
        <v>47.167709970137409</v>
      </c>
      <c r="D91" s="2">
        <f>MACD!E91</f>
        <v>3.3518762913231193E-2</v>
      </c>
      <c r="E91" s="2">
        <f>MACD!F91</f>
        <v>3.1598632883650009E-3</v>
      </c>
      <c r="F91" s="2">
        <f>'Moving Avg'!D91</f>
        <v>1.38266</v>
      </c>
      <c r="G91" s="2">
        <f>'Moving Avg'!F91</f>
        <v>1.4088250000000004</v>
      </c>
      <c r="H91" s="2">
        <f>'Moving Avg'!G91</f>
        <v>1.3575059999999994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CONFIRMED BEARISH</v>
      </c>
    </row>
    <row r="92" spans="1:12" ht="13.5" x14ac:dyDescent="0.25">
      <c r="A92" s="3">
        <f>RSI!A92</f>
        <v>42439</v>
      </c>
      <c r="B92" s="2">
        <f>RSI!B92</f>
        <v>1.3897999999999999</v>
      </c>
      <c r="C92" s="2">
        <f>RSI!I92</f>
        <v>50.346604814170156</v>
      </c>
      <c r="D92" s="2">
        <f>MACD!E92</f>
        <v>3.3901095323149999E-2</v>
      </c>
      <c r="E92" s="2">
        <f>MACD!F92</f>
        <v>9.3081096953219998E-3</v>
      </c>
      <c r="F92" s="2">
        <f>'Moving Avg'!D92</f>
        <v>1.38266</v>
      </c>
      <c r="G92" s="2">
        <f>'Moving Avg'!F92</f>
        <v>1.4088250000000004</v>
      </c>
      <c r="H92" s="2">
        <f>'Moving Avg'!G92</f>
        <v>1.3586939999999992</v>
      </c>
      <c r="I92" s="2">
        <f>'Moving Avg'!H92</f>
        <v>0</v>
      </c>
      <c r="J92" s="5" t="str">
        <f>OBV!F92</f>
        <v>BULLISH</v>
      </c>
      <c r="K92" s="5" t="str">
        <f>OBV!G92</f>
        <v>STRONG</v>
      </c>
      <c r="L92" s="5" t="str">
        <f>OBV!H92</f>
        <v>NEUTRAL</v>
      </c>
    </row>
    <row r="93" spans="1:12" ht="13.5" x14ac:dyDescent="0.25">
      <c r="A93" s="3">
        <f>RSI!A93</f>
        <v>42440</v>
      </c>
      <c r="B93" s="2">
        <f>RSI!B93</f>
        <v>1.3897999999999999</v>
      </c>
      <c r="C93" s="2">
        <f>RSI!I93</f>
        <v>50.346604814170156</v>
      </c>
      <c r="D93" s="2">
        <f>MACD!E93</f>
        <v>3.5128836153449416E-2</v>
      </c>
      <c r="E93" s="2">
        <f>MACD!F93</f>
        <v>1.4472254986947482E-2</v>
      </c>
      <c r="F93" s="2">
        <f>'Moving Avg'!D93</f>
        <v>1.38266</v>
      </c>
      <c r="G93" s="2">
        <f>'Moving Avg'!F93</f>
        <v>1.4091200000000002</v>
      </c>
      <c r="H93" s="2">
        <f>'Moving Avg'!G93</f>
        <v>1.3595259999999993</v>
      </c>
      <c r="I93" s="2">
        <f>'Moving Avg'!H93</f>
        <v>0</v>
      </c>
      <c r="J93" s="5" t="str">
        <f>OBV!F93</f>
        <v>BULLISH</v>
      </c>
      <c r="K93" s="5" t="str">
        <f>OBV!G93</f>
        <v>STRONG</v>
      </c>
      <c r="L93" s="5" t="str">
        <f>OBV!H93</f>
        <v>NEUTRAL</v>
      </c>
    </row>
    <row r="94" spans="1:12" ht="13.5" x14ac:dyDescent="0.25">
      <c r="A94" s="3">
        <f>RSI!A94</f>
        <v>42443</v>
      </c>
      <c r="B94" s="2">
        <f>RSI!B94</f>
        <v>1.3778999999999999</v>
      </c>
      <c r="C94" s="2">
        <f>RSI!I94</f>
        <v>47.062471180282913</v>
      </c>
      <c r="D94" s="2">
        <f>MACD!E94</f>
        <v>3.0645968300795801E-2</v>
      </c>
      <c r="E94" s="2">
        <f>MACD!F94</f>
        <v>1.7706997649717147E-2</v>
      </c>
      <c r="F94" s="2">
        <f>'Moving Avg'!D94</f>
        <v>1.38266</v>
      </c>
      <c r="G94" s="2">
        <f>'Moving Avg'!F94</f>
        <v>1.4088200000000002</v>
      </c>
      <c r="H94" s="2">
        <f>'Moving Avg'!G94</f>
        <v>1.3601199999999991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NEUTRAL</v>
      </c>
    </row>
    <row r="95" spans="1:12" ht="13.5" x14ac:dyDescent="0.25">
      <c r="A95" s="3">
        <f>RSI!A95</f>
        <v>42444</v>
      </c>
      <c r="B95" s="2">
        <f>RSI!B95</f>
        <v>1.3778999999999999</v>
      </c>
      <c r="C95" s="2">
        <f>RSI!I95</f>
        <v>47.062471180282913</v>
      </c>
      <c r="D95" s="2">
        <f>MACD!E95</f>
        <v>2.8750889860103657E-2</v>
      </c>
      <c r="E95" s="2">
        <f>MACD!F95</f>
        <v>1.991577609179445E-2</v>
      </c>
      <c r="F95" s="2">
        <f>'Moving Avg'!D95</f>
        <v>1.38266</v>
      </c>
      <c r="G95" s="2">
        <f>'Moving Avg'!F95</f>
        <v>1.4079250000000001</v>
      </c>
      <c r="H95" s="2">
        <f>'Moving Avg'!G95</f>
        <v>1.3610699999999991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NEUTRAL</v>
      </c>
    </row>
    <row r="96" spans="1:12" ht="13.5" x14ac:dyDescent="0.25">
      <c r="A96" s="3">
        <f>RSI!A96</f>
        <v>42445</v>
      </c>
      <c r="B96" s="2">
        <f>RSI!B96</f>
        <v>1.3601000000000001</v>
      </c>
      <c r="C96" s="2">
        <f>RSI!I96</f>
        <v>42.278261948207415</v>
      </c>
      <c r="D96" s="2">
        <f>MACD!E96</f>
        <v>2.7620547607594137E-2</v>
      </c>
      <c r="E96" s="2">
        <f>MACD!F96</f>
        <v>2.1456730394954389E-2</v>
      </c>
      <c r="F96" s="2">
        <f>'Moving Avg'!D96</f>
        <v>1.3790999999999998</v>
      </c>
      <c r="G96" s="2">
        <f>'Moving Avg'!F96</f>
        <v>1.4067350000000001</v>
      </c>
      <c r="H96" s="2">
        <f>'Moving Avg'!G96</f>
        <v>1.3629699999999993</v>
      </c>
      <c r="I96" s="2">
        <f>'Moving Avg'!H96</f>
        <v>0</v>
      </c>
      <c r="J96" s="5" t="str">
        <f>OBV!F96</f>
        <v>BEARISH</v>
      </c>
      <c r="K96" s="5" t="str">
        <f>OBV!G96</f>
        <v>WEAK</v>
      </c>
      <c r="L96" s="5" t="str">
        <f>OBV!H96</f>
        <v>CONFIRMED BEARISH</v>
      </c>
    </row>
    <row r="97" spans="1:12" ht="13.5" x14ac:dyDescent="0.25">
      <c r="A97" s="3">
        <f>RSI!A97</f>
        <v>42446</v>
      </c>
      <c r="B97" s="2">
        <f>RSI!B97</f>
        <v>1.3601000000000001</v>
      </c>
      <c r="C97" s="2">
        <f>RSI!I97</f>
        <v>42.278261948207415</v>
      </c>
      <c r="D97" s="2">
        <f>MACD!E97</f>
        <v>2.5903948434173873E-2</v>
      </c>
      <c r="E97" s="2">
        <f>MACD!F97</f>
        <v>2.2346174002798286E-2</v>
      </c>
      <c r="F97" s="2">
        <f>'Moving Avg'!D97</f>
        <v>1.3731599999999999</v>
      </c>
      <c r="G97" s="2">
        <f>'Moving Avg'!F97</f>
        <v>1.4052499999999999</v>
      </c>
      <c r="H97" s="2">
        <f>'Moving Avg'!G97</f>
        <v>1.3641579999999995</v>
      </c>
      <c r="I97" s="2">
        <f>'Moving Avg'!H97</f>
        <v>0</v>
      </c>
      <c r="J97" s="5" t="str">
        <f>OBV!F97</f>
        <v>BEARISH</v>
      </c>
      <c r="K97" s="5" t="str">
        <f>OBV!G97</f>
        <v>WEAK</v>
      </c>
      <c r="L97" s="5" t="str">
        <f>OBV!H97</f>
        <v>CONFIRMED BEARISH</v>
      </c>
    </row>
    <row r="98" spans="1:12" ht="13.5" x14ac:dyDescent="0.25">
      <c r="A98" s="3">
        <f>RSI!A98</f>
        <v>42447</v>
      </c>
      <c r="B98" s="2">
        <f>RSI!B98</f>
        <v>1.3720000000000001</v>
      </c>
      <c r="C98" s="2">
        <f>RSI!I98</f>
        <v>46.495445602049294</v>
      </c>
      <c r="D98" s="2">
        <f>MACD!E98</f>
        <v>2.3720812917287226E-2</v>
      </c>
      <c r="E98" s="2">
        <f>MACD!F98</f>
        <v>2.2621101785696075E-2</v>
      </c>
      <c r="F98" s="2">
        <f>'Moving Avg'!D98</f>
        <v>1.3695999999999999</v>
      </c>
      <c r="G98" s="2">
        <f>'Moving Avg'!F98</f>
        <v>1.4001999999999999</v>
      </c>
      <c r="H98" s="2">
        <f>'Moving Avg'!G98</f>
        <v>1.3660579999999996</v>
      </c>
      <c r="I98" s="2">
        <f>'Moving Avg'!H98</f>
        <v>0</v>
      </c>
      <c r="J98" s="5" t="str">
        <f>OBV!F98</f>
        <v>BEARISH</v>
      </c>
      <c r="K98" s="5" t="str">
        <f>OBV!G98</f>
        <v>WEAK</v>
      </c>
      <c r="L98" s="5" t="str">
        <f>OBV!H98</f>
        <v>CONFIRMED BEARISH</v>
      </c>
    </row>
    <row r="99" spans="1:12" ht="13.5" x14ac:dyDescent="0.25">
      <c r="A99" s="3">
        <f>RSI!A99</f>
        <v>42450</v>
      </c>
      <c r="B99" s="2">
        <f>RSI!B99</f>
        <v>1.3778999999999999</v>
      </c>
      <c r="C99" s="2">
        <f>RSI!I99</f>
        <v>48.504279318349063</v>
      </c>
      <c r="D99" s="2">
        <f>MACD!E99</f>
        <v>1.967509918847532E-2</v>
      </c>
      <c r="E99" s="2">
        <f>MACD!F99</f>
        <v>2.2031901266251926E-2</v>
      </c>
      <c r="F99" s="2">
        <f>'Moving Avg'!D99</f>
        <v>1.3696000000000002</v>
      </c>
      <c r="G99" s="2">
        <f>'Moving Avg'!F99</f>
        <v>1.3942599999999998</v>
      </c>
      <c r="H99" s="2">
        <f>'Moving Avg'!G99</f>
        <v>1.3678399999999993</v>
      </c>
      <c r="I99" s="2">
        <f>'Moving Avg'!H99</f>
        <v>0</v>
      </c>
      <c r="J99" s="5" t="str">
        <f>OBV!F99</f>
        <v>BEARISH</v>
      </c>
      <c r="K99" s="5" t="str">
        <f>OBV!G99</f>
        <v>WEAK</v>
      </c>
      <c r="L99" s="5" t="str">
        <f>OBV!H99</f>
        <v>NEUTRAL</v>
      </c>
    </row>
    <row r="100" spans="1:12" ht="13.5" x14ac:dyDescent="0.25">
      <c r="A100" s="3">
        <f>RSI!A100</f>
        <v>42451</v>
      </c>
      <c r="B100" s="2">
        <f>RSI!B100</f>
        <v>1.3661000000000001</v>
      </c>
      <c r="C100" s="2">
        <f>RSI!I100</f>
        <v>44.875371213512821</v>
      </c>
      <c r="D100" s="2">
        <f>MACD!E100</f>
        <v>1.7155236874580426E-2</v>
      </c>
      <c r="E100" s="2">
        <f>MACD!F100</f>
        <v>2.1056568387917626E-2</v>
      </c>
      <c r="F100" s="2">
        <f>'Moving Avg'!D100</f>
        <v>1.3672400000000002</v>
      </c>
      <c r="G100" s="2">
        <f>'Moving Avg'!F100</f>
        <v>1.389805</v>
      </c>
      <c r="H100" s="2">
        <f>'Moving Avg'!G100</f>
        <v>1.3690279999999995</v>
      </c>
      <c r="I100" s="2">
        <f>'Moving Avg'!H100</f>
        <v>0</v>
      </c>
      <c r="J100" s="5" t="str">
        <f>OBV!F100</f>
        <v>BEARISH</v>
      </c>
      <c r="K100" s="5" t="str">
        <f>OBV!G100</f>
        <v>WEAK</v>
      </c>
      <c r="L100" s="5" t="str">
        <f>OBV!H100</f>
        <v>CONFIRMED BEARISH</v>
      </c>
    </row>
    <row r="101" spans="1:12" ht="13.5" x14ac:dyDescent="0.25">
      <c r="A101" s="3">
        <f>RSI!A101</f>
        <v>42452</v>
      </c>
      <c r="B101" s="2">
        <f>RSI!B101</f>
        <v>1.3661000000000001</v>
      </c>
      <c r="C101" s="2">
        <f>RSI!I101</f>
        <v>44.875371213512821</v>
      </c>
      <c r="D101" s="2">
        <f>MACD!E101</f>
        <v>1.5119957433499476E-2</v>
      </c>
      <c r="E101" s="2">
        <f>MACD!F101</f>
        <v>1.9869246197033997E-2</v>
      </c>
      <c r="F101" s="2">
        <f>'Moving Avg'!D101</f>
        <v>1.3684400000000001</v>
      </c>
      <c r="G101" s="2">
        <f>'Moving Avg'!F101</f>
        <v>1.3847599999999998</v>
      </c>
      <c r="H101" s="2">
        <f>'Moving Avg'!G101</f>
        <v>1.3702160000000001</v>
      </c>
      <c r="I101" s="2">
        <f>'Moving Avg'!H101</f>
        <v>0</v>
      </c>
      <c r="J101" s="5" t="str">
        <f>OBV!F101</f>
        <v>BEARISH</v>
      </c>
      <c r="K101" s="5" t="str">
        <f>OBV!G101</f>
        <v>STRONG</v>
      </c>
      <c r="L101" s="5" t="str">
        <f>OBV!H101</f>
        <v>BEARISH DIVERGENCE</v>
      </c>
    </row>
    <row r="102" spans="1:12" ht="13.5" x14ac:dyDescent="0.25">
      <c r="A102" s="3">
        <f>RSI!A102</f>
        <v>42453</v>
      </c>
      <c r="B102" s="2">
        <f>RSI!B102</f>
        <v>1.3601000000000001</v>
      </c>
      <c r="C102" s="2">
        <f>RSI!I102</f>
        <v>42.979136009356623</v>
      </c>
      <c r="D102" s="2">
        <f>MACD!E102</f>
        <v>1.5762744681273588E-2</v>
      </c>
      <c r="E102" s="2">
        <f>MACD!F102</f>
        <v>1.9047945893881917E-2</v>
      </c>
      <c r="F102" s="2">
        <f>'Moving Avg'!D102</f>
        <v>1.3684400000000001</v>
      </c>
      <c r="G102" s="2">
        <f>'Moving Avg'!F102</f>
        <v>1.3814899999999999</v>
      </c>
      <c r="H102" s="2">
        <f>'Moving Avg'!G102</f>
        <v>1.3712839999999999</v>
      </c>
      <c r="I102" s="2">
        <f>'Moving Avg'!H102</f>
        <v>0</v>
      </c>
      <c r="J102" s="5" t="str">
        <f>OBV!F102</f>
        <v>BEARISH</v>
      </c>
      <c r="K102" s="5" t="str">
        <f>OBV!G102</f>
        <v>STRONG</v>
      </c>
      <c r="L102" s="5" t="str">
        <f>OBV!H102</f>
        <v>NEUTRAL</v>
      </c>
    </row>
    <row r="103" spans="1:12" ht="13.5" x14ac:dyDescent="0.25">
      <c r="A103" s="3">
        <f>RSI!A103</f>
        <v>42454</v>
      </c>
      <c r="B103" s="2">
        <f>RSI!B103</f>
        <v>1.3601000000000001</v>
      </c>
      <c r="C103" s="2">
        <f>RSI!I103</f>
        <v>42.979136009356623</v>
      </c>
      <c r="D103" s="2">
        <f>MACD!E103</f>
        <v>1.6425182044272901E-2</v>
      </c>
      <c r="E103" s="2">
        <f>MACD!F103</f>
        <v>1.8523393123960112E-2</v>
      </c>
      <c r="F103" s="2">
        <f>'Moving Avg'!D103</f>
        <v>1.3660600000000001</v>
      </c>
      <c r="G103" s="2">
        <f>'Moving Avg'!F103</f>
        <v>1.3779249999999998</v>
      </c>
      <c r="H103" s="2">
        <f>'Moving Avg'!G103</f>
        <v>1.372352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</row>
    <row r="104" spans="1:12" ht="13.5" x14ac:dyDescent="0.25">
      <c r="A104" s="3">
        <f>RSI!A104</f>
        <v>42457</v>
      </c>
      <c r="B104" s="2">
        <f>RSI!B104</f>
        <v>1.3364</v>
      </c>
      <c r="C104" s="2">
        <f>RSI!I104</f>
        <v>36.008725396721559</v>
      </c>
      <c r="D104" s="2">
        <f>MACD!E104</f>
        <v>1.7020251977742262E-2</v>
      </c>
      <c r="E104" s="2">
        <f>MACD!F104</f>
        <v>1.8222764894716543E-2</v>
      </c>
      <c r="F104" s="2">
        <f>'Moving Avg'!D104</f>
        <v>1.3577600000000001</v>
      </c>
      <c r="G104" s="2">
        <f>'Moving Avg'!F104</f>
        <v>1.3752549999999999</v>
      </c>
      <c r="H104" s="2">
        <f>'Moving Avg'!G104</f>
        <v>1.3729459999999998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</row>
    <row r="105" spans="1:12" ht="13.5" x14ac:dyDescent="0.25">
      <c r="A105" s="3">
        <f>RSI!A105</f>
        <v>42458</v>
      </c>
      <c r="B105" s="2">
        <f>RSI!B105</f>
        <v>1.3364</v>
      </c>
      <c r="C105" s="2">
        <f>RSI!I105</f>
        <v>36.008725396721559</v>
      </c>
      <c r="D105" s="2">
        <f>MACD!E105</f>
        <v>1.7765446347523195E-2</v>
      </c>
      <c r="E105" s="2">
        <f>MACD!F105</f>
        <v>1.8131301185277875E-2</v>
      </c>
      <c r="F105" s="2">
        <f>'Moving Avg'!D105</f>
        <v>1.3518200000000002</v>
      </c>
      <c r="G105" s="2">
        <f>'Moving Avg'!F105</f>
        <v>1.3719899999999998</v>
      </c>
      <c r="H105" s="2">
        <f>'Moving Avg'!G105</f>
        <v>1.3736599999999999</v>
      </c>
      <c r="I105" s="2">
        <f>'Moving Avg'!H105</f>
        <v>0</v>
      </c>
      <c r="J105" s="5" t="str">
        <f>OBV!F105</f>
        <v>BEARISH</v>
      </c>
      <c r="K105" s="5" t="str">
        <f>OBV!G105</f>
        <v>STRONG</v>
      </c>
      <c r="L105" s="5" t="str">
        <f>OBV!H105</f>
        <v>CONFIRMED BEARISH</v>
      </c>
    </row>
    <row r="106" spans="1:12" ht="13.5" x14ac:dyDescent="0.25">
      <c r="A106" s="3">
        <f>RSI!A106</f>
        <v>42459</v>
      </c>
      <c r="B106" s="2">
        <f>RSI!B106</f>
        <v>1.3601000000000001</v>
      </c>
      <c r="C106" s="2">
        <f>RSI!I106</f>
        <v>46.139456333516058</v>
      </c>
      <c r="D106" s="2">
        <f>MACD!E106</f>
        <v>1.4125750240114643E-2</v>
      </c>
      <c r="E106" s="2">
        <f>MACD!F106</f>
        <v>1.7330190996245231E-2</v>
      </c>
      <c r="F106" s="2">
        <f>'Moving Avg'!D106</f>
        <v>1.3506200000000002</v>
      </c>
      <c r="G106" s="2">
        <f>'Moving Avg'!F106</f>
        <v>1.3702049999999999</v>
      </c>
      <c r="H106" s="2">
        <f>'Moving Avg'!G106</f>
        <v>1.3748480000000001</v>
      </c>
      <c r="I106" s="2">
        <f>'Moving Avg'!H106</f>
        <v>0</v>
      </c>
      <c r="J106" s="5" t="str">
        <f>OBV!F106</f>
        <v>BULLISH</v>
      </c>
      <c r="K106" s="5" t="str">
        <f>OBV!G106</f>
        <v>WEAK</v>
      </c>
      <c r="L106" s="5" t="str">
        <f>OBV!H106</f>
        <v>BULLISH DIVERGENCE</v>
      </c>
    </row>
    <row r="107" spans="1:12" ht="13.5" x14ac:dyDescent="0.25">
      <c r="A107" s="3">
        <f>RSI!A107</f>
        <v>42460</v>
      </c>
      <c r="B107" s="2">
        <f>RSI!B107</f>
        <v>1.3542000000000001</v>
      </c>
      <c r="C107" s="2">
        <f>RSI!I107</f>
        <v>44.2608817969139</v>
      </c>
      <c r="D107" s="2">
        <f>MACD!E107</f>
        <v>1.1550196307072547E-2</v>
      </c>
      <c r="E107" s="2">
        <f>MACD!F107</f>
        <v>1.6174192058410693E-2</v>
      </c>
      <c r="F107" s="2">
        <f>'Moving Avg'!D107</f>
        <v>1.3494400000000002</v>
      </c>
      <c r="G107" s="2">
        <f>'Moving Avg'!F107</f>
        <v>1.3684249999999998</v>
      </c>
      <c r="H107" s="2">
        <f>'Moving Avg'!G107</f>
        <v>1.3757980000000003</v>
      </c>
      <c r="I107" s="2">
        <f>'Moving Avg'!H107</f>
        <v>0</v>
      </c>
      <c r="J107" s="5" t="str">
        <f>OBV!F107</f>
        <v>BEARISH</v>
      </c>
      <c r="K107" s="5" t="str">
        <f>OBV!G107</f>
        <v>STRONG</v>
      </c>
      <c r="L107" s="5" t="str">
        <f>OBV!H107</f>
        <v>CONFIRMED BEARISH</v>
      </c>
    </row>
    <row r="108" spans="1:12" ht="13.5" x14ac:dyDescent="0.25">
      <c r="A108" s="3">
        <f>RSI!A108</f>
        <v>42461</v>
      </c>
      <c r="B108" s="2">
        <f>RSI!B108</f>
        <v>1.3423</v>
      </c>
      <c r="C108" s="2">
        <f>RSI!I108</f>
        <v>40.664612313410721</v>
      </c>
      <c r="D108" s="2">
        <f>MACD!E108</f>
        <v>1.2180173182243959E-2</v>
      </c>
      <c r="E108" s="2">
        <f>MACD!F108</f>
        <v>1.5375388283177346E-2</v>
      </c>
      <c r="F108" s="2">
        <f>'Moving Avg'!D108</f>
        <v>1.34588</v>
      </c>
      <c r="G108" s="2">
        <f>'Moving Avg'!F108</f>
        <v>1.36605</v>
      </c>
      <c r="H108" s="2">
        <f>'Moving Avg'!G108</f>
        <v>1.3766300000000005</v>
      </c>
      <c r="I108" s="2">
        <f>'Moving Avg'!H108</f>
        <v>0</v>
      </c>
      <c r="J108" s="5" t="str">
        <f>OBV!F108</f>
        <v>BEARISH</v>
      </c>
      <c r="K108" s="5" t="str">
        <f>OBV!G108</f>
        <v>STRONG</v>
      </c>
      <c r="L108" s="5" t="str">
        <f>OBV!H108</f>
        <v>CONFIRMED BEARISH</v>
      </c>
    </row>
    <row r="109" spans="1:12" ht="13.5" x14ac:dyDescent="0.25">
      <c r="A109" s="3">
        <f>RSI!A109</f>
        <v>42464</v>
      </c>
      <c r="B109" s="2">
        <f>RSI!B109</f>
        <v>1.3304</v>
      </c>
      <c r="C109" s="2">
        <f>RSI!I109</f>
        <v>37.392686018421209</v>
      </c>
      <c r="D109" s="2">
        <f>MACD!E109</f>
        <v>1.4662574743335766E-2</v>
      </c>
      <c r="E109" s="2">
        <f>MACD!F109</f>
        <v>1.5232825575209032E-2</v>
      </c>
      <c r="F109" s="2">
        <f>'Moving Avg'!D109</f>
        <v>1.3446800000000001</v>
      </c>
      <c r="G109" s="2">
        <f>'Moving Avg'!F109</f>
        <v>1.363675</v>
      </c>
      <c r="H109" s="2">
        <f>'Moving Avg'!G109</f>
        <v>1.376868</v>
      </c>
      <c r="I109" s="2">
        <f>'Moving Avg'!H109</f>
        <v>0</v>
      </c>
      <c r="J109" s="5" t="str">
        <f>OBV!F109</f>
        <v>BEARISH</v>
      </c>
      <c r="K109" s="5" t="str">
        <f>OBV!G109</f>
        <v>STRONG</v>
      </c>
      <c r="L109" s="5" t="str">
        <f>OBV!H109</f>
        <v>CONFIRMED BEARISH</v>
      </c>
    </row>
    <row r="110" spans="1:12" ht="13.5" x14ac:dyDescent="0.25">
      <c r="A110" s="3">
        <f>RSI!A110</f>
        <v>42465</v>
      </c>
      <c r="B110" s="2">
        <f>RSI!B110</f>
        <v>1.3304</v>
      </c>
      <c r="C110" s="2">
        <f>RSI!I110</f>
        <v>37.392686018421209</v>
      </c>
      <c r="D110" s="2">
        <f>MACD!E110</f>
        <v>1.5166307308369653E-2</v>
      </c>
      <c r="E110" s="2">
        <f>MACD!F110</f>
        <v>1.5219521921841157E-2</v>
      </c>
      <c r="F110" s="2">
        <f>'Moving Avg'!D110</f>
        <v>1.34348</v>
      </c>
      <c r="G110" s="2">
        <f>'Moving Avg'!F110</f>
        <v>1.3613</v>
      </c>
      <c r="H110" s="2">
        <f>'Moving Avg'!G110</f>
        <v>1.377224</v>
      </c>
      <c r="I110" s="2">
        <f>'Moving Avg'!H110</f>
        <v>0</v>
      </c>
      <c r="J110" s="5" t="str">
        <f>OBV!F110</f>
        <v>BEARISH</v>
      </c>
      <c r="K110" s="5" t="str">
        <f>OBV!G110</f>
        <v>STRONG</v>
      </c>
      <c r="L110" s="5" t="str">
        <f>OBV!H110</f>
        <v>CONFIRMED BEARISH</v>
      </c>
    </row>
    <row r="111" spans="1:12" ht="13.5" x14ac:dyDescent="0.25">
      <c r="A111" s="3">
        <f>RSI!A111</f>
        <v>42466</v>
      </c>
      <c r="B111" s="2">
        <f>RSI!B111</f>
        <v>1.3304</v>
      </c>
      <c r="C111" s="2">
        <f>RSI!I111</f>
        <v>37.392686018421209</v>
      </c>
      <c r="D111" s="2">
        <f>MACD!E111</f>
        <v>1.579497177033784E-2</v>
      </c>
      <c r="E111" s="2">
        <f>MACD!F111</f>
        <v>1.5334611891540496E-2</v>
      </c>
      <c r="F111" s="2">
        <f>'Moving Avg'!D111</f>
        <v>1.3375400000000002</v>
      </c>
      <c r="G111" s="2">
        <f>'Moving Avg'!F111</f>
        <v>1.3589250000000002</v>
      </c>
      <c r="H111" s="2">
        <f>'Moving Avg'!G111</f>
        <v>1.3778179999999998</v>
      </c>
      <c r="I111" s="2">
        <f>'Moving Avg'!H111</f>
        <v>0</v>
      </c>
      <c r="J111" s="5" t="str">
        <f>OBV!F111</f>
        <v>BEARISH</v>
      </c>
      <c r="K111" s="5" t="str">
        <f>OBV!G111</f>
        <v>WEAK</v>
      </c>
      <c r="L111" s="5" t="str">
        <f>OBV!H111</f>
        <v>CONFIRMED BEARISH</v>
      </c>
    </row>
    <row r="112" spans="1:12" ht="13.5" x14ac:dyDescent="0.25">
      <c r="A112" s="3">
        <f>RSI!A112</f>
        <v>42467</v>
      </c>
      <c r="B112" s="2">
        <f>RSI!B112</f>
        <v>1.3245</v>
      </c>
      <c r="C112" s="2">
        <f>RSI!I112</f>
        <v>35.61802344032057</v>
      </c>
      <c r="D112" s="2">
        <f>MACD!E112</f>
        <v>1.6028313194724975E-2</v>
      </c>
      <c r="E112" s="2">
        <f>MACD!F112</f>
        <v>1.5473352152177393E-2</v>
      </c>
      <c r="F112" s="2">
        <f>'Moving Avg'!D112</f>
        <v>1.3315999999999999</v>
      </c>
      <c r="G112" s="2">
        <f>'Moving Avg'!F112</f>
        <v>1.3556600000000001</v>
      </c>
      <c r="H112" s="2">
        <f>'Moving Avg'!G112</f>
        <v>1.3782939999999999</v>
      </c>
      <c r="I112" s="2">
        <f>'Moving Avg'!H112</f>
        <v>0</v>
      </c>
      <c r="J112" s="5" t="str">
        <f>OBV!F112</f>
        <v>BEARISH</v>
      </c>
      <c r="K112" s="5" t="str">
        <f>OBV!G112</f>
        <v>STRONG</v>
      </c>
      <c r="L112" s="5" t="str">
        <f>OBV!H112</f>
        <v>CONFIRMED BEARISH</v>
      </c>
    </row>
    <row r="113" spans="1:12" ht="13.5" x14ac:dyDescent="0.25">
      <c r="A113" s="3">
        <f>RSI!A113</f>
        <v>42468</v>
      </c>
      <c r="B113" s="2">
        <f>RSI!B113</f>
        <v>1.3126</v>
      </c>
      <c r="C113" s="2">
        <f>RSI!I113</f>
        <v>32.289371722915121</v>
      </c>
      <c r="D113" s="2">
        <f>MACD!E113</f>
        <v>1.7315651197367554E-2</v>
      </c>
      <c r="E113" s="2">
        <f>MACD!F113</f>
        <v>1.5841811961215427E-2</v>
      </c>
      <c r="F113" s="2">
        <f>'Moving Avg'!D113</f>
        <v>1.3256599999999998</v>
      </c>
      <c r="G113" s="2">
        <f>'Moving Avg'!F113</f>
        <v>1.3517999999999999</v>
      </c>
      <c r="H113" s="2">
        <f>'Moving Avg'!G113</f>
        <v>1.3786500000000002</v>
      </c>
      <c r="I113" s="2">
        <f>'Moving Avg'!H113</f>
        <v>0</v>
      </c>
      <c r="J113" s="5" t="str">
        <f>OBV!F113</f>
        <v>BEARISH</v>
      </c>
      <c r="K113" s="5" t="str">
        <f>OBV!G113</f>
        <v>STRONG</v>
      </c>
      <c r="L113" s="5" t="str">
        <f>OBV!H113</f>
        <v>CONFIRMED BEARISH</v>
      </c>
    </row>
    <row r="114" spans="1:12" ht="13.5" x14ac:dyDescent="0.25">
      <c r="A114" s="3">
        <f>RSI!A114</f>
        <v>42471</v>
      </c>
      <c r="B114" s="2">
        <f>RSI!B114</f>
        <v>1.2887999999999999</v>
      </c>
      <c r="C114" s="2">
        <f>RSI!I114</f>
        <v>26.879008058944237</v>
      </c>
      <c r="D114" s="2">
        <f>MACD!E114</f>
        <v>1.6785039647331246E-2</v>
      </c>
      <c r="E114" s="2">
        <f>MACD!F114</f>
        <v>1.6030457498438594E-2</v>
      </c>
      <c r="F114" s="2">
        <f>'Moving Avg'!D114</f>
        <v>1.3173400000000002</v>
      </c>
      <c r="G114" s="2">
        <f>'Moving Avg'!F114</f>
        <v>1.347345</v>
      </c>
      <c r="H114" s="2">
        <f>'Moving Avg'!G114</f>
        <v>1.377224</v>
      </c>
      <c r="I114" s="2">
        <f>'Moving Avg'!H114</f>
        <v>0</v>
      </c>
      <c r="J114" s="5" t="str">
        <f>OBV!F114</f>
        <v>BEARISH</v>
      </c>
      <c r="K114" s="5" t="str">
        <f>OBV!G114</f>
        <v>STRONG</v>
      </c>
      <c r="L114" s="5" t="str">
        <f>OBV!H114</f>
        <v>CONFIRMED BEARISH</v>
      </c>
    </row>
    <row r="115" spans="1:12" ht="13.5" x14ac:dyDescent="0.25">
      <c r="A115" s="3">
        <f>RSI!A115</f>
        <v>42472</v>
      </c>
      <c r="B115" s="2">
        <f>RSI!B115</f>
        <v>1.3067</v>
      </c>
      <c r="C115" s="2">
        <f>RSI!I115</f>
        <v>35.616773060366398</v>
      </c>
      <c r="D115" s="2">
        <f>MACD!E115</f>
        <v>1.5394560060866036E-2</v>
      </c>
      <c r="E115" s="2">
        <f>MACD!F115</f>
        <v>1.5903278010924084E-2</v>
      </c>
      <c r="F115" s="2">
        <f>'Moving Avg'!D115</f>
        <v>1.3126000000000002</v>
      </c>
      <c r="G115" s="2">
        <f>'Moving Avg'!F115</f>
        <v>1.343785</v>
      </c>
      <c r="H115" s="2">
        <f>'Moving Avg'!G115</f>
        <v>1.376274</v>
      </c>
      <c r="I115" s="2">
        <f>'Moving Avg'!H115</f>
        <v>0</v>
      </c>
      <c r="J115" s="5" t="str">
        <f>OBV!F115</f>
        <v>BEARISH</v>
      </c>
      <c r="K115" s="5" t="str">
        <f>OBV!G115</f>
        <v>STRONG</v>
      </c>
      <c r="L115" s="5" t="str">
        <f>OBV!H115</f>
        <v>CONFIRMED BEARISH</v>
      </c>
    </row>
    <row r="116" spans="1:12" ht="13.5" x14ac:dyDescent="0.25">
      <c r="A116" s="3">
        <f>RSI!A116</f>
        <v>42473</v>
      </c>
      <c r="B116" s="2">
        <f>RSI!B116</f>
        <v>1.3067</v>
      </c>
      <c r="C116" s="2">
        <f>RSI!I116</f>
        <v>35.616773060366398</v>
      </c>
      <c r="D116" s="2">
        <f>MACD!E116</f>
        <v>1.8114331780178183E-2</v>
      </c>
      <c r="E116" s="2">
        <f>MACD!F116</f>
        <v>1.6345488764774905E-2</v>
      </c>
      <c r="F116" s="2">
        <f>'Moving Avg'!D116</f>
        <v>1.3078600000000002</v>
      </c>
      <c r="G116" s="2">
        <f>'Moving Avg'!F116</f>
        <v>1.3411149999999998</v>
      </c>
      <c r="H116" s="2">
        <f>'Moving Avg'!G116</f>
        <v>1.375562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CONFIRMED BEARISH</v>
      </c>
    </row>
    <row r="117" spans="1:12" ht="13.5" x14ac:dyDescent="0.25">
      <c r="A117" s="3">
        <f>RSI!A117</f>
        <v>42474</v>
      </c>
      <c r="B117" s="2">
        <f>RSI!B117</f>
        <v>1.2948</v>
      </c>
      <c r="C117" s="2">
        <f>RSI!I117</f>
        <v>32.612080200892862</v>
      </c>
      <c r="D117" s="2">
        <f>MACD!E117</f>
        <v>2.0621112109779904E-2</v>
      </c>
      <c r="E117" s="2">
        <f>MACD!F117</f>
        <v>1.7200613433775908E-2</v>
      </c>
      <c r="F117" s="2">
        <f>'Moving Avg'!D117</f>
        <v>1.3019200000000002</v>
      </c>
      <c r="G117" s="2">
        <f>'Moving Avg'!F117</f>
        <v>1.33785</v>
      </c>
      <c r="H117" s="2">
        <f>'Moving Avg'!G117</f>
        <v>1.3743740000000002</v>
      </c>
      <c r="I117" s="2">
        <f>'Moving Avg'!H117</f>
        <v>0</v>
      </c>
      <c r="J117" s="5" t="str">
        <f>OBV!F117</f>
        <v>BEARISH</v>
      </c>
      <c r="K117" s="5" t="str">
        <f>OBV!G117</f>
        <v>STRONG</v>
      </c>
      <c r="L117" s="5" t="str">
        <f>OBV!H117</f>
        <v>CONFIRMED BEARISH</v>
      </c>
    </row>
    <row r="118" spans="1:12" ht="13.5" x14ac:dyDescent="0.25">
      <c r="A118" s="3">
        <f>RSI!A118</f>
        <v>42475</v>
      </c>
      <c r="B118" s="2">
        <f>RSI!B118</f>
        <v>1.2887999999999999</v>
      </c>
      <c r="C118" s="2">
        <f>RSI!I118</f>
        <v>31.183642415007711</v>
      </c>
      <c r="D118" s="2">
        <f>MACD!E118</f>
        <v>2.1640713654512922E-2</v>
      </c>
      <c r="E118" s="2">
        <f>MACD!F118</f>
        <v>1.8088633477923312E-2</v>
      </c>
      <c r="F118" s="2">
        <f>'Moving Avg'!D118</f>
        <v>1.2971599999999999</v>
      </c>
      <c r="G118" s="2">
        <f>'Moving Avg'!F118</f>
        <v>1.3336899999999998</v>
      </c>
      <c r="H118" s="2">
        <f>'Moving Avg'!G118</f>
        <v>1.373186</v>
      </c>
      <c r="I118" s="2">
        <f>'Moving Avg'!H118</f>
        <v>0</v>
      </c>
      <c r="J118" s="5" t="str">
        <f>OBV!F118</f>
        <v>BEARISH</v>
      </c>
      <c r="K118" s="5" t="str">
        <f>OBV!G118</f>
        <v>STRONG</v>
      </c>
      <c r="L118" s="5" t="str">
        <f>OBV!H118</f>
        <v>CONFIRMED BEARISH</v>
      </c>
    </row>
    <row r="119" spans="1:12" ht="13.5" x14ac:dyDescent="0.25">
      <c r="A119" s="3">
        <f>RSI!A119</f>
        <v>42478</v>
      </c>
      <c r="B119" s="2">
        <f>RSI!B119</f>
        <v>1.2887999999999999</v>
      </c>
      <c r="C119" s="2">
        <f>RSI!I119</f>
        <v>31.183642415007711</v>
      </c>
      <c r="D119" s="2">
        <f>MACD!E119</f>
        <v>2.0971846333098565E-2</v>
      </c>
      <c r="E119" s="2">
        <f>MACD!F119</f>
        <v>1.8665276048958363E-2</v>
      </c>
      <c r="F119" s="2">
        <f>'Moving Avg'!D119</f>
        <v>1.2971600000000001</v>
      </c>
      <c r="G119" s="2">
        <f>'Moving Avg'!F119</f>
        <v>1.3292349999999997</v>
      </c>
      <c r="H119" s="2">
        <f>'Moving Avg'!G119</f>
        <v>1.3712839999999999</v>
      </c>
      <c r="I119" s="2">
        <f>'Moving Avg'!H119</f>
        <v>0</v>
      </c>
      <c r="J119" s="5" t="str">
        <f>OBV!F119</f>
        <v>BEARISH</v>
      </c>
      <c r="K119" s="5" t="str">
        <f>OBV!G119</f>
        <v>STRONG</v>
      </c>
      <c r="L119" s="5" t="str">
        <f>OBV!H119</f>
        <v>NEUTRAL</v>
      </c>
    </row>
    <row r="120" spans="1:12" ht="13.5" x14ac:dyDescent="0.25">
      <c r="A120" s="3">
        <f>RSI!A120</f>
        <v>42479</v>
      </c>
      <c r="B120" s="2">
        <f>RSI!B120</f>
        <v>1.2769999999999999</v>
      </c>
      <c r="C120" s="2">
        <f>RSI!I120</f>
        <v>28.351239678227813</v>
      </c>
      <c r="D120" s="2">
        <f>MACD!E120</f>
        <v>2.1556957732752791E-2</v>
      </c>
      <c r="E120" s="2">
        <f>MACD!F120</f>
        <v>1.924361238571725E-2</v>
      </c>
      <c r="F120" s="2">
        <f>'Moving Avg'!D120</f>
        <v>1.29122</v>
      </c>
      <c r="G120" s="2">
        <f>'Moving Avg'!F120</f>
        <v>1.3247799999999998</v>
      </c>
      <c r="H120" s="2">
        <f>'Moving Avg'!G120</f>
        <v>1.36879</v>
      </c>
      <c r="I120" s="2">
        <f>'Moving Avg'!H120</f>
        <v>0</v>
      </c>
      <c r="J120" s="5" t="str">
        <f>OBV!F120</f>
        <v>BEARISH</v>
      </c>
      <c r="K120" s="5" t="str">
        <f>OBV!G120</f>
        <v>STRONG</v>
      </c>
      <c r="L120" s="5" t="str">
        <f>OBV!H120</f>
        <v>CONFIRMED BEARISH</v>
      </c>
    </row>
    <row r="121" spans="1:12" ht="13.5" x14ac:dyDescent="0.25">
      <c r="A121" s="3">
        <f>RSI!A121</f>
        <v>42480</v>
      </c>
      <c r="B121" s="2">
        <f>RSI!B121</f>
        <v>1.3007</v>
      </c>
      <c r="C121" s="2">
        <f>RSI!I121</f>
        <v>40.116156304457796</v>
      </c>
      <c r="D121" s="2">
        <f>MACD!E121</f>
        <v>2.0622706462023244E-2</v>
      </c>
      <c r="E121" s="2">
        <f>MACD!F121</f>
        <v>1.9519431200978449E-2</v>
      </c>
      <c r="F121" s="2">
        <f>'Moving Avg'!D121</f>
        <v>1.2900199999999999</v>
      </c>
      <c r="G121" s="2">
        <f>'Moving Avg'!F121</f>
        <v>1.3215099999999997</v>
      </c>
      <c r="H121" s="2">
        <f>'Moving Avg'!G121</f>
        <v>1.3668880000000003</v>
      </c>
      <c r="I121" s="2">
        <f>'Moving Avg'!H121</f>
        <v>0</v>
      </c>
      <c r="J121" s="5" t="str">
        <f>OBV!F121</f>
        <v>BEARISH</v>
      </c>
      <c r="K121" s="5" t="str">
        <f>OBV!G121</f>
        <v>STRONG</v>
      </c>
      <c r="L121" s="5" t="str">
        <f>OBV!H121</f>
        <v>CONFIRMED BEARISH</v>
      </c>
    </row>
    <row r="122" spans="1:12" ht="13.5" x14ac:dyDescent="0.25">
      <c r="A122" s="3">
        <f>RSI!A122</f>
        <v>42481</v>
      </c>
      <c r="B122" s="2">
        <f>RSI!B122</f>
        <v>1.2473000000000001</v>
      </c>
      <c r="C122" s="2">
        <f>RSI!I122</f>
        <v>28.686459343692547</v>
      </c>
      <c r="D122" s="2">
        <f>MACD!E122</f>
        <v>2.3042051404192021E-2</v>
      </c>
      <c r="E122" s="2">
        <f>MACD!F122</f>
        <v>2.0223955241621166E-2</v>
      </c>
      <c r="F122" s="2">
        <f>'Moving Avg'!D122</f>
        <v>1.2805199999999999</v>
      </c>
      <c r="G122" s="2">
        <f>'Moving Avg'!F122</f>
        <v>1.3158699999999999</v>
      </c>
      <c r="H122" s="2">
        <f>'Moving Avg'!G122</f>
        <v>1.3640380000000005</v>
      </c>
      <c r="I122" s="2">
        <f>'Moving Avg'!H122</f>
        <v>0</v>
      </c>
      <c r="J122" s="5" t="str">
        <f>OBV!F122</f>
        <v>BEARISH</v>
      </c>
      <c r="K122" s="5" t="str">
        <f>OBV!G122</f>
        <v>STRONG</v>
      </c>
      <c r="L122" s="5" t="str">
        <f>OBV!H122</f>
        <v>CONFIRMED BEARISH</v>
      </c>
    </row>
    <row r="123" spans="1:12" ht="13.5" x14ac:dyDescent="0.25">
      <c r="A123" s="3">
        <f>RSI!A123</f>
        <v>42482</v>
      </c>
      <c r="B123" s="2">
        <f>RSI!B123</f>
        <v>1.2295</v>
      </c>
      <c r="C123" s="2">
        <f>RSI!I123</f>
        <v>26.024723495027828</v>
      </c>
      <c r="D123" s="2">
        <f>MACD!E123</f>
        <v>2.5042483465387733E-2</v>
      </c>
      <c r="E123" s="2">
        <f>MACD!F123</f>
        <v>2.1187660886374481E-2</v>
      </c>
      <c r="F123" s="2">
        <f>'Moving Avg'!D123</f>
        <v>1.2686599999999999</v>
      </c>
      <c r="G123" s="2">
        <f>'Moving Avg'!F123</f>
        <v>1.3093399999999999</v>
      </c>
      <c r="H123" s="2">
        <f>'Moving Avg'!G123</f>
        <v>1.3609500000000003</v>
      </c>
      <c r="I123" s="2">
        <f>'Moving Avg'!H123</f>
        <v>0</v>
      </c>
      <c r="J123" s="5" t="str">
        <f>OBV!F123</f>
        <v>BEARISH</v>
      </c>
      <c r="K123" s="5" t="str">
        <f>OBV!G123</f>
        <v>STRONG</v>
      </c>
      <c r="L123" s="5" t="str">
        <f>OBV!H123</f>
        <v>CONFIRMED BEARISH</v>
      </c>
    </row>
    <row r="124" spans="1:12" ht="13.5" x14ac:dyDescent="0.25">
      <c r="A124" s="3">
        <f>RSI!A124</f>
        <v>42485</v>
      </c>
      <c r="B124" s="2">
        <f>RSI!B124</f>
        <v>1.1938</v>
      </c>
      <c r="C124" s="2">
        <f>RSI!I124</f>
        <v>21.679849669800689</v>
      </c>
      <c r="D124" s="2">
        <f>MACD!E124</f>
        <v>2.625430364478154E-2</v>
      </c>
      <c r="E124" s="2">
        <f>MACD!F124</f>
        <v>2.2200989438055894E-2</v>
      </c>
      <c r="F124" s="2">
        <f>'Moving Avg'!D124</f>
        <v>1.24966</v>
      </c>
      <c r="G124" s="2">
        <f>'Moving Avg'!F124</f>
        <v>1.3022099999999999</v>
      </c>
      <c r="H124" s="2">
        <f>'Moving Avg'!G124</f>
        <v>1.3571480000000002</v>
      </c>
      <c r="I124" s="2">
        <f>'Moving Avg'!H124</f>
        <v>0</v>
      </c>
      <c r="J124" s="5" t="str">
        <f>OBV!F124</f>
        <v>BEARISH</v>
      </c>
      <c r="K124" s="5" t="str">
        <f>OBV!G124</f>
        <v>STRONG</v>
      </c>
      <c r="L124" s="5" t="str">
        <f>OBV!H124</f>
        <v>CONFIRMED BEARISH</v>
      </c>
    </row>
    <row r="125" spans="1:12" ht="13.5" x14ac:dyDescent="0.25">
      <c r="A125" s="3">
        <f>RSI!A125</f>
        <v>42486</v>
      </c>
      <c r="B125" s="2">
        <f>RSI!B125</f>
        <v>1.2176</v>
      </c>
      <c r="C125" s="2">
        <f>RSI!I125</f>
        <v>30.062727908304097</v>
      </c>
      <c r="D125" s="2">
        <f>MACD!E125</f>
        <v>2.8978045339237868E-2</v>
      </c>
      <c r="E125" s="2">
        <f>MACD!F125</f>
        <v>2.3556400618292291E-2</v>
      </c>
      <c r="F125" s="2">
        <f>'Moving Avg'!D125</f>
        <v>1.2377799999999999</v>
      </c>
      <c r="G125" s="2">
        <f>'Moving Avg'!F125</f>
        <v>1.29627</v>
      </c>
      <c r="H125" s="2">
        <f>'Moving Avg'!G125</f>
        <v>1.3535840000000001</v>
      </c>
      <c r="I125" s="2">
        <f>'Moving Avg'!H125</f>
        <v>0</v>
      </c>
      <c r="J125" s="5" t="str">
        <f>OBV!F125</f>
        <v>BEARISH</v>
      </c>
      <c r="K125" s="5" t="str">
        <f>OBV!G125</f>
        <v>STRONG</v>
      </c>
      <c r="L125" s="5" t="str">
        <f>OBV!H125</f>
        <v>CONFIRMED BEARISH</v>
      </c>
    </row>
    <row r="126" spans="1:12" ht="13.5" x14ac:dyDescent="0.25">
      <c r="A126" s="3">
        <f>RSI!A126</f>
        <v>42487</v>
      </c>
      <c r="B126" s="2">
        <f>RSI!B126</f>
        <v>1.2413000000000001</v>
      </c>
      <c r="C126" s="2">
        <f>RSI!I126</f>
        <v>37.263751938310158</v>
      </c>
      <c r="D126" s="2">
        <f>MACD!E126</f>
        <v>3.0041625922196502E-2</v>
      </c>
      <c r="E126" s="2">
        <f>MACD!F126</f>
        <v>2.4853445679073133E-2</v>
      </c>
      <c r="F126" s="2">
        <f>'Moving Avg'!D126</f>
        <v>1.2258999999999998</v>
      </c>
      <c r="G126" s="2">
        <f>'Moving Avg'!F126</f>
        <v>1.29033</v>
      </c>
      <c r="H126" s="2">
        <f>'Moving Avg'!G126</f>
        <v>1.3507320000000005</v>
      </c>
      <c r="I126" s="2">
        <f>'Moving Avg'!H126</f>
        <v>0</v>
      </c>
      <c r="J126" s="5" t="str">
        <f>OBV!F126</f>
        <v>BEARISH</v>
      </c>
      <c r="K126" s="5" t="str">
        <f>OBV!G126</f>
        <v>STRONG</v>
      </c>
      <c r="L126" s="5" t="str">
        <f>OBV!H126</f>
        <v>CONFIRMED BEARISH</v>
      </c>
    </row>
    <row r="127" spans="1:12" ht="13.5" x14ac:dyDescent="0.25">
      <c r="A127" s="3">
        <f>RSI!A127</f>
        <v>42488</v>
      </c>
      <c r="B127" s="2">
        <f>RSI!B127</f>
        <v>1.2295</v>
      </c>
      <c r="C127" s="2">
        <f>RSI!I127</f>
        <v>35.31412138711822</v>
      </c>
      <c r="D127" s="2">
        <f>MACD!E127</f>
        <v>3.0321164829959724E-2</v>
      </c>
      <c r="E127" s="2">
        <f>MACD!F127</f>
        <v>2.5946989509250454E-2</v>
      </c>
      <c r="F127" s="2">
        <f>'Moving Avg'!D127</f>
        <v>1.22234</v>
      </c>
      <c r="G127" s="2">
        <f>'Moving Avg'!F127</f>
        <v>1.284095</v>
      </c>
      <c r="H127" s="2">
        <f>'Moving Avg'!G127</f>
        <v>1.3475260000000002</v>
      </c>
      <c r="I127" s="2">
        <f>'Moving Avg'!H127</f>
        <v>0</v>
      </c>
      <c r="J127" s="5" t="str">
        <f>OBV!F127</f>
        <v>BEARISH</v>
      </c>
      <c r="K127" s="5" t="str">
        <f>OBV!G127</f>
        <v>STRONG</v>
      </c>
      <c r="L127" s="5" t="str">
        <f>OBV!H127</f>
        <v>CONFIRMED BEARISH</v>
      </c>
    </row>
    <row r="128" spans="1:12" ht="13.5" x14ac:dyDescent="0.25">
      <c r="A128" s="3">
        <f>RSI!A128</f>
        <v>42489</v>
      </c>
      <c r="B128" s="2">
        <f>RSI!B128</f>
        <v>1.2176</v>
      </c>
      <c r="C128" s="2">
        <f>RSI!I128</f>
        <v>33.415396686421218</v>
      </c>
      <c r="D128" s="2">
        <f>MACD!E128</f>
        <v>3.08972005573529E-2</v>
      </c>
      <c r="E128" s="2">
        <f>MACD!F128</f>
        <v>2.6937031718870946E-2</v>
      </c>
      <c r="F128" s="2">
        <f>'Moving Avg'!D128</f>
        <v>1.2199599999999999</v>
      </c>
      <c r="G128" s="2">
        <f>'Moving Avg'!F128</f>
        <v>1.27786</v>
      </c>
      <c r="H128" s="2">
        <f>'Moving Avg'!G128</f>
        <v>1.3424180000000003</v>
      </c>
      <c r="I128" s="2">
        <f>'Moving Avg'!H128</f>
        <v>0</v>
      </c>
      <c r="J128" s="5" t="str">
        <f>OBV!F128</f>
        <v>BULLISH</v>
      </c>
      <c r="K128" s="5" t="str">
        <f>OBV!G128</f>
        <v>WEAK</v>
      </c>
      <c r="L128" s="5" t="str">
        <f>OBV!H128</f>
        <v>BULLISH DIVERGENCE</v>
      </c>
    </row>
    <row r="129" spans="1:12" ht="13.5" x14ac:dyDescent="0.25">
      <c r="A129" s="3">
        <f>RSI!A129</f>
        <v>42492</v>
      </c>
      <c r="B129" s="2">
        <f>RSI!B129</f>
        <v>1.2116</v>
      </c>
      <c r="C129" s="2">
        <f>RSI!I129</f>
        <v>32.467520334797726</v>
      </c>
      <c r="D129" s="2">
        <f>MACD!E129</f>
        <v>3.2252246206366353E-2</v>
      </c>
      <c r="E129" s="2">
        <f>MACD!F129</f>
        <v>2.8000074616370031E-2</v>
      </c>
      <c r="F129" s="2">
        <f>'Moving Avg'!D129</f>
        <v>1.2235199999999999</v>
      </c>
      <c r="G129" s="2">
        <f>'Moving Avg'!F129</f>
        <v>1.2719200000000002</v>
      </c>
      <c r="H129" s="2">
        <f>'Moving Avg'!G129</f>
        <v>1.336716</v>
      </c>
      <c r="I129" s="2">
        <f>'Moving Avg'!H129</f>
        <v>0</v>
      </c>
      <c r="J129" s="5" t="str">
        <f>OBV!F129</f>
        <v>BULLISH</v>
      </c>
      <c r="K129" s="5" t="str">
        <f>OBV!G129</f>
        <v>WEAK</v>
      </c>
      <c r="L129" s="5" t="str">
        <f>OBV!H129</f>
        <v>CONFIRMED BULLISH</v>
      </c>
    </row>
    <row r="130" spans="1:12" ht="13.5" x14ac:dyDescent="0.25">
      <c r="A130" s="3">
        <f>RSI!A130</f>
        <v>42493</v>
      </c>
      <c r="B130" s="2">
        <f>RSI!B130</f>
        <v>1.2592000000000001</v>
      </c>
      <c r="C130" s="2">
        <f>RSI!I130</f>
        <v>45.641400578552755</v>
      </c>
      <c r="D130" s="2">
        <f>MACD!E130</f>
        <v>2.8484806231019677E-2</v>
      </c>
      <c r="E130" s="2">
        <f>MACD!F130</f>
        <v>2.8097020939299961E-2</v>
      </c>
      <c r="F130" s="2">
        <f>'Moving Avg'!D130</f>
        <v>1.23184</v>
      </c>
      <c r="G130" s="2">
        <f>'Moving Avg'!F130</f>
        <v>1.2683600000000002</v>
      </c>
      <c r="H130" s="2">
        <f>'Moving Avg'!G130</f>
        <v>1.3327960000000005</v>
      </c>
      <c r="I130" s="2">
        <f>'Moving Avg'!H130</f>
        <v>0</v>
      </c>
      <c r="J130" s="5" t="str">
        <f>OBV!F130</f>
        <v>BULLISH</v>
      </c>
      <c r="K130" s="5" t="str">
        <f>OBV!G130</f>
        <v>WEAK</v>
      </c>
      <c r="L130" s="5" t="str">
        <f>OBV!H130</f>
        <v>CONFIRMED BULLISH</v>
      </c>
    </row>
    <row r="131" spans="1:12" ht="13.5" x14ac:dyDescent="0.25">
      <c r="A131" s="3">
        <f>RSI!A131</f>
        <v>42494</v>
      </c>
      <c r="B131" s="2">
        <f>RSI!B131</f>
        <v>1.2354000000000001</v>
      </c>
      <c r="C131" s="2">
        <f>RSI!I131</f>
        <v>41.302930839942306</v>
      </c>
      <c r="D131" s="2">
        <f>MACD!E131</f>
        <v>3.0820460880180756E-2</v>
      </c>
      <c r="E131" s="2">
        <f>MACD!F131</f>
        <v>2.8641708927476122E-2</v>
      </c>
      <c r="F131" s="2">
        <f>'Moving Avg'!D131</f>
        <v>1.2306599999999999</v>
      </c>
      <c r="G131" s="2">
        <f>'Moving Avg'!F131</f>
        <v>1.2636100000000001</v>
      </c>
      <c r="H131" s="2">
        <f>'Moving Avg'!G131</f>
        <v>1.3281640000000001</v>
      </c>
      <c r="I131" s="2">
        <f>'Moving Avg'!H131</f>
        <v>0</v>
      </c>
      <c r="J131" s="5" t="str">
        <f>OBV!F131</f>
        <v>BEARISH</v>
      </c>
      <c r="K131" s="5" t="str">
        <f>OBV!G131</f>
        <v>STRONG</v>
      </c>
      <c r="L131" s="5" t="str">
        <f>OBV!H131</f>
        <v>CONFIRMED BEARISH</v>
      </c>
    </row>
    <row r="132" spans="1:12" ht="13.5" x14ac:dyDescent="0.25">
      <c r="A132" s="3">
        <f>RSI!A132</f>
        <v>42495</v>
      </c>
      <c r="B132" s="2">
        <f>RSI!B132</f>
        <v>1.2413000000000001</v>
      </c>
      <c r="C132" s="2">
        <f>RSI!I132</f>
        <v>42.755611869687066</v>
      </c>
      <c r="D132" s="2">
        <f>MACD!E132</f>
        <v>2.439089730467825E-2</v>
      </c>
      <c r="E132" s="2">
        <f>MACD!F132</f>
        <v>2.779154660291655E-2</v>
      </c>
      <c r="F132" s="2">
        <f>'Moving Avg'!D132</f>
        <v>1.23302</v>
      </c>
      <c r="G132" s="2">
        <f>'Moving Avg'!F132</f>
        <v>1.2594499999999997</v>
      </c>
      <c r="H132" s="2">
        <f>'Moving Avg'!G132</f>
        <v>1.3244800000000001</v>
      </c>
      <c r="I132" s="2">
        <f>'Moving Avg'!H132</f>
        <v>0</v>
      </c>
      <c r="J132" s="5" t="str">
        <f>OBV!F132</f>
        <v>BEARISH</v>
      </c>
      <c r="K132" s="5" t="str">
        <f>OBV!G132</f>
        <v>STRONG</v>
      </c>
      <c r="L132" s="5" t="str">
        <f>OBV!H132</f>
        <v>BEARISH DIVERGENCE</v>
      </c>
    </row>
    <row r="133" spans="1:12" ht="13.5" x14ac:dyDescent="0.25">
      <c r="A133" s="3">
        <f>RSI!A133</f>
        <v>42496</v>
      </c>
      <c r="B133" s="2">
        <f>RSI!B133</f>
        <v>1.2709999999999999</v>
      </c>
      <c r="C133" s="2">
        <f>RSI!I133</f>
        <v>49.527335175735821</v>
      </c>
      <c r="D133" s="2">
        <f>MACD!E133</f>
        <v>1.4205445531225713E-2</v>
      </c>
      <c r="E133" s="2">
        <f>MACD!F133</f>
        <v>2.5074326388578386E-2</v>
      </c>
      <c r="F133" s="2">
        <f>'Moving Avg'!D133</f>
        <v>1.2437</v>
      </c>
      <c r="G133" s="2">
        <f>'Moving Avg'!F133</f>
        <v>1.2573699999999999</v>
      </c>
      <c r="H133" s="2">
        <f>'Moving Avg'!G133</f>
        <v>1.3212720000000002</v>
      </c>
      <c r="I133" s="2">
        <f>'Moving Avg'!H133</f>
        <v>0</v>
      </c>
      <c r="J133" s="5" t="str">
        <f>OBV!F133</f>
        <v>BEARISH</v>
      </c>
      <c r="K133" s="5" t="str">
        <f>OBV!G133</f>
        <v>STRONG</v>
      </c>
      <c r="L133" s="5" t="str">
        <f>OBV!H133</f>
        <v>BEARISH DIVERGENCE</v>
      </c>
    </row>
    <row r="134" spans="1:12" ht="13.5" x14ac:dyDescent="0.25">
      <c r="A134" s="3">
        <f>RSI!A134</f>
        <v>42499</v>
      </c>
      <c r="B134" s="2">
        <f>RSI!B134</f>
        <v>1.2709999999999999</v>
      </c>
      <c r="C134" s="2">
        <f>RSI!I134</f>
        <v>49.527335175735828</v>
      </c>
      <c r="D134" s="2">
        <f>MACD!E134</f>
        <v>9.8263138563536856E-5</v>
      </c>
      <c r="E134" s="2">
        <f>MACD!F134</f>
        <v>2.0079113738575415E-2</v>
      </c>
      <c r="F134" s="2">
        <f>'Moving Avg'!D134</f>
        <v>1.2555799999999999</v>
      </c>
      <c r="G134" s="2">
        <f>'Moving Avg'!F134</f>
        <v>1.25648</v>
      </c>
      <c r="H134" s="2">
        <f>'Moving Avg'!G134</f>
        <v>1.3188960000000001</v>
      </c>
      <c r="I134" s="2">
        <f>'Moving Avg'!H134</f>
        <v>0</v>
      </c>
      <c r="J134" s="5" t="str">
        <f>OBV!F134</f>
        <v>BULLISH</v>
      </c>
      <c r="K134" s="5" t="str">
        <f>OBV!G134</f>
        <v>WEAK</v>
      </c>
      <c r="L134" s="5" t="str">
        <f>OBV!H134</f>
        <v>CONFIRMED BULLISH</v>
      </c>
    </row>
    <row r="135" spans="1:12" ht="13.5" x14ac:dyDescent="0.25">
      <c r="A135" s="3">
        <f>RSI!A135</f>
        <v>42500</v>
      </c>
      <c r="B135" s="2">
        <f>RSI!B135</f>
        <v>1.3067</v>
      </c>
      <c r="C135" s="2">
        <f>RSI!I135</f>
        <v>56.67248304803482</v>
      </c>
      <c r="D135" s="2">
        <f>MACD!E135</f>
        <v>-1.0818170509688363E-2</v>
      </c>
      <c r="E135" s="2">
        <f>MACD!F135</f>
        <v>1.3899656888922659E-2</v>
      </c>
      <c r="F135" s="2">
        <f>'Moving Avg'!D135</f>
        <v>1.26508</v>
      </c>
      <c r="G135" s="2">
        <f>'Moving Avg'!F135</f>
        <v>1.25648</v>
      </c>
      <c r="H135" s="2">
        <f>'Moving Avg'!G135</f>
        <v>1.3169960000000003</v>
      </c>
      <c r="I135" s="2">
        <f>'Moving Avg'!H135</f>
        <v>0</v>
      </c>
      <c r="J135" s="5" t="str">
        <f>OBV!F135</f>
        <v>BULLISH</v>
      </c>
      <c r="K135" s="5" t="str">
        <f>OBV!G135</f>
        <v>WEAK</v>
      </c>
      <c r="L135" s="5" t="str">
        <f>OBV!H135</f>
        <v>CONFIRMED BULLISH</v>
      </c>
    </row>
    <row r="136" spans="1:12" ht="13.5" x14ac:dyDescent="0.25">
      <c r="A136" s="3">
        <f>RSI!A136</f>
        <v>42501</v>
      </c>
      <c r="B136" s="2">
        <f>RSI!B136</f>
        <v>1.3245</v>
      </c>
      <c r="C136" s="2">
        <f>RSI!I136</f>
        <v>59.733300896538644</v>
      </c>
      <c r="D136" s="2">
        <f>MACD!E136</f>
        <v>-1.7935397208350468E-2</v>
      </c>
      <c r="E136" s="2">
        <f>MACD!F136</f>
        <v>7.5326460694680351E-3</v>
      </c>
      <c r="F136" s="2">
        <f>'Moving Avg'!D136</f>
        <v>1.2829000000000002</v>
      </c>
      <c r="G136" s="2">
        <f>'Moving Avg'!F136</f>
        <v>1.2573700000000001</v>
      </c>
      <c r="H136" s="2">
        <f>'Moving Avg'!G136</f>
        <v>1.3155700000000001</v>
      </c>
      <c r="I136" s="2">
        <f>'Moving Avg'!H136</f>
        <v>0</v>
      </c>
      <c r="J136" s="5" t="str">
        <f>OBV!F136</f>
        <v>BULLISH</v>
      </c>
      <c r="K136" s="5" t="str">
        <f>OBV!G136</f>
        <v>WEAK</v>
      </c>
      <c r="L136" s="5" t="str">
        <f>OBV!H136</f>
        <v>CONFIRMED BULLISH</v>
      </c>
    </row>
    <row r="137" spans="1:12" ht="13.5" x14ac:dyDescent="0.25">
      <c r="A137" s="3">
        <f>RSI!A137</f>
        <v>42502</v>
      </c>
      <c r="B137" s="2">
        <f>RSI!B137</f>
        <v>1.3245</v>
      </c>
      <c r="C137" s="2">
        <f>RSI!I137</f>
        <v>59.733300896538644</v>
      </c>
      <c r="D137" s="2">
        <f>MACD!E137</f>
        <v>-2.6070712744814095E-2</v>
      </c>
      <c r="E137" s="2">
        <f>MACD!F137</f>
        <v>8.1197430661160939E-4</v>
      </c>
      <c r="F137" s="2">
        <f>'Moving Avg'!D137</f>
        <v>1.2995399999999999</v>
      </c>
      <c r="G137" s="2">
        <f>'Moving Avg'!F137</f>
        <v>1.2588550000000001</v>
      </c>
      <c r="H137" s="2">
        <f>'Moving Avg'!G137</f>
        <v>1.3142640000000003</v>
      </c>
      <c r="I137" s="2">
        <f>'Moving Avg'!H137</f>
        <v>0</v>
      </c>
      <c r="J137" s="5" t="str">
        <f>OBV!F137</f>
        <v>BULLISH</v>
      </c>
      <c r="K137" s="5" t="str">
        <f>OBV!G137</f>
        <v>WEAK</v>
      </c>
      <c r="L137" s="5" t="str">
        <f>OBV!H137</f>
        <v>CONFIRMED BULLISH</v>
      </c>
    </row>
    <row r="138" spans="1:12" ht="13.5" x14ac:dyDescent="0.25">
      <c r="A138" s="3">
        <f>RSI!A138</f>
        <v>42503</v>
      </c>
      <c r="B138" s="2">
        <f>RSI!B138</f>
        <v>1.3245</v>
      </c>
      <c r="C138" s="2">
        <f>RSI!I138</f>
        <v>59.733300896538644</v>
      </c>
      <c r="D138" s="2">
        <f>MACD!E138</f>
        <v>-3.5060823632415916E-2</v>
      </c>
      <c r="E138" s="2">
        <f>MACD!F138</f>
        <v>-6.3625852811938968E-3</v>
      </c>
      <c r="F138" s="2">
        <f>'Moving Avg'!D138</f>
        <v>1.3102399999999998</v>
      </c>
      <c r="G138" s="2">
        <f>'Moving Avg'!F138</f>
        <v>1.26064</v>
      </c>
      <c r="H138" s="2">
        <f>'Moving Avg'!G138</f>
        <v>1.3129580000000001</v>
      </c>
      <c r="I138" s="2">
        <f>'Moving Avg'!H138</f>
        <v>0</v>
      </c>
      <c r="J138" s="5" t="str">
        <f>OBV!F138</f>
        <v>BULLISH</v>
      </c>
      <c r="K138" s="5" t="str">
        <f>OBV!G138</f>
        <v>WEAK</v>
      </c>
      <c r="L138" s="5" t="str">
        <f>OBV!H138</f>
        <v>CONFIRMED BULLISH</v>
      </c>
    </row>
    <row r="139" spans="1:12" ht="13.5" x14ac:dyDescent="0.25">
      <c r="A139" s="3">
        <f>RSI!A139</f>
        <v>42506</v>
      </c>
      <c r="B139" s="2">
        <f>RSI!B139</f>
        <v>1.3245</v>
      </c>
      <c r="C139" s="2">
        <f>RSI!I139</f>
        <v>59.733300896538644</v>
      </c>
      <c r="D139" s="2">
        <f>MACD!E139</f>
        <v>-4.3846114799255931E-2</v>
      </c>
      <c r="E139" s="2">
        <f>MACD!F139</f>
        <v>-1.3859291184806305E-2</v>
      </c>
      <c r="F139" s="2">
        <f>'Moving Avg'!D139</f>
        <v>1.3209399999999998</v>
      </c>
      <c r="G139" s="2">
        <f>'Moving Avg'!F139</f>
        <v>1.2624250000000001</v>
      </c>
      <c r="H139" s="2">
        <f>'Moving Avg'!G139</f>
        <v>1.3118900000000002</v>
      </c>
      <c r="I139" s="2">
        <f>'Moving Avg'!H139</f>
        <v>0</v>
      </c>
      <c r="J139" s="5" t="str">
        <f>OBV!F139</f>
        <v>BULLISH</v>
      </c>
      <c r="K139" s="5" t="str">
        <f>OBV!G139</f>
        <v>WEAK</v>
      </c>
      <c r="L139" s="5" t="str">
        <f>OBV!H139</f>
        <v>CONFIRMED BULLISH</v>
      </c>
    </row>
    <row r="140" spans="1:12" ht="13.5" x14ac:dyDescent="0.25">
      <c r="A140" s="3">
        <f>RSI!A140</f>
        <v>42507</v>
      </c>
      <c r="B140" s="2">
        <f>RSI!B140</f>
        <v>1.3245</v>
      </c>
      <c r="C140" s="2">
        <f>RSI!I140</f>
        <v>59.733300896538644</v>
      </c>
      <c r="D140" s="2">
        <f>MACD!E140</f>
        <v>-4.4193039618868335E-2</v>
      </c>
      <c r="E140" s="2">
        <f>MACD!F140</f>
        <v>-1.9926040871618714E-2</v>
      </c>
      <c r="F140" s="2">
        <f>'Moving Avg'!D140</f>
        <v>1.3245</v>
      </c>
      <c r="G140" s="2">
        <f>'Moving Avg'!F140</f>
        <v>1.2648000000000001</v>
      </c>
      <c r="H140" s="2">
        <f>'Moving Avg'!G140</f>
        <v>1.3108220000000004</v>
      </c>
      <c r="I140" s="2">
        <f>'Moving Avg'!H140</f>
        <v>0</v>
      </c>
      <c r="J140" s="5" t="str">
        <f>OBV!F140</f>
        <v>BULLISH</v>
      </c>
      <c r="K140" s="5" t="str">
        <f>OBV!G140</f>
        <v>WEAK</v>
      </c>
      <c r="L140" s="5" t="str">
        <f>OBV!H140</f>
        <v>CONFIRMED BULLISH</v>
      </c>
    </row>
    <row r="141" spans="1:12" ht="13.5" x14ac:dyDescent="0.25">
      <c r="A141" s="3">
        <f>RSI!A141</f>
        <v>42508</v>
      </c>
      <c r="B141" s="2">
        <f>RSI!B141</f>
        <v>1.3364</v>
      </c>
      <c r="C141" s="2">
        <f>RSI!I141</f>
        <v>62.311591460873728</v>
      </c>
      <c r="D141" s="2">
        <f>MACD!E141</f>
        <v>-4.9248401917779905E-2</v>
      </c>
      <c r="E141" s="2">
        <f>MACD!F141</f>
        <v>-2.5790513080850952E-2</v>
      </c>
      <c r="F141" s="2">
        <f>'Moving Avg'!D141</f>
        <v>1.3268800000000001</v>
      </c>
      <c r="G141" s="2">
        <f>'Moving Avg'!F141</f>
        <v>1.2665850000000003</v>
      </c>
      <c r="H141" s="2">
        <f>'Moving Avg'!G141</f>
        <v>1.3099920000000003</v>
      </c>
      <c r="I141" s="2">
        <f>'Moving Avg'!H141</f>
        <v>0</v>
      </c>
      <c r="J141" s="5" t="str">
        <f>OBV!F141</f>
        <v>BULLISH</v>
      </c>
      <c r="K141" s="5" t="str">
        <f>OBV!G141</f>
        <v>WEAK</v>
      </c>
      <c r="L141" s="5" t="str">
        <f>OBV!H141</f>
        <v>CONFIRMED BULLISH</v>
      </c>
    </row>
    <row r="142" spans="1:12" ht="13.5" x14ac:dyDescent="0.25">
      <c r="A142" s="3">
        <f>RSI!A142</f>
        <v>42509</v>
      </c>
      <c r="B142" s="2">
        <f>RSI!B142</f>
        <v>1.3364</v>
      </c>
      <c r="C142" s="2">
        <f>RSI!I142</f>
        <v>62.311591460873728</v>
      </c>
      <c r="D142" s="2">
        <f>MACD!E142</f>
        <v>-5.289122534948798E-2</v>
      </c>
      <c r="E142" s="2">
        <f>MACD!F142</f>
        <v>-3.1210655534578358E-2</v>
      </c>
      <c r="F142" s="2">
        <f>'Moving Avg'!D142</f>
        <v>1.3292600000000001</v>
      </c>
      <c r="G142" s="2">
        <f>'Moving Avg'!F142</f>
        <v>1.2710400000000004</v>
      </c>
      <c r="H142" s="2">
        <f>'Moving Avg'!G142</f>
        <v>1.3089240000000004</v>
      </c>
      <c r="I142" s="2">
        <f>'Moving Avg'!H142</f>
        <v>0</v>
      </c>
      <c r="J142" s="5" t="str">
        <f>OBV!F142</f>
        <v>BULLISH</v>
      </c>
      <c r="K142" s="5" t="str">
        <f>OBV!G142</f>
        <v>WEAK</v>
      </c>
      <c r="L142" s="5" t="str">
        <f>OBV!H142</f>
        <v>CONFIRMED BULLISH</v>
      </c>
    </row>
    <row r="143" spans="1:12" ht="13.5" x14ac:dyDescent="0.25">
      <c r="A143" s="3">
        <f>RSI!A143</f>
        <v>42510</v>
      </c>
      <c r="B143" s="2">
        <f>RSI!B143</f>
        <v>1.3482000000000001</v>
      </c>
      <c r="C143" s="2">
        <f>RSI!I143</f>
        <v>64.896474949558353</v>
      </c>
      <c r="D143" s="2">
        <f>MACD!E143</f>
        <v>-5.2531144273481933E-2</v>
      </c>
      <c r="E143" s="2">
        <f>MACD!F143</f>
        <v>-3.5474753282359078E-2</v>
      </c>
      <c r="F143" s="2">
        <f>'Moving Avg'!D143</f>
        <v>1.3340000000000001</v>
      </c>
      <c r="G143" s="2">
        <f>'Moving Avg'!F143</f>
        <v>1.2769750000000002</v>
      </c>
      <c r="H143" s="2">
        <f>'Moving Avg'!G143</f>
        <v>1.3080920000000003</v>
      </c>
      <c r="I143" s="2">
        <f>'Moving Avg'!H143</f>
        <v>0</v>
      </c>
      <c r="J143" s="5" t="str">
        <f>OBV!F143</f>
        <v>BULLISH</v>
      </c>
      <c r="K143" s="5" t="str">
        <f>OBV!G143</f>
        <v>WEAK</v>
      </c>
      <c r="L143" s="5" t="str">
        <f>OBV!H143</f>
        <v>CONFIRMED BULLISH</v>
      </c>
    </row>
    <row r="144" spans="1:12" ht="13.5" x14ac:dyDescent="0.25">
      <c r="A144" s="3">
        <f>RSI!A144</f>
        <v>42513</v>
      </c>
      <c r="B144" s="2">
        <f>RSI!B144</f>
        <v>1.3542000000000001</v>
      </c>
      <c r="C144" s="2">
        <f>RSI!I144</f>
        <v>66.167125129900612</v>
      </c>
      <c r="D144" s="2">
        <f>MACD!E144</f>
        <v>-5.2974600475773626E-2</v>
      </c>
      <c r="E144" s="2">
        <f>MACD!F144</f>
        <v>-3.8974722721041993E-2</v>
      </c>
      <c r="F144" s="2">
        <f>'Moving Avg'!D144</f>
        <v>1.3399399999999999</v>
      </c>
      <c r="G144" s="2">
        <f>'Moving Avg'!F144</f>
        <v>1.2849950000000001</v>
      </c>
      <c r="H144" s="2">
        <f>'Moving Avg'!G144</f>
        <v>1.3076180000000002</v>
      </c>
      <c r="I144" s="2">
        <f>'Moving Avg'!H144</f>
        <v>0</v>
      </c>
      <c r="J144" s="5" t="str">
        <f>OBV!F144</f>
        <v>BULLISH</v>
      </c>
      <c r="K144" s="5" t="str">
        <f>OBV!G144</f>
        <v>WEAK</v>
      </c>
      <c r="L144" s="5" t="str">
        <f>OBV!H144</f>
        <v>CONFIRMED BULLISH</v>
      </c>
    </row>
    <row r="145" spans="1:12" ht="13.5" x14ac:dyDescent="0.25">
      <c r="A145" s="3">
        <f>RSI!A145</f>
        <v>42514</v>
      </c>
      <c r="B145" s="2">
        <f>RSI!B145</f>
        <v>1.3661000000000001</v>
      </c>
      <c r="C145" s="2">
        <f>RSI!I145</f>
        <v>68.595146156682929</v>
      </c>
      <c r="D145" s="2">
        <f>MACD!E145</f>
        <v>-4.9055660457901995E-2</v>
      </c>
      <c r="E145" s="2">
        <f>MACD!F145</f>
        <v>-4.0990910268413991E-2</v>
      </c>
      <c r="F145" s="2">
        <f>'Moving Avg'!D145</f>
        <v>1.34826</v>
      </c>
      <c r="G145" s="2">
        <f>'Moving Avg'!F145</f>
        <v>1.2924200000000001</v>
      </c>
      <c r="H145" s="2">
        <f>'Moving Avg'!G145</f>
        <v>1.307382</v>
      </c>
      <c r="I145" s="2">
        <f>'Moving Avg'!H145</f>
        <v>0</v>
      </c>
      <c r="J145" s="5" t="str">
        <f>OBV!F145</f>
        <v>BULLISH</v>
      </c>
      <c r="K145" s="5" t="str">
        <f>OBV!G145</f>
        <v>WEAK</v>
      </c>
      <c r="L145" s="5" t="str">
        <f>OBV!H145</f>
        <v>CONFIRMED BULLISH</v>
      </c>
    </row>
    <row r="146" spans="1:12" ht="13.5" x14ac:dyDescent="0.25">
      <c r="A146" s="3">
        <f>RSI!A146</f>
        <v>42515</v>
      </c>
      <c r="B146" s="2">
        <f>RSI!B146</f>
        <v>1.3661000000000001</v>
      </c>
      <c r="C146" s="2">
        <f>RSI!I146</f>
        <v>68.595146156682944</v>
      </c>
      <c r="D146" s="2">
        <f>MACD!E146</f>
        <v>-4.3364688529849982E-2</v>
      </c>
      <c r="E146" s="2">
        <f>MACD!F146</f>
        <v>-4.1465665920701188E-2</v>
      </c>
      <c r="F146" s="2">
        <f>'Moving Avg'!D146</f>
        <v>1.3542000000000001</v>
      </c>
      <c r="G146" s="2">
        <f>'Moving Avg'!F146</f>
        <v>1.2986599999999999</v>
      </c>
      <c r="H146" s="2">
        <f>'Moving Avg'!G146</f>
        <v>1.3075020000000002</v>
      </c>
      <c r="I146" s="2">
        <f>'Moving Avg'!H146</f>
        <v>0</v>
      </c>
      <c r="J146" s="5" t="str">
        <f>OBV!F146</f>
        <v>BULLISH</v>
      </c>
      <c r="K146" s="5" t="str">
        <f>OBV!G146</f>
        <v>WEAK</v>
      </c>
      <c r="L146" s="5" t="str">
        <f>OBV!H146</f>
        <v>CONFIRMED BULLISH</v>
      </c>
    </row>
    <row r="147" spans="1:12" ht="13.5" x14ac:dyDescent="0.25">
      <c r="A147" s="3">
        <f>RSI!A147</f>
        <v>42516</v>
      </c>
      <c r="B147" s="2">
        <f>RSI!B147</f>
        <v>1.3661000000000001</v>
      </c>
      <c r="C147" s="2">
        <f>RSI!I147</f>
        <v>68.595146156682929</v>
      </c>
      <c r="D147" s="2">
        <f>MACD!E147</f>
        <v>-3.8885839429184221E-2</v>
      </c>
      <c r="E147" s="2">
        <f>MACD!F147</f>
        <v>-4.0949700622397792E-2</v>
      </c>
      <c r="F147" s="2">
        <f>'Moving Avg'!D147</f>
        <v>1.3601400000000001</v>
      </c>
      <c r="G147" s="2">
        <f>'Moving Avg'!F147</f>
        <v>1.30549</v>
      </c>
      <c r="H147" s="2">
        <f>'Moving Avg'!G147</f>
        <v>1.3076220000000001</v>
      </c>
      <c r="I147" s="2">
        <f>'Moving Avg'!H147</f>
        <v>0</v>
      </c>
      <c r="J147" s="5" t="str">
        <f>OBV!F147</f>
        <v>BULLISH</v>
      </c>
      <c r="K147" s="5" t="str">
        <f>OBV!G147</f>
        <v>WEAK</v>
      </c>
      <c r="L147" s="5" t="str">
        <f>OBV!H147</f>
        <v>CONFIRMED BULLISH</v>
      </c>
    </row>
    <row r="148" spans="1:12" ht="13.5" x14ac:dyDescent="0.25">
      <c r="A148" s="3">
        <f>RSI!A148</f>
        <v>42517</v>
      </c>
      <c r="B148" s="2">
        <f>RSI!B148</f>
        <v>1.3661000000000001</v>
      </c>
      <c r="C148" s="2">
        <f>RSI!I148</f>
        <v>68.595146156682929</v>
      </c>
      <c r="D148" s="2">
        <f>MACD!E148</f>
        <v>-3.5407700225765781E-2</v>
      </c>
      <c r="E148" s="2">
        <f>MACD!F148</f>
        <v>-3.984130054307139E-2</v>
      </c>
      <c r="F148" s="2">
        <f>'Moving Avg'!D148</f>
        <v>1.3637200000000003</v>
      </c>
      <c r="G148" s="2">
        <f>'Moving Avg'!F148</f>
        <v>1.3129149999999998</v>
      </c>
      <c r="H148" s="2">
        <f>'Moving Avg'!G148</f>
        <v>1.3075039999999998</v>
      </c>
      <c r="I148" s="2">
        <f>'Moving Avg'!H148</f>
        <v>0</v>
      </c>
      <c r="J148" s="5" t="str">
        <f>OBV!F148</f>
        <v>BULLISH</v>
      </c>
      <c r="K148" s="5" t="str">
        <f>OBV!G148</f>
        <v>WEAK</v>
      </c>
      <c r="L148" s="5" t="str">
        <f>OBV!H148</f>
        <v>CONFIRMED BULLISH</v>
      </c>
    </row>
    <row r="149" spans="1:12" ht="13.5" x14ac:dyDescent="0.25">
      <c r="A149" s="3">
        <f>RSI!A149</f>
        <v>42520</v>
      </c>
      <c r="B149" s="2">
        <f>RSI!B149</f>
        <v>1.3661000000000001</v>
      </c>
      <c r="C149" s="2">
        <f>RSI!I149</f>
        <v>68.595146156682929</v>
      </c>
      <c r="D149" s="2">
        <f>MACD!E149</f>
        <v>-3.2753229907124259E-2</v>
      </c>
      <c r="E149" s="2">
        <f>MACD!F149</f>
        <v>-3.8423686415881966E-2</v>
      </c>
      <c r="F149" s="2">
        <f>'Moving Avg'!D149</f>
        <v>1.3661000000000001</v>
      </c>
      <c r="G149" s="2">
        <f>'Moving Avg'!F149</f>
        <v>1.3206399999999998</v>
      </c>
      <c r="H149" s="2">
        <f>'Moving Avg'!G149</f>
        <v>1.3072679999999999</v>
      </c>
      <c r="I149" s="2">
        <f>'Moving Avg'!H149</f>
        <v>0</v>
      </c>
      <c r="J149" s="5" t="str">
        <f>OBV!F149</f>
        <v>BULLISH</v>
      </c>
      <c r="K149" s="5" t="str">
        <f>OBV!G149</f>
        <v>WEAK</v>
      </c>
      <c r="L149" s="5" t="str">
        <f>OBV!H149</f>
        <v>CONFIRMED BULLISH</v>
      </c>
    </row>
    <row r="150" spans="1:12" ht="13.5" x14ac:dyDescent="0.25">
      <c r="A150" s="3">
        <f>RSI!A150</f>
        <v>42521</v>
      </c>
      <c r="B150" s="2">
        <f>RSI!B150</f>
        <v>1.3661000000000001</v>
      </c>
      <c r="C150" s="2">
        <f>RSI!I150</f>
        <v>68.595146156682929</v>
      </c>
      <c r="D150" s="2">
        <f>MACD!E150</f>
        <v>-3.0774334587309937E-2</v>
      </c>
      <c r="E150" s="2">
        <f>MACD!F150</f>
        <v>-3.689381605016756E-2</v>
      </c>
      <c r="F150" s="2">
        <f>'Moving Avg'!D150</f>
        <v>1.3661000000000001</v>
      </c>
      <c r="G150" s="2">
        <f>'Moving Avg'!F150</f>
        <v>1.3259849999999997</v>
      </c>
      <c r="H150" s="2">
        <f>'Moving Avg'!G150</f>
        <v>1.3072679999999999</v>
      </c>
      <c r="I150" s="2">
        <f>'Moving Avg'!H150</f>
        <v>0</v>
      </c>
      <c r="J150" s="5" t="str">
        <f>OBV!F150</f>
        <v>NEUTRAL</v>
      </c>
      <c r="K150" s="5" t="str">
        <f>OBV!G150</f>
        <v>NEUTRAL</v>
      </c>
      <c r="L150" s="5" t="str">
        <f>OBV!H150</f>
        <v>NEUTRAL</v>
      </c>
    </row>
    <row r="151" spans="1:12" ht="13.5" x14ac:dyDescent="0.25">
      <c r="A151" s="3">
        <f>RSI!A151</f>
        <v>42522</v>
      </c>
      <c r="B151" s="2">
        <f>RSI!B151</f>
        <v>1.3423</v>
      </c>
      <c r="C151" s="2">
        <f>RSI!I151</f>
        <v>56.046423028240632</v>
      </c>
      <c r="D151" s="2">
        <f>MACD!E151</f>
        <v>-2.5753555238881676E-2</v>
      </c>
      <c r="E151" s="2">
        <f>MACD!F151</f>
        <v>-3.4665763887910386E-2</v>
      </c>
      <c r="F151" s="2">
        <f>'Moving Avg'!D151</f>
        <v>1.36134</v>
      </c>
      <c r="G151" s="2">
        <f>'Moving Avg'!F151</f>
        <v>1.3313299999999999</v>
      </c>
      <c r="H151" s="2">
        <f>'Moving Avg'!G151</f>
        <v>1.3067920000000002</v>
      </c>
      <c r="I151" s="2">
        <f>'Moving Avg'!H151</f>
        <v>0</v>
      </c>
      <c r="J151" s="5" t="str">
        <f>OBV!F151</f>
        <v>BEARISH</v>
      </c>
      <c r="K151" s="5" t="str">
        <f>OBV!G151</f>
        <v>STRONG</v>
      </c>
      <c r="L151" s="5" t="str">
        <f>OBV!H151</f>
        <v>CONFIRMED BEARISH</v>
      </c>
    </row>
    <row r="152" spans="1:12" ht="13.5" x14ac:dyDescent="0.25">
      <c r="A152" s="3">
        <f>RSI!A152</f>
        <v>42523</v>
      </c>
      <c r="B152" s="2">
        <f>RSI!B152</f>
        <v>1.3661000000000001</v>
      </c>
      <c r="C152" s="2">
        <f>RSI!I152</f>
        <v>63.280562179314188</v>
      </c>
      <c r="D152" s="2">
        <f>MACD!E152</f>
        <v>-2.335660782642246E-2</v>
      </c>
      <c r="E152" s="2">
        <f>MACD!F152</f>
        <v>-3.2403932675612798E-2</v>
      </c>
      <c r="F152" s="2">
        <f>'Moving Avg'!D152</f>
        <v>1.36134</v>
      </c>
      <c r="G152" s="2">
        <f>'Moving Avg'!F152</f>
        <v>1.3375699999999999</v>
      </c>
      <c r="H152" s="2">
        <f>'Moving Avg'!G152</f>
        <v>1.3069120000000001</v>
      </c>
      <c r="I152" s="2">
        <f>'Moving Avg'!H152</f>
        <v>0</v>
      </c>
      <c r="J152" s="5" t="str">
        <f>OBV!F152</f>
        <v>BEARISH</v>
      </c>
      <c r="K152" s="5" t="str">
        <f>OBV!G152</f>
        <v>STRONG</v>
      </c>
      <c r="L152" s="5" t="str">
        <f>OBV!H152</f>
        <v>NEUTRAL</v>
      </c>
    </row>
    <row r="153" spans="1:12" ht="13.5" x14ac:dyDescent="0.25">
      <c r="A153" s="3">
        <f>RSI!A153</f>
        <v>42524</v>
      </c>
      <c r="B153" s="2">
        <f>RSI!B153</f>
        <v>1.3601000000000001</v>
      </c>
      <c r="C153" s="2">
        <f>RSI!I153</f>
        <v>60.573881549552077</v>
      </c>
      <c r="D153" s="2">
        <f>MACD!E153</f>
        <v>-1.9291117884165931E-2</v>
      </c>
      <c r="E153" s="2">
        <f>MACD!F153</f>
        <v>-2.9781369717323425E-2</v>
      </c>
      <c r="F153" s="2">
        <f>'Moving Avg'!D153</f>
        <v>1.3601400000000001</v>
      </c>
      <c r="G153" s="2">
        <f>'Moving Avg'!F153</f>
        <v>1.342025</v>
      </c>
      <c r="H153" s="2">
        <f>'Moving Avg'!G153</f>
        <v>1.3069120000000003</v>
      </c>
      <c r="I153" s="2">
        <f>'Moving Avg'!H153</f>
        <v>0</v>
      </c>
      <c r="J153" s="5" t="str">
        <f>OBV!F153</f>
        <v>BEARISH</v>
      </c>
      <c r="K153" s="5" t="str">
        <f>OBV!G153</f>
        <v>STRONG</v>
      </c>
      <c r="L153" s="5" t="str">
        <f>OBV!H153</f>
        <v>CONFIRMED BEARISH</v>
      </c>
    </row>
    <row r="154" spans="1:12" ht="13.5" x14ac:dyDescent="0.25">
      <c r="A154" s="3">
        <f>RSI!A154</f>
        <v>42527</v>
      </c>
      <c r="B154" s="2">
        <f>RSI!B154</f>
        <v>1.3542000000000001</v>
      </c>
      <c r="C154" s="2">
        <f>RSI!I154</f>
        <v>57.949067264909417</v>
      </c>
      <c r="D154" s="2">
        <f>MACD!E154</f>
        <v>-1.4661561742692397E-2</v>
      </c>
      <c r="E154" s="2">
        <f>MACD!F154</f>
        <v>-2.6757408122397221E-2</v>
      </c>
      <c r="F154" s="2">
        <f>'Moving Avg'!D154</f>
        <v>1.3577600000000001</v>
      </c>
      <c r="G154" s="2">
        <f>'Moving Avg'!F154</f>
        <v>1.3461849999999997</v>
      </c>
      <c r="H154" s="2">
        <f>'Moving Avg'!G154</f>
        <v>1.3072680000000005</v>
      </c>
      <c r="I154" s="2">
        <f>'Moving Avg'!H154</f>
        <v>0</v>
      </c>
      <c r="J154" s="5" t="str">
        <f>OBV!F154</f>
        <v>BEARISH</v>
      </c>
      <c r="K154" s="5" t="str">
        <f>OBV!G154</f>
        <v>STRONG</v>
      </c>
      <c r="L154" s="5" t="str">
        <f>OBV!H154</f>
        <v>CONFIRMED BEARISH</v>
      </c>
    </row>
    <row r="155" spans="1:12" ht="13.5" x14ac:dyDescent="0.25">
      <c r="A155" s="3">
        <f>RSI!A155</f>
        <v>42528</v>
      </c>
      <c r="B155" s="2">
        <f>RSI!B155</f>
        <v>1.3482000000000001</v>
      </c>
      <c r="C155" s="2">
        <f>RSI!I155</f>
        <v>55.323594667668409</v>
      </c>
      <c r="D155" s="2">
        <f>MACD!E155</f>
        <v>-8.5921196176896864E-3</v>
      </c>
      <c r="E155" s="2">
        <f>MACD!F155</f>
        <v>-2.3124350421455716E-2</v>
      </c>
      <c r="F155" s="2">
        <f>'Moving Avg'!D155</f>
        <v>1.3541800000000002</v>
      </c>
      <c r="G155" s="2">
        <f>'Moving Avg'!F155</f>
        <v>1.3482599999999998</v>
      </c>
      <c r="H155" s="2">
        <f>'Moving Avg'!G155</f>
        <v>1.3075040000000007</v>
      </c>
      <c r="I155" s="2">
        <f>'Moving Avg'!H155</f>
        <v>0</v>
      </c>
      <c r="J155" s="5" t="str">
        <f>OBV!F155</f>
        <v>BEARISH</v>
      </c>
      <c r="K155" s="5" t="str">
        <f>OBV!G155</f>
        <v>STRONG</v>
      </c>
      <c r="L155" s="5" t="str">
        <f>OBV!H155</f>
        <v>CONFIRMED BEARISH</v>
      </c>
    </row>
    <row r="156" spans="1:12" ht="13.5" x14ac:dyDescent="0.25">
      <c r="A156" s="3">
        <f>RSI!A156</f>
        <v>42529</v>
      </c>
      <c r="B156" s="2">
        <f>RSI!B156</f>
        <v>1.3126</v>
      </c>
      <c r="C156" s="2">
        <f>RSI!I156</f>
        <v>42.903227489913576</v>
      </c>
      <c r="D156" s="2">
        <f>MACD!E156</f>
        <v>-8.9791715943743355E-4</v>
      </c>
      <c r="E156" s="2">
        <f>MACD!F156</f>
        <v>-1.8679063769052061E-2</v>
      </c>
      <c r="F156" s="2">
        <f>'Moving Avg'!D156</f>
        <v>1.3482400000000001</v>
      </c>
      <c r="G156" s="2">
        <f>'Moving Avg'!F156</f>
        <v>1.3476649999999997</v>
      </c>
      <c r="H156" s="2">
        <f>'Moving Avg'!G156</f>
        <v>1.3065540000000004</v>
      </c>
      <c r="I156" s="2">
        <f>'Moving Avg'!H156</f>
        <v>0</v>
      </c>
      <c r="J156" s="5" t="str">
        <f>OBV!F156</f>
        <v>BEARISH</v>
      </c>
      <c r="K156" s="5" t="str">
        <f>OBV!G156</f>
        <v>STRONG</v>
      </c>
      <c r="L156" s="5" t="str">
        <f>OBV!H156</f>
        <v>CONFIRMED BEARISH</v>
      </c>
    </row>
    <row r="157" spans="1:12" ht="13.5" x14ac:dyDescent="0.25">
      <c r="A157" s="3">
        <f>RSI!A157</f>
        <v>42530</v>
      </c>
      <c r="B157" s="2">
        <f>RSI!B157</f>
        <v>1.3126</v>
      </c>
      <c r="C157" s="2">
        <f>RSI!I157</f>
        <v>42.903227489913569</v>
      </c>
      <c r="D157" s="2">
        <f>MACD!E157</f>
        <v>5.7502234236312955E-3</v>
      </c>
      <c r="E157" s="2">
        <f>MACD!F157</f>
        <v>-1.379320633051539E-2</v>
      </c>
      <c r="F157" s="2">
        <f>'Moving Avg'!D157</f>
        <v>1.33754</v>
      </c>
      <c r="G157" s="2">
        <f>'Moving Avg'!F157</f>
        <v>1.3470699999999998</v>
      </c>
      <c r="H157" s="2">
        <f>'Moving Avg'!G157</f>
        <v>1.3057220000000003</v>
      </c>
      <c r="I157" s="2">
        <f>'Moving Avg'!H157</f>
        <v>0</v>
      </c>
      <c r="J157" s="5" t="str">
        <f>OBV!F157</f>
        <v>BEARISH</v>
      </c>
      <c r="K157" s="5" t="str">
        <f>OBV!G157</f>
        <v>STRONG</v>
      </c>
      <c r="L157" s="5" t="str">
        <f>OBV!H157</f>
        <v>CONFIRMED BEARISH</v>
      </c>
    </row>
    <row r="158" spans="1:12" ht="13.5" x14ac:dyDescent="0.25">
      <c r="A158" s="3">
        <f>RSI!A158</f>
        <v>42531</v>
      </c>
      <c r="B158" s="2">
        <f>RSI!B158</f>
        <v>1.3007</v>
      </c>
      <c r="C158" s="2">
        <f>RSI!I158</f>
        <v>39.468145591628996</v>
      </c>
      <c r="D158" s="2">
        <f>MACD!E158</f>
        <v>1.2384519055111065E-2</v>
      </c>
      <c r="E158" s="2">
        <f>MACD!F158</f>
        <v>-8.5576612533900982E-3</v>
      </c>
      <c r="F158" s="2">
        <f>'Moving Avg'!D158</f>
        <v>1.3256599999999998</v>
      </c>
      <c r="G158" s="2">
        <f>'Moving Avg'!F158</f>
        <v>1.3458799999999997</v>
      </c>
      <c r="H158" s="2">
        <f>'Moving Avg'!G158</f>
        <v>1.3048900000000005</v>
      </c>
      <c r="I158" s="2">
        <f>'Moving Avg'!H158</f>
        <v>0</v>
      </c>
      <c r="J158" s="5" t="str">
        <f>OBV!F158</f>
        <v>BEARISH</v>
      </c>
      <c r="K158" s="5" t="str">
        <f>OBV!G158</f>
        <v>STRONG</v>
      </c>
      <c r="L158" s="5" t="str">
        <f>OBV!H158</f>
        <v>CONFIRMED BEARISH</v>
      </c>
    </row>
    <row r="159" spans="1:12" ht="13.5" x14ac:dyDescent="0.25">
      <c r="A159" s="3">
        <f>RSI!A159</f>
        <v>42534</v>
      </c>
      <c r="B159" s="2">
        <f>RSI!B159</f>
        <v>1.3067</v>
      </c>
      <c r="C159" s="2">
        <f>RSI!I159</f>
        <v>41.990105507609826</v>
      </c>
      <c r="D159" s="2">
        <f>MACD!E159</f>
        <v>1.7742049603363119E-2</v>
      </c>
      <c r="E159" s="2">
        <f>MACD!F159</f>
        <v>-3.2977190820394553E-3</v>
      </c>
      <c r="F159" s="2">
        <f>'Moving Avg'!D159</f>
        <v>1.31616</v>
      </c>
      <c r="G159" s="2">
        <f>'Moving Avg'!F159</f>
        <v>1.3449899999999997</v>
      </c>
      <c r="H159" s="2">
        <f>'Moving Avg'!G159</f>
        <v>1.3044160000000005</v>
      </c>
      <c r="I159" s="2">
        <f>'Moving Avg'!H159</f>
        <v>0</v>
      </c>
      <c r="J159" s="5" t="str">
        <f>OBV!F159</f>
        <v>BEARISH</v>
      </c>
      <c r="K159" s="5" t="str">
        <f>OBV!G159</f>
        <v>STRONG</v>
      </c>
      <c r="L159" s="5" t="str">
        <f>OBV!H159</f>
        <v>CONFIRMED BEARISH</v>
      </c>
    </row>
    <row r="160" spans="1:12" ht="13.5" x14ac:dyDescent="0.25">
      <c r="A160" s="3">
        <f>RSI!A160</f>
        <v>42535</v>
      </c>
      <c r="B160" s="2">
        <f>RSI!B160</f>
        <v>1.3067</v>
      </c>
      <c r="C160" s="2">
        <f>RSI!I160</f>
        <v>41.990105507609826</v>
      </c>
      <c r="D160" s="2">
        <f>MACD!E160</f>
        <v>2.2414279524604952E-2</v>
      </c>
      <c r="E160" s="2">
        <f>MACD!F160</f>
        <v>1.8446806392894261E-3</v>
      </c>
      <c r="F160" s="2">
        <f>'Moving Avg'!D160</f>
        <v>1.30786</v>
      </c>
      <c r="G160" s="2">
        <f>'Moving Avg'!F160</f>
        <v>1.3440999999999996</v>
      </c>
      <c r="H160" s="2">
        <f>'Moving Avg'!G160</f>
        <v>1.3039420000000004</v>
      </c>
      <c r="I160" s="2">
        <f>'Moving Avg'!H160</f>
        <v>0</v>
      </c>
      <c r="J160" s="5" t="str">
        <f>OBV!F160</f>
        <v>BEARISH</v>
      </c>
      <c r="K160" s="5" t="str">
        <f>OBV!G160</f>
        <v>STRONG</v>
      </c>
      <c r="L160" s="5" t="str">
        <f>OBV!H160</f>
        <v>CONFIRMED BEARISH</v>
      </c>
    </row>
    <row r="161" spans="1:12" ht="13.5" x14ac:dyDescent="0.25">
      <c r="A161" s="3">
        <f>RSI!A161</f>
        <v>42536</v>
      </c>
      <c r="B161" s="2">
        <f>RSI!B161</f>
        <v>1.3007</v>
      </c>
      <c r="C161" s="2">
        <f>RSI!I161</f>
        <v>40.05467841206876</v>
      </c>
      <c r="D161" s="2">
        <f>MACD!E161</f>
        <v>2.327925419766208E-2</v>
      </c>
      <c r="E161" s="2">
        <f>MACD!F161</f>
        <v>6.1315953509639576E-3</v>
      </c>
      <c r="F161" s="2">
        <f>'Moving Avg'!D161</f>
        <v>1.30548</v>
      </c>
      <c r="G161" s="2">
        <f>'Moving Avg'!F161</f>
        <v>1.3423149999999997</v>
      </c>
      <c r="H161" s="2">
        <f>'Moving Avg'!G161</f>
        <v>1.3033480000000006</v>
      </c>
      <c r="I161" s="2">
        <f>'Moving Avg'!H161</f>
        <v>0</v>
      </c>
      <c r="J161" s="5" t="str">
        <f>OBV!F161</f>
        <v>BEARISH</v>
      </c>
      <c r="K161" s="5" t="str">
        <f>OBV!G161</f>
        <v>STRONG</v>
      </c>
      <c r="L161" s="5" t="str">
        <f>OBV!H161</f>
        <v>CONFIRMED BEARISH</v>
      </c>
    </row>
    <row r="162" spans="1:12" ht="13.5" x14ac:dyDescent="0.25">
      <c r="A162" s="3">
        <f>RSI!A162</f>
        <v>42537</v>
      </c>
      <c r="B162" s="2">
        <f>RSI!B162</f>
        <v>1.3007</v>
      </c>
      <c r="C162" s="2">
        <f>RSI!I162</f>
        <v>40.05467841206876</v>
      </c>
      <c r="D162" s="2">
        <f>MACD!E162</f>
        <v>2.7827262796807917E-2</v>
      </c>
      <c r="E162" s="2">
        <f>MACD!F162</f>
        <v>1.047072884013275E-2</v>
      </c>
      <c r="F162" s="2">
        <f>'Moving Avg'!D162</f>
        <v>1.3031000000000001</v>
      </c>
      <c r="G162" s="2">
        <f>'Moving Avg'!F162</f>
        <v>1.3405299999999996</v>
      </c>
      <c r="H162" s="2">
        <f>'Moving Avg'!G162</f>
        <v>1.3028720000000005</v>
      </c>
      <c r="I162" s="2">
        <f>'Moving Avg'!H162</f>
        <v>0</v>
      </c>
      <c r="J162" s="5" t="str">
        <f>OBV!F162</f>
        <v>BEARISH</v>
      </c>
      <c r="K162" s="5" t="str">
        <f>OBV!G162</f>
        <v>STRONG</v>
      </c>
      <c r="L162" s="5" t="str">
        <f>OBV!H162</f>
        <v>CONFIRMED BEARISH</v>
      </c>
    </row>
    <row r="163" spans="1:12" ht="13.5" x14ac:dyDescent="0.25">
      <c r="A163" s="3">
        <f>RSI!A163</f>
        <v>42538</v>
      </c>
      <c r="B163" s="2">
        <f>RSI!B163</f>
        <v>1.3304</v>
      </c>
      <c r="C163" s="2">
        <f>RSI!I163</f>
        <v>52.597737942523707</v>
      </c>
      <c r="D163" s="2">
        <f>MACD!E163</f>
        <v>2.8695619815548135E-2</v>
      </c>
      <c r="E163" s="2">
        <f>MACD!F163</f>
        <v>1.4115707035215828E-2</v>
      </c>
      <c r="F163" s="2">
        <f>'Moving Avg'!D163</f>
        <v>1.30904</v>
      </c>
      <c r="G163" s="2">
        <f>'Moving Avg'!F163</f>
        <v>1.3396399999999997</v>
      </c>
      <c r="H163" s="2">
        <f>'Moving Avg'!G163</f>
        <v>1.3032280000000003</v>
      </c>
      <c r="I163" s="2">
        <f>'Moving Avg'!H163</f>
        <v>0</v>
      </c>
      <c r="J163" s="5" t="str">
        <f>OBV!F163</f>
        <v>BEARISH</v>
      </c>
      <c r="K163" s="5" t="str">
        <f>OBV!G163</f>
        <v>STRONG</v>
      </c>
      <c r="L163" s="5" t="str">
        <f>OBV!H163</f>
        <v>BEARISH DIVERGENCE</v>
      </c>
    </row>
    <row r="164" spans="1:12" ht="13.5" x14ac:dyDescent="0.25">
      <c r="A164" s="3">
        <f>RSI!A164</f>
        <v>42541</v>
      </c>
      <c r="B164" s="2">
        <f>RSI!B164</f>
        <v>1.3304</v>
      </c>
      <c r="C164" s="2">
        <f>RSI!I164</f>
        <v>52.597737942523707</v>
      </c>
      <c r="D164" s="2">
        <f>MACD!E164</f>
        <v>2.8479710131477987E-2</v>
      </c>
      <c r="E164" s="2">
        <f>MACD!F164</f>
        <v>1.6988507654468261E-2</v>
      </c>
      <c r="F164" s="2">
        <f>'Moving Avg'!D164</f>
        <v>1.3137799999999999</v>
      </c>
      <c r="G164" s="2">
        <f>'Moving Avg'!F164</f>
        <v>1.3384499999999999</v>
      </c>
      <c r="H164" s="2">
        <f>'Moving Avg'!G164</f>
        <v>1.3040600000000004</v>
      </c>
      <c r="I164" s="2">
        <f>'Moving Avg'!H164</f>
        <v>0</v>
      </c>
      <c r="J164" s="5" t="str">
        <f>OBV!F164</f>
        <v>BEARISH</v>
      </c>
      <c r="K164" s="5" t="str">
        <f>OBV!G164</f>
        <v>STRONG</v>
      </c>
      <c r="L164" s="5" t="str">
        <f>OBV!H164</f>
        <v>BEARISH DIVERGENCE</v>
      </c>
    </row>
    <row r="165" spans="1:12" ht="13.5" x14ac:dyDescent="0.25">
      <c r="A165" s="3">
        <f>RSI!A165</f>
        <v>42542</v>
      </c>
      <c r="B165" s="2">
        <f>RSI!B165</f>
        <v>1.3185</v>
      </c>
      <c r="C165" s="2">
        <f>RSI!I165</f>
        <v>47.93676296036341</v>
      </c>
      <c r="D165" s="2">
        <f>MACD!E165</f>
        <v>2.8215624651007243E-2</v>
      </c>
      <c r="E165" s="2">
        <f>MACD!F165</f>
        <v>1.9233931053776059E-2</v>
      </c>
      <c r="F165" s="2">
        <f>'Moving Avg'!D165</f>
        <v>1.3161400000000001</v>
      </c>
      <c r="G165" s="2">
        <f>'Moving Avg'!F165</f>
        <v>1.3360699999999999</v>
      </c>
      <c r="H165" s="2">
        <f>'Moving Avg'!G165</f>
        <v>1.3042960000000001</v>
      </c>
      <c r="I165" s="2">
        <f>'Moving Avg'!H165</f>
        <v>0</v>
      </c>
      <c r="J165" s="5" t="str">
        <f>OBV!F165</f>
        <v>BEARISH</v>
      </c>
      <c r="K165" s="5" t="str">
        <f>OBV!G165</f>
        <v>STRONG</v>
      </c>
      <c r="L165" s="5" t="str">
        <f>OBV!H165</f>
        <v>BEARISH DIVERGENCE</v>
      </c>
    </row>
    <row r="166" spans="1:12" ht="13.5" x14ac:dyDescent="0.25">
      <c r="A166" s="3">
        <f>RSI!A166</f>
        <v>42543</v>
      </c>
      <c r="B166" s="2">
        <f>RSI!B166</f>
        <v>1.3185</v>
      </c>
      <c r="C166" s="2">
        <f>RSI!I166</f>
        <v>47.936762960363403</v>
      </c>
      <c r="D166" s="2">
        <f>MACD!E166</f>
        <v>2.2548712953761152E-2</v>
      </c>
      <c r="E166" s="2">
        <f>MACD!F166</f>
        <v>1.9896887433773078E-2</v>
      </c>
      <c r="F166" s="2">
        <f>'Moving Avg'!D166</f>
        <v>1.3197000000000001</v>
      </c>
      <c r="G166" s="2">
        <f>'Moving Avg'!F166</f>
        <v>1.33369</v>
      </c>
      <c r="H166" s="2">
        <f>'Moving Avg'!G166</f>
        <v>1.3045320000000005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BEARISH DIVERGENCE</v>
      </c>
    </row>
    <row r="167" spans="1:12" ht="13.5" x14ac:dyDescent="0.25">
      <c r="A167" s="3">
        <f>RSI!A167</f>
        <v>42544</v>
      </c>
      <c r="B167" s="2">
        <f>RSI!B167</f>
        <v>1.3067</v>
      </c>
      <c r="C167" s="2">
        <f>RSI!I167</f>
        <v>43.503362670156719</v>
      </c>
      <c r="D167" s="2">
        <f>MACD!E167</f>
        <v>1.8658697088924203E-2</v>
      </c>
      <c r="E167" s="2">
        <f>MACD!F167</f>
        <v>1.9649249364803306E-2</v>
      </c>
      <c r="F167" s="2">
        <f>'Moving Avg'!D167</f>
        <v>1.3209000000000002</v>
      </c>
      <c r="G167" s="2">
        <f>'Moving Avg'!F167</f>
        <v>1.3307199999999999</v>
      </c>
      <c r="H167" s="2">
        <f>'Moving Avg'!G167</f>
        <v>1.3047700000000007</v>
      </c>
      <c r="I167" s="2">
        <f>'Moving Avg'!H167</f>
        <v>0</v>
      </c>
      <c r="J167" s="5" t="str">
        <f>OBV!F167</f>
        <v>BEARISH</v>
      </c>
      <c r="K167" s="5" t="str">
        <f>OBV!G167</f>
        <v>NEUTRAL</v>
      </c>
      <c r="L167" s="5" t="str">
        <f>OBV!H167</f>
        <v>BEARISH DIVERGENCE</v>
      </c>
    </row>
    <row r="168" spans="1:12" ht="13.5" x14ac:dyDescent="0.25">
      <c r="A168" s="3">
        <f>RSI!A168</f>
        <v>42545</v>
      </c>
      <c r="B168" s="2">
        <f>RSI!B168</f>
        <v>1.3067</v>
      </c>
      <c r="C168" s="2">
        <f>RSI!I168</f>
        <v>43.503362670156719</v>
      </c>
      <c r="D168" s="2">
        <f>MACD!E168</f>
        <v>1.3634796373294789E-2</v>
      </c>
      <c r="E168" s="2">
        <f>MACD!F168</f>
        <v>1.8446358766501601E-2</v>
      </c>
      <c r="F168" s="2">
        <f>'Moving Avg'!D168</f>
        <v>1.3161600000000002</v>
      </c>
      <c r="G168" s="2">
        <f>'Moving Avg'!F168</f>
        <v>1.32775</v>
      </c>
      <c r="H168" s="2">
        <f>'Moving Avg'!G168</f>
        <v>1.3051280000000005</v>
      </c>
      <c r="I168" s="2">
        <f>'Moving Avg'!H168</f>
        <v>0</v>
      </c>
      <c r="J168" s="5" t="str">
        <f>OBV!F168</f>
        <v>BEARISH</v>
      </c>
      <c r="K168" s="5" t="str">
        <f>OBV!G168</f>
        <v>STRONG</v>
      </c>
      <c r="L168" s="5" t="str">
        <f>OBV!H168</f>
        <v>CONFIRMED BEARISH</v>
      </c>
    </row>
    <row r="169" spans="1:12" ht="13.5" x14ac:dyDescent="0.25">
      <c r="A169" s="3">
        <f>RSI!A169</f>
        <v>42548</v>
      </c>
      <c r="B169" s="2">
        <f>RSI!B169</f>
        <v>1.2709999999999999</v>
      </c>
      <c r="C169" s="2">
        <f>RSI!I169</f>
        <v>32.844952021798662</v>
      </c>
      <c r="D169" s="2">
        <f>MACD!E169</f>
        <v>1.3042454828305683E-2</v>
      </c>
      <c r="E169" s="2">
        <f>MACD!F169</f>
        <v>1.7365577978862418E-2</v>
      </c>
      <c r="F169" s="2">
        <f>'Moving Avg'!D169</f>
        <v>1.3042799999999999</v>
      </c>
      <c r="G169" s="2">
        <f>'Moving Avg'!F169</f>
        <v>1.3229949999999999</v>
      </c>
      <c r="H169" s="2">
        <f>'Moving Avg'!G169</f>
        <v>1.3047720000000005</v>
      </c>
      <c r="I169" s="2">
        <f>'Moving Avg'!H169</f>
        <v>0</v>
      </c>
      <c r="J169" s="5" t="str">
        <f>OBV!F169</f>
        <v>BEARISH</v>
      </c>
      <c r="K169" s="5" t="str">
        <f>OBV!G169</f>
        <v>STRONG</v>
      </c>
      <c r="L169" s="5" t="str">
        <f>OBV!H169</f>
        <v>CONFIRMED BEARISH</v>
      </c>
    </row>
    <row r="170" spans="1:12" ht="13.5" x14ac:dyDescent="0.25">
      <c r="A170" s="3">
        <f>RSI!A170</f>
        <v>42549</v>
      </c>
      <c r="B170" s="2">
        <f>RSI!B170</f>
        <v>1.2709999999999999</v>
      </c>
      <c r="C170" s="2">
        <f>RSI!I170</f>
        <v>32.844952021798662</v>
      </c>
      <c r="D170" s="2">
        <f>MACD!E170</f>
        <v>1.2836575215241952E-2</v>
      </c>
      <c r="E170" s="2">
        <f>MACD!F170</f>
        <v>1.6459777426138328E-2</v>
      </c>
      <c r="F170" s="2">
        <f>'Moving Avg'!D170</f>
        <v>1.2947799999999998</v>
      </c>
      <c r="G170" s="2">
        <f>'Moving Avg'!F170</f>
        <v>1.3182399999999999</v>
      </c>
      <c r="H170" s="2">
        <f>'Moving Avg'!G170</f>
        <v>1.3046520000000004</v>
      </c>
      <c r="I170" s="2">
        <f>'Moving Avg'!H170</f>
        <v>0</v>
      </c>
      <c r="J170" s="5" t="str">
        <f>OBV!F170</f>
        <v>BEARISH</v>
      </c>
      <c r="K170" s="5" t="str">
        <f>OBV!G170</f>
        <v>STRONG</v>
      </c>
      <c r="L170" s="5" t="str">
        <f>OBV!H170</f>
        <v>CONFIRMED BEARISH</v>
      </c>
    </row>
    <row r="171" spans="1:12" ht="13.5" x14ac:dyDescent="0.25">
      <c r="A171" s="3">
        <f>RSI!A171</f>
        <v>42550</v>
      </c>
      <c r="B171" s="2">
        <f>RSI!B171</f>
        <v>1.2650999999999999</v>
      </c>
      <c r="C171" s="2">
        <f>RSI!I171</f>
        <v>31.371752519114324</v>
      </c>
      <c r="D171" s="2">
        <f>MACD!E171</f>
        <v>1.2449785487454568E-2</v>
      </c>
      <c r="E171" s="2">
        <f>MACD!F171</f>
        <v>1.5657779038401577E-2</v>
      </c>
      <c r="F171" s="2">
        <f>'Moving Avg'!D171</f>
        <v>1.2841</v>
      </c>
      <c r="G171" s="2">
        <f>'Moving Avg'!F171</f>
        <v>1.3143800000000001</v>
      </c>
      <c r="H171" s="2">
        <f>'Moving Avg'!G171</f>
        <v>1.3039400000000003</v>
      </c>
      <c r="I171" s="2">
        <f>'Moving Avg'!H171</f>
        <v>0</v>
      </c>
      <c r="J171" s="5" t="str">
        <f>OBV!F171</f>
        <v>BEARISH</v>
      </c>
      <c r="K171" s="5" t="str">
        <f>OBV!G171</f>
        <v>STRONG</v>
      </c>
      <c r="L171" s="5" t="str">
        <f>OBV!H171</f>
        <v>CONFIRMED BEARISH</v>
      </c>
    </row>
    <row r="172" spans="1:12" ht="13.5" x14ac:dyDescent="0.25">
      <c r="A172" s="3">
        <f>RSI!A172</f>
        <v>42551</v>
      </c>
      <c r="B172" s="2">
        <f>RSI!B172</f>
        <v>1.3126</v>
      </c>
      <c r="C172" s="2">
        <f>RSI!I172</f>
        <v>50.587460419160152</v>
      </c>
      <c r="D172" s="2">
        <f>MACD!E172</f>
        <v>8.8920466923225749E-3</v>
      </c>
      <c r="E172" s="2">
        <f>MACD!F172</f>
        <v>1.4304632569185778E-2</v>
      </c>
      <c r="F172" s="2">
        <f>'Moving Avg'!D172</f>
        <v>1.2852799999999998</v>
      </c>
      <c r="G172" s="2">
        <f>'Moving Avg'!F172</f>
        <v>1.3117050000000001</v>
      </c>
      <c r="H172" s="2">
        <f>'Moving Avg'!G172</f>
        <v>1.3052460000000001</v>
      </c>
      <c r="I172" s="2">
        <f>'Moving Avg'!H172</f>
        <v>0</v>
      </c>
      <c r="J172" s="5" t="str">
        <f>OBV!F172</f>
        <v>BEARISH</v>
      </c>
      <c r="K172" s="5" t="str">
        <f>OBV!G172</f>
        <v>STRONG</v>
      </c>
      <c r="L172" s="5" t="str">
        <f>OBV!H172</f>
        <v>BEARISH DIVERGENCE</v>
      </c>
    </row>
    <row r="173" spans="1:12" ht="13.5" x14ac:dyDescent="0.25">
      <c r="A173" s="3">
        <f>RSI!A173</f>
        <v>42552</v>
      </c>
      <c r="B173" s="2">
        <f>RSI!B173</f>
        <v>1.2828999999999999</v>
      </c>
      <c r="C173" s="2">
        <f>RSI!I173</f>
        <v>42.562729579194219</v>
      </c>
      <c r="D173" s="2">
        <f>MACD!E173</f>
        <v>1.2636928870582764E-2</v>
      </c>
      <c r="E173" s="2">
        <f>MACD!F173</f>
        <v>1.3971091829465175E-2</v>
      </c>
      <c r="F173" s="2">
        <f>'Moving Avg'!D173</f>
        <v>1.2805199999999999</v>
      </c>
      <c r="G173" s="2">
        <f>'Moving Avg'!F173</f>
        <v>1.3078450000000001</v>
      </c>
      <c r="H173" s="2">
        <f>'Moving Avg'!G173</f>
        <v>1.3063140000000002</v>
      </c>
      <c r="I173" s="2">
        <f>'Moving Avg'!H173</f>
        <v>0</v>
      </c>
      <c r="J173" s="5" t="str">
        <f>OBV!F173</f>
        <v>BEARISH</v>
      </c>
      <c r="K173" s="5" t="str">
        <f>OBV!G173</f>
        <v>STRONG</v>
      </c>
      <c r="L173" s="5" t="str">
        <f>OBV!H173</f>
        <v>CONFIRMED BEARISH</v>
      </c>
    </row>
    <row r="174" spans="1:12" ht="13.5" x14ac:dyDescent="0.25">
      <c r="A174" s="3">
        <f>RSI!A174</f>
        <v>42555</v>
      </c>
      <c r="B174" s="2">
        <f>RSI!B174</f>
        <v>1.3185</v>
      </c>
      <c r="C174" s="2">
        <f>RSI!I174</f>
        <v>52.325106293803763</v>
      </c>
      <c r="D174" s="2">
        <f>MACD!E174</f>
        <v>1.3331216288073433E-2</v>
      </c>
      <c r="E174" s="2">
        <f>MACD!F174</f>
        <v>1.3843116721186828E-2</v>
      </c>
      <c r="F174" s="2">
        <f>'Moving Avg'!D174</f>
        <v>1.2900199999999999</v>
      </c>
      <c r="G174" s="2">
        <f>'Moving Avg'!F174</f>
        <v>1.3060600000000002</v>
      </c>
      <c r="H174" s="2">
        <f>'Moving Avg'!G174</f>
        <v>1.3088080000000002</v>
      </c>
      <c r="I174" s="2">
        <f>'Moving Avg'!H174</f>
        <v>0</v>
      </c>
      <c r="J174" s="5" t="str">
        <f>OBV!F174</f>
        <v>BEARISH</v>
      </c>
      <c r="K174" s="5" t="str">
        <f>OBV!G174</f>
        <v>STRONG</v>
      </c>
      <c r="L174" s="5" t="str">
        <f>OBV!H174</f>
        <v>BEARISH DIVERGENCE</v>
      </c>
    </row>
    <row r="175" spans="1:12" ht="13.5" x14ac:dyDescent="0.25">
      <c r="A175" s="3">
        <f>RSI!A175</f>
        <v>42559</v>
      </c>
      <c r="B175" s="2">
        <f>RSI!B175</f>
        <v>1.3185</v>
      </c>
      <c r="C175" s="2">
        <f>RSI!I175</f>
        <v>52.325106293803763</v>
      </c>
      <c r="D175" s="2">
        <f>MACD!E175</f>
        <v>1.2028094278551116E-2</v>
      </c>
      <c r="E175" s="2">
        <f>MACD!F175</f>
        <v>1.3480112232659686E-2</v>
      </c>
      <c r="F175" s="2">
        <f>'Moving Avg'!D175</f>
        <v>1.29952</v>
      </c>
      <c r="G175" s="2">
        <f>'Moving Avg'!F175</f>
        <v>1.3045750000000003</v>
      </c>
      <c r="H175" s="2">
        <f>'Moving Avg'!G175</f>
        <v>1.3108259999999998</v>
      </c>
      <c r="I175" s="2">
        <f>'Moving Avg'!H175</f>
        <v>0</v>
      </c>
      <c r="J175" s="5" t="str">
        <f>OBV!F175</f>
        <v>BEARISH</v>
      </c>
      <c r="K175" s="5" t="str">
        <f>OBV!G175</f>
        <v>STRONG</v>
      </c>
      <c r="L175" s="5" t="str">
        <f>OBV!H175</f>
        <v>BEARISH DIVERGENCE</v>
      </c>
    </row>
    <row r="176" spans="1:12" ht="13.5" x14ac:dyDescent="0.25">
      <c r="A176" s="3">
        <f>RSI!A176</f>
        <v>42562</v>
      </c>
      <c r="B176" s="2">
        <f>RSI!B176</f>
        <v>1.3126</v>
      </c>
      <c r="C176" s="2">
        <f>RSI!I176</f>
        <v>50.669785333380453</v>
      </c>
      <c r="D176" s="2">
        <f>MACD!E176</f>
        <v>1.1307094478742563E-2</v>
      </c>
      <c r="E176" s="2">
        <f>MACD!F176</f>
        <v>1.3045508681876263E-2</v>
      </c>
      <c r="F176" s="2">
        <f>'Moving Avg'!D176</f>
        <v>1.3090199999999999</v>
      </c>
      <c r="G176" s="2">
        <f>'Moving Avg'!F176</f>
        <v>1.3045750000000003</v>
      </c>
      <c r="H176" s="2">
        <f>'Moving Avg'!G176</f>
        <v>1.312252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BEARISH DIVERGENCE</v>
      </c>
    </row>
    <row r="177" spans="1:12" ht="13.5" x14ac:dyDescent="0.25">
      <c r="A177" s="3">
        <f>RSI!A177</f>
        <v>42563</v>
      </c>
      <c r="B177" s="2">
        <f>RSI!B177</f>
        <v>1.3067</v>
      </c>
      <c r="C177" s="2">
        <f>RSI!I177</f>
        <v>49.000400705913371</v>
      </c>
      <c r="D177" s="2">
        <f>MACD!E177</f>
        <v>9.3022417070551811E-3</v>
      </c>
      <c r="E177" s="2">
        <f>MACD!F177</f>
        <v>1.2296855286912049E-2</v>
      </c>
      <c r="F177" s="2">
        <f>'Moving Avg'!D177</f>
        <v>1.3078400000000001</v>
      </c>
      <c r="G177" s="2">
        <f>'Moving Avg'!F177</f>
        <v>1.3042800000000001</v>
      </c>
      <c r="H177" s="2">
        <f>'Moving Avg'!G177</f>
        <v>1.3137960000000002</v>
      </c>
      <c r="I177" s="2">
        <f>'Moving Avg'!H177</f>
        <v>0</v>
      </c>
      <c r="J177" s="5" t="str">
        <f>OBV!F177</f>
        <v>BEARISH</v>
      </c>
      <c r="K177" s="5" t="str">
        <f>OBV!G177</f>
        <v>STRONG</v>
      </c>
      <c r="L177" s="5" t="str">
        <f>OBV!H177</f>
        <v>CONFIRMED BEARISH</v>
      </c>
    </row>
    <row r="178" spans="1:12" ht="13.5" x14ac:dyDescent="0.25">
      <c r="A178" s="3">
        <f>RSI!A178</f>
        <v>42564</v>
      </c>
      <c r="B178" s="2">
        <f>RSI!B178</f>
        <v>1.3364</v>
      </c>
      <c r="C178" s="2">
        <f>RSI!I178</f>
        <v>56.728888383854546</v>
      </c>
      <c r="D178" s="2">
        <f>MACD!E178</f>
        <v>5.4254796585018195E-3</v>
      </c>
      <c r="E178" s="2">
        <f>MACD!F178</f>
        <v>1.0922580161230003E-2</v>
      </c>
      <c r="F178" s="2">
        <f>'Moving Avg'!D178</f>
        <v>1.31854</v>
      </c>
      <c r="G178" s="2">
        <f>'Moving Avg'!F178</f>
        <v>1.306065</v>
      </c>
      <c r="H178" s="2">
        <f>'Moving Avg'!G178</f>
        <v>1.3161719999999999</v>
      </c>
      <c r="I178" s="2">
        <f>'Moving Avg'!H178</f>
        <v>0</v>
      </c>
      <c r="J178" s="5" t="str">
        <f>OBV!F178</f>
        <v>BULLISH</v>
      </c>
      <c r="K178" s="5" t="str">
        <f>OBV!G178</f>
        <v>WEAK</v>
      </c>
      <c r="L178" s="5" t="str">
        <f>OBV!H178</f>
        <v>CONFIRMED BULLISH</v>
      </c>
    </row>
    <row r="179" spans="1:12" ht="13.5" x14ac:dyDescent="0.25">
      <c r="A179" s="3">
        <f>RSI!A179</f>
        <v>42565</v>
      </c>
      <c r="B179" s="2">
        <f>RSI!B179</f>
        <v>1.3304</v>
      </c>
      <c r="C179" s="2">
        <f>RSI!I179</f>
        <v>54.918281455274268</v>
      </c>
      <c r="D179" s="2">
        <f>MACD!E179</f>
        <v>-3.0600231391799682E-3</v>
      </c>
      <c r="E179" s="2">
        <f>MACD!F179</f>
        <v>8.1260595011480082E-3</v>
      </c>
      <c r="F179" s="2">
        <f>'Moving Avg'!D179</f>
        <v>1.3209200000000001</v>
      </c>
      <c r="G179" s="2">
        <f>'Moving Avg'!F179</f>
        <v>1.3072500000000002</v>
      </c>
      <c r="H179" s="2">
        <f>'Moving Avg'!G179</f>
        <v>1.3185479999999998</v>
      </c>
      <c r="I179" s="2">
        <f>'Moving Avg'!H179</f>
        <v>0</v>
      </c>
      <c r="J179" s="5" t="str">
        <f>OBV!F179</f>
        <v>BULLISH</v>
      </c>
      <c r="K179" s="5" t="str">
        <f>OBV!G179</f>
        <v>WEAK</v>
      </c>
      <c r="L179" s="5" t="str">
        <f>OBV!H179</f>
        <v>CONFIRMED BULLISH</v>
      </c>
    </row>
    <row r="180" spans="1:12" ht="13.5" x14ac:dyDescent="0.25">
      <c r="A180" s="3">
        <f>RSI!A180</f>
        <v>42566</v>
      </c>
      <c r="B180" s="2">
        <f>RSI!B180</f>
        <v>1.3677999999999999</v>
      </c>
      <c r="C180" s="2">
        <f>RSI!I180</f>
        <v>62.872848849386642</v>
      </c>
      <c r="D180" s="2">
        <f>MACD!E180</f>
        <v>-1.3120630480507156E-2</v>
      </c>
      <c r="E180" s="2">
        <f>MACD!F180</f>
        <v>3.8767215048169752E-3</v>
      </c>
      <c r="F180" s="2">
        <f>'Moving Avg'!D180</f>
        <v>1.3307800000000001</v>
      </c>
      <c r="G180" s="2">
        <f>'Moving Avg'!F180</f>
        <v>1.3103050000000001</v>
      </c>
      <c r="H180" s="2">
        <f>'Moving Avg'!G180</f>
        <v>1.3207200000000001</v>
      </c>
      <c r="I180" s="2">
        <f>'Moving Avg'!H180</f>
        <v>0</v>
      </c>
      <c r="J180" s="5" t="str">
        <f>OBV!F180</f>
        <v>BULLISH</v>
      </c>
      <c r="K180" s="5" t="str">
        <f>OBV!G180</f>
        <v>WEAK</v>
      </c>
      <c r="L180" s="5" t="str">
        <f>OBV!H180</f>
        <v>BULLISH DIVERGENCE</v>
      </c>
    </row>
    <row r="181" spans="1:12" ht="13.5" x14ac:dyDescent="0.25">
      <c r="A181" s="3">
        <f>RSI!A181</f>
        <v>42569</v>
      </c>
      <c r="B181" s="2">
        <f>RSI!B181</f>
        <v>1.3741000000000001</v>
      </c>
      <c r="C181" s="2">
        <f>RSI!I181</f>
        <v>64.024385985195622</v>
      </c>
      <c r="D181" s="2">
        <f>MACD!E181</f>
        <v>-2.3330842722509848E-2</v>
      </c>
      <c r="E181" s="2">
        <f>MACD!F181</f>
        <v>-1.5647913406483891E-3</v>
      </c>
      <c r="F181" s="2">
        <f>'Moving Avg'!D181</f>
        <v>1.3430800000000001</v>
      </c>
      <c r="G181" s="2">
        <f>'Moving Avg'!F181</f>
        <v>1.3139749999999999</v>
      </c>
      <c r="H181" s="2">
        <f>'Moving Avg'!G181</f>
        <v>1.3234939999999997</v>
      </c>
      <c r="I181" s="2">
        <f>'Moving Avg'!H181</f>
        <v>0</v>
      </c>
      <c r="J181" s="5" t="str">
        <f>OBV!F181</f>
        <v>BULLISH</v>
      </c>
      <c r="K181" s="5" t="str">
        <f>OBV!G181</f>
        <v>WEAK</v>
      </c>
      <c r="L181" s="5" t="str">
        <f>OBV!H181</f>
        <v>BULLISH DIVERGENCE</v>
      </c>
    </row>
    <row r="182" spans="1:12" ht="13.5" x14ac:dyDescent="0.25">
      <c r="A182" s="3">
        <f>RSI!A182</f>
        <v>42570</v>
      </c>
      <c r="B182" s="2">
        <f>RSI!B182</f>
        <v>1.3804000000000001</v>
      </c>
      <c r="C182" s="2">
        <f>RSI!I182</f>
        <v>65.187199230275056</v>
      </c>
      <c r="D182" s="2">
        <f>MACD!E182</f>
        <v>-2.5465557809861927E-2</v>
      </c>
      <c r="E182" s="2">
        <f>MACD!F182</f>
        <v>-6.3449446344910976E-3</v>
      </c>
      <c r="F182" s="2">
        <f>'Moving Avg'!D182</f>
        <v>1.35782</v>
      </c>
      <c r="G182" s="2">
        <f>'Moving Avg'!F182</f>
        <v>1.31796</v>
      </c>
      <c r="H182" s="2">
        <f>'Moving Avg'!G182</f>
        <v>1.3262759999999998</v>
      </c>
      <c r="I182" s="2">
        <f>'Moving Avg'!H182</f>
        <v>0</v>
      </c>
      <c r="J182" s="5" t="str">
        <f>OBV!F182</f>
        <v>BULLISH</v>
      </c>
      <c r="K182" s="5" t="str">
        <f>OBV!G182</f>
        <v>WEAK</v>
      </c>
      <c r="L182" s="5" t="str">
        <f>OBV!H182</f>
        <v>NEUTRAL</v>
      </c>
    </row>
    <row r="183" spans="1:12" ht="13.5" x14ac:dyDescent="0.25">
      <c r="A183" s="3">
        <f>RSI!A183</f>
        <v>42571</v>
      </c>
      <c r="B183" s="2">
        <f>RSI!B183</f>
        <v>1.4055</v>
      </c>
      <c r="C183" s="2">
        <f>RSI!I183</f>
        <v>69.427104746771107</v>
      </c>
      <c r="D183" s="2">
        <f>MACD!E183</f>
        <v>-3.4048989199555457E-2</v>
      </c>
      <c r="E183" s="2">
        <f>MACD!F183</f>
        <v>-1.188575354750397E-2</v>
      </c>
      <c r="F183" s="2">
        <f>'Moving Avg'!D183</f>
        <v>1.37164</v>
      </c>
      <c r="G183" s="2">
        <f>'Moving Avg'!F183</f>
        <v>1.3217150000000002</v>
      </c>
      <c r="H183" s="2">
        <f>'Moving Avg'!G183</f>
        <v>1.3289659999999999</v>
      </c>
      <c r="I183" s="2">
        <f>'Moving Avg'!H183</f>
        <v>0</v>
      </c>
      <c r="J183" s="5" t="str">
        <f>OBV!F183</f>
        <v>BULLISH</v>
      </c>
      <c r="K183" s="5" t="str">
        <f>OBV!G183</f>
        <v>WEAK</v>
      </c>
      <c r="L183" s="5" t="str">
        <f>OBV!H183</f>
        <v>BULLISH DIVERGENCE</v>
      </c>
    </row>
    <row r="184" spans="1:12" ht="13.5" x14ac:dyDescent="0.25">
      <c r="A184" s="3">
        <f>RSI!A184</f>
        <v>42572</v>
      </c>
      <c r="B184" s="2">
        <f>RSI!B184</f>
        <v>1.4431</v>
      </c>
      <c r="C184" s="2">
        <f>RSI!I184</f>
        <v>74.447611182719754</v>
      </c>
      <c r="D184" s="2">
        <f>MACD!E184</f>
        <v>-3.9091290268978396E-2</v>
      </c>
      <c r="E184" s="2">
        <f>MACD!F184</f>
        <v>-1.7326860891798856E-2</v>
      </c>
      <c r="F184" s="2">
        <f>'Moving Avg'!D184</f>
        <v>1.39418</v>
      </c>
      <c r="G184" s="2">
        <f>'Moving Avg'!F184</f>
        <v>1.32735</v>
      </c>
      <c r="H184" s="2">
        <f>'Moving Avg'!G184</f>
        <v>1.3324079999999998</v>
      </c>
      <c r="I184" s="2">
        <f>'Moving Avg'!H184</f>
        <v>0</v>
      </c>
      <c r="J184" s="5" t="str">
        <f>OBV!F184</f>
        <v>BULLISH</v>
      </c>
      <c r="K184" s="5" t="str">
        <f>OBV!G184</f>
        <v>WEAK</v>
      </c>
      <c r="L184" s="5" t="str">
        <f>OBV!H184</f>
        <v>CONFIRMED BULLISH</v>
      </c>
    </row>
    <row r="185" spans="1:12" ht="13.5" x14ac:dyDescent="0.25">
      <c r="A185" s="3">
        <f>RSI!A185</f>
        <v>42573</v>
      </c>
      <c r="B185" s="2">
        <f>RSI!B185</f>
        <v>1.4807999999999999</v>
      </c>
      <c r="C185" s="2">
        <f>RSI!I185</f>
        <v>78.296075155871449</v>
      </c>
      <c r="D185" s="2">
        <f>MACD!E185</f>
        <v>-4.6808861873011143E-2</v>
      </c>
      <c r="E185" s="2">
        <f>MACD!F185</f>
        <v>-2.3223261088041312E-2</v>
      </c>
      <c r="F185" s="2">
        <f>'Moving Avg'!D185</f>
        <v>1.4167799999999999</v>
      </c>
      <c r="G185" s="2">
        <f>'Moving Avg'!F185</f>
        <v>1.3354649999999999</v>
      </c>
      <c r="H185" s="2">
        <f>'Moving Avg'!G185</f>
        <v>1.3358899999999998</v>
      </c>
      <c r="I185" s="2">
        <f>'Moving Avg'!H185</f>
        <v>0</v>
      </c>
      <c r="J185" s="5" t="str">
        <f>OBV!F185</f>
        <v>BULLISH</v>
      </c>
      <c r="K185" s="5" t="str">
        <f>OBV!G185</f>
        <v>WEAK</v>
      </c>
      <c r="L185" s="5" t="str">
        <f>OBV!H185</f>
        <v>CONFIRMED BULLISH</v>
      </c>
    </row>
    <row r="186" spans="1:12" ht="13.5" x14ac:dyDescent="0.25">
      <c r="A186" s="3">
        <f>RSI!A186</f>
        <v>42577</v>
      </c>
      <c r="B186" s="2">
        <f>RSI!B186</f>
        <v>1.4619</v>
      </c>
      <c r="C186" s="2">
        <f>RSI!I186</f>
        <v>72.408322693554254</v>
      </c>
      <c r="D186" s="2">
        <f>MACD!E186</f>
        <v>-5.3679222965936635E-2</v>
      </c>
      <c r="E186" s="2">
        <f>MACD!F186</f>
        <v>-2.9314453463620379E-2</v>
      </c>
      <c r="F186" s="2">
        <f>'Moving Avg'!D186</f>
        <v>1.4343399999999999</v>
      </c>
      <c r="G186" s="2">
        <f>'Moving Avg'!F186</f>
        <v>1.342635</v>
      </c>
      <c r="H186" s="2">
        <f>'Moving Avg'!G186</f>
        <v>1.3386379999999998</v>
      </c>
      <c r="I186" s="2">
        <f>'Moving Avg'!H186</f>
        <v>0</v>
      </c>
      <c r="J186" s="5" t="str">
        <f>OBV!F186</f>
        <v>BULLISH</v>
      </c>
      <c r="K186" s="5" t="str">
        <f>OBV!G186</f>
        <v>WEAK</v>
      </c>
      <c r="L186" s="5" t="str">
        <f>OBV!H186</f>
        <v>CONFIRMED BULLISH</v>
      </c>
    </row>
    <row r="187" spans="1:12" ht="13.5" x14ac:dyDescent="0.25">
      <c r="A187" s="3">
        <f>RSI!A187</f>
        <v>42578</v>
      </c>
      <c r="B187" s="2">
        <f>RSI!B187</f>
        <v>1.4619</v>
      </c>
      <c r="C187" s="2">
        <f>RSI!I187</f>
        <v>72.40832269355424</v>
      </c>
      <c r="D187" s="2">
        <f>MACD!E187</f>
        <v>-6.1059372278446045E-2</v>
      </c>
      <c r="E187" s="2">
        <f>MACD!F187</f>
        <v>-3.5663437226585513E-2</v>
      </c>
      <c r="F187" s="2">
        <f>'Moving Avg'!D187</f>
        <v>1.4506399999999999</v>
      </c>
      <c r="G187" s="2">
        <f>'Moving Avg'!F187</f>
        <v>1.3503949999999998</v>
      </c>
      <c r="H187" s="2">
        <f>'Moving Avg'!G187</f>
        <v>1.3413859999999997</v>
      </c>
      <c r="I187" s="2">
        <f>'Moving Avg'!H187</f>
        <v>0</v>
      </c>
      <c r="J187" s="5" t="str">
        <f>OBV!F187</f>
        <v>BULLISH</v>
      </c>
      <c r="K187" s="5" t="str">
        <f>OBV!G187</f>
        <v>WEAK</v>
      </c>
      <c r="L187" s="5" t="str">
        <f>OBV!H187</f>
        <v>CONFIRMED BULLISH</v>
      </c>
    </row>
    <row r="188" spans="1:12" ht="13.5" x14ac:dyDescent="0.25">
      <c r="A188" s="3">
        <f>RSI!A188</f>
        <v>42579</v>
      </c>
      <c r="B188" s="2">
        <f>RSI!B188</f>
        <v>1.4431</v>
      </c>
      <c r="C188" s="2">
        <f>RSI!I188</f>
        <v>66.62824915967046</v>
      </c>
      <c r="D188" s="2">
        <f>MACD!E188</f>
        <v>-6.1952544847751811E-2</v>
      </c>
      <c r="E188" s="2">
        <f>MACD!F188</f>
        <v>-4.0921258750818777E-2</v>
      </c>
      <c r="F188" s="2">
        <f>'Moving Avg'!D188</f>
        <v>1.4581599999999999</v>
      </c>
      <c r="G188" s="2">
        <f>'Moving Avg'!F188</f>
        <v>1.3572149999999998</v>
      </c>
      <c r="H188" s="2">
        <f>'Moving Avg'!G188</f>
        <v>1.3437579999999998</v>
      </c>
      <c r="I188" s="2">
        <f>'Moving Avg'!H188</f>
        <v>0</v>
      </c>
      <c r="J188" s="5" t="str">
        <f>OBV!F188</f>
        <v>BULLISH</v>
      </c>
      <c r="K188" s="5" t="str">
        <f>OBV!G188</f>
        <v>WEAK</v>
      </c>
      <c r="L188" s="5" t="str">
        <f>OBV!H188</f>
        <v>CONFIRMED BULLISH</v>
      </c>
    </row>
    <row r="189" spans="1:12" ht="13.5" x14ac:dyDescent="0.25">
      <c r="A189" s="3">
        <f>RSI!A189</f>
        <v>42580</v>
      </c>
      <c r="B189" s="2">
        <f>RSI!B189</f>
        <v>1.4431</v>
      </c>
      <c r="C189" s="2">
        <f>RSI!I189</f>
        <v>66.62824915967046</v>
      </c>
      <c r="D189" s="2">
        <f>MACD!E189</f>
        <v>-6.408534335820204E-2</v>
      </c>
      <c r="E189" s="2">
        <f>MACD!F189</f>
        <v>-4.5554075672295434E-2</v>
      </c>
      <c r="F189" s="2">
        <f>'Moving Avg'!D189</f>
        <v>1.4581600000000001</v>
      </c>
      <c r="G189" s="2">
        <f>'Moving Avg'!F189</f>
        <v>1.36582</v>
      </c>
      <c r="H189" s="2">
        <f>'Moving Avg'!G189</f>
        <v>1.3461299999999996</v>
      </c>
      <c r="I189" s="2">
        <f>'Moving Avg'!H189</f>
        <v>0</v>
      </c>
      <c r="J189" s="5" t="str">
        <f>OBV!F189</f>
        <v>BULLISH</v>
      </c>
      <c r="K189" s="5" t="str">
        <f>OBV!G189</f>
        <v>WEAK</v>
      </c>
      <c r="L189" s="5" t="str">
        <f>OBV!H189</f>
        <v>NEUTRAL</v>
      </c>
    </row>
    <row r="190" spans="1:12" ht="13.5" x14ac:dyDescent="0.25">
      <c r="A190" s="3">
        <f>RSI!A190</f>
        <v>42583</v>
      </c>
      <c r="B190" s="2">
        <f>RSI!B190</f>
        <v>1.4431</v>
      </c>
      <c r="C190" s="2">
        <f>RSI!I190</f>
        <v>66.62824915967046</v>
      </c>
      <c r="D190" s="2">
        <f>MACD!E190</f>
        <v>-6.0556506369430219E-2</v>
      </c>
      <c r="E190" s="2">
        <f>MACD!F190</f>
        <v>-4.8554561811722394E-2</v>
      </c>
      <c r="F190" s="2">
        <f>'Moving Avg'!D190</f>
        <v>1.4506200000000002</v>
      </c>
      <c r="G190" s="2">
        <f>'Moving Avg'!F190</f>
        <v>1.374425</v>
      </c>
      <c r="H190" s="2">
        <f>'Moving Avg'!G190</f>
        <v>1.3485020000000001</v>
      </c>
      <c r="I190" s="2">
        <f>'Moving Avg'!H190</f>
        <v>0</v>
      </c>
      <c r="J190" s="5" t="str">
        <f>OBV!F190</f>
        <v>BEARISH</v>
      </c>
      <c r="K190" s="5" t="str">
        <f>OBV!G190</f>
        <v>STRONG</v>
      </c>
      <c r="L190" s="5" t="str">
        <f>OBV!H190</f>
        <v>CONFIRMED BEARISH</v>
      </c>
    </row>
    <row r="191" spans="1:12" ht="13.5" x14ac:dyDescent="0.25">
      <c r="A191" s="3">
        <f>RSI!A191</f>
        <v>42584</v>
      </c>
      <c r="B191" s="2">
        <f>RSI!B191</f>
        <v>1.4368000000000001</v>
      </c>
      <c r="C191" s="2">
        <f>RSI!I191</f>
        <v>64.474142510311196</v>
      </c>
      <c r="D191" s="2">
        <f>MACD!E191</f>
        <v>-5.6523867630427382E-2</v>
      </c>
      <c r="E191" s="2">
        <f>MACD!F191</f>
        <v>-5.0148422975463396E-2</v>
      </c>
      <c r="F191" s="2">
        <f>'Moving Avg'!D191</f>
        <v>1.4456000000000002</v>
      </c>
      <c r="G191" s="2">
        <f>'Moving Avg'!F191</f>
        <v>1.3830100000000001</v>
      </c>
      <c r="H191" s="2">
        <f>'Moving Avg'!G191</f>
        <v>1.3505100000000001</v>
      </c>
      <c r="I191" s="2">
        <f>'Moving Avg'!H191</f>
        <v>0</v>
      </c>
      <c r="J191" s="5" t="str">
        <f>OBV!F191</f>
        <v>BEARISH</v>
      </c>
      <c r="K191" s="5" t="str">
        <f>OBV!G191</f>
        <v>STRONG</v>
      </c>
      <c r="L191" s="5" t="str">
        <f>OBV!H191</f>
        <v>CONFIRMED BEARISH</v>
      </c>
    </row>
    <row r="192" spans="1:12" ht="13.5" x14ac:dyDescent="0.25">
      <c r="A192" s="3">
        <f>RSI!A192</f>
        <v>42585</v>
      </c>
      <c r="B192" s="2">
        <f>RSI!B192</f>
        <v>1.4368000000000001</v>
      </c>
      <c r="C192" s="2">
        <f>RSI!I192</f>
        <v>64.474142510311196</v>
      </c>
      <c r="D192" s="2">
        <f>MACD!E192</f>
        <v>-5.2465545340548481E-2</v>
      </c>
      <c r="E192" s="2">
        <f>MACD!F192</f>
        <v>-5.0611847448480421E-2</v>
      </c>
      <c r="F192" s="2">
        <f>'Moving Avg'!D192</f>
        <v>1.44058</v>
      </c>
      <c r="G192" s="2">
        <f>'Moving Avg'!F192</f>
        <v>1.3892200000000003</v>
      </c>
      <c r="H192" s="2">
        <f>'Moving Avg'!G192</f>
        <v>1.3525180000000001</v>
      </c>
      <c r="I192" s="2">
        <f>'Moving Avg'!H192</f>
        <v>0</v>
      </c>
      <c r="J192" s="5" t="str">
        <f>OBV!F192</f>
        <v>BEARISH</v>
      </c>
      <c r="K192" s="5" t="str">
        <f>OBV!G192</f>
        <v>STRONG</v>
      </c>
      <c r="L192" s="5" t="str">
        <f>OBV!H192</f>
        <v>CONFIRMED BEARISH</v>
      </c>
    </row>
    <row r="193" spans="1:12" ht="13.5" x14ac:dyDescent="0.25">
      <c r="A193" s="3">
        <f>RSI!A193</f>
        <v>42586</v>
      </c>
      <c r="B193" s="2">
        <f>RSI!B193</f>
        <v>1.4368000000000001</v>
      </c>
      <c r="C193" s="2">
        <f>RSI!I193</f>
        <v>64.474142510311196</v>
      </c>
      <c r="D193" s="2">
        <f>MACD!E193</f>
        <v>-4.5469246733486068E-2</v>
      </c>
      <c r="E193" s="2">
        <f>MACD!F193</f>
        <v>-4.9583327305481553E-2</v>
      </c>
      <c r="F193" s="2">
        <f>'Moving Avg'!D193</f>
        <v>1.4393199999999999</v>
      </c>
      <c r="G193" s="2">
        <f>'Moving Avg'!F193</f>
        <v>1.3969150000000004</v>
      </c>
      <c r="H193" s="2">
        <f>'Moving Avg'!G193</f>
        <v>1.3542900000000002</v>
      </c>
      <c r="I193" s="2">
        <f>'Moving Avg'!H193</f>
        <v>0</v>
      </c>
      <c r="J193" s="5" t="str">
        <f>OBV!F193</f>
        <v>BEARISH</v>
      </c>
      <c r="K193" s="5" t="str">
        <f>OBV!G193</f>
        <v>STRONG</v>
      </c>
      <c r="L193" s="5" t="str">
        <f>OBV!H193</f>
        <v>CONFIRMED BEARISH</v>
      </c>
    </row>
    <row r="194" spans="1:12" ht="13.5" x14ac:dyDescent="0.25">
      <c r="A194" s="3">
        <f>RSI!A194</f>
        <v>42587</v>
      </c>
      <c r="B194" s="2">
        <f>RSI!B194</f>
        <v>1.4431</v>
      </c>
      <c r="C194" s="2">
        <f>RSI!I194</f>
        <v>65.852987861551355</v>
      </c>
      <c r="D194" s="2">
        <f>MACD!E194</f>
        <v>-3.4508394585690771E-2</v>
      </c>
      <c r="E194" s="2">
        <f>MACD!F194</f>
        <v>-4.65683407615234E-2</v>
      </c>
      <c r="F194" s="2">
        <f>'Moving Avg'!D194</f>
        <v>1.4393199999999999</v>
      </c>
      <c r="G194" s="2">
        <f>'Moving Avg'!F194</f>
        <v>1.4031450000000005</v>
      </c>
      <c r="H194" s="2">
        <f>'Moving Avg'!G194</f>
        <v>1.3560680000000003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NEUTRAL</v>
      </c>
    </row>
    <row r="195" spans="1:12" ht="13.5" x14ac:dyDescent="0.25">
      <c r="A195" s="3">
        <f>RSI!A195</f>
        <v>42590</v>
      </c>
      <c r="B195" s="2">
        <f>RSI!B195</f>
        <v>1.4557</v>
      </c>
      <c r="C195" s="2">
        <f>RSI!I195</f>
        <v>68.487322676312175</v>
      </c>
      <c r="D195" s="2">
        <f>MACD!E195</f>
        <v>-2.0660907637011672E-2</v>
      </c>
      <c r="E195" s="2">
        <f>MACD!F195</f>
        <v>-4.1386854136621055E-2</v>
      </c>
      <c r="F195" s="2">
        <f>'Moving Avg'!D195</f>
        <v>1.4418400000000002</v>
      </c>
      <c r="G195" s="2">
        <f>'Moving Avg'!F195</f>
        <v>1.4100050000000004</v>
      </c>
      <c r="H195" s="2">
        <f>'Moving Avg'!G195</f>
        <v>1.3578600000000001</v>
      </c>
      <c r="I195" s="2">
        <f>'Moving Avg'!H195</f>
        <v>0</v>
      </c>
      <c r="J195" s="5" t="str">
        <f>OBV!F195</f>
        <v>BULLISH</v>
      </c>
      <c r="K195" s="5" t="str">
        <f>OBV!G195</f>
        <v>WEAK</v>
      </c>
      <c r="L195" s="5" t="str">
        <f>OBV!H195</f>
        <v>CONFIRMED BULLISH</v>
      </c>
    </row>
    <row r="196" spans="1:12" ht="13.5" x14ac:dyDescent="0.25">
      <c r="A196" s="3">
        <f>RSI!A196</f>
        <v>42591</v>
      </c>
      <c r="B196" s="2">
        <f>RSI!B196</f>
        <v>1.4807999999999999</v>
      </c>
      <c r="C196" s="2">
        <f>RSI!I196</f>
        <v>72.962167639840345</v>
      </c>
      <c r="D196" s="2">
        <f>MACD!E196</f>
        <v>-1.405719669275296E-2</v>
      </c>
      <c r="E196" s="2">
        <f>MACD!F196</f>
        <v>-3.5920922647847436E-2</v>
      </c>
      <c r="F196" s="2">
        <f>'Moving Avg'!D196</f>
        <v>1.4506399999999999</v>
      </c>
      <c r="G196" s="2">
        <f>'Moving Avg'!F196</f>
        <v>1.4184150000000004</v>
      </c>
      <c r="H196" s="2">
        <f>'Moving Avg'!G196</f>
        <v>1.3601539999999996</v>
      </c>
      <c r="I196" s="2">
        <f>'Moving Avg'!H196</f>
        <v>0</v>
      </c>
      <c r="J196" s="5" t="str">
        <f>OBV!F196</f>
        <v>BULLISH</v>
      </c>
      <c r="K196" s="5" t="str">
        <f>OBV!G196</f>
        <v>WEAK</v>
      </c>
      <c r="L196" s="5" t="str">
        <f>OBV!H196</f>
        <v>CONFIRMED BULLISH</v>
      </c>
    </row>
    <row r="197" spans="1:12" ht="13.5" x14ac:dyDescent="0.25">
      <c r="A197" s="3">
        <f>RSI!A197</f>
        <v>42592</v>
      </c>
      <c r="B197" s="2">
        <f>RSI!B197</f>
        <v>1.4619</v>
      </c>
      <c r="C197" s="2">
        <f>RSI!I197</f>
        <v>65.428096100271318</v>
      </c>
      <c r="D197" s="2">
        <f>MACD!E197</f>
        <v>-7.5385377285301924E-3</v>
      </c>
      <c r="E197" s="2">
        <f>MACD!F197</f>
        <v>-3.0244445663983991E-2</v>
      </c>
      <c r="F197" s="2">
        <f>'Moving Avg'!D197</f>
        <v>1.45566</v>
      </c>
      <c r="G197" s="2">
        <f>'Moving Avg'!F197</f>
        <v>1.4261750000000002</v>
      </c>
      <c r="H197" s="2">
        <f>'Moving Avg'!G197</f>
        <v>1.3620700000000001</v>
      </c>
      <c r="I197" s="2">
        <f>'Moving Avg'!H197</f>
        <v>0</v>
      </c>
      <c r="J197" s="5" t="str">
        <f>OBV!F197</f>
        <v>BULLISH</v>
      </c>
      <c r="K197" s="5" t="str">
        <f>OBV!G197</f>
        <v>WEAK</v>
      </c>
      <c r="L197" s="5" t="str">
        <f>OBV!H197</f>
        <v>CONFIRMED BULLISH</v>
      </c>
    </row>
    <row r="198" spans="1:12" ht="13.5" x14ac:dyDescent="0.25">
      <c r="A198" s="3">
        <f>RSI!A198</f>
        <v>42593</v>
      </c>
      <c r="B198" s="2">
        <f>RSI!B198</f>
        <v>1.5059</v>
      </c>
      <c r="C198" s="2">
        <f>RSI!I198</f>
        <v>72.537687894860454</v>
      </c>
      <c r="D198" s="2">
        <f>MACD!E198</f>
        <v>-8.4969839790276502E-3</v>
      </c>
      <c r="E198" s="2">
        <f>MACD!F198</f>
        <v>-2.5894953326992726E-2</v>
      </c>
      <c r="F198" s="2">
        <f>'Moving Avg'!D198</f>
        <v>1.4694800000000001</v>
      </c>
      <c r="G198" s="2">
        <f>'Moving Avg'!F198</f>
        <v>1.4346500000000002</v>
      </c>
      <c r="H198" s="2">
        <f>'Moving Avg'!G198</f>
        <v>1.3648660000000001</v>
      </c>
      <c r="I198" s="2">
        <f>'Moving Avg'!H198</f>
        <v>0</v>
      </c>
      <c r="J198" s="5" t="str">
        <f>OBV!F198</f>
        <v>BULLISH</v>
      </c>
      <c r="K198" s="5" t="str">
        <f>OBV!G198</f>
        <v>WEAK</v>
      </c>
      <c r="L198" s="5" t="str">
        <f>OBV!H198</f>
        <v>CONFIRMED BULLISH</v>
      </c>
    </row>
    <row r="199" spans="1:12" ht="13.5" x14ac:dyDescent="0.25">
      <c r="A199" s="3">
        <f>RSI!A199</f>
        <v>42594</v>
      </c>
      <c r="B199" s="2">
        <f>RSI!B199</f>
        <v>1.4807999999999999</v>
      </c>
      <c r="C199" s="2">
        <f>RSI!I199</f>
        <v>64.401464896591932</v>
      </c>
      <c r="D199" s="2">
        <f>MACD!E199</f>
        <v>-8.0074819362092597E-3</v>
      </c>
      <c r="E199" s="2">
        <f>MACD!F199</f>
        <v>-2.2317459048836034E-2</v>
      </c>
      <c r="F199" s="2">
        <f>'Moving Avg'!D199</f>
        <v>1.47702</v>
      </c>
      <c r="G199" s="2">
        <f>'Moving Avg'!F199</f>
        <v>1.4421700000000002</v>
      </c>
      <c r="H199" s="2">
        <f>'Moving Avg'!G199</f>
        <v>1.3671600000000002</v>
      </c>
      <c r="I199" s="2">
        <f>'Moving Avg'!H199</f>
        <v>0</v>
      </c>
      <c r="J199" s="5" t="str">
        <f>OBV!F199</f>
        <v>BULLISH</v>
      </c>
      <c r="K199" s="5" t="str">
        <f>OBV!G199</f>
        <v>NEUTRAL</v>
      </c>
      <c r="L199" s="5" t="str">
        <f>OBV!H199</f>
        <v>CONFIRMED BULLISH</v>
      </c>
    </row>
    <row r="200" spans="1:12" ht="13.5" x14ac:dyDescent="0.25">
      <c r="A200" s="3">
        <f>RSI!A200</f>
        <v>42597</v>
      </c>
      <c r="B200" s="2">
        <f>RSI!B200</f>
        <v>1.4744999999999999</v>
      </c>
      <c r="C200" s="2">
        <f>RSI!I200</f>
        <v>62.50635321843572</v>
      </c>
      <c r="D200" s="2">
        <f>MACD!E200</f>
        <v>-7.4956785472632959E-3</v>
      </c>
      <c r="E200" s="2">
        <f>MACD!F200</f>
        <v>-1.9353102948521488E-2</v>
      </c>
      <c r="F200" s="2">
        <f>'Moving Avg'!D200</f>
        <v>1.4807799999999998</v>
      </c>
      <c r="G200" s="2">
        <f>'Moving Avg'!F200</f>
        <v>1.447505</v>
      </c>
      <c r="H200" s="2">
        <f>'Moving Avg'!G200</f>
        <v>1.3693280000000001</v>
      </c>
      <c r="I200" s="2">
        <f>'Moving Avg'!H200</f>
        <v>0</v>
      </c>
      <c r="J200" s="5" t="str">
        <f>OBV!F200</f>
        <v>BEARISH</v>
      </c>
      <c r="K200" s="5" t="str">
        <f>OBV!G200</f>
        <v>STRONG</v>
      </c>
      <c r="L200" s="5" t="str">
        <f>OBV!H200</f>
        <v>BEARISH DIVERGENCE</v>
      </c>
    </row>
    <row r="201" spans="1:12" ht="13.5" x14ac:dyDescent="0.25">
      <c r="A201" s="3">
        <f>RSI!A201</f>
        <v>42598</v>
      </c>
      <c r="B201" s="2">
        <f>RSI!B201</f>
        <v>1.5059</v>
      </c>
      <c r="C201" s="2">
        <f>RSI!I201</f>
        <v>67.620599594468672</v>
      </c>
      <c r="D201" s="2">
        <f>MACD!E201</f>
        <v>-1.0662263600969668E-2</v>
      </c>
      <c r="E201" s="2">
        <f>MACD!F201</f>
        <v>-1.7614935079011122E-2</v>
      </c>
      <c r="F201" s="2">
        <f>'Moving Avg'!D201</f>
        <v>1.4858</v>
      </c>
      <c r="G201" s="2">
        <f>'Moving Avg'!F201</f>
        <v>1.4540949999999999</v>
      </c>
      <c r="H201" s="2">
        <f>'Moving Avg'!G201</f>
        <v>1.3726000000000003</v>
      </c>
      <c r="I201" s="2">
        <f>'Moving Avg'!H201</f>
        <v>1.3358014999999985</v>
      </c>
      <c r="J201" s="5" t="str">
        <f>OBV!F201</f>
        <v>BEARISH</v>
      </c>
      <c r="K201" s="5" t="str">
        <f>OBV!G201</f>
        <v>STRONG</v>
      </c>
      <c r="L201" s="5" t="str">
        <f>OBV!H201</f>
        <v>BEARISH DIVERGENCE</v>
      </c>
    </row>
    <row r="202" spans="1:12" ht="13.5" x14ac:dyDescent="0.25">
      <c r="A202" s="3">
        <f>RSI!A202</f>
        <v>42599</v>
      </c>
      <c r="B202" s="2">
        <f>RSI!B202</f>
        <v>1.5246999999999999</v>
      </c>
      <c r="C202" s="2">
        <f>RSI!I202</f>
        <v>70.238159511693127</v>
      </c>
      <c r="D202" s="2">
        <f>MACD!E202</f>
        <v>-1.5201756009417755E-2</v>
      </c>
      <c r="E202" s="2">
        <f>MACD!F202</f>
        <v>-1.7132299265092448E-2</v>
      </c>
      <c r="F202" s="2">
        <f>'Moving Avg'!D202</f>
        <v>1.4983600000000001</v>
      </c>
      <c r="G202" s="2">
        <f>'Moving Avg'!F202</f>
        <v>1.4613099999999997</v>
      </c>
      <c r="H202" s="2">
        <f>'Moving Avg'!G202</f>
        <v>1.375772</v>
      </c>
      <c r="I202" s="2">
        <f>'Moving Avg'!H202</f>
        <v>1.3372479999999984</v>
      </c>
      <c r="J202" s="5" t="str">
        <f>OBV!F202</f>
        <v>BEARISH</v>
      </c>
      <c r="K202" s="5" t="str">
        <f>OBV!G202</f>
        <v>STRONG</v>
      </c>
      <c r="L202" s="5" t="str">
        <f>OBV!H202</f>
        <v>BEARISH DIVERGENCE</v>
      </c>
    </row>
    <row r="203" spans="1:12" ht="13.5" x14ac:dyDescent="0.25">
      <c r="A203" s="3">
        <f>RSI!A203</f>
        <v>42600</v>
      </c>
      <c r="B203" s="2">
        <f>RSI!B203</f>
        <v>1.5246999999999999</v>
      </c>
      <c r="C203" s="2">
        <f>RSI!I203</f>
        <v>70.238159511693127</v>
      </c>
      <c r="D203" s="2">
        <f>MACD!E203</f>
        <v>-1.9586808397695776E-2</v>
      </c>
      <c r="E203" s="2">
        <f>MACD!F203</f>
        <v>-1.7623201091613114E-2</v>
      </c>
      <c r="F203" s="2">
        <f>'Moving Avg'!D203</f>
        <v>1.5021200000000001</v>
      </c>
      <c r="G203" s="2">
        <f>'Moving Avg'!F203</f>
        <v>1.4672699999999996</v>
      </c>
      <c r="H203" s="2">
        <f>'Moving Avg'!G203</f>
        <v>1.3790639999999998</v>
      </c>
      <c r="I203" s="2">
        <f>'Moving Avg'!H203</f>
        <v>1.3387834999999988</v>
      </c>
      <c r="J203" s="5" t="str">
        <f>OBV!F203</f>
        <v>BEARISH</v>
      </c>
      <c r="K203" s="5" t="str">
        <f>OBV!G203</f>
        <v>STRONG</v>
      </c>
      <c r="L203" s="5" t="str">
        <f>OBV!H203</f>
        <v>BEARISH DIVERGENCE</v>
      </c>
    </row>
    <row r="204" spans="1:12" ht="13.5" x14ac:dyDescent="0.25">
      <c r="A204" s="3">
        <f>RSI!A204</f>
        <v>42601</v>
      </c>
      <c r="B204" s="2">
        <f>RSI!B204</f>
        <v>1.5371999999999999</v>
      </c>
      <c r="C204" s="2">
        <f>RSI!I204</f>
        <v>71.984571217428226</v>
      </c>
      <c r="D204" s="2">
        <f>MACD!E204</f>
        <v>-2.3757583819876915E-2</v>
      </c>
      <c r="E204" s="2">
        <f>MACD!F204</f>
        <v>-1.8850077637265875E-2</v>
      </c>
      <c r="F204" s="2">
        <f>'Moving Avg'!D204</f>
        <v>1.5134000000000001</v>
      </c>
      <c r="G204" s="2">
        <f>'Moving Avg'!F204</f>
        <v>1.4719749999999998</v>
      </c>
      <c r="H204" s="2">
        <f>'Moving Avg'!G204</f>
        <v>1.3827240000000001</v>
      </c>
      <c r="I204" s="2">
        <f>'Moving Avg'!H204</f>
        <v>1.3403814999999986</v>
      </c>
      <c r="J204" s="5" t="str">
        <f>OBV!F204</f>
        <v>BEARISH</v>
      </c>
      <c r="K204" s="5" t="str">
        <f>OBV!G204</f>
        <v>NEUTRAL</v>
      </c>
      <c r="L204" s="5" t="str">
        <f>OBV!H204</f>
        <v>BEARISH DIVERGENCE</v>
      </c>
    </row>
    <row r="205" spans="1:12" ht="13.5" x14ac:dyDescent="0.25">
      <c r="A205" s="3">
        <f>RSI!A205</f>
        <v>42604</v>
      </c>
      <c r="B205" s="2">
        <f>RSI!B205</f>
        <v>1.5184</v>
      </c>
      <c r="C205" s="2">
        <f>RSI!I205</f>
        <v>65.736763086506528</v>
      </c>
      <c r="D205" s="2">
        <f>MACD!E205</f>
        <v>-2.449585420682987E-2</v>
      </c>
      <c r="E205" s="2">
        <f>MACD!F205</f>
        <v>-1.9979232951178677E-2</v>
      </c>
      <c r="F205" s="2">
        <f>'Moving Avg'!D205</f>
        <v>1.5221799999999999</v>
      </c>
      <c r="G205" s="2">
        <f>'Moving Avg'!F205</f>
        <v>1.4738549999999999</v>
      </c>
      <c r="H205" s="2">
        <f>'Moving Avg'!G205</f>
        <v>1.386128</v>
      </c>
      <c r="I205" s="2">
        <f>'Moving Avg'!H205</f>
        <v>1.3418259999999984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</row>
    <row r="206" spans="1:12" ht="13.5" x14ac:dyDescent="0.25">
      <c r="A206" s="3">
        <f>RSI!A206</f>
        <v>42605</v>
      </c>
      <c r="B206" s="2">
        <f>RSI!B206</f>
        <v>1.4870000000000001</v>
      </c>
      <c r="C206" s="2">
        <f>RSI!I206</f>
        <v>56.860053562453636</v>
      </c>
      <c r="D206" s="2">
        <f>MACD!E206</f>
        <v>-1.9322181670034189E-2</v>
      </c>
      <c r="E206" s="2">
        <f>MACD!F206</f>
        <v>-1.9847822694949779E-2</v>
      </c>
      <c r="F206" s="2">
        <f>'Moving Avg'!D206</f>
        <v>1.5184</v>
      </c>
      <c r="G206" s="2">
        <f>'Moving Avg'!F206</f>
        <v>1.4751099999999997</v>
      </c>
      <c r="H206" s="2">
        <f>'Moving Avg'!G206</f>
        <v>1.389616</v>
      </c>
      <c r="I206" s="2">
        <f>'Moving Avg'!H206</f>
        <v>1.3432029999999986</v>
      </c>
      <c r="J206" s="5" t="str">
        <f>OBV!F206</f>
        <v>BEARISH</v>
      </c>
      <c r="K206" s="5" t="str">
        <f>OBV!G206</f>
        <v>STRONG</v>
      </c>
      <c r="L206" s="5" t="str">
        <f>OBV!H206</f>
        <v>CONFIRMED BEARISH</v>
      </c>
    </row>
    <row r="207" spans="1:12" ht="13.5" x14ac:dyDescent="0.25">
      <c r="A207" s="3">
        <f>RSI!A207</f>
        <v>42606</v>
      </c>
      <c r="B207" s="2">
        <f>RSI!B207</f>
        <v>1.4870000000000001</v>
      </c>
      <c r="C207" s="2">
        <f>RSI!I207</f>
        <v>56.860053562453636</v>
      </c>
      <c r="D207" s="2">
        <f>MACD!E207</f>
        <v>-1.8026886301661049E-2</v>
      </c>
      <c r="E207" s="2">
        <f>MACD!F207</f>
        <v>-1.9483635416292035E-2</v>
      </c>
      <c r="F207" s="2">
        <f>'Moving Avg'!D207</f>
        <v>1.5108599999999999</v>
      </c>
      <c r="G207" s="2">
        <f>'Moving Avg'!F207</f>
        <v>1.4763649999999999</v>
      </c>
      <c r="H207" s="2">
        <f>'Moving Avg'!G207</f>
        <v>1.3931040000000001</v>
      </c>
      <c r="I207" s="2">
        <f>'Moving Avg'!H207</f>
        <v>1.3445499999999988</v>
      </c>
      <c r="J207" s="5" t="str">
        <f>OBV!F207</f>
        <v>BEARISH</v>
      </c>
      <c r="K207" s="5" t="str">
        <f>OBV!G207</f>
        <v>STRONG</v>
      </c>
      <c r="L207" s="5" t="str">
        <f>OBV!H207</f>
        <v>CONFIRMED BEARISH</v>
      </c>
    </row>
    <row r="208" spans="1:12" ht="13.5" x14ac:dyDescent="0.25">
      <c r="A208" s="3">
        <f>RSI!A208</f>
        <v>42607</v>
      </c>
      <c r="B208" s="2">
        <f>RSI!B208</f>
        <v>1.5059</v>
      </c>
      <c r="C208" s="2">
        <f>RSI!I208</f>
        <v>60.576285075387112</v>
      </c>
      <c r="D208" s="2">
        <f>MACD!E208</f>
        <v>-1.1723428263173075E-2</v>
      </c>
      <c r="E208" s="2">
        <f>MACD!F208</f>
        <v>-1.7931593985668244E-2</v>
      </c>
      <c r="F208" s="2">
        <f>'Moving Avg'!D208</f>
        <v>1.5071000000000001</v>
      </c>
      <c r="G208" s="2">
        <f>'Moving Avg'!F208</f>
        <v>1.4795049999999998</v>
      </c>
      <c r="H208" s="2">
        <f>'Moving Avg'!G208</f>
        <v>1.397208</v>
      </c>
      <c r="I208" s="2">
        <f>'Moving Avg'!H208</f>
        <v>1.3460214999999989</v>
      </c>
      <c r="J208" s="5" t="str">
        <f>OBV!F208</f>
        <v>BEARISH</v>
      </c>
      <c r="K208" s="5" t="str">
        <f>OBV!G208</f>
        <v>STRONG</v>
      </c>
      <c r="L208" s="5" t="str">
        <f>OBV!H208</f>
        <v>CONFIRMED BEARISH</v>
      </c>
    </row>
    <row r="209" spans="1:12" ht="13.5" x14ac:dyDescent="0.25">
      <c r="A209" s="3">
        <f>RSI!A209</f>
        <v>42608</v>
      </c>
      <c r="B209" s="2">
        <f>RSI!B209</f>
        <v>1.4619</v>
      </c>
      <c r="C209" s="2">
        <f>RSI!I209</f>
        <v>49.817145227421925</v>
      </c>
      <c r="D209" s="2">
        <f>MACD!E209</f>
        <v>-7.2535004180538376E-3</v>
      </c>
      <c r="E209" s="2">
        <f>MACD!F209</f>
        <v>-1.5795975272145362E-2</v>
      </c>
      <c r="F209" s="2">
        <f>'Moving Avg'!D209</f>
        <v>1.49204</v>
      </c>
      <c r="G209" s="2">
        <f>'Moving Avg'!F209</f>
        <v>1.480445</v>
      </c>
      <c r="H209" s="2">
        <f>'Moving Avg'!G209</f>
        <v>1.4003119999999998</v>
      </c>
      <c r="I209" s="2">
        <f>'Moving Avg'!H209</f>
        <v>1.347302499999999</v>
      </c>
      <c r="J209" s="5" t="str">
        <f>OBV!F209</f>
        <v>BEARISH</v>
      </c>
      <c r="K209" s="5" t="str">
        <f>OBV!G209</f>
        <v>STRONG</v>
      </c>
      <c r="L209" s="5" t="str">
        <f>OBV!H209</f>
        <v>CONFIRMED BEARISH</v>
      </c>
    </row>
    <row r="210" spans="1:12" ht="13.5" x14ac:dyDescent="0.25">
      <c r="A210" s="3">
        <f>RSI!A210</f>
        <v>42611</v>
      </c>
      <c r="B210" s="2">
        <f>RSI!B210</f>
        <v>1.4996</v>
      </c>
      <c r="C210" s="2">
        <f>RSI!I210</f>
        <v>56.883448768779417</v>
      </c>
      <c r="D210" s="2">
        <f>MACD!E210</f>
        <v>-7.2151979705323832E-3</v>
      </c>
      <c r="E210" s="2">
        <f>MACD!F210</f>
        <v>-1.4079819811822766E-2</v>
      </c>
      <c r="F210" s="2">
        <f>'Moving Avg'!D210</f>
        <v>1.48828</v>
      </c>
      <c r="G210" s="2">
        <f>'Moving Avg'!F210</f>
        <v>1.4832700000000001</v>
      </c>
      <c r="H210" s="2">
        <f>'Moving Avg'!G210</f>
        <v>1.4041699999999999</v>
      </c>
      <c r="I210" s="2">
        <f>'Moving Avg'!H210</f>
        <v>1.3488014999999991</v>
      </c>
      <c r="J210" s="5" t="str">
        <f>OBV!F210</f>
        <v>BULLISH</v>
      </c>
      <c r="K210" s="5" t="str">
        <f>OBV!G210</f>
        <v>WEAK</v>
      </c>
      <c r="L210" s="5" t="str">
        <f>OBV!H210</f>
        <v>BULLISH DIVERGENCE</v>
      </c>
    </row>
    <row r="211" spans="1:12" ht="13.5" x14ac:dyDescent="0.25">
      <c r="A211" s="3">
        <f>RSI!A211</f>
        <v>42612</v>
      </c>
      <c r="B211" s="2">
        <f>RSI!B211</f>
        <v>1.4933000000000001</v>
      </c>
      <c r="C211" s="2">
        <f>RSI!I211</f>
        <v>55.477600416042968</v>
      </c>
      <c r="D211" s="2">
        <f>MACD!E211</f>
        <v>-2.0915684407587509E-3</v>
      </c>
      <c r="E211" s="2">
        <f>MACD!F211</f>
        <v>-1.1682169537609964E-2</v>
      </c>
      <c r="F211" s="2">
        <f>'Moving Avg'!D211</f>
        <v>1.4895400000000003</v>
      </c>
      <c r="G211" s="2">
        <f>'Moving Avg'!F211</f>
        <v>1.4860950000000002</v>
      </c>
      <c r="H211" s="2">
        <f>'Moving Avg'!G211</f>
        <v>1.4080219999999999</v>
      </c>
      <c r="I211" s="2">
        <f>'Moving Avg'!H211</f>
        <v>1.3503284999999989</v>
      </c>
      <c r="J211" s="5" t="str">
        <f>OBV!F211</f>
        <v>BULLISH</v>
      </c>
      <c r="K211" s="5" t="str">
        <f>OBV!G211</f>
        <v>WEAK</v>
      </c>
      <c r="L211" s="5" t="str">
        <f>OBV!H211</f>
        <v>CONFIRMED BULLISH</v>
      </c>
    </row>
    <row r="212" spans="1:12" ht="13.5" x14ac:dyDescent="0.25">
      <c r="A212" s="3">
        <f>RSI!A212</f>
        <v>42613</v>
      </c>
      <c r="B212" s="2">
        <f>RSI!B212</f>
        <v>1.4933000000000001</v>
      </c>
      <c r="C212" s="2">
        <f>RSI!I212</f>
        <v>55.477600416042961</v>
      </c>
      <c r="D212" s="2">
        <f>MACD!E212</f>
        <v>4.9824041930042196E-3</v>
      </c>
      <c r="E212" s="2">
        <f>MACD!F212</f>
        <v>-8.349254791487128E-3</v>
      </c>
      <c r="F212" s="2">
        <f>'Moving Avg'!D212</f>
        <v>1.4907999999999997</v>
      </c>
      <c r="G212" s="2">
        <f>'Moving Avg'!F212</f>
        <v>1.48892</v>
      </c>
      <c r="H212" s="2">
        <f>'Moving Avg'!G212</f>
        <v>1.4118740000000003</v>
      </c>
      <c r="I212" s="2">
        <f>'Moving Avg'!H212</f>
        <v>1.3516474999999988</v>
      </c>
      <c r="J212" s="5" t="str">
        <f>OBV!F212</f>
        <v>BULLISH</v>
      </c>
      <c r="K212" s="5" t="str">
        <f>OBV!G212</f>
        <v>WEAK</v>
      </c>
      <c r="L212" s="5" t="str">
        <f>OBV!H212</f>
        <v>CONFIRMED BULLISH</v>
      </c>
    </row>
    <row r="213" spans="1:12" ht="13.5" x14ac:dyDescent="0.25">
      <c r="A213" s="3">
        <f>RSI!A213</f>
        <v>42614</v>
      </c>
      <c r="B213" s="2">
        <f>RSI!B213</f>
        <v>1.4870000000000001</v>
      </c>
      <c r="C213" s="2">
        <f>RSI!I213</f>
        <v>53.931753566217488</v>
      </c>
      <c r="D213" s="2">
        <f>MACD!E213</f>
        <v>1.1292412334066526E-2</v>
      </c>
      <c r="E213" s="2">
        <f>MACD!F213</f>
        <v>-4.4209213663763975E-3</v>
      </c>
      <c r="F213" s="2">
        <f>'Moving Avg'!D213</f>
        <v>1.48702</v>
      </c>
      <c r="G213" s="2">
        <f>'Moving Avg'!F213</f>
        <v>1.49143</v>
      </c>
      <c r="H213" s="2">
        <f>'Moving Avg'!G213</f>
        <v>1.4150060000000002</v>
      </c>
      <c r="I213" s="2">
        <f>'Moving Avg'!H213</f>
        <v>1.3528759999999989</v>
      </c>
      <c r="J213" s="5" t="str">
        <f>OBV!F213</f>
        <v>BULLISH</v>
      </c>
      <c r="K213" s="5" t="str">
        <f>OBV!G213</f>
        <v>WEAK</v>
      </c>
      <c r="L213" s="5" t="str">
        <f>OBV!H213</f>
        <v>BULLISH DIVERGENCE</v>
      </c>
    </row>
    <row r="214" spans="1:12" ht="13.5" x14ac:dyDescent="0.25">
      <c r="A214" s="3">
        <f>RSI!A214</f>
        <v>42615</v>
      </c>
      <c r="B214" s="2">
        <f>RSI!B214</f>
        <v>1.4933000000000001</v>
      </c>
      <c r="C214" s="2">
        <f>RSI!I214</f>
        <v>55.273883825642805</v>
      </c>
      <c r="D214" s="2">
        <f>MACD!E214</f>
        <v>1.7993502332516176E-2</v>
      </c>
      <c r="E214" s="2">
        <f>MACD!F214</f>
        <v>6.1963373402116901E-5</v>
      </c>
      <c r="F214" s="2">
        <f>'Moving Avg'!D214</f>
        <v>1.4933000000000001</v>
      </c>
      <c r="G214" s="2">
        <f>'Moving Avg'!F214</f>
        <v>1.4939400000000005</v>
      </c>
      <c r="H214" s="2">
        <f>'Moving Avg'!G214</f>
        <v>1.418264</v>
      </c>
      <c r="I214" s="2">
        <f>'Moving Avg'!H214</f>
        <v>1.3539279999999989</v>
      </c>
      <c r="J214" s="5" t="str">
        <f>OBV!F214</f>
        <v>BULLISH</v>
      </c>
      <c r="K214" s="5" t="str">
        <f>OBV!G214</f>
        <v>WEAK</v>
      </c>
      <c r="L214" s="5" t="str">
        <f>OBV!H214</f>
        <v>CONFIRMED BULLISH</v>
      </c>
    </row>
    <row r="215" spans="1:12" ht="13.5" x14ac:dyDescent="0.25">
      <c r="A215" s="3">
        <f>RSI!A215</f>
        <v>42618</v>
      </c>
      <c r="B215" s="2">
        <f>RSI!B215</f>
        <v>1.4933000000000001</v>
      </c>
      <c r="C215" s="2">
        <f>RSI!I215</f>
        <v>55.273883825642812</v>
      </c>
      <c r="D215" s="2">
        <f>MACD!E215</f>
        <v>2.0646567119535053E-2</v>
      </c>
      <c r="E215" s="2">
        <f>MACD!F215</f>
        <v>4.1788841226287048E-3</v>
      </c>
      <c r="F215" s="2">
        <f>'Moving Avg'!D215</f>
        <v>1.49204</v>
      </c>
      <c r="G215" s="2">
        <f>'Moving Avg'!F215</f>
        <v>1.4958200000000001</v>
      </c>
      <c r="H215" s="2">
        <f>'Moving Avg'!G215</f>
        <v>1.4217600000000001</v>
      </c>
      <c r="I215" s="2">
        <f>'Moving Avg'!H215</f>
        <v>1.3550394999999986</v>
      </c>
      <c r="J215" s="5" t="str">
        <f>OBV!F215</f>
        <v>BEARISH</v>
      </c>
      <c r="K215" s="5" t="str">
        <f>OBV!G215</f>
        <v>STRONG</v>
      </c>
      <c r="L215" s="5" t="str">
        <f>OBV!H215</f>
        <v>CONFIRMED BEARISH</v>
      </c>
    </row>
    <row r="216" spans="1:12" ht="13.5" x14ac:dyDescent="0.25">
      <c r="A216" s="3">
        <f>RSI!A216</f>
        <v>42619</v>
      </c>
      <c r="B216" s="2">
        <f>RSI!B216</f>
        <v>1.4933000000000001</v>
      </c>
      <c r="C216" s="2">
        <f>RSI!I216</f>
        <v>55.273883825642812</v>
      </c>
      <c r="D216" s="2">
        <f>MACD!E216</f>
        <v>1.7945161273244414E-2</v>
      </c>
      <c r="E216" s="2">
        <f>MACD!F216</f>
        <v>6.9321395527518464E-3</v>
      </c>
      <c r="F216" s="2">
        <f>'Moving Avg'!D216</f>
        <v>1.49204</v>
      </c>
      <c r="G216" s="2">
        <f>'Moving Avg'!F216</f>
        <v>1.4964450000000005</v>
      </c>
      <c r="H216" s="2">
        <f>'Moving Avg'!G216</f>
        <v>1.4252560000000003</v>
      </c>
      <c r="I216" s="2">
        <f>'Moving Avg'!H216</f>
        <v>1.3560619999999985</v>
      </c>
      <c r="J216" s="5" t="str">
        <f>OBV!F216</f>
        <v>BULLISH</v>
      </c>
      <c r="K216" s="5" t="str">
        <f>OBV!G216</f>
        <v>NEUTRAL</v>
      </c>
      <c r="L216" s="5" t="str">
        <f>OBV!H216</f>
        <v>NEUTRAL</v>
      </c>
    </row>
    <row r="217" spans="1:12" ht="13.5" x14ac:dyDescent="0.25">
      <c r="A217" s="3">
        <f>RSI!A217</f>
        <v>42620</v>
      </c>
      <c r="B217" s="2">
        <f>RSI!B217</f>
        <v>1.4933000000000001</v>
      </c>
      <c r="C217" s="2">
        <f>RSI!I217</f>
        <v>55.273883825642812</v>
      </c>
      <c r="D217" s="2">
        <f>MACD!E217</f>
        <v>1.5552377077167945E-2</v>
      </c>
      <c r="E217" s="2">
        <f>MACD!F217</f>
        <v>8.6561870576350661E-3</v>
      </c>
      <c r="F217" s="2">
        <f>'Moving Avg'!D217</f>
        <v>1.49204</v>
      </c>
      <c r="G217" s="2">
        <f>'Moving Avg'!F217</f>
        <v>1.4980150000000005</v>
      </c>
      <c r="H217" s="2">
        <f>'Moving Avg'!G217</f>
        <v>1.4289880000000001</v>
      </c>
      <c r="I217" s="2">
        <f>'Moving Avg'!H217</f>
        <v>1.3566979999999984</v>
      </c>
      <c r="J217" s="5" t="str">
        <f>OBV!F217</f>
        <v>BULLISH</v>
      </c>
      <c r="K217" s="5" t="str">
        <f>OBV!G217</f>
        <v>NEUTRAL</v>
      </c>
      <c r="L217" s="5" t="str">
        <f>OBV!H217</f>
        <v>NEUTRAL</v>
      </c>
    </row>
    <row r="218" spans="1:12" ht="13.5" x14ac:dyDescent="0.25">
      <c r="A218" s="3">
        <f>RSI!A218</f>
        <v>42621</v>
      </c>
      <c r="B218" s="2">
        <f>RSI!B218</f>
        <v>1.4933000000000001</v>
      </c>
      <c r="C218" s="2">
        <f>RSI!I218</f>
        <v>55.273883825642812</v>
      </c>
      <c r="D218" s="2">
        <f>MACD!E218</f>
        <v>1.6336350973949365E-2</v>
      </c>
      <c r="E218" s="2">
        <f>MACD!F218</f>
        <v>1.0192219840897927E-2</v>
      </c>
      <c r="F218" s="2">
        <f>'Moving Avg'!D218</f>
        <v>1.4933000000000001</v>
      </c>
      <c r="G218" s="2">
        <f>'Moving Avg'!F218</f>
        <v>1.4973850000000009</v>
      </c>
      <c r="H218" s="2">
        <f>'Moving Avg'!G218</f>
        <v>1.4327200000000004</v>
      </c>
      <c r="I218" s="2">
        <f>'Moving Avg'!H218</f>
        <v>1.357066999999998</v>
      </c>
      <c r="J218" s="5" t="str">
        <f>OBV!F218</f>
        <v>BULLISH</v>
      </c>
      <c r="K218" s="5" t="str">
        <f>OBV!G218</f>
        <v>WEAK</v>
      </c>
      <c r="L218" s="5" t="str">
        <f>OBV!H218</f>
        <v>CONFIRMED BULLISH</v>
      </c>
    </row>
    <row r="219" spans="1:12" ht="13.5" x14ac:dyDescent="0.25">
      <c r="A219" s="3">
        <f>RSI!A219</f>
        <v>42622</v>
      </c>
      <c r="B219" s="2">
        <f>RSI!B219</f>
        <v>1.4870000000000001</v>
      </c>
      <c r="C219" s="2">
        <f>RSI!I219</f>
        <v>53.035754611765441</v>
      </c>
      <c r="D219" s="2">
        <f>MACD!E219</f>
        <v>1.0605431936111964E-2</v>
      </c>
      <c r="E219" s="2">
        <f>MACD!F219</f>
        <v>1.0274862259940735E-2</v>
      </c>
      <c r="F219" s="2">
        <f>'Moving Avg'!D219</f>
        <v>1.49204</v>
      </c>
      <c r="G219" s="2">
        <f>'Moving Avg'!F219</f>
        <v>1.4976950000000007</v>
      </c>
      <c r="H219" s="2">
        <f>'Moving Avg'!G219</f>
        <v>1.4370400000000003</v>
      </c>
      <c r="I219" s="2">
        <f>'Moving Avg'!H219</f>
        <v>1.3576714999999979</v>
      </c>
      <c r="J219" s="5" t="str">
        <f>OBV!F219</f>
        <v>BEARISH</v>
      </c>
      <c r="K219" s="5" t="str">
        <f>OBV!G219</f>
        <v>STRONG</v>
      </c>
      <c r="L219" s="5" t="str">
        <f>OBV!H219</f>
        <v>CONFIRMED BEARISH</v>
      </c>
    </row>
    <row r="220" spans="1:12" ht="13.5" x14ac:dyDescent="0.25">
      <c r="A220" s="3">
        <f>RSI!A220</f>
        <v>42627</v>
      </c>
      <c r="B220" s="2">
        <f>RSI!B220</f>
        <v>1.4996</v>
      </c>
      <c r="C220" s="2">
        <f>RSI!I220</f>
        <v>56.803076038145534</v>
      </c>
      <c r="D220" s="2">
        <f>MACD!E220</f>
        <v>1.0575162810328997E-2</v>
      </c>
      <c r="E220" s="2">
        <f>MACD!F220</f>
        <v>1.0334922370018387E-2</v>
      </c>
      <c r="F220" s="2">
        <f>'Moving Avg'!D220</f>
        <v>1.4933000000000001</v>
      </c>
      <c r="G220" s="2">
        <f>'Moving Avg'!F220</f>
        <v>1.4989500000000002</v>
      </c>
      <c r="H220" s="2">
        <f>'Moving Avg'!G220</f>
        <v>1.4416120000000003</v>
      </c>
      <c r="I220" s="2">
        <f>'Moving Avg'!H220</f>
        <v>1.3582799999999979</v>
      </c>
      <c r="J220" s="5" t="str">
        <f>OBV!F220</f>
        <v>BEARISH</v>
      </c>
      <c r="K220" s="5" t="str">
        <f>OBV!G220</f>
        <v>NEUTRAL</v>
      </c>
      <c r="L220" s="5" t="str">
        <f>OBV!H220</f>
        <v>BEARISH DIVERGENCE</v>
      </c>
    </row>
    <row r="221" spans="1:12" ht="13.5" x14ac:dyDescent="0.25">
      <c r="A221" s="3">
        <f>RSI!A221</f>
        <v>42628</v>
      </c>
      <c r="B221" s="2">
        <f>RSI!B221</f>
        <v>1.4807999999999999</v>
      </c>
      <c r="C221" s="2">
        <f>RSI!I221</f>
        <v>50.317396626595283</v>
      </c>
      <c r="D221" s="2">
        <f>MACD!E221</f>
        <v>1.0854294830751954E-2</v>
      </c>
      <c r="E221" s="2">
        <f>MACD!F221</f>
        <v>1.04387968621651E-2</v>
      </c>
      <c r="F221" s="2">
        <f>'Moving Avg'!D221</f>
        <v>1.4908000000000001</v>
      </c>
      <c r="G221" s="2">
        <f>'Moving Avg'!F221</f>
        <v>1.4976950000000004</v>
      </c>
      <c r="H221" s="2">
        <f>'Moving Avg'!G221</f>
        <v>1.4459260000000003</v>
      </c>
      <c r="I221" s="2">
        <f>'Moving Avg'!H221</f>
        <v>1.3587944999999979</v>
      </c>
      <c r="J221" s="5" t="str">
        <f>OBV!F221</f>
        <v>BEARISH</v>
      </c>
      <c r="K221" s="5" t="str">
        <f>OBV!G221</f>
        <v>STRONG</v>
      </c>
      <c r="L221" s="5" t="str">
        <f>OBV!H221</f>
        <v>CONFIRMED BEARISH</v>
      </c>
    </row>
    <row r="222" spans="1:12" ht="13.5" x14ac:dyDescent="0.25">
      <c r="A222" s="3">
        <f>RSI!A222</f>
        <v>42629</v>
      </c>
      <c r="B222" s="2">
        <f>RSI!B222</f>
        <v>1.4807999999999999</v>
      </c>
      <c r="C222" s="2">
        <f>RSI!I222</f>
        <v>50.317396626595283</v>
      </c>
      <c r="D222" s="2">
        <f>MACD!E222</f>
        <v>1.1091742484009126E-2</v>
      </c>
      <c r="E222" s="2">
        <f>MACD!F222</f>
        <v>1.0569385986533905E-2</v>
      </c>
      <c r="F222" s="2">
        <f>'Moving Avg'!D222</f>
        <v>1.4883000000000002</v>
      </c>
      <c r="G222" s="2">
        <f>'Moving Avg'!F222</f>
        <v>1.4955000000000003</v>
      </c>
      <c r="H222" s="2">
        <f>'Moving Avg'!G222</f>
        <v>1.44929</v>
      </c>
      <c r="I222" s="2">
        <f>'Moving Avg'!H222</f>
        <v>1.3594869999999981</v>
      </c>
      <c r="J222" s="5" t="str">
        <f>OBV!F222</f>
        <v>BEARISH</v>
      </c>
      <c r="K222" s="5" t="str">
        <f>OBV!G222</f>
        <v>STRONG</v>
      </c>
      <c r="L222" s="5" t="str">
        <f>OBV!H222</f>
        <v>CONFIRMED BEARISH</v>
      </c>
    </row>
    <row r="223" spans="1:12" ht="13.5" x14ac:dyDescent="0.25">
      <c r="A223" s="3">
        <f>RSI!A223</f>
        <v>42632</v>
      </c>
      <c r="B223" s="2">
        <f>RSI!B223</f>
        <v>1.4807999999999999</v>
      </c>
      <c r="C223" s="2">
        <f>RSI!I223</f>
        <v>50.317396626595283</v>
      </c>
      <c r="D223" s="2">
        <f>MACD!E223</f>
        <v>1.0324594719649305E-2</v>
      </c>
      <c r="E223" s="2">
        <f>MACD!F223</f>
        <v>1.0520427733156985E-2</v>
      </c>
      <c r="F223" s="2">
        <f>'Moving Avg'!D223</f>
        <v>1.4858</v>
      </c>
      <c r="G223" s="2">
        <f>'Moving Avg'!F223</f>
        <v>1.4933049999999999</v>
      </c>
      <c r="H223" s="2">
        <f>'Moving Avg'!G223</f>
        <v>1.4532480000000001</v>
      </c>
      <c r="I223" s="2">
        <f>'Moving Avg'!H223</f>
        <v>1.3604764999999979</v>
      </c>
      <c r="J223" s="5" t="str">
        <f>OBV!F223</f>
        <v>BEARISH</v>
      </c>
      <c r="K223" s="5" t="str">
        <f>OBV!G223</f>
        <v>STRONG</v>
      </c>
      <c r="L223" s="5" t="str">
        <f>OBV!H223</f>
        <v>CONFIRMED BEARISH</v>
      </c>
    </row>
    <row r="224" spans="1:12" ht="13.5" x14ac:dyDescent="0.25">
      <c r="A224" s="3">
        <f>RSI!A224</f>
        <v>42633</v>
      </c>
      <c r="B224" s="2">
        <f>RSI!B224</f>
        <v>1.4807999999999999</v>
      </c>
      <c r="C224" s="2">
        <f>RSI!I224</f>
        <v>50.317396626595283</v>
      </c>
      <c r="D224" s="2">
        <f>MACD!E224</f>
        <v>1.0645779864727256E-2</v>
      </c>
      <c r="E224" s="2">
        <f>MACD!F224</f>
        <v>1.0545498159471041E-2</v>
      </c>
      <c r="F224" s="2">
        <f>'Moving Avg'!D224</f>
        <v>1.4845600000000001</v>
      </c>
      <c r="G224" s="2">
        <f>'Moving Avg'!F224</f>
        <v>1.4904850000000001</v>
      </c>
      <c r="H224" s="2">
        <f>'Moving Avg'!G224</f>
        <v>1.4564940000000002</v>
      </c>
      <c r="I224" s="2">
        <f>'Moving Avg'!H224</f>
        <v>1.3613174999999977</v>
      </c>
      <c r="J224" s="5" t="str">
        <f>OBV!F224</f>
        <v>BEARISH</v>
      </c>
      <c r="K224" s="5" t="str">
        <f>OBV!G224</f>
        <v>STRONG</v>
      </c>
      <c r="L224" s="5" t="str">
        <f>OBV!H224</f>
        <v>CONFIRMED BEARISH</v>
      </c>
    </row>
    <row r="225" spans="1:12" ht="13.5" x14ac:dyDescent="0.25">
      <c r="A225" s="3">
        <f>RSI!A225</f>
        <v>42634</v>
      </c>
      <c r="B225" s="2">
        <f>RSI!B225</f>
        <v>1.5686</v>
      </c>
      <c r="C225" s="2">
        <f>RSI!I225</f>
        <v>71.068187818811651</v>
      </c>
      <c r="D225" s="2">
        <f>MACD!E225</f>
        <v>4.4148476579966012E-3</v>
      </c>
      <c r="E225" s="2">
        <f>MACD!F225</f>
        <v>9.3193680591761533E-3</v>
      </c>
      <c r="F225" s="2">
        <f>'Moving Avg'!D225</f>
        <v>1.4983599999999999</v>
      </c>
      <c r="G225" s="2">
        <f>'Moving Avg'!F225</f>
        <v>1.4929950000000001</v>
      </c>
      <c r="H225" s="2">
        <f>'Moving Avg'!G225</f>
        <v>1.4614960000000001</v>
      </c>
      <c r="I225" s="2">
        <f>'Moving Avg'!H225</f>
        <v>1.362567999999998</v>
      </c>
      <c r="J225" s="5" t="str">
        <f>OBV!F225</f>
        <v>BULLISH</v>
      </c>
      <c r="K225" s="5" t="str">
        <f>OBV!G225</f>
        <v>WEAK</v>
      </c>
      <c r="L225" s="5" t="str">
        <f>OBV!H225</f>
        <v>CONFIRMED BULLISH</v>
      </c>
    </row>
    <row r="226" spans="1:12" ht="13.5" x14ac:dyDescent="0.25">
      <c r="A226" s="3">
        <f>RSI!A226</f>
        <v>42635</v>
      </c>
      <c r="B226" s="2">
        <f>RSI!B226</f>
        <v>1.5686</v>
      </c>
      <c r="C226" s="2">
        <f>RSI!I226</f>
        <v>71.068187818811651</v>
      </c>
      <c r="D226" s="2">
        <f>MACD!E226</f>
        <v>-1.3753681467980616E-3</v>
      </c>
      <c r="E226" s="2">
        <f>MACD!F226</f>
        <v>7.180420817981311E-3</v>
      </c>
      <c r="F226" s="2">
        <f>'Moving Avg'!D226</f>
        <v>1.5159199999999999</v>
      </c>
      <c r="G226" s="2">
        <f>'Moving Avg'!F226</f>
        <v>1.4970749999999999</v>
      </c>
      <c r="H226" s="2">
        <f>'Moving Avg'!G226</f>
        <v>1.4666160000000001</v>
      </c>
      <c r="I226" s="2">
        <f>'Moving Avg'!H226</f>
        <v>1.363936999999998</v>
      </c>
      <c r="J226" s="5" t="str">
        <f>OBV!F226</f>
        <v>BULLISH</v>
      </c>
      <c r="K226" s="5" t="str">
        <f>OBV!G226</f>
        <v>WEAK</v>
      </c>
      <c r="L226" s="5" t="str">
        <f>OBV!H226</f>
        <v>CONFIRMED BULLISH</v>
      </c>
    </row>
    <row r="227" spans="1:12" ht="13.5" x14ac:dyDescent="0.25">
      <c r="A227" s="3">
        <f>RSI!A227</f>
        <v>42636</v>
      </c>
      <c r="B227" s="2">
        <f>RSI!B227</f>
        <v>1.5749</v>
      </c>
      <c r="C227" s="2">
        <f>RSI!I227</f>
        <v>72.040001177201489</v>
      </c>
      <c r="D227" s="2">
        <f>MACD!E227</f>
        <v>-7.2209746246649775E-3</v>
      </c>
      <c r="E227" s="2">
        <f>MACD!F227</f>
        <v>4.300141729452053E-3</v>
      </c>
      <c r="F227" s="2">
        <f>'Moving Avg'!D227</f>
        <v>1.53474</v>
      </c>
      <c r="G227" s="2">
        <f>'Moving Avg'!F227</f>
        <v>1.5014699999999999</v>
      </c>
      <c r="H227" s="2">
        <f>'Moving Avg'!G227</f>
        <v>1.4719800000000001</v>
      </c>
      <c r="I227" s="2">
        <f>'Moving Avg'!H227</f>
        <v>1.3651294999999981</v>
      </c>
      <c r="J227" s="5" t="str">
        <f>OBV!F227</f>
        <v>BULLISH</v>
      </c>
      <c r="K227" s="5" t="str">
        <f>OBV!G227</f>
        <v>WEAK</v>
      </c>
      <c r="L227" s="5" t="str">
        <f>OBV!H227</f>
        <v>CONFIRMED BULLISH</v>
      </c>
    </row>
    <row r="228" spans="1:12" ht="13.5" x14ac:dyDescent="0.25">
      <c r="A228" s="3">
        <f>RSI!A228</f>
        <v>42639</v>
      </c>
      <c r="B228" s="2">
        <f>RSI!B228</f>
        <v>1.5686</v>
      </c>
      <c r="C228" s="2">
        <f>RSI!I228</f>
        <v>69.525029533172017</v>
      </c>
      <c r="D228" s="2">
        <f>MACD!E228</f>
        <v>-1.2181823293937688E-2</v>
      </c>
      <c r="E228" s="2">
        <f>MACD!F228</f>
        <v>1.0037487247741045E-3</v>
      </c>
      <c r="F228" s="2">
        <f>'Moving Avg'!D228</f>
        <v>1.5523</v>
      </c>
      <c r="G228" s="2">
        <f>'Moving Avg'!F228</f>
        <v>1.5046049999999995</v>
      </c>
      <c r="H228" s="2">
        <f>'Moving Avg'!G228</f>
        <v>1.4766240000000002</v>
      </c>
      <c r="I228" s="2">
        <f>'Moving Avg'!H228</f>
        <v>1.3664389999999984</v>
      </c>
      <c r="J228" s="5" t="str">
        <f>OBV!F228</f>
        <v>BULLISH</v>
      </c>
      <c r="K228" s="5" t="str">
        <f>OBV!G228</f>
        <v>WEAK</v>
      </c>
      <c r="L228" s="5" t="str">
        <f>OBV!H228</f>
        <v>CONFIRMED BULLISH</v>
      </c>
    </row>
    <row r="229" spans="1:12" ht="13.5" x14ac:dyDescent="0.25">
      <c r="A229" s="3">
        <f>RSI!A229</f>
        <v>42640</v>
      </c>
      <c r="B229" s="2">
        <f>RSI!B229</f>
        <v>1.5561</v>
      </c>
      <c r="C229" s="2">
        <f>RSI!I229</f>
        <v>64.698781579275092</v>
      </c>
      <c r="D229" s="2">
        <f>MACD!E229</f>
        <v>-1.6831128396143535E-2</v>
      </c>
      <c r="E229" s="2">
        <f>MACD!F229</f>
        <v>-2.5632266994094237E-3</v>
      </c>
      <c r="F229" s="2">
        <f>'Moving Avg'!D229</f>
        <v>1.5673599999999999</v>
      </c>
      <c r="G229" s="2">
        <f>'Moving Avg'!F229</f>
        <v>1.5093149999999995</v>
      </c>
      <c r="H229" s="2">
        <f>'Moving Avg'!G229</f>
        <v>1.4811380000000003</v>
      </c>
      <c r="I229" s="2">
        <f>'Moving Avg'!H229</f>
        <v>1.3676859999999984</v>
      </c>
      <c r="J229" s="5" t="str">
        <f>OBV!F229</f>
        <v>BULLISH</v>
      </c>
      <c r="K229" s="5" t="str">
        <f>OBV!G229</f>
        <v>WEAK</v>
      </c>
      <c r="L229" s="5" t="str">
        <f>OBV!H229</f>
        <v>CONFIRMED BULLISH</v>
      </c>
    </row>
    <row r="230" spans="1:12" ht="13.5" x14ac:dyDescent="0.25">
      <c r="A230" s="3">
        <f>RSI!A230</f>
        <v>42641</v>
      </c>
      <c r="B230" s="2">
        <f>RSI!B230</f>
        <v>1.5184</v>
      </c>
      <c r="C230" s="2">
        <f>RSI!I230</f>
        <v>52.795171911973256</v>
      </c>
      <c r="D230" s="2">
        <f>MACD!E230</f>
        <v>-1.633834887911223E-2</v>
      </c>
      <c r="E230" s="2">
        <f>MACD!F230</f>
        <v>-5.3182511353499851E-3</v>
      </c>
      <c r="F230" s="2">
        <f>'Moving Avg'!D230</f>
        <v>1.5573199999999998</v>
      </c>
      <c r="G230" s="2">
        <f>'Moving Avg'!F230</f>
        <v>1.5102549999999997</v>
      </c>
      <c r="H230" s="2">
        <f>'Moving Avg'!G230</f>
        <v>1.4841500000000003</v>
      </c>
      <c r="I230" s="2">
        <f>'Moving Avg'!H230</f>
        <v>1.3685959999999986</v>
      </c>
      <c r="J230" s="5" t="str">
        <f>OBV!F230</f>
        <v>BEARISH</v>
      </c>
      <c r="K230" s="5" t="str">
        <f>OBV!G230</f>
        <v>STRONG</v>
      </c>
      <c r="L230" s="5" t="str">
        <f>OBV!H230</f>
        <v>CONFIRMED BEARISH</v>
      </c>
    </row>
    <row r="231" spans="1:12" ht="13.5" x14ac:dyDescent="0.25">
      <c r="A231" s="3">
        <f>RSI!A231</f>
        <v>42642</v>
      </c>
      <c r="B231" s="2">
        <f>RSI!B231</f>
        <v>1.4807999999999999</v>
      </c>
      <c r="C231" s="2">
        <f>RSI!I231</f>
        <v>44.08369579479411</v>
      </c>
      <c r="D231" s="2">
        <f>MACD!E231</f>
        <v>-1.6087443572274651E-2</v>
      </c>
      <c r="E231" s="2">
        <f>MACD!F231</f>
        <v>-7.4720896227349187E-3</v>
      </c>
      <c r="F231" s="2">
        <f>'Moving Avg'!D231</f>
        <v>1.53976</v>
      </c>
      <c r="G231" s="2">
        <f>'Moving Avg'!F231</f>
        <v>1.5096299999999998</v>
      </c>
      <c r="H231" s="2">
        <f>'Moving Avg'!G231</f>
        <v>1.4862839999999999</v>
      </c>
      <c r="I231" s="2">
        <f>'Moving Avg'!H231</f>
        <v>1.3693479999999985</v>
      </c>
      <c r="J231" s="5" t="str">
        <f>OBV!F231</f>
        <v>BEARISH</v>
      </c>
      <c r="K231" s="5" t="str">
        <f>OBV!G231</f>
        <v>STRONG</v>
      </c>
      <c r="L231" s="5" t="str">
        <f>OBV!H231</f>
        <v>CONFIRMED BEARISH</v>
      </c>
    </row>
    <row r="232" spans="1:12" ht="13.5" x14ac:dyDescent="0.25">
      <c r="A232" s="3">
        <f>RSI!A232</f>
        <v>42643</v>
      </c>
      <c r="B232" s="2">
        <f>RSI!B232</f>
        <v>1.5059</v>
      </c>
      <c r="C232" s="2">
        <f>RSI!I232</f>
        <v>50.013261709865603</v>
      </c>
      <c r="D232" s="2">
        <f>MACD!E232</f>
        <v>-1.7566791909398694E-2</v>
      </c>
      <c r="E232" s="2">
        <f>MACD!F232</f>
        <v>-9.491030080067674E-3</v>
      </c>
      <c r="F232" s="2">
        <f>'Moving Avg'!D232</f>
        <v>1.52596</v>
      </c>
      <c r="G232" s="2">
        <f>'Moving Avg'!F232</f>
        <v>1.5102599999999999</v>
      </c>
      <c r="H232" s="2">
        <f>'Moving Avg'!G232</f>
        <v>1.488794</v>
      </c>
      <c r="I232" s="2">
        <f>'Moving Avg'!H232</f>
        <v>1.3702254999999985</v>
      </c>
      <c r="J232" s="5" t="str">
        <f>OBV!F232</f>
        <v>BEARISH</v>
      </c>
      <c r="K232" s="5" t="str">
        <f>OBV!G232</f>
        <v>WEAK</v>
      </c>
      <c r="L232" s="5" t="str">
        <f>OBV!H232</f>
        <v>CONFIRMED BEARISH</v>
      </c>
    </row>
    <row r="233" spans="1:12" ht="13.5" x14ac:dyDescent="0.25">
      <c r="A233" s="3">
        <f>RSI!A233</f>
        <v>42647</v>
      </c>
      <c r="B233" s="2">
        <f>RSI!B233</f>
        <v>1.4933000000000001</v>
      </c>
      <c r="C233" s="2">
        <f>RSI!I233</f>
        <v>47.301562962985109</v>
      </c>
      <c r="D233" s="2">
        <f>MACD!E233</f>
        <v>-1.7878340698776141E-2</v>
      </c>
      <c r="E233" s="2">
        <f>MACD!F233</f>
        <v>-1.1168492203809367E-2</v>
      </c>
      <c r="F233" s="2">
        <f>'Moving Avg'!D233</f>
        <v>1.5108999999999999</v>
      </c>
      <c r="G233" s="2">
        <f>'Moving Avg'!F233</f>
        <v>1.510575</v>
      </c>
      <c r="H233" s="2">
        <f>'Moving Avg'!G233</f>
        <v>1.49055</v>
      </c>
      <c r="I233" s="2">
        <f>'Moving Avg'!H233</f>
        <v>1.3710694999999984</v>
      </c>
      <c r="J233" s="5" t="str">
        <f>OBV!F233</f>
        <v>BEARISH</v>
      </c>
      <c r="K233" s="5" t="str">
        <f>OBV!G233</f>
        <v>WEAK</v>
      </c>
      <c r="L233" s="5" t="str">
        <f>OBV!H233</f>
        <v>CONFIRMED BEARISH</v>
      </c>
    </row>
    <row r="234" spans="1:12" ht="13.5" x14ac:dyDescent="0.25">
      <c r="A234" s="3">
        <f>RSI!A234</f>
        <v>42648</v>
      </c>
      <c r="B234" s="2">
        <f>RSI!B234</f>
        <v>1.4996</v>
      </c>
      <c r="C234" s="2">
        <f>RSI!I234</f>
        <v>48.796458848004185</v>
      </c>
      <c r="D234" s="2">
        <f>MACD!E234</f>
        <v>-1.8527806665396662E-2</v>
      </c>
      <c r="E234" s="2">
        <f>MACD!F234</f>
        <v>-1.2640355096126828E-2</v>
      </c>
      <c r="F234" s="2">
        <f>'Moving Avg'!D234</f>
        <v>1.4996</v>
      </c>
      <c r="G234" s="2">
        <f>'Moving Avg'!F234</f>
        <v>1.5108900000000003</v>
      </c>
      <c r="H234" s="2">
        <f>'Moving Avg'!G234</f>
        <v>1.4916800000000001</v>
      </c>
      <c r="I234" s="2">
        <f>'Moving Avg'!H234</f>
        <v>1.3720044999999983</v>
      </c>
      <c r="J234" s="5" t="str">
        <f>OBV!F234</f>
        <v>BEARISH</v>
      </c>
      <c r="K234" s="5" t="str">
        <f>OBV!G234</f>
        <v>STRONG</v>
      </c>
      <c r="L234" s="5" t="str">
        <f>OBV!H234</f>
        <v>CONFIRMED BEARISH</v>
      </c>
    </row>
    <row r="235" spans="1:12" ht="13.5" x14ac:dyDescent="0.25">
      <c r="A235" s="3">
        <f>RSI!A235</f>
        <v>42649</v>
      </c>
      <c r="B235" s="2">
        <f>RSI!B235</f>
        <v>1.4996</v>
      </c>
      <c r="C235" s="2">
        <f>RSI!I235</f>
        <v>48.796458848004178</v>
      </c>
      <c r="D235" s="2">
        <f>MACD!E235</f>
        <v>-5.5320571330861323E-3</v>
      </c>
      <c r="E235" s="2">
        <f>MACD!F235</f>
        <v>-1.1218695503518689E-2</v>
      </c>
      <c r="F235" s="2">
        <f>'Moving Avg'!D235</f>
        <v>1.4958400000000001</v>
      </c>
      <c r="G235" s="2">
        <f>'Moving Avg'!F235</f>
        <v>1.5112050000000001</v>
      </c>
      <c r="H235" s="2">
        <f>'Moving Avg'!G235</f>
        <v>1.492056</v>
      </c>
      <c r="I235" s="2">
        <f>'Moving Avg'!H235</f>
        <v>1.3730879999999983</v>
      </c>
      <c r="J235" s="5" t="str">
        <f>OBV!F235</f>
        <v>BULLISH</v>
      </c>
      <c r="K235" s="5" t="str">
        <f>OBV!G235</f>
        <v>WEAK</v>
      </c>
      <c r="L235" s="5" t="str">
        <f>OBV!H235</f>
        <v>BULLISH DIVERGENCE</v>
      </c>
    </row>
    <row r="236" spans="1:12" ht="13.5" x14ac:dyDescent="0.25">
      <c r="A236" s="3">
        <f>RSI!A236</f>
        <v>42650</v>
      </c>
      <c r="B236" s="2">
        <f>RSI!B236</f>
        <v>1.4933000000000001</v>
      </c>
      <c r="C236" s="2">
        <f>RSI!I236</f>
        <v>47.242236921322849</v>
      </c>
      <c r="D236" s="2">
        <f>MACD!E236</f>
        <v>5.9658327527196686E-3</v>
      </c>
      <c r="E236" s="2">
        <f>MACD!F236</f>
        <v>-7.7817898522710184E-3</v>
      </c>
      <c r="F236" s="2">
        <f>'Moving Avg'!D236</f>
        <v>1.49834</v>
      </c>
      <c r="G236" s="2">
        <f>'Moving Avg'!F236</f>
        <v>1.5112050000000004</v>
      </c>
      <c r="H236" s="2">
        <f>'Moving Avg'!G236</f>
        <v>1.4926840000000001</v>
      </c>
      <c r="I236" s="2">
        <f>'Moving Avg'!H236</f>
        <v>1.3740509999999981</v>
      </c>
      <c r="J236" s="5" t="str">
        <f>OBV!F236</f>
        <v>BEARISH</v>
      </c>
      <c r="K236" s="5" t="str">
        <f>OBV!G236</f>
        <v>STRONG</v>
      </c>
      <c r="L236" s="5" t="str">
        <f>OBV!H236</f>
        <v>BEARISH DIVERGENCE</v>
      </c>
    </row>
    <row r="237" spans="1:12" ht="13.5" x14ac:dyDescent="0.25">
      <c r="A237" s="3">
        <f>RSI!A237</f>
        <v>42653</v>
      </c>
      <c r="B237" s="2">
        <f>RSI!B237</f>
        <v>1.4744999999999999</v>
      </c>
      <c r="C237" s="2">
        <f>RSI!I237</f>
        <v>42.855576190608019</v>
      </c>
      <c r="D237" s="2">
        <f>MACD!E237</f>
        <v>1.8126107361226218E-2</v>
      </c>
      <c r="E237" s="2">
        <f>MACD!F237</f>
        <v>-2.600210409571571E-3</v>
      </c>
      <c r="F237" s="2">
        <f>'Moving Avg'!D237</f>
        <v>1.4920599999999999</v>
      </c>
      <c r="G237" s="2">
        <f>'Moving Avg'!F237</f>
        <v>1.5102650000000002</v>
      </c>
      <c r="H237" s="2">
        <f>'Moving Avg'!G237</f>
        <v>1.4929360000000003</v>
      </c>
      <c r="I237" s="2">
        <f>'Moving Avg'!H237</f>
        <v>1.3749794999999978</v>
      </c>
      <c r="J237" s="5" t="str">
        <f>OBV!F237</f>
        <v>BEARISH</v>
      </c>
      <c r="K237" s="5" t="str">
        <f>OBV!G237</f>
        <v>STRONG</v>
      </c>
      <c r="L237" s="5" t="str">
        <f>OBV!H237</f>
        <v>CONFIRMED BEARISH</v>
      </c>
    </row>
    <row r="238" spans="1:12" ht="13.5" x14ac:dyDescent="0.25">
      <c r="A238" s="3">
        <f>RSI!A238</f>
        <v>42654</v>
      </c>
      <c r="B238" s="2">
        <f>RSI!B238</f>
        <v>1.4368000000000001</v>
      </c>
      <c r="C238" s="2">
        <f>RSI!I238</f>
        <v>35.697317902553536</v>
      </c>
      <c r="D238" s="2">
        <f>MACD!E238</f>
        <v>3.0414344078873778E-2</v>
      </c>
      <c r="E238" s="2">
        <f>MACD!F238</f>
        <v>4.0027004881174992E-3</v>
      </c>
      <c r="F238" s="2">
        <f>'Moving Avg'!D238</f>
        <v>1.4807599999999999</v>
      </c>
      <c r="G238" s="2">
        <f>'Moving Avg'!F238</f>
        <v>1.5074400000000003</v>
      </c>
      <c r="H238" s="2">
        <f>'Moving Avg'!G238</f>
        <v>1.4928100000000004</v>
      </c>
      <c r="I238" s="2">
        <f>'Moving Avg'!H238</f>
        <v>1.375808499999998</v>
      </c>
      <c r="J238" s="5" t="str">
        <f>OBV!F238</f>
        <v>BEARISH</v>
      </c>
      <c r="K238" s="5" t="str">
        <f>OBV!G238</f>
        <v>STRONG</v>
      </c>
      <c r="L238" s="5" t="str">
        <f>OBV!H238</f>
        <v>CONFIRMED BEARISH</v>
      </c>
    </row>
    <row r="239" spans="1:12" ht="13.5" x14ac:dyDescent="0.25">
      <c r="A239" s="3">
        <f>RSI!A239</f>
        <v>42655</v>
      </c>
      <c r="B239" s="2">
        <f>RSI!B239</f>
        <v>1.4431</v>
      </c>
      <c r="C239" s="2">
        <f>RSI!I239</f>
        <v>37.573826774291888</v>
      </c>
      <c r="D239" s="2">
        <f>MACD!E239</f>
        <v>3.8807528469294361E-2</v>
      </c>
      <c r="E239" s="2">
        <f>MACD!F239</f>
        <v>1.0963666084352872E-2</v>
      </c>
      <c r="F239" s="2">
        <f>'Moving Avg'!D239</f>
        <v>1.46946</v>
      </c>
      <c r="G239" s="2">
        <f>'Moving Avg'!F239</f>
        <v>1.5052450000000004</v>
      </c>
      <c r="H239" s="2">
        <f>'Moving Avg'!G239</f>
        <v>1.4928100000000006</v>
      </c>
      <c r="I239" s="2">
        <f>'Moving Avg'!H239</f>
        <v>1.3765499999999979</v>
      </c>
      <c r="J239" s="5" t="str">
        <f>OBV!F239</f>
        <v>BEARISH</v>
      </c>
      <c r="K239" s="5" t="str">
        <f>OBV!G239</f>
        <v>STRONG</v>
      </c>
      <c r="L239" s="5" t="str">
        <f>OBV!H239</f>
        <v>CONFIRMED BEARISH</v>
      </c>
    </row>
    <row r="240" spans="1:12" ht="13.5" x14ac:dyDescent="0.25">
      <c r="A240" s="3">
        <f>RSI!A240</f>
        <v>42656</v>
      </c>
      <c r="B240" s="2">
        <f>RSI!B240</f>
        <v>1.4431</v>
      </c>
      <c r="C240" s="2">
        <f>RSI!I240</f>
        <v>37.573826774291888</v>
      </c>
      <c r="D240" s="2">
        <f>MACD!E240</f>
        <v>4.0428883436497864E-2</v>
      </c>
      <c r="E240" s="2">
        <f>MACD!F240</f>
        <v>1.6856709554781871E-2</v>
      </c>
      <c r="F240" s="2">
        <f>'Moving Avg'!D240</f>
        <v>1.4581600000000001</v>
      </c>
      <c r="G240" s="2">
        <f>'Moving Avg'!F240</f>
        <v>1.5024200000000003</v>
      </c>
      <c r="H240" s="2">
        <f>'Moving Avg'!G240</f>
        <v>1.4928100000000006</v>
      </c>
      <c r="I240" s="2">
        <f>'Moving Avg'!H240</f>
        <v>1.377142999999998</v>
      </c>
      <c r="J240" s="5" t="str">
        <f>OBV!F240</f>
        <v>BEARISH</v>
      </c>
      <c r="K240" s="5" t="str">
        <f>OBV!G240</f>
        <v>STRONG</v>
      </c>
      <c r="L240" s="5" t="str">
        <f>OBV!H240</f>
        <v>CONFIRMED BEARISH</v>
      </c>
    </row>
    <row r="241" spans="1:12" ht="13.5" x14ac:dyDescent="0.25">
      <c r="A241" s="3">
        <f>RSI!A241</f>
        <v>42657</v>
      </c>
      <c r="B241" s="2">
        <f>RSI!B241</f>
        <v>1.4431</v>
      </c>
      <c r="C241" s="2">
        <f>RSI!I241</f>
        <v>37.573826774291888</v>
      </c>
      <c r="D241" s="2">
        <f>MACD!E241</f>
        <v>3.6311952046853779E-2</v>
      </c>
      <c r="E241" s="2">
        <f>MACD!F241</f>
        <v>2.0747758053196255E-2</v>
      </c>
      <c r="F241" s="2">
        <f>'Moving Avg'!D241</f>
        <v>1.4481200000000001</v>
      </c>
      <c r="G241" s="2">
        <f>'Moving Avg'!F241</f>
        <v>1.5005350000000004</v>
      </c>
      <c r="H241" s="2">
        <f>'Moving Avg'!G241</f>
        <v>1.4929360000000005</v>
      </c>
      <c r="I241" s="2">
        <f>'Moving Avg'!H241</f>
        <v>1.3777359999999981</v>
      </c>
      <c r="J241" s="5" t="str">
        <f>OBV!F241</f>
        <v>BEARISH</v>
      </c>
      <c r="K241" s="5" t="str">
        <f>OBV!G241</f>
        <v>STRONG</v>
      </c>
      <c r="L241" s="5" t="str">
        <f>OBV!H241</f>
        <v>CONFIRMED BEARISH</v>
      </c>
    </row>
    <row r="242" spans="1:12" ht="13.5" x14ac:dyDescent="0.25">
      <c r="A242" s="3">
        <f>RSI!A242</f>
        <v>42660</v>
      </c>
      <c r="B242" s="2">
        <f>RSI!B242</f>
        <v>1.4807999999999999</v>
      </c>
      <c r="C242" s="2">
        <f>RSI!I242</f>
        <v>48.751629614087854</v>
      </c>
      <c r="D242" s="2">
        <f>MACD!E242</f>
        <v>3.417120008007446E-2</v>
      </c>
      <c r="E242" s="2">
        <f>MACD!F242</f>
        <v>2.3432446458571898E-2</v>
      </c>
      <c r="F242" s="2">
        <f>'Moving Avg'!D242</f>
        <v>1.4493800000000001</v>
      </c>
      <c r="G242" s="2">
        <f>'Moving Avg'!F242</f>
        <v>1.5005350000000004</v>
      </c>
      <c r="H242" s="2">
        <f>'Moving Avg'!G242</f>
        <v>1.4938160000000005</v>
      </c>
      <c r="I242" s="2">
        <f>'Moving Avg'!H242</f>
        <v>1.3784879999999982</v>
      </c>
      <c r="J242" s="5" t="str">
        <f>OBV!F242</f>
        <v>BEARISH</v>
      </c>
      <c r="K242" s="5" t="str">
        <f>OBV!G242</f>
        <v>NEUTRAL</v>
      </c>
      <c r="L242" s="5" t="str">
        <f>OBV!H242</f>
        <v>BEARISH DIVERGENCE</v>
      </c>
    </row>
    <row r="243" spans="1:12" ht="13.5" x14ac:dyDescent="0.25">
      <c r="A243" s="3">
        <f>RSI!A243</f>
        <v>42661</v>
      </c>
      <c r="B243" s="2">
        <f>RSI!B243</f>
        <v>1.4807999999999999</v>
      </c>
      <c r="C243" s="2">
        <f>RSI!I243</f>
        <v>48.751629614087847</v>
      </c>
      <c r="D243" s="2">
        <f>MACD!E243</f>
        <v>3.0452135717724982E-2</v>
      </c>
      <c r="E243" s="2">
        <f>MACD!F243</f>
        <v>2.4836384310402519E-2</v>
      </c>
      <c r="F243" s="2">
        <f>'Moving Avg'!D243</f>
        <v>1.45818</v>
      </c>
      <c r="G243" s="2">
        <f>'Moving Avg'!F243</f>
        <v>1.5005350000000002</v>
      </c>
      <c r="H243" s="2">
        <f>'Moving Avg'!G243</f>
        <v>1.4946960000000007</v>
      </c>
      <c r="I243" s="2">
        <f>'Moving Avg'!H243</f>
        <v>1.3791509999999982</v>
      </c>
      <c r="J243" s="5" t="str">
        <f>OBV!F243</f>
        <v>BULLISH</v>
      </c>
      <c r="K243" s="5" t="str">
        <f>OBV!G243</f>
        <v>WEAK</v>
      </c>
      <c r="L243" s="5" t="str">
        <f>OBV!H243</f>
        <v>CONFIRMED BULLISH</v>
      </c>
    </row>
    <row r="244" spans="1:12" ht="13.5" x14ac:dyDescent="0.25">
      <c r="A244" s="3">
        <f>RSI!A244</f>
        <v>42662</v>
      </c>
      <c r="B244" s="2">
        <f>RSI!B244</f>
        <v>1.4368000000000001</v>
      </c>
      <c r="C244" s="2">
        <f>RSI!I244</f>
        <v>39.240978451918522</v>
      </c>
      <c r="D244" s="2">
        <f>MACD!E244</f>
        <v>3.1562246137904593E-2</v>
      </c>
      <c r="E244" s="2">
        <f>MACD!F244</f>
        <v>2.6181556675902933E-2</v>
      </c>
      <c r="F244" s="2">
        <f>'Moving Avg'!D244</f>
        <v>1.4569199999999998</v>
      </c>
      <c r="G244" s="2">
        <f>'Moving Avg'!F244</f>
        <v>1.4983350000000004</v>
      </c>
      <c r="H244" s="2">
        <f>'Moving Avg'!G244</f>
        <v>1.4945700000000008</v>
      </c>
      <c r="I244" s="2">
        <f>'Moving Avg'!H244</f>
        <v>1.3795939999999984</v>
      </c>
      <c r="J244" s="5" t="str">
        <f>OBV!F244</f>
        <v>BEARISH</v>
      </c>
      <c r="K244" s="5" t="str">
        <f>OBV!G244</f>
        <v>STRONG</v>
      </c>
      <c r="L244" s="5" t="str">
        <f>OBV!H244</f>
        <v>CONFIRMED BEARISH</v>
      </c>
    </row>
    <row r="245" spans="1:12" ht="13.5" x14ac:dyDescent="0.25">
      <c r="A245" s="3">
        <f>RSI!A245</f>
        <v>42663</v>
      </c>
      <c r="B245" s="2">
        <f>RSI!B245</f>
        <v>1.4431</v>
      </c>
      <c r="C245" s="2">
        <f>RSI!I245</f>
        <v>41.015302854377985</v>
      </c>
      <c r="D245" s="2">
        <f>MACD!E245</f>
        <v>3.2321309901431006E-2</v>
      </c>
      <c r="E245" s="2">
        <f>MACD!F245</f>
        <v>2.7409507321008549E-2</v>
      </c>
      <c r="F245" s="2">
        <f>'Moving Avg'!D245</f>
        <v>1.45692</v>
      </c>
      <c r="G245" s="2">
        <f>'Moving Avg'!F245</f>
        <v>1.4920600000000002</v>
      </c>
      <c r="H245" s="2">
        <f>'Moving Avg'!G245</f>
        <v>1.4943180000000007</v>
      </c>
      <c r="I245" s="2">
        <f>'Moving Avg'!H245</f>
        <v>1.3801574999999986</v>
      </c>
      <c r="J245" s="5" t="str">
        <f>OBV!F245</f>
        <v>BEARISH</v>
      </c>
      <c r="K245" s="5" t="str">
        <f>OBV!G245</f>
        <v>STRONG</v>
      </c>
      <c r="L245" s="5" t="str">
        <f>OBV!H245</f>
        <v>NEUTRAL</v>
      </c>
    </row>
    <row r="246" spans="1:12" ht="13.5" x14ac:dyDescent="0.25">
      <c r="A246" s="3">
        <f>RSI!A246</f>
        <v>42664</v>
      </c>
      <c r="B246" s="2">
        <f>RSI!B246</f>
        <v>1.4431</v>
      </c>
      <c r="C246" s="2">
        <f>RSI!I246</f>
        <v>41.015302854378</v>
      </c>
      <c r="D246" s="2">
        <f>MACD!E246</f>
        <v>3.2222327836941345E-2</v>
      </c>
      <c r="E246" s="2">
        <f>MACD!F246</f>
        <v>2.8372071424195108E-2</v>
      </c>
      <c r="F246" s="2">
        <f>'Moving Avg'!D246</f>
        <v>1.45692</v>
      </c>
      <c r="G246" s="2">
        <f>'Moving Avg'!F246</f>
        <v>1.4857850000000004</v>
      </c>
      <c r="H246" s="2">
        <f>'Moving Avg'!G246</f>
        <v>1.4935640000000006</v>
      </c>
      <c r="I246" s="2">
        <f>'Moving Avg'!H246</f>
        <v>1.3810474999999989</v>
      </c>
      <c r="J246" s="5" t="str">
        <f>OBV!F246</f>
        <v>BEARISH</v>
      </c>
      <c r="K246" s="5" t="str">
        <f>OBV!G246</f>
        <v>STRONG</v>
      </c>
      <c r="L246" s="5" t="str">
        <f>OBV!H246</f>
        <v>NEUTRAL</v>
      </c>
    </row>
    <row r="247" spans="1:12" ht="13.5" x14ac:dyDescent="0.25">
      <c r="A247" s="3">
        <f>RSI!A247</f>
        <v>42667</v>
      </c>
      <c r="B247" s="2">
        <f>RSI!B247</f>
        <v>1.4306000000000001</v>
      </c>
      <c r="C247" s="2">
        <f>RSI!I247</f>
        <v>38.432675741070277</v>
      </c>
      <c r="D247" s="2">
        <f>MACD!E247</f>
        <v>3.0383269776877553E-2</v>
      </c>
      <c r="E247" s="2">
        <f>MACD!F247</f>
        <v>2.8774311094731601E-2</v>
      </c>
      <c r="F247" s="2">
        <f>'Moving Avg'!D247</f>
        <v>1.4468800000000002</v>
      </c>
      <c r="G247" s="2">
        <f>'Moving Avg'!F247</f>
        <v>1.4785700000000002</v>
      </c>
      <c r="H247" s="2">
        <f>'Moving Avg'!G247</f>
        <v>1.4929380000000005</v>
      </c>
      <c r="I247" s="2">
        <f>'Moving Avg'!H247</f>
        <v>1.3816969999999988</v>
      </c>
      <c r="J247" s="5" t="str">
        <f>OBV!F247</f>
        <v>BEARISH</v>
      </c>
      <c r="K247" s="5" t="str">
        <f>OBV!G247</f>
        <v>STRONG</v>
      </c>
      <c r="L247" s="5" t="str">
        <f>OBV!H247</f>
        <v>CONFIRMED BEARISH</v>
      </c>
    </row>
    <row r="248" spans="1:12" ht="13.5" x14ac:dyDescent="0.25">
      <c r="A248" s="3">
        <f>RSI!A248</f>
        <v>42668</v>
      </c>
      <c r="B248" s="2">
        <f>RSI!B248</f>
        <v>1.4306000000000001</v>
      </c>
      <c r="C248" s="2">
        <f>RSI!I248</f>
        <v>38.432675741070277</v>
      </c>
      <c r="D248" s="2">
        <f>MACD!E248</f>
        <v>2.3296449134071029E-2</v>
      </c>
      <c r="E248" s="2">
        <f>MACD!F248</f>
        <v>2.7678738702599487E-2</v>
      </c>
      <c r="F248" s="2">
        <f>'Moving Avg'!D248</f>
        <v>1.4368400000000001</v>
      </c>
      <c r="G248" s="2">
        <f>'Moving Avg'!F248</f>
        <v>1.47167</v>
      </c>
      <c r="H248" s="2">
        <f>'Moving Avg'!G248</f>
        <v>1.4914320000000005</v>
      </c>
      <c r="I248" s="2">
        <f>'Moving Avg'!H248</f>
        <v>1.3824649999999992</v>
      </c>
      <c r="J248" s="5" t="str">
        <f>OBV!F248</f>
        <v>BEARISH</v>
      </c>
      <c r="K248" s="5" t="str">
        <f>OBV!G248</f>
        <v>STRONG</v>
      </c>
      <c r="L248" s="5" t="str">
        <f>OBV!H248</f>
        <v>CONFIRMED BEARISH</v>
      </c>
    </row>
    <row r="249" spans="1:12" ht="13.5" x14ac:dyDescent="0.25">
      <c r="A249" s="3">
        <f>RSI!A249</f>
        <v>42669</v>
      </c>
      <c r="B249" s="2">
        <f>RSI!B249</f>
        <v>1.4306000000000001</v>
      </c>
      <c r="C249" s="2">
        <f>RSI!I249</f>
        <v>38.432675741070277</v>
      </c>
      <c r="D249" s="2">
        <f>MACD!E249</f>
        <v>1.8518496218663527E-2</v>
      </c>
      <c r="E249" s="2">
        <f>MACD!F249</f>
        <v>2.5846690205812296E-2</v>
      </c>
      <c r="F249" s="2">
        <f>'Moving Avg'!D249</f>
        <v>1.4356000000000002</v>
      </c>
      <c r="G249" s="2">
        <f>'Moving Avg'!F249</f>
        <v>1.4653949999999998</v>
      </c>
      <c r="H249" s="2">
        <f>'Moving Avg'!G249</f>
        <v>1.4904280000000005</v>
      </c>
      <c r="I249" s="2">
        <f>'Moving Avg'!H249</f>
        <v>1.3831739999999995</v>
      </c>
      <c r="J249" s="5" t="str">
        <f>OBV!F249</f>
        <v>BEARISH</v>
      </c>
      <c r="K249" s="5" t="str">
        <f>OBV!G249</f>
        <v>STRONG</v>
      </c>
      <c r="L249" s="5" t="str">
        <f>OBV!H249</f>
        <v>CONFIRMED BEARISH</v>
      </c>
    </row>
    <row r="250" spans="1:12" ht="13.5" x14ac:dyDescent="0.25">
      <c r="A250" s="3">
        <f>RSI!A250</f>
        <v>42670</v>
      </c>
      <c r="B250" s="2">
        <f>RSI!B250</f>
        <v>1.4306000000000001</v>
      </c>
      <c r="C250" s="2">
        <f>RSI!I250</f>
        <v>38.432675741070277</v>
      </c>
      <c r="D250" s="2">
        <f>MACD!E250</f>
        <v>1.4706498963359405E-2</v>
      </c>
      <c r="E250" s="2">
        <f>MACD!F250</f>
        <v>2.3618651957321719E-2</v>
      </c>
      <c r="F250" s="2">
        <f>'Moving Avg'!D250</f>
        <v>1.4331</v>
      </c>
      <c r="G250" s="2">
        <f>'Moving Avg'!F250</f>
        <v>1.4610049999999997</v>
      </c>
      <c r="H250" s="2">
        <f>'Moving Avg'!G250</f>
        <v>1.4895500000000004</v>
      </c>
      <c r="I250" s="2">
        <f>'Moving Avg'!H250</f>
        <v>1.3837934999999997</v>
      </c>
      <c r="J250" s="5" t="str">
        <f>OBV!F250</f>
        <v>BEARISH</v>
      </c>
      <c r="K250" s="5" t="str">
        <f>OBV!G250</f>
        <v>STRONG</v>
      </c>
      <c r="L250" s="5" t="str">
        <f>OBV!H250</f>
        <v>CONFIRMED BEARISH</v>
      </c>
    </row>
    <row r="251" spans="1:12" ht="13.5" x14ac:dyDescent="0.25">
      <c r="A251" s="3">
        <f>RSI!A251</f>
        <v>42671</v>
      </c>
      <c r="B251" s="2">
        <f>RSI!B251</f>
        <v>1.4306000000000001</v>
      </c>
      <c r="C251" s="2">
        <f>RSI!I251</f>
        <v>38.432675741070277</v>
      </c>
      <c r="D251" s="2">
        <f>MACD!E251</f>
        <v>1.1694746139820911E-2</v>
      </c>
      <c r="E251" s="2">
        <f>MACD!F251</f>
        <v>2.1233870793821559E-2</v>
      </c>
      <c r="F251" s="2">
        <f>'Moving Avg'!D251</f>
        <v>1.4306000000000001</v>
      </c>
      <c r="G251" s="2">
        <f>'Moving Avg'!F251</f>
        <v>1.4584949999999997</v>
      </c>
      <c r="H251" s="2">
        <f>'Moving Avg'!G251</f>
        <v>1.4880440000000004</v>
      </c>
      <c r="I251" s="2">
        <f>'Moving Avg'!H251</f>
        <v>1.3844130000000001</v>
      </c>
      <c r="J251" s="5" t="str">
        <f>OBV!F251</f>
        <v>BEARISH</v>
      </c>
      <c r="K251" s="5" t="str">
        <f>OBV!G251</f>
        <v>STRONG</v>
      </c>
      <c r="L251" s="5" t="str">
        <f>OBV!H251</f>
        <v>CONFIRMED BEARISH</v>
      </c>
    </row>
    <row r="252" spans="1:12" ht="13.5" x14ac:dyDescent="0.25">
      <c r="A252" s="3">
        <f>RSI!A252</f>
        <v>42674</v>
      </c>
      <c r="B252" s="2">
        <f>RSI!B252</f>
        <v>1.4306000000000001</v>
      </c>
      <c r="C252" s="2">
        <f>RSI!I252</f>
        <v>38.432675741070277</v>
      </c>
      <c r="D252" s="2">
        <f>MACD!E252</f>
        <v>1.5144287418930702E-2</v>
      </c>
      <c r="E252" s="2">
        <f>MACD!F252</f>
        <v>2.0015954118843389E-2</v>
      </c>
      <c r="F252" s="2">
        <f>'Moving Avg'!D252</f>
        <v>1.4306000000000001</v>
      </c>
      <c r="G252" s="2">
        <f>'Moving Avg'!F252</f>
        <v>1.4547299999999996</v>
      </c>
      <c r="H252" s="2">
        <f>'Moving Avg'!G252</f>
        <v>1.486162</v>
      </c>
      <c r="I252" s="2">
        <f>'Moving Avg'!H252</f>
        <v>1.3850325000000003</v>
      </c>
      <c r="J252" s="5" t="str">
        <f>OBV!F252</f>
        <v>NEUTRAL</v>
      </c>
      <c r="K252" s="5" t="str">
        <f>OBV!G252</f>
        <v>NEUTRAL</v>
      </c>
      <c r="L252" s="5" t="str">
        <f>OBV!H252</f>
        <v>NEUTRAL</v>
      </c>
    </row>
    <row r="253" spans="1:12" ht="13.5" x14ac:dyDescent="0.25">
      <c r="A253" s="3">
        <f>RSI!A253</f>
        <v>42675</v>
      </c>
      <c r="B253" s="2">
        <f>RSI!B253</f>
        <v>1.4306000000000001</v>
      </c>
      <c r="C253" s="2">
        <f>RSI!I253</f>
        <v>38.432675741070277</v>
      </c>
      <c r="D253" s="2">
        <f>MACD!E253</f>
        <v>1.8246414775282327E-2</v>
      </c>
      <c r="E253" s="2">
        <f>MACD!F253</f>
        <v>1.9662046250131175E-2</v>
      </c>
      <c r="F253" s="2">
        <f>'Moving Avg'!D253</f>
        <v>1.4306000000000001</v>
      </c>
      <c r="G253" s="2">
        <f>'Moving Avg'!F253</f>
        <v>1.4515949999999997</v>
      </c>
      <c r="H253" s="2">
        <f>'Moving Avg'!G253</f>
        <v>1.4842799999999996</v>
      </c>
      <c r="I253" s="2">
        <f>'Moving Avg'!H253</f>
        <v>1.3856520000000003</v>
      </c>
      <c r="J253" s="5" t="str">
        <f>OBV!F253</f>
        <v>NEUTRAL</v>
      </c>
      <c r="K253" s="5" t="str">
        <f>OBV!G253</f>
        <v>NEUTRAL</v>
      </c>
      <c r="L253" s="5" t="str">
        <f>OBV!H253</f>
        <v>NEUTRAL</v>
      </c>
    </row>
    <row r="254" spans="1:12" ht="13.5" x14ac:dyDescent="0.25">
      <c r="A254" s="3">
        <f>RSI!A254</f>
        <v>42676</v>
      </c>
      <c r="B254" s="2">
        <f>RSI!B254</f>
        <v>1.4306000000000001</v>
      </c>
      <c r="C254" s="2">
        <f>RSI!I254</f>
        <v>38.432675741070277</v>
      </c>
      <c r="D254" s="2">
        <f>MACD!E254</f>
        <v>1.4271769088375352E-2</v>
      </c>
      <c r="E254" s="2">
        <f>MACD!F254</f>
        <v>1.8583990817780012E-2</v>
      </c>
      <c r="F254" s="2">
        <f>'Moving Avg'!D254</f>
        <v>1.4306000000000001</v>
      </c>
      <c r="G254" s="2">
        <f>'Moving Avg'!F254</f>
        <v>1.4481449999999996</v>
      </c>
      <c r="H254" s="2">
        <f>'Moving Avg'!G254</f>
        <v>1.482148</v>
      </c>
      <c r="I254" s="2">
        <f>'Moving Avg'!H254</f>
        <v>1.3862715000000003</v>
      </c>
      <c r="J254" s="5" t="str">
        <f>OBV!F254</f>
        <v>NEUTRAL</v>
      </c>
      <c r="K254" s="5" t="str">
        <f>OBV!G254</f>
        <v>NEUTRAL</v>
      </c>
      <c r="L254" s="5" t="str">
        <f>OBV!H254</f>
        <v>NEUTRAL</v>
      </c>
    </row>
    <row r="255" spans="1:12" ht="13.5" x14ac:dyDescent="0.25">
      <c r="A255" s="3">
        <f>RSI!A255</f>
        <v>42677</v>
      </c>
      <c r="B255" s="2">
        <f>RSI!B255</f>
        <v>1.4306000000000001</v>
      </c>
      <c r="C255" s="2">
        <f>RSI!I255</f>
        <v>38.432675741070277</v>
      </c>
      <c r="D255" s="2">
        <f>MACD!E255</f>
        <v>1.2034975241500989E-2</v>
      </c>
      <c r="E255" s="2">
        <f>MACD!F255</f>
        <v>1.7274187702524209E-2</v>
      </c>
      <c r="F255" s="2">
        <f>'Moving Avg'!D255</f>
        <v>1.4306000000000001</v>
      </c>
      <c r="G255" s="2">
        <f>'Moving Avg'!F255</f>
        <v>1.4446949999999994</v>
      </c>
      <c r="H255" s="2">
        <f>'Moving Avg'!G255</f>
        <v>1.4803919999999999</v>
      </c>
      <c r="I255" s="2">
        <f>'Moving Avg'!H255</f>
        <v>1.3869210000000007</v>
      </c>
      <c r="J255" s="5" t="str">
        <f>OBV!F255</f>
        <v>NEUTRAL</v>
      </c>
      <c r="K255" s="5" t="str">
        <f>OBV!G255</f>
        <v>NEUTRAL</v>
      </c>
      <c r="L255" s="5" t="str">
        <f>OBV!H255</f>
        <v>NEUTRAL</v>
      </c>
    </row>
    <row r="256" spans="1:12" ht="13.5" x14ac:dyDescent="0.25">
      <c r="A256" s="3">
        <f>RSI!A256</f>
        <v>42678</v>
      </c>
      <c r="B256" s="2">
        <f>RSI!B256</f>
        <v>1.4306000000000001</v>
      </c>
      <c r="C256" s="2">
        <f>RSI!I256</f>
        <v>38.432675741070277</v>
      </c>
      <c r="D256" s="2">
        <f>MACD!E256</f>
        <v>1.0287800857294638E-2</v>
      </c>
      <c r="E256" s="2">
        <f>MACD!F256</f>
        <v>1.5876910333478295E-2</v>
      </c>
      <c r="F256" s="2">
        <f>'Moving Avg'!D256</f>
        <v>1.4306000000000001</v>
      </c>
      <c r="G256" s="2">
        <f>'Moving Avg'!F256</f>
        <v>1.4415599999999995</v>
      </c>
      <c r="H256" s="2">
        <f>'Moving Avg'!G256</f>
        <v>1.4792639999999997</v>
      </c>
      <c r="I256" s="2">
        <f>'Moving Avg'!H256</f>
        <v>1.3875705000000007</v>
      </c>
      <c r="J256" s="5" t="str">
        <f>OBV!F256</f>
        <v>NEUTRAL</v>
      </c>
      <c r="K256" s="5" t="str">
        <f>OBV!G256</f>
        <v>NEUTRAL</v>
      </c>
      <c r="L256" s="5" t="str">
        <f>OBV!H256</f>
        <v>NEUTRAL</v>
      </c>
    </row>
    <row r="257" spans="1:12" ht="13.5" x14ac:dyDescent="0.25">
      <c r="A257" s="3">
        <f>RSI!A257</f>
        <v>42681</v>
      </c>
      <c r="B257" s="2">
        <f>RSI!B257</f>
        <v>1.4306000000000001</v>
      </c>
      <c r="C257" s="2">
        <f>RSI!I257</f>
        <v>38.432675741070277</v>
      </c>
      <c r="D257" s="2">
        <f>MACD!E257</f>
        <v>7.0210653613231866E-3</v>
      </c>
      <c r="E257" s="2">
        <f>MACD!F257</f>
        <v>1.4105741339047274E-2</v>
      </c>
      <c r="F257" s="2">
        <f>'Moving Avg'!D257</f>
        <v>1.4306000000000001</v>
      </c>
      <c r="G257" s="2">
        <f>'Moving Avg'!F257</f>
        <v>1.4393649999999993</v>
      </c>
      <c r="H257" s="2">
        <f>'Moving Avg'!G257</f>
        <v>1.4781359999999995</v>
      </c>
      <c r="I257" s="2">
        <f>'Moving Avg'!H257</f>
        <v>1.3881900000000009</v>
      </c>
      <c r="J257" s="5" t="str">
        <f>OBV!F257</f>
        <v>NEUTRAL</v>
      </c>
      <c r="K257" s="5" t="str">
        <f>OBV!G257</f>
        <v>NEUTRAL</v>
      </c>
      <c r="L257" s="5" t="str">
        <f>OBV!H257</f>
        <v>NEUTRAL</v>
      </c>
    </row>
    <row r="258" spans="1:12" ht="13.5" x14ac:dyDescent="0.25">
      <c r="A258" s="3">
        <f>RSI!A258</f>
        <v>42682</v>
      </c>
      <c r="B258" s="2">
        <f>RSI!B258</f>
        <v>1.4306000000000001</v>
      </c>
      <c r="C258" s="2">
        <f>RSI!I258</f>
        <v>38.432675741070277</v>
      </c>
      <c r="D258" s="2">
        <f>MACD!E258</f>
        <v>4.3816450683391572E-3</v>
      </c>
      <c r="E258" s="2">
        <f>MACD!F258</f>
        <v>1.2160922084905651E-2</v>
      </c>
      <c r="F258" s="2">
        <f>'Moving Avg'!D258</f>
        <v>1.4306000000000001</v>
      </c>
      <c r="G258" s="2">
        <f>'Moving Avg'!F258</f>
        <v>1.4390549999999993</v>
      </c>
      <c r="H258" s="2">
        <f>'Moving Avg'!G258</f>
        <v>1.4766299999999994</v>
      </c>
      <c r="I258" s="2">
        <f>'Moving Avg'!H258</f>
        <v>1.3888395000000011</v>
      </c>
      <c r="J258" s="5" t="str">
        <f>OBV!F258</f>
        <v>NEUTRAL</v>
      </c>
      <c r="K258" s="5" t="str">
        <f>OBV!G258</f>
        <v>NEUTRAL</v>
      </c>
      <c r="L258" s="5" t="str">
        <f>OBV!H258</f>
        <v>NEUTRAL</v>
      </c>
    </row>
    <row r="259" spans="1:12" ht="13.5" x14ac:dyDescent="0.25">
      <c r="A259" s="3">
        <f>RSI!A259</f>
        <v>42683</v>
      </c>
      <c r="B259" s="2">
        <f>RSI!B259</f>
        <v>1.4306000000000001</v>
      </c>
      <c r="C259" s="2">
        <f>RSI!I259</f>
        <v>38.432675741070277</v>
      </c>
      <c r="D259" s="2">
        <f>MACD!E259</f>
        <v>2.2637899092396996E-3</v>
      </c>
      <c r="E259" s="2">
        <f>MACD!F259</f>
        <v>1.0181495649772462E-2</v>
      </c>
      <c r="F259" s="2">
        <f>'Moving Avg'!D259</f>
        <v>1.4306000000000001</v>
      </c>
      <c r="G259" s="2">
        <f>'Moving Avg'!F259</f>
        <v>1.4384299999999992</v>
      </c>
      <c r="H259" s="2">
        <f>'Moving Avg'!G259</f>
        <v>1.4760039999999994</v>
      </c>
      <c r="I259" s="2">
        <f>'Moving Avg'!H259</f>
        <v>1.3894000000000011</v>
      </c>
      <c r="J259" s="5" t="str">
        <f>OBV!F259</f>
        <v>NEUTRAL</v>
      </c>
      <c r="K259" s="5" t="str">
        <f>OBV!G259</f>
        <v>NEUTRAL</v>
      </c>
      <c r="L259" s="5" t="str">
        <f>OBV!H259</f>
        <v>NEUTRAL</v>
      </c>
    </row>
    <row r="260" spans="1:12" ht="13.5" x14ac:dyDescent="0.25">
      <c r="A260" s="3">
        <f>RSI!A260</f>
        <v>42684</v>
      </c>
      <c r="B260" s="2">
        <f>RSI!B260</f>
        <v>1.4431</v>
      </c>
      <c r="C260" s="2">
        <f>RSI!I260</f>
        <v>47.153075344678108</v>
      </c>
      <c r="D260" s="2">
        <f>MACD!E260</f>
        <v>-3.472224223539655E-4</v>
      </c>
      <c r="E260" s="2">
        <f>MACD!F260</f>
        <v>8.0757520353471769E-3</v>
      </c>
      <c r="F260" s="2">
        <f>'Moving Avg'!D260</f>
        <v>1.4331</v>
      </c>
      <c r="G260" s="2">
        <f>'Moving Avg'!F260</f>
        <v>1.4384299999999997</v>
      </c>
      <c r="H260" s="2">
        <f>'Moving Avg'!G260</f>
        <v>1.4748739999999996</v>
      </c>
      <c r="I260" s="2">
        <f>'Moving Avg'!H260</f>
        <v>1.390052500000001</v>
      </c>
      <c r="J260" s="5" t="str">
        <f>OBV!F260</f>
        <v>BULLISH</v>
      </c>
      <c r="K260" s="5" t="str">
        <f>OBV!G260</f>
        <v>NEUTRAL</v>
      </c>
      <c r="L260" s="5" t="str">
        <f>OBV!H260</f>
        <v>CONFIRMED BULLISH</v>
      </c>
    </row>
    <row r="261" spans="1:12" ht="13.5" x14ac:dyDescent="0.25">
      <c r="A261" s="3">
        <f>RSI!A261</f>
        <v>42685</v>
      </c>
      <c r="B261" s="2">
        <f>RSI!B261</f>
        <v>1.4431</v>
      </c>
      <c r="C261" s="2">
        <f>RSI!I261</f>
        <v>47.153075344678108</v>
      </c>
      <c r="D261" s="2">
        <f>MACD!E261</f>
        <v>-2.5313805462823247E-3</v>
      </c>
      <c r="E261" s="2">
        <f>MACD!F261</f>
        <v>5.9543255190212772E-3</v>
      </c>
      <c r="F261" s="2">
        <f>'Moving Avg'!D261</f>
        <v>1.4356000000000002</v>
      </c>
      <c r="G261" s="2">
        <f>'Moving Avg'!F261</f>
        <v>1.4384299999999997</v>
      </c>
      <c r="H261" s="2">
        <f>'Moving Avg'!G261</f>
        <v>1.4738699999999998</v>
      </c>
      <c r="I261" s="2">
        <f>'Moving Avg'!H261</f>
        <v>1.3907645000000011</v>
      </c>
      <c r="J261" s="5" t="str">
        <f>OBV!F261</f>
        <v>BULLISH</v>
      </c>
      <c r="K261" s="5" t="str">
        <f>OBV!G261</f>
        <v>NEUTRAL</v>
      </c>
      <c r="L261" s="5" t="str">
        <f>OBV!H261</f>
        <v>CONFIRMED BULLISH</v>
      </c>
    </row>
    <row r="262" spans="1:12" ht="13.5" x14ac:dyDescent="0.25">
      <c r="A262" s="3">
        <f>RSI!A262</f>
        <v>42688</v>
      </c>
      <c r="B262" s="2">
        <f>RSI!B262</f>
        <v>1.4431</v>
      </c>
      <c r="C262" s="2">
        <f>RSI!I262</f>
        <v>47.153075344678108</v>
      </c>
      <c r="D262" s="2">
        <f>MACD!E262</f>
        <v>-4.3562180445588794E-3</v>
      </c>
      <c r="E262" s="2">
        <f>MACD!F262</f>
        <v>3.8922168063052461E-3</v>
      </c>
      <c r="F262" s="2">
        <f>'Moving Avg'!D262</f>
        <v>1.4381000000000002</v>
      </c>
      <c r="G262" s="2">
        <f>'Moving Avg'!F262</f>
        <v>1.436545</v>
      </c>
      <c r="H262" s="2">
        <f>'Moving Avg'!G262</f>
        <v>1.4728659999999996</v>
      </c>
      <c r="I262" s="2">
        <f>'Moving Avg'!H262</f>
        <v>1.3914765000000011</v>
      </c>
      <c r="J262" s="5" t="str">
        <f>OBV!F262</f>
        <v>BULLISH</v>
      </c>
      <c r="K262" s="5" t="str">
        <f>OBV!G262</f>
        <v>NEUTRAL</v>
      </c>
      <c r="L262" s="5" t="str">
        <f>OBV!H262</f>
        <v>CONFIRMED BULLISH</v>
      </c>
    </row>
    <row r="263" spans="1:12" ht="13.5" x14ac:dyDescent="0.25">
      <c r="A263" s="3">
        <f>RSI!A263</f>
        <v>42689</v>
      </c>
      <c r="B263" s="2">
        <f>RSI!B263</f>
        <v>1.4368000000000001</v>
      </c>
      <c r="C263" s="2">
        <f>RSI!I263</f>
        <v>43.29306044188148</v>
      </c>
      <c r="D263" s="2">
        <f>MACD!E263</f>
        <v>-5.412073998541489E-3</v>
      </c>
      <c r="E263" s="2">
        <f>MACD!F263</f>
        <v>2.0313586453358989E-3</v>
      </c>
      <c r="F263" s="2">
        <f>'Moving Avg'!D263</f>
        <v>1.4393400000000001</v>
      </c>
      <c r="G263" s="2">
        <f>'Moving Avg'!F263</f>
        <v>1.434345</v>
      </c>
      <c r="H263" s="2">
        <f>'Moving Avg'!G263</f>
        <v>1.4718619999999998</v>
      </c>
      <c r="I263" s="2">
        <f>'Moving Avg'!H263</f>
        <v>1.3921865000000011</v>
      </c>
      <c r="J263" s="5" t="str">
        <f>OBV!F263</f>
        <v>BEARISH</v>
      </c>
      <c r="K263" s="5" t="str">
        <f>OBV!G263</f>
        <v>NEUTRAL</v>
      </c>
      <c r="L263" s="5" t="str">
        <f>OBV!H263</f>
        <v>BEARISH DIVERGENCE</v>
      </c>
    </row>
    <row r="264" spans="1:12" ht="13.5" x14ac:dyDescent="0.25">
      <c r="A264" s="3">
        <f>RSI!A264</f>
        <v>42690</v>
      </c>
      <c r="B264" s="2">
        <f>RSI!B264</f>
        <v>1.4557</v>
      </c>
      <c r="C264" s="2">
        <f>RSI!I264</f>
        <v>55.15377357236671</v>
      </c>
      <c r="D264" s="2">
        <f>MACD!E264</f>
        <v>-7.6482907830173197E-3</v>
      </c>
      <c r="E264" s="2">
        <f>MACD!F264</f>
        <v>9.542875966525523E-5</v>
      </c>
      <c r="F264" s="2">
        <f>'Moving Avg'!D264</f>
        <v>1.4443600000000001</v>
      </c>
      <c r="G264" s="2">
        <f>'Moving Avg'!F264</f>
        <v>1.43529</v>
      </c>
      <c r="H264" s="2">
        <f>'Moving Avg'!G264</f>
        <v>1.4711099999999999</v>
      </c>
      <c r="I264" s="2">
        <f>'Moving Avg'!H264</f>
        <v>1.3926645000000009</v>
      </c>
      <c r="J264" s="5" t="str">
        <f>OBV!F264</f>
        <v>BULLISH</v>
      </c>
      <c r="K264" s="5" t="str">
        <f>OBV!G264</f>
        <v>WEAK</v>
      </c>
      <c r="L264" s="5" t="str">
        <f>OBV!H264</f>
        <v>CONFIRMED BULLISH</v>
      </c>
    </row>
    <row r="265" spans="1:12" ht="13.5" x14ac:dyDescent="0.25">
      <c r="A265" s="3">
        <f>RSI!A265</f>
        <v>42691</v>
      </c>
      <c r="B265" s="2">
        <f>RSI!B265</f>
        <v>1.4619</v>
      </c>
      <c r="C265" s="2">
        <f>RSI!I265</f>
        <v>58.239483004072227</v>
      </c>
      <c r="D265" s="2">
        <f>MACD!E265</f>
        <v>-1.0058451616632214E-2</v>
      </c>
      <c r="E265" s="2">
        <f>MACD!F265</f>
        <v>-1.9353473155942387E-3</v>
      </c>
      <c r="F265" s="2">
        <f>'Moving Avg'!D265</f>
        <v>1.4481200000000001</v>
      </c>
      <c r="G265" s="2">
        <f>'Moving Avg'!F265</f>
        <v>1.4362300000000003</v>
      </c>
      <c r="H265" s="2">
        <f>'Moving Avg'!G265</f>
        <v>1.4704819999999998</v>
      </c>
      <c r="I265" s="2">
        <f>'Moving Avg'!H265</f>
        <v>1.3932030000000006</v>
      </c>
      <c r="J265" s="5" t="str">
        <f>OBV!F265</f>
        <v>BULLISH</v>
      </c>
      <c r="K265" s="5" t="str">
        <f>OBV!G265</f>
        <v>WEAK</v>
      </c>
      <c r="L265" s="5" t="str">
        <f>OBV!H265</f>
        <v>CONFIRMED BULLISH</v>
      </c>
    </row>
    <row r="266" spans="1:12" ht="13.5" x14ac:dyDescent="0.25">
      <c r="A266" s="3">
        <f>RSI!A266</f>
        <v>42692</v>
      </c>
      <c r="B266" s="2">
        <f>RSI!B266</f>
        <v>1.4619</v>
      </c>
      <c r="C266" s="2">
        <f>RSI!I266</f>
        <v>58.239483004072234</v>
      </c>
      <c r="D266" s="2">
        <f>MACD!E266</f>
        <v>-1.2188823191497056E-2</v>
      </c>
      <c r="E266" s="2">
        <f>MACD!F266</f>
        <v>-3.9860424907748023E-3</v>
      </c>
      <c r="F266" s="2">
        <f>'Moving Avg'!D266</f>
        <v>1.4518800000000001</v>
      </c>
      <c r="G266" s="2">
        <f>'Moving Avg'!F266</f>
        <v>1.4371700000000003</v>
      </c>
      <c r="H266" s="2">
        <f>'Moving Avg'!G266</f>
        <v>1.4698539999999998</v>
      </c>
      <c r="I266" s="2">
        <f>'Moving Avg'!H266</f>
        <v>1.3938010000000005</v>
      </c>
      <c r="J266" s="5" t="str">
        <f>OBV!F266</f>
        <v>BULLISH</v>
      </c>
      <c r="K266" s="5" t="str">
        <f>OBV!G266</f>
        <v>WEAK</v>
      </c>
      <c r="L266" s="5" t="str">
        <f>OBV!H266</f>
        <v>CONFIRMED BULLISH</v>
      </c>
    </row>
    <row r="267" spans="1:12" ht="13.5" x14ac:dyDescent="0.25">
      <c r="A267" s="3">
        <f>RSI!A267</f>
        <v>42695</v>
      </c>
      <c r="B267" s="2">
        <f>RSI!B267</f>
        <v>1.4619</v>
      </c>
      <c r="C267" s="2">
        <f>RSI!I267</f>
        <v>58.239483004072227</v>
      </c>
      <c r="D267" s="2">
        <f>MACD!E267</f>
        <v>-1.4075708918909635E-2</v>
      </c>
      <c r="E267" s="2">
        <f>MACD!F267</f>
        <v>-6.0039757764017692E-3</v>
      </c>
      <c r="F267" s="2">
        <f>'Moving Avg'!D267</f>
        <v>1.45564</v>
      </c>
      <c r="G267" s="2">
        <f>'Moving Avg'!F267</f>
        <v>1.4387350000000003</v>
      </c>
      <c r="H267" s="2">
        <f>'Moving Avg'!G267</f>
        <v>1.4692259999999999</v>
      </c>
      <c r="I267" s="2">
        <f>'Moving Avg'!H267</f>
        <v>1.3943395000000007</v>
      </c>
      <c r="J267" s="5" t="str">
        <f>OBV!F267</f>
        <v>BULLISH</v>
      </c>
      <c r="K267" s="5" t="str">
        <f>OBV!G267</f>
        <v>WEAK</v>
      </c>
      <c r="L267" s="5" t="str">
        <f>OBV!H267</f>
        <v>CONFIRMED BULLISH</v>
      </c>
    </row>
    <row r="268" spans="1:12" ht="13.5" x14ac:dyDescent="0.25">
      <c r="A268" s="3">
        <f>RSI!A268</f>
        <v>42696</v>
      </c>
      <c r="B268" s="2">
        <f>RSI!B268</f>
        <v>1.4557</v>
      </c>
      <c r="C268" s="2">
        <f>RSI!I268</f>
        <v>53.630598585804577</v>
      </c>
      <c r="D268" s="2">
        <f>MACD!E268</f>
        <v>-1.5291067150712712E-2</v>
      </c>
      <c r="E268" s="2">
        <f>MACD!F268</f>
        <v>-7.8613940512639573E-3</v>
      </c>
      <c r="F268" s="2">
        <f>'Moving Avg'!D268</f>
        <v>1.4594200000000002</v>
      </c>
      <c r="G268" s="2">
        <f>'Moving Avg'!F268</f>
        <v>1.4399900000000003</v>
      </c>
      <c r="H268" s="2">
        <f>'Moving Avg'!G268</f>
        <v>1.4684739999999996</v>
      </c>
      <c r="I268" s="2">
        <f>'Moving Avg'!H268</f>
        <v>1.3948770000000001</v>
      </c>
      <c r="J268" s="5" t="str">
        <f>OBV!F268</f>
        <v>BULLISH</v>
      </c>
      <c r="K268" s="5" t="str">
        <f>OBV!G268</f>
        <v>WEAK</v>
      </c>
      <c r="L268" s="5" t="str">
        <f>OBV!H268</f>
        <v>CONFIRMED BULLISH</v>
      </c>
    </row>
    <row r="269" spans="1:12" ht="13.5" x14ac:dyDescent="0.25">
      <c r="A269" s="3">
        <f>RSI!A269</f>
        <v>42697</v>
      </c>
      <c r="B269" s="2">
        <f>RSI!B269</f>
        <v>1.4681999999999999</v>
      </c>
      <c r="C269" s="2">
        <f>RSI!I269</f>
        <v>60.429688465137751</v>
      </c>
      <c r="D269" s="2">
        <f>MACD!E269</f>
        <v>-1.7280979530037266E-2</v>
      </c>
      <c r="E269" s="2">
        <f>MACD!F269</f>
        <v>-9.7453111470186191E-3</v>
      </c>
      <c r="F269" s="2">
        <f>'Moving Avg'!D269</f>
        <v>1.4619199999999999</v>
      </c>
      <c r="G269" s="2">
        <f>'Moving Avg'!F269</f>
        <v>1.4418700000000002</v>
      </c>
      <c r="H269" s="2">
        <f>'Moving Avg'!G269</f>
        <v>1.4680979999999997</v>
      </c>
      <c r="I269" s="2">
        <f>'Moving Avg'!H269</f>
        <v>1.3952985000000004</v>
      </c>
      <c r="J269" s="5" t="str">
        <f>OBV!F269</f>
        <v>BULLISH</v>
      </c>
      <c r="K269" s="5" t="str">
        <f>OBV!G269</f>
        <v>WEAK</v>
      </c>
      <c r="L269" s="5" t="str">
        <f>OBV!H269</f>
        <v>CONFIRMED BULLISH</v>
      </c>
    </row>
    <row r="270" spans="1:12" ht="13.5" x14ac:dyDescent="0.25">
      <c r="A270" s="3">
        <f>RSI!A270</f>
        <v>42698</v>
      </c>
      <c r="B270" s="2">
        <f>RSI!B270</f>
        <v>1.4744999999999999</v>
      </c>
      <c r="C270" s="2">
        <f>RSI!I270</f>
        <v>63.346758778682634</v>
      </c>
      <c r="D270" s="2">
        <f>MACD!E270</f>
        <v>-1.7615173222897962E-2</v>
      </c>
      <c r="E270" s="2">
        <f>MACD!F270</f>
        <v>-1.1319283562194488E-2</v>
      </c>
      <c r="F270" s="2">
        <f>'Moving Avg'!D270</f>
        <v>1.46444</v>
      </c>
      <c r="G270" s="2">
        <f>'Moving Avg'!F270</f>
        <v>1.4440649999999999</v>
      </c>
      <c r="H270" s="2">
        <f>'Moving Avg'!G270</f>
        <v>1.4675959999999997</v>
      </c>
      <c r="I270" s="2">
        <f>'Moving Avg'!H270</f>
        <v>1.3956625</v>
      </c>
      <c r="J270" s="5" t="str">
        <f>OBV!F270</f>
        <v>BULLISH</v>
      </c>
      <c r="K270" s="5" t="str">
        <f>OBV!G270</f>
        <v>WEAK</v>
      </c>
      <c r="L270" s="5" t="str">
        <f>OBV!H270</f>
        <v>CONFIRMED BULLISH</v>
      </c>
    </row>
    <row r="271" spans="1:12" ht="13.5" x14ac:dyDescent="0.25">
      <c r="A271" s="3">
        <f>RSI!A271</f>
        <v>42699</v>
      </c>
      <c r="B271" s="2">
        <f>RSI!B271</f>
        <v>1.4744999999999999</v>
      </c>
      <c r="C271" s="2">
        <f>RSI!I271</f>
        <v>63.346758778682627</v>
      </c>
      <c r="D271" s="2">
        <f>MACD!E271</f>
        <v>-1.8034097931288517E-2</v>
      </c>
      <c r="E271" s="2">
        <f>MACD!F271</f>
        <v>-1.2662246436013293E-2</v>
      </c>
      <c r="F271" s="2">
        <f>'Moving Avg'!D271</f>
        <v>1.4669599999999998</v>
      </c>
      <c r="G271" s="2">
        <f>'Moving Avg'!F271</f>
        <v>1.4462599999999999</v>
      </c>
      <c r="H271" s="2">
        <f>'Moving Avg'!G271</f>
        <v>1.4674699999999998</v>
      </c>
      <c r="I271" s="2">
        <f>'Moving Avg'!H271</f>
        <v>1.3960559999999997</v>
      </c>
      <c r="J271" s="5" t="str">
        <f>OBV!F271</f>
        <v>BULLISH</v>
      </c>
      <c r="K271" s="5" t="str">
        <f>OBV!G271</f>
        <v>WEAK</v>
      </c>
      <c r="L271" s="5" t="str">
        <f>OBV!H271</f>
        <v>CONFIRMED BULLISH</v>
      </c>
    </row>
    <row r="272" spans="1:12" ht="13.5" x14ac:dyDescent="0.25">
      <c r="A272" s="3">
        <f>RSI!A272</f>
        <v>42702</v>
      </c>
      <c r="B272" s="2">
        <f>RSI!B272</f>
        <v>1.4870000000000001</v>
      </c>
      <c r="C272" s="2">
        <f>RSI!I272</f>
        <v>68.662675546697386</v>
      </c>
      <c r="D272" s="2">
        <f>MACD!E272</f>
        <v>-1.9440559193631302E-2</v>
      </c>
      <c r="E272" s="2">
        <f>MACD!F272</f>
        <v>-1.4017908987536895E-2</v>
      </c>
      <c r="F272" s="2">
        <f>'Moving Avg'!D272</f>
        <v>1.4719799999999998</v>
      </c>
      <c r="G272" s="2">
        <f>'Moving Avg'!F272</f>
        <v>1.4490799999999997</v>
      </c>
      <c r="H272" s="2">
        <f>'Moving Avg'!G272</f>
        <v>1.4675939999999996</v>
      </c>
      <c r="I272" s="2">
        <f>'Moving Avg'!H272</f>
        <v>1.396542</v>
      </c>
      <c r="J272" s="5" t="str">
        <f>OBV!F272</f>
        <v>BULLISH</v>
      </c>
      <c r="K272" s="5" t="str">
        <f>OBV!G272</f>
        <v>WEAK</v>
      </c>
      <c r="L272" s="5" t="str">
        <f>OBV!H272</f>
        <v>CONFIRMED BULLISH</v>
      </c>
    </row>
    <row r="273" spans="1:12" ht="13.5" x14ac:dyDescent="0.25">
      <c r="A273" s="3">
        <f>RSI!A273</f>
        <v>42703</v>
      </c>
      <c r="B273" s="2">
        <f>RSI!B273</f>
        <v>1.4933000000000001</v>
      </c>
      <c r="C273" s="2">
        <f>RSI!I273</f>
        <v>70.949508744333201</v>
      </c>
      <c r="D273" s="2">
        <f>MACD!E273</f>
        <v>-2.2257125035140435E-2</v>
      </c>
      <c r="E273" s="2">
        <f>MACD!F273</f>
        <v>-1.5665752197057604E-2</v>
      </c>
      <c r="F273" s="2">
        <f>'Moving Avg'!D273</f>
        <v>1.4794999999999998</v>
      </c>
      <c r="G273" s="2">
        <f>'Moving Avg'!F273</f>
        <v>1.4522149999999998</v>
      </c>
      <c r="H273" s="2">
        <f>'Moving Avg'!G273</f>
        <v>1.4678439999999997</v>
      </c>
      <c r="I273" s="2">
        <f>'Moving Avg'!H273</f>
        <v>1.3970889999999998</v>
      </c>
      <c r="J273" s="5" t="str">
        <f>OBV!F273</f>
        <v>BULLISH</v>
      </c>
      <c r="K273" s="5" t="str">
        <f>OBV!G273</f>
        <v>WEAK</v>
      </c>
      <c r="L273" s="5" t="str">
        <f>OBV!H273</f>
        <v>CONFIRMED BULLISH</v>
      </c>
    </row>
    <row r="274" spans="1:12" ht="13.5" x14ac:dyDescent="0.25">
      <c r="A274" s="3">
        <f>RSI!A274</f>
        <v>42704</v>
      </c>
      <c r="B274" s="2">
        <f>RSI!B274</f>
        <v>1.4870000000000001</v>
      </c>
      <c r="C274" s="2">
        <f>RSI!I274</f>
        <v>65.779979558172244</v>
      </c>
      <c r="D274" s="2">
        <f>MACD!E274</f>
        <v>-2.1479709383500634E-2</v>
      </c>
      <c r="E274" s="2">
        <f>MACD!F274</f>
        <v>-1.6828543634346209E-2</v>
      </c>
      <c r="F274" s="2">
        <f>'Moving Avg'!D274</f>
        <v>1.48326</v>
      </c>
      <c r="G274" s="2">
        <f>'Moving Avg'!F274</f>
        <v>1.4550349999999999</v>
      </c>
      <c r="H274" s="2">
        <f>'Moving Avg'!G274</f>
        <v>1.4679679999999997</v>
      </c>
      <c r="I274" s="2">
        <f>'Moving Avg'!H274</f>
        <v>1.3976044999999999</v>
      </c>
      <c r="J274" s="5" t="str">
        <f>OBV!F274</f>
        <v>BULLISH</v>
      </c>
      <c r="K274" s="5" t="str">
        <f>OBV!G274</f>
        <v>WEAK</v>
      </c>
      <c r="L274" s="5" t="str">
        <f>OBV!H274</f>
        <v>CONFIRMED BULLISH</v>
      </c>
    </row>
    <row r="275" spans="1:12" ht="13.5" x14ac:dyDescent="0.25">
      <c r="A275" s="3">
        <f>RSI!A275</f>
        <v>42705</v>
      </c>
      <c r="B275" s="2">
        <f>RSI!B275</f>
        <v>1.4870000000000001</v>
      </c>
      <c r="C275" s="2">
        <f>RSI!I275</f>
        <v>65.779979558172244</v>
      </c>
      <c r="D275" s="2">
        <f>MACD!E275</f>
        <v>-2.0028689036677427E-2</v>
      </c>
      <c r="E275" s="2">
        <f>MACD!F275</f>
        <v>-1.7468572714812454E-2</v>
      </c>
      <c r="F275" s="2">
        <f>'Moving Avg'!D275</f>
        <v>1.4857600000000002</v>
      </c>
      <c r="G275" s="2">
        <f>'Moving Avg'!F275</f>
        <v>1.4578549999999999</v>
      </c>
      <c r="H275" s="2">
        <f>'Moving Avg'!G275</f>
        <v>1.4663359999999996</v>
      </c>
      <c r="I275" s="2">
        <f>'Moving Avg'!H275</f>
        <v>1.3980604999999997</v>
      </c>
      <c r="J275" s="5" t="str">
        <f>OBV!F275</f>
        <v>BEARISH</v>
      </c>
      <c r="K275" s="5" t="str">
        <f>OBV!G275</f>
        <v>STRONG</v>
      </c>
      <c r="L275" s="5" t="str">
        <f>OBV!H275</f>
        <v>BEARISH DIVERGENCE</v>
      </c>
    </row>
    <row r="276" spans="1:12" ht="13.5" x14ac:dyDescent="0.25">
      <c r="A276" s="3">
        <f>RSI!A276</f>
        <v>42706</v>
      </c>
      <c r="B276" s="2">
        <f>RSI!B276</f>
        <v>1.4870000000000001</v>
      </c>
      <c r="C276" s="2">
        <f>RSI!I276</f>
        <v>65.779979558172244</v>
      </c>
      <c r="D276" s="2">
        <f>MACD!E276</f>
        <v>-1.8949642451141724E-2</v>
      </c>
      <c r="E276" s="2">
        <f>MACD!F276</f>
        <v>-1.776478666207831E-2</v>
      </c>
      <c r="F276" s="2">
        <f>'Moving Avg'!D276</f>
        <v>1.4882599999999999</v>
      </c>
      <c r="G276" s="2">
        <f>'Moving Avg'!F276</f>
        <v>1.4606750000000002</v>
      </c>
      <c r="H276" s="2">
        <f>'Moving Avg'!G276</f>
        <v>1.4647039999999998</v>
      </c>
      <c r="I276" s="2">
        <f>'Moving Avg'!H276</f>
        <v>1.3985759999999998</v>
      </c>
      <c r="J276" s="5" t="str">
        <f>OBV!F276</f>
        <v>BEARISH</v>
      </c>
      <c r="K276" s="5" t="str">
        <f>OBV!G276</f>
        <v>STRONG</v>
      </c>
      <c r="L276" s="5" t="str">
        <f>OBV!H276</f>
        <v>BEARISH DIVERGENCE</v>
      </c>
    </row>
    <row r="277" spans="1:12" ht="13.5" x14ac:dyDescent="0.25">
      <c r="A277" s="3">
        <f>RSI!A277</f>
        <v>42709</v>
      </c>
      <c r="B277" s="2">
        <f>RSI!B277</f>
        <v>1.4744999999999999</v>
      </c>
      <c r="C277" s="2">
        <f>RSI!I277</f>
        <v>55.719232346219805</v>
      </c>
      <c r="D277" s="2">
        <f>MACD!E277</f>
        <v>-1.7248399200922693E-2</v>
      </c>
      <c r="E277" s="2">
        <f>MACD!F277</f>
        <v>-1.7661509169847187E-2</v>
      </c>
      <c r="F277" s="2">
        <f>'Moving Avg'!D277</f>
        <v>1.48576</v>
      </c>
      <c r="G277" s="2">
        <f>'Moving Avg'!F277</f>
        <v>1.4628700000000001</v>
      </c>
      <c r="H277" s="2">
        <f>'Moving Avg'!G277</f>
        <v>1.4626959999999998</v>
      </c>
      <c r="I277" s="2">
        <f>'Moving Avg'!H277</f>
        <v>1.3989994999999993</v>
      </c>
      <c r="J277" s="5" t="str">
        <f>OBV!F277</f>
        <v>BEARISH</v>
      </c>
      <c r="K277" s="5" t="str">
        <f>OBV!G277</f>
        <v>STRONG</v>
      </c>
      <c r="L277" s="5" t="str">
        <f>OBV!H277</f>
        <v>CONFIRMED BEARISH</v>
      </c>
    </row>
    <row r="278" spans="1:12" ht="13.5" x14ac:dyDescent="0.25">
      <c r="A278" s="3">
        <f>RSI!A278</f>
        <v>42710</v>
      </c>
      <c r="B278" s="2">
        <f>RSI!B278</f>
        <v>1.4807999999999999</v>
      </c>
      <c r="C278" s="2">
        <f>RSI!I278</f>
        <v>59.11339588507181</v>
      </c>
      <c r="D278" s="2">
        <f>MACD!E278</f>
        <v>-1.7283055922820312E-2</v>
      </c>
      <c r="E278" s="2">
        <f>MACD!F278</f>
        <v>-1.7585818520441814E-2</v>
      </c>
      <c r="F278" s="2">
        <f>'Moving Avg'!D278</f>
        <v>1.48326</v>
      </c>
      <c r="G278" s="2">
        <f>'Moving Avg'!F278</f>
        <v>1.4653799999999999</v>
      </c>
      <c r="H278" s="2">
        <f>'Moving Avg'!G278</f>
        <v>1.4609399999999997</v>
      </c>
      <c r="I278" s="2">
        <f>'Moving Avg'!H278</f>
        <v>1.3990384999999994</v>
      </c>
      <c r="J278" s="5" t="str">
        <f>OBV!F278</f>
        <v>BULLISH</v>
      </c>
      <c r="K278" s="5" t="str">
        <f>OBV!G278</f>
        <v>WEAK</v>
      </c>
      <c r="L278" s="5" t="str">
        <f>OBV!H278</f>
        <v>BULLISH DIVERGENCE</v>
      </c>
    </row>
    <row r="279" spans="1:12" ht="13.5" x14ac:dyDescent="0.25">
      <c r="A279" s="3">
        <f>RSI!A279</f>
        <v>42711</v>
      </c>
      <c r="B279" s="2">
        <f>RSI!B279</f>
        <v>1.4870000000000001</v>
      </c>
      <c r="C279" s="2">
        <f>RSI!I279</f>
        <v>62.185342192989566</v>
      </c>
      <c r="D279" s="2">
        <f>MACD!E279</f>
        <v>-1.5935472945129536E-2</v>
      </c>
      <c r="E279" s="2">
        <f>MACD!F279</f>
        <v>-1.7255749405379359E-2</v>
      </c>
      <c r="F279" s="2">
        <f>'Moving Avg'!D279</f>
        <v>1.48326</v>
      </c>
      <c r="G279" s="2">
        <f>'Moving Avg'!F279</f>
        <v>1.4681999999999999</v>
      </c>
      <c r="H279" s="2">
        <f>'Moving Avg'!G279</f>
        <v>1.4595579999999995</v>
      </c>
      <c r="I279" s="2">
        <f>'Moving Avg'!H279</f>
        <v>1.3989899999999991</v>
      </c>
      <c r="J279" s="5" t="str">
        <f>OBV!F279</f>
        <v>BULLISH</v>
      </c>
      <c r="K279" s="5" t="str">
        <f>OBV!G279</f>
        <v>WEAK</v>
      </c>
      <c r="L279" s="5" t="str">
        <f>OBV!H279</f>
        <v>NEUTRAL</v>
      </c>
    </row>
    <row r="280" spans="1:12" ht="13.5" x14ac:dyDescent="0.25">
      <c r="A280" s="3">
        <f>RSI!A280</f>
        <v>42712</v>
      </c>
      <c r="B280" s="2">
        <f>RSI!B280</f>
        <v>1.4870000000000001</v>
      </c>
      <c r="C280" s="2">
        <f>RSI!I280</f>
        <v>62.185342192989566</v>
      </c>
      <c r="D280" s="2">
        <f>MACD!E280</f>
        <v>-1.3943087729615167E-2</v>
      </c>
      <c r="E280" s="2">
        <f>MACD!F280</f>
        <v>-1.6593217070226523E-2</v>
      </c>
      <c r="F280" s="2">
        <f>'Moving Avg'!D280</f>
        <v>1.48326</v>
      </c>
      <c r="G280" s="2">
        <f>'Moving Avg'!F280</f>
        <v>1.4703949999999999</v>
      </c>
      <c r="H280" s="2">
        <f>'Moving Avg'!G280</f>
        <v>1.4589299999999994</v>
      </c>
      <c r="I280" s="2">
        <f>'Moving Avg'!H280</f>
        <v>1.3991489999999995</v>
      </c>
      <c r="J280" s="5" t="str">
        <f>OBV!F280</f>
        <v>BULLISH</v>
      </c>
      <c r="K280" s="5" t="str">
        <f>OBV!G280</f>
        <v>WEAK</v>
      </c>
      <c r="L280" s="5" t="str">
        <f>OBV!H280</f>
        <v>NEUTRAL</v>
      </c>
    </row>
    <row r="281" spans="1:12" ht="13.5" x14ac:dyDescent="0.25">
      <c r="A281" s="3">
        <f>RSI!A281</f>
        <v>42713</v>
      </c>
      <c r="B281" s="2">
        <f>RSI!B281</f>
        <v>1.4870000000000001</v>
      </c>
      <c r="C281" s="2">
        <f>RSI!I281</f>
        <v>62.185342192989566</v>
      </c>
      <c r="D281" s="2">
        <f>MACD!E281</f>
        <v>-1.2365656717692408E-2</v>
      </c>
      <c r="E281" s="2">
        <f>MACD!F281</f>
        <v>-1.5747704999719701E-2</v>
      </c>
      <c r="F281" s="2">
        <f>'Moving Avg'!D281</f>
        <v>1.48326</v>
      </c>
      <c r="G281" s="2">
        <f>'Moving Avg'!F281</f>
        <v>1.4725899999999998</v>
      </c>
      <c r="H281" s="2">
        <f>'Moving Avg'!G281</f>
        <v>1.4590539999999992</v>
      </c>
      <c r="I281" s="2">
        <f>'Moving Avg'!H281</f>
        <v>1.3992489999999997</v>
      </c>
      <c r="J281" s="5" t="str">
        <f>OBV!F281</f>
        <v>BULLISH</v>
      </c>
      <c r="K281" s="5" t="str">
        <f>OBV!G281</f>
        <v>WEAK</v>
      </c>
      <c r="L281" s="5" t="str">
        <f>OBV!H281</f>
        <v>NEUTRAL</v>
      </c>
    </row>
    <row r="282" spans="1:12" ht="13.5" x14ac:dyDescent="0.25">
      <c r="A282" s="3">
        <f>RSI!A282</f>
        <v>42717</v>
      </c>
      <c r="B282" s="2">
        <f>RSI!B282</f>
        <v>1.4870000000000001</v>
      </c>
      <c r="C282" s="2">
        <f>RSI!I282</f>
        <v>62.185342192989566</v>
      </c>
      <c r="D282" s="2">
        <f>MACD!E282</f>
        <v>-9.2082317742465669E-3</v>
      </c>
      <c r="E282" s="2">
        <f>MACD!F282</f>
        <v>-1.4439810354625075E-2</v>
      </c>
      <c r="F282" s="2">
        <f>'Moving Avg'!D282</f>
        <v>1.4857600000000002</v>
      </c>
      <c r="G282" s="2">
        <f>'Moving Avg'!F282</f>
        <v>1.4747850000000002</v>
      </c>
      <c r="H282" s="2">
        <f>'Moving Avg'!G282</f>
        <v>1.4586759999999996</v>
      </c>
      <c r="I282" s="2">
        <f>'Moving Avg'!H282</f>
        <v>1.3995564999999999</v>
      </c>
      <c r="J282" s="5" t="str">
        <f>OBV!F282</f>
        <v>BULLISH</v>
      </c>
      <c r="K282" s="5" t="str">
        <f>OBV!G282</f>
        <v>WEAK</v>
      </c>
      <c r="L282" s="5" t="str">
        <f>OBV!H282</f>
        <v>CONFIRMED BULLISH</v>
      </c>
    </row>
    <row r="283" spans="1:12" ht="13.5" x14ac:dyDescent="0.25">
      <c r="A283" s="3">
        <f>RSI!A283</f>
        <v>42718</v>
      </c>
      <c r="B283" s="2">
        <f>RSI!B283</f>
        <v>1.4870000000000001</v>
      </c>
      <c r="C283" s="2">
        <f>RSI!I283</f>
        <v>62.185342192989566</v>
      </c>
      <c r="D283" s="2">
        <f>MACD!E283</f>
        <v>-5.6602979094471095E-3</v>
      </c>
      <c r="E283" s="2">
        <f>MACD!F283</f>
        <v>-1.2683907865589482E-2</v>
      </c>
      <c r="F283" s="2">
        <f>'Moving Avg'!D283</f>
        <v>1.4870000000000001</v>
      </c>
      <c r="G283" s="2">
        <f>'Moving Avg'!F283</f>
        <v>1.4772950000000002</v>
      </c>
      <c r="H283" s="2">
        <f>'Moving Avg'!G283</f>
        <v>1.4585499999999993</v>
      </c>
      <c r="I283" s="2">
        <f>'Moving Avg'!H283</f>
        <v>1.3998345000000001</v>
      </c>
      <c r="J283" s="5" t="str">
        <f>OBV!F283</f>
        <v>BULLISH</v>
      </c>
      <c r="K283" s="5" t="str">
        <f>OBV!G283</f>
        <v>WEAK</v>
      </c>
      <c r="L283" s="5" t="str">
        <f>OBV!H283</f>
        <v>CONFIRMED BULLISH</v>
      </c>
    </row>
    <row r="284" spans="1:12" ht="13.5" x14ac:dyDescent="0.25">
      <c r="A284" s="3">
        <f>RSI!A284</f>
        <v>42719</v>
      </c>
      <c r="B284" s="2">
        <f>RSI!B284</f>
        <v>1.4870000000000001</v>
      </c>
      <c r="C284" s="2">
        <f>RSI!I284</f>
        <v>62.185342192989566</v>
      </c>
      <c r="D284" s="2">
        <f>MACD!E284</f>
        <v>-3.7135087229580588E-3</v>
      </c>
      <c r="E284" s="2">
        <f>MACD!F284</f>
        <v>-1.0889828037063199E-2</v>
      </c>
      <c r="F284" s="2">
        <f>'Moving Avg'!D284</f>
        <v>1.4870000000000001</v>
      </c>
      <c r="G284" s="2">
        <f>'Moving Avg'!F284</f>
        <v>1.4788600000000003</v>
      </c>
      <c r="H284" s="2">
        <f>'Moving Avg'!G284</f>
        <v>1.4582979999999992</v>
      </c>
      <c r="I284" s="2">
        <f>'Moving Avg'!H284</f>
        <v>1.4003205000000001</v>
      </c>
      <c r="J284" s="5" t="str">
        <f>OBV!F284</f>
        <v>NEUTRAL</v>
      </c>
      <c r="K284" s="5" t="str">
        <f>OBV!G284</f>
        <v>NEUTRAL</v>
      </c>
      <c r="L284" s="5" t="str">
        <f>OBV!H284</f>
        <v>NEUTRAL</v>
      </c>
    </row>
    <row r="285" spans="1:12" ht="13.5" x14ac:dyDescent="0.25">
      <c r="A285" s="3">
        <f>RSI!A285</f>
        <v>42720</v>
      </c>
      <c r="B285" s="2">
        <f>RSI!B285</f>
        <v>1.4681999999999999</v>
      </c>
      <c r="C285" s="2">
        <f>RSI!I285</f>
        <v>45.879990826601791</v>
      </c>
      <c r="D285" s="2">
        <f>MACD!E285</f>
        <v>-7.5333475949257434E-4</v>
      </c>
      <c r="E285" s="2">
        <f>MACD!F285</f>
        <v>-8.8625293815490745E-3</v>
      </c>
      <c r="F285" s="2">
        <f>'Moving Avg'!D285</f>
        <v>1.4832399999999999</v>
      </c>
      <c r="G285" s="2">
        <f>'Moving Avg'!F285</f>
        <v>1.4791750000000001</v>
      </c>
      <c r="H285" s="2">
        <f>'Moving Avg'!G285</f>
        <v>1.4576699999999994</v>
      </c>
      <c r="I285" s="2">
        <f>'Moving Avg'!H285</f>
        <v>1.4006530000000001</v>
      </c>
      <c r="J285" s="5" t="str">
        <f>OBV!F285</f>
        <v>BEARISH</v>
      </c>
      <c r="K285" s="5" t="str">
        <f>OBV!G285</f>
        <v>STRONG</v>
      </c>
      <c r="L285" s="5" t="str">
        <f>OBV!H285</f>
        <v>CONFIRMED BEARISH</v>
      </c>
    </row>
    <row r="286" spans="1:12" ht="13.5" x14ac:dyDescent="0.25">
      <c r="A286" s="3">
        <f>RSI!A286</f>
        <v>42723</v>
      </c>
      <c r="B286" s="2">
        <f>RSI!B286</f>
        <v>1.4933000000000001</v>
      </c>
      <c r="C286" s="2">
        <f>RSI!I286</f>
        <v>60.697194265406274</v>
      </c>
      <c r="D286" s="2">
        <f>MACD!E286</f>
        <v>-7.0539377752032451E-5</v>
      </c>
      <c r="E286" s="2">
        <f>MACD!F286</f>
        <v>-7.1041313807896668E-3</v>
      </c>
      <c r="F286" s="2">
        <f>'Moving Avg'!D286</f>
        <v>1.4844999999999999</v>
      </c>
      <c r="G286" s="2">
        <f>'Moving Avg'!F286</f>
        <v>1.4807450000000002</v>
      </c>
      <c r="H286" s="2">
        <f>'Moving Avg'!G286</f>
        <v>1.4576699999999996</v>
      </c>
      <c r="I286" s="2">
        <f>'Moving Avg'!H286</f>
        <v>1.4011404999999999</v>
      </c>
      <c r="J286" s="5" t="str">
        <f>OBV!F286</f>
        <v>BEARISH</v>
      </c>
      <c r="K286" s="5" t="str">
        <f>OBV!G286</f>
        <v>STRONG</v>
      </c>
      <c r="L286" s="5" t="str">
        <f>OBV!H286</f>
        <v>BEARISH DIVERGENCE</v>
      </c>
    </row>
    <row r="287" spans="1:12" ht="13.5" x14ac:dyDescent="0.25">
      <c r="A287" s="3">
        <f>RSI!A287</f>
        <v>42724</v>
      </c>
      <c r="B287" s="2">
        <f>RSI!B287</f>
        <v>1.4807999999999999</v>
      </c>
      <c r="C287" s="2">
        <f>RSI!I287</f>
        <v>52.925833611023265</v>
      </c>
      <c r="D287" s="2">
        <f>MACD!E287</f>
        <v>-6.0372773248262845E-4</v>
      </c>
      <c r="E287" s="2">
        <f>MACD!F287</f>
        <v>-5.8040506511282588E-3</v>
      </c>
      <c r="F287" s="2">
        <f>'Moving Avg'!D287</f>
        <v>1.48326</v>
      </c>
      <c r="G287" s="2">
        <f>'Moving Avg'!F287</f>
        <v>1.4816900000000002</v>
      </c>
      <c r="H287" s="2">
        <f>'Moving Avg'!G287</f>
        <v>1.4577959999999999</v>
      </c>
      <c r="I287" s="2">
        <f>'Moving Avg'!H287</f>
        <v>1.4015955000000002</v>
      </c>
      <c r="J287" s="5" t="str">
        <f>OBV!F287</f>
        <v>BEARISH</v>
      </c>
      <c r="K287" s="5" t="str">
        <f>OBV!G287</f>
        <v>STRONG</v>
      </c>
      <c r="L287" s="5" t="str">
        <f>OBV!H287</f>
        <v>CONFIRMED BEARISH</v>
      </c>
    </row>
    <row r="288" spans="1:12" ht="13.5" x14ac:dyDescent="0.25">
      <c r="A288" s="3">
        <f>RSI!A288</f>
        <v>42725</v>
      </c>
      <c r="B288" s="2">
        <f>RSI!B288</f>
        <v>1.4681999999999999</v>
      </c>
      <c r="C288" s="2">
        <f>RSI!I288</f>
        <v>46.467467412130468</v>
      </c>
      <c r="D288" s="2">
        <f>MACD!E288</f>
        <v>8.1618142244366254E-4</v>
      </c>
      <c r="E288" s="2">
        <f>MACD!F288</f>
        <v>-4.4800042364138747E-3</v>
      </c>
      <c r="F288" s="2">
        <f>'Moving Avg'!D288</f>
        <v>1.4794999999999998</v>
      </c>
      <c r="G288" s="2">
        <f>'Moving Avg'!F288</f>
        <v>1.4823150000000003</v>
      </c>
      <c r="H288" s="2">
        <f>'Moving Avg'!G288</f>
        <v>1.4584239999999997</v>
      </c>
      <c r="I288" s="2">
        <f>'Moving Avg'!H288</f>
        <v>1.4019875000000004</v>
      </c>
      <c r="J288" s="5" t="str">
        <f>OBV!F288</f>
        <v>BEARISH</v>
      </c>
      <c r="K288" s="5" t="str">
        <f>OBV!G288</f>
        <v>STRONG</v>
      </c>
      <c r="L288" s="5" t="str">
        <f>OBV!H288</f>
        <v>CONFIRMED BEARISH</v>
      </c>
    </row>
    <row r="289" spans="1:12" ht="13.5" x14ac:dyDescent="0.25">
      <c r="A289" s="3">
        <f>RSI!A289</f>
        <v>42726</v>
      </c>
      <c r="B289" s="2">
        <f>RSI!B289</f>
        <v>1.4870000000000001</v>
      </c>
      <c r="C289" s="2">
        <f>RSI!I289</f>
        <v>55.243243821490339</v>
      </c>
      <c r="D289" s="2">
        <f>MACD!E289</f>
        <v>1.6241879521157188E-3</v>
      </c>
      <c r="E289" s="2">
        <f>MACD!F289</f>
        <v>-3.2591657987079562E-3</v>
      </c>
      <c r="F289" s="2">
        <f>'Moving Avg'!D289</f>
        <v>1.4794999999999998</v>
      </c>
      <c r="G289" s="2">
        <f>'Moving Avg'!F289</f>
        <v>1.4832550000000004</v>
      </c>
      <c r="H289" s="2">
        <f>'Moving Avg'!G289</f>
        <v>1.4593019999999999</v>
      </c>
      <c r="I289" s="2">
        <f>'Moving Avg'!H289</f>
        <v>1.4025330000000005</v>
      </c>
      <c r="J289" s="5" t="str">
        <f>OBV!F289</f>
        <v>BEARISH</v>
      </c>
      <c r="K289" s="5" t="str">
        <f>OBV!G289</f>
        <v>STRONG</v>
      </c>
      <c r="L289" s="5" t="str">
        <f>OBV!H289</f>
        <v>NEUTRAL</v>
      </c>
    </row>
    <row r="290" spans="1:12" ht="13.5" x14ac:dyDescent="0.25">
      <c r="A290" s="3">
        <f>RSI!A290</f>
        <v>42727</v>
      </c>
      <c r="B290" s="2">
        <f>RSI!B290</f>
        <v>1.5246999999999999</v>
      </c>
      <c r="C290" s="2">
        <f>RSI!I290</f>
        <v>66.945439004870678</v>
      </c>
      <c r="D290" s="2">
        <f>MACD!E290</f>
        <v>-5.5386035600002437E-4</v>
      </c>
      <c r="E290" s="2">
        <f>MACD!F290</f>
        <v>-2.71810471016637E-3</v>
      </c>
      <c r="F290" s="2">
        <f>'Moving Avg'!D290</f>
        <v>1.4907999999999999</v>
      </c>
      <c r="G290" s="2">
        <f>'Moving Avg'!F290</f>
        <v>1.4857650000000002</v>
      </c>
      <c r="H290" s="2">
        <f>'Moving Avg'!G290</f>
        <v>1.460934</v>
      </c>
      <c r="I290" s="2">
        <f>'Moving Avg'!H290</f>
        <v>1.4032670000000007</v>
      </c>
      <c r="J290" s="5" t="str">
        <f>OBV!F290</f>
        <v>BULLISH</v>
      </c>
      <c r="K290" s="5" t="str">
        <f>OBV!G290</f>
        <v>WEAK</v>
      </c>
      <c r="L290" s="5" t="str">
        <f>OBV!H290</f>
        <v>CONFIRMED BULLISH</v>
      </c>
    </row>
    <row r="291" spans="1:12" ht="13.5" x14ac:dyDescent="0.25">
      <c r="A291" s="3">
        <f>RSI!A291</f>
        <v>42730</v>
      </c>
      <c r="B291" s="2">
        <f>RSI!B291</f>
        <v>1.5184</v>
      </c>
      <c r="C291" s="2">
        <f>RSI!I291</f>
        <v>63.936975776250733</v>
      </c>
      <c r="D291" s="2">
        <f>MACD!E291</f>
        <v>-2.2169596246832679E-3</v>
      </c>
      <c r="E291" s="2">
        <f>MACD!F291</f>
        <v>-2.61787569306975E-3</v>
      </c>
      <c r="F291" s="2">
        <f>'Moving Avg'!D291</f>
        <v>1.4958199999999999</v>
      </c>
      <c r="G291" s="2">
        <f>'Moving Avg'!F291</f>
        <v>1.4879600000000002</v>
      </c>
      <c r="H291" s="2">
        <f>'Moving Avg'!G291</f>
        <v>1.46244</v>
      </c>
      <c r="I291" s="2">
        <f>'Moving Avg'!H291</f>
        <v>1.4039695000000003</v>
      </c>
      <c r="J291" s="5" t="str">
        <f>OBV!F291</f>
        <v>BULLISH</v>
      </c>
      <c r="K291" s="5" t="str">
        <f>OBV!G291</f>
        <v>WEAK</v>
      </c>
      <c r="L291" s="5" t="str">
        <f>OBV!H291</f>
        <v>CONFIRMED BULLISH</v>
      </c>
    </row>
    <row r="292" spans="1:12" ht="13.5" x14ac:dyDescent="0.25">
      <c r="A292" s="3">
        <f>RSI!A292</f>
        <v>42731</v>
      </c>
      <c r="B292" s="2">
        <f>RSI!B292</f>
        <v>1.5121</v>
      </c>
      <c r="C292" s="2">
        <f>RSI!I292</f>
        <v>60.985527466829247</v>
      </c>
      <c r="D292" s="2">
        <f>MACD!E292</f>
        <v>-3.3858612212334105E-3</v>
      </c>
      <c r="E292" s="2">
        <f>MACD!F292</f>
        <v>-2.7714727987024823E-3</v>
      </c>
      <c r="F292" s="2">
        <f>'Moving Avg'!D292</f>
        <v>1.5020799999999999</v>
      </c>
      <c r="G292" s="2">
        <f>'Moving Avg'!F292</f>
        <v>1.4892150000000002</v>
      </c>
      <c r="H292" s="2">
        <f>'Moving Avg'!G292</f>
        <v>1.4630660000000004</v>
      </c>
      <c r="I292" s="2">
        <f>'Moving Avg'!H292</f>
        <v>1.4045810000000003</v>
      </c>
      <c r="J292" s="5" t="str">
        <f>OBV!F292</f>
        <v>BULLISH</v>
      </c>
      <c r="K292" s="5" t="str">
        <f>OBV!G292</f>
        <v>WEAK</v>
      </c>
      <c r="L292" s="5" t="str">
        <f>OBV!H292</f>
        <v>CONFIRMED BULLISH</v>
      </c>
    </row>
    <row r="293" spans="1:12" ht="13.5" x14ac:dyDescent="0.25">
      <c r="A293" s="3">
        <f>RSI!A293</f>
        <v>42732</v>
      </c>
      <c r="B293" s="2">
        <f>RSI!B293</f>
        <v>1.5121</v>
      </c>
      <c r="C293" s="2">
        <f>RSI!I293</f>
        <v>60.985527466829247</v>
      </c>
      <c r="D293" s="2">
        <f>MACD!E293</f>
        <v>-4.5491218883741968E-3</v>
      </c>
      <c r="E293" s="2">
        <f>MACD!F293</f>
        <v>-3.1270026166368252E-3</v>
      </c>
      <c r="F293" s="2">
        <f>'Moving Avg'!D293</f>
        <v>1.5108600000000001</v>
      </c>
      <c r="G293" s="2">
        <f>'Moving Avg'!F293</f>
        <v>1.4901549999999999</v>
      </c>
      <c r="H293" s="2">
        <f>'Moving Avg'!G293</f>
        <v>1.4636920000000004</v>
      </c>
      <c r="I293" s="2">
        <f>'Moving Avg'!H293</f>
        <v>1.4051925000000003</v>
      </c>
      <c r="J293" s="5" t="str">
        <f>OBV!F293</f>
        <v>BULLISH</v>
      </c>
      <c r="K293" s="5" t="str">
        <f>OBV!G293</f>
        <v>WEAK</v>
      </c>
      <c r="L293" s="5" t="str">
        <f>OBV!H293</f>
        <v>CONFIRMED BULLISH</v>
      </c>
    </row>
    <row r="294" spans="1:12" ht="13.5" x14ac:dyDescent="0.25">
      <c r="A294" s="3">
        <f>RSI!A294</f>
        <v>42733</v>
      </c>
      <c r="B294" s="2">
        <f>RSI!B294</f>
        <v>1.5059</v>
      </c>
      <c r="C294" s="2">
        <f>RSI!I294</f>
        <v>57.933200058894258</v>
      </c>
      <c r="D294" s="2">
        <f>MACD!E294</f>
        <v>-5.2354472328477453E-3</v>
      </c>
      <c r="E294" s="2">
        <f>MACD!F294</f>
        <v>-3.5486915398790092E-3</v>
      </c>
      <c r="F294" s="2">
        <f>'Moving Avg'!D294</f>
        <v>1.51464</v>
      </c>
      <c r="G294" s="2">
        <f>'Moving Avg'!F294</f>
        <v>1.4911000000000001</v>
      </c>
      <c r="H294" s="2">
        <f>'Moving Avg'!G294</f>
        <v>1.4650740000000002</v>
      </c>
      <c r="I294" s="2">
        <f>'Moving Avg'!H294</f>
        <v>1.4058325000000003</v>
      </c>
      <c r="J294" s="5" t="str">
        <f>OBV!F294</f>
        <v>BULLISH</v>
      </c>
      <c r="K294" s="5" t="str">
        <f>OBV!G294</f>
        <v>WEAK</v>
      </c>
      <c r="L294" s="5" t="str">
        <f>OBV!H294</f>
        <v>CONFIRMED BULLISH</v>
      </c>
    </row>
    <row r="295" spans="1:12" ht="13.5" x14ac:dyDescent="0.25">
      <c r="A295" s="3">
        <f>RSI!A295</f>
        <v>42734</v>
      </c>
      <c r="B295" s="2">
        <f>RSI!B295</f>
        <v>1.5059</v>
      </c>
      <c r="C295" s="2">
        <f>RSI!I295</f>
        <v>57.933200058894272</v>
      </c>
      <c r="D295" s="2">
        <f>MACD!E295</f>
        <v>-8.8211956111921008E-3</v>
      </c>
      <c r="E295" s="2">
        <f>MACD!F295</f>
        <v>-4.6031923541416282E-3</v>
      </c>
      <c r="F295" s="2">
        <f>'Moving Avg'!D295</f>
        <v>1.5108800000000002</v>
      </c>
      <c r="G295" s="2">
        <f>'Moving Avg'!F295</f>
        <v>1.4920450000000001</v>
      </c>
      <c r="H295" s="2">
        <f>'Moving Avg'!G295</f>
        <v>1.4663300000000004</v>
      </c>
      <c r="I295" s="2">
        <f>'Moving Avg'!H295</f>
        <v>1.4064725000000002</v>
      </c>
      <c r="J295" s="5" t="str">
        <f>OBV!F295</f>
        <v>BEARISH</v>
      </c>
      <c r="K295" s="5" t="str">
        <f>OBV!G295</f>
        <v>WEAK</v>
      </c>
      <c r="L295" s="5" t="str">
        <f>OBV!H295</f>
        <v>CONFIRMED BEARISH</v>
      </c>
    </row>
    <row r="296" spans="1:12" ht="13.5" x14ac:dyDescent="0.25">
      <c r="A296" s="3">
        <f>RSI!A296</f>
        <v>42737</v>
      </c>
      <c r="B296" s="2">
        <f>RSI!B296</f>
        <v>1.5059</v>
      </c>
      <c r="C296" s="2">
        <f>RSI!I296</f>
        <v>57.933200058894272</v>
      </c>
      <c r="D296" s="2">
        <f>MACD!E296</f>
        <v>-8.0981073536421366E-3</v>
      </c>
      <c r="E296" s="2">
        <f>MACD!F296</f>
        <v>-5.3021753540417301E-3</v>
      </c>
      <c r="F296" s="2">
        <f>'Moving Avg'!D296</f>
        <v>1.5083800000000001</v>
      </c>
      <c r="G296" s="2">
        <f>'Moving Avg'!F296</f>
        <v>1.49299</v>
      </c>
      <c r="H296" s="2">
        <f>'Moving Avg'!G296</f>
        <v>1.4675860000000005</v>
      </c>
      <c r="I296" s="2">
        <f>'Moving Avg'!H296</f>
        <v>1.4072015000000002</v>
      </c>
      <c r="J296" s="5" t="str">
        <f>OBV!F296</f>
        <v>BEARISH</v>
      </c>
      <c r="K296" s="5" t="str">
        <f>OBV!G296</f>
        <v>WEAK</v>
      </c>
      <c r="L296" s="5" t="str">
        <f>OBV!H296</f>
        <v>CONFIRMED BEARISH</v>
      </c>
    </row>
    <row r="297" spans="1:12" ht="13.5" x14ac:dyDescent="0.25">
      <c r="A297" s="3">
        <f>RSI!A297</f>
        <v>42738</v>
      </c>
      <c r="B297" s="2">
        <f>RSI!B297</f>
        <v>1.5059</v>
      </c>
      <c r="C297" s="2">
        <f>RSI!I297</f>
        <v>57.933200058894272</v>
      </c>
      <c r="D297" s="2">
        <f>MACD!E297</f>
        <v>-9.5059657575145007E-3</v>
      </c>
      <c r="E297" s="2">
        <f>MACD!F297</f>
        <v>-6.1429334347362849E-3</v>
      </c>
      <c r="F297" s="2">
        <f>'Moving Avg'!D297</f>
        <v>1.5071400000000001</v>
      </c>
      <c r="G297" s="2">
        <f>'Moving Avg'!F297</f>
        <v>1.4945600000000001</v>
      </c>
      <c r="H297" s="2">
        <f>'Moving Avg'!G297</f>
        <v>1.4690920000000005</v>
      </c>
      <c r="I297" s="2">
        <f>'Moving Avg'!H297</f>
        <v>1.4079305</v>
      </c>
      <c r="J297" s="5" t="str">
        <f>OBV!F297</f>
        <v>BEARISH</v>
      </c>
      <c r="K297" s="5" t="str">
        <f>OBV!G297</f>
        <v>WEAK</v>
      </c>
      <c r="L297" s="5" t="str">
        <f>OBV!H297</f>
        <v>CONFIRMED BEARISH</v>
      </c>
    </row>
    <row r="298" spans="1:12" ht="13.5" x14ac:dyDescent="0.25">
      <c r="A298" s="3">
        <f>RSI!A298</f>
        <v>42739</v>
      </c>
      <c r="B298" s="2">
        <f>RSI!B298</f>
        <v>1.4996</v>
      </c>
      <c r="C298" s="2">
        <f>RSI!I298</f>
        <v>54.223974268213162</v>
      </c>
      <c r="D298" s="2">
        <f>MACD!E298</f>
        <v>-1.2258493387243163E-2</v>
      </c>
      <c r="E298" s="2">
        <f>MACD!F298</f>
        <v>-7.3660454252376609E-3</v>
      </c>
      <c r="F298" s="2">
        <f>'Moving Avg'!D298</f>
        <v>1.50464</v>
      </c>
      <c r="G298" s="2">
        <f>'Moving Avg'!F298</f>
        <v>1.4955000000000001</v>
      </c>
      <c r="H298" s="2">
        <f>'Moving Avg'!G298</f>
        <v>1.4704720000000007</v>
      </c>
      <c r="I298" s="2">
        <f>'Moving Avg'!H298</f>
        <v>1.4085684999999999</v>
      </c>
      <c r="J298" s="5" t="str">
        <f>OBV!F298</f>
        <v>BEARISH</v>
      </c>
      <c r="K298" s="5" t="str">
        <f>OBV!G298</f>
        <v>WEAK</v>
      </c>
      <c r="L298" s="5" t="str">
        <f>OBV!H298</f>
        <v>CONFIRMED BEARISH</v>
      </c>
    </row>
    <row r="299" spans="1:12" ht="13.5" x14ac:dyDescent="0.25">
      <c r="A299" s="3">
        <f>RSI!A299</f>
        <v>42740</v>
      </c>
      <c r="B299" s="2">
        <f>RSI!B299</f>
        <v>1.4870000000000001</v>
      </c>
      <c r="C299" s="2">
        <f>RSI!I299</f>
        <v>47.652588961696502</v>
      </c>
      <c r="D299" s="2">
        <f>MACD!E299</f>
        <v>-1.0807527930338345E-2</v>
      </c>
      <c r="E299" s="2">
        <f>MACD!F299</f>
        <v>-8.0543419262577975E-3</v>
      </c>
      <c r="F299" s="2">
        <f>'Moving Avg'!D299</f>
        <v>1.5008599999999999</v>
      </c>
      <c r="G299" s="2">
        <f>'Moving Avg'!F299</f>
        <v>1.4955000000000003</v>
      </c>
      <c r="H299" s="2">
        <f>'Moving Avg'!G299</f>
        <v>1.4716000000000002</v>
      </c>
      <c r="I299" s="2">
        <f>'Moving Avg'!H299</f>
        <v>1.4091139999999995</v>
      </c>
      <c r="J299" s="5" t="str">
        <f>OBV!F299</f>
        <v>BEARISH</v>
      </c>
      <c r="K299" s="5" t="str">
        <f>OBV!G299</f>
        <v>WEAK</v>
      </c>
      <c r="L299" s="5" t="str">
        <f>OBV!H299</f>
        <v>CONFIRMED BEARISH</v>
      </c>
    </row>
    <row r="300" spans="1:12" ht="13.5" x14ac:dyDescent="0.25">
      <c r="A300" s="3">
        <f>RSI!A300</f>
        <v>42741</v>
      </c>
      <c r="B300" s="2">
        <f>RSI!B300</f>
        <v>1.4870000000000001</v>
      </c>
      <c r="C300" s="2">
        <f>RSI!I300</f>
        <v>47.652588961696502</v>
      </c>
      <c r="D300" s="2">
        <f>MACD!E300</f>
        <v>-3.747568920736688E-3</v>
      </c>
      <c r="E300" s="2">
        <f>MACD!F300</f>
        <v>-7.1929873251535756E-3</v>
      </c>
      <c r="F300" s="2">
        <f>'Moving Avg'!D300</f>
        <v>1.49708</v>
      </c>
      <c r="G300" s="2">
        <f>'Moving Avg'!F300</f>
        <v>1.4955000000000003</v>
      </c>
      <c r="H300" s="2">
        <f>'Moving Avg'!G300</f>
        <v>1.4727279999999998</v>
      </c>
      <c r="I300" s="2">
        <f>'Moving Avg'!H300</f>
        <v>1.4097184999999997</v>
      </c>
      <c r="J300" s="5" t="str">
        <f>OBV!F300</f>
        <v>BEARISH</v>
      </c>
      <c r="K300" s="5" t="str">
        <f>OBV!G300</f>
        <v>WEAK</v>
      </c>
      <c r="L300" s="5" t="str">
        <f>OBV!H300</f>
        <v>CONFIRMED BEARISH</v>
      </c>
    </row>
    <row r="301" spans="1:12" ht="13.5" x14ac:dyDescent="0.25">
      <c r="A301" s="3">
        <f>RSI!A301</f>
        <v>42744</v>
      </c>
      <c r="B301" s="2">
        <f>RSI!B301</f>
        <v>1.5121</v>
      </c>
      <c r="C301" s="2">
        <f>RSI!I301</f>
        <v>59.103175182397287</v>
      </c>
      <c r="D301" s="2">
        <f>MACD!E301</f>
        <v>-5.7241506511451767E-4</v>
      </c>
      <c r="E301" s="2">
        <f>MACD!F301</f>
        <v>-5.8688728731457638E-3</v>
      </c>
      <c r="F301" s="2">
        <f>'Moving Avg'!D301</f>
        <v>1.4983200000000001</v>
      </c>
      <c r="G301" s="2">
        <f>'Moving Avg'!F301</f>
        <v>1.4967550000000001</v>
      </c>
      <c r="H301" s="2">
        <f>'Moving Avg'!G301</f>
        <v>1.4743580000000001</v>
      </c>
      <c r="I301" s="2">
        <f>'Moving Avg'!H301</f>
        <v>1.4104484999999993</v>
      </c>
      <c r="J301" s="5" t="str">
        <f>OBV!F301</f>
        <v>BULLISH</v>
      </c>
      <c r="K301" s="5" t="str">
        <f>OBV!G301</f>
        <v>STRONG</v>
      </c>
      <c r="L301" s="5" t="str">
        <f>OBV!H301</f>
        <v>CONFIRMED BULLISH</v>
      </c>
    </row>
    <row r="302" spans="1:12" ht="13.5" x14ac:dyDescent="0.25">
      <c r="A302" s="3">
        <f>RSI!A302</f>
        <v>42745</v>
      </c>
      <c r="B302" s="2">
        <f>RSI!B302</f>
        <v>1.5059</v>
      </c>
      <c r="C302" s="2">
        <f>RSI!I302</f>
        <v>55.853177506259655</v>
      </c>
      <c r="D302" s="2">
        <f>MACD!E302</f>
        <v>1.4835877000038966E-3</v>
      </c>
      <c r="E302" s="2">
        <f>MACD!F302</f>
        <v>-4.3983807585158321E-3</v>
      </c>
      <c r="F302" s="2">
        <f>'Moving Avg'!D302</f>
        <v>1.4983200000000001</v>
      </c>
      <c r="G302" s="2">
        <f>'Moving Avg'!F302</f>
        <v>1.4977</v>
      </c>
      <c r="H302" s="2">
        <f>'Moving Avg'!G302</f>
        <v>1.4758640000000001</v>
      </c>
      <c r="I302" s="2">
        <f>'Moving Avg'!H302</f>
        <v>1.4111774999999995</v>
      </c>
      <c r="J302" s="5" t="str">
        <f>OBV!F302</f>
        <v>BEARISH</v>
      </c>
      <c r="K302" s="5" t="str">
        <f>OBV!G302</f>
        <v>WEAK</v>
      </c>
      <c r="L302" s="5" t="str">
        <f>OBV!H302</f>
        <v>NEUTRAL</v>
      </c>
    </row>
    <row r="303" spans="1:12" ht="13.5" x14ac:dyDescent="0.25">
      <c r="A303" s="3">
        <f>RSI!A303</f>
        <v>42746</v>
      </c>
      <c r="B303" s="2">
        <f>RSI!B303</f>
        <v>1.5059</v>
      </c>
      <c r="C303" s="2">
        <f>RSI!I303</f>
        <v>55.853177506259655</v>
      </c>
      <c r="D303" s="2">
        <f>MACD!E303</f>
        <v>3.1481643655524305E-3</v>
      </c>
      <c r="E303" s="2">
        <f>MACD!F303</f>
        <v>-2.8890717337021797E-3</v>
      </c>
      <c r="F303" s="2">
        <f>'Moving Avg'!D303</f>
        <v>1.4995800000000004</v>
      </c>
      <c r="G303" s="2">
        <f>'Moving Avg'!F303</f>
        <v>1.4986450000000002</v>
      </c>
      <c r="H303" s="2">
        <f>'Moving Avg'!G303</f>
        <v>1.4773699999999999</v>
      </c>
      <c r="I303" s="2">
        <f>'Moving Avg'!H303</f>
        <v>1.4119064999999995</v>
      </c>
      <c r="J303" s="5" t="str">
        <f>OBV!F303</f>
        <v>BEARISH</v>
      </c>
      <c r="K303" s="5" t="str">
        <f>OBV!G303</f>
        <v>WEAK</v>
      </c>
      <c r="L303" s="5" t="str">
        <f>OBV!H303</f>
        <v>BEARISH DIVERGENCE</v>
      </c>
    </row>
    <row r="304" spans="1:12" ht="13.5" x14ac:dyDescent="0.25">
      <c r="A304" s="3">
        <f>RSI!A304</f>
        <v>42747</v>
      </c>
      <c r="B304" s="2">
        <f>RSI!B304</f>
        <v>1.5059</v>
      </c>
      <c r="C304" s="2">
        <f>RSI!I304</f>
        <v>55.853177506259655</v>
      </c>
      <c r="D304" s="2">
        <f>MACD!E304</f>
        <v>3.5332524725715242E-3</v>
      </c>
      <c r="E304" s="2">
        <f>MACD!F304</f>
        <v>-1.604606892447439E-3</v>
      </c>
      <c r="F304" s="2">
        <f>'Moving Avg'!D304</f>
        <v>1.5033600000000003</v>
      </c>
      <c r="G304" s="2">
        <f>'Moving Avg'!F304</f>
        <v>1.4995900000000002</v>
      </c>
      <c r="H304" s="2">
        <f>'Moving Avg'!G304</f>
        <v>1.4788759999999996</v>
      </c>
      <c r="I304" s="2">
        <f>'Moving Avg'!H304</f>
        <v>1.4127539999999994</v>
      </c>
      <c r="J304" s="5" t="str">
        <f>OBV!F304</f>
        <v>BULLISH</v>
      </c>
      <c r="K304" s="5" t="str">
        <f>OBV!G304</f>
        <v>WEAK</v>
      </c>
      <c r="L304" s="5" t="str">
        <f>OBV!H304</f>
        <v>CONFIRMED BULLISH</v>
      </c>
    </row>
    <row r="305" spans="1:12" ht="13.5" x14ac:dyDescent="0.25">
      <c r="A305" s="3">
        <f>RSI!A305</f>
        <v>42748</v>
      </c>
      <c r="B305" s="2">
        <f>RSI!B305</f>
        <v>1.4996</v>
      </c>
      <c r="C305" s="2">
        <f>RSI!I305</f>
        <v>52.209619596739913</v>
      </c>
      <c r="D305" s="2">
        <f>MACD!E305</f>
        <v>4.2613613601496514E-3</v>
      </c>
      <c r="E305" s="2">
        <f>MACD!F305</f>
        <v>-4.3141324192802108E-4</v>
      </c>
      <c r="F305" s="2">
        <f>'Moving Avg'!D305</f>
        <v>1.5058799999999999</v>
      </c>
      <c r="G305" s="2">
        <f>'Moving Avg'!F305</f>
        <v>1.5011600000000005</v>
      </c>
      <c r="H305" s="2">
        <f>'Moving Avg'!G305</f>
        <v>1.480256</v>
      </c>
      <c r="I305" s="2">
        <f>'Moving Avg'!H305</f>
        <v>1.4135699999999993</v>
      </c>
      <c r="J305" s="5" t="str">
        <f>OBV!F305</f>
        <v>BEARISH</v>
      </c>
      <c r="K305" s="5" t="str">
        <f>OBV!G305</f>
        <v>STRONG</v>
      </c>
      <c r="L305" s="5" t="str">
        <f>OBV!H305</f>
        <v>BEARISH DIVERGENCE</v>
      </c>
    </row>
    <row r="306" spans="1:12" ht="13.5" x14ac:dyDescent="0.25">
      <c r="A306" s="3">
        <f>RSI!A306</f>
        <v>42751</v>
      </c>
      <c r="B306" s="2">
        <f>RSI!B306</f>
        <v>1.5246999999999999</v>
      </c>
      <c r="C306" s="2">
        <f>RSI!I306</f>
        <v>62.660711837604481</v>
      </c>
      <c r="D306" s="2">
        <f>MACD!E306</f>
        <v>2.9957901312134272E-3</v>
      </c>
      <c r="E306" s="2">
        <f>MACD!F306</f>
        <v>2.5402743270026856E-4</v>
      </c>
      <c r="F306" s="2">
        <f>'Moving Avg'!D306</f>
        <v>1.5084</v>
      </c>
      <c r="G306" s="2">
        <f>'Moving Avg'!F306</f>
        <v>1.5027300000000001</v>
      </c>
      <c r="H306" s="2">
        <f>'Moving Avg'!G306</f>
        <v>1.482138</v>
      </c>
      <c r="I306" s="2">
        <f>'Moving Avg'!H306</f>
        <v>1.4143929999999991</v>
      </c>
      <c r="J306" s="5" t="str">
        <f>OBV!F306</f>
        <v>BEARISH</v>
      </c>
      <c r="K306" s="5" t="str">
        <f>OBV!G306</f>
        <v>WEAK</v>
      </c>
      <c r="L306" s="5" t="str">
        <f>OBV!H306</f>
        <v>BEARISH DIVERGENCE</v>
      </c>
    </row>
    <row r="307" spans="1:12" ht="13.5" x14ac:dyDescent="0.25">
      <c r="A307" s="3">
        <f>RSI!A307</f>
        <v>42752</v>
      </c>
      <c r="B307" s="2">
        <f>RSI!B307</f>
        <v>1.6</v>
      </c>
      <c r="C307" s="2">
        <f>RSI!I307</f>
        <v>78.119686215449249</v>
      </c>
      <c r="D307" s="2">
        <f>MACD!E307</f>
        <v>-3.8219171294198162E-3</v>
      </c>
      <c r="E307" s="2">
        <f>MACD!F307</f>
        <v>-5.6116147972374848E-4</v>
      </c>
      <c r="F307" s="2">
        <f>'Moving Avg'!D307</f>
        <v>1.5272200000000002</v>
      </c>
      <c r="G307" s="2">
        <f>'Moving Avg'!F307</f>
        <v>1.5086900000000001</v>
      </c>
      <c r="H307" s="2">
        <f>'Moving Avg'!G307</f>
        <v>1.4855259999999999</v>
      </c>
      <c r="I307" s="2">
        <f>'Moving Avg'!H307</f>
        <v>1.415621999999999</v>
      </c>
      <c r="J307" s="5" t="str">
        <f>OBV!F307</f>
        <v>BULLISH</v>
      </c>
      <c r="K307" s="5" t="str">
        <f>OBV!G307</f>
        <v>WEAK</v>
      </c>
      <c r="L307" s="5" t="str">
        <f>OBV!H307</f>
        <v>CONFIRMED BULLISH</v>
      </c>
    </row>
    <row r="308" spans="1:12" ht="13.5" x14ac:dyDescent="0.25">
      <c r="A308" s="3">
        <f>RSI!A308</f>
        <v>42753</v>
      </c>
      <c r="B308" s="2">
        <f>RSI!B308</f>
        <v>1.6</v>
      </c>
      <c r="C308" s="2">
        <f>RSI!I308</f>
        <v>78.119686215449249</v>
      </c>
      <c r="D308" s="2">
        <f>MACD!E308</f>
        <v>-1.116146649738714E-2</v>
      </c>
      <c r="E308" s="2">
        <f>MACD!F308</f>
        <v>-2.6812224832564271E-3</v>
      </c>
      <c r="F308" s="2">
        <f>'Moving Avg'!D308</f>
        <v>1.5460400000000001</v>
      </c>
      <c r="G308" s="2">
        <f>'Moving Avg'!F308</f>
        <v>1.5152800000000004</v>
      </c>
      <c r="H308" s="2">
        <f>'Moving Avg'!G308</f>
        <v>1.4889139999999994</v>
      </c>
      <c r="I308" s="2">
        <f>'Moving Avg'!H308</f>
        <v>1.4169104999999993</v>
      </c>
      <c r="J308" s="5" t="str">
        <f>OBV!F308</f>
        <v>BULLISH</v>
      </c>
      <c r="K308" s="5" t="str">
        <f>OBV!G308</f>
        <v>WEAK</v>
      </c>
      <c r="L308" s="5" t="str">
        <f>OBV!H308</f>
        <v>CONFIRMED BULLISH</v>
      </c>
    </row>
    <row r="309" spans="1:12" ht="13.5" x14ac:dyDescent="0.25">
      <c r="A309" s="3">
        <f>RSI!A309</f>
        <v>42754</v>
      </c>
      <c r="B309" s="2">
        <f>RSI!B309</f>
        <v>1.6125</v>
      </c>
      <c r="C309" s="2">
        <f>RSI!I309</f>
        <v>79.734961265221315</v>
      </c>
      <c r="D309" s="2">
        <f>MACD!E309</f>
        <v>-2.0793176497960975E-2</v>
      </c>
      <c r="E309" s="2">
        <f>MACD!F309</f>
        <v>-6.3036132861973362E-3</v>
      </c>
      <c r="F309" s="2">
        <f>'Moving Avg'!D309</f>
        <v>1.5673599999999999</v>
      </c>
      <c r="G309" s="2">
        <f>'Moving Avg'!F309</f>
        <v>1.5215550000000004</v>
      </c>
      <c r="H309" s="2">
        <f>'Moving Avg'!G309</f>
        <v>1.4925519999999994</v>
      </c>
      <c r="I309" s="2">
        <f>'Moving Avg'!H309</f>
        <v>1.4183209999999991</v>
      </c>
      <c r="J309" s="5" t="str">
        <f>OBV!F309</f>
        <v>BULLISH</v>
      </c>
      <c r="K309" s="5" t="str">
        <f>OBV!G309</f>
        <v>WEAK</v>
      </c>
      <c r="L309" s="5" t="str">
        <f>OBV!H309</f>
        <v>CONFIRMED BULLISH</v>
      </c>
    </row>
    <row r="310" spans="1:12" ht="13.5" x14ac:dyDescent="0.25">
      <c r="A310" s="3">
        <f>RSI!A310</f>
        <v>42755</v>
      </c>
      <c r="B310" s="2">
        <f>RSI!B310</f>
        <v>1.5686</v>
      </c>
      <c r="C310" s="2">
        <f>RSI!I310</f>
        <v>62.331372287885685</v>
      </c>
      <c r="D310" s="2">
        <f>MACD!E310</f>
        <v>-2.62807763388897E-2</v>
      </c>
      <c r="E310" s="2">
        <f>MACD!F310</f>
        <v>-1.029904589673581E-2</v>
      </c>
      <c r="F310" s="2">
        <f>'Moving Avg'!D310</f>
        <v>1.5811600000000001</v>
      </c>
      <c r="G310" s="2">
        <f>'Moving Avg'!F310</f>
        <v>1.5237500000000004</v>
      </c>
      <c r="H310" s="2">
        <f>'Moving Avg'!G310</f>
        <v>1.4950619999999994</v>
      </c>
      <c r="I310" s="2">
        <f>'Moving Avg'!H310</f>
        <v>1.4195119999999994</v>
      </c>
      <c r="J310" s="5" t="str">
        <f>OBV!F310</f>
        <v>BULLISH</v>
      </c>
      <c r="K310" s="5" t="str">
        <f>OBV!G310</f>
        <v>WEAK</v>
      </c>
      <c r="L310" s="5" t="str">
        <f>OBV!H310</f>
        <v>CONFIRMED BULLISH</v>
      </c>
    </row>
    <row r="311" spans="1:12" ht="13.5" x14ac:dyDescent="0.25">
      <c r="A311" s="3">
        <f>RSI!A311</f>
        <v>42758</v>
      </c>
      <c r="B311" s="2">
        <f>RSI!B311</f>
        <v>1.5686</v>
      </c>
      <c r="C311" s="2">
        <f>RSI!I311</f>
        <v>62.331372287885678</v>
      </c>
      <c r="D311" s="2">
        <f>MACD!E311</f>
        <v>-2.7349057965385004E-2</v>
      </c>
      <c r="E311" s="2">
        <f>MACD!F311</f>
        <v>-1.3709048310465651E-2</v>
      </c>
      <c r="F311" s="2">
        <f>'Moving Avg'!D311</f>
        <v>1.5899399999999999</v>
      </c>
      <c r="G311" s="2">
        <f>'Moving Avg'!F311</f>
        <v>1.5262600000000002</v>
      </c>
      <c r="H311" s="2">
        <f>'Moving Avg'!G311</f>
        <v>1.4975719999999995</v>
      </c>
      <c r="I311" s="2">
        <f>'Moving Avg'!H311</f>
        <v>1.4207029999999994</v>
      </c>
      <c r="J311" s="5" t="str">
        <f>OBV!F311</f>
        <v>BULLISH</v>
      </c>
      <c r="K311" s="5" t="str">
        <f>OBV!G311</f>
        <v>WEAK</v>
      </c>
      <c r="L311" s="5" t="str">
        <f>OBV!H311</f>
        <v>CONFIRMED BULLISH</v>
      </c>
    </row>
    <row r="312" spans="1:12" ht="13.5" x14ac:dyDescent="0.25">
      <c r="A312" s="3">
        <f>RSI!A312</f>
        <v>42759</v>
      </c>
      <c r="B312" s="2">
        <f>RSI!B312</f>
        <v>1.5561</v>
      </c>
      <c r="C312" s="2">
        <f>RSI!I312</f>
        <v>58.140686985317416</v>
      </c>
      <c r="D312" s="2">
        <f>MACD!E312</f>
        <v>-2.8546155445227317E-2</v>
      </c>
      <c r="E312" s="2">
        <f>MACD!F312</f>
        <v>-1.6676469737417987E-2</v>
      </c>
      <c r="F312" s="2">
        <f>'Moving Avg'!D312</f>
        <v>1.5811600000000001</v>
      </c>
      <c r="G312" s="2">
        <f>'Moving Avg'!F312</f>
        <v>1.5284600000000004</v>
      </c>
      <c r="H312" s="2">
        <f>'Moving Avg'!G312</f>
        <v>1.4998319999999998</v>
      </c>
      <c r="I312" s="2">
        <f>'Moving Avg'!H312</f>
        <v>1.4218609999999998</v>
      </c>
      <c r="J312" s="5" t="str">
        <f>OBV!F312</f>
        <v>BEARISH</v>
      </c>
      <c r="K312" s="5" t="str">
        <f>OBV!G312</f>
        <v>WEAK</v>
      </c>
      <c r="L312" s="5" t="str">
        <f>OBV!H312</f>
        <v>CONFIRMED BEARISH</v>
      </c>
    </row>
    <row r="313" spans="1:12" ht="13.5" x14ac:dyDescent="0.25">
      <c r="A313" s="3">
        <f>RSI!A313</f>
        <v>42760</v>
      </c>
      <c r="B313" s="2">
        <f>RSI!B313</f>
        <v>1.5561</v>
      </c>
      <c r="C313" s="2">
        <f>RSI!I313</f>
        <v>58.140686985317416</v>
      </c>
      <c r="D313" s="2">
        <f>MACD!E313</f>
        <v>-2.973081979045733E-2</v>
      </c>
      <c r="E313" s="2">
        <f>MACD!F313</f>
        <v>-1.9287339748025857E-2</v>
      </c>
      <c r="F313" s="2">
        <f>'Moving Avg'!D313</f>
        <v>1.5723799999999999</v>
      </c>
      <c r="G313" s="2">
        <f>'Moving Avg'!F313</f>
        <v>1.5306600000000004</v>
      </c>
      <c r="H313" s="2">
        <f>'Moving Avg'!G313</f>
        <v>1.5022179999999998</v>
      </c>
      <c r="I313" s="2">
        <f>'Moving Avg'!H313</f>
        <v>1.4230784999999997</v>
      </c>
      <c r="J313" s="5" t="str">
        <f>OBV!F313</f>
        <v>BEARISH</v>
      </c>
      <c r="K313" s="5" t="str">
        <f>OBV!G313</f>
        <v>WEAK</v>
      </c>
      <c r="L313" s="5" t="str">
        <f>OBV!H313</f>
        <v>CONFIRMED BEARISH</v>
      </c>
    </row>
    <row r="314" spans="1:12" ht="13.5" x14ac:dyDescent="0.25">
      <c r="A314" s="3">
        <f>RSI!A314</f>
        <v>42761</v>
      </c>
      <c r="B314" s="2">
        <f>RSI!B314</f>
        <v>1.5121</v>
      </c>
      <c r="C314" s="2">
        <f>RSI!I314</f>
        <v>45.619603821521885</v>
      </c>
      <c r="D314" s="2">
        <f>MACD!E314</f>
        <v>-2.7632983368167885E-2</v>
      </c>
      <c r="E314" s="2">
        <f>MACD!F314</f>
        <v>-2.0956468472054263E-2</v>
      </c>
      <c r="F314" s="2">
        <f>'Moving Avg'!D314</f>
        <v>1.5523</v>
      </c>
      <c r="G314" s="2">
        <f>'Moving Avg'!F314</f>
        <v>1.5309700000000004</v>
      </c>
      <c r="H314" s="2">
        <f>'Moving Avg'!G314</f>
        <v>1.5033459999999998</v>
      </c>
      <c r="I314" s="2">
        <f>'Moving Avg'!H314</f>
        <v>1.4241949999999997</v>
      </c>
      <c r="J314" s="5" t="str">
        <f>OBV!F314</f>
        <v>BEARISH</v>
      </c>
      <c r="K314" s="5" t="str">
        <f>OBV!G314</f>
        <v>WEAK</v>
      </c>
      <c r="L314" s="5" t="str">
        <f>OBV!H314</f>
        <v>CONFIRMED BEARISH</v>
      </c>
    </row>
    <row r="315" spans="1:12" ht="13.5" x14ac:dyDescent="0.25">
      <c r="A315" s="3">
        <f>RSI!A315</f>
        <v>42762</v>
      </c>
      <c r="B315" s="2">
        <f>RSI!B315</f>
        <v>1.4996</v>
      </c>
      <c r="C315" s="2">
        <f>RSI!I315</f>
        <v>42.799637926453642</v>
      </c>
      <c r="D315" s="2">
        <f>MACD!E315</f>
        <v>-2.5788433654201581E-2</v>
      </c>
      <c r="E315" s="2">
        <f>MACD!F315</f>
        <v>-2.1922861508483729E-2</v>
      </c>
      <c r="F315" s="2">
        <f>'Moving Avg'!D315</f>
        <v>1.5385</v>
      </c>
      <c r="G315" s="2">
        <f>'Moving Avg'!F315</f>
        <v>1.5306550000000003</v>
      </c>
      <c r="H315" s="2">
        <f>'Moving Avg'!G315</f>
        <v>1.5041</v>
      </c>
      <c r="I315" s="2">
        <f>'Moving Avg'!H315</f>
        <v>1.4251594999999995</v>
      </c>
      <c r="J315" s="5" t="str">
        <f>OBV!F315</f>
        <v>BEARISH</v>
      </c>
      <c r="K315" s="5" t="str">
        <f>OBV!G315</f>
        <v>WEAK</v>
      </c>
      <c r="L315" s="5" t="str">
        <f>OBV!H315</f>
        <v>CONFIRMED BEARISH</v>
      </c>
    </row>
    <row r="316" spans="1:12" ht="13.5" x14ac:dyDescent="0.25">
      <c r="A316" s="3">
        <f>RSI!A316</f>
        <v>42765</v>
      </c>
      <c r="B316" s="2">
        <f>RSI!B316</f>
        <v>1.4996</v>
      </c>
      <c r="C316" s="2">
        <f>RSI!I316</f>
        <v>42.799637926453642</v>
      </c>
      <c r="D316" s="2">
        <f>MACD!E316</f>
        <v>-2.018784987654465E-2</v>
      </c>
      <c r="E316" s="2">
        <f>MACD!F316</f>
        <v>-2.1575859182095918E-2</v>
      </c>
      <c r="F316" s="2">
        <f>'Moving Avg'!D316</f>
        <v>1.5246999999999999</v>
      </c>
      <c r="G316" s="2">
        <f>'Moving Avg'!F316</f>
        <v>1.5303400000000003</v>
      </c>
      <c r="H316" s="2">
        <f>'Moving Avg'!G316</f>
        <v>1.5048539999999999</v>
      </c>
      <c r="I316" s="2">
        <f>'Moving Avg'!H316</f>
        <v>1.4261239999999995</v>
      </c>
      <c r="J316" s="5" t="str">
        <f>OBV!F316</f>
        <v>BEARISH</v>
      </c>
      <c r="K316" s="5" t="str">
        <f>OBV!G316</f>
        <v>WEAK</v>
      </c>
      <c r="L316" s="5" t="str">
        <f>OBV!H316</f>
        <v>CONFIRMED BEARISH</v>
      </c>
    </row>
    <row r="317" spans="1:12" ht="13.5" x14ac:dyDescent="0.25">
      <c r="A317" s="3">
        <f>RSI!A317</f>
        <v>42766</v>
      </c>
      <c r="B317" s="2">
        <f>RSI!B317</f>
        <v>1.4557</v>
      </c>
      <c r="C317" s="2">
        <f>RSI!I317</f>
        <v>34.191101637649055</v>
      </c>
      <c r="D317" s="2">
        <f>MACD!E317</f>
        <v>-4.4736002366208005E-4</v>
      </c>
      <c r="E317" s="2">
        <f>MACD!F317</f>
        <v>-1.735015935040915E-2</v>
      </c>
      <c r="F317" s="2">
        <f>'Moving Avg'!D317</f>
        <v>1.5046200000000001</v>
      </c>
      <c r="G317" s="2">
        <f>'Moving Avg'!F317</f>
        <v>1.5278300000000002</v>
      </c>
      <c r="H317" s="2">
        <f>'Moving Avg'!G317</f>
        <v>1.5047299999999999</v>
      </c>
      <c r="I317" s="2">
        <f>'Moving Avg'!H317</f>
        <v>1.4269284999999994</v>
      </c>
      <c r="J317" s="5" t="str">
        <f>OBV!F317</f>
        <v>BEARISH</v>
      </c>
      <c r="K317" s="5" t="str">
        <f>OBV!G317</f>
        <v>WEAK</v>
      </c>
      <c r="L317" s="5" t="str">
        <f>OBV!H317</f>
        <v>CONFIRMED BEARISH</v>
      </c>
    </row>
    <row r="318" spans="1:12" ht="13.5" x14ac:dyDescent="0.25">
      <c r="A318" s="3">
        <f>RSI!A318</f>
        <v>42767</v>
      </c>
      <c r="B318" s="2">
        <f>RSI!B318</f>
        <v>1.4744999999999999</v>
      </c>
      <c r="C318" s="2">
        <f>RSI!I318</f>
        <v>39.777430673847476</v>
      </c>
      <c r="D318" s="2">
        <f>MACD!E318</f>
        <v>1.5275785701800881E-2</v>
      </c>
      <c r="E318" s="2">
        <f>MACD!F318</f>
        <v>-1.0824970339967144E-2</v>
      </c>
      <c r="F318" s="2">
        <f>'Moving Avg'!D318</f>
        <v>1.4883000000000002</v>
      </c>
      <c r="G318" s="2">
        <f>'Moving Avg'!F318</f>
        <v>1.5265750000000002</v>
      </c>
      <c r="H318" s="2">
        <f>'Moving Avg'!G318</f>
        <v>1.5051059999999998</v>
      </c>
      <c r="I318" s="2">
        <f>'Moving Avg'!H318</f>
        <v>1.427856999999999</v>
      </c>
      <c r="J318" s="5" t="str">
        <f>OBV!F318</f>
        <v>BEARISH</v>
      </c>
      <c r="K318" s="5" t="str">
        <f>OBV!G318</f>
        <v>WEAK</v>
      </c>
      <c r="L318" s="5" t="str">
        <f>OBV!H318</f>
        <v>CONFIRMED BEARISH</v>
      </c>
    </row>
    <row r="319" spans="1:12" ht="13.5" x14ac:dyDescent="0.25">
      <c r="A319" s="3">
        <f>RSI!A319</f>
        <v>42768</v>
      </c>
      <c r="B319" s="2">
        <f>RSI!B319</f>
        <v>1.4681999999999999</v>
      </c>
      <c r="C319" s="2">
        <f>RSI!I319</f>
        <v>38.595093426358325</v>
      </c>
      <c r="D319" s="2">
        <f>MACD!E319</f>
        <v>3.1240349609763962E-2</v>
      </c>
      <c r="E319" s="2">
        <f>MACD!F319</f>
        <v>-2.411906350020923E-3</v>
      </c>
      <c r="F319" s="2">
        <f>'Moving Avg'!D319</f>
        <v>1.4795200000000002</v>
      </c>
      <c r="G319" s="2">
        <f>'Moving Avg'!F319</f>
        <v>1.5256350000000001</v>
      </c>
      <c r="H319" s="2">
        <f>'Moving Avg'!G319</f>
        <v>1.5051059999999998</v>
      </c>
      <c r="I319" s="2">
        <f>'Moving Avg'!H319</f>
        <v>1.428753999999999</v>
      </c>
      <c r="J319" s="5" t="str">
        <f>OBV!F319</f>
        <v>BEARISH</v>
      </c>
      <c r="K319" s="5" t="str">
        <f>OBV!G319</f>
        <v>WEAK</v>
      </c>
      <c r="L319" s="5" t="str">
        <f>OBV!H319</f>
        <v>CONFIRMED BEARISH</v>
      </c>
    </row>
    <row r="320" spans="1:12" ht="13.5" x14ac:dyDescent="0.25">
      <c r="A320" s="3">
        <f>RSI!A320</f>
        <v>42769</v>
      </c>
      <c r="B320" s="2">
        <f>RSI!B320</f>
        <v>1.4681999999999999</v>
      </c>
      <c r="C320" s="2">
        <f>RSI!I320</f>
        <v>38.595093426358325</v>
      </c>
      <c r="D320" s="2">
        <f>MACD!E320</f>
        <v>3.8282781735834659E-2</v>
      </c>
      <c r="E320" s="2">
        <f>MACD!F320</f>
        <v>5.7270312671501939E-3</v>
      </c>
      <c r="F320" s="2">
        <f>'Moving Avg'!D320</f>
        <v>1.4732399999999999</v>
      </c>
      <c r="G320" s="2">
        <f>'Moving Avg'!F320</f>
        <v>1.5246949999999999</v>
      </c>
      <c r="H320" s="2">
        <f>'Moving Avg'!G320</f>
        <v>1.5049799999999995</v>
      </c>
      <c r="I320" s="2">
        <f>'Moving Avg'!H320</f>
        <v>1.4297099999999991</v>
      </c>
      <c r="J320" s="5" t="str">
        <f>OBV!F320</f>
        <v>BEARISH</v>
      </c>
      <c r="K320" s="5" t="str">
        <f>OBV!G320</f>
        <v>WEAK</v>
      </c>
      <c r="L320" s="5" t="str">
        <f>OBV!H320</f>
        <v>CONFIRMED BEARISH</v>
      </c>
    </row>
    <row r="321" spans="1:12" ht="13.5" x14ac:dyDescent="0.25">
      <c r="A321" s="3">
        <f>RSI!A321</f>
        <v>42772</v>
      </c>
      <c r="B321" s="2">
        <f>RSI!B321</f>
        <v>1.4557</v>
      </c>
      <c r="C321" s="2">
        <f>RSI!I321</f>
        <v>36.124265507784045</v>
      </c>
      <c r="D321" s="2">
        <f>MACD!E321</f>
        <v>4.543417121653559E-2</v>
      </c>
      <c r="E321" s="2">
        <f>MACD!F321</f>
        <v>1.3668459257027272E-2</v>
      </c>
      <c r="F321" s="2">
        <f>'Moving Avg'!D321</f>
        <v>1.4644600000000001</v>
      </c>
      <c r="G321" s="2">
        <f>'Moving Avg'!F321</f>
        <v>1.5218750000000001</v>
      </c>
      <c r="H321" s="2">
        <f>'Moving Avg'!G321</f>
        <v>1.5046039999999996</v>
      </c>
      <c r="I321" s="2">
        <f>'Moving Avg'!H321</f>
        <v>1.4304849999999991</v>
      </c>
      <c r="J321" s="5" t="str">
        <f>OBV!F321</f>
        <v>BEARISH</v>
      </c>
      <c r="K321" s="5" t="str">
        <f>OBV!G321</f>
        <v>WEAK</v>
      </c>
      <c r="L321" s="5" t="str">
        <f>OBV!H321</f>
        <v>CONFIRMED BEARISH</v>
      </c>
    </row>
    <row r="322" spans="1:12" ht="13.5" x14ac:dyDescent="0.25">
      <c r="A322" s="3">
        <f>RSI!A322</f>
        <v>42773</v>
      </c>
      <c r="B322" s="2">
        <f>RSI!B322</f>
        <v>1.4744999999999999</v>
      </c>
      <c r="C322" s="2">
        <f>RSI!I322</f>
        <v>42.125369520179134</v>
      </c>
      <c r="D322" s="2">
        <f>MACD!E322</f>
        <v>4.8490283530856715E-2</v>
      </c>
      <c r="E322" s="2">
        <f>MACD!F322</f>
        <v>2.0632824111793163E-2</v>
      </c>
      <c r="F322" s="2">
        <f>'Moving Avg'!D322</f>
        <v>1.4682200000000001</v>
      </c>
      <c r="G322" s="2">
        <f>'Moving Avg'!F322</f>
        <v>1.520305</v>
      </c>
      <c r="H322" s="2">
        <f>'Moving Avg'!G322</f>
        <v>1.5043539999999995</v>
      </c>
      <c r="I322" s="2">
        <f>'Moving Avg'!H322</f>
        <v>1.4316209999999989</v>
      </c>
      <c r="J322" s="5" t="str">
        <f>OBV!F322</f>
        <v>BEARISH</v>
      </c>
      <c r="K322" s="5" t="str">
        <f>OBV!G322</f>
        <v>WEAK</v>
      </c>
      <c r="L322" s="5" t="str">
        <f>OBV!H322</f>
        <v>BEARISH DIVERGENCE</v>
      </c>
    </row>
    <row r="323" spans="1:12" ht="13.5" x14ac:dyDescent="0.25">
      <c r="A323" s="3">
        <f>RSI!A323</f>
        <v>42774</v>
      </c>
      <c r="B323" s="2">
        <f>RSI!B323</f>
        <v>1.4619</v>
      </c>
      <c r="C323" s="2">
        <f>RSI!I323</f>
        <v>39.45025463994449</v>
      </c>
      <c r="D323" s="2">
        <f>MACD!E323</f>
        <v>5.2195325560243866E-2</v>
      </c>
      <c r="E323" s="2">
        <f>MACD!F323</f>
        <v>2.6945324401483305E-2</v>
      </c>
      <c r="F323" s="2">
        <f>'Moving Avg'!D323</f>
        <v>1.4657</v>
      </c>
      <c r="G323" s="2">
        <f>'Moving Avg'!F323</f>
        <v>1.518105</v>
      </c>
      <c r="H323" s="2">
        <f>'Moving Avg'!G323</f>
        <v>1.5037259999999995</v>
      </c>
      <c r="I323" s="2">
        <f>'Moving Avg'!H323</f>
        <v>1.4327829999999988</v>
      </c>
      <c r="J323" s="5" t="str">
        <f>OBV!F323</f>
        <v>BEARISH</v>
      </c>
      <c r="K323" s="5" t="str">
        <f>OBV!G323</f>
        <v>WEAK</v>
      </c>
      <c r="L323" s="5" t="str">
        <f>OBV!H323</f>
        <v>CONFIRMED BEARISH</v>
      </c>
    </row>
    <row r="324" spans="1:12" ht="13.5" x14ac:dyDescent="0.25">
      <c r="A324" s="3">
        <f>RSI!A324</f>
        <v>42775</v>
      </c>
      <c r="B324" s="2">
        <f>RSI!B324</f>
        <v>1.4681999999999999</v>
      </c>
      <c r="C324" s="2">
        <f>RSI!I324</f>
        <v>41.452252426822469</v>
      </c>
      <c r="D324" s="2">
        <f>MACD!E324</f>
        <v>4.8340924579732159E-2</v>
      </c>
      <c r="E324" s="2">
        <f>MACD!F324</f>
        <v>3.1224444437133077E-2</v>
      </c>
      <c r="F324" s="2">
        <f>'Moving Avg'!D324</f>
        <v>1.4657</v>
      </c>
      <c r="G324" s="2">
        <f>'Moving Avg'!F324</f>
        <v>1.5162200000000001</v>
      </c>
      <c r="H324" s="2">
        <f>'Moving Avg'!G324</f>
        <v>1.5033499999999997</v>
      </c>
      <c r="I324" s="2">
        <f>'Moving Avg'!H324</f>
        <v>1.434154999999999</v>
      </c>
      <c r="J324" s="5" t="str">
        <f>OBV!F324</f>
        <v>BEARISH</v>
      </c>
      <c r="K324" s="5" t="str">
        <f>OBV!G324</f>
        <v>WEAK</v>
      </c>
      <c r="L324" s="5" t="str">
        <f>OBV!H324</f>
        <v>NEUTRAL</v>
      </c>
    </row>
    <row r="325" spans="1:12" ht="13.5" x14ac:dyDescent="0.25">
      <c r="A325" s="3">
        <f>RSI!A325</f>
        <v>42776</v>
      </c>
      <c r="B325" s="2">
        <f>RSI!B325</f>
        <v>1.4619</v>
      </c>
      <c r="C325" s="2">
        <f>RSI!I325</f>
        <v>40.027008849536152</v>
      </c>
      <c r="D325" s="2">
        <f>MACD!E325</f>
        <v>4.3814075668166197E-2</v>
      </c>
      <c r="E325" s="2">
        <f>MACD!F325</f>
        <v>3.3742370683339698E-2</v>
      </c>
      <c r="F325" s="2">
        <f>'Moving Avg'!D325</f>
        <v>1.4644400000000002</v>
      </c>
      <c r="G325" s="2">
        <f>'Moving Avg'!F325</f>
        <v>1.514335</v>
      </c>
      <c r="H325" s="2">
        <f>'Moving Avg'!G325</f>
        <v>1.502848</v>
      </c>
      <c r="I325" s="2">
        <f>'Moving Avg'!H325</f>
        <v>1.4353764999999989</v>
      </c>
      <c r="J325" s="5" t="str">
        <f>OBV!F325</f>
        <v>BEARISH</v>
      </c>
      <c r="K325" s="5" t="str">
        <f>OBV!G325</f>
        <v>WEAK</v>
      </c>
      <c r="L325" s="5" t="str">
        <f>OBV!H325</f>
        <v>CONFIRMED BEARISH</v>
      </c>
    </row>
    <row r="326" spans="1:12" ht="13.5" x14ac:dyDescent="0.25">
      <c r="A326" s="3">
        <f>RSI!A326</f>
        <v>42779</v>
      </c>
      <c r="B326" s="2">
        <f>RSI!B326</f>
        <v>1.4619</v>
      </c>
      <c r="C326" s="2">
        <f>RSI!I326</f>
        <v>40.027008849536152</v>
      </c>
      <c r="D326" s="2">
        <f>MACD!E326</f>
        <v>4.0197723094510307E-2</v>
      </c>
      <c r="E326" s="2">
        <f>MACD!F326</f>
        <v>3.5033441165573824E-2</v>
      </c>
      <c r="F326" s="2">
        <f>'Moving Avg'!D326</f>
        <v>1.4656800000000001</v>
      </c>
      <c r="G326" s="2">
        <f>'Moving Avg'!F326</f>
        <v>1.5111950000000001</v>
      </c>
      <c r="H326" s="2">
        <f>'Moving Avg'!G326</f>
        <v>1.5023459999999997</v>
      </c>
      <c r="I326" s="2">
        <f>'Moving Avg'!H326</f>
        <v>1.4364794999999992</v>
      </c>
      <c r="J326" s="5" t="str">
        <f>OBV!F326</f>
        <v>BEARISH</v>
      </c>
      <c r="K326" s="5" t="str">
        <f>OBV!G326</f>
        <v>WEAK</v>
      </c>
      <c r="L326" s="5" t="str">
        <f>OBV!H326</f>
        <v>BEARISH DIVERGENCE</v>
      </c>
    </row>
    <row r="327" spans="1:12" ht="13.5" x14ac:dyDescent="0.25">
      <c r="A327" s="3">
        <f>RSI!A327</f>
        <v>42780</v>
      </c>
      <c r="B327" s="2">
        <f>RSI!B327</f>
        <v>1.4619</v>
      </c>
      <c r="C327" s="2">
        <f>RSI!I327</f>
        <v>40.027008849536173</v>
      </c>
      <c r="D327" s="2">
        <f>MACD!E327</f>
        <v>3.0582088193845225E-2</v>
      </c>
      <c r="E327" s="2">
        <f>MACD!F327</f>
        <v>3.4143170571228107E-2</v>
      </c>
      <c r="F327" s="2">
        <f>'Moving Avg'!D327</f>
        <v>1.4631599999999998</v>
      </c>
      <c r="G327" s="2">
        <f>'Moving Avg'!F327</f>
        <v>1.5042899999999999</v>
      </c>
      <c r="H327" s="2">
        <f>'Moving Avg'!G327</f>
        <v>1.5020939999999998</v>
      </c>
      <c r="I327" s="2">
        <f>'Moving Avg'!H327</f>
        <v>1.4376414999999991</v>
      </c>
      <c r="J327" s="5" t="str">
        <f>OBV!F327</f>
        <v>BEARISH</v>
      </c>
      <c r="K327" s="5" t="str">
        <f>OBV!G327</f>
        <v>WEAK</v>
      </c>
      <c r="L327" s="5" t="str">
        <f>OBV!H327</f>
        <v>CONFIRMED BEARISH</v>
      </c>
    </row>
    <row r="328" spans="1:12" ht="13.5" x14ac:dyDescent="0.25">
      <c r="A328" s="3">
        <f>RSI!A328</f>
        <v>42781</v>
      </c>
      <c r="B328" s="2">
        <f>RSI!B328</f>
        <v>1.4494</v>
      </c>
      <c r="C328" s="2">
        <f>RSI!I328</f>
        <v>36.88428753491381</v>
      </c>
      <c r="D328" s="2">
        <f>MACD!E328</f>
        <v>2.6447535628437047E-2</v>
      </c>
      <c r="E328" s="2">
        <f>MACD!F328</f>
        <v>3.2604043582669898E-2</v>
      </c>
      <c r="F328" s="2">
        <f>'Moving Avg'!D328</f>
        <v>1.4606599999999998</v>
      </c>
      <c r="G328" s="2">
        <f>'Moving Avg'!F328</f>
        <v>1.4967599999999999</v>
      </c>
      <c r="H328" s="2">
        <f>'Moving Avg'!G328</f>
        <v>1.501466</v>
      </c>
      <c r="I328" s="2">
        <f>'Moving Avg'!H328</f>
        <v>1.4388004999999995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</row>
    <row r="329" spans="1:12" ht="13.5" x14ac:dyDescent="0.25">
      <c r="A329" s="3">
        <f>RSI!A329</f>
        <v>42782</v>
      </c>
      <c r="B329" s="2">
        <f>RSI!B329</f>
        <v>1.4431</v>
      </c>
      <c r="C329" s="2">
        <f>RSI!I329</f>
        <v>35.376690895905227</v>
      </c>
      <c r="D329" s="2">
        <f>MACD!E329</f>
        <v>2.2690293183989851E-2</v>
      </c>
      <c r="E329" s="2">
        <f>MACD!F329</f>
        <v>3.062129350293389E-2</v>
      </c>
      <c r="F329" s="2">
        <f>'Moving Avg'!D329</f>
        <v>1.45564</v>
      </c>
      <c r="G329" s="2">
        <f>'Moving Avg'!F329</f>
        <v>1.4882899999999999</v>
      </c>
      <c r="H329" s="2">
        <f>'Moving Avg'!G329</f>
        <v>1.5005880000000003</v>
      </c>
      <c r="I329" s="2">
        <f>'Moving Avg'!H329</f>
        <v>1.4399579999999992</v>
      </c>
      <c r="J329" s="5" t="str">
        <f>OBV!F329</f>
        <v>BEARISH</v>
      </c>
      <c r="K329" s="5" t="str">
        <f>OBV!G329</f>
        <v>WEAK</v>
      </c>
      <c r="L329" s="5" t="str">
        <f>OBV!H329</f>
        <v>CONFIRMED BEARISH</v>
      </c>
    </row>
    <row r="330" spans="1:12" ht="13.5" x14ac:dyDescent="0.25">
      <c r="A330" s="3">
        <f>RSI!A330</f>
        <v>42783</v>
      </c>
      <c r="B330" s="2">
        <f>RSI!B330</f>
        <v>1.4431</v>
      </c>
      <c r="C330" s="2">
        <f>RSI!I330</f>
        <v>35.376690895905227</v>
      </c>
      <c r="D330" s="2">
        <f>MACD!E330</f>
        <v>1.9774045762454229E-2</v>
      </c>
      <c r="E330" s="2">
        <f>MACD!F330</f>
        <v>2.845184395483796E-2</v>
      </c>
      <c r="F330" s="2">
        <f>'Moving Avg'!D330</f>
        <v>1.4518800000000001</v>
      </c>
      <c r="G330" s="2">
        <f>'Moving Avg'!F330</f>
        <v>1.4820150000000001</v>
      </c>
      <c r="H330" s="2">
        <f>'Moving Avg'!G330</f>
        <v>1.4997100000000003</v>
      </c>
      <c r="I330" s="2">
        <f>'Moving Avg'!H330</f>
        <v>1.4408774999999994</v>
      </c>
      <c r="J330" s="5" t="str">
        <f>OBV!F330</f>
        <v>BEARISH</v>
      </c>
      <c r="K330" s="5" t="str">
        <f>OBV!G330</f>
        <v>STRONG</v>
      </c>
      <c r="L330" s="5" t="str">
        <f>OBV!H330</f>
        <v>CONFIRMED BEARISH</v>
      </c>
    </row>
    <row r="331" spans="1:12" ht="13.5" x14ac:dyDescent="0.25">
      <c r="A331" s="3">
        <f>RSI!A331</f>
        <v>42786</v>
      </c>
      <c r="B331" s="2">
        <f>RSI!B331</f>
        <v>1.4431</v>
      </c>
      <c r="C331" s="2">
        <f>RSI!I331</f>
        <v>35.376690895905227</v>
      </c>
      <c r="D331" s="2">
        <f>MACD!E331</f>
        <v>1.5626854241166166E-2</v>
      </c>
      <c r="E331" s="2">
        <f>MACD!F331</f>
        <v>2.5886846012103601E-2</v>
      </c>
      <c r="F331" s="2">
        <f>'Moving Avg'!D331</f>
        <v>1.4481200000000001</v>
      </c>
      <c r="G331" s="2">
        <f>'Moving Avg'!F331</f>
        <v>1.4757400000000001</v>
      </c>
      <c r="H331" s="2">
        <f>'Moving Avg'!G331</f>
        <v>1.4988320000000002</v>
      </c>
      <c r="I331" s="2">
        <f>'Moving Avg'!H331</f>
        <v>1.4419159999999993</v>
      </c>
      <c r="J331" s="5" t="str">
        <f>OBV!F331</f>
        <v>BEARISH</v>
      </c>
      <c r="K331" s="5" t="str">
        <f>OBV!G331</f>
        <v>STRONG</v>
      </c>
      <c r="L331" s="5" t="str">
        <f>OBV!H331</f>
        <v>CONFIRMED BEARISH</v>
      </c>
    </row>
    <row r="332" spans="1:12" ht="13.5" x14ac:dyDescent="0.25">
      <c r="A332" s="3">
        <f>RSI!A332</f>
        <v>42787</v>
      </c>
      <c r="B332" s="2">
        <f>RSI!B332</f>
        <v>1.4431</v>
      </c>
      <c r="C332" s="2">
        <f>RSI!I332</f>
        <v>35.376690895905227</v>
      </c>
      <c r="D332" s="2">
        <f>MACD!E332</f>
        <v>1.5235443741682175E-2</v>
      </c>
      <c r="E332" s="2">
        <f>MACD!F332</f>
        <v>2.3756565558019315E-2</v>
      </c>
      <c r="F332" s="2">
        <f>'Moving Avg'!D332</f>
        <v>1.4443600000000001</v>
      </c>
      <c r="G332" s="2">
        <f>'Moving Avg'!F332</f>
        <v>1.4700900000000003</v>
      </c>
      <c r="H332" s="2">
        <f>'Moving Avg'!G332</f>
        <v>1.4979540000000002</v>
      </c>
      <c r="I332" s="2">
        <f>'Moving Avg'!H332</f>
        <v>1.4429249999999996</v>
      </c>
      <c r="J332" s="5" t="str">
        <f>OBV!F332</f>
        <v>BEARISH</v>
      </c>
      <c r="K332" s="5" t="str">
        <f>OBV!G332</f>
        <v>STRONG</v>
      </c>
      <c r="L332" s="5" t="str">
        <f>OBV!H332</f>
        <v>CONFIRMED BEARISH</v>
      </c>
    </row>
    <row r="333" spans="1:12" ht="13.5" x14ac:dyDescent="0.25">
      <c r="A333" s="3">
        <f>RSI!A333</f>
        <v>42788</v>
      </c>
      <c r="B333" s="2">
        <f>RSI!B333</f>
        <v>1.4431</v>
      </c>
      <c r="C333" s="2">
        <f>RSI!I333</f>
        <v>35.376690895905227</v>
      </c>
      <c r="D333" s="2">
        <f>MACD!E333</f>
        <v>1.317453302280791E-2</v>
      </c>
      <c r="E333" s="2">
        <f>MACD!F333</f>
        <v>2.1640159050977034E-2</v>
      </c>
      <c r="F333" s="2">
        <f>'Moving Avg'!D333</f>
        <v>1.4431</v>
      </c>
      <c r="G333" s="2">
        <f>'Moving Avg'!F333</f>
        <v>1.4644400000000002</v>
      </c>
      <c r="H333" s="2">
        <f>'Moving Avg'!G333</f>
        <v>1.4970760000000005</v>
      </c>
      <c r="I333" s="2">
        <f>'Moving Avg'!H333</f>
        <v>1.4437854999999997</v>
      </c>
      <c r="J333" s="5" t="str">
        <f>OBV!F333</f>
        <v>BEARISH</v>
      </c>
      <c r="K333" s="5" t="str">
        <f>OBV!G333</f>
        <v>STRONG</v>
      </c>
      <c r="L333" s="5" t="str">
        <f>OBV!H333</f>
        <v>CONFIRMED BEARISH</v>
      </c>
    </row>
    <row r="334" spans="1:12" ht="13.5" x14ac:dyDescent="0.25">
      <c r="A334" s="3">
        <f>RSI!A334</f>
        <v>42789</v>
      </c>
      <c r="B334" s="2">
        <f>RSI!B334</f>
        <v>1.4807999999999999</v>
      </c>
      <c r="C334" s="2">
        <f>RSI!I334</f>
        <v>52.282778833440943</v>
      </c>
      <c r="D334" s="2">
        <f>MACD!E334</f>
        <v>9.8006054450823221E-3</v>
      </c>
      <c r="E334" s="2">
        <f>MACD!F334</f>
        <v>1.927224832979809E-2</v>
      </c>
      <c r="F334" s="2">
        <f>'Moving Avg'!D334</f>
        <v>1.4506399999999999</v>
      </c>
      <c r="G334" s="2">
        <f>'Moving Avg'!F334</f>
        <v>1.4628750000000001</v>
      </c>
      <c r="H334" s="2">
        <f>'Moving Avg'!G334</f>
        <v>1.4969520000000005</v>
      </c>
      <c r="I334" s="2">
        <f>'Moving Avg'!H334</f>
        <v>1.4448344999999998</v>
      </c>
      <c r="J334" s="5" t="str">
        <f>OBV!F334</f>
        <v>BULLISH</v>
      </c>
      <c r="K334" s="5" t="str">
        <f>OBV!G334</f>
        <v>NEUTRAL</v>
      </c>
      <c r="L334" s="5" t="str">
        <f>OBV!H334</f>
        <v>CONFIRMED BULLISH</v>
      </c>
    </row>
    <row r="335" spans="1:12" ht="13.5" x14ac:dyDescent="0.25">
      <c r="A335" s="3">
        <f>RSI!A335</f>
        <v>42790</v>
      </c>
      <c r="B335" s="2">
        <f>RSI!B335</f>
        <v>1.4807999999999999</v>
      </c>
      <c r="C335" s="2">
        <f>RSI!I335</f>
        <v>52.282778833440943</v>
      </c>
      <c r="D335" s="2">
        <f>MACD!E335</f>
        <v>5.9327065685725877E-3</v>
      </c>
      <c r="E335" s="2">
        <f>MACD!F335</f>
        <v>1.6604339977552993E-2</v>
      </c>
      <c r="F335" s="2">
        <f>'Moving Avg'!D335</f>
        <v>1.45818</v>
      </c>
      <c r="G335" s="2">
        <f>'Moving Avg'!F335</f>
        <v>1.461935</v>
      </c>
      <c r="H335" s="2">
        <f>'Moving Avg'!G335</f>
        <v>1.4972040000000004</v>
      </c>
      <c r="I335" s="2">
        <f>'Moving Avg'!H335</f>
        <v>1.4457049999999994</v>
      </c>
      <c r="J335" s="5" t="str">
        <f>OBV!F335</f>
        <v>BULLISH</v>
      </c>
      <c r="K335" s="5" t="str">
        <f>OBV!G335</f>
        <v>NEUTRAL</v>
      </c>
      <c r="L335" s="5" t="str">
        <f>OBV!H335</f>
        <v>CONFIRMED BULLISH</v>
      </c>
    </row>
    <row r="336" spans="1:12" ht="13.5" x14ac:dyDescent="0.25">
      <c r="A336" s="3">
        <f>RSI!A336</f>
        <v>42793</v>
      </c>
      <c r="B336" s="2">
        <f>RSI!B336</f>
        <v>1.4807999999999999</v>
      </c>
      <c r="C336" s="2">
        <f>RSI!I336</f>
        <v>52.282778833440943</v>
      </c>
      <c r="D336" s="2">
        <f>MACD!E336</f>
        <v>2.6193076588447717E-3</v>
      </c>
      <c r="E336" s="2">
        <f>MACD!F336</f>
        <v>1.3807333513811349E-2</v>
      </c>
      <c r="F336" s="2">
        <f>'Moving Avg'!D336</f>
        <v>1.4657199999999999</v>
      </c>
      <c r="G336" s="2">
        <f>'Moving Avg'!F336</f>
        <v>1.460995</v>
      </c>
      <c r="H336" s="2">
        <f>'Moving Avg'!G336</f>
        <v>1.4969540000000003</v>
      </c>
      <c r="I336" s="2">
        <f>'Moving Avg'!H336</f>
        <v>1.4464864999999991</v>
      </c>
      <c r="J336" s="5" t="str">
        <f>OBV!F336</f>
        <v>BULLISH</v>
      </c>
      <c r="K336" s="5" t="str">
        <f>OBV!G336</f>
        <v>NEUTRAL</v>
      </c>
      <c r="L336" s="5" t="str">
        <f>OBV!H336</f>
        <v>CONFIRMED BULLISH</v>
      </c>
    </row>
    <row r="337" spans="1:12" ht="13.5" x14ac:dyDescent="0.25">
      <c r="A337" s="3">
        <f>RSI!A337</f>
        <v>42794</v>
      </c>
      <c r="B337" s="2">
        <f>RSI!B337</f>
        <v>1.4744999999999999</v>
      </c>
      <c r="C337" s="2">
        <f>RSI!I337</f>
        <v>49.575846978284368</v>
      </c>
      <c r="D337" s="2">
        <f>MACD!E337</f>
        <v>2.4477224343044668E-4</v>
      </c>
      <c r="E337" s="2">
        <f>MACD!F337</f>
        <v>1.1094821259735169E-2</v>
      </c>
      <c r="F337" s="2">
        <f>'Moving Avg'!D337</f>
        <v>1.472</v>
      </c>
      <c r="G337" s="2">
        <f>'Moving Avg'!F337</f>
        <v>1.461935</v>
      </c>
      <c r="H337" s="2">
        <f>'Moving Avg'!G337</f>
        <v>1.4968280000000007</v>
      </c>
      <c r="I337" s="2">
        <f>'Moving Avg'!H337</f>
        <v>1.4472364999999994</v>
      </c>
      <c r="J337" s="5" t="str">
        <f>OBV!F337</f>
        <v>BEARISH</v>
      </c>
      <c r="K337" s="5" t="str">
        <f>OBV!G337</f>
        <v>STRONG</v>
      </c>
      <c r="L337" s="5" t="str">
        <f>OBV!H337</f>
        <v>BEARISH DIVERGENCE</v>
      </c>
    </row>
    <row r="338" spans="1:12" ht="13.5" x14ac:dyDescent="0.25">
      <c r="A338" s="3">
        <f>RSI!A338</f>
        <v>42795</v>
      </c>
      <c r="B338" s="2">
        <f>RSI!B338</f>
        <v>1.4744999999999999</v>
      </c>
      <c r="C338" s="2">
        <f>RSI!I338</f>
        <v>49.575846978284368</v>
      </c>
      <c r="D338" s="2">
        <f>MACD!E338</f>
        <v>-3.6850748454946292E-3</v>
      </c>
      <c r="E338" s="2">
        <f>MACD!F338</f>
        <v>8.1388420386892101E-3</v>
      </c>
      <c r="F338" s="2">
        <f>'Moving Avg'!D338</f>
        <v>1.4782799999999998</v>
      </c>
      <c r="G338" s="2">
        <f>'Moving Avg'!F338</f>
        <v>1.461935</v>
      </c>
      <c r="H338" s="2">
        <f>'Moving Avg'!G338</f>
        <v>1.496954000000001</v>
      </c>
      <c r="I338" s="2">
        <f>'Moving Avg'!H338</f>
        <v>1.4479864999999992</v>
      </c>
      <c r="J338" s="5" t="str">
        <f>OBV!F338</f>
        <v>BEARISH</v>
      </c>
      <c r="K338" s="5" t="str">
        <f>OBV!G338</f>
        <v>STRONG</v>
      </c>
      <c r="L338" s="5" t="str">
        <f>OBV!H338</f>
        <v>BEARISH DIVERGENCE</v>
      </c>
    </row>
    <row r="339" spans="1:12" ht="13.5" x14ac:dyDescent="0.25">
      <c r="A339" s="3">
        <f>RSI!A339</f>
        <v>42796</v>
      </c>
      <c r="B339" s="2">
        <f>RSI!B339</f>
        <v>1.4744999999999999</v>
      </c>
      <c r="C339" s="2">
        <f>RSI!I339</f>
        <v>49.575846978284368</v>
      </c>
      <c r="D339" s="2">
        <f>MACD!E339</f>
        <v>-7.977290372766177E-3</v>
      </c>
      <c r="E339" s="2">
        <f>MACD!F339</f>
        <v>4.9156155563981332E-3</v>
      </c>
      <c r="F339" s="2">
        <f>'Moving Avg'!D339</f>
        <v>1.47702</v>
      </c>
      <c r="G339" s="2">
        <f>'Moving Avg'!F339</f>
        <v>1.4622499999999998</v>
      </c>
      <c r="H339" s="2">
        <f>'Moving Avg'!G339</f>
        <v>1.4967040000000009</v>
      </c>
      <c r="I339" s="2">
        <f>'Moving Avg'!H339</f>
        <v>1.4487364999999992</v>
      </c>
      <c r="J339" s="5" t="str">
        <f>OBV!F339</f>
        <v>BEARISH</v>
      </c>
      <c r="K339" s="5" t="str">
        <f>OBV!G339</f>
        <v>STRONG</v>
      </c>
      <c r="L339" s="5" t="str">
        <f>OBV!H339</f>
        <v>CONFIRMED BEARISH</v>
      </c>
    </row>
    <row r="340" spans="1:12" ht="13.5" x14ac:dyDescent="0.25">
      <c r="A340" s="3">
        <f>RSI!A340</f>
        <v>42797</v>
      </c>
      <c r="B340" s="2">
        <f>RSI!B340</f>
        <v>1.4744999999999999</v>
      </c>
      <c r="C340" s="2">
        <f>RSI!I340</f>
        <v>49.575846978284368</v>
      </c>
      <c r="D340" s="2">
        <f>MACD!E340</f>
        <v>-1.1607062761679554E-2</v>
      </c>
      <c r="E340" s="2">
        <f>MACD!F340</f>
        <v>1.6110798927825953E-3</v>
      </c>
      <c r="F340" s="2">
        <f>'Moving Avg'!D340</f>
        <v>1.47576</v>
      </c>
      <c r="G340" s="2">
        <f>'Moving Avg'!F340</f>
        <v>1.4625649999999997</v>
      </c>
      <c r="H340" s="2">
        <f>'Moving Avg'!G340</f>
        <v>1.4957000000000011</v>
      </c>
      <c r="I340" s="2">
        <f>'Moving Avg'!H340</f>
        <v>1.449486499999999</v>
      </c>
      <c r="J340" s="5" t="str">
        <f>OBV!F340</f>
        <v>BEARISH</v>
      </c>
      <c r="K340" s="5" t="str">
        <f>OBV!G340</f>
        <v>STRONG</v>
      </c>
      <c r="L340" s="5" t="str">
        <f>OBV!H340</f>
        <v>CONFIRMED BEARISH</v>
      </c>
    </row>
    <row r="341" spans="1:12" ht="13.5" x14ac:dyDescent="0.25">
      <c r="A341" s="3">
        <f>RSI!A341</f>
        <v>42800</v>
      </c>
      <c r="B341" s="2">
        <f>RSI!B341</f>
        <v>1.4557</v>
      </c>
      <c r="C341" s="2">
        <f>RSI!I341</f>
        <v>41.045930165136554</v>
      </c>
      <c r="D341" s="2">
        <f>MACD!E341</f>
        <v>-1.3283869473658116E-2</v>
      </c>
      <c r="E341" s="2">
        <f>MACD!F341</f>
        <v>-1.367909980505547E-3</v>
      </c>
      <c r="F341" s="2">
        <f>'Moving Avg'!D341</f>
        <v>1.4707399999999999</v>
      </c>
      <c r="G341" s="2">
        <f>'Moving Avg'!F341</f>
        <v>1.4625649999999997</v>
      </c>
      <c r="H341" s="2">
        <f>'Moving Avg'!G341</f>
        <v>1.4944460000000006</v>
      </c>
      <c r="I341" s="2">
        <f>'Moving Avg'!H341</f>
        <v>1.4500829999999991</v>
      </c>
      <c r="J341" s="5" t="str">
        <f>OBV!F341</f>
        <v>BEARISH</v>
      </c>
      <c r="K341" s="5" t="str">
        <f>OBV!G341</f>
        <v>STRONG</v>
      </c>
      <c r="L341" s="5" t="str">
        <f>OBV!H341</f>
        <v>CONFIRMED BEARISH</v>
      </c>
    </row>
    <row r="342" spans="1:12" ht="13.5" x14ac:dyDescent="0.25">
      <c r="A342" s="3">
        <f>RSI!A342</f>
        <v>42801</v>
      </c>
      <c r="B342" s="2">
        <f>RSI!B342</f>
        <v>1.4619</v>
      </c>
      <c r="C342" s="2">
        <f>RSI!I342</f>
        <v>44.440991786625773</v>
      </c>
      <c r="D342" s="2">
        <f>MACD!E342</f>
        <v>-1.5049072801007091E-2</v>
      </c>
      <c r="E342" s="2">
        <f>MACD!F342</f>
        <v>-4.1041425446058559E-3</v>
      </c>
      <c r="F342" s="2">
        <f>'Moving Avg'!D342</f>
        <v>1.4682200000000001</v>
      </c>
      <c r="G342" s="2">
        <f>'Moving Avg'!F342</f>
        <v>1.4619349999999995</v>
      </c>
      <c r="H342" s="2">
        <f>'Moving Avg'!G342</f>
        <v>1.4934420000000006</v>
      </c>
      <c r="I342" s="2">
        <f>'Moving Avg'!H342</f>
        <v>1.4507104999999989</v>
      </c>
      <c r="J342" s="5" t="str">
        <f>OBV!F342</f>
        <v>BEARISH</v>
      </c>
      <c r="K342" s="5" t="str">
        <f>OBV!G342</f>
        <v>STRONG</v>
      </c>
      <c r="L342" s="5" t="str">
        <f>OBV!H342</f>
        <v>CONFIRMED BEARISH</v>
      </c>
    </row>
    <row r="343" spans="1:12" ht="13.5" x14ac:dyDescent="0.25">
      <c r="A343" s="3">
        <f>RSI!A343</f>
        <v>42802</v>
      </c>
      <c r="B343" s="2">
        <f>RSI!B343</f>
        <v>1.4744999999999999</v>
      </c>
      <c r="C343" s="2">
        <f>RSI!I343</f>
        <v>50.659687469689906</v>
      </c>
      <c r="D343" s="2">
        <f>MACD!E343</f>
        <v>-1.7408145803334385E-2</v>
      </c>
      <c r="E343" s="2">
        <f>MACD!F343</f>
        <v>-6.7649431963515624E-3</v>
      </c>
      <c r="F343" s="2">
        <f>'Moving Avg'!D343</f>
        <v>1.4682200000000001</v>
      </c>
      <c r="G343" s="2">
        <f>'Moving Avg'!F343</f>
        <v>1.4625649999999994</v>
      </c>
      <c r="H343" s="2">
        <f>'Moving Avg'!G343</f>
        <v>1.492690000000001</v>
      </c>
      <c r="I343" s="2">
        <f>'Moving Avg'!H343</f>
        <v>1.451341999999999</v>
      </c>
      <c r="J343" s="5" t="str">
        <f>OBV!F343</f>
        <v>BULLISH</v>
      </c>
      <c r="K343" s="5" t="str">
        <f>OBV!G343</f>
        <v>WEAK</v>
      </c>
      <c r="L343" s="5" t="str">
        <f>OBV!H343</f>
        <v>NEUTRAL</v>
      </c>
    </row>
    <row r="344" spans="1:12" ht="13.5" x14ac:dyDescent="0.25">
      <c r="A344" s="3">
        <f>RSI!A344</f>
        <v>42803</v>
      </c>
      <c r="B344" s="2">
        <f>RSI!B344</f>
        <v>1.4744999999999999</v>
      </c>
      <c r="C344" s="2">
        <f>RSI!I344</f>
        <v>50.659687469689906</v>
      </c>
      <c r="D344" s="2">
        <f>MACD!E344</f>
        <v>-1.3615873701986247E-2</v>
      </c>
      <c r="E344" s="2">
        <f>MACD!F344</f>
        <v>-8.1351292974784998E-3</v>
      </c>
      <c r="F344" s="2">
        <f>'Moving Avg'!D344</f>
        <v>1.4682200000000001</v>
      </c>
      <c r="G344" s="2">
        <f>'Moving Avg'!F344</f>
        <v>1.4628799999999995</v>
      </c>
      <c r="H344" s="2">
        <f>'Moving Avg'!G344</f>
        <v>1.4920620000000011</v>
      </c>
      <c r="I344" s="2">
        <f>'Moving Avg'!H344</f>
        <v>1.4519434999999989</v>
      </c>
      <c r="J344" s="5" t="str">
        <f>OBV!F344</f>
        <v>BULLISH</v>
      </c>
      <c r="K344" s="5" t="str">
        <f>OBV!G344</f>
        <v>WEAK</v>
      </c>
      <c r="L344" s="5" t="str">
        <f>OBV!H344</f>
        <v>NEUTRAL</v>
      </c>
    </row>
    <row r="345" spans="1:12" ht="13.5" x14ac:dyDescent="0.25">
      <c r="A345" s="3">
        <f>RSI!A345</f>
        <v>42804</v>
      </c>
      <c r="B345" s="2">
        <f>RSI!B345</f>
        <v>1.4744999999999999</v>
      </c>
      <c r="C345" s="2">
        <f>RSI!I345</f>
        <v>50.659687469689906</v>
      </c>
      <c r="D345" s="2">
        <f>MACD!E345</f>
        <v>-1.0417758822559797E-2</v>
      </c>
      <c r="E345" s="2">
        <f>MACD!F345</f>
        <v>-8.5916552024947607E-3</v>
      </c>
      <c r="F345" s="2">
        <f>'Moving Avg'!D345</f>
        <v>1.4682200000000001</v>
      </c>
      <c r="G345" s="2">
        <f>'Moving Avg'!F345</f>
        <v>1.4635099999999996</v>
      </c>
      <c r="H345" s="2">
        <f>'Moving Avg'!G345</f>
        <v>1.491434000000001</v>
      </c>
      <c r="I345" s="2">
        <f>'Moving Avg'!H345</f>
        <v>1.4524854999999988</v>
      </c>
      <c r="J345" s="5" t="str">
        <f>OBV!F345</f>
        <v>BULLISH</v>
      </c>
      <c r="K345" s="5" t="str">
        <f>OBV!G345</f>
        <v>WEAK</v>
      </c>
      <c r="L345" s="5" t="str">
        <f>OBV!H345</f>
        <v>NEUTRAL</v>
      </c>
    </row>
    <row r="346" spans="1:12" ht="13.5" x14ac:dyDescent="0.25">
      <c r="A346" s="3">
        <f>RSI!A346</f>
        <v>42807</v>
      </c>
      <c r="B346" s="2">
        <f>RSI!B346</f>
        <v>1.4744999999999999</v>
      </c>
      <c r="C346" s="2">
        <f>RSI!I346</f>
        <v>50.659687469689906</v>
      </c>
      <c r="D346" s="2">
        <f>MACD!E346</f>
        <v>-7.7215974916979846E-3</v>
      </c>
      <c r="E346" s="2">
        <f>MACD!F346</f>
        <v>-8.4176436603354068E-3</v>
      </c>
      <c r="F346" s="2">
        <f>'Moving Avg'!D346</f>
        <v>1.4719799999999998</v>
      </c>
      <c r="G346" s="2">
        <f>'Moving Avg'!F346</f>
        <v>1.4641399999999998</v>
      </c>
      <c r="H346" s="2">
        <f>'Moving Avg'!G346</f>
        <v>1.490806000000001</v>
      </c>
      <c r="I346" s="2">
        <f>'Moving Avg'!H346</f>
        <v>1.4530274999999986</v>
      </c>
      <c r="J346" s="5" t="str">
        <f>OBV!F346</f>
        <v>BULLISH</v>
      </c>
      <c r="K346" s="5" t="str">
        <f>OBV!G346</f>
        <v>WEAK</v>
      </c>
      <c r="L346" s="5" t="str">
        <f>OBV!H346</f>
        <v>CONFIRMED BULLISH</v>
      </c>
    </row>
    <row r="347" spans="1:12" ht="13.5" x14ac:dyDescent="0.25">
      <c r="A347" s="3">
        <f>RSI!A347</f>
        <v>42808</v>
      </c>
      <c r="B347" s="2">
        <f>RSI!B347</f>
        <v>1.4431</v>
      </c>
      <c r="C347" s="2">
        <f>RSI!I347</f>
        <v>36.838517654807113</v>
      </c>
      <c r="D347" s="2">
        <f>MACD!E347</f>
        <v>-4.0927349391228773E-3</v>
      </c>
      <c r="E347" s="2">
        <f>MACD!F347</f>
        <v>-7.5526619160929016E-3</v>
      </c>
      <c r="F347" s="2">
        <f>'Moving Avg'!D347</f>
        <v>1.4682200000000001</v>
      </c>
      <c r="G347" s="2">
        <f>'Moving Avg'!F347</f>
        <v>1.4631999999999998</v>
      </c>
      <c r="H347" s="2">
        <f>'Moving Avg'!G347</f>
        <v>1.4895500000000006</v>
      </c>
      <c r="I347" s="2">
        <f>'Moving Avg'!H347</f>
        <v>1.4534124999999989</v>
      </c>
      <c r="J347" s="5" t="str">
        <f>OBV!F347</f>
        <v>BULLISH</v>
      </c>
      <c r="K347" s="5" t="str">
        <f>OBV!G347</f>
        <v>WEAK</v>
      </c>
      <c r="L347" s="5" t="str">
        <f>OBV!H347</f>
        <v>BULLISH DIVERGENCE</v>
      </c>
    </row>
    <row r="348" spans="1:12" ht="13.5" x14ac:dyDescent="0.25">
      <c r="A348" s="3">
        <f>RSI!A348</f>
        <v>42809</v>
      </c>
      <c r="B348" s="2">
        <f>RSI!B348</f>
        <v>1.4807999999999999</v>
      </c>
      <c r="C348" s="2">
        <f>RSI!I348</f>
        <v>53.309155313149603</v>
      </c>
      <c r="D348" s="2">
        <f>MACD!E348</f>
        <v>-3.6377259883688673E-3</v>
      </c>
      <c r="E348" s="2">
        <f>MACD!F348</f>
        <v>-6.7696747305480949E-3</v>
      </c>
      <c r="F348" s="2">
        <f>'Moving Avg'!D348</f>
        <v>1.4694800000000001</v>
      </c>
      <c r="G348" s="2">
        <f>'Moving Avg'!F348</f>
        <v>1.4647699999999997</v>
      </c>
      <c r="H348" s="2">
        <f>'Moving Avg'!G348</f>
        <v>1.4891740000000007</v>
      </c>
      <c r="I348" s="2">
        <f>'Moving Avg'!H348</f>
        <v>1.4539859999999984</v>
      </c>
      <c r="J348" s="5" t="str">
        <f>OBV!F348</f>
        <v>BEARISH</v>
      </c>
      <c r="K348" s="5" t="str">
        <f>OBV!G348</f>
        <v>STRONG</v>
      </c>
      <c r="L348" s="5" t="str">
        <f>OBV!H348</f>
        <v>BEARISH DIVERGENCE</v>
      </c>
    </row>
    <row r="349" spans="1:12" ht="13.5" x14ac:dyDescent="0.25">
      <c r="A349" s="3">
        <f>RSI!A349</f>
        <v>42810</v>
      </c>
      <c r="B349" s="2">
        <f>RSI!B349</f>
        <v>1.4744999999999999</v>
      </c>
      <c r="C349" s="2">
        <f>RSI!I349</f>
        <v>50.919548089579592</v>
      </c>
      <c r="D349" s="2">
        <f>MACD!E349</f>
        <v>-2.8449101324974357E-3</v>
      </c>
      <c r="E349" s="2">
        <f>MACD!F349</f>
        <v>-5.9847218109379636E-3</v>
      </c>
      <c r="F349" s="2">
        <f>'Moving Avg'!D349</f>
        <v>1.4694799999999999</v>
      </c>
      <c r="G349" s="2">
        <f>'Moving Avg'!F349</f>
        <v>1.4663399999999995</v>
      </c>
      <c r="H349" s="2">
        <f>'Moving Avg'!G349</f>
        <v>1.4889240000000006</v>
      </c>
      <c r="I349" s="2">
        <f>'Moving Avg'!H349</f>
        <v>1.4545279999999985</v>
      </c>
      <c r="J349" s="5" t="str">
        <f>OBV!F349</f>
        <v>BEARISH</v>
      </c>
      <c r="K349" s="5" t="str">
        <f>OBV!G349</f>
        <v>STRONG</v>
      </c>
      <c r="L349" s="5" t="str">
        <f>OBV!H349</f>
        <v>NEUTRAL</v>
      </c>
    </row>
    <row r="350" spans="1:12" ht="13.5" x14ac:dyDescent="0.25">
      <c r="A350" s="3">
        <f>RSI!A350</f>
        <v>42811</v>
      </c>
      <c r="B350" s="2">
        <f>RSI!B350</f>
        <v>1.4744999999999999</v>
      </c>
      <c r="C350" s="2">
        <f>RSI!I350</f>
        <v>50.919548089579592</v>
      </c>
      <c r="D350" s="2">
        <f>MACD!E350</f>
        <v>-2.1913374803759211E-3</v>
      </c>
      <c r="E350" s="2">
        <f>MACD!F350</f>
        <v>-5.2260449448255555E-3</v>
      </c>
      <c r="F350" s="2">
        <f>'Moving Avg'!D350</f>
        <v>1.4694800000000001</v>
      </c>
      <c r="G350" s="2">
        <f>'Moving Avg'!F350</f>
        <v>1.4679099999999996</v>
      </c>
      <c r="H350" s="2">
        <f>'Moving Avg'!G350</f>
        <v>1.4886740000000009</v>
      </c>
      <c r="I350" s="2">
        <f>'Moving Avg'!H350</f>
        <v>1.4550699999999983</v>
      </c>
      <c r="J350" s="5" t="str">
        <f>OBV!F350</f>
        <v>BEARISH</v>
      </c>
      <c r="K350" s="5" t="str">
        <f>OBV!G350</f>
        <v>STRONG</v>
      </c>
      <c r="L350" s="5" t="str">
        <f>OBV!H350</f>
        <v>NEUTRAL</v>
      </c>
    </row>
    <row r="351" spans="1:12" ht="13.5" x14ac:dyDescent="0.25">
      <c r="A351" s="3">
        <f>RSI!A351</f>
        <v>42815</v>
      </c>
      <c r="B351" s="2">
        <f>RSI!B351</f>
        <v>1.4933000000000001</v>
      </c>
      <c r="C351" s="2">
        <f>RSI!I351</f>
        <v>57.511089474664054</v>
      </c>
      <c r="D351" s="2">
        <f>MACD!E351</f>
        <v>-5.939206912698225E-3</v>
      </c>
      <c r="E351" s="2">
        <f>MACD!F351</f>
        <v>-5.3686773384000897E-3</v>
      </c>
      <c r="F351" s="2">
        <f>'Moving Avg'!D351</f>
        <v>1.4732399999999999</v>
      </c>
      <c r="G351" s="2">
        <f>'Moving Avg'!F351</f>
        <v>1.4704199999999996</v>
      </c>
      <c r="H351" s="2">
        <f>'Moving Avg'!G351</f>
        <v>1.488298000000001</v>
      </c>
      <c r="I351" s="2">
        <f>'Moving Avg'!H351</f>
        <v>1.4558249999999984</v>
      </c>
      <c r="J351" s="5" t="str">
        <f>OBV!F351</f>
        <v>BEARISH</v>
      </c>
      <c r="K351" s="5" t="str">
        <f>OBV!G351</f>
        <v>STRONG</v>
      </c>
      <c r="L351" s="5" t="str">
        <f>OBV!H351</f>
        <v>BEARISH DIVERGENCE</v>
      </c>
    </row>
    <row r="352" spans="1:12" ht="13.5" x14ac:dyDescent="0.25">
      <c r="A352" s="3">
        <f>RSI!A352</f>
        <v>42816</v>
      </c>
      <c r="B352" s="2">
        <f>RSI!B352</f>
        <v>1.4933000000000001</v>
      </c>
      <c r="C352" s="2">
        <f>RSI!I352</f>
        <v>57.51108947466404</v>
      </c>
      <c r="D352" s="2">
        <f>MACD!E352</f>
        <v>-8.2825324575352965E-3</v>
      </c>
      <c r="E352" s="2">
        <f>MACD!F352</f>
        <v>-5.9514483622271309E-3</v>
      </c>
      <c r="F352" s="2">
        <f>'Moving Avg'!D352</f>
        <v>1.4832799999999999</v>
      </c>
      <c r="G352" s="2">
        <f>'Moving Avg'!F352</f>
        <v>1.4729299999999999</v>
      </c>
      <c r="H352" s="2">
        <f>'Moving Avg'!G352</f>
        <v>1.4880460000000009</v>
      </c>
      <c r="I352" s="2">
        <f>'Moving Avg'!H352</f>
        <v>1.4564609999999982</v>
      </c>
      <c r="J352" s="5" t="str">
        <f>OBV!F352</f>
        <v>BEARISH</v>
      </c>
      <c r="K352" s="5" t="str">
        <f>OBV!G352</f>
        <v>STRONG</v>
      </c>
      <c r="L352" s="5" t="str">
        <f>OBV!H352</f>
        <v>BEARISH DIVERGENCE</v>
      </c>
    </row>
    <row r="353" spans="1:12" ht="13.5" x14ac:dyDescent="0.25">
      <c r="A353" s="3">
        <f>RSI!A353</f>
        <v>42817</v>
      </c>
      <c r="B353" s="2">
        <f>RSI!B353</f>
        <v>1.4933000000000001</v>
      </c>
      <c r="C353" s="2">
        <f>RSI!I353</f>
        <v>57.51108947466404</v>
      </c>
      <c r="D353" s="2">
        <f>MACD!E353</f>
        <v>-8.4434566598146077E-3</v>
      </c>
      <c r="E353" s="2">
        <f>MACD!F353</f>
        <v>-6.449850021744627E-3</v>
      </c>
      <c r="F353" s="2">
        <f>'Moving Avg'!D353</f>
        <v>1.4857799999999997</v>
      </c>
      <c r="G353" s="2">
        <f>'Moving Avg'!F353</f>
        <v>1.4754399999999999</v>
      </c>
      <c r="H353" s="2">
        <f>'Moving Avg'!G353</f>
        <v>1.4877940000000007</v>
      </c>
      <c r="I353" s="2">
        <f>'Moving Avg'!H353</f>
        <v>1.4571269999999978</v>
      </c>
      <c r="J353" s="5" t="str">
        <f>OBV!F353</f>
        <v>BEARISH</v>
      </c>
      <c r="K353" s="5" t="str">
        <f>OBV!G353</f>
        <v>STRONG</v>
      </c>
      <c r="L353" s="5" t="str">
        <f>OBV!H353</f>
        <v>BEARISH DIVERGENCE</v>
      </c>
    </row>
    <row r="354" spans="1:12" ht="13.5" x14ac:dyDescent="0.25">
      <c r="A354" s="3">
        <f>RSI!A354</f>
        <v>42818</v>
      </c>
      <c r="B354" s="2">
        <f>RSI!B354</f>
        <v>1.4933000000000001</v>
      </c>
      <c r="C354" s="2">
        <f>RSI!I354</f>
        <v>57.51108947466404</v>
      </c>
      <c r="D354" s="2">
        <f>MACD!E354</f>
        <v>-8.6875601612037556E-3</v>
      </c>
      <c r="E354" s="2">
        <f>MACD!F354</f>
        <v>-6.8973920496364525E-3</v>
      </c>
      <c r="F354" s="2">
        <f>'Moving Avg'!D354</f>
        <v>1.4895399999999999</v>
      </c>
      <c r="G354" s="2">
        <f>'Moving Avg'!F354</f>
        <v>1.476065</v>
      </c>
      <c r="H354" s="2">
        <f>'Moving Avg'!G354</f>
        <v>1.4875420000000006</v>
      </c>
      <c r="I354" s="2">
        <f>'Moving Avg'!H354</f>
        <v>1.4578224999999978</v>
      </c>
      <c r="J354" s="5" t="str">
        <f>OBV!F354</f>
        <v>BULLISH</v>
      </c>
      <c r="K354" s="5" t="str">
        <f>OBV!G354</f>
        <v>NEUTRAL</v>
      </c>
      <c r="L354" s="5" t="str">
        <f>OBV!H354</f>
        <v>CONFIRMED BULLISH</v>
      </c>
    </row>
    <row r="355" spans="1:12" ht="13.5" x14ac:dyDescent="0.25">
      <c r="A355" s="3">
        <f>RSI!A355</f>
        <v>42821</v>
      </c>
      <c r="B355" s="2">
        <f>RSI!B355</f>
        <v>1.4681999999999999</v>
      </c>
      <c r="C355" s="2">
        <f>RSI!I355</f>
        <v>46.335988242583213</v>
      </c>
      <c r="D355" s="2">
        <f>MACD!E355</f>
        <v>-7.1347915635888715E-3</v>
      </c>
      <c r="E355" s="2">
        <f>MACD!F355</f>
        <v>-6.9448719524269368E-3</v>
      </c>
      <c r="F355" s="2">
        <f>'Moving Avg'!D355</f>
        <v>1.48828</v>
      </c>
      <c r="G355" s="2">
        <f>'Moving Avg'!F355</f>
        <v>1.4754350000000001</v>
      </c>
      <c r="H355" s="2">
        <f>'Moving Avg'!G355</f>
        <v>1.4869140000000005</v>
      </c>
      <c r="I355" s="2">
        <f>'Moving Avg'!H355</f>
        <v>1.4584224999999977</v>
      </c>
      <c r="J355" s="5" t="str">
        <f>OBV!F355</f>
        <v>BEARISH</v>
      </c>
      <c r="K355" s="5" t="str">
        <f>OBV!G355</f>
        <v>STRONG</v>
      </c>
      <c r="L355" s="5" t="str">
        <f>OBV!H355</f>
        <v>CONFIRMED BEARISH</v>
      </c>
    </row>
    <row r="356" spans="1:12" ht="13.5" x14ac:dyDescent="0.25">
      <c r="A356" s="3">
        <f>RSI!A356</f>
        <v>42822</v>
      </c>
      <c r="B356" s="2">
        <f>RSI!B356</f>
        <v>1.4619</v>
      </c>
      <c r="C356" s="2">
        <f>RSI!I356</f>
        <v>44.023720477501769</v>
      </c>
      <c r="D356" s="2">
        <f>MACD!E356</f>
        <v>-5.2984652655874154E-3</v>
      </c>
      <c r="E356" s="2">
        <f>MACD!F356</f>
        <v>-6.6155906150590325E-3</v>
      </c>
      <c r="F356" s="2">
        <f>'Moving Avg'!D356</f>
        <v>1.482</v>
      </c>
      <c r="G356" s="2">
        <f>'Moving Avg'!F356</f>
        <v>1.4744899999999999</v>
      </c>
      <c r="H356" s="2">
        <f>'Moving Avg'!G356</f>
        <v>1.4856580000000006</v>
      </c>
      <c r="I356" s="2">
        <f>'Moving Avg'!H356</f>
        <v>1.4591689999999979</v>
      </c>
      <c r="J356" s="5" t="str">
        <f>OBV!F356</f>
        <v>BEARISH</v>
      </c>
      <c r="K356" s="5" t="str">
        <f>OBV!G356</f>
        <v>STRONG</v>
      </c>
      <c r="L356" s="5" t="str">
        <f>OBV!H356</f>
        <v>CONFIRMED BEARISH</v>
      </c>
    </row>
    <row r="357" spans="1:12" ht="13.5" x14ac:dyDescent="0.25">
      <c r="A357" s="3">
        <f>RSI!A357</f>
        <v>42823</v>
      </c>
      <c r="B357" s="2">
        <f>RSI!B357</f>
        <v>1.4242999999999999</v>
      </c>
      <c r="C357" s="2">
        <f>RSI!I357</f>
        <v>33.332643973809041</v>
      </c>
      <c r="D357" s="2">
        <f>MACD!E357</f>
        <v>-5.701361011990036E-3</v>
      </c>
      <c r="E357" s="2">
        <f>MACD!F357</f>
        <v>-6.4327446944452337E-3</v>
      </c>
      <c r="F357" s="2">
        <f>'Moving Avg'!D357</f>
        <v>1.4681999999999999</v>
      </c>
      <c r="G357" s="2">
        <f>'Moving Avg'!F357</f>
        <v>1.4719799999999998</v>
      </c>
      <c r="H357" s="2">
        <f>'Moving Avg'!G357</f>
        <v>1.4821440000000004</v>
      </c>
      <c r="I357" s="2">
        <f>'Moving Avg'!H357</f>
        <v>1.4597274999999978</v>
      </c>
      <c r="J357" s="5" t="str">
        <f>OBV!F357</f>
        <v>BEARISH</v>
      </c>
      <c r="K357" s="5" t="str">
        <f>OBV!G357</f>
        <v>STRONG</v>
      </c>
      <c r="L357" s="5" t="str">
        <f>OBV!H357</f>
        <v>CONFIRMED BEARISH</v>
      </c>
    </row>
    <row r="358" spans="1:12" ht="13.5" x14ac:dyDescent="0.25">
      <c r="A358" s="3">
        <f>RSI!A358</f>
        <v>42824</v>
      </c>
      <c r="B358" s="2">
        <f>RSI!B358</f>
        <v>1.4494</v>
      </c>
      <c r="C358" s="2">
        <f>RSI!I358</f>
        <v>43.241745652102722</v>
      </c>
      <c r="D358" s="2">
        <f>MACD!E358</f>
        <v>-1.7970615425109138E-3</v>
      </c>
      <c r="E358" s="2">
        <f>MACD!F358</f>
        <v>-5.5056080640583701E-3</v>
      </c>
      <c r="F358" s="2">
        <f>'Moving Avg'!D358</f>
        <v>1.4594199999999999</v>
      </c>
      <c r="G358" s="2">
        <f>'Moving Avg'!F358</f>
        <v>1.4707250000000001</v>
      </c>
      <c r="H358" s="2">
        <f>'Moving Avg'!G358</f>
        <v>1.4791320000000001</v>
      </c>
      <c r="I358" s="2">
        <f>'Moving Avg'!H358</f>
        <v>1.4604709999999981</v>
      </c>
      <c r="J358" s="5" t="str">
        <f>OBV!F358</f>
        <v>BEARISH</v>
      </c>
      <c r="K358" s="5" t="str">
        <f>OBV!G358</f>
        <v>STRONG</v>
      </c>
      <c r="L358" s="5" t="str">
        <f>OBV!H358</f>
        <v>CONFIRMED BEARISH</v>
      </c>
    </row>
    <row r="359" spans="1:12" ht="13.5" x14ac:dyDescent="0.25">
      <c r="A359" s="3">
        <f>RSI!A359</f>
        <v>42825</v>
      </c>
      <c r="B359" s="2">
        <f>RSI!B359</f>
        <v>1.4494</v>
      </c>
      <c r="C359" s="2">
        <f>RSI!I359</f>
        <v>43.241745652102729</v>
      </c>
      <c r="D359" s="2">
        <f>MACD!E359</f>
        <v>6.7094586568527959E-4</v>
      </c>
      <c r="E359" s="2">
        <f>MACD!F359</f>
        <v>-4.2702972781096405E-3</v>
      </c>
      <c r="F359" s="2">
        <f>'Moving Avg'!D359</f>
        <v>1.4506399999999999</v>
      </c>
      <c r="G359" s="2">
        <f>'Moving Avg'!F359</f>
        <v>1.4694700000000001</v>
      </c>
      <c r="H359" s="2">
        <f>'Moving Avg'!G359</f>
        <v>1.4758699999999998</v>
      </c>
      <c r="I359" s="2">
        <f>'Moving Avg'!H359</f>
        <v>1.4611844999999979</v>
      </c>
      <c r="J359" s="5" t="str">
        <f>OBV!F359</f>
        <v>BEARISH</v>
      </c>
      <c r="K359" s="5" t="str">
        <f>OBV!G359</f>
        <v>STRONG</v>
      </c>
      <c r="L359" s="5" t="str">
        <f>OBV!H359</f>
        <v>CONFIRMED BEARISH</v>
      </c>
    </row>
    <row r="360" spans="1:12" ht="13.5" x14ac:dyDescent="0.25">
      <c r="A360" s="3">
        <f>RSI!A360</f>
        <v>42828</v>
      </c>
      <c r="B360" s="2">
        <f>RSI!B360</f>
        <v>1.4117999999999999</v>
      </c>
      <c r="C360" s="2">
        <f>RSI!I360</f>
        <v>34.367158330928646</v>
      </c>
      <c r="D360" s="2">
        <f>MACD!E360</f>
        <v>5.6681488679393155E-3</v>
      </c>
      <c r="E360" s="2">
        <f>MACD!F360</f>
        <v>-2.2826080488998492E-3</v>
      </c>
      <c r="F360" s="2">
        <f>'Moving Avg'!D360</f>
        <v>1.43936</v>
      </c>
      <c r="G360" s="2">
        <f>'Moving Avg'!F360</f>
        <v>1.4663350000000002</v>
      </c>
      <c r="H360" s="2">
        <f>'Moving Avg'!G360</f>
        <v>1.4727339999999998</v>
      </c>
      <c r="I360" s="2">
        <f>'Moving Avg'!H360</f>
        <v>1.4617099999999983</v>
      </c>
      <c r="J360" s="5" t="str">
        <f>OBV!F360</f>
        <v>BEARISH</v>
      </c>
      <c r="K360" s="5" t="str">
        <f>OBV!G360</f>
        <v>STRONG</v>
      </c>
      <c r="L360" s="5" t="str">
        <f>OBV!H360</f>
        <v>CONFIRMED BEARISH</v>
      </c>
    </row>
    <row r="361" spans="1:12" ht="13.5" x14ac:dyDescent="0.25">
      <c r="A361" s="3">
        <f>RSI!A361</f>
        <v>42829</v>
      </c>
      <c r="B361" s="2">
        <f>RSI!B361</f>
        <v>1.3741000000000001</v>
      </c>
      <c r="C361" s="2">
        <f>RSI!I361</f>
        <v>28.132749047838502</v>
      </c>
      <c r="D361" s="2">
        <f>MACD!E361</f>
        <v>1.5918172315654955E-2</v>
      </c>
      <c r="E361" s="2">
        <f>MACD!F361</f>
        <v>1.3575480240111118E-3</v>
      </c>
      <c r="F361" s="2">
        <f>'Moving Avg'!D361</f>
        <v>1.4218</v>
      </c>
      <c r="G361" s="2">
        <f>'Moving Avg'!F361</f>
        <v>1.4622549999999999</v>
      </c>
      <c r="H361" s="2">
        <f>'Moving Avg'!G361</f>
        <v>1.4688439999999998</v>
      </c>
      <c r="I361" s="2">
        <f>'Moving Avg'!H361</f>
        <v>1.4620769999999981</v>
      </c>
      <c r="J361" s="5" t="str">
        <f>OBV!F361</f>
        <v>BEARISH</v>
      </c>
      <c r="K361" s="5" t="str">
        <f>OBV!G361</f>
        <v>STRONG</v>
      </c>
      <c r="L361" s="5" t="str">
        <f>OBV!H361</f>
        <v>CONFIRMED BEARISH</v>
      </c>
    </row>
    <row r="362" spans="1:12" ht="13.5" x14ac:dyDescent="0.25">
      <c r="A362" s="3">
        <f>RSI!A362</f>
        <v>42830</v>
      </c>
      <c r="B362" s="2">
        <f>RSI!B362</f>
        <v>1.3552999999999999</v>
      </c>
      <c r="C362" s="2">
        <f>RSI!I362</f>
        <v>25.635328106939269</v>
      </c>
      <c r="D362" s="2">
        <f>MACD!E362</f>
        <v>2.6518410944883497E-2</v>
      </c>
      <c r="E362" s="2">
        <f>MACD!F362</f>
        <v>6.3897206081855885E-3</v>
      </c>
      <c r="F362" s="2">
        <f>'Moving Avg'!D362</f>
        <v>1.4079999999999999</v>
      </c>
      <c r="G362" s="2">
        <f>'Moving Avg'!F362</f>
        <v>1.4569249999999998</v>
      </c>
      <c r="H362" s="2">
        <f>'Moving Avg'!G362</f>
        <v>1.4648279999999998</v>
      </c>
      <c r="I362" s="2">
        <f>'Moving Avg'!H362</f>
        <v>1.4623499999999985</v>
      </c>
      <c r="J362" s="5" t="str">
        <f>OBV!F362</f>
        <v>BEARISH</v>
      </c>
      <c r="K362" s="5" t="str">
        <f>OBV!G362</f>
        <v>STRONG</v>
      </c>
      <c r="L362" s="5" t="str">
        <f>OBV!H362</f>
        <v>CONFIRMED BEARISH</v>
      </c>
    </row>
    <row r="363" spans="1:12" ht="13.5" x14ac:dyDescent="0.25">
      <c r="A363" s="3">
        <f>RSI!A363</f>
        <v>42831</v>
      </c>
      <c r="B363" s="2">
        <f>RSI!B363</f>
        <v>1.349</v>
      </c>
      <c r="C363" s="2">
        <f>RSI!I363</f>
        <v>24.839552313016881</v>
      </c>
      <c r="D363" s="2">
        <f>MACD!E363</f>
        <v>3.6560553335932555E-2</v>
      </c>
      <c r="E363" s="2">
        <f>MACD!F363</f>
        <v>1.2423887153734981E-2</v>
      </c>
      <c r="F363" s="2">
        <f>'Moving Avg'!D363</f>
        <v>1.38792</v>
      </c>
      <c r="G363" s="2">
        <f>'Moving Avg'!F363</f>
        <v>1.4506499999999998</v>
      </c>
      <c r="H363" s="2">
        <f>'Moving Avg'!G363</f>
        <v>1.4606859999999997</v>
      </c>
      <c r="I363" s="2">
        <f>'Moving Avg'!H363</f>
        <v>1.4624429999999984</v>
      </c>
      <c r="J363" s="5" t="str">
        <f>OBV!F363</f>
        <v>BEARISH</v>
      </c>
      <c r="K363" s="5" t="str">
        <f>OBV!G363</f>
        <v>STRONG</v>
      </c>
      <c r="L363" s="5" t="str">
        <f>OBV!H363</f>
        <v>CONFIRMED BEARISH</v>
      </c>
    </row>
    <row r="364" spans="1:12" ht="13.5" x14ac:dyDescent="0.25">
      <c r="A364" s="3">
        <f>RSI!A364</f>
        <v>42832</v>
      </c>
      <c r="B364" s="2">
        <f>RSI!B364</f>
        <v>1.3804000000000001</v>
      </c>
      <c r="C364" s="2">
        <f>RSI!I364</f>
        <v>35.574150228355592</v>
      </c>
      <c r="D364" s="2">
        <f>MACD!E364</f>
        <v>4.3330202749592983E-2</v>
      </c>
      <c r="E364" s="2">
        <f>MACD!F364</f>
        <v>1.860515027290658E-2</v>
      </c>
      <c r="F364" s="2">
        <f>'Moving Avg'!D364</f>
        <v>1.37412</v>
      </c>
      <c r="G364" s="2">
        <f>'Moving Avg'!F364</f>
        <v>1.4459449999999998</v>
      </c>
      <c r="H364" s="2">
        <f>'Moving Avg'!G364</f>
        <v>1.4580519999999999</v>
      </c>
      <c r="I364" s="2">
        <f>'Moving Avg'!H364</f>
        <v>1.4626929999999985</v>
      </c>
      <c r="J364" s="5" t="str">
        <f>OBV!F364</f>
        <v>BEARISH</v>
      </c>
      <c r="K364" s="5" t="str">
        <f>OBV!G364</f>
        <v>STRONG</v>
      </c>
      <c r="L364" s="5" t="str">
        <f>OBV!H364</f>
        <v>CONFIRMED BEARISH</v>
      </c>
    </row>
    <row r="365" spans="1:12" ht="13.5" x14ac:dyDescent="0.25">
      <c r="A365" s="3">
        <f>RSI!A365</f>
        <v>42835</v>
      </c>
      <c r="B365" s="2">
        <f>RSI!B365</f>
        <v>1.3239000000000001</v>
      </c>
      <c r="C365" s="2">
        <f>RSI!I365</f>
        <v>27.862880158178953</v>
      </c>
      <c r="D365" s="2">
        <f>MACD!E365</f>
        <v>4.9750524053747247E-2</v>
      </c>
      <c r="E365" s="2">
        <f>MACD!F365</f>
        <v>2.4834225029074716E-2</v>
      </c>
      <c r="F365" s="2">
        <f>'Moving Avg'!D365</f>
        <v>1.3565400000000001</v>
      </c>
      <c r="G365" s="2">
        <f>'Moving Avg'!F365</f>
        <v>1.4384149999999998</v>
      </c>
      <c r="H365" s="2">
        <f>'Moving Avg'!G365</f>
        <v>1.4545379999999997</v>
      </c>
      <c r="I365" s="2">
        <f>'Moving Avg'!H365</f>
        <v>1.4627199999999987</v>
      </c>
      <c r="J365" s="5" t="str">
        <f>OBV!F365</f>
        <v>BEARISH</v>
      </c>
      <c r="K365" s="5" t="str">
        <f>OBV!G365</f>
        <v>STRONG</v>
      </c>
      <c r="L365" s="5" t="str">
        <f>OBV!H365</f>
        <v>CONFIRMED BEARISH</v>
      </c>
    </row>
    <row r="366" spans="1:12" ht="13.5" x14ac:dyDescent="0.25">
      <c r="A366" s="3">
        <f>RSI!A366</f>
        <v>42836</v>
      </c>
      <c r="B366" s="2">
        <f>RSI!B366</f>
        <v>1.3302</v>
      </c>
      <c r="C366" s="2">
        <f>RSI!I366</f>
        <v>29.692947435041489</v>
      </c>
      <c r="D366" s="2">
        <f>MACD!E366</f>
        <v>5.4422279787158745E-2</v>
      </c>
      <c r="E366" s="2">
        <f>MACD!F366</f>
        <v>3.0751835980691523E-2</v>
      </c>
      <c r="F366" s="2">
        <f>'Moving Avg'!D366</f>
        <v>1.3477599999999998</v>
      </c>
      <c r="G366" s="2">
        <f>'Moving Avg'!F366</f>
        <v>1.4312</v>
      </c>
      <c r="H366" s="2">
        <f>'Moving Avg'!G366</f>
        <v>1.4511499999999997</v>
      </c>
      <c r="I366" s="2">
        <f>'Moving Avg'!H366</f>
        <v>1.4627784999999986</v>
      </c>
      <c r="J366" s="5" t="str">
        <f>OBV!F366</f>
        <v>BEARISH</v>
      </c>
      <c r="K366" s="5" t="str">
        <f>OBV!G366</f>
        <v>STRONG</v>
      </c>
      <c r="L366" s="5" t="str">
        <f>OBV!H366</f>
        <v>CONFIRMED BEARISH</v>
      </c>
    </row>
    <row r="367" spans="1:12" ht="13.5" x14ac:dyDescent="0.25">
      <c r="A367" s="3">
        <f>RSI!A367</f>
        <v>42837</v>
      </c>
      <c r="B367" s="2">
        <f>RSI!B367</f>
        <v>1.3615999999999999</v>
      </c>
      <c r="C367" s="2">
        <f>RSI!I367</f>
        <v>38.119259533856983</v>
      </c>
      <c r="D367" s="2">
        <f>MACD!E367</f>
        <v>5.0852603740263014E-2</v>
      </c>
      <c r="E367" s="2">
        <f>MACD!F367</f>
        <v>3.4771989532605824E-2</v>
      </c>
      <c r="F367" s="2">
        <f>'Moving Avg'!D367</f>
        <v>1.3490199999999999</v>
      </c>
      <c r="G367" s="2">
        <f>'Moving Avg'!F367</f>
        <v>1.4271249999999998</v>
      </c>
      <c r="H367" s="2">
        <f>'Moving Avg'!G367</f>
        <v>1.4492679999999996</v>
      </c>
      <c r="I367" s="2">
        <f>'Moving Avg'!H367</f>
        <v>1.4630529999999988</v>
      </c>
      <c r="J367" s="5" t="str">
        <f>OBV!F367</f>
        <v>BEARISH</v>
      </c>
      <c r="K367" s="5" t="str">
        <f>OBV!G367</f>
        <v>STRONG</v>
      </c>
      <c r="L367" s="5" t="str">
        <f>OBV!H367</f>
        <v>BEARISH DIVERGENCE</v>
      </c>
    </row>
    <row r="368" spans="1:12" ht="13.5" x14ac:dyDescent="0.25">
      <c r="A368" s="3">
        <f>RSI!A368</f>
        <v>42838</v>
      </c>
      <c r="B368" s="2">
        <f>RSI!B368</f>
        <v>1.3302</v>
      </c>
      <c r="C368" s="2">
        <f>RSI!I368</f>
        <v>33.76166170104807</v>
      </c>
      <c r="D368" s="2">
        <f>MACD!E368</f>
        <v>5.4378326452919845E-2</v>
      </c>
      <c r="E368" s="2">
        <f>MACD!F368</f>
        <v>3.8693256916668625E-2</v>
      </c>
      <c r="F368" s="2">
        <f>'Moving Avg'!D368</f>
        <v>1.3452600000000001</v>
      </c>
      <c r="G368" s="2">
        <f>'Moving Avg'!F368</f>
        <v>1.4195950000000002</v>
      </c>
      <c r="H368" s="2">
        <f>'Moving Avg'!G368</f>
        <v>1.4463819999999998</v>
      </c>
      <c r="I368" s="2">
        <f>'Moving Avg'!H368</f>
        <v>1.4631704999999986</v>
      </c>
      <c r="J368" s="5" t="str">
        <f>OBV!F368</f>
        <v>BEARISH</v>
      </c>
      <c r="K368" s="5" t="str">
        <f>OBV!G368</f>
        <v>NEUTRAL</v>
      </c>
      <c r="L368" s="5" t="str">
        <f>OBV!H368</f>
        <v>CONFIRMED BEARISH</v>
      </c>
    </row>
    <row r="369" spans="1:12" ht="13.5" x14ac:dyDescent="0.25">
      <c r="A369" s="3">
        <f>RSI!A369</f>
        <v>42839</v>
      </c>
      <c r="B369" s="2">
        <f>RSI!B369</f>
        <v>1.3302</v>
      </c>
      <c r="C369" s="2">
        <f>RSI!I369</f>
        <v>33.761661701048055</v>
      </c>
      <c r="D369" s="2">
        <f>MACD!E369</f>
        <v>5.7879353347987994E-2</v>
      </c>
      <c r="E369" s="2">
        <f>MACD!F369</f>
        <v>4.2530476202932502E-2</v>
      </c>
      <c r="F369" s="2">
        <f>'Moving Avg'!D369</f>
        <v>1.3352200000000001</v>
      </c>
      <c r="G369" s="2">
        <f>'Moving Avg'!F369</f>
        <v>1.4123800000000002</v>
      </c>
      <c r="H369" s="2">
        <f>'Moving Avg'!G369</f>
        <v>1.4436219999999997</v>
      </c>
      <c r="I369" s="2">
        <f>'Moving Avg'!H369</f>
        <v>1.4634664999999989</v>
      </c>
      <c r="J369" s="5" t="str">
        <f>OBV!F369</f>
        <v>BEARISH</v>
      </c>
      <c r="K369" s="5" t="str">
        <f>OBV!G369</f>
        <v>STRONG</v>
      </c>
      <c r="L369" s="5" t="str">
        <f>OBV!H369</f>
        <v>CONFIRMED BEARISH</v>
      </c>
    </row>
    <row r="370" spans="1:12" ht="13.5" x14ac:dyDescent="0.25">
      <c r="A370" s="3">
        <f>RSI!A370</f>
        <v>42842</v>
      </c>
      <c r="B370" s="2">
        <f>RSI!B370</f>
        <v>1.3239000000000001</v>
      </c>
      <c r="C370" s="2">
        <f>RSI!I370</f>
        <v>32.886868340541938</v>
      </c>
      <c r="D370" s="2">
        <f>MACD!E370</f>
        <v>5.6003185207679884E-2</v>
      </c>
      <c r="E370" s="2">
        <f>MACD!F370</f>
        <v>4.5225018003881977E-2</v>
      </c>
      <c r="F370" s="2">
        <f>'Moving Avg'!D370</f>
        <v>1.3352200000000001</v>
      </c>
      <c r="G370" s="2">
        <f>'Moving Avg'!F370</f>
        <v>1.4048500000000004</v>
      </c>
      <c r="H370" s="2">
        <f>'Moving Avg'!G370</f>
        <v>1.4407359999999994</v>
      </c>
      <c r="I370" s="2">
        <f>'Moving Avg'!H370</f>
        <v>1.4637309999999988</v>
      </c>
      <c r="J370" s="5" t="str">
        <f>OBV!F370</f>
        <v>BEARISH</v>
      </c>
      <c r="K370" s="5" t="str">
        <f>OBV!G370</f>
        <v>STRONG</v>
      </c>
      <c r="L370" s="5" t="str">
        <f>OBV!H370</f>
        <v>NEUTRAL</v>
      </c>
    </row>
    <row r="371" spans="1:12" ht="13.5" x14ac:dyDescent="0.25">
      <c r="A371" s="3">
        <f>RSI!A371</f>
        <v>42843</v>
      </c>
      <c r="B371" s="2">
        <f>RSI!B371</f>
        <v>1.3239000000000001</v>
      </c>
      <c r="C371" s="2">
        <f>RSI!I371</f>
        <v>32.886868340541938</v>
      </c>
      <c r="D371" s="2">
        <f>MACD!E371</f>
        <v>4.9096749368889414E-2</v>
      </c>
      <c r="E371" s="2">
        <f>MACD!F371</f>
        <v>4.5999364276883462E-2</v>
      </c>
      <c r="F371" s="2">
        <f>'Moving Avg'!D371</f>
        <v>1.33396</v>
      </c>
      <c r="G371" s="2">
        <f>'Moving Avg'!F371</f>
        <v>1.3963800000000006</v>
      </c>
      <c r="H371" s="2">
        <f>'Moving Avg'!G371</f>
        <v>1.4380999999999995</v>
      </c>
      <c r="I371" s="2">
        <f>'Moving Avg'!H371</f>
        <v>1.4640249999999986</v>
      </c>
      <c r="J371" s="5" t="str">
        <f>OBV!F371</f>
        <v>BEARISH</v>
      </c>
      <c r="K371" s="5" t="str">
        <f>OBV!G371</f>
        <v>STRONG</v>
      </c>
      <c r="L371" s="5" t="str">
        <f>OBV!H371</f>
        <v>CONFIRMED BEARISH</v>
      </c>
    </row>
    <row r="372" spans="1:12" ht="13.5" x14ac:dyDescent="0.25">
      <c r="A372" s="3">
        <f>RSI!A372</f>
        <v>42844</v>
      </c>
      <c r="B372" s="2">
        <f>RSI!B372</f>
        <v>1.3552999999999999</v>
      </c>
      <c r="C372" s="2">
        <f>RSI!I372</f>
        <v>41.629348762788801</v>
      </c>
      <c r="D372" s="2">
        <f>MACD!E372</f>
        <v>3.8480063177599E-2</v>
      </c>
      <c r="E372" s="2">
        <f>MACD!F372</f>
        <v>4.4495504057026569E-2</v>
      </c>
      <c r="F372" s="2">
        <f>'Moving Avg'!D372</f>
        <v>1.3327</v>
      </c>
      <c r="G372" s="2">
        <f>'Moving Avg'!F372</f>
        <v>1.3894800000000003</v>
      </c>
      <c r="H372" s="2">
        <f>'Moving Avg'!G372</f>
        <v>1.4357159999999995</v>
      </c>
      <c r="I372" s="2">
        <f>'Moving Avg'!H372</f>
        <v>1.4642384999999987</v>
      </c>
      <c r="J372" s="5" t="str">
        <f>OBV!F372</f>
        <v>BEARISH</v>
      </c>
      <c r="K372" s="5" t="str">
        <f>OBV!G372</f>
        <v>STRONG</v>
      </c>
      <c r="L372" s="5" t="str">
        <f>OBV!H372</f>
        <v>CONFIRMED BEARISH</v>
      </c>
    </row>
    <row r="373" spans="1:12" ht="13.5" x14ac:dyDescent="0.25">
      <c r="A373" s="3">
        <f>RSI!A373</f>
        <v>42845</v>
      </c>
      <c r="B373" s="2">
        <f>RSI!B373</f>
        <v>1.3239000000000001</v>
      </c>
      <c r="C373" s="2">
        <f>RSI!I373</f>
        <v>36.507839320690223</v>
      </c>
      <c r="D373" s="2">
        <f>MACD!E373</f>
        <v>3.1080322564164931E-2</v>
      </c>
      <c r="E373" s="2">
        <f>MACD!F373</f>
        <v>4.1812467758454243E-2</v>
      </c>
      <c r="F373" s="2">
        <f>'Moving Avg'!D373</f>
        <v>1.3314400000000002</v>
      </c>
      <c r="G373" s="2">
        <f>'Moving Avg'!F373</f>
        <v>1.3810100000000003</v>
      </c>
      <c r="H373" s="2">
        <f>'Moving Avg'!G373</f>
        <v>1.4329559999999995</v>
      </c>
      <c r="I373" s="2">
        <f>'Moving Avg'!H373</f>
        <v>1.4644434999999987</v>
      </c>
      <c r="J373" s="5" t="str">
        <f>OBV!F373</f>
        <v>BEARISH</v>
      </c>
      <c r="K373" s="5" t="str">
        <f>OBV!G373</f>
        <v>STRONG</v>
      </c>
      <c r="L373" s="5" t="str">
        <f>OBV!H373</f>
        <v>CONFIRMED BEARISH</v>
      </c>
    </row>
    <row r="374" spans="1:12" ht="13.5" x14ac:dyDescent="0.25">
      <c r="A374" s="3">
        <f>RSI!A374</f>
        <v>42846</v>
      </c>
      <c r="B374" s="2">
        <f>RSI!B374</f>
        <v>1.3050999999999999</v>
      </c>
      <c r="C374" s="2">
        <f>RSI!I374</f>
        <v>33.824688695153824</v>
      </c>
      <c r="D374" s="2">
        <f>MACD!E374</f>
        <v>3.1438014988806273E-2</v>
      </c>
      <c r="E374" s="2">
        <f>MACD!F374</f>
        <v>3.9737577204524657E-2</v>
      </c>
      <c r="F374" s="2">
        <f>'Moving Avg'!D374</f>
        <v>1.3264199999999999</v>
      </c>
      <c r="G374" s="2">
        <f>'Moving Avg'!F374</f>
        <v>1.3716000000000004</v>
      </c>
      <c r="H374" s="2">
        <f>'Moving Avg'!G374</f>
        <v>1.4296939999999991</v>
      </c>
      <c r="I374" s="2">
        <f>'Moving Avg'!H374</f>
        <v>1.4643764999999989</v>
      </c>
      <c r="J374" s="5" t="str">
        <f>OBV!F374</f>
        <v>BEARISH</v>
      </c>
      <c r="K374" s="5" t="str">
        <f>OBV!G374</f>
        <v>STRONG</v>
      </c>
      <c r="L374" s="5" t="str">
        <f>OBV!H374</f>
        <v>CONFIRMED BEARISH</v>
      </c>
    </row>
    <row r="375" spans="1:12" ht="13.5" x14ac:dyDescent="0.25">
      <c r="A375" s="3">
        <f>RSI!A375</f>
        <v>42849</v>
      </c>
      <c r="B375" s="2">
        <f>RSI!B375</f>
        <v>1.3302</v>
      </c>
      <c r="C375" s="2">
        <f>RSI!I375</f>
        <v>40.149232471125643</v>
      </c>
      <c r="D375" s="2">
        <f>MACD!E375</f>
        <v>2.1666543070917532E-2</v>
      </c>
      <c r="E375" s="2">
        <f>MACD!F375</f>
        <v>3.6123370377803228E-2</v>
      </c>
      <c r="F375" s="2">
        <f>'Moving Avg'!D375</f>
        <v>1.3276799999999997</v>
      </c>
      <c r="G375" s="2">
        <f>'Moving Avg'!F375</f>
        <v>1.3647000000000002</v>
      </c>
      <c r="H375" s="2">
        <f>'Moving Avg'!G375</f>
        <v>1.4270599999999993</v>
      </c>
      <c r="I375" s="2">
        <f>'Moving Avg'!H375</f>
        <v>1.4644349999999988</v>
      </c>
      <c r="J375" s="5" t="str">
        <f>OBV!F375</f>
        <v>BEARISH</v>
      </c>
      <c r="K375" s="5" t="str">
        <f>OBV!G375</f>
        <v>STRONG</v>
      </c>
      <c r="L375" s="5" t="str">
        <f>OBV!H375</f>
        <v>BEARISH DIVERGENCE</v>
      </c>
    </row>
    <row r="376" spans="1:12" ht="13.5" x14ac:dyDescent="0.25">
      <c r="A376" s="3">
        <f>RSI!A376</f>
        <v>42850</v>
      </c>
      <c r="B376" s="2">
        <f>RSI!B376</f>
        <v>1.3176000000000001</v>
      </c>
      <c r="C376" s="2">
        <f>RSI!I376</f>
        <v>38.176747760862369</v>
      </c>
      <c r="D376" s="2">
        <f>MACD!E376</f>
        <v>1.5594688513359101E-2</v>
      </c>
      <c r="E376" s="2">
        <f>MACD!F376</f>
        <v>3.2017634004914405E-2</v>
      </c>
      <c r="F376" s="2">
        <f>'Moving Avg'!D376</f>
        <v>1.3264199999999999</v>
      </c>
      <c r="G376" s="2">
        <f>'Moving Avg'!F376</f>
        <v>1.3574850000000001</v>
      </c>
      <c r="H376" s="2">
        <f>'Moving Avg'!G376</f>
        <v>1.4241739999999996</v>
      </c>
      <c r="I376" s="2">
        <f>'Moving Avg'!H376</f>
        <v>1.4644599999999988</v>
      </c>
      <c r="J376" s="5" t="str">
        <f>OBV!F376</f>
        <v>BEARISH</v>
      </c>
      <c r="K376" s="5" t="str">
        <f>OBV!G376</f>
        <v>STRONG</v>
      </c>
      <c r="L376" s="5" t="str">
        <f>OBV!H376</f>
        <v>CONFIRMED BEARISH</v>
      </c>
    </row>
    <row r="377" spans="1:12" ht="13.5" x14ac:dyDescent="0.25">
      <c r="A377" s="3">
        <f>RSI!A377</f>
        <v>42851</v>
      </c>
      <c r="B377" s="2">
        <f>RSI!B377</f>
        <v>1.3427</v>
      </c>
      <c r="C377" s="2">
        <f>RSI!I377</f>
        <v>44.071400215493476</v>
      </c>
      <c r="D377" s="2">
        <f>MACD!E377</f>
        <v>1.3774919973809308E-2</v>
      </c>
      <c r="E377" s="2">
        <f>MACD!F377</f>
        <v>2.8369091198693387E-2</v>
      </c>
      <c r="F377" s="2">
        <f>'Moving Avg'!D377</f>
        <v>1.3238999999999999</v>
      </c>
      <c r="G377" s="2">
        <f>'Moving Avg'!F377</f>
        <v>1.353405</v>
      </c>
      <c r="H377" s="2">
        <f>'Moving Avg'!G377</f>
        <v>1.4217899999999994</v>
      </c>
      <c r="I377" s="2">
        <f>'Moving Avg'!H377</f>
        <v>1.4646399999999988</v>
      </c>
      <c r="J377" s="5" t="str">
        <f>OBV!F377</f>
        <v>BEARISH</v>
      </c>
      <c r="K377" s="5" t="str">
        <f>OBV!G377</f>
        <v>STRONG</v>
      </c>
      <c r="L377" s="5" t="str">
        <f>OBV!H377</f>
        <v>CONFIRMED BEARISH</v>
      </c>
    </row>
    <row r="378" spans="1:12" ht="13.5" x14ac:dyDescent="0.25">
      <c r="A378" s="3">
        <f>RSI!A378</f>
        <v>42852</v>
      </c>
      <c r="B378" s="2">
        <f>RSI!B378</f>
        <v>1.3050999999999999</v>
      </c>
      <c r="C378" s="2">
        <f>RSI!I378</f>
        <v>38.1961689148471</v>
      </c>
      <c r="D378" s="2">
        <f>MACD!E378</f>
        <v>1.0361996816340646E-2</v>
      </c>
      <c r="E378" s="2">
        <f>MACD!F378</f>
        <v>2.476767232222284E-2</v>
      </c>
      <c r="F378" s="2">
        <f>'Moving Avg'!D378</f>
        <v>1.3201399999999999</v>
      </c>
      <c r="G378" s="2">
        <f>'Moving Avg'!F378</f>
        <v>1.3461900000000002</v>
      </c>
      <c r="H378" s="2">
        <f>'Moving Avg'!G378</f>
        <v>1.4189039999999995</v>
      </c>
      <c r="I378" s="2">
        <f>'Moving Avg'!H378</f>
        <v>1.4644834999999989</v>
      </c>
      <c r="J378" s="5" t="str">
        <f>OBV!F378</f>
        <v>BEARISH</v>
      </c>
      <c r="K378" s="5" t="str">
        <f>OBV!G378</f>
        <v>STRONG</v>
      </c>
      <c r="L378" s="5" t="str">
        <f>OBV!H378</f>
        <v>CONFIRMED BEARISH</v>
      </c>
    </row>
    <row r="379" spans="1:12" ht="13.5" x14ac:dyDescent="0.25">
      <c r="A379" s="3">
        <f>RSI!A379</f>
        <v>42853</v>
      </c>
      <c r="B379" s="2">
        <f>RSI!B379</f>
        <v>1.2988</v>
      </c>
      <c r="C379" s="2">
        <f>RSI!I379</f>
        <v>37.298942548856544</v>
      </c>
      <c r="D379" s="2">
        <f>MACD!E379</f>
        <v>8.322675290502568E-3</v>
      </c>
      <c r="E379" s="2">
        <f>MACD!F379</f>
        <v>2.1478672915878787E-2</v>
      </c>
      <c r="F379" s="2">
        <f>'Moving Avg'!D379</f>
        <v>1.3188800000000001</v>
      </c>
      <c r="G379" s="2">
        <f>'Moving Avg'!F379</f>
        <v>1.33866</v>
      </c>
      <c r="H379" s="2">
        <f>'Moving Avg'!G379</f>
        <v>1.4160179999999993</v>
      </c>
      <c r="I379" s="2">
        <f>'Moving Avg'!H379</f>
        <v>1.4643254999999993</v>
      </c>
      <c r="J379" s="5" t="str">
        <f>OBV!F379</f>
        <v>BEARISH</v>
      </c>
      <c r="K379" s="5" t="str">
        <f>OBV!G379</f>
        <v>STRONG</v>
      </c>
      <c r="L379" s="5" t="str">
        <f>OBV!H379</f>
        <v>CONFIRMED BEARISH</v>
      </c>
    </row>
    <row r="380" spans="1:12" ht="13.5" x14ac:dyDescent="0.25">
      <c r="A380" s="3">
        <f>RSI!A380</f>
        <v>42857</v>
      </c>
      <c r="B380" s="2">
        <f>RSI!B380</f>
        <v>1.3050999999999999</v>
      </c>
      <c r="C380" s="2">
        <f>RSI!I380</f>
        <v>38.845949040968641</v>
      </c>
      <c r="D380" s="2">
        <f>MACD!E380</f>
        <v>5.5520082797688719E-3</v>
      </c>
      <c r="E380" s="2">
        <f>MACD!F380</f>
        <v>1.8293339988656804E-2</v>
      </c>
      <c r="F380" s="2">
        <f>'Moving Avg'!D380</f>
        <v>1.31386</v>
      </c>
      <c r="G380" s="2">
        <f>'Moving Avg'!F380</f>
        <v>1.3333249999999999</v>
      </c>
      <c r="H380" s="2">
        <f>'Moving Avg'!G380</f>
        <v>1.4132579999999997</v>
      </c>
      <c r="I380" s="2">
        <f>'Moving Avg'!H380</f>
        <v>1.4640119999999988</v>
      </c>
      <c r="J380" s="5" t="str">
        <f>OBV!F380</f>
        <v>BEARISH</v>
      </c>
      <c r="K380" s="5" t="str">
        <f>OBV!G380</f>
        <v>STRONG</v>
      </c>
      <c r="L380" s="5" t="str">
        <f>OBV!H380</f>
        <v>CONFIRMED BEARISH</v>
      </c>
    </row>
    <row r="381" spans="1:12" ht="13.5" x14ac:dyDescent="0.25">
      <c r="A381" s="3">
        <f>RSI!A381</f>
        <v>42858</v>
      </c>
      <c r="B381" s="2">
        <f>RSI!B381</f>
        <v>1.3050999999999999</v>
      </c>
      <c r="C381" s="2">
        <f>RSI!I381</f>
        <v>38.845949040968641</v>
      </c>
      <c r="D381" s="2">
        <f>MACD!E381</f>
        <v>3.5322320374018279E-3</v>
      </c>
      <c r="E381" s="2">
        <f>MACD!F381</f>
        <v>1.5341118398405809E-2</v>
      </c>
      <c r="F381" s="2">
        <f>'Moving Avg'!D381</f>
        <v>1.3113599999999999</v>
      </c>
      <c r="G381" s="2">
        <f>'Moving Avg'!F381</f>
        <v>1.3298749999999999</v>
      </c>
      <c r="H381" s="2">
        <f>'Moving Avg'!G381</f>
        <v>1.4104979999999996</v>
      </c>
      <c r="I381" s="2">
        <f>'Moving Avg'!H381</f>
        <v>1.4636669999999987</v>
      </c>
      <c r="J381" s="5" t="str">
        <f>OBV!F381</f>
        <v>BEARISH</v>
      </c>
      <c r="K381" s="5" t="str">
        <f>OBV!G381</f>
        <v>STRONG</v>
      </c>
      <c r="L381" s="5" t="str">
        <f>OBV!H381</f>
        <v>CONFIRMED BEARISH</v>
      </c>
    </row>
    <row r="382" spans="1:12" ht="13.5" x14ac:dyDescent="0.25">
      <c r="A382" s="3">
        <f>RSI!A382</f>
        <v>42859</v>
      </c>
      <c r="B382" s="2">
        <f>RSI!B382</f>
        <v>1.3050999999999999</v>
      </c>
      <c r="C382" s="2">
        <f>RSI!I382</f>
        <v>38.845949040968641</v>
      </c>
      <c r="D382" s="2">
        <f>MACD!E382</f>
        <v>6.9545471519301127E-3</v>
      </c>
      <c r="E382" s="2">
        <f>MACD!F382</f>
        <v>1.3663804149110672E-2</v>
      </c>
      <c r="F382" s="2">
        <f>'Moving Avg'!D382</f>
        <v>1.3038399999999999</v>
      </c>
      <c r="G382" s="2">
        <f>'Moving Avg'!F382</f>
        <v>1.3273649999999999</v>
      </c>
      <c r="H382" s="2">
        <f>'Moving Avg'!G382</f>
        <v>1.4077379999999997</v>
      </c>
      <c r="I382" s="2">
        <f>'Moving Avg'!H382</f>
        <v>1.4632904999999985</v>
      </c>
      <c r="J382" s="5" t="str">
        <f>OBV!F382</f>
        <v>BEARISH</v>
      </c>
      <c r="K382" s="5" t="str">
        <f>OBV!G382</f>
        <v>STRONG</v>
      </c>
      <c r="L382" s="5" t="str">
        <f>OBV!H382</f>
        <v>CONFIRMED BEARISH</v>
      </c>
    </row>
    <row r="383" spans="1:12" ht="13.5" x14ac:dyDescent="0.25">
      <c r="A383" s="3">
        <f>RSI!A383</f>
        <v>42860</v>
      </c>
      <c r="B383" s="2">
        <f>RSI!B383</f>
        <v>1.3050999999999999</v>
      </c>
      <c r="C383" s="2">
        <f>RSI!I383</f>
        <v>38.845949040968641</v>
      </c>
      <c r="D383" s="2">
        <f>MACD!E383</f>
        <v>5.29790461029922E-3</v>
      </c>
      <c r="E383" s="2">
        <f>MACD!F383</f>
        <v>1.1990624241348382E-2</v>
      </c>
      <c r="F383" s="2">
        <f>'Moving Avg'!D383</f>
        <v>1.3038399999999999</v>
      </c>
      <c r="G383" s="2">
        <f>'Moving Avg'!F383</f>
        <v>1.3251699999999997</v>
      </c>
      <c r="H383" s="2">
        <f>'Moving Avg'!G383</f>
        <v>1.4049779999999998</v>
      </c>
      <c r="I383" s="2">
        <f>'Moving Avg'!H383</f>
        <v>1.4627884999999987</v>
      </c>
      <c r="J383" s="5" t="str">
        <f>OBV!F383</f>
        <v>BEARISH</v>
      </c>
      <c r="K383" s="5" t="str">
        <f>OBV!G383</f>
        <v>STRONG</v>
      </c>
      <c r="L383" s="5" t="str">
        <f>OBV!H383</f>
        <v>NEUTRAL</v>
      </c>
    </row>
    <row r="384" spans="1:12" ht="13.5" x14ac:dyDescent="0.25">
      <c r="A384" s="3">
        <f>RSI!A384</f>
        <v>42863</v>
      </c>
      <c r="B384" s="2">
        <f>RSI!B384</f>
        <v>1.3113999999999999</v>
      </c>
      <c r="C384" s="2">
        <f>RSI!I384</f>
        <v>40.810225841609622</v>
      </c>
      <c r="D384" s="2">
        <f>MACD!E384</f>
        <v>7.9486097101244546E-4</v>
      </c>
      <c r="E384" s="2">
        <f>MACD!F384</f>
        <v>9.7514715872811953E-3</v>
      </c>
      <c r="F384" s="2">
        <f>'Moving Avg'!D384</f>
        <v>1.30636</v>
      </c>
      <c r="G384" s="2">
        <f>'Moving Avg'!F384</f>
        <v>1.3217199999999998</v>
      </c>
      <c r="H384" s="2">
        <f>'Moving Avg'!G384</f>
        <v>1.4015899999999999</v>
      </c>
      <c r="I384" s="2">
        <f>'Moving Avg'!H384</f>
        <v>1.4621299999999988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</row>
    <row r="385" spans="1:12" ht="13.5" x14ac:dyDescent="0.25">
      <c r="A385" s="3">
        <f>RSI!A385</f>
        <v>42864</v>
      </c>
      <c r="B385" s="2">
        <f>RSI!B385</f>
        <v>1.3050999999999999</v>
      </c>
      <c r="C385" s="2">
        <f>RSI!I385</f>
        <v>39.445760607174229</v>
      </c>
      <c r="D385" s="2">
        <f>MACD!E385</f>
        <v>1.5141873394228789E-3</v>
      </c>
      <c r="E385" s="2">
        <f>MACD!F385</f>
        <v>8.104014737709532E-3</v>
      </c>
      <c r="F385" s="2">
        <f>'Moving Avg'!D385</f>
        <v>1.3063599999999997</v>
      </c>
      <c r="G385" s="2">
        <f>'Moving Avg'!F385</f>
        <v>1.3207799999999998</v>
      </c>
      <c r="H385" s="2">
        <f>'Moving Avg'!G385</f>
        <v>1.3980759999999999</v>
      </c>
      <c r="I385" s="2">
        <f>'Moving Avg'!H385</f>
        <v>1.4612514999999986</v>
      </c>
      <c r="J385" s="5" t="str">
        <f>OBV!F385</f>
        <v>BULLISH</v>
      </c>
      <c r="K385" s="5" t="str">
        <f>OBV!G385</f>
        <v>NEUTRAL</v>
      </c>
      <c r="L385" s="5" t="str">
        <f>OBV!H385</f>
        <v>NEUTRAL</v>
      </c>
    </row>
    <row r="386" spans="1:12" ht="13.5" x14ac:dyDescent="0.25">
      <c r="A386" s="3">
        <f>RSI!A386</f>
        <v>42865</v>
      </c>
      <c r="B386" s="2">
        <f>RSI!B386</f>
        <v>1.3050999999999999</v>
      </c>
      <c r="C386" s="2">
        <f>RSI!I386</f>
        <v>39.445760607174229</v>
      </c>
      <c r="D386" s="2">
        <f>MACD!E386</f>
        <v>4.0808478089049416E-4</v>
      </c>
      <c r="E386" s="2">
        <f>MACD!F386</f>
        <v>6.5648287463457248E-3</v>
      </c>
      <c r="F386" s="2">
        <f>'Moving Avg'!D386</f>
        <v>1.3063599999999997</v>
      </c>
      <c r="G386" s="2">
        <f>'Moving Avg'!F386</f>
        <v>1.3195249999999998</v>
      </c>
      <c r="H386" s="2">
        <f>'Moving Avg'!G386</f>
        <v>1.3945619999999999</v>
      </c>
      <c r="I386" s="2">
        <f>'Moving Avg'!H386</f>
        <v>1.4604674999999983</v>
      </c>
      <c r="J386" s="5" t="str">
        <f>OBV!F386</f>
        <v>BULLISH</v>
      </c>
      <c r="K386" s="5" t="str">
        <f>OBV!G386</f>
        <v>NEUTRAL</v>
      </c>
      <c r="L386" s="5" t="str">
        <f>OBV!H386</f>
        <v>NEUTRAL</v>
      </c>
    </row>
    <row r="387" spans="1:12" ht="13.5" x14ac:dyDescent="0.25">
      <c r="A387" s="3">
        <f>RSI!A387</f>
        <v>42866</v>
      </c>
      <c r="B387" s="2">
        <f>RSI!B387</f>
        <v>1.3427</v>
      </c>
      <c r="C387" s="2">
        <f>RSI!I387</f>
        <v>50.825878233925735</v>
      </c>
      <c r="D387" s="2">
        <f>MACD!E387</f>
        <v>7.5563309222981268E-4</v>
      </c>
      <c r="E387" s="2">
        <f>MACD!F387</f>
        <v>5.4029896155225431E-3</v>
      </c>
      <c r="F387" s="2">
        <f>'Moving Avg'!D387</f>
        <v>1.3138799999999997</v>
      </c>
      <c r="G387" s="2">
        <f>'Moving Avg'!F387</f>
        <v>1.3185799999999999</v>
      </c>
      <c r="H387" s="2">
        <f>'Moving Avg'!G387</f>
        <v>1.391926</v>
      </c>
      <c r="I387" s="2">
        <f>'Moving Avg'!H387</f>
        <v>1.4598714999999975</v>
      </c>
      <c r="J387" s="5" t="str">
        <f>OBV!F387</f>
        <v>BULLISH</v>
      </c>
      <c r="K387" s="5" t="str">
        <f>OBV!G387</f>
        <v>WEAK</v>
      </c>
      <c r="L387" s="5" t="str">
        <f>OBV!H387</f>
        <v>CONFIRMED BULLISH</v>
      </c>
    </row>
    <row r="388" spans="1:12" ht="13.5" x14ac:dyDescent="0.25">
      <c r="A388" s="3">
        <f>RSI!A388</f>
        <v>42867</v>
      </c>
      <c r="B388" s="2">
        <f>RSI!B388</f>
        <v>1.3552999999999999</v>
      </c>
      <c r="C388" s="2">
        <f>RSI!I388</f>
        <v>53.949132870998604</v>
      </c>
      <c r="D388" s="2">
        <f>MACD!E388</f>
        <v>-5.6986311435269776E-3</v>
      </c>
      <c r="E388" s="2">
        <f>MACD!F388</f>
        <v>3.1826654637126389E-3</v>
      </c>
      <c r="F388" s="2">
        <f>'Moving Avg'!D388</f>
        <v>1.3239199999999998</v>
      </c>
      <c r="G388" s="2">
        <f>'Moving Avg'!F388</f>
        <v>1.3198349999999999</v>
      </c>
      <c r="H388" s="2">
        <f>'Moving Avg'!G388</f>
        <v>1.3895420000000001</v>
      </c>
      <c r="I388" s="2">
        <f>'Moving Avg'!H388</f>
        <v>1.4594324999999977</v>
      </c>
      <c r="J388" s="5" t="str">
        <f>OBV!F388</f>
        <v>BULLISH</v>
      </c>
      <c r="K388" s="5" t="str">
        <f>OBV!G388</f>
        <v>WEAK</v>
      </c>
      <c r="L388" s="5" t="str">
        <f>OBV!H388</f>
        <v>CONFIRMED BULLISH</v>
      </c>
    </row>
    <row r="389" spans="1:12" ht="13.5" x14ac:dyDescent="0.25">
      <c r="A389" s="3">
        <f>RSI!A389</f>
        <v>42870</v>
      </c>
      <c r="B389" s="2">
        <f>RSI!B389</f>
        <v>1.3677999999999999</v>
      </c>
      <c r="C389" s="2">
        <f>RSI!I389</f>
        <v>56.875438132721222</v>
      </c>
      <c r="D389" s="2">
        <f>MACD!E389</f>
        <v>-1.3157685674179298E-2</v>
      </c>
      <c r="E389" s="2">
        <f>MACD!F389</f>
        <v>-8.5404763865748294E-5</v>
      </c>
      <c r="F389" s="2">
        <f>'Moving Avg'!D389</f>
        <v>1.3351999999999999</v>
      </c>
      <c r="G389" s="2">
        <f>'Moving Avg'!F389</f>
        <v>1.3217149999999998</v>
      </c>
      <c r="H389" s="2">
        <f>'Moving Avg'!G389</f>
        <v>1.3874080000000004</v>
      </c>
      <c r="I389" s="2">
        <f>'Moving Avg'!H389</f>
        <v>1.4590559999999979</v>
      </c>
      <c r="J389" s="5" t="str">
        <f>OBV!F389</f>
        <v>BULLISH</v>
      </c>
      <c r="K389" s="5" t="str">
        <f>OBV!G389</f>
        <v>WEAK</v>
      </c>
      <c r="L389" s="5" t="str">
        <f>OBV!H389</f>
        <v>CONFIRMED BULLISH</v>
      </c>
    </row>
    <row r="390" spans="1:12" ht="13.5" x14ac:dyDescent="0.25">
      <c r="A390" s="3">
        <f>RSI!A390</f>
        <v>42871</v>
      </c>
      <c r="B390" s="2">
        <f>RSI!B390</f>
        <v>1.3615999999999999</v>
      </c>
      <c r="C390" s="2">
        <f>RSI!I390</f>
        <v>55.008300205260653</v>
      </c>
      <c r="D390" s="2">
        <f>MACD!E390</f>
        <v>-1.8209563888517355E-2</v>
      </c>
      <c r="E390" s="2">
        <f>MACD!F390</f>
        <v>-3.7102365887960701E-3</v>
      </c>
      <c r="F390" s="2">
        <f>'Moving Avg'!D390</f>
        <v>1.3465</v>
      </c>
      <c r="G390" s="2">
        <f>'Moving Avg'!F390</f>
        <v>1.3235999999999997</v>
      </c>
      <c r="H390" s="2">
        <f>'Moving Avg'!G390</f>
        <v>1.3851500000000003</v>
      </c>
      <c r="I390" s="2">
        <f>'Moving Avg'!H390</f>
        <v>1.4586484999999976</v>
      </c>
      <c r="J390" s="5" t="str">
        <f>OBV!F390</f>
        <v>BULLISH</v>
      </c>
      <c r="K390" s="5" t="str">
        <f>OBV!G390</f>
        <v>WEAK</v>
      </c>
      <c r="L390" s="5" t="str">
        <f>OBV!H390</f>
        <v>CONFIRMED BULLISH</v>
      </c>
    </row>
    <row r="391" spans="1:12" ht="13.5" x14ac:dyDescent="0.25">
      <c r="A391" s="3">
        <f>RSI!A391</f>
        <v>42872</v>
      </c>
      <c r="B391" s="2">
        <f>RSI!B391</f>
        <v>1.3552999999999999</v>
      </c>
      <c r="C391" s="2">
        <f>RSI!I391</f>
        <v>53.100708163180258</v>
      </c>
      <c r="D391" s="2">
        <f>MACD!E391</f>
        <v>-2.2137279710138236E-2</v>
      </c>
      <c r="E391" s="2">
        <f>MACD!F391</f>
        <v>-7.3956452130645028E-3</v>
      </c>
      <c r="F391" s="2">
        <f>'Moving Avg'!D391</f>
        <v>1.3565399999999999</v>
      </c>
      <c r="G391" s="2">
        <f>'Moving Avg'!F391</f>
        <v>1.3251699999999997</v>
      </c>
      <c r="H391" s="2">
        <f>'Moving Avg'!G391</f>
        <v>1.3831420000000005</v>
      </c>
      <c r="I391" s="2">
        <f>'Moving Avg'!H391</f>
        <v>1.4582409999999979</v>
      </c>
      <c r="J391" s="5" t="str">
        <f>OBV!F391</f>
        <v>BULLISH</v>
      </c>
      <c r="K391" s="5" t="str">
        <f>OBV!G391</f>
        <v>WEAK</v>
      </c>
      <c r="L391" s="5" t="str">
        <f>OBV!H391</f>
        <v>CONFIRMED BULLISH</v>
      </c>
    </row>
    <row r="392" spans="1:12" ht="13.5" x14ac:dyDescent="0.25">
      <c r="A392" s="3">
        <f>RSI!A392</f>
        <v>42873</v>
      </c>
      <c r="B392" s="2">
        <f>RSI!B392</f>
        <v>1.3552999999999999</v>
      </c>
      <c r="C392" s="2">
        <f>RSI!I392</f>
        <v>53.100708163180251</v>
      </c>
      <c r="D392" s="2">
        <f>MACD!E392</f>
        <v>-2.5534353020979283E-2</v>
      </c>
      <c r="E392" s="2">
        <f>MACD!F392</f>
        <v>-1.102338677464746E-2</v>
      </c>
      <c r="F392" s="2">
        <f>'Moving Avg'!D392</f>
        <v>1.3590599999999999</v>
      </c>
      <c r="G392" s="2">
        <f>'Moving Avg'!F392</f>
        <v>1.3251699999999997</v>
      </c>
      <c r="H392" s="2">
        <f>'Moving Avg'!G392</f>
        <v>1.3810100000000003</v>
      </c>
      <c r="I392" s="2">
        <f>'Moving Avg'!H392</f>
        <v>1.4578334999999982</v>
      </c>
      <c r="J392" s="5" t="str">
        <f>OBV!F392</f>
        <v>BULLISH</v>
      </c>
      <c r="K392" s="5" t="str">
        <f>OBV!G392</f>
        <v>NEUTRAL</v>
      </c>
      <c r="L392" s="5" t="str">
        <f>OBV!H392</f>
        <v>CONFIRMED BULLISH</v>
      </c>
    </row>
    <row r="393" spans="1:12" ht="13.5" x14ac:dyDescent="0.25">
      <c r="A393" s="3">
        <f>RSI!A393</f>
        <v>42874</v>
      </c>
      <c r="B393" s="2">
        <f>RSI!B393</f>
        <v>1.349</v>
      </c>
      <c r="C393" s="2">
        <f>RSI!I393</f>
        <v>51.047644799009653</v>
      </c>
      <c r="D393" s="2">
        <f>MACD!E393</f>
        <v>-2.8010301022111328E-2</v>
      </c>
      <c r="E393" s="2">
        <f>MACD!F393</f>
        <v>-1.4420769624140234E-2</v>
      </c>
      <c r="F393" s="2">
        <f>'Moving Avg'!D393</f>
        <v>1.3577999999999999</v>
      </c>
      <c r="G393" s="2">
        <f>'Moving Avg'!F393</f>
        <v>1.3264249999999997</v>
      </c>
      <c r="H393" s="2">
        <f>'Moving Avg'!G393</f>
        <v>1.3785000000000005</v>
      </c>
      <c r="I393" s="2">
        <f>'Moving Avg'!H393</f>
        <v>1.4573944999999977</v>
      </c>
      <c r="J393" s="5" t="str">
        <f>OBV!F393</f>
        <v>BEARISH</v>
      </c>
      <c r="K393" s="5" t="str">
        <f>OBV!G393</f>
        <v>STRONG</v>
      </c>
      <c r="L393" s="5" t="str">
        <f>OBV!H393</f>
        <v>CONFIRMED BEARISH</v>
      </c>
    </row>
    <row r="394" spans="1:12" ht="13.5" x14ac:dyDescent="0.25">
      <c r="A394" s="3">
        <f>RSI!A394</f>
        <v>42877</v>
      </c>
      <c r="B394" s="2">
        <f>RSI!B394</f>
        <v>1.3677999999999999</v>
      </c>
      <c r="C394" s="2">
        <f>RSI!I394</f>
        <v>56.457851723551819</v>
      </c>
      <c r="D394" s="2">
        <f>MACD!E394</f>
        <v>-3.0554587336136585E-2</v>
      </c>
      <c r="E394" s="2">
        <f>MACD!F394</f>
        <v>-1.7647533166539504E-2</v>
      </c>
      <c r="F394" s="2">
        <f>'Moving Avg'!D394</f>
        <v>1.3577999999999999</v>
      </c>
      <c r="G394" s="2">
        <f>'Moving Avg'!F394</f>
        <v>1.3295599999999996</v>
      </c>
      <c r="H394" s="2">
        <f>'Moving Avg'!G394</f>
        <v>1.3763660000000006</v>
      </c>
      <c r="I394" s="2">
        <f>'Moving Avg'!H394</f>
        <v>1.4570179999999979</v>
      </c>
      <c r="J394" s="5" t="str">
        <f>OBV!F394</f>
        <v>BEARISH</v>
      </c>
      <c r="K394" s="5" t="str">
        <f>OBV!G394</f>
        <v>STRONG</v>
      </c>
      <c r="L394" s="5" t="str">
        <f>OBV!H394</f>
        <v>NEUTRAL</v>
      </c>
    </row>
    <row r="395" spans="1:12" ht="13.5" x14ac:dyDescent="0.25">
      <c r="A395" s="3">
        <f>RSI!A395</f>
        <v>42878</v>
      </c>
      <c r="B395" s="2">
        <f>RSI!B395</f>
        <v>1.3615999999999999</v>
      </c>
      <c r="C395" s="2">
        <f>RSI!I395</f>
        <v>54.325482525589223</v>
      </c>
      <c r="D395" s="2">
        <f>MACD!E395</f>
        <v>-3.3352480176627841E-2</v>
      </c>
      <c r="E395" s="2">
        <f>MACD!F395</f>
        <v>-2.078852256855717E-2</v>
      </c>
      <c r="F395" s="2">
        <f>'Moving Avg'!D395</f>
        <v>1.3577999999999999</v>
      </c>
      <c r="G395" s="2">
        <f>'Moving Avg'!F395</f>
        <v>1.3311299999999997</v>
      </c>
      <c r="H395" s="2">
        <f>'Moving Avg'!G395</f>
        <v>1.3741080000000006</v>
      </c>
      <c r="I395" s="2">
        <f>'Moving Avg'!H395</f>
        <v>1.4565474999999981</v>
      </c>
      <c r="J395" s="5" t="str">
        <f>OBV!F395</f>
        <v>BEARISH</v>
      </c>
      <c r="K395" s="5" t="str">
        <f>OBV!G395</f>
        <v>STRONG</v>
      </c>
      <c r="L395" s="5" t="str">
        <f>OBV!H395</f>
        <v>NEUTRAL</v>
      </c>
    </row>
    <row r="396" spans="1:12" ht="13.5" x14ac:dyDescent="0.25">
      <c r="A396" s="3">
        <f>RSI!A396</f>
        <v>42879</v>
      </c>
      <c r="B396" s="2">
        <f>RSI!B396</f>
        <v>1.3552999999999999</v>
      </c>
      <c r="C396" s="2">
        <f>RSI!I396</f>
        <v>52.169294839098342</v>
      </c>
      <c r="D396" s="2">
        <f>MACD!E396</f>
        <v>-3.5341684194942991E-2</v>
      </c>
      <c r="E396" s="2">
        <f>MACD!F396</f>
        <v>-2.3699154893834336E-2</v>
      </c>
      <c r="F396" s="2">
        <f>'Moving Avg'!D396</f>
        <v>1.3577999999999999</v>
      </c>
      <c r="G396" s="2">
        <f>'Moving Avg'!F396</f>
        <v>1.3330149999999996</v>
      </c>
      <c r="H396" s="2">
        <f>'Moving Avg'!G396</f>
        <v>1.3717240000000006</v>
      </c>
      <c r="I396" s="2">
        <f>'Moving Avg'!H396</f>
        <v>1.4559199999999979</v>
      </c>
      <c r="J396" s="5" t="str">
        <f>OBV!F396</f>
        <v>BEARISH</v>
      </c>
      <c r="K396" s="5" t="str">
        <f>OBV!G396</f>
        <v>STRONG</v>
      </c>
      <c r="L396" s="5" t="str">
        <f>OBV!H396</f>
        <v>NEUTRAL</v>
      </c>
    </row>
    <row r="397" spans="1:12" ht="13.5" x14ac:dyDescent="0.25">
      <c r="A397" s="3">
        <f>RSI!A397</f>
        <v>42880</v>
      </c>
      <c r="B397" s="2">
        <f>RSI!B397</f>
        <v>1.349</v>
      </c>
      <c r="C397" s="2">
        <f>RSI!I397</f>
        <v>50.030814670323011</v>
      </c>
      <c r="D397" s="2">
        <f>MACD!E397</f>
        <v>-3.081822085664343E-2</v>
      </c>
      <c r="E397" s="2">
        <f>MACD!F397</f>
        <v>-2.5122968086396157E-2</v>
      </c>
      <c r="F397" s="2">
        <f>'Moving Avg'!D397</f>
        <v>1.3565400000000001</v>
      </c>
      <c r="G397" s="2">
        <f>'Moving Avg'!F397</f>
        <v>1.3333299999999997</v>
      </c>
      <c r="H397" s="2">
        <f>'Moving Avg'!G397</f>
        <v>1.3698420000000004</v>
      </c>
      <c r="I397" s="2">
        <f>'Moving Avg'!H397</f>
        <v>1.4553554999999978</v>
      </c>
      <c r="J397" s="5" t="str">
        <f>OBV!F397</f>
        <v>BEARISH</v>
      </c>
      <c r="K397" s="5" t="str">
        <f>OBV!G397</f>
        <v>STRONG</v>
      </c>
      <c r="L397" s="5" t="str">
        <f>OBV!H397</f>
        <v>CONFIRMED BEARISH</v>
      </c>
    </row>
    <row r="398" spans="1:12" ht="13.5" x14ac:dyDescent="0.25">
      <c r="A398" s="3">
        <f>RSI!A398</f>
        <v>42881</v>
      </c>
      <c r="B398" s="2">
        <f>RSI!B398</f>
        <v>1.349</v>
      </c>
      <c r="C398" s="2">
        <f>RSI!I398</f>
        <v>50.030814670323011</v>
      </c>
      <c r="D398" s="2">
        <f>MACD!E398</f>
        <v>-2.5056325410891533E-2</v>
      </c>
      <c r="E398" s="2">
        <f>MACD!F398</f>
        <v>-2.5109639551295235E-2</v>
      </c>
      <c r="F398" s="2">
        <f>'Moving Avg'!D398</f>
        <v>1.3565400000000001</v>
      </c>
      <c r="G398" s="2">
        <f>'Moving Avg'!F398</f>
        <v>1.3355249999999999</v>
      </c>
      <c r="H398" s="2">
        <f>'Moving Avg'!G398</f>
        <v>1.3672060000000008</v>
      </c>
      <c r="I398" s="2">
        <f>'Moving Avg'!H398</f>
        <v>1.4545709999999983</v>
      </c>
      <c r="J398" s="5" t="str">
        <f>OBV!F398</f>
        <v>BEARISH</v>
      </c>
      <c r="K398" s="5" t="str">
        <f>OBV!G398</f>
        <v>STRONG</v>
      </c>
      <c r="L398" s="5" t="str">
        <f>OBV!H398</f>
        <v>NEUTRAL</v>
      </c>
    </row>
    <row r="399" spans="1:12" ht="13.5" x14ac:dyDescent="0.25">
      <c r="A399" s="3">
        <f>RSI!A399</f>
        <v>42884</v>
      </c>
      <c r="B399" s="2">
        <f>RSI!B399</f>
        <v>1.3615999999999999</v>
      </c>
      <c r="C399" s="2">
        <f>RSI!I399</f>
        <v>54.369378644533896</v>
      </c>
      <c r="D399" s="2">
        <f>MACD!E399</f>
        <v>-1.9194939230762209E-2</v>
      </c>
      <c r="E399" s="2">
        <f>MACD!F399</f>
        <v>-2.3926699487188632E-2</v>
      </c>
      <c r="F399" s="2">
        <f>'Moving Avg'!D399</f>
        <v>1.3553000000000002</v>
      </c>
      <c r="G399" s="2">
        <f>'Moving Avg'!F399</f>
        <v>1.3386649999999998</v>
      </c>
      <c r="H399" s="2">
        <f>'Moving Avg'!G399</f>
        <v>1.3649480000000009</v>
      </c>
      <c r="I399" s="2">
        <f>'Moving Avg'!H399</f>
        <v>1.453974999999998</v>
      </c>
      <c r="J399" s="5" t="str">
        <f>OBV!F399</f>
        <v>BEARISH</v>
      </c>
      <c r="K399" s="5" t="str">
        <f>OBV!G399</f>
        <v>STRONG</v>
      </c>
      <c r="L399" s="5" t="str">
        <f>OBV!H399</f>
        <v>CONFIRMED BEARISH</v>
      </c>
    </row>
    <row r="400" spans="1:12" ht="13.5" x14ac:dyDescent="0.25">
      <c r="A400" s="3">
        <f>RSI!A400</f>
        <v>42885</v>
      </c>
      <c r="B400" s="2">
        <f>RSI!B400</f>
        <v>1.3615999999999999</v>
      </c>
      <c r="C400" s="2">
        <f>RSI!I400</f>
        <v>54.369378644533896</v>
      </c>
      <c r="D400" s="2">
        <f>MACD!E400</f>
        <v>-1.5267130238002524E-2</v>
      </c>
      <c r="E400" s="2">
        <f>MACD!F400</f>
        <v>-2.2194785637351413E-2</v>
      </c>
      <c r="F400" s="2">
        <f>'Moving Avg'!D400</f>
        <v>1.3553000000000002</v>
      </c>
      <c r="G400" s="2">
        <f>'Moving Avg'!F400</f>
        <v>1.3414899999999998</v>
      </c>
      <c r="H400" s="2">
        <f>'Moving Avg'!G400</f>
        <v>1.3626900000000006</v>
      </c>
      <c r="I400" s="2">
        <f>'Moving Avg'!H400</f>
        <v>1.4534104999999986</v>
      </c>
      <c r="J400" s="5" t="str">
        <f>OBV!F400</f>
        <v>BEARISH</v>
      </c>
      <c r="K400" s="5" t="str">
        <f>OBV!G400</f>
        <v>STRONG</v>
      </c>
      <c r="L400" s="5" t="str">
        <f>OBV!H400</f>
        <v>NEUTRAL</v>
      </c>
    </row>
    <row r="401" spans="1:12" ht="13.5" x14ac:dyDescent="0.25">
      <c r="A401" s="3">
        <f>RSI!A401</f>
        <v>42886</v>
      </c>
      <c r="B401" s="2">
        <f>RSI!B401</f>
        <v>1.3427</v>
      </c>
      <c r="C401" s="2">
        <f>RSI!I401</f>
        <v>47.234826920468137</v>
      </c>
      <c r="D401" s="2">
        <f>MACD!E401</f>
        <v>-1.158503338911121E-2</v>
      </c>
      <c r="E401" s="2">
        <f>MACD!F401</f>
        <v>-2.0072835187703374E-2</v>
      </c>
      <c r="F401" s="2">
        <f>'Moving Avg'!D401</f>
        <v>1.3527799999999999</v>
      </c>
      <c r="G401" s="2">
        <f>'Moving Avg'!F401</f>
        <v>1.3433699999999997</v>
      </c>
      <c r="H401" s="2">
        <f>'Moving Avg'!G401</f>
        <v>1.3596780000000004</v>
      </c>
      <c r="I401" s="2">
        <f>'Moving Avg'!H401</f>
        <v>1.4525944999999985</v>
      </c>
      <c r="J401" s="5" t="str">
        <f>OBV!F401</f>
        <v>BEARISH</v>
      </c>
      <c r="K401" s="5" t="str">
        <f>OBV!G401</f>
        <v>STRONG</v>
      </c>
      <c r="L401" s="5" t="str">
        <f>OBV!H401</f>
        <v>CONFIRMED BEARISH</v>
      </c>
    </row>
    <row r="402" spans="1:12" ht="13.5" x14ac:dyDescent="0.25">
      <c r="A402" s="3">
        <f>RSI!A402</f>
        <v>42887</v>
      </c>
      <c r="B402" s="2">
        <f>RSI!B402</f>
        <v>1.3427</v>
      </c>
      <c r="C402" s="2">
        <f>RSI!I402</f>
        <v>47.234826920468137</v>
      </c>
      <c r="D402" s="2">
        <f>MACD!E402</f>
        <v>-8.424586759477215E-3</v>
      </c>
      <c r="E402" s="2">
        <f>MACD!F402</f>
        <v>-1.7743185502058143E-2</v>
      </c>
      <c r="F402" s="2">
        <f>'Moving Avg'!D402</f>
        <v>1.3515199999999998</v>
      </c>
      <c r="G402" s="2">
        <f>'Moving Avg'!F402</f>
        <v>1.3452499999999998</v>
      </c>
      <c r="H402" s="2">
        <f>'Moving Avg'!G402</f>
        <v>1.3566660000000004</v>
      </c>
      <c r="I402" s="2">
        <f>'Moving Avg'!H402</f>
        <v>1.451684499999998</v>
      </c>
      <c r="J402" s="5" t="str">
        <f>OBV!F402</f>
        <v>BEARISH</v>
      </c>
      <c r="K402" s="5" t="str">
        <f>OBV!G402</f>
        <v>STRONG</v>
      </c>
      <c r="L402" s="5" t="str">
        <f>OBV!H402</f>
        <v>CONFIRMED BEARISH</v>
      </c>
    </row>
    <row r="403" spans="1:12" ht="13.5" x14ac:dyDescent="0.25">
      <c r="A403" s="3">
        <f>RSI!A403</f>
        <v>42888</v>
      </c>
      <c r="B403" s="2">
        <f>RSI!B403</f>
        <v>1.2988</v>
      </c>
      <c r="C403" s="2">
        <f>RSI!I403</f>
        <v>34.898388883095478</v>
      </c>
      <c r="D403" s="2">
        <f>MACD!E403</f>
        <v>-3.4262358472627596E-3</v>
      </c>
      <c r="E403" s="2">
        <f>MACD!F403</f>
        <v>-1.4879795571099069E-2</v>
      </c>
      <c r="F403" s="2">
        <f>'Moving Avg'!D403</f>
        <v>1.34148</v>
      </c>
      <c r="G403" s="2">
        <f>'Moving Avg'!F403</f>
        <v>1.344935</v>
      </c>
      <c r="H403" s="2">
        <f>'Moving Avg'!G403</f>
        <v>1.3527760000000004</v>
      </c>
      <c r="I403" s="2">
        <f>'Moving Avg'!H403</f>
        <v>1.4505549999999983</v>
      </c>
      <c r="J403" s="5" t="str">
        <f>OBV!F403</f>
        <v>BEARISH</v>
      </c>
      <c r="K403" s="5" t="str">
        <f>OBV!G403</f>
        <v>STRONG</v>
      </c>
      <c r="L403" s="5" t="str">
        <f>OBV!H403</f>
        <v>CONFIRMED BEARISH</v>
      </c>
    </row>
    <row r="404" spans="1:12" ht="13.5" x14ac:dyDescent="0.25">
      <c r="A404" s="3">
        <f>RSI!A404</f>
        <v>42891</v>
      </c>
      <c r="B404" s="2">
        <f>RSI!B404</f>
        <v>1.3365</v>
      </c>
      <c r="C404" s="2">
        <f>RSI!I404</f>
        <v>47.563820824052279</v>
      </c>
      <c r="D404" s="2">
        <f>MACD!E404</f>
        <v>1.2006913443269873E-3</v>
      </c>
      <c r="E404" s="2">
        <f>MACD!F404</f>
        <v>-1.1663698188013858E-2</v>
      </c>
      <c r="F404" s="2">
        <f>'Moving Avg'!D404</f>
        <v>1.33646</v>
      </c>
      <c r="G404" s="2">
        <f>'Moving Avg'!F404</f>
        <v>1.34619</v>
      </c>
      <c r="H404" s="2">
        <f>'Moving Avg'!G404</f>
        <v>1.3496400000000006</v>
      </c>
      <c r="I404" s="2">
        <f>'Moving Avg'!H404</f>
        <v>1.4495514999999983</v>
      </c>
      <c r="J404" s="5" t="str">
        <f>OBV!F404</f>
        <v>BEARISH</v>
      </c>
      <c r="K404" s="5" t="str">
        <f>OBV!G404</f>
        <v>STRONG</v>
      </c>
      <c r="L404" s="5" t="str">
        <f>OBV!H404</f>
        <v>CONFIRMED BEARISH</v>
      </c>
    </row>
    <row r="405" spans="1:12" ht="13.5" x14ac:dyDescent="0.25">
      <c r="A405" s="3">
        <f>RSI!A405</f>
        <v>42892</v>
      </c>
      <c r="B405" s="2">
        <f>RSI!B405</f>
        <v>1.3365</v>
      </c>
      <c r="C405" s="2">
        <f>RSI!I405</f>
        <v>47.563820824052279</v>
      </c>
      <c r="D405" s="2">
        <f>MACD!E405</f>
        <v>4.2149426614492835E-3</v>
      </c>
      <c r="E405" s="2">
        <f>MACD!F405</f>
        <v>-8.4879700181212294E-3</v>
      </c>
      <c r="F405" s="2">
        <f>'Moving Avg'!D405</f>
        <v>1.3314400000000002</v>
      </c>
      <c r="G405" s="2">
        <f>'Moving Avg'!F405</f>
        <v>1.3477600000000001</v>
      </c>
      <c r="H405" s="2">
        <f>'Moving Avg'!G405</f>
        <v>1.3470060000000006</v>
      </c>
      <c r="I405" s="2">
        <f>'Moving Avg'!H405</f>
        <v>1.4486419999999982</v>
      </c>
      <c r="J405" s="5" t="str">
        <f>OBV!F405</f>
        <v>BEARISH</v>
      </c>
      <c r="K405" s="5" t="str">
        <f>OBV!G405</f>
        <v>STRONG</v>
      </c>
      <c r="L405" s="5" t="str">
        <f>OBV!H405</f>
        <v>CONFIRMED BEARISH</v>
      </c>
    </row>
    <row r="406" spans="1:12" ht="13.5" x14ac:dyDescent="0.25">
      <c r="A406" s="3">
        <f>RSI!A406</f>
        <v>42893</v>
      </c>
      <c r="B406" s="2">
        <f>RSI!B406</f>
        <v>1.3677999999999999</v>
      </c>
      <c r="C406" s="2">
        <f>RSI!I406</f>
        <v>55.836787584415553</v>
      </c>
      <c r="D406" s="2">
        <f>MACD!E406</f>
        <v>3.5267926374116243E-3</v>
      </c>
      <c r="E406" s="2">
        <f>MACD!F406</f>
        <v>-6.0850174870146594E-3</v>
      </c>
      <c r="F406" s="2">
        <f>'Moving Avg'!D406</f>
        <v>1.33646</v>
      </c>
      <c r="G406" s="2">
        <f>'Moving Avg'!F406</f>
        <v>1.350895</v>
      </c>
      <c r="H406" s="2">
        <f>'Moving Avg'!G406</f>
        <v>1.3451240000000004</v>
      </c>
      <c r="I406" s="2">
        <f>'Moving Avg'!H406</f>
        <v>1.4480459999999982</v>
      </c>
      <c r="J406" s="5" t="str">
        <f>OBV!F406</f>
        <v>BEARISH</v>
      </c>
      <c r="K406" s="5" t="str">
        <f>OBV!G406</f>
        <v>NEUTRAL</v>
      </c>
      <c r="L406" s="5" t="str">
        <f>OBV!H406</f>
        <v>BEARISH DIVERGENCE</v>
      </c>
    </row>
    <row r="407" spans="1:12" ht="13.5" x14ac:dyDescent="0.25">
      <c r="A407" s="3">
        <f>RSI!A407</f>
        <v>42894</v>
      </c>
      <c r="B407" s="2">
        <f>RSI!B407</f>
        <v>1.3552999999999999</v>
      </c>
      <c r="C407" s="2">
        <f>RSI!I407</f>
        <v>52.28874504552077</v>
      </c>
      <c r="D407" s="2">
        <f>MACD!E407</f>
        <v>2.7616974033375374E-3</v>
      </c>
      <c r="E407" s="2">
        <f>MACD!F407</f>
        <v>-4.3156745089442203E-3</v>
      </c>
      <c r="F407" s="2">
        <f>'Moving Avg'!D407</f>
        <v>1.3389799999999998</v>
      </c>
      <c r="G407" s="2">
        <f>'Moving Avg'!F407</f>
        <v>1.3515250000000001</v>
      </c>
      <c r="H407" s="2">
        <f>'Moving Avg'!G407</f>
        <v>1.3437440000000003</v>
      </c>
      <c r="I407" s="2">
        <f>'Moving Avg'!H407</f>
        <v>1.4473874999999985</v>
      </c>
      <c r="J407" s="5" t="str">
        <f>OBV!F407</f>
        <v>BEARISH</v>
      </c>
      <c r="K407" s="5" t="str">
        <f>OBV!G407</f>
        <v>NEUTRAL</v>
      </c>
      <c r="L407" s="5" t="str">
        <f>OBV!H407</f>
        <v>BEARISH DIVERGENCE</v>
      </c>
    </row>
    <row r="408" spans="1:12" ht="13.5" x14ac:dyDescent="0.25">
      <c r="A408" s="3">
        <f>RSI!A408</f>
        <v>42895</v>
      </c>
      <c r="B408" s="2">
        <f>RSI!B408</f>
        <v>1.3552999999999999</v>
      </c>
      <c r="C408" s="2">
        <f>RSI!I408</f>
        <v>52.288745045520756</v>
      </c>
      <c r="D408" s="2">
        <f>MACD!E408</f>
        <v>2.0589966085120537E-3</v>
      </c>
      <c r="E408" s="2">
        <f>MACD!F408</f>
        <v>-3.0407402854529656E-3</v>
      </c>
      <c r="F408" s="2">
        <f>'Moving Avg'!D408</f>
        <v>1.3502799999999999</v>
      </c>
      <c r="G408" s="2">
        <f>'Moving Avg'!F408</f>
        <v>1.3515250000000001</v>
      </c>
      <c r="H408" s="2">
        <f>'Moving Avg'!G408</f>
        <v>1.3418620000000003</v>
      </c>
      <c r="I408" s="2">
        <f>'Moving Avg'!H408</f>
        <v>1.4466344999999989</v>
      </c>
      <c r="J408" s="5" t="str">
        <f>OBV!F408</f>
        <v>BULLISH</v>
      </c>
      <c r="K408" s="5" t="str">
        <f>OBV!G408</f>
        <v>NEUTRAL</v>
      </c>
      <c r="L408" s="5" t="str">
        <f>OBV!H408</f>
        <v>CONFIRMED BULLISH</v>
      </c>
    </row>
    <row r="409" spans="1:12" ht="13.5" x14ac:dyDescent="0.25">
      <c r="A409" s="3">
        <f>RSI!A409</f>
        <v>42898</v>
      </c>
      <c r="B409" s="2">
        <f>RSI!B409</f>
        <v>1.349</v>
      </c>
      <c r="C409" s="2">
        <f>RSI!I409</f>
        <v>50.416174508217011</v>
      </c>
      <c r="D409" s="2">
        <f>MACD!E409</f>
        <v>3.8183165372556171E-3</v>
      </c>
      <c r="E409" s="2">
        <f>MACD!F409</f>
        <v>-1.6689289209112492E-3</v>
      </c>
      <c r="F409" s="2">
        <f>'Moving Avg'!D409</f>
        <v>1.3527799999999999</v>
      </c>
      <c r="G409" s="2">
        <f>'Moving Avg'!F409</f>
        <v>1.3505849999999999</v>
      </c>
      <c r="H409" s="2">
        <f>'Moving Avg'!G409</f>
        <v>1.3398540000000005</v>
      </c>
      <c r="I409" s="2">
        <f>'Moving Avg'!H409</f>
        <v>1.4460699999999989</v>
      </c>
      <c r="J409" s="5" t="str">
        <f>OBV!F409</f>
        <v>BEARISH</v>
      </c>
      <c r="K409" s="5" t="str">
        <f>OBV!G409</f>
        <v>NEUTRAL</v>
      </c>
      <c r="L409" s="5" t="str">
        <f>OBV!H409</f>
        <v>BEARISH DIVERGENCE</v>
      </c>
    </row>
    <row r="410" spans="1:12" ht="13.5" x14ac:dyDescent="0.25">
      <c r="A410" s="3">
        <f>RSI!A410</f>
        <v>42899</v>
      </c>
      <c r="B410" s="2">
        <f>RSI!B410</f>
        <v>1.3427</v>
      </c>
      <c r="C410" s="2">
        <f>RSI!I410</f>
        <v>48.543983885641005</v>
      </c>
      <c r="D410" s="2">
        <f>MACD!E410</f>
        <v>5.7634439282969741E-3</v>
      </c>
      <c r="E410" s="2">
        <f>MACD!F410</f>
        <v>-1.8245435106960467E-4</v>
      </c>
      <c r="F410" s="2">
        <f>'Moving Avg'!D410</f>
        <v>1.3540199999999998</v>
      </c>
      <c r="G410" s="2">
        <f>'Moving Avg'!F410</f>
        <v>1.34964</v>
      </c>
      <c r="H410" s="2">
        <f>'Moving Avg'!G410</f>
        <v>1.3384720000000001</v>
      </c>
      <c r="I410" s="2">
        <f>'Moving Avg'!H410</f>
        <v>1.4452854999999989</v>
      </c>
      <c r="J410" s="5" t="str">
        <f>OBV!F410</f>
        <v>BEARISH</v>
      </c>
      <c r="K410" s="5" t="str">
        <f>OBV!G410</f>
        <v>NEUTRAL</v>
      </c>
      <c r="L410" s="5" t="str">
        <f>OBV!H410</f>
        <v>BEARISH DIVERGENCE</v>
      </c>
    </row>
    <row r="411" spans="1:12" ht="13.5" x14ac:dyDescent="0.25">
      <c r="A411" s="3">
        <f>RSI!A411</f>
        <v>42900</v>
      </c>
      <c r="B411" s="2">
        <f>RSI!B411</f>
        <v>1.3427</v>
      </c>
      <c r="C411" s="2">
        <f>RSI!I411</f>
        <v>48.543983885640998</v>
      </c>
      <c r="D411" s="2">
        <f>MACD!E411</f>
        <v>4.529416169958278E-3</v>
      </c>
      <c r="E411" s="2">
        <f>MACD!F411</f>
        <v>7.5991975313597184E-4</v>
      </c>
      <c r="F411" s="2">
        <f>'Moving Avg'!D411</f>
        <v>1.3489999999999998</v>
      </c>
      <c r="G411" s="2">
        <f>'Moving Avg'!F411</f>
        <v>1.3490100000000003</v>
      </c>
      <c r="H411" s="2">
        <f>'Moving Avg'!G411</f>
        <v>1.3378439999999998</v>
      </c>
      <c r="I411" s="2">
        <f>'Moving Avg'!H411</f>
        <v>1.4445324999999989</v>
      </c>
      <c r="J411" s="5" t="str">
        <f>OBV!F411</f>
        <v>BEARISH</v>
      </c>
      <c r="K411" s="5" t="str">
        <f>OBV!G411</f>
        <v>STRONG</v>
      </c>
      <c r="L411" s="5" t="str">
        <f>OBV!H411</f>
        <v>CONFIRMED BEARISH</v>
      </c>
    </row>
    <row r="412" spans="1:12" ht="13.5" x14ac:dyDescent="0.25">
      <c r="A412" s="3">
        <f>RSI!A412</f>
        <v>42901</v>
      </c>
      <c r="B412" s="2">
        <f>RSI!B412</f>
        <v>1.3113999999999999</v>
      </c>
      <c r="C412" s="2">
        <f>RSI!I412</f>
        <v>39.987788103895198</v>
      </c>
      <c r="D412" s="2">
        <f>MACD!E412</f>
        <v>5.8294865453916156E-3</v>
      </c>
      <c r="E412" s="2">
        <f>MACD!F412</f>
        <v>1.7738331115871007E-3</v>
      </c>
      <c r="F412" s="2">
        <f>'Moving Avg'!D412</f>
        <v>1.34022</v>
      </c>
      <c r="G412" s="2">
        <f>'Moving Avg'!F412</f>
        <v>1.3468149999999999</v>
      </c>
      <c r="H412" s="2">
        <f>'Moving Avg'!G412</f>
        <v>1.3369659999999999</v>
      </c>
      <c r="I412" s="2">
        <f>'Moving Avg'!H412</f>
        <v>1.443622999999999</v>
      </c>
      <c r="J412" s="5" t="str">
        <f>OBV!F412</f>
        <v>BEARISH</v>
      </c>
      <c r="K412" s="5" t="str">
        <f>OBV!G412</f>
        <v>STRONG</v>
      </c>
      <c r="L412" s="5" t="str">
        <f>OBV!H412</f>
        <v>CONFIRMED BEARISH</v>
      </c>
    </row>
    <row r="413" spans="1:12" ht="13.5" x14ac:dyDescent="0.25">
      <c r="A413" s="3">
        <f>RSI!A413</f>
        <v>42902</v>
      </c>
      <c r="B413" s="2">
        <f>RSI!B413</f>
        <v>1.3302</v>
      </c>
      <c r="C413" s="2">
        <f>RSI!I413</f>
        <v>46.129564234683414</v>
      </c>
      <c r="D413" s="2">
        <f>MACD!E413</f>
        <v>-1.0081162834900681E-3</v>
      </c>
      <c r="E413" s="2">
        <f>MACD!F413</f>
        <v>1.2174432325716669E-3</v>
      </c>
      <c r="F413" s="2">
        <f>'Moving Avg'!D413</f>
        <v>1.3351999999999999</v>
      </c>
      <c r="G413" s="2">
        <f>'Moving Avg'!F413</f>
        <v>1.3458749999999999</v>
      </c>
      <c r="H413" s="2">
        <f>'Moving Avg'!G413</f>
        <v>1.3365900000000002</v>
      </c>
      <c r="I413" s="2">
        <f>'Moving Avg'!H413</f>
        <v>1.4428389999999991</v>
      </c>
      <c r="J413" s="5" t="str">
        <f>OBV!F413</f>
        <v>BEARISH</v>
      </c>
      <c r="K413" s="5" t="str">
        <f>OBV!G413</f>
        <v>STRONG</v>
      </c>
      <c r="L413" s="5" t="str">
        <f>OBV!H413</f>
        <v>CONFIRMED BEARISH</v>
      </c>
    </row>
    <row r="414" spans="1:12" ht="13.5" x14ac:dyDescent="0.25">
      <c r="A414" s="3">
        <f>RSI!A414</f>
        <v>42905</v>
      </c>
      <c r="B414" s="2">
        <f>RSI!B414</f>
        <v>1.3302</v>
      </c>
      <c r="C414" s="2">
        <f>RSI!I414</f>
        <v>46.129564234683414</v>
      </c>
      <c r="D414" s="2">
        <f>MACD!E414</f>
        <v>-9.1155877012405462E-4</v>
      </c>
      <c r="E414" s="2">
        <f>MACD!F414</f>
        <v>7.9164283203252269E-4</v>
      </c>
      <c r="F414" s="2">
        <f>'Moving Avg'!D414</f>
        <v>1.33144</v>
      </c>
      <c r="G414" s="2">
        <f>'Moving Avg'!F414</f>
        <v>1.3439950000000001</v>
      </c>
      <c r="H414" s="2">
        <f>'Moving Avg'!G414</f>
        <v>1.3355860000000004</v>
      </c>
      <c r="I414" s="2">
        <f>'Moving Avg'!H414</f>
        <v>1.442023499999999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</row>
    <row r="415" spans="1:12" ht="13.5" x14ac:dyDescent="0.25">
      <c r="A415" s="3">
        <f>RSI!A415</f>
        <v>42906</v>
      </c>
      <c r="B415" s="2">
        <f>RSI!B415</f>
        <v>1.3365</v>
      </c>
      <c r="C415" s="2">
        <f>RSI!I415</f>
        <v>48.190278022682385</v>
      </c>
      <c r="D415" s="2">
        <f>MACD!E415</f>
        <v>-1.2203919574285127E-3</v>
      </c>
      <c r="E415" s="2">
        <f>MACD!F415</f>
        <v>3.8923587414031562E-4</v>
      </c>
      <c r="F415" s="2">
        <f>'Moving Avg'!D415</f>
        <v>1.3302</v>
      </c>
      <c r="G415" s="2">
        <f>'Moving Avg'!F415</f>
        <v>1.3427400000000003</v>
      </c>
      <c r="H415" s="2">
        <f>'Moving Avg'!G415</f>
        <v>1.3358380000000003</v>
      </c>
      <c r="I415" s="2">
        <f>'Moving Avg'!H415</f>
        <v>1.4412394999999987</v>
      </c>
      <c r="J415" s="5" t="str">
        <f>OBV!F415</f>
        <v>BULLISH</v>
      </c>
      <c r="K415" s="5" t="str">
        <f>OBV!G415</f>
        <v>WEAK</v>
      </c>
      <c r="L415" s="5" t="str">
        <f>OBV!H415</f>
        <v>BULLISH DIVERGENCE</v>
      </c>
    </row>
    <row r="416" spans="1:12" ht="13.5" x14ac:dyDescent="0.25">
      <c r="A416" s="3">
        <f>RSI!A416</f>
        <v>42907</v>
      </c>
      <c r="B416" s="2">
        <f>RSI!B416</f>
        <v>1.349</v>
      </c>
      <c r="C416" s="2">
        <f>RSI!I416</f>
        <v>52.10508823637624</v>
      </c>
      <c r="D416" s="2">
        <f>MACD!E416</f>
        <v>2.4410110092980553E-3</v>
      </c>
      <c r="E416" s="2">
        <f>MACD!F416</f>
        <v>7.9959090117186367E-4</v>
      </c>
      <c r="F416" s="2">
        <f>'Moving Avg'!D416</f>
        <v>1.3314600000000001</v>
      </c>
      <c r="G416" s="2">
        <f>'Moving Avg'!F416</f>
        <v>1.3424250000000002</v>
      </c>
      <c r="H416" s="2">
        <f>'Moving Avg'!G416</f>
        <v>1.336214</v>
      </c>
      <c r="I416" s="2">
        <f>'Moving Avg'!H416</f>
        <v>1.4405179999999986</v>
      </c>
      <c r="J416" s="5" t="str">
        <f>OBV!F416</f>
        <v>BULLISH</v>
      </c>
      <c r="K416" s="5" t="str">
        <f>OBV!G416</f>
        <v>WEAK</v>
      </c>
      <c r="L416" s="5" t="str">
        <f>OBV!H416</f>
        <v>CONFIRMED BULLISH</v>
      </c>
    </row>
    <row r="417" spans="1:12" ht="13.5" x14ac:dyDescent="0.25">
      <c r="A417" s="3">
        <f>RSI!A417</f>
        <v>42908</v>
      </c>
      <c r="B417" s="2">
        <f>RSI!B417</f>
        <v>1.349</v>
      </c>
      <c r="C417" s="2">
        <f>RSI!I417</f>
        <v>52.10508823637624</v>
      </c>
      <c r="D417" s="2">
        <f>MACD!E417</f>
        <v>3.5729818691629944E-3</v>
      </c>
      <c r="E417" s="2">
        <f>MACD!F417</f>
        <v>1.35426909477009E-3</v>
      </c>
      <c r="F417" s="2">
        <f>'Moving Avg'!D417</f>
        <v>1.3389800000000001</v>
      </c>
      <c r="G417" s="2">
        <f>'Moving Avg'!F417</f>
        <v>1.3424250000000002</v>
      </c>
      <c r="H417" s="2">
        <f>'Moving Avg'!G417</f>
        <v>1.3359620000000001</v>
      </c>
      <c r="I417" s="2">
        <f>'Moving Avg'!H417</f>
        <v>1.4397964999999988</v>
      </c>
      <c r="J417" s="5" t="str">
        <f>OBV!F417</f>
        <v>BULLISH</v>
      </c>
      <c r="K417" s="5" t="str">
        <f>OBV!G417</f>
        <v>WEAK</v>
      </c>
      <c r="L417" s="5" t="str">
        <f>OBV!H417</f>
        <v>CONFIRMED BULLISH</v>
      </c>
    </row>
    <row r="418" spans="1:12" ht="13.5" x14ac:dyDescent="0.25">
      <c r="A418" s="3">
        <f>RSI!A418</f>
        <v>42909</v>
      </c>
      <c r="B418" s="2">
        <f>RSI!B418</f>
        <v>1.349</v>
      </c>
      <c r="C418" s="2">
        <f>RSI!I418</f>
        <v>52.10508823637624</v>
      </c>
      <c r="D418" s="2">
        <f>MACD!E418</f>
        <v>4.4909307551634914E-3</v>
      </c>
      <c r="E418" s="2">
        <f>MACD!F418</f>
        <v>1.9816014268487702E-3</v>
      </c>
      <c r="F418" s="2">
        <f>'Moving Avg'!D418</f>
        <v>1.34274</v>
      </c>
      <c r="G418" s="2">
        <f>'Moving Avg'!F418</f>
        <v>1.3424250000000002</v>
      </c>
      <c r="H418" s="2">
        <f>'Moving Avg'!G418</f>
        <v>1.336338</v>
      </c>
      <c r="I418" s="2">
        <f>'Moving Avg'!H418</f>
        <v>1.4390749999999988</v>
      </c>
      <c r="J418" s="5" t="str">
        <f>OBV!F418</f>
        <v>BULLISH</v>
      </c>
      <c r="K418" s="5" t="str">
        <f>OBV!G418</f>
        <v>WEAK</v>
      </c>
      <c r="L418" s="5" t="str">
        <f>OBV!H418</f>
        <v>CONFIRMED BULLISH</v>
      </c>
    </row>
    <row r="419" spans="1:12" ht="13.5" x14ac:dyDescent="0.25">
      <c r="A419" s="3">
        <f>RSI!A419</f>
        <v>42914</v>
      </c>
      <c r="B419" s="2">
        <f>RSI!B419</f>
        <v>1.3804000000000001</v>
      </c>
      <c r="C419" s="2">
        <f>RSI!I419</f>
        <v>61.283528851537241</v>
      </c>
      <c r="D419" s="2">
        <f>MACD!E419</f>
        <v>1.9355809563872395E-3</v>
      </c>
      <c r="E419" s="2">
        <f>MACD!F419</f>
        <v>1.9723973327564642E-3</v>
      </c>
      <c r="F419" s="2">
        <f>'Moving Avg'!D419</f>
        <v>1.3527800000000001</v>
      </c>
      <c r="G419" s="2">
        <f>'Moving Avg'!F419</f>
        <v>1.3433650000000001</v>
      </c>
      <c r="H419" s="2">
        <f>'Moving Avg'!G419</f>
        <v>1.3373419999999998</v>
      </c>
      <c r="I419" s="2">
        <f>'Moving Avg'!H419</f>
        <v>1.4385419999999991</v>
      </c>
      <c r="J419" s="5" t="str">
        <f>OBV!F419</f>
        <v>BULLISH</v>
      </c>
      <c r="K419" s="5" t="str">
        <f>OBV!G419</f>
        <v>WEAK</v>
      </c>
      <c r="L419" s="5" t="str">
        <f>OBV!H419</f>
        <v>CONFIRMED BULLISH</v>
      </c>
    </row>
    <row r="420" spans="1:12" ht="13.5" x14ac:dyDescent="0.25">
      <c r="A420" s="3">
        <f>RSI!A420</f>
        <v>42915</v>
      </c>
      <c r="B420" s="2">
        <f>RSI!B420</f>
        <v>1.3804000000000001</v>
      </c>
      <c r="C420" s="2">
        <f>RSI!I420</f>
        <v>61.283528851537241</v>
      </c>
      <c r="D420" s="2">
        <f>MACD!E420</f>
        <v>-1.4155971589659977E-3</v>
      </c>
      <c r="E420" s="2">
        <f>MACD!F420</f>
        <v>1.2947984344119719E-3</v>
      </c>
      <c r="F420" s="2">
        <f>'Moving Avg'!D420</f>
        <v>1.3615599999999999</v>
      </c>
      <c r="G420" s="2">
        <f>'Moving Avg'!F420</f>
        <v>1.3443050000000005</v>
      </c>
      <c r="H420" s="2">
        <f>'Moving Avg'!G420</f>
        <v>1.3384719999999997</v>
      </c>
      <c r="I420" s="2">
        <f>'Moving Avg'!H420</f>
        <v>1.4379459999999993</v>
      </c>
      <c r="J420" s="5" t="str">
        <f>OBV!F420</f>
        <v>BULLISH</v>
      </c>
      <c r="K420" s="5" t="str">
        <f>OBV!G420</f>
        <v>WEAK</v>
      </c>
      <c r="L420" s="5" t="str">
        <f>OBV!H420</f>
        <v>CONFIRMED BULLISH</v>
      </c>
    </row>
    <row r="421" spans="1:12" ht="13.5" x14ac:dyDescent="0.25">
      <c r="A421" s="3">
        <f>RSI!A421</f>
        <v>42916</v>
      </c>
      <c r="B421" s="2">
        <f>RSI!B421</f>
        <v>1.4117999999999999</v>
      </c>
      <c r="C421" s="2">
        <f>RSI!I421</f>
        <v>68.323701617384842</v>
      </c>
      <c r="D421" s="2">
        <f>MACD!E421</f>
        <v>-6.7805874526591925E-3</v>
      </c>
      <c r="E421" s="2">
        <f>MACD!F421</f>
        <v>-3.2027874300226107E-4</v>
      </c>
      <c r="F421" s="2">
        <f>'Moving Avg'!D421</f>
        <v>1.37412</v>
      </c>
      <c r="G421" s="2">
        <f>'Moving Avg'!F421</f>
        <v>1.3477600000000005</v>
      </c>
      <c r="H421" s="2">
        <f>'Moving Avg'!G421</f>
        <v>1.3402299999999994</v>
      </c>
      <c r="I421" s="2">
        <f>'Moving Avg'!H421</f>
        <v>1.437600999999999</v>
      </c>
      <c r="J421" s="5" t="str">
        <f>OBV!F421</f>
        <v>BULLISH</v>
      </c>
      <c r="K421" s="5" t="str">
        <f>OBV!G421</f>
        <v>WEAK</v>
      </c>
      <c r="L421" s="5" t="str">
        <f>OBV!H421</f>
        <v>CONFIRMED BULLISH</v>
      </c>
    </row>
    <row r="422" spans="1:12" ht="13.5" x14ac:dyDescent="0.25">
      <c r="A422" s="3">
        <f>RSI!A422</f>
        <v>42919</v>
      </c>
      <c r="B422" s="2">
        <f>RSI!B422</f>
        <v>1.4368000000000001</v>
      </c>
      <c r="C422" s="2">
        <f>RSI!I422</f>
        <v>72.596297679123367</v>
      </c>
      <c r="D422" s="2">
        <f>MACD!E422</f>
        <v>-1.8361356629169157E-2</v>
      </c>
      <c r="E422" s="2">
        <f>MACD!F422</f>
        <v>-3.9284943202356403E-3</v>
      </c>
      <c r="F422" s="2">
        <f>'Moving Avg'!D422</f>
        <v>1.3916799999999998</v>
      </c>
      <c r="G422" s="2">
        <f>'Moving Avg'!F422</f>
        <v>1.3524650000000003</v>
      </c>
      <c r="H422" s="2">
        <f>'Moving Avg'!G422</f>
        <v>1.3418599999999998</v>
      </c>
      <c r="I422" s="2">
        <f>'Moving Avg'!H422</f>
        <v>1.4373809999999989</v>
      </c>
      <c r="J422" s="5" t="str">
        <f>OBV!F422</f>
        <v>BULLISH</v>
      </c>
      <c r="K422" s="5" t="str">
        <f>OBV!G422</f>
        <v>WEAK</v>
      </c>
      <c r="L422" s="5" t="str">
        <f>OBV!H422</f>
        <v>CONFIRMED BULLISH</v>
      </c>
    </row>
    <row r="423" spans="1:12" ht="13.5" x14ac:dyDescent="0.25">
      <c r="A423" s="3">
        <f>RSI!A423</f>
        <v>42920</v>
      </c>
      <c r="B423" s="2">
        <f>RSI!B423</f>
        <v>1.4368000000000001</v>
      </c>
      <c r="C423" s="2">
        <f>RSI!I423</f>
        <v>72.596297679123367</v>
      </c>
      <c r="D423" s="2">
        <f>MACD!E423</f>
        <v>-2.5762114740347286E-2</v>
      </c>
      <c r="E423" s="2">
        <f>MACD!F423</f>
        <v>-8.2952184042579709E-3</v>
      </c>
      <c r="F423" s="2">
        <f>'Moving Avg'!D423</f>
        <v>1.40924</v>
      </c>
      <c r="G423" s="2">
        <f>'Moving Avg'!F423</f>
        <v>1.3593650000000004</v>
      </c>
      <c r="H423" s="2">
        <f>'Moving Avg'!G423</f>
        <v>1.3441179999999999</v>
      </c>
      <c r="I423" s="2">
        <f>'Moving Avg'!H423</f>
        <v>1.4371609999999988</v>
      </c>
      <c r="J423" s="5" t="str">
        <f>OBV!F423</f>
        <v>BULLISH</v>
      </c>
      <c r="K423" s="5" t="str">
        <f>OBV!G423</f>
        <v>WEAK</v>
      </c>
      <c r="L423" s="5" t="str">
        <f>OBV!H423</f>
        <v>CONFIRMED BULLISH</v>
      </c>
    </row>
    <row r="424" spans="1:12" ht="13.5" x14ac:dyDescent="0.25">
      <c r="A424" s="3">
        <f>RSI!A424</f>
        <v>42921</v>
      </c>
      <c r="B424" s="2">
        <f>RSI!B424</f>
        <v>1.4431</v>
      </c>
      <c r="C424" s="2">
        <f>RSI!I424</f>
        <v>73.635607627898949</v>
      </c>
      <c r="D424" s="2">
        <f>MACD!E424</f>
        <v>-3.2948325628132435E-2</v>
      </c>
      <c r="E424" s="2">
        <f>MACD!F424</f>
        <v>-1.3225839849032864E-2</v>
      </c>
      <c r="F424" s="2">
        <f>'Moving Avg'!D424</f>
        <v>1.42178</v>
      </c>
      <c r="G424" s="2">
        <f>'Moving Avg'!F424</f>
        <v>1.3646950000000004</v>
      </c>
      <c r="H424" s="2">
        <f>'Moving Avg'!G424</f>
        <v>1.3468779999999998</v>
      </c>
      <c r="I424" s="2">
        <f>'Moving Avg'!H424</f>
        <v>1.4369724999999991</v>
      </c>
      <c r="J424" s="5" t="str">
        <f>OBV!F424</f>
        <v>BULLISH</v>
      </c>
      <c r="K424" s="5" t="str">
        <f>OBV!G424</f>
        <v>WEAK</v>
      </c>
      <c r="L424" s="5" t="str">
        <f>OBV!H424</f>
        <v>CONFIRMED BULLISH</v>
      </c>
    </row>
    <row r="425" spans="1:12" ht="13.5" x14ac:dyDescent="0.25">
      <c r="A425" s="3">
        <f>RSI!A425</f>
        <v>42922</v>
      </c>
      <c r="B425" s="2">
        <f>RSI!B425</f>
        <v>1.4368000000000001</v>
      </c>
      <c r="C425" s="2">
        <f>RSI!I425</f>
        <v>70.746105209341806</v>
      </c>
      <c r="D425" s="2">
        <f>MACD!E425</f>
        <v>-3.8053780590036945E-2</v>
      </c>
      <c r="E425" s="2">
        <f>MACD!F425</f>
        <v>-1.8191427997233681E-2</v>
      </c>
      <c r="F425" s="2">
        <f>'Moving Avg'!D425</f>
        <v>1.43306</v>
      </c>
      <c r="G425" s="2">
        <f>'Moving Avg'!F425</f>
        <v>1.3697100000000004</v>
      </c>
      <c r="H425" s="2">
        <f>'Moving Avg'!G425</f>
        <v>1.3490099999999998</v>
      </c>
      <c r="I425" s="2">
        <f>'Moving Avg'!H425</f>
        <v>1.4363134999999994</v>
      </c>
      <c r="J425" s="5" t="str">
        <f>OBV!F425</f>
        <v>BEARISH</v>
      </c>
      <c r="K425" s="5" t="str">
        <f>OBV!G425</f>
        <v>STRONG</v>
      </c>
      <c r="L425" s="5" t="str">
        <f>OBV!H425</f>
        <v>BEARISH DIVERGENCE</v>
      </c>
    </row>
    <row r="426" spans="1:12" ht="13.5" x14ac:dyDescent="0.25">
      <c r="A426" s="3">
        <f>RSI!A426</f>
        <v>42923</v>
      </c>
      <c r="B426" s="2">
        <f>RSI!B426</f>
        <v>1.4744999999999999</v>
      </c>
      <c r="C426" s="2">
        <f>RSI!I426</f>
        <v>76.650748156371094</v>
      </c>
      <c r="D426" s="2">
        <f>MACD!E426</f>
        <v>-4.3632655211585547E-2</v>
      </c>
      <c r="E426" s="2">
        <f>MACD!F426</f>
        <v>-2.3279673440104055E-2</v>
      </c>
      <c r="F426" s="2">
        <f>'Moving Avg'!D426</f>
        <v>1.4456</v>
      </c>
      <c r="G426" s="2">
        <f>'Moving Avg'!F426</f>
        <v>1.3750450000000005</v>
      </c>
      <c r="H426" s="2">
        <f>'Moving Avg'!G426</f>
        <v>1.3521479999999997</v>
      </c>
      <c r="I426" s="2">
        <f>'Moving Avg'!H426</f>
        <v>1.4358429999999993</v>
      </c>
      <c r="J426" s="5" t="str">
        <f>OBV!F426</f>
        <v>BEARISH</v>
      </c>
      <c r="K426" s="5" t="str">
        <f>OBV!G426</f>
        <v>STRONG</v>
      </c>
      <c r="L426" s="5" t="str">
        <f>OBV!H426</f>
        <v>BEARISH DIVERGENCE</v>
      </c>
    </row>
    <row r="427" spans="1:12" ht="13.5" x14ac:dyDescent="0.25">
      <c r="A427" s="3">
        <f>RSI!A427</f>
        <v>42926</v>
      </c>
      <c r="B427" s="2">
        <f>RSI!B427</f>
        <v>1.4807999999999999</v>
      </c>
      <c r="C427" s="2">
        <f>RSI!I427</f>
        <v>77.469158738644367</v>
      </c>
      <c r="D427" s="2">
        <f>MACD!E427</f>
        <v>-4.9403196237453262E-2</v>
      </c>
      <c r="E427" s="2">
        <f>MACD!F427</f>
        <v>-2.8504377999573897E-2</v>
      </c>
      <c r="F427" s="2">
        <f>'Moving Avg'!D427</f>
        <v>1.4544000000000001</v>
      </c>
      <c r="G427" s="2">
        <f>'Moving Avg'!F427</f>
        <v>1.3813200000000003</v>
      </c>
      <c r="H427" s="2">
        <f>'Moving Avg'!G427</f>
        <v>1.3549099999999998</v>
      </c>
      <c r="I427" s="2">
        <f>'Moving Avg'!H427</f>
        <v>1.4353724999999991</v>
      </c>
      <c r="J427" s="5" t="str">
        <f>OBV!F427</f>
        <v>BEARISH</v>
      </c>
      <c r="K427" s="5" t="str">
        <f>OBV!G427</f>
        <v>STRONG</v>
      </c>
      <c r="L427" s="5" t="str">
        <f>OBV!H427</f>
        <v>BEARISH DIVERGENCE</v>
      </c>
    </row>
    <row r="428" spans="1:12" ht="13.5" x14ac:dyDescent="0.25">
      <c r="A428" s="3">
        <f>RSI!A428</f>
        <v>42927</v>
      </c>
      <c r="B428" s="2">
        <f>RSI!B428</f>
        <v>1.4744999999999999</v>
      </c>
      <c r="C428" s="2">
        <f>RSI!I428</f>
        <v>74.651293075901037</v>
      </c>
      <c r="D428" s="2">
        <f>MACD!E428</f>
        <v>-5.4396603636780227E-2</v>
      </c>
      <c r="E428" s="2">
        <f>MACD!F428</f>
        <v>-3.3682823127015163E-2</v>
      </c>
      <c r="F428" s="2">
        <f>'Moving Avg'!D428</f>
        <v>1.46194</v>
      </c>
      <c r="G428" s="2">
        <f>'Moving Avg'!F428</f>
        <v>1.3872800000000001</v>
      </c>
      <c r="H428" s="2">
        <f>'Moving Avg'!G428</f>
        <v>1.3582979999999998</v>
      </c>
      <c r="I428" s="2">
        <f>'Moving Avg'!H428</f>
        <v>1.4349019999999992</v>
      </c>
      <c r="J428" s="5" t="str">
        <f>OBV!F428</f>
        <v>BEARISH</v>
      </c>
      <c r="K428" s="5" t="str">
        <f>OBV!G428</f>
        <v>STRONG</v>
      </c>
      <c r="L428" s="5" t="str">
        <f>OBV!H428</f>
        <v>BEARISH DIVERGENCE</v>
      </c>
    </row>
    <row r="429" spans="1:12" ht="13.5" x14ac:dyDescent="0.25">
      <c r="A429" s="3">
        <f>RSI!A429</f>
        <v>42928</v>
      </c>
      <c r="B429" s="2">
        <f>RSI!B429</f>
        <v>1.4744999999999999</v>
      </c>
      <c r="C429" s="2">
        <f>RSI!I429</f>
        <v>74.651293075901037</v>
      </c>
      <c r="D429" s="2">
        <f>MACD!E429</f>
        <v>-5.4288343295662456E-2</v>
      </c>
      <c r="E429" s="2">
        <f>MACD!F429</f>
        <v>-3.7803927160744627E-2</v>
      </c>
      <c r="F429" s="2">
        <f>'Moving Avg'!D429</f>
        <v>1.4682199999999999</v>
      </c>
      <c r="G429" s="2">
        <f>'Moving Avg'!F429</f>
        <v>1.3935550000000001</v>
      </c>
      <c r="H429" s="2">
        <f>'Moving Avg'!G429</f>
        <v>1.3618119999999998</v>
      </c>
      <c r="I429" s="2">
        <f>'Moving Avg'!H429</f>
        <v>1.4344939999999995</v>
      </c>
      <c r="J429" s="5" t="str">
        <f>OBV!F429</f>
        <v>BEARISH</v>
      </c>
      <c r="K429" s="5" t="str">
        <f>OBV!G429</f>
        <v>STRONG</v>
      </c>
      <c r="L429" s="5" t="str">
        <f>OBV!H429</f>
        <v>BEARISH DIVERGENCE</v>
      </c>
    </row>
    <row r="430" spans="1:12" ht="13.5" x14ac:dyDescent="0.25">
      <c r="A430" s="3">
        <f>RSI!A430</f>
        <v>42929</v>
      </c>
      <c r="B430" s="2">
        <f>RSI!B430</f>
        <v>1.4619</v>
      </c>
      <c r="C430" s="2">
        <f>RSI!I430</f>
        <v>68.842974431779155</v>
      </c>
      <c r="D430" s="2">
        <f>MACD!E430</f>
        <v>-5.3723884700249469E-2</v>
      </c>
      <c r="E430" s="2">
        <f>MACD!F430</f>
        <v>-4.0987918668645595E-2</v>
      </c>
      <c r="F430" s="2">
        <f>'Moving Avg'!D430</f>
        <v>1.4732400000000001</v>
      </c>
      <c r="G430" s="2">
        <f>'Moving Avg'!F430</f>
        <v>1.3995150000000001</v>
      </c>
      <c r="H430" s="2">
        <f>'Moving Avg'!G430</f>
        <v>1.3649479999999996</v>
      </c>
      <c r="I430" s="2">
        <f>'Moving Avg'!H430</f>
        <v>1.4342114999999995</v>
      </c>
      <c r="J430" s="5" t="str">
        <f>OBV!F430</f>
        <v>BULLISH</v>
      </c>
      <c r="K430" s="5" t="str">
        <f>OBV!G430</f>
        <v>WEAK</v>
      </c>
      <c r="L430" s="5" t="str">
        <f>OBV!H430</f>
        <v>CONFIRMED BULLISH</v>
      </c>
    </row>
    <row r="431" spans="1:12" ht="13.5" x14ac:dyDescent="0.25">
      <c r="A431" s="3">
        <f>RSI!A431</f>
        <v>42930</v>
      </c>
      <c r="B431" s="2">
        <f>RSI!B431</f>
        <v>1.4619</v>
      </c>
      <c r="C431" s="2">
        <f>RSI!I431</f>
        <v>68.842974431779155</v>
      </c>
      <c r="D431" s="2">
        <f>MACD!E431</f>
        <v>-4.8767412755692296E-2</v>
      </c>
      <c r="E431" s="2">
        <f>MACD!F431</f>
        <v>-4.2543817486054937E-2</v>
      </c>
      <c r="F431" s="2">
        <f>'Moving Avg'!D431</f>
        <v>1.47072</v>
      </c>
      <c r="G431" s="2">
        <f>'Moving Avg'!F431</f>
        <v>1.4054749999999998</v>
      </c>
      <c r="H431" s="2">
        <f>'Moving Avg'!G431</f>
        <v>1.3680839999999999</v>
      </c>
      <c r="I431" s="2">
        <f>'Moving Avg'!H431</f>
        <v>1.4341169999999994</v>
      </c>
      <c r="J431" s="5" t="str">
        <f>OBV!F431</f>
        <v>BULLISH</v>
      </c>
      <c r="K431" s="5" t="str">
        <f>OBV!G431</f>
        <v>WEAK</v>
      </c>
      <c r="L431" s="5" t="str">
        <f>OBV!H431</f>
        <v>BULLISH DIVERGENCE</v>
      </c>
    </row>
    <row r="432" spans="1:12" ht="13.5" x14ac:dyDescent="0.25">
      <c r="A432" s="3">
        <f>RSI!A432</f>
        <v>42933</v>
      </c>
      <c r="B432" s="2">
        <f>RSI!B432</f>
        <v>1.5266999999999999</v>
      </c>
      <c r="C432" s="2">
        <f>RSI!I432</f>
        <v>78.718949559834542</v>
      </c>
      <c r="D432" s="2">
        <f>MACD!E432</f>
        <v>-4.5853169348923029E-2</v>
      </c>
      <c r="E432" s="2">
        <f>MACD!F432</f>
        <v>-4.3205687858628564E-2</v>
      </c>
      <c r="F432" s="2">
        <f>'Moving Avg'!D432</f>
        <v>1.4799</v>
      </c>
      <c r="G432" s="2">
        <f>'Moving Avg'!F432</f>
        <v>1.4162399999999997</v>
      </c>
      <c r="H432" s="2">
        <f>'Moving Avg'!G432</f>
        <v>1.3725159999999996</v>
      </c>
      <c r="I432" s="2">
        <f>'Moving Avg'!H432</f>
        <v>1.4342209999999997</v>
      </c>
      <c r="J432" s="5" t="str">
        <f>OBV!F432</f>
        <v>BEARISH</v>
      </c>
      <c r="K432" s="5" t="str">
        <f>OBV!G432</f>
        <v>STRONG</v>
      </c>
      <c r="L432" s="5" t="str">
        <f>OBV!H432</f>
        <v>NEUTRAL</v>
      </c>
    </row>
    <row r="433" spans="1:12" ht="13.5" x14ac:dyDescent="0.25">
      <c r="A433" s="3">
        <f>RSI!A433</f>
        <v>42934</v>
      </c>
      <c r="B433" s="2">
        <f>RSI!B433</f>
        <v>1.5203</v>
      </c>
      <c r="C433" s="2">
        <f>RSI!I433</f>
        <v>76.151556099930517</v>
      </c>
      <c r="D433" s="2">
        <f>MACD!E433</f>
        <v>-4.3597814322549278E-2</v>
      </c>
      <c r="E433" s="2">
        <f>MACD!F433</f>
        <v>-4.3284113151412715E-2</v>
      </c>
      <c r="F433" s="2">
        <f>'Moving Avg'!D433</f>
        <v>1.4890599999999998</v>
      </c>
      <c r="G433" s="2">
        <f>'Moving Avg'!F433</f>
        <v>1.4257449999999998</v>
      </c>
      <c r="H433" s="2">
        <f>'Moving Avg'!G433</f>
        <v>1.3768199999999999</v>
      </c>
      <c r="I433" s="2">
        <f>'Moving Avg'!H433</f>
        <v>1.434356</v>
      </c>
      <c r="J433" s="5" t="str">
        <f>OBV!F433</f>
        <v>BEARISH</v>
      </c>
      <c r="K433" s="5" t="str">
        <f>OBV!G433</f>
        <v>STRONG</v>
      </c>
      <c r="L433" s="5" t="str">
        <f>OBV!H433</f>
        <v>NEUTRAL</v>
      </c>
    </row>
    <row r="434" spans="1:12" ht="13.5" x14ac:dyDescent="0.25">
      <c r="A434" s="3">
        <f>RSI!A434</f>
        <v>42935</v>
      </c>
      <c r="B434" s="2">
        <f>RSI!B434</f>
        <v>1.5203</v>
      </c>
      <c r="C434" s="2">
        <f>RSI!I434</f>
        <v>76.151556099930517</v>
      </c>
      <c r="D434" s="2">
        <f>MACD!E434</f>
        <v>-4.1316293269719973E-2</v>
      </c>
      <c r="E434" s="2">
        <f>MACD!F434</f>
        <v>-4.2890549175074164E-2</v>
      </c>
      <c r="F434" s="2">
        <f>'Moving Avg'!D434</f>
        <v>1.4982199999999999</v>
      </c>
      <c r="G434" s="2">
        <f>'Moving Avg'!F434</f>
        <v>1.4352499999999995</v>
      </c>
      <c r="H434" s="2">
        <f>'Moving Avg'!G434</f>
        <v>1.3809980000000002</v>
      </c>
      <c r="I434" s="2">
        <f>'Moving Avg'!H434</f>
        <v>1.4344595</v>
      </c>
      <c r="J434" s="5" t="str">
        <f>OBV!F434</f>
        <v>BEARISH</v>
      </c>
      <c r="K434" s="5" t="str">
        <f>OBV!G434</f>
        <v>STRONG</v>
      </c>
      <c r="L434" s="5" t="str">
        <f>OBV!H434</f>
        <v>NEUTRAL</v>
      </c>
    </row>
    <row r="435" spans="1:12" ht="13.5" x14ac:dyDescent="0.25">
      <c r="A435" s="3">
        <f>RSI!A435</f>
        <v>42936</v>
      </c>
      <c r="B435" s="2">
        <f>RSI!B435</f>
        <v>1.5203</v>
      </c>
      <c r="C435" s="2">
        <f>RSI!I435</f>
        <v>76.151556099930517</v>
      </c>
      <c r="D435" s="2">
        <f>MACD!E435</f>
        <v>-4.0906938675398408E-2</v>
      </c>
      <c r="E435" s="2">
        <f>MACD!F435</f>
        <v>-4.2493827075139018E-2</v>
      </c>
      <c r="F435" s="2">
        <f>'Moving Avg'!D435</f>
        <v>1.5098999999999998</v>
      </c>
      <c r="G435" s="2">
        <f>'Moving Avg'!F435</f>
        <v>1.4444399999999995</v>
      </c>
      <c r="H435" s="2">
        <f>'Moving Avg'!G435</f>
        <v>1.385302</v>
      </c>
      <c r="I435" s="2">
        <f>'Moving Avg'!H435</f>
        <v>1.434563</v>
      </c>
      <c r="J435" s="5" t="str">
        <f>OBV!F435</f>
        <v>BULLISH</v>
      </c>
      <c r="K435" s="5" t="str">
        <f>OBV!G435</f>
        <v>NEUTRAL</v>
      </c>
      <c r="L435" s="5" t="str">
        <f>OBV!H435</f>
        <v>CONFIRMED BULLISH</v>
      </c>
    </row>
    <row r="436" spans="1:12" ht="13.5" x14ac:dyDescent="0.25">
      <c r="A436" s="3">
        <f>RSI!A436</f>
        <v>42937</v>
      </c>
      <c r="B436" s="2">
        <f>RSI!B436</f>
        <v>1.4879</v>
      </c>
      <c r="C436" s="2">
        <f>RSI!I436</f>
        <v>63.132357949149764</v>
      </c>
      <c r="D436" s="2">
        <f>MACD!E436</f>
        <v>-3.2871610276139052E-2</v>
      </c>
      <c r="E436" s="2">
        <f>MACD!F436</f>
        <v>-4.0569383715339025E-2</v>
      </c>
      <c r="F436" s="2">
        <f>'Moving Avg'!D436</f>
        <v>1.5150999999999999</v>
      </c>
      <c r="G436" s="2">
        <f>'Moving Avg'!F436</f>
        <v>1.4513849999999997</v>
      </c>
      <c r="H436" s="2">
        <f>'Moving Avg'!G436</f>
        <v>1.3889579999999997</v>
      </c>
      <c r="I436" s="2">
        <f>'Moving Avg'!H436</f>
        <v>1.434536</v>
      </c>
      <c r="J436" s="5" t="str">
        <f>OBV!F436</f>
        <v>BULLISH</v>
      </c>
      <c r="K436" s="5" t="str">
        <f>OBV!G436</f>
        <v>NEUTRAL</v>
      </c>
      <c r="L436" s="5" t="str">
        <f>OBV!H436</f>
        <v>BULLISH DIVERGENCE</v>
      </c>
    </row>
    <row r="437" spans="1:12" ht="13.5" x14ac:dyDescent="0.25">
      <c r="A437" s="3">
        <f>RSI!A437</f>
        <v>42940</v>
      </c>
      <c r="B437" s="2">
        <f>RSI!B437</f>
        <v>1.4814000000000001</v>
      </c>
      <c r="C437" s="2">
        <f>RSI!I437</f>
        <v>60.883519617946511</v>
      </c>
      <c r="D437" s="2">
        <f>MACD!E437</f>
        <v>-2.4903514119726244E-2</v>
      </c>
      <c r="E437" s="2">
        <f>MACD!F437</f>
        <v>-3.7436209796216473E-2</v>
      </c>
      <c r="F437" s="2">
        <f>'Moving Avg'!D437</f>
        <v>1.50604</v>
      </c>
      <c r="G437" s="2">
        <f>'Moving Avg'!F437</f>
        <v>1.4580049999999998</v>
      </c>
      <c r="H437" s="2">
        <f>'Moving Avg'!G437</f>
        <v>1.3917319999999995</v>
      </c>
      <c r="I437" s="2">
        <f>'Moving Avg'!H437</f>
        <v>1.4345705000000004</v>
      </c>
      <c r="J437" s="5" t="str">
        <f>OBV!F437</f>
        <v>BEARISH</v>
      </c>
      <c r="K437" s="5" t="str">
        <f>OBV!G437</f>
        <v>STRONG</v>
      </c>
      <c r="L437" s="5" t="str">
        <f>OBV!H437</f>
        <v>CONFIRMED BEARISH</v>
      </c>
    </row>
    <row r="438" spans="1:12" ht="13.5" x14ac:dyDescent="0.25">
      <c r="A438" s="3">
        <f>RSI!A438</f>
        <v>42942</v>
      </c>
      <c r="B438" s="2">
        <f>RSI!B438</f>
        <v>1.4491000000000001</v>
      </c>
      <c r="C438" s="2">
        <f>RSI!I438</f>
        <v>51.135760411905089</v>
      </c>
      <c r="D438" s="2">
        <f>MACD!E438</f>
        <v>-1.6960378793536846E-2</v>
      </c>
      <c r="E438" s="2">
        <f>MACD!F438</f>
        <v>-3.3341043595680547E-2</v>
      </c>
      <c r="F438" s="2">
        <f>'Moving Avg'!D438</f>
        <v>1.4918</v>
      </c>
      <c r="G438" s="2">
        <f>'Moving Avg'!F438</f>
        <v>1.4630100000000001</v>
      </c>
      <c r="H438" s="2">
        <f>'Moving Avg'!G438</f>
        <v>1.3936079999999995</v>
      </c>
      <c r="I438" s="2">
        <f>'Moving Avg'!H438</f>
        <v>1.4346320000000004</v>
      </c>
      <c r="J438" s="5" t="str">
        <f>OBV!F438</f>
        <v>BEARISH</v>
      </c>
      <c r="K438" s="5" t="str">
        <f>OBV!G438</f>
        <v>STRONG</v>
      </c>
      <c r="L438" s="5" t="str">
        <f>OBV!H438</f>
        <v>CONFIRMED BEARISH</v>
      </c>
    </row>
    <row r="439" spans="1:12" ht="13.5" x14ac:dyDescent="0.25">
      <c r="A439" s="3">
        <f>RSI!A439</f>
        <v>42943</v>
      </c>
      <c r="B439" s="2">
        <f>RSI!B439</f>
        <v>1.4814000000000001</v>
      </c>
      <c r="C439" s="2">
        <f>RSI!I439</f>
        <v>58.321928065880002</v>
      </c>
      <c r="D439" s="2">
        <f>MACD!E439</f>
        <v>-1.26469778537186E-2</v>
      </c>
      <c r="E439" s="2">
        <f>MACD!F439</f>
        <v>-2.9202230447288161E-2</v>
      </c>
      <c r="F439" s="2">
        <f>'Moving Avg'!D439</f>
        <v>1.4840200000000001</v>
      </c>
      <c r="G439" s="2">
        <f>'Moving Avg'!F439</f>
        <v>1.4680599999999999</v>
      </c>
      <c r="H439" s="2">
        <f>'Moving Avg'!G439</f>
        <v>1.3958799999999993</v>
      </c>
      <c r="I439" s="2">
        <f>'Moving Avg'!H439</f>
        <v>1.4348235000000003</v>
      </c>
      <c r="J439" s="5" t="str">
        <f>OBV!F439</f>
        <v>BEARISH</v>
      </c>
      <c r="K439" s="5" t="str">
        <f>OBV!G439</f>
        <v>STRONG</v>
      </c>
      <c r="L439" s="5" t="str">
        <f>OBV!H439</f>
        <v>CONFIRMED BEARISH</v>
      </c>
    </row>
    <row r="440" spans="1:12" ht="13.5" x14ac:dyDescent="0.25">
      <c r="A440" s="3">
        <f>RSI!A440</f>
        <v>42944</v>
      </c>
      <c r="B440" s="2">
        <f>RSI!B440</f>
        <v>1.4814000000000001</v>
      </c>
      <c r="C440" s="2">
        <f>RSI!I440</f>
        <v>58.321928065880002</v>
      </c>
      <c r="D440" s="2">
        <f>MACD!E440</f>
        <v>-1.1140501586297313E-2</v>
      </c>
      <c r="E440" s="2">
        <f>MACD!F440</f>
        <v>-2.5589884675089991E-2</v>
      </c>
      <c r="F440" s="2">
        <f>'Moving Avg'!D440</f>
        <v>1.47624</v>
      </c>
      <c r="G440" s="2">
        <f>'Moving Avg'!F440</f>
        <v>1.4731099999999999</v>
      </c>
      <c r="H440" s="2">
        <f>'Moving Avg'!G440</f>
        <v>1.3982759999999994</v>
      </c>
      <c r="I440" s="2">
        <f>'Moving Avg'!H440</f>
        <v>1.4350150000000002</v>
      </c>
      <c r="J440" s="5" t="str">
        <f>OBV!F440</f>
        <v>BEARISH</v>
      </c>
      <c r="K440" s="5" t="str">
        <f>OBV!G440</f>
        <v>STRONG</v>
      </c>
      <c r="L440" s="5" t="str">
        <f>OBV!H440</f>
        <v>CONFIRMED BEARISH</v>
      </c>
    </row>
    <row r="441" spans="1:12" ht="13.5" x14ac:dyDescent="0.25">
      <c r="A441" s="3">
        <f>RSI!A441</f>
        <v>42947</v>
      </c>
      <c r="B441" s="2">
        <f>RSI!B441</f>
        <v>1.4879</v>
      </c>
      <c r="C441" s="2">
        <f>RSI!I441</f>
        <v>59.704977810013943</v>
      </c>
      <c r="D441" s="2">
        <f>MACD!E441</f>
        <v>-1.0536960333060952E-2</v>
      </c>
      <c r="E441" s="2">
        <f>MACD!F441</f>
        <v>-2.2579299806684185E-2</v>
      </c>
      <c r="F441" s="2">
        <f>'Moving Avg'!D441</f>
        <v>1.47624</v>
      </c>
      <c r="G441" s="2">
        <f>'Moving Avg'!F441</f>
        <v>1.476915</v>
      </c>
      <c r="H441" s="2">
        <f>'Moving Avg'!G441</f>
        <v>1.4009279999999995</v>
      </c>
      <c r="I441" s="2">
        <f>'Moving Avg'!H441</f>
        <v>1.4352390000000002</v>
      </c>
      <c r="J441" s="5" t="str">
        <f>OBV!F441</f>
        <v>BEARISH</v>
      </c>
      <c r="K441" s="5" t="str">
        <f>OBV!G441</f>
        <v>STRONG</v>
      </c>
      <c r="L441" s="5" t="str">
        <f>OBV!H441</f>
        <v>NEUTRAL</v>
      </c>
    </row>
    <row r="442" spans="1:12" ht="13.5" x14ac:dyDescent="0.25">
      <c r="A442" s="3">
        <f>RSI!A442</f>
        <v>42948</v>
      </c>
      <c r="B442" s="2">
        <f>RSI!B442</f>
        <v>1.4814000000000001</v>
      </c>
      <c r="C442" s="2">
        <f>RSI!I442</f>
        <v>57.644936042570983</v>
      </c>
      <c r="D442" s="2">
        <f>MACD!E442</f>
        <v>2.103948976295289E-4</v>
      </c>
      <c r="E442" s="2">
        <f>MACD!F442</f>
        <v>-1.8021360865821442E-2</v>
      </c>
      <c r="F442" s="2">
        <f>'Moving Avg'!D442</f>
        <v>1.47624</v>
      </c>
      <c r="G442" s="2">
        <f>'Moving Avg'!F442</f>
        <v>1.4791450000000002</v>
      </c>
      <c r="H442" s="2">
        <f>'Moving Avg'!G442</f>
        <v>1.4034499999999994</v>
      </c>
      <c r="I442" s="2">
        <f>'Moving Avg'!H442</f>
        <v>1.4352420000000004</v>
      </c>
      <c r="J442" s="5" t="str">
        <f>OBV!F442</f>
        <v>BEARISH</v>
      </c>
      <c r="K442" s="5" t="str">
        <f>OBV!G442</f>
        <v>STRONG</v>
      </c>
      <c r="L442" s="5" t="str">
        <f>OBV!H442</f>
        <v>NEUTRAL</v>
      </c>
    </row>
    <row r="443" spans="1:12" ht="13.5" x14ac:dyDescent="0.25">
      <c r="A443" s="3">
        <f>RSI!A443</f>
        <v>42949</v>
      </c>
      <c r="B443" s="2">
        <f>RSI!B443</f>
        <v>1.4814000000000001</v>
      </c>
      <c r="C443" s="2">
        <f>RSI!I443</f>
        <v>57.644936042570983</v>
      </c>
      <c r="D443" s="2">
        <f>MACD!E443</f>
        <v>8.1599137262600152E-3</v>
      </c>
      <c r="E443" s="2">
        <f>MACD!F443</f>
        <v>-1.2785105947405152E-2</v>
      </c>
      <c r="F443" s="2">
        <f>'Moving Avg'!D443</f>
        <v>1.4826999999999999</v>
      </c>
      <c r="G443" s="2">
        <f>'Moving Avg'!F443</f>
        <v>1.4813750000000003</v>
      </c>
      <c r="H443" s="2">
        <f>'Moving Avg'!G443</f>
        <v>1.4060979999999994</v>
      </c>
      <c r="I443" s="2">
        <f>'Moving Avg'!H443</f>
        <v>1.4352450000000005</v>
      </c>
      <c r="J443" s="5" t="str">
        <f>OBV!F443</f>
        <v>BEARISH</v>
      </c>
      <c r="K443" s="5" t="str">
        <f>OBV!G443</f>
        <v>STRONG</v>
      </c>
      <c r="L443" s="5" t="str">
        <f>OBV!H443</f>
        <v>BEARISH DIVERGENCE</v>
      </c>
    </row>
    <row r="444" spans="1:12" ht="13.5" x14ac:dyDescent="0.25">
      <c r="A444" s="3">
        <f>RSI!A444</f>
        <v>42950</v>
      </c>
      <c r="B444" s="2">
        <f>RSI!B444</f>
        <v>1.4750000000000001</v>
      </c>
      <c r="C444" s="2">
        <f>RSI!I444</f>
        <v>55.459793769132617</v>
      </c>
      <c r="D444" s="2">
        <f>MACD!E444</f>
        <v>1.5212557666340665E-2</v>
      </c>
      <c r="E444" s="2">
        <f>MACD!F444</f>
        <v>-7.1855732246559898E-3</v>
      </c>
      <c r="F444" s="2">
        <f>'Moving Avg'!D444</f>
        <v>1.48142</v>
      </c>
      <c r="G444" s="2">
        <f>'Moving Avg'!F444</f>
        <v>1.4829700000000003</v>
      </c>
      <c r="H444" s="2">
        <f>'Moving Avg'!G444</f>
        <v>1.4082419999999995</v>
      </c>
      <c r="I444" s="2">
        <f>'Moving Avg'!H444</f>
        <v>1.4354360000000008</v>
      </c>
      <c r="J444" s="5" t="str">
        <f>OBV!F444</f>
        <v>BEARISH</v>
      </c>
      <c r="K444" s="5" t="str">
        <f>OBV!G444</f>
        <v>STRONG</v>
      </c>
      <c r="L444" s="5" t="str">
        <f>OBV!H444</f>
        <v>CONFIRMED BEARISH</v>
      </c>
    </row>
    <row r="445" spans="1:12" ht="13.5" x14ac:dyDescent="0.25">
      <c r="A445" s="3">
        <f>RSI!A445</f>
        <v>42951</v>
      </c>
      <c r="B445" s="2">
        <f>RSI!B445</f>
        <v>1.462</v>
      </c>
      <c r="C445" s="2">
        <f>RSI!I445</f>
        <v>51.213129445055358</v>
      </c>
      <c r="D445" s="2">
        <f>MACD!E445</f>
        <v>2.2043973201545386E-2</v>
      </c>
      <c r="E445" s="2">
        <f>MACD!F445</f>
        <v>-1.339663939415715E-3</v>
      </c>
      <c r="F445" s="2">
        <f>'Moving Avg'!D445</f>
        <v>1.4775400000000001</v>
      </c>
      <c r="G445" s="2">
        <f>'Moving Avg'!F445</f>
        <v>1.4842300000000004</v>
      </c>
      <c r="H445" s="2">
        <f>'Moving Avg'!G445</f>
        <v>1.4102499999999998</v>
      </c>
      <c r="I445" s="2">
        <f>'Moving Avg'!H445</f>
        <v>1.4355305000000005</v>
      </c>
      <c r="J445" s="5" t="str">
        <f>OBV!F445</f>
        <v>BEARISH</v>
      </c>
      <c r="K445" s="5" t="str">
        <f>OBV!G445</f>
        <v>STRONG</v>
      </c>
      <c r="L445" s="5" t="str">
        <f>OBV!H445</f>
        <v>CONFIRMED BEARISH</v>
      </c>
    </row>
    <row r="446" spans="1:12" ht="13.5" x14ac:dyDescent="0.25">
      <c r="A446" s="3">
        <f>RSI!A446</f>
        <v>42954</v>
      </c>
      <c r="B446" s="2">
        <f>RSI!B446</f>
        <v>1.4814000000000001</v>
      </c>
      <c r="C446" s="2">
        <f>RSI!I446</f>
        <v>56.558935551624863</v>
      </c>
      <c r="D446" s="2">
        <f>MACD!E446</f>
        <v>2.1387743513155533E-2</v>
      </c>
      <c r="E446" s="2">
        <f>MACD!F446</f>
        <v>3.2058175510985346E-3</v>
      </c>
      <c r="F446" s="2">
        <f>'Moving Avg'!D446</f>
        <v>1.47624</v>
      </c>
      <c r="G446" s="2">
        <f>'Moving Avg'!F446</f>
        <v>1.4845750000000004</v>
      </c>
      <c r="H446" s="2">
        <f>'Moving Avg'!G446</f>
        <v>1.4127719999999997</v>
      </c>
      <c r="I446" s="2">
        <f>'Moving Avg'!H446</f>
        <v>1.4357220000000011</v>
      </c>
      <c r="J446" s="5" t="str">
        <f>OBV!F446</f>
        <v>BEARISH</v>
      </c>
      <c r="K446" s="5" t="str">
        <f>OBV!G446</f>
        <v>STRONG</v>
      </c>
      <c r="L446" s="5" t="str">
        <f>OBV!H446</f>
        <v>CONFIRMED BEARISH</v>
      </c>
    </row>
    <row r="447" spans="1:12" ht="13.5" x14ac:dyDescent="0.25">
      <c r="A447" s="3">
        <f>RSI!A447</f>
        <v>42955</v>
      </c>
      <c r="B447" s="2">
        <f>RSI!B447</f>
        <v>1.4684999999999999</v>
      </c>
      <c r="C447" s="2">
        <f>RSI!I447</f>
        <v>52.443862270015288</v>
      </c>
      <c r="D447" s="2">
        <f>MACD!E447</f>
        <v>2.0659498104722784E-2</v>
      </c>
      <c r="E447" s="2">
        <f>MACD!F447</f>
        <v>6.6965536618233843E-3</v>
      </c>
      <c r="F447" s="2">
        <f>'Moving Avg'!D447</f>
        <v>1.47366</v>
      </c>
      <c r="G447" s="2">
        <f>'Moving Avg'!F447</f>
        <v>1.4839600000000002</v>
      </c>
      <c r="H447" s="2">
        <f>'Moving Avg'!G447</f>
        <v>1.415162</v>
      </c>
      <c r="I447" s="2">
        <f>'Moving Avg'!H447</f>
        <v>1.4359115000000011</v>
      </c>
      <c r="J447" s="5" t="str">
        <f>OBV!F447</f>
        <v>BEARISH</v>
      </c>
      <c r="K447" s="5" t="str">
        <f>OBV!G447</f>
        <v>STRONG</v>
      </c>
      <c r="L447" s="5" t="str">
        <f>OBV!H447</f>
        <v>CONFIRMED BEARISH</v>
      </c>
    </row>
    <row r="448" spans="1:12" ht="13.5" x14ac:dyDescent="0.25">
      <c r="A448" s="3">
        <f>RSI!A448</f>
        <v>42956</v>
      </c>
      <c r="B448" s="2">
        <f>RSI!B448</f>
        <v>1.4750000000000001</v>
      </c>
      <c r="C448" s="2">
        <f>RSI!I448</f>
        <v>54.250099660510443</v>
      </c>
      <c r="D448" s="2">
        <f>MACD!E448</f>
        <v>1.4549795883247452E-2</v>
      </c>
      <c r="E448" s="2">
        <f>MACD!F448</f>
        <v>8.2672021061081982E-3</v>
      </c>
      <c r="F448" s="2">
        <f>'Moving Avg'!D448</f>
        <v>1.47238</v>
      </c>
      <c r="G448" s="2">
        <f>'Moving Avg'!F448</f>
        <v>1.4839850000000001</v>
      </c>
      <c r="H448" s="2">
        <f>'Moving Avg'!G448</f>
        <v>1.4176820000000001</v>
      </c>
      <c r="I448" s="2">
        <f>'Moving Avg'!H448</f>
        <v>1.4361335000000013</v>
      </c>
      <c r="J448" s="5" t="str">
        <f>OBV!F448</f>
        <v>BULLISH</v>
      </c>
      <c r="K448" s="5" t="str">
        <f>OBV!G448</f>
        <v>WEAK</v>
      </c>
      <c r="L448" s="5" t="str">
        <f>OBV!H448</f>
        <v>BULLISH DIVERGENCE</v>
      </c>
    </row>
    <row r="449" spans="1:12" ht="13.5" x14ac:dyDescent="0.25">
      <c r="A449" s="3">
        <f>RSI!A449</f>
        <v>42957</v>
      </c>
      <c r="B449" s="2">
        <f>RSI!B449</f>
        <v>1.4684999999999999</v>
      </c>
      <c r="C449" s="2">
        <f>RSI!I449</f>
        <v>52.11831514619702</v>
      </c>
      <c r="D449" s="2">
        <f>MACD!E449</f>
        <v>1.4752738064333748E-2</v>
      </c>
      <c r="E449" s="2">
        <f>MACD!F449</f>
        <v>9.5643092977533081E-3</v>
      </c>
      <c r="F449" s="2">
        <f>'Moving Avg'!D449</f>
        <v>1.4710800000000002</v>
      </c>
      <c r="G449" s="2">
        <f>'Moving Avg'!F449</f>
        <v>1.4836850000000001</v>
      </c>
      <c r="H449" s="2">
        <f>'Moving Avg'!G449</f>
        <v>1.4198200000000003</v>
      </c>
      <c r="I449" s="2">
        <f>'Moving Avg'!H449</f>
        <v>1.4363230000000013</v>
      </c>
      <c r="J449" s="5" t="str">
        <f>OBV!F449</f>
        <v>BULLISH</v>
      </c>
      <c r="K449" s="5" t="str">
        <f>OBV!G449</f>
        <v>WEAK</v>
      </c>
      <c r="L449" s="5" t="str">
        <f>OBV!H449</f>
        <v>BULLISH DIVERGENCE</v>
      </c>
    </row>
    <row r="450" spans="1:12" ht="13.5" x14ac:dyDescent="0.25">
      <c r="A450" s="3">
        <f>RSI!A450</f>
        <v>42958</v>
      </c>
      <c r="B450" s="2">
        <f>RSI!B450</f>
        <v>1.4556</v>
      </c>
      <c r="C450" s="2">
        <f>RSI!I450</f>
        <v>48.08027405322845</v>
      </c>
      <c r="D450" s="2">
        <f>MACD!E450</f>
        <v>1.5846180080121064E-2</v>
      </c>
      <c r="E450" s="2">
        <f>MACD!F450</f>
        <v>1.0820683454226859E-2</v>
      </c>
      <c r="F450" s="2">
        <f>'Moving Avg'!D450</f>
        <v>1.4698</v>
      </c>
      <c r="G450" s="2">
        <f>'Moving Avg'!F450</f>
        <v>1.4833700000000003</v>
      </c>
      <c r="H450" s="2">
        <f>'Moving Avg'!G450</f>
        <v>1.4217000000000004</v>
      </c>
      <c r="I450" s="2">
        <f>'Moving Avg'!H450</f>
        <v>1.4364480000000015</v>
      </c>
      <c r="J450" s="5" t="str">
        <f>OBV!F450</f>
        <v>BULLISH</v>
      </c>
      <c r="K450" s="5" t="str">
        <f>OBV!G450</f>
        <v>WEAK</v>
      </c>
      <c r="L450" s="5" t="str">
        <f>OBV!H450</f>
        <v>BULLISH DIVERGENCE</v>
      </c>
    </row>
    <row r="451" spans="1:12" ht="13.5" x14ac:dyDescent="0.25">
      <c r="A451" s="3">
        <f>RSI!A451</f>
        <v>42961</v>
      </c>
      <c r="B451" s="2">
        <f>RSI!B451</f>
        <v>1.4556</v>
      </c>
      <c r="C451" s="2">
        <f>RSI!I451</f>
        <v>48.08027405322845</v>
      </c>
      <c r="D451" s="2">
        <f>MACD!E451</f>
        <v>1.7816299265366098E-2</v>
      </c>
      <c r="E451" s="2">
        <f>MACD!F451</f>
        <v>1.2219806616454706E-2</v>
      </c>
      <c r="F451" s="2">
        <f>'Moving Avg'!D451</f>
        <v>1.4646399999999999</v>
      </c>
      <c r="G451" s="2">
        <f>'Moving Avg'!F451</f>
        <v>1.483055</v>
      </c>
      <c r="H451" s="2">
        <f>'Moving Avg'!G451</f>
        <v>1.4239580000000007</v>
      </c>
      <c r="I451" s="2">
        <f>'Moving Avg'!H451</f>
        <v>1.4365730000000017</v>
      </c>
      <c r="J451" s="5" t="str">
        <f>OBV!F451</f>
        <v>BULLISH</v>
      </c>
      <c r="K451" s="5" t="str">
        <f>OBV!G451</f>
        <v>WEAK</v>
      </c>
      <c r="L451" s="5" t="str">
        <f>OBV!H451</f>
        <v>BULLISH DIVERGENCE</v>
      </c>
    </row>
    <row r="452" spans="1:12" ht="13.5" x14ac:dyDescent="0.25">
      <c r="A452" s="3">
        <f>RSI!A452</f>
        <v>42962</v>
      </c>
      <c r="B452" s="2">
        <f>RSI!B452</f>
        <v>1.4879</v>
      </c>
      <c r="C452" s="2">
        <f>RSI!I452</f>
        <v>57.616192241867438</v>
      </c>
      <c r="D452" s="2">
        <f>MACD!E452</f>
        <v>1.6132303763602529E-2</v>
      </c>
      <c r="E452" s="2">
        <f>MACD!F452</f>
        <v>1.3002306045884272E-2</v>
      </c>
      <c r="F452" s="2">
        <f>'Moving Avg'!D452</f>
        <v>1.4685200000000003</v>
      </c>
      <c r="G452" s="2">
        <f>'Moving Avg'!F452</f>
        <v>1.4811150000000002</v>
      </c>
      <c r="H452" s="2">
        <f>'Moving Avg'!G452</f>
        <v>1.4268620000000007</v>
      </c>
      <c r="I452" s="2">
        <f>'Moving Avg'!H452</f>
        <v>1.4368595000000015</v>
      </c>
      <c r="J452" s="5" t="str">
        <f>OBV!F452</f>
        <v>BULLISH</v>
      </c>
      <c r="K452" s="5" t="str">
        <f>OBV!G452</f>
        <v>WEAK</v>
      </c>
      <c r="L452" s="5" t="str">
        <f>OBV!H452</f>
        <v>CONFIRMED BULLISH</v>
      </c>
    </row>
    <row r="453" spans="1:12" ht="13.5" x14ac:dyDescent="0.25">
      <c r="A453" s="3">
        <f>RSI!A453</f>
        <v>42963</v>
      </c>
      <c r="B453" s="2">
        <f>RSI!B453</f>
        <v>1.4879</v>
      </c>
      <c r="C453" s="2">
        <f>RSI!I453</f>
        <v>57.616192241867438</v>
      </c>
      <c r="D453" s="2">
        <f>MACD!E453</f>
        <v>1.4555016076880589E-2</v>
      </c>
      <c r="E453" s="2">
        <f>MACD!F453</f>
        <v>1.3312848052083538E-2</v>
      </c>
      <c r="F453" s="2">
        <f>'Moving Avg'!D453</f>
        <v>1.4710999999999999</v>
      </c>
      <c r="G453" s="2">
        <f>'Moving Avg'!F453</f>
        <v>1.4794950000000002</v>
      </c>
      <c r="H453" s="2">
        <f>'Moving Avg'!G453</f>
        <v>1.4306440000000002</v>
      </c>
      <c r="I453" s="2">
        <f>'Moving Avg'!H453</f>
        <v>1.4371460000000018</v>
      </c>
      <c r="J453" s="5" t="str">
        <f>OBV!F453</f>
        <v>BEARISH</v>
      </c>
      <c r="K453" s="5" t="str">
        <f>OBV!G453</f>
        <v>STRONG</v>
      </c>
      <c r="L453" s="5" t="str">
        <f>OBV!H453</f>
        <v>BEARISH DIVERGENCE</v>
      </c>
    </row>
    <row r="454" spans="1:12" ht="13.5" x14ac:dyDescent="0.25">
      <c r="A454" s="3">
        <f>RSI!A454</f>
        <v>42964</v>
      </c>
      <c r="B454" s="2">
        <f>RSI!B454</f>
        <v>1.4879</v>
      </c>
      <c r="C454" s="2">
        <f>RSI!I454</f>
        <v>57.616192241867438</v>
      </c>
      <c r="D454" s="2">
        <f>MACD!E454</f>
        <v>1.2094690782988637E-2</v>
      </c>
      <c r="E454" s="2">
        <f>MACD!F454</f>
        <v>1.3069216598264558E-2</v>
      </c>
      <c r="F454" s="2">
        <f>'Moving Avg'!D454</f>
        <v>1.47498</v>
      </c>
      <c r="G454" s="2">
        <f>'Moving Avg'!F454</f>
        <v>1.477875</v>
      </c>
      <c r="H454" s="2">
        <f>'Moving Avg'!G454</f>
        <v>1.4336720000000003</v>
      </c>
      <c r="I454" s="2">
        <f>'Moving Avg'!H454</f>
        <v>1.4374325000000019</v>
      </c>
      <c r="J454" s="5" t="str">
        <f>OBV!F454</f>
        <v>BEARISH</v>
      </c>
      <c r="K454" s="5" t="str">
        <f>OBV!G454</f>
        <v>STRONG</v>
      </c>
      <c r="L454" s="5" t="str">
        <f>OBV!H454</f>
        <v>BEARISH DIVERGENCE</v>
      </c>
    </row>
    <row r="455" spans="1:12" ht="13.5" x14ac:dyDescent="0.25">
      <c r="A455" s="3">
        <f>RSI!A455</f>
        <v>42965</v>
      </c>
      <c r="B455" s="2">
        <f>RSI!B455</f>
        <v>1.4814000000000001</v>
      </c>
      <c r="C455" s="2">
        <f>RSI!I455</f>
        <v>55.073814000654203</v>
      </c>
      <c r="D455" s="2">
        <f>MACD!E455</f>
        <v>8.3637271962302417E-3</v>
      </c>
      <c r="E455" s="2">
        <f>MACD!F455</f>
        <v>1.2128118717857695E-2</v>
      </c>
      <c r="F455" s="2">
        <f>'Moving Avg'!D455</f>
        <v>1.48014</v>
      </c>
      <c r="G455" s="2">
        <f>'Moving Avg'!F455</f>
        <v>1.47593</v>
      </c>
      <c r="H455" s="2">
        <f>'Moving Avg'!G455</f>
        <v>1.4365700000000001</v>
      </c>
      <c r="I455" s="2">
        <f>'Moving Avg'!H455</f>
        <v>1.4376865000000019</v>
      </c>
      <c r="J455" s="5" t="str">
        <f>OBV!F455</f>
        <v>BULLISH</v>
      </c>
      <c r="K455" s="5" t="str">
        <f>OBV!G455</f>
        <v>NEUTRAL</v>
      </c>
      <c r="L455" s="5" t="str">
        <f>OBV!H455</f>
        <v>CONFIRMED BULLISH</v>
      </c>
    </row>
    <row r="456" spans="1:12" ht="13.5" x14ac:dyDescent="0.25">
      <c r="A456" s="3">
        <f>RSI!A456</f>
        <v>42968</v>
      </c>
      <c r="B456" s="2">
        <f>RSI!B456</f>
        <v>1.4814000000000001</v>
      </c>
      <c r="C456" s="2">
        <f>RSI!I456</f>
        <v>55.073814000654203</v>
      </c>
      <c r="D456" s="2">
        <f>MACD!E456</f>
        <v>8.1088272100664494E-3</v>
      </c>
      <c r="E456" s="2">
        <f>MACD!F456</f>
        <v>1.1324260416299447E-2</v>
      </c>
      <c r="F456" s="2">
        <f>'Moving Avg'!D456</f>
        <v>1.4853000000000001</v>
      </c>
      <c r="G456" s="2">
        <f>'Moving Avg'!F456</f>
        <v>1.4756050000000003</v>
      </c>
      <c r="H456" s="2">
        <f>'Moving Avg'!G456</f>
        <v>1.4388419999999997</v>
      </c>
      <c r="I456" s="2">
        <f>'Moving Avg'!H456</f>
        <v>1.4379405000000016</v>
      </c>
      <c r="J456" s="5" t="str">
        <f>OBV!F456</f>
        <v>BULLISH</v>
      </c>
      <c r="K456" s="5" t="str">
        <f>OBV!G456</f>
        <v>NEUTRAL</v>
      </c>
      <c r="L456" s="5" t="str">
        <f>OBV!H456</f>
        <v>CONFIRMED BULLISH</v>
      </c>
    </row>
    <row r="457" spans="1:12" ht="13.5" x14ac:dyDescent="0.25">
      <c r="A457" s="3">
        <f>RSI!A457</f>
        <v>42969</v>
      </c>
      <c r="B457" s="2">
        <f>RSI!B457</f>
        <v>1.4814000000000001</v>
      </c>
      <c r="C457" s="2">
        <f>RSI!I457</f>
        <v>55.073814000654203</v>
      </c>
      <c r="D457" s="2">
        <f>MACD!E457</f>
        <v>5.8320955717892087E-3</v>
      </c>
      <c r="E457" s="2">
        <f>MACD!F457</f>
        <v>1.0225827447397398E-2</v>
      </c>
      <c r="F457" s="2">
        <f>'Moving Avg'!D457</f>
        <v>1.484</v>
      </c>
      <c r="G457" s="2">
        <f>'Moving Avg'!F457</f>
        <v>1.4756050000000003</v>
      </c>
      <c r="H457" s="2">
        <f>'Moving Avg'!G457</f>
        <v>1.4413639999999994</v>
      </c>
      <c r="I457" s="2">
        <f>'Moving Avg'!H457</f>
        <v>1.4381945000000014</v>
      </c>
      <c r="J457" s="5" t="str">
        <f>OBV!F457</f>
        <v>BEARISH</v>
      </c>
      <c r="K457" s="5" t="str">
        <f>OBV!G457</f>
        <v>NEUTRAL</v>
      </c>
      <c r="L457" s="5" t="str">
        <f>OBV!H457</f>
        <v>CONFIRMED BEARISH</v>
      </c>
    </row>
    <row r="458" spans="1:12" ht="13.5" x14ac:dyDescent="0.25">
      <c r="A458" s="3">
        <f>RSI!A458</f>
        <v>42970</v>
      </c>
      <c r="B458" s="2">
        <f>RSI!B458</f>
        <v>1.4814000000000001</v>
      </c>
      <c r="C458" s="2">
        <f>RSI!I458</f>
        <v>55.073814000654203</v>
      </c>
      <c r="D458" s="2">
        <f>MACD!E458</f>
        <v>4.8348602931185258E-3</v>
      </c>
      <c r="E458" s="2">
        <f>MACD!F458</f>
        <v>9.1476340165416239E-3</v>
      </c>
      <c r="F458" s="2">
        <f>'Moving Avg'!D458</f>
        <v>1.4826999999999999</v>
      </c>
      <c r="G458" s="2">
        <f>'Moving Avg'!F458</f>
        <v>1.4772200000000002</v>
      </c>
      <c r="H458" s="2">
        <f>'Moving Avg'!G458</f>
        <v>1.4438859999999998</v>
      </c>
      <c r="I458" s="2">
        <f>'Moving Avg'!H458</f>
        <v>1.4384485000000016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</row>
    <row r="459" spans="1:12" ht="13.5" x14ac:dyDescent="0.25">
      <c r="A459" s="3">
        <f>RSI!A459</f>
        <v>42971</v>
      </c>
      <c r="B459" s="2">
        <f>RSI!B459</f>
        <v>1.4814000000000001</v>
      </c>
      <c r="C459" s="2">
        <f>RSI!I459</f>
        <v>55.073814000654203</v>
      </c>
      <c r="D459" s="2">
        <f>MACD!E459</f>
        <v>2.9255180059193364E-3</v>
      </c>
      <c r="E459" s="2">
        <f>MACD!F459</f>
        <v>7.9032108144171664E-3</v>
      </c>
      <c r="F459" s="2">
        <f>'Moving Avg'!D459</f>
        <v>1.4814000000000001</v>
      </c>
      <c r="G459" s="2">
        <f>'Moving Avg'!F459</f>
        <v>1.4772200000000002</v>
      </c>
      <c r="H459" s="2">
        <f>'Moving Avg'!G459</f>
        <v>1.4465339999999998</v>
      </c>
      <c r="I459" s="2">
        <f>'Moving Avg'!H459</f>
        <v>1.4387025000000013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</row>
    <row r="460" spans="1:12" ht="13.5" x14ac:dyDescent="0.25">
      <c r="A460" s="3">
        <f>RSI!A460</f>
        <v>42972</v>
      </c>
      <c r="B460" s="2">
        <f>RSI!B460</f>
        <v>1.4814000000000001</v>
      </c>
      <c r="C460" s="2">
        <f>RSI!I460</f>
        <v>55.073814000654203</v>
      </c>
      <c r="D460" s="2">
        <f>MACD!E460</f>
        <v>-7.353686066260412E-4</v>
      </c>
      <c r="E460" s="2">
        <f>MACD!F460</f>
        <v>6.1754949302085258E-3</v>
      </c>
      <c r="F460" s="2">
        <f>'Moving Avg'!D460</f>
        <v>1.4814000000000001</v>
      </c>
      <c r="G460" s="2">
        <f>'Moving Avg'!F460</f>
        <v>1.4772200000000004</v>
      </c>
      <c r="H460" s="2">
        <f>'Moving Avg'!G460</f>
        <v>1.4493079999999998</v>
      </c>
      <c r="I460" s="2">
        <f>'Moving Avg'!H460</f>
        <v>1.4388940000000017</v>
      </c>
      <c r="J460" s="5" t="str">
        <f>OBV!F460</f>
        <v>NEUTRAL</v>
      </c>
      <c r="K460" s="5" t="str">
        <f>OBV!G460</f>
        <v>NEUTRAL</v>
      </c>
      <c r="L460" s="5" t="str">
        <f>OBV!H460</f>
        <v>NEUTRAL</v>
      </c>
    </row>
    <row r="461" spans="1:12" ht="13.5" x14ac:dyDescent="0.25">
      <c r="A461" s="3">
        <f>RSI!A461</f>
        <v>42975</v>
      </c>
      <c r="B461" s="2">
        <f>RSI!B461</f>
        <v>1.4814000000000001</v>
      </c>
      <c r="C461" s="2">
        <f>RSI!I461</f>
        <v>55.073814000654203</v>
      </c>
      <c r="D461" s="2">
        <f>MACD!E461</f>
        <v>-3.8892214386014867E-3</v>
      </c>
      <c r="E461" s="2">
        <f>MACD!F461</f>
        <v>4.1625516564465243E-3</v>
      </c>
      <c r="F461" s="2">
        <f>'Moving Avg'!D461</f>
        <v>1.4814000000000001</v>
      </c>
      <c r="G461" s="2">
        <f>'Moving Avg'!F461</f>
        <v>1.4768950000000003</v>
      </c>
      <c r="H461" s="2">
        <f>'Moving Avg'!G461</f>
        <v>1.4520819999999994</v>
      </c>
      <c r="I461" s="2">
        <f>'Moving Avg'!H461</f>
        <v>1.4390855000000016</v>
      </c>
      <c r="J461" s="5" t="str">
        <f>OBV!F461</f>
        <v>NEUTRAL</v>
      </c>
      <c r="K461" s="5" t="str">
        <f>OBV!G461</f>
        <v>NEUTRAL</v>
      </c>
      <c r="L461" s="5" t="str">
        <f>OBV!H461</f>
        <v>NEUTRAL</v>
      </c>
    </row>
    <row r="462" spans="1:12" ht="13.5" x14ac:dyDescent="0.25">
      <c r="A462" s="3">
        <f>RSI!A462</f>
        <v>42976</v>
      </c>
      <c r="B462" s="2">
        <f>RSI!B462</f>
        <v>1.4814000000000001</v>
      </c>
      <c r="C462" s="2">
        <f>RSI!I462</f>
        <v>55.073814000654203</v>
      </c>
      <c r="D462" s="2">
        <f>MACD!E462</f>
        <v>-1.6406534700514896E-3</v>
      </c>
      <c r="E462" s="2">
        <f>MACD!F462</f>
        <v>3.0019106311469216E-3</v>
      </c>
      <c r="F462" s="2">
        <f>'Moving Avg'!D462</f>
        <v>1.4814000000000001</v>
      </c>
      <c r="G462" s="2">
        <f>'Moving Avg'!F462</f>
        <v>1.4768950000000003</v>
      </c>
      <c r="H462" s="2">
        <f>'Moving Avg'!G462</f>
        <v>1.4554819999999995</v>
      </c>
      <c r="I462" s="2">
        <f>'Moving Avg'!H462</f>
        <v>1.4392770000000019</v>
      </c>
      <c r="J462" s="5" t="str">
        <f>OBV!F462</f>
        <v>NEUTRAL</v>
      </c>
      <c r="K462" s="5" t="str">
        <f>OBV!G462</f>
        <v>NEUTRAL</v>
      </c>
      <c r="L462" s="5" t="str">
        <f>OBV!H462</f>
        <v>NEUTRAL</v>
      </c>
    </row>
    <row r="463" spans="1:12" ht="13.5" x14ac:dyDescent="0.25">
      <c r="A463" s="3">
        <f>RSI!A463</f>
        <v>42977</v>
      </c>
      <c r="B463" s="2">
        <f>RSI!B463</f>
        <v>1.4750000000000001</v>
      </c>
      <c r="C463" s="2">
        <f>RSI!I463</f>
        <v>51.060314787903032</v>
      </c>
      <c r="D463" s="2">
        <f>MACD!E463</f>
        <v>6.8789013459658044E-4</v>
      </c>
      <c r="E463" s="2">
        <f>MACD!F463</f>
        <v>2.5391065318368534E-3</v>
      </c>
      <c r="F463" s="2">
        <f>'Moving Avg'!D463</f>
        <v>1.4801200000000001</v>
      </c>
      <c r="G463" s="2">
        <f>'Moving Avg'!F463</f>
        <v>1.4765750000000004</v>
      </c>
      <c r="H463" s="2">
        <f>'Moving Avg'!G463</f>
        <v>1.4583779999999995</v>
      </c>
      <c r="I463" s="2">
        <f>'Moving Avg'!H463</f>
        <v>1.4394680000000017</v>
      </c>
      <c r="J463" s="5" t="str">
        <f>OBV!F463</f>
        <v>BEARISH</v>
      </c>
      <c r="K463" s="5" t="str">
        <f>OBV!G463</f>
        <v>NEUTRAL</v>
      </c>
      <c r="L463" s="5" t="str">
        <f>OBV!H463</f>
        <v>CONFIRMED BEARISH</v>
      </c>
    </row>
    <row r="464" spans="1:12" ht="13.5" x14ac:dyDescent="0.25">
      <c r="A464" s="3">
        <f>RSI!A464</f>
        <v>42978</v>
      </c>
      <c r="B464" s="2">
        <f>RSI!B464</f>
        <v>1.4684999999999999</v>
      </c>
      <c r="C464" s="2">
        <f>RSI!I464</f>
        <v>47.290902059158917</v>
      </c>
      <c r="D464" s="2">
        <f>MACD!E464</f>
        <v>3.1328984842826646E-3</v>
      </c>
      <c r="E464" s="2">
        <f>MACD!F464</f>
        <v>2.6578649223260157E-3</v>
      </c>
      <c r="F464" s="2">
        <f>'Moving Avg'!D464</f>
        <v>1.4775399999999999</v>
      </c>
      <c r="G464" s="2">
        <f>'Moving Avg'!F464</f>
        <v>1.4762500000000003</v>
      </c>
      <c r="H464" s="2">
        <f>'Moving Avg'!G464</f>
        <v>1.4611439999999996</v>
      </c>
      <c r="I464" s="2">
        <f>'Moving Avg'!H464</f>
        <v>1.4395320000000016</v>
      </c>
      <c r="J464" s="5" t="str">
        <f>OBV!F464</f>
        <v>BEARISH</v>
      </c>
      <c r="K464" s="5" t="str">
        <f>OBV!G464</f>
        <v>STRONG</v>
      </c>
      <c r="L464" s="5" t="str">
        <f>OBV!H464</f>
        <v>CONFIRMED BEARISH</v>
      </c>
    </row>
    <row r="465" spans="1:12" ht="13.5" x14ac:dyDescent="0.25">
      <c r="A465" s="3">
        <f>RSI!A465</f>
        <v>42982</v>
      </c>
      <c r="B465" s="2">
        <f>RSI!B465</f>
        <v>1.4684999999999999</v>
      </c>
      <c r="C465" s="2">
        <f>RSI!I465</f>
        <v>47.290902059158917</v>
      </c>
      <c r="D465" s="2">
        <f>MACD!E465</f>
        <v>4.2338833909110196E-3</v>
      </c>
      <c r="E465" s="2">
        <f>MACD!F465</f>
        <v>2.9730686160430167E-3</v>
      </c>
      <c r="F465" s="2">
        <f>'Moving Avg'!D465</f>
        <v>1.4749599999999998</v>
      </c>
      <c r="G465" s="2">
        <f>'Moving Avg'!F465</f>
        <v>1.4765750000000002</v>
      </c>
      <c r="H465" s="2">
        <f>'Moving Avg'!G465</f>
        <v>1.4637839999999998</v>
      </c>
      <c r="I465" s="2">
        <f>'Moving Avg'!H465</f>
        <v>1.4395650000000018</v>
      </c>
      <c r="J465" s="5" t="str">
        <f>OBV!F465</f>
        <v>BEARISH</v>
      </c>
      <c r="K465" s="5" t="str">
        <f>OBV!G465</f>
        <v>STRONG</v>
      </c>
      <c r="L465" s="5" t="str">
        <f>OBV!H465</f>
        <v>CONFIRMED BEARISH</v>
      </c>
    </row>
    <row r="466" spans="1:12" ht="13.5" x14ac:dyDescent="0.25">
      <c r="A466" s="3">
        <f>RSI!A466</f>
        <v>42983</v>
      </c>
      <c r="B466" s="2">
        <f>RSI!B466</f>
        <v>1.4684999999999999</v>
      </c>
      <c r="C466" s="2">
        <f>RSI!I466</f>
        <v>47.290902059158917</v>
      </c>
      <c r="D466" s="2">
        <f>MACD!E466</f>
        <v>5.1952375668631312E-3</v>
      </c>
      <c r="E466" s="2">
        <f>MACD!F466</f>
        <v>3.4175024062070396E-3</v>
      </c>
      <c r="F466" s="2">
        <f>'Moving Avg'!D466</f>
        <v>1.4723799999999998</v>
      </c>
      <c r="G466" s="2">
        <f>'Moving Avg'!F466</f>
        <v>1.4759300000000002</v>
      </c>
      <c r="H466" s="2">
        <f>'Moving Avg'!G466</f>
        <v>1.4661740000000001</v>
      </c>
      <c r="I466" s="2">
        <f>'Moving Avg'!H466</f>
        <v>1.4395980000000017</v>
      </c>
      <c r="J466" s="5" t="str">
        <f>OBV!F466</f>
        <v>BEARISH</v>
      </c>
      <c r="K466" s="5" t="str">
        <f>OBV!G466</f>
        <v>STRONG</v>
      </c>
      <c r="L466" s="5" t="str">
        <f>OBV!H466</f>
        <v>CONFIRMED BEARISH</v>
      </c>
    </row>
    <row r="467" spans="1:12" ht="13.5" x14ac:dyDescent="0.25">
      <c r="A467" s="3">
        <f>RSI!A467</f>
        <v>42984</v>
      </c>
      <c r="B467" s="2">
        <f>RSI!B467</f>
        <v>1.4684999999999999</v>
      </c>
      <c r="C467" s="2">
        <f>RSI!I467</f>
        <v>47.290902059158917</v>
      </c>
      <c r="D467" s="2">
        <f>MACD!E467</f>
        <v>6.0362388435561964E-3</v>
      </c>
      <c r="E467" s="2">
        <f>MACD!F467</f>
        <v>3.9412496936768711E-3</v>
      </c>
      <c r="F467" s="2">
        <f>'Moving Avg'!D467</f>
        <v>1.4697999999999998</v>
      </c>
      <c r="G467" s="2">
        <f>'Moving Avg'!F467</f>
        <v>1.4759300000000002</v>
      </c>
      <c r="H467" s="2">
        <f>'Moving Avg'!G467</f>
        <v>1.4685640000000004</v>
      </c>
      <c r="I467" s="2">
        <f>'Moving Avg'!H467</f>
        <v>1.4396310000000017</v>
      </c>
      <c r="J467" s="5" t="str">
        <f>OBV!F467</f>
        <v>BEARISH</v>
      </c>
      <c r="K467" s="5" t="str">
        <f>OBV!G467</f>
        <v>STRONG</v>
      </c>
      <c r="L467" s="5" t="str">
        <f>OBV!H467</f>
        <v>CONFIRMED BEARISH</v>
      </c>
    </row>
    <row r="468" spans="1:12" ht="13.5" x14ac:dyDescent="0.25">
      <c r="A468" s="3">
        <f>RSI!A468</f>
        <v>42985</v>
      </c>
      <c r="B468" s="2">
        <f>RSI!B468</f>
        <v>1.4684999999999999</v>
      </c>
      <c r="C468" s="2">
        <f>RSI!I468</f>
        <v>47.290902059158917</v>
      </c>
      <c r="D468" s="2">
        <f>MACD!E468</f>
        <v>6.7733624780756951E-3</v>
      </c>
      <c r="E468" s="2">
        <f>MACD!F468</f>
        <v>4.5076722505566361E-3</v>
      </c>
      <c r="F468" s="2">
        <f>'Moving Avg'!D468</f>
        <v>1.4684999999999999</v>
      </c>
      <c r="G468" s="2">
        <f>'Moving Avg'!F468</f>
        <v>1.4756050000000001</v>
      </c>
      <c r="H468" s="2">
        <f>'Moving Avg'!G468</f>
        <v>1.4709540000000008</v>
      </c>
      <c r="I468" s="2">
        <f>'Moving Avg'!H468</f>
        <v>1.4396950000000017</v>
      </c>
      <c r="J468" s="5" t="str">
        <f>OBV!F468</f>
        <v>BEARISH</v>
      </c>
      <c r="K468" s="5" t="str">
        <f>OBV!G468</f>
        <v>NEUTRAL</v>
      </c>
      <c r="L468" s="5" t="str">
        <f>OBV!H468</f>
        <v>CONFIRMED BEARISH</v>
      </c>
    </row>
    <row r="469" spans="1:12" ht="13.5" x14ac:dyDescent="0.25">
      <c r="A469" s="3">
        <f>RSI!A469</f>
        <v>42986</v>
      </c>
      <c r="B469" s="2">
        <f>RSI!B469</f>
        <v>1.4684999999999999</v>
      </c>
      <c r="C469" s="2">
        <f>RSI!I469</f>
        <v>47.290902059158917</v>
      </c>
      <c r="D469" s="2">
        <f>MACD!E469</f>
        <v>7.4207002261688082E-3</v>
      </c>
      <c r="E469" s="2">
        <f>MACD!F469</f>
        <v>5.0902778456790709E-3</v>
      </c>
      <c r="F469" s="2">
        <f>'Moving Avg'!D469</f>
        <v>1.4684999999999999</v>
      </c>
      <c r="G469" s="2">
        <f>'Moving Avg'!F469</f>
        <v>1.4756049999999998</v>
      </c>
      <c r="H469" s="2">
        <f>'Moving Avg'!G469</f>
        <v>1.472716000000001</v>
      </c>
      <c r="I469" s="2">
        <f>'Moving Avg'!H469</f>
        <v>1.4396965000000017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</row>
    <row r="470" spans="1:12" ht="13.5" x14ac:dyDescent="0.25">
      <c r="A470" s="3">
        <f>RSI!A470</f>
        <v>42989</v>
      </c>
      <c r="B470" s="2">
        <f>RSI!B470</f>
        <v>1.4684999999999999</v>
      </c>
      <c r="C470" s="2">
        <f>RSI!I470</f>
        <v>47.290902059158917</v>
      </c>
      <c r="D470" s="2">
        <f>MACD!E470</f>
        <v>7.9903158381939843E-3</v>
      </c>
      <c r="E470" s="2">
        <f>MACD!F470</f>
        <v>5.6702854441820537E-3</v>
      </c>
      <c r="F470" s="2">
        <f>'Moving Avg'!D470</f>
        <v>1.4684999999999999</v>
      </c>
      <c r="G470" s="2">
        <f>'Moving Avg'!F470</f>
        <v>1.4762499999999998</v>
      </c>
      <c r="H470" s="2">
        <f>'Moving Avg'!G470</f>
        <v>1.4744780000000011</v>
      </c>
      <c r="I470" s="2">
        <f>'Moving Avg'!H470</f>
        <v>1.4396665000000015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</row>
    <row r="471" spans="1:12" ht="13.5" x14ac:dyDescent="0.25">
      <c r="A471" s="3">
        <f>RSI!A471</f>
        <v>42990</v>
      </c>
      <c r="B471" s="2">
        <f>RSI!B471</f>
        <v>1.4684999999999999</v>
      </c>
      <c r="C471" s="2">
        <f>RSI!I471</f>
        <v>47.290902059158924</v>
      </c>
      <c r="D471" s="2">
        <f>MACD!E471</f>
        <v>8.4925466927641136E-3</v>
      </c>
      <c r="E471" s="2">
        <f>MACD!F471</f>
        <v>6.2347376938984662E-3</v>
      </c>
      <c r="F471" s="2">
        <f>'Moving Avg'!D471</f>
        <v>1.4684999999999999</v>
      </c>
      <c r="G471" s="2">
        <f>'Moving Avg'!F471</f>
        <v>1.4768949999999996</v>
      </c>
      <c r="H471" s="2">
        <f>'Moving Avg'!G471</f>
        <v>1.475612000000001</v>
      </c>
      <c r="I471" s="2">
        <f>'Moving Avg'!H471</f>
        <v>1.4396365000000015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</row>
    <row r="472" spans="1:12" ht="13.5" x14ac:dyDescent="0.25">
      <c r="A472" s="3">
        <f>RSI!A472</f>
        <v>42991</v>
      </c>
      <c r="B472" s="2">
        <f>RSI!B472</f>
        <v>1.4684999999999999</v>
      </c>
      <c r="C472" s="2">
        <f>RSI!I472</f>
        <v>47.290902059158917</v>
      </c>
      <c r="D472" s="2">
        <f>MACD!E472</f>
        <v>8.9362597931510468E-3</v>
      </c>
      <c r="E472" s="2">
        <f>MACD!F472</f>
        <v>6.7750421137489827E-3</v>
      </c>
      <c r="F472" s="2">
        <f>'Moving Avg'!D472</f>
        <v>1.4684999999999999</v>
      </c>
      <c r="G472" s="2">
        <f>'Moving Avg'!F472</f>
        <v>1.4759249999999997</v>
      </c>
      <c r="H472" s="2">
        <f>'Moving Avg'!G472</f>
        <v>1.4762460000000011</v>
      </c>
      <c r="I472" s="2">
        <f>'Moving Avg'!H472</f>
        <v>1.4395440000000017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</row>
    <row r="473" spans="1:12" ht="13.5" x14ac:dyDescent="0.25">
      <c r="A473" s="3">
        <f>RSI!A473</f>
        <v>42992</v>
      </c>
      <c r="B473" s="2">
        <f>RSI!B473</f>
        <v>1.4684999999999999</v>
      </c>
      <c r="C473" s="2">
        <f>RSI!I473</f>
        <v>47.290902059158924</v>
      </c>
      <c r="D473" s="2">
        <f>MACD!E473</f>
        <v>8.3444537060677337E-3</v>
      </c>
      <c r="E473" s="2">
        <f>MACD!F473</f>
        <v>7.0889244322127325E-3</v>
      </c>
      <c r="F473" s="2">
        <f>'Moving Avg'!D473</f>
        <v>1.4684999999999999</v>
      </c>
      <c r="G473" s="2">
        <f>'Moving Avg'!F473</f>
        <v>1.4749549999999996</v>
      </c>
      <c r="H473" s="2">
        <f>'Moving Avg'!G473</f>
        <v>1.4768800000000011</v>
      </c>
      <c r="I473" s="2">
        <f>'Moving Avg'!H473</f>
        <v>1.4394200000000015</v>
      </c>
      <c r="J473" s="5" t="str">
        <f>OBV!F473</f>
        <v>NEUTRAL</v>
      </c>
      <c r="K473" s="5" t="str">
        <f>OBV!G473</f>
        <v>NEUTRAL</v>
      </c>
      <c r="L473" s="5" t="str">
        <f>OBV!H473</f>
        <v>NEUTRAL</v>
      </c>
    </row>
    <row r="474" spans="1:12" ht="13.5" x14ac:dyDescent="0.25">
      <c r="A474" s="3">
        <f>RSI!A474</f>
        <v>42993</v>
      </c>
      <c r="B474" s="2">
        <f>RSI!B474</f>
        <v>1.4684999999999999</v>
      </c>
      <c r="C474" s="2">
        <f>RSI!I474</f>
        <v>47.290902059158924</v>
      </c>
      <c r="D474" s="2">
        <f>MACD!E474</f>
        <v>6.8597685528704044E-3</v>
      </c>
      <c r="E474" s="2">
        <f>MACD!F474</f>
        <v>7.0430932563442673E-3</v>
      </c>
      <c r="F474" s="2">
        <f>'Moving Avg'!D474</f>
        <v>1.4684999999999999</v>
      </c>
      <c r="G474" s="2">
        <f>'Moving Avg'!F474</f>
        <v>1.4739849999999994</v>
      </c>
      <c r="H474" s="2">
        <f>'Moving Avg'!G474</f>
        <v>1.4773880000000008</v>
      </c>
      <c r="I474" s="2">
        <f>'Moving Avg'!H474</f>
        <v>1.4393275000000016</v>
      </c>
      <c r="J474" s="5" t="str">
        <f>OBV!F474</f>
        <v>NEUTRAL</v>
      </c>
      <c r="K474" s="5" t="str">
        <f>OBV!G474</f>
        <v>NEUTRAL</v>
      </c>
      <c r="L474" s="5" t="str">
        <f>OBV!H474</f>
        <v>NEUTRAL</v>
      </c>
    </row>
    <row r="475" spans="1:12" ht="13.5" x14ac:dyDescent="0.25">
      <c r="A475" s="3">
        <f>RSI!A475</f>
        <v>42996</v>
      </c>
      <c r="B475" s="2">
        <f>RSI!B475</f>
        <v>1.462</v>
      </c>
      <c r="C475" s="2">
        <f>RSI!I475</f>
        <v>40.53008430669194</v>
      </c>
      <c r="D475" s="2">
        <f>MACD!E475</f>
        <v>6.0998611701332806E-3</v>
      </c>
      <c r="E475" s="2">
        <f>MACD!F475</f>
        <v>6.8544468391020701E-3</v>
      </c>
      <c r="F475" s="2">
        <f>'Moving Avg'!D475</f>
        <v>1.4671999999999998</v>
      </c>
      <c r="G475" s="2">
        <f>'Moving Avg'!F475</f>
        <v>1.4730149999999997</v>
      </c>
      <c r="H475" s="2">
        <f>'Moving Avg'!G475</f>
        <v>1.4778920000000011</v>
      </c>
      <c r="I475" s="2">
        <f>'Moving Avg'!H475</f>
        <v>1.4392025000000015</v>
      </c>
      <c r="J475" s="5" t="str">
        <f>OBV!F475</f>
        <v>BEARISH</v>
      </c>
      <c r="K475" s="5" t="str">
        <f>OBV!G475</f>
        <v>STRONG</v>
      </c>
      <c r="L475" s="5" t="str">
        <f>OBV!H475</f>
        <v>CONFIRMED BEARISH</v>
      </c>
    </row>
    <row r="476" spans="1:12" ht="13.5" x14ac:dyDescent="0.25">
      <c r="A476" s="3">
        <f>RSI!A476</f>
        <v>42997</v>
      </c>
      <c r="B476" s="2">
        <f>RSI!B476</f>
        <v>1.462</v>
      </c>
      <c r="C476" s="2">
        <f>RSI!I476</f>
        <v>40.530084306691933</v>
      </c>
      <c r="D476" s="2">
        <f>MACD!E476</f>
        <v>5.5090521247396218E-3</v>
      </c>
      <c r="E476" s="2">
        <f>MACD!F476</f>
        <v>6.5853678962295801E-3</v>
      </c>
      <c r="F476" s="2">
        <f>'Moving Avg'!D476</f>
        <v>1.4659</v>
      </c>
      <c r="G476" s="2">
        <f>'Moving Avg'!F476</f>
        <v>1.4720449999999996</v>
      </c>
      <c r="H476" s="2">
        <f>'Moving Avg'!G476</f>
        <v>1.4776420000000008</v>
      </c>
      <c r="I476" s="2">
        <f>'Moving Avg'!H476</f>
        <v>1.4390775000000013</v>
      </c>
      <c r="J476" s="5" t="str">
        <f>OBV!F476</f>
        <v>BEARISH</v>
      </c>
      <c r="K476" s="5" t="str">
        <f>OBV!G476</f>
        <v>STRONG</v>
      </c>
      <c r="L476" s="5" t="str">
        <f>OBV!H476</f>
        <v>CONFIRMED BEARISH</v>
      </c>
    </row>
    <row r="477" spans="1:12" ht="13.5" x14ac:dyDescent="0.25">
      <c r="A477" s="3">
        <f>RSI!A477</f>
        <v>42998</v>
      </c>
      <c r="B477" s="2">
        <f>RSI!B477</f>
        <v>1.462</v>
      </c>
      <c r="C477" s="2">
        <f>RSI!I477</f>
        <v>40.530084306691926</v>
      </c>
      <c r="D477" s="2">
        <f>MACD!E477</f>
        <v>5.0574603982944666E-3</v>
      </c>
      <c r="E477" s="2">
        <f>MACD!F477</f>
        <v>6.2797863966425581E-3</v>
      </c>
      <c r="F477" s="2">
        <f>'Moving Avg'!D477</f>
        <v>1.4645999999999999</v>
      </c>
      <c r="G477" s="2">
        <f>'Moving Avg'!F477</f>
        <v>1.4710749999999997</v>
      </c>
      <c r="H477" s="2">
        <f>'Moving Avg'!G477</f>
        <v>1.4772660000000009</v>
      </c>
      <c r="I477" s="2">
        <f>'Moving Avg'!H477</f>
        <v>1.4390150000000015</v>
      </c>
      <c r="J477" s="5" t="str">
        <f>OBV!F477</f>
        <v>BEARISH</v>
      </c>
      <c r="K477" s="5" t="str">
        <f>OBV!G477</f>
        <v>STRONG</v>
      </c>
      <c r="L477" s="5" t="str">
        <f>OBV!H477</f>
        <v>CONFIRMED BEARISH</v>
      </c>
    </row>
    <row r="478" spans="1:12" ht="13.5" x14ac:dyDescent="0.25">
      <c r="A478" s="3">
        <f>RSI!A478</f>
        <v>43000</v>
      </c>
      <c r="B478" s="2">
        <f>RSI!B478</f>
        <v>1.4556</v>
      </c>
      <c r="C478" s="2">
        <f>RSI!I478</f>
        <v>34.469941661969884</v>
      </c>
      <c r="D478" s="2">
        <f>MACD!E478</f>
        <v>5.1941624884208615E-3</v>
      </c>
      <c r="E478" s="2">
        <f>MACD!F478</f>
        <v>6.0626616149982195E-3</v>
      </c>
      <c r="F478" s="2">
        <f>'Moving Avg'!D478</f>
        <v>1.4620200000000001</v>
      </c>
      <c r="G478" s="2">
        <f>'Moving Avg'!F478</f>
        <v>1.4697849999999999</v>
      </c>
      <c r="H478" s="2">
        <f>'Moving Avg'!G478</f>
        <v>1.4768880000000006</v>
      </c>
      <c r="I478" s="2">
        <f>'Moving Avg'!H478</f>
        <v>1.4388890000000012</v>
      </c>
      <c r="J478" s="5" t="str">
        <f>OBV!F478</f>
        <v>BEARISH</v>
      </c>
      <c r="K478" s="5" t="str">
        <f>OBV!G478</f>
        <v>STRONG</v>
      </c>
      <c r="L478" s="5" t="str">
        <f>OBV!H478</f>
        <v>CONFIRMED BEARISH</v>
      </c>
    </row>
    <row r="479" spans="1:12" ht="13.5" x14ac:dyDescent="0.25">
      <c r="A479" s="3">
        <f>RSI!A479</f>
        <v>43003</v>
      </c>
      <c r="B479" s="2">
        <f>RSI!B479</f>
        <v>1.4556</v>
      </c>
      <c r="C479" s="2">
        <f>RSI!I479</f>
        <v>34.469941661969884</v>
      </c>
      <c r="D479" s="2">
        <f>MACD!E479</f>
        <v>5.389081077683322E-3</v>
      </c>
      <c r="E479" s="2">
        <f>MACD!F479</f>
        <v>5.9279455075352408E-3</v>
      </c>
      <c r="F479" s="2">
        <f>'Moving Avg'!D479</f>
        <v>1.4594400000000001</v>
      </c>
      <c r="G479" s="2">
        <f>'Moving Avg'!F479</f>
        <v>1.4684949999999999</v>
      </c>
      <c r="H479" s="2">
        <f>'Moving Avg'!G479</f>
        <v>1.4765100000000007</v>
      </c>
      <c r="I479" s="2">
        <f>'Moving Avg'!H479</f>
        <v>1.4387320000000015</v>
      </c>
      <c r="J479" s="5" t="str">
        <f>OBV!F479</f>
        <v>BEARISH</v>
      </c>
      <c r="K479" s="5" t="str">
        <f>OBV!G479</f>
        <v>STRONG</v>
      </c>
      <c r="L479" s="5" t="str">
        <f>OBV!H479</f>
        <v>CONFIRMED BEARISH</v>
      </c>
    </row>
    <row r="480" spans="1:12" ht="13.5" x14ac:dyDescent="0.25">
      <c r="A480" s="3">
        <f>RSI!A480</f>
        <v>43004</v>
      </c>
      <c r="B480" s="2">
        <f>RSI!B480</f>
        <v>1.4361999999999999</v>
      </c>
      <c r="C480" s="2">
        <f>RSI!I480</f>
        <v>22.593614070082779</v>
      </c>
      <c r="D480" s="2">
        <f>MACD!E480</f>
        <v>7.0644266267900768E-3</v>
      </c>
      <c r="E480" s="2">
        <f>MACD!F480</f>
        <v>6.1552417313862091E-3</v>
      </c>
      <c r="F480" s="2">
        <f>'Moving Avg'!D480</f>
        <v>1.45428</v>
      </c>
      <c r="G480" s="2">
        <f>'Moving Avg'!F480</f>
        <v>1.4662349999999997</v>
      </c>
      <c r="H480" s="2">
        <f>'Moving Avg'!G480</f>
        <v>1.4759960000000008</v>
      </c>
      <c r="I480" s="2">
        <f>'Moving Avg'!H480</f>
        <v>1.4384780000000013</v>
      </c>
      <c r="J480" s="5" t="str">
        <f>OBV!F480</f>
        <v>BEARISH</v>
      </c>
      <c r="K480" s="5" t="str">
        <f>OBV!G480</f>
        <v>NEUTRAL</v>
      </c>
      <c r="L480" s="5" t="str">
        <f>OBV!H480</f>
        <v>CONFIRMED BEARISH</v>
      </c>
    </row>
    <row r="481" spans="1:12" ht="13.5" x14ac:dyDescent="0.25">
      <c r="A481" s="3">
        <f>RSI!A481</f>
        <v>43005</v>
      </c>
      <c r="B481" s="2">
        <f>RSI!B481</f>
        <v>1.4361999999999999</v>
      </c>
      <c r="C481" s="2">
        <f>RSI!I481</f>
        <v>22.593614070082779</v>
      </c>
      <c r="D481" s="2">
        <f>MACD!E481</f>
        <v>8.6646041752149738E-3</v>
      </c>
      <c r="E481" s="2">
        <f>MACD!F481</f>
        <v>6.6571142201519622E-3</v>
      </c>
      <c r="F481" s="2">
        <f>'Moving Avg'!D481</f>
        <v>1.44912</v>
      </c>
      <c r="G481" s="2">
        <f>'Moving Avg'!F481</f>
        <v>1.463975</v>
      </c>
      <c r="H481" s="2">
        <f>'Moving Avg'!G481</f>
        <v>1.4754820000000004</v>
      </c>
      <c r="I481" s="2">
        <f>'Moving Avg'!H481</f>
        <v>1.4382240000000013</v>
      </c>
      <c r="J481" s="5" t="str">
        <f>OBV!F481</f>
        <v>BEARISH</v>
      </c>
      <c r="K481" s="5" t="str">
        <f>OBV!G481</f>
        <v>NEUTRAL</v>
      </c>
      <c r="L481" s="5" t="str">
        <f>OBV!H481</f>
        <v>CONFIRMED BEARISH</v>
      </c>
    </row>
    <row r="482" spans="1:12" ht="13.5" x14ac:dyDescent="0.25">
      <c r="A482" s="3">
        <f>RSI!A482</f>
        <v>43006</v>
      </c>
      <c r="B482" s="2">
        <f>RSI!B482</f>
        <v>1.4361999999999999</v>
      </c>
      <c r="C482" s="2">
        <f>RSI!I482</f>
        <v>22.593614070082779</v>
      </c>
      <c r="D482" s="2">
        <f>MACD!E482</f>
        <v>1.0187653773836125E-2</v>
      </c>
      <c r="E482" s="2">
        <f>MACD!F482</f>
        <v>7.3632221308887955E-3</v>
      </c>
      <c r="F482" s="2">
        <f>'Moving Avg'!D482</f>
        <v>1.4439599999999999</v>
      </c>
      <c r="G482" s="2">
        <f>'Moving Avg'!F482</f>
        <v>1.4617149999999999</v>
      </c>
      <c r="H482" s="2">
        <f>'Moving Avg'!G482</f>
        <v>1.4736720000000003</v>
      </c>
      <c r="I482" s="2">
        <f>'Moving Avg'!H482</f>
        <v>1.4379700000000011</v>
      </c>
      <c r="J482" s="5" t="str">
        <f>OBV!F482</f>
        <v>BEARISH</v>
      </c>
      <c r="K482" s="5" t="str">
        <f>OBV!G482</f>
        <v>NEUTRAL</v>
      </c>
      <c r="L482" s="5" t="str">
        <f>OBV!H482</f>
        <v>CONFIRMED BEARISH</v>
      </c>
    </row>
    <row r="483" spans="1:12" ht="13.5" x14ac:dyDescent="0.25">
      <c r="A483" s="3">
        <f>RSI!A483</f>
        <v>43007</v>
      </c>
      <c r="B483" s="2">
        <f>RSI!B483</f>
        <v>1.4361999999999999</v>
      </c>
      <c r="C483" s="2">
        <f>RSI!I483</f>
        <v>22.593614070082793</v>
      </c>
      <c r="D483" s="2">
        <f>MACD!E483</f>
        <v>1.1632918800974279E-2</v>
      </c>
      <c r="E483" s="2">
        <f>MACD!F483</f>
        <v>8.2171614649058922E-3</v>
      </c>
      <c r="F483" s="2">
        <f>'Moving Avg'!D483</f>
        <v>1.4400799999999996</v>
      </c>
      <c r="G483" s="2">
        <f>'Moving Avg'!F483</f>
        <v>1.459775</v>
      </c>
      <c r="H483" s="2">
        <f>'Moving Avg'!G483</f>
        <v>1.4719900000000001</v>
      </c>
      <c r="I483" s="2">
        <f>'Moving Avg'!H483</f>
        <v>1.4377160000000011</v>
      </c>
      <c r="J483" s="5" t="str">
        <f>OBV!F483</f>
        <v>BEARISH</v>
      </c>
      <c r="K483" s="5" t="str">
        <f>OBV!G483</f>
        <v>NEUTRAL</v>
      </c>
      <c r="L483" s="5" t="str">
        <f>OBV!H483</f>
        <v>CONFIRMED BEARISH</v>
      </c>
    </row>
    <row r="484" spans="1:12" ht="13.5" x14ac:dyDescent="0.25">
      <c r="A484" s="3">
        <f>RSI!A484</f>
        <v>43010</v>
      </c>
      <c r="B484" s="2">
        <f>RSI!B484</f>
        <v>1.3973</v>
      </c>
      <c r="C484" s="2">
        <f>RSI!I484</f>
        <v>11.711143160025458</v>
      </c>
      <c r="D484" s="2">
        <f>MACD!E484</f>
        <v>1.588225272478927E-2</v>
      </c>
      <c r="E484" s="2">
        <f>MACD!F484</f>
        <v>9.7501797168825684E-3</v>
      </c>
      <c r="F484" s="2">
        <f>'Moving Avg'!D484</f>
        <v>1.4284199999999998</v>
      </c>
      <c r="G484" s="2">
        <f>'Moving Avg'!F484</f>
        <v>1.456215</v>
      </c>
      <c r="H484" s="2">
        <f>'Moving Avg'!G484</f>
        <v>1.46953</v>
      </c>
      <c r="I484" s="2">
        <f>'Moving Avg'!H484</f>
        <v>1.437267500000001</v>
      </c>
      <c r="J484" s="5" t="str">
        <f>OBV!F484</f>
        <v>BEARISH</v>
      </c>
      <c r="K484" s="5" t="str">
        <f>OBV!G484</f>
        <v>STRONG</v>
      </c>
      <c r="L484" s="5" t="str">
        <f>OBV!H484</f>
        <v>CONFIRMED BEARISH</v>
      </c>
    </row>
    <row r="485" spans="1:12" ht="13.5" x14ac:dyDescent="0.25">
      <c r="A485" s="3">
        <f>RSI!A485</f>
        <v>43011</v>
      </c>
      <c r="B485" s="2">
        <f>RSI!B485</f>
        <v>1.3973</v>
      </c>
      <c r="C485" s="2">
        <f>RSI!I485</f>
        <v>11.711143160025458</v>
      </c>
      <c r="D485" s="2">
        <f>MACD!E485</f>
        <v>1.8841904628350559E-2</v>
      </c>
      <c r="E485" s="2">
        <f>MACD!F485</f>
        <v>1.1568524699176167E-2</v>
      </c>
      <c r="F485" s="2">
        <f>'Moving Avg'!D485</f>
        <v>1.4206399999999999</v>
      </c>
      <c r="G485" s="2">
        <f>'Moving Avg'!F485</f>
        <v>1.4526550000000003</v>
      </c>
      <c r="H485" s="2">
        <f>'Moving Avg'!G485</f>
        <v>1.4670699999999999</v>
      </c>
      <c r="I485" s="2">
        <f>'Moving Avg'!H485</f>
        <v>1.4369130000000003</v>
      </c>
      <c r="J485" s="5" t="str">
        <f>OBV!F485</f>
        <v>BEARISH</v>
      </c>
      <c r="K485" s="5" t="str">
        <f>OBV!G485</f>
        <v>STRONG</v>
      </c>
      <c r="L485" s="5" t="str">
        <f>OBV!H485</f>
        <v>CONFIRMED BEARISH</v>
      </c>
    </row>
    <row r="486" spans="1:12" ht="13.5" x14ac:dyDescent="0.25">
      <c r="A486" s="3">
        <f>RSI!A486</f>
        <v>43012</v>
      </c>
      <c r="B486" s="2">
        <f>RSI!B486</f>
        <v>1.3973</v>
      </c>
      <c r="C486" s="2">
        <f>RSI!I486</f>
        <v>11.711143160025458</v>
      </c>
      <c r="D486" s="2">
        <f>MACD!E486</f>
        <v>2.1683319599763662E-2</v>
      </c>
      <c r="E486" s="2">
        <f>MACD!F486</f>
        <v>1.3591483679293664E-2</v>
      </c>
      <c r="F486" s="2">
        <f>'Moving Avg'!D486</f>
        <v>1.4128599999999998</v>
      </c>
      <c r="G486" s="2">
        <f>'Moving Avg'!F486</f>
        <v>1.4490950000000002</v>
      </c>
      <c r="H486" s="2">
        <f>'Moving Avg'!G486</f>
        <v>1.4652579999999999</v>
      </c>
      <c r="I486" s="2">
        <f>'Moving Avg'!H486</f>
        <v>1.4364330000000001</v>
      </c>
      <c r="J486" s="5" t="str">
        <f>OBV!F486</f>
        <v>BEARISH</v>
      </c>
      <c r="K486" s="5" t="str">
        <f>OBV!G486</f>
        <v>STRONG</v>
      </c>
      <c r="L486" s="5" t="str">
        <f>OBV!H486</f>
        <v>CONFIRMED BEARISH</v>
      </c>
    </row>
    <row r="487" spans="1:12" ht="13.5" x14ac:dyDescent="0.25">
      <c r="A487" s="3">
        <f>RSI!A487</f>
        <v>43013</v>
      </c>
      <c r="B487" s="2">
        <f>RSI!B487</f>
        <v>1.3909</v>
      </c>
      <c r="C487" s="2">
        <f>RSI!I487</f>
        <v>10.65642203753896</v>
      </c>
      <c r="D487" s="2">
        <f>MACD!E487</f>
        <v>2.4873792074805001E-2</v>
      </c>
      <c r="E487" s="2">
        <f>MACD!F487</f>
        <v>1.5847945358395933E-2</v>
      </c>
      <c r="F487" s="2">
        <f>'Moving Avg'!D487</f>
        <v>1.4037999999999999</v>
      </c>
      <c r="G487" s="2">
        <f>'Moving Avg'!F487</f>
        <v>1.4452149999999999</v>
      </c>
      <c r="H487" s="2">
        <f>'Moving Avg'!G487</f>
        <v>1.4634480000000003</v>
      </c>
      <c r="I487" s="2">
        <f>'Moving Avg'!H487</f>
        <v>1.4359835000000001</v>
      </c>
      <c r="J487" s="5" t="str">
        <f>OBV!F487</f>
        <v>BEARISH</v>
      </c>
      <c r="K487" s="5" t="str">
        <f>OBV!G487</f>
        <v>STRONG</v>
      </c>
      <c r="L487" s="5" t="str">
        <f>OBV!H487</f>
        <v>CONFIRMED BEARISH</v>
      </c>
    </row>
    <row r="488" spans="1:12" ht="13.5" x14ac:dyDescent="0.25">
      <c r="A488" s="3">
        <f>RSI!A488</f>
        <v>43014</v>
      </c>
      <c r="B488" s="2">
        <f>RSI!B488</f>
        <v>1.3909</v>
      </c>
      <c r="C488" s="2">
        <f>RSI!I488</f>
        <v>10.65642203753896</v>
      </c>
      <c r="D488" s="2">
        <f>MACD!E488</f>
        <v>2.6915629004540698E-2</v>
      </c>
      <c r="E488" s="2">
        <f>MACD!F488</f>
        <v>1.8061482087624887E-2</v>
      </c>
      <c r="F488" s="2">
        <f>'Moving Avg'!D488</f>
        <v>1.3947400000000001</v>
      </c>
      <c r="G488" s="2">
        <f>'Moving Avg'!F488</f>
        <v>1.441335</v>
      </c>
      <c r="H488" s="2">
        <f>'Moving Avg'!G488</f>
        <v>1.4622840000000001</v>
      </c>
      <c r="I488" s="2">
        <f>'Moving Avg'!H488</f>
        <v>1.4355970000000002</v>
      </c>
      <c r="J488" s="5" t="str">
        <f>OBV!F488</f>
        <v>BEARISH</v>
      </c>
      <c r="K488" s="5" t="str">
        <f>OBV!G488</f>
        <v>STRONG</v>
      </c>
      <c r="L488" s="5" t="str">
        <f>OBV!H488</f>
        <v>CONFIRMED BEARISH</v>
      </c>
    </row>
    <row r="489" spans="1:12" ht="13.5" x14ac:dyDescent="0.25">
      <c r="A489" s="3">
        <f>RSI!A489</f>
        <v>43017</v>
      </c>
      <c r="B489" s="2">
        <f>RSI!B489</f>
        <v>1.3909</v>
      </c>
      <c r="C489" s="2">
        <f>RSI!I489</f>
        <v>10.65642203753896</v>
      </c>
      <c r="D489" s="2">
        <f>MACD!E489</f>
        <v>2.8945949915250235E-2</v>
      </c>
      <c r="E489" s="2">
        <f>MACD!F489</f>
        <v>2.0238375653149957E-2</v>
      </c>
      <c r="F489" s="2">
        <f>'Moving Avg'!D489</f>
        <v>1.3934600000000001</v>
      </c>
      <c r="G489" s="2">
        <f>'Moving Avg'!F489</f>
        <v>1.4374549999999999</v>
      </c>
      <c r="H489" s="2">
        <f>'Moving Avg'!G489</f>
        <v>1.460474</v>
      </c>
      <c r="I489" s="2">
        <f>'Moving Avg'!H489</f>
        <v>1.4351165000000001</v>
      </c>
      <c r="J489" s="5" t="str">
        <f>OBV!F489</f>
        <v>BEARISH</v>
      </c>
      <c r="K489" s="5" t="str">
        <f>OBV!G489</f>
        <v>NEUTRAL</v>
      </c>
      <c r="L489" s="5" t="str">
        <f>OBV!H489</f>
        <v>CONFIRMED BEARISH</v>
      </c>
    </row>
    <row r="490" spans="1:12" ht="13.5" x14ac:dyDescent="0.25">
      <c r="A490" s="3">
        <f>RSI!A490</f>
        <v>43018</v>
      </c>
      <c r="B490" s="2">
        <f>RSI!B490</f>
        <v>1.3909</v>
      </c>
      <c r="C490" s="2">
        <f>RSI!I490</f>
        <v>10.65642203753896</v>
      </c>
      <c r="D490" s="2">
        <f>MACD!E490</f>
        <v>2.7959495359079822E-2</v>
      </c>
      <c r="E490" s="2">
        <f>MACD!F490</f>
        <v>2.1782599594335931E-2</v>
      </c>
      <c r="F490" s="2">
        <f>'Moving Avg'!D490</f>
        <v>1.3921800000000002</v>
      </c>
      <c r="G490" s="2">
        <f>'Moving Avg'!F490</f>
        <v>1.4335749999999998</v>
      </c>
      <c r="H490" s="2">
        <f>'Moving Avg'!G490</f>
        <v>1.458664</v>
      </c>
      <c r="I490" s="2">
        <f>'Moving Avg'!H490</f>
        <v>1.4344475000000001</v>
      </c>
      <c r="J490" s="5" t="str">
        <f>OBV!F490</f>
        <v>BEARISH</v>
      </c>
      <c r="K490" s="5" t="str">
        <f>OBV!G490</f>
        <v>NEUTRAL</v>
      </c>
      <c r="L490" s="5" t="str">
        <f>OBV!H490</f>
        <v>CONFIRMED BEARISH</v>
      </c>
    </row>
    <row r="491" spans="1:12" ht="13.5" x14ac:dyDescent="0.25">
      <c r="A491" s="3">
        <f>RSI!A491</f>
        <v>43019</v>
      </c>
      <c r="B491" s="2">
        <f>RSI!B491</f>
        <v>1.3585</v>
      </c>
      <c r="C491" s="2">
        <f>RSI!I491</f>
        <v>6.6055350654104643</v>
      </c>
      <c r="D491" s="2">
        <f>MACD!E491</f>
        <v>2.978424469132146E-2</v>
      </c>
      <c r="E491" s="2">
        <f>MACD!F491</f>
        <v>2.3382928613733037E-2</v>
      </c>
      <c r="F491" s="2">
        <f>'Moving Avg'!D491</f>
        <v>1.38442</v>
      </c>
      <c r="G491" s="2">
        <f>'Moving Avg'!F491</f>
        <v>1.4280749999999998</v>
      </c>
      <c r="H491" s="2">
        <f>'Moving Avg'!G491</f>
        <v>1.4560760000000001</v>
      </c>
      <c r="I491" s="2">
        <f>'Moving Avg'!H491</f>
        <v>1.4336479999999998</v>
      </c>
      <c r="J491" s="5" t="str">
        <f>OBV!F491</f>
        <v>BEARISH</v>
      </c>
      <c r="K491" s="5" t="str">
        <f>OBV!G491</f>
        <v>STRONG</v>
      </c>
      <c r="L491" s="5" t="str">
        <f>OBV!H491</f>
        <v>CONFIRMED BEARISH</v>
      </c>
    </row>
    <row r="492" spans="1:12" ht="13.5" x14ac:dyDescent="0.25">
      <c r="A492" s="3">
        <f>RSI!A492</f>
        <v>43020</v>
      </c>
      <c r="B492" s="2">
        <f>RSI!B492</f>
        <v>1.3455999999999999</v>
      </c>
      <c r="C492" s="2">
        <f>RSI!I492</f>
        <v>5.6797735588133804</v>
      </c>
      <c r="D492" s="2">
        <f>MACD!E492</f>
        <v>3.271549565314813E-2</v>
      </c>
      <c r="E492" s="2">
        <f>MACD!F492</f>
        <v>2.5249442021616057E-2</v>
      </c>
      <c r="F492" s="2">
        <f>'Moving Avg'!D492</f>
        <v>1.3753600000000001</v>
      </c>
      <c r="G492" s="2">
        <f>'Moving Avg'!F492</f>
        <v>1.4219299999999997</v>
      </c>
      <c r="H492" s="2">
        <f>'Moving Avg'!G492</f>
        <v>1.4533600000000004</v>
      </c>
      <c r="I492" s="2">
        <f>'Moving Avg'!H492</f>
        <v>1.4328154999999996</v>
      </c>
      <c r="J492" s="5" t="str">
        <f>OBV!F492</f>
        <v>BEARISH</v>
      </c>
      <c r="K492" s="5" t="str">
        <f>OBV!G492</f>
        <v>STRONG</v>
      </c>
      <c r="L492" s="5" t="str">
        <f>OBV!H492</f>
        <v>CONFIRMED BEARISH</v>
      </c>
    </row>
    <row r="493" spans="1:12" ht="13.5" x14ac:dyDescent="0.25">
      <c r="A493" s="3">
        <f>RSI!A493</f>
        <v>43021</v>
      </c>
      <c r="B493" s="2">
        <f>RSI!B493</f>
        <v>1.3455999999999999</v>
      </c>
      <c r="C493" s="2">
        <f>RSI!I493</f>
        <v>5.6797735588133804</v>
      </c>
      <c r="D493" s="2">
        <f>MACD!E493</f>
        <v>3.5671712268218414E-2</v>
      </c>
      <c r="E493" s="2">
        <f>MACD!F493</f>
        <v>2.7333896070936531E-2</v>
      </c>
      <c r="F493" s="2">
        <f>'Moving Avg'!D493</f>
        <v>1.3663000000000001</v>
      </c>
      <c r="G493" s="2">
        <f>'Moving Avg'!F493</f>
        <v>1.4157849999999998</v>
      </c>
      <c r="H493" s="2">
        <f>'Moving Avg'!G493</f>
        <v>1.4506440000000003</v>
      </c>
      <c r="I493" s="2">
        <f>'Moving Avg'!H493</f>
        <v>1.4319829999999996</v>
      </c>
      <c r="J493" s="5" t="str">
        <f>OBV!F493</f>
        <v>BEARISH</v>
      </c>
      <c r="K493" s="5" t="str">
        <f>OBV!G493</f>
        <v>STRONG</v>
      </c>
      <c r="L493" s="5" t="str">
        <f>OBV!H493</f>
        <v>CONFIRMED BEARISH</v>
      </c>
    </row>
    <row r="494" spans="1:12" ht="13.5" x14ac:dyDescent="0.25">
      <c r="A494" s="3">
        <f>RSI!A494</f>
        <v>43024</v>
      </c>
      <c r="B494" s="2">
        <f>RSI!B494</f>
        <v>1.3585</v>
      </c>
      <c r="C494" s="2">
        <f>RSI!I494</f>
        <v>18.867118958093613</v>
      </c>
      <c r="D494" s="2">
        <f>MACD!E494</f>
        <v>3.1673628849618662E-2</v>
      </c>
      <c r="E494" s="2">
        <f>MACD!F494</f>
        <v>2.8201842626672958E-2</v>
      </c>
      <c r="F494" s="2">
        <f>'Moving Avg'!D494</f>
        <v>1.35982</v>
      </c>
      <c r="G494" s="2">
        <f>'Moving Avg'!F494</f>
        <v>1.4102849999999996</v>
      </c>
      <c r="H494" s="2">
        <f>'Moving Avg'!G494</f>
        <v>1.4483140000000005</v>
      </c>
      <c r="I494" s="2">
        <f>'Moving Avg'!H494</f>
        <v>1.4312459999999996</v>
      </c>
      <c r="J494" s="5" t="str">
        <f>OBV!F494</f>
        <v>BULLISH</v>
      </c>
      <c r="K494" s="5" t="str">
        <f>OBV!G494</f>
        <v>WEAK</v>
      </c>
      <c r="L494" s="5" t="str">
        <f>OBV!H494</f>
        <v>BULLISH DIVERGENCE</v>
      </c>
    </row>
    <row r="495" spans="1:12" ht="13.5" x14ac:dyDescent="0.25">
      <c r="A495" s="3">
        <f>RSI!A495</f>
        <v>43025</v>
      </c>
      <c r="B495" s="2">
        <f>RSI!B495</f>
        <v>1.3391</v>
      </c>
      <c r="C495" s="2">
        <f>RSI!I495</f>
        <v>15.383671613178123</v>
      </c>
      <c r="D495" s="2">
        <f>MACD!E495</f>
        <v>3.0059476554708642E-2</v>
      </c>
      <c r="E495" s="2">
        <f>MACD!F495</f>
        <v>2.8573369412280093E-2</v>
      </c>
      <c r="F495" s="2">
        <f>'Moving Avg'!D495</f>
        <v>1.3494600000000001</v>
      </c>
      <c r="G495" s="2">
        <f>'Moving Avg'!F495</f>
        <v>1.4041399999999995</v>
      </c>
      <c r="H495" s="2">
        <f>'Moving Avg'!G495</f>
        <v>1.4458560000000005</v>
      </c>
      <c r="I495" s="2">
        <f>'Moving Avg'!H495</f>
        <v>1.4304119999999991</v>
      </c>
      <c r="J495" s="5" t="str">
        <f>OBV!F495</f>
        <v>BULLISH</v>
      </c>
      <c r="K495" s="5" t="str">
        <f>OBV!G495</f>
        <v>WEAK</v>
      </c>
      <c r="L495" s="5" t="str">
        <f>OBV!H495</f>
        <v>BULLISH DIVERGENCE</v>
      </c>
    </row>
    <row r="496" spans="1:12" ht="13.5" x14ac:dyDescent="0.25">
      <c r="A496" s="3">
        <f>RSI!A496</f>
        <v>43026</v>
      </c>
      <c r="B496" s="2">
        <f>RSI!B496</f>
        <v>1.3391</v>
      </c>
      <c r="C496" s="2">
        <f>RSI!I496</f>
        <v>15.383671613178123</v>
      </c>
      <c r="D496" s="2">
        <f>MACD!E496</f>
        <v>2.9115517046677031E-2</v>
      </c>
      <c r="E496" s="2">
        <f>MACD!F496</f>
        <v>2.8681798939159481E-2</v>
      </c>
      <c r="F496" s="2">
        <f>'Moving Avg'!D496</f>
        <v>1.34558</v>
      </c>
      <c r="G496" s="2">
        <f>'Moving Avg'!F496</f>
        <v>1.3979949999999994</v>
      </c>
      <c r="H496" s="2">
        <f>'Moving Avg'!G496</f>
        <v>1.4430100000000008</v>
      </c>
      <c r="I496" s="2">
        <f>'Moving Avg'!H496</f>
        <v>1.4295779999999993</v>
      </c>
      <c r="J496" s="5" t="str">
        <f>OBV!F496</f>
        <v>BULLISH</v>
      </c>
      <c r="K496" s="5" t="str">
        <f>OBV!G496</f>
        <v>WEAK</v>
      </c>
      <c r="L496" s="5" t="str">
        <f>OBV!H496</f>
        <v>BULLISH DIVERGENCE</v>
      </c>
    </row>
    <row r="497" spans="1:12" ht="13.5" x14ac:dyDescent="0.25">
      <c r="A497" s="3">
        <f>RSI!A497</f>
        <v>43027</v>
      </c>
      <c r="B497" s="2">
        <f>RSI!B497</f>
        <v>1.3326</v>
      </c>
      <c r="C497" s="2">
        <f>RSI!I497</f>
        <v>14.353869785938571</v>
      </c>
      <c r="D497" s="2">
        <f>MACD!E497</f>
        <v>2.8204260827601857E-2</v>
      </c>
      <c r="E497" s="2">
        <f>MACD!F497</f>
        <v>2.8586291316847957E-2</v>
      </c>
      <c r="F497" s="2">
        <f>'Moving Avg'!D497</f>
        <v>1.3429800000000001</v>
      </c>
      <c r="G497" s="2">
        <f>'Moving Avg'!F497</f>
        <v>1.3915249999999997</v>
      </c>
      <c r="H497" s="2">
        <f>'Moving Avg'!G497</f>
        <v>1.4402920000000006</v>
      </c>
      <c r="I497" s="2">
        <f>'Moving Avg'!H497</f>
        <v>1.4287114999999995</v>
      </c>
      <c r="J497" s="5" t="str">
        <f>OBV!F497</f>
        <v>BULLISH</v>
      </c>
      <c r="K497" s="5" t="str">
        <f>OBV!G497</f>
        <v>WEAK</v>
      </c>
      <c r="L497" s="5" t="str">
        <f>OBV!H497</f>
        <v>BULLISH DIVERGENCE</v>
      </c>
    </row>
    <row r="498" spans="1:12" ht="13.5" x14ac:dyDescent="0.25">
      <c r="A498" s="3">
        <f>RSI!A498</f>
        <v>43028</v>
      </c>
      <c r="B498" s="2">
        <f>RSI!B498</f>
        <v>1.3326</v>
      </c>
      <c r="C498" s="2">
        <f>RSI!I498</f>
        <v>14.353869785938571</v>
      </c>
      <c r="D498" s="2">
        <f>MACD!E498</f>
        <v>2.7833285033994848E-2</v>
      </c>
      <c r="E498" s="2">
        <f>MACD!F498</f>
        <v>2.8435690060277338E-2</v>
      </c>
      <c r="F498" s="2">
        <f>'Moving Avg'!D498</f>
        <v>1.3403800000000001</v>
      </c>
      <c r="G498" s="2">
        <f>'Moving Avg'!F498</f>
        <v>1.3853749999999996</v>
      </c>
      <c r="H498" s="2">
        <f>'Moving Avg'!G498</f>
        <v>1.4374440000000004</v>
      </c>
      <c r="I498" s="2">
        <f>'Moving Avg'!H498</f>
        <v>1.4278764999999993</v>
      </c>
      <c r="J498" s="5" t="str">
        <f>OBV!F498</f>
        <v>BULLISH</v>
      </c>
      <c r="K498" s="5" t="str">
        <f>OBV!G498</f>
        <v>WEAK</v>
      </c>
      <c r="L498" s="5" t="str">
        <f>OBV!H498</f>
        <v>BULLISH DIVERGENCE</v>
      </c>
    </row>
    <row r="499" spans="1:12" ht="13.5" x14ac:dyDescent="0.25">
      <c r="A499" s="3">
        <f>RSI!A499</f>
        <v>43031</v>
      </c>
      <c r="B499" s="2">
        <f>RSI!B499</f>
        <v>1.3455999999999999</v>
      </c>
      <c r="C499" s="2">
        <f>RSI!I499</f>
        <v>25.864962029830934</v>
      </c>
      <c r="D499" s="2">
        <f>MACD!E499</f>
        <v>2.6926870551436721E-2</v>
      </c>
      <c r="E499" s="2">
        <f>MACD!F499</f>
        <v>2.8133926158509216E-2</v>
      </c>
      <c r="F499" s="2">
        <f>'Moving Avg'!D499</f>
        <v>1.3378000000000001</v>
      </c>
      <c r="G499" s="2">
        <f>'Moving Avg'!F499</f>
        <v>1.3798749999999997</v>
      </c>
      <c r="H499" s="2">
        <f>'Moving Avg'!G499</f>
        <v>1.4349860000000001</v>
      </c>
      <c r="I499" s="2">
        <f>'Moving Avg'!H499</f>
        <v>1.4271694999999989</v>
      </c>
      <c r="J499" s="5" t="str">
        <f>OBV!F499</f>
        <v>BULLISH</v>
      </c>
      <c r="K499" s="5" t="str">
        <f>OBV!G499</f>
        <v>WEAK</v>
      </c>
      <c r="L499" s="5" t="str">
        <f>OBV!H499</f>
        <v>BULLISH DIVERGENCE</v>
      </c>
    </row>
    <row r="500" spans="1:12" ht="13.5" x14ac:dyDescent="0.25">
      <c r="A500" s="3">
        <f>RSI!A500</f>
        <v>43032</v>
      </c>
      <c r="B500" s="2">
        <f>RSI!B500</f>
        <v>1.365</v>
      </c>
      <c r="C500" s="2">
        <f>RSI!I500</f>
        <v>39.033638480496151</v>
      </c>
      <c r="D500" s="2">
        <f>MACD!E500</f>
        <v>2.4989060110099715E-2</v>
      </c>
      <c r="E500" s="2">
        <f>MACD!F500</f>
        <v>2.7504952948827318E-2</v>
      </c>
      <c r="F500" s="2">
        <f>'Moving Avg'!D500</f>
        <v>1.3429800000000001</v>
      </c>
      <c r="G500" s="2">
        <f>'Moving Avg'!F500</f>
        <v>1.3763149999999997</v>
      </c>
      <c r="H500" s="2">
        <f>'Moving Avg'!G500</f>
        <v>1.4331739999999999</v>
      </c>
      <c r="I500" s="2">
        <f>'Moving Avg'!H500</f>
        <v>1.4265594999999991</v>
      </c>
      <c r="J500" s="5" t="str">
        <f>OBV!F500</f>
        <v>BULLISH</v>
      </c>
      <c r="K500" s="5" t="str">
        <f>OBV!G500</f>
        <v>WEAK</v>
      </c>
      <c r="L500" s="5" t="str">
        <f>OBV!H500</f>
        <v>CONFIRMED BULLISH</v>
      </c>
    </row>
    <row r="501" spans="1:12" ht="13.5" x14ac:dyDescent="0.25">
      <c r="A501" s="3">
        <f>RSI!A501</f>
        <v>43033</v>
      </c>
      <c r="B501" s="2">
        <f>RSI!B501</f>
        <v>1.365</v>
      </c>
      <c r="C501" s="2">
        <f>RSI!I501</f>
        <v>39.033638480496158</v>
      </c>
      <c r="D501" s="2">
        <f>MACD!E501</f>
        <v>1.8496598253096908E-2</v>
      </c>
      <c r="E501" s="2">
        <f>MACD!F501</f>
        <v>2.5703282009681236E-2</v>
      </c>
      <c r="F501" s="2">
        <f>'Moving Avg'!D501</f>
        <v>1.34816</v>
      </c>
      <c r="G501" s="2">
        <f>'Moving Avg'!F501</f>
        <v>1.3727549999999995</v>
      </c>
      <c r="H501" s="2">
        <f>'Moving Avg'!G501</f>
        <v>1.4313619999999998</v>
      </c>
      <c r="I501" s="2">
        <f>'Moving Avg'!H501</f>
        <v>1.4258239999999993</v>
      </c>
      <c r="J501" s="5" t="str">
        <f>OBV!F501</f>
        <v>BULLISH</v>
      </c>
      <c r="K501" s="5" t="str">
        <f>OBV!G501</f>
        <v>WEAK</v>
      </c>
      <c r="L501" s="5" t="str">
        <f>OBV!H501</f>
        <v>CONFIRMED BULLISH</v>
      </c>
    </row>
    <row r="502" spans="1:12" ht="13.5" x14ac:dyDescent="0.25">
      <c r="A502" s="3">
        <f>RSI!A502</f>
        <v>43034</v>
      </c>
      <c r="B502" s="2">
        <f>RSI!B502</f>
        <v>1.365</v>
      </c>
      <c r="C502" s="2">
        <f>RSI!I502</f>
        <v>39.033638480496151</v>
      </c>
      <c r="D502" s="2">
        <f>MACD!E502</f>
        <v>1.114043470982562E-2</v>
      </c>
      <c r="E502" s="2">
        <f>MACD!F502</f>
        <v>2.2790712549710115E-2</v>
      </c>
      <c r="F502" s="2">
        <f>'Moving Avg'!D502</f>
        <v>1.3546400000000001</v>
      </c>
      <c r="G502" s="2">
        <f>'Moving Avg'!F502</f>
        <v>1.3691949999999995</v>
      </c>
      <c r="H502" s="2">
        <f>'Moving Avg'!G502</f>
        <v>1.428904</v>
      </c>
      <c r="I502" s="2">
        <f>'Moving Avg'!H502</f>
        <v>1.4251194999999992</v>
      </c>
      <c r="J502" s="5" t="str">
        <f>OBV!F502</f>
        <v>BULLISH</v>
      </c>
      <c r="K502" s="5" t="str">
        <f>OBV!G502</f>
        <v>WEAK</v>
      </c>
      <c r="L502" s="5" t="str">
        <f>OBV!H502</f>
        <v>CONFIRMED BULLISH</v>
      </c>
    </row>
    <row r="503" spans="1:12" ht="13.5" x14ac:dyDescent="0.25">
      <c r="A503" s="3">
        <f>RSI!A503</f>
        <v>43035</v>
      </c>
      <c r="B503" s="2">
        <f>RSI!B503</f>
        <v>1.3521000000000001</v>
      </c>
      <c r="C503" s="2">
        <f>RSI!I503</f>
        <v>34.015551748666397</v>
      </c>
      <c r="D503" s="2">
        <f>MACD!E503</f>
        <v>5.9845751279483661E-3</v>
      </c>
      <c r="E503" s="2">
        <f>MACD!F503</f>
        <v>1.9429485065357764E-2</v>
      </c>
      <c r="F503" s="2">
        <f>'Moving Avg'!D503</f>
        <v>1.3585400000000001</v>
      </c>
      <c r="G503" s="2">
        <f>'Moving Avg'!F503</f>
        <v>1.3649899999999995</v>
      </c>
      <c r="H503" s="2">
        <f>'Moving Avg'!G503</f>
        <v>1.4261879999999996</v>
      </c>
      <c r="I503" s="2">
        <f>'Moving Avg'!H503</f>
        <v>1.4243504999999996</v>
      </c>
      <c r="J503" s="5" t="str">
        <f>OBV!F503</f>
        <v>BULLISH</v>
      </c>
      <c r="K503" s="5" t="str">
        <f>OBV!G503</f>
        <v>WEAK</v>
      </c>
      <c r="L503" s="5" t="str">
        <f>OBV!H503</f>
        <v>CONFIRMED BULLISH</v>
      </c>
    </row>
    <row r="504" spans="1:12" ht="13.5" x14ac:dyDescent="0.25">
      <c r="A504" s="3">
        <f>RSI!A504</f>
        <v>43038</v>
      </c>
      <c r="B504" s="2">
        <f>RSI!B504</f>
        <v>1.3521000000000001</v>
      </c>
      <c r="C504" s="2">
        <f>RSI!I504</f>
        <v>34.015551748666397</v>
      </c>
      <c r="D504" s="2">
        <f>MACD!E504</f>
        <v>3.7874250267289078E-3</v>
      </c>
      <c r="E504" s="2">
        <f>MACD!F504</f>
        <v>1.6301073057631996E-2</v>
      </c>
      <c r="F504" s="2">
        <f>'Moving Avg'!D504</f>
        <v>1.3598399999999999</v>
      </c>
      <c r="G504" s="2">
        <f>'Moving Avg'!F504</f>
        <v>1.3627299999999996</v>
      </c>
      <c r="H504" s="2">
        <f>'Moving Avg'!G504</f>
        <v>1.4234719999999998</v>
      </c>
      <c r="I504" s="2">
        <f>'Moving Avg'!H504</f>
        <v>1.4235814999999996</v>
      </c>
      <c r="J504" s="5" t="str">
        <f>OBV!F504</f>
        <v>BULLISH</v>
      </c>
      <c r="K504" s="5" t="str">
        <f>OBV!G504</f>
        <v>NEUTRAL</v>
      </c>
      <c r="L504" s="5" t="str">
        <f>OBV!H504</f>
        <v>CONFIRMED BULLISH</v>
      </c>
    </row>
    <row r="505" spans="1:12" ht="13.5" x14ac:dyDescent="0.25">
      <c r="A505" s="3">
        <f>RSI!A505</f>
        <v>43039</v>
      </c>
      <c r="B505" s="2">
        <f>RSI!B505</f>
        <v>1.3778999999999999</v>
      </c>
      <c r="C505" s="2">
        <f>RSI!I505</f>
        <v>49.172109425712556</v>
      </c>
      <c r="D505" s="2">
        <f>MACD!E505</f>
        <v>-2.7999424317961541E-3</v>
      </c>
      <c r="E505" s="2">
        <f>MACD!F505</f>
        <v>1.2480869959746366E-2</v>
      </c>
      <c r="F505" s="2">
        <f>'Moving Avg'!D505</f>
        <v>1.3624200000000002</v>
      </c>
      <c r="G505" s="2">
        <f>'Moving Avg'!F505</f>
        <v>1.3617599999999999</v>
      </c>
      <c r="H505" s="2">
        <f>'Moving Avg'!G505</f>
        <v>1.4214019999999996</v>
      </c>
      <c r="I505" s="2">
        <f>'Moving Avg'!H505</f>
        <v>1.422973</v>
      </c>
      <c r="J505" s="5" t="str">
        <f>OBV!F505</f>
        <v>BULLISH</v>
      </c>
      <c r="K505" s="5" t="str">
        <f>OBV!G505</f>
        <v>NEUTRAL</v>
      </c>
      <c r="L505" s="5" t="str">
        <f>OBV!H505</f>
        <v>CONFIRMED BULLISH</v>
      </c>
    </row>
    <row r="506" spans="1:12" ht="13.5" x14ac:dyDescent="0.25">
      <c r="A506" s="3">
        <f>RSI!A506</f>
        <v>43040</v>
      </c>
      <c r="B506" s="2">
        <f>RSI!B506</f>
        <v>1.3714999999999999</v>
      </c>
      <c r="C506" s="2">
        <f>RSI!I506</f>
        <v>46.329226422261655</v>
      </c>
      <c r="D506" s="2">
        <f>MACD!E506</f>
        <v>-7.8971683046371588E-3</v>
      </c>
      <c r="E506" s="2">
        <f>MACD!F506</f>
        <v>8.4052623068696618E-3</v>
      </c>
      <c r="F506" s="2">
        <f>'Moving Avg'!D506</f>
        <v>1.3637200000000003</v>
      </c>
      <c r="G506" s="2">
        <f>'Moving Avg'!F506</f>
        <v>1.3604699999999998</v>
      </c>
      <c r="H506" s="2">
        <f>'Moving Avg'!G506</f>
        <v>1.4192039999999999</v>
      </c>
      <c r="I506" s="2">
        <f>'Moving Avg'!H506</f>
        <v>1.4222070000000004</v>
      </c>
      <c r="J506" s="5" t="str">
        <f>OBV!F506</f>
        <v>BEARISH</v>
      </c>
      <c r="K506" s="5" t="str">
        <f>OBV!G506</f>
        <v>NEUTRAL</v>
      </c>
      <c r="L506" s="5" t="str">
        <f>OBV!H506</f>
        <v>BEARISH DIVERGENCE</v>
      </c>
    </row>
    <row r="507" spans="1:12" ht="13.5" x14ac:dyDescent="0.25">
      <c r="A507" s="3">
        <f>RSI!A507</f>
        <v>43041</v>
      </c>
      <c r="B507" s="2">
        <f>RSI!B507</f>
        <v>1.4037999999999999</v>
      </c>
      <c r="C507" s="2">
        <f>RSI!I507</f>
        <v>59.161804676360163</v>
      </c>
      <c r="D507" s="2">
        <f>MACD!E507</f>
        <v>-1.5562548480741789E-2</v>
      </c>
      <c r="E507" s="2">
        <f>MACD!F507</f>
        <v>3.6117001493473719E-3</v>
      </c>
      <c r="F507" s="2">
        <f>'Moving Avg'!D507</f>
        <v>1.37148</v>
      </c>
      <c r="G507" s="2">
        <f>'Moving Avg'!F507</f>
        <v>1.3611149999999999</v>
      </c>
      <c r="H507" s="2">
        <f>'Moving Avg'!G507</f>
        <v>1.4176519999999999</v>
      </c>
      <c r="I507" s="2">
        <f>'Moving Avg'!H507</f>
        <v>1.4212260000000003</v>
      </c>
      <c r="J507" s="5" t="str">
        <f>OBV!F507</f>
        <v>BULLISH</v>
      </c>
      <c r="K507" s="5" t="str">
        <f>OBV!G507</f>
        <v>NEUTRAL</v>
      </c>
      <c r="L507" s="5" t="str">
        <f>OBV!H507</f>
        <v>CONFIRMED BULLISH</v>
      </c>
    </row>
    <row r="508" spans="1:12" ht="13.5" x14ac:dyDescent="0.25">
      <c r="A508" s="3">
        <f>RSI!A508</f>
        <v>43042</v>
      </c>
      <c r="B508" s="2">
        <f>RSI!B508</f>
        <v>1.4037999999999999</v>
      </c>
      <c r="C508" s="2">
        <f>RSI!I508</f>
        <v>59.161804676360163</v>
      </c>
      <c r="D508" s="2">
        <f>MACD!E508</f>
        <v>-2.2202233251413572E-2</v>
      </c>
      <c r="E508" s="2">
        <f>MACD!F508</f>
        <v>-1.5510865308048169E-3</v>
      </c>
      <c r="F508" s="2">
        <f>'Moving Avg'!D508</f>
        <v>1.38182</v>
      </c>
      <c r="G508" s="2">
        <f>'Moving Avg'!F508</f>
        <v>1.3617599999999999</v>
      </c>
      <c r="H508" s="2">
        <f>'Moving Avg'!G508</f>
        <v>1.4161000000000004</v>
      </c>
      <c r="I508" s="2">
        <f>'Moving Avg'!H508</f>
        <v>1.4202450000000002</v>
      </c>
      <c r="J508" s="5" t="str">
        <f>OBV!F508</f>
        <v>BULLISH</v>
      </c>
      <c r="K508" s="5" t="str">
        <f>OBV!G508</f>
        <v>WEAK</v>
      </c>
      <c r="L508" s="5" t="str">
        <f>OBV!H508</f>
        <v>CONFIRMED BULLISH</v>
      </c>
    </row>
    <row r="509" spans="1:12" ht="13.5" x14ac:dyDescent="0.25">
      <c r="A509" s="3">
        <f>RSI!A509</f>
        <v>43045</v>
      </c>
      <c r="B509" s="2">
        <f>RSI!B509</f>
        <v>1.4037999999999999</v>
      </c>
      <c r="C509" s="2">
        <f>RSI!I509</f>
        <v>59.161804676360163</v>
      </c>
      <c r="D509" s="2">
        <f>MACD!E509</f>
        <v>-2.5962644587393724E-2</v>
      </c>
      <c r="E509" s="2">
        <f>MACD!F509</f>
        <v>-6.4333981421225983E-3</v>
      </c>
      <c r="F509" s="2">
        <f>'Moving Avg'!D509</f>
        <v>1.3921600000000001</v>
      </c>
      <c r="G509" s="2">
        <f>'Moving Avg'!F509</f>
        <v>1.3624049999999999</v>
      </c>
      <c r="H509" s="2">
        <f>'Moving Avg'!G509</f>
        <v>1.4145480000000004</v>
      </c>
      <c r="I509" s="2">
        <f>'Moving Avg'!H509</f>
        <v>1.4192015</v>
      </c>
      <c r="J509" s="5" t="str">
        <f>OBV!F509</f>
        <v>BULLISH</v>
      </c>
      <c r="K509" s="5" t="str">
        <f>OBV!G509</f>
        <v>WEAK</v>
      </c>
      <c r="L509" s="5" t="str">
        <f>OBV!H509</f>
        <v>CONFIRMED BULLISH</v>
      </c>
    </row>
    <row r="510" spans="1:12" ht="13.5" x14ac:dyDescent="0.25">
      <c r="A510" s="3">
        <f>RSI!A510</f>
        <v>43046</v>
      </c>
      <c r="B510" s="2">
        <f>RSI!B510</f>
        <v>1.365</v>
      </c>
      <c r="C510" s="2">
        <f>RSI!I510</f>
        <v>43.542209262940389</v>
      </c>
      <c r="D510" s="2">
        <f>MACD!E510</f>
        <v>-2.3417523616011904E-2</v>
      </c>
      <c r="E510" s="2">
        <f>MACD!F510</f>
        <v>-9.8302232369004601E-3</v>
      </c>
      <c r="F510" s="2">
        <f>'Moving Avg'!D510</f>
        <v>1.38958</v>
      </c>
      <c r="G510" s="2">
        <f>'Moving Avg'!F510</f>
        <v>1.3611099999999998</v>
      </c>
      <c r="H510" s="2">
        <f>'Moving Avg'!G510</f>
        <v>1.4122200000000005</v>
      </c>
      <c r="I510" s="2">
        <f>'Moving Avg'!H510</f>
        <v>1.4181835</v>
      </c>
      <c r="J510" s="5" t="str">
        <f>OBV!F510</f>
        <v>BEARISH</v>
      </c>
      <c r="K510" s="5" t="str">
        <f>OBV!G510</f>
        <v>NEUTRAL</v>
      </c>
      <c r="L510" s="5" t="str">
        <f>OBV!H510</f>
        <v>CONFIRMED BEARISH</v>
      </c>
    </row>
    <row r="511" spans="1:12" ht="13.5" x14ac:dyDescent="0.25">
      <c r="A511" s="3">
        <f>RSI!A511</f>
        <v>43047</v>
      </c>
      <c r="B511" s="2">
        <f>RSI!B511</f>
        <v>1.3973</v>
      </c>
      <c r="C511" s="2">
        <f>RSI!I511</f>
        <v>54.347740526127815</v>
      </c>
      <c r="D511" s="2">
        <f>MACD!E511</f>
        <v>-2.3549209195516063E-2</v>
      </c>
      <c r="E511" s="2">
        <f>MACD!F511</f>
        <v>-1.2574020428623581E-2</v>
      </c>
      <c r="F511" s="2">
        <f>'Moving Avg'!D511</f>
        <v>1.3947399999999999</v>
      </c>
      <c r="G511" s="2">
        <f>'Moving Avg'!F511</f>
        <v>1.3630500000000001</v>
      </c>
      <c r="H511" s="2">
        <f>'Moving Avg'!G511</f>
        <v>1.4105380000000003</v>
      </c>
      <c r="I511" s="2">
        <f>'Moving Avg'!H511</f>
        <v>1.417327</v>
      </c>
      <c r="J511" s="5" t="str">
        <f>OBV!F511</f>
        <v>BULLISH</v>
      </c>
      <c r="K511" s="5" t="str">
        <f>OBV!G511</f>
        <v>NEUTRAL</v>
      </c>
      <c r="L511" s="5" t="str">
        <f>OBV!H511</f>
        <v>CONFIRMED BULLISH</v>
      </c>
    </row>
    <row r="512" spans="1:12" ht="13.5" x14ac:dyDescent="0.25">
      <c r="A512" s="3">
        <f>RSI!A512</f>
        <v>43048</v>
      </c>
      <c r="B512" s="2">
        <f>RSI!B512</f>
        <v>1.4037999999999999</v>
      </c>
      <c r="C512" s="2">
        <f>RSI!I512</f>
        <v>56.165891490317783</v>
      </c>
      <c r="D512" s="2">
        <f>MACD!E512</f>
        <v>-2.4233587251304201E-2</v>
      </c>
      <c r="E512" s="2">
        <f>MACD!F512</f>
        <v>-1.4905933793159704E-2</v>
      </c>
      <c r="F512" s="2">
        <f>'Moving Avg'!D512</f>
        <v>1.3947400000000001</v>
      </c>
      <c r="G512" s="2">
        <f>'Moving Avg'!F512</f>
        <v>1.3659600000000001</v>
      </c>
      <c r="H512" s="2">
        <f>'Moving Avg'!G512</f>
        <v>1.4089860000000001</v>
      </c>
      <c r="I512" s="2">
        <f>'Moving Avg'!H512</f>
        <v>1.4165654999999999</v>
      </c>
      <c r="J512" s="5" t="str">
        <f>OBV!F512</f>
        <v>BEARISH</v>
      </c>
      <c r="K512" s="5" t="str">
        <f>OBV!G512</f>
        <v>NEUTRAL</v>
      </c>
      <c r="L512" s="5" t="str">
        <f>OBV!H512</f>
        <v>NEUTRAL</v>
      </c>
    </row>
    <row r="513" spans="1:12" ht="13.5" x14ac:dyDescent="0.25">
      <c r="A513" s="3">
        <f>RSI!A513</f>
        <v>43049</v>
      </c>
      <c r="B513" s="2">
        <f>RSI!B513</f>
        <v>1.3909</v>
      </c>
      <c r="C513" s="2">
        <f>RSI!I513</f>
        <v>51.76010123802795</v>
      </c>
      <c r="D513" s="2">
        <f>MACD!E513</f>
        <v>-2.5964839719499144E-2</v>
      </c>
      <c r="E513" s="2">
        <f>MACD!F513</f>
        <v>-1.7117714978427595E-2</v>
      </c>
      <c r="F513" s="2">
        <f>'Moving Avg'!D513</f>
        <v>1.3921600000000001</v>
      </c>
      <c r="G513" s="2">
        <f>'Moving Avg'!F513</f>
        <v>1.368225</v>
      </c>
      <c r="H513" s="2">
        <f>'Moving Avg'!G513</f>
        <v>1.4073040000000001</v>
      </c>
      <c r="I513" s="2">
        <f>'Moving Avg'!H513</f>
        <v>1.4157394999999997</v>
      </c>
      <c r="J513" s="5" t="str">
        <f>OBV!F513</f>
        <v>BEARISH</v>
      </c>
      <c r="K513" s="5" t="str">
        <f>OBV!G513</f>
        <v>NEUTRAL</v>
      </c>
      <c r="L513" s="5" t="str">
        <f>OBV!H513</f>
        <v>CONFIRMED BEARISH</v>
      </c>
    </row>
    <row r="514" spans="1:12" ht="13.5" x14ac:dyDescent="0.25">
      <c r="A514" s="3">
        <f>RSI!A514</f>
        <v>43052</v>
      </c>
      <c r="B514" s="2">
        <f>RSI!B514</f>
        <v>1.3909</v>
      </c>
      <c r="C514" s="2">
        <f>RSI!I514</f>
        <v>51.760101238027957</v>
      </c>
      <c r="D514" s="2">
        <f>MACD!E514</f>
        <v>-2.7467503736238852E-2</v>
      </c>
      <c r="E514" s="2">
        <f>MACD!F514</f>
        <v>-1.9187672729989849E-2</v>
      </c>
      <c r="F514" s="2">
        <f>'Moving Avg'!D514</f>
        <v>1.38958</v>
      </c>
      <c r="G514" s="2">
        <f>'Moving Avg'!F514</f>
        <v>1.369845</v>
      </c>
      <c r="H514" s="2">
        <f>'Moving Avg'!G514</f>
        <v>1.4057519999999999</v>
      </c>
      <c r="I514" s="2">
        <f>'Moving Avg'!H514</f>
        <v>1.4151334999999998</v>
      </c>
      <c r="J514" s="5" t="str">
        <f>OBV!F514</f>
        <v>BEARISH</v>
      </c>
      <c r="K514" s="5" t="str">
        <f>OBV!G514</f>
        <v>NEUTRAL</v>
      </c>
      <c r="L514" s="5" t="str">
        <f>OBV!H514</f>
        <v>CONFIRMED BEARISH</v>
      </c>
    </row>
    <row r="515" spans="1:12" ht="13.5" x14ac:dyDescent="0.25">
      <c r="A515" s="3">
        <f>RSI!A515</f>
        <v>43053</v>
      </c>
      <c r="B515" s="2">
        <f>RSI!B515</f>
        <v>1.3844000000000001</v>
      </c>
      <c r="C515" s="2">
        <f>RSI!I515</f>
        <v>49.49141695578313</v>
      </c>
      <c r="D515" s="2">
        <f>MACD!E515</f>
        <v>-2.432323760990962E-2</v>
      </c>
      <c r="E515" s="2">
        <f>MACD!F515</f>
        <v>-2.0214785705973806E-2</v>
      </c>
      <c r="F515" s="2">
        <f>'Moving Avg'!D515</f>
        <v>1.3934600000000001</v>
      </c>
      <c r="G515" s="2">
        <f>'Moving Avg'!F515</f>
        <v>1.3721099999999997</v>
      </c>
      <c r="H515" s="2">
        <f>'Moving Avg'!G515</f>
        <v>1.4040700000000002</v>
      </c>
      <c r="I515" s="2">
        <f>'Moving Avg'!H515</f>
        <v>1.4145575000000001</v>
      </c>
      <c r="J515" s="5" t="str">
        <f>OBV!F515</f>
        <v>BEARISH</v>
      </c>
      <c r="K515" s="5" t="str">
        <f>OBV!G515</f>
        <v>STRONG</v>
      </c>
      <c r="L515" s="5" t="str">
        <f>OBV!H515</f>
        <v>BEARISH DIVERGENCE</v>
      </c>
    </row>
    <row r="516" spans="1:12" ht="13.5" x14ac:dyDescent="0.25">
      <c r="A516" s="3">
        <f>RSI!A516</f>
        <v>43054</v>
      </c>
      <c r="B516" s="2">
        <f>RSI!B516</f>
        <v>1.3844000000000001</v>
      </c>
      <c r="C516" s="2">
        <f>RSI!I516</f>
        <v>49.49141695578313</v>
      </c>
      <c r="D516" s="2">
        <f>MACD!E516</f>
        <v>-2.2641282808826491E-2</v>
      </c>
      <c r="E516" s="2">
        <f>MACD!F516</f>
        <v>-2.0700085126544344E-2</v>
      </c>
      <c r="F516" s="2">
        <f>'Moving Avg'!D516</f>
        <v>1.3908800000000001</v>
      </c>
      <c r="G516" s="2">
        <f>'Moving Avg'!F516</f>
        <v>1.3743749999999999</v>
      </c>
      <c r="H516" s="2">
        <f>'Moving Avg'!G516</f>
        <v>1.402388</v>
      </c>
      <c r="I516" s="2">
        <f>'Moving Avg'!H516</f>
        <v>1.4139815000000004</v>
      </c>
      <c r="J516" s="5" t="str">
        <f>OBV!F516</f>
        <v>BEARISH</v>
      </c>
      <c r="K516" s="5" t="str">
        <f>OBV!G516</f>
        <v>STRONG</v>
      </c>
      <c r="L516" s="5" t="str">
        <f>OBV!H516</f>
        <v>CONFIRMED BEARISH</v>
      </c>
    </row>
    <row r="517" spans="1:12" ht="13.5" x14ac:dyDescent="0.25">
      <c r="A517" s="3">
        <f>RSI!A517</f>
        <v>43055</v>
      </c>
      <c r="B517" s="2">
        <f>RSI!B517</f>
        <v>1.3844000000000001</v>
      </c>
      <c r="C517" s="2">
        <f>RSI!I517</f>
        <v>49.49141695578313</v>
      </c>
      <c r="D517" s="2">
        <f>MACD!E517</f>
        <v>-1.6243269414145223E-2</v>
      </c>
      <c r="E517" s="2">
        <f>MACD!F517</f>
        <v>-1.9808721984064519E-2</v>
      </c>
      <c r="F517" s="2">
        <f>'Moving Avg'!D517</f>
        <v>1.387</v>
      </c>
      <c r="G517" s="2">
        <f>'Moving Avg'!F517</f>
        <v>1.3769649999999998</v>
      </c>
      <c r="H517" s="2">
        <f>'Moving Avg'!G517</f>
        <v>1.4007059999999996</v>
      </c>
      <c r="I517" s="2">
        <f>'Moving Avg'!H517</f>
        <v>1.4136250000000004</v>
      </c>
      <c r="J517" s="5" t="str">
        <f>OBV!F517</f>
        <v>BEARISH</v>
      </c>
      <c r="K517" s="5" t="str">
        <f>OBV!G517</f>
        <v>STRONG</v>
      </c>
      <c r="L517" s="5" t="str">
        <f>OBV!H517</f>
        <v>CONFIRMED BEARISH</v>
      </c>
    </row>
    <row r="518" spans="1:12" ht="13.5" x14ac:dyDescent="0.25">
      <c r="A518" s="3">
        <f>RSI!A518</f>
        <v>43056</v>
      </c>
      <c r="B518" s="2">
        <f>RSI!B518</f>
        <v>1.3844000000000001</v>
      </c>
      <c r="C518" s="2">
        <f>RSI!I518</f>
        <v>49.49141695578313</v>
      </c>
      <c r="D518" s="2">
        <f>MACD!E518</f>
        <v>-1.082438975262412E-2</v>
      </c>
      <c r="E518" s="2">
        <f>MACD!F518</f>
        <v>-1.8011855537776442E-2</v>
      </c>
      <c r="F518" s="2">
        <f>'Moving Avg'!D518</f>
        <v>1.3857000000000002</v>
      </c>
      <c r="G518" s="2">
        <f>'Moving Avg'!F518</f>
        <v>1.3795549999999999</v>
      </c>
      <c r="H518" s="2">
        <f>'Moving Avg'!G518</f>
        <v>1.3990239999999998</v>
      </c>
      <c r="I518" s="2">
        <f>'Moving Avg'!H518</f>
        <v>1.4131745000000007</v>
      </c>
      <c r="J518" s="5" t="str">
        <f>OBV!F518</f>
        <v>BEARISH</v>
      </c>
      <c r="K518" s="5" t="str">
        <f>OBV!G518</f>
        <v>STRONG</v>
      </c>
      <c r="L518" s="5" t="str">
        <f>OBV!H518</f>
        <v>CONFIRMED BEARISH</v>
      </c>
    </row>
    <row r="519" spans="1:12" ht="13.5" x14ac:dyDescent="0.25">
      <c r="A519" s="3">
        <f>RSI!A519</f>
        <v>43059</v>
      </c>
      <c r="B519" s="2">
        <f>RSI!B519</f>
        <v>1.3455999999999999</v>
      </c>
      <c r="C519" s="2">
        <f>RSI!I519</f>
        <v>36.608417175196728</v>
      </c>
      <c r="D519" s="2">
        <f>MACD!E519</f>
        <v>-3.3603172001204218E-3</v>
      </c>
      <c r="E519" s="2">
        <f>MACD!F519</f>
        <v>-1.5081547870245238E-2</v>
      </c>
      <c r="F519" s="2">
        <f>'Moving Avg'!D519</f>
        <v>1.3766400000000001</v>
      </c>
      <c r="G519" s="2">
        <f>'Moving Avg'!F519</f>
        <v>1.3795549999999999</v>
      </c>
      <c r="H519" s="2">
        <f>'Moving Avg'!G519</f>
        <v>1.396566</v>
      </c>
      <c r="I519" s="2">
        <f>'Moving Avg'!H519</f>
        <v>1.4125615000000005</v>
      </c>
      <c r="J519" s="5" t="str">
        <f>OBV!F519</f>
        <v>BEARISH</v>
      </c>
      <c r="K519" s="5" t="str">
        <f>OBV!G519</f>
        <v>STRONG</v>
      </c>
      <c r="L519" s="5" t="str">
        <f>OBV!H519</f>
        <v>CONFIRMED BEARISH</v>
      </c>
    </row>
    <row r="520" spans="1:12" ht="13.5" x14ac:dyDescent="0.25">
      <c r="A520" s="3">
        <f>RSI!A520</f>
        <v>43060</v>
      </c>
      <c r="B520" s="2">
        <f>RSI!B520</f>
        <v>1.365</v>
      </c>
      <c r="C520" s="2">
        <f>RSI!I520</f>
        <v>44.401430469039546</v>
      </c>
      <c r="D520" s="2">
        <f>MACD!E520</f>
        <v>-4.2171228390406323E-3</v>
      </c>
      <c r="E520" s="2">
        <f>MACD!F520</f>
        <v>-1.2908662864004317E-2</v>
      </c>
      <c r="F520" s="2">
        <f>'Moving Avg'!D520</f>
        <v>1.37276</v>
      </c>
      <c r="G520" s="2">
        <f>'Moving Avg'!F520</f>
        <v>1.3795549999999996</v>
      </c>
      <c r="H520" s="2">
        <f>'Moving Avg'!G520</f>
        <v>1.3944959999999997</v>
      </c>
      <c r="I520" s="2">
        <f>'Moving Avg'!H520</f>
        <v>1.4120455000000005</v>
      </c>
      <c r="J520" s="5" t="str">
        <f>OBV!F520</f>
        <v>BULLISH</v>
      </c>
      <c r="K520" s="5" t="str">
        <f>OBV!G520</f>
        <v>NEUTRAL</v>
      </c>
      <c r="L520" s="5" t="str">
        <f>OBV!H520</f>
        <v>BULLISH DIVERGENCE</v>
      </c>
    </row>
    <row r="521" spans="1:12" ht="13.5" x14ac:dyDescent="0.25">
      <c r="A521" s="3">
        <f>RSI!A521</f>
        <v>43061</v>
      </c>
      <c r="B521" s="2">
        <f>RSI!B521</f>
        <v>1.3585</v>
      </c>
      <c r="C521" s="2">
        <f>RSI!I521</f>
        <v>42.515534323428795</v>
      </c>
      <c r="D521" s="2">
        <f>MACD!E521</f>
        <v>6.1036132236425011E-4</v>
      </c>
      <c r="E521" s="2">
        <f>MACD!F521</f>
        <v>-1.0204858026730605E-2</v>
      </c>
      <c r="F521" s="2">
        <f>'Moving Avg'!D521</f>
        <v>1.36758</v>
      </c>
      <c r="G521" s="2">
        <f>'Moving Avg'!F521</f>
        <v>1.3792299999999997</v>
      </c>
      <c r="H521" s="2">
        <f>'Moving Avg'!G521</f>
        <v>1.392296</v>
      </c>
      <c r="I521" s="2">
        <f>'Moving Avg'!H521</f>
        <v>1.4115595000000005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</row>
    <row r="522" spans="1:12" ht="13.5" x14ac:dyDescent="0.25">
      <c r="A522" s="3">
        <f>RSI!A522</f>
        <v>43062</v>
      </c>
      <c r="B522" s="2">
        <f>RSI!B522</f>
        <v>1.3714999999999999</v>
      </c>
      <c r="C522" s="2">
        <f>RSI!I522</f>
        <v>47.333563486505284</v>
      </c>
      <c r="D522" s="2">
        <f>MACD!E522</f>
        <v>4.8648248525544613E-3</v>
      </c>
      <c r="E522" s="2">
        <f>MACD!F522</f>
        <v>-7.1909214508735914E-3</v>
      </c>
      <c r="F522" s="2">
        <f>'Moving Avg'!D522</f>
        <v>1.365</v>
      </c>
      <c r="G522" s="2">
        <f>'Moving Avg'!F522</f>
        <v>1.3795549999999999</v>
      </c>
      <c r="H522" s="2">
        <f>'Moving Avg'!G522</f>
        <v>1.3903559999999999</v>
      </c>
      <c r="I522" s="2">
        <f>'Moving Avg'!H522</f>
        <v>1.4110445000000007</v>
      </c>
      <c r="J522" s="5" t="str">
        <f>OBV!F522</f>
        <v>BULLISH</v>
      </c>
      <c r="K522" s="5" t="str">
        <f>OBV!G522</f>
        <v>NEUTRAL</v>
      </c>
      <c r="L522" s="5" t="str">
        <f>OBV!H522</f>
        <v>BULLISH DIVERGENCE</v>
      </c>
    </row>
    <row r="523" spans="1:12" ht="13.5" x14ac:dyDescent="0.25">
      <c r="A523" s="3">
        <f>RSI!A523</f>
        <v>43063</v>
      </c>
      <c r="B523" s="2">
        <f>RSI!B523</f>
        <v>1.3714999999999999</v>
      </c>
      <c r="C523" s="2">
        <f>RSI!I523</f>
        <v>47.333563486505284</v>
      </c>
      <c r="D523" s="2">
        <f>MACD!E523</f>
        <v>6.5261301841561536E-3</v>
      </c>
      <c r="E523" s="2">
        <f>MACD!F523</f>
        <v>-4.4475111238676431E-3</v>
      </c>
      <c r="F523" s="2">
        <f>'Moving Avg'!D523</f>
        <v>1.36242</v>
      </c>
      <c r="G523" s="2">
        <f>'Moving Avg'!F523</f>
        <v>1.380525</v>
      </c>
      <c r="H523" s="2">
        <f>'Moving Avg'!G523</f>
        <v>1.3884159999999997</v>
      </c>
      <c r="I523" s="2">
        <f>'Moving Avg'!H523</f>
        <v>1.410592500000001</v>
      </c>
      <c r="J523" s="5" t="str">
        <f>OBV!F523</f>
        <v>BULLISH</v>
      </c>
      <c r="K523" s="5" t="str">
        <f>OBV!G523</f>
        <v>NEUTRAL</v>
      </c>
      <c r="L523" s="5" t="str">
        <f>OBV!H523</f>
        <v>BULLISH DIVERGENCE</v>
      </c>
    </row>
    <row r="524" spans="1:12" ht="13.5" x14ac:dyDescent="0.25">
      <c r="A524" s="3">
        <f>RSI!A524</f>
        <v>43066</v>
      </c>
      <c r="B524" s="2">
        <f>RSI!B524</f>
        <v>1.3714999999999999</v>
      </c>
      <c r="C524" s="2">
        <f>RSI!I524</f>
        <v>47.333563486505284</v>
      </c>
      <c r="D524" s="2">
        <f>MACD!E524</f>
        <v>7.9744334475573275E-3</v>
      </c>
      <c r="E524" s="2">
        <f>MACD!F524</f>
        <v>-1.9631222095826493E-3</v>
      </c>
      <c r="F524" s="2">
        <f>'Moving Avg'!D524</f>
        <v>1.3675999999999999</v>
      </c>
      <c r="G524" s="2">
        <f>'Moving Avg'!F524</f>
        <v>1.3814950000000001</v>
      </c>
      <c r="H524" s="2">
        <f>'Moving Avg'!G524</f>
        <v>1.3864759999999996</v>
      </c>
      <c r="I524" s="2">
        <f>'Moving Avg'!H524</f>
        <v>1.4101090000000012</v>
      </c>
      <c r="J524" s="5" t="str">
        <f>OBV!F524</f>
        <v>BULLISH</v>
      </c>
      <c r="K524" s="5" t="str">
        <f>OBV!G524</f>
        <v>NEUTRAL</v>
      </c>
      <c r="L524" s="5" t="str">
        <f>OBV!H524</f>
        <v>CONFIRMED BULLISH</v>
      </c>
    </row>
    <row r="525" spans="1:12" ht="13.5" x14ac:dyDescent="0.25">
      <c r="A525" s="3">
        <f>RSI!A525</f>
        <v>43067</v>
      </c>
      <c r="B525" s="2">
        <f>RSI!B525</f>
        <v>1.365</v>
      </c>
      <c r="C525" s="2">
        <f>RSI!I525</f>
        <v>44.979296881767262</v>
      </c>
      <c r="D525" s="2">
        <f>MACD!E525</f>
        <v>8.7208313496800471E-3</v>
      </c>
      <c r="E525" s="2">
        <f>MACD!F525</f>
        <v>1.7366850226988983E-4</v>
      </c>
      <c r="F525" s="2">
        <f>'Moving Avg'!D525</f>
        <v>1.3675999999999999</v>
      </c>
      <c r="G525" s="2">
        <f>'Moving Avg'!F525</f>
        <v>1.3808500000000001</v>
      </c>
      <c r="H525" s="2">
        <f>'Moving Avg'!G525</f>
        <v>1.3845359999999993</v>
      </c>
      <c r="I525" s="2">
        <f>'Moving Avg'!H525</f>
        <v>1.4096245000000014</v>
      </c>
      <c r="J525" s="5" t="str">
        <f>OBV!F525</f>
        <v>BEARISH</v>
      </c>
      <c r="K525" s="5" t="str">
        <f>OBV!G525</f>
        <v>STRONG</v>
      </c>
      <c r="L525" s="5" t="str">
        <f>OBV!H525</f>
        <v>NEUTRAL</v>
      </c>
    </row>
    <row r="526" spans="1:12" ht="13.5" x14ac:dyDescent="0.25">
      <c r="A526" s="3">
        <f>RSI!A526</f>
        <v>43068</v>
      </c>
      <c r="B526" s="2">
        <f>RSI!B526</f>
        <v>1.3714999999999999</v>
      </c>
      <c r="C526" s="2">
        <f>RSI!I526</f>
        <v>47.776580056781356</v>
      </c>
      <c r="D526" s="2">
        <f>MACD!E526</f>
        <v>8.945834476987935E-3</v>
      </c>
      <c r="E526" s="2">
        <f>MACD!F526</f>
        <v>1.9281016972134989E-3</v>
      </c>
      <c r="F526" s="2">
        <f>'Moving Avg'!D526</f>
        <v>1.3702000000000001</v>
      </c>
      <c r="G526" s="2">
        <f>'Moving Avg'!F526</f>
        <v>1.3808500000000001</v>
      </c>
      <c r="H526" s="2">
        <f>'Moving Avg'!G526</f>
        <v>1.3827259999999992</v>
      </c>
      <c r="I526" s="2">
        <f>'Moving Avg'!H526</f>
        <v>1.4091725000000013</v>
      </c>
      <c r="J526" s="5" t="str">
        <f>OBV!F526</f>
        <v>BEARISH</v>
      </c>
      <c r="K526" s="5" t="str">
        <f>OBV!G526</f>
        <v>STRONG</v>
      </c>
      <c r="L526" s="5" t="str">
        <f>OBV!H526</f>
        <v>BEARISH DIVERGENCE</v>
      </c>
    </row>
    <row r="527" spans="1:12" ht="13.5" x14ac:dyDescent="0.25">
      <c r="A527" s="3">
        <f>RSI!A527</f>
        <v>43069</v>
      </c>
      <c r="B527" s="2">
        <f>RSI!B527</f>
        <v>1.3844000000000001</v>
      </c>
      <c r="C527" s="2">
        <f>RSI!I527</f>
        <v>52.895025804554272</v>
      </c>
      <c r="D527" s="2">
        <f>MACD!E527</f>
        <v>8.21162513824647E-3</v>
      </c>
      <c r="E527" s="2">
        <f>MACD!F527</f>
        <v>3.1848063854200935E-3</v>
      </c>
      <c r="F527" s="2">
        <f>'Moving Avg'!D527</f>
        <v>1.3727800000000001</v>
      </c>
      <c r="G527" s="2">
        <f>'Moving Avg'!F527</f>
        <v>1.37988</v>
      </c>
      <c r="H527" s="2">
        <f>'Moving Avg'!G527</f>
        <v>1.3811739999999995</v>
      </c>
      <c r="I527" s="2">
        <f>'Moving Avg'!H527</f>
        <v>1.4087850000000015</v>
      </c>
      <c r="J527" s="5" t="str">
        <f>OBV!F527</f>
        <v>BULLISH</v>
      </c>
      <c r="K527" s="5" t="str">
        <f>OBV!G527</f>
        <v>WEAK</v>
      </c>
      <c r="L527" s="5" t="str">
        <f>OBV!H527</f>
        <v>CONFIRMED BULLISH</v>
      </c>
    </row>
    <row r="528" spans="1:12" ht="13.5" x14ac:dyDescent="0.25">
      <c r="A528" s="3">
        <f>RSI!A528</f>
        <v>43073</v>
      </c>
      <c r="B528" s="2">
        <f>RSI!B528</f>
        <v>1.3844000000000001</v>
      </c>
      <c r="C528" s="2">
        <f>RSI!I528</f>
        <v>52.89502580455428</v>
      </c>
      <c r="D528" s="2">
        <f>MACD!E528</f>
        <v>7.5428101276855397E-3</v>
      </c>
      <c r="E528" s="2">
        <f>MACD!F528</f>
        <v>4.0564071338731831E-3</v>
      </c>
      <c r="F528" s="2">
        <f>'Moving Avg'!D528</f>
        <v>1.3753600000000001</v>
      </c>
      <c r="G528" s="2">
        <f>'Moving Avg'!F528</f>
        <v>1.3789099999999999</v>
      </c>
      <c r="H528" s="2">
        <f>'Moving Avg'!G528</f>
        <v>1.3797499999999994</v>
      </c>
      <c r="I528" s="2">
        <f>'Moving Avg'!H528</f>
        <v>1.4084600000000014</v>
      </c>
      <c r="J528" s="5" t="str">
        <f>OBV!F528</f>
        <v>BULLISH</v>
      </c>
      <c r="K528" s="5" t="str">
        <f>OBV!G528</f>
        <v>WEAK</v>
      </c>
      <c r="L528" s="5" t="str">
        <f>OBV!H528</f>
        <v>CONFIRMED BULLISH</v>
      </c>
    </row>
    <row r="529" spans="1:12" ht="13.5" x14ac:dyDescent="0.25">
      <c r="A529" s="3">
        <f>RSI!A529</f>
        <v>43074</v>
      </c>
      <c r="B529" s="2">
        <f>RSI!B529</f>
        <v>1.3714999999999999</v>
      </c>
      <c r="C529" s="2">
        <f>RSI!I529</f>
        <v>47.49618089139129</v>
      </c>
      <c r="D529" s="2">
        <f>MACD!E529</f>
        <v>1.9191765994375221E-3</v>
      </c>
      <c r="E529" s="2">
        <f>MACD!F529</f>
        <v>3.628961026986051E-3</v>
      </c>
      <c r="F529" s="2">
        <f>'Moving Avg'!D529</f>
        <v>1.3753600000000001</v>
      </c>
      <c r="G529" s="2">
        <f>'Moving Avg'!F529</f>
        <v>1.3772949999999999</v>
      </c>
      <c r="H529" s="2">
        <f>'Moving Avg'!G529</f>
        <v>1.3780679999999992</v>
      </c>
      <c r="I529" s="2">
        <f>'Moving Avg'!H529</f>
        <v>1.4081020000000017</v>
      </c>
      <c r="J529" s="5" t="str">
        <f>OBV!F529</f>
        <v>BEARISH</v>
      </c>
      <c r="K529" s="5" t="str">
        <f>OBV!G529</f>
        <v>STRONG</v>
      </c>
      <c r="L529" s="5" t="str">
        <f>OBV!H529</f>
        <v>NEUTRAL</v>
      </c>
    </row>
    <row r="530" spans="1:12" ht="13.5" x14ac:dyDescent="0.25">
      <c r="A530" s="3">
        <f>RSI!A530</f>
        <v>43075</v>
      </c>
      <c r="B530" s="2">
        <f>RSI!B530</f>
        <v>1.4103000000000001</v>
      </c>
      <c r="C530" s="2">
        <f>RSI!I530</f>
        <v>60.541467991028192</v>
      </c>
      <c r="D530" s="2">
        <f>MACD!E530</f>
        <v>-2.6932904281007364E-3</v>
      </c>
      <c r="E530" s="2">
        <f>MACD!F530</f>
        <v>2.3645107359686938E-3</v>
      </c>
      <c r="F530" s="2">
        <f>'Moving Avg'!D530</f>
        <v>1.38442</v>
      </c>
      <c r="G530" s="2">
        <f>'Moving Avg'!F530</f>
        <v>1.3795600000000001</v>
      </c>
      <c r="H530" s="2">
        <f>'Moving Avg'!G530</f>
        <v>1.3775499999999996</v>
      </c>
      <c r="I530" s="2">
        <f>'Moving Avg'!H530</f>
        <v>1.4079380000000017</v>
      </c>
      <c r="J530" s="5" t="str">
        <f>OBV!F530</f>
        <v>BULLISH</v>
      </c>
      <c r="K530" s="5" t="str">
        <f>OBV!G530</f>
        <v>WEAK</v>
      </c>
      <c r="L530" s="5" t="str">
        <f>OBV!H530</f>
        <v>CONFIRMED BULLISH</v>
      </c>
    </row>
    <row r="531" spans="1:12" ht="13.5" x14ac:dyDescent="0.25">
      <c r="A531" s="3">
        <f>RSI!A531</f>
        <v>43076</v>
      </c>
      <c r="B531" s="2">
        <f>RSI!B531</f>
        <v>1.4232</v>
      </c>
      <c r="C531" s="2">
        <f>RSI!I531</f>
        <v>63.765011540982691</v>
      </c>
      <c r="D531" s="2">
        <f>MACD!E531</f>
        <v>-8.748148749640805E-3</v>
      </c>
      <c r="E531" s="2">
        <f>MACD!F531</f>
        <v>1.4197883884679396E-4</v>
      </c>
      <c r="F531" s="2">
        <f>'Moving Avg'!D531</f>
        <v>1.3947600000000002</v>
      </c>
      <c r="G531" s="2">
        <f>'Moving Avg'!F531</f>
        <v>1.3808549999999999</v>
      </c>
      <c r="H531" s="2">
        <f>'Moving Avg'!G531</f>
        <v>1.3772899999999992</v>
      </c>
      <c r="I531" s="2">
        <f>'Moving Avg'!H531</f>
        <v>1.407838500000002</v>
      </c>
      <c r="J531" s="5" t="str">
        <f>OBV!F531</f>
        <v>BULLISH</v>
      </c>
      <c r="K531" s="5" t="str">
        <f>OBV!G531</f>
        <v>WEAK</v>
      </c>
      <c r="L531" s="5" t="str">
        <f>OBV!H531</f>
        <v>CONFIRMED BULLISH</v>
      </c>
    </row>
    <row r="532" spans="1:12" ht="13.5" x14ac:dyDescent="0.25">
      <c r="A532" s="3">
        <f>RSI!A532</f>
        <v>43077</v>
      </c>
      <c r="B532" s="2">
        <f>RSI!B532</f>
        <v>1.4556</v>
      </c>
      <c r="C532" s="2">
        <f>RSI!I532</f>
        <v>70.322776769364282</v>
      </c>
      <c r="D532" s="2">
        <f>MACD!E532</f>
        <v>-1.4529611551421295E-2</v>
      </c>
      <c r="E532" s="2">
        <f>MACD!F532</f>
        <v>-2.7923392392068241E-3</v>
      </c>
      <c r="F532" s="2">
        <f>'Moving Avg'!D532</f>
        <v>1.409</v>
      </c>
      <c r="G532" s="2">
        <f>'Moving Avg'!F532</f>
        <v>1.3834449999999998</v>
      </c>
      <c r="H532" s="2">
        <f>'Moving Avg'!G532</f>
        <v>1.3776779999999997</v>
      </c>
      <c r="I532" s="2">
        <f>'Moving Avg'!H532</f>
        <v>1.4079010000000018</v>
      </c>
      <c r="J532" s="5" t="str">
        <f>OBV!F532</f>
        <v>BULLISH</v>
      </c>
      <c r="K532" s="5" t="str">
        <f>OBV!G532</f>
        <v>WEAK</v>
      </c>
      <c r="L532" s="5" t="str">
        <f>OBV!H532</f>
        <v>CONFIRMED BULLISH</v>
      </c>
    </row>
    <row r="533" spans="1:12" ht="13.5" x14ac:dyDescent="0.25">
      <c r="A533" s="3">
        <f>RSI!A533</f>
        <v>43080</v>
      </c>
      <c r="B533" s="2">
        <f>RSI!B533</f>
        <v>1.4556</v>
      </c>
      <c r="C533" s="2">
        <f>RSI!I533</f>
        <v>70.322776769364282</v>
      </c>
      <c r="D533" s="2">
        <f>MACD!E533</f>
        <v>-1.9852072589267467E-2</v>
      </c>
      <c r="E533" s="2">
        <f>MACD!F533</f>
        <v>-6.2042859092189531E-3</v>
      </c>
      <c r="F533" s="2">
        <f>'Moving Avg'!D533</f>
        <v>1.4232400000000003</v>
      </c>
      <c r="G533" s="2">
        <f>'Moving Avg'!F533</f>
        <v>1.3866799999999999</v>
      </c>
      <c r="H533" s="2">
        <f>'Moving Avg'!G533</f>
        <v>1.3780659999999996</v>
      </c>
      <c r="I533" s="2">
        <f>'Moving Avg'!H533</f>
        <v>1.4079635000000021</v>
      </c>
      <c r="J533" s="5" t="str">
        <f>OBV!F533</f>
        <v>BULLISH</v>
      </c>
      <c r="K533" s="5" t="str">
        <f>OBV!G533</f>
        <v>WEAK</v>
      </c>
      <c r="L533" s="5" t="str">
        <f>OBV!H533</f>
        <v>CONFIRMED BULLISH</v>
      </c>
    </row>
    <row r="534" spans="1:12" ht="13.5" x14ac:dyDescent="0.25">
      <c r="A534" s="3">
        <f>RSI!A534</f>
        <v>43081</v>
      </c>
      <c r="B534" s="2">
        <f>RSI!B534</f>
        <v>1.4556</v>
      </c>
      <c r="C534" s="2">
        <f>RSI!I534</f>
        <v>70.322776769364282</v>
      </c>
      <c r="D534" s="2">
        <f>MACD!E534</f>
        <v>-2.4754262033856111E-2</v>
      </c>
      <c r="E534" s="2">
        <f>MACD!F534</f>
        <v>-9.9142811341463855E-3</v>
      </c>
      <c r="F534" s="2">
        <f>'Moving Avg'!D534</f>
        <v>1.4400600000000001</v>
      </c>
      <c r="G534" s="2">
        <f>'Moving Avg'!F534</f>
        <v>1.389915</v>
      </c>
      <c r="H534" s="2">
        <f>'Moving Avg'!G534</f>
        <v>1.3792319999999998</v>
      </c>
      <c r="I534" s="2">
        <f>'Moving Avg'!H534</f>
        <v>1.4078375000000021</v>
      </c>
      <c r="J534" s="5" t="str">
        <f>OBV!F534</f>
        <v>BULLISH</v>
      </c>
      <c r="K534" s="5" t="str">
        <f>OBV!G534</f>
        <v>WEAK</v>
      </c>
      <c r="L534" s="5" t="str">
        <f>OBV!H534</f>
        <v>CONFIRMED BULLISH</v>
      </c>
    </row>
    <row r="535" spans="1:12" ht="13.5" x14ac:dyDescent="0.25">
      <c r="A535" s="3">
        <f>RSI!A535</f>
        <v>43082</v>
      </c>
      <c r="B535" s="2">
        <f>RSI!B535</f>
        <v>1.4491000000000001</v>
      </c>
      <c r="C535" s="2">
        <f>RSI!I535</f>
        <v>67.272174427040312</v>
      </c>
      <c r="D535" s="2">
        <f>MACD!E535</f>
        <v>-2.9789831974387448E-2</v>
      </c>
      <c r="E535" s="2">
        <f>MACD!F535</f>
        <v>-1.3889391302194598E-2</v>
      </c>
      <c r="F535" s="2">
        <f>'Moving Avg'!D535</f>
        <v>1.4478200000000001</v>
      </c>
      <c r="G535" s="2">
        <f>'Moving Avg'!F535</f>
        <v>1.3931500000000001</v>
      </c>
      <c r="H535" s="2">
        <f>'Moving Avg'!G535</f>
        <v>1.3802679999999998</v>
      </c>
      <c r="I535" s="2">
        <f>'Moving Avg'!H535</f>
        <v>1.4076790000000017</v>
      </c>
      <c r="J535" s="5" t="str">
        <f>OBV!F535</f>
        <v>BULLISH</v>
      </c>
      <c r="K535" s="5" t="str">
        <f>OBV!G535</f>
        <v>WEAK</v>
      </c>
      <c r="L535" s="5" t="str">
        <f>OBV!H535</f>
        <v>CONFIRMED BULLISH</v>
      </c>
    </row>
    <row r="536" spans="1:12" ht="13.5" x14ac:dyDescent="0.25">
      <c r="A536" s="3">
        <f>RSI!A536</f>
        <v>43083</v>
      </c>
      <c r="B536" s="2">
        <f>RSI!B536</f>
        <v>1.4556</v>
      </c>
      <c r="C536" s="2">
        <f>RSI!I536</f>
        <v>68.732878284057676</v>
      </c>
      <c r="D536" s="2">
        <f>MACD!E536</f>
        <v>-3.3835479854012807E-2</v>
      </c>
      <c r="E536" s="2">
        <f>MACD!F536</f>
        <v>-1.7878609012558239E-2</v>
      </c>
      <c r="F536" s="2">
        <f>'Moving Avg'!D536</f>
        <v>1.4542999999999999</v>
      </c>
      <c r="G536" s="2">
        <f>'Moving Avg'!F536</f>
        <v>1.3967100000000001</v>
      </c>
      <c r="H536" s="2">
        <f>'Moving Avg'!G536</f>
        <v>1.3814339999999998</v>
      </c>
      <c r="I536" s="2">
        <f>'Moving Avg'!H536</f>
        <v>1.4075530000000014</v>
      </c>
      <c r="J536" s="5" t="str">
        <f>OBV!F536</f>
        <v>BULLISH</v>
      </c>
      <c r="K536" s="5" t="str">
        <f>OBV!G536</f>
        <v>NEUTRAL</v>
      </c>
      <c r="L536" s="5" t="str">
        <f>OBV!H536</f>
        <v>CONFIRMED BULLISH</v>
      </c>
    </row>
    <row r="537" spans="1:12" ht="13.5" x14ac:dyDescent="0.25">
      <c r="A537" s="3">
        <f>RSI!A537</f>
        <v>43084</v>
      </c>
      <c r="B537" s="2">
        <f>RSI!B537</f>
        <v>1.4491000000000001</v>
      </c>
      <c r="C537" s="2">
        <f>RSI!I537</f>
        <v>65.580734745944142</v>
      </c>
      <c r="D537" s="2">
        <f>MACD!E537</f>
        <v>-3.5111865174471513E-2</v>
      </c>
      <c r="E537" s="2">
        <f>MACD!F537</f>
        <v>-2.1325260244940893E-2</v>
      </c>
      <c r="F537" s="2">
        <f>'Moving Avg'!D537</f>
        <v>1.4530000000000001</v>
      </c>
      <c r="G537" s="2">
        <f>'Moving Avg'!F537</f>
        <v>1.3999450000000002</v>
      </c>
      <c r="H537" s="2">
        <f>'Moving Avg'!G537</f>
        <v>1.3825979999999995</v>
      </c>
      <c r="I537" s="2">
        <f>'Moving Avg'!H537</f>
        <v>1.4074260000000016</v>
      </c>
      <c r="J537" s="5" t="str">
        <f>OBV!F537</f>
        <v>BEARISH</v>
      </c>
      <c r="K537" s="5" t="str">
        <f>OBV!G537</f>
        <v>STRONG</v>
      </c>
      <c r="L537" s="5" t="str">
        <f>OBV!H537</f>
        <v>CONFIRMED BEARISH</v>
      </c>
    </row>
    <row r="538" spans="1:12" ht="13.5" x14ac:dyDescent="0.25">
      <c r="A538" s="3">
        <f>RSI!A538</f>
        <v>43087</v>
      </c>
      <c r="B538" s="2">
        <f>RSI!B538</f>
        <v>1.4232</v>
      </c>
      <c r="C538" s="2">
        <f>RSI!I538</f>
        <v>54.796997275833235</v>
      </c>
      <c r="D538" s="2">
        <f>MACD!E538</f>
        <v>-3.453055036657493E-2</v>
      </c>
      <c r="E538" s="2">
        <f>MACD!F538</f>
        <v>-2.3966318269267702E-2</v>
      </c>
      <c r="F538" s="2">
        <f>'Moving Avg'!D538</f>
        <v>1.44652</v>
      </c>
      <c r="G538" s="2">
        <f>'Moving Avg'!F538</f>
        <v>1.4018850000000003</v>
      </c>
      <c r="H538" s="2">
        <f>'Moving Avg'!G538</f>
        <v>1.3832439999999995</v>
      </c>
      <c r="I538" s="2">
        <f>'Moving Avg'!H538</f>
        <v>1.4071695000000017</v>
      </c>
      <c r="J538" s="5" t="str">
        <f>OBV!F538</f>
        <v>BEARISH</v>
      </c>
      <c r="K538" s="5" t="str">
        <f>OBV!G538</f>
        <v>STRONG</v>
      </c>
      <c r="L538" s="5" t="str">
        <f>OBV!H538</f>
        <v>CONFIRMED BEARISH</v>
      </c>
    </row>
    <row r="539" spans="1:12" ht="13.5" x14ac:dyDescent="0.25">
      <c r="A539" s="3">
        <f>RSI!A539</f>
        <v>43088</v>
      </c>
      <c r="B539" s="2">
        <f>RSI!B539</f>
        <v>1.4232</v>
      </c>
      <c r="C539" s="2">
        <f>RSI!I539</f>
        <v>54.796997275833235</v>
      </c>
      <c r="D539" s="2">
        <f>MACD!E539</f>
        <v>-3.6108374373304386E-2</v>
      </c>
      <c r="E539" s="2">
        <f>MACD!F539</f>
        <v>-2.6394729490075042E-2</v>
      </c>
      <c r="F539" s="2">
        <f>'Moving Avg'!D539</f>
        <v>1.4400399999999998</v>
      </c>
      <c r="G539" s="2">
        <f>'Moving Avg'!F539</f>
        <v>1.4057650000000002</v>
      </c>
      <c r="H539" s="2">
        <f>'Moving Avg'!G539</f>
        <v>1.3838899999999992</v>
      </c>
      <c r="I539" s="2">
        <f>'Moving Avg'!H539</f>
        <v>1.4069130000000016</v>
      </c>
      <c r="J539" s="5" t="str">
        <f>OBV!F539</f>
        <v>BEARISH</v>
      </c>
      <c r="K539" s="5" t="str">
        <f>OBV!G539</f>
        <v>STRONG</v>
      </c>
      <c r="L539" s="5" t="str">
        <f>OBV!H539</f>
        <v>CONFIRMED BEARISH</v>
      </c>
    </row>
    <row r="540" spans="1:12" ht="13.5" x14ac:dyDescent="0.25">
      <c r="A540" s="3">
        <f>RSI!A540</f>
        <v>43089</v>
      </c>
      <c r="B540" s="2">
        <f>RSI!B540</f>
        <v>1.4232</v>
      </c>
      <c r="C540" s="2">
        <f>RSI!I540</f>
        <v>54.796997275833235</v>
      </c>
      <c r="D540" s="2">
        <f>MACD!E540</f>
        <v>-3.15530128472572E-2</v>
      </c>
      <c r="E540" s="2">
        <f>MACD!F540</f>
        <v>-2.7426386161511475E-2</v>
      </c>
      <c r="F540" s="2">
        <f>'Moving Avg'!D540</f>
        <v>1.4348599999999998</v>
      </c>
      <c r="G540" s="2">
        <f>'Moving Avg'!F540</f>
        <v>1.4086750000000001</v>
      </c>
      <c r="H540" s="2">
        <f>'Moving Avg'!G540</f>
        <v>1.3845359999999991</v>
      </c>
      <c r="I540" s="2">
        <f>'Moving Avg'!H540</f>
        <v>1.4066565000000018</v>
      </c>
      <c r="J540" s="5" t="str">
        <f>OBV!F540</f>
        <v>BEARISH</v>
      </c>
      <c r="K540" s="5" t="str">
        <f>OBV!G540</f>
        <v>STRONG</v>
      </c>
      <c r="L540" s="5" t="str">
        <f>OBV!H540</f>
        <v>CONFIRMED BEARISH</v>
      </c>
    </row>
    <row r="541" spans="1:12" ht="13.5" x14ac:dyDescent="0.25">
      <c r="A541" s="3">
        <f>RSI!A541</f>
        <v>43090</v>
      </c>
      <c r="B541" s="2">
        <f>RSI!B541</f>
        <v>1.4232</v>
      </c>
      <c r="C541" s="2">
        <f>RSI!I541</f>
        <v>54.796997275833235</v>
      </c>
      <c r="D541" s="2">
        <f>MACD!E541</f>
        <v>-2.5786812075029308E-2</v>
      </c>
      <c r="E541" s="2">
        <f>MACD!F541</f>
        <v>-2.7098471344215044E-2</v>
      </c>
      <c r="F541" s="2">
        <f>'Moving Avg'!D541</f>
        <v>1.42838</v>
      </c>
      <c r="G541" s="2">
        <f>'Moving Avg'!F541</f>
        <v>1.4119100000000002</v>
      </c>
      <c r="H541" s="2">
        <f>'Moving Avg'!G541</f>
        <v>1.3858299999999992</v>
      </c>
      <c r="I541" s="2">
        <f>'Moving Avg'!H541</f>
        <v>1.4064940000000015</v>
      </c>
      <c r="J541" s="5" t="str">
        <f>OBV!F541</f>
        <v>BEARISH</v>
      </c>
      <c r="K541" s="5" t="str">
        <f>OBV!G541</f>
        <v>STRONG</v>
      </c>
      <c r="L541" s="5" t="str">
        <f>OBV!H541</f>
        <v>CONFIRMED BEARISH</v>
      </c>
    </row>
    <row r="542" spans="1:12" ht="13.5" x14ac:dyDescent="0.25">
      <c r="A542" s="3">
        <f>RSI!A542</f>
        <v>43091</v>
      </c>
      <c r="B542" s="2">
        <f>RSI!B542</f>
        <v>1.462</v>
      </c>
      <c r="C542" s="2">
        <f>RSI!I542</f>
        <v>66.046790821691403</v>
      </c>
      <c r="D542" s="2">
        <f>MACD!E542</f>
        <v>-1.886472529251404E-2</v>
      </c>
      <c r="E542" s="2">
        <f>MACD!F542</f>
        <v>-2.5451722133874845E-2</v>
      </c>
      <c r="F542" s="2">
        <f>'Moving Avg'!D542</f>
        <v>1.43096</v>
      </c>
      <c r="G542" s="2">
        <f>'Moving Avg'!F542</f>
        <v>1.4164350000000003</v>
      </c>
      <c r="H542" s="2">
        <f>'Moving Avg'!G542</f>
        <v>1.3881579999999993</v>
      </c>
      <c r="I542" s="2">
        <f>'Moving Avg'!H542</f>
        <v>1.4064945000000015</v>
      </c>
      <c r="J542" s="5" t="str">
        <f>OBV!F542</f>
        <v>BULLISH</v>
      </c>
      <c r="K542" s="5" t="str">
        <f>OBV!G542</f>
        <v>WEAK</v>
      </c>
      <c r="L542" s="5" t="str">
        <f>OBV!H542</f>
        <v>CONFIRMED BULLISH</v>
      </c>
    </row>
    <row r="543" spans="1:12" ht="13.5" x14ac:dyDescent="0.25">
      <c r="A543" s="3">
        <f>RSI!A543</f>
        <v>43094</v>
      </c>
      <c r="B543" s="2">
        <f>RSI!B543</f>
        <v>1.5203</v>
      </c>
      <c r="C543" s="2">
        <f>RSI!I543</f>
        <v>75.794664405626747</v>
      </c>
      <c r="D543" s="2">
        <f>MACD!E543</f>
        <v>-1.7617908294332185E-2</v>
      </c>
      <c r="E543" s="2">
        <f>MACD!F543</f>
        <v>-2.3884959365966317E-2</v>
      </c>
      <c r="F543" s="2">
        <f>'Moving Avg'!D543</f>
        <v>1.45038</v>
      </c>
      <c r="G543" s="2">
        <f>'Moving Avg'!F543</f>
        <v>1.4238750000000002</v>
      </c>
      <c r="H543" s="2">
        <f>'Moving Avg'!G543</f>
        <v>1.3916519999999997</v>
      </c>
      <c r="I543" s="2">
        <f>'Moving Avg'!H543</f>
        <v>1.4067235000000016</v>
      </c>
      <c r="J543" s="5" t="str">
        <f>OBV!F543</f>
        <v>BULLISH</v>
      </c>
      <c r="K543" s="5" t="str">
        <f>OBV!G543</f>
        <v>WEAK</v>
      </c>
      <c r="L543" s="5" t="str">
        <f>OBV!H543</f>
        <v>CONFIRMED BULLISH</v>
      </c>
    </row>
    <row r="544" spans="1:12" ht="13.5" x14ac:dyDescent="0.25">
      <c r="A544" s="3">
        <f>RSI!A544</f>
        <v>43095</v>
      </c>
      <c r="B544" s="2">
        <f>RSI!B544</f>
        <v>1.5266999999999999</v>
      </c>
      <c r="C544" s="2">
        <f>RSI!I544</f>
        <v>76.589249649594194</v>
      </c>
      <c r="D544" s="2">
        <f>MACD!E544</f>
        <v>-1.765167949753077E-2</v>
      </c>
      <c r="E544" s="2">
        <f>MACD!F544</f>
        <v>-2.2638303392279208E-2</v>
      </c>
      <c r="F544" s="2">
        <f>'Moving Avg'!D544</f>
        <v>1.4710799999999999</v>
      </c>
      <c r="G544" s="2">
        <f>'Moving Avg'!F544</f>
        <v>1.4316350000000004</v>
      </c>
      <c r="H544" s="2">
        <f>'Moving Avg'!G544</f>
        <v>1.395016</v>
      </c>
      <c r="I544" s="2">
        <f>'Moving Avg'!H544</f>
        <v>1.4069845000000014</v>
      </c>
      <c r="J544" s="5" t="str">
        <f>OBV!F544</f>
        <v>BULLISH</v>
      </c>
      <c r="K544" s="5" t="str">
        <f>OBV!G544</f>
        <v>WEAK</v>
      </c>
      <c r="L544" s="5" t="str">
        <f>OBV!H544</f>
        <v>CONFIRMED BULLISH</v>
      </c>
    </row>
    <row r="545" spans="1:12" ht="13.5" x14ac:dyDescent="0.25">
      <c r="A545" s="3">
        <f>RSI!A545</f>
        <v>43096</v>
      </c>
      <c r="B545" s="2">
        <f>RSI!B545</f>
        <v>1.5138</v>
      </c>
      <c r="C545" s="2">
        <f>RSI!I545</f>
        <v>71.494789177658021</v>
      </c>
      <c r="D545" s="2">
        <f>MACD!E545</f>
        <v>-1.8331680531404215E-2</v>
      </c>
      <c r="E545" s="2">
        <f>MACD!F545</f>
        <v>-2.1776978820104213E-2</v>
      </c>
      <c r="F545" s="2">
        <f>'Moving Avg'!D545</f>
        <v>1.4891999999999999</v>
      </c>
      <c r="G545" s="2">
        <f>'Moving Avg'!F545</f>
        <v>1.4390750000000003</v>
      </c>
      <c r="H545" s="2">
        <f>'Moving Avg'!G545</f>
        <v>1.3985099999999999</v>
      </c>
      <c r="I545" s="2">
        <f>'Moving Avg'!H545</f>
        <v>1.4071810000000013</v>
      </c>
      <c r="J545" s="5" t="str">
        <f>OBV!F545</f>
        <v>BULLISH</v>
      </c>
      <c r="K545" s="5" t="str">
        <f>OBV!G545</f>
        <v>WEAK</v>
      </c>
      <c r="L545" s="5" t="str">
        <f>OBV!H545</f>
        <v>CONFIRMED BULLISH</v>
      </c>
    </row>
    <row r="546" spans="1:12" ht="13.5" x14ac:dyDescent="0.25">
      <c r="A546" s="3">
        <f>RSI!A546</f>
        <v>43097</v>
      </c>
      <c r="B546" s="2">
        <f>RSI!B546</f>
        <v>1.5138</v>
      </c>
      <c r="C546" s="2">
        <f>RSI!I546</f>
        <v>71.494789177658021</v>
      </c>
      <c r="D546" s="2">
        <f>MACD!E546</f>
        <v>-1.8392858771260512E-2</v>
      </c>
      <c r="E546" s="2">
        <f>MACD!F546</f>
        <v>-2.1100154810335475E-2</v>
      </c>
      <c r="F546" s="2">
        <f>'Moving Avg'!D546</f>
        <v>1.50732</v>
      </c>
      <c r="G546" s="2">
        <f>'Moving Avg'!F546</f>
        <v>1.4461900000000003</v>
      </c>
      <c r="H546" s="2">
        <f>'Moving Avg'!G546</f>
        <v>1.402004</v>
      </c>
      <c r="I546" s="2">
        <f>'Moving Avg'!H546</f>
        <v>1.4073775000000013</v>
      </c>
      <c r="J546" s="5" t="str">
        <f>OBV!F546</f>
        <v>BULLISH</v>
      </c>
      <c r="K546" s="5" t="str">
        <f>OBV!G546</f>
        <v>WEAK</v>
      </c>
      <c r="L546" s="5" t="str">
        <f>OBV!H546</f>
        <v>CONFIRMED BULLISH</v>
      </c>
    </row>
    <row r="547" spans="1:12" ht="13.5" x14ac:dyDescent="0.25">
      <c r="A547" s="3">
        <f>RSI!A547</f>
        <v>43098</v>
      </c>
      <c r="B547" s="2">
        <f>RSI!B547</f>
        <v>1.5590999999999999</v>
      </c>
      <c r="C547" s="2">
        <f>RSI!I547</f>
        <v>77.570838368817022</v>
      </c>
      <c r="D547" s="2">
        <f>MACD!E547</f>
        <v>-2.3249988631304452E-2</v>
      </c>
      <c r="E547" s="2">
        <f>MACD!F547</f>
        <v>-2.1530121574529271E-2</v>
      </c>
      <c r="F547" s="2">
        <f>'Moving Avg'!D547</f>
        <v>1.5267399999999998</v>
      </c>
      <c r="G547" s="2">
        <f>'Moving Avg'!F547</f>
        <v>1.454925</v>
      </c>
      <c r="H547" s="2">
        <f>'Moving Avg'!G547</f>
        <v>1.406534</v>
      </c>
      <c r="I547" s="2">
        <f>'Moving Avg'!H547</f>
        <v>1.4079575000000009</v>
      </c>
      <c r="J547" s="5" t="str">
        <f>OBV!F547</f>
        <v>BULLISH</v>
      </c>
      <c r="K547" s="5" t="str">
        <f>OBV!G547</f>
        <v>WEAK</v>
      </c>
      <c r="L547" s="5" t="str">
        <f>OBV!H547</f>
        <v>CONFIRMED BULLISH</v>
      </c>
    </row>
    <row r="548" spans="1:12" ht="13.5" x14ac:dyDescent="0.25">
      <c r="A548" s="3">
        <f>RSI!A548</f>
        <v>43102</v>
      </c>
      <c r="B548" s="2">
        <f>RSI!B548</f>
        <v>1.5331999999999999</v>
      </c>
      <c r="C548" s="2">
        <f>RSI!I548</f>
        <v>68.571200725256745</v>
      </c>
      <c r="D548" s="2">
        <f>MACD!E548</f>
        <v>-3.011013323810463E-2</v>
      </c>
      <c r="E548" s="2">
        <f>MACD!F548</f>
        <v>-2.3246123907244343E-2</v>
      </c>
      <c r="F548" s="2">
        <f>'Moving Avg'!D548</f>
        <v>1.5293199999999998</v>
      </c>
      <c r="G548" s="2">
        <f>'Moving Avg'!F548</f>
        <v>1.4623650000000001</v>
      </c>
      <c r="H548" s="2">
        <f>'Moving Avg'!G548</f>
        <v>1.4105459999999996</v>
      </c>
      <c r="I548" s="2">
        <f>'Moving Avg'!H548</f>
        <v>1.4082195000000011</v>
      </c>
      <c r="J548" s="5" t="str">
        <f>OBV!F548</f>
        <v>BULLISH</v>
      </c>
      <c r="K548" s="5" t="str">
        <f>OBV!G548</f>
        <v>WEAK</v>
      </c>
      <c r="L548" s="5" t="str">
        <f>OBV!H548</f>
        <v>CONFIRMED BULLISH</v>
      </c>
    </row>
    <row r="549" spans="1:12" ht="13.5" x14ac:dyDescent="0.25">
      <c r="A549" s="3">
        <f>RSI!A549</f>
        <v>43103</v>
      </c>
      <c r="B549" s="2">
        <f>RSI!B549</f>
        <v>1.4879</v>
      </c>
      <c r="C549" s="2">
        <f>RSI!I549</f>
        <v>56.27374011282501</v>
      </c>
      <c r="D549" s="2">
        <f>MACD!E549</f>
        <v>-3.3039760685163566E-2</v>
      </c>
      <c r="E549" s="2">
        <f>MACD!F549</f>
        <v>-2.520485126282819E-2</v>
      </c>
      <c r="F549" s="2">
        <f>'Moving Avg'!D549</f>
        <v>1.52156</v>
      </c>
      <c r="G549" s="2">
        <f>'Moving Avg'!F549</f>
        <v>1.4681849999999999</v>
      </c>
      <c r="H549" s="2">
        <f>'Moving Avg'!G549</f>
        <v>1.4133919999999995</v>
      </c>
      <c r="I549" s="2">
        <f>'Moving Avg'!H549</f>
        <v>1.4082865000000013</v>
      </c>
      <c r="J549" s="5" t="str">
        <f>OBV!F549</f>
        <v>BEARISH</v>
      </c>
      <c r="K549" s="5" t="str">
        <f>OBV!G549</f>
        <v>STRONG</v>
      </c>
      <c r="L549" s="5" t="str">
        <f>OBV!H549</f>
        <v>CONFIRMED BEARISH</v>
      </c>
    </row>
    <row r="550" spans="1:12" ht="13.5" x14ac:dyDescent="0.25">
      <c r="A550" s="3">
        <f>RSI!A550</f>
        <v>43104</v>
      </c>
      <c r="B550" s="2">
        <f>RSI!B550</f>
        <v>1.4814000000000001</v>
      </c>
      <c r="C550" s="2">
        <f>RSI!I550</f>
        <v>54.756313402280007</v>
      </c>
      <c r="D550" s="2">
        <f>MACD!E550</f>
        <v>-3.5214371811090883E-2</v>
      </c>
      <c r="E550" s="2">
        <f>MACD!F550</f>
        <v>-2.7206755372480729E-2</v>
      </c>
      <c r="F550" s="2">
        <f>'Moving Avg'!D550</f>
        <v>1.5150799999999998</v>
      </c>
      <c r="G550" s="2">
        <f>'Moving Avg'!F550</f>
        <v>1.47174</v>
      </c>
      <c r="H550" s="2">
        <f>'Moving Avg'!G550</f>
        <v>1.4157199999999994</v>
      </c>
      <c r="I550" s="2">
        <f>'Moving Avg'!H550</f>
        <v>1.408321000000001</v>
      </c>
      <c r="J550" s="5" t="str">
        <f>OBV!F550</f>
        <v>BULLISH</v>
      </c>
      <c r="K550" s="5" t="str">
        <f>OBV!G550</f>
        <v>WEAK</v>
      </c>
      <c r="L550" s="5" t="str">
        <f>OBV!H550</f>
        <v>BULLISH DIVERGENCE</v>
      </c>
    </row>
    <row r="551" spans="1:12" ht="13.5" x14ac:dyDescent="0.25">
      <c r="A551" s="3">
        <f>RSI!A551</f>
        <v>43105</v>
      </c>
      <c r="B551" s="2">
        <f>RSI!B551</f>
        <v>1.4297</v>
      </c>
      <c r="C551" s="2">
        <f>RSI!I551</f>
        <v>44.482090126184659</v>
      </c>
      <c r="D551" s="2">
        <f>MACD!E551</f>
        <v>-3.3350441817887599E-2</v>
      </c>
      <c r="E551" s="2">
        <f>MACD!F551</f>
        <v>-2.8435492661562103E-2</v>
      </c>
      <c r="F551" s="2">
        <f>'Moving Avg'!D551</f>
        <v>1.4982599999999997</v>
      </c>
      <c r="G551" s="2">
        <f>'Moving Avg'!F551</f>
        <v>1.472065</v>
      </c>
      <c r="H551" s="2">
        <f>'Moving Avg'!G551</f>
        <v>1.4170139999999996</v>
      </c>
      <c r="I551" s="2">
        <f>'Moving Avg'!H551</f>
        <v>1.4080030000000014</v>
      </c>
      <c r="J551" s="5" t="str">
        <f>OBV!F551</f>
        <v>BEARISH</v>
      </c>
      <c r="K551" s="5" t="str">
        <f>OBV!G551</f>
        <v>STRONG</v>
      </c>
      <c r="L551" s="5" t="str">
        <f>OBV!H551</f>
        <v>CONFIRMED BEARISH</v>
      </c>
    </row>
    <row r="552" spans="1:12" ht="13.5" x14ac:dyDescent="0.25">
      <c r="A552" s="3">
        <f>RSI!A552</f>
        <v>43108</v>
      </c>
      <c r="B552" s="2">
        <f>RSI!B552</f>
        <v>1.4491000000000001</v>
      </c>
      <c r="C552" s="2">
        <f>RSI!I552</f>
        <v>48.395021829702443</v>
      </c>
      <c r="D552" s="2">
        <f>MACD!E552</f>
        <v>-2.7051916132980303E-2</v>
      </c>
      <c r="E552" s="2">
        <f>MACD!F552</f>
        <v>-2.8158777355845745E-2</v>
      </c>
      <c r="F552" s="2">
        <f>'Moving Avg'!D552</f>
        <v>1.4762599999999999</v>
      </c>
      <c r="G552" s="2">
        <f>'Moving Avg'!F552</f>
        <v>1.47174</v>
      </c>
      <c r="H552" s="2">
        <f>'Moving Avg'!G552</f>
        <v>1.4186959999999997</v>
      </c>
      <c r="I552" s="2">
        <f>'Moving Avg'!H552</f>
        <v>1.4077820000000014</v>
      </c>
      <c r="J552" s="5" t="str">
        <f>OBV!F552</f>
        <v>BEARISH</v>
      </c>
      <c r="K552" s="5" t="str">
        <f>OBV!G552</f>
        <v>STRONG</v>
      </c>
      <c r="L552" s="5" t="str">
        <f>OBV!H552</f>
        <v>CONFIRMED BEARISH</v>
      </c>
    </row>
    <row r="553" spans="1:12" ht="13.5" x14ac:dyDescent="0.25">
      <c r="A553" s="3">
        <f>RSI!A553</f>
        <v>43109</v>
      </c>
      <c r="B553" s="2">
        <f>RSI!B553</f>
        <v>1.4103000000000001</v>
      </c>
      <c r="C553" s="2">
        <f>RSI!I553</f>
        <v>42.016708281221661</v>
      </c>
      <c r="D553" s="2">
        <f>MACD!E553</f>
        <v>-9.818576452406802E-3</v>
      </c>
      <c r="E553" s="2">
        <f>MACD!F553</f>
        <v>-2.4490737175157956E-2</v>
      </c>
      <c r="F553" s="2">
        <f>'Moving Avg'!D553</f>
        <v>1.4516800000000001</v>
      </c>
      <c r="G553" s="2">
        <f>'Moving Avg'!F553</f>
        <v>1.4694750000000001</v>
      </c>
      <c r="H553" s="2">
        <f>'Moving Avg'!G553</f>
        <v>1.4198600000000001</v>
      </c>
      <c r="I553" s="2">
        <f>'Moving Avg'!H553</f>
        <v>1.4073670000000014</v>
      </c>
      <c r="J553" s="5" t="str">
        <f>OBV!F553</f>
        <v>BEARISH</v>
      </c>
      <c r="K553" s="5" t="str">
        <f>OBV!G553</f>
        <v>STRONG</v>
      </c>
      <c r="L553" s="5" t="str">
        <f>OBV!H553</f>
        <v>CONFIRMED BEARISH</v>
      </c>
    </row>
    <row r="554" spans="1:12" ht="13.5" x14ac:dyDescent="0.25">
      <c r="A554" s="3">
        <f>RSI!A554</f>
        <v>43110</v>
      </c>
      <c r="B554" s="2">
        <f>RSI!B554</f>
        <v>1.4491000000000001</v>
      </c>
      <c r="C554" s="2">
        <f>RSI!I554</f>
        <v>49.223654750054926</v>
      </c>
      <c r="D554" s="2">
        <f>MACD!E554</f>
        <v>3.1593230289819196E-3</v>
      </c>
      <c r="E554" s="2">
        <f>MACD!F554</f>
        <v>-1.8960725134329982E-2</v>
      </c>
      <c r="F554" s="2">
        <f>'Moving Avg'!D554</f>
        <v>1.4439200000000003</v>
      </c>
      <c r="G554" s="2">
        <f>'Moving Avg'!F554</f>
        <v>1.4691500000000002</v>
      </c>
      <c r="H554" s="2">
        <f>'Moving Avg'!G554</f>
        <v>1.4218000000000004</v>
      </c>
      <c r="I554" s="2">
        <f>'Moving Avg'!H554</f>
        <v>1.4071460000000013</v>
      </c>
      <c r="J554" s="5" t="str">
        <f>OBV!F554</f>
        <v>BEARISH</v>
      </c>
      <c r="K554" s="5" t="str">
        <f>OBV!G554</f>
        <v>STRONG</v>
      </c>
      <c r="L554" s="5" t="str">
        <f>OBV!H554</f>
        <v>CONFIRMED BEARISH</v>
      </c>
    </row>
    <row r="555" spans="1:12" ht="13.5" x14ac:dyDescent="0.25">
      <c r="A555" s="3">
        <f>RSI!A555</f>
        <v>43111</v>
      </c>
      <c r="B555" s="2">
        <f>RSI!B555</f>
        <v>1.4491000000000001</v>
      </c>
      <c r="C555" s="2">
        <f>RSI!I555</f>
        <v>49.223654750054926</v>
      </c>
      <c r="D555" s="2">
        <f>MACD!E555</f>
        <v>1.2190904411506054E-2</v>
      </c>
      <c r="E555" s="2">
        <f>MACD!F555</f>
        <v>-1.2730399225162775E-2</v>
      </c>
      <c r="F555" s="2">
        <f>'Moving Avg'!D555</f>
        <v>1.4374600000000002</v>
      </c>
      <c r="G555" s="2">
        <f>'Moving Avg'!F555</f>
        <v>1.4691500000000004</v>
      </c>
      <c r="H555" s="2">
        <f>'Moving Avg'!G555</f>
        <v>1.4232240000000005</v>
      </c>
      <c r="I555" s="2">
        <f>'Moving Avg'!H555</f>
        <v>1.4070505000000011</v>
      </c>
      <c r="J555" s="5" t="str">
        <f>OBV!F555</f>
        <v>BEARISH</v>
      </c>
      <c r="K555" s="5" t="str">
        <f>OBV!G555</f>
        <v>STRONG</v>
      </c>
      <c r="L555" s="5" t="str">
        <f>OBV!H555</f>
        <v>CONFIRMED BEARISH</v>
      </c>
    </row>
    <row r="556" spans="1:12" ht="13.5" x14ac:dyDescent="0.25">
      <c r="A556" s="3">
        <f>RSI!A556</f>
        <v>43112</v>
      </c>
      <c r="B556" s="2">
        <f>RSI!B556</f>
        <v>1.4426000000000001</v>
      </c>
      <c r="C556" s="2">
        <f>RSI!I556</f>
        <v>48.062981082620652</v>
      </c>
      <c r="D556" s="2">
        <f>MACD!E556</f>
        <v>2.0346805444406701E-2</v>
      </c>
      <c r="E556" s="2">
        <f>MACD!F556</f>
        <v>-6.1149582912488811E-3</v>
      </c>
      <c r="F556" s="2">
        <f>'Moving Avg'!D556</f>
        <v>1.4400400000000002</v>
      </c>
      <c r="G556" s="2">
        <f>'Moving Avg'!F556</f>
        <v>1.4685000000000001</v>
      </c>
      <c r="H556" s="2">
        <f>'Moving Avg'!G556</f>
        <v>1.4246460000000005</v>
      </c>
      <c r="I556" s="2">
        <f>'Moving Avg'!H556</f>
        <v>1.4069540000000011</v>
      </c>
      <c r="J556" s="5" t="str">
        <f>OBV!F556</f>
        <v>BEARISH</v>
      </c>
      <c r="K556" s="5" t="str">
        <f>OBV!G556</f>
        <v>STRONG</v>
      </c>
      <c r="L556" s="5" t="str">
        <f>OBV!H556</f>
        <v>BEARISH DIVERGENCE</v>
      </c>
    </row>
    <row r="557" spans="1:12" ht="13.5" x14ac:dyDescent="0.25">
      <c r="A557" s="3">
        <f>RSI!A557</f>
        <v>43115</v>
      </c>
      <c r="B557" s="2">
        <f>RSI!B557</f>
        <v>1.4426000000000001</v>
      </c>
      <c r="C557" s="2">
        <f>RSI!I557</f>
        <v>48.062981082620652</v>
      </c>
      <c r="D557" s="2">
        <f>MACD!E557</f>
        <v>3.428551075001951E-2</v>
      </c>
      <c r="E557" s="2">
        <f>MACD!F557</f>
        <v>1.9651355170047964E-3</v>
      </c>
      <c r="F557" s="2">
        <f>'Moving Avg'!D557</f>
        <v>1.4387400000000004</v>
      </c>
      <c r="G557" s="2">
        <f>'Moving Avg'!F557</f>
        <v>1.468175</v>
      </c>
      <c r="H557" s="2">
        <f>'Moving Avg'!G557</f>
        <v>1.4254220000000002</v>
      </c>
      <c r="I557" s="2">
        <f>'Moving Avg'!H557</f>
        <v>1.4070455000000013</v>
      </c>
      <c r="J557" s="5" t="str">
        <f>OBV!F557</f>
        <v>BEARISH</v>
      </c>
      <c r="K557" s="5" t="str">
        <f>OBV!G557</f>
        <v>STRONG</v>
      </c>
      <c r="L557" s="5" t="str">
        <f>OBV!H557</f>
        <v>CONFIRMED BEARISH</v>
      </c>
    </row>
    <row r="558" spans="1:12" ht="13.5" x14ac:dyDescent="0.25">
      <c r="A558" s="3">
        <f>RSI!A558</f>
        <v>43116</v>
      </c>
      <c r="B558" s="2">
        <f>RSI!B558</f>
        <v>1.4750000000000001</v>
      </c>
      <c r="C558" s="2">
        <f>RSI!I558</f>
        <v>54.293386918053152</v>
      </c>
      <c r="D558" s="2">
        <f>MACD!E558</f>
        <v>3.9758450681767199E-2</v>
      </c>
      <c r="E558" s="2">
        <f>MACD!F558</f>
        <v>9.5237985499572776E-3</v>
      </c>
      <c r="F558" s="2">
        <f>'Moving Avg'!D558</f>
        <v>1.4516800000000001</v>
      </c>
      <c r="G558" s="2">
        <f>'Moving Avg'!F558</f>
        <v>1.4707650000000003</v>
      </c>
      <c r="H558" s="2">
        <f>'Moving Avg'!G558</f>
        <v>1.4268460000000003</v>
      </c>
      <c r="I558" s="2">
        <f>'Moving Avg'!H558</f>
        <v>1.4071735000000016</v>
      </c>
      <c r="J558" s="5" t="str">
        <f>OBV!F558</f>
        <v>BULLISH</v>
      </c>
      <c r="K558" s="5" t="str">
        <f>OBV!G558</f>
        <v>WEAK</v>
      </c>
      <c r="L558" s="5" t="str">
        <f>OBV!H558</f>
        <v>CONFIRMED BULLISH</v>
      </c>
    </row>
    <row r="559" spans="1:12" ht="13.5" x14ac:dyDescent="0.25">
      <c r="A559" s="3">
        <f>RSI!A559</f>
        <v>43117</v>
      </c>
      <c r="B559" s="2">
        <f>RSI!B559</f>
        <v>1.4750000000000001</v>
      </c>
      <c r="C559" s="2">
        <f>RSI!I559</f>
        <v>54.293386918053152</v>
      </c>
      <c r="D559" s="2">
        <f>MACD!E559</f>
        <v>3.7287295919668839E-2</v>
      </c>
      <c r="E559" s="2">
        <f>MACD!F559</f>
        <v>1.5076498023899591E-2</v>
      </c>
      <c r="F559" s="2">
        <f>'Moving Avg'!D559</f>
        <v>1.45686</v>
      </c>
      <c r="G559" s="2">
        <f>'Moving Avg'!F559</f>
        <v>1.4733550000000002</v>
      </c>
      <c r="H559" s="2">
        <f>'Moving Avg'!G559</f>
        <v>1.4282699999999999</v>
      </c>
      <c r="I559" s="2">
        <f>'Moving Avg'!H559</f>
        <v>1.4073015000000018</v>
      </c>
      <c r="J559" s="5" t="str">
        <f>OBV!F559</f>
        <v>BULLISH</v>
      </c>
      <c r="K559" s="5" t="str">
        <f>OBV!G559</f>
        <v>WEAK</v>
      </c>
      <c r="L559" s="5" t="str">
        <f>OBV!H559</f>
        <v>CONFIRMED BULLISH</v>
      </c>
    </row>
    <row r="560" spans="1:12" ht="13.5" x14ac:dyDescent="0.25">
      <c r="A560" s="3">
        <f>RSI!A560</f>
        <v>43118</v>
      </c>
      <c r="B560" s="2">
        <f>RSI!B560</f>
        <v>1.4491000000000001</v>
      </c>
      <c r="C560" s="2">
        <f>RSI!I560</f>
        <v>48.859479046568296</v>
      </c>
      <c r="D560" s="2">
        <f>MACD!E560</f>
        <v>3.5991806622644118E-2</v>
      </c>
      <c r="E560" s="2">
        <f>MACD!F560</f>
        <v>1.9259559743648499E-2</v>
      </c>
      <c r="F560" s="2">
        <f>'Moving Avg'!D560</f>
        <v>1.45686</v>
      </c>
      <c r="G560" s="2">
        <f>'Moving Avg'!F560</f>
        <v>1.4746500000000002</v>
      </c>
      <c r="H560" s="2">
        <f>'Moving Avg'!G560</f>
        <v>1.4299520000000001</v>
      </c>
      <c r="I560" s="2">
        <f>'Moving Avg'!H560</f>
        <v>1.4074880000000016</v>
      </c>
      <c r="J560" s="5" t="str">
        <f>OBV!F560</f>
        <v>BULLISH</v>
      </c>
      <c r="K560" s="5" t="str">
        <f>OBV!G560</f>
        <v>WEAK</v>
      </c>
      <c r="L560" s="5" t="str">
        <f>OBV!H560</f>
        <v>NEUTRAL</v>
      </c>
    </row>
    <row r="561" spans="1:12" ht="13.5" x14ac:dyDescent="0.25">
      <c r="A561" s="3">
        <f>RSI!A561</f>
        <v>43119</v>
      </c>
      <c r="B561" s="2">
        <f>RSI!B561</f>
        <v>1.5073000000000001</v>
      </c>
      <c r="C561" s="2">
        <f>RSI!I561</f>
        <v>58.830670115873346</v>
      </c>
      <c r="D561" s="2">
        <f>MACD!E561</f>
        <v>2.2669792995372307E-2</v>
      </c>
      <c r="E561" s="2">
        <f>MACD!F561</f>
        <v>1.9941606393993262E-2</v>
      </c>
      <c r="F561" s="2">
        <f>'Moving Avg'!D561</f>
        <v>1.4697999999999998</v>
      </c>
      <c r="G561" s="2">
        <f>'Moving Avg'!F561</f>
        <v>1.4788550000000005</v>
      </c>
      <c r="H561" s="2">
        <f>'Moving Avg'!G561</f>
        <v>1.4321520000000001</v>
      </c>
      <c r="I561" s="2">
        <f>'Moving Avg'!H561</f>
        <v>1.4081540000000012</v>
      </c>
      <c r="J561" s="5" t="str">
        <f>OBV!F561</f>
        <v>BULLISH</v>
      </c>
      <c r="K561" s="5" t="str">
        <f>OBV!G561</f>
        <v>WEAK</v>
      </c>
      <c r="L561" s="5" t="str">
        <f>OBV!H561</f>
        <v>CONFIRMED BULLISH</v>
      </c>
    </row>
    <row r="562" spans="1:12" ht="13.5" x14ac:dyDescent="0.25">
      <c r="A562" s="3">
        <f>RSI!A562</f>
        <v>43122</v>
      </c>
      <c r="B562" s="2">
        <f>RSI!B562</f>
        <v>1.4944</v>
      </c>
      <c r="C562" s="2">
        <f>RSI!I562</f>
        <v>56.214409793181318</v>
      </c>
      <c r="D562" s="2">
        <f>MACD!E562</f>
        <v>1.5029813167790396E-2</v>
      </c>
      <c r="E562" s="2">
        <f>MACD!F562</f>
        <v>1.895924774875269E-2</v>
      </c>
      <c r="F562" s="2">
        <f>'Moving Avg'!D562</f>
        <v>1.4801600000000001</v>
      </c>
      <c r="G562" s="2">
        <f>'Moving Avg'!F562</f>
        <v>1.4804750000000002</v>
      </c>
      <c r="H562" s="2">
        <f>'Moving Avg'!G562</f>
        <v>1.433964</v>
      </c>
      <c r="I562" s="2">
        <f>'Moving Avg'!H562</f>
        <v>1.4088495000000012</v>
      </c>
      <c r="J562" s="5" t="str">
        <f>OBV!F562</f>
        <v>BULLISH</v>
      </c>
      <c r="K562" s="5" t="str">
        <f>OBV!G562</f>
        <v>WEAK</v>
      </c>
      <c r="L562" s="5" t="str">
        <f>OBV!H562</f>
        <v>CONFIRMED BULLISH</v>
      </c>
    </row>
    <row r="563" spans="1:12" ht="13.5" x14ac:dyDescent="0.25">
      <c r="A563" s="3">
        <f>RSI!A563</f>
        <v>43123</v>
      </c>
      <c r="B563" s="2">
        <f>RSI!B563</f>
        <v>1.5266999999999999</v>
      </c>
      <c r="C563" s="2">
        <f>RSI!I563</f>
        <v>60.902766848122731</v>
      </c>
      <c r="D563" s="2">
        <f>MACD!E563</f>
        <v>-5.2686135660895417E-6</v>
      </c>
      <c r="E563" s="2">
        <f>MACD!F563</f>
        <v>1.5166344476288935E-2</v>
      </c>
      <c r="F563" s="2">
        <f>'Moving Avg'!D563</f>
        <v>1.4904999999999999</v>
      </c>
      <c r="G563" s="2">
        <f>'Moving Avg'!F563</f>
        <v>1.4807950000000001</v>
      </c>
      <c r="H563" s="2">
        <f>'Moving Avg'!G563</f>
        <v>1.4366800000000004</v>
      </c>
      <c r="I563" s="2">
        <f>'Moving Avg'!H563</f>
        <v>1.409738000000001</v>
      </c>
      <c r="J563" s="5" t="str">
        <f>OBV!F563</f>
        <v>BULLISH</v>
      </c>
      <c r="K563" s="5" t="str">
        <f>OBV!G563</f>
        <v>WEAK</v>
      </c>
      <c r="L563" s="5" t="str">
        <f>OBV!H563</f>
        <v>CONFIRMED BULLISH</v>
      </c>
    </row>
    <row r="564" spans="1:12" ht="13.5" x14ac:dyDescent="0.25">
      <c r="A564" s="3">
        <f>RSI!A564</f>
        <v>43124</v>
      </c>
      <c r="B564" s="2">
        <f>RSI!B564</f>
        <v>1.5073000000000001</v>
      </c>
      <c r="C564" s="2">
        <f>RSI!I564</f>
        <v>56.957942629421353</v>
      </c>
      <c r="D564" s="2">
        <f>MACD!E564</f>
        <v>-5.705058970884691E-3</v>
      </c>
      <c r="E564" s="2">
        <f>MACD!F564</f>
        <v>1.099206378685421E-2</v>
      </c>
      <c r="F564" s="2">
        <f>'Moving Avg'!D564</f>
        <v>1.4969600000000001</v>
      </c>
      <c r="G564" s="2">
        <f>'Moving Avg'!F564</f>
        <v>1.4798249999999999</v>
      </c>
      <c r="H564" s="2">
        <f>'Moving Avg'!G564</f>
        <v>1.4390080000000005</v>
      </c>
      <c r="I564" s="2">
        <f>'Moving Avg'!H564</f>
        <v>1.4103725000000011</v>
      </c>
      <c r="J564" s="5" t="str">
        <f>OBV!F564</f>
        <v>BULLISH</v>
      </c>
      <c r="K564" s="5" t="str">
        <f>OBV!G564</f>
        <v>WEAK</v>
      </c>
      <c r="L564" s="5" t="str">
        <f>OBV!H564</f>
        <v>CONFIRMED BULLISH</v>
      </c>
    </row>
    <row r="565" spans="1:12" ht="13.5" x14ac:dyDescent="0.25">
      <c r="A565" s="3">
        <f>RSI!A565</f>
        <v>43125</v>
      </c>
      <c r="B565" s="2">
        <f>RSI!B565</f>
        <v>1.5073000000000001</v>
      </c>
      <c r="C565" s="2">
        <f>RSI!I565</f>
        <v>56.957942629421353</v>
      </c>
      <c r="D565" s="2">
        <f>MACD!E565</f>
        <v>-1.076893963293335E-2</v>
      </c>
      <c r="E565" s="2">
        <f>MACD!F565</f>
        <v>6.6398631028966983E-3</v>
      </c>
      <c r="F565" s="2">
        <f>'Moving Avg'!D565</f>
        <v>1.5085999999999999</v>
      </c>
      <c r="G565" s="2">
        <f>'Moving Avg'!F565</f>
        <v>1.4795000000000003</v>
      </c>
      <c r="H565" s="2">
        <f>'Moving Avg'!G565</f>
        <v>1.4414660000000006</v>
      </c>
      <c r="I565" s="2">
        <f>'Moving Avg'!H565</f>
        <v>1.411289500000001</v>
      </c>
      <c r="J565" s="5" t="str">
        <f>OBV!F565</f>
        <v>BULLISH</v>
      </c>
      <c r="K565" s="5" t="str">
        <f>OBV!G565</f>
        <v>WEAK</v>
      </c>
      <c r="L565" s="5" t="str">
        <f>OBV!H565</f>
        <v>CONFIRMED BULLISH</v>
      </c>
    </row>
    <row r="566" spans="1:12" ht="13.5" x14ac:dyDescent="0.25">
      <c r="A566" s="3">
        <f>RSI!A566</f>
        <v>43126</v>
      </c>
      <c r="B566" s="2">
        <f>RSI!B566</f>
        <v>1.4944</v>
      </c>
      <c r="C566" s="2">
        <f>RSI!I566</f>
        <v>54.248168691692527</v>
      </c>
      <c r="D566" s="2">
        <f>MACD!E566</f>
        <v>-1.5321336850971923E-2</v>
      </c>
      <c r="E566" s="2">
        <f>MACD!F566</f>
        <v>2.2476231121229748E-3</v>
      </c>
      <c r="F566" s="2">
        <f>'Moving Avg'!D566</f>
        <v>1.5060199999999999</v>
      </c>
      <c r="G566" s="2">
        <f>'Moving Avg'!F566</f>
        <v>1.4785299999999999</v>
      </c>
      <c r="H566" s="2">
        <f>'Moving Avg'!G566</f>
        <v>1.4436660000000006</v>
      </c>
      <c r="I566" s="2">
        <f>'Moving Avg'!H566</f>
        <v>1.4121105000000005</v>
      </c>
      <c r="J566" s="5" t="str">
        <f>OBV!F566</f>
        <v>BULLISH</v>
      </c>
      <c r="K566" s="5" t="str">
        <f>OBV!G566</f>
        <v>WEAK</v>
      </c>
      <c r="L566" s="5" t="str">
        <f>OBV!H566</f>
        <v>BULLISH DIVERGENCE</v>
      </c>
    </row>
    <row r="567" spans="1:12" ht="13.5" x14ac:dyDescent="0.25">
      <c r="A567" s="3">
        <f>RSI!A567</f>
        <v>43129</v>
      </c>
      <c r="B567" s="2">
        <f>RSI!B567</f>
        <v>1.5073000000000001</v>
      </c>
      <c r="C567" s="2">
        <f>RSI!I567</f>
        <v>56.478001400243208</v>
      </c>
      <c r="D567" s="2">
        <f>MACD!E567</f>
        <v>-2.0259296644580926E-2</v>
      </c>
      <c r="E567" s="2">
        <f>MACD!F567</f>
        <v>-2.253760839217806E-3</v>
      </c>
      <c r="F567" s="2">
        <f>'Moving Avg'!D567</f>
        <v>1.5085999999999999</v>
      </c>
      <c r="G567" s="2">
        <f>'Moving Avg'!F567</f>
        <v>1.4759400000000003</v>
      </c>
      <c r="H567" s="2">
        <f>'Moving Avg'!G567</f>
        <v>1.4461240000000006</v>
      </c>
      <c r="I567" s="2">
        <f>'Moving Avg'!H567</f>
        <v>1.4128390000000004</v>
      </c>
      <c r="J567" s="5" t="str">
        <f>OBV!F567</f>
        <v>BULLISH</v>
      </c>
      <c r="K567" s="5" t="str">
        <f>OBV!G567</f>
        <v>WEAK</v>
      </c>
      <c r="L567" s="5" t="str">
        <f>OBV!H567</f>
        <v>CONFIRMED BULLISH</v>
      </c>
    </row>
    <row r="568" spans="1:12" ht="13.5" x14ac:dyDescent="0.25">
      <c r="A568" s="3">
        <f>RSI!A568</f>
        <v>43130</v>
      </c>
      <c r="B568" s="2">
        <f>RSI!B568</f>
        <v>1.4814000000000001</v>
      </c>
      <c r="C568" s="2">
        <f>RSI!I568</f>
        <v>51.093738945992143</v>
      </c>
      <c r="D568" s="2">
        <f>MACD!E568</f>
        <v>-1.7731381421401737E-2</v>
      </c>
      <c r="E568" s="2">
        <f>MACD!F568</f>
        <v>-5.3492849556545929E-3</v>
      </c>
      <c r="F568" s="2">
        <f>'Moving Avg'!D568</f>
        <v>1.4995400000000001</v>
      </c>
      <c r="G568" s="2">
        <f>'Moving Avg'!F568</f>
        <v>1.4733500000000004</v>
      </c>
      <c r="H568" s="2">
        <f>'Moving Avg'!G568</f>
        <v>1.4480640000000002</v>
      </c>
      <c r="I568" s="2">
        <f>'Moving Avg'!H568</f>
        <v>1.4135950000000002</v>
      </c>
      <c r="J568" s="5" t="str">
        <f>OBV!F568</f>
        <v>BEARISH</v>
      </c>
      <c r="K568" s="5" t="str">
        <f>OBV!G568</f>
        <v>WEAK</v>
      </c>
      <c r="L568" s="5" t="str">
        <f>OBV!H568</f>
        <v>CONFIRMED BEARISH</v>
      </c>
    </row>
    <row r="569" spans="1:12" ht="13.5" x14ac:dyDescent="0.25">
      <c r="A569" s="3">
        <f>RSI!A569</f>
        <v>43131</v>
      </c>
      <c r="B569" s="2">
        <f>RSI!B569</f>
        <v>1.4879</v>
      </c>
      <c r="C569" s="2">
        <f>RSI!I569</f>
        <v>52.32219997884895</v>
      </c>
      <c r="D569" s="2">
        <f>MACD!E569</f>
        <v>-1.6103169991031674E-2</v>
      </c>
      <c r="E569" s="2">
        <f>MACD!F569</f>
        <v>-7.5000619627300091E-3</v>
      </c>
      <c r="F569" s="2">
        <f>'Moving Avg'!D569</f>
        <v>1.49566</v>
      </c>
      <c r="G569" s="2">
        <f>'Moving Avg'!F569</f>
        <v>1.4733500000000002</v>
      </c>
      <c r="H569" s="2">
        <f>'Moving Avg'!G569</f>
        <v>1.4509100000000001</v>
      </c>
      <c r="I569" s="2">
        <f>'Moving Avg'!H569</f>
        <v>1.4143835000000002</v>
      </c>
      <c r="J569" s="5" t="str">
        <f>OBV!F569</f>
        <v>BEARISH</v>
      </c>
      <c r="K569" s="5" t="str">
        <f>OBV!G569</f>
        <v>WEAK</v>
      </c>
      <c r="L569" s="5" t="str">
        <f>OBV!H569</f>
        <v>CONFIRMED BEARISH</v>
      </c>
    </row>
    <row r="570" spans="1:12" ht="13.5" x14ac:dyDescent="0.25">
      <c r="A570" s="3">
        <f>RSI!A570</f>
        <v>43132</v>
      </c>
      <c r="B570" s="2">
        <f>RSI!B570</f>
        <v>1.4814000000000001</v>
      </c>
      <c r="C570" s="2">
        <f>RSI!I570</f>
        <v>50.944116143466005</v>
      </c>
      <c r="D570" s="2">
        <f>MACD!E570</f>
        <v>-1.8294136306371112E-2</v>
      </c>
      <c r="E570" s="2">
        <f>MACD!F570</f>
        <v>-9.6588768314582307E-3</v>
      </c>
      <c r="F570" s="2">
        <f>'Moving Avg'!D570</f>
        <v>1.49048</v>
      </c>
      <c r="G570" s="2">
        <f>'Moving Avg'!F570</f>
        <v>1.4733500000000002</v>
      </c>
      <c r="H570" s="2">
        <f>'Moving Avg'!G570</f>
        <v>1.453238</v>
      </c>
      <c r="I570" s="2">
        <f>'Moving Avg'!H570</f>
        <v>1.415171</v>
      </c>
      <c r="J570" s="5" t="str">
        <f>OBV!F570</f>
        <v>BEARISH</v>
      </c>
      <c r="K570" s="5" t="str">
        <f>OBV!G570</f>
        <v>WEAK</v>
      </c>
      <c r="L570" s="5" t="str">
        <f>OBV!H570</f>
        <v>CONFIRMED BEARISH</v>
      </c>
    </row>
    <row r="571" spans="1:12" ht="13.5" x14ac:dyDescent="0.25">
      <c r="A571" s="3">
        <f>RSI!A571</f>
        <v>43133</v>
      </c>
      <c r="B571" s="2">
        <f>RSI!B571</f>
        <v>1.5461</v>
      </c>
      <c r="C571" s="2">
        <f>RSI!I571</f>
        <v>61.744886734787791</v>
      </c>
      <c r="D571" s="2">
        <f>MACD!E571</f>
        <v>-1.600906277786085E-2</v>
      </c>
      <c r="E571" s="2">
        <f>MACD!F571</f>
        <v>-1.0928914020738756E-2</v>
      </c>
      <c r="F571" s="2">
        <f>'Moving Avg'!D571</f>
        <v>1.50082</v>
      </c>
      <c r="G571" s="2">
        <f>'Moving Avg'!F571</f>
        <v>1.4791700000000003</v>
      </c>
      <c r="H571" s="2">
        <f>'Moving Avg'!G571</f>
        <v>1.4569900000000002</v>
      </c>
      <c r="I571" s="2">
        <f>'Moving Avg'!H571</f>
        <v>1.4162819999999998</v>
      </c>
      <c r="J571" s="5" t="str">
        <f>OBV!F571</f>
        <v>BULLISH</v>
      </c>
      <c r="K571" s="5" t="str">
        <f>OBV!G571</f>
        <v>STRONG</v>
      </c>
      <c r="L571" s="5" t="str">
        <f>OBV!H571</f>
        <v>CONFIRMED BULLISH</v>
      </c>
    </row>
    <row r="572" spans="1:12" ht="13.5" x14ac:dyDescent="0.25">
      <c r="A572" s="3">
        <f>RSI!A572</f>
        <v>43136</v>
      </c>
      <c r="B572" s="2">
        <f>RSI!B572</f>
        <v>1.5720000000000001</v>
      </c>
      <c r="C572" s="2">
        <f>RSI!I572</f>
        <v>65.061173778869033</v>
      </c>
      <c r="D572" s="2">
        <f>MACD!E572</f>
        <v>-1.8381622688254495E-2</v>
      </c>
      <c r="E572" s="2">
        <f>MACD!F572</f>
        <v>-1.2419455754241904E-2</v>
      </c>
      <c r="F572" s="2">
        <f>'Moving Avg'!D572</f>
        <v>1.51376</v>
      </c>
      <c r="G572" s="2">
        <f>'Moving Avg'!F572</f>
        <v>1.4853150000000002</v>
      </c>
      <c r="H572" s="2">
        <f>'Moving Avg'!G572</f>
        <v>1.4609999999999999</v>
      </c>
      <c r="I572" s="2">
        <f>'Moving Avg'!H572</f>
        <v>1.4173655000000003</v>
      </c>
      <c r="J572" s="5" t="str">
        <f>OBV!F572</f>
        <v>BULLISH</v>
      </c>
      <c r="K572" s="5" t="str">
        <f>OBV!G572</f>
        <v>STRONG</v>
      </c>
      <c r="L572" s="5" t="str">
        <f>OBV!H572</f>
        <v>CONFIRMED BULLISH</v>
      </c>
    </row>
    <row r="573" spans="1:12" ht="13.5" x14ac:dyDescent="0.25">
      <c r="A573" s="3">
        <f>RSI!A573</f>
        <v>43137</v>
      </c>
      <c r="B573" s="2">
        <f>RSI!B573</f>
        <v>1.5654999999999999</v>
      </c>
      <c r="C573" s="2">
        <f>RSI!I573</f>
        <v>63.571727274223996</v>
      </c>
      <c r="D573" s="2">
        <f>MACD!E573</f>
        <v>-1.5464606974879169E-2</v>
      </c>
      <c r="E573" s="2">
        <f>MACD!F573</f>
        <v>-1.3028485998369357E-2</v>
      </c>
      <c r="F573" s="2">
        <f>'Moving Avg'!D573</f>
        <v>1.5305800000000001</v>
      </c>
      <c r="G573" s="2">
        <f>'Moving Avg'!F573</f>
        <v>1.4930749999999999</v>
      </c>
      <c r="H573" s="2">
        <f>'Moving Avg'!G573</f>
        <v>1.4648799999999997</v>
      </c>
      <c r="I573" s="2">
        <f>'Moving Avg'!H573</f>
        <v>1.4185735000000002</v>
      </c>
      <c r="J573" s="5" t="str">
        <f>OBV!F573</f>
        <v>BULLISH</v>
      </c>
      <c r="K573" s="5" t="str">
        <f>OBV!G573</f>
        <v>STRONG</v>
      </c>
      <c r="L573" s="5" t="str">
        <f>OBV!H573</f>
        <v>CONFIRMED BULLISH</v>
      </c>
    </row>
    <row r="574" spans="1:12" ht="13.5" x14ac:dyDescent="0.25">
      <c r="A574" s="3">
        <f>RSI!A574</f>
        <v>43138</v>
      </c>
      <c r="B574" s="2">
        <f>RSI!B574</f>
        <v>1.5526</v>
      </c>
      <c r="C574" s="2">
        <f>RSI!I574</f>
        <v>60.606335502993396</v>
      </c>
      <c r="D574" s="2">
        <f>MACD!E574</f>
        <v>-1.5474186037335746E-2</v>
      </c>
      <c r="E574" s="2">
        <f>MACD!F574</f>
        <v>-1.3517626006162636E-2</v>
      </c>
      <c r="F574" s="2">
        <f>'Moving Avg'!D574</f>
        <v>1.54352</v>
      </c>
      <c r="G574" s="2">
        <f>'Moving Avg'!F574</f>
        <v>1.4982500000000001</v>
      </c>
      <c r="H574" s="2">
        <f>'Moving Avg'!G574</f>
        <v>1.468502</v>
      </c>
      <c r="I574" s="2">
        <f>'Moving Avg'!H574</f>
        <v>1.4198109999999999</v>
      </c>
      <c r="J574" s="5" t="str">
        <f>OBV!F574</f>
        <v>BULLISH</v>
      </c>
      <c r="K574" s="5" t="str">
        <f>OBV!G574</f>
        <v>STRONG</v>
      </c>
      <c r="L574" s="5" t="str">
        <f>OBV!H574</f>
        <v>CONFIRMED BULLISH</v>
      </c>
    </row>
    <row r="575" spans="1:12" ht="13.5" x14ac:dyDescent="0.25">
      <c r="A575" s="3">
        <f>RSI!A575</f>
        <v>43139</v>
      </c>
      <c r="B575" s="2">
        <f>RSI!B575</f>
        <v>1.5526</v>
      </c>
      <c r="C575" s="2">
        <f>RSI!I575</f>
        <v>60.606335502993396</v>
      </c>
      <c r="D575" s="2">
        <f>MACD!E575</f>
        <v>-1.5821586316612901E-2</v>
      </c>
      <c r="E575" s="2">
        <f>MACD!F575</f>
        <v>-1.3978418068252689E-2</v>
      </c>
      <c r="F575" s="2">
        <f>'Moving Avg'!D575</f>
        <v>1.55776</v>
      </c>
      <c r="G575" s="2">
        <f>'Moving Avg'!F575</f>
        <v>1.503425</v>
      </c>
      <c r="H575" s="2">
        <f>'Moving Avg'!G575</f>
        <v>1.4722540000000002</v>
      </c>
      <c r="I575" s="2">
        <f>'Moving Avg'!H575</f>
        <v>1.4209229999999997</v>
      </c>
      <c r="J575" s="5" t="str">
        <f>OBV!F575</f>
        <v>BULLISH</v>
      </c>
      <c r="K575" s="5" t="str">
        <f>OBV!G575</f>
        <v>STRONG</v>
      </c>
      <c r="L575" s="5" t="str">
        <f>OBV!H575</f>
        <v>CONFIRMED BULLISH</v>
      </c>
    </row>
    <row r="576" spans="1:12" ht="13.5" x14ac:dyDescent="0.25">
      <c r="A576" s="3">
        <f>RSI!A576</f>
        <v>43140</v>
      </c>
      <c r="B576" s="2">
        <f>RSI!B576</f>
        <v>1.5526</v>
      </c>
      <c r="C576" s="2">
        <f>RSI!I576</f>
        <v>60.606335502993389</v>
      </c>
      <c r="D576" s="2">
        <f>MACD!E576</f>
        <v>-1.8414317745486741E-2</v>
      </c>
      <c r="E576" s="2">
        <f>MACD!F576</f>
        <v>-1.4865598003699501E-2</v>
      </c>
      <c r="F576" s="2">
        <f>'Moving Avg'!D576</f>
        <v>1.5590600000000001</v>
      </c>
      <c r="G576" s="2">
        <f>'Moving Avg'!F576</f>
        <v>1.5089250000000001</v>
      </c>
      <c r="H576" s="2">
        <f>'Moving Avg'!G576</f>
        <v>1.4758760000000002</v>
      </c>
      <c r="I576" s="2">
        <f>'Moving Avg'!H576</f>
        <v>1.4220979999999994</v>
      </c>
      <c r="J576" s="5" t="str">
        <f>OBV!F576</f>
        <v>BULLISH</v>
      </c>
      <c r="K576" s="5" t="str">
        <f>OBV!G576</f>
        <v>NEUTRAL</v>
      </c>
      <c r="L576" s="5" t="str">
        <f>OBV!H576</f>
        <v>CONFIRMED BULLISH</v>
      </c>
    </row>
    <row r="577" spans="1:12" ht="13.5" x14ac:dyDescent="0.25">
      <c r="A577" s="3">
        <f>RSI!A577</f>
        <v>43143</v>
      </c>
      <c r="B577" s="2">
        <f>RSI!B577</f>
        <v>1.5590999999999999</v>
      </c>
      <c r="C577" s="2">
        <f>RSI!I577</f>
        <v>61.729792817931653</v>
      </c>
      <c r="D577" s="2">
        <f>MACD!E577</f>
        <v>-1.9395924218302607E-2</v>
      </c>
      <c r="E577" s="2">
        <f>MACD!F577</f>
        <v>-1.5771663246620122E-2</v>
      </c>
      <c r="F577" s="2">
        <f>'Moving Avg'!D577</f>
        <v>1.5564800000000001</v>
      </c>
      <c r="G577" s="2">
        <f>'Moving Avg'!F577</f>
        <v>1.51475</v>
      </c>
      <c r="H577" s="2">
        <f>'Moving Avg'!G577</f>
        <v>1.4793700000000001</v>
      </c>
      <c r="I577" s="2">
        <f>'Moving Avg'!H577</f>
        <v>1.4231799999999992</v>
      </c>
      <c r="J577" s="5" t="str">
        <f>OBV!F577</f>
        <v>BEARISH</v>
      </c>
      <c r="K577" s="5" t="str">
        <f>OBV!G577</f>
        <v>WEAK</v>
      </c>
      <c r="L577" s="5" t="str">
        <f>OBV!H577</f>
        <v>CONFIRMED BEARISH</v>
      </c>
    </row>
    <row r="578" spans="1:12" ht="13.5" x14ac:dyDescent="0.25">
      <c r="A578" s="3">
        <f>RSI!A578</f>
        <v>43144</v>
      </c>
      <c r="B578" s="2">
        <f>RSI!B578</f>
        <v>1.5461</v>
      </c>
      <c r="C578" s="2">
        <f>RSI!I578</f>
        <v>58.157472470361419</v>
      </c>
      <c r="D578" s="2">
        <f>MACD!E578</f>
        <v>-2.355591875719476E-2</v>
      </c>
      <c r="E578" s="2">
        <f>MACD!F578</f>
        <v>-1.7328514348735051E-2</v>
      </c>
      <c r="F578" s="2">
        <f>'Moving Avg'!D578</f>
        <v>1.5526</v>
      </c>
      <c r="G578" s="2">
        <f>'Moving Avg'!F578</f>
        <v>1.518305</v>
      </c>
      <c r="H578" s="2">
        <f>'Moving Avg'!G578</f>
        <v>1.482604</v>
      </c>
      <c r="I578" s="2">
        <f>'Moving Avg'!H578</f>
        <v>1.4243849999999991</v>
      </c>
      <c r="J578" s="5" t="str">
        <f>OBV!F578</f>
        <v>BULLISH</v>
      </c>
      <c r="K578" s="5" t="str">
        <f>OBV!G578</f>
        <v>STRONG</v>
      </c>
      <c r="L578" s="5" t="str">
        <f>OBV!H578</f>
        <v>BULLISH DIVERGENCE</v>
      </c>
    </row>
    <row r="579" spans="1:12" ht="13.5" x14ac:dyDescent="0.25">
      <c r="A579" s="3">
        <f>RSI!A579</f>
        <v>43145</v>
      </c>
      <c r="B579" s="2">
        <f>RSI!B579</f>
        <v>1.5461</v>
      </c>
      <c r="C579" s="2">
        <f>RSI!I579</f>
        <v>58.157472470361419</v>
      </c>
      <c r="D579" s="2">
        <f>MACD!E579</f>
        <v>-2.6284052156529736E-2</v>
      </c>
      <c r="E579" s="2">
        <f>MACD!F579</f>
        <v>-1.9119621910293989E-2</v>
      </c>
      <c r="F579" s="2">
        <f>'Moving Avg'!D579</f>
        <v>1.5512999999999999</v>
      </c>
      <c r="G579" s="2">
        <f>'Moving Avg'!F579</f>
        <v>1.5218599999999998</v>
      </c>
      <c r="H579" s="2">
        <f>'Moving Avg'!G579</f>
        <v>1.4860960000000001</v>
      </c>
      <c r="I579" s="2">
        <f>'Moving Avg'!H579</f>
        <v>1.4256214999999994</v>
      </c>
      <c r="J579" s="5" t="str">
        <f>OBV!F579</f>
        <v>BULLISH</v>
      </c>
      <c r="K579" s="5" t="str">
        <f>OBV!G579</f>
        <v>STRONG</v>
      </c>
      <c r="L579" s="5" t="str">
        <f>OBV!H579</f>
        <v>BULLISH DIVERGENCE</v>
      </c>
    </row>
    <row r="580" spans="1:12" ht="13.5" x14ac:dyDescent="0.25">
      <c r="A580" s="3">
        <f>RSI!A580</f>
        <v>43146</v>
      </c>
      <c r="B580" s="2">
        <f>RSI!B580</f>
        <v>1.5397000000000001</v>
      </c>
      <c r="C580" s="2">
        <f>RSI!I580</f>
        <v>56.29731691504157</v>
      </c>
      <c r="D580" s="2">
        <f>MACD!E580</f>
        <v>-2.9311119040264622E-2</v>
      </c>
      <c r="E580" s="2">
        <f>MACD!F580</f>
        <v>-2.1157921336288119E-2</v>
      </c>
      <c r="F580" s="2">
        <f>'Moving Avg'!D580</f>
        <v>1.5487199999999999</v>
      </c>
      <c r="G580" s="2">
        <f>'Moving Avg'!F580</f>
        <v>1.5263899999999997</v>
      </c>
      <c r="H580" s="2">
        <f>'Moving Avg'!G580</f>
        <v>1.4886840000000001</v>
      </c>
      <c r="I580" s="2">
        <f>'Moving Avg'!H580</f>
        <v>1.4267944999999991</v>
      </c>
      <c r="J580" s="5" t="str">
        <f>OBV!F580</f>
        <v>BULLISH</v>
      </c>
      <c r="K580" s="5" t="str">
        <f>OBV!G580</f>
        <v>NEUTRAL</v>
      </c>
      <c r="L580" s="5" t="str">
        <f>OBV!H580</f>
        <v>BULLISH DIVERGENCE</v>
      </c>
    </row>
    <row r="581" spans="1:12" ht="13.5" x14ac:dyDescent="0.25">
      <c r="A581" s="3">
        <f>RSI!A581</f>
        <v>43147</v>
      </c>
      <c r="B581" s="2">
        <f>RSI!B581</f>
        <v>1.5397000000000001</v>
      </c>
      <c r="C581" s="2">
        <f>RSI!I581</f>
        <v>56.297316915041556</v>
      </c>
      <c r="D581" s="2">
        <f>MACD!E581</f>
        <v>-2.2059264102561205E-2</v>
      </c>
      <c r="E581" s="2">
        <f>MACD!F581</f>
        <v>-2.1338189889542739E-2</v>
      </c>
      <c r="F581" s="2">
        <f>'Moving Avg'!D581</f>
        <v>1.5461399999999998</v>
      </c>
      <c r="G581" s="2">
        <f>'Moving Avg'!F581</f>
        <v>1.5280099999999996</v>
      </c>
      <c r="H581" s="2">
        <f>'Moving Avg'!G581</f>
        <v>1.4910139999999998</v>
      </c>
      <c r="I581" s="2">
        <f>'Moving Avg'!H581</f>
        <v>1.4279674999999992</v>
      </c>
      <c r="J581" s="5" t="str">
        <f>OBV!F581</f>
        <v>BULLISH</v>
      </c>
      <c r="K581" s="5" t="str">
        <f>OBV!G581</f>
        <v>NEUTRAL</v>
      </c>
      <c r="L581" s="5" t="str">
        <f>OBV!H581</f>
        <v>BULLISH DIVERGENCE</v>
      </c>
    </row>
    <row r="582" spans="1:12" ht="13.5" x14ac:dyDescent="0.25">
      <c r="A582" s="3">
        <f>RSI!A582</f>
        <v>43150</v>
      </c>
      <c r="B582" s="2">
        <f>RSI!B582</f>
        <v>1.5266999999999999</v>
      </c>
      <c r="C582" s="2">
        <f>RSI!I582</f>
        <v>52.352609312229923</v>
      </c>
      <c r="D582" s="2">
        <f>MACD!E582</f>
        <v>-1.1105710927977963E-2</v>
      </c>
      <c r="E582" s="2">
        <f>MACD!F582</f>
        <v>-1.9291694097229785E-2</v>
      </c>
      <c r="F582" s="2">
        <f>'Moving Avg'!D582</f>
        <v>1.53966</v>
      </c>
      <c r="G582" s="2">
        <f>'Moving Avg'!F582</f>
        <v>1.5296249999999998</v>
      </c>
      <c r="H582" s="2">
        <f>'Moving Avg'!G582</f>
        <v>1.4924360000000001</v>
      </c>
      <c r="I582" s="2">
        <f>'Moving Avg'!H582</f>
        <v>1.4290754999999993</v>
      </c>
      <c r="J582" s="5" t="str">
        <f>OBV!F582</f>
        <v>BEARISH</v>
      </c>
      <c r="K582" s="5" t="str">
        <f>OBV!G582</f>
        <v>WEAK</v>
      </c>
      <c r="L582" s="5" t="str">
        <f>OBV!H582</f>
        <v>CONFIRMED BEARISH</v>
      </c>
    </row>
    <row r="583" spans="1:12" ht="13.5" x14ac:dyDescent="0.25">
      <c r="A583" s="3">
        <f>RSI!A583</f>
        <v>43151</v>
      </c>
      <c r="B583" s="2">
        <f>RSI!B583</f>
        <v>1.5526</v>
      </c>
      <c r="C583" s="2">
        <f>RSI!I583</f>
        <v>58.57965343977088</v>
      </c>
      <c r="D583" s="2">
        <f>MACD!E583</f>
        <v>-4.7995856666609438E-3</v>
      </c>
      <c r="E583" s="2">
        <f>MACD!F583</f>
        <v>-1.6393272411116017E-2</v>
      </c>
      <c r="F583" s="2">
        <f>'Moving Avg'!D583</f>
        <v>1.5409599999999999</v>
      </c>
      <c r="G583" s="2">
        <f>'Moving Avg'!F583</f>
        <v>1.5309199999999996</v>
      </c>
      <c r="H583" s="2">
        <f>'Moving Avg'!G583</f>
        <v>1.4943759999999997</v>
      </c>
      <c r="I583" s="2">
        <f>'Moving Avg'!H583</f>
        <v>1.4303129999999993</v>
      </c>
      <c r="J583" s="5" t="str">
        <f>OBV!F583</f>
        <v>BEARISH</v>
      </c>
      <c r="K583" s="5" t="str">
        <f>OBV!G583</f>
        <v>WEAK</v>
      </c>
      <c r="L583" s="5" t="str">
        <f>OBV!H583</f>
        <v>BEARISH DIVERGENCE</v>
      </c>
    </row>
    <row r="584" spans="1:12" ht="13.5" x14ac:dyDescent="0.25">
      <c r="A584" s="3">
        <f>RSI!A584</f>
        <v>43152</v>
      </c>
      <c r="B584" s="2">
        <f>RSI!B584</f>
        <v>1.5461</v>
      </c>
      <c r="C584" s="2">
        <f>RSI!I584</f>
        <v>56.581114588726656</v>
      </c>
      <c r="D584" s="2">
        <f>MACD!E584</f>
        <v>-1.1603184600261773E-3</v>
      </c>
      <c r="E584" s="2">
        <f>MACD!F584</f>
        <v>-1.3346681620898049E-2</v>
      </c>
      <c r="F584" s="2">
        <f>'Moving Avg'!D584</f>
        <v>1.5409599999999999</v>
      </c>
      <c r="G584" s="2">
        <f>'Moving Avg'!F584</f>
        <v>1.5328599999999997</v>
      </c>
      <c r="H584" s="2">
        <f>'Moving Avg'!G584</f>
        <v>1.4961859999999998</v>
      </c>
      <c r="I584" s="2">
        <f>'Moving Avg'!H584</f>
        <v>1.4314864999999994</v>
      </c>
      <c r="J584" s="5" t="str">
        <f>OBV!F584</f>
        <v>BEARISH</v>
      </c>
      <c r="K584" s="5" t="str">
        <f>OBV!G584</f>
        <v>WEAK</v>
      </c>
      <c r="L584" s="5" t="str">
        <f>OBV!H584</f>
        <v>NEUTRAL</v>
      </c>
    </row>
    <row r="585" spans="1:12" ht="13.5" x14ac:dyDescent="0.25">
      <c r="A585" s="3">
        <f>RSI!A585</f>
        <v>43153</v>
      </c>
      <c r="B585" s="2">
        <f>RSI!B585</f>
        <v>1.5785</v>
      </c>
      <c r="C585" s="2">
        <f>RSI!I585</f>
        <v>63.301974357729364</v>
      </c>
      <c r="D585" s="2">
        <f>MACD!E585</f>
        <v>-6.217436575626234E-4</v>
      </c>
      <c r="E585" s="2">
        <f>MACD!F585</f>
        <v>-1.0801694028230963E-2</v>
      </c>
      <c r="F585" s="2">
        <f>'Moving Avg'!D585</f>
        <v>1.5487199999999999</v>
      </c>
      <c r="G585" s="2">
        <f>'Moving Avg'!F585</f>
        <v>1.5364199999999997</v>
      </c>
      <c r="H585" s="2">
        <f>'Moving Avg'!G585</f>
        <v>1.4987740000000003</v>
      </c>
      <c r="I585" s="2">
        <f>'Moving Avg'!H585</f>
        <v>1.4328534999999996</v>
      </c>
      <c r="J585" s="5" t="str">
        <f>OBV!F585</f>
        <v>BULLISH</v>
      </c>
      <c r="K585" s="5" t="str">
        <f>OBV!G585</f>
        <v>STRONG</v>
      </c>
      <c r="L585" s="5" t="str">
        <f>OBV!H585</f>
        <v>CONFIRMED BULLISH</v>
      </c>
    </row>
    <row r="586" spans="1:12" ht="13.5" x14ac:dyDescent="0.25">
      <c r="A586" s="3">
        <f>RSI!A586</f>
        <v>43154</v>
      </c>
      <c r="B586" s="2">
        <f>RSI!B586</f>
        <v>1.5785</v>
      </c>
      <c r="C586" s="2">
        <f>RSI!I586</f>
        <v>63.301974357729357</v>
      </c>
      <c r="D586" s="2">
        <f>MACD!E586</f>
        <v>-4.8785463959188924E-4</v>
      </c>
      <c r="E586" s="2">
        <f>MACD!F586</f>
        <v>-8.7389261505031492E-3</v>
      </c>
      <c r="F586" s="2">
        <f>'Moving Avg'!D586</f>
        <v>1.5564800000000001</v>
      </c>
      <c r="G586" s="2">
        <f>'Moving Avg'!F586</f>
        <v>1.5406249999999997</v>
      </c>
      <c r="H586" s="2">
        <f>'Moving Avg'!G586</f>
        <v>1.5012320000000003</v>
      </c>
      <c r="I586" s="2">
        <f>'Moving Avg'!H586</f>
        <v>1.4342204999999995</v>
      </c>
      <c r="J586" s="5" t="str">
        <f>OBV!F586</f>
        <v>BULLISH</v>
      </c>
      <c r="K586" s="5" t="str">
        <f>OBV!G586</f>
        <v>STRONG</v>
      </c>
      <c r="L586" s="5" t="str">
        <f>OBV!H586</f>
        <v>CONFIRMED BULLISH</v>
      </c>
    </row>
    <row r="587" spans="1:12" ht="13.5" x14ac:dyDescent="0.25">
      <c r="A587" s="3">
        <f>RSI!A587</f>
        <v>43157</v>
      </c>
      <c r="B587" s="2">
        <f>RSI!B587</f>
        <v>1.6173</v>
      </c>
      <c r="C587" s="2">
        <f>RSI!I587</f>
        <v>69.795417996891757</v>
      </c>
      <c r="D587" s="2">
        <f>MACD!E587</f>
        <v>-2.5466270085368059E-3</v>
      </c>
      <c r="E587" s="2">
        <f>MACD!F587</f>
        <v>-7.5004663221098812E-3</v>
      </c>
      <c r="F587" s="2">
        <f>'Moving Avg'!D587</f>
        <v>1.5746</v>
      </c>
      <c r="G587" s="2">
        <f>'Moving Avg'!F587</f>
        <v>1.5461249999999995</v>
      </c>
      <c r="H587" s="2">
        <f>'Moving Avg'!G587</f>
        <v>1.5045960000000005</v>
      </c>
      <c r="I587" s="2">
        <f>'Moving Avg'!H587</f>
        <v>1.4355935</v>
      </c>
      <c r="J587" s="5" t="str">
        <f>OBV!F587</f>
        <v>BULLISH</v>
      </c>
      <c r="K587" s="5" t="str">
        <f>OBV!G587</f>
        <v>STRONG</v>
      </c>
      <c r="L587" s="5" t="str">
        <f>OBV!H587</f>
        <v>CONFIRMED BULLISH</v>
      </c>
    </row>
    <row r="588" spans="1:12" ht="13.5" x14ac:dyDescent="0.25">
      <c r="A588" s="3">
        <f>RSI!A588</f>
        <v>43158</v>
      </c>
      <c r="B588" s="2">
        <f>RSI!B588</f>
        <v>1.6173</v>
      </c>
      <c r="C588" s="2">
        <f>RSI!I588</f>
        <v>69.795417996891757</v>
      </c>
      <c r="D588" s="2">
        <f>MACD!E588</f>
        <v>-6.7938517761312323E-3</v>
      </c>
      <c r="E588" s="2">
        <f>MACD!F588</f>
        <v>-7.3591434129141519E-3</v>
      </c>
      <c r="F588" s="2">
        <f>'Moving Avg'!D588</f>
        <v>1.5875400000000002</v>
      </c>
      <c r="G588" s="2">
        <f>'Moving Avg'!F588</f>
        <v>1.5529199999999999</v>
      </c>
      <c r="H588" s="2">
        <f>'Moving Avg'!G588</f>
        <v>1.5084780000000007</v>
      </c>
      <c r="I588" s="2">
        <f>'Moving Avg'!H588</f>
        <v>1.4369034999999997</v>
      </c>
      <c r="J588" s="5" t="str">
        <f>OBV!F588</f>
        <v>BULLISH</v>
      </c>
      <c r="K588" s="5" t="str">
        <f>OBV!G588</f>
        <v>STRONG</v>
      </c>
      <c r="L588" s="5" t="str">
        <f>OBV!H588</f>
        <v>CONFIRMED BULLISH</v>
      </c>
    </row>
    <row r="589" spans="1:12" ht="13.5" x14ac:dyDescent="0.25">
      <c r="A589" s="3">
        <f>RSI!A589</f>
        <v>43159</v>
      </c>
      <c r="B589" s="2">
        <f>RSI!B589</f>
        <v>1.6173</v>
      </c>
      <c r="C589" s="2">
        <f>RSI!I589</f>
        <v>69.795417996891757</v>
      </c>
      <c r="D589" s="2">
        <f>MACD!E589</f>
        <v>-1.0855422727652497E-2</v>
      </c>
      <c r="E589" s="2">
        <f>MACD!F589</f>
        <v>-8.0583992758618203E-3</v>
      </c>
      <c r="F589" s="2">
        <f>'Moving Avg'!D589</f>
        <v>1.6017800000000002</v>
      </c>
      <c r="G589" s="2">
        <f>'Moving Avg'!F589</f>
        <v>1.5593899999999998</v>
      </c>
      <c r="H589" s="2">
        <f>'Moving Avg'!G589</f>
        <v>1.5123600000000004</v>
      </c>
      <c r="I589" s="2">
        <f>'Moving Avg'!H589</f>
        <v>1.4381509999999997</v>
      </c>
      <c r="J589" s="5" t="str">
        <f>OBV!F589</f>
        <v>BULLISH</v>
      </c>
      <c r="K589" s="5" t="str">
        <f>OBV!G589</f>
        <v>STRONG</v>
      </c>
      <c r="L589" s="5" t="str">
        <f>OBV!H589</f>
        <v>CONFIRMED BULLISH</v>
      </c>
    </row>
    <row r="590" spans="1:12" ht="13.5" x14ac:dyDescent="0.25">
      <c r="A590" s="3">
        <f>RSI!A590</f>
        <v>43160</v>
      </c>
      <c r="B590" s="2">
        <f>RSI!B590</f>
        <v>1.6496</v>
      </c>
      <c r="C590" s="2">
        <f>RSI!I590</f>
        <v>74.488820137825272</v>
      </c>
      <c r="D590" s="2">
        <f>MACD!E590</f>
        <v>-1.8102460678529164E-2</v>
      </c>
      <c r="E590" s="2">
        <f>MACD!F590</f>
        <v>-1.006721155639529E-2</v>
      </c>
      <c r="F590" s="2">
        <f>'Moving Avg'!D590</f>
        <v>1.6160000000000001</v>
      </c>
      <c r="G590" s="2">
        <f>'Moving Avg'!F590</f>
        <v>1.5677999999999996</v>
      </c>
      <c r="H590" s="2">
        <f>'Moving Avg'!G590</f>
        <v>1.5168880000000007</v>
      </c>
      <c r="I590" s="2">
        <f>'Moving Avg'!H590</f>
        <v>1.4395909999999998</v>
      </c>
      <c r="J590" s="5" t="str">
        <f>OBV!F590</f>
        <v>BULLISH</v>
      </c>
      <c r="K590" s="5" t="str">
        <f>OBV!G590</f>
        <v>STRONG</v>
      </c>
      <c r="L590" s="5" t="str">
        <f>OBV!H590</f>
        <v>CONFIRMED BULLISH</v>
      </c>
    </row>
    <row r="591" spans="1:12" ht="13.5" x14ac:dyDescent="0.25">
      <c r="A591" s="3">
        <f>RSI!A591</f>
        <v>43161</v>
      </c>
      <c r="B591" s="2">
        <f>RSI!B591</f>
        <v>1.6496</v>
      </c>
      <c r="C591" s="2">
        <f>RSI!I591</f>
        <v>74.488820137825272</v>
      </c>
      <c r="D591" s="2">
        <f>MACD!E591</f>
        <v>-2.482646521920473E-2</v>
      </c>
      <c r="E591" s="2">
        <f>MACD!F591</f>
        <v>-1.3019062288957179E-2</v>
      </c>
      <c r="F591" s="2">
        <f>'Moving Avg'!D591</f>
        <v>1.63022</v>
      </c>
      <c r="G591" s="2">
        <f>'Moving Avg'!F591</f>
        <v>1.572975</v>
      </c>
      <c r="H591" s="2">
        <f>'Moving Avg'!G591</f>
        <v>1.521416000000001</v>
      </c>
      <c r="I591" s="2">
        <f>'Moving Avg'!H591</f>
        <v>1.4410624999999999</v>
      </c>
      <c r="J591" s="5" t="str">
        <f>OBV!F591</f>
        <v>BULLISH</v>
      </c>
      <c r="K591" s="5" t="str">
        <f>OBV!G591</f>
        <v>STRONG</v>
      </c>
      <c r="L591" s="5" t="str">
        <f>OBV!H591</f>
        <v>CONFIRMED BULLISH</v>
      </c>
    </row>
    <row r="592" spans="1:12" ht="13.5" x14ac:dyDescent="0.25">
      <c r="A592" s="3">
        <f>RSI!A592</f>
        <v>43164</v>
      </c>
      <c r="B592" s="2">
        <f>RSI!B592</f>
        <v>1.6173</v>
      </c>
      <c r="C592" s="2">
        <f>RSI!I592</f>
        <v>63.114766239375555</v>
      </c>
      <c r="D592" s="2">
        <f>MACD!E592</f>
        <v>-3.0671466324073027E-2</v>
      </c>
      <c r="E592" s="2">
        <f>MACD!F592</f>
        <v>-1.6549543095980349E-2</v>
      </c>
      <c r="F592" s="2">
        <f>'Moving Avg'!D592</f>
        <v>1.63022</v>
      </c>
      <c r="G592" s="2">
        <f>'Moving Avg'!F592</f>
        <v>1.5752399999999998</v>
      </c>
      <c r="H592" s="2">
        <f>'Moving Avg'!G592</f>
        <v>1.5245220000000008</v>
      </c>
      <c r="I592" s="2">
        <f>'Moving Avg'!H592</f>
        <v>1.4423724999999996</v>
      </c>
      <c r="J592" s="5" t="str">
        <f>OBV!F592</f>
        <v>BULLISH</v>
      </c>
      <c r="K592" s="5" t="str">
        <f>OBV!G592</f>
        <v>NEUTRAL</v>
      </c>
      <c r="L592" s="5" t="str">
        <f>OBV!H592</f>
        <v>NEUTRAL</v>
      </c>
    </row>
    <row r="593" spans="1:12" ht="13.5" x14ac:dyDescent="0.25">
      <c r="A593" s="3">
        <f>RSI!A593</f>
        <v>43165</v>
      </c>
      <c r="B593" s="2">
        <f>RSI!B593</f>
        <v>1.6173</v>
      </c>
      <c r="C593" s="2">
        <f>RSI!I593</f>
        <v>63.114766239375548</v>
      </c>
      <c r="D593" s="2">
        <f>MACD!E593</f>
        <v>-3.1949214012228611E-2</v>
      </c>
      <c r="E593" s="2">
        <f>MACD!F593</f>
        <v>-1.962947727923E-2</v>
      </c>
      <c r="F593" s="2">
        <f>'Moving Avg'!D593</f>
        <v>1.63022</v>
      </c>
      <c r="G593" s="2">
        <f>'Moving Avg'!F593</f>
        <v>1.5778299999999998</v>
      </c>
      <c r="H593" s="2">
        <f>'Moving Avg'!G593</f>
        <v>1.5264620000000009</v>
      </c>
      <c r="I593" s="2">
        <f>'Moving Avg'!H593</f>
        <v>1.4437139999999997</v>
      </c>
      <c r="J593" s="5" t="str">
        <f>OBV!F593</f>
        <v>BULLISH</v>
      </c>
      <c r="K593" s="5" t="str">
        <f>OBV!G593</f>
        <v>NEUTRAL</v>
      </c>
      <c r="L593" s="5" t="str">
        <f>OBV!H593</f>
        <v>NEUTRAL</v>
      </c>
    </row>
    <row r="594" spans="1:12" ht="13.5" x14ac:dyDescent="0.25">
      <c r="A594" s="3">
        <f>RSI!A594</f>
        <v>43166</v>
      </c>
      <c r="B594" s="2">
        <f>RSI!B594</f>
        <v>1.6173</v>
      </c>
      <c r="C594" s="2">
        <f>RSI!I594</f>
        <v>63.114766239375541</v>
      </c>
      <c r="D594" s="2">
        <f>MACD!E594</f>
        <v>-3.4323526713635255E-2</v>
      </c>
      <c r="E594" s="2">
        <f>MACD!F594</f>
        <v>-2.2568287166111051E-2</v>
      </c>
      <c r="F594" s="2">
        <f>'Moving Avg'!D594</f>
        <v>1.63022</v>
      </c>
      <c r="G594" s="2">
        <f>'Moving Avg'!F594</f>
        <v>1.5810649999999999</v>
      </c>
      <c r="H594" s="2">
        <f>'Moving Avg'!G594</f>
        <v>1.5282740000000004</v>
      </c>
      <c r="I594" s="2">
        <f>'Moving Avg'!H594</f>
        <v>1.4449614999999998</v>
      </c>
      <c r="J594" s="5" t="str">
        <f>OBV!F594</f>
        <v>BULLISH</v>
      </c>
      <c r="K594" s="5" t="str">
        <f>OBV!G594</f>
        <v>NEUTRAL</v>
      </c>
      <c r="L594" s="5" t="str">
        <f>OBV!H594</f>
        <v>NEUTRAL</v>
      </c>
    </row>
    <row r="595" spans="1:12" ht="13.5" x14ac:dyDescent="0.25">
      <c r="A595" s="3">
        <f>RSI!A595</f>
        <v>43167</v>
      </c>
      <c r="B595" s="2">
        <f>RSI!B595</f>
        <v>1.6044</v>
      </c>
      <c r="C595" s="2">
        <f>RSI!I595</f>
        <v>58.647757181917754</v>
      </c>
      <c r="D595" s="2">
        <f>MACD!E595</f>
        <v>-3.0663816987231973E-2</v>
      </c>
      <c r="E595" s="2">
        <f>MACD!F595</f>
        <v>-2.4187393130335237E-2</v>
      </c>
      <c r="F595" s="2">
        <f>'Moving Avg'!D595</f>
        <v>1.6211800000000001</v>
      </c>
      <c r="G595" s="2">
        <f>'Moving Avg'!F595</f>
        <v>1.5836549999999998</v>
      </c>
      <c r="H595" s="2">
        <f>'Moving Avg'!G595</f>
        <v>1.5300860000000005</v>
      </c>
      <c r="I595" s="2">
        <f>'Moving Avg'!H595</f>
        <v>1.4461754999999996</v>
      </c>
      <c r="J595" s="5" t="str">
        <f>OBV!F595</f>
        <v>BEARISH</v>
      </c>
      <c r="K595" s="5" t="str">
        <f>OBV!G595</f>
        <v>WEAK</v>
      </c>
      <c r="L595" s="5" t="str">
        <f>OBV!H595</f>
        <v>CONFIRMED BEARISH</v>
      </c>
    </row>
    <row r="596" spans="1:12" ht="13.5" x14ac:dyDescent="0.25">
      <c r="A596" s="3">
        <f>RSI!A596</f>
        <v>43168</v>
      </c>
      <c r="B596" s="2">
        <f>RSI!B596</f>
        <v>1.6173</v>
      </c>
      <c r="C596" s="2">
        <f>RSI!I596</f>
        <v>61.576413680029169</v>
      </c>
      <c r="D596" s="2">
        <f>MACD!E596</f>
        <v>-2.8697790084924568E-2</v>
      </c>
      <c r="E596" s="2">
        <f>MACD!F596</f>
        <v>-2.5089472521253105E-2</v>
      </c>
      <c r="F596" s="2">
        <f>'Moving Avg'!D596</f>
        <v>1.6147199999999997</v>
      </c>
      <c r="G596" s="2">
        <f>'Moving Avg'!F596</f>
        <v>1.5868899999999999</v>
      </c>
      <c r="H596" s="2">
        <f>'Moving Avg'!G596</f>
        <v>1.5321560000000005</v>
      </c>
      <c r="I596" s="2">
        <f>'Moving Avg'!H596</f>
        <v>1.4474855</v>
      </c>
      <c r="J596" s="5" t="str">
        <f>OBV!F596</f>
        <v>BEARISH</v>
      </c>
      <c r="K596" s="5" t="str">
        <f>OBV!G596</f>
        <v>WEAK</v>
      </c>
      <c r="L596" s="5" t="str">
        <f>OBV!H596</f>
        <v>CONFIRMED BEARISH</v>
      </c>
    </row>
    <row r="597" spans="1:12" ht="13.5" x14ac:dyDescent="0.25">
      <c r="A597" s="3">
        <f>RSI!A597</f>
        <v>43171</v>
      </c>
      <c r="B597" s="2">
        <f>RSI!B597</f>
        <v>1.6173</v>
      </c>
      <c r="C597" s="2">
        <f>RSI!I597</f>
        <v>61.576413680029169</v>
      </c>
      <c r="D597" s="2">
        <f>MACD!E597</f>
        <v>-2.130334974739112E-2</v>
      </c>
      <c r="E597" s="2">
        <f>MACD!F597</f>
        <v>-2.4332247966480709E-2</v>
      </c>
      <c r="F597" s="2">
        <f>'Moving Avg'!D597</f>
        <v>1.6147200000000002</v>
      </c>
      <c r="G597" s="2">
        <f>'Moving Avg'!F597</f>
        <v>1.5897999999999999</v>
      </c>
      <c r="H597" s="2">
        <f>'Moving Avg'!G597</f>
        <v>1.5333200000000005</v>
      </c>
      <c r="I597" s="2">
        <f>'Moving Avg'!H597</f>
        <v>1.4488270000000001</v>
      </c>
      <c r="J597" s="5" t="str">
        <f>OBV!F597</f>
        <v>BEARISH</v>
      </c>
      <c r="K597" s="5" t="str">
        <f>OBV!G597</f>
        <v>NEUTRAL</v>
      </c>
      <c r="L597" s="5" t="str">
        <f>OBV!H597</f>
        <v>NEUTRAL</v>
      </c>
    </row>
    <row r="598" spans="1:12" ht="13.5" x14ac:dyDescent="0.25">
      <c r="A598" s="3">
        <f>RSI!A598</f>
        <v>43172</v>
      </c>
      <c r="B598" s="2">
        <f>RSI!B598</f>
        <v>1.6173</v>
      </c>
      <c r="C598" s="2">
        <f>RSI!I598</f>
        <v>61.576413680029169</v>
      </c>
      <c r="D598" s="2">
        <f>MACD!E598</f>
        <v>-1.5267211594082619E-2</v>
      </c>
      <c r="E598" s="2">
        <f>MACD!F598</f>
        <v>-2.2519240692001095E-2</v>
      </c>
      <c r="F598" s="2">
        <f>'Moving Avg'!D598</f>
        <v>1.6147200000000002</v>
      </c>
      <c r="G598" s="2">
        <f>'Moving Avg'!F598</f>
        <v>1.5933599999999999</v>
      </c>
      <c r="H598" s="2">
        <f>'Moving Avg'!G598</f>
        <v>1.5350020000000004</v>
      </c>
      <c r="I598" s="2">
        <f>'Moving Avg'!H598</f>
        <v>1.4501685000000004</v>
      </c>
      <c r="J598" s="5" t="str">
        <f>OBV!F598</f>
        <v>BEARISH</v>
      </c>
      <c r="K598" s="5" t="str">
        <f>OBV!G598</f>
        <v>NEUTRAL</v>
      </c>
      <c r="L598" s="5" t="str">
        <f>OBV!H598</f>
        <v>NEUTRAL</v>
      </c>
    </row>
    <row r="599" spans="1:12" ht="13.5" x14ac:dyDescent="0.25">
      <c r="A599" s="3">
        <f>RSI!A599</f>
        <v>43173</v>
      </c>
      <c r="B599" s="2">
        <f>RSI!B599</f>
        <v>1.5913999999999999</v>
      </c>
      <c r="C599" s="2">
        <f>RSI!I599</f>
        <v>52.289925796777823</v>
      </c>
      <c r="D599" s="2">
        <f>MACD!E599</f>
        <v>-8.4455396894211887E-3</v>
      </c>
      <c r="E599" s="2">
        <f>MACD!F599</f>
        <v>-1.9704500491485113E-2</v>
      </c>
      <c r="F599" s="2">
        <f>'Moving Avg'!D599</f>
        <v>1.6095400000000002</v>
      </c>
      <c r="G599" s="2">
        <f>'Moving Avg'!F599</f>
        <v>1.5956250000000001</v>
      </c>
      <c r="H599" s="2">
        <f>'Moving Avg'!G599</f>
        <v>1.537072</v>
      </c>
      <c r="I599" s="2">
        <f>'Moving Avg'!H599</f>
        <v>1.4513175000000005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</row>
    <row r="600" spans="1:12" ht="13.5" x14ac:dyDescent="0.25">
      <c r="A600" s="3">
        <f>RSI!A600</f>
        <v>43174</v>
      </c>
      <c r="B600" s="2">
        <f>RSI!B600</f>
        <v>1.6108</v>
      </c>
      <c r="C600" s="2">
        <f>RSI!I600</f>
        <v>57.464507197600916</v>
      </c>
      <c r="D600" s="2">
        <f>MACD!E600</f>
        <v>8.2267094459465007E-4</v>
      </c>
      <c r="E600" s="2">
        <f>MACD!F600</f>
        <v>-1.5599066204269162E-2</v>
      </c>
      <c r="F600" s="2">
        <f>'Moving Avg'!D600</f>
        <v>1.6108199999999999</v>
      </c>
      <c r="G600" s="2">
        <f>'Moving Avg'!F600</f>
        <v>1.59918</v>
      </c>
      <c r="H600" s="2">
        <f>'Moving Avg'!G600</f>
        <v>1.5396599999999998</v>
      </c>
      <c r="I600" s="2">
        <f>'Moving Avg'!H600</f>
        <v>1.4525635000000003</v>
      </c>
      <c r="J600" s="5" t="str">
        <f>OBV!F600</f>
        <v>BULLISH</v>
      </c>
      <c r="K600" s="5" t="str">
        <f>OBV!G600</f>
        <v>NEUTRAL</v>
      </c>
      <c r="L600" s="5" t="str">
        <f>OBV!H600</f>
        <v>CONFIRMED BULLISH</v>
      </c>
    </row>
    <row r="601" spans="1:12" ht="13.5" x14ac:dyDescent="0.25">
      <c r="A601" s="3">
        <f>RSI!A601</f>
        <v>43175</v>
      </c>
      <c r="B601" s="2">
        <f>RSI!B601</f>
        <v>1.6108</v>
      </c>
      <c r="C601" s="2">
        <f>RSI!I601</f>
        <v>57.464507197600923</v>
      </c>
      <c r="D601" s="2">
        <f>MACD!E601</f>
        <v>8.516879607204153E-3</v>
      </c>
      <c r="E601" s="2">
        <f>MACD!F601</f>
        <v>-1.07758770419745E-2</v>
      </c>
      <c r="F601" s="2">
        <f>'Moving Avg'!D601</f>
        <v>1.6095199999999998</v>
      </c>
      <c r="G601" s="2">
        <f>'Moving Avg'!F601</f>
        <v>1.6027350000000002</v>
      </c>
      <c r="H601" s="2">
        <f>'Moving Avg'!G601</f>
        <v>1.5432819999999998</v>
      </c>
      <c r="I601" s="2">
        <f>'Moving Avg'!H601</f>
        <v>1.4539040000000003</v>
      </c>
      <c r="J601" s="5" t="str">
        <f>OBV!F601</f>
        <v>BEARISH</v>
      </c>
      <c r="K601" s="5" t="str">
        <f>OBV!G601</f>
        <v>NEUTRAL</v>
      </c>
      <c r="L601" s="5" t="str">
        <f>OBV!H601</f>
        <v>CONFIRMED BEARISH</v>
      </c>
    </row>
    <row r="602" spans="1:12" ht="13.5" x14ac:dyDescent="0.25">
      <c r="A602" s="3">
        <f>RSI!A602</f>
        <v>43178</v>
      </c>
      <c r="B602" s="2">
        <f>RSI!B602</f>
        <v>1.5849</v>
      </c>
      <c r="C602" s="2">
        <f>RSI!I602</f>
        <v>49.201943997823285</v>
      </c>
      <c r="D602" s="2">
        <f>MACD!E602</f>
        <v>1.1839500301759287E-2</v>
      </c>
      <c r="E602" s="2">
        <f>MACD!F602</f>
        <v>-6.2528015732277419E-3</v>
      </c>
      <c r="F602" s="2">
        <f>'Moving Avg'!D602</f>
        <v>1.60304</v>
      </c>
      <c r="G602" s="2">
        <f>'Moving Avg'!F602</f>
        <v>1.6056449999999998</v>
      </c>
      <c r="H602" s="2">
        <f>'Moving Avg'!G602</f>
        <v>1.545998</v>
      </c>
      <c r="I602" s="2">
        <f>'Moving Avg'!H602</f>
        <v>1.4551150000000006</v>
      </c>
      <c r="J602" s="5" t="str">
        <f>OBV!F602</f>
        <v>BEARISH</v>
      </c>
      <c r="K602" s="5" t="str">
        <f>OBV!G602</f>
        <v>NEUTRAL</v>
      </c>
      <c r="L602" s="5" t="str">
        <f>OBV!H602</f>
        <v>CONFIRMED BEARISH</v>
      </c>
    </row>
    <row r="603" spans="1:12" ht="13.5" x14ac:dyDescent="0.25">
      <c r="A603" s="3">
        <f>RSI!A603</f>
        <v>43180</v>
      </c>
      <c r="B603" s="2">
        <f>RSI!B603</f>
        <v>1.6173</v>
      </c>
      <c r="C603" s="2">
        <f>RSI!I603</f>
        <v>57.445117372621198</v>
      </c>
      <c r="D603" s="2">
        <f>MACD!E603</f>
        <v>1.2277000842487507E-2</v>
      </c>
      <c r="E603" s="2">
        <f>MACD!F603</f>
        <v>-2.5468410900846925E-3</v>
      </c>
      <c r="F603" s="2">
        <f>'Moving Avg'!D603</f>
        <v>1.60304</v>
      </c>
      <c r="G603" s="2">
        <f>'Moving Avg'!F603</f>
        <v>1.6088799999999999</v>
      </c>
      <c r="H603" s="2">
        <f>'Moving Avg'!G603</f>
        <v>1.550138</v>
      </c>
      <c r="I603" s="2">
        <f>'Moving Avg'!H603</f>
        <v>1.4567075000000005</v>
      </c>
      <c r="J603" s="5" t="str">
        <f>OBV!F603</f>
        <v>BEARISH</v>
      </c>
      <c r="K603" s="5" t="str">
        <f>OBV!G603</f>
        <v>NEUTRAL</v>
      </c>
      <c r="L603" s="5" t="str">
        <f>OBV!H603</f>
        <v>NEUTRAL</v>
      </c>
    </row>
    <row r="604" spans="1:12" ht="13.5" x14ac:dyDescent="0.25">
      <c r="A604" s="3">
        <f>RSI!A604</f>
        <v>43181</v>
      </c>
      <c r="B604" s="2">
        <f>RSI!B604</f>
        <v>1.6173</v>
      </c>
      <c r="C604" s="2">
        <f>RSI!I604</f>
        <v>57.445117372621198</v>
      </c>
      <c r="D604" s="2">
        <f>MACD!E604</f>
        <v>1.2479863079895903E-2</v>
      </c>
      <c r="E604" s="2">
        <f>MACD!F604</f>
        <v>4.5849974391142662E-4</v>
      </c>
      <c r="F604" s="2">
        <f>'Moving Avg'!D604</f>
        <v>1.60822</v>
      </c>
      <c r="G604" s="2">
        <f>'Moving Avg'!F604</f>
        <v>1.6124400000000001</v>
      </c>
      <c r="H604" s="2">
        <f>'Moving Avg'!G604</f>
        <v>1.5535019999999999</v>
      </c>
      <c r="I604" s="2">
        <f>'Moving Avg'!H604</f>
        <v>1.4581115000000004</v>
      </c>
      <c r="J604" s="5" t="str">
        <f>OBV!F604</f>
        <v>BULLISH</v>
      </c>
      <c r="K604" s="5" t="str">
        <f>OBV!G604</f>
        <v>NEUTRAL</v>
      </c>
      <c r="L604" s="5" t="str">
        <f>OBV!H604</f>
        <v>CONFIRMED BULLISH</v>
      </c>
    </row>
    <row r="605" spans="1:12" ht="13.5" x14ac:dyDescent="0.25">
      <c r="A605" s="3">
        <f>RSI!A605</f>
        <v>43182</v>
      </c>
      <c r="B605" s="2">
        <f>RSI!B605</f>
        <v>1.6173</v>
      </c>
      <c r="C605" s="2">
        <f>RSI!I605</f>
        <v>57.445117372621198</v>
      </c>
      <c r="D605" s="2">
        <f>MACD!E605</f>
        <v>1.0511964683792563E-2</v>
      </c>
      <c r="E605" s="2">
        <f>MACD!F605</f>
        <v>2.469192731887654E-3</v>
      </c>
      <c r="F605" s="2">
        <f>'Moving Avg'!D605</f>
        <v>1.6095199999999998</v>
      </c>
      <c r="G605" s="2">
        <f>'Moving Avg'!F605</f>
        <v>1.6143800000000001</v>
      </c>
      <c r="H605" s="2">
        <f>'Moving Avg'!G605</f>
        <v>1.5568660000000001</v>
      </c>
      <c r="I605" s="2">
        <f>'Moving Avg'!H605</f>
        <v>1.4595155000000009</v>
      </c>
      <c r="J605" s="5" t="str">
        <f>OBV!F605</f>
        <v>NEUTRAL</v>
      </c>
      <c r="K605" s="5" t="str">
        <f>OBV!G605</f>
        <v>NEUTRAL</v>
      </c>
      <c r="L605" s="5" t="str">
        <f>OBV!H605</f>
        <v>NEUTRAL</v>
      </c>
    </row>
    <row r="606" spans="1:12" ht="13.5" x14ac:dyDescent="0.25">
      <c r="A606" s="3">
        <f>RSI!A606</f>
        <v>43185</v>
      </c>
      <c r="B606" s="2">
        <f>RSI!B606</f>
        <v>1.6173</v>
      </c>
      <c r="C606" s="2">
        <f>RSI!I606</f>
        <v>57.445117372621212</v>
      </c>
      <c r="D606" s="2">
        <f>MACD!E606</f>
        <v>1.0687976314380565E-2</v>
      </c>
      <c r="E606" s="2">
        <f>MACD!F606</f>
        <v>4.1129494483862364E-3</v>
      </c>
      <c r="F606" s="2">
        <f>'Moving Avg'!D606</f>
        <v>1.6108199999999999</v>
      </c>
      <c r="G606" s="2">
        <f>'Moving Avg'!F606</f>
        <v>1.61632</v>
      </c>
      <c r="H606" s="2">
        <f>'Moving Avg'!G606</f>
        <v>1.56036</v>
      </c>
      <c r="I606" s="2">
        <f>'Moving Avg'!H606</f>
        <v>1.4607630000000007</v>
      </c>
      <c r="J606" s="5" t="str">
        <f>OBV!F606</f>
        <v>NEUTRAL</v>
      </c>
      <c r="K606" s="5" t="str">
        <f>OBV!G606</f>
        <v>NEUTRAL</v>
      </c>
      <c r="L606" s="5" t="str">
        <f>OBV!H606</f>
        <v>NEUTRAL</v>
      </c>
    </row>
    <row r="607" spans="1:12" ht="13.5" x14ac:dyDescent="0.25">
      <c r="A607" s="3">
        <f>RSI!A607</f>
        <v>43186</v>
      </c>
      <c r="B607" s="2">
        <f>RSI!B607</f>
        <v>1.6108</v>
      </c>
      <c r="C607" s="2">
        <f>RSI!I607</f>
        <v>55.035238179591182</v>
      </c>
      <c r="D607" s="2">
        <f>MACD!E607</f>
        <v>1.1185558346158864E-2</v>
      </c>
      <c r="E607" s="2">
        <f>MACD!F607</f>
        <v>5.5274712279407626E-3</v>
      </c>
      <c r="F607" s="2">
        <f>'Moving Avg'!D607</f>
        <v>1.6160000000000001</v>
      </c>
      <c r="G607" s="2">
        <f>'Moving Avg'!F607</f>
        <v>1.6159950000000003</v>
      </c>
      <c r="H607" s="2">
        <f>'Moving Avg'!G607</f>
        <v>1.5637239999999999</v>
      </c>
      <c r="I607" s="2">
        <f>'Moving Avg'!H607</f>
        <v>1.4620405000000005</v>
      </c>
      <c r="J607" s="5" t="str">
        <f>OBV!F607</f>
        <v>BEARISH</v>
      </c>
      <c r="K607" s="5" t="str">
        <f>OBV!G607</f>
        <v>NEUTRAL</v>
      </c>
      <c r="L607" s="5" t="str">
        <f>OBV!H607</f>
        <v>BEARISH DIVERGENCE</v>
      </c>
    </row>
    <row r="608" spans="1:12" ht="13.5" x14ac:dyDescent="0.25">
      <c r="A608" s="3">
        <f>RSI!A608</f>
        <v>43187</v>
      </c>
      <c r="B608" s="2">
        <f>RSI!B608</f>
        <v>1.6108</v>
      </c>
      <c r="C608" s="2">
        <f>RSI!I608</f>
        <v>55.035238179591182</v>
      </c>
      <c r="D608" s="2">
        <f>MACD!E608</f>
        <v>1.1522005142040381E-2</v>
      </c>
      <c r="E608" s="2">
        <f>MACD!F608</f>
        <v>6.7263780107606865E-3</v>
      </c>
      <c r="F608" s="2">
        <f>'Moving Avg'!D608</f>
        <v>1.6146999999999998</v>
      </c>
      <c r="G608" s="2">
        <f>'Moving Avg'!F608</f>
        <v>1.6156700000000002</v>
      </c>
      <c r="H608" s="2">
        <f>'Moving Avg'!G608</f>
        <v>1.5664400000000001</v>
      </c>
      <c r="I608" s="2">
        <f>'Moving Avg'!H608</f>
        <v>1.4633180000000001</v>
      </c>
      <c r="J608" s="5" t="str">
        <f>OBV!F608</f>
        <v>BEARISH</v>
      </c>
      <c r="K608" s="5" t="str">
        <f>OBV!G608</f>
        <v>NEUTRAL</v>
      </c>
      <c r="L608" s="5" t="str">
        <f>OBV!H608</f>
        <v>CONFIRMED BEARISH</v>
      </c>
    </row>
    <row r="609" spans="1:12" ht="13.5" x14ac:dyDescent="0.25">
      <c r="A609" s="3">
        <f>RSI!A609</f>
        <v>43188</v>
      </c>
      <c r="B609" s="2">
        <f>RSI!B609</f>
        <v>1.5979000000000001</v>
      </c>
      <c r="C609" s="2">
        <f>RSI!I609</f>
        <v>50.189084878387703</v>
      </c>
      <c r="D609" s="2">
        <f>MACD!E609</f>
        <v>8.6993124021519375E-3</v>
      </c>
      <c r="E609" s="2">
        <f>MACD!F609</f>
        <v>7.1209648890389367E-3</v>
      </c>
      <c r="F609" s="2">
        <f>'Moving Avg'!D609</f>
        <v>1.6108199999999999</v>
      </c>
      <c r="G609" s="2">
        <f>'Moving Avg'!F609</f>
        <v>1.6147000000000002</v>
      </c>
      <c r="H609" s="2">
        <f>'Moving Avg'!G609</f>
        <v>1.5688979999999999</v>
      </c>
      <c r="I609" s="2">
        <f>'Moving Avg'!H609</f>
        <v>1.4645625000000002</v>
      </c>
      <c r="J609" s="5" t="str">
        <f>OBV!F609</f>
        <v>BEARISH</v>
      </c>
      <c r="K609" s="5" t="str">
        <f>OBV!G609</f>
        <v>WEAK</v>
      </c>
      <c r="L609" s="5" t="str">
        <f>OBV!H609</f>
        <v>CONFIRMED BEARISH</v>
      </c>
    </row>
    <row r="610" spans="1:12" ht="13.5" x14ac:dyDescent="0.25">
      <c r="A610" s="3">
        <f>RSI!A610</f>
        <v>43189</v>
      </c>
      <c r="B610" s="2">
        <f>RSI!B610</f>
        <v>1.5979000000000001</v>
      </c>
      <c r="C610" s="2">
        <f>RSI!I610</f>
        <v>50.189084878387689</v>
      </c>
      <c r="D610" s="2">
        <f>MACD!E610</f>
        <v>9.2992048435254215E-3</v>
      </c>
      <c r="E610" s="2">
        <f>MACD!F610</f>
        <v>7.556612879936234E-3</v>
      </c>
      <c r="F610" s="2">
        <f>'Moving Avg'!D610</f>
        <v>1.6069400000000003</v>
      </c>
      <c r="G610" s="2">
        <f>'Moving Avg'!F610</f>
        <v>1.6121150000000004</v>
      </c>
      <c r="H610" s="2">
        <f>'Moving Avg'!G610</f>
        <v>1.5718739999999998</v>
      </c>
      <c r="I610" s="2">
        <f>'Moving Avg'!H610</f>
        <v>1.4658385</v>
      </c>
      <c r="J610" s="5" t="str">
        <f>OBV!F610</f>
        <v>BEARISH</v>
      </c>
      <c r="K610" s="5" t="str">
        <f>OBV!G610</f>
        <v>WEAK</v>
      </c>
      <c r="L610" s="5" t="str">
        <f>OBV!H610</f>
        <v>CONFIRMED BEARISH</v>
      </c>
    </row>
    <row r="611" spans="1:12" ht="13.5" x14ac:dyDescent="0.25">
      <c r="A611" s="3">
        <f>RSI!A611</f>
        <v>43192</v>
      </c>
      <c r="B611" s="2">
        <f>RSI!B611</f>
        <v>1.5849</v>
      </c>
      <c r="C611" s="2">
        <f>RSI!I611</f>
        <v>45.505844151787066</v>
      </c>
      <c r="D611" s="2">
        <f>MACD!E611</f>
        <v>1.0773203709632639E-2</v>
      </c>
      <c r="E611" s="2">
        <f>MACD!F611</f>
        <v>8.1999310458755158E-3</v>
      </c>
      <c r="F611" s="2">
        <f>'Moving Avg'!D611</f>
        <v>1.60046</v>
      </c>
      <c r="G611" s="2">
        <f>'Moving Avg'!F611</f>
        <v>1.6088799999999999</v>
      </c>
      <c r="H611" s="2">
        <f>'Moving Avg'!G611</f>
        <v>1.5734259999999995</v>
      </c>
      <c r="I611" s="2">
        <f>'Moving Avg'!H611</f>
        <v>1.4670494999999999</v>
      </c>
      <c r="J611" s="5" t="str">
        <f>OBV!F611</f>
        <v>BEARISH</v>
      </c>
      <c r="K611" s="5" t="str">
        <f>OBV!G611</f>
        <v>WEAK</v>
      </c>
      <c r="L611" s="5" t="str">
        <f>OBV!H611</f>
        <v>CONFIRMED BEARISH</v>
      </c>
    </row>
    <row r="612" spans="1:12" ht="13.5" x14ac:dyDescent="0.25">
      <c r="A612" s="3">
        <f>RSI!A612</f>
        <v>43193</v>
      </c>
      <c r="B612" s="2">
        <f>RSI!B612</f>
        <v>1.6108</v>
      </c>
      <c r="C612" s="2">
        <f>RSI!I612</f>
        <v>54.596018935442373</v>
      </c>
      <c r="D612" s="2">
        <f>MACD!E612</f>
        <v>6.1972973658745989E-3</v>
      </c>
      <c r="E612" s="2">
        <f>MACD!F612</f>
        <v>7.7994043098753331E-3</v>
      </c>
      <c r="F612" s="2">
        <f>'Moving Avg'!D612</f>
        <v>1.60046</v>
      </c>
      <c r="G612" s="2">
        <f>'Moving Avg'!F612</f>
        <v>1.6085550000000002</v>
      </c>
      <c r="H612" s="2">
        <f>'Moving Avg'!G612</f>
        <v>1.5757539999999994</v>
      </c>
      <c r="I612" s="2">
        <f>'Moving Avg'!H612</f>
        <v>1.4685465</v>
      </c>
      <c r="J612" s="5" t="str">
        <f>OBV!F612</f>
        <v>BULLISH</v>
      </c>
      <c r="K612" s="5" t="str">
        <f>OBV!G612</f>
        <v>STRONG</v>
      </c>
      <c r="L612" s="5" t="str">
        <f>OBV!H612</f>
        <v>NEUTRAL</v>
      </c>
    </row>
    <row r="613" spans="1:12" ht="13.5" x14ac:dyDescent="0.25">
      <c r="A613" s="3">
        <f>RSI!A613</f>
        <v>43194</v>
      </c>
      <c r="B613" s="2">
        <f>RSI!B613</f>
        <v>1.6108</v>
      </c>
      <c r="C613" s="2">
        <f>RSI!I613</f>
        <v>54.596018935442366</v>
      </c>
      <c r="D613" s="2">
        <f>MACD!E613</f>
        <v>7.2310197761396022E-3</v>
      </c>
      <c r="E613" s="2">
        <f>MACD!F613</f>
        <v>7.6857274031281869E-3</v>
      </c>
      <c r="F613" s="2">
        <f>'Moving Avg'!D613</f>
        <v>1.60046</v>
      </c>
      <c r="G613" s="2">
        <f>'Moving Avg'!F613</f>
        <v>1.60823</v>
      </c>
      <c r="H613" s="2">
        <f>'Moving Avg'!G613</f>
        <v>1.5774359999999994</v>
      </c>
      <c r="I613" s="2">
        <f>'Moving Avg'!H613</f>
        <v>1.4699494999999998</v>
      </c>
      <c r="J613" s="5" t="str">
        <f>OBV!F613</f>
        <v>BULLISH</v>
      </c>
      <c r="K613" s="5" t="str">
        <f>OBV!G613</f>
        <v>STRONG</v>
      </c>
      <c r="L613" s="5" t="str">
        <f>OBV!H613</f>
        <v>NEUTRAL</v>
      </c>
    </row>
    <row r="614" spans="1:12" ht="13.5" x14ac:dyDescent="0.25">
      <c r="A614" s="3">
        <f>RSI!A614</f>
        <v>43195</v>
      </c>
      <c r="B614" s="2">
        <f>RSI!B614</f>
        <v>1.6108</v>
      </c>
      <c r="C614" s="2">
        <f>RSI!I614</f>
        <v>54.596018935442366</v>
      </c>
      <c r="D614" s="2">
        <f>MACD!E614</f>
        <v>8.0325855417189285E-3</v>
      </c>
      <c r="E614" s="2">
        <f>MACD!F614</f>
        <v>7.7550990308463356E-3</v>
      </c>
      <c r="F614" s="2">
        <f>'Moving Avg'!D614</f>
        <v>1.60304</v>
      </c>
      <c r="G614" s="2">
        <f>'Moving Avg'!F614</f>
        <v>1.6079050000000001</v>
      </c>
      <c r="H614" s="2">
        <f>'Moving Avg'!G614</f>
        <v>1.5795059999999992</v>
      </c>
      <c r="I614" s="2">
        <f>'Moving Avg'!H614</f>
        <v>1.4713524999999996</v>
      </c>
      <c r="J614" s="5" t="str">
        <f>OBV!F614</f>
        <v>BULLISH</v>
      </c>
      <c r="K614" s="5" t="str">
        <f>OBV!G614</f>
        <v>STRONG</v>
      </c>
      <c r="L614" s="5" t="str">
        <f>OBV!H614</f>
        <v>CONFIRMED BULLISH</v>
      </c>
    </row>
    <row r="615" spans="1:12" ht="13.5" x14ac:dyDescent="0.25">
      <c r="A615" s="3">
        <f>RSI!A615</f>
        <v>43196</v>
      </c>
      <c r="B615" s="2">
        <f>RSI!B615</f>
        <v>1.6108</v>
      </c>
      <c r="C615" s="2">
        <f>RSI!I615</f>
        <v>54.596018935442359</v>
      </c>
      <c r="D615" s="2">
        <f>MACD!E615</f>
        <v>8.6431275456146928E-3</v>
      </c>
      <c r="E615" s="2">
        <f>MACD!F615</f>
        <v>7.9327047338000074E-3</v>
      </c>
      <c r="F615" s="2">
        <f>'Moving Avg'!D615</f>
        <v>1.60562</v>
      </c>
      <c r="G615" s="2">
        <f>'Moving Avg'!F615</f>
        <v>1.6082250000000002</v>
      </c>
      <c r="H615" s="2">
        <f>'Moving Avg'!G615</f>
        <v>1.5815759999999992</v>
      </c>
      <c r="I615" s="2">
        <f>'Moving Avg'!H615</f>
        <v>1.4727239999999993</v>
      </c>
      <c r="J615" s="5" t="str">
        <f>OBV!F615</f>
        <v>BULLISH</v>
      </c>
      <c r="K615" s="5" t="str">
        <f>OBV!G615</f>
        <v>STRONG</v>
      </c>
      <c r="L615" s="5" t="str">
        <f>OBV!H615</f>
        <v>CONFIRMED BULLISH</v>
      </c>
    </row>
    <row r="616" spans="1:12" ht="13.5" x14ac:dyDescent="0.25">
      <c r="A616" s="3">
        <f>RSI!A616</f>
        <v>43200</v>
      </c>
      <c r="B616" s="2">
        <f>RSI!B616</f>
        <v>1.5654999999999999</v>
      </c>
      <c r="C616" s="2">
        <f>RSI!I616</f>
        <v>39.20923526985716</v>
      </c>
      <c r="D616" s="2">
        <f>MACD!E616</f>
        <v>1.2452604870084594E-2</v>
      </c>
      <c r="E616" s="2">
        <f>MACD!F616</f>
        <v>8.836684761056925E-3</v>
      </c>
      <c r="F616" s="2">
        <f>'Moving Avg'!D616</f>
        <v>1.6017399999999999</v>
      </c>
      <c r="G616" s="2">
        <f>'Moving Avg'!F616</f>
        <v>1.6056350000000001</v>
      </c>
      <c r="H616" s="2">
        <f>'Moving Avg'!G616</f>
        <v>1.5829979999999995</v>
      </c>
      <c r="I616" s="2">
        <f>'Moving Avg'!H616</f>
        <v>1.4738064999999991</v>
      </c>
      <c r="J616" s="5" t="str">
        <f>OBV!F616</f>
        <v>BULLISH</v>
      </c>
      <c r="K616" s="5" t="str">
        <f>OBV!G616</f>
        <v>STRONG</v>
      </c>
      <c r="L616" s="5" t="str">
        <f>OBV!H616</f>
        <v>BULLISH DIVERGENCE</v>
      </c>
    </row>
    <row r="617" spans="1:12" ht="13.5" x14ac:dyDescent="0.25">
      <c r="A617" s="3">
        <f>RSI!A617</f>
        <v>43201</v>
      </c>
      <c r="B617" s="2">
        <f>RSI!B617</f>
        <v>1.6173</v>
      </c>
      <c r="C617" s="2">
        <f>RSI!I617</f>
        <v>54.871485310554164</v>
      </c>
      <c r="D617" s="2">
        <f>MACD!E617</f>
        <v>1.1048604427773778E-2</v>
      </c>
      <c r="E617" s="2">
        <f>MACD!F617</f>
        <v>9.2790686944002956E-3</v>
      </c>
      <c r="F617" s="2">
        <f>'Moving Avg'!D617</f>
        <v>1.60304</v>
      </c>
      <c r="G617" s="2">
        <f>'Moving Avg'!F617</f>
        <v>1.6056350000000001</v>
      </c>
      <c r="H617" s="2">
        <f>'Moving Avg'!G617</f>
        <v>1.5851979999999994</v>
      </c>
      <c r="I617" s="2">
        <f>'Moving Avg'!H617</f>
        <v>1.4751479999999992</v>
      </c>
      <c r="J617" s="5" t="str">
        <f>OBV!F617</f>
        <v>BULLISH</v>
      </c>
      <c r="K617" s="5" t="str">
        <f>OBV!G617</f>
        <v>STRONG</v>
      </c>
      <c r="L617" s="5" t="str">
        <f>OBV!H617</f>
        <v>CONFIRMED BULLISH</v>
      </c>
    </row>
    <row r="618" spans="1:12" ht="13.5" x14ac:dyDescent="0.25">
      <c r="A618" s="3">
        <f>RSI!A618</f>
        <v>43202</v>
      </c>
      <c r="B618" s="2">
        <f>RSI!B618</f>
        <v>1.6108</v>
      </c>
      <c r="C618" s="2">
        <f>RSI!I618</f>
        <v>53.025330112305184</v>
      </c>
      <c r="D618" s="2">
        <f>MACD!E618</f>
        <v>1.0230101466672137E-2</v>
      </c>
      <c r="E618" s="2">
        <f>MACD!F618</f>
        <v>9.4692752488546635E-3</v>
      </c>
      <c r="F618" s="2">
        <f>'Moving Avg'!D618</f>
        <v>1.60304</v>
      </c>
      <c r="G618" s="2">
        <f>'Moving Avg'!F618</f>
        <v>1.60531</v>
      </c>
      <c r="H618" s="2">
        <f>'Moving Avg'!G618</f>
        <v>1.5877859999999995</v>
      </c>
      <c r="I618" s="2">
        <f>'Moving Avg'!H618</f>
        <v>1.4764569999999992</v>
      </c>
      <c r="J618" s="5" t="str">
        <f>OBV!F618</f>
        <v>BULLISH</v>
      </c>
      <c r="K618" s="5" t="str">
        <f>OBV!G618</f>
        <v>STRONG</v>
      </c>
      <c r="L618" s="5" t="str">
        <f>OBV!H618</f>
        <v>NEUTRAL</v>
      </c>
    </row>
    <row r="619" spans="1:12" ht="13.5" x14ac:dyDescent="0.25">
      <c r="A619" s="3">
        <f>RSI!A619</f>
        <v>43203</v>
      </c>
      <c r="B619" s="2">
        <f>RSI!B619</f>
        <v>1.6173</v>
      </c>
      <c r="C619" s="2">
        <f>RSI!I619</f>
        <v>54.667856770537099</v>
      </c>
      <c r="D619" s="2">
        <f>MACD!E619</f>
        <v>7.0061449989526903E-3</v>
      </c>
      <c r="E619" s="2">
        <f>MACD!F619</f>
        <v>8.9766491988742692E-3</v>
      </c>
      <c r="F619" s="2">
        <f>'Moving Avg'!D619</f>
        <v>1.6043399999999999</v>
      </c>
      <c r="G619" s="2">
        <f>'Moving Avg'!F619</f>
        <v>1.6066050000000001</v>
      </c>
      <c r="H619" s="2">
        <f>'Moving Avg'!G619</f>
        <v>1.5903739999999997</v>
      </c>
      <c r="I619" s="2">
        <f>'Moving Avg'!H619</f>
        <v>1.4776414999999994</v>
      </c>
      <c r="J619" s="5" t="str">
        <f>OBV!F619</f>
        <v>BULLISH</v>
      </c>
      <c r="K619" s="5" t="str">
        <f>OBV!G619</f>
        <v>STRONG</v>
      </c>
      <c r="L619" s="5" t="str">
        <f>OBV!H619</f>
        <v>CONFIRMED BULLISH</v>
      </c>
    </row>
    <row r="620" spans="1:12" ht="13.5" x14ac:dyDescent="0.25">
      <c r="A620" s="3">
        <f>RSI!A620</f>
        <v>43206</v>
      </c>
      <c r="B620" s="2">
        <f>RSI!B620</f>
        <v>1.6173</v>
      </c>
      <c r="C620" s="2">
        <f>RSI!I620</f>
        <v>54.667856770537099</v>
      </c>
      <c r="D620" s="2">
        <f>MACD!E620</f>
        <v>4.1793284501816519E-3</v>
      </c>
      <c r="E620" s="2">
        <f>MACD!F620</f>
        <v>8.0171850491357454E-3</v>
      </c>
      <c r="F620" s="2">
        <f>'Moving Avg'!D620</f>
        <v>1.60564</v>
      </c>
      <c r="G620" s="2">
        <f>'Moving Avg'!F620</f>
        <v>1.6069300000000002</v>
      </c>
      <c r="H620" s="2">
        <f>'Moving Avg'!G620</f>
        <v>1.5930919999999995</v>
      </c>
      <c r="I620" s="2">
        <f>'Moving Avg'!H620</f>
        <v>1.4788259999999993</v>
      </c>
      <c r="J620" s="5" t="str">
        <f>OBV!F620</f>
        <v>BULLISH</v>
      </c>
      <c r="K620" s="5" t="str">
        <f>OBV!G620</f>
        <v>STRONG</v>
      </c>
      <c r="L620" s="5" t="str">
        <f>OBV!H620</f>
        <v>CONFIRMED BULLISH</v>
      </c>
    </row>
    <row r="621" spans="1:12" ht="13.5" x14ac:dyDescent="0.25">
      <c r="A621" s="3">
        <f>RSI!A621</f>
        <v>43207</v>
      </c>
      <c r="B621" s="2">
        <f>RSI!B621</f>
        <v>1.6173</v>
      </c>
      <c r="C621" s="2">
        <f>RSI!I621</f>
        <v>54.667856770537099</v>
      </c>
      <c r="D621" s="2">
        <f>MACD!E621</f>
        <v>-3.0412415583769281E-4</v>
      </c>
      <c r="E621" s="2">
        <f>MACD!F621</f>
        <v>6.3529232081410581E-3</v>
      </c>
      <c r="F621" s="2">
        <f>'Moving Avg'!D621</f>
        <v>1.6160000000000001</v>
      </c>
      <c r="G621" s="2">
        <f>'Moving Avg'!F621</f>
        <v>1.6072550000000003</v>
      </c>
      <c r="H621" s="2">
        <f>'Moving Avg'!G621</f>
        <v>1.5945159999999996</v>
      </c>
      <c r="I621" s="2">
        <f>'Moving Avg'!H621</f>
        <v>1.4798534999999993</v>
      </c>
      <c r="J621" s="5" t="str">
        <f>OBV!F621</f>
        <v>BULLISH</v>
      </c>
      <c r="K621" s="5" t="str">
        <f>OBV!G621</f>
        <v>STRONG</v>
      </c>
      <c r="L621" s="5" t="str">
        <f>OBV!H621</f>
        <v>CONFIRMED BULLISH</v>
      </c>
    </row>
    <row r="622" spans="1:12" ht="13.5" x14ac:dyDescent="0.25">
      <c r="A622" s="3">
        <f>RSI!A622</f>
        <v>43208</v>
      </c>
      <c r="B622" s="2">
        <f>RSI!B622</f>
        <v>1.6173</v>
      </c>
      <c r="C622" s="2">
        <f>RSI!I622</f>
        <v>54.667856770537099</v>
      </c>
      <c r="D622" s="2">
        <f>MACD!E622</f>
        <v>-1.9795028128499759E-4</v>
      </c>
      <c r="E622" s="2">
        <f>MACD!F622</f>
        <v>5.0427485102558468E-3</v>
      </c>
      <c r="F622" s="2">
        <f>'Moving Avg'!D622</f>
        <v>1.6160000000000001</v>
      </c>
      <c r="G622" s="2">
        <f>'Moving Avg'!F622</f>
        <v>1.6088750000000001</v>
      </c>
      <c r="H622" s="2">
        <f>'Moving Avg'!G622</f>
        <v>1.5954219999999995</v>
      </c>
      <c r="I622" s="2">
        <f>'Moving Avg'!H622</f>
        <v>1.4807559999999993</v>
      </c>
      <c r="J622" s="5" t="str">
        <f>OBV!F622</f>
        <v>BULLISH</v>
      </c>
      <c r="K622" s="5" t="str">
        <f>OBV!G622</f>
        <v>NEUTRAL</v>
      </c>
      <c r="L622" s="5" t="str">
        <f>OBV!H622</f>
        <v>NEUTRAL</v>
      </c>
    </row>
    <row r="623" spans="1:12" ht="13.5" x14ac:dyDescent="0.25">
      <c r="A623" s="3">
        <f>RSI!A623</f>
        <v>43209</v>
      </c>
      <c r="B623" s="2">
        <f>RSI!B623</f>
        <v>1.6173</v>
      </c>
      <c r="C623" s="2">
        <f>RSI!I623</f>
        <v>54.667856770537099</v>
      </c>
      <c r="D623" s="2">
        <f>MACD!E623</f>
        <v>-1.8658385214775919E-4</v>
      </c>
      <c r="E623" s="2">
        <f>MACD!F623</f>
        <v>3.9968820377751261E-3</v>
      </c>
      <c r="F623" s="2">
        <f>'Moving Avg'!D623</f>
        <v>1.6172999999999997</v>
      </c>
      <c r="G623" s="2">
        <f>'Moving Avg'!F623</f>
        <v>1.6088750000000001</v>
      </c>
      <c r="H623" s="2">
        <f>'Moving Avg'!G623</f>
        <v>1.5964579999999995</v>
      </c>
      <c r="I623" s="2">
        <f>'Moving Avg'!H623</f>
        <v>1.4816584999999991</v>
      </c>
      <c r="J623" s="5" t="str">
        <f>OBV!F623</f>
        <v>BULLISH</v>
      </c>
      <c r="K623" s="5" t="str">
        <f>OBV!G623</f>
        <v>STRONG</v>
      </c>
      <c r="L623" s="5" t="str">
        <f>OBV!H623</f>
        <v>CONFIRMED BULLISH</v>
      </c>
    </row>
    <row r="624" spans="1:12" ht="13.5" x14ac:dyDescent="0.25">
      <c r="A624" s="3">
        <f>RSI!A624</f>
        <v>43210</v>
      </c>
      <c r="B624" s="2">
        <f>RSI!B624</f>
        <v>1.6044</v>
      </c>
      <c r="C624" s="2">
        <f>RSI!I624</f>
        <v>49.674611076829699</v>
      </c>
      <c r="D624" s="2">
        <f>MACD!E624</f>
        <v>7.059292630124947E-4</v>
      </c>
      <c r="E624" s="2">
        <f>MACD!F624</f>
        <v>3.3386914828226E-3</v>
      </c>
      <c r="F624" s="2">
        <f>'Moving Avg'!D624</f>
        <v>1.6147199999999997</v>
      </c>
      <c r="G624" s="2">
        <f>'Moving Avg'!F624</f>
        <v>1.60823</v>
      </c>
      <c r="H624" s="2">
        <f>'Moving Avg'!G624</f>
        <v>1.5974939999999995</v>
      </c>
      <c r="I624" s="2">
        <f>'Moving Avg'!H624</f>
        <v>1.482464999999999</v>
      </c>
      <c r="J624" s="5" t="str">
        <f>OBV!F624</f>
        <v>BEARISH</v>
      </c>
      <c r="K624" s="5" t="str">
        <f>OBV!G624</f>
        <v>NEUTRAL</v>
      </c>
      <c r="L624" s="5" t="str">
        <f>OBV!H624</f>
        <v>CONFIRMED BEARISH</v>
      </c>
    </row>
    <row r="625" spans="1:12" ht="13.5" x14ac:dyDescent="0.25">
      <c r="A625" s="3">
        <f>RSI!A625</f>
        <v>43213</v>
      </c>
      <c r="B625" s="2">
        <f>RSI!B625</f>
        <v>1.5979000000000001</v>
      </c>
      <c r="C625" s="2">
        <f>RSI!I625</f>
        <v>47.328842824801811</v>
      </c>
      <c r="D625" s="2">
        <f>MACD!E625</f>
        <v>1.9515628516650896E-3</v>
      </c>
      <c r="E625" s="2">
        <f>MACD!F625</f>
        <v>3.0612657565910984E-3</v>
      </c>
      <c r="F625" s="2">
        <f>'Moving Avg'!D625</f>
        <v>1.61084</v>
      </c>
      <c r="G625" s="2">
        <f>'Moving Avg'!F625</f>
        <v>1.6072600000000001</v>
      </c>
      <c r="H625" s="2">
        <f>'Moving Avg'!G625</f>
        <v>1.5983999999999994</v>
      </c>
      <c r="I625" s="2">
        <f>'Moving Avg'!H625</f>
        <v>1.4832704999999993</v>
      </c>
      <c r="J625" s="5" t="str">
        <f>OBV!F625</f>
        <v>BEARISH</v>
      </c>
      <c r="K625" s="5" t="str">
        <f>OBV!G625</f>
        <v>WEAK</v>
      </c>
      <c r="L625" s="5" t="str">
        <f>OBV!H625</f>
        <v>CONFIRMED BEARISH</v>
      </c>
    </row>
    <row r="626" spans="1:12" ht="13.5" x14ac:dyDescent="0.25">
      <c r="A626" s="3">
        <f>RSI!A626</f>
        <v>43214</v>
      </c>
      <c r="B626" s="2">
        <f>RSI!B626</f>
        <v>1.5979000000000001</v>
      </c>
      <c r="C626" s="2">
        <f>RSI!I626</f>
        <v>47.328842824801811</v>
      </c>
      <c r="D626" s="2">
        <f>MACD!E626</f>
        <v>-3.9169756512613674E-3</v>
      </c>
      <c r="E626" s="2">
        <f>MACD!F626</f>
        <v>1.6656174750206056E-3</v>
      </c>
      <c r="F626" s="2">
        <f>'Moving Avg'!D626</f>
        <v>1.6069600000000002</v>
      </c>
      <c r="G626" s="2">
        <f>'Moving Avg'!F626</f>
        <v>1.60629</v>
      </c>
      <c r="H626" s="2">
        <f>'Moving Avg'!G626</f>
        <v>1.5993059999999995</v>
      </c>
      <c r="I626" s="2">
        <f>'Moving Avg'!H626</f>
        <v>1.4838874999999994</v>
      </c>
      <c r="J626" s="5" t="str">
        <f>OBV!F626</f>
        <v>BEARISH</v>
      </c>
      <c r="K626" s="5" t="str">
        <f>OBV!G626</f>
        <v>WEAK</v>
      </c>
      <c r="L626" s="5" t="str">
        <f>OBV!H626</f>
        <v>CONFIRMED BEARISH</v>
      </c>
    </row>
    <row r="627" spans="1:12" ht="13.5" x14ac:dyDescent="0.25">
      <c r="A627" s="3">
        <f>RSI!A627</f>
        <v>43215</v>
      </c>
      <c r="B627" s="2">
        <f>RSI!B627</f>
        <v>1.5526</v>
      </c>
      <c r="C627" s="2">
        <f>RSI!I627</f>
        <v>34.254443242074586</v>
      </c>
      <c r="D627" s="2">
        <f>MACD!E627</f>
        <v>2.485360002015824E-3</v>
      </c>
      <c r="E627" s="2">
        <f>MACD!F627</f>
        <v>1.8295659804196493E-3</v>
      </c>
      <c r="F627" s="2">
        <f>'Moving Avg'!D627</f>
        <v>1.59402</v>
      </c>
      <c r="G627" s="2">
        <f>'Moving Avg'!F627</f>
        <v>1.60338</v>
      </c>
      <c r="H627" s="2">
        <f>'Moving Avg'!G627</f>
        <v>1.5991759999999993</v>
      </c>
      <c r="I627" s="2">
        <f>'Moving Avg'!H627</f>
        <v>1.4842464999999994</v>
      </c>
      <c r="J627" s="5" t="str">
        <f>OBV!F627</f>
        <v>BEARISH</v>
      </c>
      <c r="K627" s="5" t="str">
        <f>OBV!G627</f>
        <v>WEAK</v>
      </c>
      <c r="L627" s="5" t="str">
        <f>OBV!H627</f>
        <v>CONFIRMED BEARISH</v>
      </c>
    </row>
    <row r="628" spans="1:12" ht="13.5" x14ac:dyDescent="0.25">
      <c r="A628" s="3">
        <f>RSI!A628</f>
        <v>43216</v>
      </c>
      <c r="B628" s="2">
        <f>RSI!B628</f>
        <v>1.5849</v>
      </c>
      <c r="C628" s="2">
        <f>RSI!I628</f>
        <v>45.759932529234376</v>
      </c>
      <c r="D628" s="2">
        <f>MACD!E628</f>
        <v>4.8178410978649833E-3</v>
      </c>
      <c r="E628" s="2">
        <f>MACD!F628</f>
        <v>2.4272210039087165E-3</v>
      </c>
      <c r="F628" s="2">
        <f>'Moving Avg'!D628</f>
        <v>1.5875400000000002</v>
      </c>
      <c r="G628" s="2">
        <f>'Moving Avg'!F628</f>
        <v>1.6020849999999995</v>
      </c>
      <c r="H628" s="2">
        <f>'Moving Avg'!G628</f>
        <v>1.5999519999999992</v>
      </c>
      <c r="I628" s="2">
        <f>'Moving Avg'!H628</f>
        <v>1.4847984999999992</v>
      </c>
      <c r="J628" s="5" t="str">
        <f>OBV!F628</f>
        <v>BEARISH</v>
      </c>
      <c r="K628" s="5" t="str">
        <f>OBV!G628</f>
        <v>NEUTRAL</v>
      </c>
      <c r="L628" s="5" t="str">
        <f>OBV!H628</f>
        <v>CONFIRMED BEARISH</v>
      </c>
    </row>
    <row r="629" spans="1:12" ht="13.5" x14ac:dyDescent="0.25">
      <c r="A629" s="3">
        <f>RSI!A629</f>
        <v>43217</v>
      </c>
      <c r="B629" s="2">
        <f>RSI!B629</f>
        <v>1.5849</v>
      </c>
      <c r="C629" s="2">
        <f>RSI!I629</f>
        <v>45.759932529234376</v>
      </c>
      <c r="D629" s="2">
        <f>MACD!E629</f>
        <v>7.8855360749794379E-3</v>
      </c>
      <c r="E629" s="2">
        <f>MACD!F629</f>
        <v>3.5188840181228608E-3</v>
      </c>
      <c r="F629" s="2">
        <f>'Moving Avg'!D629</f>
        <v>1.5836400000000002</v>
      </c>
      <c r="G629" s="2">
        <f>'Moving Avg'!F629</f>
        <v>1.6014349999999999</v>
      </c>
      <c r="H629" s="2">
        <f>'Moving Avg'!G629</f>
        <v>1.6007279999999995</v>
      </c>
      <c r="I629" s="2">
        <f>'Moving Avg'!H629</f>
        <v>1.4853504999999994</v>
      </c>
      <c r="J629" s="5" t="str">
        <f>OBV!F629</f>
        <v>BULLISH</v>
      </c>
      <c r="K629" s="5" t="str">
        <f>OBV!G629</f>
        <v>NEUTRAL</v>
      </c>
      <c r="L629" s="5" t="str">
        <f>OBV!H629</f>
        <v>BULLISH DIVERGENCE</v>
      </c>
    </row>
    <row r="630" spans="1:12" ht="13.5" x14ac:dyDescent="0.25">
      <c r="A630" s="3">
        <f>RSI!A630</f>
        <v>43220</v>
      </c>
      <c r="B630" s="2">
        <f>RSI!B630</f>
        <v>1.5849</v>
      </c>
      <c r="C630" s="2">
        <f>RSI!I630</f>
        <v>45.759932529234376</v>
      </c>
      <c r="D630" s="2">
        <f>MACD!E630</f>
        <v>1.0568367910895438E-2</v>
      </c>
      <c r="E630" s="2">
        <f>MACD!F630</f>
        <v>4.9287807966773758E-3</v>
      </c>
      <c r="F630" s="2">
        <f>'Moving Avg'!D630</f>
        <v>1.5810400000000002</v>
      </c>
      <c r="G630" s="2">
        <f>'Moving Avg'!F630</f>
        <v>1.6007849999999997</v>
      </c>
      <c r="H630" s="2">
        <f>'Moving Avg'!G630</f>
        <v>1.6016319999999995</v>
      </c>
      <c r="I630" s="2">
        <f>'Moving Avg'!H630</f>
        <v>1.4859654999999992</v>
      </c>
      <c r="J630" s="5" t="str">
        <f>OBV!F630</f>
        <v>BULLISH</v>
      </c>
      <c r="K630" s="5" t="str">
        <f>OBV!G630</f>
        <v>STRONG</v>
      </c>
      <c r="L630" s="5" t="str">
        <f>OBV!H630</f>
        <v>BULLISH DIVERGENCE</v>
      </c>
    </row>
    <row r="631" spans="1:12" ht="13.5" x14ac:dyDescent="0.25">
      <c r="A631" s="3">
        <f>RSI!A631</f>
        <v>43222</v>
      </c>
      <c r="B631" s="2">
        <f>RSI!B631</f>
        <v>1.5849</v>
      </c>
      <c r="C631" s="2">
        <f>RSI!I631</f>
        <v>45.759932529234369</v>
      </c>
      <c r="D631" s="2">
        <f>MACD!E631</f>
        <v>1.2919095213554721E-2</v>
      </c>
      <c r="E631" s="2">
        <f>MACD!F631</f>
        <v>6.5268436800528448E-3</v>
      </c>
      <c r="F631" s="2">
        <f>'Moving Avg'!D631</f>
        <v>1.5784400000000001</v>
      </c>
      <c r="G631" s="2">
        <f>'Moving Avg'!F631</f>
        <v>1.6007850000000001</v>
      </c>
      <c r="H631" s="2">
        <f>'Moving Avg'!G631</f>
        <v>1.6025359999999997</v>
      </c>
      <c r="I631" s="2">
        <f>'Moving Avg'!H631</f>
        <v>1.4865804999999992</v>
      </c>
      <c r="J631" s="5" t="str">
        <f>OBV!F631</f>
        <v>BULLISH</v>
      </c>
      <c r="K631" s="5" t="str">
        <f>OBV!G631</f>
        <v>STRONG</v>
      </c>
      <c r="L631" s="5" t="str">
        <f>OBV!H631</f>
        <v>BULLISH DIVERGENCE</v>
      </c>
    </row>
    <row r="632" spans="1:12" ht="13.5" x14ac:dyDescent="0.25">
      <c r="A632" s="3">
        <f>RSI!A632</f>
        <v>43223</v>
      </c>
      <c r="B632" s="2">
        <f>RSI!B632</f>
        <v>1.5849</v>
      </c>
      <c r="C632" s="2">
        <f>RSI!I632</f>
        <v>45.759932529234369</v>
      </c>
      <c r="D632" s="2">
        <f>MACD!E632</f>
        <v>1.4982837741694288E-2</v>
      </c>
      <c r="E632" s="2">
        <f>MACD!F632</f>
        <v>8.2180424923811342E-3</v>
      </c>
      <c r="F632" s="2">
        <f>'Moving Avg'!D632</f>
        <v>1.5849</v>
      </c>
      <c r="G632" s="2">
        <f>'Moving Avg'!F632</f>
        <v>1.5994899999999999</v>
      </c>
      <c r="H632" s="2">
        <f>'Moving Avg'!G632</f>
        <v>1.6036999999999997</v>
      </c>
      <c r="I632" s="2">
        <f>'Moving Avg'!H632</f>
        <v>1.4868714999999995</v>
      </c>
      <c r="J632" s="5" t="str">
        <f>OBV!F632</f>
        <v>BULLISH</v>
      </c>
      <c r="K632" s="5" t="str">
        <f>OBV!G632</f>
        <v>STRONG</v>
      </c>
      <c r="L632" s="5" t="str">
        <f>OBV!H632</f>
        <v>CONFIRMED BULLISH</v>
      </c>
    </row>
    <row r="633" spans="1:12" ht="13.5" x14ac:dyDescent="0.25">
      <c r="A633" s="3">
        <f>RSI!A633</f>
        <v>43224</v>
      </c>
      <c r="B633" s="2">
        <f>RSI!B633</f>
        <v>1.5785</v>
      </c>
      <c r="C633" s="2">
        <f>RSI!I633</f>
        <v>43.571457281922427</v>
      </c>
      <c r="D633" s="2">
        <f>MACD!E633</f>
        <v>1.7272290289476633E-2</v>
      </c>
      <c r="E633" s="2">
        <f>MACD!F633</f>
        <v>1.0028892051800234E-2</v>
      </c>
      <c r="F633" s="2">
        <f>'Moving Avg'!D633</f>
        <v>1.58362</v>
      </c>
      <c r="G633" s="2">
        <f>'Moving Avg'!F633</f>
        <v>1.5978750000000002</v>
      </c>
      <c r="H633" s="2">
        <f>'Moving Avg'!G633</f>
        <v>1.6042179999999999</v>
      </c>
      <c r="I633" s="2">
        <f>'Moving Avg'!H633</f>
        <v>1.4871624999999997</v>
      </c>
      <c r="J633" s="5" t="str">
        <f>OBV!F633</f>
        <v>BEARISH</v>
      </c>
      <c r="K633" s="5" t="str">
        <f>OBV!G633</f>
        <v>WEAK</v>
      </c>
      <c r="L633" s="5" t="str">
        <f>OBV!H633</f>
        <v>CONFIRMED BEARISH</v>
      </c>
    </row>
    <row r="634" spans="1:12" ht="13.5" x14ac:dyDescent="0.25">
      <c r="A634" s="3">
        <f>RSI!A634</f>
        <v>43227</v>
      </c>
      <c r="B634" s="2">
        <f>RSI!B634</f>
        <v>1.5979000000000001</v>
      </c>
      <c r="C634" s="2">
        <f>RSI!I634</f>
        <v>51.191511499830803</v>
      </c>
      <c r="D634" s="2">
        <f>MACD!E634</f>
        <v>1.58896985216197E-2</v>
      </c>
      <c r="E634" s="2">
        <f>MACD!F634</f>
        <v>1.1201053345764128E-2</v>
      </c>
      <c r="F634" s="2">
        <f>'Moving Avg'!D634</f>
        <v>1.58622</v>
      </c>
      <c r="G634" s="2">
        <f>'Moving Avg'!F634</f>
        <v>1.5972300000000001</v>
      </c>
      <c r="H634" s="2">
        <f>'Moving Avg'!G634</f>
        <v>1.6052540000000002</v>
      </c>
      <c r="I634" s="2">
        <f>'Moving Avg'!H634</f>
        <v>1.4875504999999996</v>
      </c>
      <c r="J634" s="5" t="str">
        <f>OBV!F634</f>
        <v>BEARISH</v>
      </c>
      <c r="K634" s="5" t="str">
        <f>OBV!G634</f>
        <v>NEUTRAL</v>
      </c>
      <c r="L634" s="5" t="str">
        <f>OBV!H634</f>
        <v>BEARISH DIVERGENCE</v>
      </c>
    </row>
    <row r="635" spans="1:12" ht="13.5" x14ac:dyDescent="0.25">
      <c r="A635" s="3">
        <f>RSI!A635</f>
        <v>43228</v>
      </c>
      <c r="B635" s="2">
        <f>RSI!B635</f>
        <v>1.5654999999999999</v>
      </c>
      <c r="C635" s="2">
        <f>RSI!I635</f>
        <v>41.187899574730579</v>
      </c>
      <c r="D635" s="2">
        <f>MACD!E635</f>
        <v>1.6099466241713323E-2</v>
      </c>
      <c r="E635" s="2">
        <f>MACD!F635</f>
        <v>1.2180735924953969E-2</v>
      </c>
      <c r="F635" s="2">
        <f>'Moving Avg'!D635</f>
        <v>1.5823400000000001</v>
      </c>
      <c r="G635" s="2">
        <f>'Moving Avg'!F635</f>
        <v>1.5949650000000004</v>
      </c>
      <c r="H635" s="2">
        <f>'Moving Avg'!G635</f>
        <v>1.604994</v>
      </c>
      <c r="I635" s="2">
        <f>'Moving Avg'!H635</f>
        <v>1.4877764999999994</v>
      </c>
      <c r="J635" s="5" t="str">
        <f>OBV!F635</f>
        <v>BEARISH</v>
      </c>
      <c r="K635" s="5" t="str">
        <f>OBV!G635</f>
        <v>WEAK</v>
      </c>
      <c r="L635" s="5" t="str">
        <f>OBV!H635</f>
        <v>CONFIRMED BEARISH</v>
      </c>
    </row>
    <row r="636" spans="1:12" ht="13.5" x14ac:dyDescent="0.25">
      <c r="A636" s="3">
        <f>RSI!A636</f>
        <v>43229</v>
      </c>
      <c r="B636" s="2">
        <f>RSI!B636</f>
        <v>1.5654999999999999</v>
      </c>
      <c r="C636" s="2">
        <f>RSI!I636</f>
        <v>41.187899574730579</v>
      </c>
      <c r="D636" s="2">
        <f>MACD!E636</f>
        <v>1.6449575239032121E-2</v>
      </c>
      <c r="E636" s="2">
        <f>MACD!F636</f>
        <v>1.3034503787769601E-2</v>
      </c>
      <c r="F636" s="2">
        <f>'Moving Avg'!D636</f>
        <v>1.5784600000000002</v>
      </c>
      <c r="G636" s="2">
        <f>'Moving Avg'!F636</f>
        <v>1.5949650000000004</v>
      </c>
      <c r="H636" s="2">
        <f>'Moving Avg'!G636</f>
        <v>1.6047340000000003</v>
      </c>
      <c r="I636" s="2">
        <f>'Moving Avg'!H636</f>
        <v>1.4881644999999994</v>
      </c>
      <c r="J636" s="5" t="str">
        <f>OBV!F636</f>
        <v>BEARISH</v>
      </c>
      <c r="K636" s="5" t="str">
        <f>OBV!G636</f>
        <v>WEAK</v>
      </c>
      <c r="L636" s="5" t="str">
        <f>OBV!H636</f>
        <v>CONFIRMED BEARISH</v>
      </c>
    </row>
    <row r="637" spans="1:12" ht="13.5" x14ac:dyDescent="0.25">
      <c r="A637" s="3">
        <f>RSI!A637</f>
        <v>43230</v>
      </c>
      <c r="B637" s="2">
        <f>RSI!B637</f>
        <v>1.5203</v>
      </c>
      <c r="C637" s="2">
        <f>RSI!I637</f>
        <v>31.293735957233508</v>
      </c>
      <c r="D637" s="2">
        <f>MACD!E637</f>
        <v>1.3284565761273015E-2</v>
      </c>
      <c r="E637" s="2">
        <f>MACD!F637</f>
        <v>1.3084516182470285E-2</v>
      </c>
      <c r="F637" s="2">
        <f>'Moving Avg'!D637</f>
        <v>1.5655399999999999</v>
      </c>
      <c r="G637" s="2">
        <f>'Moving Avg'!F637</f>
        <v>1.5901150000000004</v>
      </c>
      <c r="H637" s="2">
        <f>'Moving Avg'!G637</f>
        <v>1.6027940000000007</v>
      </c>
      <c r="I637" s="2">
        <f>'Moving Avg'!H637</f>
        <v>1.4883589999999995</v>
      </c>
      <c r="J637" s="5" t="str">
        <f>OBV!F637</f>
        <v>BEARISH</v>
      </c>
      <c r="K637" s="5" t="str">
        <f>OBV!G637</f>
        <v>WEAK</v>
      </c>
      <c r="L637" s="5" t="str">
        <f>OBV!H637</f>
        <v>CONFIRMED BEARISH</v>
      </c>
    </row>
    <row r="638" spans="1:12" ht="13.5" x14ac:dyDescent="0.25">
      <c r="A638" s="3">
        <f>RSI!A638</f>
        <v>43231</v>
      </c>
      <c r="B638" s="2">
        <f>RSI!B638</f>
        <v>1.5590999999999999</v>
      </c>
      <c r="C638" s="2">
        <f>RSI!I638</f>
        <v>43.778723630659655</v>
      </c>
      <c r="D638" s="2">
        <f>MACD!E638</f>
        <v>1.3116714281418806E-2</v>
      </c>
      <c r="E638" s="2">
        <f>MACD!F638</f>
        <v>1.3090955802259991E-2</v>
      </c>
      <c r="F638" s="2">
        <f>'Moving Avg'!D638</f>
        <v>1.56166</v>
      </c>
      <c r="G638" s="2">
        <f>'Moving Avg'!F638</f>
        <v>1.5875300000000001</v>
      </c>
      <c r="H638" s="2">
        <f>'Moving Avg'!G638</f>
        <v>1.6016300000000003</v>
      </c>
      <c r="I638" s="2">
        <f>'Moving Avg'!H638</f>
        <v>1.4889089999999998</v>
      </c>
      <c r="J638" s="5" t="str">
        <f>OBV!F638</f>
        <v>BULLISH</v>
      </c>
      <c r="K638" s="5" t="str">
        <f>OBV!G638</f>
        <v>STRONG</v>
      </c>
      <c r="L638" s="5" t="str">
        <f>OBV!H638</f>
        <v>BULLISH DIVERGENCE</v>
      </c>
    </row>
    <row r="639" spans="1:12" ht="13.5" x14ac:dyDescent="0.25">
      <c r="A639" s="3">
        <f>RSI!A639</f>
        <v>43234</v>
      </c>
      <c r="B639" s="2">
        <f>RSI!B639</f>
        <v>1.5138</v>
      </c>
      <c r="C639" s="2">
        <f>RSI!I639</f>
        <v>35.636576901700607</v>
      </c>
      <c r="D639" s="2">
        <f>MACD!E639</f>
        <v>1.6485301135875874E-2</v>
      </c>
      <c r="E639" s="2">
        <f>MACD!F639</f>
        <v>1.3769824868983168E-2</v>
      </c>
      <c r="F639" s="2">
        <f>'Moving Avg'!D639</f>
        <v>1.54484</v>
      </c>
      <c r="G639" s="2">
        <f>'Moving Avg'!F639</f>
        <v>1.5823549999999997</v>
      </c>
      <c r="H639" s="2">
        <f>'Moving Avg'!G639</f>
        <v>1.5995600000000005</v>
      </c>
      <c r="I639" s="2">
        <f>'Moving Avg'!H639</f>
        <v>1.4890709999999998</v>
      </c>
      <c r="J639" s="5" t="str">
        <f>OBV!F639</f>
        <v>BEARISH</v>
      </c>
      <c r="K639" s="5" t="str">
        <f>OBV!G639</f>
        <v>WEAK</v>
      </c>
      <c r="L639" s="5" t="str">
        <f>OBV!H639</f>
        <v>CONFIRMED BEARISH</v>
      </c>
    </row>
    <row r="640" spans="1:12" ht="13.5" x14ac:dyDescent="0.25">
      <c r="A640" s="3">
        <f>RSI!A640</f>
        <v>43235</v>
      </c>
      <c r="B640" s="2">
        <f>RSI!B640</f>
        <v>1.5526</v>
      </c>
      <c r="C640" s="2">
        <f>RSI!I640</f>
        <v>45.061370670562368</v>
      </c>
      <c r="D640" s="2">
        <f>MACD!E640</f>
        <v>1.6872823017449079E-2</v>
      </c>
      <c r="E640" s="2">
        <f>MACD!F640</f>
        <v>1.4390424498676351E-2</v>
      </c>
      <c r="F640" s="2">
        <f>'Moving Avg'!D640</f>
        <v>1.54226</v>
      </c>
      <c r="G640" s="2">
        <f>'Moving Avg'!F640</f>
        <v>1.5791200000000001</v>
      </c>
      <c r="H640" s="2">
        <f>'Moving Avg'!G640</f>
        <v>1.5976200000000003</v>
      </c>
      <c r="I640" s="2">
        <f>'Moving Avg'!H640</f>
        <v>1.4894270000000001</v>
      </c>
      <c r="J640" s="5" t="str">
        <f>OBV!F640</f>
        <v>BEARISH</v>
      </c>
      <c r="K640" s="5" t="str">
        <f>OBV!G640</f>
        <v>WEAK</v>
      </c>
      <c r="L640" s="5" t="str">
        <f>OBV!H640</f>
        <v>CONFIRMED BEARISH</v>
      </c>
    </row>
    <row r="641" spans="1:12" ht="13.5" x14ac:dyDescent="0.25">
      <c r="A641" s="3">
        <f>RSI!A641</f>
        <v>43236</v>
      </c>
      <c r="B641" s="2">
        <f>RSI!B641</f>
        <v>1.5526</v>
      </c>
      <c r="C641" s="2">
        <f>RSI!I641</f>
        <v>45.061370670562368</v>
      </c>
      <c r="D641" s="2">
        <f>MACD!E641</f>
        <v>1.7352245311930137E-2</v>
      </c>
      <c r="E641" s="2">
        <f>MACD!F641</f>
        <v>1.4982788661327108E-2</v>
      </c>
      <c r="F641" s="2">
        <f>'Moving Avg'!D641</f>
        <v>1.5396799999999999</v>
      </c>
      <c r="G641" s="2">
        <f>'Moving Avg'!F641</f>
        <v>1.5758849999999995</v>
      </c>
      <c r="H641" s="2">
        <f>'Moving Avg'!G641</f>
        <v>1.5956799999999998</v>
      </c>
      <c r="I641" s="2">
        <f>'Moving Avg'!H641</f>
        <v>1.4897504999999998</v>
      </c>
      <c r="J641" s="5" t="str">
        <f>OBV!F641</f>
        <v>BEARISH</v>
      </c>
      <c r="K641" s="5" t="str">
        <f>OBV!G641</f>
        <v>WEAK</v>
      </c>
      <c r="L641" s="5" t="str">
        <f>OBV!H641</f>
        <v>CONFIRMED BEARISH</v>
      </c>
    </row>
    <row r="642" spans="1:12" ht="13.5" x14ac:dyDescent="0.25">
      <c r="A642" s="3">
        <f>RSI!A642</f>
        <v>43237</v>
      </c>
      <c r="B642" s="2">
        <f>RSI!B642</f>
        <v>1.5461</v>
      </c>
      <c r="C642" s="2">
        <f>RSI!I642</f>
        <v>43.81483446977532</v>
      </c>
      <c r="D642" s="2">
        <f>MACD!E642</f>
        <v>1.8379687333965888E-2</v>
      </c>
      <c r="E642" s="2">
        <f>MACD!F642</f>
        <v>1.5662168395854867E-2</v>
      </c>
      <c r="F642" s="2">
        <f>'Moving Avg'!D642</f>
        <v>1.54484</v>
      </c>
      <c r="G642" s="2">
        <f>'Moving Avg'!F642</f>
        <v>1.5723249999999995</v>
      </c>
      <c r="H642" s="2">
        <f>'Moving Avg'!G642</f>
        <v>1.5942559999999997</v>
      </c>
      <c r="I642" s="2">
        <f>'Moving Avg'!H642</f>
        <v>1.4900740000000001</v>
      </c>
      <c r="J642" s="5" t="str">
        <f>OBV!F642</f>
        <v>BEARISH</v>
      </c>
      <c r="K642" s="5" t="str">
        <f>OBV!G642</f>
        <v>WEAK</v>
      </c>
      <c r="L642" s="5" t="str">
        <f>OBV!H642</f>
        <v>BEARISH DIVERGENCE</v>
      </c>
    </row>
    <row r="643" spans="1:12" ht="13.5" x14ac:dyDescent="0.25">
      <c r="A643" s="3">
        <f>RSI!A643</f>
        <v>43238</v>
      </c>
      <c r="B643" s="2">
        <f>RSI!B643</f>
        <v>1.5461</v>
      </c>
      <c r="C643" s="2">
        <f>RSI!I643</f>
        <v>43.81483446977532</v>
      </c>
      <c r="D643" s="2">
        <f>MACD!E643</f>
        <v>1.8432758008393169E-2</v>
      </c>
      <c r="E643" s="2">
        <f>MACD!F643</f>
        <v>1.6216286318362527E-2</v>
      </c>
      <c r="F643" s="2">
        <f>'Moving Avg'!D643</f>
        <v>1.5422400000000001</v>
      </c>
      <c r="G643" s="2">
        <f>'Moving Avg'!F643</f>
        <v>1.5687649999999997</v>
      </c>
      <c r="H643" s="2">
        <f>'Moving Avg'!G643</f>
        <v>1.5928319999999996</v>
      </c>
      <c r="I643" s="2">
        <f>'Moving Avg'!H643</f>
        <v>1.4903975</v>
      </c>
      <c r="J643" s="5" t="str">
        <f>OBV!F643</f>
        <v>BEARISH</v>
      </c>
      <c r="K643" s="5" t="str">
        <f>OBV!G643</f>
        <v>WEAK</v>
      </c>
      <c r="L643" s="5" t="str">
        <f>OBV!H643</f>
        <v>CONFIRMED BEARISH</v>
      </c>
    </row>
    <row r="644" spans="1:12" ht="13.5" x14ac:dyDescent="0.25">
      <c r="A644" s="3">
        <f>RSI!A644</f>
        <v>43241</v>
      </c>
      <c r="B644" s="2">
        <f>RSI!B644</f>
        <v>1.5590999999999999</v>
      </c>
      <c r="C644" s="2">
        <f>RSI!I644</f>
        <v>47.202593046236835</v>
      </c>
      <c r="D644" s="2">
        <f>MACD!E644</f>
        <v>2.0655160867179001E-2</v>
      </c>
      <c r="E644" s="2">
        <f>MACD!F644</f>
        <v>1.7104061228125821E-2</v>
      </c>
      <c r="F644" s="2">
        <f>'Moving Avg'!D644</f>
        <v>1.5512999999999999</v>
      </c>
      <c r="G644" s="2">
        <f>'Moving Avg'!F644</f>
        <v>1.5665</v>
      </c>
      <c r="H644" s="2">
        <f>'Moving Avg'!G644</f>
        <v>1.5916679999999996</v>
      </c>
      <c r="I644" s="2">
        <f>'Moving Avg'!H644</f>
        <v>1.4908180000000004</v>
      </c>
      <c r="J644" s="5" t="str">
        <f>OBV!F644</f>
        <v>BULLISH</v>
      </c>
      <c r="K644" s="5" t="str">
        <f>OBV!G644</f>
        <v>NEUTRAL</v>
      </c>
      <c r="L644" s="5" t="str">
        <f>OBV!H644</f>
        <v>CONFIRMED BULLISH</v>
      </c>
    </row>
    <row r="645" spans="1:12" ht="13.5" x14ac:dyDescent="0.25">
      <c r="A645" s="3">
        <f>RSI!A645</f>
        <v>43242</v>
      </c>
      <c r="B645" s="2">
        <f>RSI!B645</f>
        <v>1.5526</v>
      </c>
      <c r="C645" s="2">
        <f>RSI!I645</f>
        <v>45.718247377167508</v>
      </c>
      <c r="D645" s="2">
        <f>MACD!E645</f>
        <v>1.8100004578567752E-2</v>
      </c>
      <c r="E645" s="2">
        <f>MACD!F645</f>
        <v>1.7303249898214208E-2</v>
      </c>
      <c r="F645" s="2">
        <f>'Moving Avg'!D645</f>
        <v>1.5512999999999999</v>
      </c>
      <c r="G645" s="2">
        <f>'Moving Avg'!F645</f>
        <v>1.5642349999999996</v>
      </c>
      <c r="H645" s="2">
        <f>'Moving Avg'!G645</f>
        <v>1.5906319999999996</v>
      </c>
      <c r="I645" s="2">
        <f>'Moving Avg'!H645</f>
        <v>1.4912710000000005</v>
      </c>
      <c r="J645" s="5" t="str">
        <f>OBV!F645</f>
        <v>BEARISH</v>
      </c>
      <c r="K645" s="5" t="str">
        <f>OBV!G645</f>
        <v>WEAK</v>
      </c>
      <c r="L645" s="5" t="str">
        <f>OBV!H645</f>
        <v>NEUTRAL</v>
      </c>
    </row>
    <row r="646" spans="1:12" ht="13.5" x14ac:dyDescent="0.25">
      <c r="A646" s="3">
        <f>RSI!A646</f>
        <v>43243</v>
      </c>
      <c r="B646" s="2">
        <f>RSI!B646</f>
        <v>1.5526</v>
      </c>
      <c r="C646" s="2">
        <f>RSI!I646</f>
        <v>45.718247377167508</v>
      </c>
      <c r="D646" s="2">
        <f>MACD!E646</f>
        <v>1.6038842192008351E-2</v>
      </c>
      <c r="E646" s="2">
        <f>MACD!F646</f>
        <v>1.7050368356973038E-2</v>
      </c>
      <c r="F646" s="2">
        <f>'Moving Avg'!D646</f>
        <v>1.5512999999999999</v>
      </c>
      <c r="G646" s="2">
        <f>'Moving Avg'!F646</f>
        <v>1.5619699999999999</v>
      </c>
      <c r="H646" s="2">
        <f>'Moving Avg'!G646</f>
        <v>1.5893379999999997</v>
      </c>
      <c r="I646" s="2">
        <f>'Moving Avg'!H646</f>
        <v>1.4916270000000003</v>
      </c>
      <c r="J646" s="5" t="str">
        <f>OBV!F646</f>
        <v>BEARISH</v>
      </c>
      <c r="K646" s="5" t="str">
        <f>OBV!G646</f>
        <v>WEAK</v>
      </c>
      <c r="L646" s="5" t="str">
        <f>OBV!H646</f>
        <v>NEUTRAL</v>
      </c>
    </row>
    <row r="647" spans="1:12" ht="13.5" x14ac:dyDescent="0.25">
      <c r="A647" s="3">
        <f>RSI!A647</f>
        <v>43244</v>
      </c>
      <c r="B647" s="2">
        <f>RSI!B647</f>
        <v>1.5526</v>
      </c>
      <c r="C647" s="2">
        <f>RSI!I647</f>
        <v>45.718247377167508</v>
      </c>
      <c r="D647" s="2">
        <f>MACD!E647</f>
        <v>7.4343549410913479E-3</v>
      </c>
      <c r="E647" s="2">
        <f>MACD!F647</f>
        <v>1.51271656737967E-2</v>
      </c>
      <c r="F647" s="2">
        <f>'Moving Avg'!D647</f>
        <v>1.5526</v>
      </c>
      <c r="G647" s="2">
        <f>'Moving Avg'!F647</f>
        <v>1.5619699999999994</v>
      </c>
      <c r="H647" s="2">
        <f>'Moving Avg'!G647</f>
        <v>1.5880439999999996</v>
      </c>
      <c r="I647" s="2">
        <f>'Moving Avg'!H647</f>
        <v>1.4920475000000002</v>
      </c>
      <c r="J647" s="5" t="str">
        <f>OBV!F647</f>
        <v>BEARISH</v>
      </c>
      <c r="K647" s="5" t="str">
        <f>OBV!G647</f>
        <v>WEAK</v>
      </c>
      <c r="L647" s="5" t="str">
        <f>OBV!H647</f>
        <v>BEARISH DIVERGENCE</v>
      </c>
    </row>
    <row r="648" spans="1:12" ht="13.5" x14ac:dyDescent="0.25">
      <c r="A648" s="3">
        <f>RSI!A648</f>
        <v>43245</v>
      </c>
      <c r="B648" s="2">
        <f>RSI!B648</f>
        <v>1.5526</v>
      </c>
      <c r="C648" s="2">
        <f>RSI!I648</f>
        <v>45.718247377167508</v>
      </c>
      <c r="D648" s="2">
        <f>MACD!E648</f>
        <v>6.209365158280411E-3</v>
      </c>
      <c r="E648" s="2">
        <f>MACD!F648</f>
        <v>1.3343605570693442E-2</v>
      </c>
      <c r="F648" s="2">
        <f>'Moving Avg'!D648</f>
        <v>1.5539000000000001</v>
      </c>
      <c r="G648" s="2">
        <f>'Moving Avg'!F648</f>
        <v>1.5603549999999995</v>
      </c>
      <c r="H648" s="2">
        <f>'Moving Avg'!G648</f>
        <v>1.5867499999999994</v>
      </c>
      <c r="I648" s="2">
        <f>'Moving Avg'!H648</f>
        <v>1.4924355</v>
      </c>
      <c r="J648" s="5" t="str">
        <f>OBV!F648</f>
        <v>BEARISH</v>
      </c>
      <c r="K648" s="5" t="str">
        <f>OBV!G648</f>
        <v>WEAK</v>
      </c>
      <c r="L648" s="5" t="str">
        <f>OBV!H648</f>
        <v>BEARISH DIVERGENCE</v>
      </c>
    </row>
    <row r="649" spans="1:12" ht="13.5" x14ac:dyDescent="0.25">
      <c r="A649" s="3">
        <f>RSI!A649</f>
        <v>43248</v>
      </c>
      <c r="B649" s="2">
        <f>RSI!B649</f>
        <v>1.5461</v>
      </c>
      <c r="C649" s="2">
        <f>RSI!I649</f>
        <v>43.862981836575472</v>
      </c>
      <c r="D649" s="2">
        <f>MACD!E649</f>
        <v>-1.2348218813378331E-3</v>
      </c>
      <c r="E649" s="2">
        <f>MACD!F649</f>
        <v>1.0427920080287189E-2</v>
      </c>
      <c r="F649" s="2">
        <f>'Moving Avg'!D649</f>
        <v>1.5512999999999999</v>
      </c>
      <c r="G649" s="2">
        <f>'Moving Avg'!F649</f>
        <v>1.5584149999999997</v>
      </c>
      <c r="H649" s="2">
        <f>'Moving Avg'!G649</f>
        <v>1.5858439999999996</v>
      </c>
      <c r="I649" s="2">
        <f>'Moving Avg'!H649</f>
        <v>1.4928234999999999</v>
      </c>
      <c r="J649" s="5" t="str">
        <f>OBV!F649</f>
        <v>BEARISH</v>
      </c>
      <c r="K649" s="5" t="str">
        <f>OBV!G649</f>
        <v>WEAK</v>
      </c>
      <c r="L649" s="5" t="str">
        <f>OBV!H649</f>
        <v>CONFIRMED BEARISH</v>
      </c>
    </row>
    <row r="650" spans="1:12" ht="13.5" x14ac:dyDescent="0.25">
      <c r="A650" s="3">
        <f>RSI!A650</f>
        <v>43249</v>
      </c>
      <c r="B650" s="2">
        <f>RSI!B650</f>
        <v>1.5397000000000001</v>
      </c>
      <c r="C650" s="2">
        <f>RSI!I650</f>
        <v>42.053437186328395</v>
      </c>
      <c r="D650" s="2">
        <f>MACD!E650</f>
        <v>-9.7787643509761324E-4</v>
      </c>
      <c r="E650" s="2">
        <f>MACD!F650</f>
        <v>8.1467607772102279E-3</v>
      </c>
      <c r="F650" s="2">
        <f>'Moving Avg'!D650</f>
        <v>1.5487199999999999</v>
      </c>
      <c r="G650" s="2">
        <f>'Moving Avg'!F650</f>
        <v>1.5561549999999997</v>
      </c>
      <c r="H650" s="2">
        <f>'Moving Avg'!G650</f>
        <v>1.5844219999999996</v>
      </c>
      <c r="I650" s="2">
        <f>'Moving Avg'!H650</f>
        <v>1.4932439999999998</v>
      </c>
      <c r="J650" s="5" t="str">
        <f>OBV!F650</f>
        <v>BEARISH</v>
      </c>
      <c r="K650" s="5" t="str">
        <f>OBV!G650</f>
        <v>WEAK</v>
      </c>
      <c r="L650" s="5" t="str">
        <f>OBV!H650</f>
        <v>CONFIRMED BEARISH</v>
      </c>
    </row>
    <row r="651" spans="1:12" ht="13.5" x14ac:dyDescent="0.25">
      <c r="A651" s="3">
        <f>RSI!A651</f>
        <v>43250</v>
      </c>
      <c r="B651" s="2">
        <f>RSI!B651</f>
        <v>1.5526</v>
      </c>
      <c r="C651" s="2">
        <f>RSI!I651</f>
        <v>46.816058905590801</v>
      </c>
      <c r="D651" s="2">
        <f>MACD!E651</f>
        <v>-1.5739690178429022E-3</v>
      </c>
      <c r="E651" s="2">
        <f>MACD!F651</f>
        <v>6.2026148181996022E-3</v>
      </c>
      <c r="F651" s="2">
        <f>'Moving Avg'!D651</f>
        <v>1.5487199999999999</v>
      </c>
      <c r="G651" s="2">
        <f>'Moving Avg'!F651</f>
        <v>1.5545399999999998</v>
      </c>
      <c r="H651" s="2">
        <f>'Moving Avg'!G651</f>
        <v>1.5832579999999996</v>
      </c>
      <c r="I651" s="2">
        <f>'Moving Avg'!H651</f>
        <v>1.4937289999999999</v>
      </c>
      <c r="J651" s="5" t="str">
        <f>OBV!F651</f>
        <v>BULLISH</v>
      </c>
      <c r="K651" s="5" t="str">
        <f>OBV!G651</f>
        <v>STRONG</v>
      </c>
      <c r="L651" s="5" t="str">
        <f>OBV!H651</f>
        <v>NEUTRAL</v>
      </c>
    </row>
    <row r="652" spans="1:12" ht="13.5" x14ac:dyDescent="0.25">
      <c r="A652" s="3">
        <f>RSI!A652</f>
        <v>43251</v>
      </c>
      <c r="B652" s="2">
        <f>RSI!B652</f>
        <v>1.5526</v>
      </c>
      <c r="C652" s="2">
        <f>RSI!I652</f>
        <v>46.816058905590801</v>
      </c>
      <c r="D652" s="2">
        <f>MACD!E652</f>
        <v>-3.0230561522688326E-3</v>
      </c>
      <c r="E652" s="2">
        <f>MACD!F652</f>
        <v>4.3574806241059149E-3</v>
      </c>
      <c r="F652" s="2">
        <f>'Moving Avg'!D652</f>
        <v>1.5487199999999999</v>
      </c>
      <c r="G652" s="2">
        <f>'Moving Avg'!F652</f>
        <v>1.5529249999999994</v>
      </c>
      <c r="H652" s="2">
        <f>'Moving Avg'!G652</f>
        <v>1.5826119999999995</v>
      </c>
      <c r="I652" s="2">
        <f>'Moving Avg'!H652</f>
        <v>1.4940525</v>
      </c>
      <c r="J652" s="5" t="str">
        <f>OBV!F652</f>
        <v>BULLISH</v>
      </c>
      <c r="K652" s="5" t="str">
        <f>OBV!G652</f>
        <v>STRONG</v>
      </c>
      <c r="L652" s="5" t="str">
        <f>OBV!H652</f>
        <v>NEUTRAL</v>
      </c>
    </row>
    <row r="653" spans="1:12" ht="13.5" x14ac:dyDescent="0.25">
      <c r="A653" s="3">
        <f>RSI!A653</f>
        <v>43252</v>
      </c>
      <c r="B653" s="2">
        <f>RSI!B653</f>
        <v>1.5913999999999999</v>
      </c>
      <c r="C653" s="2">
        <f>RSI!I653</f>
        <v>58.666446044888637</v>
      </c>
      <c r="D653" s="2">
        <f>MACD!E653</f>
        <v>-7.0720781960240675E-3</v>
      </c>
      <c r="E653" s="2">
        <f>MACD!F653</f>
        <v>2.0715688600799185E-3</v>
      </c>
      <c r="F653" s="2">
        <f>'Moving Avg'!D653</f>
        <v>1.5564800000000001</v>
      </c>
      <c r="G653" s="2">
        <f>'Moving Avg'!F653</f>
        <v>1.5535699999999995</v>
      </c>
      <c r="H653" s="2">
        <f>'Moving Avg'!G653</f>
        <v>1.5820939999999992</v>
      </c>
      <c r="I653" s="2">
        <f>'Moving Avg'!H653</f>
        <v>1.49457</v>
      </c>
      <c r="J653" s="5" t="str">
        <f>OBV!F653</f>
        <v>BULLISH</v>
      </c>
      <c r="K653" s="5" t="str">
        <f>OBV!G653</f>
        <v>STRONG</v>
      </c>
      <c r="L653" s="5" t="str">
        <f>OBV!H653</f>
        <v>CONFIRMED BULLISH</v>
      </c>
    </row>
    <row r="654" spans="1:12" ht="13.5" x14ac:dyDescent="0.25">
      <c r="A654" s="3">
        <f>RSI!A654</f>
        <v>43255</v>
      </c>
      <c r="B654" s="2">
        <f>RSI!B654</f>
        <v>1.5849</v>
      </c>
      <c r="C654" s="2">
        <f>RSI!I654</f>
        <v>56.399237003380044</v>
      </c>
      <c r="D654" s="2">
        <f>MACD!E654</f>
        <v>-8.1985532651085435E-3</v>
      </c>
      <c r="E654" s="2">
        <f>MACD!F654</f>
        <v>1.7544435042226181E-5</v>
      </c>
      <c r="F654" s="2">
        <f>'Moving Avg'!D654</f>
        <v>1.5642400000000001</v>
      </c>
      <c r="G654" s="2">
        <f>'Moving Avg'!F654</f>
        <v>1.5529199999999994</v>
      </c>
      <c r="H654" s="2">
        <f>'Moving Avg'!G654</f>
        <v>1.5814459999999997</v>
      </c>
      <c r="I654" s="2">
        <f>'Moving Avg'!H654</f>
        <v>1.495055</v>
      </c>
      <c r="J654" s="5" t="str">
        <f>OBV!F654</f>
        <v>BULLISH</v>
      </c>
      <c r="K654" s="5" t="str">
        <f>OBV!G654</f>
        <v>STRONG</v>
      </c>
      <c r="L654" s="5" t="str">
        <f>OBV!H654</f>
        <v>CONFIRMED BULLISH</v>
      </c>
    </row>
    <row r="655" spans="1:12" ht="13.5" x14ac:dyDescent="0.25">
      <c r="A655" s="3">
        <f>RSI!A655</f>
        <v>43256</v>
      </c>
      <c r="B655" s="2">
        <f>RSI!B655</f>
        <v>1.5913999999999999</v>
      </c>
      <c r="C655" s="2">
        <f>RSI!I655</f>
        <v>58.141332151252769</v>
      </c>
      <c r="D655" s="2">
        <f>MACD!E655</f>
        <v>-1.0763186971484151E-2</v>
      </c>
      <c r="E655" s="2">
        <f>MACD!F655</f>
        <v>-2.1386018462630492E-3</v>
      </c>
      <c r="F655" s="2">
        <f>'Moving Avg'!D655</f>
        <v>1.5745800000000001</v>
      </c>
      <c r="G655" s="2">
        <f>'Moving Avg'!F655</f>
        <v>1.5542149999999997</v>
      </c>
      <c r="H655" s="2">
        <f>'Moving Avg'!G655</f>
        <v>1.5809279999999994</v>
      </c>
      <c r="I655" s="2">
        <f>'Moving Avg'!H655</f>
        <v>1.4956050000000003</v>
      </c>
      <c r="J655" s="5" t="str">
        <f>OBV!F655</f>
        <v>BULLISH</v>
      </c>
      <c r="K655" s="5" t="str">
        <f>OBV!G655</f>
        <v>STRONG</v>
      </c>
      <c r="L655" s="5" t="str">
        <f>OBV!H655</f>
        <v>CONFIRMED BULLISH</v>
      </c>
    </row>
    <row r="656" spans="1:12" ht="13.5" x14ac:dyDescent="0.25">
      <c r="A656" s="3">
        <f>RSI!A656</f>
        <v>43257</v>
      </c>
      <c r="B656" s="2">
        <f>RSI!B656</f>
        <v>1.6173</v>
      </c>
      <c r="C656" s="2">
        <f>RSI!I656</f>
        <v>64.267781576659303</v>
      </c>
      <c r="D656" s="2">
        <f>MACD!E656</f>
        <v>-1.5010541733214255E-2</v>
      </c>
      <c r="E656" s="2">
        <f>MACD!F656</f>
        <v>-4.7129898236532904E-3</v>
      </c>
      <c r="F656" s="2">
        <f>'Moving Avg'!D656</f>
        <v>1.58752</v>
      </c>
      <c r="G656" s="2">
        <f>'Moving Avg'!F656</f>
        <v>1.5568049999999998</v>
      </c>
      <c r="H656" s="2">
        <f>'Moving Avg'!G656</f>
        <v>1.5809279999999992</v>
      </c>
      <c r="I656" s="2">
        <f>'Moving Avg'!H656</f>
        <v>1.4962845000000005</v>
      </c>
      <c r="J656" s="5" t="str">
        <f>OBV!F656</f>
        <v>BULLISH</v>
      </c>
      <c r="K656" s="5" t="str">
        <f>OBV!G656</f>
        <v>STRONG</v>
      </c>
      <c r="L656" s="5" t="str">
        <f>OBV!H656</f>
        <v>CONFIRMED BULLISH</v>
      </c>
    </row>
    <row r="657" spans="1:12" ht="13.5" x14ac:dyDescent="0.25">
      <c r="A657" s="3">
        <f>RSI!A657</f>
        <v>43258</v>
      </c>
      <c r="B657" s="2">
        <f>RSI!B657</f>
        <v>1.5720000000000001</v>
      </c>
      <c r="C657" s="2">
        <f>RSI!I657</f>
        <v>50.379201404975582</v>
      </c>
      <c r="D657" s="2">
        <f>MACD!E657</f>
        <v>-1.5548947409974589E-2</v>
      </c>
      <c r="E657" s="2">
        <f>MACD!F657</f>
        <v>-6.8801813409175502E-3</v>
      </c>
      <c r="F657" s="2">
        <f>'Moving Avg'!D657</f>
        <v>1.5913999999999999</v>
      </c>
      <c r="G657" s="2">
        <f>'Moving Avg'!F657</f>
        <v>1.5593899999999998</v>
      </c>
      <c r="H657" s="2">
        <f>'Moving Avg'!G657</f>
        <v>1.5801519999999993</v>
      </c>
      <c r="I657" s="2">
        <f>'Moving Avg'!H657</f>
        <v>1.4967375000000005</v>
      </c>
      <c r="J657" s="5" t="str">
        <f>OBV!F657</f>
        <v>BULLISH</v>
      </c>
      <c r="K657" s="5" t="str">
        <f>OBV!G657</f>
        <v>STRONG</v>
      </c>
      <c r="L657" s="5" t="str">
        <f>OBV!H657</f>
        <v>CONFIRMED BULLISH</v>
      </c>
    </row>
    <row r="658" spans="1:12" ht="13.5" x14ac:dyDescent="0.25">
      <c r="A658" s="3">
        <f>RSI!A658</f>
        <v>43259</v>
      </c>
      <c r="B658" s="2">
        <f>RSI!B658</f>
        <v>1.6108</v>
      </c>
      <c r="C658" s="2">
        <f>RSI!I658</f>
        <v>58.626393774427498</v>
      </c>
      <c r="D658" s="2">
        <f>MACD!E658</f>
        <v>-1.8888735932679035E-2</v>
      </c>
      <c r="E658" s="2">
        <f>MACD!F658</f>
        <v>-9.2818922592698486E-3</v>
      </c>
      <c r="F658" s="2">
        <f>'Moving Avg'!D658</f>
        <v>1.59528</v>
      </c>
      <c r="G658" s="2">
        <f>'Moving Avg'!F658</f>
        <v>1.5619749999999999</v>
      </c>
      <c r="H658" s="2">
        <f>'Moving Avg'!G658</f>
        <v>1.5801519999999993</v>
      </c>
      <c r="I658" s="2">
        <f>'Moving Avg'!H658</f>
        <v>1.4973845000000006</v>
      </c>
      <c r="J658" s="5" t="str">
        <f>OBV!F658</f>
        <v>BULLISH</v>
      </c>
      <c r="K658" s="5" t="str">
        <f>OBV!G658</f>
        <v>STRONG</v>
      </c>
      <c r="L658" s="5" t="str">
        <f>OBV!H658</f>
        <v>CONFIRMED BULLISH</v>
      </c>
    </row>
    <row r="659" spans="1:12" ht="13.5" x14ac:dyDescent="0.25">
      <c r="A659" s="3">
        <f>RSI!A659</f>
        <v>43262</v>
      </c>
      <c r="B659" s="2">
        <f>RSI!B659</f>
        <v>1.6237999999999999</v>
      </c>
      <c r="C659" s="2">
        <f>RSI!I659</f>
        <v>60.96721488808025</v>
      </c>
      <c r="D659" s="2">
        <f>MACD!E659</f>
        <v>-2.3916333938413858E-2</v>
      </c>
      <c r="E659" s="2">
        <f>MACD!F659</f>
        <v>-1.220878059509865E-2</v>
      </c>
      <c r="F659" s="2">
        <f>'Moving Avg'!D659</f>
        <v>1.6030599999999999</v>
      </c>
      <c r="G659" s="2">
        <f>'Moving Avg'!F659</f>
        <v>1.567475</v>
      </c>
      <c r="H659" s="2">
        <f>'Moving Avg'!G659</f>
        <v>1.5806699999999998</v>
      </c>
      <c r="I659" s="2">
        <f>'Moving Avg'!H659</f>
        <v>1.4980965000000004</v>
      </c>
      <c r="J659" s="5" t="str">
        <f>OBV!F659</f>
        <v>BULLISH</v>
      </c>
      <c r="K659" s="5" t="str">
        <f>OBV!G659</f>
        <v>STRONG</v>
      </c>
      <c r="L659" s="5" t="str">
        <f>OBV!H659</f>
        <v>CONFIRMED BULLISH</v>
      </c>
    </row>
    <row r="660" spans="1:12" ht="13.5" x14ac:dyDescent="0.25">
      <c r="A660" s="3">
        <f>RSI!A660</f>
        <v>43263</v>
      </c>
      <c r="B660" s="2">
        <f>RSI!B660</f>
        <v>1.6367</v>
      </c>
      <c r="C660" s="2">
        <f>RSI!I660</f>
        <v>63.192628283187865</v>
      </c>
      <c r="D660" s="2">
        <f>MACD!E660</f>
        <v>-3.0408425436486475E-2</v>
      </c>
      <c r="E660" s="2">
        <f>MACD!F660</f>
        <v>-1.5848709563376216E-2</v>
      </c>
      <c r="F660" s="2">
        <f>'Moving Avg'!D660</f>
        <v>1.6121200000000002</v>
      </c>
      <c r="G660" s="2">
        <f>'Moving Avg'!F660</f>
        <v>1.5716800000000002</v>
      </c>
      <c r="H660" s="2">
        <f>'Moving Avg'!G660</f>
        <v>1.5814459999999999</v>
      </c>
      <c r="I660" s="2">
        <f>'Moving Avg'!H660</f>
        <v>1.4988730000000006</v>
      </c>
      <c r="J660" s="5" t="str">
        <f>OBV!F660</f>
        <v>BULLISH</v>
      </c>
      <c r="K660" s="5" t="str">
        <f>OBV!G660</f>
        <v>STRONG</v>
      </c>
      <c r="L660" s="5" t="str">
        <f>OBV!H660</f>
        <v>CONFIRMED BULLISH</v>
      </c>
    </row>
    <row r="661" spans="1:12" ht="13.5" x14ac:dyDescent="0.25">
      <c r="A661" s="3">
        <f>RSI!A661</f>
        <v>43264</v>
      </c>
      <c r="B661" s="2">
        <f>RSI!B661</f>
        <v>1.6367</v>
      </c>
      <c r="C661" s="2">
        <f>RSI!I661</f>
        <v>63.192628283187865</v>
      </c>
      <c r="D661" s="2">
        <f>MACD!E661</f>
        <v>-3.4269084867324162E-2</v>
      </c>
      <c r="E661" s="2">
        <f>MACD!F661</f>
        <v>-1.9532784624165807E-2</v>
      </c>
      <c r="F661" s="2">
        <f>'Moving Avg'!D661</f>
        <v>1.6160000000000001</v>
      </c>
      <c r="G661" s="2">
        <f>'Moving Avg'!F661</f>
        <v>1.5758850000000002</v>
      </c>
      <c r="H661" s="2">
        <f>'Moving Avg'!G661</f>
        <v>1.5824820000000002</v>
      </c>
      <c r="I661" s="2">
        <f>'Moving Avg'!H661</f>
        <v>1.4996495000000007</v>
      </c>
      <c r="J661" s="5" t="str">
        <f>OBV!F661</f>
        <v>BULLISH</v>
      </c>
      <c r="K661" s="5" t="str">
        <f>OBV!G661</f>
        <v>STRONG</v>
      </c>
      <c r="L661" s="5" t="str">
        <f>OBV!H661</f>
        <v>CONFIRMED BULLISH</v>
      </c>
    </row>
    <row r="662" spans="1:12" ht="13.5" x14ac:dyDescent="0.25">
      <c r="A662" s="3">
        <f>RSI!A662</f>
        <v>43265</v>
      </c>
      <c r="B662" s="2">
        <f>RSI!B662</f>
        <v>1.6108</v>
      </c>
      <c r="C662" s="2">
        <f>RSI!I662</f>
        <v>55.786523148582987</v>
      </c>
      <c r="D662" s="2">
        <f>MACD!E662</f>
        <v>-3.5943173197840128E-2</v>
      </c>
      <c r="E662" s="2">
        <f>MACD!F662</f>
        <v>-2.2814862338900673E-2</v>
      </c>
      <c r="F662" s="2">
        <f>'Moving Avg'!D662</f>
        <v>1.6237600000000001</v>
      </c>
      <c r="G662" s="2">
        <f>'Moving Avg'!F662</f>
        <v>1.5791200000000001</v>
      </c>
      <c r="H662" s="2">
        <f>'Moving Avg'!G662</f>
        <v>1.5824820000000002</v>
      </c>
      <c r="I662" s="2">
        <f>'Moving Avg'!H662</f>
        <v>1.5002965000000006</v>
      </c>
      <c r="J662" s="5" t="str">
        <f>OBV!F662</f>
        <v>BULLISH</v>
      </c>
      <c r="K662" s="5" t="str">
        <f>OBV!G662</f>
        <v>STRONG</v>
      </c>
      <c r="L662" s="5" t="str">
        <f>OBV!H662</f>
        <v>CONFIRMED BULLISH</v>
      </c>
    </row>
    <row r="663" spans="1:12" ht="13.5" x14ac:dyDescent="0.25">
      <c r="A663" s="3">
        <f>RSI!A663</f>
        <v>43269</v>
      </c>
      <c r="B663" s="2">
        <f>RSI!B663</f>
        <v>1.5720000000000001</v>
      </c>
      <c r="C663" s="2">
        <f>RSI!I663</f>
        <v>46.915796565869641</v>
      </c>
      <c r="D663" s="2">
        <f>MACD!E663</f>
        <v>-2.8665115072770142E-2</v>
      </c>
      <c r="E663" s="2">
        <f>MACD!F663</f>
        <v>-2.3984912885674569E-2</v>
      </c>
      <c r="F663" s="2">
        <f>'Moving Avg'!D663</f>
        <v>1.6160000000000001</v>
      </c>
      <c r="G663" s="2">
        <f>'Moving Avg'!F663</f>
        <v>1.5804150000000001</v>
      </c>
      <c r="H663" s="2">
        <f>'Moving Avg'!G663</f>
        <v>1.5817060000000003</v>
      </c>
      <c r="I663" s="2">
        <f>'Moving Avg'!H663</f>
        <v>1.5007815000000009</v>
      </c>
      <c r="J663" s="5" t="str">
        <f>OBV!F663</f>
        <v>BULLISH</v>
      </c>
      <c r="K663" s="5" t="str">
        <f>OBV!G663</f>
        <v>STRONG</v>
      </c>
      <c r="L663" s="5" t="str">
        <f>OBV!H663</f>
        <v>BULLISH DIVERGENCE</v>
      </c>
    </row>
    <row r="664" spans="1:12" ht="13.5" x14ac:dyDescent="0.25">
      <c r="A664" s="3">
        <f>RSI!A664</f>
        <v>43270</v>
      </c>
      <c r="B664" s="2">
        <f>RSI!B664</f>
        <v>1.5913999999999999</v>
      </c>
      <c r="C664" s="2">
        <f>RSI!I664</f>
        <v>51.102491498971006</v>
      </c>
      <c r="D664" s="2">
        <f>MACD!E664</f>
        <v>-2.4852219218965743E-2</v>
      </c>
      <c r="E664" s="2">
        <f>MACD!F664</f>
        <v>-2.4158374152332806E-2</v>
      </c>
      <c r="F664" s="2">
        <f>'Moving Avg'!D664</f>
        <v>1.6095199999999998</v>
      </c>
      <c r="G664" s="2">
        <f>'Moving Avg'!F664</f>
        <v>1.58203</v>
      </c>
      <c r="H664" s="2">
        <f>'Moving Avg'!G664</f>
        <v>1.581318</v>
      </c>
      <c r="I664" s="2">
        <f>'Moving Avg'!H664</f>
        <v>1.5013960000000008</v>
      </c>
      <c r="J664" s="5" t="str">
        <f>OBV!F664</f>
        <v>BULLISH</v>
      </c>
      <c r="K664" s="5" t="str">
        <f>OBV!G664</f>
        <v>STRONG</v>
      </c>
      <c r="L664" s="5" t="str">
        <f>OBV!H664</f>
        <v>BULLISH DIVERGENCE</v>
      </c>
    </row>
    <row r="665" spans="1:12" ht="13.5" x14ac:dyDescent="0.25">
      <c r="A665" s="3">
        <f>RSI!A665</f>
        <v>43271</v>
      </c>
      <c r="B665" s="2">
        <f>RSI!B665</f>
        <v>1.6173</v>
      </c>
      <c r="C665" s="2">
        <f>RSI!I665</f>
        <v>56.082461433903305</v>
      </c>
      <c r="D665" s="2">
        <f>MACD!E665</f>
        <v>-2.2574284071751993E-2</v>
      </c>
      <c r="E665" s="2">
        <f>MACD!F665</f>
        <v>-2.3841556136216642E-2</v>
      </c>
      <c r="F665" s="2">
        <f>'Moving Avg'!D665</f>
        <v>1.60564</v>
      </c>
      <c r="G665" s="2">
        <f>'Moving Avg'!F665</f>
        <v>1.5852650000000001</v>
      </c>
      <c r="H665" s="2">
        <f>'Moving Avg'!G665</f>
        <v>1.581448</v>
      </c>
      <c r="I665" s="2">
        <f>'Moving Avg'!H665</f>
        <v>1.5021400000000009</v>
      </c>
      <c r="J665" s="5" t="str">
        <f>OBV!F665</f>
        <v>BULLISH</v>
      </c>
      <c r="K665" s="5" t="str">
        <f>OBV!G665</f>
        <v>STRONG</v>
      </c>
      <c r="L665" s="5" t="str">
        <f>OBV!H665</f>
        <v>BULLISH DIVERGENCE</v>
      </c>
    </row>
    <row r="666" spans="1:12" ht="13.5" x14ac:dyDescent="0.25">
      <c r="A666" s="3">
        <f>RSI!A666</f>
        <v>43272</v>
      </c>
      <c r="B666" s="2">
        <f>RSI!B666</f>
        <v>1.5849</v>
      </c>
      <c r="C666" s="2">
        <f>RSI!I666</f>
        <v>49.316052712300099</v>
      </c>
      <c r="D666" s="2">
        <f>MACD!E666</f>
        <v>-1.444286155958463E-2</v>
      </c>
      <c r="E666" s="2">
        <f>MACD!F666</f>
        <v>-2.1961817220890242E-2</v>
      </c>
      <c r="F666" s="2">
        <f>'Moving Avg'!D666</f>
        <v>1.5952800000000003</v>
      </c>
      <c r="G666" s="2">
        <f>'Moving Avg'!F666</f>
        <v>1.5868800000000003</v>
      </c>
      <c r="H666" s="2">
        <f>'Moving Avg'!G666</f>
        <v>1.5818360000000005</v>
      </c>
      <c r="I666" s="2">
        <f>'Moving Avg'!H666</f>
        <v>1.5027220000000006</v>
      </c>
      <c r="J666" s="5" t="str">
        <f>OBV!F666</f>
        <v>BULLISH</v>
      </c>
      <c r="K666" s="5" t="str">
        <f>OBV!G666</f>
        <v>STRONG</v>
      </c>
      <c r="L666" s="5" t="str">
        <f>OBV!H666</f>
        <v>BULLISH DIVERGENCE</v>
      </c>
    </row>
    <row r="667" spans="1:12" ht="13.5" x14ac:dyDescent="0.25">
      <c r="A667" s="3">
        <f>RSI!A667</f>
        <v>43273</v>
      </c>
      <c r="B667" s="2">
        <f>RSI!B667</f>
        <v>1.5849</v>
      </c>
      <c r="C667" s="2">
        <f>RSI!I667</f>
        <v>49.316052712300092</v>
      </c>
      <c r="D667" s="2">
        <f>MACD!E667</f>
        <v>-1.4507497921167678E-2</v>
      </c>
      <c r="E667" s="2">
        <f>MACD!F667</f>
        <v>-2.0470953360945728E-2</v>
      </c>
      <c r="F667" s="2">
        <f>'Moving Avg'!D667</f>
        <v>1.5901000000000001</v>
      </c>
      <c r="G667" s="2">
        <f>'Moving Avg'!F667</f>
        <v>1.5884950000000002</v>
      </c>
      <c r="H667" s="2">
        <f>'Moving Avg'!G667</f>
        <v>1.5811880000000005</v>
      </c>
      <c r="I667" s="2">
        <f>'Moving Avg'!H667</f>
        <v>1.5033040000000006</v>
      </c>
      <c r="J667" s="5" t="str">
        <f>OBV!F667</f>
        <v>BULLISH</v>
      </c>
      <c r="K667" s="5" t="str">
        <f>OBV!G667</f>
        <v>STRONG</v>
      </c>
      <c r="L667" s="5" t="str">
        <f>OBV!H667</f>
        <v>BULLISH DIVERGENCE</v>
      </c>
    </row>
    <row r="668" spans="1:12" ht="13.5" x14ac:dyDescent="0.25">
      <c r="A668" s="3">
        <f>RSI!A668</f>
        <v>43276</v>
      </c>
      <c r="B668" s="2">
        <f>RSI!B668</f>
        <v>1.5590999999999999</v>
      </c>
      <c r="C668" s="2">
        <f>RSI!I668</f>
        <v>44.371988368327543</v>
      </c>
      <c r="D668" s="2">
        <f>MACD!E668</f>
        <v>-6.6594780002293685E-3</v>
      </c>
      <c r="E668" s="2">
        <f>MACD!F668</f>
        <v>-1.7708658288802456E-2</v>
      </c>
      <c r="F668" s="2">
        <f>'Moving Avg'!D668</f>
        <v>1.58752</v>
      </c>
      <c r="G668" s="2">
        <f>'Moving Avg'!F668</f>
        <v>1.5888200000000003</v>
      </c>
      <c r="H668" s="2">
        <f>'Moving Avg'!G668</f>
        <v>1.5801540000000003</v>
      </c>
      <c r="I668" s="2">
        <f>'Moving Avg'!H668</f>
        <v>1.5037570000000009</v>
      </c>
      <c r="J668" s="5" t="str">
        <f>OBV!F668</f>
        <v>BULLISH</v>
      </c>
      <c r="K668" s="5" t="str">
        <f>OBV!G668</f>
        <v>STRONG</v>
      </c>
      <c r="L668" s="5" t="str">
        <f>OBV!H668</f>
        <v>BULLISH DIVERGENCE</v>
      </c>
    </row>
    <row r="669" spans="1:12" ht="13.5" x14ac:dyDescent="0.25">
      <c r="A669" s="3">
        <f>RSI!A669</f>
        <v>43277</v>
      </c>
      <c r="B669" s="2">
        <f>RSI!B669</f>
        <v>1.6044</v>
      </c>
      <c r="C669" s="2">
        <f>RSI!I669</f>
        <v>53.236691829445455</v>
      </c>
      <c r="D669" s="2">
        <f>MACD!E669</f>
        <v>-1.201234723138267E-3</v>
      </c>
      <c r="E669" s="2">
        <f>MACD!F669</f>
        <v>-1.4407173575669618E-2</v>
      </c>
      <c r="F669" s="2">
        <f>'Moving Avg'!D669</f>
        <v>1.59012</v>
      </c>
      <c r="G669" s="2">
        <f>'Moving Avg'!F669</f>
        <v>1.5917350000000003</v>
      </c>
      <c r="H669" s="2">
        <f>'Moving Avg'!G669</f>
        <v>1.579896</v>
      </c>
      <c r="I669" s="2">
        <f>'Moving Avg'!H669</f>
        <v>1.5044365000000011</v>
      </c>
      <c r="J669" s="5" t="str">
        <f>OBV!F669</f>
        <v>BULLISH</v>
      </c>
      <c r="K669" s="5" t="str">
        <f>OBV!G669</f>
        <v>NEUTRAL</v>
      </c>
      <c r="L669" s="5" t="str">
        <f>OBV!H669</f>
        <v>CONFIRMED BULLISH</v>
      </c>
    </row>
    <row r="670" spans="1:12" ht="13.5" x14ac:dyDescent="0.25">
      <c r="A670" s="3">
        <f>RSI!A670</f>
        <v>43278</v>
      </c>
      <c r="B670" s="2">
        <f>RSI!B670</f>
        <v>1.5849</v>
      </c>
      <c r="C670" s="2">
        <f>RSI!I670</f>
        <v>49.574429158166936</v>
      </c>
      <c r="D670" s="2">
        <f>MACD!E670</f>
        <v>6.7389984395187508E-3</v>
      </c>
      <c r="E670" s="2">
        <f>MACD!F670</f>
        <v>-1.0177939172631946E-2</v>
      </c>
      <c r="F670" s="2">
        <f>'Moving Avg'!D670</f>
        <v>1.5836399999999999</v>
      </c>
      <c r="G670" s="2">
        <f>'Moving Avg'!F670</f>
        <v>1.5939950000000001</v>
      </c>
      <c r="H670" s="2">
        <f>'Moving Avg'!G670</f>
        <v>1.579248</v>
      </c>
      <c r="I670" s="2">
        <f>'Moving Avg'!H670</f>
        <v>1.5050185000000011</v>
      </c>
      <c r="J670" s="5" t="str">
        <f>OBV!F670</f>
        <v>BEARISH</v>
      </c>
      <c r="K670" s="5" t="str">
        <f>OBV!G670</f>
        <v>WEAK</v>
      </c>
      <c r="L670" s="5" t="str">
        <f>OBV!H670</f>
        <v>CONFIRMED BEARISH</v>
      </c>
    </row>
    <row r="671" spans="1:12" ht="13.5" x14ac:dyDescent="0.25">
      <c r="A671" s="3">
        <f>RSI!A671</f>
        <v>43279</v>
      </c>
      <c r="B671" s="2">
        <f>RSI!B671</f>
        <v>1.6108</v>
      </c>
      <c r="C671" s="2">
        <f>RSI!I671</f>
        <v>54.091731693435889</v>
      </c>
      <c r="D671" s="2">
        <f>MACD!E671</f>
        <v>1.1554976006392215E-2</v>
      </c>
      <c r="E671" s="2">
        <f>MACD!F671</f>
        <v>-5.8313561368271132E-3</v>
      </c>
      <c r="F671" s="2">
        <f>'Moving Avg'!D671</f>
        <v>1.5888200000000001</v>
      </c>
      <c r="G671" s="2">
        <f>'Moving Avg'!F671</f>
        <v>1.5969050000000002</v>
      </c>
      <c r="H671" s="2">
        <f>'Moving Avg'!G671</f>
        <v>1.579118</v>
      </c>
      <c r="I671" s="2">
        <f>'Moving Avg'!H671</f>
        <v>1.5057300000000009</v>
      </c>
      <c r="J671" s="5" t="str">
        <f>OBV!F671</f>
        <v>BULLISH</v>
      </c>
      <c r="K671" s="5" t="str">
        <f>OBV!G671</f>
        <v>NEUTRAL</v>
      </c>
      <c r="L671" s="5" t="str">
        <f>OBV!H671</f>
        <v>CONFIRMED BULLISH</v>
      </c>
    </row>
    <row r="672" spans="1:12" ht="13.5" x14ac:dyDescent="0.25">
      <c r="A672" s="3">
        <f>RSI!A672</f>
        <v>43280</v>
      </c>
      <c r="B672" s="2">
        <f>RSI!B672</f>
        <v>1.6367</v>
      </c>
      <c r="C672" s="2">
        <f>RSI!I672</f>
        <v>58.131024800602859</v>
      </c>
      <c r="D672" s="2">
        <f>MACD!E672</f>
        <v>9.5885199575733715E-3</v>
      </c>
      <c r="E672" s="2">
        <f>MACD!F672</f>
        <v>-2.7473809179470164E-3</v>
      </c>
      <c r="F672" s="2">
        <f>'Moving Avg'!D672</f>
        <v>1.59918</v>
      </c>
      <c r="G672" s="2">
        <f>'Moving Avg'!F672</f>
        <v>1.6011099999999998</v>
      </c>
      <c r="H672" s="2">
        <f>'Moving Avg'!G672</f>
        <v>1.5795059999999999</v>
      </c>
      <c r="I672" s="2">
        <f>'Moving Avg'!H672</f>
        <v>1.5065710000000008</v>
      </c>
      <c r="J672" s="5" t="str">
        <f>OBV!F672</f>
        <v>BULLISH</v>
      </c>
      <c r="K672" s="5" t="str">
        <f>OBV!G672</f>
        <v>NEUTRAL</v>
      </c>
      <c r="L672" s="5" t="str">
        <f>OBV!H672</f>
        <v>CONFIRMED BULLISH</v>
      </c>
    </row>
    <row r="673" spans="1:12" ht="13.5" x14ac:dyDescent="0.25">
      <c r="A673" s="3">
        <f>RSI!A673</f>
        <v>43283</v>
      </c>
      <c r="B673" s="2">
        <f>RSI!B673</f>
        <v>1.6367</v>
      </c>
      <c r="C673" s="2">
        <f>RSI!I673</f>
        <v>58.131024800602859</v>
      </c>
      <c r="D673" s="2">
        <f>MACD!E673</f>
        <v>1.6741909169595282E-3</v>
      </c>
      <c r="E673" s="2">
        <f>MACD!F673</f>
        <v>-1.8630665509657073E-3</v>
      </c>
      <c r="F673" s="2">
        <f>'Moving Avg'!D673</f>
        <v>1.6147000000000002</v>
      </c>
      <c r="G673" s="2">
        <f>'Moving Avg'!F673</f>
        <v>1.6033750000000002</v>
      </c>
      <c r="H673" s="2">
        <f>'Moving Avg'!G673</f>
        <v>1.5798940000000001</v>
      </c>
      <c r="I673" s="2">
        <f>'Moving Avg'!H673</f>
        <v>1.5074120000000011</v>
      </c>
      <c r="J673" s="5" t="str">
        <f>OBV!F673</f>
        <v>BULLISH</v>
      </c>
      <c r="K673" s="5" t="str">
        <f>OBV!G673</f>
        <v>NEUTRAL</v>
      </c>
      <c r="L673" s="5" t="str">
        <f>OBV!H673</f>
        <v>CONFIRMED BULLISH</v>
      </c>
    </row>
    <row r="674" spans="1:12" ht="13.5" x14ac:dyDescent="0.25">
      <c r="A674" s="3">
        <f>RSI!A674</f>
        <v>43284</v>
      </c>
      <c r="B674" s="2">
        <f>RSI!B674</f>
        <v>1.6044</v>
      </c>
      <c r="C674" s="2">
        <f>RSI!I674</f>
        <v>51.568498342627279</v>
      </c>
      <c r="D674" s="2">
        <f>MACD!E674</f>
        <v>9.4312712296762413E-5</v>
      </c>
      <c r="E674" s="2">
        <f>MACD!F674</f>
        <v>-1.4715906983132135E-3</v>
      </c>
      <c r="F674" s="2">
        <f>'Moving Avg'!D674</f>
        <v>1.6146999999999998</v>
      </c>
      <c r="G674" s="2">
        <f>'Moving Avg'!F674</f>
        <v>1.6043500000000002</v>
      </c>
      <c r="H674" s="2">
        <f>'Moving Avg'!G674</f>
        <v>1.5798940000000001</v>
      </c>
      <c r="I674" s="2">
        <f>'Moving Avg'!H674</f>
        <v>1.508091500000001</v>
      </c>
      <c r="J674" s="5" t="str">
        <f>OBV!F674</f>
        <v>BEARISH</v>
      </c>
      <c r="K674" s="5" t="str">
        <f>OBV!G674</f>
        <v>WEAK</v>
      </c>
      <c r="L674" s="5" t="str">
        <f>OBV!H674</f>
        <v>NEUTRAL</v>
      </c>
    </row>
    <row r="675" spans="1:12" ht="13.5" x14ac:dyDescent="0.25">
      <c r="A675" s="3">
        <f>RSI!A675</f>
        <v>43285</v>
      </c>
      <c r="B675" s="2">
        <f>RSI!B675</f>
        <v>1.6173</v>
      </c>
      <c r="C675" s="2">
        <f>RSI!I675</f>
        <v>53.811200663412549</v>
      </c>
      <c r="D675" s="2">
        <f>MACD!E675</f>
        <v>1.7363532902698875E-3</v>
      </c>
      <c r="E675" s="2">
        <f>MACD!F675</f>
        <v>-8.3000190059659342E-4</v>
      </c>
      <c r="F675" s="2">
        <f>'Moving Avg'!D675</f>
        <v>1.6211800000000001</v>
      </c>
      <c r="G675" s="2">
        <f>'Moving Avg'!F675</f>
        <v>1.6056450000000002</v>
      </c>
      <c r="H675" s="2">
        <f>'Moving Avg'!G675</f>
        <v>1.580282</v>
      </c>
      <c r="I675" s="2">
        <f>'Moving Avg'!H675</f>
        <v>1.5088680000000014</v>
      </c>
      <c r="J675" s="5" t="str">
        <f>OBV!F675</f>
        <v>BEARISH</v>
      </c>
      <c r="K675" s="5" t="str">
        <f>OBV!G675</f>
        <v>NEUTRAL</v>
      </c>
      <c r="L675" s="5" t="str">
        <f>OBV!H675</f>
        <v>BEARISH DIVERGENCE</v>
      </c>
    </row>
    <row r="676" spans="1:12" ht="13.5" x14ac:dyDescent="0.25">
      <c r="A676" s="3">
        <f>RSI!A676</f>
        <v>43286</v>
      </c>
      <c r="B676" s="2">
        <f>RSI!B676</f>
        <v>1.6173</v>
      </c>
      <c r="C676" s="2">
        <f>RSI!I676</f>
        <v>53.811200663412549</v>
      </c>
      <c r="D676" s="2">
        <f>MACD!E676</f>
        <v>-1.9815505679021683E-3</v>
      </c>
      <c r="E676" s="2">
        <f>MACD!F676</f>
        <v>-1.0603116340577084E-3</v>
      </c>
      <c r="F676" s="2">
        <f>'Moving Avg'!D676</f>
        <v>1.6224800000000001</v>
      </c>
      <c r="G676" s="2">
        <f>'Moving Avg'!F676</f>
        <v>1.6056450000000002</v>
      </c>
      <c r="H676" s="2">
        <f>'Moving Avg'!G676</f>
        <v>1.58067</v>
      </c>
      <c r="I676" s="2">
        <f>'Moving Avg'!H676</f>
        <v>1.5096445000000014</v>
      </c>
      <c r="J676" s="5" t="str">
        <f>OBV!F676</f>
        <v>BEARISH</v>
      </c>
      <c r="K676" s="5" t="str">
        <f>OBV!G676</f>
        <v>WEAK</v>
      </c>
      <c r="L676" s="5" t="str">
        <f>OBV!H676</f>
        <v>BEARISH DIVERGENCE</v>
      </c>
    </row>
    <row r="677" spans="1:12" ht="13.5" x14ac:dyDescent="0.25">
      <c r="A677" s="3">
        <f>RSI!A677</f>
        <v>43287</v>
      </c>
      <c r="B677" s="2">
        <f>RSI!B677</f>
        <v>1.6237999999999999</v>
      </c>
      <c r="C677" s="2">
        <f>RSI!I677</f>
        <v>55.028163548302366</v>
      </c>
      <c r="D677" s="2">
        <f>MACD!E677</f>
        <v>-5.7225686839299517E-3</v>
      </c>
      <c r="E677" s="2">
        <f>MACD!F677</f>
        <v>-1.9927630440321571E-3</v>
      </c>
      <c r="F677" s="2">
        <f>'Moving Avg'!D677</f>
        <v>1.6199000000000001</v>
      </c>
      <c r="G677" s="2">
        <f>'Moving Avg'!F677</f>
        <v>1.6082350000000001</v>
      </c>
      <c r="H677" s="2">
        <f>'Moving Avg'!G677</f>
        <v>1.5820939999999999</v>
      </c>
      <c r="I677" s="2">
        <f>'Moving Avg'!H677</f>
        <v>1.5104535000000014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</row>
    <row r="678" spans="1:12" ht="13.5" x14ac:dyDescent="0.25">
      <c r="A678" s="3">
        <f>RSI!A678</f>
        <v>43290</v>
      </c>
      <c r="B678" s="2">
        <f>RSI!B678</f>
        <v>1.5849</v>
      </c>
      <c r="C678" s="2">
        <f>RSI!I678</f>
        <v>47.040283749142283</v>
      </c>
      <c r="D678" s="2">
        <f>MACD!E678</f>
        <v>-1.0119405456499697E-2</v>
      </c>
      <c r="E678" s="2">
        <f>MACD!F678</f>
        <v>-3.618091526525665E-3</v>
      </c>
      <c r="F678" s="2">
        <f>'Moving Avg'!D678</f>
        <v>1.6095400000000002</v>
      </c>
      <c r="G678" s="2">
        <f>'Moving Avg'!F678</f>
        <v>1.6069400000000003</v>
      </c>
      <c r="H678" s="2">
        <f>'Moving Avg'!G678</f>
        <v>1.5820940000000001</v>
      </c>
      <c r="I678" s="2">
        <f>'Moving Avg'!H678</f>
        <v>1.5111000000000017</v>
      </c>
      <c r="J678" s="5" t="str">
        <f>OBV!F678</f>
        <v>BEARISH</v>
      </c>
      <c r="K678" s="5" t="str">
        <f>OBV!G678</f>
        <v>WEAK</v>
      </c>
      <c r="L678" s="5" t="str">
        <f>OBV!H678</f>
        <v>CONFIRMED BEARISH</v>
      </c>
    </row>
    <row r="679" spans="1:12" ht="13.5" x14ac:dyDescent="0.25">
      <c r="A679" s="3">
        <f>RSI!A679</f>
        <v>43291</v>
      </c>
      <c r="B679" s="2">
        <f>RSI!B679</f>
        <v>1.6173</v>
      </c>
      <c r="C679" s="2">
        <f>RSI!I679</f>
        <v>53.141482072383283</v>
      </c>
      <c r="D679" s="2">
        <f>MACD!E679</f>
        <v>-9.1736860565869716E-3</v>
      </c>
      <c r="E679" s="2">
        <f>MACD!F679</f>
        <v>-4.7292104325379267E-3</v>
      </c>
      <c r="F679" s="2">
        <f>'Moving Avg'!D679</f>
        <v>1.6121199999999998</v>
      </c>
      <c r="G679" s="2">
        <f>'Moving Avg'!F679</f>
        <v>1.6066150000000001</v>
      </c>
      <c r="H679" s="2">
        <f>'Moving Avg'!G679</f>
        <v>1.5827419999999999</v>
      </c>
      <c r="I679" s="2">
        <f>'Moving Avg'!H679</f>
        <v>1.5119085000000014</v>
      </c>
      <c r="J679" s="5" t="str">
        <f>OBV!F679</f>
        <v>BULLISH</v>
      </c>
      <c r="K679" s="5" t="str">
        <f>OBV!G679</f>
        <v>NEUTRAL</v>
      </c>
      <c r="L679" s="5" t="str">
        <f>OBV!H679</f>
        <v>CONFIRMED BULLISH</v>
      </c>
    </row>
    <row r="680" spans="1:12" ht="13.5" x14ac:dyDescent="0.25">
      <c r="A680" s="3">
        <f>RSI!A680</f>
        <v>43292</v>
      </c>
      <c r="B680" s="2">
        <f>RSI!B680</f>
        <v>1.6173</v>
      </c>
      <c r="C680" s="2">
        <f>RSI!I680</f>
        <v>53.141482072383283</v>
      </c>
      <c r="D680" s="2">
        <f>MACD!E680</f>
        <v>-1.1475202924956296E-2</v>
      </c>
      <c r="E680" s="2">
        <f>MACD!F680</f>
        <v>-6.0784089310216005E-3</v>
      </c>
      <c r="F680" s="2">
        <f>'Moving Avg'!D680</f>
        <v>1.6121199999999998</v>
      </c>
      <c r="G680" s="2">
        <f>'Moving Avg'!F680</f>
        <v>1.6056450000000002</v>
      </c>
      <c r="H680" s="2">
        <f>'Moving Avg'!G680</f>
        <v>1.5833900000000001</v>
      </c>
      <c r="I680" s="2">
        <f>'Moving Avg'!H680</f>
        <v>1.5128140000000017</v>
      </c>
      <c r="J680" s="5" t="str">
        <f>OBV!F680</f>
        <v>BULLISH</v>
      </c>
      <c r="K680" s="5" t="str">
        <f>OBV!G680</f>
        <v>NEUTRAL</v>
      </c>
      <c r="L680" s="5" t="str">
        <f>OBV!H680</f>
        <v>NEUTRAL</v>
      </c>
    </row>
    <row r="681" spans="1:12" ht="13.5" x14ac:dyDescent="0.25">
      <c r="A681" s="3">
        <f>RSI!A681</f>
        <v>43293</v>
      </c>
      <c r="B681" s="2">
        <f>RSI!B681</f>
        <v>1.5785</v>
      </c>
      <c r="C681" s="2">
        <f>RSI!I681</f>
        <v>45.811541111891707</v>
      </c>
      <c r="D681" s="2">
        <f>MACD!E681</f>
        <v>-6.6581554238216434E-3</v>
      </c>
      <c r="E681" s="2">
        <f>MACD!F681</f>
        <v>-6.1943582295816094E-3</v>
      </c>
      <c r="F681" s="2">
        <f>'Moving Avg'!D681</f>
        <v>1.6043599999999998</v>
      </c>
      <c r="G681" s="2">
        <f>'Moving Avg'!F681</f>
        <v>1.6027349999999998</v>
      </c>
      <c r="H681" s="2">
        <f>'Moving Avg'!G681</f>
        <v>1.5832619999999999</v>
      </c>
      <c r="I681" s="2">
        <f>'Moving Avg'!H681</f>
        <v>1.5135255000000019</v>
      </c>
      <c r="J681" s="5" t="str">
        <f>OBV!F681</f>
        <v>BEARISH</v>
      </c>
      <c r="K681" s="5" t="str">
        <f>OBV!G681</f>
        <v>NEUTRAL</v>
      </c>
      <c r="L681" s="5" t="str">
        <f>OBV!H681</f>
        <v>CONFIRMED BEARISH</v>
      </c>
    </row>
    <row r="682" spans="1:12" ht="13.5" x14ac:dyDescent="0.25">
      <c r="A682" s="3">
        <f>RSI!A682</f>
        <v>43294</v>
      </c>
      <c r="B682" s="2">
        <f>RSI!B682</f>
        <v>1.5979000000000001</v>
      </c>
      <c r="C682" s="2">
        <f>RSI!I682</f>
        <v>49.557942412655869</v>
      </c>
      <c r="D682" s="2">
        <f>MACD!E682</f>
        <v>1.0743057192552641E-4</v>
      </c>
      <c r="E682" s="2">
        <f>MACD!F682</f>
        <v>-4.9340004692801833E-3</v>
      </c>
      <c r="F682" s="2">
        <f>'Moving Avg'!D682</f>
        <v>1.59918</v>
      </c>
      <c r="G682" s="2">
        <f>'Moving Avg'!F682</f>
        <v>1.60209</v>
      </c>
      <c r="H682" s="2">
        <f>'Moving Avg'!G682</f>
        <v>1.5835219999999994</v>
      </c>
      <c r="I682" s="2">
        <f>'Moving Avg'!H682</f>
        <v>1.5143340000000018</v>
      </c>
      <c r="J682" s="5" t="str">
        <f>OBV!F682</f>
        <v>BULLISH</v>
      </c>
      <c r="K682" s="5" t="str">
        <f>OBV!G682</f>
        <v>NEUTRAL</v>
      </c>
      <c r="L682" s="5" t="str">
        <f>OBV!H682</f>
        <v>BULLISH DIVERGENCE</v>
      </c>
    </row>
    <row r="683" spans="1:12" ht="13.5" x14ac:dyDescent="0.25">
      <c r="A683" s="3">
        <f>RSI!A683</f>
        <v>43297</v>
      </c>
      <c r="B683" s="2">
        <f>RSI!B683</f>
        <v>1.619</v>
      </c>
      <c r="C683" s="2">
        <f>RSI!I683</f>
        <v>53.336694532772995</v>
      </c>
      <c r="D683" s="2">
        <f>MACD!E683</f>
        <v>4.2860813597966896E-3</v>
      </c>
      <c r="E683" s="2">
        <f>MACD!F683</f>
        <v>-3.0899841034648092E-3</v>
      </c>
      <c r="F683" s="2">
        <f>'Moving Avg'!D683</f>
        <v>1.6060000000000003</v>
      </c>
      <c r="G683" s="2">
        <f>'Moving Avg'!F683</f>
        <v>1.6044399999999999</v>
      </c>
      <c r="H683" s="2">
        <f>'Moving Avg'!G683</f>
        <v>1.5843319999999996</v>
      </c>
      <c r="I683" s="2">
        <f>'Moving Avg'!H683</f>
        <v>1.5152480000000017</v>
      </c>
      <c r="J683" s="5" t="str">
        <f>OBV!F683</f>
        <v>BULLISH</v>
      </c>
      <c r="K683" s="5" t="str">
        <f>OBV!G683</f>
        <v>STRONG</v>
      </c>
      <c r="L683" s="5" t="str">
        <f>OBV!H683</f>
        <v>BULLISH DIVERGENCE</v>
      </c>
    </row>
    <row r="684" spans="1:12" ht="13.5" x14ac:dyDescent="0.25">
      <c r="A684" s="3">
        <f>RSI!A684</f>
        <v>43298</v>
      </c>
      <c r="B684" s="2">
        <f>RSI!B684</f>
        <v>1.5920000000000001</v>
      </c>
      <c r="C684" s="2">
        <f>RSI!I684</f>
        <v>48.345779572105144</v>
      </c>
      <c r="D684" s="2">
        <f>MACD!E684</f>
        <v>4.7435874601540196E-3</v>
      </c>
      <c r="E684" s="2">
        <f>MACD!F684</f>
        <v>-1.5232697907410437E-3</v>
      </c>
      <c r="F684" s="2">
        <f>'Moving Avg'!D684</f>
        <v>1.60094</v>
      </c>
      <c r="G684" s="2">
        <f>'Moving Avg'!F684</f>
        <v>1.6044699999999998</v>
      </c>
      <c r="H684" s="2">
        <f>'Moving Avg'!G684</f>
        <v>1.5842139999999996</v>
      </c>
      <c r="I684" s="2">
        <f>'Moving Avg'!H684</f>
        <v>1.5162215000000017</v>
      </c>
      <c r="J684" s="5" t="str">
        <f>OBV!F684</f>
        <v>BULLISH</v>
      </c>
      <c r="K684" s="5" t="str">
        <f>OBV!G684</f>
        <v>NEUTRAL</v>
      </c>
      <c r="L684" s="5" t="str">
        <f>OBV!H684</f>
        <v>BULLISH DIVERGENCE</v>
      </c>
    </row>
    <row r="685" spans="1:12" ht="13.5" x14ac:dyDescent="0.25">
      <c r="A685" s="3">
        <f>RSI!A685</f>
        <v>43299</v>
      </c>
      <c r="B685" s="2">
        <f>RSI!B685</f>
        <v>1.6054999999999999</v>
      </c>
      <c r="C685" s="2">
        <f>RSI!I685</f>
        <v>50.823576448047334</v>
      </c>
      <c r="D685" s="2">
        <f>MACD!E685</f>
        <v>6.1739003597482967E-3</v>
      </c>
      <c r="E685" s="2">
        <f>MACD!F685</f>
        <v>1.6164239356824227E-5</v>
      </c>
      <c r="F685" s="2">
        <f>'Moving Avg'!D685</f>
        <v>1.5985799999999999</v>
      </c>
      <c r="G685" s="2">
        <f>'Moving Avg'!F685</f>
        <v>1.6038799999999998</v>
      </c>
      <c r="H685" s="2">
        <f>'Moving Avg'!G685</f>
        <v>1.5850139999999997</v>
      </c>
      <c r="I685" s="2">
        <f>'Moving Avg'!H685</f>
        <v>1.5172625000000017</v>
      </c>
      <c r="J685" s="5" t="str">
        <f>OBV!F685</f>
        <v>BULLISH</v>
      </c>
      <c r="K685" s="5" t="str">
        <f>OBV!G685</f>
        <v>STRONG</v>
      </c>
      <c r="L685" s="5" t="str">
        <f>OBV!H685</f>
        <v>BULLISH DIVERGENCE</v>
      </c>
    </row>
    <row r="686" spans="1:12" ht="13.5" x14ac:dyDescent="0.25">
      <c r="A686" s="3">
        <f>RSI!A686</f>
        <v>43300</v>
      </c>
      <c r="B686" s="2">
        <f>RSI!B686</f>
        <v>1.6054999999999999</v>
      </c>
      <c r="C686" s="2">
        <f>RSI!I686</f>
        <v>50.823576448047334</v>
      </c>
      <c r="D686" s="2">
        <f>MACD!E686</f>
        <v>7.3586309749889001E-3</v>
      </c>
      <c r="E686" s="2">
        <f>MACD!F686</f>
        <v>1.4846575864832395E-3</v>
      </c>
      <c r="F686" s="2">
        <f>'Moving Avg'!D686</f>
        <v>1.60398</v>
      </c>
      <c r="G686" s="2">
        <f>'Moving Avg'!F686</f>
        <v>1.6049099999999998</v>
      </c>
      <c r="H686" s="2">
        <f>'Moving Avg'!G686</f>
        <v>1.5858139999999998</v>
      </c>
      <c r="I686" s="2">
        <f>'Moving Avg'!H686</f>
        <v>1.5183035000000016</v>
      </c>
      <c r="J686" s="5" t="str">
        <f>OBV!F686</f>
        <v>BULLISH</v>
      </c>
      <c r="K686" s="5" t="str">
        <f>OBV!G686</f>
        <v>STRONG</v>
      </c>
      <c r="L686" s="5" t="str">
        <f>OBV!H686</f>
        <v>BULLISH DIVERGENCE</v>
      </c>
    </row>
    <row r="687" spans="1:12" ht="13.5" x14ac:dyDescent="0.25">
      <c r="A687" s="3">
        <f>RSI!A687</f>
        <v>43301</v>
      </c>
      <c r="B687" s="2">
        <f>RSI!B687</f>
        <v>1.5920000000000001</v>
      </c>
      <c r="C687" s="2">
        <f>RSI!I687</f>
        <v>48.145137873484309</v>
      </c>
      <c r="D687" s="2">
        <f>MACD!E687</f>
        <v>1.0337452613994991E-2</v>
      </c>
      <c r="E687" s="2">
        <f>MACD!F687</f>
        <v>3.2552165919855899E-3</v>
      </c>
      <c r="F687" s="2">
        <f>'Moving Avg'!D687</f>
        <v>1.6028000000000002</v>
      </c>
      <c r="G687" s="2">
        <f>'Moving Avg'!F687</f>
        <v>1.6052649999999999</v>
      </c>
      <c r="H687" s="2">
        <f>'Moving Avg'!G687</f>
        <v>1.5872479999999998</v>
      </c>
      <c r="I687" s="2">
        <f>'Moving Avg'!H687</f>
        <v>1.5193090000000016</v>
      </c>
      <c r="J687" s="5" t="str">
        <f>OBV!F687</f>
        <v>BULLISH</v>
      </c>
      <c r="K687" s="5" t="str">
        <f>OBV!G687</f>
        <v>NEUTRAL</v>
      </c>
      <c r="L687" s="5" t="str">
        <f>OBV!H687</f>
        <v>BULLISH DIVERGENCE</v>
      </c>
    </row>
    <row r="688" spans="1:12" ht="13.5" x14ac:dyDescent="0.25">
      <c r="A688" s="3">
        <f>RSI!A688</f>
        <v>43304</v>
      </c>
      <c r="B688" s="2">
        <f>RSI!B688</f>
        <v>1.5920000000000001</v>
      </c>
      <c r="C688" s="2">
        <f>RSI!I688</f>
        <v>48.145137873484309</v>
      </c>
      <c r="D688" s="2">
        <f>MACD!E688</f>
        <v>6.931259281433011E-3</v>
      </c>
      <c r="E688" s="2">
        <f>MACD!F688</f>
        <v>3.9904251298750748E-3</v>
      </c>
      <c r="F688" s="2">
        <f>'Moving Avg'!D688</f>
        <v>1.5973999999999999</v>
      </c>
      <c r="G688" s="2">
        <f>'Moving Avg'!F688</f>
        <v>1.6069099999999998</v>
      </c>
      <c r="H688" s="2">
        <f>'Moving Avg'!G688</f>
        <v>1.5879059999999996</v>
      </c>
      <c r="I688" s="2">
        <f>'Moving Avg'!H688</f>
        <v>1.5203145000000016</v>
      </c>
      <c r="J688" s="5" t="str">
        <f>OBV!F688</f>
        <v>BULLISH</v>
      </c>
      <c r="K688" s="5" t="str">
        <f>OBV!G688</f>
        <v>NEUTRAL</v>
      </c>
      <c r="L688" s="5" t="str">
        <f>OBV!H688</f>
        <v>BULLISH DIVERGENCE</v>
      </c>
    </row>
    <row r="689" spans="1:12" ht="13.5" x14ac:dyDescent="0.25">
      <c r="A689" s="3">
        <f>RSI!A689</f>
        <v>43305</v>
      </c>
      <c r="B689" s="2">
        <f>RSI!B689</f>
        <v>1.5920000000000001</v>
      </c>
      <c r="C689" s="2">
        <f>RSI!I689</f>
        <v>48.145137873484309</v>
      </c>
      <c r="D689" s="2">
        <f>MACD!E689</f>
        <v>9.0873042854779928E-3</v>
      </c>
      <c r="E689" s="2">
        <f>MACD!F689</f>
        <v>5.0098009609956589E-3</v>
      </c>
      <c r="F689" s="2">
        <f>'Moving Avg'!D689</f>
        <v>1.5973999999999999</v>
      </c>
      <c r="G689" s="2">
        <f>'Moving Avg'!F689</f>
        <v>1.6062899999999996</v>
      </c>
      <c r="H689" s="2">
        <f>'Moving Avg'!G689</f>
        <v>1.5894699999999997</v>
      </c>
      <c r="I689" s="2">
        <f>'Moving Avg'!H689</f>
        <v>1.5213200000000011</v>
      </c>
      <c r="J689" s="5" t="str">
        <f>OBV!F689</f>
        <v>BULLISH</v>
      </c>
      <c r="K689" s="5" t="str">
        <f>OBV!G689</f>
        <v>NEUTRAL</v>
      </c>
      <c r="L689" s="5" t="str">
        <f>OBV!H689</f>
        <v>NEUTRAL</v>
      </c>
    </row>
    <row r="690" spans="1:12" ht="13.5" x14ac:dyDescent="0.25">
      <c r="A690" s="3">
        <f>RSI!A690</f>
        <v>43307</v>
      </c>
      <c r="B690" s="2">
        <f>RSI!B690</f>
        <v>1.5718000000000001</v>
      </c>
      <c r="C690" s="2">
        <f>RSI!I690</f>
        <v>43.828508055756132</v>
      </c>
      <c r="D690" s="2">
        <f>MACD!E690</f>
        <v>1.245756969565015E-2</v>
      </c>
      <c r="E690" s="2">
        <f>MACD!F690</f>
        <v>6.4993547079265582E-3</v>
      </c>
      <c r="F690" s="2">
        <f>'Moving Avg'!D690</f>
        <v>1.5906600000000002</v>
      </c>
      <c r="G690" s="2">
        <f>'Moving Avg'!F690</f>
        <v>1.6056349999999995</v>
      </c>
      <c r="H690" s="2">
        <f>'Moving Avg'!G690</f>
        <v>1.5898539999999997</v>
      </c>
      <c r="I690" s="2">
        <f>'Moving Avg'!H690</f>
        <v>1.522224500000001</v>
      </c>
      <c r="J690" s="5" t="str">
        <f>OBV!F690</f>
        <v>BEARISH</v>
      </c>
      <c r="K690" s="5" t="str">
        <f>OBV!G690</f>
        <v>WEAK</v>
      </c>
      <c r="L690" s="5" t="str">
        <f>OBV!H690</f>
        <v>CONFIRMED BEARISH</v>
      </c>
    </row>
    <row r="691" spans="1:12" ht="13.5" x14ac:dyDescent="0.25">
      <c r="A691" s="3">
        <f>RSI!A691</f>
        <v>43308</v>
      </c>
      <c r="B691" s="2">
        <f>RSI!B691</f>
        <v>1.5987</v>
      </c>
      <c r="C691" s="2">
        <f>RSI!I691</f>
        <v>50.228229294469955</v>
      </c>
      <c r="D691" s="2">
        <f>MACD!E691</f>
        <v>7.5128195788831675E-3</v>
      </c>
      <c r="E691" s="2">
        <f>MACD!F691</f>
        <v>6.7020476821178804E-3</v>
      </c>
      <c r="F691" s="2">
        <f>'Moving Avg'!D691</f>
        <v>1.5892999999999999</v>
      </c>
      <c r="G691" s="2">
        <f>'Moving Avg'!F691</f>
        <v>1.6050299999999997</v>
      </c>
      <c r="H691" s="2">
        <f>'Moving Avg'!G691</f>
        <v>1.5907759999999995</v>
      </c>
      <c r="I691" s="2">
        <f>'Moving Avg'!H691</f>
        <v>1.523425500000001</v>
      </c>
      <c r="J691" s="5" t="str">
        <f>OBV!F691</f>
        <v>BEARISH</v>
      </c>
      <c r="K691" s="5" t="str">
        <f>OBV!G691</f>
        <v>WEAK</v>
      </c>
      <c r="L691" s="5" t="str">
        <f>OBV!H691</f>
        <v>CONFIRMED BEARISH</v>
      </c>
    </row>
    <row r="692" spans="1:12" ht="13.5" x14ac:dyDescent="0.25">
      <c r="A692" s="3">
        <f>RSI!A692</f>
        <v>43311</v>
      </c>
      <c r="B692" s="2">
        <f>RSI!B692</f>
        <v>1.619</v>
      </c>
      <c r="C692" s="2">
        <f>RSI!I692</f>
        <v>54.446151918516811</v>
      </c>
      <c r="D692" s="2">
        <f>MACD!E692</f>
        <v>4.8038236802321332E-3</v>
      </c>
      <c r="E692" s="2">
        <f>MACD!F692</f>
        <v>6.322402881740732E-3</v>
      </c>
      <c r="F692" s="2">
        <f>'Moving Avg'!D692</f>
        <v>1.5947</v>
      </c>
      <c r="G692" s="2">
        <f>'Moving Avg'!F692</f>
        <v>1.6041449999999997</v>
      </c>
      <c r="H692" s="2">
        <f>'Moving Avg'!G692</f>
        <v>1.5922339999999997</v>
      </c>
      <c r="I692" s="2">
        <f>'Moving Avg'!H692</f>
        <v>1.5247925000000011</v>
      </c>
      <c r="J692" s="5" t="str">
        <f>OBV!F692</f>
        <v>BEARISH</v>
      </c>
      <c r="K692" s="5" t="str">
        <f>OBV!G692</f>
        <v>NEUTRAL</v>
      </c>
      <c r="L692" s="5" t="str">
        <f>OBV!H692</f>
        <v>BEARISH DIVERGENCE</v>
      </c>
    </row>
    <row r="693" spans="1:12" ht="13.5" x14ac:dyDescent="0.25">
      <c r="A693" s="3">
        <f>RSI!A693</f>
        <v>43312</v>
      </c>
      <c r="B693" s="2">
        <f>RSI!B693</f>
        <v>1.619</v>
      </c>
      <c r="C693" s="2">
        <f>RSI!I693</f>
        <v>54.446151918516811</v>
      </c>
      <c r="D693" s="2">
        <f>MACD!E693</f>
        <v>5.632344572397141E-3</v>
      </c>
      <c r="E693" s="2">
        <f>MACD!F693</f>
        <v>6.1843912198720138E-3</v>
      </c>
      <c r="F693" s="2">
        <f>'Moving Avg'!D693</f>
        <v>1.6001000000000001</v>
      </c>
      <c r="G693" s="2">
        <f>'Moving Avg'!F693</f>
        <v>1.6032599999999999</v>
      </c>
      <c r="H693" s="2">
        <f>'Moving Avg'!G693</f>
        <v>1.5936919999999999</v>
      </c>
      <c r="I693" s="2">
        <f>'Moving Avg'!H693</f>
        <v>1.5261595000000012</v>
      </c>
      <c r="J693" s="5" t="str">
        <f>OBV!F693</f>
        <v>BEARISH</v>
      </c>
      <c r="K693" s="5" t="str">
        <f>OBV!G693</f>
        <v>NEUTRAL</v>
      </c>
      <c r="L693" s="5" t="str">
        <f>OBV!H693</f>
        <v>BEARISH DIVERGENCE</v>
      </c>
    </row>
    <row r="694" spans="1:12" ht="13.5" x14ac:dyDescent="0.25">
      <c r="A694" s="3">
        <f>RSI!A694</f>
        <v>43313</v>
      </c>
      <c r="B694" s="2">
        <f>RSI!B694</f>
        <v>1.619</v>
      </c>
      <c r="C694" s="2">
        <f>RSI!I694</f>
        <v>54.446151918516811</v>
      </c>
      <c r="D694" s="2">
        <f>MACD!E694</f>
        <v>2.0634382107329596E-3</v>
      </c>
      <c r="E694" s="2">
        <f>MACD!F694</f>
        <v>5.3602006180442033E-3</v>
      </c>
      <c r="F694" s="2">
        <f>'Moving Avg'!D694</f>
        <v>1.6054999999999999</v>
      </c>
      <c r="G694" s="2">
        <f>'Moving Avg'!F694</f>
        <v>1.6039899999999996</v>
      </c>
      <c r="H694" s="2">
        <f>'Moving Avg'!G694</f>
        <v>1.5948899999999995</v>
      </c>
      <c r="I694" s="2">
        <f>'Moving Avg'!H694</f>
        <v>1.5274620000000012</v>
      </c>
      <c r="J694" s="5" t="str">
        <f>OBV!F694</f>
        <v>BEARISH</v>
      </c>
      <c r="K694" s="5" t="str">
        <f>OBV!G694</f>
        <v>NEUTRAL</v>
      </c>
      <c r="L694" s="5" t="str">
        <f>OBV!H694</f>
        <v>BEARISH DIVERGENCE</v>
      </c>
    </row>
    <row r="695" spans="1:12" ht="13.5" x14ac:dyDescent="0.25">
      <c r="A695" s="3">
        <f>RSI!A695</f>
        <v>43314</v>
      </c>
      <c r="B695" s="2">
        <f>RSI!B695</f>
        <v>1.5920000000000001</v>
      </c>
      <c r="C695" s="2">
        <f>RSI!I695</f>
        <v>47.727176722370316</v>
      </c>
      <c r="D695" s="2">
        <f>MACD!E695</f>
        <v>3.0130023067429512E-3</v>
      </c>
      <c r="E695" s="2">
        <f>MACD!F695</f>
        <v>4.8907609557839529E-3</v>
      </c>
      <c r="F695" s="2">
        <f>'Moving Avg'!D695</f>
        <v>1.6095399999999997</v>
      </c>
      <c r="G695" s="2">
        <f>'Moving Avg'!F695</f>
        <v>1.602725</v>
      </c>
      <c r="H695" s="2">
        <f>'Moving Avg'!G695</f>
        <v>1.5956779999999995</v>
      </c>
      <c r="I695" s="2">
        <f>'Moving Avg'!H695</f>
        <v>1.5287265000000014</v>
      </c>
      <c r="J695" s="5" t="str">
        <f>OBV!F695</f>
        <v>BULLISH</v>
      </c>
      <c r="K695" s="5" t="str">
        <f>OBV!G695</f>
        <v>STRONG</v>
      </c>
      <c r="L695" s="5" t="str">
        <f>OBV!H695</f>
        <v>CONFIRMED BULLISH</v>
      </c>
    </row>
    <row r="696" spans="1:12" ht="13.5" x14ac:dyDescent="0.25">
      <c r="A696" s="3">
        <f>RSI!A696</f>
        <v>43315</v>
      </c>
      <c r="B696" s="2">
        <f>RSI!B696</f>
        <v>1.5852999999999999</v>
      </c>
      <c r="C696" s="2">
        <f>RSI!I696</f>
        <v>46.20345376838079</v>
      </c>
      <c r="D696" s="2">
        <f>MACD!E696</f>
        <v>4.3727690223431814E-3</v>
      </c>
      <c r="E696" s="2">
        <f>MACD!F696</f>
        <v>4.7871625690957993E-3</v>
      </c>
      <c r="F696" s="2">
        <f>'Moving Avg'!D696</f>
        <v>1.60686</v>
      </c>
      <c r="G696" s="2">
        <f>'Moving Avg'!F696</f>
        <v>1.6011249999999997</v>
      </c>
      <c r="H696" s="2">
        <f>'Moving Avg'!G696</f>
        <v>1.5963319999999996</v>
      </c>
      <c r="I696" s="2">
        <f>'Moving Avg'!H696</f>
        <v>1.5299575000000012</v>
      </c>
      <c r="J696" s="5" t="str">
        <f>OBV!F696</f>
        <v>BEARISH</v>
      </c>
      <c r="K696" s="5" t="str">
        <f>OBV!G696</f>
        <v>NEUTRAL</v>
      </c>
      <c r="L696" s="5" t="str">
        <f>OBV!H696</f>
        <v>CONFIRMED BEARISH</v>
      </c>
    </row>
    <row r="697" spans="1:12" ht="13.5" x14ac:dyDescent="0.25">
      <c r="A697" s="3">
        <f>RSI!A697</f>
        <v>43318</v>
      </c>
      <c r="B697" s="2">
        <f>RSI!B697</f>
        <v>1.5852999999999999</v>
      </c>
      <c r="C697" s="2">
        <f>RSI!I697</f>
        <v>46.20345376838079</v>
      </c>
      <c r="D697" s="2">
        <f>MACD!E697</f>
        <v>3.5415575428583423E-3</v>
      </c>
      <c r="E697" s="2">
        <f>MACD!F697</f>
        <v>4.5380415638483079E-3</v>
      </c>
      <c r="F697" s="2">
        <f>'Moving Avg'!D697</f>
        <v>1.60012</v>
      </c>
      <c r="G697" s="2">
        <f>'Moving Avg'!F697</f>
        <v>1.5991999999999997</v>
      </c>
      <c r="H697" s="2">
        <f>'Moving Avg'!G697</f>
        <v>1.5969859999999998</v>
      </c>
      <c r="I697" s="2">
        <f>'Moving Avg'!H697</f>
        <v>1.5312210000000013</v>
      </c>
      <c r="J697" s="5" t="str">
        <f>OBV!F697</f>
        <v>BEARISH</v>
      </c>
      <c r="K697" s="5" t="str">
        <f>OBV!G697</f>
        <v>NEUTRAL</v>
      </c>
      <c r="L697" s="5" t="str">
        <f>OBV!H697</f>
        <v>CONFIRMED BEARISH</v>
      </c>
    </row>
    <row r="698" spans="1:12" ht="13.5" x14ac:dyDescent="0.25">
      <c r="A698" s="3">
        <f>RSI!A698</f>
        <v>43319</v>
      </c>
      <c r="B698" s="2">
        <f>RSI!B698</f>
        <v>1.5785</v>
      </c>
      <c r="C698" s="2">
        <f>RSI!I698</f>
        <v>44.530064177687066</v>
      </c>
      <c r="D698" s="2">
        <f>MACD!E698</f>
        <v>3.430020827673852E-3</v>
      </c>
      <c r="E698" s="2">
        <f>MACD!F698</f>
        <v>4.3164374166134167E-3</v>
      </c>
      <c r="F698" s="2">
        <f>'Moving Avg'!D698</f>
        <v>1.5920200000000002</v>
      </c>
      <c r="G698" s="2">
        <f>'Moving Avg'!F698</f>
        <v>1.5988799999999999</v>
      </c>
      <c r="H698" s="2">
        <f>'Moving Avg'!G698</f>
        <v>1.5975039999999998</v>
      </c>
      <c r="I698" s="2">
        <f>'Moving Avg'!H698</f>
        <v>1.5324505000000013</v>
      </c>
      <c r="J698" s="5" t="str">
        <f>OBV!F698</f>
        <v>BEARISH</v>
      </c>
      <c r="K698" s="5" t="str">
        <f>OBV!G698</f>
        <v>WEAK</v>
      </c>
      <c r="L698" s="5" t="str">
        <f>OBV!H698</f>
        <v>CONFIRMED BEARISH</v>
      </c>
    </row>
    <row r="699" spans="1:12" ht="13.5" x14ac:dyDescent="0.25">
      <c r="A699" s="3">
        <f>RSI!A699</f>
        <v>43320</v>
      </c>
      <c r="B699" s="2">
        <f>RSI!B699</f>
        <v>1.6054999999999999</v>
      </c>
      <c r="C699" s="2">
        <f>RSI!I699</f>
        <v>51.968599165869797</v>
      </c>
      <c r="D699" s="2">
        <f>MACD!E699</f>
        <v>1.457392109763811E-3</v>
      </c>
      <c r="E699" s="2">
        <f>MACD!F699</f>
        <v>3.7446283552434959E-3</v>
      </c>
      <c r="F699" s="2">
        <f>'Moving Avg'!D699</f>
        <v>1.5893200000000001</v>
      </c>
      <c r="G699" s="2">
        <f>'Moving Avg'!F699</f>
        <v>1.59829</v>
      </c>
      <c r="H699" s="2">
        <f>'Moving Avg'!G699</f>
        <v>1.598692</v>
      </c>
      <c r="I699" s="2">
        <f>'Moving Avg'!H699</f>
        <v>1.5337500000000015</v>
      </c>
      <c r="J699" s="5" t="str">
        <f>OBV!F699</f>
        <v>BEARISH</v>
      </c>
      <c r="K699" s="5" t="str">
        <f>OBV!G699</f>
        <v>NEUTRAL</v>
      </c>
      <c r="L699" s="5" t="str">
        <f>OBV!H699</f>
        <v>CONFIRMED BEARISH</v>
      </c>
    </row>
    <row r="700" spans="1:12" ht="13.5" x14ac:dyDescent="0.25">
      <c r="A700" s="3">
        <f>RSI!A700</f>
        <v>43321</v>
      </c>
      <c r="B700" s="2">
        <f>RSI!B700</f>
        <v>1.6054999999999999</v>
      </c>
      <c r="C700" s="2">
        <f>RSI!I700</f>
        <v>51.968599165869804</v>
      </c>
      <c r="D700" s="2">
        <f>MACD!E700</f>
        <v>-3.3662616391374467E-3</v>
      </c>
      <c r="E700" s="2">
        <f>MACD!F700</f>
        <v>2.3224503563673074E-3</v>
      </c>
      <c r="F700" s="2">
        <f>'Moving Avg'!D700</f>
        <v>1.5920200000000002</v>
      </c>
      <c r="G700" s="2">
        <f>'Moving Avg'!F700</f>
        <v>1.5977000000000001</v>
      </c>
      <c r="H700" s="2">
        <f>'Moving Avg'!G700</f>
        <v>1.6000080000000003</v>
      </c>
      <c r="I700" s="2">
        <f>'Moving Avg'!H700</f>
        <v>1.5349525000000017</v>
      </c>
      <c r="J700" s="5" t="str">
        <f>OBV!F700</f>
        <v>BEARISH</v>
      </c>
      <c r="K700" s="5" t="str">
        <f>OBV!G700</f>
        <v>NEUTRAL</v>
      </c>
      <c r="L700" s="5" t="str">
        <f>OBV!H700</f>
        <v>BEARISH DIVERGENCE</v>
      </c>
    </row>
    <row r="701" spans="1:12" ht="13.5" x14ac:dyDescent="0.25">
      <c r="A701" s="3">
        <f>RSI!A701</f>
        <v>43322</v>
      </c>
      <c r="B701" s="2">
        <f>RSI!B701</f>
        <v>1.5583</v>
      </c>
      <c r="C701" s="2">
        <f>RSI!I701</f>
        <v>40.859669897145899</v>
      </c>
      <c r="D701" s="2">
        <f>MACD!E701</f>
        <v>1.4359666743990473E-4</v>
      </c>
      <c r="E701" s="2">
        <f>MACD!F701</f>
        <v>1.8866796185818269E-3</v>
      </c>
      <c r="F701" s="2">
        <f>'Moving Avg'!D701</f>
        <v>1.5866200000000001</v>
      </c>
      <c r="G701" s="2">
        <f>'Moving Avg'!F701</f>
        <v>1.5966899999999997</v>
      </c>
      <c r="H701" s="2">
        <f>'Moving Avg'!G701</f>
        <v>1.6001220000000003</v>
      </c>
      <c r="I701" s="2">
        <f>'Moving Avg'!H701</f>
        <v>1.5359190000000016</v>
      </c>
      <c r="J701" s="5" t="str">
        <f>OBV!F701</f>
        <v>BEARISH</v>
      </c>
      <c r="K701" s="5" t="str">
        <f>OBV!G701</f>
        <v>NEUTRAL</v>
      </c>
      <c r="L701" s="5" t="str">
        <f>OBV!H701</f>
        <v>CONFIRMED BEARISH</v>
      </c>
    </row>
    <row r="702" spans="1:12" ht="13.5" x14ac:dyDescent="0.25">
      <c r="A702" s="3">
        <f>RSI!A702</f>
        <v>43326</v>
      </c>
      <c r="B702" s="2">
        <f>RSI!B702</f>
        <v>1.5852999999999999</v>
      </c>
      <c r="C702" s="2">
        <f>RSI!I702</f>
        <v>47.741368847123631</v>
      </c>
      <c r="D702" s="2">
        <f>MACD!E702</f>
        <v>4.4753250082918417E-3</v>
      </c>
      <c r="E702" s="2">
        <f>MACD!F702</f>
        <v>2.4044086965238302E-3</v>
      </c>
      <c r="F702" s="2">
        <f>'Moving Avg'!D702</f>
        <v>1.5866200000000001</v>
      </c>
      <c r="G702" s="2">
        <f>'Moving Avg'!F702</f>
        <v>1.59606</v>
      </c>
      <c r="H702" s="2">
        <f>'Moving Avg'!G702</f>
        <v>1.6007760000000004</v>
      </c>
      <c r="I702" s="2">
        <f>'Moving Avg'!H702</f>
        <v>1.5370205000000015</v>
      </c>
      <c r="J702" s="5" t="str">
        <f>OBV!F702</f>
        <v>BEARISH</v>
      </c>
      <c r="K702" s="5" t="str">
        <f>OBV!G702</f>
        <v>NEUTRAL</v>
      </c>
      <c r="L702" s="5" t="str">
        <f>OBV!H702</f>
        <v>NEUTRAL</v>
      </c>
    </row>
    <row r="703" spans="1:12" ht="13.5" x14ac:dyDescent="0.25">
      <c r="A703" s="3">
        <f>RSI!A703</f>
        <v>43327</v>
      </c>
      <c r="B703" s="2">
        <f>RSI!B703</f>
        <v>1.5852999999999999</v>
      </c>
      <c r="C703" s="2">
        <f>RSI!I703</f>
        <v>47.741368847123631</v>
      </c>
      <c r="D703" s="2">
        <f>MACD!E703</f>
        <v>8.2021739931954496E-3</v>
      </c>
      <c r="E703" s="2">
        <f>MACD!F703</f>
        <v>3.5639617558581543E-3</v>
      </c>
      <c r="F703" s="2">
        <f>'Moving Avg'!D703</f>
        <v>1.5879799999999999</v>
      </c>
      <c r="G703" s="2">
        <f>'Moving Avg'!F703</f>
        <v>1.5943749999999999</v>
      </c>
      <c r="H703" s="2">
        <f>'Moving Avg'!G703</f>
        <v>1.6006540000000007</v>
      </c>
      <c r="I703" s="2">
        <f>'Moving Avg'!H703</f>
        <v>1.5381865000000019</v>
      </c>
      <c r="J703" s="5" t="str">
        <f>OBV!F703</f>
        <v>BEARISH</v>
      </c>
      <c r="K703" s="5" t="str">
        <f>OBV!G703</f>
        <v>NEUTRAL</v>
      </c>
      <c r="L703" s="5" t="str">
        <f>OBV!H703</f>
        <v>BEARISH DIVERGENCE</v>
      </c>
    </row>
    <row r="704" spans="1:12" ht="13.5" x14ac:dyDescent="0.25">
      <c r="A704" s="3">
        <f>RSI!A704</f>
        <v>43328</v>
      </c>
      <c r="B704" s="2">
        <f>RSI!B704</f>
        <v>1.5852999999999999</v>
      </c>
      <c r="C704" s="2">
        <f>RSI!I704</f>
        <v>47.741368847123631</v>
      </c>
      <c r="D704" s="2">
        <f>MACD!E704</f>
        <v>1.1412643437285874E-2</v>
      </c>
      <c r="E704" s="2">
        <f>MACD!F704</f>
        <v>5.133698092143698E-3</v>
      </c>
      <c r="F704" s="2">
        <f>'Moving Avg'!D704</f>
        <v>1.5839400000000001</v>
      </c>
      <c r="G704" s="2">
        <f>'Moving Avg'!F704</f>
        <v>1.5940399999999997</v>
      </c>
      <c r="H704" s="2">
        <f>'Moving Avg'!G704</f>
        <v>1.6006620000000009</v>
      </c>
      <c r="I704" s="2">
        <f>'Moving Avg'!H704</f>
        <v>1.5393525000000023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</row>
    <row r="705" spans="1:12" ht="13.5" x14ac:dyDescent="0.25">
      <c r="A705" s="3">
        <f>RSI!A705</f>
        <v>43329</v>
      </c>
      <c r="B705" s="2">
        <f>RSI!B705</f>
        <v>1.5852999999999999</v>
      </c>
      <c r="C705" s="2">
        <f>RSI!I705</f>
        <v>47.741368847123631</v>
      </c>
      <c r="D705" s="2">
        <f>MACD!E705</f>
        <v>1.0028109315849187E-2</v>
      </c>
      <c r="E705" s="2">
        <f>MACD!F705</f>
        <v>6.1125803368847964E-3</v>
      </c>
      <c r="F705" s="2">
        <f>'Moving Avg'!D705</f>
        <v>1.5799000000000001</v>
      </c>
      <c r="G705" s="2">
        <f>'Moving Avg'!F705</f>
        <v>1.5930299999999997</v>
      </c>
      <c r="H705" s="2">
        <f>'Moving Avg'!G705</f>
        <v>1.600540000000001</v>
      </c>
      <c r="I705" s="2">
        <f>'Moving Avg'!H705</f>
        <v>1.5403895000000021</v>
      </c>
      <c r="J705" s="5" t="str">
        <f>OBV!F705</f>
        <v>BEARISH</v>
      </c>
      <c r="K705" s="5" t="str">
        <f>OBV!G705</f>
        <v>NEUTRAL</v>
      </c>
      <c r="L705" s="5" t="str">
        <f>OBV!H705</f>
        <v>CONFIRMED BEARISH</v>
      </c>
    </row>
    <row r="706" spans="1:12" ht="13.5" x14ac:dyDescent="0.25">
      <c r="A706" s="3">
        <f>RSI!A706</f>
        <v>43332</v>
      </c>
      <c r="B706" s="2">
        <f>RSI!B706</f>
        <v>1.5852999999999999</v>
      </c>
      <c r="C706" s="2">
        <f>RSI!I706</f>
        <v>47.741368847123631</v>
      </c>
      <c r="D706" s="2">
        <f>MACD!E706</f>
        <v>7.8746639578477495E-3</v>
      </c>
      <c r="E706" s="2">
        <f>MACD!F706</f>
        <v>6.4649970610773872E-3</v>
      </c>
      <c r="F706" s="2">
        <f>'Moving Avg'!D706</f>
        <v>1.5852999999999999</v>
      </c>
      <c r="G706" s="2">
        <f>'Moving Avg'!F706</f>
        <v>1.5920199999999998</v>
      </c>
      <c r="H706" s="2">
        <f>'Moving Avg'!G706</f>
        <v>1.599900000000001</v>
      </c>
      <c r="I706" s="2">
        <f>'Moving Avg'!H706</f>
        <v>1.5414585000000023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</row>
    <row r="707" spans="1:12" ht="13.5" x14ac:dyDescent="0.25">
      <c r="A707" s="3">
        <f>RSI!A707</f>
        <v>43335</v>
      </c>
      <c r="B707" s="2">
        <f>RSI!B707</f>
        <v>1.5852999999999999</v>
      </c>
      <c r="C707" s="2">
        <f>RSI!I707</f>
        <v>47.741368847123631</v>
      </c>
      <c r="D707" s="2">
        <f>MACD!E707</f>
        <v>6.097751908611837E-3</v>
      </c>
      <c r="E707" s="2">
        <f>MACD!F707</f>
        <v>6.3915480305842768E-3</v>
      </c>
      <c r="F707" s="2">
        <f>'Moving Avg'!D707</f>
        <v>1.5852999999999999</v>
      </c>
      <c r="G707" s="2">
        <f>'Moving Avg'!F707</f>
        <v>1.591685</v>
      </c>
      <c r="H707" s="2">
        <f>'Moving Avg'!G707</f>
        <v>1.6001660000000006</v>
      </c>
      <c r="I707" s="2">
        <f>'Moving Avg'!H707</f>
        <v>1.5423660000000021</v>
      </c>
      <c r="J707" s="5" t="str">
        <f>OBV!F707</f>
        <v>NEUTRAL</v>
      </c>
      <c r="K707" s="5" t="str">
        <f>OBV!G707</f>
        <v>NEUTRAL</v>
      </c>
      <c r="L707" s="5" t="str">
        <f>OBV!H707</f>
        <v>NEUTRAL</v>
      </c>
    </row>
    <row r="708" spans="1:12" ht="13.5" x14ac:dyDescent="0.25">
      <c r="A708" s="3">
        <f>RSI!A708</f>
        <v>43336</v>
      </c>
      <c r="B708" s="2">
        <f>RSI!B708</f>
        <v>1.5987</v>
      </c>
      <c r="C708" s="2">
        <f>RSI!I708</f>
        <v>52.060118375665475</v>
      </c>
      <c r="D708" s="2">
        <f>MACD!E708</f>
        <v>2.5973478596821309E-3</v>
      </c>
      <c r="E708" s="2">
        <f>MACD!F708</f>
        <v>5.6327079964038481E-3</v>
      </c>
      <c r="F708" s="2">
        <f>'Moving Avg'!D708</f>
        <v>1.5879799999999999</v>
      </c>
      <c r="G708" s="2">
        <f>'Moving Avg'!F708</f>
        <v>1.5920200000000002</v>
      </c>
      <c r="H708" s="2">
        <f>'Moving Avg'!G708</f>
        <v>1.5999240000000006</v>
      </c>
      <c r="I708" s="2">
        <f>'Moving Avg'!H708</f>
        <v>1.5433405000000022</v>
      </c>
      <c r="J708" s="5" t="str">
        <f>OBV!F708</f>
        <v>BULLISH</v>
      </c>
      <c r="K708" s="5" t="str">
        <f>OBV!G708</f>
        <v>NEUTRAL</v>
      </c>
      <c r="L708" s="5" t="str">
        <f>OBV!H708</f>
        <v>CONFIRMED BULLISH</v>
      </c>
    </row>
    <row r="709" spans="1:12" ht="13.5" x14ac:dyDescent="0.25">
      <c r="A709" s="3">
        <f>RSI!A709</f>
        <v>43339</v>
      </c>
      <c r="B709" s="2">
        <f>RSI!B709</f>
        <v>1.5987</v>
      </c>
      <c r="C709" s="2">
        <f>RSI!I709</f>
        <v>52.060118375665475</v>
      </c>
      <c r="D709" s="2">
        <f>MACD!E709</f>
        <v>3.7489133728036972E-3</v>
      </c>
      <c r="E709" s="2">
        <f>MACD!F709</f>
        <v>5.2559490716838188E-3</v>
      </c>
      <c r="F709" s="2">
        <f>'Moving Avg'!D709</f>
        <v>1.59066</v>
      </c>
      <c r="G709" s="2">
        <f>'Moving Avg'!F709</f>
        <v>1.592355</v>
      </c>
      <c r="H709" s="2">
        <f>'Moving Avg'!G709</f>
        <v>1.5994220000000001</v>
      </c>
      <c r="I709" s="2">
        <f>'Moving Avg'!H709</f>
        <v>1.5443150000000023</v>
      </c>
      <c r="J709" s="5" t="str">
        <f>OBV!F709</f>
        <v>BULLISH</v>
      </c>
      <c r="K709" s="5" t="str">
        <f>OBV!G709</f>
        <v>NEUTRAL</v>
      </c>
      <c r="L709" s="5" t="str">
        <f>OBV!H709</f>
        <v>CONFIRMED BULLISH</v>
      </c>
    </row>
    <row r="710" spans="1:12" ht="13.5" x14ac:dyDescent="0.25">
      <c r="A710" s="3">
        <f>RSI!A710</f>
        <v>43340</v>
      </c>
      <c r="B710" s="2">
        <f>RSI!B710</f>
        <v>1.5515000000000001</v>
      </c>
      <c r="C710" s="2">
        <f>RSI!I710</f>
        <v>38.920449930807379</v>
      </c>
      <c r="D710" s="2">
        <f>MACD!E710</f>
        <v>8.1822035796903503E-3</v>
      </c>
      <c r="E710" s="2">
        <f>MACD!F710</f>
        <v>5.8411999732851253E-3</v>
      </c>
      <c r="F710" s="2">
        <f>'Moving Avg'!D710</f>
        <v>1.5838999999999999</v>
      </c>
      <c r="G710" s="2">
        <f>'Moving Avg'!F710</f>
        <v>1.5913400000000002</v>
      </c>
      <c r="H710" s="2">
        <f>'Moving Avg'!G710</f>
        <v>1.5977180000000002</v>
      </c>
      <c r="I710" s="2">
        <f>'Moving Avg'!H710</f>
        <v>1.5452475000000021</v>
      </c>
      <c r="J710" s="5" t="str">
        <f>OBV!F710</f>
        <v>BULLISH</v>
      </c>
      <c r="K710" s="5" t="str">
        <f>OBV!G710</f>
        <v>NEUTRAL</v>
      </c>
      <c r="L710" s="5" t="str">
        <f>OBV!H710</f>
        <v>BULLISH DIVERGENCE</v>
      </c>
    </row>
    <row r="711" spans="1:12" ht="13.5" x14ac:dyDescent="0.25">
      <c r="A711" s="3">
        <f>RSI!A711</f>
        <v>43341</v>
      </c>
      <c r="B711" s="2">
        <f>RSI!B711</f>
        <v>1.538</v>
      </c>
      <c r="C711" s="2">
        <f>RSI!I711</f>
        <v>36.112956471730413</v>
      </c>
      <c r="D711" s="2">
        <f>MACD!E711</f>
        <v>5.9161807665135679E-3</v>
      </c>
      <c r="E711" s="2">
        <f>MACD!F711</f>
        <v>5.8561961319308145E-3</v>
      </c>
      <c r="F711" s="2">
        <f>'Moving Avg'!D711</f>
        <v>1.5744400000000001</v>
      </c>
      <c r="G711" s="2">
        <f>'Moving Avg'!F711</f>
        <v>1.5883050000000001</v>
      </c>
      <c r="H711" s="2">
        <f>'Moving Avg'!G711</f>
        <v>1.5957440000000001</v>
      </c>
      <c r="I711" s="2">
        <f>'Moving Avg'!H711</f>
        <v>1.5459510000000021</v>
      </c>
      <c r="J711" s="5" t="str">
        <f>OBV!F711</f>
        <v>BEARISH</v>
      </c>
      <c r="K711" s="5" t="str">
        <f>OBV!G711</f>
        <v>WEAK</v>
      </c>
      <c r="L711" s="5" t="str">
        <f>OBV!H711</f>
        <v>CONFIRMED BEARISH</v>
      </c>
    </row>
    <row r="712" spans="1:12" ht="13.5" x14ac:dyDescent="0.25">
      <c r="A712" s="3">
        <f>RSI!A712</f>
        <v>43342</v>
      </c>
      <c r="B712" s="2">
        <f>RSI!B712</f>
        <v>1.538</v>
      </c>
      <c r="C712" s="2">
        <f>RSI!I712</f>
        <v>36.112956471730413</v>
      </c>
      <c r="D712" s="2">
        <f>MACD!E712</f>
        <v>8.4585710893350097E-3</v>
      </c>
      <c r="E712" s="2">
        <f>MACD!F712</f>
        <v>6.3766711234116537E-3</v>
      </c>
      <c r="F712" s="2">
        <f>'Moving Avg'!D712</f>
        <v>1.56498</v>
      </c>
      <c r="G712" s="2">
        <f>'Moving Avg'!F712</f>
        <v>1.5842550000000002</v>
      </c>
      <c r="H712" s="2">
        <f>'Moving Avg'!G712</f>
        <v>1.5942879999999997</v>
      </c>
      <c r="I712" s="2">
        <f>'Moving Avg'!H712</f>
        <v>1.5466220000000022</v>
      </c>
      <c r="J712" s="5" t="str">
        <f>OBV!F712</f>
        <v>BEARISH</v>
      </c>
      <c r="K712" s="5" t="str">
        <f>OBV!G712</f>
        <v>WEAK</v>
      </c>
      <c r="L712" s="5" t="str">
        <f>OBV!H712</f>
        <v>CONFIRMED BEARISH</v>
      </c>
    </row>
    <row r="713" spans="1:12" ht="13.5" x14ac:dyDescent="0.25">
      <c r="A713" s="3">
        <f>RSI!A713</f>
        <v>43343</v>
      </c>
      <c r="B713" s="2">
        <f>RSI!B713</f>
        <v>1.5718000000000001</v>
      </c>
      <c r="C713" s="2">
        <f>RSI!I713</f>
        <v>47.177050266913348</v>
      </c>
      <c r="D713" s="2">
        <f>MACD!E713</f>
        <v>8.3894060022082773E-3</v>
      </c>
      <c r="E713" s="2">
        <f>MACD!F713</f>
        <v>6.7792180991709788E-3</v>
      </c>
      <c r="F713" s="2">
        <f>'Moving Avg'!D713</f>
        <v>1.5596000000000001</v>
      </c>
      <c r="G713" s="2">
        <f>'Moving Avg'!F713</f>
        <v>1.5818950000000001</v>
      </c>
      <c r="H713" s="2">
        <f>'Moving Avg'!G713</f>
        <v>1.5942839999999996</v>
      </c>
      <c r="I713" s="2">
        <f>'Moving Avg'!H713</f>
        <v>1.5475265000000022</v>
      </c>
      <c r="J713" s="5" t="str">
        <f>OBV!F713</f>
        <v>BEARISH</v>
      </c>
      <c r="K713" s="5" t="str">
        <f>OBV!G713</f>
        <v>WEAK</v>
      </c>
      <c r="L713" s="5" t="str">
        <f>OBV!H713</f>
        <v>CONFIRMED BEARISH</v>
      </c>
    </row>
    <row r="714" spans="1:12" ht="13.5" x14ac:dyDescent="0.25">
      <c r="A714" s="3">
        <f>RSI!A714</f>
        <v>43346</v>
      </c>
      <c r="B714" s="2">
        <f>RSI!B714</f>
        <v>1.5987</v>
      </c>
      <c r="C714" s="2">
        <f>RSI!I714</f>
        <v>54.004228334374723</v>
      </c>
      <c r="D714" s="2">
        <f>MACD!E714</f>
        <v>6.4008646262292412E-3</v>
      </c>
      <c r="E714" s="2">
        <f>MACD!F714</f>
        <v>6.703547404582632E-3</v>
      </c>
      <c r="F714" s="2">
        <f>'Moving Avg'!D714</f>
        <v>1.5596000000000001</v>
      </c>
      <c r="G714" s="2">
        <f>'Moving Avg'!F714</f>
        <v>1.5808800000000001</v>
      </c>
      <c r="H714" s="2">
        <f>'Moving Avg'!G714</f>
        <v>1.5944299999999993</v>
      </c>
      <c r="I714" s="2">
        <f>'Moving Avg'!H714</f>
        <v>1.5485655000000023</v>
      </c>
      <c r="J714" s="5" t="str">
        <f>OBV!F714</f>
        <v>BEARISH</v>
      </c>
      <c r="K714" s="5" t="str">
        <f>OBV!G714</f>
        <v>WEAK</v>
      </c>
      <c r="L714" s="5" t="str">
        <f>OBV!H714</f>
        <v>NEUTRAL</v>
      </c>
    </row>
    <row r="715" spans="1:12" ht="13.5" x14ac:dyDescent="0.25">
      <c r="A715" s="3">
        <f>RSI!A715</f>
        <v>43347</v>
      </c>
      <c r="B715" s="2">
        <f>RSI!B715</f>
        <v>1.6054999999999999</v>
      </c>
      <c r="C715" s="2">
        <f>RSI!I715</f>
        <v>55.567591071982285</v>
      </c>
      <c r="D715" s="2">
        <f>MACD!E715</f>
        <v>4.1135360310748936E-3</v>
      </c>
      <c r="E715" s="2">
        <f>MACD!F715</f>
        <v>6.1855451298810848E-3</v>
      </c>
      <c r="F715" s="2">
        <f>'Moving Avg'!D715</f>
        <v>1.5704</v>
      </c>
      <c r="G715" s="2">
        <f>'Moving Avg'!F715</f>
        <v>1.5815550000000003</v>
      </c>
      <c r="H715" s="2">
        <f>'Moving Avg'!G715</f>
        <v>1.594193999999999</v>
      </c>
      <c r="I715" s="2">
        <f>'Moving Avg'!H715</f>
        <v>1.5496710000000022</v>
      </c>
      <c r="J715" s="5" t="str">
        <f>OBV!F715</f>
        <v>BEARISH</v>
      </c>
      <c r="K715" s="5" t="str">
        <f>OBV!G715</f>
        <v>WEAK</v>
      </c>
      <c r="L715" s="5" t="str">
        <f>OBV!H715</f>
        <v>BEARISH DIVERGENCE</v>
      </c>
    </row>
    <row r="716" spans="1:12" ht="13.5" x14ac:dyDescent="0.25">
      <c r="A716" s="3">
        <f>RSI!A716</f>
        <v>43348</v>
      </c>
      <c r="B716" s="2">
        <f>RSI!B716</f>
        <v>1.6054999999999999</v>
      </c>
      <c r="C716" s="2">
        <f>RSI!I716</f>
        <v>55.567591071982285</v>
      </c>
      <c r="D716" s="2">
        <f>MACD!E716</f>
        <v>2.0443921342325755E-3</v>
      </c>
      <c r="E716" s="2">
        <f>MACD!F716</f>
        <v>5.3573145307513831E-3</v>
      </c>
      <c r="F716" s="2">
        <f>'Moving Avg'!D716</f>
        <v>1.5839000000000001</v>
      </c>
      <c r="G716" s="2">
        <f>'Moving Avg'!F716</f>
        <v>1.5825650000000002</v>
      </c>
      <c r="H716" s="2">
        <f>'Moving Avg'!G716</f>
        <v>1.5946059999999991</v>
      </c>
      <c r="I716" s="2">
        <f>'Moving Avg'!H716</f>
        <v>1.550776500000002</v>
      </c>
      <c r="J716" s="5" t="str">
        <f>OBV!F716</f>
        <v>BULLISH</v>
      </c>
      <c r="K716" s="5" t="str">
        <f>OBV!G716</f>
        <v>NEUTRAL</v>
      </c>
      <c r="L716" s="5" t="str">
        <f>OBV!H716</f>
        <v>CONFIRMED BULLISH</v>
      </c>
    </row>
    <row r="717" spans="1:12" ht="13.5" x14ac:dyDescent="0.25">
      <c r="A717" s="3">
        <f>RSI!A717</f>
        <v>43349</v>
      </c>
      <c r="B717" s="2">
        <f>RSI!B717</f>
        <v>1.5583</v>
      </c>
      <c r="C717" s="2">
        <f>RSI!I717</f>
        <v>43.629723423960108</v>
      </c>
      <c r="D717" s="2">
        <f>MACD!E717</f>
        <v>3.6660669485670816E-3</v>
      </c>
      <c r="E717" s="2">
        <f>MACD!F717</f>
        <v>5.0190650143145232E-3</v>
      </c>
      <c r="F717" s="2">
        <f>'Moving Avg'!D717</f>
        <v>1.58796</v>
      </c>
      <c r="G717" s="2">
        <f>'Moving Avg'!F717</f>
        <v>1.581215</v>
      </c>
      <c r="H717" s="2">
        <f>'Moving Avg'!G717</f>
        <v>1.5940739999999993</v>
      </c>
      <c r="I717" s="2">
        <f>'Moving Avg'!H717</f>
        <v>1.5516460000000021</v>
      </c>
      <c r="J717" s="5" t="str">
        <f>OBV!F717</f>
        <v>BEARISH</v>
      </c>
      <c r="K717" s="5" t="str">
        <f>OBV!G717</f>
        <v>NEUTRAL</v>
      </c>
      <c r="L717" s="5" t="str">
        <f>OBV!H717</f>
        <v>BEARISH DIVERGENCE</v>
      </c>
    </row>
    <row r="718" spans="1:12" ht="13.5" x14ac:dyDescent="0.25">
      <c r="A718" s="3">
        <f>RSI!A718</f>
        <v>43350</v>
      </c>
      <c r="B718" s="2">
        <f>RSI!B718</f>
        <v>1.5987</v>
      </c>
      <c r="C718" s="2">
        <f>RSI!I718</f>
        <v>52.947493737738455</v>
      </c>
      <c r="D718" s="2">
        <f>MACD!E718</f>
        <v>4.2714695301844241E-3</v>
      </c>
      <c r="E718" s="2">
        <f>MACD!F718</f>
        <v>4.8695459174885039E-3</v>
      </c>
      <c r="F718" s="2">
        <f>'Moving Avg'!D718</f>
        <v>1.59334</v>
      </c>
      <c r="G718" s="2">
        <f>'Moving Avg'!F718</f>
        <v>1.582225</v>
      </c>
      <c r="H718" s="2">
        <f>'Moving Avg'!G718</f>
        <v>1.5948659999999992</v>
      </c>
      <c r="I718" s="2">
        <f>'Moving Avg'!H718</f>
        <v>1.552717500000002</v>
      </c>
      <c r="J718" s="5" t="str">
        <f>OBV!F718</f>
        <v>BEARISH</v>
      </c>
      <c r="K718" s="5" t="str">
        <f>OBV!G718</f>
        <v>NEUTRAL</v>
      </c>
      <c r="L718" s="5" t="str">
        <f>OBV!H718</f>
        <v>BEARISH DIVERGENCE</v>
      </c>
    </row>
    <row r="719" spans="1:12" ht="13.5" x14ac:dyDescent="0.25">
      <c r="A719" s="3">
        <f>RSI!A719</f>
        <v>43353</v>
      </c>
      <c r="B719" s="2">
        <f>RSI!B719</f>
        <v>1.5987</v>
      </c>
      <c r="C719" s="2">
        <f>RSI!I719</f>
        <v>52.947493737738455</v>
      </c>
      <c r="D719" s="2">
        <f>MACD!E719</f>
        <v>4.6971100766917129E-3</v>
      </c>
      <c r="E719" s="2">
        <f>MACD!F719</f>
        <v>4.8350587493291453E-3</v>
      </c>
      <c r="F719" s="2">
        <f>'Moving Avg'!D719</f>
        <v>1.59334</v>
      </c>
      <c r="G719" s="2">
        <f>'Moving Avg'!F719</f>
        <v>1.5818850000000002</v>
      </c>
      <c r="H719" s="2">
        <f>'Moving Avg'!G719</f>
        <v>1.5947519999999991</v>
      </c>
      <c r="I719" s="2">
        <f>'Moving Avg'!H719</f>
        <v>1.5539830000000021</v>
      </c>
      <c r="J719" s="5" t="str">
        <f>OBV!F719</f>
        <v>BEARISH</v>
      </c>
      <c r="K719" s="5" t="str">
        <f>OBV!G719</f>
        <v>NEUTRAL</v>
      </c>
      <c r="L719" s="5" t="str">
        <f>OBV!H719</f>
        <v>NEUTRAL</v>
      </c>
    </row>
    <row r="720" spans="1:12" ht="13.5" x14ac:dyDescent="0.25">
      <c r="A720" s="3">
        <f>RSI!A720</f>
        <v>43355</v>
      </c>
      <c r="B720" s="2">
        <f>RSI!B720</f>
        <v>1.5987</v>
      </c>
      <c r="C720" s="2">
        <f>RSI!I720</f>
        <v>52.947493737738455</v>
      </c>
      <c r="D720" s="2">
        <f>MACD!E720</f>
        <v>-2.2844776441552916E-3</v>
      </c>
      <c r="E720" s="2">
        <f>MACD!F720</f>
        <v>3.4111514706322578E-3</v>
      </c>
      <c r="F720" s="2">
        <f>'Moving Avg'!D720</f>
        <v>1.59198</v>
      </c>
      <c r="G720" s="2">
        <f>'Moving Avg'!F720</f>
        <v>1.5815450000000002</v>
      </c>
      <c r="H720" s="2">
        <f>'Moving Avg'!G720</f>
        <v>1.595027999999999</v>
      </c>
      <c r="I720" s="2">
        <f>'Moving Avg'!H720</f>
        <v>1.555151500000002</v>
      </c>
      <c r="J720" s="5" t="str">
        <f>OBV!F720</f>
        <v>BEARISH</v>
      </c>
      <c r="K720" s="5" t="str">
        <f>OBV!G720</f>
        <v>WEAK</v>
      </c>
      <c r="L720" s="5" t="str">
        <f>OBV!H720</f>
        <v>CONFIRMED BEARISH</v>
      </c>
    </row>
    <row r="721" spans="1:12" ht="13.5" x14ac:dyDescent="0.25">
      <c r="A721" s="3">
        <f>RSI!A721</f>
        <v>43356</v>
      </c>
      <c r="B721" s="2">
        <f>RSI!B721</f>
        <v>1.5852999999999999</v>
      </c>
      <c r="C721" s="2">
        <f>RSI!I721</f>
        <v>49.554212196441149</v>
      </c>
      <c r="D721" s="2">
        <f>MACD!E721</f>
        <v>-9.350570842606043E-3</v>
      </c>
      <c r="E721" s="2">
        <f>MACD!F721</f>
        <v>8.5880700798459785E-4</v>
      </c>
      <c r="F721" s="2">
        <f>'Moving Avg'!D721</f>
        <v>1.5879400000000001</v>
      </c>
      <c r="G721" s="2">
        <f>'Moving Avg'!F721</f>
        <v>1.5828950000000002</v>
      </c>
      <c r="H721" s="2">
        <f>'Moving Avg'!G721</f>
        <v>1.594517999999999</v>
      </c>
      <c r="I721" s="2">
        <f>'Moving Avg'!H721</f>
        <v>1.5562855000000022</v>
      </c>
      <c r="J721" s="5" t="str">
        <f>OBV!F721</f>
        <v>BEARISH</v>
      </c>
      <c r="K721" s="5" t="str">
        <f>OBV!G721</f>
        <v>WEAK</v>
      </c>
      <c r="L721" s="5" t="str">
        <f>OBV!H721</f>
        <v>CONFIRMED BEARISH</v>
      </c>
    </row>
    <row r="722" spans="1:12" ht="13.5" x14ac:dyDescent="0.25">
      <c r="A722" s="3">
        <f>RSI!A722</f>
        <v>43357</v>
      </c>
      <c r="B722" s="2">
        <f>RSI!B722</f>
        <v>1.5785</v>
      </c>
      <c r="C722" s="2">
        <f>RSI!I722</f>
        <v>47.877364865841379</v>
      </c>
      <c r="D722" s="2">
        <f>MACD!E722</f>
        <v>-1.4815452170821475E-2</v>
      </c>
      <c r="E722" s="2">
        <f>MACD!F722</f>
        <v>-2.2760448277766169E-3</v>
      </c>
      <c r="F722" s="2">
        <f>'Moving Avg'!D722</f>
        <v>1.59198</v>
      </c>
      <c r="G722" s="2">
        <f>'Moving Avg'!F722</f>
        <v>1.5825549999999999</v>
      </c>
      <c r="H722" s="2">
        <f>'Moving Avg'!G722</f>
        <v>1.593353999999999</v>
      </c>
      <c r="I722" s="2">
        <f>'Moving Avg'!H722</f>
        <v>1.5573205000000023</v>
      </c>
      <c r="J722" s="5" t="str">
        <f>OBV!F722</f>
        <v>BEARISH</v>
      </c>
      <c r="K722" s="5" t="str">
        <f>OBV!G722</f>
        <v>NEUTRAL</v>
      </c>
      <c r="L722" s="5" t="str">
        <f>OBV!H722</f>
        <v>BEARISH DIVERGENCE</v>
      </c>
    </row>
    <row r="723" spans="1:12" ht="13.5" x14ac:dyDescent="0.25">
      <c r="A723" s="3">
        <f>RSI!A723</f>
        <v>43360</v>
      </c>
      <c r="B723" s="2">
        <f>RSI!B723</f>
        <v>1.5718000000000001</v>
      </c>
      <c r="C723" s="2">
        <f>RSI!I723</f>
        <v>46.217879094150369</v>
      </c>
      <c r="D723" s="2">
        <f>MACD!E723</f>
        <v>-1.3693459454513723E-2</v>
      </c>
      <c r="E723" s="2">
        <f>MACD!F723</f>
        <v>-4.5595277531240387E-3</v>
      </c>
      <c r="F723" s="2">
        <f>'Moving Avg'!D723</f>
        <v>1.5866</v>
      </c>
      <c r="G723" s="2">
        <f>'Moving Avg'!F723</f>
        <v>1.5818800000000002</v>
      </c>
      <c r="H723" s="2">
        <f>'Moving Avg'!G723</f>
        <v>1.5920559999999992</v>
      </c>
      <c r="I723" s="2">
        <f>'Moving Avg'!H723</f>
        <v>1.5583220000000022</v>
      </c>
      <c r="J723" s="5" t="str">
        <f>OBV!F723</f>
        <v>BEARISH</v>
      </c>
      <c r="K723" s="5" t="str">
        <f>OBV!G723</f>
        <v>WEAK</v>
      </c>
      <c r="L723" s="5" t="str">
        <f>OBV!H723</f>
        <v>CONFIRMED BEARISH</v>
      </c>
    </row>
    <row r="724" spans="1:12" ht="13.5" x14ac:dyDescent="0.25">
      <c r="A724" s="3">
        <f>RSI!A724</f>
        <v>43361</v>
      </c>
      <c r="B724" s="2">
        <f>RSI!B724</f>
        <v>1.5785</v>
      </c>
      <c r="C724" s="2">
        <f>RSI!I724</f>
        <v>48.153186880993651</v>
      </c>
      <c r="D724" s="2">
        <f>MACD!E724</f>
        <v>-9.0161892698905621E-3</v>
      </c>
      <c r="E724" s="2">
        <f>MACD!F724</f>
        <v>-5.4508600564773437E-3</v>
      </c>
      <c r="F724" s="2">
        <f>'Moving Avg'!D724</f>
        <v>1.5825600000000002</v>
      </c>
      <c r="G724" s="2">
        <f>'Moving Avg'!F724</f>
        <v>1.5815399999999999</v>
      </c>
      <c r="H724" s="2">
        <f>'Moving Avg'!G724</f>
        <v>1.5915379999999992</v>
      </c>
      <c r="I724" s="2">
        <f>'Moving Avg'!H724</f>
        <v>1.5593570000000025</v>
      </c>
      <c r="J724" s="5" t="str">
        <f>OBV!F724</f>
        <v>BEARISH</v>
      </c>
      <c r="K724" s="5" t="str">
        <f>OBV!G724</f>
        <v>WEAK</v>
      </c>
      <c r="L724" s="5" t="str">
        <f>OBV!H724</f>
        <v>CONFIRMED BEARISH</v>
      </c>
    </row>
    <row r="725" spans="1:12" ht="13.5" x14ac:dyDescent="0.25">
      <c r="A725" s="3">
        <f>RSI!A725</f>
        <v>43362</v>
      </c>
      <c r="B725" s="2">
        <f>RSI!B725</f>
        <v>1.5785</v>
      </c>
      <c r="C725" s="2">
        <f>RSI!I725</f>
        <v>48.153186880993651</v>
      </c>
      <c r="D725" s="2">
        <f>MACD!E725</f>
        <v>-3.9725594754433935E-3</v>
      </c>
      <c r="E725" s="2">
        <f>MACD!F725</f>
        <v>-5.1551999402705542E-3</v>
      </c>
      <c r="F725" s="2">
        <f>'Moving Avg'!D725</f>
        <v>1.5785199999999999</v>
      </c>
      <c r="G725" s="2">
        <f>'Moving Avg'!F725</f>
        <v>1.5812000000000002</v>
      </c>
      <c r="H725" s="2">
        <f>'Moving Avg'!G725</f>
        <v>1.5907619999999993</v>
      </c>
      <c r="I725" s="2">
        <f>'Moving Avg'!H725</f>
        <v>1.5604245000000028</v>
      </c>
      <c r="J725" s="5" t="str">
        <f>OBV!F725</f>
        <v>BEARISH</v>
      </c>
      <c r="K725" s="5" t="str">
        <f>OBV!G725</f>
        <v>WEAK</v>
      </c>
      <c r="L725" s="5" t="str">
        <f>OBV!H725</f>
        <v>CONFIRMED BEARISH</v>
      </c>
    </row>
    <row r="726" spans="1:12" ht="13.5" x14ac:dyDescent="0.25">
      <c r="A726" s="3">
        <f>RSI!A726</f>
        <v>43363</v>
      </c>
      <c r="B726" s="2">
        <f>RSI!B726</f>
        <v>1.619</v>
      </c>
      <c r="C726" s="2">
        <f>RSI!I726</f>
        <v>58.597661106482214</v>
      </c>
      <c r="D726" s="2">
        <f>MACD!E726</f>
        <v>-2.668034029931432E-3</v>
      </c>
      <c r="E726" s="2">
        <f>MACD!F726</f>
        <v>-4.6577667582027296E-3</v>
      </c>
      <c r="F726" s="2">
        <f>'Moving Avg'!D726</f>
        <v>1.5852599999999999</v>
      </c>
      <c r="G726" s="2">
        <f>'Moving Avg'!F726</f>
        <v>1.5828849999999999</v>
      </c>
      <c r="H726" s="2">
        <f>'Moving Avg'!G726</f>
        <v>1.5907959999999992</v>
      </c>
      <c r="I726" s="2">
        <f>'Moving Avg'!H726</f>
        <v>1.5616620000000028</v>
      </c>
      <c r="J726" s="5" t="str">
        <f>OBV!F726</f>
        <v>BEARISH</v>
      </c>
      <c r="K726" s="5" t="str">
        <f>OBV!G726</f>
        <v>WEAK</v>
      </c>
      <c r="L726" s="5" t="str">
        <f>OBV!H726</f>
        <v>BEARISH DIVERGENCE</v>
      </c>
    </row>
    <row r="727" spans="1:12" ht="13.5" x14ac:dyDescent="0.25">
      <c r="A727" s="3">
        <f>RSI!A727</f>
        <v>43364</v>
      </c>
      <c r="B727" s="2">
        <f>RSI!B727</f>
        <v>1.6054999999999999</v>
      </c>
      <c r="C727" s="2">
        <f>RSI!I727</f>
        <v>54.645943743360888</v>
      </c>
      <c r="D727" s="2">
        <f>MACD!E727</f>
        <v>-8.0309496036192751E-3</v>
      </c>
      <c r="E727" s="2">
        <f>MACD!F727</f>
        <v>-5.3324033272860389E-3</v>
      </c>
      <c r="F727" s="2">
        <f>'Moving Avg'!D727</f>
        <v>1.59066</v>
      </c>
      <c r="G727" s="2">
        <f>'Moving Avg'!F727</f>
        <v>1.5838950000000001</v>
      </c>
      <c r="H727" s="2">
        <f>'Moving Avg'!G727</f>
        <v>1.5904299999999996</v>
      </c>
      <c r="I727" s="2">
        <f>'Moving Avg'!H727</f>
        <v>1.5627675000000028</v>
      </c>
      <c r="J727" s="5" t="str">
        <f>OBV!F727</f>
        <v>BEARISH</v>
      </c>
      <c r="K727" s="5" t="str">
        <f>OBV!G727</f>
        <v>WEAK</v>
      </c>
      <c r="L727" s="5" t="str">
        <f>OBV!H727</f>
        <v>BEARISH DIVERGENCE</v>
      </c>
    </row>
    <row r="728" spans="1:12" ht="13.5" x14ac:dyDescent="0.25">
      <c r="A728" s="3">
        <f>RSI!A728</f>
        <v>43367</v>
      </c>
      <c r="B728" s="2">
        <f>RSI!B728</f>
        <v>1.5920000000000001</v>
      </c>
      <c r="C728" s="2">
        <f>RSI!I728</f>
        <v>50.945958322625636</v>
      </c>
      <c r="D728" s="2">
        <f>MACD!E728</f>
        <v>-5.4636504137324238E-3</v>
      </c>
      <c r="E728" s="2">
        <f>MACD!F728</f>
        <v>-5.3586527445753165E-3</v>
      </c>
      <c r="F728" s="2">
        <f>'Moving Avg'!D728</f>
        <v>1.5947</v>
      </c>
      <c r="G728" s="2">
        <f>'Moving Avg'!F728</f>
        <v>1.5835599999999999</v>
      </c>
      <c r="H728" s="2">
        <f>'Moving Avg'!G728</f>
        <v>1.5905719999999997</v>
      </c>
      <c r="I728" s="2">
        <f>'Moving Avg'!H728</f>
        <v>1.5638055000000026</v>
      </c>
      <c r="J728" s="5" t="str">
        <f>OBV!F728</f>
        <v>BEARISH</v>
      </c>
      <c r="K728" s="5" t="str">
        <f>OBV!G728</f>
        <v>NEUTRAL</v>
      </c>
      <c r="L728" s="5" t="str">
        <f>OBV!H728</f>
        <v>BEARISH DIVERGENCE</v>
      </c>
    </row>
    <row r="729" spans="1:12" ht="13.5" x14ac:dyDescent="0.25">
      <c r="A729" s="3">
        <f>RSI!A729</f>
        <v>43368</v>
      </c>
      <c r="B729" s="2">
        <f>RSI!B729</f>
        <v>1.5852999999999999</v>
      </c>
      <c r="C729" s="2">
        <f>RSI!I729</f>
        <v>49.166700578201223</v>
      </c>
      <c r="D729" s="2">
        <f>MACD!E729</f>
        <v>-2.8173202744905534E-3</v>
      </c>
      <c r="E729" s="2">
        <f>MACD!F729</f>
        <v>-4.8503862505583639E-3</v>
      </c>
      <c r="F729" s="2">
        <f>'Moving Avg'!D729</f>
        <v>1.59606</v>
      </c>
      <c r="G729" s="2">
        <f>'Moving Avg'!F729</f>
        <v>1.5828899999999999</v>
      </c>
      <c r="H729" s="2">
        <f>'Moving Avg'!G729</f>
        <v>1.5899320000000001</v>
      </c>
      <c r="I729" s="2">
        <f>'Moving Avg'!H729</f>
        <v>1.5648745000000026</v>
      </c>
      <c r="J729" s="5" t="str">
        <f>OBV!F729</f>
        <v>BEARISH</v>
      </c>
      <c r="K729" s="5" t="str">
        <f>OBV!G729</f>
        <v>WEAK</v>
      </c>
      <c r="L729" s="5" t="str">
        <f>OBV!H729</f>
        <v>BEARISH DIVERGENCE</v>
      </c>
    </row>
    <row r="730" spans="1:12" ht="13.5" x14ac:dyDescent="0.25">
      <c r="A730" s="3">
        <f>RSI!A730</f>
        <v>43369</v>
      </c>
      <c r="B730" s="2">
        <f>RSI!B730</f>
        <v>1.5852999999999999</v>
      </c>
      <c r="C730" s="2">
        <f>RSI!I730</f>
        <v>49.166700578201223</v>
      </c>
      <c r="D730" s="2">
        <f>MACD!E730</f>
        <v>-5.5917192865173604E-4</v>
      </c>
      <c r="E730" s="2">
        <f>MACD!F730</f>
        <v>-3.9921433861770383E-3</v>
      </c>
      <c r="F730" s="2">
        <f>'Moving Avg'!D730</f>
        <v>1.5974200000000001</v>
      </c>
      <c r="G730" s="2">
        <f>'Moving Avg'!F730</f>
        <v>1.5845800000000001</v>
      </c>
      <c r="H730" s="2">
        <f>'Moving Avg'!G730</f>
        <v>1.5892920000000001</v>
      </c>
      <c r="I730" s="2">
        <f>'Moving Avg'!H730</f>
        <v>1.5657495000000026</v>
      </c>
      <c r="J730" s="5" t="str">
        <f>OBV!F730</f>
        <v>BEARISH</v>
      </c>
      <c r="K730" s="5" t="str">
        <f>OBV!G730</f>
        <v>WEAK</v>
      </c>
      <c r="L730" s="5" t="str">
        <f>OBV!H730</f>
        <v>BEARISH DIVERGENCE</v>
      </c>
    </row>
    <row r="731" spans="1:12" ht="13.5" x14ac:dyDescent="0.25">
      <c r="A731" s="3">
        <f>RSI!A731</f>
        <v>43370</v>
      </c>
      <c r="B731" s="2">
        <f>RSI!B731</f>
        <v>1.6054999999999999</v>
      </c>
      <c r="C731" s="2">
        <f>RSI!I731</f>
        <v>54.698740881091702</v>
      </c>
      <c r="D731" s="2">
        <f>MACD!E731</f>
        <v>-2.1887232596482509E-3</v>
      </c>
      <c r="E731" s="2">
        <f>MACD!F731</f>
        <v>-3.6314593608712813E-3</v>
      </c>
      <c r="F731" s="2">
        <f>'Moving Avg'!D731</f>
        <v>1.5947200000000001</v>
      </c>
      <c r="G731" s="2">
        <f>'Moving Avg'!F731</f>
        <v>1.5879549999999998</v>
      </c>
      <c r="H731" s="2">
        <f>'Moving Avg'!G731</f>
        <v>1.5898320000000001</v>
      </c>
      <c r="I731" s="2">
        <f>'Moving Avg'!H731</f>
        <v>1.5666610000000023</v>
      </c>
      <c r="J731" s="5" t="str">
        <f>OBV!F731</f>
        <v>BULLISH</v>
      </c>
      <c r="K731" s="5" t="str">
        <f>OBV!G731</f>
        <v>NEUTRAL</v>
      </c>
      <c r="L731" s="5" t="str">
        <f>OBV!H731</f>
        <v>BULLISH DIVERGENCE</v>
      </c>
    </row>
    <row r="732" spans="1:12" ht="13.5" x14ac:dyDescent="0.25">
      <c r="A732" s="3">
        <f>RSI!A732</f>
        <v>43371</v>
      </c>
      <c r="B732" s="2">
        <f>RSI!B732</f>
        <v>1.6054999999999999</v>
      </c>
      <c r="C732" s="2">
        <f>RSI!I732</f>
        <v>54.698740881091702</v>
      </c>
      <c r="D732" s="2">
        <f>MACD!E732</f>
        <v>-4.7168478265582348E-3</v>
      </c>
      <c r="E732" s="2">
        <f>MACD!F732</f>
        <v>-3.8485370540086725E-3</v>
      </c>
      <c r="F732" s="2">
        <f>'Moving Avg'!D732</f>
        <v>1.5947200000000001</v>
      </c>
      <c r="G732" s="2">
        <f>'Moving Avg'!F732</f>
        <v>1.5913299999999999</v>
      </c>
      <c r="H732" s="2">
        <f>'Moving Avg'!G732</f>
        <v>1.5899840000000003</v>
      </c>
      <c r="I732" s="2">
        <f>'Moving Avg'!H732</f>
        <v>1.5674105000000025</v>
      </c>
      <c r="J732" s="5" t="str">
        <f>OBV!F732</f>
        <v>BULLISH</v>
      </c>
      <c r="K732" s="5" t="str">
        <f>OBV!G732</f>
        <v>NEUTRAL</v>
      </c>
      <c r="L732" s="5" t="str">
        <f>OBV!H732</f>
        <v>NEUTRAL</v>
      </c>
    </row>
    <row r="733" spans="1:12" ht="13.5" x14ac:dyDescent="0.25">
      <c r="A733" s="3">
        <f>RSI!A733</f>
        <v>43374</v>
      </c>
      <c r="B733" s="2">
        <f>RSI!B733</f>
        <v>1.6054999999999999</v>
      </c>
      <c r="C733" s="2">
        <f>RSI!I733</f>
        <v>54.698740881091702</v>
      </c>
      <c r="D733" s="2">
        <f>MACD!E733</f>
        <v>-7.98228048921934E-3</v>
      </c>
      <c r="E733" s="2">
        <f>MACD!F733</f>
        <v>-4.6752857410508062E-3</v>
      </c>
      <c r="F733" s="2">
        <f>'Moving Avg'!D733</f>
        <v>1.5974200000000001</v>
      </c>
      <c r="G733" s="2">
        <f>'Moving Avg'!F733</f>
        <v>1.5930149999999998</v>
      </c>
      <c r="H733" s="2">
        <f>'Moving Avg'!G733</f>
        <v>1.5897140000000005</v>
      </c>
      <c r="I733" s="2">
        <f>'Moving Avg'!H733</f>
        <v>1.5681600000000022</v>
      </c>
      <c r="J733" s="5" t="str">
        <f>OBV!F733</f>
        <v>BULLISH</v>
      </c>
      <c r="K733" s="5" t="str">
        <f>OBV!G733</f>
        <v>STRONG</v>
      </c>
      <c r="L733" s="5" t="str">
        <f>OBV!H733</f>
        <v>CONFIRMED BULLISH</v>
      </c>
    </row>
    <row r="734" spans="1:12" ht="13.5" x14ac:dyDescent="0.25">
      <c r="A734" s="3">
        <f>RSI!A734</f>
        <v>43375</v>
      </c>
      <c r="B734" s="2">
        <f>RSI!B734</f>
        <v>1.5987</v>
      </c>
      <c r="C734" s="2">
        <f>RSI!I734</f>
        <v>52.305449545102483</v>
      </c>
      <c r="D734" s="2">
        <f>MACD!E734</f>
        <v>-9.2992743931363808E-3</v>
      </c>
      <c r="E734" s="2">
        <f>MACD!F734</f>
        <v>-5.6000834714679208E-3</v>
      </c>
      <c r="F734" s="2">
        <f>'Moving Avg'!D734</f>
        <v>1.6000999999999999</v>
      </c>
      <c r="G734" s="2">
        <f>'Moving Avg'!F734</f>
        <v>1.5930149999999998</v>
      </c>
      <c r="H734" s="2">
        <f>'Moving Avg'!G734</f>
        <v>1.5898480000000001</v>
      </c>
      <c r="I734" s="2">
        <f>'Moving Avg'!H734</f>
        <v>1.5688755000000023</v>
      </c>
      <c r="J734" s="5" t="str">
        <f>OBV!F734</f>
        <v>BULLISH</v>
      </c>
      <c r="K734" s="5" t="str">
        <f>OBV!G734</f>
        <v>NEUTRAL</v>
      </c>
      <c r="L734" s="5" t="str">
        <f>OBV!H734</f>
        <v>CONFIRMED BULLISH</v>
      </c>
    </row>
    <row r="735" spans="1:12" ht="13.5" x14ac:dyDescent="0.25">
      <c r="A735" s="3">
        <f>RSI!A735</f>
        <v>43376</v>
      </c>
      <c r="B735" s="2">
        <f>RSI!B735</f>
        <v>1.6054999999999999</v>
      </c>
      <c r="C735" s="2">
        <f>RSI!I735</f>
        <v>54.45167496224839</v>
      </c>
      <c r="D735" s="2">
        <f>MACD!E735</f>
        <v>-1.0959035720784938E-2</v>
      </c>
      <c r="E735" s="2">
        <f>MACD!F735</f>
        <v>-6.6718739213313238E-3</v>
      </c>
      <c r="F735" s="2">
        <f>'Moving Avg'!D735</f>
        <v>1.6041399999999999</v>
      </c>
      <c r="G735" s="2">
        <f>'Moving Avg'!F735</f>
        <v>1.5930149999999998</v>
      </c>
      <c r="H735" s="2">
        <f>'Moving Avg'!G735</f>
        <v>1.5898480000000004</v>
      </c>
      <c r="I735" s="2">
        <f>'Moving Avg'!H735</f>
        <v>1.5696575000000021</v>
      </c>
      <c r="J735" s="5" t="str">
        <f>OBV!F735</f>
        <v>BULLISH</v>
      </c>
      <c r="K735" s="5" t="str">
        <f>OBV!G735</f>
        <v>NEUTRAL</v>
      </c>
      <c r="L735" s="5" t="str">
        <f>OBV!H735</f>
        <v>CONFIRMED BULLISH</v>
      </c>
    </row>
    <row r="736" spans="1:12" ht="13.5" x14ac:dyDescent="0.25">
      <c r="A736" s="3">
        <f>RSI!A736</f>
        <v>43377</v>
      </c>
      <c r="B736" s="2">
        <f>RSI!B736</f>
        <v>1.5583</v>
      </c>
      <c r="C736" s="2">
        <f>RSI!I736</f>
        <v>40.745789914845368</v>
      </c>
      <c r="D736" s="2">
        <f>MACD!E736</f>
        <v>-2.7151560120106666E-3</v>
      </c>
      <c r="E736" s="2">
        <f>MACD!F736</f>
        <v>-5.8805303394671932E-3</v>
      </c>
      <c r="F736" s="2">
        <f>'Moving Avg'!D736</f>
        <v>1.5947</v>
      </c>
      <c r="G736" s="2">
        <f>'Moving Avg'!F736</f>
        <v>1.5906549999999997</v>
      </c>
      <c r="H736" s="2">
        <f>'Moving Avg'!G736</f>
        <v>1.5889040000000003</v>
      </c>
      <c r="I736" s="2">
        <f>'Moving Avg'!H736</f>
        <v>1.570171000000002</v>
      </c>
      <c r="J736" s="5" t="str">
        <f>OBV!F736</f>
        <v>BEARISH</v>
      </c>
      <c r="K736" s="5" t="str">
        <f>OBV!G736</f>
        <v>WEAK</v>
      </c>
      <c r="L736" s="5" t="str">
        <f>OBV!H736</f>
        <v>CONFIRMED BEARISH</v>
      </c>
    </row>
    <row r="737" spans="1:12" ht="13.5" x14ac:dyDescent="0.25">
      <c r="A737" s="3">
        <f>RSI!A737</f>
        <v>43378</v>
      </c>
      <c r="B737" s="2">
        <f>RSI!B737</f>
        <v>1.5920000000000001</v>
      </c>
      <c r="C737" s="2">
        <f>RSI!I737</f>
        <v>50.354189066884246</v>
      </c>
      <c r="D737" s="2">
        <f>MACD!E737</f>
        <v>-1.0681543092561085E-4</v>
      </c>
      <c r="E737" s="2">
        <f>MACD!F737</f>
        <v>-4.7257873577588776E-3</v>
      </c>
      <c r="F737" s="2">
        <f>'Moving Avg'!D737</f>
        <v>1.5920000000000001</v>
      </c>
      <c r="G737" s="2">
        <f>'Moving Avg'!F737</f>
        <v>1.5923399999999996</v>
      </c>
      <c r="H737" s="2">
        <f>'Moving Avg'!G737</f>
        <v>1.5889040000000005</v>
      </c>
      <c r="I737" s="2">
        <f>'Moving Avg'!H737</f>
        <v>1.5708855000000019</v>
      </c>
      <c r="J737" s="5" t="str">
        <f>OBV!F737</f>
        <v>BEARISH</v>
      </c>
      <c r="K737" s="5" t="str">
        <f>OBV!G737</f>
        <v>NEUTRAL</v>
      </c>
      <c r="L737" s="5" t="str">
        <f>OBV!H737</f>
        <v>CONFIRMED BEARISH</v>
      </c>
    </row>
    <row r="738" spans="1:12" ht="13.5" x14ac:dyDescent="0.25">
      <c r="A738" s="3">
        <f>RSI!A738</f>
        <v>43381</v>
      </c>
      <c r="B738" s="2">
        <f>RSI!B738</f>
        <v>1.5785</v>
      </c>
      <c r="C738" s="2">
        <f>RSI!I738</f>
        <v>47.061957593201164</v>
      </c>
      <c r="D738" s="2">
        <f>MACD!E738</f>
        <v>1.0148965962033518E-3</v>
      </c>
      <c r="E738" s="2">
        <f>MACD!F738</f>
        <v>-3.5776505669664321E-3</v>
      </c>
      <c r="F738" s="2">
        <f>'Moving Avg'!D738</f>
        <v>1.5866</v>
      </c>
      <c r="G738" s="2">
        <f>'Moving Avg'!F738</f>
        <v>1.5913299999999997</v>
      </c>
      <c r="H738" s="2">
        <f>'Moving Avg'!G738</f>
        <v>1.5886340000000003</v>
      </c>
      <c r="I738" s="2">
        <f>'Moving Avg'!H738</f>
        <v>1.5716620000000023</v>
      </c>
      <c r="J738" s="5" t="str">
        <f>OBV!F738</f>
        <v>BEARISH</v>
      </c>
      <c r="K738" s="5" t="str">
        <f>OBV!G738</f>
        <v>WEAK</v>
      </c>
      <c r="L738" s="5" t="str">
        <f>OBV!H738</f>
        <v>CONFIRMED BEARISH</v>
      </c>
    </row>
    <row r="739" spans="1:12" ht="13.5" x14ac:dyDescent="0.25">
      <c r="A739" s="3">
        <f>RSI!A739</f>
        <v>43382</v>
      </c>
      <c r="B739" s="2">
        <f>RSI!B739</f>
        <v>1.5785</v>
      </c>
      <c r="C739" s="2">
        <f>RSI!I739</f>
        <v>47.061957593201164</v>
      </c>
      <c r="D739" s="2">
        <f>MACD!E739</f>
        <v>1.005241955392977E-3</v>
      </c>
      <c r="E739" s="2">
        <f>MACD!F739</f>
        <v>-2.6610720624945503E-3</v>
      </c>
      <c r="F739" s="2">
        <f>'Moving Avg'!D739</f>
        <v>1.5825600000000002</v>
      </c>
      <c r="G739" s="2">
        <f>'Moving Avg'!F739</f>
        <v>1.5903199999999997</v>
      </c>
      <c r="H739" s="2">
        <f>'Moving Avg'!G739</f>
        <v>1.5883640000000006</v>
      </c>
      <c r="I739" s="2">
        <f>'Moving Avg'!H739</f>
        <v>1.5724385000000021</v>
      </c>
      <c r="J739" s="5" t="str">
        <f>OBV!F739</f>
        <v>BEARISH</v>
      </c>
      <c r="K739" s="5" t="str">
        <f>OBV!G739</f>
        <v>NEUTRAL</v>
      </c>
      <c r="L739" s="5" t="str">
        <f>OBV!H739</f>
        <v>CONFIRMED BEARISH</v>
      </c>
    </row>
    <row r="740" spans="1:12" ht="13.5" x14ac:dyDescent="0.25">
      <c r="A740" s="3">
        <f>RSI!A740</f>
        <v>43383</v>
      </c>
      <c r="B740" s="2">
        <f>RSI!B740</f>
        <v>1.5785</v>
      </c>
      <c r="C740" s="2">
        <f>RSI!I740</f>
        <v>47.061957593201164</v>
      </c>
      <c r="D740" s="2">
        <f>MACD!E740</f>
        <v>1.063714906833324E-3</v>
      </c>
      <c r="E740" s="2">
        <f>MACD!F740</f>
        <v>-1.9161146686289755E-3</v>
      </c>
      <c r="F740" s="2">
        <f>'Moving Avg'!D740</f>
        <v>1.5771599999999999</v>
      </c>
      <c r="G740" s="2">
        <f>'Moving Avg'!F740</f>
        <v>1.5893099999999998</v>
      </c>
      <c r="H740" s="2">
        <f>'Moving Avg'!G740</f>
        <v>1.5884980000000004</v>
      </c>
      <c r="I740" s="2">
        <f>'Moving Avg'!H740</f>
        <v>1.573215000000002</v>
      </c>
      <c r="J740" s="5" t="str">
        <f>OBV!F740</f>
        <v>BEARISH</v>
      </c>
      <c r="K740" s="5" t="str">
        <f>OBV!G740</f>
        <v>NEUTRAL</v>
      </c>
      <c r="L740" s="5" t="str">
        <f>OBV!H740</f>
        <v>CONFIRMED BEARISH</v>
      </c>
    </row>
    <row r="741" spans="1:12" ht="13.5" x14ac:dyDescent="0.25">
      <c r="A741" s="3">
        <f>RSI!A741</f>
        <v>43384</v>
      </c>
      <c r="B741" s="2">
        <f>RSI!B741</f>
        <v>1.5515000000000001</v>
      </c>
      <c r="C741" s="2">
        <f>RSI!I741</f>
        <v>40.45487591847094</v>
      </c>
      <c r="D741" s="2">
        <f>MACD!E741</f>
        <v>6.2825901262599793E-3</v>
      </c>
      <c r="E741" s="2">
        <f>MACD!F741</f>
        <v>-2.7637370965118472E-4</v>
      </c>
      <c r="F741" s="2">
        <f>'Moving Avg'!D741</f>
        <v>1.5758000000000001</v>
      </c>
      <c r="G741" s="2">
        <f>'Moving Avg'!F741</f>
        <v>1.5876199999999996</v>
      </c>
      <c r="H741" s="2">
        <f>'Moving Avg'!G741</f>
        <v>1.5875540000000004</v>
      </c>
      <c r="I741" s="2">
        <f>'Moving Avg'!H741</f>
        <v>1.573856500000002</v>
      </c>
      <c r="J741" s="5" t="str">
        <f>OBV!F741</f>
        <v>BULLISH</v>
      </c>
      <c r="K741" s="5" t="str">
        <f>OBV!G741</f>
        <v>NEUTRAL</v>
      </c>
      <c r="L741" s="5" t="str">
        <f>OBV!H741</f>
        <v>BULLISH DIVERGENCE</v>
      </c>
    </row>
    <row r="742" spans="1:12" ht="13.5" x14ac:dyDescent="0.25">
      <c r="A742" s="3">
        <f>RSI!A742</f>
        <v>43385</v>
      </c>
      <c r="B742" s="2">
        <f>RSI!B742</f>
        <v>1.5583</v>
      </c>
      <c r="C742" s="2">
        <f>RSI!I742</f>
        <v>42.639043243366466</v>
      </c>
      <c r="D742" s="2">
        <f>MACD!E742</f>
        <v>1.041153692066854E-2</v>
      </c>
      <c r="E742" s="2">
        <f>MACD!F742</f>
        <v>1.8612084164127604E-3</v>
      </c>
      <c r="F742" s="2">
        <f>'Moving Avg'!D742</f>
        <v>1.5690599999999999</v>
      </c>
      <c r="G742" s="2">
        <f>'Moving Avg'!F742</f>
        <v>1.5866099999999996</v>
      </c>
      <c r="H742" s="2">
        <f>'Moving Avg'!G742</f>
        <v>1.5863400000000005</v>
      </c>
      <c r="I742" s="2">
        <f>'Moving Avg'!H742</f>
        <v>1.5743380000000016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</row>
    <row r="743" spans="1:12" ht="13.5" x14ac:dyDescent="0.25">
      <c r="A743" s="3">
        <f>RSI!A743</f>
        <v>43389</v>
      </c>
      <c r="B743" s="2">
        <f>RSI!B743</f>
        <v>1.5649999999999999</v>
      </c>
      <c r="C743" s="2">
        <f>RSI!I743</f>
        <v>44.787981318449674</v>
      </c>
      <c r="D743" s="2">
        <f>MACD!E743</f>
        <v>1.3569412193544794E-2</v>
      </c>
      <c r="E743" s="2">
        <f>MACD!F743</f>
        <v>4.2028491718391677E-3</v>
      </c>
      <c r="F743" s="2">
        <f>'Moving Avg'!D743</f>
        <v>1.56636</v>
      </c>
      <c r="G743" s="2">
        <f>'Moving Avg'!F743</f>
        <v>1.5862699999999994</v>
      </c>
      <c r="H743" s="2">
        <f>'Moving Avg'!G743</f>
        <v>1.5852600000000003</v>
      </c>
      <c r="I743" s="2">
        <f>'Moving Avg'!H743</f>
        <v>1.5745615000000015</v>
      </c>
      <c r="J743" s="5" t="str">
        <f>OBV!F743</f>
        <v>BULLISH</v>
      </c>
      <c r="K743" s="5" t="str">
        <f>OBV!G743</f>
        <v>NEUTRAL</v>
      </c>
      <c r="L743" s="5" t="str">
        <f>OBV!H743</f>
        <v>BULLISH DIVERGENCE</v>
      </c>
    </row>
    <row r="744" spans="1:12" ht="13.5" x14ac:dyDescent="0.25">
      <c r="A744" s="3">
        <f>RSI!A744</f>
        <v>43390</v>
      </c>
      <c r="B744" s="2">
        <f>RSI!B744</f>
        <v>1.5649999999999999</v>
      </c>
      <c r="C744" s="2">
        <f>RSI!I744</f>
        <v>44.787981318449674</v>
      </c>
      <c r="D744" s="2">
        <f>MACD!E744</f>
        <v>1.5304278436470309E-2</v>
      </c>
      <c r="E744" s="2">
        <f>MACD!F744</f>
        <v>6.4231350247653963E-3</v>
      </c>
      <c r="F744" s="2">
        <f>'Moving Avg'!D744</f>
        <v>1.5636599999999998</v>
      </c>
      <c r="G744" s="2">
        <f>'Moving Avg'!F744</f>
        <v>1.5855949999999996</v>
      </c>
      <c r="H744" s="2">
        <f>'Moving Avg'!G744</f>
        <v>1.5841800000000004</v>
      </c>
      <c r="I744" s="2">
        <f>'Moving Avg'!H744</f>
        <v>1.5747530000000012</v>
      </c>
      <c r="J744" s="5" t="str">
        <f>OBV!F744</f>
        <v>BULLISH</v>
      </c>
      <c r="K744" s="5" t="str">
        <f>OBV!G744</f>
        <v>NEUTRAL</v>
      </c>
      <c r="L744" s="5" t="str">
        <f>OBV!H744</f>
        <v>BULLISH DIVERGENCE</v>
      </c>
    </row>
    <row r="745" spans="1:12" ht="13.5" x14ac:dyDescent="0.25">
      <c r="A745" s="3">
        <f>RSI!A745</f>
        <v>43391</v>
      </c>
      <c r="B745" s="2">
        <f>RSI!B745</f>
        <v>1.5515000000000001</v>
      </c>
      <c r="C745" s="2">
        <f>RSI!I745</f>
        <v>41.182612180091091</v>
      </c>
      <c r="D745" s="2">
        <f>MACD!E745</f>
        <v>1.8919295824102011E-2</v>
      </c>
      <c r="E745" s="2">
        <f>MACD!F745</f>
        <v>8.9223671846327193E-3</v>
      </c>
      <c r="F745" s="2">
        <f>'Moving Avg'!D745</f>
        <v>1.5582599999999998</v>
      </c>
      <c r="G745" s="2">
        <f>'Moving Avg'!F745</f>
        <v>1.5842449999999997</v>
      </c>
      <c r="H745" s="2">
        <f>'Moving Avg'!G745</f>
        <v>1.5833700000000002</v>
      </c>
      <c r="I745" s="2">
        <f>'Moving Avg'!H745</f>
        <v>1.5749415000000007</v>
      </c>
      <c r="J745" s="5" t="str">
        <f>OBV!F745</f>
        <v>BULLISH</v>
      </c>
      <c r="K745" s="5" t="str">
        <f>OBV!G745</f>
        <v>NEUTRAL</v>
      </c>
      <c r="L745" s="5" t="str">
        <f>OBV!H745</f>
        <v>BULLISH DIVERGENCE</v>
      </c>
    </row>
    <row r="746" spans="1:12" ht="13.5" x14ac:dyDescent="0.25">
      <c r="A746" s="3">
        <f>RSI!A746</f>
        <v>43392</v>
      </c>
      <c r="B746" s="2">
        <f>RSI!B746</f>
        <v>1.5515000000000001</v>
      </c>
      <c r="C746" s="2">
        <f>RSI!I746</f>
        <v>41.182612180091091</v>
      </c>
      <c r="D746" s="2">
        <f>MACD!E746</f>
        <v>1.4889816047185089E-2</v>
      </c>
      <c r="E746" s="2">
        <f>MACD!F746</f>
        <v>1.0115856957143194E-2</v>
      </c>
      <c r="F746" s="2">
        <f>'Moving Avg'!D746</f>
        <v>1.55826</v>
      </c>
      <c r="G746" s="2">
        <f>'Moving Avg'!F746</f>
        <v>1.5808699999999998</v>
      </c>
      <c r="H746" s="2">
        <f>'Moving Avg'!G746</f>
        <v>1.5826940000000005</v>
      </c>
      <c r="I746" s="2">
        <f>'Moving Avg'!H746</f>
        <v>1.5751300000000006</v>
      </c>
      <c r="J746" s="5" t="str">
        <f>OBV!F746</f>
        <v>BULLISH</v>
      </c>
      <c r="K746" s="5" t="str">
        <f>OBV!G746</f>
        <v>NEUTRAL</v>
      </c>
      <c r="L746" s="5" t="str">
        <f>OBV!H746</f>
        <v>NEUTRAL</v>
      </c>
    </row>
    <row r="747" spans="1:12" ht="13.5" x14ac:dyDescent="0.25">
      <c r="A747" s="3">
        <f>RSI!A747</f>
        <v>43395</v>
      </c>
      <c r="B747" s="2">
        <f>RSI!B747</f>
        <v>1.5515000000000001</v>
      </c>
      <c r="C747" s="2">
        <f>RSI!I747</f>
        <v>41.182612180091091</v>
      </c>
      <c r="D747" s="2">
        <f>MACD!E747</f>
        <v>1.6825239970715611E-2</v>
      </c>
      <c r="E747" s="2">
        <f>MACD!F747</f>
        <v>1.1457733559857679E-2</v>
      </c>
      <c r="F747" s="2">
        <f>'Moving Avg'!D747</f>
        <v>1.5569</v>
      </c>
      <c r="G747" s="2">
        <f>'Moving Avg'!F747</f>
        <v>1.5781700000000003</v>
      </c>
      <c r="H747" s="2">
        <f>'Moving Avg'!G747</f>
        <v>1.5820180000000001</v>
      </c>
      <c r="I747" s="2">
        <f>'Moving Avg'!H747</f>
        <v>1.5750920000000008</v>
      </c>
      <c r="J747" s="5" t="str">
        <f>OBV!F747</f>
        <v>BULLISH</v>
      </c>
      <c r="K747" s="5" t="str">
        <f>OBV!G747</f>
        <v>NEUTRAL</v>
      </c>
      <c r="L747" s="5" t="str">
        <f>OBV!H747</f>
        <v>BULLISH DIVERGENCE</v>
      </c>
    </row>
    <row r="748" spans="1:12" ht="13.5" x14ac:dyDescent="0.25">
      <c r="A748" s="3">
        <f>RSI!A748</f>
        <v>43396</v>
      </c>
      <c r="B748" s="2">
        <f>RSI!B748</f>
        <v>1.5515000000000001</v>
      </c>
      <c r="C748" s="2">
        <f>RSI!I748</f>
        <v>41.182612180091091</v>
      </c>
      <c r="D748" s="2">
        <f>MACD!E748</f>
        <v>1.6534472503729969E-2</v>
      </c>
      <c r="E748" s="2">
        <f>MACD!F748</f>
        <v>1.2473081348632137E-2</v>
      </c>
      <c r="F748" s="2">
        <f>'Moving Avg'!D748</f>
        <v>1.5542</v>
      </c>
      <c r="G748" s="2">
        <f>'Moving Avg'!F748</f>
        <v>1.5761449999999999</v>
      </c>
      <c r="H748" s="2">
        <f>'Moving Avg'!G748</f>
        <v>1.5814780000000002</v>
      </c>
      <c r="I748" s="2">
        <f>'Moving Avg'!H748</f>
        <v>1.5751835000000005</v>
      </c>
      <c r="J748" s="5" t="str">
        <f>OBV!F748</f>
        <v>BEARISH</v>
      </c>
      <c r="K748" s="5" t="str">
        <f>OBV!G748</f>
        <v>NEUTRAL</v>
      </c>
      <c r="L748" s="5" t="str">
        <f>OBV!H748</f>
        <v>CONFIRMED BEARISH</v>
      </c>
    </row>
    <row r="749" spans="1:12" ht="13.5" x14ac:dyDescent="0.25">
      <c r="A749" s="3">
        <f>RSI!A749</f>
        <v>43397</v>
      </c>
      <c r="B749" s="2">
        <f>RSI!B749</f>
        <v>1.5515000000000001</v>
      </c>
      <c r="C749" s="2">
        <f>RSI!I749</f>
        <v>41.182612180091098</v>
      </c>
      <c r="D749" s="2">
        <f>MACD!E749</f>
        <v>1.6425928505336751E-2</v>
      </c>
      <c r="E749" s="2">
        <f>MACD!F749</f>
        <v>1.326365077997306E-2</v>
      </c>
      <c r="F749" s="2">
        <f>'Moving Avg'!D749</f>
        <v>1.5515000000000001</v>
      </c>
      <c r="G749" s="2">
        <f>'Moving Avg'!F749</f>
        <v>1.5744550000000002</v>
      </c>
      <c r="H749" s="2">
        <f>'Moving Avg'!G749</f>
        <v>1.5803980000000002</v>
      </c>
      <c r="I749" s="2">
        <f>'Moving Avg'!H749</f>
        <v>1.5755015000000003</v>
      </c>
      <c r="J749" s="5" t="str">
        <f>OBV!F749</f>
        <v>BEARISH</v>
      </c>
      <c r="K749" s="5" t="str">
        <f>OBV!G749</f>
        <v>NEUTRAL</v>
      </c>
      <c r="L749" s="5" t="str">
        <f>OBV!H749</f>
        <v>CONFIRMED BEARISH</v>
      </c>
    </row>
    <row r="750" spans="1:12" ht="13.5" x14ac:dyDescent="0.25">
      <c r="A750" s="3">
        <f>RSI!A750</f>
        <v>43398</v>
      </c>
      <c r="B750" s="2">
        <f>RSI!B750</f>
        <v>1.538</v>
      </c>
      <c r="C750" s="2">
        <f>RSI!I750</f>
        <v>36.882036819065227</v>
      </c>
      <c r="D750" s="2">
        <f>MACD!E750</f>
        <v>1.7461389150409623E-2</v>
      </c>
      <c r="E750" s="2">
        <f>MACD!F750</f>
        <v>1.4103198454060373E-2</v>
      </c>
      <c r="F750" s="2">
        <f>'Moving Avg'!D750</f>
        <v>1.5488000000000002</v>
      </c>
      <c r="G750" s="2">
        <f>'Moving Avg'!F750</f>
        <v>1.5720900000000004</v>
      </c>
      <c r="H750" s="2">
        <f>'Moving Avg'!G750</f>
        <v>1.579048</v>
      </c>
      <c r="I750" s="2">
        <f>'Moving Avg'!H750</f>
        <v>1.5757845000000006</v>
      </c>
      <c r="J750" s="5" t="str">
        <f>OBV!F750</f>
        <v>BEARISH</v>
      </c>
      <c r="K750" s="5" t="str">
        <f>OBV!G750</f>
        <v>NEUTRAL</v>
      </c>
      <c r="L750" s="5" t="str">
        <f>OBV!H750</f>
        <v>CONFIRMED BEARISH</v>
      </c>
    </row>
    <row r="751" spans="1:12" ht="13.5" x14ac:dyDescent="0.25">
      <c r="A751" s="3">
        <f>RSI!A751</f>
        <v>43399</v>
      </c>
      <c r="B751" s="2">
        <f>RSI!B751</f>
        <v>1.5448</v>
      </c>
      <c r="C751" s="2">
        <f>RSI!I751</f>
        <v>40.265767490161338</v>
      </c>
      <c r="D751" s="2">
        <f>MACD!E751</f>
        <v>1.3877645904806668E-2</v>
      </c>
      <c r="E751" s="2">
        <f>MACD!F751</f>
        <v>1.4058087944209633E-2</v>
      </c>
      <c r="F751" s="2">
        <f>'Moving Avg'!D751</f>
        <v>1.5474600000000003</v>
      </c>
      <c r="G751" s="2">
        <f>'Moving Avg'!F751</f>
        <v>1.5690550000000003</v>
      </c>
      <c r="H751" s="2">
        <f>'Moving Avg'!G751</f>
        <v>1.5787779999999998</v>
      </c>
      <c r="I751" s="2">
        <f>'Moving Avg'!H751</f>
        <v>1.5763600000000004</v>
      </c>
      <c r="J751" s="5" t="str">
        <f>OBV!F751</f>
        <v>BEARISH</v>
      </c>
      <c r="K751" s="5" t="str">
        <f>OBV!G751</f>
        <v>NEUTRAL</v>
      </c>
      <c r="L751" s="5" t="str">
        <f>OBV!H751</f>
        <v>CONFIRMED BEARISH</v>
      </c>
    </row>
    <row r="752" spans="1:12" ht="13.5" x14ac:dyDescent="0.25">
      <c r="A752" s="3">
        <f>RSI!A752</f>
        <v>43402</v>
      </c>
      <c r="B752" s="2">
        <f>RSI!B752</f>
        <v>1.5448</v>
      </c>
      <c r="C752" s="2">
        <f>RSI!I752</f>
        <v>40.265767490161338</v>
      </c>
      <c r="D752" s="2">
        <f>MACD!E752</f>
        <v>1.2034227169307909E-2</v>
      </c>
      <c r="E752" s="2">
        <f>MACD!F752</f>
        <v>1.3653315789229289E-2</v>
      </c>
      <c r="F752" s="2">
        <f>'Moving Avg'!D752</f>
        <v>1.5461200000000002</v>
      </c>
      <c r="G752" s="2">
        <f>'Moving Avg'!F752</f>
        <v>1.5660200000000004</v>
      </c>
      <c r="H752" s="2">
        <f>'Moving Avg'!G752</f>
        <v>1.5779679999999998</v>
      </c>
      <c r="I752" s="2">
        <f>'Moving Avg'!H752</f>
        <v>1.5768385000000007</v>
      </c>
      <c r="J752" s="5" t="str">
        <f>OBV!F752</f>
        <v>BEARISH</v>
      </c>
      <c r="K752" s="5" t="str">
        <f>OBV!G752</f>
        <v>NEUTRAL</v>
      </c>
      <c r="L752" s="5" t="str">
        <f>OBV!H752</f>
        <v>CONFIRMED BEARISH</v>
      </c>
    </row>
    <row r="753" spans="1:12" ht="13.5" x14ac:dyDescent="0.25">
      <c r="A753" s="3">
        <f>RSI!A753</f>
        <v>43403</v>
      </c>
      <c r="B753" s="2">
        <f>RSI!B753</f>
        <v>1.5448</v>
      </c>
      <c r="C753" s="2">
        <f>RSI!I753</f>
        <v>40.265767490161338</v>
      </c>
      <c r="D753" s="2">
        <f>MACD!E753</f>
        <v>1.163742642589094E-2</v>
      </c>
      <c r="E753" s="2">
        <f>MACD!F753</f>
        <v>1.325013791656162E-2</v>
      </c>
      <c r="F753" s="2">
        <f>'Moving Avg'!D753</f>
        <v>1.54478</v>
      </c>
      <c r="G753" s="2">
        <f>'Moving Avg'!F753</f>
        <v>1.5629849999999998</v>
      </c>
      <c r="H753" s="2">
        <f>'Moving Avg'!G753</f>
        <v>1.5771579999999998</v>
      </c>
      <c r="I753" s="2">
        <f>'Moving Avg'!H753</f>
        <v>1.5775110000000006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</row>
    <row r="754" spans="1:12" ht="13.5" x14ac:dyDescent="0.25">
      <c r="A754" s="3">
        <f>RSI!A754</f>
        <v>43404</v>
      </c>
      <c r="B754" s="2">
        <f>RSI!B754</f>
        <v>1.5448</v>
      </c>
      <c r="C754" s="2">
        <f>RSI!I754</f>
        <v>40.265767490161338</v>
      </c>
      <c r="D754" s="2">
        <f>MACD!E754</f>
        <v>1.1424121838588208E-2</v>
      </c>
      <c r="E754" s="2">
        <f>MACD!F754</f>
        <v>1.288493470096694E-2</v>
      </c>
      <c r="F754" s="2">
        <f>'Moving Avg'!D754</f>
        <v>1.5434399999999999</v>
      </c>
      <c r="G754" s="2">
        <f>'Moving Avg'!F754</f>
        <v>1.56029</v>
      </c>
      <c r="H754" s="2">
        <f>'Moving Avg'!G754</f>
        <v>1.5763479999999996</v>
      </c>
      <c r="I754" s="2">
        <f>'Moving Avg'!H754</f>
        <v>1.577989500000001</v>
      </c>
      <c r="J754" s="5" t="str">
        <f>OBV!F754</f>
        <v>BEARISH</v>
      </c>
      <c r="K754" s="5" t="str">
        <f>OBV!G754</f>
        <v>NEUTRAL</v>
      </c>
      <c r="L754" s="5" t="str">
        <f>OBV!H754</f>
        <v>CONFIRMED BEARISH</v>
      </c>
    </row>
    <row r="755" spans="1:12" ht="13.5" x14ac:dyDescent="0.25">
      <c r="A755" s="3">
        <f>RSI!A755</f>
        <v>43405</v>
      </c>
      <c r="B755" s="2">
        <f>RSI!B755</f>
        <v>1.5448</v>
      </c>
      <c r="C755" s="2">
        <f>RSI!I755</f>
        <v>40.265767490161338</v>
      </c>
      <c r="D755" s="2">
        <f>MACD!E755</f>
        <v>9.2800897905465085E-3</v>
      </c>
      <c r="E755" s="2">
        <f>MACD!F755</f>
        <v>1.2163965718882855E-2</v>
      </c>
      <c r="F755" s="2">
        <f>'Moving Avg'!D755</f>
        <v>1.5448</v>
      </c>
      <c r="G755" s="2">
        <f>'Moving Avg'!F755</f>
        <v>1.5572549999999998</v>
      </c>
      <c r="H755" s="2">
        <f>'Moving Avg'!G755</f>
        <v>1.5755379999999994</v>
      </c>
      <c r="I755" s="2">
        <f>'Moving Avg'!H755</f>
        <v>1.5784680000000011</v>
      </c>
      <c r="J755" s="5" t="str">
        <f>OBV!F755</f>
        <v>BULLISH</v>
      </c>
      <c r="K755" s="5" t="str">
        <f>OBV!G755</f>
        <v>NEUTRAL</v>
      </c>
      <c r="L755" s="5" t="str">
        <f>OBV!H755</f>
        <v>CONFIRMED BULLISH</v>
      </c>
    </row>
    <row r="756" spans="1:12" ht="13.5" x14ac:dyDescent="0.25">
      <c r="A756" s="3">
        <f>RSI!A756</f>
        <v>43406</v>
      </c>
      <c r="B756" s="2">
        <f>RSI!B756</f>
        <v>1.5448</v>
      </c>
      <c r="C756" s="2">
        <f>RSI!I756</f>
        <v>40.265767490161338</v>
      </c>
      <c r="D756" s="2">
        <f>MACD!E756</f>
        <v>7.5708898692541382E-3</v>
      </c>
      <c r="E756" s="2">
        <f>MACD!F756</f>
        <v>1.1245350548957114E-2</v>
      </c>
      <c r="F756" s="2">
        <f>'Moving Avg'!D756</f>
        <v>1.5448</v>
      </c>
      <c r="G756" s="2">
        <f>'Moving Avg'!F756</f>
        <v>1.5565799999999999</v>
      </c>
      <c r="H756" s="2">
        <f>'Moving Avg'!G756</f>
        <v>1.574727999999999</v>
      </c>
      <c r="I756" s="2">
        <f>'Moving Avg'!H756</f>
        <v>1.578979000000001</v>
      </c>
      <c r="J756" s="5" t="str">
        <f>OBV!F756</f>
        <v>NEUTRAL</v>
      </c>
      <c r="K756" s="5" t="str">
        <f>OBV!G756</f>
        <v>NEUTRAL</v>
      </c>
      <c r="L756" s="5" t="str">
        <f>OBV!H756</f>
        <v>NEUTRAL</v>
      </c>
    </row>
    <row r="757" spans="1:12" ht="13.5" x14ac:dyDescent="0.25">
      <c r="A757" s="3">
        <f>RSI!A757</f>
        <v>43409</v>
      </c>
      <c r="B757" s="2">
        <f>RSI!B757</f>
        <v>1.5448</v>
      </c>
      <c r="C757" s="2">
        <f>RSI!I757</f>
        <v>40.265767490161338</v>
      </c>
      <c r="D757" s="2">
        <f>MACD!E757</f>
        <v>6.2218484509282135E-3</v>
      </c>
      <c r="E757" s="2">
        <f>MACD!F757</f>
        <v>1.0240650129351334E-2</v>
      </c>
      <c r="F757" s="2">
        <f>'Moving Avg'!D757</f>
        <v>1.5448</v>
      </c>
      <c r="G757" s="2">
        <f>'Moving Avg'!F757</f>
        <v>1.5542199999999995</v>
      </c>
      <c r="H757" s="2">
        <f>'Moving Avg'!G757</f>
        <v>1.5739179999999988</v>
      </c>
      <c r="I757" s="2">
        <f>'Moving Avg'!H757</f>
        <v>1.5794900000000012</v>
      </c>
      <c r="J757" s="5" t="str">
        <f>OBV!F757</f>
        <v>NEUTRAL</v>
      </c>
      <c r="K757" s="5" t="str">
        <f>OBV!G757</f>
        <v>NEUTRAL</v>
      </c>
      <c r="L757" s="5" t="str">
        <f>OBV!H757</f>
        <v>NEUTRAL</v>
      </c>
    </row>
    <row r="758" spans="1:12" ht="13.5" x14ac:dyDescent="0.25">
      <c r="A758" s="3">
        <f>RSI!A758</f>
        <v>43410</v>
      </c>
      <c r="B758" s="2">
        <f>RSI!B758</f>
        <v>1.538</v>
      </c>
      <c r="C758" s="2">
        <f>RSI!I758</f>
        <v>36.939012078423758</v>
      </c>
      <c r="D758" s="2">
        <f>MACD!E758</f>
        <v>5.6740598929698738E-3</v>
      </c>
      <c r="E758" s="2">
        <f>MACD!F758</f>
        <v>9.3273320820750419E-3</v>
      </c>
      <c r="F758" s="2">
        <f>'Moving Avg'!D758</f>
        <v>1.5434399999999999</v>
      </c>
      <c r="G758" s="2">
        <f>'Moving Avg'!F758</f>
        <v>1.5521949999999998</v>
      </c>
      <c r="H758" s="2">
        <f>'Moving Avg'!G758</f>
        <v>1.5727039999999985</v>
      </c>
      <c r="I758" s="2">
        <f>'Moving Avg'!H758</f>
        <v>1.5798050000000012</v>
      </c>
      <c r="J758" s="5" t="str">
        <f>OBV!F758</f>
        <v>BEARISH</v>
      </c>
      <c r="K758" s="5" t="str">
        <f>OBV!G758</f>
        <v>NEUTRAL</v>
      </c>
      <c r="L758" s="5" t="str">
        <f>OBV!H758</f>
        <v>CONFIRMED BEARISH</v>
      </c>
    </row>
    <row r="759" spans="1:12" ht="13.5" x14ac:dyDescent="0.25">
      <c r="A759" s="3">
        <f>RSI!A759</f>
        <v>43411</v>
      </c>
      <c r="B759" s="2">
        <f>RSI!B759</f>
        <v>1.538</v>
      </c>
      <c r="C759" s="2">
        <f>RSI!I759</f>
        <v>36.939012078423758</v>
      </c>
      <c r="D759" s="2">
        <f>MACD!E759</f>
        <v>5.3340653259885684E-3</v>
      </c>
      <c r="E759" s="2">
        <f>MACD!F759</f>
        <v>8.5286787308577472E-3</v>
      </c>
      <c r="F759" s="2">
        <f>'Moving Avg'!D759</f>
        <v>1.5420799999999999</v>
      </c>
      <c r="G759" s="2">
        <f>'Moving Avg'!F759</f>
        <v>1.5501699999999996</v>
      </c>
      <c r="H759" s="2">
        <f>'Moving Avg'!G759</f>
        <v>1.5714899999999985</v>
      </c>
      <c r="I759" s="2">
        <f>'Moving Avg'!H759</f>
        <v>1.5801200000000011</v>
      </c>
      <c r="J759" s="5" t="str">
        <f>OBV!F759</f>
        <v>BEARISH</v>
      </c>
      <c r="K759" s="5" t="str">
        <f>OBV!G759</f>
        <v>NEUTRAL</v>
      </c>
      <c r="L759" s="5" t="str">
        <f>OBV!H759</f>
        <v>CONFIRMED BEARISH</v>
      </c>
    </row>
    <row r="760" spans="1:12" ht="13.5" x14ac:dyDescent="0.25">
      <c r="A760" s="3">
        <f>RSI!A760</f>
        <v>43412</v>
      </c>
      <c r="B760" s="2">
        <f>RSI!B760</f>
        <v>1.538</v>
      </c>
      <c r="C760" s="2">
        <f>RSI!I760</f>
        <v>36.939012078423758</v>
      </c>
      <c r="D760" s="2">
        <f>MACD!E760</f>
        <v>3.0838238239265792E-3</v>
      </c>
      <c r="E760" s="2">
        <f>MACD!F760</f>
        <v>7.4397077494715146E-3</v>
      </c>
      <c r="F760" s="2">
        <f>'Moving Avg'!D760</f>
        <v>1.5407200000000001</v>
      </c>
      <c r="G760" s="2">
        <f>'Moving Avg'!F760</f>
        <v>1.5481449999999997</v>
      </c>
      <c r="H760" s="2">
        <f>'Moving Avg'!G760</f>
        <v>1.5712199999999987</v>
      </c>
      <c r="I760" s="2">
        <f>'Moving Avg'!H760</f>
        <v>1.580564500000001</v>
      </c>
      <c r="J760" s="5" t="str">
        <f>OBV!F760</f>
        <v>BEARISH</v>
      </c>
      <c r="K760" s="5" t="str">
        <f>OBV!G760</f>
        <v>NEUTRAL</v>
      </c>
      <c r="L760" s="5" t="str">
        <f>OBV!H760</f>
        <v>CONFIRMED BEARISH</v>
      </c>
    </row>
    <row r="761" spans="1:12" ht="13.5" x14ac:dyDescent="0.25">
      <c r="A761" s="3">
        <f>RSI!A761</f>
        <v>43413</v>
      </c>
      <c r="B761" s="2">
        <f>RSI!B761</f>
        <v>1.5448</v>
      </c>
      <c r="C761" s="2">
        <f>RSI!I761</f>
        <v>42.837616474930144</v>
      </c>
      <c r="D761" s="2">
        <f>MACD!E761</f>
        <v>1.8281209510981888E-3</v>
      </c>
      <c r="E761" s="2">
        <f>MACD!F761</f>
        <v>6.3173903897968502E-3</v>
      </c>
      <c r="F761" s="2">
        <f>'Moving Avg'!D761</f>
        <v>1.5407199999999999</v>
      </c>
      <c r="G761" s="2">
        <f>'Moving Avg'!F761</f>
        <v>1.5478099999999997</v>
      </c>
      <c r="H761" s="2">
        <f>'Moving Avg'!G761</f>
        <v>1.5713559999999986</v>
      </c>
      <c r="I761" s="2">
        <f>'Moving Avg'!H761</f>
        <v>1.580752000000001</v>
      </c>
      <c r="J761" s="5" t="str">
        <f>OBV!F761</f>
        <v>BEARISH</v>
      </c>
      <c r="K761" s="5" t="str">
        <f>OBV!G761</f>
        <v>NEUTRAL</v>
      </c>
      <c r="L761" s="5" t="str">
        <f>OBV!H761</f>
        <v>NEUTRAL</v>
      </c>
    </row>
    <row r="762" spans="1:12" ht="13.5" x14ac:dyDescent="0.25">
      <c r="A762" s="3">
        <f>RSI!A762</f>
        <v>43416</v>
      </c>
      <c r="B762" s="2">
        <f>RSI!B762</f>
        <v>1.5448</v>
      </c>
      <c r="C762" s="2">
        <f>RSI!I762</f>
        <v>42.837616474930144</v>
      </c>
      <c r="D762" s="2">
        <f>MACD!E762</f>
        <v>8.234748718041196E-4</v>
      </c>
      <c r="E762" s="2">
        <f>MACD!F762</f>
        <v>5.2186072861983039E-3</v>
      </c>
      <c r="F762" s="2">
        <f>'Moving Avg'!D762</f>
        <v>1.5407199999999999</v>
      </c>
      <c r="G762" s="2">
        <f>'Moving Avg'!F762</f>
        <v>1.5471349999999997</v>
      </c>
      <c r="H762" s="2">
        <f>'Moving Avg'!G762</f>
        <v>1.5714919999999986</v>
      </c>
      <c r="I762" s="2">
        <f>'Moving Avg'!H762</f>
        <v>1.581004000000001</v>
      </c>
      <c r="J762" s="5" t="str">
        <f>OBV!F762</f>
        <v>BEARISH</v>
      </c>
      <c r="K762" s="5" t="str">
        <f>OBV!G762</f>
        <v>NEUTRAL</v>
      </c>
      <c r="L762" s="5" t="str">
        <f>OBV!H762</f>
        <v>NEUTRAL</v>
      </c>
    </row>
    <row r="763" spans="1:12" ht="13.5" x14ac:dyDescent="0.25">
      <c r="A763" s="3">
        <f>RSI!A763</f>
        <v>43417</v>
      </c>
      <c r="B763" s="2">
        <f>RSI!B763</f>
        <v>1.538</v>
      </c>
      <c r="C763" s="2">
        <f>RSI!I763</f>
        <v>38.645295732876086</v>
      </c>
      <c r="D763" s="2">
        <f>MACD!E763</f>
        <v>5.3067837239373361E-4</v>
      </c>
      <c r="E763" s="2">
        <f>MACD!F763</f>
        <v>4.2810215034373902E-3</v>
      </c>
      <c r="F763" s="2">
        <f>'Moving Avg'!D763</f>
        <v>1.5407199999999999</v>
      </c>
      <c r="G763" s="2">
        <f>'Moving Avg'!F763</f>
        <v>1.5457849999999997</v>
      </c>
      <c r="H763" s="2">
        <f>'Moving Avg'!G763</f>
        <v>1.5708159999999987</v>
      </c>
      <c r="I763" s="2">
        <f>'Moving Avg'!H763</f>
        <v>1.5810605000000006</v>
      </c>
      <c r="J763" s="5" t="str">
        <f>OBV!F763</f>
        <v>BULLISH</v>
      </c>
      <c r="K763" s="5" t="str">
        <f>OBV!G763</f>
        <v>NEUTRAL</v>
      </c>
      <c r="L763" s="5" t="str">
        <f>OBV!H763</f>
        <v>NEUTRAL</v>
      </c>
    </row>
    <row r="764" spans="1:12" ht="13.5" x14ac:dyDescent="0.25">
      <c r="A764" s="3">
        <f>RSI!A764</f>
        <v>43418</v>
      </c>
      <c r="B764" s="2">
        <f>RSI!B764</f>
        <v>1.5448</v>
      </c>
      <c r="C764" s="2">
        <f>RSI!I764</f>
        <v>44.495147237203632</v>
      </c>
      <c r="D764" s="2">
        <f>MACD!E764</f>
        <v>-1.3097903737091521E-4</v>
      </c>
      <c r="E764" s="2">
        <f>MACD!F764</f>
        <v>3.3986213952757294E-3</v>
      </c>
      <c r="F764" s="2">
        <f>'Moving Avg'!D764</f>
        <v>1.5420799999999999</v>
      </c>
      <c r="G764" s="2">
        <f>'Moving Avg'!F764</f>
        <v>1.5447749999999998</v>
      </c>
      <c r="H764" s="2">
        <f>'Moving Avg'!G764</f>
        <v>1.5697379999999987</v>
      </c>
      <c r="I764" s="2">
        <f>'Moving Avg'!H764</f>
        <v>1.5812480000000004</v>
      </c>
      <c r="J764" s="5" t="str">
        <f>OBV!F764</f>
        <v>BULLISH</v>
      </c>
      <c r="K764" s="5" t="str">
        <f>OBV!G764</f>
        <v>NEUTRAL</v>
      </c>
      <c r="L764" s="5" t="str">
        <f>OBV!H764</f>
        <v>CONFIRMED BULLISH</v>
      </c>
    </row>
    <row r="765" spans="1:12" ht="13.5" x14ac:dyDescent="0.25">
      <c r="A765" s="3">
        <f>RSI!A765</f>
        <v>43419</v>
      </c>
      <c r="B765" s="2">
        <f>RSI!B765</f>
        <v>1.5448</v>
      </c>
      <c r="C765" s="2">
        <f>RSI!I765</f>
        <v>44.495147237203632</v>
      </c>
      <c r="D765" s="2">
        <f>MACD!E765</f>
        <v>-6.4787895627649306E-4</v>
      </c>
      <c r="E765" s="2">
        <f>MACD!F765</f>
        <v>2.589321324965285E-3</v>
      </c>
      <c r="F765" s="2">
        <f>'Moving Avg'!D765</f>
        <v>1.5434399999999999</v>
      </c>
      <c r="G765" s="2">
        <f>'Moving Avg'!F765</f>
        <v>1.5444399999999998</v>
      </c>
      <c r="H765" s="2">
        <f>'Moving Avg'!G765</f>
        <v>1.5685239999999987</v>
      </c>
      <c r="I765" s="2">
        <f>'Moving Avg'!H765</f>
        <v>1.5814355000000004</v>
      </c>
      <c r="J765" s="5" t="str">
        <f>OBV!F765</f>
        <v>BULLISH</v>
      </c>
      <c r="K765" s="5" t="str">
        <f>OBV!G765</f>
        <v>NEUTRAL</v>
      </c>
      <c r="L765" s="5" t="str">
        <f>OBV!H765</f>
        <v>CONFIRMED BULLISH</v>
      </c>
    </row>
    <row r="766" spans="1:12" ht="13.5" x14ac:dyDescent="0.25">
      <c r="A766" s="3">
        <f>RSI!A766</f>
        <v>43420</v>
      </c>
      <c r="B766" s="2">
        <f>RSI!B766</f>
        <v>1.5448</v>
      </c>
      <c r="C766" s="2">
        <f>RSI!I766</f>
        <v>44.495147237203625</v>
      </c>
      <c r="D766" s="2">
        <f>MACD!E766</f>
        <v>-1.0454742892507252E-3</v>
      </c>
      <c r="E766" s="2">
        <f>MACD!F766</f>
        <v>1.8623622021220832E-3</v>
      </c>
      <c r="F766" s="2">
        <f>'Moving Avg'!D766</f>
        <v>1.5434399999999999</v>
      </c>
      <c r="G766" s="2">
        <f>'Moving Avg'!F766</f>
        <v>1.5441049999999998</v>
      </c>
      <c r="H766" s="2">
        <f>'Moving Avg'!G766</f>
        <v>1.5673099999999989</v>
      </c>
      <c r="I766" s="2">
        <f>'Moving Avg'!H766</f>
        <v>1.5816875000000008</v>
      </c>
      <c r="J766" s="5" t="str">
        <f>OBV!F766</f>
        <v>BULLISH</v>
      </c>
      <c r="K766" s="5" t="str">
        <f>OBV!G766</f>
        <v>NEUTRAL</v>
      </c>
      <c r="L766" s="5" t="str">
        <f>OBV!H766</f>
        <v>NEUTRAL</v>
      </c>
    </row>
    <row r="767" spans="1:12" ht="13.5" x14ac:dyDescent="0.25">
      <c r="A767" s="3">
        <f>RSI!A767</f>
        <v>43423</v>
      </c>
      <c r="B767" s="2">
        <f>RSI!B767</f>
        <v>1.5313000000000001</v>
      </c>
      <c r="C767" s="2">
        <f>RSI!I767</f>
        <v>35.98721346438478</v>
      </c>
      <c r="D767" s="2">
        <f>MACD!E767</f>
        <v>-3.4506636734432661E-4</v>
      </c>
      <c r="E767" s="2">
        <f>MACD!F767</f>
        <v>1.4208764882288013E-3</v>
      </c>
      <c r="F767" s="2">
        <f>'Moving Avg'!D767</f>
        <v>1.54074</v>
      </c>
      <c r="G767" s="2">
        <f>'Moving Avg'!F767</f>
        <v>1.5430949999999999</v>
      </c>
      <c r="H767" s="2">
        <f>'Moving Avg'!G767</f>
        <v>1.5667699999999991</v>
      </c>
      <c r="I767" s="2">
        <f>'Moving Avg'!H767</f>
        <v>1.5818075000000005</v>
      </c>
      <c r="J767" s="5" t="str">
        <f>OBV!F767</f>
        <v>BEARISH</v>
      </c>
      <c r="K767" s="5" t="str">
        <f>OBV!G767</f>
        <v>NEUTRAL</v>
      </c>
      <c r="L767" s="5" t="str">
        <f>OBV!H767</f>
        <v>CONFIRMED BEARISH</v>
      </c>
    </row>
    <row r="768" spans="1:12" ht="13.5" x14ac:dyDescent="0.25">
      <c r="A768" s="3">
        <f>RSI!A768</f>
        <v>43425</v>
      </c>
      <c r="B768" s="2">
        <f>RSI!B768</f>
        <v>1.5313000000000001</v>
      </c>
      <c r="C768" s="2">
        <f>RSI!I768</f>
        <v>35.98721346438478</v>
      </c>
      <c r="D768" s="2">
        <f>MACD!E768</f>
        <v>-6.8468903402907344E-4</v>
      </c>
      <c r="E768" s="2">
        <f>MACD!F768</f>
        <v>9.9976338377722644E-4</v>
      </c>
      <c r="F768" s="2">
        <f>'Moving Avg'!D768</f>
        <v>1.5393999999999999</v>
      </c>
      <c r="G768" s="2">
        <f>'Moving Avg'!F768</f>
        <v>1.5420849999999999</v>
      </c>
      <c r="H768" s="2">
        <f>'Moving Avg'!G768</f>
        <v>1.565421999999999</v>
      </c>
      <c r="I768" s="2">
        <f>'Moving Avg'!H768</f>
        <v>1.5820570000000003</v>
      </c>
      <c r="J768" s="5" t="str">
        <f>OBV!F768</f>
        <v>BEARISH</v>
      </c>
      <c r="K768" s="5" t="str">
        <f>OBV!G768</f>
        <v>NEUTRAL</v>
      </c>
      <c r="L768" s="5" t="str">
        <f>OBV!H768</f>
        <v>CONFIRMED BEARISH</v>
      </c>
    </row>
    <row r="769" spans="1:12" ht="13.5" x14ac:dyDescent="0.25">
      <c r="A769" s="3">
        <f>RSI!A769</f>
        <v>43426</v>
      </c>
      <c r="B769" s="2">
        <f>RSI!B769</f>
        <v>1.5178</v>
      </c>
      <c r="C769" s="2">
        <f>RSI!I769</f>
        <v>29.45525264202216</v>
      </c>
      <c r="D769" s="2">
        <f>MACD!E769</f>
        <v>1.3338083149161406E-4</v>
      </c>
      <c r="E769" s="2">
        <f>MACD!F769</f>
        <v>8.2648687332010392E-4</v>
      </c>
      <c r="F769" s="2">
        <f>'Moving Avg'!D769</f>
        <v>1.534</v>
      </c>
      <c r="G769" s="2">
        <f>'Moving Avg'!F769</f>
        <v>1.5404</v>
      </c>
      <c r="H769" s="2">
        <f>'Moving Avg'!G769</f>
        <v>1.5638039999999989</v>
      </c>
      <c r="I769" s="2">
        <f>'Moving Avg'!H769</f>
        <v>1.5822065000000003</v>
      </c>
      <c r="J769" s="5" t="str">
        <f>OBV!F769</f>
        <v>BEARISH</v>
      </c>
      <c r="K769" s="5" t="str">
        <f>OBV!G769</f>
        <v>NEUTRAL</v>
      </c>
      <c r="L769" s="5" t="str">
        <f>OBV!H769</f>
        <v>CONFIRMED BEARISH</v>
      </c>
    </row>
    <row r="770" spans="1:12" ht="13.5" x14ac:dyDescent="0.25">
      <c r="A770" s="3">
        <f>RSI!A770</f>
        <v>43427</v>
      </c>
      <c r="B770" s="2">
        <f>RSI!B770</f>
        <v>1.5178</v>
      </c>
      <c r="C770" s="2">
        <f>RSI!I770</f>
        <v>29.455252642022174</v>
      </c>
      <c r="D770" s="2">
        <f>MACD!E770</f>
        <v>1.0029981810422139E-3</v>
      </c>
      <c r="E770" s="2">
        <f>MACD!F770</f>
        <v>8.6178913486452597E-4</v>
      </c>
      <c r="F770" s="2">
        <f>'Moving Avg'!D770</f>
        <v>1.5286000000000002</v>
      </c>
      <c r="G770" s="2">
        <f>'Moving Avg'!F770</f>
        <v>1.53939</v>
      </c>
      <c r="H770" s="2">
        <f>'Moving Avg'!G770</f>
        <v>1.562185999999999</v>
      </c>
      <c r="I770" s="2">
        <f>'Moving Avg'!H770</f>
        <v>1.5823885000000004</v>
      </c>
      <c r="J770" s="5" t="str">
        <f>OBV!F770</f>
        <v>BEARISH</v>
      </c>
      <c r="K770" s="5" t="str">
        <f>OBV!G770</f>
        <v>NEUTRAL</v>
      </c>
      <c r="L770" s="5" t="str">
        <f>OBV!H770</f>
        <v>CONFIRMED BEARISH</v>
      </c>
    </row>
    <row r="771" spans="1:12" ht="13.5" x14ac:dyDescent="0.25">
      <c r="A771" s="3">
        <f>RSI!A771</f>
        <v>43430</v>
      </c>
      <c r="B771" s="2">
        <f>RSI!B771</f>
        <v>1.4841</v>
      </c>
      <c r="C771" s="2">
        <f>RSI!I771</f>
        <v>19.308770872394305</v>
      </c>
      <c r="D771" s="2">
        <f>MACD!E771</f>
        <v>5.4455417092533764E-3</v>
      </c>
      <c r="E771" s="2">
        <f>MACD!F771</f>
        <v>1.778539649742296E-3</v>
      </c>
      <c r="F771" s="2">
        <f>'Moving Avg'!D771</f>
        <v>1.5164599999999999</v>
      </c>
      <c r="G771" s="2">
        <f>'Moving Avg'!F771</f>
        <v>1.5363550000000001</v>
      </c>
      <c r="H771" s="2">
        <f>'Moving Avg'!G771</f>
        <v>1.5601619999999989</v>
      </c>
      <c r="I771" s="2">
        <f>'Moving Avg'!H771</f>
        <v>1.5820785000000004</v>
      </c>
      <c r="J771" s="5" t="str">
        <f>OBV!F771</f>
        <v>BEARISH</v>
      </c>
      <c r="K771" s="5" t="str">
        <f>OBV!G771</f>
        <v>WEAK</v>
      </c>
      <c r="L771" s="5" t="str">
        <f>OBV!H771</f>
        <v>CONFIRMED BEARISH</v>
      </c>
    </row>
    <row r="772" spans="1:12" ht="13.5" x14ac:dyDescent="0.25">
      <c r="A772" s="3">
        <f>RSI!A772</f>
        <v>43431</v>
      </c>
      <c r="B772" s="2">
        <f>RSI!B772</f>
        <v>1.4841</v>
      </c>
      <c r="C772" s="2">
        <f>RSI!I772</f>
        <v>19.308770872394305</v>
      </c>
      <c r="D772" s="2">
        <f>MACD!E772</f>
        <v>9.5558474170061025E-3</v>
      </c>
      <c r="E772" s="2">
        <f>MACD!F772</f>
        <v>3.3340012031950576E-3</v>
      </c>
      <c r="F772" s="2">
        <f>'Moving Avg'!D772</f>
        <v>1.50702</v>
      </c>
      <c r="G772" s="2">
        <f>'Moving Avg'!F772</f>
        <v>1.5333200000000002</v>
      </c>
      <c r="H772" s="2">
        <f>'Moving Avg'!G772</f>
        <v>1.558273999999999</v>
      </c>
      <c r="I772" s="2">
        <f>'Moving Avg'!H772</f>
        <v>1.5816390000000005</v>
      </c>
      <c r="J772" s="5" t="str">
        <f>OBV!F772</f>
        <v>BEARISH</v>
      </c>
      <c r="K772" s="5" t="str">
        <f>OBV!G772</f>
        <v>NEUTRAL</v>
      </c>
      <c r="L772" s="5" t="str">
        <f>OBV!H772</f>
        <v>CONFIRMED BEARISH</v>
      </c>
    </row>
    <row r="773" spans="1:12" ht="13.5" x14ac:dyDescent="0.25">
      <c r="A773" s="3">
        <f>RSI!A773</f>
        <v>43432</v>
      </c>
      <c r="B773" s="2">
        <f>RSI!B773</f>
        <v>1.4841</v>
      </c>
      <c r="C773" s="2">
        <f>RSI!I773</f>
        <v>19.308770872394305</v>
      </c>
      <c r="D773" s="2">
        <f>MACD!E773</f>
        <v>1.2312857901233931E-2</v>
      </c>
      <c r="E773" s="2">
        <f>MACD!F773</f>
        <v>5.1297725428028334E-3</v>
      </c>
      <c r="F773" s="2">
        <f>'Moving Avg'!D773</f>
        <v>1.4975799999999999</v>
      </c>
      <c r="G773" s="2">
        <f>'Moving Avg'!F773</f>
        <v>1.5302850000000006</v>
      </c>
      <c r="H773" s="2">
        <f>'Moving Avg'!G773</f>
        <v>1.556519999999999</v>
      </c>
      <c r="I773" s="2">
        <f>'Moving Avg'!H773</f>
        <v>1.5812320000000002</v>
      </c>
      <c r="J773" s="5" t="str">
        <f>OBV!F773</f>
        <v>BEARISH</v>
      </c>
      <c r="K773" s="5" t="str">
        <f>OBV!G773</f>
        <v>NEUTRAL</v>
      </c>
      <c r="L773" s="5" t="str">
        <f>OBV!H773</f>
        <v>CONFIRMED BEARISH</v>
      </c>
    </row>
    <row r="774" spans="1:12" ht="13.5" x14ac:dyDescent="0.25">
      <c r="A774" s="3">
        <f>RSI!A774</f>
        <v>43433</v>
      </c>
      <c r="B774" s="2">
        <f>RSI!B774</f>
        <v>1.4841</v>
      </c>
      <c r="C774" s="2">
        <f>RSI!I774</f>
        <v>19.308770872394305</v>
      </c>
      <c r="D774" s="2">
        <f>MACD!E774</f>
        <v>1.5992990241854077E-2</v>
      </c>
      <c r="E774" s="2">
        <f>MACD!F774</f>
        <v>7.3024160826130821E-3</v>
      </c>
      <c r="F774" s="2">
        <f>'Moving Avg'!D774</f>
        <v>1.4908399999999999</v>
      </c>
      <c r="G774" s="2">
        <f>'Moving Avg'!F774</f>
        <v>1.5272500000000007</v>
      </c>
      <c r="H774" s="2">
        <f>'Moving Avg'!G774</f>
        <v>1.5546319999999991</v>
      </c>
      <c r="I774" s="2">
        <f>'Moving Avg'!H774</f>
        <v>1.5808895000000005</v>
      </c>
      <c r="J774" s="5" t="str">
        <f>OBV!F774</f>
        <v>BEARISH</v>
      </c>
      <c r="K774" s="5" t="str">
        <f>OBV!G774</f>
        <v>NEUTRAL</v>
      </c>
      <c r="L774" s="5" t="str">
        <f>OBV!H774</f>
        <v>CONFIRMED BEARISH</v>
      </c>
    </row>
    <row r="775" spans="1:12" ht="13.5" x14ac:dyDescent="0.25">
      <c r="A775" s="3">
        <f>RSI!A775</f>
        <v>43434</v>
      </c>
      <c r="B775" s="2">
        <f>RSI!B775</f>
        <v>1.5178</v>
      </c>
      <c r="C775" s="2">
        <f>RSI!I775</f>
        <v>44.857846170094668</v>
      </c>
      <c r="D775" s="2">
        <f>MACD!E775</f>
        <v>1.6889470107104954E-2</v>
      </c>
      <c r="E775" s="2">
        <f>MACD!F775</f>
        <v>9.2198268875114571E-3</v>
      </c>
      <c r="F775" s="2">
        <f>'Moving Avg'!D775</f>
        <v>1.4908399999999999</v>
      </c>
      <c r="G775" s="2">
        <f>'Moving Avg'!F775</f>
        <v>1.5259000000000007</v>
      </c>
      <c r="H775" s="2">
        <f>'Moving Avg'!G775</f>
        <v>1.5534179999999995</v>
      </c>
      <c r="I775" s="2">
        <f>'Moving Avg'!H775</f>
        <v>1.5807155000000006</v>
      </c>
      <c r="J775" s="5" t="str">
        <f>OBV!F775</f>
        <v>BULLISH</v>
      </c>
      <c r="K775" s="5" t="str">
        <f>OBV!G775</f>
        <v>NEUTRAL</v>
      </c>
      <c r="L775" s="5" t="str">
        <f>OBV!H775</f>
        <v>NEUTRAL</v>
      </c>
    </row>
    <row r="776" spans="1:12" ht="13.5" x14ac:dyDescent="0.25">
      <c r="A776" s="3">
        <f>RSI!A776</f>
        <v>43437</v>
      </c>
      <c r="B776" s="2">
        <f>RSI!B776</f>
        <v>1.5178</v>
      </c>
      <c r="C776" s="2">
        <f>RSI!I776</f>
        <v>44.857846170094675</v>
      </c>
      <c r="D776" s="2">
        <f>MACD!E776</f>
        <v>1.7707060085781823E-2</v>
      </c>
      <c r="E776" s="2">
        <f>MACD!F776</f>
        <v>1.0917273527165532E-2</v>
      </c>
      <c r="F776" s="2">
        <f>'Moving Avg'!D776</f>
        <v>1.4975800000000001</v>
      </c>
      <c r="G776" s="2">
        <f>'Moving Avg'!F776</f>
        <v>1.5245500000000007</v>
      </c>
      <c r="H776" s="2">
        <f>'Moving Avg'!G776</f>
        <v>1.5513939999999993</v>
      </c>
      <c r="I776" s="2">
        <f>'Moving Avg'!H776</f>
        <v>1.5805415000000012</v>
      </c>
      <c r="J776" s="5" t="str">
        <f>OBV!F776</f>
        <v>BULLISH</v>
      </c>
      <c r="K776" s="5" t="str">
        <f>OBV!G776</f>
        <v>STRONG</v>
      </c>
      <c r="L776" s="5" t="str">
        <f>OBV!H776</f>
        <v>CONFIRMED BULLISH</v>
      </c>
    </row>
    <row r="777" spans="1:12" ht="13.5" x14ac:dyDescent="0.25">
      <c r="A777" s="3">
        <f>RSI!A777</f>
        <v>43438</v>
      </c>
      <c r="B777" s="2">
        <f>RSI!B777</f>
        <v>1.4976</v>
      </c>
      <c r="C777" s="2">
        <f>RSI!I777</f>
        <v>36.76541272417839</v>
      </c>
      <c r="D777" s="2">
        <f>MACD!E777</f>
        <v>1.7872897703425927E-2</v>
      </c>
      <c r="E777" s="2">
        <f>MACD!F777</f>
        <v>1.2308398362417611E-2</v>
      </c>
      <c r="F777" s="2">
        <f>'Moving Avg'!D777</f>
        <v>1.5002800000000001</v>
      </c>
      <c r="G777" s="2">
        <f>'Moving Avg'!F777</f>
        <v>1.5221900000000006</v>
      </c>
      <c r="H777" s="2">
        <f>'Moving Avg'!G777</f>
        <v>1.5492359999999998</v>
      </c>
      <c r="I777" s="2">
        <f>'Moving Avg'!H777</f>
        <v>1.580234000000001</v>
      </c>
      <c r="J777" s="5" t="str">
        <f>OBV!F777</f>
        <v>BULLISH</v>
      </c>
      <c r="K777" s="5" t="str">
        <f>OBV!G777</f>
        <v>NEUTRAL</v>
      </c>
      <c r="L777" s="5" t="str">
        <f>OBV!H777</f>
        <v>CONFIRMED BULLISH</v>
      </c>
    </row>
    <row r="778" spans="1:12" ht="13.5" x14ac:dyDescent="0.25">
      <c r="A778" s="3">
        <f>RSI!A778</f>
        <v>43439</v>
      </c>
      <c r="B778" s="2">
        <f>RSI!B778</f>
        <v>1.4976</v>
      </c>
      <c r="C778" s="2">
        <f>RSI!I778</f>
        <v>36.76541272417839</v>
      </c>
      <c r="D778" s="2">
        <f>MACD!E778</f>
        <v>1.8183193298977107E-2</v>
      </c>
      <c r="E778" s="2">
        <f>MACD!F778</f>
        <v>1.3483357349729511E-2</v>
      </c>
      <c r="F778" s="2">
        <f>'Moving Avg'!D778</f>
        <v>1.5029800000000002</v>
      </c>
      <c r="G778" s="2">
        <f>'Moving Avg'!F778</f>
        <v>1.5201700000000005</v>
      </c>
      <c r="H778" s="2">
        <f>'Moving Avg'!G778</f>
        <v>1.5473480000000002</v>
      </c>
      <c r="I778" s="2">
        <f>'Moving Avg'!H778</f>
        <v>1.5799915000000004</v>
      </c>
      <c r="J778" s="5" t="str">
        <f>OBV!F778</f>
        <v>BULLISH</v>
      </c>
      <c r="K778" s="5" t="str">
        <f>OBV!G778</f>
        <v>NEUTRAL</v>
      </c>
      <c r="L778" s="5" t="str">
        <f>OBV!H778</f>
        <v>CONFIRMED BULLISH</v>
      </c>
    </row>
    <row r="779" spans="1:12" ht="13.5" x14ac:dyDescent="0.25">
      <c r="A779" s="3">
        <f>RSI!A779</f>
        <v>43440</v>
      </c>
      <c r="B779" s="2">
        <f>RSI!B779</f>
        <v>1.4976</v>
      </c>
      <c r="C779" s="2">
        <f>RSI!I779</f>
        <v>36.76541272417839</v>
      </c>
      <c r="D779" s="2">
        <f>MACD!E779</f>
        <v>1.6526209012881932E-2</v>
      </c>
      <c r="E779" s="2">
        <f>MACD!F779</f>
        <v>1.4091927682359996E-2</v>
      </c>
      <c r="F779" s="2">
        <f>'Moving Avg'!D779</f>
        <v>1.5056800000000001</v>
      </c>
      <c r="G779" s="2">
        <f>'Moving Avg'!F779</f>
        <v>1.5181500000000001</v>
      </c>
      <c r="H779" s="2">
        <f>'Moving Avg'!G779</f>
        <v>1.5455940000000004</v>
      </c>
      <c r="I779" s="2">
        <f>'Moving Avg'!H779</f>
        <v>1.5797490000000005</v>
      </c>
      <c r="J779" s="5" t="str">
        <f>OBV!F779</f>
        <v>BULLISH</v>
      </c>
      <c r="K779" s="5" t="str">
        <f>OBV!G779</f>
        <v>NEUTRAL</v>
      </c>
      <c r="L779" s="5" t="str">
        <f>OBV!H779</f>
        <v>CONFIRMED BULLISH</v>
      </c>
    </row>
    <row r="780" spans="1:12" ht="13.5" x14ac:dyDescent="0.25">
      <c r="A780" s="3">
        <f>RSI!A780</f>
        <v>43441</v>
      </c>
      <c r="B780" s="2">
        <f>RSI!B780</f>
        <v>1.4976</v>
      </c>
      <c r="C780" s="2">
        <f>RSI!I780</f>
        <v>36.765412724178383</v>
      </c>
      <c r="D780" s="2">
        <f>MACD!E780</f>
        <v>1.5269868515082496E-2</v>
      </c>
      <c r="E780" s="2">
        <f>MACD!F780</f>
        <v>1.4327515848904496E-2</v>
      </c>
      <c r="F780" s="2">
        <f>'Moving Avg'!D780</f>
        <v>1.5016400000000001</v>
      </c>
      <c r="G780" s="2">
        <f>'Moving Avg'!F780</f>
        <v>1.51613</v>
      </c>
      <c r="H780" s="2">
        <f>'Moving Avg'!G780</f>
        <v>1.5438400000000008</v>
      </c>
      <c r="I780" s="2">
        <f>'Moving Avg'!H780</f>
        <v>1.5795385000000004</v>
      </c>
      <c r="J780" s="5" t="str">
        <f>OBV!F780</f>
        <v>BEARISH</v>
      </c>
      <c r="K780" s="5" t="str">
        <f>OBV!G780</f>
        <v>NEUTRAL</v>
      </c>
      <c r="L780" s="5" t="str">
        <f>OBV!H780</f>
        <v>CONFIRMED BEARISH</v>
      </c>
    </row>
    <row r="781" spans="1:12" ht="13.5" x14ac:dyDescent="0.25">
      <c r="A781" s="3">
        <f>RSI!A781</f>
        <v>43444</v>
      </c>
      <c r="B781" s="2">
        <f>RSI!B781</f>
        <v>1.4976</v>
      </c>
      <c r="C781" s="2">
        <f>RSI!I781</f>
        <v>36.76541272417839</v>
      </c>
      <c r="D781" s="2">
        <f>MACD!E781</f>
        <v>9.1571246092270187E-3</v>
      </c>
      <c r="E781" s="2">
        <f>MACD!F781</f>
        <v>1.3293437600969002E-2</v>
      </c>
      <c r="F781" s="2">
        <f>'Moving Avg'!D781</f>
        <v>1.4976</v>
      </c>
      <c r="G781" s="2">
        <f>'Moving Avg'!F781</f>
        <v>1.5137699999999998</v>
      </c>
      <c r="H781" s="2">
        <f>'Moving Avg'!G781</f>
        <v>1.5416820000000007</v>
      </c>
      <c r="I781" s="2">
        <f>'Moving Avg'!H781</f>
        <v>1.5793280000000005</v>
      </c>
      <c r="J781" s="5" t="str">
        <f>OBV!F781</f>
        <v>BEARISH</v>
      </c>
      <c r="K781" s="5" t="str">
        <f>OBV!G781</f>
        <v>NEUTRAL</v>
      </c>
      <c r="L781" s="5" t="str">
        <f>OBV!H781</f>
        <v>CONFIRMED BEARISH</v>
      </c>
    </row>
    <row r="782" spans="1:12" ht="13.5" x14ac:dyDescent="0.25">
      <c r="A782" s="3">
        <f>RSI!A782</f>
        <v>43445</v>
      </c>
      <c r="B782" s="2">
        <f>RSI!B782</f>
        <v>1.4976</v>
      </c>
      <c r="C782" s="2">
        <f>RSI!I782</f>
        <v>36.76541272417839</v>
      </c>
      <c r="D782" s="2">
        <f>MACD!E782</f>
        <v>4.1097369381524196E-3</v>
      </c>
      <c r="E782" s="2">
        <f>MACD!F782</f>
        <v>1.1456697468405686E-2</v>
      </c>
      <c r="F782" s="2">
        <f>'Moving Avg'!D782</f>
        <v>1.4976</v>
      </c>
      <c r="G782" s="2">
        <f>'Moving Avg'!F782</f>
        <v>1.5114099999999997</v>
      </c>
      <c r="H782" s="2">
        <f>'Moving Avg'!G782</f>
        <v>1.5395240000000008</v>
      </c>
      <c r="I782" s="2">
        <f>'Moving Avg'!H782</f>
        <v>1.5791825000000004</v>
      </c>
      <c r="J782" s="5" t="str">
        <f>OBV!F782</f>
        <v>NEUTRAL</v>
      </c>
      <c r="K782" s="5" t="str">
        <f>OBV!G782</f>
        <v>NEUTRAL</v>
      </c>
      <c r="L782" s="5" t="str">
        <f>OBV!H782</f>
        <v>NEUTRAL</v>
      </c>
    </row>
    <row r="783" spans="1:12" ht="13.5" x14ac:dyDescent="0.25">
      <c r="A783" s="3">
        <f>RSI!A783</f>
        <v>43446</v>
      </c>
      <c r="B783" s="2">
        <f>RSI!B783</f>
        <v>1.4907999999999999</v>
      </c>
      <c r="C783" s="2">
        <f>RSI!I783</f>
        <v>33.583874396330543</v>
      </c>
      <c r="D783" s="2">
        <f>MACD!E783</f>
        <v>4.5825386892706099E-4</v>
      </c>
      <c r="E783" s="2">
        <f>MACD!F783</f>
        <v>9.2570087485099612E-3</v>
      </c>
      <c r="F783" s="2">
        <f>'Moving Avg'!D783</f>
        <v>1.49624</v>
      </c>
      <c r="G783" s="2">
        <f>'Moving Avg'!F783</f>
        <v>1.5090499999999996</v>
      </c>
      <c r="H783" s="2">
        <f>'Moving Avg'!G783</f>
        <v>1.5372300000000003</v>
      </c>
      <c r="I783" s="2">
        <f>'Moving Avg'!H783</f>
        <v>1.5788735000000003</v>
      </c>
      <c r="J783" s="5" t="str">
        <f>OBV!F783</f>
        <v>BEARISH</v>
      </c>
      <c r="K783" s="5" t="str">
        <f>OBV!G783</f>
        <v>NEUTRAL</v>
      </c>
      <c r="L783" s="5" t="str">
        <f>OBV!H783</f>
        <v>CONFIRMED BEARISH</v>
      </c>
    </row>
    <row r="784" spans="1:12" ht="13.5" x14ac:dyDescent="0.25">
      <c r="A784" s="3">
        <f>RSI!A784</f>
        <v>43447</v>
      </c>
      <c r="B784" s="2">
        <f>RSI!B784</f>
        <v>1.4773000000000001</v>
      </c>
      <c r="C784" s="2">
        <f>RSI!I784</f>
        <v>28.340460346630977</v>
      </c>
      <c r="D784" s="2">
        <f>MACD!E784</f>
        <v>-1.4841702322487826E-3</v>
      </c>
      <c r="E784" s="2">
        <f>MACD!F784</f>
        <v>7.1087729523582124E-3</v>
      </c>
      <c r="F784" s="2">
        <f>'Moving Avg'!D784</f>
        <v>1.4921800000000001</v>
      </c>
      <c r="G784" s="2">
        <f>'Moving Avg'!F784</f>
        <v>1.5056749999999997</v>
      </c>
      <c r="H784" s="2">
        <f>'Moving Avg'!G784</f>
        <v>1.5348020000000004</v>
      </c>
      <c r="I784" s="2">
        <f>'Moving Avg'!H784</f>
        <v>1.5785295000000006</v>
      </c>
      <c r="J784" s="5" t="str">
        <f>OBV!F784</f>
        <v>BEARISH</v>
      </c>
      <c r="K784" s="5" t="str">
        <f>OBV!G784</f>
        <v>NEUTRAL</v>
      </c>
      <c r="L784" s="5" t="str">
        <f>OBV!H784</f>
        <v>CONFIRMED BEARISH</v>
      </c>
    </row>
    <row r="785" spans="1:12" ht="13.5" x14ac:dyDescent="0.25">
      <c r="A785" s="3">
        <f>RSI!A785</f>
        <v>43448</v>
      </c>
      <c r="B785" s="2">
        <f>RSI!B785</f>
        <v>1.4976</v>
      </c>
      <c r="C785" s="2">
        <f>RSI!I785</f>
        <v>42.801910160557895</v>
      </c>
      <c r="D785" s="2">
        <f>MACD!E785</f>
        <v>7.6930570252553565E-4</v>
      </c>
      <c r="E785" s="2">
        <f>MACD!F785</f>
        <v>5.8408795023916779E-3</v>
      </c>
      <c r="F785" s="2">
        <f>'Moving Avg'!D785</f>
        <v>1.4921800000000001</v>
      </c>
      <c r="G785" s="2">
        <f>'Moving Avg'!F785</f>
        <v>1.5033149999999993</v>
      </c>
      <c r="H785" s="2">
        <f>'Moving Avg'!G785</f>
        <v>1.5326440000000006</v>
      </c>
      <c r="I785" s="2">
        <f>'Moving Avg'!H785</f>
        <v>1.5781250000000002</v>
      </c>
      <c r="J785" s="5" t="str">
        <f>OBV!F785</f>
        <v>BEARISH</v>
      </c>
      <c r="K785" s="5" t="str">
        <f>OBV!G785</f>
        <v>NEUTRAL</v>
      </c>
      <c r="L785" s="5" t="str">
        <f>OBV!H785</f>
        <v>NEUTRAL</v>
      </c>
    </row>
    <row r="786" spans="1:12" ht="13.5" x14ac:dyDescent="0.25">
      <c r="A786" s="3">
        <f>RSI!A786</f>
        <v>43451</v>
      </c>
      <c r="B786" s="2">
        <f>RSI!B786</f>
        <v>1.5043</v>
      </c>
      <c r="C786" s="2">
        <f>RSI!I786</f>
        <v>46.630134477153788</v>
      </c>
      <c r="D786" s="2">
        <f>MACD!E786</f>
        <v>2.2599856434166732E-3</v>
      </c>
      <c r="E786" s="2">
        <f>MACD!F786</f>
        <v>5.1247007305966772E-3</v>
      </c>
      <c r="F786" s="2">
        <f>'Moving Avg'!D786</f>
        <v>1.49352</v>
      </c>
      <c r="G786" s="2">
        <f>'Moving Avg'!F786</f>
        <v>1.5012899999999996</v>
      </c>
      <c r="H786" s="2">
        <f>'Moving Avg'!G786</f>
        <v>1.5315640000000001</v>
      </c>
      <c r="I786" s="2">
        <f>'Moving Avg'!H786</f>
        <v>1.5777540000000005</v>
      </c>
      <c r="J786" s="5" t="str">
        <f>OBV!F786</f>
        <v>BEARISH</v>
      </c>
      <c r="K786" s="5" t="str">
        <f>OBV!G786</f>
        <v>NEUTRAL</v>
      </c>
      <c r="L786" s="5" t="str">
        <f>OBV!H786</f>
        <v>BEARISH DIVERGENCE</v>
      </c>
    </row>
    <row r="787" spans="1:12" ht="13.5" x14ac:dyDescent="0.25">
      <c r="A787" s="3">
        <f>RSI!A787</f>
        <v>43452</v>
      </c>
      <c r="B787" s="2">
        <f>RSI!B787</f>
        <v>1.5178</v>
      </c>
      <c r="C787" s="2">
        <f>RSI!I787</f>
        <v>53.398167862874281</v>
      </c>
      <c r="D787" s="2">
        <f>MACD!E787</f>
        <v>-5.5170369797563623E-4</v>
      </c>
      <c r="E787" s="2">
        <f>MACD!F787</f>
        <v>3.9894198448822147E-3</v>
      </c>
      <c r="F787" s="2">
        <f>'Moving Avg'!D787</f>
        <v>1.49756</v>
      </c>
      <c r="G787" s="2">
        <f>'Moving Avg'!F787</f>
        <v>1.5006149999999996</v>
      </c>
      <c r="H787" s="2">
        <f>'Moving Avg'!G787</f>
        <v>1.5300800000000001</v>
      </c>
      <c r="I787" s="2">
        <f>'Moving Avg'!H787</f>
        <v>1.5772565000000009</v>
      </c>
      <c r="J787" s="5" t="str">
        <f>OBV!F787</f>
        <v>BEARISH</v>
      </c>
      <c r="K787" s="5" t="str">
        <f>OBV!G787</f>
        <v>NEUTRAL</v>
      </c>
      <c r="L787" s="5" t="str">
        <f>OBV!H787</f>
        <v>BEARISH DIVERGENCE</v>
      </c>
    </row>
    <row r="788" spans="1:12" ht="13.5" x14ac:dyDescent="0.25">
      <c r="A788" s="3">
        <f>RSI!A788</f>
        <v>43453</v>
      </c>
      <c r="B788" s="2">
        <f>RSI!B788</f>
        <v>1.5178</v>
      </c>
      <c r="C788" s="2">
        <f>RSI!I788</f>
        <v>53.398167862874281</v>
      </c>
      <c r="D788" s="2">
        <f>MACD!E788</f>
        <v>-2.9785064161835795E-3</v>
      </c>
      <c r="E788" s="2">
        <f>MACD!F788</f>
        <v>2.5958345926690562E-3</v>
      </c>
      <c r="F788" s="2">
        <f>'Moving Avg'!D788</f>
        <v>1.5029600000000001</v>
      </c>
      <c r="G788" s="2">
        <f>'Moving Avg'!F788</f>
        <v>1.4999399999999998</v>
      </c>
      <c r="H788" s="2">
        <f>'Moving Avg'!G788</f>
        <v>1.5288659999999998</v>
      </c>
      <c r="I788" s="2">
        <f>'Moving Avg'!H788</f>
        <v>1.5767590000000014</v>
      </c>
      <c r="J788" s="5" t="str">
        <f>OBV!F788</f>
        <v>BEARISH</v>
      </c>
      <c r="K788" s="5" t="str">
        <f>OBV!G788</f>
        <v>NEUTRAL</v>
      </c>
      <c r="L788" s="5" t="str">
        <f>OBV!H788</f>
        <v>BEARISH DIVERGENCE</v>
      </c>
    </row>
    <row r="789" spans="1:12" ht="13.5" x14ac:dyDescent="0.25">
      <c r="A789" s="3">
        <f>RSI!A789</f>
        <v>43454</v>
      </c>
      <c r="B789" s="2">
        <f>RSI!B789</f>
        <v>1.5178</v>
      </c>
      <c r="C789" s="2">
        <f>RSI!I789</f>
        <v>53.398167862874281</v>
      </c>
      <c r="D789" s="2">
        <f>MACD!E789</f>
        <v>-5.0761039143101261E-3</v>
      </c>
      <c r="E789" s="2">
        <f>MACD!F789</f>
        <v>1.0614468912732197E-3</v>
      </c>
      <c r="F789" s="2">
        <f>'Moving Avg'!D789</f>
        <v>1.5110600000000001</v>
      </c>
      <c r="G789" s="2">
        <f>'Moving Avg'!F789</f>
        <v>1.4999400000000001</v>
      </c>
      <c r="H789" s="2">
        <f>'Moving Avg'!G789</f>
        <v>1.5276519999999996</v>
      </c>
      <c r="I789" s="2">
        <f>'Moving Avg'!H789</f>
        <v>1.5762615000000011</v>
      </c>
      <c r="J789" s="5" t="str">
        <f>OBV!F789</f>
        <v>BULLISH</v>
      </c>
      <c r="K789" s="5" t="str">
        <f>OBV!G789</f>
        <v>NEUTRAL</v>
      </c>
      <c r="L789" s="5" t="str">
        <f>OBV!H789</f>
        <v>CONFIRMED BULLISH</v>
      </c>
    </row>
    <row r="790" spans="1:12" ht="13.5" x14ac:dyDescent="0.25">
      <c r="A790" s="3">
        <f>RSI!A790</f>
        <v>43455</v>
      </c>
      <c r="B790" s="2">
        <f>RSI!B790</f>
        <v>1.5178</v>
      </c>
      <c r="C790" s="2">
        <f>RSI!I790</f>
        <v>53.398167862874281</v>
      </c>
      <c r="D790" s="2">
        <f>MACD!E790</f>
        <v>-6.8918728497162629E-3</v>
      </c>
      <c r="E790" s="2">
        <f>MACD!F790</f>
        <v>-5.292170569246769E-4</v>
      </c>
      <c r="F790" s="2">
        <f>'Moving Avg'!D790</f>
        <v>1.5151000000000001</v>
      </c>
      <c r="G790" s="2">
        <f>'Moving Avg'!F790</f>
        <v>1.4999400000000001</v>
      </c>
      <c r="H790" s="2">
        <f>'Moving Avg'!G790</f>
        <v>1.5264379999999995</v>
      </c>
      <c r="I790" s="2">
        <f>'Moving Avg'!H790</f>
        <v>1.5756025000000013</v>
      </c>
      <c r="J790" s="5" t="str">
        <f>OBV!F790</f>
        <v>BULLISH</v>
      </c>
      <c r="K790" s="5" t="str">
        <f>OBV!G790</f>
        <v>NEUTRAL</v>
      </c>
      <c r="L790" s="5" t="str">
        <f>OBV!H790</f>
        <v>CONFIRMED BULLISH</v>
      </c>
    </row>
    <row r="791" spans="1:12" ht="13.5" x14ac:dyDescent="0.25">
      <c r="A791" s="3">
        <f>RSI!A791</f>
        <v>43458</v>
      </c>
      <c r="B791" s="2">
        <f>RSI!B791</f>
        <v>1.5178</v>
      </c>
      <c r="C791" s="2">
        <f>RSI!I791</f>
        <v>53.398167862874281</v>
      </c>
      <c r="D791" s="2">
        <f>MACD!E791</f>
        <v>-8.4661434076589437E-3</v>
      </c>
      <c r="E791" s="2">
        <f>MACD!F791</f>
        <v>-2.1166023270715304E-3</v>
      </c>
      <c r="F791" s="2">
        <f>'Moving Avg'!D791</f>
        <v>1.5178</v>
      </c>
      <c r="G791" s="2">
        <f>'Moving Avg'!F791</f>
        <v>1.5016250000000002</v>
      </c>
      <c r="H791" s="2">
        <f>'Moving Avg'!G791</f>
        <v>1.5257639999999992</v>
      </c>
      <c r="I791" s="2">
        <f>'Moving Avg'!H791</f>
        <v>1.5749435000000014</v>
      </c>
      <c r="J791" s="5" t="str">
        <f>OBV!F791</f>
        <v>BULLISH</v>
      </c>
      <c r="K791" s="5" t="str">
        <f>OBV!G791</f>
        <v>NEUTRAL</v>
      </c>
      <c r="L791" s="5" t="str">
        <f>OBV!H791</f>
        <v>CONFIRMED BULLISH</v>
      </c>
    </row>
    <row r="792" spans="1:12" ht="13.5" x14ac:dyDescent="0.25">
      <c r="A792" s="3">
        <f>RSI!A792</f>
        <v>43459</v>
      </c>
      <c r="B792" s="2">
        <f>RSI!B792</f>
        <v>1.5178</v>
      </c>
      <c r="C792" s="2">
        <f>RSI!I792</f>
        <v>53.398167862874281</v>
      </c>
      <c r="D792" s="2">
        <f>MACD!E792</f>
        <v>-9.8332654298913802E-3</v>
      </c>
      <c r="E792" s="2">
        <f>MACD!F792</f>
        <v>-3.6599349476355006E-3</v>
      </c>
      <c r="F792" s="2">
        <f>'Moving Avg'!D792</f>
        <v>1.5178</v>
      </c>
      <c r="G792" s="2">
        <f>'Moving Avg'!F792</f>
        <v>1.5033100000000004</v>
      </c>
      <c r="H792" s="2">
        <f>'Moving Avg'!G792</f>
        <v>1.5249539999999993</v>
      </c>
      <c r="I792" s="2">
        <f>'Moving Avg'!H792</f>
        <v>1.5744460000000016</v>
      </c>
      <c r="J792" s="5" t="str">
        <f>OBV!F792</f>
        <v>NEUTRAL</v>
      </c>
      <c r="K792" s="5" t="str">
        <f>OBV!G792</f>
        <v>NEUTRAL</v>
      </c>
      <c r="L792" s="5" t="str">
        <f>OBV!H792</f>
        <v>NEUTRAL</v>
      </c>
    </row>
    <row r="793" spans="1:12" ht="13.5" x14ac:dyDescent="0.25">
      <c r="A793" s="3">
        <f>RSI!A793</f>
        <v>43460</v>
      </c>
      <c r="B793" s="2">
        <f>RSI!B793</f>
        <v>1.5852999999999999</v>
      </c>
      <c r="C793" s="2">
        <f>RSI!I793</f>
        <v>76.571513038951863</v>
      </c>
      <c r="D793" s="2">
        <f>MACD!E793</f>
        <v>-1.7068665698821039E-2</v>
      </c>
      <c r="E793" s="2">
        <f>MACD!F793</f>
        <v>-6.3416810978726085E-3</v>
      </c>
      <c r="F793" s="2">
        <f>'Moving Avg'!D793</f>
        <v>1.5313000000000001</v>
      </c>
      <c r="G793" s="2">
        <f>'Moving Avg'!F793</f>
        <v>1.5083700000000004</v>
      </c>
      <c r="H793" s="2">
        <f>'Moving Avg'!G793</f>
        <v>1.5253599999999992</v>
      </c>
      <c r="I793" s="2">
        <f>'Moving Avg'!H793</f>
        <v>1.5742860000000016</v>
      </c>
      <c r="J793" s="5" t="str">
        <f>OBV!F793</f>
        <v>BULLISH</v>
      </c>
      <c r="K793" s="5" t="str">
        <f>OBV!G793</f>
        <v>STRONG</v>
      </c>
      <c r="L793" s="5" t="str">
        <f>OBV!H793</f>
        <v>CONFIRMED BULLISH</v>
      </c>
    </row>
    <row r="794" spans="1:12" ht="13.5" x14ac:dyDescent="0.25">
      <c r="A794" s="3">
        <f>RSI!A794</f>
        <v>43461</v>
      </c>
      <c r="B794" s="2">
        <f>RSI!B794</f>
        <v>1.6392</v>
      </c>
      <c r="C794" s="2">
        <f>RSI!I794</f>
        <v>83.58910012743506</v>
      </c>
      <c r="D794" s="2">
        <f>MACD!E794</f>
        <v>-2.9689350630901723E-2</v>
      </c>
      <c r="E794" s="2">
        <f>MACD!F794</f>
        <v>-1.1011215004478433E-2</v>
      </c>
      <c r="F794" s="2">
        <f>'Moving Avg'!D794</f>
        <v>1.55558</v>
      </c>
      <c r="G794" s="2">
        <f>'Moving Avg'!F794</f>
        <v>1.5161250000000002</v>
      </c>
      <c r="H794" s="2">
        <f>'Moving Avg'!G794</f>
        <v>1.526843999999999</v>
      </c>
      <c r="I794" s="2">
        <f>'Moving Avg'!H794</f>
        <v>1.5743955000000016</v>
      </c>
      <c r="J794" s="5" t="str">
        <f>OBV!F794</f>
        <v>BULLISH</v>
      </c>
      <c r="K794" s="5" t="str">
        <f>OBV!G794</f>
        <v>STRONG</v>
      </c>
      <c r="L794" s="5" t="str">
        <f>OBV!H794</f>
        <v>CONFIRMED BULLISH</v>
      </c>
    </row>
    <row r="795" spans="1:12" ht="13.5" x14ac:dyDescent="0.25">
      <c r="A795" s="3">
        <f>RSI!A795</f>
        <v>43462</v>
      </c>
      <c r="B795" s="2">
        <f>RSI!B795</f>
        <v>1.6527000000000001</v>
      </c>
      <c r="C795" s="2">
        <f>RSI!I795</f>
        <v>84.815870174644743</v>
      </c>
      <c r="D795" s="2">
        <f>MACD!E795</f>
        <v>-3.8960948789872329E-2</v>
      </c>
      <c r="E795" s="2">
        <f>MACD!F795</f>
        <v>-1.6601161761557213E-2</v>
      </c>
      <c r="F795" s="2">
        <f>'Moving Avg'!D795</f>
        <v>1.58256</v>
      </c>
      <c r="G795" s="2">
        <f>'Moving Avg'!F795</f>
        <v>1.5228700000000004</v>
      </c>
      <c r="H795" s="2">
        <f>'Moving Avg'!G795</f>
        <v>1.5288679999999994</v>
      </c>
      <c r="I795" s="2">
        <f>'Moving Avg'!H795</f>
        <v>1.5746370000000016</v>
      </c>
      <c r="J795" s="5" t="str">
        <f>OBV!F795</f>
        <v>BULLISH</v>
      </c>
      <c r="K795" s="5" t="str">
        <f>OBV!G795</f>
        <v>STRONG</v>
      </c>
      <c r="L795" s="5" t="str">
        <f>OBV!H795</f>
        <v>CONFIRMED BULLISH</v>
      </c>
    </row>
    <row r="796" spans="1:12" ht="13.5" x14ac:dyDescent="0.25">
      <c r="A796" s="3">
        <f>RSI!A796</f>
        <v>43465</v>
      </c>
      <c r="B796" s="2">
        <f>RSI!B796</f>
        <v>1.7134</v>
      </c>
      <c r="C796" s="2">
        <f>RSI!I796</f>
        <v>88.851332772647652</v>
      </c>
      <c r="D796" s="2">
        <f>MACD!E796</f>
        <v>-5.1014070438183845E-2</v>
      </c>
      <c r="E796" s="2">
        <f>MACD!F796</f>
        <v>-2.3483743496882543E-2</v>
      </c>
      <c r="F796" s="2">
        <f>'Moving Avg'!D796</f>
        <v>1.62168</v>
      </c>
      <c r="G796" s="2">
        <f>'Moving Avg'!F796</f>
        <v>1.5326500000000003</v>
      </c>
      <c r="H796" s="2">
        <f>'Moving Avg'!G796</f>
        <v>1.5321059999999995</v>
      </c>
      <c r="I796" s="2">
        <f>'Moving Avg'!H796</f>
        <v>1.5751175000000015</v>
      </c>
      <c r="J796" s="5" t="str">
        <f>OBV!F796</f>
        <v>BULLISH</v>
      </c>
      <c r="K796" s="5" t="str">
        <f>OBV!G796</f>
        <v>STRONG</v>
      </c>
      <c r="L796" s="5" t="str">
        <f>OBV!H796</f>
        <v>CONFIRMED BULLISH</v>
      </c>
    </row>
    <row r="797" spans="1:12" ht="13.5" x14ac:dyDescent="0.25">
      <c r="A797" s="3">
        <f>RSI!A797</f>
        <v>43467</v>
      </c>
      <c r="B797" s="2">
        <f>RSI!B797</f>
        <v>1.7134</v>
      </c>
      <c r="C797" s="2">
        <f>RSI!I797</f>
        <v>88.851332772647652</v>
      </c>
      <c r="D797" s="2">
        <f>MACD!E797</f>
        <v>-6.018202534283601E-2</v>
      </c>
      <c r="E797" s="2">
        <f>MACD!F797</f>
        <v>-3.0823399866073235E-2</v>
      </c>
      <c r="F797" s="2">
        <f>'Moving Avg'!D797</f>
        <v>1.6608000000000001</v>
      </c>
      <c r="G797" s="2">
        <f>'Moving Avg'!F797</f>
        <v>1.5434400000000001</v>
      </c>
      <c r="H797" s="2">
        <f>'Moving Avg'!G797</f>
        <v>1.5353439999999994</v>
      </c>
      <c r="I797" s="2">
        <f>'Moving Avg'!H797</f>
        <v>1.5755980000000014</v>
      </c>
      <c r="J797" s="5" t="str">
        <f>OBV!F797</f>
        <v>BULLISH</v>
      </c>
      <c r="K797" s="5" t="str">
        <f>OBV!G797</f>
        <v>STRONG</v>
      </c>
      <c r="L797" s="5" t="str">
        <f>OBV!H797</f>
        <v>CONFIRMED BULLISH</v>
      </c>
    </row>
    <row r="798" spans="1:12" ht="13.5" x14ac:dyDescent="0.25">
      <c r="A798" s="3">
        <f>RSI!A798</f>
        <v>43468</v>
      </c>
      <c r="B798" s="2">
        <f>RSI!B798</f>
        <v>1.6797</v>
      </c>
      <c r="C798" s="2">
        <f>RSI!I798</f>
        <v>75.868346097216318</v>
      </c>
      <c r="D798" s="2">
        <f>MACD!E798</f>
        <v>-6.6411824480750559E-2</v>
      </c>
      <c r="E798" s="2">
        <f>MACD!F798</f>
        <v>-3.7941084789008699E-2</v>
      </c>
      <c r="F798" s="2">
        <f>'Moving Avg'!D798</f>
        <v>1.6796800000000001</v>
      </c>
      <c r="G798" s="2">
        <f>'Moving Avg'!F798</f>
        <v>1.5525450000000001</v>
      </c>
      <c r="H798" s="2">
        <f>'Moving Avg'!G798</f>
        <v>1.5379079999999998</v>
      </c>
      <c r="I798" s="2">
        <f>'Moving Avg'!H798</f>
        <v>1.5759100000000015</v>
      </c>
      <c r="J798" s="5" t="str">
        <f>OBV!F798</f>
        <v>BULLISH</v>
      </c>
      <c r="K798" s="5" t="str">
        <f>OBV!G798</f>
        <v>STRONG</v>
      </c>
      <c r="L798" s="5" t="str">
        <f>OBV!H798</f>
        <v>CONFIRMED BULLISH</v>
      </c>
    </row>
    <row r="799" spans="1:12" ht="13.5" x14ac:dyDescent="0.25">
      <c r="A799" s="3">
        <f>RSI!A799</f>
        <v>43469</v>
      </c>
      <c r="B799" s="2">
        <f>RSI!B799</f>
        <v>1.6325000000000001</v>
      </c>
      <c r="C799" s="2">
        <f>RSI!I799</f>
        <v>62.166893514506413</v>
      </c>
      <c r="D799" s="2">
        <f>MACD!E799</f>
        <v>-6.8884609281330222E-2</v>
      </c>
      <c r="E799" s="2">
        <f>MACD!F799</f>
        <v>-4.4129789687473005E-2</v>
      </c>
      <c r="F799" s="2">
        <f>'Moving Avg'!D799</f>
        <v>1.6783399999999999</v>
      </c>
      <c r="G799" s="2">
        <f>'Moving Avg'!F799</f>
        <v>1.5592900000000001</v>
      </c>
      <c r="H799" s="2">
        <f>'Moving Avg'!G799</f>
        <v>1.5395279999999998</v>
      </c>
      <c r="I799" s="2">
        <f>'Moving Avg'!H799</f>
        <v>1.5761155000000016</v>
      </c>
      <c r="J799" s="5" t="str">
        <f>OBV!F799</f>
        <v>BULLISH</v>
      </c>
      <c r="K799" s="5" t="str">
        <f>OBV!G799</f>
        <v>NEUTRAL</v>
      </c>
      <c r="L799" s="5" t="str">
        <f>OBV!H799</f>
        <v>BULLISH DIVERGENCE</v>
      </c>
    </row>
    <row r="800" spans="1:12" ht="13.5" x14ac:dyDescent="0.25">
      <c r="A800" s="3">
        <f>RSI!A800</f>
        <v>43472</v>
      </c>
      <c r="B800" s="2">
        <f>RSI!B800</f>
        <v>1.6595</v>
      </c>
      <c r="C800" s="2">
        <f>RSI!I800</f>
        <v>65.954557366132931</v>
      </c>
      <c r="D800" s="2">
        <f>MACD!E800</f>
        <v>-7.3344089005074053E-2</v>
      </c>
      <c r="E800" s="2">
        <f>MACD!F800</f>
        <v>-4.9972649550993217E-2</v>
      </c>
      <c r="F800" s="2">
        <f>'Moving Avg'!D800</f>
        <v>1.6797</v>
      </c>
      <c r="G800" s="2">
        <f>'Moving Avg'!F800</f>
        <v>1.567385</v>
      </c>
      <c r="H800" s="2">
        <f>'Moving Avg'!G800</f>
        <v>1.5419579999999999</v>
      </c>
      <c r="I800" s="2">
        <f>'Moving Avg'!H800</f>
        <v>1.5763590000000016</v>
      </c>
      <c r="J800" s="5" t="str">
        <f>OBV!F800</f>
        <v>BULLISH</v>
      </c>
      <c r="K800" s="5" t="str">
        <f>OBV!G800</f>
        <v>NEUTRAL</v>
      </c>
      <c r="L800" s="5" t="str">
        <f>OBV!H800</f>
        <v>CONFIRMED BULLISH</v>
      </c>
    </row>
    <row r="801" spans="1:12" ht="13.5" x14ac:dyDescent="0.25">
      <c r="A801" s="3">
        <f>RSI!A801</f>
        <v>43473</v>
      </c>
      <c r="B801" s="2">
        <f>RSI!B801</f>
        <v>1.6527000000000001</v>
      </c>
      <c r="C801" s="2">
        <f>RSI!I801</f>
        <v>64.210990420733822</v>
      </c>
      <c r="D801" s="2">
        <f>MACD!E801</f>
        <v>-7.7113264412508098E-2</v>
      </c>
      <c r="E801" s="2">
        <f>MACD!F801</f>
        <v>-5.5400772523296199E-2</v>
      </c>
      <c r="F801" s="2">
        <f>'Moving Avg'!D801</f>
        <v>1.6675599999999999</v>
      </c>
      <c r="G801" s="2">
        <f>'Moving Avg'!F801</f>
        <v>1.5751399999999998</v>
      </c>
      <c r="H801" s="2">
        <f>'Moving Avg'!G801</f>
        <v>1.5441159999999996</v>
      </c>
      <c r="I801" s="2">
        <f>'Moving Avg'!H801</f>
        <v>1.5765685000000014</v>
      </c>
      <c r="J801" s="5" t="str">
        <f>OBV!F801</f>
        <v>BEARISH</v>
      </c>
      <c r="K801" s="5" t="str">
        <f>OBV!G801</f>
        <v>NEUTRAL</v>
      </c>
      <c r="L801" s="5" t="str">
        <f>OBV!H801</f>
        <v>CONFIRMED BEARISH</v>
      </c>
    </row>
    <row r="802" spans="1:12" ht="13.5" x14ac:dyDescent="0.25">
      <c r="A802" s="3">
        <f>RSI!A802</f>
        <v>43474</v>
      </c>
      <c r="B802" s="2">
        <f>RSI!B802</f>
        <v>1.6527000000000001</v>
      </c>
      <c r="C802" s="2">
        <f>RSI!I802</f>
        <v>64.210990420733822</v>
      </c>
      <c r="D802" s="2">
        <f>MACD!E802</f>
        <v>-8.0724860365198214E-2</v>
      </c>
      <c r="E802" s="2">
        <f>MACD!F802</f>
        <v>-6.0465590091676603E-2</v>
      </c>
      <c r="F802" s="2">
        <f>'Moving Avg'!D802</f>
        <v>1.6554200000000001</v>
      </c>
      <c r="G802" s="2">
        <f>'Moving Avg'!F802</f>
        <v>1.5828949999999997</v>
      </c>
      <c r="H802" s="2">
        <f>'Moving Avg'!G802</f>
        <v>1.5462739999999999</v>
      </c>
      <c r="I802" s="2">
        <f>'Moving Avg'!H802</f>
        <v>1.5769075000000012</v>
      </c>
      <c r="J802" s="5" t="str">
        <f>OBV!F802</f>
        <v>BEARISH</v>
      </c>
      <c r="K802" s="5" t="str">
        <f>OBV!G802</f>
        <v>NEUTRAL</v>
      </c>
      <c r="L802" s="5" t="str">
        <f>OBV!H802</f>
        <v>CONFIRMED BEARISH</v>
      </c>
    </row>
    <row r="803" spans="1:12" ht="13.5" x14ac:dyDescent="0.25">
      <c r="A803" s="3">
        <f>RSI!A803</f>
        <v>43475</v>
      </c>
      <c r="B803" s="2">
        <f>RSI!B803</f>
        <v>1.6459999999999999</v>
      </c>
      <c r="C803" s="2">
        <f>RSI!I803</f>
        <v>62.328150853796018</v>
      </c>
      <c r="D803" s="2">
        <f>MACD!E803</f>
        <v>-7.3290927161577368E-2</v>
      </c>
      <c r="E803" s="2">
        <f>MACD!F803</f>
        <v>-6.3030657505656756E-2</v>
      </c>
      <c r="F803" s="2">
        <f>'Moving Avg'!D803</f>
        <v>1.6486800000000001</v>
      </c>
      <c r="G803" s="2">
        <f>'Moving Avg'!F803</f>
        <v>1.5906549999999999</v>
      </c>
      <c r="H803" s="2">
        <f>'Moving Avg'!G803</f>
        <v>1.5482979999999997</v>
      </c>
      <c r="I803" s="2">
        <f>'Moving Avg'!H803</f>
        <v>1.5770510000000013</v>
      </c>
      <c r="J803" s="5" t="str">
        <f>OBV!F803</f>
        <v>BEARISH</v>
      </c>
      <c r="K803" s="5" t="str">
        <f>OBV!G803</f>
        <v>WEAK</v>
      </c>
      <c r="L803" s="5" t="str">
        <f>OBV!H803</f>
        <v>CONFIRMED BEARISH</v>
      </c>
    </row>
    <row r="804" spans="1:12" ht="13.5" x14ac:dyDescent="0.25">
      <c r="A804" s="3">
        <f>RSI!A804</f>
        <v>43476</v>
      </c>
      <c r="B804" s="2">
        <f>RSI!B804</f>
        <v>1.6392</v>
      </c>
      <c r="C804" s="2">
        <f>RSI!I804</f>
        <v>60.392591874144884</v>
      </c>
      <c r="D804" s="2">
        <f>MACD!E804</f>
        <v>-5.8527122775132723E-2</v>
      </c>
      <c r="E804" s="2">
        <f>MACD!F804</f>
        <v>-6.212995055955195E-2</v>
      </c>
      <c r="F804" s="2">
        <f>'Moving Avg'!D804</f>
        <v>1.65002</v>
      </c>
      <c r="G804" s="2">
        <f>'Moving Avg'!F804</f>
        <v>1.5987500000000001</v>
      </c>
      <c r="H804" s="2">
        <f>'Moving Avg'!G804</f>
        <v>1.5501859999999996</v>
      </c>
      <c r="I804" s="2">
        <f>'Moving Avg'!H804</f>
        <v>1.5771605000000013</v>
      </c>
      <c r="J804" s="5" t="str">
        <f>OBV!F804</f>
        <v>BEARISH</v>
      </c>
      <c r="K804" s="5" t="str">
        <f>OBV!G804</f>
        <v>NEUTRAL</v>
      </c>
      <c r="L804" s="5" t="str">
        <f>OBV!H804</f>
        <v>BEARISH DIVERGENCE</v>
      </c>
    </row>
    <row r="805" spans="1:12" ht="13.5" x14ac:dyDescent="0.25">
      <c r="A805" s="3">
        <f>RSI!A805</f>
        <v>43480</v>
      </c>
      <c r="B805" s="2">
        <f>RSI!B805</f>
        <v>1.6392</v>
      </c>
      <c r="C805" s="2">
        <f>RSI!I805</f>
        <v>60.392591874144891</v>
      </c>
      <c r="D805" s="2">
        <f>MACD!E805</f>
        <v>-4.4216140731335507E-2</v>
      </c>
      <c r="E805" s="2">
        <f>MACD!F805</f>
        <v>-5.8547188593908665E-2</v>
      </c>
      <c r="F805" s="2">
        <f>'Moving Avg'!D805</f>
        <v>1.6459599999999999</v>
      </c>
      <c r="G805" s="2">
        <f>'Moving Avg'!F805</f>
        <v>1.6058300000000003</v>
      </c>
      <c r="H805" s="2">
        <f>'Moving Avg'!G805</f>
        <v>1.5520740000000002</v>
      </c>
      <c r="I805" s="2">
        <f>'Moving Avg'!H805</f>
        <v>1.5772700000000017</v>
      </c>
      <c r="J805" s="5" t="str">
        <f>OBV!F805</f>
        <v>BEARISH</v>
      </c>
      <c r="K805" s="5" t="str">
        <f>OBV!G805</f>
        <v>NEUTRAL</v>
      </c>
      <c r="L805" s="5" t="str">
        <f>OBV!H805</f>
        <v>CONFIRMED BEARISH</v>
      </c>
    </row>
    <row r="806" spans="1:12" ht="13.5" x14ac:dyDescent="0.25">
      <c r="A806" s="3">
        <f>RSI!A806</f>
        <v>43481</v>
      </c>
      <c r="B806" s="2">
        <f>RSI!B806</f>
        <v>1.6325000000000001</v>
      </c>
      <c r="C806" s="2">
        <f>RSI!I806</f>
        <v>58.322942158877055</v>
      </c>
      <c r="D806" s="2">
        <f>MACD!E806</f>
        <v>-2.2511341229997761E-2</v>
      </c>
      <c r="E806" s="2">
        <f>MACD!F806</f>
        <v>-5.1340019121126484E-2</v>
      </c>
      <c r="F806" s="2">
        <f>'Moving Avg'!D806</f>
        <v>1.64192</v>
      </c>
      <c r="G806" s="2">
        <f>'Moving Avg'!F806</f>
        <v>1.6122399999999999</v>
      </c>
      <c r="H806" s="2">
        <f>'Moving Avg'!G806</f>
        <v>1.5538279999999998</v>
      </c>
      <c r="I806" s="2">
        <f>'Moving Avg'!H806</f>
        <v>1.5773460000000015</v>
      </c>
      <c r="J806" s="5" t="str">
        <f>OBV!F806</f>
        <v>BEARISH</v>
      </c>
      <c r="K806" s="5" t="str">
        <f>OBV!G806</f>
        <v>WEAK</v>
      </c>
      <c r="L806" s="5" t="str">
        <f>OBV!H806</f>
        <v>CONFIRMED BEARISH</v>
      </c>
    </row>
    <row r="807" spans="1:12" ht="13.5" x14ac:dyDescent="0.25">
      <c r="A807" s="3">
        <f>RSI!A807</f>
        <v>43482</v>
      </c>
      <c r="B807" s="2">
        <f>RSI!B807</f>
        <v>1.6325000000000001</v>
      </c>
      <c r="C807" s="2">
        <f>RSI!I807</f>
        <v>58.322942158877055</v>
      </c>
      <c r="D807" s="2">
        <f>MACD!E807</f>
        <v>-4.3276796123685735E-3</v>
      </c>
      <c r="E807" s="2">
        <f>MACD!F807</f>
        <v>-4.1937551219374904E-2</v>
      </c>
      <c r="F807" s="2">
        <f>'Moving Avg'!D807</f>
        <v>1.6378799999999998</v>
      </c>
      <c r="G807" s="2">
        <f>'Moving Avg'!F807</f>
        <v>1.6179749999999999</v>
      </c>
      <c r="H807" s="2">
        <f>'Moving Avg'!G807</f>
        <v>1.5555819999999998</v>
      </c>
      <c r="I807" s="2">
        <f>'Moving Avg'!H807</f>
        <v>1.5774545000000011</v>
      </c>
      <c r="J807" s="5" t="str">
        <f>OBV!F807</f>
        <v>BEARISH</v>
      </c>
      <c r="K807" s="5" t="str">
        <f>OBV!G807</f>
        <v>WEAK</v>
      </c>
      <c r="L807" s="5" t="str">
        <f>OBV!H807</f>
        <v>CONFIRMED BEARISH</v>
      </c>
    </row>
    <row r="808" spans="1:12" ht="13.5" x14ac:dyDescent="0.25">
      <c r="A808" s="3">
        <f>RSI!A808</f>
        <v>43483</v>
      </c>
      <c r="B808" s="2">
        <f>RSI!B808</f>
        <v>1.6122000000000001</v>
      </c>
      <c r="C808" s="2">
        <f>RSI!I808</f>
        <v>52.054468595070944</v>
      </c>
      <c r="D808" s="2">
        <f>MACD!E808</f>
        <v>7.2091228471684587E-3</v>
      </c>
      <c r="E808" s="2">
        <f>MACD!F808</f>
        <v>-3.2108216406066238E-2</v>
      </c>
      <c r="F808" s="2">
        <f>'Moving Avg'!D808</f>
        <v>1.6311199999999999</v>
      </c>
      <c r="G808" s="2">
        <f>'Moving Avg'!F808</f>
        <v>1.6226949999999998</v>
      </c>
      <c r="H808" s="2">
        <f>'Moving Avg'!G808</f>
        <v>1.5570659999999998</v>
      </c>
      <c r="I808" s="2">
        <f>'Moving Avg'!H808</f>
        <v>1.577461500000001</v>
      </c>
      <c r="J808" s="5" t="str">
        <f>OBV!F808</f>
        <v>BEARISH</v>
      </c>
      <c r="K808" s="5" t="str">
        <f>OBV!G808</f>
        <v>WEAK</v>
      </c>
      <c r="L808" s="5" t="str">
        <f>OBV!H808</f>
        <v>CONFIRMED BEARISH</v>
      </c>
    </row>
    <row r="809" spans="1:12" ht="13.5" x14ac:dyDescent="0.25">
      <c r="A809" s="3">
        <f>RSI!A809</f>
        <v>43486</v>
      </c>
      <c r="B809" s="2">
        <f>RSI!B809</f>
        <v>1.6054999999999999</v>
      </c>
      <c r="C809" s="2">
        <f>RSI!I809</f>
        <v>50.139057543672187</v>
      </c>
      <c r="D809" s="2">
        <f>MACD!E809</f>
        <v>1.0169761550826717E-2</v>
      </c>
      <c r="E809" s="2">
        <f>MACD!F809</f>
        <v>-2.365262081468765E-2</v>
      </c>
      <c r="F809" s="2">
        <f>'Moving Avg'!D809</f>
        <v>1.6243799999999999</v>
      </c>
      <c r="G809" s="2">
        <f>'Moving Avg'!F809</f>
        <v>1.6270800000000001</v>
      </c>
      <c r="H809" s="2">
        <f>'Moving Avg'!G809</f>
        <v>1.558416</v>
      </c>
      <c r="I809" s="2">
        <f>'Moving Avg'!H809</f>
        <v>1.5774995000000009</v>
      </c>
      <c r="J809" s="5" t="str">
        <f>OBV!F809</f>
        <v>BEARISH</v>
      </c>
      <c r="K809" s="5" t="str">
        <f>OBV!G809</f>
        <v>WEAK</v>
      </c>
      <c r="L809" s="5" t="str">
        <f>OBV!H809</f>
        <v>CONFIRMED BEARISH</v>
      </c>
    </row>
    <row r="810" spans="1:12" ht="13.5" x14ac:dyDescent="0.25">
      <c r="A810" s="3">
        <f>RSI!A810</f>
        <v>43487</v>
      </c>
      <c r="B810" s="2">
        <f>RSI!B810</f>
        <v>1.6054999999999999</v>
      </c>
      <c r="C810" s="2">
        <f>RSI!I810</f>
        <v>50.139057543672187</v>
      </c>
      <c r="D810" s="2">
        <f>MACD!E810</f>
        <v>1.6834994021774685E-2</v>
      </c>
      <c r="E810" s="2">
        <f>MACD!F810</f>
        <v>-1.5555097847395186E-2</v>
      </c>
      <c r="F810" s="2">
        <f>'Moving Avg'!D810</f>
        <v>1.6176400000000002</v>
      </c>
      <c r="G810" s="2">
        <f>'Moving Avg'!F810</f>
        <v>1.6314649999999999</v>
      </c>
      <c r="H810" s="2">
        <f>'Moving Avg'!G810</f>
        <v>1.5597660000000002</v>
      </c>
      <c r="I810" s="2">
        <f>'Moving Avg'!H810</f>
        <v>1.5775375000000009</v>
      </c>
      <c r="J810" s="5" t="str">
        <f>OBV!F810</f>
        <v>BEARISH</v>
      </c>
      <c r="K810" s="5" t="str">
        <f>OBV!G810</f>
        <v>WEAK</v>
      </c>
      <c r="L810" s="5" t="str">
        <f>OBV!H810</f>
        <v>CONFIRMED BEARISH</v>
      </c>
    </row>
    <row r="811" spans="1:12" ht="13.5" x14ac:dyDescent="0.25">
      <c r="A811" s="3">
        <f>RSI!A811</f>
        <v>43488</v>
      </c>
      <c r="B811" s="2">
        <f>RSI!B811</f>
        <v>1.6054999999999999</v>
      </c>
      <c r="C811" s="2">
        <f>RSI!I811</f>
        <v>50.139057543672187</v>
      </c>
      <c r="D811" s="2">
        <f>MACD!E811</f>
        <v>2.1434421239505674E-2</v>
      </c>
      <c r="E811" s="2">
        <f>MACD!F811</f>
        <v>-8.1571940300150143E-3</v>
      </c>
      <c r="F811" s="2">
        <f>'Moving Avg'!D811</f>
        <v>1.6122399999999999</v>
      </c>
      <c r="G811" s="2">
        <f>'Moving Avg'!F811</f>
        <v>1.63585</v>
      </c>
      <c r="H811" s="2">
        <f>'Moving Avg'!G811</f>
        <v>1.5609800000000005</v>
      </c>
      <c r="I811" s="2">
        <f>'Moving Avg'!H811</f>
        <v>1.5776405000000011</v>
      </c>
      <c r="J811" s="5" t="str">
        <f>OBV!F811</f>
        <v>BEARISH</v>
      </c>
      <c r="K811" s="5" t="str">
        <f>OBV!G811</f>
        <v>WEAK</v>
      </c>
      <c r="L811" s="5" t="str">
        <f>OBV!H811</f>
        <v>CONFIRMED BEARISH</v>
      </c>
    </row>
    <row r="812" spans="1:12" ht="13.5" x14ac:dyDescent="0.25">
      <c r="A812" s="3">
        <f>RSI!A812</f>
        <v>43489</v>
      </c>
      <c r="B812" s="2">
        <f>RSI!B812</f>
        <v>1.6054999999999999</v>
      </c>
      <c r="C812" s="2">
        <f>RSI!I812</f>
        <v>50.139057543672187</v>
      </c>
      <c r="D812" s="2">
        <f>MACD!E812</f>
        <v>2.5331585911636756E-2</v>
      </c>
      <c r="E812" s="2">
        <f>MACD!F812</f>
        <v>-1.4594380416846596E-3</v>
      </c>
      <c r="F812" s="2">
        <f>'Moving Avg'!D812</f>
        <v>1.60684</v>
      </c>
      <c r="G812" s="2">
        <f>'Moving Avg'!F812</f>
        <v>1.6402349999999999</v>
      </c>
      <c r="H812" s="2">
        <f>'Moving Avg'!G812</f>
        <v>1.5621940000000003</v>
      </c>
      <c r="I812" s="2">
        <f>'Moving Avg'!H812</f>
        <v>1.577614000000001</v>
      </c>
      <c r="J812" s="5" t="str">
        <f>OBV!F812</f>
        <v>BEARISH</v>
      </c>
      <c r="K812" s="5" t="str">
        <f>OBV!G812</f>
        <v>WEAK</v>
      </c>
      <c r="L812" s="5" t="str">
        <f>OBV!H812</f>
        <v>CONFIRMED BEARISH</v>
      </c>
    </row>
    <row r="813" spans="1:12" ht="13.5" x14ac:dyDescent="0.25">
      <c r="A813" s="3">
        <f>RSI!A813</f>
        <v>43490</v>
      </c>
      <c r="B813" s="2">
        <f>RSI!B813</f>
        <v>1.6054999999999999</v>
      </c>
      <c r="C813" s="2">
        <f>RSI!I813</f>
        <v>50.139057543672187</v>
      </c>
      <c r="D813" s="2">
        <f>MACD!E813</f>
        <v>2.76033635218631E-2</v>
      </c>
      <c r="E813" s="2">
        <f>MACD!F813</f>
        <v>4.3531222710248927E-3</v>
      </c>
      <c r="F813" s="2">
        <f>'Moving Avg'!D813</f>
        <v>1.6054999999999999</v>
      </c>
      <c r="G813" s="2">
        <f>'Moving Avg'!F813</f>
        <v>1.6412450000000001</v>
      </c>
      <c r="H813" s="2">
        <f>'Moving Avg'!G813</f>
        <v>1.5635440000000005</v>
      </c>
      <c r="I813" s="2">
        <f>'Moving Avg'!H813</f>
        <v>1.577587500000001</v>
      </c>
      <c r="J813" s="5" t="str">
        <f>OBV!F813</f>
        <v>BEARISH</v>
      </c>
      <c r="K813" s="5" t="str">
        <f>OBV!G813</f>
        <v>WEAK</v>
      </c>
      <c r="L813" s="5" t="str">
        <f>OBV!H813</f>
        <v>CONFIRMED BEARISH</v>
      </c>
    </row>
    <row r="814" spans="1:12" ht="13.5" x14ac:dyDescent="0.25">
      <c r="A814" s="3">
        <f>RSI!A814</f>
        <v>43493</v>
      </c>
      <c r="B814" s="2">
        <f>RSI!B814</f>
        <v>1.6054999999999999</v>
      </c>
      <c r="C814" s="2">
        <f>RSI!I814</f>
        <v>50.13905754367218</v>
      </c>
      <c r="D814" s="2">
        <f>MACD!E814</f>
        <v>2.8484062635039331E-2</v>
      </c>
      <c r="E814" s="2">
        <f>MACD!F814</f>
        <v>9.1793103438277818E-3</v>
      </c>
      <c r="F814" s="2">
        <f>'Moving Avg'!D814</f>
        <v>1.6054999999999999</v>
      </c>
      <c r="G814" s="2">
        <f>'Moving Avg'!F814</f>
        <v>1.6395599999999999</v>
      </c>
      <c r="H814" s="2">
        <f>'Moving Avg'!G814</f>
        <v>1.5647580000000008</v>
      </c>
      <c r="I814" s="2">
        <f>'Moving Avg'!H814</f>
        <v>1.5775610000000009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</row>
    <row r="815" spans="1:12" ht="13.5" x14ac:dyDescent="0.25">
      <c r="A815" s="3">
        <f>RSI!A815</f>
        <v>43494</v>
      </c>
      <c r="B815" s="2">
        <f>RSI!B815</f>
        <v>1.6054999999999999</v>
      </c>
      <c r="C815" s="2">
        <f>RSI!I815</f>
        <v>50.13905754367218</v>
      </c>
      <c r="D815" s="2">
        <f>MACD!E815</f>
        <v>2.9233509944393443E-2</v>
      </c>
      <c r="E815" s="2">
        <f>MACD!F815</f>
        <v>1.3190150263940915E-2</v>
      </c>
      <c r="F815" s="2">
        <f>'Moving Avg'!D815</f>
        <v>1.6054999999999999</v>
      </c>
      <c r="G815" s="2">
        <f>'Moving Avg'!F815</f>
        <v>1.6372</v>
      </c>
      <c r="H815" s="2">
        <f>'Moving Avg'!G815</f>
        <v>1.565972000000001</v>
      </c>
      <c r="I815" s="2">
        <f>'Moving Avg'!H815</f>
        <v>1.5775345000000009</v>
      </c>
      <c r="J815" s="5" t="str">
        <f>OBV!F815</f>
        <v>NEUTRAL</v>
      </c>
      <c r="K815" s="5" t="str">
        <f>OBV!G815</f>
        <v>NEUTRAL</v>
      </c>
      <c r="L815" s="5" t="str">
        <f>OBV!H815</f>
        <v>NEUTRAL</v>
      </c>
    </row>
    <row r="816" spans="1:12" ht="13.5" x14ac:dyDescent="0.25">
      <c r="A816" s="3">
        <f>RSI!A816</f>
        <v>43495</v>
      </c>
      <c r="B816" s="2">
        <f>RSI!B816</f>
        <v>1.6527000000000001</v>
      </c>
      <c r="C816" s="2">
        <f>RSI!I816</f>
        <v>65.265213768700846</v>
      </c>
      <c r="D816" s="2">
        <f>MACD!E816</f>
        <v>2.5344518406771765E-2</v>
      </c>
      <c r="E816" s="2">
        <f>MACD!F816</f>
        <v>1.5621023892507087E-2</v>
      </c>
      <c r="F816" s="2">
        <f>'Moving Avg'!D816</f>
        <v>1.61494</v>
      </c>
      <c r="G816" s="2">
        <f>'Moving Avg'!F816</f>
        <v>1.6341649999999999</v>
      </c>
      <c r="H816" s="2">
        <f>'Moving Avg'!G816</f>
        <v>1.5681300000000009</v>
      </c>
      <c r="I816" s="2">
        <f>'Moving Avg'!H816</f>
        <v>1.5779705000000013</v>
      </c>
      <c r="J816" s="5" t="str">
        <f>OBV!F816</f>
        <v>BULLISH</v>
      </c>
      <c r="K816" s="5" t="str">
        <f>OBV!G816</f>
        <v>STRONG</v>
      </c>
      <c r="L816" s="5" t="str">
        <f>OBV!H816</f>
        <v>CONFIRMED BULLISH</v>
      </c>
    </row>
    <row r="817" spans="1:12" ht="13.5" x14ac:dyDescent="0.25">
      <c r="A817" s="3">
        <f>RSI!A817</f>
        <v>43496</v>
      </c>
      <c r="B817" s="2">
        <f>RSI!B817</f>
        <v>1.6527000000000001</v>
      </c>
      <c r="C817" s="2">
        <f>RSI!I817</f>
        <v>65.265213768700846</v>
      </c>
      <c r="D817" s="2">
        <f>MACD!E817</f>
        <v>2.1778561864113311E-2</v>
      </c>
      <c r="E817" s="2">
        <f>MACD!F817</f>
        <v>1.6852531486828332E-2</v>
      </c>
      <c r="F817" s="2">
        <f>'Moving Avg'!D817</f>
        <v>1.6243799999999999</v>
      </c>
      <c r="G817" s="2">
        <f>'Moving Avg'!F817</f>
        <v>1.63113</v>
      </c>
      <c r="H817" s="2">
        <f>'Moving Avg'!G817</f>
        <v>1.570558000000001</v>
      </c>
      <c r="I817" s="2">
        <f>'Moving Avg'!H817</f>
        <v>1.5781475000000014</v>
      </c>
      <c r="J817" s="5" t="str">
        <f>OBV!F817</f>
        <v>BULLISH</v>
      </c>
      <c r="K817" s="5" t="str">
        <f>OBV!G817</f>
        <v>STRONG</v>
      </c>
      <c r="L817" s="5" t="str">
        <f>OBV!H817</f>
        <v>CONFIRMED BULLISH</v>
      </c>
    </row>
    <row r="818" spans="1:12" ht="13.5" x14ac:dyDescent="0.25">
      <c r="A818" s="3">
        <f>RSI!A818</f>
        <v>43497</v>
      </c>
      <c r="B818" s="2">
        <f>RSI!B818</f>
        <v>1.6527000000000001</v>
      </c>
      <c r="C818" s="2">
        <f>RSI!I818</f>
        <v>65.265213768700846</v>
      </c>
      <c r="D818" s="2">
        <f>MACD!E818</f>
        <v>1.5383256175545146E-2</v>
      </c>
      <c r="E818" s="2">
        <f>MACD!F818</f>
        <v>1.6558676424571695E-2</v>
      </c>
      <c r="F818" s="2">
        <f>'Moving Avg'!D818</f>
        <v>1.6338200000000001</v>
      </c>
      <c r="G818" s="2">
        <f>'Moving Avg'!F818</f>
        <v>1.6297799999999998</v>
      </c>
      <c r="H818" s="2">
        <f>'Moving Avg'!G818</f>
        <v>1.5729860000000009</v>
      </c>
      <c r="I818" s="2">
        <f>'Moving Avg'!H818</f>
        <v>1.5783570000000013</v>
      </c>
      <c r="J818" s="5" t="str">
        <f>OBV!F818</f>
        <v>BULLISH</v>
      </c>
      <c r="K818" s="5" t="str">
        <f>OBV!G818</f>
        <v>STRONG</v>
      </c>
      <c r="L818" s="5" t="str">
        <f>OBV!H818</f>
        <v>CONFIRMED BULLISH</v>
      </c>
    </row>
    <row r="819" spans="1:12" ht="13.5" x14ac:dyDescent="0.25">
      <c r="A819" s="3">
        <f>RSI!A819</f>
        <v>43500</v>
      </c>
      <c r="B819" s="2">
        <f>RSI!B819</f>
        <v>1.6863999999999999</v>
      </c>
      <c r="C819" s="2">
        <f>RSI!I819</f>
        <v>72.661111597648599</v>
      </c>
      <c r="D819" s="2">
        <f>MACD!E819</f>
        <v>6.2087772893388848E-3</v>
      </c>
      <c r="E819" s="2">
        <f>MACD!F819</f>
        <v>1.4488696597525134E-2</v>
      </c>
      <c r="F819" s="2">
        <f>'Moving Avg'!D819</f>
        <v>1.65</v>
      </c>
      <c r="G819" s="2">
        <f>'Moving Avg'!F819</f>
        <v>1.6324749999999999</v>
      </c>
      <c r="H819" s="2">
        <f>'Moving Avg'!G819</f>
        <v>1.5763580000000008</v>
      </c>
      <c r="I819" s="2">
        <f>'Moving Avg'!H819</f>
        <v>1.5787025000000015</v>
      </c>
      <c r="J819" s="5" t="str">
        <f>OBV!F819</f>
        <v>BULLISH</v>
      </c>
      <c r="K819" s="5" t="str">
        <f>OBV!G819</f>
        <v>STRONG</v>
      </c>
      <c r="L819" s="5" t="str">
        <f>OBV!H819</f>
        <v>CONFIRMED BULLISH</v>
      </c>
    </row>
    <row r="820" spans="1:12" ht="13.5" x14ac:dyDescent="0.25">
      <c r="A820" s="3">
        <f>RSI!A820</f>
        <v>43501</v>
      </c>
      <c r="B820" s="2">
        <f>RSI!B820</f>
        <v>1.6863999999999999</v>
      </c>
      <c r="C820" s="2">
        <f>RSI!I820</f>
        <v>72.661111597648599</v>
      </c>
      <c r="D820" s="2">
        <f>MACD!E820</f>
        <v>-1.9718973626956515E-3</v>
      </c>
      <c r="E820" s="2">
        <f>MACD!F820</f>
        <v>1.1196577805480978E-2</v>
      </c>
      <c r="F820" s="2">
        <f>'Moving Avg'!D820</f>
        <v>1.66618</v>
      </c>
      <c r="G820" s="2">
        <f>'Moving Avg'!F820</f>
        <v>1.6338199999999996</v>
      </c>
      <c r="H820" s="2">
        <f>'Moving Avg'!G820</f>
        <v>1.579730000000001</v>
      </c>
      <c r="I820" s="2">
        <f>'Moving Avg'!H820</f>
        <v>1.5790480000000013</v>
      </c>
      <c r="J820" s="5" t="str">
        <f>OBV!F820</f>
        <v>BULLISH</v>
      </c>
      <c r="K820" s="5" t="str">
        <f>OBV!G820</f>
        <v>STRONG</v>
      </c>
      <c r="L820" s="5" t="str">
        <f>OBV!H820</f>
        <v>CONFIRMED BULLISH</v>
      </c>
    </row>
    <row r="821" spans="1:12" ht="13.5" x14ac:dyDescent="0.25">
      <c r="A821" s="3">
        <f>RSI!A821</f>
        <v>43502</v>
      </c>
      <c r="B821" s="2">
        <f>RSI!B821</f>
        <v>1.6863999999999999</v>
      </c>
      <c r="C821" s="2">
        <f>RSI!I821</f>
        <v>72.661111597648613</v>
      </c>
      <c r="D821" s="2">
        <f>MACD!E821</f>
        <v>-9.2807234021792251E-3</v>
      </c>
      <c r="E821" s="2">
        <f>MACD!F821</f>
        <v>7.1011175639489367E-3</v>
      </c>
      <c r="F821" s="2">
        <f>'Moving Avg'!D821</f>
        <v>1.67292</v>
      </c>
      <c r="G821" s="2">
        <f>'Moving Avg'!F821</f>
        <v>1.6355049999999995</v>
      </c>
      <c r="H821" s="2">
        <f>'Moving Avg'!G821</f>
        <v>1.583776000000001</v>
      </c>
      <c r="I821" s="2">
        <f>'Moving Avg'!H821</f>
        <v>1.5793935000000017</v>
      </c>
      <c r="J821" s="5" t="str">
        <f>OBV!F821</f>
        <v>BULLISH</v>
      </c>
      <c r="K821" s="5" t="str">
        <f>OBV!G821</f>
        <v>NEUTRAL</v>
      </c>
      <c r="L821" s="5" t="str">
        <f>OBV!H821</f>
        <v>CONFIRMED BULLISH</v>
      </c>
    </row>
    <row r="822" spans="1:12" ht="13.5" x14ac:dyDescent="0.25">
      <c r="A822" s="3">
        <f>RSI!A822</f>
        <v>43503</v>
      </c>
      <c r="B822" s="2">
        <f>RSI!B822</f>
        <v>1.6863999999999999</v>
      </c>
      <c r="C822" s="2">
        <f>RSI!I822</f>
        <v>72.661111597648613</v>
      </c>
      <c r="D822" s="2">
        <f>MACD!E822</f>
        <v>-1.5823185702034337E-2</v>
      </c>
      <c r="E822" s="2">
        <f>MACD!F822</f>
        <v>2.5162569107522819E-3</v>
      </c>
      <c r="F822" s="2">
        <f>'Moving Avg'!D822</f>
        <v>1.6796599999999997</v>
      </c>
      <c r="G822" s="2">
        <f>'Moving Avg'!F822</f>
        <v>1.6371899999999997</v>
      </c>
      <c r="H822" s="2">
        <f>'Moving Avg'!G822</f>
        <v>1.587822000000001</v>
      </c>
      <c r="I822" s="2">
        <f>'Moving Avg'!H822</f>
        <v>1.5797390000000016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</row>
    <row r="823" spans="1:12" ht="13.5" x14ac:dyDescent="0.25">
      <c r="A823" s="3">
        <f>RSI!A823</f>
        <v>43504</v>
      </c>
      <c r="B823" s="2">
        <f>RSI!B823</f>
        <v>1.6863999999999999</v>
      </c>
      <c r="C823" s="2">
        <f>RSI!I823</f>
        <v>72.661111597648613</v>
      </c>
      <c r="D823" s="2">
        <f>MACD!E823</f>
        <v>-2.1690662595630128E-2</v>
      </c>
      <c r="E823" s="2">
        <f>MACD!F823</f>
        <v>-2.3251269905242003E-3</v>
      </c>
      <c r="F823" s="2">
        <f>'Moving Avg'!D823</f>
        <v>1.6863999999999997</v>
      </c>
      <c r="G823" s="2">
        <f>'Moving Avg'!F823</f>
        <v>1.6392099999999996</v>
      </c>
      <c r="H823" s="2">
        <f>'Moving Avg'!G823</f>
        <v>1.5918680000000009</v>
      </c>
      <c r="I823" s="2">
        <f>'Moving Avg'!H823</f>
        <v>1.5800845000000019</v>
      </c>
      <c r="J823" s="5" t="str">
        <f>OBV!F823</f>
        <v>BULLISH</v>
      </c>
      <c r="K823" s="5" t="str">
        <f>OBV!G823</f>
        <v>NEUTRAL</v>
      </c>
      <c r="L823" s="5" t="str">
        <f>OBV!H823</f>
        <v>CONFIRMED BULLISH</v>
      </c>
    </row>
    <row r="824" spans="1:12" ht="13.5" x14ac:dyDescent="0.25">
      <c r="A824" s="3">
        <f>RSI!A824</f>
        <v>43507</v>
      </c>
      <c r="B824" s="2">
        <f>RSI!B824</f>
        <v>1.6863999999999999</v>
      </c>
      <c r="C824" s="2">
        <f>RSI!I824</f>
        <v>72.661111597648613</v>
      </c>
      <c r="D824" s="2">
        <f>MACD!E824</f>
        <v>-2.6962438935676625E-2</v>
      </c>
      <c r="E824" s="2">
        <f>MACD!F824</f>
        <v>-7.2525893795546857E-3</v>
      </c>
      <c r="F824" s="2">
        <f>'Moving Avg'!D824</f>
        <v>1.6863999999999997</v>
      </c>
      <c r="G824" s="2">
        <f>'Moving Avg'!F824</f>
        <v>1.6415699999999993</v>
      </c>
      <c r="H824" s="2">
        <f>'Moving Avg'!G824</f>
        <v>1.5959140000000007</v>
      </c>
      <c r="I824" s="2">
        <f>'Moving Avg'!H824</f>
        <v>1.5804945000000015</v>
      </c>
      <c r="J824" s="5" t="str">
        <f>OBV!F824</f>
        <v>NEUTRAL</v>
      </c>
      <c r="K824" s="5" t="str">
        <f>OBV!G824</f>
        <v>NEUTRAL</v>
      </c>
      <c r="L824" s="5" t="str">
        <f>OBV!H824</f>
        <v>NEUTRAL</v>
      </c>
    </row>
    <row r="825" spans="1:12" ht="13.5" x14ac:dyDescent="0.25">
      <c r="A825" s="3">
        <f>RSI!A825</f>
        <v>43508</v>
      </c>
      <c r="B825" s="2">
        <f>RSI!B825</f>
        <v>1.6392</v>
      </c>
      <c r="C825" s="2">
        <f>RSI!I825</f>
        <v>49.591013013521923</v>
      </c>
      <c r="D825" s="2">
        <f>MACD!E825</f>
        <v>-2.821112479826926E-2</v>
      </c>
      <c r="E825" s="2">
        <f>MACD!F825</f>
        <v>-1.1444296463297601E-2</v>
      </c>
      <c r="F825" s="2">
        <f>'Moving Avg'!D825</f>
        <v>1.67696</v>
      </c>
      <c r="G825" s="2">
        <f>'Moving Avg'!F825</f>
        <v>1.6415699999999993</v>
      </c>
      <c r="H825" s="2">
        <f>'Moving Avg'!G825</f>
        <v>1.598342000000001</v>
      </c>
      <c r="I825" s="2">
        <f>'Moving Avg'!H825</f>
        <v>1.5807010000000017</v>
      </c>
      <c r="J825" s="5" t="str">
        <f>OBV!F825</f>
        <v>BEARISH</v>
      </c>
      <c r="K825" s="5" t="str">
        <f>OBV!G825</f>
        <v>NEUTRAL</v>
      </c>
      <c r="L825" s="5" t="str">
        <f>OBV!H825</f>
        <v>CONFIRMED BEARISH</v>
      </c>
    </row>
    <row r="826" spans="1:12" ht="13.5" x14ac:dyDescent="0.25">
      <c r="A826" s="3">
        <f>RSI!A826</f>
        <v>43509</v>
      </c>
      <c r="B826" s="2">
        <f>RSI!B826</f>
        <v>1.6392</v>
      </c>
      <c r="C826" s="2">
        <f>RSI!I826</f>
        <v>49.591013013521923</v>
      </c>
      <c r="D826" s="2">
        <f>MACD!E826</f>
        <v>-2.1990452755591194E-2</v>
      </c>
      <c r="E826" s="2">
        <f>MACD!F826</f>
        <v>-1.3553527721756321E-2</v>
      </c>
      <c r="F826" s="2">
        <f>'Moving Avg'!D826</f>
        <v>1.6675200000000001</v>
      </c>
      <c r="G826" s="2">
        <f>'Moving Avg'!F826</f>
        <v>1.6419049999999995</v>
      </c>
      <c r="H826" s="2">
        <f>'Moving Avg'!G826</f>
        <v>1.6007700000000011</v>
      </c>
      <c r="I826" s="2">
        <f>'Moving Avg'!H826</f>
        <v>1.5809075000000015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</row>
    <row r="827" spans="1:12" ht="13.5" x14ac:dyDescent="0.25">
      <c r="A827" s="3">
        <f>RSI!A827</f>
        <v>43510</v>
      </c>
      <c r="B827" s="2">
        <f>RSI!B827</f>
        <v>1.6392</v>
      </c>
      <c r="C827" s="2">
        <f>RSI!I827</f>
        <v>49.591013013521923</v>
      </c>
      <c r="D827" s="2">
        <f>MACD!E827</f>
        <v>-1.6712257249155815E-2</v>
      </c>
      <c r="E827" s="2">
        <f>MACD!F827</f>
        <v>-1.4185273627236221E-2</v>
      </c>
      <c r="F827" s="2">
        <f>'Moving Avg'!D827</f>
        <v>1.65808</v>
      </c>
      <c r="G827" s="2">
        <f>'Moving Avg'!F827</f>
        <v>1.6422399999999997</v>
      </c>
      <c r="H827" s="2">
        <f>'Moving Avg'!G827</f>
        <v>1.6036020000000013</v>
      </c>
      <c r="I827" s="2">
        <f>'Moving Avg'!H827</f>
        <v>1.5813405000000014</v>
      </c>
      <c r="J827" s="5" t="str">
        <f>OBV!F827</f>
        <v>BEARISH</v>
      </c>
      <c r="K827" s="5" t="str">
        <f>OBV!G827</f>
        <v>NEUTRAL</v>
      </c>
      <c r="L827" s="5" t="str">
        <f>OBV!H827</f>
        <v>CONFIRMED BEARISH</v>
      </c>
    </row>
    <row r="828" spans="1:12" ht="13.5" x14ac:dyDescent="0.25">
      <c r="A828" s="3">
        <f>RSI!A828</f>
        <v>43511</v>
      </c>
      <c r="B828" s="2">
        <f>RSI!B828</f>
        <v>1.6863999999999999</v>
      </c>
      <c r="C828" s="2">
        <f>RSI!I828</f>
        <v>63.904714227384588</v>
      </c>
      <c r="D828" s="2">
        <f>MACD!E828</f>
        <v>-1.5728915957798462E-2</v>
      </c>
      <c r="E828" s="2">
        <f>MACD!F828</f>
        <v>-1.449400209334867E-2</v>
      </c>
      <c r="F828" s="2">
        <f>'Moving Avg'!D828</f>
        <v>1.6580799999999996</v>
      </c>
      <c r="G828" s="2">
        <f>'Moving Avg'!F828</f>
        <v>1.6459499999999996</v>
      </c>
      <c r="H828" s="2">
        <f>'Moving Avg'!G828</f>
        <v>1.6073780000000013</v>
      </c>
      <c r="I828" s="2">
        <f>'Moving Avg'!H828</f>
        <v>1.5818480000000015</v>
      </c>
      <c r="J828" s="5" t="str">
        <f>OBV!F828</f>
        <v>BEARISH</v>
      </c>
      <c r="K828" s="5" t="str">
        <f>OBV!G828</f>
        <v>NEUTRAL</v>
      </c>
      <c r="L828" s="5" t="str">
        <f>OBV!H828</f>
        <v>NEUTRAL</v>
      </c>
    </row>
    <row r="829" spans="1:12" ht="13.5" x14ac:dyDescent="0.25">
      <c r="A829" s="3">
        <f>RSI!A829</f>
        <v>43514</v>
      </c>
      <c r="B829" s="2">
        <f>RSI!B829</f>
        <v>1.6863999999999999</v>
      </c>
      <c r="C829" s="2">
        <f>RSI!I829</f>
        <v>63.904714227384588</v>
      </c>
      <c r="D829" s="2">
        <f>MACD!E829</f>
        <v>-9.9786751630563941E-3</v>
      </c>
      <c r="E829" s="2">
        <f>MACD!F829</f>
        <v>-1.3590936707290216E-2</v>
      </c>
      <c r="F829" s="2">
        <f>'Moving Avg'!D829</f>
        <v>1.65808</v>
      </c>
      <c r="G829" s="2">
        <f>'Moving Avg'!F829</f>
        <v>1.6499949999999994</v>
      </c>
      <c r="H829" s="2">
        <f>'Moving Avg'!G829</f>
        <v>1.6111540000000013</v>
      </c>
      <c r="I829" s="2">
        <f>'Moving Avg'!H829</f>
        <v>1.5823555000000011</v>
      </c>
      <c r="J829" s="5" t="str">
        <f>OBV!F829</f>
        <v>BEARISH</v>
      </c>
      <c r="K829" s="5" t="str">
        <f>OBV!G829</f>
        <v>NEUTRAL</v>
      </c>
      <c r="L829" s="5" t="str">
        <f>OBV!H829</f>
        <v>NEUTRAL</v>
      </c>
    </row>
    <row r="830" spans="1:12" ht="13.5" x14ac:dyDescent="0.25">
      <c r="A830" s="3">
        <f>RSI!A830</f>
        <v>43515</v>
      </c>
      <c r="B830" s="2">
        <f>RSI!B830</f>
        <v>1.6863999999999999</v>
      </c>
      <c r="C830" s="2">
        <f>RSI!I830</f>
        <v>63.904714227384588</v>
      </c>
      <c r="D830" s="2">
        <f>MACD!E830</f>
        <v>-5.359783655346062E-3</v>
      </c>
      <c r="E830" s="2">
        <f>MACD!F830</f>
        <v>-1.1944706096901386E-2</v>
      </c>
      <c r="F830" s="2">
        <f>'Moving Avg'!D830</f>
        <v>1.6675200000000001</v>
      </c>
      <c r="G830" s="2">
        <f>'Moving Avg'!F830</f>
        <v>1.6540399999999995</v>
      </c>
      <c r="H830" s="2">
        <f>'Moving Avg'!G830</f>
        <v>1.6149300000000013</v>
      </c>
      <c r="I830" s="2">
        <f>'Moving Avg'!H830</f>
        <v>1.5828630000000006</v>
      </c>
      <c r="J830" s="5" t="str">
        <f>OBV!F830</f>
        <v>BULLISH</v>
      </c>
      <c r="K830" s="5" t="str">
        <f>OBV!G830</f>
        <v>NEUTRAL</v>
      </c>
      <c r="L830" s="5" t="str">
        <f>OBV!H830</f>
        <v>CONFIRMED BULLISH</v>
      </c>
    </row>
    <row r="831" spans="1:12" ht="13.5" x14ac:dyDescent="0.25">
      <c r="A831" s="3">
        <f>RSI!A831</f>
        <v>43516</v>
      </c>
      <c r="B831" s="2">
        <f>RSI!B831</f>
        <v>1.6797</v>
      </c>
      <c r="C831" s="2">
        <f>RSI!I831</f>
        <v>60.841813089324653</v>
      </c>
      <c r="D831" s="2">
        <f>MACD!E831</f>
        <v>-1.1836175606403376E-3</v>
      </c>
      <c r="E831" s="2">
        <f>MACD!F831</f>
        <v>-9.792488389649176E-3</v>
      </c>
      <c r="F831" s="2">
        <f>'Moving Avg'!D831</f>
        <v>1.6756199999999999</v>
      </c>
      <c r="G831" s="2">
        <f>'Moving Avg'!F831</f>
        <v>1.6577499999999994</v>
      </c>
      <c r="H831" s="2">
        <f>'Moving Avg'!G831</f>
        <v>1.618572000000001</v>
      </c>
      <c r="I831" s="2">
        <f>'Moving Avg'!H831</f>
        <v>1.5833370000000009</v>
      </c>
      <c r="J831" s="5" t="str">
        <f>OBV!F831</f>
        <v>BEARISH</v>
      </c>
      <c r="K831" s="5" t="str">
        <f>OBV!G831</f>
        <v>NEUTRAL</v>
      </c>
      <c r="L831" s="5" t="str">
        <f>OBV!H831</f>
        <v>BEARISH DIVERGENCE</v>
      </c>
    </row>
    <row r="832" spans="1:12" ht="13.5" x14ac:dyDescent="0.25">
      <c r="A832" s="3">
        <f>RSI!A832</f>
        <v>43517</v>
      </c>
      <c r="B832" s="2">
        <f>RSI!B832</f>
        <v>1.6729000000000001</v>
      </c>
      <c r="C832" s="2">
        <f>RSI!I832</f>
        <v>57.813186156862322</v>
      </c>
      <c r="D832" s="2">
        <f>MACD!E832</f>
        <v>2.6818529416006154E-3</v>
      </c>
      <c r="E832" s="2">
        <f>MACD!F832</f>
        <v>-7.2976201233992174E-3</v>
      </c>
      <c r="F832" s="2">
        <f>'Moving Avg'!D832</f>
        <v>1.6823599999999999</v>
      </c>
      <c r="G832" s="2">
        <f>'Moving Avg'!F832</f>
        <v>1.6611199999999993</v>
      </c>
      <c r="H832" s="2">
        <f>'Moving Avg'!G832</f>
        <v>1.6220780000000008</v>
      </c>
      <c r="I832" s="2">
        <f>'Moving Avg'!H832</f>
        <v>1.5837770000000009</v>
      </c>
      <c r="J832" s="5" t="str">
        <f>OBV!F832</f>
        <v>BEARISH</v>
      </c>
      <c r="K832" s="5" t="str">
        <f>OBV!G832</f>
        <v>NEUTRAL</v>
      </c>
      <c r="L832" s="5" t="str">
        <f>OBV!H832</f>
        <v>BEARISH DIVERGENCE</v>
      </c>
    </row>
    <row r="833" spans="1:12" ht="13.5" x14ac:dyDescent="0.25">
      <c r="A833" s="3">
        <f>RSI!A833</f>
        <v>43518</v>
      </c>
      <c r="B833" s="2">
        <f>RSI!B833</f>
        <v>1.6729000000000001</v>
      </c>
      <c r="C833" s="2">
        <f>RSI!I833</f>
        <v>57.813186156862322</v>
      </c>
      <c r="D833" s="2">
        <f>MACD!E833</f>
        <v>5.8336391990077008E-3</v>
      </c>
      <c r="E833" s="2">
        <f>MACD!F833</f>
        <v>-4.6713682589178337E-3</v>
      </c>
      <c r="F833" s="2">
        <f>'Moving Avg'!D833</f>
        <v>1.6796600000000002</v>
      </c>
      <c r="G833" s="2">
        <f>'Moving Avg'!F833</f>
        <v>1.6644899999999994</v>
      </c>
      <c r="H833" s="2">
        <f>'Moving Avg'!G833</f>
        <v>1.6257200000000005</v>
      </c>
      <c r="I833" s="2">
        <f>'Moving Avg'!H833</f>
        <v>1.5842490000000011</v>
      </c>
      <c r="J833" s="5" t="str">
        <f>OBV!F833</f>
        <v>BEARISH</v>
      </c>
      <c r="K833" s="5" t="str">
        <f>OBV!G833</f>
        <v>NEUTRAL</v>
      </c>
      <c r="L833" s="5" t="str">
        <f>OBV!H833</f>
        <v>CONFIRMED BEARISH</v>
      </c>
    </row>
    <row r="834" spans="1:12" ht="13.5" x14ac:dyDescent="0.25">
      <c r="A834" s="3">
        <f>RSI!A834</f>
        <v>43521</v>
      </c>
      <c r="B834" s="2">
        <f>RSI!B834</f>
        <v>1.7674000000000001</v>
      </c>
      <c r="C834" s="2">
        <f>RSI!I834</f>
        <v>76.592768884973296</v>
      </c>
      <c r="D834" s="2">
        <f>MACD!E834</f>
        <v>1.3903533414318936E-3</v>
      </c>
      <c r="E834" s="2">
        <f>MACD!F834</f>
        <v>-3.4590239388478886E-3</v>
      </c>
      <c r="F834" s="2">
        <f>'Moving Avg'!D834</f>
        <v>1.6958600000000001</v>
      </c>
      <c r="G834" s="2">
        <f>'Moving Avg'!F834</f>
        <v>1.6725849999999993</v>
      </c>
      <c r="H834" s="2">
        <f>'Moving Avg'!G834</f>
        <v>1.6315220000000006</v>
      </c>
      <c r="I834" s="2">
        <f>'Moving Avg'!H834</f>
        <v>1.585096500000001</v>
      </c>
      <c r="J834" s="5" t="str">
        <f>OBV!F834</f>
        <v>BULLISH</v>
      </c>
      <c r="K834" s="5" t="str">
        <f>OBV!G834</f>
        <v>STRONG</v>
      </c>
      <c r="L834" s="5" t="str">
        <f>OBV!H834</f>
        <v>CONFIRMED BULLISH</v>
      </c>
    </row>
    <row r="835" spans="1:12" ht="13.5" x14ac:dyDescent="0.25">
      <c r="A835" s="3">
        <f>RSI!A835</f>
        <v>43522</v>
      </c>
      <c r="B835" s="2">
        <f>RSI!B835</f>
        <v>1.8483000000000001</v>
      </c>
      <c r="C835" s="2">
        <f>RSI!I835</f>
        <v>83.40387120692057</v>
      </c>
      <c r="D835" s="2">
        <f>MACD!E835</f>
        <v>-1.6283905986770542E-2</v>
      </c>
      <c r="E835" s="2">
        <f>MACD!F835</f>
        <v>-6.0240003484324199E-3</v>
      </c>
      <c r="F835" s="2">
        <f>'Moving Avg'!D835</f>
        <v>1.7282400000000002</v>
      </c>
      <c r="G835" s="2">
        <f>'Moving Avg'!F835</f>
        <v>1.6847249999999991</v>
      </c>
      <c r="H835" s="2">
        <f>'Moving Avg'!G835</f>
        <v>1.6385360000000002</v>
      </c>
      <c r="I835" s="2">
        <f>'Moving Avg'!H835</f>
        <v>1.586510500000001</v>
      </c>
      <c r="J835" s="5" t="str">
        <f>OBV!F835</f>
        <v>BULLISH</v>
      </c>
      <c r="K835" s="5" t="str">
        <f>OBV!G835</f>
        <v>STRONG</v>
      </c>
      <c r="L835" s="5" t="str">
        <f>OBV!H835</f>
        <v>CONFIRMED BULLISH</v>
      </c>
    </row>
    <row r="836" spans="1:12" ht="13.5" x14ac:dyDescent="0.25">
      <c r="A836" s="3">
        <f>RSI!A836</f>
        <v>43523</v>
      </c>
      <c r="B836" s="2">
        <f>RSI!B836</f>
        <v>1.909</v>
      </c>
      <c r="C836" s="2">
        <f>RSI!I836</f>
        <v>86.563160195228363</v>
      </c>
      <c r="D836" s="2">
        <f>MACD!E836</f>
        <v>-3.6824890862293458E-2</v>
      </c>
      <c r="E836" s="2">
        <f>MACD!F836</f>
        <v>-1.2184178451204628E-2</v>
      </c>
      <c r="F836" s="2">
        <f>'Moving Avg'!D836</f>
        <v>1.7741</v>
      </c>
      <c r="G836" s="2">
        <f>'Moving Avg'!F836</f>
        <v>1.6975399999999994</v>
      </c>
      <c r="H836" s="2">
        <f>'Moving Avg'!G836</f>
        <v>1.64663</v>
      </c>
      <c r="I836" s="2">
        <f>'Moving Avg'!H836</f>
        <v>1.5882280000000011</v>
      </c>
      <c r="J836" s="5" t="str">
        <f>OBV!F836</f>
        <v>BULLISH</v>
      </c>
      <c r="K836" s="5" t="str">
        <f>OBV!G836</f>
        <v>STRONG</v>
      </c>
      <c r="L836" s="5" t="str">
        <f>OBV!H836</f>
        <v>CONFIRMED BULLISH</v>
      </c>
    </row>
    <row r="837" spans="1:12" ht="13.5" x14ac:dyDescent="0.25">
      <c r="A837" s="3">
        <f>RSI!A837</f>
        <v>43524</v>
      </c>
      <c r="B837" s="2">
        <f>RSI!B837</f>
        <v>1.9225000000000001</v>
      </c>
      <c r="C837" s="2">
        <f>RSI!I837</f>
        <v>87.149090787220814</v>
      </c>
      <c r="D837" s="2">
        <f>MACD!E837</f>
        <v>-5.6573242079728248E-2</v>
      </c>
      <c r="E837" s="2">
        <f>MACD!F837</f>
        <v>-2.106199117690935E-2</v>
      </c>
      <c r="F837" s="2">
        <f>'Moving Avg'!D837</f>
        <v>1.8240200000000002</v>
      </c>
      <c r="G837" s="2">
        <f>'Moving Avg'!F837</f>
        <v>1.7110299999999996</v>
      </c>
      <c r="H837" s="2">
        <f>'Moving Avg'!G837</f>
        <v>1.6547240000000003</v>
      </c>
      <c r="I837" s="2">
        <f>'Moving Avg'!H837</f>
        <v>1.5902390000000011</v>
      </c>
      <c r="J837" s="5" t="str">
        <f>OBV!F837</f>
        <v>BULLISH</v>
      </c>
      <c r="K837" s="5" t="str">
        <f>OBV!G837</f>
        <v>STRONG</v>
      </c>
      <c r="L837" s="5" t="str">
        <f>OBV!H837</f>
        <v>CONFIRMED BULLISH</v>
      </c>
    </row>
    <row r="838" spans="1:12" ht="13.5" x14ac:dyDescent="0.25">
      <c r="A838" s="3">
        <f>RSI!A838</f>
        <v>43525</v>
      </c>
      <c r="B838" s="2">
        <f>RSI!B838</f>
        <v>1.9023000000000001</v>
      </c>
      <c r="C838" s="2">
        <f>RSI!I838</f>
        <v>81.427430745286784</v>
      </c>
      <c r="D838" s="2">
        <f>MACD!E838</f>
        <v>-6.5871542981368325E-2</v>
      </c>
      <c r="E838" s="2">
        <f>MACD!F838</f>
        <v>-3.0023901537801146E-2</v>
      </c>
      <c r="F838" s="2">
        <f>'Moving Avg'!D838</f>
        <v>1.8699000000000001</v>
      </c>
      <c r="G838" s="2">
        <f>'Moving Avg'!F838</f>
        <v>1.7235099999999997</v>
      </c>
      <c r="H838" s="2">
        <f>'Moving Avg'!G838</f>
        <v>1.6624140000000001</v>
      </c>
      <c r="I838" s="2">
        <f>'Moving Avg'!H838</f>
        <v>1.5919550000000013</v>
      </c>
      <c r="J838" s="5" t="str">
        <f>OBV!F838</f>
        <v>BULLISH</v>
      </c>
      <c r="K838" s="5" t="str">
        <f>OBV!G838</f>
        <v>STRONG</v>
      </c>
      <c r="L838" s="5" t="str">
        <f>OBV!H838</f>
        <v>CONFIRMED BULLISH</v>
      </c>
    </row>
    <row r="839" spans="1:12" ht="13.5" x14ac:dyDescent="0.25">
      <c r="A839" s="3">
        <f>RSI!A839</f>
        <v>43528</v>
      </c>
      <c r="B839" s="2">
        <f>RSI!B839</f>
        <v>1.8686</v>
      </c>
      <c r="C839" s="2">
        <f>RSI!I839</f>
        <v>72.835946948565947</v>
      </c>
      <c r="D839" s="2">
        <f>MACD!E839</f>
        <v>-7.2369966274888453E-2</v>
      </c>
      <c r="E839" s="2">
        <f>MACD!F839</f>
        <v>-3.849311448521861E-2</v>
      </c>
      <c r="F839" s="2">
        <f>'Moving Avg'!D839</f>
        <v>1.8901400000000002</v>
      </c>
      <c r="G839" s="2">
        <f>'Moving Avg'!F839</f>
        <v>1.7326199999999996</v>
      </c>
      <c r="H839" s="2">
        <f>'Moving Avg'!G839</f>
        <v>1.6694300000000002</v>
      </c>
      <c r="I839" s="2">
        <f>'Moving Avg'!H839</f>
        <v>1.5937290000000015</v>
      </c>
      <c r="J839" s="5" t="str">
        <f>OBV!F839</f>
        <v>BULLISH</v>
      </c>
      <c r="K839" s="5" t="str">
        <f>OBV!G839</f>
        <v>STRONG</v>
      </c>
      <c r="L839" s="5" t="str">
        <f>OBV!H839</f>
        <v>CONFIRMED BULLISH</v>
      </c>
    </row>
    <row r="840" spans="1:12" ht="13.5" x14ac:dyDescent="0.25">
      <c r="A840" s="3">
        <f>RSI!A840</f>
        <v>43529</v>
      </c>
      <c r="B840" s="2">
        <f>RSI!B840</f>
        <v>1.8686</v>
      </c>
      <c r="C840" s="2">
        <f>RSI!I840</f>
        <v>72.835946948565947</v>
      </c>
      <c r="D840" s="2">
        <f>MACD!E840</f>
        <v>-7.8712947872092043E-2</v>
      </c>
      <c r="E840" s="2">
        <f>MACD!F840</f>
        <v>-4.6537081162593301E-2</v>
      </c>
      <c r="F840" s="2">
        <f>'Moving Avg'!D840</f>
        <v>1.8942000000000001</v>
      </c>
      <c r="G840" s="2">
        <f>'Moving Avg'!F840</f>
        <v>1.7417299999999998</v>
      </c>
      <c r="H840" s="2">
        <f>'Moving Avg'!G840</f>
        <v>1.6764459999999999</v>
      </c>
      <c r="I840" s="2">
        <f>'Moving Avg'!H840</f>
        <v>1.5953090000000016</v>
      </c>
      <c r="J840" s="5" t="str">
        <f>OBV!F840</f>
        <v>BULLISH</v>
      </c>
      <c r="K840" s="5" t="str">
        <f>OBV!G840</f>
        <v>STRONG</v>
      </c>
      <c r="L840" s="5" t="str">
        <f>OBV!H840</f>
        <v>CONFIRMED BULLISH</v>
      </c>
    </row>
    <row r="841" spans="1:12" ht="13.5" x14ac:dyDescent="0.25">
      <c r="A841" s="3">
        <f>RSI!A841</f>
        <v>43530</v>
      </c>
      <c r="B841" s="2">
        <f>RSI!B841</f>
        <v>1.8888</v>
      </c>
      <c r="C841" s="2">
        <f>RSI!I841</f>
        <v>74.692221869645337</v>
      </c>
      <c r="D841" s="2">
        <f>MACD!E841</f>
        <v>-8.7388925500988535E-2</v>
      </c>
      <c r="E841" s="2">
        <f>MACD!F841</f>
        <v>-5.4707450030272352E-2</v>
      </c>
      <c r="F841" s="2">
        <f>'Moving Avg'!D841</f>
        <v>1.8901600000000003</v>
      </c>
      <c r="G841" s="2">
        <f>'Moving Avg'!F841</f>
        <v>1.7518499999999997</v>
      </c>
      <c r="H841" s="2">
        <f>'Moving Avg'!G841</f>
        <v>1.6838659999999999</v>
      </c>
      <c r="I841" s="2">
        <f>'Moving Avg'!H841</f>
        <v>1.5969900000000015</v>
      </c>
      <c r="J841" s="5" t="str">
        <f>OBV!F841</f>
        <v>BULLISH</v>
      </c>
      <c r="K841" s="5" t="str">
        <f>OBV!G841</f>
        <v>STRONG</v>
      </c>
      <c r="L841" s="5" t="str">
        <f>OBV!H841</f>
        <v>BULLISH DIVERGENCE</v>
      </c>
    </row>
    <row r="842" spans="1:12" ht="13.5" x14ac:dyDescent="0.25">
      <c r="A842" s="3">
        <f>RSI!A842</f>
        <v>43531</v>
      </c>
      <c r="B842" s="2">
        <f>RSI!B842</f>
        <v>1.8821000000000001</v>
      </c>
      <c r="C842" s="2">
        <f>RSI!I842</f>
        <v>72.912477213472442</v>
      </c>
      <c r="D842" s="2">
        <f>MACD!E842</f>
        <v>-9.6123222213075676E-2</v>
      </c>
      <c r="E842" s="2">
        <f>MACD!F842</f>
        <v>-6.2990604466833022E-2</v>
      </c>
      <c r="F842" s="2">
        <f>'Moving Avg'!D842</f>
        <v>1.8820799999999998</v>
      </c>
      <c r="G842" s="2">
        <f>'Moving Avg'!F842</f>
        <v>1.7616349999999996</v>
      </c>
      <c r="H842" s="2">
        <f>'Moving Avg'!G842</f>
        <v>1.6911519999999998</v>
      </c>
      <c r="I842" s="2">
        <f>'Moving Avg'!H842</f>
        <v>1.5986700000000014</v>
      </c>
      <c r="J842" s="5" t="str">
        <f>OBV!F842</f>
        <v>BULLISH</v>
      </c>
      <c r="K842" s="5" t="str">
        <f>OBV!G842</f>
        <v>NEUTRAL</v>
      </c>
      <c r="L842" s="5" t="str">
        <f>OBV!H842</f>
        <v>BULLISH DIVERGENCE</v>
      </c>
    </row>
    <row r="843" spans="1:12" ht="13.5" x14ac:dyDescent="0.25">
      <c r="A843" s="3">
        <f>RSI!A843</f>
        <v>43532</v>
      </c>
      <c r="B843" s="2">
        <f>RSI!B843</f>
        <v>1.8551</v>
      </c>
      <c r="C843" s="2">
        <f>RSI!I843</f>
        <v>66.079318343615142</v>
      </c>
      <c r="D843" s="2">
        <f>MACD!E843</f>
        <v>-0.10225495642097227</v>
      </c>
      <c r="E843" s="2">
        <f>MACD!F843</f>
        <v>-7.0843474857660876E-2</v>
      </c>
      <c r="F843" s="2">
        <f>'Moving Avg'!D843</f>
        <v>1.8726400000000001</v>
      </c>
      <c r="G843" s="2">
        <f>'Moving Avg'!F843</f>
        <v>1.7700699999999998</v>
      </c>
      <c r="H843" s="2">
        <f>'Moving Avg'!G843</f>
        <v>1.6965479999999997</v>
      </c>
      <c r="I843" s="2">
        <f>'Moving Avg'!H843</f>
        <v>1.6002150000000015</v>
      </c>
      <c r="J843" s="5" t="str">
        <f>OBV!F843</f>
        <v>BULLISH</v>
      </c>
      <c r="K843" s="5" t="str">
        <f>OBV!G843</f>
        <v>NEUTRAL</v>
      </c>
      <c r="L843" s="5" t="str">
        <f>OBV!H843</f>
        <v>BULLISH DIVERGENCE</v>
      </c>
    </row>
    <row r="844" spans="1:12" ht="13.5" x14ac:dyDescent="0.25">
      <c r="A844" s="3">
        <f>RSI!A844</f>
        <v>43535</v>
      </c>
      <c r="B844" s="2">
        <f>RSI!B844</f>
        <v>1.8415999999999999</v>
      </c>
      <c r="C844" s="2">
        <f>RSI!I844</f>
        <v>62.904937098871905</v>
      </c>
      <c r="D844" s="2">
        <f>MACD!E844</f>
        <v>-9.2431614772788828E-2</v>
      </c>
      <c r="E844" s="2">
        <f>MACD!F844</f>
        <v>-7.5161102840686472E-2</v>
      </c>
      <c r="F844" s="2">
        <f>'Moving Avg'!D844</f>
        <v>1.86724</v>
      </c>
      <c r="G844" s="2">
        <f>'Moving Avg'!F844</f>
        <v>1.7778300000000002</v>
      </c>
      <c r="H844" s="2">
        <f>'Moving Avg'!G844</f>
        <v>1.7005959999999996</v>
      </c>
      <c r="I844" s="2">
        <f>'Moving Avg'!H844</f>
        <v>1.6016275000000015</v>
      </c>
      <c r="J844" s="5" t="str">
        <f>OBV!F844</f>
        <v>BEARISH</v>
      </c>
      <c r="K844" s="5" t="str">
        <f>OBV!G844</f>
        <v>NEUTRAL</v>
      </c>
      <c r="L844" s="5" t="str">
        <f>OBV!H844</f>
        <v>CONFIRMED BEARISH</v>
      </c>
    </row>
    <row r="845" spans="1:12" ht="13.5" x14ac:dyDescent="0.25">
      <c r="A845" s="3">
        <f>RSI!A845</f>
        <v>43536</v>
      </c>
      <c r="B845" s="2">
        <f>RSI!B845</f>
        <v>1.8415999999999999</v>
      </c>
      <c r="C845" s="2">
        <f>RSI!I845</f>
        <v>62.904937098871905</v>
      </c>
      <c r="D845" s="2">
        <f>MACD!E845</f>
        <v>-7.2081342942755589E-2</v>
      </c>
      <c r="E845" s="2">
        <f>MACD!F845</f>
        <v>-7.4545150861100293E-2</v>
      </c>
      <c r="F845" s="2">
        <f>'Moving Avg'!D845</f>
        <v>1.8618400000000002</v>
      </c>
      <c r="G845" s="2">
        <f>'Moving Avg'!F845</f>
        <v>1.7879499999999999</v>
      </c>
      <c r="H845" s="2">
        <f>'Moving Avg'!G845</f>
        <v>1.7043739999999996</v>
      </c>
      <c r="I845" s="2">
        <f>'Moving Avg'!H845</f>
        <v>1.6030725000000019</v>
      </c>
      <c r="J845" s="5" t="str">
        <f>OBV!F845</f>
        <v>BEARISH</v>
      </c>
      <c r="K845" s="5" t="str">
        <f>OBV!G845</f>
        <v>NEUTRAL</v>
      </c>
      <c r="L845" s="5" t="str">
        <f>OBV!H845</f>
        <v>CONFIRMED BEARISH</v>
      </c>
    </row>
    <row r="846" spans="1:12" ht="13.5" x14ac:dyDescent="0.25">
      <c r="A846" s="3">
        <f>RSI!A846</f>
        <v>43537</v>
      </c>
      <c r="B846" s="2">
        <f>RSI!B846</f>
        <v>1.8415999999999999</v>
      </c>
      <c r="C846" s="2">
        <f>RSI!I846</f>
        <v>62.904937098871912</v>
      </c>
      <c r="D846" s="2">
        <f>MACD!E846</f>
        <v>-4.590114315634497E-2</v>
      </c>
      <c r="E846" s="2">
        <f>MACD!F846</f>
        <v>-6.8816349320149239E-2</v>
      </c>
      <c r="F846" s="2">
        <f>'Moving Avg'!D846</f>
        <v>1.8524</v>
      </c>
      <c r="G846" s="2">
        <f>'Moving Avg'!F846</f>
        <v>1.7980700000000003</v>
      </c>
      <c r="H846" s="2">
        <f>'Moving Avg'!G846</f>
        <v>1.7069379999999998</v>
      </c>
      <c r="I846" s="2">
        <f>'Moving Avg'!H846</f>
        <v>1.6045175000000018</v>
      </c>
      <c r="J846" s="5" t="str">
        <f>OBV!F846</f>
        <v>BEARISH</v>
      </c>
      <c r="K846" s="5" t="str">
        <f>OBV!G846</f>
        <v>NEUTRAL</v>
      </c>
      <c r="L846" s="5" t="str">
        <f>OBV!H846</f>
        <v>CONFIRMED BEARISH</v>
      </c>
    </row>
    <row r="847" spans="1:12" ht="13.5" x14ac:dyDescent="0.25">
      <c r="A847" s="3">
        <f>RSI!A847</f>
        <v>43538</v>
      </c>
      <c r="B847" s="2">
        <f>RSI!B847</f>
        <v>1.8415999999999999</v>
      </c>
      <c r="C847" s="2">
        <f>RSI!I847</f>
        <v>62.904937098871912</v>
      </c>
      <c r="D847" s="2">
        <f>MACD!E847</f>
        <v>-2.2021486421620384E-2</v>
      </c>
      <c r="E847" s="2">
        <f>MACD!F847</f>
        <v>-5.9457376740443477E-2</v>
      </c>
      <c r="F847" s="2">
        <f>'Moving Avg'!D847</f>
        <v>1.8442999999999998</v>
      </c>
      <c r="G847" s="2">
        <f>'Moving Avg'!F847</f>
        <v>1.8081900000000002</v>
      </c>
      <c r="H847" s="2">
        <f>'Moving Avg'!G847</f>
        <v>1.7095019999999996</v>
      </c>
      <c r="I847" s="2">
        <f>'Moving Avg'!H847</f>
        <v>1.605962500000002</v>
      </c>
      <c r="J847" s="5" t="str">
        <f>OBV!F847</f>
        <v>BEARISH</v>
      </c>
      <c r="K847" s="5" t="str">
        <f>OBV!G847</f>
        <v>NEUTRAL</v>
      </c>
      <c r="L847" s="5" t="str">
        <f>OBV!H847</f>
        <v>CONFIRMED BEARISH</v>
      </c>
    </row>
    <row r="848" spans="1:12" ht="13.5" x14ac:dyDescent="0.25">
      <c r="A848" s="3">
        <f>RSI!A848</f>
        <v>43539</v>
      </c>
      <c r="B848" s="2">
        <f>RSI!B848</f>
        <v>1.8415999999999999</v>
      </c>
      <c r="C848" s="2">
        <f>RSI!I848</f>
        <v>62.904937098871912</v>
      </c>
      <c r="D848" s="2">
        <f>MACD!E848</f>
        <v>-5.2471515277863201E-3</v>
      </c>
      <c r="E848" s="2">
        <f>MACD!F848</f>
        <v>-4.8615331697912045E-2</v>
      </c>
      <c r="F848" s="2">
        <f>'Moving Avg'!D848</f>
        <v>1.8416000000000001</v>
      </c>
      <c r="G848" s="2">
        <f>'Moving Avg'!F848</f>
        <v>1.8159500000000002</v>
      </c>
      <c r="H848" s="2">
        <f>'Moving Avg'!G848</f>
        <v>1.7127399999999997</v>
      </c>
      <c r="I848" s="2">
        <f>'Moving Avg'!H848</f>
        <v>1.6074075000000021</v>
      </c>
      <c r="J848" s="5" t="str">
        <f>OBV!F848</f>
        <v>BEARISH</v>
      </c>
      <c r="K848" s="5" t="str">
        <f>OBV!G848</f>
        <v>NEUTRAL</v>
      </c>
      <c r="L848" s="5" t="str">
        <f>OBV!H848</f>
        <v>CONFIRMED BEARISH</v>
      </c>
    </row>
    <row r="849" spans="1:12" ht="13.5" x14ac:dyDescent="0.25">
      <c r="A849" s="3">
        <f>RSI!A849</f>
        <v>43542</v>
      </c>
      <c r="B849" s="2">
        <f>RSI!B849</f>
        <v>1.8415999999999999</v>
      </c>
      <c r="C849" s="2">
        <f>RSI!I849</f>
        <v>62.904937098871912</v>
      </c>
      <c r="D849" s="2">
        <f>MACD!E849</f>
        <v>3.4620527511752819E-3</v>
      </c>
      <c r="E849" s="2">
        <f>MACD!F849</f>
        <v>-3.8199854808094583E-2</v>
      </c>
      <c r="F849" s="2">
        <f>'Moving Avg'!D849</f>
        <v>1.8416000000000001</v>
      </c>
      <c r="G849" s="2">
        <f>'Moving Avg'!F849</f>
        <v>1.8237100000000002</v>
      </c>
      <c r="H849" s="2">
        <f>'Moving Avg'!G849</f>
        <v>1.7169219999999996</v>
      </c>
      <c r="I849" s="2">
        <f>'Moving Avg'!H849</f>
        <v>1.6088850000000026</v>
      </c>
      <c r="J849" s="5" t="str">
        <f>OBV!F849</f>
        <v>NEUTRAL</v>
      </c>
      <c r="K849" s="5" t="str">
        <f>OBV!G849</f>
        <v>NEUTRAL</v>
      </c>
      <c r="L849" s="5" t="str">
        <f>OBV!H849</f>
        <v>NEUTRAL</v>
      </c>
    </row>
    <row r="850" spans="1:12" ht="13.5" x14ac:dyDescent="0.25">
      <c r="A850" s="3">
        <f>RSI!A850</f>
        <v>43543</v>
      </c>
      <c r="B850" s="2">
        <f>RSI!B850</f>
        <v>1.8415999999999999</v>
      </c>
      <c r="C850" s="2">
        <f>RSI!I850</f>
        <v>62.904937098871912</v>
      </c>
      <c r="D850" s="2">
        <f>MACD!E850</f>
        <v>1.0553742112171527E-2</v>
      </c>
      <c r="E850" s="2">
        <f>MACD!F850</f>
        <v>-2.8449135424041361E-2</v>
      </c>
      <c r="F850" s="2">
        <f>'Moving Avg'!D850</f>
        <v>1.8416000000000001</v>
      </c>
      <c r="G850" s="2">
        <f>'Moving Avg'!F850</f>
        <v>1.8314700000000002</v>
      </c>
      <c r="H850" s="2">
        <f>'Moving Avg'!G850</f>
        <v>1.7205639999999993</v>
      </c>
      <c r="I850" s="2">
        <f>'Moving Avg'!H850</f>
        <v>1.6103945000000024</v>
      </c>
      <c r="J850" s="5" t="str">
        <f>OBV!F850</f>
        <v>NEUTRAL</v>
      </c>
      <c r="K850" s="5" t="str">
        <f>OBV!G850</f>
        <v>NEUTRAL</v>
      </c>
      <c r="L850" s="5" t="str">
        <f>OBV!H850</f>
        <v>NEUTRAL</v>
      </c>
    </row>
    <row r="851" spans="1:12" ht="13.5" x14ac:dyDescent="0.25">
      <c r="A851" s="3">
        <f>RSI!A851</f>
        <v>43545</v>
      </c>
      <c r="B851" s="2">
        <f>RSI!B851</f>
        <v>1.8146</v>
      </c>
      <c r="C851" s="2">
        <f>RSI!I851</f>
        <v>54.162803396684367</v>
      </c>
      <c r="D851" s="2">
        <f>MACD!E851</f>
        <v>2.1405023040448778E-2</v>
      </c>
      <c r="E851" s="2">
        <f>MACD!F851</f>
        <v>-1.8478303731143335E-2</v>
      </c>
      <c r="F851" s="2">
        <f>'Moving Avg'!D851</f>
        <v>1.8361999999999998</v>
      </c>
      <c r="G851" s="2">
        <f>'Moving Avg'!F851</f>
        <v>1.8382149999999999</v>
      </c>
      <c r="H851" s="2">
        <f>'Moving Avg'!G851</f>
        <v>1.7238019999999994</v>
      </c>
      <c r="I851" s="2">
        <f>'Moving Avg'!H851</f>
        <v>1.6117045000000025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</row>
    <row r="852" spans="1:12" ht="13.5" x14ac:dyDescent="0.25">
      <c r="A852" s="3">
        <f>RSI!A852</f>
        <v>43546</v>
      </c>
      <c r="B852" s="2">
        <f>RSI!B852</f>
        <v>1.8213999999999999</v>
      </c>
      <c r="C852" s="2">
        <f>RSI!I852</f>
        <v>55.827793430437609</v>
      </c>
      <c r="D852" s="2">
        <f>MACD!E852</f>
        <v>2.8973918092056961E-2</v>
      </c>
      <c r="E852" s="2">
        <f>MACD!F852</f>
        <v>-8.9878593665032765E-3</v>
      </c>
      <c r="F852" s="2">
        <f>'Moving Avg'!D852</f>
        <v>1.83216</v>
      </c>
      <c r="G852" s="2">
        <f>'Moving Avg'!F852</f>
        <v>1.8456399999999999</v>
      </c>
      <c r="H852" s="2">
        <f>'Moving Avg'!G852</f>
        <v>1.7271759999999994</v>
      </c>
      <c r="I852" s="2">
        <f>'Moving Avg'!H852</f>
        <v>1.6130485000000023</v>
      </c>
      <c r="J852" s="5" t="str">
        <f>OBV!F852</f>
        <v>BEARISH</v>
      </c>
      <c r="K852" s="5" t="str">
        <f>OBV!G852</f>
        <v>NEUTRAL</v>
      </c>
      <c r="L852" s="5" t="str">
        <f>OBV!H852</f>
        <v>CONFIRMED BEARISH</v>
      </c>
    </row>
    <row r="853" spans="1:12" ht="13.5" x14ac:dyDescent="0.25">
      <c r="A853" s="3">
        <f>RSI!A853</f>
        <v>43549</v>
      </c>
      <c r="B853" s="2">
        <f>RSI!B853</f>
        <v>1.8213999999999999</v>
      </c>
      <c r="C853" s="2">
        <f>RSI!I853</f>
        <v>55.827793430437609</v>
      </c>
      <c r="D853" s="2">
        <f>MACD!E853</f>
        <v>3.1111668709789209E-2</v>
      </c>
      <c r="E853" s="2">
        <f>MACD!F853</f>
        <v>-9.6795375124477875E-4</v>
      </c>
      <c r="F853" s="2">
        <f>'Moving Avg'!D853</f>
        <v>1.8281199999999997</v>
      </c>
      <c r="G853" s="2">
        <f>'Moving Avg'!F853</f>
        <v>1.8530649999999997</v>
      </c>
      <c r="H853" s="2">
        <f>'Moving Avg'!G853</f>
        <v>1.7306839999999994</v>
      </c>
      <c r="I853" s="2">
        <f>'Moving Avg'!H853</f>
        <v>1.6141985000000025</v>
      </c>
      <c r="J853" s="5" t="str">
        <f>OBV!F853</f>
        <v>BEARISH</v>
      </c>
      <c r="K853" s="5" t="str">
        <f>OBV!G853</f>
        <v>NEUTRAL</v>
      </c>
      <c r="L853" s="5" t="str">
        <f>OBV!H853</f>
        <v>CONFIRMED BEARISH</v>
      </c>
    </row>
    <row r="854" spans="1:12" ht="13.5" x14ac:dyDescent="0.25">
      <c r="A854" s="3">
        <f>RSI!A854</f>
        <v>43550</v>
      </c>
      <c r="B854" s="2">
        <f>RSI!B854</f>
        <v>1.8213999999999999</v>
      </c>
      <c r="C854" s="2">
        <f>RSI!I854</f>
        <v>55.827793430437609</v>
      </c>
      <c r="D854" s="2">
        <f>MACD!E854</f>
        <v>3.0739118125849618E-2</v>
      </c>
      <c r="E854" s="2">
        <f>MACD!F854</f>
        <v>5.3734606241741005E-3</v>
      </c>
      <c r="F854" s="2">
        <f>'Moving Avg'!D854</f>
        <v>1.8240799999999999</v>
      </c>
      <c r="G854" s="2">
        <f>'Moving Avg'!F854</f>
        <v>1.8557649999999994</v>
      </c>
      <c r="H854" s="2">
        <f>'Moving Avg'!G854</f>
        <v>1.7343279999999992</v>
      </c>
      <c r="I854" s="2">
        <f>'Moving Avg'!H854</f>
        <v>1.6153810000000024</v>
      </c>
      <c r="J854" s="5" t="str">
        <f>OBV!F854</f>
        <v>BEARISH</v>
      </c>
      <c r="K854" s="5" t="str">
        <f>OBV!G854</f>
        <v>NEUTRAL</v>
      </c>
      <c r="L854" s="5" t="str">
        <f>OBV!H854</f>
        <v>CONFIRMED BEARISH</v>
      </c>
    </row>
    <row r="855" spans="1:12" ht="13.5" x14ac:dyDescent="0.25">
      <c r="A855" s="3">
        <f>RSI!A855</f>
        <v>43551</v>
      </c>
      <c r="B855" s="2">
        <f>RSI!B855</f>
        <v>1.8213999999999999</v>
      </c>
      <c r="C855" s="2">
        <f>RSI!I855</f>
        <v>55.827793430437609</v>
      </c>
      <c r="D855" s="2">
        <f>MACD!E855</f>
        <v>3.0327129854947232E-2</v>
      </c>
      <c r="E855" s="2">
        <f>MACD!F855</f>
        <v>1.0364194470328728E-2</v>
      </c>
      <c r="F855" s="2">
        <f>'Moving Avg'!D855</f>
        <v>1.8200399999999999</v>
      </c>
      <c r="G855" s="2">
        <f>'Moving Avg'!F855</f>
        <v>1.8544199999999997</v>
      </c>
      <c r="H855" s="2">
        <f>'Moving Avg'!G855</f>
        <v>1.7379719999999994</v>
      </c>
      <c r="I855" s="2">
        <f>'Moving Avg'!H855</f>
        <v>1.6165310000000026</v>
      </c>
      <c r="J855" s="5" t="str">
        <f>OBV!F855</f>
        <v>BEARISH</v>
      </c>
      <c r="K855" s="5" t="str">
        <f>OBV!G855</f>
        <v>NEUTRAL</v>
      </c>
      <c r="L855" s="5" t="str">
        <f>OBV!H855</f>
        <v>CONFIRMED BEARISH</v>
      </c>
    </row>
    <row r="856" spans="1:12" ht="13.5" x14ac:dyDescent="0.25">
      <c r="A856" s="3">
        <f>RSI!A856</f>
        <v>43552</v>
      </c>
      <c r="B856" s="2">
        <f>RSI!B856</f>
        <v>1.8146</v>
      </c>
      <c r="C856" s="2">
        <f>RSI!I856</f>
        <v>53.227237205634538</v>
      </c>
      <c r="D856" s="2">
        <f>MACD!E856</f>
        <v>3.0392641838086876E-2</v>
      </c>
      <c r="E856" s="2">
        <f>MACD!F856</f>
        <v>1.4369883943880358E-2</v>
      </c>
      <c r="F856" s="2">
        <f>'Moving Avg'!D856</f>
        <v>1.8200399999999999</v>
      </c>
      <c r="G856" s="2">
        <f>'Moving Avg'!F856</f>
        <v>1.8496999999999997</v>
      </c>
      <c r="H856" s="2">
        <f>'Moving Avg'!G856</f>
        <v>1.7416139999999996</v>
      </c>
      <c r="I856" s="2">
        <f>'Moving Avg'!H856</f>
        <v>1.6175175000000026</v>
      </c>
      <c r="J856" s="5" t="str">
        <f>OBV!F856</f>
        <v>BEARISH</v>
      </c>
      <c r="K856" s="5" t="str">
        <f>OBV!G856</f>
        <v>NEUTRAL</v>
      </c>
      <c r="L856" s="5" t="str">
        <f>OBV!H856</f>
        <v>NEUTRAL</v>
      </c>
    </row>
    <row r="857" spans="1:12" ht="13.5" x14ac:dyDescent="0.25">
      <c r="A857" s="3">
        <f>RSI!A857</f>
        <v>43553</v>
      </c>
      <c r="B857" s="2">
        <f>RSI!B857</f>
        <v>1.8146</v>
      </c>
      <c r="C857" s="2">
        <f>RSI!I857</f>
        <v>53.227237205634538</v>
      </c>
      <c r="D857" s="2">
        <f>MACD!E857</f>
        <v>3.0405306305354651E-2</v>
      </c>
      <c r="E857" s="2">
        <f>MACD!F857</f>
        <v>1.7576968416175218E-2</v>
      </c>
      <c r="F857" s="2">
        <f>'Moving Avg'!D857</f>
        <v>1.8186800000000001</v>
      </c>
      <c r="G857" s="2">
        <f>'Moving Avg'!F857</f>
        <v>1.8443049999999996</v>
      </c>
      <c r="H857" s="2">
        <f>'Moving Avg'!G857</f>
        <v>1.7452559999999995</v>
      </c>
      <c r="I857" s="2">
        <f>'Moving Avg'!H857</f>
        <v>1.6187305000000023</v>
      </c>
      <c r="J857" s="5" t="str">
        <f>OBV!F857</f>
        <v>BEARISH</v>
      </c>
      <c r="K857" s="5" t="str">
        <f>OBV!G857</f>
        <v>NEUTRAL</v>
      </c>
      <c r="L857" s="5" t="str">
        <f>OBV!H857</f>
        <v>CONFIRMED BEARISH</v>
      </c>
    </row>
    <row r="858" spans="1:12" ht="13.5" x14ac:dyDescent="0.25">
      <c r="A858" s="3">
        <f>RSI!A858</f>
        <v>43556</v>
      </c>
      <c r="B858" s="2">
        <f>RSI!B858</f>
        <v>1.8146</v>
      </c>
      <c r="C858" s="2">
        <f>RSI!I858</f>
        <v>53.227237205634545</v>
      </c>
      <c r="D858" s="2">
        <f>MACD!E858</f>
        <v>3.0376421699306766E-2</v>
      </c>
      <c r="E858" s="2">
        <f>MACD!F858</f>
        <v>2.0136859072801529E-2</v>
      </c>
      <c r="F858" s="2">
        <f>'Moving Avg'!D858</f>
        <v>1.81732</v>
      </c>
      <c r="G858" s="2">
        <f>'Moving Avg'!F858</f>
        <v>1.83992</v>
      </c>
      <c r="H858" s="2">
        <f>'Moving Avg'!G858</f>
        <v>1.7493039999999993</v>
      </c>
      <c r="I858" s="2">
        <f>'Moving Avg'!H858</f>
        <v>1.6197495000000024</v>
      </c>
      <c r="J858" s="5" t="str">
        <f>OBV!F858</f>
        <v>BEARISH</v>
      </c>
      <c r="K858" s="5" t="str">
        <f>OBV!G858</f>
        <v>NEUTRAL</v>
      </c>
      <c r="L858" s="5" t="str">
        <f>OBV!H858</f>
        <v>CONFIRMED BEARISH</v>
      </c>
    </row>
    <row r="859" spans="1:12" ht="13.5" x14ac:dyDescent="0.25">
      <c r="A859" s="3">
        <f>RSI!A859</f>
        <v>43557</v>
      </c>
      <c r="B859" s="2">
        <f>RSI!B859</f>
        <v>1.8146</v>
      </c>
      <c r="C859" s="2">
        <f>RSI!I859</f>
        <v>53.227237205634545</v>
      </c>
      <c r="D859" s="2">
        <f>MACD!E859</f>
        <v>3.0315313569790447E-2</v>
      </c>
      <c r="E859" s="2">
        <f>MACD!F859</f>
        <v>2.2172549972199314E-2</v>
      </c>
      <c r="F859" s="2">
        <f>'Moving Avg'!D859</f>
        <v>1.81596</v>
      </c>
      <c r="G859" s="2">
        <f>'Moving Avg'!F859</f>
        <v>1.8372199999999999</v>
      </c>
      <c r="H859" s="2">
        <f>'Moving Avg'!G859</f>
        <v>1.7534859999999994</v>
      </c>
      <c r="I859" s="2">
        <f>'Moving Avg'!H859</f>
        <v>1.6207035000000025</v>
      </c>
      <c r="J859" s="5" t="str">
        <f>OBV!F859</f>
        <v>BEARISH</v>
      </c>
      <c r="K859" s="5" t="str">
        <f>OBV!G859</f>
        <v>NEUTRAL</v>
      </c>
      <c r="L859" s="5" t="str">
        <f>OBV!H859</f>
        <v>CONFIRMED BEARISH</v>
      </c>
    </row>
    <row r="860" spans="1:12" ht="13.5" x14ac:dyDescent="0.25">
      <c r="A860" s="3">
        <f>RSI!A860</f>
        <v>43558</v>
      </c>
      <c r="B860" s="2">
        <f>RSI!B860</f>
        <v>1.8146</v>
      </c>
      <c r="C860" s="2">
        <f>RSI!I860</f>
        <v>53.227237205634545</v>
      </c>
      <c r="D860" s="2">
        <f>MACD!E860</f>
        <v>3.0229655478917872E-2</v>
      </c>
      <c r="E860" s="2">
        <f>MACD!F860</f>
        <v>2.3783971073543027E-2</v>
      </c>
      <c r="F860" s="2">
        <f>'Moving Avg'!D860</f>
        <v>1.8146</v>
      </c>
      <c r="G860" s="2">
        <f>'Moving Avg'!F860</f>
        <v>1.8345199999999999</v>
      </c>
      <c r="H860" s="2">
        <f>'Moving Avg'!G860</f>
        <v>1.7576679999999993</v>
      </c>
      <c r="I860" s="2">
        <f>'Moving Avg'!H860</f>
        <v>1.6215930000000023</v>
      </c>
      <c r="J860" s="5" t="str">
        <f>OBV!F860</f>
        <v>BEARISH</v>
      </c>
      <c r="K860" s="5" t="str">
        <f>OBV!G860</f>
        <v>NEUTRAL</v>
      </c>
      <c r="L860" s="5" t="str">
        <f>OBV!H860</f>
        <v>CONFIRMED BEARISH</v>
      </c>
    </row>
    <row r="861" spans="1:12" ht="13.5" x14ac:dyDescent="0.25">
      <c r="A861" s="3">
        <f>RSI!A861</f>
        <v>43559</v>
      </c>
      <c r="B861" s="2">
        <f>RSI!B861</f>
        <v>1.8146</v>
      </c>
      <c r="C861" s="2">
        <f>RSI!I861</f>
        <v>53.227237205634545</v>
      </c>
      <c r="D861" s="2">
        <f>MACD!E861</f>
        <v>2.5971893094571596E-2</v>
      </c>
      <c r="E861" s="2">
        <f>MACD!F861</f>
        <v>2.4221555477748742E-2</v>
      </c>
      <c r="F861" s="2">
        <f>'Moving Avg'!D861</f>
        <v>1.8146</v>
      </c>
      <c r="G861" s="2">
        <f>'Moving Avg'!F861</f>
        <v>1.8308099999999996</v>
      </c>
      <c r="H861" s="2">
        <f>'Moving Avg'!G861</f>
        <v>1.7618499999999995</v>
      </c>
      <c r="I861" s="2">
        <f>'Moving Avg'!H861</f>
        <v>1.622482500000002</v>
      </c>
      <c r="J861" s="5" t="str">
        <f>OBV!F861</f>
        <v>NEUTRAL</v>
      </c>
      <c r="K861" s="5" t="str">
        <f>OBV!G861</f>
        <v>NEUTRAL</v>
      </c>
      <c r="L861" s="5" t="str">
        <f>OBV!H861</f>
        <v>NEUTRAL</v>
      </c>
    </row>
    <row r="862" spans="1:12" ht="13.5" x14ac:dyDescent="0.25">
      <c r="A862" s="3">
        <f>RSI!A862</f>
        <v>43560</v>
      </c>
      <c r="B862" s="2">
        <f>RSI!B862</f>
        <v>1.7605999999999999</v>
      </c>
      <c r="C862" s="2">
        <f>RSI!I862</f>
        <v>33.751275207960404</v>
      </c>
      <c r="D862" s="2">
        <f>MACD!E862</f>
        <v>2.738621723111434E-2</v>
      </c>
      <c r="E862" s="2">
        <f>MACD!F862</f>
        <v>2.4854487828421864E-2</v>
      </c>
      <c r="F862" s="2">
        <f>'Moving Avg'!D862</f>
        <v>1.8038000000000001</v>
      </c>
      <c r="G862" s="2">
        <f>'Moving Avg'!F862</f>
        <v>1.8247349999999993</v>
      </c>
      <c r="H862" s="2">
        <f>'Moving Avg'!G862</f>
        <v>1.7649519999999992</v>
      </c>
      <c r="I862" s="2">
        <f>'Moving Avg'!H862</f>
        <v>1.6232315000000022</v>
      </c>
      <c r="J862" s="5" t="str">
        <f>OBV!F862</f>
        <v>BEARISH</v>
      </c>
      <c r="K862" s="5" t="str">
        <f>OBV!G862</f>
        <v>NEUTRAL</v>
      </c>
      <c r="L862" s="5" t="str">
        <f>OBV!H862</f>
        <v>CONFIRMED BEARISH</v>
      </c>
    </row>
    <row r="863" spans="1:12" ht="13.5" x14ac:dyDescent="0.25">
      <c r="A863" s="3">
        <f>RSI!A863</f>
        <v>43563</v>
      </c>
      <c r="B863" s="2">
        <f>RSI!B863</f>
        <v>1.7605999999999999</v>
      </c>
      <c r="C863" s="2">
        <f>RSI!I863</f>
        <v>33.751275207960404</v>
      </c>
      <c r="D863" s="2">
        <f>MACD!E863</f>
        <v>2.8875089791298825E-2</v>
      </c>
      <c r="E863" s="2">
        <f>MACD!F863</f>
        <v>2.5658608220997255E-2</v>
      </c>
      <c r="F863" s="2">
        <f>'Moving Avg'!D863</f>
        <v>1.7929999999999999</v>
      </c>
      <c r="G863" s="2">
        <f>'Moving Avg'!F863</f>
        <v>1.8200099999999995</v>
      </c>
      <c r="H863" s="2">
        <f>'Moving Avg'!G863</f>
        <v>1.7680539999999993</v>
      </c>
      <c r="I863" s="2">
        <f>'Moving Avg'!H863</f>
        <v>1.6241745000000021</v>
      </c>
      <c r="J863" s="5" t="str">
        <f>OBV!F863</f>
        <v>BEARISH</v>
      </c>
      <c r="K863" s="5" t="str">
        <f>OBV!G863</f>
        <v>NEUTRAL</v>
      </c>
      <c r="L863" s="5" t="str">
        <f>OBV!H863</f>
        <v>CONFIRMED BEARISH</v>
      </c>
    </row>
    <row r="864" spans="1:12" ht="13.5" x14ac:dyDescent="0.25">
      <c r="A864" s="3">
        <f>RSI!A864</f>
        <v>43565</v>
      </c>
      <c r="B864" s="2">
        <f>RSI!B864</f>
        <v>1.7605999999999999</v>
      </c>
      <c r="C864" s="2">
        <f>RSI!I864</f>
        <v>33.751275207960404</v>
      </c>
      <c r="D864" s="2">
        <f>MACD!E864</f>
        <v>3.0405402027439798E-2</v>
      </c>
      <c r="E864" s="2">
        <f>MACD!F864</f>
        <v>2.6607966982285763E-2</v>
      </c>
      <c r="F864" s="2">
        <f>'Moving Avg'!D864</f>
        <v>1.7822</v>
      </c>
      <c r="G864" s="2">
        <f>'Moving Avg'!F864</f>
        <v>1.8159599999999994</v>
      </c>
      <c r="H864" s="2">
        <f>'Moving Avg'!G864</f>
        <v>1.7711559999999991</v>
      </c>
      <c r="I864" s="2">
        <f>'Moving Avg'!H864</f>
        <v>1.625020500000002</v>
      </c>
      <c r="J864" s="5" t="str">
        <f>OBV!F864</f>
        <v>BEARISH</v>
      </c>
      <c r="K864" s="5" t="str">
        <f>OBV!G864</f>
        <v>NEUTRAL</v>
      </c>
      <c r="L864" s="5" t="str">
        <f>OBV!H864</f>
        <v>CONFIRMED BEARISH</v>
      </c>
    </row>
    <row r="865" spans="1:12" ht="13.5" x14ac:dyDescent="0.25">
      <c r="A865" s="3">
        <f>RSI!A865</f>
        <v>43566</v>
      </c>
      <c r="B865" s="2">
        <f>RSI!B865</f>
        <v>1.7605999999999999</v>
      </c>
      <c r="C865" s="2">
        <f>RSI!I865</f>
        <v>33.751275207960404</v>
      </c>
      <c r="D865" s="2">
        <f>MACD!E865</f>
        <v>3.1950741790485626E-2</v>
      </c>
      <c r="E865" s="2">
        <f>MACD!F865</f>
        <v>2.7676521943925739E-2</v>
      </c>
      <c r="F865" s="2">
        <f>'Moving Avg'!D865</f>
        <v>1.7713999999999999</v>
      </c>
      <c r="G865" s="2">
        <f>'Moving Avg'!F865</f>
        <v>1.8119099999999992</v>
      </c>
      <c r="H865" s="2">
        <f>'Moving Avg'!G865</f>
        <v>1.774257999999999</v>
      </c>
      <c r="I865" s="2">
        <f>'Moving Avg'!H865</f>
        <v>1.6257370000000018</v>
      </c>
      <c r="J865" s="5" t="str">
        <f>OBV!F865</f>
        <v>BEARISH</v>
      </c>
      <c r="K865" s="5" t="str">
        <f>OBV!G865</f>
        <v>NEUTRAL</v>
      </c>
      <c r="L865" s="5" t="str">
        <f>OBV!H865</f>
        <v>CONFIRMED BEARISH</v>
      </c>
    </row>
    <row r="866" spans="1:12" ht="13.5" x14ac:dyDescent="0.25">
      <c r="A866" s="3">
        <f>RSI!A866</f>
        <v>43567</v>
      </c>
      <c r="B866" s="2">
        <f>RSI!B866</f>
        <v>1.8010999999999999</v>
      </c>
      <c r="C866" s="2">
        <f>RSI!I866</f>
        <v>51.61210766399342</v>
      </c>
      <c r="D866" s="2">
        <f>MACD!E866</f>
        <v>2.944409070124232E-2</v>
      </c>
      <c r="E866" s="2">
        <f>MACD!F866</f>
        <v>2.8030035695389054E-2</v>
      </c>
      <c r="F866" s="2">
        <f>'Moving Avg'!D866</f>
        <v>1.7686999999999997</v>
      </c>
      <c r="G866" s="2">
        <f>'Moving Avg'!F866</f>
        <v>1.8098849999999991</v>
      </c>
      <c r="H866" s="2">
        <f>'Moving Avg'!G866</f>
        <v>1.7772259999999991</v>
      </c>
      <c r="I866" s="2">
        <f>'Moving Avg'!H866</f>
        <v>1.6268180000000019</v>
      </c>
      <c r="J866" s="5" t="str">
        <f>OBV!F866</f>
        <v>BEARISH</v>
      </c>
      <c r="K866" s="5" t="str">
        <f>OBV!G866</f>
        <v>NEUTRAL</v>
      </c>
      <c r="L866" s="5" t="str">
        <f>OBV!H866</f>
        <v>CONFIRMED BEARISH</v>
      </c>
    </row>
    <row r="867" spans="1:12" ht="13.5" x14ac:dyDescent="0.25">
      <c r="A867" s="3">
        <f>RSI!A867</f>
        <v>43570</v>
      </c>
      <c r="B867" s="2">
        <f>RSI!B867</f>
        <v>1.8010999999999999</v>
      </c>
      <c r="C867" s="2">
        <f>RSI!I867</f>
        <v>51.61210766399342</v>
      </c>
      <c r="D867" s="2">
        <f>MACD!E867</f>
        <v>2.7298491235866695E-2</v>
      </c>
      <c r="E867" s="2">
        <f>MACD!F867</f>
        <v>2.7883726803484585E-2</v>
      </c>
      <c r="F867" s="2">
        <f>'Moving Avg'!D867</f>
        <v>1.7768000000000002</v>
      </c>
      <c r="G867" s="2">
        <f>'Moving Avg'!F867</f>
        <v>1.8078599999999994</v>
      </c>
      <c r="H867" s="2">
        <f>'Moving Avg'!G867</f>
        <v>1.7801939999999994</v>
      </c>
      <c r="I867" s="2">
        <f>'Moving Avg'!H867</f>
        <v>1.627899000000002</v>
      </c>
      <c r="J867" s="5" t="str">
        <f>OBV!F867</f>
        <v>BULLISH</v>
      </c>
      <c r="K867" s="5" t="str">
        <f>OBV!G867</f>
        <v>NEUTRAL</v>
      </c>
      <c r="L867" s="5" t="str">
        <f>OBV!H867</f>
        <v>CONFIRMED BULLISH</v>
      </c>
    </row>
    <row r="868" spans="1:12" ht="13.5" x14ac:dyDescent="0.25">
      <c r="A868" s="3">
        <f>RSI!A868</f>
        <v>43571</v>
      </c>
      <c r="B868" s="2">
        <f>RSI!B868</f>
        <v>1.8551</v>
      </c>
      <c r="C868" s="2">
        <f>RSI!I868</f>
        <v>65.849474330703316</v>
      </c>
      <c r="D868" s="2">
        <f>MACD!E868</f>
        <v>2.1460218250334506E-2</v>
      </c>
      <c r="E868" s="2">
        <f>MACD!F868</f>
        <v>2.6599025092854573E-2</v>
      </c>
      <c r="F868" s="2">
        <f>'Moving Avg'!D868</f>
        <v>1.7957000000000001</v>
      </c>
      <c r="G868" s="2">
        <f>'Moving Avg'!F868</f>
        <v>1.8085349999999998</v>
      </c>
      <c r="H868" s="2">
        <f>'Moving Avg'!G868</f>
        <v>1.7842419999999992</v>
      </c>
      <c r="I868" s="2">
        <f>'Moving Avg'!H868</f>
        <v>1.6293790000000019</v>
      </c>
      <c r="J868" s="5" t="str">
        <f>OBV!F868</f>
        <v>BULLISH</v>
      </c>
      <c r="K868" s="5" t="str">
        <f>OBV!G868</f>
        <v>NEUTRAL</v>
      </c>
      <c r="L868" s="5" t="str">
        <f>OBV!H868</f>
        <v>CONFIRMED BULLISH</v>
      </c>
    </row>
    <row r="869" spans="1:12" ht="13.5" x14ac:dyDescent="0.25">
      <c r="A869" s="3">
        <f>RSI!A869</f>
        <v>43572</v>
      </c>
      <c r="B869" s="2">
        <f>RSI!B869</f>
        <v>1.8146</v>
      </c>
      <c r="C869" s="2">
        <f>RSI!I869</f>
        <v>53.205221610473501</v>
      </c>
      <c r="D869" s="2">
        <f>MACD!E869</f>
        <v>1.9179973395569316E-2</v>
      </c>
      <c r="E869" s="2">
        <f>MACD!F869</f>
        <v>2.5115214753397525E-2</v>
      </c>
      <c r="F869" s="2">
        <f>'Moving Avg'!D869</f>
        <v>1.8065000000000002</v>
      </c>
      <c r="G869" s="2">
        <f>'Moving Avg'!F869</f>
        <v>1.8071849999999998</v>
      </c>
      <c r="H869" s="2">
        <f>'Moving Avg'!G869</f>
        <v>1.7868059999999995</v>
      </c>
      <c r="I869" s="2">
        <f>'Moving Avg'!H869</f>
        <v>1.6304300000000018</v>
      </c>
      <c r="J869" s="5" t="str">
        <f>OBV!F869</f>
        <v>BEARISH</v>
      </c>
      <c r="K869" s="5" t="str">
        <f>OBV!G869</f>
        <v>NEUTRAL</v>
      </c>
      <c r="L869" s="5" t="str">
        <f>OBV!H869</f>
        <v>BEARISH DIVERGENCE</v>
      </c>
    </row>
    <row r="870" spans="1:12" ht="13.5" x14ac:dyDescent="0.25">
      <c r="A870" s="3">
        <f>RSI!A870</f>
        <v>43573</v>
      </c>
      <c r="B870" s="2">
        <f>RSI!B870</f>
        <v>1.7944</v>
      </c>
      <c r="C870" s="2">
        <f>RSI!I870</f>
        <v>48.230760971014888</v>
      </c>
      <c r="D870" s="2">
        <f>MACD!E870</f>
        <v>1.8671177872370714E-2</v>
      </c>
      <c r="E870" s="2">
        <f>MACD!F870</f>
        <v>2.3826407377192167E-2</v>
      </c>
      <c r="F870" s="2">
        <f>'Moving Avg'!D870</f>
        <v>1.8132600000000001</v>
      </c>
      <c r="G870" s="2">
        <f>'Moving Avg'!F870</f>
        <v>1.8048249999999999</v>
      </c>
      <c r="H870" s="2">
        <f>'Moving Avg'!G870</f>
        <v>1.7889659999999992</v>
      </c>
      <c r="I870" s="2">
        <f>'Moving Avg'!H870</f>
        <v>1.6314775000000015</v>
      </c>
      <c r="J870" s="5" t="str">
        <f>OBV!F870</f>
        <v>BEARISH</v>
      </c>
      <c r="K870" s="5" t="str">
        <f>OBV!G870</f>
        <v>NEUTRAL</v>
      </c>
      <c r="L870" s="5" t="str">
        <f>OBV!H870</f>
        <v>BEARISH DIVERGENCE</v>
      </c>
    </row>
    <row r="871" spans="1:12" ht="13.5" x14ac:dyDescent="0.25">
      <c r="A871" s="3">
        <f>RSI!A871</f>
        <v>43574</v>
      </c>
      <c r="B871" s="2">
        <f>RSI!B871</f>
        <v>1.7876000000000001</v>
      </c>
      <c r="C871" s="2">
        <f>RSI!I871</f>
        <v>46.649579549501773</v>
      </c>
      <c r="D871" s="2">
        <f>MACD!E871</f>
        <v>1.8793675079296301E-2</v>
      </c>
      <c r="E871" s="2">
        <f>MACD!F871</f>
        <v>2.2819860917612997E-2</v>
      </c>
      <c r="F871" s="2">
        <f>'Moving Avg'!D871</f>
        <v>1.8105599999999999</v>
      </c>
      <c r="G871" s="2">
        <f>'Moving Avg'!F871</f>
        <v>1.8034749999999999</v>
      </c>
      <c r="H871" s="2">
        <f>'Moving Avg'!G871</f>
        <v>1.790989999999999</v>
      </c>
      <c r="I871" s="2">
        <f>'Moving Avg'!H871</f>
        <v>1.6323615000000011</v>
      </c>
      <c r="J871" s="5" t="str">
        <f>OBV!F871</f>
        <v>BEARISH</v>
      </c>
      <c r="K871" s="5" t="str">
        <f>OBV!G871</f>
        <v>NEUTRAL</v>
      </c>
      <c r="L871" s="5" t="str">
        <f>OBV!H871</f>
        <v>CONFIRMED BEARISH</v>
      </c>
    </row>
    <row r="872" spans="1:12" ht="13.5" x14ac:dyDescent="0.25">
      <c r="A872" s="3">
        <f>RSI!A872</f>
        <v>43577</v>
      </c>
      <c r="B872" s="2">
        <f>RSI!B872</f>
        <v>1.7605999999999999</v>
      </c>
      <c r="C872" s="2">
        <f>RSI!I872</f>
        <v>40.91409547975708</v>
      </c>
      <c r="D872" s="2">
        <f>MACD!E872</f>
        <v>1.2675475739089226E-2</v>
      </c>
      <c r="E872" s="2">
        <f>MACD!F872</f>
        <v>2.0790983881908243E-2</v>
      </c>
      <c r="F872" s="2">
        <f>'Moving Avg'!D872</f>
        <v>1.80246</v>
      </c>
      <c r="G872" s="2">
        <f>'Moving Avg'!F872</f>
        <v>1.8004349999999998</v>
      </c>
      <c r="H872" s="2">
        <f>'Moving Avg'!G872</f>
        <v>1.7924739999999992</v>
      </c>
      <c r="I872" s="2">
        <f>'Moving Avg'!H872</f>
        <v>1.6329810000000011</v>
      </c>
      <c r="J872" s="5" t="str">
        <f>OBV!F872</f>
        <v>BEARISH</v>
      </c>
      <c r="K872" s="5" t="str">
        <f>OBV!G872</f>
        <v>WEAK</v>
      </c>
      <c r="L872" s="5" t="str">
        <f>OBV!H872</f>
        <v>CONFIRMED BEARISH</v>
      </c>
    </row>
    <row r="873" spans="1:12" ht="13.5" x14ac:dyDescent="0.25">
      <c r="A873" s="3">
        <f>RSI!A873</f>
        <v>43578</v>
      </c>
      <c r="B873" s="2">
        <f>RSI!B873</f>
        <v>1.7403999999999999</v>
      </c>
      <c r="C873" s="2">
        <f>RSI!I873</f>
        <v>37.226472458350962</v>
      </c>
      <c r="D873" s="2">
        <f>MACD!E873</f>
        <v>9.2338611478832711E-3</v>
      </c>
      <c r="E873" s="2">
        <f>MACD!F873</f>
        <v>1.8479559335103247E-2</v>
      </c>
      <c r="F873" s="2">
        <f>'Moving Avg'!D873</f>
        <v>1.7795200000000002</v>
      </c>
      <c r="G873" s="2">
        <f>'Moving Avg'!F873</f>
        <v>1.7963849999999997</v>
      </c>
      <c r="H873" s="2">
        <f>'Moving Avg'!G873</f>
        <v>1.793553999999999</v>
      </c>
      <c r="I873" s="2">
        <f>'Moving Avg'!H873</f>
        <v>1.6334995000000012</v>
      </c>
      <c r="J873" s="5" t="str">
        <f>OBV!F873</f>
        <v>BEARISH</v>
      </c>
      <c r="K873" s="5" t="str">
        <f>OBV!G873</f>
        <v>WEAK</v>
      </c>
      <c r="L873" s="5" t="str">
        <f>OBV!H873</f>
        <v>CONFIRMED BEARISH</v>
      </c>
    </row>
    <row r="874" spans="1:12" ht="13.5" x14ac:dyDescent="0.25">
      <c r="A874" s="3">
        <f>RSI!A874</f>
        <v>43579</v>
      </c>
      <c r="B874" s="2">
        <f>RSI!B874</f>
        <v>1.7403999999999999</v>
      </c>
      <c r="C874" s="2">
        <f>RSI!I874</f>
        <v>37.226472458350962</v>
      </c>
      <c r="D874" s="2">
        <f>MACD!E874</f>
        <v>6.6624097029455154E-3</v>
      </c>
      <c r="E874" s="2">
        <f>MACD!F874</f>
        <v>1.6116129408671701E-2</v>
      </c>
      <c r="F874" s="2">
        <f>'Moving Avg'!D874</f>
        <v>1.7646799999999998</v>
      </c>
      <c r="G874" s="2">
        <f>'Moving Avg'!F874</f>
        <v>1.792335</v>
      </c>
      <c r="H874" s="2">
        <f>'Moving Avg'!G874</f>
        <v>1.794633999999999</v>
      </c>
      <c r="I874" s="2">
        <f>'Moving Avg'!H874</f>
        <v>1.6341795000000012</v>
      </c>
      <c r="J874" s="5" t="str">
        <f>OBV!F874</f>
        <v>BEARISH</v>
      </c>
      <c r="K874" s="5" t="str">
        <f>OBV!G874</f>
        <v>WEAK</v>
      </c>
      <c r="L874" s="5" t="str">
        <f>OBV!H874</f>
        <v>CONFIRMED BEARISH</v>
      </c>
    </row>
    <row r="875" spans="1:12" ht="13.5" x14ac:dyDescent="0.25">
      <c r="A875" s="3">
        <f>RSI!A875</f>
        <v>43580</v>
      </c>
      <c r="B875" s="2">
        <f>RSI!B875</f>
        <v>1.8146</v>
      </c>
      <c r="C875" s="2">
        <f>RSI!I875</f>
        <v>54.642368803894591</v>
      </c>
      <c r="D875" s="2">
        <f>MACD!E875</f>
        <v>-6.942819955435553E-4</v>
      </c>
      <c r="E875" s="2">
        <f>MACD!F875</f>
        <v>1.275404712782865E-2</v>
      </c>
      <c r="F875" s="2">
        <f>'Moving Avg'!D875</f>
        <v>1.7687200000000001</v>
      </c>
      <c r="G875" s="2">
        <f>'Moving Avg'!F875</f>
        <v>1.7919949999999996</v>
      </c>
      <c r="H875" s="2">
        <f>'Moving Avg'!G875</f>
        <v>1.7981419999999988</v>
      </c>
      <c r="I875" s="2">
        <f>'Moving Avg'!H875</f>
        <v>1.6351660000000012</v>
      </c>
      <c r="J875" s="5" t="str">
        <f>OBV!F875</f>
        <v>BEARISH</v>
      </c>
      <c r="K875" s="5" t="str">
        <f>OBV!G875</f>
        <v>NEUTRAL</v>
      </c>
      <c r="L875" s="5" t="str">
        <f>OBV!H875</f>
        <v>BEARISH DIVERGENCE</v>
      </c>
    </row>
    <row r="876" spans="1:12" ht="13.5" x14ac:dyDescent="0.25">
      <c r="A876" s="3">
        <f>RSI!A876</f>
        <v>43581</v>
      </c>
      <c r="B876" s="2">
        <f>RSI!B876</f>
        <v>1.8213999999999999</v>
      </c>
      <c r="C876" s="2">
        <f>RSI!I876</f>
        <v>55.851233140053999</v>
      </c>
      <c r="D876" s="2">
        <f>MACD!E876</f>
        <v>-1.338478830592793E-3</v>
      </c>
      <c r="E876" s="2">
        <f>MACD!F876</f>
        <v>9.9355419361443608E-3</v>
      </c>
      <c r="F876" s="2">
        <f>'Moving Avg'!D876</f>
        <v>1.7754799999999999</v>
      </c>
      <c r="G876" s="2">
        <f>'Moving Avg'!F876</f>
        <v>1.7923349999999996</v>
      </c>
      <c r="H876" s="2">
        <f>'Moving Avg'!G876</f>
        <v>1.801785999999999</v>
      </c>
      <c r="I876" s="2">
        <f>'Moving Avg'!H876</f>
        <v>1.6361865000000009</v>
      </c>
      <c r="J876" s="5" t="str">
        <f>OBV!F876</f>
        <v>BULLISH</v>
      </c>
      <c r="K876" s="5" t="str">
        <f>OBV!G876</f>
        <v>NEUTRAL</v>
      </c>
      <c r="L876" s="5" t="str">
        <f>OBV!H876</f>
        <v>CONFIRMED BULLISH</v>
      </c>
    </row>
    <row r="877" spans="1:12" ht="13.5" x14ac:dyDescent="0.25">
      <c r="A877" s="3">
        <f>RSI!A877</f>
        <v>43584</v>
      </c>
      <c r="B877" s="2">
        <f>RSI!B877</f>
        <v>1.8213999999999999</v>
      </c>
      <c r="C877" s="2">
        <f>RSI!I877</f>
        <v>55.851233140053999</v>
      </c>
      <c r="D877" s="2">
        <f>MACD!E877</f>
        <v>-2.0592771619780681E-3</v>
      </c>
      <c r="E877" s="2">
        <f>MACD!F877</f>
        <v>7.5365781165198757E-3</v>
      </c>
      <c r="F877" s="2">
        <f>'Moving Avg'!D877</f>
        <v>1.7876400000000001</v>
      </c>
      <c r="G877" s="2">
        <f>'Moving Avg'!F877</f>
        <v>1.7926749999999998</v>
      </c>
      <c r="H877" s="2">
        <f>'Moving Avg'!G877</f>
        <v>1.805429999999999</v>
      </c>
      <c r="I877" s="2">
        <f>'Moving Avg'!H877</f>
        <v>1.6371745000000006</v>
      </c>
      <c r="J877" s="5" t="str">
        <f>OBV!F877</f>
        <v>BULLISH</v>
      </c>
      <c r="K877" s="5" t="str">
        <f>OBV!G877</f>
        <v>STRONG</v>
      </c>
      <c r="L877" s="5" t="str">
        <f>OBV!H877</f>
        <v>CONFIRMED BULLISH</v>
      </c>
    </row>
    <row r="878" spans="1:12" ht="13.5" x14ac:dyDescent="0.25">
      <c r="A878" s="3">
        <f>RSI!A878</f>
        <v>43585</v>
      </c>
      <c r="B878" s="2">
        <f>RSI!B878</f>
        <v>1.8213999999999999</v>
      </c>
      <c r="C878" s="2">
        <f>RSI!I878</f>
        <v>55.851233140053999</v>
      </c>
      <c r="D878" s="2">
        <f>MACD!E878</f>
        <v>5.4758156229706145E-3</v>
      </c>
      <c r="E878" s="2">
        <f>MACD!F878</f>
        <v>7.1244256178100238E-3</v>
      </c>
      <c r="F878" s="2">
        <f>'Moving Avg'!D878</f>
        <v>1.8038399999999999</v>
      </c>
      <c r="G878" s="2">
        <f>'Moving Avg'!F878</f>
        <v>1.7930149999999998</v>
      </c>
      <c r="H878" s="2">
        <f>'Moving Avg'!G878</f>
        <v>1.8081299999999987</v>
      </c>
      <c r="I878" s="2">
        <f>'Moving Avg'!H878</f>
        <v>1.6383570000000005</v>
      </c>
      <c r="J878" s="5" t="str">
        <f>OBV!F878</f>
        <v>BULLISH</v>
      </c>
      <c r="K878" s="5" t="str">
        <f>OBV!G878</f>
        <v>STRONG</v>
      </c>
      <c r="L878" s="5" t="str">
        <f>OBV!H878</f>
        <v>CONFIRMED BULLISH</v>
      </c>
    </row>
    <row r="879" spans="1:12" ht="13.5" x14ac:dyDescent="0.25">
      <c r="A879" s="3">
        <f>RSI!A879</f>
        <v>43587</v>
      </c>
      <c r="B879" s="2">
        <f>RSI!B879</f>
        <v>1.8079000000000001</v>
      </c>
      <c r="C879" s="2">
        <f>RSI!I879</f>
        <v>52.389075485841907</v>
      </c>
      <c r="D879" s="2">
        <f>MACD!E879</f>
        <v>6.4702522422555031E-3</v>
      </c>
      <c r="E879" s="2">
        <f>MACD!F879</f>
        <v>6.9935909426991202E-3</v>
      </c>
      <c r="F879" s="2">
        <f>'Moving Avg'!D879</f>
        <v>1.8173400000000002</v>
      </c>
      <c r="G879" s="2">
        <f>'Moving Avg'!F879</f>
        <v>1.7926800000000001</v>
      </c>
      <c r="H879" s="2">
        <f>'Moving Avg'!G879</f>
        <v>1.8105599999999991</v>
      </c>
      <c r="I879" s="2">
        <f>'Moving Avg'!H879</f>
        <v>1.6393100000000005</v>
      </c>
      <c r="J879" s="5" t="str">
        <f>OBV!F879</f>
        <v>BULLISH</v>
      </c>
      <c r="K879" s="5" t="str">
        <f>OBV!G879</f>
        <v>STRONG</v>
      </c>
      <c r="L879" s="5" t="str">
        <f>OBV!H879</f>
        <v>CONFIRMED BULLISH</v>
      </c>
    </row>
    <row r="880" spans="1:12" ht="13.5" x14ac:dyDescent="0.25">
      <c r="A880" s="3">
        <f>RSI!A880</f>
        <v>43588</v>
      </c>
      <c r="B880" s="2">
        <f>RSI!B880</f>
        <v>1.8079000000000001</v>
      </c>
      <c r="C880" s="2">
        <f>RSI!I880</f>
        <v>52.389075485841907</v>
      </c>
      <c r="D880" s="2">
        <f>MACD!E880</f>
        <v>4.1442951520400673E-3</v>
      </c>
      <c r="E880" s="2">
        <f>MACD!F880</f>
        <v>6.4237317845673098E-3</v>
      </c>
      <c r="F880" s="2">
        <f>'Moving Avg'!D880</f>
        <v>1.8160000000000001</v>
      </c>
      <c r="G880" s="2">
        <f>'Moving Avg'!F880</f>
        <v>1.7923450000000003</v>
      </c>
      <c r="H880" s="2">
        <f>'Moving Avg'!G880</f>
        <v>1.812989999999999</v>
      </c>
      <c r="I880" s="2">
        <f>'Moving Avg'!H880</f>
        <v>1.6402630000000002</v>
      </c>
      <c r="J880" s="5" t="str">
        <f>OBV!F880</f>
        <v>BULLISH</v>
      </c>
      <c r="K880" s="5" t="str">
        <f>OBV!G880</f>
        <v>NEUTRAL</v>
      </c>
      <c r="L880" s="5" t="str">
        <f>OBV!H880</f>
        <v>BULLISH DIVERGENCE</v>
      </c>
    </row>
    <row r="881" spans="1:12" ht="13.5" x14ac:dyDescent="0.25">
      <c r="A881" s="3">
        <f>RSI!A881</f>
        <v>43591</v>
      </c>
      <c r="B881" s="2">
        <f>RSI!B881</f>
        <v>1.8079000000000001</v>
      </c>
      <c r="C881" s="2">
        <f>RSI!I881</f>
        <v>52.389075485841907</v>
      </c>
      <c r="D881" s="2">
        <f>MACD!E881</f>
        <v>1.0747356636713334E-3</v>
      </c>
      <c r="E881" s="2">
        <f>MACD!F881</f>
        <v>5.3539325603881149E-3</v>
      </c>
      <c r="F881" s="2">
        <f>'Moving Avg'!D881</f>
        <v>1.8132999999999999</v>
      </c>
      <c r="G881" s="2">
        <f>'Moving Avg'!F881</f>
        <v>1.7920100000000005</v>
      </c>
      <c r="H881" s="2">
        <f>'Moving Avg'!G881</f>
        <v>1.8155539999999988</v>
      </c>
      <c r="I881" s="2">
        <f>'Moving Avg'!H881</f>
        <v>1.6414100000000005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</row>
    <row r="882" spans="1:12" ht="13.5" x14ac:dyDescent="0.25">
      <c r="A882" s="3">
        <f>RSI!A882</f>
        <v>43592</v>
      </c>
      <c r="B882" s="2">
        <f>RSI!B882</f>
        <v>1.8079000000000001</v>
      </c>
      <c r="C882" s="2">
        <f>RSI!I882</f>
        <v>52.389075485841907</v>
      </c>
      <c r="D882" s="2">
        <f>MACD!E882</f>
        <v>-5.7276227464602147E-3</v>
      </c>
      <c r="E882" s="2">
        <f>MACD!F882</f>
        <v>3.1376214990184487E-3</v>
      </c>
      <c r="F882" s="2">
        <f>'Moving Avg'!D882</f>
        <v>1.8106000000000002</v>
      </c>
      <c r="G882" s="2">
        <f>'Moving Avg'!F882</f>
        <v>1.7943750000000001</v>
      </c>
      <c r="H882" s="2">
        <f>'Moving Avg'!G882</f>
        <v>1.8182539999999989</v>
      </c>
      <c r="I882" s="2">
        <f>'Moving Avg'!H882</f>
        <v>1.6424600000000005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</row>
    <row r="883" spans="1:12" ht="13.5" x14ac:dyDescent="0.25">
      <c r="A883" s="3">
        <f>RSI!A883</f>
        <v>43593</v>
      </c>
      <c r="B883" s="2">
        <f>RSI!B883</f>
        <v>1.8213999999999999</v>
      </c>
      <c r="C883" s="2">
        <f>RSI!I883</f>
        <v>56.053276640415518</v>
      </c>
      <c r="D883" s="2">
        <f>MACD!E883</f>
        <v>-1.5638557423953703E-2</v>
      </c>
      <c r="E883" s="2">
        <f>MACD!F883</f>
        <v>-6.1761428557598154E-4</v>
      </c>
      <c r="F883" s="2">
        <f>'Moving Avg'!D883</f>
        <v>1.8106000000000002</v>
      </c>
      <c r="G883" s="2">
        <f>'Moving Avg'!F883</f>
        <v>1.7974150000000002</v>
      </c>
      <c r="H883" s="2">
        <f>'Moving Avg'!G883</f>
        <v>1.8212239999999988</v>
      </c>
      <c r="I883" s="2">
        <f>'Moving Avg'!H883</f>
        <v>1.6434720000000005</v>
      </c>
      <c r="J883" s="5" t="str">
        <f>OBV!F883</f>
        <v>BULLISH</v>
      </c>
      <c r="K883" s="5" t="str">
        <f>OBV!G883</f>
        <v>NEUTRAL</v>
      </c>
      <c r="L883" s="5" t="str">
        <f>OBV!H883</f>
        <v>NEUTRAL</v>
      </c>
    </row>
    <row r="884" spans="1:12" ht="13.5" x14ac:dyDescent="0.25">
      <c r="A884" s="3">
        <f>RSI!A884</f>
        <v>43594</v>
      </c>
      <c r="B884" s="2">
        <f>RSI!B884</f>
        <v>1.8213999999999999</v>
      </c>
      <c r="C884" s="2">
        <f>RSI!I884</f>
        <v>56.053276640415518</v>
      </c>
      <c r="D884" s="2">
        <f>MACD!E884</f>
        <v>-2.4148394479836632E-2</v>
      </c>
      <c r="E884" s="2">
        <f>MACD!F884</f>
        <v>-5.3237703244281122E-3</v>
      </c>
      <c r="F884" s="2">
        <f>'Moving Avg'!D884</f>
        <v>1.8132999999999999</v>
      </c>
      <c r="G884" s="2">
        <f>'Moving Avg'!F884</f>
        <v>1.8004549999999999</v>
      </c>
      <c r="H884" s="2">
        <f>'Moving Avg'!G884</f>
        <v>1.8223039999999988</v>
      </c>
      <c r="I884" s="2">
        <f>'Moving Avg'!H884</f>
        <v>1.6446190000000001</v>
      </c>
      <c r="J884" s="5" t="str">
        <f>OBV!F884</f>
        <v>BULLISH</v>
      </c>
      <c r="K884" s="5" t="str">
        <f>OBV!G884</f>
        <v>NEUTRAL</v>
      </c>
      <c r="L884" s="5" t="str">
        <f>OBV!H884</f>
        <v>CONFIRMED BULLISH</v>
      </c>
    </row>
    <row r="885" spans="1:12" ht="13.5" x14ac:dyDescent="0.25">
      <c r="A885" s="3">
        <f>RSI!A885</f>
        <v>43595</v>
      </c>
      <c r="B885" s="2">
        <f>RSI!B885</f>
        <v>1.8213999999999999</v>
      </c>
      <c r="C885" s="2">
        <f>RSI!I885</f>
        <v>56.053276640415518</v>
      </c>
      <c r="D885" s="2">
        <f>MACD!E885</f>
        <v>-2.0048142663450674E-2</v>
      </c>
      <c r="E885" s="2">
        <f>MACD!F885</f>
        <v>-8.2686447922326253E-3</v>
      </c>
      <c r="F885" s="2">
        <f>'Moving Avg'!D885</f>
        <v>1.8160000000000001</v>
      </c>
      <c r="G885" s="2">
        <f>'Moving Avg'!F885</f>
        <v>1.8034949999999994</v>
      </c>
      <c r="H885" s="2">
        <f>'Moving Avg'!G885</f>
        <v>1.8217659999999989</v>
      </c>
      <c r="I885" s="2">
        <f>'Moving Avg'!H885</f>
        <v>1.6456984999999997</v>
      </c>
      <c r="J885" s="5" t="str">
        <f>OBV!F885</f>
        <v>BULLISH</v>
      </c>
      <c r="K885" s="5" t="str">
        <f>OBV!G885</f>
        <v>NEUTRAL</v>
      </c>
      <c r="L885" s="5" t="str">
        <f>OBV!H885</f>
        <v>CONFIRMED BULLISH</v>
      </c>
    </row>
    <row r="886" spans="1:12" ht="13.5" x14ac:dyDescent="0.25">
      <c r="A886" s="3">
        <f>RSI!A886</f>
        <v>43598</v>
      </c>
      <c r="B886" s="2">
        <f>RSI!B886</f>
        <v>1.8213999999999999</v>
      </c>
      <c r="C886" s="2">
        <f>RSI!I886</f>
        <v>56.053276640415518</v>
      </c>
      <c r="D886" s="2">
        <f>MACD!E886</f>
        <v>-1.5638564828236889E-2</v>
      </c>
      <c r="E886" s="2">
        <f>MACD!F886</f>
        <v>-9.7426287994334792E-3</v>
      </c>
      <c r="F886" s="2">
        <f>'Moving Avg'!D886</f>
        <v>1.8186999999999998</v>
      </c>
      <c r="G886" s="2">
        <f>'Moving Avg'!F886</f>
        <v>1.8045099999999998</v>
      </c>
      <c r="H886" s="2">
        <f>'Moving Avg'!G886</f>
        <v>1.8200139999999991</v>
      </c>
      <c r="I886" s="2">
        <f>'Moving Avg'!H886</f>
        <v>1.6467779999999996</v>
      </c>
      <c r="J886" s="5" t="str">
        <f>OBV!F886</f>
        <v>BULLISH</v>
      </c>
      <c r="K886" s="5" t="str">
        <f>OBV!G886</f>
        <v>NEUTRAL</v>
      </c>
      <c r="L886" s="5" t="str">
        <f>OBV!H886</f>
        <v>CONFIRMED BULLISH</v>
      </c>
    </row>
    <row r="887" spans="1:12" ht="13.5" x14ac:dyDescent="0.25">
      <c r="A887" s="3">
        <f>RSI!A887</f>
        <v>43599</v>
      </c>
      <c r="B887" s="2">
        <f>RSI!B887</f>
        <v>1.8213999999999999</v>
      </c>
      <c r="C887" s="2">
        <f>RSI!I887</f>
        <v>56.053276640415518</v>
      </c>
      <c r="D887" s="2">
        <f>MACD!E887</f>
        <v>-1.2005550115995689E-2</v>
      </c>
      <c r="E887" s="2">
        <f>MACD!F887</f>
        <v>-1.0195213062745921E-2</v>
      </c>
      <c r="F887" s="2">
        <f>'Moving Avg'!D887</f>
        <v>1.8213999999999999</v>
      </c>
      <c r="G887" s="2">
        <f>'Moving Avg'!F887</f>
        <v>1.8055249999999998</v>
      </c>
      <c r="H887" s="2">
        <f>'Moving Avg'!G887</f>
        <v>1.8179919999999989</v>
      </c>
      <c r="I887" s="2">
        <f>'Moving Avg'!H887</f>
        <v>1.6479249999999996</v>
      </c>
      <c r="J887" s="5" t="str">
        <f>OBV!F887</f>
        <v>BULLISH</v>
      </c>
      <c r="K887" s="5" t="str">
        <f>OBV!G887</f>
        <v>NEUTRAL</v>
      </c>
      <c r="L887" s="5" t="str">
        <f>OBV!H887</f>
        <v>CONFIRMED BULLISH</v>
      </c>
    </row>
    <row r="888" spans="1:12" ht="13.5" x14ac:dyDescent="0.25">
      <c r="A888" s="3">
        <f>RSI!A888</f>
        <v>43600</v>
      </c>
      <c r="B888" s="2">
        <f>RSI!B888</f>
        <v>1.8213999999999999</v>
      </c>
      <c r="C888" s="2">
        <f>RSI!I888</f>
        <v>56.053276640415518</v>
      </c>
      <c r="D888" s="2">
        <f>MACD!E888</f>
        <v>-9.0223556820059336E-3</v>
      </c>
      <c r="E888" s="2">
        <f>MACD!F888</f>
        <v>-9.960641586597924E-3</v>
      </c>
      <c r="F888" s="2">
        <f>'Moving Avg'!D888</f>
        <v>1.8213999999999999</v>
      </c>
      <c r="G888" s="2">
        <f>'Moving Avg'!F888</f>
        <v>1.8038399999999999</v>
      </c>
      <c r="H888" s="2">
        <f>'Moving Avg'!G888</f>
        <v>1.8163739999999993</v>
      </c>
      <c r="I888" s="2">
        <f>'Moving Avg'!H888</f>
        <v>1.6490719999999994</v>
      </c>
      <c r="J888" s="5" t="str">
        <f>OBV!F888</f>
        <v>NEUTRAL</v>
      </c>
      <c r="K888" s="5" t="str">
        <f>OBV!G888</f>
        <v>NEUTRAL</v>
      </c>
      <c r="L888" s="5" t="str">
        <f>OBV!H888</f>
        <v>NEUTRAL</v>
      </c>
    </row>
    <row r="889" spans="1:12" ht="13.5" x14ac:dyDescent="0.25">
      <c r="A889" s="3">
        <f>RSI!A889</f>
        <v>43601</v>
      </c>
      <c r="B889" s="2">
        <f>RSI!B889</f>
        <v>1.8213999999999999</v>
      </c>
      <c r="C889" s="2">
        <f>RSI!I889</f>
        <v>56.053276640415518</v>
      </c>
      <c r="D889" s="2">
        <f>MACD!E889</f>
        <v>-8.6591992943272356E-3</v>
      </c>
      <c r="E889" s="2">
        <f>MACD!F889</f>
        <v>-9.7003531281437856E-3</v>
      </c>
      <c r="F889" s="2">
        <f>'Moving Avg'!D889</f>
        <v>1.8213999999999999</v>
      </c>
      <c r="G889" s="2">
        <f>'Moving Avg'!F889</f>
        <v>1.8041799999999999</v>
      </c>
      <c r="H889" s="2">
        <f>'Moving Avg'!G889</f>
        <v>1.8154299999999992</v>
      </c>
      <c r="I889" s="2">
        <f>'Moving Avg'!H889</f>
        <v>1.650218999999999</v>
      </c>
      <c r="J889" s="5" t="str">
        <f>OBV!F889</f>
        <v>NEUTRAL</v>
      </c>
      <c r="K889" s="5" t="str">
        <f>OBV!G889</f>
        <v>NEUTRAL</v>
      </c>
      <c r="L889" s="5" t="str">
        <f>OBV!H889</f>
        <v>NEUTRAL</v>
      </c>
    </row>
    <row r="890" spans="1:12" ht="13.5" x14ac:dyDescent="0.25">
      <c r="A890" s="3">
        <f>RSI!A890</f>
        <v>43602</v>
      </c>
      <c r="B890" s="2">
        <f>RSI!B890</f>
        <v>1.8213999999999999</v>
      </c>
      <c r="C890" s="2">
        <f>RSI!I890</f>
        <v>56.053276640415518</v>
      </c>
      <c r="D890" s="2">
        <f>MACD!E890</f>
        <v>-8.4298408789744705E-3</v>
      </c>
      <c r="E890" s="2">
        <f>MACD!F890</f>
        <v>-9.4462506783099236E-3</v>
      </c>
      <c r="F890" s="2">
        <f>'Moving Avg'!D890</f>
        <v>1.8213999999999999</v>
      </c>
      <c r="G890" s="2">
        <f>'Moving Avg'!F890</f>
        <v>1.8055299999999999</v>
      </c>
      <c r="H890" s="2">
        <f>'Moving Avg'!G890</f>
        <v>1.8144859999999992</v>
      </c>
      <c r="I890" s="2">
        <f>'Moving Avg'!H890</f>
        <v>1.6514669999999987</v>
      </c>
      <c r="J890" s="5" t="str">
        <f>OBV!F890</f>
        <v>NEUTRAL</v>
      </c>
      <c r="K890" s="5" t="str">
        <f>OBV!G890</f>
        <v>NEUTRAL</v>
      </c>
      <c r="L890" s="5" t="str">
        <f>OBV!H890</f>
        <v>NEUTRAL</v>
      </c>
    </row>
    <row r="891" spans="1:12" ht="13.5" x14ac:dyDescent="0.25">
      <c r="A891" s="3">
        <f>RSI!A891</f>
        <v>43605</v>
      </c>
      <c r="B891" s="2">
        <f>RSI!B891</f>
        <v>1.8213999999999999</v>
      </c>
      <c r="C891" s="2">
        <f>RSI!I891</f>
        <v>56.053276640415504</v>
      </c>
      <c r="D891" s="2">
        <f>MACD!E891</f>
        <v>-8.3079237059318078E-3</v>
      </c>
      <c r="E891" s="2">
        <f>MACD!F891</f>
        <v>-9.2185852838343012E-3</v>
      </c>
      <c r="F891" s="2">
        <f>'Moving Avg'!D891</f>
        <v>1.8213999999999999</v>
      </c>
      <c r="G891" s="2">
        <f>'Moving Avg'!F891</f>
        <v>1.8072199999999998</v>
      </c>
      <c r="H891" s="2">
        <f>'Moving Avg'!G891</f>
        <v>1.813137999999999</v>
      </c>
      <c r="I891" s="2">
        <f>'Moving Avg'!H891</f>
        <v>1.6525804999999985</v>
      </c>
      <c r="J891" s="5" t="str">
        <f>OBV!F891</f>
        <v>NEUTRAL</v>
      </c>
      <c r="K891" s="5" t="str">
        <f>OBV!G891</f>
        <v>NEUTRAL</v>
      </c>
      <c r="L891" s="5" t="str">
        <f>OBV!H891</f>
        <v>NEUTRAL</v>
      </c>
    </row>
    <row r="892" spans="1:12" ht="13.5" x14ac:dyDescent="0.25">
      <c r="A892" s="3">
        <f>RSI!A892</f>
        <v>43606</v>
      </c>
      <c r="B892" s="2">
        <f>RSI!B892</f>
        <v>1.8146</v>
      </c>
      <c r="C892" s="2">
        <f>RSI!I892</f>
        <v>52.116968122788137</v>
      </c>
      <c r="D892" s="2">
        <f>MACD!E892</f>
        <v>-7.7678698101755206E-3</v>
      </c>
      <c r="E892" s="2">
        <f>MACD!F892</f>
        <v>-8.9284421891025444E-3</v>
      </c>
      <c r="F892" s="2">
        <f>'Moving Avg'!D892</f>
        <v>1.8200399999999999</v>
      </c>
      <c r="G892" s="2">
        <f>'Moving Avg'!F892</f>
        <v>1.80992</v>
      </c>
      <c r="H892" s="2">
        <f>'Moving Avg'!G892</f>
        <v>1.8117879999999991</v>
      </c>
      <c r="I892" s="2">
        <f>'Moving Avg'!H892</f>
        <v>1.6535584999999984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</row>
    <row r="893" spans="1:12" ht="13.5" x14ac:dyDescent="0.25">
      <c r="A893" s="3">
        <f>RSI!A893</f>
        <v>43607</v>
      </c>
      <c r="B893" s="2">
        <f>RSI!B893</f>
        <v>1.8146</v>
      </c>
      <c r="C893" s="2">
        <f>RSI!I893</f>
        <v>52.116968122788137</v>
      </c>
      <c r="D893" s="2">
        <f>MACD!E893</f>
        <v>-5.2556581276290704E-3</v>
      </c>
      <c r="E893" s="2">
        <f>MACD!F893</f>
        <v>-8.1938853768078503E-3</v>
      </c>
      <c r="F893" s="2">
        <f>'Moving Avg'!D893</f>
        <v>1.8186800000000001</v>
      </c>
      <c r="G893" s="2">
        <f>'Moving Avg'!F893</f>
        <v>1.8136299999999999</v>
      </c>
      <c r="H893" s="2">
        <f>'Moving Avg'!G893</f>
        <v>1.8109779999999989</v>
      </c>
      <c r="I893" s="2">
        <f>'Moving Avg'!H893</f>
        <v>1.6545364999999983</v>
      </c>
      <c r="J893" s="5" t="str">
        <f>OBV!F893</f>
        <v>BEARISH</v>
      </c>
      <c r="K893" s="5" t="str">
        <f>OBV!G893</f>
        <v>NEUTRAL</v>
      </c>
      <c r="L893" s="5" t="str">
        <f>OBV!H893</f>
        <v>CONFIRMED BEARISH</v>
      </c>
    </row>
    <row r="894" spans="1:12" ht="13.5" x14ac:dyDescent="0.25">
      <c r="A894" s="3">
        <f>RSI!A894</f>
        <v>43608</v>
      </c>
      <c r="B894" s="2">
        <f>RSI!B894</f>
        <v>1.8146</v>
      </c>
      <c r="C894" s="2">
        <f>RSI!I894</f>
        <v>52.116968122788137</v>
      </c>
      <c r="D894" s="2">
        <f>MACD!E894</f>
        <v>-3.1500146939802409E-3</v>
      </c>
      <c r="E894" s="2">
        <f>MACD!F894</f>
        <v>-7.1851112402423287E-3</v>
      </c>
      <c r="F894" s="2">
        <f>'Moving Avg'!D894</f>
        <v>1.81732</v>
      </c>
      <c r="G894" s="2">
        <f>'Moving Avg'!F894</f>
        <v>1.8173400000000002</v>
      </c>
      <c r="H894" s="2">
        <f>'Moving Avg'!G894</f>
        <v>1.8104379999999989</v>
      </c>
      <c r="I894" s="2">
        <f>'Moving Avg'!H894</f>
        <v>1.6555144999999984</v>
      </c>
      <c r="J894" s="5" t="str">
        <f>OBV!F894</f>
        <v>BEARISH</v>
      </c>
      <c r="K894" s="5" t="str">
        <f>OBV!G894</f>
        <v>NEUTRAL</v>
      </c>
      <c r="L894" s="5" t="str">
        <f>OBV!H894</f>
        <v>CONFIRMED BEARISH</v>
      </c>
    </row>
    <row r="895" spans="1:12" ht="13.5" x14ac:dyDescent="0.25">
      <c r="A895" s="3">
        <f>RSI!A895</f>
        <v>43609</v>
      </c>
      <c r="B895" s="2">
        <f>RSI!B895</f>
        <v>1.8146</v>
      </c>
      <c r="C895" s="2">
        <f>RSI!I895</f>
        <v>52.116968122788144</v>
      </c>
      <c r="D895" s="2">
        <f>MACD!E895</f>
        <v>-1.3869035742386515E-3</v>
      </c>
      <c r="E895" s="2">
        <f>MACD!F895</f>
        <v>-6.025469707041594E-3</v>
      </c>
      <c r="F895" s="2">
        <f>'Moving Avg'!D895</f>
        <v>1.81596</v>
      </c>
      <c r="G895" s="2">
        <f>'Moving Avg'!F895</f>
        <v>1.8173400000000002</v>
      </c>
      <c r="H895" s="2">
        <f>'Moving Avg'!G895</f>
        <v>1.8098979999999989</v>
      </c>
      <c r="I895" s="2">
        <f>'Moving Avg'!H895</f>
        <v>1.6566274999999984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</row>
    <row r="896" spans="1:12" ht="13.5" x14ac:dyDescent="0.25">
      <c r="A896" s="3">
        <f>RSI!A896</f>
        <v>43612</v>
      </c>
      <c r="B896" s="2">
        <f>RSI!B896</f>
        <v>1.8146</v>
      </c>
      <c r="C896" s="2">
        <f>RSI!I896</f>
        <v>52.116968122788144</v>
      </c>
      <c r="D896" s="2">
        <f>MACD!E896</f>
        <v>8.774933808597396E-5</v>
      </c>
      <c r="E896" s="2">
        <f>MACD!F896</f>
        <v>-4.8028258980160809E-3</v>
      </c>
      <c r="F896" s="2">
        <f>'Moving Avg'!D896</f>
        <v>1.8146</v>
      </c>
      <c r="G896" s="2">
        <f>'Moving Avg'!F896</f>
        <v>1.8169999999999997</v>
      </c>
      <c r="H896" s="2">
        <f>'Moving Avg'!G896</f>
        <v>1.8093579999999989</v>
      </c>
      <c r="I896" s="2">
        <f>'Moving Avg'!H896</f>
        <v>1.6577739999999985</v>
      </c>
      <c r="J896" s="5" t="str">
        <f>OBV!F896</f>
        <v>BEARISH</v>
      </c>
      <c r="K896" s="5" t="str">
        <f>OBV!G896</f>
        <v>NEUTRAL</v>
      </c>
      <c r="L896" s="5" t="str">
        <f>OBV!H896</f>
        <v>CONFIRMED BEARISH</v>
      </c>
    </row>
    <row r="897" spans="1:12" ht="13.5" x14ac:dyDescent="0.25">
      <c r="A897" s="3">
        <f>RSI!A897</f>
        <v>43613</v>
      </c>
      <c r="B897" s="2">
        <f>RSI!B897</f>
        <v>1.8146</v>
      </c>
      <c r="C897" s="2">
        <f>RSI!I897</f>
        <v>52.116968122788137</v>
      </c>
      <c r="D897" s="2">
        <f>MACD!E897</f>
        <v>1.3195970689603431E-3</v>
      </c>
      <c r="E897" s="2">
        <f>MACD!F897</f>
        <v>-3.5783413046207961E-3</v>
      </c>
      <c r="F897" s="2">
        <f>'Moving Avg'!D897</f>
        <v>1.8146</v>
      </c>
      <c r="G897" s="2">
        <f>'Moving Avg'!F897</f>
        <v>1.8166599999999999</v>
      </c>
      <c r="H897" s="2">
        <f>'Moving Avg'!G897</f>
        <v>1.8088179999999991</v>
      </c>
      <c r="I897" s="2">
        <f>'Moving Avg'!H897</f>
        <v>1.6589204999999985</v>
      </c>
      <c r="J897" s="5" t="str">
        <f>OBV!F897</f>
        <v>NEUTRAL</v>
      </c>
      <c r="K897" s="5" t="str">
        <f>OBV!G897</f>
        <v>NEUTRAL</v>
      </c>
      <c r="L897" s="5" t="str">
        <f>OBV!H897</f>
        <v>NEUTRAL</v>
      </c>
    </row>
    <row r="898" spans="1:12" ht="13.5" x14ac:dyDescent="0.25">
      <c r="A898" s="3">
        <f>RSI!A898</f>
        <v>43614</v>
      </c>
      <c r="B898" s="2">
        <f>RSI!B898</f>
        <v>1.8146</v>
      </c>
      <c r="C898" s="2">
        <f>RSI!I898</f>
        <v>52.116968122788137</v>
      </c>
      <c r="D898" s="2">
        <f>MACD!E898</f>
        <v>2.3471746692869111E-3</v>
      </c>
      <c r="E898" s="2">
        <f>MACD!F898</f>
        <v>-2.3932381098392547E-3</v>
      </c>
      <c r="F898" s="2">
        <f>'Moving Avg'!D898</f>
        <v>1.8146</v>
      </c>
      <c r="G898" s="2">
        <f>'Moving Avg'!F898</f>
        <v>1.8163199999999999</v>
      </c>
      <c r="H898" s="2">
        <f>'Moving Avg'!G898</f>
        <v>1.8082779999999992</v>
      </c>
      <c r="I898" s="2">
        <f>'Moving Avg'!H898</f>
        <v>1.6601009999999983</v>
      </c>
      <c r="J898" s="5" t="str">
        <f>OBV!F898</f>
        <v>NEUTRAL</v>
      </c>
      <c r="K898" s="5" t="str">
        <f>OBV!G898</f>
        <v>NEUTRAL</v>
      </c>
      <c r="L898" s="5" t="str">
        <f>OBV!H898</f>
        <v>NEUTRAL</v>
      </c>
    </row>
    <row r="899" spans="1:12" ht="13.5" x14ac:dyDescent="0.25">
      <c r="A899" s="3">
        <f>RSI!A899</f>
        <v>43615</v>
      </c>
      <c r="B899" s="2">
        <f>RSI!B899</f>
        <v>1.8079000000000001</v>
      </c>
      <c r="C899" s="2">
        <f>RSI!I899</f>
        <v>46.689849963072241</v>
      </c>
      <c r="D899" s="2">
        <f>MACD!E899</f>
        <v>3.699297579294436E-3</v>
      </c>
      <c r="E899" s="2">
        <f>MACD!F899</f>
        <v>-1.1747309720125166E-3</v>
      </c>
      <c r="F899" s="2">
        <f>'Moving Avg'!D899</f>
        <v>1.8132600000000001</v>
      </c>
      <c r="G899" s="2">
        <f>'Moving Avg'!F899</f>
        <v>1.8163199999999997</v>
      </c>
      <c r="H899" s="2">
        <f>'Moving Avg'!G899</f>
        <v>1.8076039999999991</v>
      </c>
      <c r="I899" s="2">
        <f>'Moving Avg'!H899</f>
        <v>1.6611129999999985</v>
      </c>
      <c r="J899" s="5" t="str">
        <f>OBV!F899</f>
        <v>BEARISH</v>
      </c>
      <c r="K899" s="5" t="str">
        <f>OBV!G899</f>
        <v>NEUTRAL</v>
      </c>
      <c r="L899" s="5" t="str">
        <f>OBV!H899</f>
        <v>CONFIRMED BEARISH</v>
      </c>
    </row>
    <row r="900" spans="1:12" ht="13.5" x14ac:dyDescent="0.25">
      <c r="A900" s="3">
        <f>RSI!A900</f>
        <v>43616</v>
      </c>
      <c r="B900" s="2">
        <f>RSI!B900</f>
        <v>1.8079000000000001</v>
      </c>
      <c r="C900" s="2">
        <f>RSI!I900</f>
        <v>46.689849963072241</v>
      </c>
      <c r="D900" s="2">
        <f>MACD!E900</f>
        <v>4.8703420520435081E-3</v>
      </c>
      <c r="E900" s="2">
        <f>MACD!F900</f>
        <v>3.428363279868831E-5</v>
      </c>
      <c r="F900" s="2">
        <f>'Moving Avg'!D900</f>
        <v>1.81192</v>
      </c>
      <c r="G900" s="2">
        <f>'Moving Avg'!F900</f>
        <v>1.8163199999999997</v>
      </c>
      <c r="H900" s="2">
        <f>'Moving Avg'!G900</f>
        <v>1.8069299999999993</v>
      </c>
      <c r="I900" s="2">
        <f>'Moving Avg'!H900</f>
        <v>1.6621249999999987</v>
      </c>
      <c r="J900" s="5" t="str">
        <f>OBV!F900</f>
        <v>BEARISH</v>
      </c>
      <c r="K900" s="5" t="str">
        <f>OBV!G900</f>
        <v>NEUTRAL</v>
      </c>
      <c r="L900" s="5" t="str">
        <f>OBV!H900</f>
        <v>CONFIRMED BEARISH</v>
      </c>
    </row>
    <row r="901" spans="1:12" ht="13.5" x14ac:dyDescent="0.25">
      <c r="A901" s="3">
        <f>RSI!A901</f>
        <v>43619</v>
      </c>
      <c r="B901" s="2">
        <f>RSI!B901</f>
        <v>1.8079000000000001</v>
      </c>
      <c r="C901" s="2">
        <f>RSI!I901</f>
        <v>46.689849963072241</v>
      </c>
      <c r="D901" s="2">
        <f>MACD!E901</f>
        <v>5.8861707181339096E-3</v>
      </c>
      <c r="E901" s="2">
        <f>MACD!F901</f>
        <v>1.2046610498657327E-3</v>
      </c>
      <c r="F901" s="2">
        <f>'Moving Avg'!D901</f>
        <v>1.8105800000000003</v>
      </c>
      <c r="G901" s="2">
        <f>'Moving Avg'!F901</f>
        <v>1.8163199999999997</v>
      </c>
      <c r="H901" s="2">
        <f>'Moving Avg'!G901</f>
        <v>1.8067959999999994</v>
      </c>
      <c r="I901" s="2">
        <f>'Moving Avg'!H901</f>
        <v>1.6633729999999989</v>
      </c>
      <c r="J901" s="5" t="str">
        <f>OBV!F901</f>
        <v>BEARISH</v>
      </c>
      <c r="K901" s="5" t="str">
        <f>OBV!G901</f>
        <v>NEUTRAL</v>
      </c>
      <c r="L901" s="5" t="str">
        <f>OBV!H901</f>
        <v>CONFIRMED BEARISH</v>
      </c>
    </row>
    <row r="902" spans="1:12" ht="13.5" x14ac:dyDescent="0.25">
      <c r="A902" s="3">
        <f>RSI!A902</f>
        <v>43623</v>
      </c>
      <c r="B902" s="2">
        <f>RSI!B902</f>
        <v>1.8213999999999999</v>
      </c>
      <c r="C902" s="2">
        <f>RSI!I902</f>
        <v>57.759465857030712</v>
      </c>
      <c r="D902" s="2">
        <f>MACD!E902</f>
        <v>4.7226613172859366E-3</v>
      </c>
      <c r="E902" s="2">
        <f>MACD!F902</f>
        <v>1.9082611033497737E-3</v>
      </c>
      <c r="F902" s="2">
        <f>'Moving Avg'!D902</f>
        <v>1.8119400000000003</v>
      </c>
      <c r="G902" s="2">
        <f>'Moving Avg'!F902</f>
        <v>1.8169949999999992</v>
      </c>
      <c r="H902" s="2">
        <f>'Moving Avg'!G902</f>
        <v>1.8067959999999994</v>
      </c>
      <c r="I902" s="2">
        <f>'Moving Avg'!H902</f>
        <v>1.6645534999999989</v>
      </c>
      <c r="J902" s="5" t="str">
        <f>OBV!F902</f>
        <v>BEARISH</v>
      </c>
      <c r="K902" s="5" t="str">
        <f>OBV!G902</f>
        <v>NEUTRAL</v>
      </c>
      <c r="L902" s="5" t="str">
        <f>OBV!H902</f>
        <v>BEARISH DIVERGENCE</v>
      </c>
    </row>
    <row r="903" spans="1:12" ht="13.5" x14ac:dyDescent="0.25">
      <c r="A903" s="3">
        <f>RSI!A903</f>
        <v>43626</v>
      </c>
      <c r="B903" s="2">
        <f>RSI!B903</f>
        <v>1.8146</v>
      </c>
      <c r="C903" s="2">
        <f>RSI!I903</f>
        <v>51.912211274273396</v>
      </c>
      <c r="D903" s="2">
        <f>MACD!E903</f>
        <v>4.1834712018946618E-3</v>
      </c>
      <c r="E903" s="2">
        <f>MACD!F903</f>
        <v>2.3633031230587513E-3</v>
      </c>
      <c r="F903" s="2">
        <f>'Moving Avg'!D903</f>
        <v>1.8119399999999999</v>
      </c>
      <c r="G903" s="2">
        <f>'Moving Avg'!F903</f>
        <v>1.8166549999999995</v>
      </c>
      <c r="H903" s="2">
        <f>'Moving Avg'!G903</f>
        <v>1.8066599999999995</v>
      </c>
      <c r="I903" s="2">
        <f>'Moving Avg'!H903</f>
        <v>1.6656999999999991</v>
      </c>
      <c r="J903" s="5" t="str">
        <f>OBV!F903</f>
        <v>BEARISH</v>
      </c>
      <c r="K903" s="5" t="str">
        <f>OBV!G903</f>
        <v>NEUTRAL</v>
      </c>
      <c r="L903" s="5" t="str">
        <f>OBV!H903</f>
        <v>NEUTRAL</v>
      </c>
    </row>
    <row r="904" spans="1:12" ht="13.5" x14ac:dyDescent="0.25">
      <c r="A904" s="3">
        <f>RSI!A904</f>
        <v>43627</v>
      </c>
      <c r="B904" s="2">
        <f>RSI!B904</f>
        <v>1.8213999999999999</v>
      </c>
      <c r="C904" s="2">
        <f>RSI!I904</f>
        <v>56.63945751341523</v>
      </c>
      <c r="D904" s="2">
        <f>MACD!E904</f>
        <v>3.2096502146008454E-3</v>
      </c>
      <c r="E904" s="2">
        <f>MACD!F904</f>
        <v>2.5325725413671701E-3</v>
      </c>
      <c r="F904" s="2">
        <f>'Moving Avg'!D904</f>
        <v>1.81464</v>
      </c>
      <c r="G904" s="2">
        <f>'Moving Avg'!F904</f>
        <v>1.8166549999999995</v>
      </c>
      <c r="H904" s="2">
        <f>'Moving Avg'!G904</f>
        <v>1.8066599999999995</v>
      </c>
      <c r="I904" s="2">
        <f>'Moving Avg'!H904</f>
        <v>1.6668804999999989</v>
      </c>
      <c r="J904" s="5" t="str">
        <f>OBV!F904</f>
        <v>BULLISH</v>
      </c>
      <c r="K904" s="5" t="str">
        <f>OBV!G904</f>
        <v>NEUTRAL</v>
      </c>
      <c r="L904" s="5" t="str">
        <f>OBV!H904</f>
        <v>CONFIRMED BULLISH</v>
      </c>
    </row>
    <row r="905" spans="1:12" ht="13.5" x14ac:dyDescent="0.25">
      <c r="A905" s="3">
        <f>RSI!A905</f>
        <v>43628</v>
      </c>
      <c r="B905" s="2">
        <f>RSI!B905</f>
        <v>1.8146</v>
      </c>
      <c r="C905" s="2">
        <f>RSI!I905</f>
        <v>51.217270058844363</v>
      </c>
      <c r="D905" s="2">
        <f>MACD!E905</f>
        <v>2.8363186694035925E-3</v>
      </c>
      <c r="E905" s="2">
        <f>MACD!F905</f>
        <v>2.5933217669744549E-3</v>
      </c>
      <c r="F905" s="2">
        <f>'Moving Avg'!D905</f>
        <v>1.8159799999999997</v>
      </c>
      <c r="G905" s="2">
        <f>'Moving Avg'!F905</f>
        <v>1.8163149999999995</v>
      </c>
      <c r="H905" s="2">
        <f>'Moving Avg'!G905</f>
        <v>1.8065239999999991</v>
      </c>
      <c r="I905" s="2">
        <f>'Moving Avg'!H905</f>
        <v>1.6680269999999988</v>
      </c>
      <c r="J905" s="5" t="str">
        <f>OBV!F905</f>
        <v>BULLISH</v>
      </c>
      <c r="K905" s="5" t="str">
        <f>OBV!G905</f>
        <v>NEUTRAL</v>
      </c>
      <c r="L905" s="5" t="str">
        <f>OBV!H905</f>
        <v>CONFIRMED BULLISH</v>
      </c>
    </row>
    <row r="906" spans="1:12" ht="13.5" x14ac:dyDescent="0.25">
      <c r="A906" s="3">
        <f>RSI!A906</f>
        <v>43629</v>
      </c>
      <c r="B906" s="2">
        <f>RSI!B906</f>
        <v>1.8079000000000001</v>
      </c>
      <c r="C906" s="2">
        <f>RSI!I906</f>
        <v>46.494393417258706</v>
      </c>
      <c r="D906" s="2">
        <f>MACD!E906</f>
        <v>3.0077960209511367E-3</v>
      </c>
      <c r="E906" s="2">
        <f>MACD!F906</f>
        <v>2.6762166177697914E-3</v>
      </c>
      <c r="F906" s="2">
        <f>'Moving Avg'!D906</f>
        <v>1.8159800000000001</v>
      </c>
      <c r="G906" s="2">
        <f>'Moving Avg'!F906</f>
        <v>1.8156399999999997</v>
      </c>
      <c r="H906" s="2">
        <f>'Moving Avg'!G906</f>
        <v>1.8063899999999993</v>
      </c>
      <c r="I906" s="2">
        <f>'Moving Avg'!H906</f>
        <v>1.6691399999999987</v>
      </c>
      <c r="J906" s="5" t="str">
        <f>OBV!F906</f>
        <v>BULLISH</v>
      </c>
      <c r="K906" s="5" t="str">
        <f>OBV!G906</f>
        <v>NEUTRAL</v>
      </c>
      <c r="L906" s="5" t="str">
        <f>OBV!H906</f>
        <v>NEUTRAL</v>
      </c>
    </row>
    <row r="907" spans="1:12" ht="13.5" x14ac:dyDescent="0.25">
      <c r="A907" s="3">
        <f>RSI!A907</f>
        <v>43630</v>
      </c>
      <c r="B907" s="2">
        <f>RSI!B907</f>
        <v>1.8079000000000001</v>
      </c>
      <c r="C907" s="2">
        <f>RSI!I907</f>
        <v>46.494393417258706</v>
      </c>
      <c r="D907" s="2">
        <f>MACD!E907</f>
        <v>3.1842207719248172E-3</v>
      </c>
      <c r="E907" s="2">
        <f>MACD!F907</f>
        <v>2.7778174486007964E-3</v>
      </c>
      <c r="F907" s="2">
        <f>'Moving Avg'!D907</f>
        <v>1.81328</v>
      </c>
      <c r="G907" s="2">
        <f>'Moving Avg'!F907</f>
        <v>1.8149650000000002</v>
      </c>
      <c r="H907" s="2">
        <f>'Moving Avg'!G907</f>
        <v>1.8062559999999996</v>
      </c>
      <c r="I907" s="2">
        <f>'Moving Avg'!H907</f>
        <v>1.6702529999999991</v>
      </c>
      <c r="J907" s="5" t="str">
        <f>OBV!F907</f>
        <v>BULLISH</v>
      </c>
      <c r="K907" s="5" t="str">
        <f>OBV!G907</f>
        <v>NEUTRAL</v>
      </c>
      <c r="L907" s="5" t="str">
        <f>OBV!H907</f>
        <v>BULLISH DIVERGENCE</v>
      </c>
    </row>
    <row r="908" spans="1:12" ht="13.5" x14ac:dyDescent="0.25">
      <c r="A908" s="3">
        <f>RSI!A908</f>
        <v>43633</v>
      </c>
      <c r="B908" s="2">
        <f>RSI!B908</f>
        <v>1.8079000000000001</v>
      </c>
      <c r="C908" s="2">
        <f>RSI!I908</f>
        <v>46.494393417258706</v>
      </c>
      <c r="D908" s="2">
        <f>MACD!E908</f>
        <v>3.3625111520674267E-3</v>
      </c>
      <c r="E908" s="2">
        <f>MACD!F908</f>
        <v>2.8947561892941225E-3</v>
      </c>
      <c r="F908" s="2">
        <f>'Moving Avg'!D908</f>
        <v>1.8119399999999999</v>
      </c>
      <c r="G908" s="2">
        <f>'Moving Avg'!F908</f>
        <v>1.8142900000000004</v>
      </c>
      <c r="H908" s="2">
        <f>'Moving Avg'!G908</f>
        <v>1.8061219999999998</v>
      </c>
      <c r="I908" s="2">
        <f>'Moving Avg'!H908</f>
        <v>1.671298999999999</v>
      </c>
      <c r="J908" s="5" t="str">
        <f>OBV!F908</f>
        <v>BULLISH</v>
      </c>
      <c r="K908" s="5" t="str">
        <f>OBV!G908</f>
        <v>NEUTRAL</v>
      </c>
      <c r="L908" s="5" t="str">
        <f>OBV!H908</f>
        <v>BULLISH DIVERGENCE</v>
      </c>
    </row>
    <row r="909" spans="1:12" ht="13.5" x14ac:dyDescent="0.25">
      <c r="A909" s="3">
        <f>RSI!A909</f>
        <v>43634</v>
      </c>
      <c r="B909" s="2">
        <f>RSI!B909</f>
        <v>1.7539</v>
      </c>
      <c r="C909" s="2">
        <f>RSI!I909</f>
        <v>24.112270132416512</v>
      </c>
      <c r="D909" s="2">
        <f>MACD!E909</f>
        <v>6.5094621775114714E-3</v>
      </c>
      <c r="E909" s="2">
        <f>MACD!F909</f>
        <v>3.6176973869375927E-3</v>
      </c>
      <c r="F909" s="2">
        <f>'Moving Avg'!D909</f>
        <v>1.79844</v>
      </c>
      <c r="G909" s="2">
        <f>'Moving Avg'!F909</f>
        <v>1.8109150000000001</v>
      </c>
      <c r="H909" s="2">
        <f>'Moving Avg'!G909</f>
        <v>1.8049079999999997</v>
      </c>
      <c r="I909" s="2">
        <f>'Moving Avg'!H909</f>
        <v>1.6720749999999989</v>
      </c>
      <c r="J909" s="5" t="str">
        <f>OBV!F909</f>
        <v>BEARISH</v>
      </c>
      <c r="K909" s="5" t="str">
        <f>OBV!G909</f>
        <v>NEUTRAL</v>
      </c>
      <c r="L909" s="5" t="str">
        <f>OBV!H909</f>
        <v>CONFIRMED BEARISH</v>
      </c>
    </row>
    <row r="910" spans="1:12" ht="13.5" x14ac:dyDescent="0.25">
      <c r="A910" s="3">
        <f>RSI!A910</f>
        <v>43635</v>
      </c>
      <c r="B910" s="2">
        <f>RSI!B910</f>
        <v>1.7539</v>
      </c>
      <c r="C910" s="2">
        <f>RSI!I910</f>
        <v>24.112270132416512</v>
      </c>
      <c r="D910" s="2">
        <f>MACD!E910</f>
        <v>9.5162248079589951E-3</v>
      </c>
      <c r="E910" s="2">
        <f>MACD!F910</f>
        <v>4.7974028711418731E-3</v>
      </c>
      <c r="F910" s="2">
        <f>'Moving Avg'!D910</f>
        <v>1.7863</v>
      </c>
      <c r="G910" s="2">
        <f>'Moving Avg'!F910</f>
        <v>1.8075400000000001</v>
      </c>
      <c r="H910" s="2">
        <f>'Moving Avg'!G910</f>
        <v>1.8036939999999999</v>
      </c>
      <c r="I910" s="2">
        <f>'Moving Avg'!H910</f>
        <v>1.6730869999999987</v>
      </c>
      <c r="J910" s="5" t="str">
        <f>OBV!F910</f>
        <v>BEARISH</v>
      </c>
      <c r="K910" s="5" t="str">
        <f>OBV!G910</f>
        <v>NEUTRAL</v>
      </c>
      <c r="L910" s="5" t="str">
        <f>OBV!H910</f>
        <v>CONFIRMED BEARISH</v>
      </c>
    </row>
    <row r="911" spans="1:12" ht="13.5" x14ac:dyDescent="0.25">
      <c r="A911" s="3">
        <f>RSI!A911</f>
        <v>43636</v>
      </c>
      <c r="B911" s="2">
        <f>RSI!B911</f>
        <v>1.7539</v>
      </c>
      <c r="C911" s="2">
        <f>RSI!I911</f>
        <v>24.112270132416512</v>
      </c>
      <c r="D911" s="2">
        <f>MACD!E911</f>
        <v>1.2378888124600751E-2</v>
      </c>
      <c r="E911" s="2">
        <f>MACD!F911</f>
        <v>6.3136999218336492E-3</v>
      </c>
      <c r="F911" s="2">
        <f>'Moving Avg'!D911</f>
        <v>1.7754999999999999</v>
      </c>
      <c r="G911" s="2">
        <f>'Moving Avg'!F911</f>
        <v>1.804165</v>
      </c>
      <c r="H911" s="2">
        <f>'Moving Avg'!G911</f>
        <v>1.8024799999999999</v>
      </c>
      <c r="I911" s="2">
        <f>'Moving Avg'!H911</f>
        <v>1.674166499999999</v>
      </c>
      <c r="J911" s="5" t="str">
        <f>OBV!F911</f>
        <v>BEARISH</v>
      </c>
      <c r="K911" s="5" t="str">
        <f>OBV!G911</f>
        <v>NEUTRAL</v>
      </c>
      <c r="L911" s="5" t="str">
        <f>OBV!H911</f>
        <v>CONFIRMED BEARISH</v>
      </c>
    </row>
    <row r="912" spans="1:12" ht="13.5" x14ac:dyDescent="0.25">
      <c r="A912" s="3">
        <f>RSI!A912</f>
        <v>43637</v>
      </c>
      <c r="B912" s="2">
        <f>RSI!B912</f>
        <v>1.7539</v>
      </c>
      <c r="C912" s="2">
        <f>RSI!I912</f>
        <v>24.112270132416512</v>
      </c>
      <c r="D912" s="2">
        <f>MACD!E912</f>
        <v>1.717295325160384E-2</v>
      </c>
      <c r="E912" s="2">
        <f>MACD!F912</f>
        <v>8.485550587787688E-3</v>
      </c>
      <c r="F912" s="2">
        <f>'Moving Avg'!D912</f>
        <v>1.7646999999999999</v>
      </c>
      <c r="G912" s="2">
        <f>'Moving Avg'!F912</f>
        <v>1.8011300000000001</v>
      </c>
      <c r="H912" s="2">
        <f>'Moving Avg'!G912</f>
        <v>1.8023459999999998</v>
      </c>
      <c r="I912" s="2">
        <f>'Moving Avg'!H912</f>
        <v>1.6752459999999987</v>
      </c>
      <c r="J912" s="5" t="str">
        <f>OBV!F912</f>
        <v>BEARISH</v>
      </c>
      <c r="K912" s="5" t="str">
        <f>OBV!G912</f>
        <v>NEUTRAL</v>
      </c>
      <c r="L912" s="5" t="str">
        <f>OBV!H912</f>
        <v>CONFIRMED BEARISH</v>
      </c>
    </row>
    <row r="913" spans="1:12" ht="13.5" x14ac:dyDescent="0.25">
      <c r="A913" s="3">
        <f>RSI!A913</f>
        <v>43640</v>
      </c>
      <c r="B913" s="2">
        <f>RSI!B913</f>
        <v>1.8213999999999999</v>
      </c>
      <c r="C913" s="2">
        <f>RSI!I913</f>
        <v>58.058580126008529</v>
      </c>
      <c r="D913" s="2">
        <f>MACD!E913</f>
        <v>1.5456360935135249E-2</v>
      </c>
      <c r="E913" s="2">
        <f>MACD!F913</f>
        <v>9.8797126572572006E-3</v>
      </c>
      <c r="F913" s="2">
        <f>'Moving Avg'!D913</f>
        <v>1.7673999999999999</v>
      </c>
      <c r="G913" s="2">
        <f>'Moving Avg'!F913</f>
        <v>1.8014700000000001</v>
      </c>
      <c r="H913" s="2">
        <f>'Moving Avg'!G913</f>
        <v>1.8035619999999997</v>
      </c>
      <c r="I913" s="2">
        <f>'Moving Avg'!H913</f>
        <v>1.6764939999999988</v>
      </c>
      <c r="J913" s="5" t="str">
        <f>OBV!F913</f>
        <v>BULLISH</v>
      </c>
      <c r="K913" s="5" t="str">
        <f>OBV!G913</f>
        <v>STRONG</v>
      </c>
      <c r="L913" s="5" t="str">
        <f>OBV!H913</f>
        <v>CONFIRMED BULLISH</v>
      </c>
    </row>
    <row r="914" spans="1:12" ht="13.5" x14ac:dyDescent="0.25">
      <c r="A914" s="3">
        <f>RSI!A914</f>
        <v>43641</v>
      </c>
      <c r="B914" s="2">
        <f>RSI!B914</f>
        <v>1.8551</v>
      </c>
      <c r="C914" s="2">
        <f>RSI!I914</f>
        <v>66.190160092033636</v>
      </c>
      <c r="D914" s="2">
        <f>MACD!E914</f>
        <v>1.2407676232088383E-2</v>
      </c>
      <c r="E914" s="2">
        <f>MACD!F914</f>
        <v>1.0385305372223437E-2</v>
      </c>
      <c r="F914" s="2">
        <f>'Moving Avg'!D914</f>
        <v>1.7876400000000001</v>
      </c>
      <c r="G914" s="2">
        <f>'Moving Avg'!F914</f>
        <v>1.8034950000000003</v>
      </c>
      <c r="H914" s="2">
        <f>'Moving Avg'!G914</f>
        <v>1.8054519999999994</v>
      </c>
      <c r="I914" s="2">
        <f>'Moving Avg'!H914</f>
        <v>1.6777759999999986</v>
      </c>
      <c r="J914" s="5" t="str">
        <f>OBV!F914</f>
        <v>BULLISH</v>
      </c>
      <c r="K914" s="5" t="str">
        <f>OBV!G914</f>
        <v>STRONG</v>
      </c>
      <c r="L914" s="5" t="str">
        <f>OBV!H914</f>
        <v>CONFIRMED BULLISH</v>
      </c>
    </row>
    <row r="915" spans="1:12" ht="13.5" x14ac:dyDescent="0.25">
      <c r="A915" s="3">
        <f>RSI!A915</f>
        <v>43642</v>
      </c>
      <c r="B915" s="2">
        <f>RSI!B915</f>
        <v>1.8551</v>
      </c>
      <c r="C915" s="2">
        <f>RSI!I915</f>
        <v>66.190160092033636</v>
      </c>
      <c r="D915" s="2">
        <f>MACD!E915</f>
        <v>8.4475081458597057E-3</v>
      </c>
      <c r="E915" s="2">
        <f>MACD!F915</f>
        <v>9.9977459269506921E-3</v>
      </c>
      <c r="F915" s="2">
        <f>'Moving Avg'!D915</f>
        <v>1.8078800000000002</v>
      </c>
      <c r="G915" s="2">
        <f>'Moving Avg'!F915</f>
        <v>1.8055200000000002</v>
      </c>
      <c r="H915" s="2">
        <f>'Moving Avg'!G915</f>
        <v>1.8073419999999993</v>
      </c>
      <c r="I915" s="2">
        <f>'Moving Avg'!H915</f>
        <v>1.679023999999999</v>
      </c>
      <c r="J915" s="5" t="str">
        <f>OBV!F915</f>
        <v>BULLISH</v>
      </c>
      <c r="K915" s="5" t="str">
        <f>OBV!G915</f>
        <v>STRONG</v>
      </c>
      <c r="L915" s="5" t="str">
        <f>OBV!H915</f>
        <v>CONFIRMED BULLISH</v>
      </c>
    </row>
    <row r="916" spans="1:12" ht="13.5" x14ac:dyDescent="0.25">
      <c r="A916" s="3">
        <f>RSI!A916</f>
        <v>43643</v>
      </c>
      <c r="B916" s="2">
        <f>RSI!B916</f>
        <v>1.8551</v>
      </c>
      <c r="C916" s="2">
        <f>RSI!I916</f>
        <v>66.190160092033636</v>
      </c>
      <c r="D916" s="2">
        <f>MACD!E916</f>
        <v>3.7562367603998226E-3</v>
      </c>
      <c r="E916" s="2">
        <f>MACD!F916</f>
        <v>8.7494440936405175E-3</v>
      </c>
      <c r="F916" s="2">
        <f>'Moving Avg'!D916</f>
        <v>1.8281199999999997</v>
      </c>
      <c r="G916" s="2">
        <f>'Moving Avg'!F916</f>
        <v>1.8075450000000004</v>
      </c>
      <c r="H916" s="2">
        <f>'Moving Avg'!G916</f>
        <v>1.8084219999999993</v>
      </c>
      <c r="I916" s="2">
        <f>'Moving Avg'!H916</f>
        <v>1.6802719999999984</v>
      </c>
      <c r="J916" s="5" t="str">
        <f>OBV!F916</f>
        <v>BULLISH</v>
      </c>
      <c r="K916" s="5" t="str">
        <f>OBV!G916</f>
        <v>STRONG</v>
      </c>
      <c r="L916" s="5" t="str">
        <f>OBV!H916</f>
        <v>CONFIRMED BULLISH</v>
      </c>
    </row>
    <row r="917" spans="1:12" ht="13.5" x14ac:dyDescent="0.25">
      <c r="A917" s="3">
        <f>RSI!A917</f>
        <v>43644</v>
      </c>
      <c r="B917" s="2">
        <f>RSI!B917</f>
        <v>1.8551</v>
      </c>
      <c r="C917" s="2">
        <f>RSI!I917</f>
        <v>66.190160092033636</v>
      </c>
      <c r="D917" s="2">
        <f>MACD!E917</f>
        <v>-4.9995861864005064E-4</v>
      </c>
      <c r="E917" s="2">
        <f>MACD!F917</f>
        <v>6.8995635511844037E-3</v>
      </c>
      <c r="F917" s="2">
        <f>'Moving Avg'!D917</f>
        <v>1.84836</v>
      </c>
      <c r="G917" s="2">
        <f>'Moving Avg'!F917</f>
        <v>1.8095700000000003</v>
      </c>
      <c r="H917" s="2">
        <f>'Moving Avg'!G917</f>
        <v>1.8095019999999991</v>
      </c>
      <c r="I917" s="2">
        <f>'Moving Avg'!H917</f>
        <v>1.6817559999999987</v>
      </c>
      <c r="J917" s="5" t="str">
        <f>OBV!F917</f>
        <v>BULLISH</v>
      </c>
      <c r="K917" s="5" t="str">
        <f>OBV!G917</f>
        <v>STRONG</v>
      </c>
      <c r="L917" s="5" t="str">
        <f>OBV!H917</f>
        <v>CONFIRMED BULLISH</v>
      </c>
    </row>
    <row r="918" spans="1:12" ht="13.5" x14ac:dyDescent="0.25">
      <c r="A918" s="3">
        <f>RSI!A918</f>
        <v>43647</v>
      </c>
      <c r="B918" s="2">
        <f>RSI!B918</f>
        <v>1.8888</v>
      </c>
      <c r="C918" s="2">
        <f>RSI!I918</f>
        <v>73.183346723639275</v>
      </c>
      <c r="D918" s="2">
        <f>MACD!E918</f>
        <v>-6.863075127931717E-3</v>
      </c>
      <c r="E918" s="2">
        <f>MACD!F918</f>
        <v>4.1470358153611799E-3</v>
      </c>
      <c r="F918" s="2">
        <f>'Moving Avg'!D918</f>
        <v>1.8618400000000002</v>
      </c>
      <c r="G918" s="2">
        <f>'Moving Avg'!F918</f>
        <v>1.8132800000000007</v>
      </c>
      <c r="H918" s="2">
        <f>'Moving Avg'!G918</f>
        <v>1.8101759999999993</v>
      </c>
      <c r="I918" s="2">
        <f>'Moving Avg'!H918</f>
        <v>1.6832064999999983</v>
      </c>
      <c r="J918" s="5" t="str">
        <f>OBV!F918</f>
        <v>BULLISH</v>
      </c>
      <c r="K918" s="5" t="str">
        <f>OBV!G918</f>
        <v>NEUTRAL</v>
      </c>
      <c r="L918" s="5" t="str">
        <f>OBV!H918</f>
        <v>CONFIRMED BULLISH</v>
      </c>
    </row>
    <row r="919" spans="1:12" ht="13.5" x14ac:dyDescent="0.25">
      <c r="A919" s="3">
        <f>RSI!A919</f>
        <v>43648</v>
      </c>
      <c r="B919" s="2">
        <f>RSI!B919</f>
        <v>1.8888</v>
      </c>
      <c r="C919" s="2">
        <f>RSI!I919</f>
        <v>73.183346723639275</v>
      </c>
      <c r="D919" s="2">
        <f>MACD!E919</f>
        <v>-2.0999840767656819E-2</v>
      </c>
      <c r="E919" s="2">
        <f>MACD!F919</f>
        <v>-8.8233950124241975E-4</v>
      </c>
      <c r="F919" s="2">
        <f>'Moving Avg'!D919</f>
        <v>1.8685800000000001</v>
      </c>
      <c r="G919" s="2">
        <f>'Moving Avg'!F919</f>
        <v>1.8173250000000007</v>
      </c>
      <c r="H919" s="2">
        <f>'Moving Avg'!G919</f>
        <v>1.8116599999999994</v>
      </c>
      <c r="I919" s="2">
        <f>'Moving Avg'!H919</f>
        <v>1.6846569999999983</v>
      </c>
      <c r="J919" s="5" t="str">
        <f>OBV!F919</f>
        <v>BULLISH</v>
      </c>
      <c r="K919" s="5" t="str">
        <f>OBV!G919</f>
        <v>NEUTRAL</v>
      </c>
      <c r="L919" s="5" t="str">
        <f>OBV!H919</f>
        <v>CONFIRMED BULLISH</v>
      </c>
    </row>
    <row r="920" spans="1:12" ht="13.5" x14ac:dyDescent="0.25">
      <c r="A920" s="3">
        <f>RSI!A920</f>
        <v>43649</v>
      </c>
      <c r="B920" s="2">
        <f>RSI!B920</f>
        <v>1.8821000000000001</v>
      </c>
      <c r="C920" s="2">
        <f>RSI!I920</f>
        <v>69.851961325937907</v>
      </c>
      <c r="D920" s="2">
        <f>MACD!E920</f>
        <v>-3.2877365519376811E-2</v>
      </c>
      <c r="E920" s="2">
        <f>MACD!F920</f>
        <v>-7.2813447048692987E-3</v>
      </c>
      <c r="F920" s="2">
        <f>'Moving Avg'!D920</f>
        <v>1.87398</v>
      </c>
      <c r="G920" s="2">
        <f>'Moving Avg'!F920</f>
        <v>1.8210350000000006</v>
      </c>
      <c r="H920" s="2">
        <f>'Moving Avg'!G920</f>
        <v>1.8134139999999994</v>
      </c>
      <c r="I920" s="2">
        <f>'Moving Avg'!H920</f>
        <v>1.6860739999999985</v>
      </c>
      <c r="J920" s="5" t="str">
        <f>OBV!F920</f>
        <v>BEARISH</v>
      </c>
      <c r="K920" s="5" t="str">
        <f>OBV!G920</f>
        <v>NEUTRAL</v>
      </c>
      <c r="L920" s="5" t="str">
        <f>OBV!H920</f>
        <v>BEARISH DIVERGENCE</v>
      </c>
    </row>
    <row r="921" spans="1:12" ht="13.5" x14ac:dyDescent="0.25">
      <c r="A921" s="3">
        <f>RSI!A921</f>
        <v>43650</v>
      </c>
      <c r="B921" s="2">
        <f>RSI!B921</f>
        <v>1.909</v>
      </c>
      <c r="C921" s="2">
        <f>RSI!I921</f>
        <v>74.809933512040487</v>
      </c>
      <c r="D921" s="2">
        <f>MACD!E921</f>
        <v>-4.52620089514153E-2</v>
      </c>
      <c r="E921" s="2">
        <f>MACD!F921</f>
        <v>-1.48774775541785E-2</v>
      </c>
      <c r="F921" s="2">
        <f>'Moving Avg'!D921</f>
        <v>1.88476</v>
      </c>
      <c r="G921" s="2">
        <f>'Moving Avg'!F921</f>
        <v>1.8260900000000002</v>
      </c>
      <c r="H921" s="2">
        <f>'Moving Avg'!G921</f>
        <v>1.8158419999999995</v>
      </c>
      <c r="I921" s="2">
        <f>'Moving Avg'!H921</f>
        <v>1.6876924999999985</v>
      </c>
      <c r="J921" s="5" t="str">
        <f>OBV!F921</f>
        <v>BULLISH</v>
      </c>
      <c r="K921" s="5" t="str">
        <f>OBV!G921</f>
        <v>NEUTRAL</v>
      </c>
      <c r="L921" s="5" t="str">
        <f>OBV!H921</f>
        <v>CONFIRMED BULLISH</v>
      </c>
    </row>
    <row r="922" spans="1:12" ht="13.5" x14ac:dyDescent="0.25">
      <c r="A922" s="3">
        <f>RSI!A922</f>
        <v>43651</v>
      </c>
      <c r="B922" s="2">
        <f>RSI!B922</f>
        <v>1.909</v>
      </c>
      <c r="C922" s="2">
        <f>RSI!I922</f>
        <v>74.809933512040487</v>
      </c>
      <c r="D922" s="2">
        <f>MACD!E922</f>
        <v>-5.6216792165104668E-2</v>
      </c>
      <c r="E922" s="2">
        <f>MACD!F922</f>
        <v>-2.3145340476363734E-2</v>
      </c>
      <c r="F922" s="2">
        <f>'Moving Avg'!D922</f>
        <v>1.89554</v>
      </c>
      <c r="G922" s="2">
        <f>'Moving Avg'!F922</f>
        <v>1.83047</v>
      </c>
      <c r="H922" s="2">
        <f>'Moving Avg'!G922</f>
        <v>1.8188099999999998</v>
      </c>
      <c r="I922" s="2">
        <f>'Moving Avg'!H922</f>
        <v>1.6893449999999988</v>
      </c>
      <c r="J922" s="5" t="str">
        <f>OBV!F922</f>
        <v>BULLISH</v>
      </c>
      <c r="K922" s="5" t="str">
        <f>OBV!G922</f>
        <v>NEUTRAL</v>
      </c>
      <c r="L922" s="5" t="str">
        <f>OBV!H922</f>
        <v>CONFIRMED BULLISH</v>
      </c>
    </row>
    <row r="923" spans="1:12" ht="13.5" x14ac:dyDescent="0.25">
      <c r="A923" s="3">
        <f>RSI!A923</f>
        <v>43654</v>
      </c>
      <c r="B923" s="2">
        <f>RSI!B923</f>
        <v>1.9023000000000001</v>
      </c>
      <c r="C923" s="2">
        <f>RSI!I923</f>
        <v>71.417274708599365</v>
      </c>
      <c r="D923" s="2">
        <f>MACD!E923</f>
        <v>-5.5045562008706028E-2</v>
      </c>
      <c r="E923" s="2">
        <f>MACD!F923</f>
        <v>-2.9525384782832197E-2</v>
      </c>
      <c r="F923" s="2">
        <f>'Moving Avg'!D923</f>
        <v>1.8982399999999999</v>
      </c>
      <c r="G923" s="2">
        <f>'Moving Avg'!F923</f>
        <v>1.8348549999999999</v>
      </c>
      <c r="H923" s="2">
        <f>'Moving Avg'!G923</f>
        <v>1.8220479999999997</v>
      </c>
      <c r="I923" s="2">
        <f>'Moving Avg'!H923</f>
        <v>1.6909974999999988</v>
      </c>
      <c r="J923" s="5" t="str">
        <f>OBV!F923</f>
        <v>BEARISH</v>
      </c>
      <c r="K923" s="5" t="str">
        <f>OBV!G923</f>
        <v>NEUTRAL</v>
      </c>
      <c r="L923" s="5" t="str">
        <f>OBV!H923</f>
        <v>BEARISH DIVERGENCE</v>
      </c>
    </row>
    <row r="924" spans="1:12" ht="13.5" x14ac:dyDescent="0.25">
      <c r="A924" s="3">
        <f>RSI!A924</f>
        <v>43655</v>
      </c>
      <c r="B924" s="2">
        <f>RSI!B924</f>
        <v>1.9023000000000001</v>
      </c>
      <c r="C924" s="2">
        <f>RSI!I924</f>
        <v>71.417274708599365</v>
      </c>
      <c r="D924" s="2">
        <f>MACD!E924</f>
        <v>-4.9237953629662101E-2</v>
      </c>
      <c r="E924" s="2">
        <f>MACD!F924</f>
        <v>-3.3467898552198179E-2</v>
      </c>
      <c r="F924" s="2">
        <f>'Moving Avg'!D924</f>
        <v>1.9009399999999999</v>
      </c>
      <c r="G924" s="2">
        <f>'Moving Avg'!F924</f>
        <v>1.8388999999999995</v>
      </c>
      <c r="H924" s="2">
        <f>'Moving Avg'!G924</f>
        <v>1.8252859999999997</v>
      </c>
      <c r="I924" s="2">
        <f>'Moving Avg'!H924</f>
        <v>1.6926164999999991</v>
      </c>
      <c r="J924" s="5" t="str">
        <f>OBV!F924</f>
        <v>BEARISH</v>
      </c>
      <c r="K924" s="5" t="str">
        <f>OBV!G924</f>
        <v>NEUTRAL</v>
      </c>
      <c r="L924" s="5" t="str">
        <f>OBV!H924</f>
        <v>BEARISH DIVERGENCE</v>
      </c>
    </row>
    <row r="925" spans="1:12" ht="13.5" x14ac:dyDescent="0.25">
      <c r="A925" s="3">
        <f>RSI!A925</f>
        <v>43656</v>
      </c>
      <c r="B925" s="2">
        <f>RSI!B925</f>
        <v>1.909</v>
      </c>
      <c r="C925" s="2">
        <f>RSI!I925</f>
        <v>72.845485548030496</v>
      </c>
      <c r="D925" s="2">
        <f>MACD!E925</f>
        <v>-4.5160904858278172E-2</v>
      </c>
      <c r="E925" s="2">
        <f>MACD!F925</f>
        <v>-3.5806499813414175E-2</v>
      </c>
      <c r="F925" s="2">
        <f>'Moving Avg'!D925</f>
        <v>1.9063200000000002</v>
      </c>
      <c r="G925" s="2">
        <f>'Moving Avg'!F925</f>
        <v>1.8436199999999996</v>
      </c>
      <c r="H925" s="2">
        <f>'Moving Avg'!G925</f>
        <v>1.8271740000000001</v>
      </c>
      <c r="I925" s="2">
        <f>'Moving Avg'!H925</f>
        <v>1.6942689999999991</v>
      </c>
      <c r="J925" s="5" t="str">
        <f>OBV!F925</f>
        <v>BULLISH</v>
      </c>
      <c r="K925" s="5" t="str">
        <f>OBV!G925</f>
        <v>NEUTRAL</v>
      </c>
      <c r="L925" s="5" t="str">
        <f>OBV!H925</f>
        <v>CONFIRMED BULLISH</v>
      </c>
    </row>
    <row r="926" spans="1:12" ht="13.5" x14ac:dyDescent="0.25">
      <c r="A926" s="3">
        <f>RSI!A926</f>
        <v>43657</v>
      </c>
      <c r="B926" s="2">
        <f>RSI!B926</f>
        <v>1.8956</v>
      </c>
      <c r="C926" s="2">
        <f>RSI!I926</f>
        <v>65.767425980796929</v>
      </c>
      <c r="D926" s="2">
        <f>MACD!E926</f>
        <v>-4.1073634113082624E-2</v>
      </c>
      <c r="E926" s="2">
        <f>MACD!F926</f>
        <v>-3.6859926673347865E-2</v>
      </c>
      <c r="F926" s="2">
        <f>'Moving Avg'!D926</f>
        <v>1.90364</v>
      </c>
      <c r="G926" s="2">
        <f>'Moving Avg'!F926</f>
        <v>1.8480049999999999</v>
      </c>
      <c r="H926" s="2">
        <f>'Moving Avg'!G926</f>
        <v>1.8286579999999999</v>
      </c>
      <c r="I926" s="2">
        <f>'Moving Avg'!H926</f>
        <v>1.6956519999999988</v>
      </c>
      <c r="J926" s="5" t="str">
        <f>OBV!F926</f>
        <v>BEARISH</v>
      </c>
      <c r="K926" s="5" t="str">
        <f>OBV!G926</f>
        <v>WEAK</v>
      </c>
      <c r="L926" s="5" t="str">
        <f>OBV!H926</f>
        <v>CONFIRMED BEARISH</v>
      </c>
    </row>
    <row r="927" spans="1:12" ht="13.5" x14ac:dyDescent="0.25">
      <c r="A927" s="3">
        <f>RSI!A927</f>
        <v>43658</v>
      </c>
      <c r="B927" s="2">
        <f>RSI!B927</f>
        <v>1.9225000000000001</v>
      </c>
      <c r="C927" s="2">
        <f>RSI!I927</f>
        <v>71.710023558870006</v>
      </c>
      <c r="D927" s="2">
        <f>MACD!E927</f>
        <v>-3.9857411915415808E-2</v>
      </c>
      <c r="E927" s="2">
        <f>MACD!F927</f>
        <v>-3.7459423721761455E-2</v>
      </c>
      <c r="F927" s="2">
        <f>'Moving Avg'!D927</f>
        <v>1.9063400000000001</v>
      </c>
      <c r="G927" s="2">
        <f>'Moving Avg'!F927</f>
        <v>1.8537349999999999</v>
      </c>
      <c r="H927" s="2">
        <f>'Moving Avg'!G927</f>
        <v>1.8306799999999999</v>
      </c>
      <c r="I927" s="2">
        <f>'Moving Avg'!H927</f>
        <v>1.697236999999999</v>
      </c>
      <c r="J927" s="5" t="str">
        <f>OBV!F927</f>
        <v>BEARISH</v>
      </c>
      <c r="K927" s="5" t="str">
        <f>OBV!G927</f>
        <v>WEAK</v>
      </c>
      <c r="L927" s="5" t="str">
        <f>OBV!H927</f>
        <v>BEARISH DIVERGENCE</v>
      </c>
    </row>
    <row r="928" spans="1:12" ht="13.5" x14ac:dyDescent="0.25">
      <c r="A928" s="3">
        <f>RSI!A928</f>
        <v>43661</v>
      </c>
      <c r="B928" s="2">
        <f>RSI!B928</f>
        <v>1.9225000000000001</v>
      </c>
      <c r="C928" s="2">
        <f>RSI!I928</f>
        <v>71.710023558870006</v>
      </c>
      <c r="D928" s="2">
        <f>MACD!E928</f>
        <v>-3.4033791539290092E-2</v>
      </c>
      <c r="E928" s="2">
        <f>MACD!F928</f>
        <v>-3.6774297285267182E-2</v>
      </c>
      <c r="F928" s="2">
        <f>'Moving Avg'!D928</f>
        <v>1.91038</v>
      </c>
      <c r="G928" s="2">
        <f>'Moving Avg'!F928</f>
        <v>1.8594649999999997</v>
      </c>
      <c r="H928" s="2">
        <f>'Moving Avg'!G928</f>
        <v>1.8327019999999998</v>
      </c>
      <c r="I928" s="2">
        <f>'Moving Avg'!H928</f>
        <v>1.6988894999999991</v>
      </c>
      <c r="J928" s="5" t="str">
        <f>OBV!F928</f>
        <v>BEARISH</v>
      </c>
      <c r="K928" s="5" t="str">
        <f>OBV!G928</f>
        <v>NEUTRAL</v>
      </c>
      <c r="L928" s="5" t="str">
        <f>OBV!H928</f>
        <v>BEARISH DIVERGENCE</v>
      </c>
    </row>
    <row r="929" spans="1:12" ht="13.5" x14ac:dyDescent="0.25">
      <c r="A929" s="3">
        <f>RSI!A929</f>
        <v>43662</v>
      </c>
      <c r="B929" s="2">
        <f>RSI!B929</f>
        <v>1.9157999999999999</v>
      </c>
      <c r="C929" s="2">
        <f>RSI!I929</f>
        <v>68.285822929564375</v>
      </c>
      <c r="D929" s="2">
        <f>MACD!E929</f>
        <v>-2.8971025813957496E-2</v>
      </c>
      <c r="E929" s="2">
        <f>MACD!F929</f>
        <v>-3.5213642991005246E-2</v>
      </c>
      <c r="F929" s="2">
        <f>'Moving Avg'!D929</f>
        <v>1.9130800000000001</v>
      </c>
      <c r="G929" s="2">
        <f>'Moving Avg'!F929</f>
        <v>1.8675599999999999</v>
      </c>
      <c r="H929" s="2">
        <f>'Moving Avg'!G929</f>
        <v>1.8348600000000002</v>
      </c>
      <c r="I929" s="2">
        <f>'Moving Avg'!H929</f>
        <v>1.7005419999999993</v>
      </c>
      <c r="J929" s="5" t="str">
        <f>OBV!F929</f>
        <v>BEARISH</v>
      </c>
      <c r="K929" s="5" t="str">
        <f>OBV!G929</f>
        <v>NEUTRAL</v>
      </c>
      <c r="L929" s="5" t="str">
        <f>OBV!H929</f>
        <v>BEARISH DIVERGENCE</v>
      </c>
    </row>
    <row r="930" spans="1:12" ht="13.5" x14ac:dyDescent="0.25">
      <c r="A930" s="3">
        <f>RSI!A930</f>
        <v>43663</v>
      </c>
      <c r="B930" s="2">
        <f>RSI!B930</f>
        <v>1.9369000000000001</v>
      </c>
      <c r="C930" s="2">
        <f>RSI!I930</f>
        <v>72.70599293473667</v>
      </c>
      <c r="D930" s="2">
        <f>MACD!E930</f>
        <v>-2.7575741831842748E-2</v>
      </c>
      <c r="E930" s="2">
        <f>MACD!F930</f>
        <v>-3.3686062759172748E-2</v>
      </c>
      <c r="F930" s="2">
        <f>'Moving Avg'!D930</f>
        <v>1.9186600000000003</v>
      </c>
      <c r="G930" s="2">
        <f>'Moving Avg'!F930</f>
        <v>1.8767099999999999</v>
      </c>
      <c r="H930" s="2">
        <f>'Moving Avg'!G930</f>
        <v>1.83744</v>
      </c>
      <c r="I930" s="2">
        <f>'Moving Avg'!H930</f>
        <v>1.7022999999999993</v>
      </c>
      <c r="J930" s="5" t="str">
        <f>OBV!F930</f>
        <v>BEARISH</v>
      </c>
      <c r="K930" s="5" t="str">
        <f>OBV!G930</f>
        <v>WEAK</v>
      </c>
      <c r="L930" s="5" t="str">
        <f>OBV!H930</f>
        <v>CONFIRMED BEARISH</v>
      </c>
    </row>
    <row r="931" spans="1:12" ht="13.5" x14ac:dyDescent="0.25">
      <c r="A931" s="3">
        <f>RSI!A931</f>
        <v>43664</v>
      </c>
      <c r="B931" s="2">
        <f>RSI!B931</f>
        <v>1.9582999999999999</v>
      </c>
      <c r="C931" s="2">
        <f>RSI!I931</f>
        <v>76.312024133496095</v>
      </c>
      <c r="D931" s="2">
        <f>MACD!E931</f>
        <v>-2.4239542223840171E-2</v>
      </c>
      <c r="E931" s="2">
        <f>MACD!F931</f>
        <v>-3.1796758652106231E-2</v>
      </c>
      <c r="F931" s="2">
        <f>'Moving Avg'!D931</f>
        <v>1.9311999999999998</v>
      </c>
      <c r="G931" s="2">
        <f>'Moving Avg'!F931</f>
        <v>1.88693</v>
      </c>
      <c r="H931" s="2">
        <f>'Moving Avg'!G931</f>
        <v>1.8404480000000001</v>
      </c>
      <c r="I931" s="2">
        <f>'Moving Avg'!H931</f>
        <v>1.7040639999999994</v>
      </c>
      <c r="J931" s="5" t="str">
        <f>OBV!F931</f>
        <v>BULLISH</v>
      </c>
      <c r="K931" s="5" t="str">
        <f>OBV!G931</f>
        <v>NEUTRAL</v>
      </c>
      <c r="L931" s="5" t="str">
        <f>OBV!H931</f>
        <v>BULLISH DIVERGENCE</v>
      </c>
    </row>
    <row r="932" spans="1:12" ht="13.5" x14ac:dyDescent="0.25">
      <c r="A932" s="3">
        <f>RSI!A932</f>
        <v>43665</v>
      </c>
      <c r="B932" s="2">
        <f>RSI!B932</f>
        <v>2.0152999999999999</v>
      </c>
      <c r="C932" s="2">
        <f>RSI!I932</f>
        <v>82.822012671850501</v>
      </c>
      <c r="D932" s="2">
        <f>MACD!E932</f>
        <v>-2.6133522106757123E-2</v>
      </c>
      <c r="E932" s="2">
        <f>MACD!F932</f>
        <v>-3.0664111343036413E-2</v>
      </c>
      <c r="F932" s="2">
        <f>'Moving Avg'!D932</f>
        <v>1.9497599999999999</v>
      </c>
      <c r="G932" s="2">
        <f>'Moving Avg'!F932</f>
        <v>1.9</v>
      </c>
      <c r="H932" s="2">
        <f>'Moving Avg'!G932</f>
        <v>1.8445959999999999</v>
      </c>
      <c r="I932" s="2">
        <f>'Moving Avg'!H932</f>
        <v>1.7061129999999993</v>
      </c>
      <c r="J932" s="5" t="str">
        <f>OBV!F932</f>
        <v>BULLISH</v>
      </c>
      <c r="K932" s="5" t="str">
        <f>OBV!G932</f>
        <v>NEUTRAL</v>
      </c>
      <c r="L932" s="5" t="str">
        <f>OBV!H932</f>
        <v>BULLISH DIVERGENCE</v>
      </c>
    </row>
    <row r="933" spans="1:12" ht="13.5" x14ac:dyDescent="0.25">
      <c r="A933" s="3">
        <f>RSI!A933</f>
        <v>43668</v>
      </c>
      <c r="B933" s="2">
        <f>RSI!B933</f>
        <v>2.0152999999999999</v>
      </c>
      <c r="C933" s="2">
        <f>RSI!I933</f>
        <v>82.822012671850501</v>
      </c>
      <c r="D933" s="2">
        <f>MACD!E933</f>
        <v>-2.9561756805831729E-2</v>
      </c>
      <c r="E933" s="2">
        <f>MACD!F933</f>
        <v>-3.0443640435595477E-2</v>
      </c>
      <c r="F933" s="2">
        <f>'Moving Avg'!D933</f>
        <v>1.9683199999999998</v>
      </c>
      <c r="G933" s="2">
        <f>'Moving Avg'!F933</f>
        <v>1.9096949999999999</v>
      </c>
      <c r="H933" s="2">
        <f>'Moving Avg'!G933</f>
        <v>1.848474</v>
      </c>
      <c r="I933" s="2">
        <f>'Moving Avg'!H933</f>
        <v>1.7081619999999997</v>
      </c>
      <c r="J933" s="5" t="str">
        <f>OBV!F933</f>
        <v>BULLISH</v>
      </c>
      <c r="K933" s="5" t="str">
        <f>OBV!G933</f>
        <v>NEUTRAL</v>
      </c>
      <c r="L933" s="5" t="str">
        <f>OBV!H933</f>
        <v>BULLISH DIVERGENCE</v>
      </c>
    </row>
    <row r="934" spans="1:12" ht="13.5" x14ac:dyDescent="0.25">
      <c r="A934" s="3">
        <f>RSI!A934</f>
        <v>43669</v>
      </c>
      <c r="B934" s="2">
        <f>RSI!B934</f>
        <v>2.0152999999999999</v>
      </c>
      <c r="C934" s="2">
        <f>RSI!I934</f>
        <v>82.822012671850501</v>
      </c>
      <c r="D934" s="2">
        <f>MACD!E934</f>
        <v>-3.3198558842931769E-2</v>
      </c>
      <c r="E934" s="2">
        <f>MACD!F934</f>
        <v>-3.0994624117062736E-2</v>
      </c>
      <c r="F934" s="2">
        <f>'Moving Avg'!D934</f>
        <v>1.9882199999999997</v>
      </c>
      <c r="G934" s="2">
        <f>'Moving Avg'!F934</f>
        <v>1.9177049999999993</v>
      </c>
      <c r="H934" s="2">
        <f>'Moving Avg'!G934</f>
        <v>1.852352</v>
      </c>
      <c r="I934" s="2">
        <f>'Moving Avg'!H934</f>
        <v>1.7102450000000002</v>
      </c>
      <c r="J934" s="5" t="str">
        <f>OBV!F934</f>
        <v>BULLISH</v>
      </c>
      <c r="K934" s="5" t="str">
        <f>OBV!G934</f>
        <v>NEUTRAL</v>
      </c>
      <c r="L934" s="5" t="str">
        <f>OBV!H934</f>
        <v>BULLISH DIVERGENCE</v>
      </c>
    </row>
    <row r="935" spans="1:12" ht="13.5" x14ac:dyDescent="0.25">
      <c r="A935" s="3">
        <f>RSI!A935</f>
        <v>43670</v>
      </c>
      <c r="B935" s="2">
        <f>RSI!B935</f>
        <v>1.9867999999999999</v>
      </c>
      <c r="C935" s="2">
        <f>RSI!I935</f>
        <v>70.689965359099006</v>
      </c>
      <c r="D935" s="2">
        <f>MACD!E935</f>
        <v>-3.3815442959259201E-2</v>
      </c>
      <c r="E935" s="2">
        <f>MACD!F935</f>
        <v>-3.1558787885502031E-2</v>
      </c>
      <c r="F935" s="2">
        <f>'Moving Avg'!D935</f>
        <v>1.9982</v>
      </c>
      <c r="G935" s="2">
        <f>'Moving Avg'!F935</f>
        <v>1.9242899999999998</v>
      </c>
      <c r="H935" s="2">
        <f>'Moving Avg'!G935</f>
        <v>1.8556600000000001</v>
      </c>
      <c r="I935" s="2">
        <f>'Moving Avg'!H935</f>
        <v>1.7121515000000003</v>
      </c>
      <c r="J935" s="5" t="str">
        <f>OBV!F935</f>
        <v>BULLISH</v>
      </c>
      <c r="K935" s="5" t="str">
        <f>OBV!G935</f>
        <v>NEUTRAL</v>
      </c>
      <c r="L935" s="5" t="str">
        <f>OBV!H935</f>
        <v>CONFIRMED BULLISH</v>
      </c>
    </row>
    <row r="936" spans="1:12" ht="13.5" x14ac:dyDescent="0.25">
      <c r="A936" s="3">
        <f>RSI!A936</f>
        <v>43672</v>
      </c>
      <c r="B936" s="2">
        <f>RSI!B936</f>
        <v>2.0081000000000002</v>
      </c>
      <c r="C936" s="2">
        <f>RSI!I936</f>
        <v>73.781127295281436</v>
      </c>
      <c r="D936" s="2">
        <f>MACD!E936</f>
        <v>-3.8439321478213495E-2</v>
      </c>
      <c r="E936" s="2">
        <f>MACD!F936</f>
        <v>-3.2934894604044328E-2</v>
      </c>
      <c r="F936" s="2">
        <f>'Moving Avg'!D936</f>
        <v>2.0081600000000002</v>
      </c>
      <c r="G936" s="2">
        <f>'Moving Avg'!F936</f>
        <v>1.9319400000000002</v>
      </c>
      <c r="H936" s="2">
        <f>'Moving Avg'!G936</f>
        <v>1.859394</v>
      </c>
      <c r="I936" s="2">
        <f>'Moving Avg'!H936</f>
        <v>1.7144005000000002</v>
      </c>
      <c r="J936" s="5" t="str">
        <f>OBV!F936</f>
        <v>BULLISH</v>
      </c>
      <c r="K936" s="5" t="str">
        <f>OBV!G936</f>
        <v>NEUTRAL</v>
      </c>
      <c r="L936" s="5" t="str">
        <f>OBV!H936</f>
        <v>CONFIRMED BULLISH</v>
      </c>
    </row>
    <row r="937" spans="1:12" ht="13.5" x14ac:dyDescent="0.25">
      <c r="A937" s="3">
        <f>RSI!A937</f>
        <v>43675</v>
      </c>
      <c r="B937" s="2">
        <f>RSI!B937</f>
        <v>2.0081000000000002</v>
      </c>
      <c r="C937" s="2">
        <f>RSI!I937</f>
        <v>73.781127295281436</v>
      </c>
      <c r="D937" s="2">
        <f>MACD!E937</f>
        <v>-3.8767553121517029E-2</v>
      </c>
      <c r="E937" s="2">
        <f>MACD!F937</f>
        <v>-3.4101426307538873E-2</v>
      </c>
      <c r="F937" s="2">
        <f>'Moving Avg'!D937</f>
        <v>2.0067200000000001</v>
      </c>
      <c r="G937" s="2">
        <f>'Moving Avg'!F937</f>
        <v>1.9395900000000001</v>
      </c>
      <c r="H937" s="2">
        <f>'Moving Avg'!G937</f>
        <v>1.8631280000000001</v>
      </c>
      <c r="I937" s="2">
        <f>'Moving Avg'!H937</f>
        <v>1.7164810000000006</v>
      </c>
      <c r="J937" s="5" t="str">
        <f>OBV!F937</f>
        <v>BEARISH</v>
      </c>
      <c r="K937" s="5" t="str">
        <f>OBV!G937</f>
        <v>NEUTRAL</v>
      </c>
      <c r="L937" s="5" t="str">
        <f>OBV!H937</f>
        <v>CONFIRMED BEARISH</v>
      </c>
    </row>
    <row r="938" spans="1:12" ht="13.5" x14ac:dyDescent="0.25">
      <c r="A938" s="3">
        <f>RSI!A938</f>
        <v>43676</v>
      </c>
      <c r="B938" s="2">
        <f>RSI!B938</f>
        <v>1.9939</v>
      </c>
      <c r="C938" s="2">
        <f>RSI!I938</f>
        <v>68.218432066471451</v>
      </c>
      <c r="D938" s="2">
        <f>MACD!E938</f>
        <v>-3.8506565911894164E-2</v>
      </c>
      <c r="E938" s="2">
        <f>MACD!F938</f>
        <v>-3.4982454228409933E-2</v>
      </c>
      <c r="F938" s="2">
        <f>'Moving Avg'!D938</f>
        <v>2.00244</v>
      </c>
      <c r="G938" s="2">
        <f>'Moving Avg'!F938</f>
        <v>1.9448450000000002</v>
      </c>
      <c r="H938" s="2">
        <f>'Moving Avg'!G938</f>
        <v>1.8665780000000001</v>
      </c>
      <c r="I938" s="2">
        <f>'Moving Avg'!H938</f>
        <v>1.7185580000000005</v>
      </c>
      <c r="J938" s="5" t="str">
        <f>OBV!F938</f>
        <v>BEARISH</v>
      </c>
      <c r="K938" s="5" t="str">
        <f>OBV!G938</f>
        <v>NEUTRAL</v>
      </c>
      <c r="L938" s="5" t="str">
        <f>OBV!H938</f>
        <v>CONFIRMED BEARISH</v>
      </c>
    </row>
    <row r="939" spans="1:12" ht="13.5" x14ac:dyDescent="0.25">
      <c r="A939" s="3">
        <f>RSI!A939</f>
        <v>43677</v>
      </c>
      <c r="B939" s="2">
        <f>RSI!B939</f>
        <v>1.9939</v>
      </c>
      <c r="C939" s="2">
        <f>RSI!I939</f>
        <v>68.218432066471451</v>
      </c>
      <c r="D939" s="2">
        <f>MACD!E939</f>
        <v>-3.9707711933848922E-2</v>
      </c>
      <c r="E939" s="2">
        <f>MACD!F939</f>
        <v>-3.5927505769497735E-2</v>
      </c>
      <c r="F939" s="2">
        <f>'Moving Avg'!D939</f>
        <v>1.9981599999999999</v>
      </c>
      <c r="G939" s="2">
        <f>'Moving Avg'!F939</f>
        <v>1.9500999999999997</v>
      </c>
      <c r="H939" s="2">
        <f>'Moving Avg'!G939</f>
        <v>1.8700279999999998</v>
      </c>
      <c r="I939" s="2">
        <f>'Moving Avg'!H939</f>
        <v>1.7206350000000006</v>
      </c>
      <c r="J939" s="5" t="str">
        <f>OBV!F939</f>
        <v>BEARISH</v>
      </c>
      <c r="K939" s="5" t="str">
        <f>OBV!G939</f>
        <v>NEUTRAL</v>
      </c>
      <c r="L939" s="5" t="str">
        <f>OBV!H939</f>
        <v>CONFIRMED BEARISH</v>
      </c>
    </row>
    <row r="940" spans="1:12" ht="13.5" x14ac:dyDescent="0.25">
      <c r="A940" s="3">
        <f>RSI!A940</f>
        <v>43678</v>
      </c>
      <c r="B940" s="2">
        <f>RSI!B940</f>
        <v>2.0295000000000001</v>
      </c>
      <c r="C940" s="2">
        <f>RSI!I940</f>
        <v>73.932769611320154</v>
      </c>
      <c r="D940" s="2">
        <f>MACD!E940</f>
        <v>-4.0477182897673103E-2</v>
      </c>
      <c r="E940" s="2">
        <f>MACD!F940</f>
        <v>-3.6837441195132811E-2</v>
      </c>
      <c r="F940" s="2">
        <f>'Moving Avg'!D940</f>
        <v>2.0067000000000004</v>
      </c>
      <c r="G940" s="2">
        <f>'Moving Avg'!F940</f>
        <v>1.95747</v>
      </c>
      <c r="H940" s="2">
        <f>'Moving Avg'!G940</f>
        <v>1.8741899999999996</v>
      </c>
      <c r="I940" s="2">
        <f>'Moving Avg'!H940</f>
        <v>1.7228900000000007</v>
      </c>
      <c r="J940" s="5" t="str">
        <f>OBV!F940</f>
        <v>BEARISH</v>
      </c>
      <c r="K940" s="5" t="str">
        <f>OBV!G940</f>
        <v>NEUTRAL</v>
      </c>
      <c r="L940" s="5" t="str">
        <f>OBV!H940</f>
        <v>BEARISH DIVERGENCE</v>
      </c>
    </row>
    <row r="941" spans="1:12" ht="13.5" x14ac:dyDescent="0.25">
      <c r="A941" s="3">
        <f>RSI!A941</f>
        <v>43679</v>
      </c>
      <c r="B941" s="2">
        <f>RSI!B941</f>
        <v>2.0366</v>
      </c>
      <c r="C941" s="2">
        <f>RSI!I941</f>
        <v>74.901990756328402</v>
      </c>
      <c r="D941" s="2">
        <f>MACD!E941</f>
        <v>-3.8907655215225212E-2</v>
      </c>
      <c r="E941" s="2">
        <f>MACD!F941</f>
        <v>-3.7251483999151291E-2</v>
      </c>
      <c r="F941" s="2">
        <f>'Moving Avg'!D941</f>
        <v>2.0124000000000004</v>
      </c>
      <c r="G941" s="2">
        <f>'Moving Avg'!F941</f>
        <v>1.9638499999999997</v>
      </c>
      <c r="H941" s="2">
        <f>'Moving Avg'!G941</f>
        <v>1.8784939999999994</v>
      </c>
      <c r="I941" s="2">
        <f>'Moving Avg'!H941</f>
        <v>1.7253155000000009</v>
      </c>
      <c r="J941" s="5" t="str">
        <f>OBV!F941</f>
        <v>BULLISH</v>
      </c>
      <c r="K941" s="5" t="str">
        <f>OBV!G941</f>
        <v>NEUTRAL</v>
      </c>
      <c r="L941" s="5" t="str">
        <f>OBV!H941</f>
        <v>CONFIRMED BULLISH</v>
      </c>
    </row>
    <row r="942" spans="1:12" ht="13.5" x14ac:dyDescent="0.25">
      <c r="A942" s="3">
        <f>RSI!A942</f>
        <v>43682</v>
      </c>
      <c r="B942" s="2">
        <f>RSI!B942</f>
        <v>2.0295000000000001</v>
      </c>
      <c r="C942" s="2">
        <f>RSI!I942</f>
        <v>72.018256243909718</v>
      </c>
      <c r="D942" s="2">
        <f>MACD!E942</f>
        <v>-2.8831727199458923E-2</v>
      </c>
      <c r="E942" s="2">
        <f>MACD!F942</f>
        <v>-3.556753263921282E-2</v>
      </c>
      <c r="F942" s="2">
        <f>'Moving Avg'!D942</f>
        <v>2.01668</v>
      </c>
      <c r="G942" s="2">
        <f>'Moving Avg'!F942</f>
        <v>1.9698749999999996</v>
      </c>
      <c r="H942" s="2">
        <f>'Moving Avg'!G942</f>
        <v>1.8827919999999998</v>
      </c>
      <c r="I942" s="2">
        <f>'Moving Avg'!H942</f>
        <v>1.7276715000000014</v>
      </c>
      <c r="J942" s="5" t="str">
        <f>OBV!F942</f>
        <v>BULLISH</v>
      </c>
      <c r="K942" s="5" t="str">
        <f>OBV!G942</f>
        <v>NEUTRAL</v>
      </c>
      <c r="L942" s="5" t="str">
        <f>OBV!H942</f>
        <v>CONFIRMED BULLISH</v>
      </c>
    </row>
    <row r="943" spans="1:12" ht="13.5" x14ac:dyDescent="0.25">
      <c r="A943" s="3">
        <f>RSI!A943</f>
        <v>43683</v>
      </c>
      <c r="B943" s="2">
        <f>RSI!B943</f>
        <v>2.0295000000000001</v>
      </c>
      <c r="C943" s="2">
        <f>RSI!I943</f>
        <v>72.018256243909718</v>
      </c>
      <c r="D943" s="2">
        <f>MACD!E943</f>
        <v>-2.0770738273152345E-2</v>
      </c>
      <c r="E943" s="2">
        <f>MACD!F943</f>
        <v>-3.2608173766000725E-2</v>
      </c>
      <c r="F943" s="2">
        <f>'Moving Avg'!D943</f>
        <v>2.0238000000000005</v>
      </c>
      <c r="G943" s="2">
        <f>'Moving Avg'!F943</f>
        <v>1.9762349999999997</v>
      </c>
      <c r="H943" s="2">
        <f>'Moving Avg'!G943</f>
        <v>1.8870899999999995</v>
      </c>
      <c r="I943" s="2">
        <f>'Moving Avg'!H943</f>
        <v>1.7299940000000011</v>
      </c>
      <c r="J943" s="5" t="str">
        <f>OBV!F943</f>
        <v>BULLISH</v>
      </c>
      <c r="K943" s="5" t="str">
        <f>OBV!G943</f>
        <v>NEUTRAL</v>
      </c>
      <c r="L943" s="5" t="str">
        <f>OBV!H943</f>
        <v>CONFIRMED BULLISH</v>
      </c>
    </row>
    <row r="944" spans="1:12" ht="13.5" x14ac:dyDescent="0.25">
      <c r="A944" s="3">
        <f>RSI!A944</f>
        <v>43684</v>
      </c>
      <c r="B944" s="2">
        <f>RSI!B944</f>
        <v>2.0508999999999999</v>
      </c>
      <c r="C944" s="2">
        <f>RSI!I944</f>
        <v>75.337396648392044</v>
      </c>
      <c r="D944" s="2">
        <f>MACD!E944</f>
        <v>-1.5965453635468974E-2</v>
      </c>
      <c r="E944" s="2">
        <f>MACD!F944</f>
        <v>-2.9279629739894376E-2</v>
      </c>
      <c r="F944" s="2">
        <f>'Moving Avg'!D944</f>
        <v>2.0352000000000006</v>
      </c>
      <c r="G944" s="2">
        <f>'Moving Avg'!F944</f>
        <v>1.9836649999999996</v>
      </c>
      <c r="H944" s="2">
        <f>'Moving Avg'!G944</f>
        <v>1.8918159999999993</v>
      </c>
      <c r="I944" s="2">
        <f>'Moving Avg'!H944</f>
        <v>1.7324235000000017</v>
      </c>
      <c r="J944" s="5" t="str">
        <f>OBV!F944</f>
        <v>BULLISH</v>
      </c>
      <c r="K944" s="5" t="str">
        <f>OBV!G944</f>
        <v>NEUTRAL</v>
      </c>
      <c r="L944" s="5" t="str">
        <f>OBV!H944</f>
        <v>CONFIRMED BULLISH</v>
      </c>
    </row>
    <row r="945" spans="1:12" ht="13.5" x14ac:dyDescent="0.25">
      <c r="A945" s="3">
        <f>RSI!A945</f>
        <v>43685</v>
      </c>
      <c r="B945" s="2">
        <f>RSI!B945</f>
        <v>2.0508999999999999</v>
      </c>
      <c r="C945" s="2">
        <f>RSI!I945</f>
        <v>75.337396648392044</v>
      </c>
      <c r="D945" s="2">
        <f>MACD!E945</f>
        <v>-1.6809000387876916E-2</v>
      </c>
      <c r="E945" s="2">
        <f>MACD!F945</f>
        <v>-2.6785503869490884E-2</v>
      </c>
      <c r="F945" s="2">
        <f>'Moving Avg'!D945</f>
        <v>2.0394800000000002</v>
      </c>
      <c r="G945" s="2">
        <f>'Moving Avg'!F945</f>
        <v>1.9907599999999994</v>
      </c>
      <c r="H945" s="2">
        <f>'Moving Avg'!G945</f>
        <v>1.8965419999999995</v>
      </c>
      <c r="I945" s="2">
        <f>'Moving Avg'!H945</f>
        <v>1.7349205000000021</v>
      </c>
      <c r="J945" s="5" t="str">
        <f>OBV!F945</f>
        <v>BULLISH</v>
      </c>
      <c r="K945" s="5" t="str">
        <f>OBV!G945</f>
        <v>NEUTRAL</v>
      </c>
      <c r="L945" s="5" t="str">
        <f>OBV!H945</f>
        <v>CONFIRMED BULLISH</v>
      </c>
    </row>
    <row r="946" spans="1:12" ht="13.5" x14ac:dyDescent="0.25">
      <c r="A946" s="3">
        <f>RSI!A946</f>
        <v>43686</v>
      </c>
      <c r="B946" s="2">
        <f>RSI!B946</f>
        <v>2.0865</v>
      </c>
      <c r="C946" s="2">
        <f>RSI!I946</f>
        <v>79.930386184668151</v>
      </c>
      <c r="D946" s="2">
        <f>MACD!E946</f>
        <v>-1.7368941571240581E-2</v>
      </c>
      <c r="E946" s="2">
        <f>MACD!F946</f>
        <v>-2.4902191409840825E-2</v>
      </c>
      <c r="F946" s="2">
        <f>'Moving Avg'!D946</f>
        <v>2.0494599999999998</v>
      </c>
      <c r="G946" s="2">
        <f>'Moving Avg'!F946</f>
        <v>2.0003049999999996</v>
      </c>
      <c r="H946" s="2">
        <f>'Moving Avg'!G946</f>
        <v>1.9019799999999998</v>
      </c>
      <c r="I946" s="2">
        <f>'Moving Avg'!H946</f>
        <v>1.7375955000000018</v>
      </c>
      <c r="J946" s="5" t="str">
        <f>OBV!F946</f>
        <v>BULLISH</v>
      </c>
      <c r="K946" s="5" t="str">
        <f>OBV!G946</f>
        <v>NEUTRAL</v>
      </c>
      <c r="L946" s="5" t="str">
        <f>OBV!H946</f>
        <v>CONFIRMED BULLISH</v>
      </c>
    </row>
    <row r="947" spans="1:12" ht="13.5" x14ac:dyDescent="0.25">
      <c r="A947" s="3">
        <f>RSI!A947</f>
        <v>43691</v>
      </c>
      <c r="B947" s="2">
        <f>RSI!B947</f>
        <v>2.0865</v>
      </c>
      <c r="C947" s="2">
        <f>RSI!I947</f>
        <v>79.930386184668151</v>
      </c>
      <c r="D947" s="2">
        <f>MACD!E947</f>
        <v>-1.8503152565941372E-2</v>
      </c>
      <c r="E947" s="2">
        <f>MACD!F947</f>
        <v>-2.3622383641060937E-2</v>
      </c>
      <c r="F947" s="2">
        <f>'Moving Avg'!D947</f>
        <v>2.0608600000000004</v>
      </c>
      <c r="G947" s="2">
        <f>'Moving Avg'!F947</f>
        <v>2.008505</v>
      </c>
      <c r="H947" s="2">
        <f>'Moving Avg'!G947</f>
        <v>1.9074179999999996</v>
      </c>
      <c r="I947" s="2">
        <f>'Moving Avg'!H947</f>
        <v>1.7402705000000021</v>
      </c>
      <c r="J947" s="5" t="str">
        <f>OBV!F947</f>
        <v>BULLISH</v>
      </c>
      <c r="K947" s="5" t="str">
        <f>OBV!G947</f>
        <v>STRONG</v>
      </c>
      <c r="L947" s="5" t="str">
        <f>OBV!H947</f>
        <v>CONFIRMED BULLISH</v>
      </c>
    </row>
    <row r="948" spans="1:12" ht="13.5" x14ac:dyDescent="0.25">
      <c r="A948" s="3">
        <f>RSI!A948</f>
        <v>43692</v>
      </c>
      <c r="B948" s="2">
        <f>RSI!B948</f>
        <v>2.0865</v>
      </c>
      <c r="C948" s="2">
        <f>RSI!I948</f>
        <v>79.930386184668151</v>
      </c>
      <c r="D948" s="2">
        <f>MACD!E948</f>
        <v>-2.2258979954200786E-2</v>
      </c>
      <c r="E948" s="2">
        <f>MACD!F948</f>
        <v>-2.3349702903688908E-2</v>
      </c>
      <c r="F948" s="2">
        <f>'Moving Avg'!D948</f>
        <v>2.07226</v>
      </c>
      <c r="G948" s="2">
        <f>'Moving Avg'!F948</f>
        <v>2.016705</v>
      </c>
      <c r="H948" s="2">
        <f>'Moving Avg'!G948</f>
        <v>1.9128559999999999</v>
      </c>
      <c r="I948" s="2">
        <f>'Moving Avg'!H948</f>
        <v>1.742945500000002</v>
      </c>
      <c r="J948" s="5" t="str">
        <f>OBV!F948</f>
        <v>BULLISH</v>
      </c>
      <c r="K948" s="5" t="str">
        <f>OBV!G948</f>
        <v>STRONG</v>
      </c>
      <c r="L948" s="5" t="str">
        <f>OBV!H948</f>
        <v>CONFIRMED BULLISH</v>
      </c>
    </row>
    <row r="949" spans="1:12" ht="13.5" x14ac:dyDescent="0.25">
      <c r="A949" s="3">
        <f>RSI!A949</f>
        <v>43693</v>
      </c>
      <c r="B949" s="2">
        <f>RSI!B949</f>
        <v>2.0865</v>
      </c>
      <c r="C949" s="2">
        <f>RSI!I949</f>
        <v>79.930386184668151</v>
      </c>
      <c r="D949" s="2">
        <f>MACD!E949</f>
        <v>-2.6003186825866109E-2</v>
      </c>
      <c r="E949" s="2">
        <f>MACD!F949</f>
        <v>-2.3880399688124349E-2</v>
      </c>
      <c r="F949" s="2">
        <f>'Moving Avg'!D949</f>
        <v>2.0793799999999996</v>
      </c>
      <c r="G949" s="2">
        <f>'Moving Avg'!F949</f>
        <v>2.0252400000000002</v>
      </c>
      <c r="H949" s="2">
        <f>'Moving Avg'!G949</f>
        <v>1.9184279999999996</v>
      </c>
      <c r="I949" s="2">
        <f>'Moving Avg'!H949</f>
        <v>1.745620500000002</v>
      </c>
      <c r="J949" s="5" t="str">
        <f>OBV!F949</f>
        <v>BULLISH</v>
      </c>
      <c r="K949" s="5" t="str">
        <f>OBV!G949</f>
        <v>STRONG</v>
      </c>
      <c r="L949" s="5" t="str">
        <f>OBV!H949</f>
        <v>CONFIRMED BULLISH</v>
      </c>
    </row>
    <row r="950" spans="1:12" ht="13.5" x14ac:dyDescent="0.25">
      <c r="A950" s="3">
        <f>RSI!A950</f>
        <v>43696</v>
      </c>
      <c r="B950" s="2">
        <f>RSI!B950</f>
        <v>2.1006999999999998</v>
      </c>
      <c r="C950" s="2">
        <f>RSI!I950</f>
        <v>81.753497736878757</v>
      </c>
      <c r="D950" s="2">
        <f>MACD!E950</f>
        <v>-2.5270549054938529E-2</v>
      </c>
      <c r="E950" s="2">
        <f>MACD!F950</f>
        <v>-2.4158429561487185E-2</v>
      </c>
      <c r="F950" s="2">
        <f>'Moving Avg'!D950</f>
        <v>2.08934</v>
      </c>
      <c r="G950" s="2">
        <f>'Moving Avg'!F950</f>
        <v>2.0334300000000001</v>
      </c>
      <c r="H950" s="2">
        <f>'Moving Avg'!G950</f>
        <v>1.9242839999999999</v>
      </c>
      <c r="I950" s="2">
        <f>'Moving Avg'!H950</f>
        <v>1.7484340000000023</v>
      </c>
      <c r="J950" s="5" t="str">
        <f>OBV!F950</f>
        <v>BULLISH</v>
      </c>
      <c r="K950" s="5" t="str">
        <f>OBV!G950</f>
        <v>STRONG</v>
      </c>
      <c r="L950" s="5" t="str">
        <f>OBV!H950</f>
        <v>CONFIRMED BULLISH</v>
      </c>
    </row>
    <row r="951" spans="1:12" ht="13.5" x14ac:dyDescent="0.25">
      <c r="A951" s="3">
        <f>RSI!A951</f>
        <v>43697</v>
      </c>
      <c r="B951" s="2">
        <f>RSI!B951</f>
        <v>2.1078000000000001</v>
      </c>
      <c r="C951" s="2">
        <f>RSI!I951</f>
        <v>82.604378797654519</v>
      </c>
      <c r="D951" s="2">
        <f>MACD!E951</f>
        <v>-2.4653575883358148E-2</v>
      </c>
      <c r="E951" s="2">
        <f>MACD!F951</f>
        <v>-2.4257458825861382E-2</v>
      </c>
      <c r="F951" s="2">
        <f>'Moving Avg'!D951</f>
        <v>2.0935999999999999</v>
      </c>
      <c r="G951" s="2">
        <f>'Moving Avg'!F951</f>
        <v>2.040905</v>
      </c>
      <c r="H951" s="2">
        <f>'Moving Avg'!G951</f>
        <v>1.9302819999999994</v>
      </c>
      <c r="I951" s="2">
        <f>'Moving Avg'!H951</f>
        <v>1.7512490000000023</v>
      </c>
      <c r="J951" s="5" t="str">
        <f>OBV!F951</f>
        <v>BULLISH</v>
      </c>
      <c r="K951" s="5" t="str">
        <f>OBV!G951</f>
        <v>STRONG</v>
      </c>
      <c r="L951" s="5" t="str">
        <f>OBV!H951</f>
        <v>CONFIRMED BULLISH</v>
      </c>
    </row>
    <row r="952" spans="1:12" ht="13.5" x14ac:dyDescent="0.25">
      <c r="A952" s="3">
        <f>RSI!A952</f>
        <v>43698</v>
      </c>
      <c r="B952" s="2">
        <f>RSI!B952</f>
        <v>2.1362999999999999</v>
      </c>
      <c r="C952" s="2">
        <f>RSI!I952</f>
        <v>85.522783383255131</v>
      </c>
      <c r="D952" s="2">
        <f>MACD!E952</f>
        <v>-2.7904054727466043E-2</v>
      </c>
      <c r="E952" s="2">
        <f>MACD!F952</f>
        <v>-2.4986778006182316E-2</v>
      </c>
      <c r="F952" s="2">
        <f>'Moving Avg'!D952</f>
        <v>2.1035599999999999</v>
      </c>
      <c r="G952" s="2">
        <f>'Moving Avg'!F952</f>
        <v>2.0469549999999996</v>
      </c>
      <c r="H952" s="2">
        <f>'Moving Avg'!G952</f>
        <v>1.93658</v>
      </c>
      <c r="I952" s="2">
        <f>'Moving Avg'!H952</f>
        <v>1.7542065000000024</v>
      </c>
      <c r="J952" s="5" t="str">
        <f>OBV!F952</f>
        <v>BULLISH</v>
      </c>
      <c r="K952" s="5" t="str">
        <f>OBV!G952</f>
        <v>STRONG</v>
      </c>
      <c r="L952" s="5" t="str">
        <f>OBV!H952</f>
        <v>CONFIRMED BULLISH</v>
      </c>
    </row>
    <row r="953" spans="1:12" ht="13.5" x14ac:dyDescent="0.25">
      <c r="A953" s="3">
        <f>RSI!A953</f>
        <v>43699</v>
      </c>
      <c r="B953" s="2">
        <f>RSI!B953</f>
        <v>2.1362999999999999</v>
      </c>
      <c r="C953" s="2">
        <f>RSI!I953</f>
        <v>85.522783383255131</v>
      </c>
      <c r="D953" s="2">
        <f>MACD!E953</f>
        <v>-3.134982527795005E-2</v>
      </c>
      <c r="E953" s="2">
        <f>MACD!F953</f>
        <v>-2.6259387460535865E-2</v>
      </c>
      <c r="F953" s="2">
        <f>'Moving Avg'!D953</f>
        <v>2.1135200000000003</v>
      </c>
      <c r="G953" s="2">
        <f>'Moving Avg'!F953</f>
        <v>2.0530049999999997</v>
      </c>
      <c r="H953" s="2">
        <f>'Moving Avg'!G953</f>
        <v>1.9430139999999998</v>
      </c>
      <c r="I953" s="2">
        <f>'Moving Avg'!H953</f>
        <v>1.7571640000000024</v>
      </c>
      <c r="J953" s="5" t="str">
        <f>OBV!F953</f>
        <v>BULLISH</v>
      </c>
      <c r="K953" s="5" t="str">
        <f>OBV!G953</f>
        <v>STRONG</v>
      </c>
      <c r="L953" s="5" t="str">
        <f>OBV!H953</f>
        <v>CONFIRMED BULLISH</v>
      </c>
    </row>
    <row r="954" spans="1:12" ht="13.5" x14ac:dyDescent="0.25">
      <c r="A954" s="3">
        <f>RSI!A954</f>
        <v>43700</v>
      </c>
      <c r="B954" s="2">
        <f>RSI!B954</f>
        <v>2.1006999999999998</v>
      </c>
      <c r="C954" s="2">
        <f>RSI!I954</f>
        <v>68.801241014660405</v>
      </c>
      <c r="D954" s="2">
        <f>MACD!E954</f>
        <v>-2.8979989381286764E-2</v>
      </c>
      <c r="E954" s="2">
        <f>MACD!F954</f>
        <v>-2.6803507844686044E-2</v>
      </c>
      <c r="F954" s="2">
        <f>'Moving Avg'!D954</f>
        <v>2.1163599999999998</v>
      </c>
      <c r="G954" s="2">
        <f>'Moving Avg'!F954</f>
        <v>2.0572749999999997</v>
      </c>
      <c r="H954" s="2">
        <f>'Moving Avg'!G954</f>
        <v>1.9485999999999997</v>
      </c>
      <c r="I954" s="2">
        <f>'Moving Avg'!H954</f>
        <v>1.7599435000000025</v>
      </c>
      <c r="J954" s="5" t="str">
        <f>OBV!F954</f>
        <v>BULLISH</v>
      </c>
      <c r="K954" s="5" t="str">
        <f>OBV!G954</f>
        <v>STRONG</v>
      </c>
      <c r="L954" s="5" t="str">
        <f>OBV!H954</f>
        <v>CONFIRMED BULLISH</v>
      </c>
    </row>
    <row r="955" spans="1:12" ht="13.5" x14ac:dyDescent="0.25">
      <c r="A955" s="3">
        <f>RSI!A955</f>
        <v>43703</v>
      </c>
      <c r="B955" s="2">
        <f>RSI!B955</f>
        <v>2.1577000000000002</v>
      </c>
      <c r="C955" s="2">
        <f>RSI!I955</f>
        <v>76.667460467079422</v>
      </c>
      <c r="D955" s="2">
        <f>MACD!E955</f>
        <v>-3.1582767645937704E-2</v>
      </c>
      <c r="E955" s="2">
        <f>MACD!F955</f>
        <v>-2.7759359804936375E-2</v>
      </c>
      <c r="F955" s="2">
        <f>'Moving Avg'!D955</f>
        <v>2.1277599999999999</v>
      </c>
      <c r="G955" s="2">
        <f>'Moving Avg'!F955</f>
        <v>2.0658199999999995</v>
      </c>
      <c r="H955" s="2">
        <f>'Moving Avg'!G955</f>
        <v>1.955462</v>
      </c>
      <c r="I955" s="2">
        <f>'Moving Avg'!H955</f>
        <v>1.7630080000000026</v>
      </c>
      <c r="J955" s="5" t="str">
        <f>OBV!F955</f>
        <v>BULLISH</v>
      </c>
      <c r="K955" s="5" t="str">
        <f>OBV!G955</f>
        <v>STRONG</v>
      </c>
      <c r="L955" s="5" t="str">
        <f>OBV!H955</f>
        <v>CONFIRMED BULLISH</v>
      </c>
    </row>
    <row r="956" spans="1:12" ht="13.5" x14ac:dyDescent="0.25">
      <c r="A956" s="3">
        <f>RSI!A956</f>
        <v>43704</v>
      </c>
      <c r="B956" s="2">
        <f>RSI!B956</f>
        <v>2.2715999999999998</v>
      </c>
      <c r="C956" s="2">
        <f>RSI!I956</f>
        <v>84.874322436350184</v>
      </c>
      <c r="D956" s="2">
        <f>MACD!E956</f>
        <v>-3.7439271783246575E-2</v>
      </c>
      <c r="E956" s="2">
        <f>MACD!F956</f>
        <v>-2.9695342200598419E-2</v>
      </c>
      <c r="F956" s="2">
        <f>'Moving Avg'!D956</f>
        <v>2.1605199999999996</v>
      </c>
      <c r="G956" s="2">
        <f>'Moving Avg'!F956</f>
        <v>2.0789949999999999</v>
      </c>
      <c r="H956" s="2">
        <f>'Moving Avg'!G956</f>
        <v>1.9647360000000003</v>
      </c>
      <c r="I956" s="2">
        <f>'Moving Avg'!H956</f>
        <v>1.7666420000000023</v>
      </c>
      <c r="J956" s="5" t="str">
        <f>OBV!F956</f>
        <v>BULLISH</v>
      </c>
      <c r="K956" s="5" t="str">
        <f>OBV!G956</f>
        <v>STRONG</v>
      </c>
      <c r="L956" s="5" t="str">
        <f>OBV!H956</f>
        <v>CONFIRMED BULLISH</v>
      </c>
    </row>
    <row r="957" spans="1:12" ht="13.5" x14ac:dyDescent="0.25">
      <c r="A957" s="3">
        <f>RSI!A957</f>
        <v>43705</v>
      </c>
      <c r="B957" s="2">
        <f>RSI!B957</f>
        <v>2.3142999999999998</v>
      </c>
      <c r="C957" s="2">
        <f>RSI!I957</f>
        <v>86.755157647167835</v>
      </c>
      <c r="D957" s="2">
        <f>MACD!E957</f>
        <v>-4.6873407255117794E-2</v>
      </c>
      <c r="E957" s="2">
        <f>MACD!F957</f>
        <v>-3.3130955211502298E-2</v>
      </c>
      <c r="F957" s="2">
        <f>'Moving Avg'!D957</f>
        <v>2.1961199999999996</v>
      </c>
      <c r="G957" s="2">
        <f>'Moving Avg'!F957</f>
        <v>2.0943049999999999</v>
      </c>
      <c r="H957" s="2">
        <f>'Moving Avg'!G957</f>
        <v>1.974864</v>
      </c>
      <c r="I957" s="2">
        <f>'Moving Avg'!H957</f>
        <v>1.7704895000000023</v>
      </c>
      <c r="J957" s="5" t="str">
        <f>OBV!F957</f>
        <v>BULLISH</v>
      </c>
      <c r="K957" s="5" t="str">
        <f>OBV!G957</f>
        <v>STRONG</v>
      </c>
      <c r="L957" s="5" t="str">
        <f>OBV!H957</f>
        <v>CONFIRMED BULLISH</v>
      </c>
    </row>
    <row r="958" spans="1:12" ht="13.5" x14ac:dyDescent="0.25">
      <c r="A958" s="3">
        <f>RSI!A958</f>
        <v>43706</v>
      </c>
      <c r="B958" s="2">
        <f>RSI!B958</f>
        <v>2.2574000000000001</v>
      </c>
      <c r="C958" s="2">
        <f>RSI!I958</f>
        <v>73.618318644054725</v>
      </c>
      <c r="D958" s="2">
        <f>MACD!E958</f>
        <v>-5.2111850633306034E-2</v>
      </c>
      <c r="E958" s="2">
        <f>MACD!F958</f>
        <v>-3.692713429586305E-2</v>
      </c>
      <c r="F958" s="2">
        <f>'Moving Avg'!D958</f>
        <v>2.2203399999999998</v>
      </c>
      <c r="G958" s="2">
        <f>'Moving Avg'!F958</f>
        <v>2.1074799999999998</v>
      </c>
      <c r="H958" s="2">
        <f>'Moving Avg'!G958</f>
        <v>1.9838540000000002</v>
      </c>
      <c r="I958" s="2">
        <f>'Moving Avg'!H958</f>
        <v>1.7740865000000021</v>
      </c>
      <c r="J958" s="5" t="str">
        <f>OBV!F958</f>
        <v>BULLISH</v>
      </c>
      <c r="K958" s="5" t="str">
        <f>OBV!G958</f>
        <v>STRONG</v>
      </c>
      <c r="L958" s="5" t="str">
        <f>OBV!H958</f>
        <v>CONFIRMED BULLISH</v>
      </c>
    </row>
    <row r="959" spans="1:12" ht="13.5" x14ac:dyDescent="0.25">
      <c r="A959" s="3">
        <f>RSI!A959</f>
        <v>43707</v>
      </c>
      <c r="B959" s="2">
        <f>RSI!B959</f>
        <v>2.2218</v>
      </c>
      <c r="C959" s="2">
        <f>RSI!I959</f>
        <v>66.802604262035032</v>
      </c>
      <c r="D959" s="2">
        <f>MACD!E959</f>
        <v>-5.49327182300825E-2</v>
      </c>
      <c r="E959" s="2">
        <f>MACD!F959</f>
        <v>-4.052825108270694E-2</v>
      </c>
      <c r="F959" s="2">
        <f>'Moving Avg'!D959</f>
        <v>2.2445599999999999</v>
      </c>
      <c r="G959" s="2">
        <f>'Moving Avg'!F959</f>
        <v>2.1188750000000001</v>
      </c>
      <c r="H959" s="2">
        <f>'Moving Avg'!G959</f>
        <v>1.9932120000000006</v>
      </c>
      <c r="I959" s="2">
        <f>'Moving Avg'!H959</f>
        <v>1.7775055000000024</v>
      </c>
      <c r="J959" s="5" t="str">
        <f>OBV!F959</f>
        <v>BULLISH</v>
      </c>
      <c r="K959" s="5" t="str">
        <f>OBV!G959</f>
        <v>STRONG</v>
      </c>
      <c r="L959" s="5" t="str">
        <f>OBV!H959</f>
        <v>CONFIRMED BULLISH</v>
      </c>
    </row>
    <row r="960" spans="1:12" ht="13.5" x14ac:dyDescent="0.25">
      <c r="A960" s="3">
        <f>RSI!A960</f>
        <v>43710</v>
      </c>
      <c r="B960" s="2">
        <f>RSI!B960</f>
        <v>2.2715999999999998</v>
      </c>
      <c r="C960" s="2">
        <f>RSI!I960</f>
        <v>70.866004200333876</v>
      </c>
      <c r="D960" s="2">
        <f>MACD!E960</f>
        <v>-5.9562939643738488E-2</v>
      </c>
      <c r="E960" s="2">
        <f>MACD!F960</f>
        <v>-4.4335188794913251E-2</v>
      </c>
      <c r="F960" s="2">
        <f>'Moving Avg'!D960</f>
        <v>2.2673399999999999</v>
      </c>
      <c r="G960" s="2">
        <f>'Moving Avg'!F960</f>
        <v>2.1309800000000001</v>
      </c>
      <c r="H960" s="2">
        <f>'Moving Avg'!G960</f>
        <v>2.0035660000000006</v>
      </c>
      <c r="I960" s="2">
        <f>'Moving Avg'!H960</f>
        <v>1.7811735000000022</v>
      </c>
      <c r="J960" s="5" t="str">
        <f>OBV!F960</f>
        <v>BULLISH</v>
      </c>
      <c r="K960" s="5" t="str">
        <f>OBV!G960</f>
        <v>STRONG</v>
      </c>
      <c r="L960" s="5" t="str">
        <f>OBV!H960</f>
        <v>CONFIRMED BULLISH</v>
      </c>
    </row>
    <row r="961" spans="1:12" ht="13.5" x14ac:dyDescent="0.25">
      <c r="A961" s="3">
        <f>RSI!A961</f>
        <v>43711</v>
      </c>
      <c r="B961" s="2">
        <f>RSI!B961</f>
        <v>2.2502</v>
      </c>
      <c r="C961" s="2">
        <f>RSI!I961</f>
        <v>67.067051538213988</v>
      </c>
      <c r="D961" s="2">
        <f>MACD!E961</f>
        <v>-6.1781911524594335E-2</v>
      </c>
      <c r="E961" s="2">
        <f>MACD!F961</f>
        <v>-4.7824533340849469E-2</v>
      </c>
      <c r="F961" s="2">
        <f>'Moving Avg'!D961</f>
        <v>2.2630599999999998</v>
      </c>
      <c r="G961" s="2">
        <f>'Moving Avg'!F961</f>
        <v>2.1416599999999999</v>
      </c>
      <c r="H961" s="2">
        <f>'Moving Avg'!G961</f>
        <v>2.0134920000000007</v>
      </c>
      <c r="I961" s="2">
        <f>'Moving Avg'!H961</f>
        <v>1.7847005000000022</v>
      </c>
      <c r="J961" s="5" t="str">
        <f>OBV!F961</f>
        <v>BEARISH</v>
      </c>
      <c r="K961" s="5" t="str">
        <f>OBV!G961</f>
        <v>NEUTRAL</v>
      </c>
      <c r="L961" s="5" t="str">
        <f>OBV!H961</f>
        <v>CONFIRMED BEARISH</v>
      </c>
    </row>
    <row r="962" spans="1:12" ht="13.5" x14ac:dyDescent="0.25">
      <c r="A962" s="3">
        <f>RSI!A962</f>
        <v>43712</v>
      </c>
      <c r="B962" s="2">
        <f>RSI!B962</f>
        <v>2.2145999999999999</v>
      </c>
      <c r="C962" s="2">
        <f>RSI!I962</f>
        <v>61.190397568875298</v>
      </c>
      <c r="D962" s="2">
        <f>MACD!E962</f>
        <v>-5.7417494490796805E-2</v>
      </c>
      <c r="E962" s="2">
        <f>MACD!F962</f>
        <v>-4.9743125570838938E-2</v>
      </c>
      <c r="F962" s="2">
        <f>'Moving Avg'!D962</f>
        <v>2.2431199999999998</v>
      </c>
      <c r="G962" s="2">
        <f>'Moving Avg'!F962</f>
        <v>2.1509149999999999</v>
      </c>
      <c r="H962" s="2">
        <f>'Moving Avg'!G962</f>
        <v>2.0227060000000008</v>
      </c>
      <c r="I962" s="2">
        <f>'Moving Avg'!H962</f>
        <v>1.7880495000000023</v>
      </c>
      <c r="J962" s="5" t="str">
        <f>OBV!F962</f>
        <v>BEARISH</v>
      </c>
      <c r="K962" s="5" t="str">
        <f>OBV!G962</f>
        <v>WEAK</v>
      </c>
      <c r="L962" s="5" t="str">
        <f>OBV!H962</f>
        <v>CONFIRMED BEARISH</v>
      </c>
    </row>
    <row r="963" spans="1:12" ht="13.5" x14ac:dyDescent="0.25">
      <c r="A963" s="3">
        <f>RSI!A963</f>
        <v>43713</v>
      </c>
      <c r="B963" s="2">
        <f>RSI!B963</f>
        <v>2.2645</v>
      </c>
      <c r="C963" s="2">
        <f>RSI!I963</f>
        <v>65.724026164876818</v>
      </c>
      <c r="D963" s="2">
        <f>MACD!E963</f>
        <v>-5.7932353002883463E-2</v>
      </c>
      <c r="E963" s="2">
        <f>MACD!F963</f>
        <v>-5.138097105724785E-2</v>
      </c>
      <c r="F963" s="2">
        <f>'Moving Avg'!D963</f>
        <v>2.2445399999999998</v>
      </c>
      <c r="G963" s="2">
        <f>'Moving Avg'!F963</f>
        <v>2.1626649999999996</v>
      </c>
      <c r="H963" s="2">
        <f>'Moving Avg'!G963</f>
        <v>2.0315680000000005</v>
      </c>
      <c r="I963" s="2">
        <f>'Moving Avg'!H963</f>
        <v>1.7916820000000024</v>
      </c>
      <c r="J963" s="5" t="str">
        <f>OBV!F963</f>
        <v>BEARISH</v>
      </c>
      <c r="K963" s="5" t="str">
        <f>OBV!G963</f>
        <v>WEAK</v>
      </c>
      <c r="L963" s="5" t="str">
        <f>OBV!H963</f>
        <v>BEARISH DIVERGENCE</v>
      </c>
    </row>
    <row r="964" spans="1:12" ht="13.5" x14ac:dyDescent="0.25">
      <c r="A964" s="3">
        <f>RSI!A964</f>
        <v>43714</v>
      </c>
      <c r="B964" s="2">
        <f>RSI!B964</f>
        <v>2.2645</v>
      </c>
      <c r="C964" s="2">
        <f>RSI!I964</f>
        <v>65.724026164876818</v>
      </c>
      <c r="D964" s="2">
        <f>MACD!E964</f>
        <v>-6.4613426161893361E-2</v>
      </c>
      <c r="E964" s="2">
        <f>MACD!F964</f>
        <v>-5.4027462078176956E-2</v>
      </c>
      <c r="F964" s="2">
        <f>'Moving Avg'!D964</f>
        <v>2.2530799999999997</v>
      </c>
      <c r="G964" s="2">
        <f>'Moving Avg'!F964</f>
        <v>2.1733449999999994</v>
      </c>
      <c r="H964" s="2">
        <f>'Moving Avg'!G964</f>
        <v>2.0397560000000006</v>
      </c>
      <c r="I964" s="2">
        <f>'Moving Avg'!H964</f>
        <v>1.7952805000000023</v>
      </c>
      <c r="J964" s="5" t="str">
        <f>OBV!F964</f>
        <v>BULLISH</v>
      </c>
      <c r="K964" s="5" t="str">
        <f>OBV!G964</f>
        <v>NEUTRAL</v>
      </c>
      <c r="L964" s="5" t="str">
        <f>OBV!H964</f>
        <v>CONFIRMED BULLISH</v>
      </c>
    </row>
    <row r="965" spans="1:12" ht="13.5" x14ac:dyDescent="0.25">
      <c r="A965" s="3">
        <f>RSI!A965</f>
        <v>43717</v>
      </c>
      <c r="B965" s="2">
        <f>RSI!B965</f>
        <v>2.2431000000000001</v>
      </c>
      <c r="C965" s="2">
        <f>RSI!I965</f>
        <v>62.115032997123279</v>
      </c>
      <c r="D965" s="2">
        <f>MACD!E965</f>
        <v>-6.06238005609816E-2</v>
      </c>
      <c r="E965" s="2">
        <f>MACD!F965</f>
        <v>-5.5346729774737889E-2</v>
      </c>
      <c r="F965" s="2">
        <f>'Moving Avg'!D965</f>
        <v>2.2473800000000002</v>
      </c>
      <c r="G965" s="2">
        <f>'Moving Avg'!F965</f>
        <v>2.1829549999999998</v>
      </c>
      <c r="H965" s="2">
        <f>'Moving Avg'!G965</f>
        <v>2.0475160000000003</v>
      </c>
      <c r="I965" s="2">
        <f>'Moving Avg'!H965</f>
        <v>1.7987720000000027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</row>
    <row r="966" spans="1:12" ht="13.5" x14ac:dyDescent="0.25">
      <c r="A966" s="3">
        <f>RSI!A966</f>
        <v>43718</v>
      </c>
      <c r="B966" s="2">
        <f>RSI!B966</f>
        <v>2.1861999999999999</v>
      </c>
      <c r="C966" s="2">
        <f>RSI!I966</f>
        <v>53.675453659797519</v>
      </c>
      <c r="D966" s="2">
        <f>MACD!E966</f>
        <v>-3.6042483630797761E-2</v>
      </c>
      <c r="E966" s="2">
        <f>MACD!F966</f>
        <v>-5.1485880545949866E-2</v>
      </c>
      <c r="F966" s="2">
        <f>'Moving Avg'!D966</f>
        <v>2.2345799999999998</v>
      </c>
      <c r="G966" s="2">
        <f>'Moving Avg'!F966</f>
        <v>2.1879399999999998</v>
      </c>
      <c r="H966" s="2">
        <f>'Moving Avg'!G966</f>
        <v>2.0541380000000005</v>
      </c>
      <c r="I966" s="2">
        <f>'Moving Avg'!H966</f>
        <v>1.8019790000000027</v>
      </c>
      <c r="J966" s="5" t="str">
        <f>OBV!F966</f>
        <v>BULLISH</v>
      </c>
      <c r="K966" s="5" t="str">
        <f>OBV!G966</f>
        <v>NEUTRAL</v>
      </c>
      <c r="L966" s="5" t="str">
        <f>OBV!H966</f>
        <v>BULLISH DIVERGENCE</v>
      </c>
    </row>
    <row r="967" spans="1:12" ht="13.5" x14ac:dyDescent="0.25">
      <c r="A967" s="3">
        <f>RSI!A967</f>
        <v>43719</v>
      </c>
      <c r="B967" s="2">
        <f>RSI!B967</f>
        <v>2.1932999999999998</v>
      </c>
      <c r="C967" s="2">
        <f>RSI!I967</f>
        <v>54.506084707343248</v>
      </c>
      <c r="D967" s="2">
        <f>MACD!E967</f>
        <v>-9.3563523193340714E-3</v>
      </c>
      <c r="E967" s="2">
        <f>MACD!F967</f>
        <v>-4.3059974900626713E-2</v>
      </c>
      <c r="F967" s="2">
        <f>'Moving Avg'!D967</f>
        <v>2.2303199999999999</v>
      </c>
      <c r="G967" s="2">
        <f>'Moving Avg'!F967</f>
        <v>2.1932799999999997</v>
      </c>
      <c r="H967" s="2">
        <f>'Moving Avg'!G967</f>
        <v>2.0609020000000005</v>
      </c>
      <c r="I967" s="2">
        <f>'Moving Avg'!H967</f>
        <v>1.8052890000000028</v>
      </c>
      <c r="J967" s="5" t="str">
        <f>OBV!F967</f>
        <v>BULLISH</v>
      </c>
      <c r="K967" s="5" t="str">
        <f>OBV!G967</f>
        <v>NEUTRAL</v>
      </c>
      <c r="L967" s="5" t="str">
        <f>OBV!H967</f>
        <v>BULLISH DIVERGENCE</v>
      </c>
    </row>
    <row r="968" spans="1:12" ht="13.5" x14ac:dyDescent="0.25">
      <c r="A968" s="3">
        <f>RSI!A968</f>
        <v>43720</v>
      </c>
      <c r="B968" s="2">
        <f>RSI!B968</f>
        <v>2.1932999999999998</v>
      </c>
      <c r="C968" s="2">
        <f>RSI!I968</f>
        <v>54.506084707343248</v>
      </c>
      <c r="D968" s="2">
        <f>MACD!E968</f>
        <v>4.2832816405806717E-3</v>
      </c>
      <c r="E968" s="2">
        <f>MACD!F968</f>
        <v>-3.3591323592385237E-2</v>
      </c>
      <c r="F968" s="2">
        <f>'Moving Avg'!D968</f>
        <v>2.2160800000000003</v>
      </c>
      <c r="G968" s="2">
        <f>'Moving Avg'!F968</f>
        <v>2.19862</v>
      </c>
      <c r="H968" s="2">
        <f>'Moving Avg'!G968</f>
        <v>2.0669920000000004</v>
      </c>
      <c r="I968" s="2">
        <f>'Moving Avg'!H968</f>
        <v>1.8085990000000027</v>
      </c>
      <c r="J968" s="5" t="str">
        <f>OBV!F968</f>
        <v>BULLISH</v>
      </c>
      <c r="K968" s="5" t="str">
        <f>OBV!G968</f>
        <v>NEUTRAL</v>
      </c>
      <c r="L968" s="5" t="str">
        <f>OBV!H968</f>
        <v>BULLISH DIVERGENCE</v>
      </c>
    </row>
    <row r="969" spans="1:12" ht="13.5" x14ac:dyDescent="0.25">
      <c r="A969" s="3">
        <f>RSI!A969</f>
        <v>43721</v>
      </c>
      <c r="B969" s="2">
        <f>RSI!B969</f>
        <v>2.1861999999999999</v>
      </c>
      <c r="C969" s="2">
        <f>RSI!I969</f>
        <v>53.395702092585509</v>
      </c>
      <c r="D969" s="2">
        <f>MACD!E969</f>
        <v>1.0700279396745671E-2</v>
      </c>
      <c r="E969" s="2">
        <f>MACD!F969</f>
        <v>-2.4733002994559057E-2</v>
      </c>
      <c r="F969" s="2">
        <f>'Moving Avg'!D969</f>
        <v>2.2004199999999998</v>
      </c>
      <c r="G969" s="2">
        <f>'Moving Avg'!F969</f>
        <v>2.203605</v>
      </c>
      <c r="H969" s="2">
        <f>'Moving Avg'!G969</f>
        <v>2.0729400000000004</v>
      </c>
      <c r="I969" s="2">
        <f>'Moving Avg'!H969</f>
        <v>1.8119410000000025</v>
      </c>
      <c r="J969" s="5" t="str">
        <f>OBV!F969</f>
        <v>BULLISH</v>
      </c>
      <c r="K969" s="5" t="str">
        <f>OBV!G969</f>
        <v>NEUTRAL</v>
      </c>
      <c r="L969" s="5" t="str">
        <f>OBV!H969</f>
        <v>BULLISH DIVERGENCE</v>
      </c>
    </row>
    <row r="970" spans="1:12" ht="13.5" x14ac:dyDescent="0.25">
      <c r="A970" s="3">
        <f>RSI!A970</f>
        <v>43724</v>
      </c>
      <c r="B970" s="2">
        <f>RSI!B970</f>
        <v>2.1861999999999999</v>
      </c>
      <c r="C970" s="2">
        <f>RSI!I970</f>
        <v>53.395702092585509</v>
      </c>
      <c r="D970" s="2">
        <f>MACD!E970</f>
        <v>2.3673137702610703E-2</v>
      </c>
      <c r="E970" s="2">
        <f>MACD!F970</f>
        <v>-1.5051774855125105E-2</v>
      </c>
      <c r="F970" s="2">
        <f>'Moving Avg'!D970</f>
        <v>2.1890399999999999</v>
      </c>
      <c r="G970" s="2">
        <f>'Moving Avg'!F970</f>
        <v>2.2078799999999998</v>
      </c>
      <c r="H970" s="2">
        <f>'Moving Avg'!G970</f>
        <v>2.0790220000000006</v>
      </c>
      <c r="I970" s="2">
        <f>'Moving Avg'!H970</f>
        <v>1.8152830000000026</v>
      </c>
      <c r="J970" s="5" t="str">
        <f>OBV!F970</f>
        <v>BULLISH</v>
      </c>
      <c r="K970" s="5" t="str">
        <f>OBV!G970</f>
        <v>NEUTRAL</v>
      </c>
      <c r="L970" s="5" t="str">
        <f>OBV!H970</f>
        <v>BULLISH DIVERGENCE</v>
      </c>
    </row>
    <row r="971" spans="1:12" ht="13.5" x14ac:dyDescent="0.25">
      <c r="A971" s="3">
        <f>RSI!A971</f>
        <v>43725</v>
      </c>
      <c r="B971" s="2">
        <f>RSI!B971</f>
        <v>2.1718999999999999</v>
      </c>
      <c r="C971" s="2">
        <f>RSI!I971</f>
        <v>50.970256477602298</v>
      </c>
      <c r="D971" s="2">
        <f>MACD!E971</f>
        <v>3.2307449620851081E-2</v>
      </c>
      <c r="E971" s="2">
        <f>MACD!F971</f>
        <v>-5.5799299599298673E-3</v>
      </c>
      <c r="F971" s="2">
        <f>'Moving Avg'!D971</f>
        <v>2.1861799999999993</v>
      </c>
      <c r="G971" s="2">
        <f>'Moving Avg'!F971</f>
        <v>2.2110849999999997</v>
      </c>
      <c r="H971" s="2">
        <f>'Moving Avg'!G971</f>
        <v>2.0842800000000001</v>
      </c>
      <c r="I971" s="2">
        <f>'Moving Avg'!H971</f>
        <v>1.8187220000000024</v>
      </c>
      <c r="J971" s="5" t="str">
        <f>OBV!F971</f>
        <v>BEARISH</v>
      </c>
      <c r="K971" s="5" t="str">
        <f>OBV!G971</f>
        <v>NEUTRAL</v>
      </c>
      <c r="L971" s="5" t="str">
        <f>OBV!H971</f>
        <v>CONFIRMED BEARISH</v>
      </c>
    </row>
    <row r="972" spans="1:12" ht="13.5" x14ac:dyDescent="0.25">
      <c r="A972" s="3">
        <f>RSI!A972</f>
        <v>43726</v>
      </c>
      <c r="B972" s="2">
        <f>RSI!B972</f>
        <v>2.1789999999999998</v>
      </c>
      <c r="C972" s="2">
        <f>RSI!I972</f>
        <v>52.132854980958591</v>
      </c>
      <c r="D972" s="2">
        <f>MACD!E972</f>
        <v>3.359350654117188E-2</v>
      </c>
      <c r="E972" s="2">
        <f>MACD!F972</f>
        <v>2.254757340290482E-3</v>
      </c>
      <c r="F972" s="2">
        <f>'Moving Avg'!D972</f>
        <v>2.1833200000000001</v>
      </c>
      <c r="G972" s="2">
        <f>'Moving Avg'!F972</f>
        <v>2.2132200000000002</v>
      </c>
      <c r="H972" s="2">
        <f>'Moving Avg'!G972</f>
        <v>2.08968</v>
      </c>
      <c r="I972" s="2">
        <f>'Moving Avg'!H972</f>
        <v>1.8221965000000022</v>
      </c>
      <c r="J972" s="5" t="str">
        <f>OBV!F972</f>
        <v>BEARISH</v>
      </c>
      <c r="K972" s="5" t="str">
        <f>OBV!G972</f>
        <v>NEUTRAL</v>
      </c>
      <c r="L972" s="5" t="str">
        <f>OBV!H972</f>
        <v>CONFIRMED BEARISH</v>
      </c>
    </row>
    <row r="973" spans="1:12" ht="13.5" x14ac:dyDescent="0.25">
      <c r="A973" s="3">
        <f>RSI!A973</f>
        <v>43727</v>
      </c>
      <c r="B973" s="2">
        <f>RSI!B973</f>
        <v>2.1648000000000001</v>
      </c>
      <c r="C973" s="2">
        <f>RSI!I973</f>
        <v>49.599688314781872</v>
      </c>
      <c r="D973" s="2">
        <f>MACD!E973</f>
        <v>4.3352741945512641E-2</v>
      </c>
      <c r="E973" s="2">
        <f>MACD!F973</f>
        <v>1.0474354261334914E-2</v>
      </c>
      <c r="F973" s="2">
        <f>'Moving Avg'!D973</f>
        <v>2.1776200000000001</v>
      </c>
      <c r="G973" s="2">
        <f>'Moving Avg'!F973</f>
        <v>2.214645</v>
      </c>
      <c r="H973" s="2">
        <f>'Moving Avg'!G973</f>
        <v>2.0949300000000002</v>
      </c>
      <c r="I973" s="2">
        <f>'Moving Avg'!H973</f>
        <v>1.8256000000000026</v>
      </c>
      <c r="J973" s="5" t="str">
        <f>OBV!F973</f>
        <v>BEARISH</v>
      </c>
      <c r="K973" s="5" t="str">
        <f>OBV!G973</f>
        <v>NEUTRAL</v>
      </c>
      <c r="L973" s="5" t="str">
        <f>OBV!H973</f>
        <v>CONFIRMED BEARISH</v>
      </c>
    </row>
    <row r="974" spans="1:12" ht="13.5" x14ac:dyDescent="0.25">
      <c r="A974" s="3">
        <f>RSI!A974</f>
        <v>43728</v>
      </c>
      <c r="B974" s="2">
        <f>RSI!B974</f>
        <v>2.1648000000000001</v>
      </c>
      <c r="C974" s="2">
        <f>RSI!I974</f>
        <v>49.599688314781872</v>
      </c>
      <c r="D974" s="2">
        <f>MACD!E974</f>
        <v>5.1641000544976556E-2</v>
      </c>
      <c r="E974" s="2">
        <f>MACD!F974</f>
        <v>1.8707683518063241E-2</v>
      </c>
      <c r="F974" s="2">
        <f>'Moving Avg'!D974</f>
        <v>2.17334</v>
      </c>
      <c r="G974" s="2">
        <f>'Moving Avg'!F974</f>
        <v>2.2178499999999999</v>
      </c>
      <c r="H974" s="2">
        <f>'Moving Avg'!G974</f>
        <v>2.1001799999999999</v>
      </c>
      <c r="I974" s="2">
        <f>'Moving Avg'!H974</f>
        <v>1.8290035000000027</v>
      </c>
      <c r="J974" s="5" t="str">
        <f>OBV!F974</f>
        <v>BEARISH</v>
      </c>
      <c r="K974" s="5" t="str">
        <f>OBV!G974</f>
        <v>NEUTRAL</v>
      </c>
      <c r="L974" s="5" t="str">
        <f>OBV!H974</f>
        <v>CONFIRMED BEARISH</v>
      </c>
    </row>
    <row r="975" spans="1:12" ht="13.5" x14ac:dyDescent="0.25">
      <c r="A975" s="3">
        <f>RSI!A975</f>
        <v>43731</v>
      </c>
      <c r="B975" s="2">
        <f>RSI!B975</f>
        <v>2.1648000000000001</v>
      </c>
      <c r="C975" s="2">
        <f>RSI!I975</f>
        <v>49.599688314781872</v>
      </c>
      <c r="D975" s="2">
        <f>MACD!E975</f>
        <v>5.5390023658004051E-2</v>
      </c>
      <c r="E975" s="2">
        <f>MACD!F975</f>
        <v>2.6044151546051404E-2</v>
      </c>
      <c r="F975" s="2">
        <f>'Moving Avg'!D975</f>
        <v>2.1690599999999995</v>
      </c>
      <c r="G975" s="2">
        <f>'Moving Avg'!F975</f>
        <v>2.2182049999999998</v>
      </c>
      <c r="H975" s="2">
        <f>'Moving Avg'!G975</f>
        <v>2.1052960000000001</v>
      </c>
      <c r="I975" s="2">
        <f>'Moving Avg'!H975</f>
        <v>1.8322385000000023</v>
      </c>
      <c r="J975" s="5" t="str">
        <f>OBV!F975</f>
        <v>BEARISH</v>
      </c>
      <c r="K975" s="5" t="str">
        <f>OBV!G975</f>
        <v>NEUTRAL</v>
      </c>
      <c r="L975" s="5" t="str">
        <f>OBV!H975</f>
        <v>CONFIRMED BEARISH</v>
      </c>
    </row>
    <row r="976" spans="1:12" ht="13.5" x14ac:dyDescent="0.25">
      <c r="A976" s="3">
        <f>RSI!A976</f>
        <v>43732</v>
      </c>
      <c r="B976" s="2">
        <f>RSI!B976</f>
        <v>2.1577000000000002</v>
      </c>
      <c r="C976" s="2">
        <f>RSI!I976</f>
        <v>48.138948360225818</v>
      </c>
      <c r="D976" s="2">
        <f>MACD!E976</f>
        <v>5.0360454602307314E-2</v>
      </c>
      <c r="E976" s="2">
        <f>MACD!F976</f>
        <v>3.0907412157302586E-2</v>
      </c>
      <c r="F976" s="2">
        <f>'Moving Avg'!D976</f>
        <v>2.16622</v>
      </c>
      <c r="G976" s="2">
        <f>'Moving Avg'!F976</f>
        <v>2.21251</v>
      </c>
      <c r="H976" s="2">
        <f>'Moving Avg'!G976</f>
        <v>2.110538</v>
      </c>
      <c r="I976" s="2">
        <f>'Moving Avg'!H976</f>
        <v>1.8354380000000021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</row>
    <row r="977" spans="1:12" ht="13.5" x14ac:dyDescent="0.25">
      <c r="A977" s="3">
        <f>RSI!A977</f>
        <v>43733</v>
      </c>
      <c r="B977" s="2">
        <f>RSI!B977</f>
        <v>2.1505000000000001</v>
      </c>
      <c r="C977" s="2">
        <f>RSI!I977</f>
        <v>46.638913953076262</v>
      </c>
      <c r="D977" s="2">
        <f>MACD!E977</f>
        <v>4.7796428081720688E-2</v>
      </c>
      <c r="E977" s="2">
        <f>MACD!F977</f>
        <v>3.4285215342186211E-2</v>
      </c>
      <c r="F977" s="2">
        <f>'Moving Avg'!D977</f>
        <v>2.1605200000000004</v>
      </c>
      <c r="G977" s="2">
        <f>'Moving Avg'!F977</f>
        <v>2.2043200000000001</v>
      </c>
      <c r="H977" s="2">
        <f>'Moving Avg'!G977</f>
        <v>2.1150979999999997</v>
      </c>
      <c r="I977" s="2">
        <f>'Moving Avg'!H977</f>
        <v>1.8387025000000023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</row>
    <row r="978" spans="1:12" ht="13.5" x14ac:dyDescent="0.25">
      <c r="A978" s="3">
        <f>RSI!A978</f>
        <v>43734</v>
      </c>
      <c r="B978" s="2">
        <f>RSI!B978</f>
        <v>2.1362999999999999</v>
      </c>
      <c r="C978" s="2">
        <f>RSI!I978</f>
        <v>43.743825019023248</v>
      </c>
      <c r="D978" s="2">
        <f>MACD!E978</f>
        <v>4.6782487895144609E-2</v>
      </c>
      <c r="E978" s="2">
        <f>MACD!F978</f>
        <v>3.6784669852777889E-2</v>
      </c>
      <c r="F978" s="2">
        <f>'Moving Avg'!D978</f>
        <v>2.15482</v>
      </c>
      <c r="G978" s="2">
        <f>'Moving Avg'!F978</f>
        <v>2.1982650000000001</v>
      </c>
      <c r="H978" s="2">
        <f>'Moving Avg'!G978</f>
        <v>2.1193739999999996</v>
      </c>
      <c r="I978" s="2">
        <f>'Moving Avg'!H978</f>
        <v>1.8418960000000022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</row>
    <row r="979" spans="1:12" ht="13.5" x14ac:dyDescent="0.25">
      <c r="A979" s="3">
        <f>RSI!A979</f>
        <v>43735</v>
      </c>
      <c r="B979" s="2">
        <f>RSI!B979</f>
        <v>2.1362999999999999</v>
      </c>
      <c r="C979" s="2">
        <f>RSI!I979</f>
        <v>43.743825019023248</v>
      </c>
      <c r="D979" s="2">
        <f>MACD!E979</f>
        <v>4.5012221505147387E-2</v>
      </c>
      <c r="E979" s="2">
        <f>MACD!F979</f>
        <v>3.843018018325179E-2</v>
      </c>
      <c r="F979" s="2">
        <f>'Moving Avg'!D979</f>
        <v>2.1491199999999999</v>
      </c>
      <c r="G979" s="2">
        <f>'Moving Avg'!F979</f>
        <v>2.1939899999999999</v>
      </c>
      <c r="H979" s="2">
        <f>'Moving Avg'!G979</f>
        <v>2.1237840000000001</v>
      </c>
      <c r="I979" s="2">
        <f>'Moving Avg'!H979</f>
        <v>1.845089500000002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</row>
    <row r="980" spans="1:12" ht="13.5" x14ac:dyDescent="0.25">
      <c r="A980" s="3">
        <f>RSI!A980</f>
        <v>43738</v>
      </c>
      <c r="B980" s="2">
        <f>RSI!B980</f>
        <v>2.1362999999999999</v>
      </c>
      <c r="C980" s="2">
        <f>RSI!I980</f>
        <v>43.743825019023248</v>
      </c>
      <c r="D980" s="2">
        <f>MACD!E980</f>
        <v>4.3680961837711862E-2</v>
      </c>
      <c r="E980" s="2">
        <f>MACD!F980</f>
        <v>3.9480336514143809E-2</v>
      </c>
      <c r="F980" s="2">
        <f>'Moving Avg'!D980</f>
        <v>2.1434199999999999</v>
      </c>
      <c r="G980" s="2">
        <f>'Moving Avg'!F980</f>
        <v>2.1872249999999998</v>
      </c>
      <c r="H980" s="2">
        <f>'Moving Avg'!G980</f>
        <v>2.1277719999999998</v>
      </c>
      <c r="I980" s="2">
        <f>'Moving Avg'!H980</f>
        <v>1.8482830000000019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</row>
    <row r="981" spans="1:12" ht="13.5" x14ac:dyDescent="0.25">
      <c r="A981" s="3">
        <f>RSI!A981</f>
        <v>43739</v>
      </c>
      <c r="B981" s="2">
        <f>RSI!B981</f>
        <v>2.1362999999999999</v>
      </c>
      <c r="C981" s="2">
        <f>RSI!I981</f>
        <v>43.743825019023234</v>
      </c>
      <c r="D981" s="2">
        <f>MACD!E981</f>
        <v>4.0508824356527917E-2</v>
      </c>
      <c r="E981" s="2">
        <f>MACD!F981</f>
        <v>3.9686034082620628E-2</v>
      </c>
      <c r="F981" s="2">
        <f>'Moving Avg'!D981</f>
        <v>2.1391400000000003</v>
      </c>
      <c r="G981" s="2">
        <f>'Moving Avg'!F981</f>
        <v>2.1815299999999995</v>
      </c>
      <c r="H981" s="2">
        <f>'Moving Avg'!G981</f>
        <v>2.131332</v>
      </c>
      <c r="I981" s="2">
        <f>'Moving Avg'!H981</f>
        <v>1.8514765000000017</v>
      </c>
      <c r="J981" s="5" t="str">
        <f>OBV!F981</f>
        <v>BEARISH</v>
      </c>
      <c r="K981" s="5" t="str">
        <f>OBV!G981</f>
        <v>NEUTRAL</v>
      </c>
      <c r="L981" s="5" t="str">
        <f>OBV!H981</f>
        <v>CONFIRMED BEARISH</v>
      </c>
    </row>
    <row r="982" spans="1:12" ht="13.5" x14ac:dyDescent="0.25">
      <c r="A982" s="3">
        <f>RSI!A982</f>
        <v>43740</v>
      </c>
      <c r="B982" s="2">
        <f>RSI!B982</f>
        <v>2.1362999999999999</v>
      </c>
      <c r="C982" s="2">
        <f>RSI!I982</f>
        <v>43.743825019023234</v>
      </c>
      <c r="D982" s="2">
        <f>MACD!E982</f>
        <v>3.905989813216415E-2</v>
      </c>
      <c r="E982" s="2">
        <f>MACD!F982</f>
        <v>3.9560806892529339E-2</v>
      </c>
      <c r="F982" s="2">
        <f>'Moving Avg'!D982</f>
        <v>2.1362999999999999</v>
      </c>
      <c r="G982" s="2">
        <f>'Moving Avg'!F982</f>
        <v>2.1776149999999994</v>
      </c>
      <c r="H982" s="2">
        <f>'Moving Avg'!G982</f>
        <v>2.1337519999999999</v>
      </c>
      <c r="I982" s="2">
        <f>'Moving Avg'!H982</f>
        <v>1.8546700000000016</v>
      </c>
      <c r="J982" s="5" t="str">
        <f>OBV!F982</f>
        <v>BEARISH</v>
      </c>
      <c r="K982" s="5" t="str">
        <f>OBV!G982</f>
        <v>NEUTRAL</v>
      </c>
      <c r="L982" s="5" t="str">
        <f>OBV!H982</f>
        <v>CONFIRMED BEARISH</v>
      </c>
    </row>
    <row r="983" spans="1:12" ht="13.5" x14ac:dyDescent="0.25">
      <c r="A983" s="3">
        <f>RSI!A983</f>
        <v>43741</v>
      </c>
      <c r="B983" s="2">
        <f>RSI!B983</f>
        <v>2.1362999999999999</v>
      </c>
      <c r="C983" s="2">
        <f>RSI!I983</f>
        <v>43.743825019023234</v>
      </c>
      <c r="D983" s="2">
        <f>MACD!E983</f>
        <v>3.5781566781085239E-2</v>
      </c>
      <c r="E983" s="2">
        <f>MACD!F983</f>
        <v>3.8804958870240519E-2</v>
      </c>
      <c r="F983" s="2">
        <f>'Moving Avg'!D983</f>
        <v>2.1362999999999999</v>
      </c>
      <c r="G983" s="2">
        <f>'Moving Avg'!F983</f>
        <v>2.1712049999999996</v>
      </c>
      <c r="H983" s="2">
        <f>'Moving Avg'!G983</f>
        <v>2.1361720000000002</v>
      </c>
      <c r="I983" s="2">
        <f>'Moving Avg'!H983</f>
        <v>1.8578975000000018</v>
      </c>
      <c r="J983" s="5" t="str">
        <f>OBV!F983</f>
        <v>NEUTRAL</v>
      </c>
      <c r="K983" s="5" t="str">
        <f>OBV!G983</f>
        <v>NEUTRAL</v>
      </c>
      <c r="L983" s="5" t="str">
        <f>OBV!H983</f>
        <v>NEUTRAL</v>
      </c>
    </row>
    <row r="984" spans="1:12" ht="13.5" x14ac:dyDescent="0.25">
      <c r="A984" s="3">
        <f>RSI!A984</f>
        <v>43742</v>
      </c>
      <c r="B984" s="2">
        <f>RSI!B984</f>
        <v>2.1221000000000001</v>
      </c>
      <c r="C984" s="2">
        <f>RSI!I984</f>
        <v>39.88195202047342</v>
      </c>
      <c r="D984" s="2">
        <f>MACD!E984</f>
        <v>3.4181944591139324E-2</v>
      </c>
      <c r="E984" s="2">
        <f>MACD!F984</f>
        <v>3.7880356014420281E-2</v>
      </c>
      <c r="F984" s="2">
        <f>'Moving Avg'!D984</f>
        <v>2.1334599999999999</v>
      </c>
      <c r="G984" s="2">
        <f>'Moving Avg'!F984</f>
        <v>2.1640849999999996</v>
      </c>
      <c r="H984" s="2">
        <f>'Moving Avg'!G984</f>
        <v>2.1383080000000003</v>
      </c>
      <c r="I984" s="2">
        <f>'Moving Avg'!H984</f>
        <v>1.8611215000000016</v>
      </c>
      <c r="J984" s="5" t="str">
        <f>OBV!F984</f>
        <v>BEARISH</v>
      </c>
      <c r="K984" s="5" t="str">
        <f>OBV!G984</f>
        <v>NEUTRAL</v>
      </c>
      <c r="L984" s="5" t="str">
        <f>OBV!H984</f>
        <v>CONFIRMED BEARISH</v>
      </c>
    </row>
    <row r="985" spans="1:12" ht="13.5" x14ac:dyDescent="0.25">
      <c r="A985" s="3">
        <f>RSI!A985</f>
        <v>43745</v>
      </c>
      <c r="B985" s="2">
        <f>RSI!B985</f>
        <v>2.1006999999999998</v>
      </c>
      <c r="C985" s="2">
        <f>RSI!I985</f>
        <v>34.883742915052352</v>
      </c>
      <c r="D985" s="2">
        <f>MACD!E985</f>
        <v>3.4610936384302793E-2</v>
      </c>
      <c r="E985" s="2">
        <f>MACD!F985</f>
        <v>3.7226472088396786E-2</v>
      </c>
      <c r="F985" s="2">
        <f>'Moving Avg'!D985</f>
        <v>2.1263399999999999</v>
      </c>
      <c r="G985" s="2">
        <f>'Moving Avg'!F985</f>
        <v>2.1569649999999996</v>
      </c>
      <c r="H985" s="2">
        <f>'Moving Avg'!G985</f>
        <v>2.1405860000000003</v>
      </c>
      <c r="I985" s="2">
        <f>'Moving Avg'!H985</f>
        <v>1.8641370000000017</v>
      </c>
      <c r="J985" s="5" t="str">
        <f>OBV!F985</f>
        <v>BEARISH</v>
      </c>
      <c r="K985" s="5" t="str">
        <f>OBV!G985</f>
        <v>NEUTRAL</v>
      </c>
      <c r="L985" s="5" t="str">
        <f>OBV!H985</f>
        <v>CONFIRMED BEARISH</v>
      </c>
    </row>
    <row r="986" spans="1:12" ht="13.5" x14ac:dyDescent="0.25">
      <c r="A986" s="3">
        <f>RSI!A986</f>
        <v>43746</v>
      </c>
      <c r="B986" s="2">
        <f>RSI!B986</f>
        <v>2.1362999999999999</v>
      </c>
      <c r="C986" s="2">
        <f>RSI!I986</f>
        <v>46.823122392209591</v>
      </c>
      <c r="D986" s="2">
        <f>MACD!E986</f>
        <v>3.1553754041233617E-2</v>
      </c>
      <c r="E986" s="2">
        <f>MACD!F986</f>
        <v>3.6091928478964155E-2</v>
      </c>
      <c r="F986" s="2">
        <f>'Moving Avg'!D986</f>
        <v>2.1263399999999999</v>
      </c>
      <c r="G986" s="2">
        <f>'Moving Avg'!F986</f>
        <v>2.1544699999999994</v>
      </c>
      <c r="H986" s="2">
        <f>'Moving Avg'!G986</f>
        <v>2.1431500000000003</v>
      </c>
      <c r="I986" s="2">
        <f>'Moving Avg'!H986</f>
        <v>1.8672970000000015</v>
      </c>
      <c r="J986" s="5" t="str">
        <f>OBV!F986</f>
        <v>BEARISH</v>
      </c>
      <c r="K986" s="5" t="str">
        <f>OBV!G986</f>
        <v>NEUTRAL</v>
      </c>
      <c r="L986" s="5" t="str">
        <f>OBV!H986</f>
        <v>NEUTRAL</v>
      </c>
    </row>
    <row r="987" spans="1:12" ht="13.5" x14ac:dyDescent="0.25">
      <c r="A987" s="3">
        <f>RSI!A987</f>
        <v>43747</v>
      </c>
      <c r="B987" s="2">
        <f>RSI!B987</f>
        <v>2.1362999999999999</v>
      </c>
      <c r="C987" s="2">
        <f>RSI!I987</f>
        <v>46.823122392209591</v>
      </c>
      <c r="D987" s="2">
        <f>MACD!E987</f>
        <v>2.793512110531049E-2</v>
      </c>
      <c r="E987" s="2">
        <f>MACD!F987</f>
        <v>3.4460567004233424E-2</v>
      </c>
      <c r="F987" s="2">
        <f>'Moving Avg'!D987</f>
        <v>2.1263399999999999</v>
      </c>
      <c r="G987" s="2">
        <f>'Moving Avg'!F987</f>
        <v>2.1516199999999999</v>
      </c>
      <c r="H987" s="2">
        <f>'Moving Avg'!G987</f>
        <v>2.1457140000000003</v>
      </c>
      <c r="I987" s="2">
        <f>'Moving Avg'!H987</f>
        <v>1.8703895000000015</v>
      </c>
      <c r="J987" s="5" t="str">
        <f>OBV!F987</f>
        <v>BEARISH</v>
      </c>
      <c r="K987" s="5" t="str">
        <f>OBV!G987</f>
        <v>NEUTRAL</v>
      </c>
      <c r="L987" s="5" t="str">
        <f>OBV!H987</f>
        <v>NEUTRAL</v>
      </c>
    </row>
    <row r="988" spans="1:12" ht="13.5" x14ac:dyDescent="0.25">
      <c r="A988" s="3">
        <f>RSI!A988</f>
        <v>43748</v>
      </c>
      <c r="B988" s="2">
        <f>RSI!B988</f>
        <v>2.1292</v>
      </c>
      <c r="C988" s="2">
        <f>RSI!I988</f>
        <v>44.9181364535117</v>
      </c>
      <c r="D988" s="2">
        <f>MACD!E988</f>
        <v>2.3284794775396023E-2</v>
      </c>
      <c r="E988" s="2">
        <f>MACD!F988</f>
        <v>3.2225412558465942E-2</v>
      </c>
      <c r="F988" s="2">
        <f>'Moving Avg'!D988</f>
        <v>2.1249200000000004</v>
      </c>
      <c r="G988" s="2">
        <f>'Moving Avg'!F988</f>
        <v>2.1484149999999991</v>
      </c>
      <c r="H988" s="2">
        <f>'Moving Avg'!G988</f>
        <v>2.1484200000000007</v>
      </c>
      <c r="I988" s="2">
        <f>'Moving Avg'!H988</f>
        <v>1.8734465000000013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</row>
    <row r="989" spans="1:12" ht="13.5" x14ac:dyDescent="0.25">
      <c r="A989" s="3">
        <f>RSI!A989</f>
        <v>43749</v>
      </c>
      <c r="B989" s="2">
        <f>RSI!B989</f>
        <v>2.1221000000000001</v>
      </c>
      <c r="C989" s="2">
        <f>RSI!I989</f>
        <v>43.032688425763503</v>
      </c>
      <c r="D989" s="2">
        <f>MACD!E989</f>
        <v>1.9982860530871172E-2</v>
      </c>
      <c r="E989" s="2">
        <f>MACD!F989</f>
        <v>2.9776902152946989E-2</v>
      </c>
      <c r="F989" s="2">
        <f>'Moving Avg'!D989</f>
        <v>2.1249200000000004</v>
      </c>
      <c r="G989" s="2">
        <f>'Moving Avg'!F989</f>
        <v>2.1452099999999996</v>
      </c>
      <c r="H989" s="2">
        <f>'Moving Avg'!G989</f>
        <v>2.1509840000000007</v>
      </c>
      <c r="I989" s="2">
        <f>'Moving Avg'!H989</f>
        <v>1.8764680000000014</v>
      </c>
      <c r="J989" s="5" t="str">
        <f>OBV!F989</f>
        <v>BEARISH</v>
      </c>
      <c r="K989" s="5" t="str">
        <f>OBV!G989</f>
        <v>NEUTRAL</v>
      </c>
      <c r="L989" s="5" t="str">
        <f>OBV!H989</f>
        <v>NEUTRAL</v>
      </c>
    </row>
    <row r="990" spans="1:12" ht="13.5" x14ac:dyDescent="0.25">
      <c r="A990" s="3">
        <f>RSI!A990</f>
        <v>43752</v>
      </c>
      <c r="B990" s="2">
        <f>RSI!B990</f>
        <v>2.1221000000000001</v>
      </c>
      <c r="C990" s="2">
        <f>RSI!I990</f>
        <v>43.032688425763503</v>
      </c>
      <c r="D990" s="2">
        <f>MACD!E990</f>
        <v>1.7329973467145265E-2</v>
      </c>
      <c r="E990" s="2">
        <f>MACD!F990</f>
        <v>2.7287516415786646E-2</v>
      </c>
      <c r="F990" s="2">
        <f>'Moving Avg'!D990</f>
        <v>2.1292</v>
      </c>
      <c r="G990" s="2">
        <f>'Moving Avg'!F990</f>
        <v>2.1420049999999997</v>
      </c>
      <c r="H990" s="2">
        <f>'Moving Avg'!G990</f>
        <v>2.1528360000000011</v>
      </c>
      <c r="I990" s="2">
        <f>'Moving Avg'!H990</f>
        <v>1.8794895000000011</v>
      </c>
      <c r="J990" s="5" t="str">
        <f>OBV!F990</f>
        <v>BEARISH</v>
      </c>
      <c r="K990" s="5" t="str">
        <f>OBV!G990</f>
        <v>NEUTRAL</v>
      </c>
      <c r="L990" s="5" t="str">
        <f>OBV!H990</f>
        <v>BEARISH DIVERGENCE</v>
      </c>
    </row>
    <row r="991" spans="1:12" ht="13.5" x14ac:dyDescent="0.25">
      <c r="A991" s="3">
        <f>RSI!A991</f>
        <v>43754</v>
      </c>
      <c r="B991" s="2">
        <f>RSI!B991</f>
        <v>2.1221000000000001</v>
      </c>
      <c r="C991" s="2">
        <f>RSI!I991</f>
        <v>43.032688425763503</v>
      </c>
      <c r="D991" s="2">
        <f>MACD!E991</f>
        <v>1.5215831483119224E-2</v>
      </c>
      <c r="E991" s="2">
        <f>MACD!F991</f>
        <v>2.4873179429253163E-2</v>
      </c>
      <c r="F991" s="2">
        <f>'Moving Avg'!D991</f>
        <v>2.1263599999999996</v>
      </c>
      <c r="G991" s="2">
        <f>'Moving Avg'!F991</f>
        <v>2.1395150000000003</v>
      </c>
      <c r="H991" s="2">
        <f>'Moving Avg'!G991</f>
        <v>2.1545460000000007</v>
      </c>
      <c r="I991" s="2">
        <f>'Moving Avg'!H991</f>
        <v>1.8825110000000007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</row>
    <row r="992" spans="1:12" ht="13.5" x14ac:dyDescent="0.25">
      <c r="A992" s="3">
        <f>RSI!A992</f>
        <v>43755</v>
      </c>
      <c r="B992" s="2">
        <f>RSI!B992</f>
        <v>2.1149</v>
      </c>
      <c r="C992" s="2">
        <f>RSI!I992</f>
        <v>40.860370748839387</v>
      </c>
      <c r="D992" s="2">
        <f>MACD!E992</f>
        <v>1.4081209341980649E-2</v>
      </c>
      <c r="E992" s="2">
        <f>MACD!F992</f>
        <v>2.2714785411798662E-2</v>
      </c>
      <c r="F992" s="2">
        <f>'Moving Avg'!D992</f>
        <v>2.12208</v>
      </c>
      <c r="G992" s="2">
        <f>'Moving Avg'!F992</f>
        <v>2.1363099999999999</v>
      </c>
      <c r="H992" s="2">
        <f>'Moving Avg'!G992</f>
        <v>2.156254000000001</v>
      </c>
      <c r="I992" s="2">
        <f>'Moving Avg'!H992</f>
        <v>1.8854965000000004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</row>
    <row r="993" spans="1:12" ht="13.5" x14ac:dyDescent="0.25">
      <c r="A993" s="3">
        <f>RSI!A993</f>
        <v>43756</v>
      </c>
      <c r="B993" s="2">
        <f>RSI!B993</f>
        <v>2.1577000000000002</v>
      </c>
      <c r="C993" s="2">
        <f>RSI!I993</f>
        <v>55.304330262195187</v>
      </c>
      <c r="D993" s="2">
        <f>MACD!E993</f>
        <v>1.0105295022376559E-2</v>
      </c>
      <c r="E993" s="2">
        <f>MACD!F993</f>
        <v>2.0192887333914243E-2</v>
      </c>
      <c r="F993" s="2">
        <f>'Moving Avg'!D993</f>
        <v>2.1277800000000004</v>
      </c>
      <c r="G993" s="2">
        <f>'Moving Avg'!F993</f>
        <v>2.135955</v>
      </c>
      <c r="H993" s="2">
        <f>'Moving Avg'!G993</f>
        <v>2.1588180000000015</v>
      </c>
      <c r="I993" s="2">
        <f>'Moving Avg'!H993</f>
        <v>1.8883585000000005</v>
      </c>
      <c r="J993" s="5" t="str">
        <f>OBV!F993</f>
        <v>BULLISH</v>
      </c>
      <c r="K993" s="5" t="str">
        <f>OBV!G993</f>
        <v>NEUTRAL</v>
      </c>
      <c r="L993" s="5" t="str">
        <f>OBV!H993</f>
        <v>CONFIRMED BULLISH</v>
      </c>
    </row>
    <row r="994" spans="1:12" ht="13.5" x14ac:dyDescent="0.25">
      <c r="A994" s="3">
        <f>RSI!A994</f>
        <v>43759</v>
      </c>
      <c r="B994" s="2">
        <f>RSI!B994</f>
        <v>2.2858000000000001</v>
      </c>
      <c r="C994" s="2">
        <f>RSI!I994</f>
        <v>74.991552426559352</v>
      </c>
      <c r="D994" s="2">
        <f>MACD!E994</f>
        <v>-5.0422765388216106E-3</v>
      </c>
      <c r="E994" s="2">
        <f>MACD!F994</f>
        <v>1.5145854559367074E-2</v>
      </c>
      <c r="F994" s="2">
        <f>'Moving Avg'!D994</f>
        <v>2.16052</v>
      </c>
      <c r="G994" s="2">
        <f>'Moving Avg'!F994</f>
        <v>2.1420050000000002</v>
      </c>
      <c r="H994" s="2">
        <f>'Moving Avg'!G994</f>
        <v>2.1635160000000009</v>
      </c>
      <c r="I994" s="2">
        <f>'Moving Avg'!H994</f>
        <v>1.8915915000000008</v>
      </c>
      <c r="J994" s="5" t="str">
        <f>OBV!F994</f>
        <v>BULLISH</v>
      </c>
      <c r="K994" s="5" t="str">
        <f>OBV!G994</f>
        <v>STRONG</v>
      </c>
      <c r="L994" s="5" t="str">
        <f>OBV!H994</f>
        <v>CONFIRMED BULLISH</v>
      </c>
    </row>
    <row r="995" spans="1:12" ht="13.5" x14ac:dyDescent="0.25">
      <c r="A995" s="3">
        <f>RSI!A995</f>
        <v>43760</v>
      </c>
      <c r="B995" s="2">
        <f>RSI!B995</f>
        <v>2.2645</v>
      </c>
      <c r="C995" s="2">
        <f>RSI!I995</f>
        <v>69.509088960529567</v>
      </c>
      <c r="D995" s="2">
        <f>MACD!E995</f>
        <v>-2.0432627174646001E-2</v>
      </c>
      <c r="E995" s="2">
        <f>MACD!F995</f>
        <v>8.0301582125644581E-3</v>
      </c>
      <c r="F995" s="2">
        <f>'Moving Avg'!D995</f>
        <v>2.1890000000000001</v>
      </c>
      <c r="G995" s="2">
        <f>'Moving Avg'!F995</f>
        <v>2.1469899999999997</v>
      </c>
      <c r="H995" s="2">
        <f>'Moving Avg'!G995</f>
        <v>2.1677880000000012</v>
      </c>
      <c r="I995" s="2">
        <f>'Moving Avg'!H995</f>
        <v>1.8946505000000005</v>
      </c>
      <c r="J995" s="5" t="str">
        <f>OBV!F995</f>
        <v>BULLISH</v>
      </c>
      <c r="K995" s="5" t="str">
        <f>OBV!G995</f>
        <v>STRONG</v>
      </c>
      <c r="L995" s="5" t="str">
        <f>OBV!H995</f>
        <v>CONFIRMED BULLISH</v>
      </c>
    </row>
    <row r="996" spans="1:12" ht="13.5" x14ac:dyDescent="0.25">
      <c r="A996" s="3">
        <f>RSI!A996</f>
        <v>43761</v>
      </c>
      <c r="B996" s="2">
        <f>RSI!B996</f>
        <v>2.2858000000000001</v>
      </c>
      <c r="C996" s="2">
        <f>RSI!I996</f>
        <v>71.734473967542414</v>
      </c>
      <c r="D996" s="2">
        <f>MACD!E996</f>
        <v>-3.0225265112403754E-2</v>
      </c>
      <c r="E996" s="2">
        <f>MACD!F996</f>
        <v>3.7907354757081568E-4</v>
      </c>
      <c r="F996" s="2">
        <f>'Moving Avg'!D996</f>
        <v>2.22174</v>
      </c>
      <c r="G996" s="2">
        <f>'Moving Avg'!F996</f>
        <v>2.1533950000000002</v>
      </c>
      <c r="H996" s="2">
        <f>'Moving Avg'!G996</f>
        <v>2.171774000000001</v>
      </c>
      <c r="I996" s="2">
        <f>'Moving Avg'!H996</f>
        <v>1.8975125000000006</v>
      </c>
      <c r="J996" s="5" t="str">
        <f>OBV!F996</f>
        <v>BULLISH</v>
      </c>
      <c r="K996" s="5" t="str">
        <f>OBV!G996</f>
        <v>STRONG</v>
      </c>
      <c r="L996" s="5" t="str">
        <f>OBV!H996</f>
        <v>CONFIRMED BULLISH</v>
      </c>
    </row>
    <row r="997" spans="1:12" ht="13.5" x14ac:dyDescent="0.25">
      <c r="A997" s="3">
        <f>RSI!A997</f>
        <v>43762</v>
      </c>
      <c r="B997" s="2">
        <f>RSI!B997</f>
        <v>2.2574000000000001</v>
      </c>
      <c r="C997" s="2">
        <f>RSI!I997</f>
        <v>64.929872039628634</v>
      </c>
      <c r="D997" s="2">
        <f>MACD!E997</f>
        <v>-3.7153112327314997E-2</v>
      </c>
      <c r="E997" s="2">
        <f>MACD!F997</f>
        <v>-7.1273636274063468E-3</v>
      </c>
      <c r="F997" s="2">
        <f>'Moving Avg'!D997</f>
        <v>2.2502400000000002</v>
      </c>
      <c r="G997" s="2">
        <f>'Moving Avg'!F997</f>
        <v>2.1587399999999994</v>
      </c>
      <c r="H997" s="2">
        <f>'Moving Avg'!G997</f>
        <v>2.1751920000000009</v>
      </c>
      <c r="I997" s="2">
        <f>'Moving Avg'!H997</f>
        <v>1.9002325000000007</v>
      </c>
      <c r="J997" s="5" t="str">
        <f>OBV!F997</f>
        <v>BULLISH</v>
      </c>
      <c r="K997" s="5" t="str">
        <f>OBV!G997</f>
        <v>STRONG</v>
      </c>
      <c r="L997" s="5" t="str">
        <f>OBV!H997</f>
        <v>CONFIRMED BULLISH</v>
      </c>
    </row>
    <row r="998" spans="1:12" ht="13.5" x14ac:dyDescent="0.25">
      <c r="A998" s="3">
        <f>RSI!A998</f>
        <v>43763</v>
      </c>
      <c r="B998" s="2">
        <f>RSI!B998</f>
        <v>2.3142999999999998</v>
      </c>
      <c r="C998" s="2">
        <f>RSI!I998</f>
        <v>70.888178025321821</v>
      </c>
      <c r="D998" s="2">
        <f>MACD!E998</f>
        <v>-4.8844695047518094E-2</v>
      </c>
      <c r="E998" s="2">
        <f>MACD!F998</f>
        <v>-1.5470829911428697E-2</v>
      </c>
      <c r="F998" s="2">
        <f>'Moving Avg'!D998</f>
        <v>2.2815599999999998</v>
      </c>
      <c r="G998" s="2">
        <f>'Moving Avg'!F998</f>
        <v>2.1676399999999996</v>
      </c>
      <c r="H998" s="2">
        <f>'Moving Avg'!G998</f>
        <v>2.1797480000000014</v>
      </c>
      <c r="I998" s="2">
        <f>'Moving Avg'!H998</f>
        <v>1.9034055000000007</v>
      </c>
      <c r="J998" s="5" t="str">
        <f>OBV!F998</f>
        <v>BULLISH</v>
      </c>
      <c r="K998" s="5" t="str">
        <f>OBV!G998</f>
        <v>STRONG</v>
      </c>
      <c r="L998" s="5" t="str">
        <f>OBV!H998</f>
        <v>CONFIRMED BULLISH</v>
      </c>
    </row>
    <row r="999" spans="1:12" ht="13.5" x14ac:dyDescent="0.25">
      <c r="A999" s="3">
        <f>RSI!A999</f>
        <v>43766</v>
      </c>
      <c r="B999" s="2">
        <f>RSI!B999</f>
        <v>2.3784000000000001</v>
      </c>
      <c r="C999" s="2">
        <f>RSI!I999</f>
        <v>75.863205574172071</v>
      </c>
      <c r="D999" s="2">
        <f>MACD!E999</f>
        <v>-6.5397989827762348E-2</v>
      </c>
      <c r="E999" s="2">
        <f>MACD!F999</f>
        <v>-2.545626189469543E-2</v>
      </c>
      <c r="F999" s="2">
        <f>'Moving Avg'!D999</f>
        <v>2.3000799999999999</v>
      </c>
      <c r="G999" s="2">
        <f>'Moving Avg'!F999</f>
        <v>2.1797449999999996</v>
      </c>
      <c r="H999" s="2">
        <f>'Moving Avg'!G999</f>
        <v>2.1855860000000011</v>
      </c>
      <c r="I999" s="2">
        <f>'Moving Avg'!H999</f>
        <v>1.9071350000000007</v>
      </c>
      <c r="J999" s="5" t="str">
        <f>OBV!F999</f>
        <v>BULLISH</v>
      </c>
      <c r="K999" s="5" t="str">
        <f>OBV!G999</f>
        <v>STRONG</v>
      </c>
      <c r="L999" s="5" t="str">
        <f>OBV!H999</f>
        <v>CONFIRMED BULLISH</v>
      </c>
    </row>
    <row r="1000" spans="1:12" ht="13.5" x14ac:dyDescent="0.25">
      <c r="A1000" s="3">
        <f>RSI!A1000</f>
        <v>43767</v>
      </c>
      <c r="B1000" s="2">
        <f>RSI!B1000</f>
        <v>2.4496000000000002</v>
      </c>
      <c r="C1000" s="2">
        <f>RSI!I1000</f>
        <v>79.959892669694383</v>
      </c>
      <c r="D1000" s="2">
        <f>MACD!E1000</f>
        <v>-8.5816690982338351E-2</v>
      </c>
      <c r="E1000" s="2">
        <f>MACD!F1000</f>
        <v>-3.7528347712224019E-2</v>
      </c>
      <c r="F1000" s="2">
        <f>'Moving Avg'!D1000</f>
        <v>2.3371000000000004</v>
      </c>
      <c r="G1000" s="2">
        <f>'Moving Avg'!F1000</f>
        <v>2.1954099999999999</v>
      </c>
      <c r="H1000" s="2">
        <f>'Moving Avg'!G1000</f>
        <v>2.1925640000000008</v>
      </c>
      <c r="I1000" s="2">
        <f>'Moving Avg'!H1000</f>
        <v>1.9110855000000004</v>
      </c>
      <c r="J1000" s="5" t="str">
        <f>OBV!F1000</f>
        <v>BULLISH</v>
      </c>
      <c r="K1000" s="5" t="str">
        <f>OBV!G1000</f>
        <v>STRONG</v>
      </c>
      <c r="L1000" s="5" t="str">
        <f>OBV!H1000</f>
        <v>CONFIRMED BULLISH</v>
      </c>
    </row>
    <row r="1001" spans="1:12" ht="13.5" x14ac:dyDescent="0.25">
      <c r="A1001" s="3">
        <f>RSI!A1001</f>
        <v>43768</v>
      </c>
      <c r="B1001" s="2">
        <f>RSI!B1001</f>
        <v>2.3997999999999999</v>
      </c>
      <c r="C1001" s="2">
        <f>RSI!I1001</f>
        <v>70.896107079721219</v>
      </c>
      <c r="D1001" s="2">
        <f>MACD!E1001</f>
        <v>-0.10087958572187983</v>
      </c>
      <c r="E1001" s="2">
        <f>MACD!F1001</f>
        <v>-5.0198595314155187E-2</v>
      </c>
      <c r="F1001" s="2">
        <f>'Moving Avg'!D1001</f>
        <v>2.3598999999999997</v>
      </c>
      <c r="G1001" s="2">
        <f>'Moving Avg'!F1001</f>
        <v>2.2085850000000002</v>
      </c>
      <c r="H1001" s="2">
        <f>'Moving Avg'!G1001</f>
        <v>2.1984040000000009</v>
      </c>
      <c r="I1001" s="2">
        <f>'Moving Avg'!H1001</f>
        <v>1.9148210000000006</v>
      </c>
      <c r="J1001" s="5" t="str">
        <f>OBV!F1001</f>
        <v>BULLISH</v>
      </c>
      <c r="K1001" s="5" t="str">
        <f>OBV!G1001</f>
        <v>STRONG</v>
      </c>
      <c r="L1001" s="5" t="str">
        <f>OBV!H1001</f>
        <v>CONFIRMED BULLISH</v>
      </c>
    </row>
    <row r="1002" spans="1:12" ht="13.5" x14ac:dyDescent="0.25">
      <c r="A1002" s="3">
        <f>RSI!A1002</f>
        <v>43769</v>
      </c>
      <c r="B1002" s="2">
        <f>RSI!B1002</f>
        <v>2.4354</v>
      </c>
      <c r="C1002" s="2">
        <f>RSI!I1002</f>
        <v>73.23202845851894</v>
      </c>
      <c r="D1002" s="2">
        <f>MACD!E1002</f>
        <v>-0.11844077578024592</v>
      </c>
      <c r="E1002" s="2">
        <f>MACD!F1002</f>
        <v>-6.3847031407373342E-2</v>
      </c>
      <c r="F1002" s="2">
        <f>'Moving Avg'!D1002</f>
        <v>2.3955000000000002</v>
      </c>
      <c r="G1002" s="2">
        <f>'Moving Avg'!F1002</f>
        <v>2.2235399999999998</v>
      </c>
      <c r="H1002" s="2">
        <f>'Moving Avg'!G1002</f>
        <v>2.2043860000000008</v>
      </c>
      <c r="I1002" s="2">
        <f>'Moving Avg'!H1002</f>
        <v>1.9187345000000007</v>
      </c>
      <c r="J1002" s="5" t="str">
        <f>OBV!F1002</f>
        <v>BULLISH</v>
      </c>
      <c r="K1002" s="5" t="str">
        <f>OBV!G1002</f>
        <v>STRONG</v>
      </c>
      <c r="L1002" s="5" t="str">
        <f>OBV!H1002</f>
        <v>CONFIRMED BULLISH</v>
      </c>
    </row>
    <row r="1003" spans="1:12" ht="13.5" x14ac:dyDescent="0.25">
      <c r="A1003" s="3">
        <f>RSI!A1003</f>
        <v>43770</v>
      </c>
      <c r="B1003" s="2">
        <f>RSI!B1003</f>
        <v>2.4211</v>
      </c>
      <c r="C1003" s="2">
        <f>RSI!I1003</f>
        <v>70.774739987982073</v>
      </c>
      <c r="D1003" s="2">
        <f>MACD!E1003</f>
        <v>-0.12685833749799391</v>
      </c>
      <c r="E1003" s="2">
        <f>MACD!F1003</f>
        <v>-7.6449292625497461E-2</v>
      </c>
      <c r="F1003" s="2">
        <f>'Moving Avg'!D1003</f>
        <v>2.4168599999999998</v>
      </c>
      <c r="G1003" s="2">
        <f>'Moving Avg'!F1003</f>
        <v>2.2377800000000003</v>
      </c>
      <c r="H1003" s="2">
        <f>'Moving Avg'!G1003</f>
        <v>2.2100820000000003</v>
      </c>
      <c r="I1003" s="2">
        <f>'Moving Avg'!H1003</f>
        <v>1.9226100000000008</v>
      </c>
      <c r="J1003" s="5" t="str">
        <f>OBV!F1003</f>
        <v>BULLISH</v>
      </c>
      <c r="K1003" s="5" t="str">
        <f>OBV!G1003</f>
        <v>STRONG</v>
      </c>
      <c r="L1003" s="5" t="str">
        <f>OBV!H1003</f>
        <v>CONFIRMED BULLISH</v>
      </c>
    </row>
    <row r="1004" spans="1:12" ht="13.5" x14ac:dyDescent="0.25">
      <c r="A1004" s="3">
        <f>RSI!A1004</f>
        <v>43773</v>
      </c>
      <c r="B1004" s="2">
        <f>RSI!B1004</f>
        <v>2.4211</v>
      </c>
      <c r="C1004" s="2">
        <f>RSI!I1004</f>
        <v>70.774739987982073</v>
      </c>
      <c r="D1004" s="2">
        <f>MACD!E1004</f>
        <v>-0.11530163129397319</v>
      </c>
      <c r="E1004" s="2">
        <f>MACD!F1004</f>
        <v>-8.4219760359192611E-2</v>
      </c>
      <c r="F1004" s="2">
        <f>'Moving Avg'!D1004</f>
        <v>2.4253999999999998</v>
      </c>
      <c r="G1004" s="2">
        <f>'Moving Avg'!F1004</f>
        <v>2.2527300000000006</v>
      </c>
      <c r="H1004" s="2">
        <f>'Moving Avg'!G1004</f>
        <v>2.2164900000000003</v>
      </c>
      <c r="I1004" s="2">
        <f>'Moving Avg'!H1004</f>
        <v>1.9265195000000008</v>
      </c>
      <c r="J1004" s="5" t="str">
        <f>OBV!F1004</f>
        <v>BULLISH</v>
      </c>
      <c r="K1004" s="5" t="str">
        <f>OBV!G1004</f>
        <v>STRONG</v>
      </c>
      <c r="L1004" s="5" t="str">
        <f>OBV!H1004</f>
        <v>CONFIRMED BULLISH</v>
      </c>
    </row>
    <row r="1005" spans="1:12" ht="13.5" x14ac:dyDescent="0.25">
      <c r="A1005" s="3">
        <f>RSI!A1005</f>
        <v>43774</v>
      </c>
      <c r="B1005" s="2">
        <f>RSI!B1005</f>
        <v>2.3927</v>
      </c>
      <c r="C1005" s="2">
        <f>RSI!I1005</f>
        <v>65.697197216260321</v>
      </c>
      <c r="D1005" s="2">
        <f>MACD!E1005</f>
        <v>-0.10764835285727381</v>
      </c>
      <c r="E1005" s="2">
        <f>MACD!F1005</f>
        <v>-8.8905478858808853E-2</v>
      </c>
      <c r="F1005" s="2">
        <f>'Moving Avg'!D1005</f>
        <v>2.4140199999999998</v>
      </c>
      <c r="G1005" s="2">
        <f>'Moving Avg'!F1005</f>
        <v>2.2673300000000003</v>
      </c>
      <c r="H1005" s="2">
        <f>'Moving Avg'!G1005</f>
        <v>2.2211900000000004</v>
      </c>
      <c r="I1005" s="2">
        <f>'Moving Avg'!H1005</f>
        <v>1.9302870000000008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</row>
    <row r="1006" spans="1:12" ht="13.5" x14ac:dyDescent="0.25">
      <c r="A1006" s="3">
        <f>RSI!A1006</f>
        <v>43775</v>
      </c>
      <c r="B1006" s="2">
        <f>RSI!B1006</f>
        <v>2.3142999999999998</v>
      </c>
      <c r="C1006" s="2">
        <f>RSI!I1006</f>
        <v>54.148255635762588</v>
      </c>
      <c r="D1006" s="2">
        <f>MACD!E1006</f>
        <v>-9.2802070858637009E-2</v>
      </c>
      <c r="E1006" s="2">
        <f>MACD!F1006</f>
        <v>-8.9684797258774498E-2</v>
      </c>
      <c r="F1006" s="2">
        <f>'Moving Avg'!D1006</f>
        <v>2.3969200000000002</v>
      </c>
      <c r="G1006" s="2">
        <f>'Moving Avg'!F1006</f>
        <v>2.2762300000000004</v>
      </c>
      <c r="H1006" s="2">
        <f>'Moving Avg'!G1006</f>
        <v>2.2220440000000004</v>
      </c>
      <c r="I1006" s="2">
        <f>'Moving Avg'!H1006</f>
        <v>1.9336960000000007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</row>
    <row r="1007" spans="1:12" ht="13.5" x14ac:dyDescent="0.25">
      <c r="A1007" s="3">
        <f>RSI!A1007</f>
        <v>43776</v>
      </c>
      <c r="B1007" s="2">
        <f>RSI!B1007</f>
        <v>2.3498999999999999</v>
      </c>
      <c r="C1007" s="2">
        <f>RSI!I1007</f>
        <v>57.777820859904736</v>
      </c>
      <c r="D1007" s="2">
        <f>MACD!E1007</f>
        <v>-8.7443849112028627E-2</v>
      </c>
      <c r="E1007" s="2">
        <f>MACD!F1007</f>
        <v>-8.9236607629425327E-2</v>
      </c>
      <c r="F1007" s="2">
        <f>'Moving Avg'!D1007</f>
        <v>2.3798199999999996</v>
      </c>
      <c r="G1007" s="2">
        <f>'Moving Avg'!F1007</f>
        <v>2.2869099999999998</v>
      </c>
      <c r="H1007" s="2">
        <f>'Moving Avg'!G1007</f>
        <v>2.2227560000000004</v>
      </c>
      <c r="I1007" s="2">
        <f>'Moving Avg'!H1007</f>
        <v>1.9372830000000008</v>
      </c>
      <c r="J1007" s="5" t="str">
        <f>OBV!F1007</f>
        <v>BEARISH</v>
      </c>
      <c r="K1007" s="5" t="str">
        <f>OBV!G1007</f>
        <v>WEAK</v>
      </c>
      <c r="L1007" s="5" t="str">
        <f>OBV!H1007</f>
        <v>CONFIRMED BEARISH</v>
      </c>
    </row>
    <row r="1008" spans="1:12" ht="13.5" x14ac:dyDescent="0.25">
      <c r="A1008" s="3">
        <f>RSI!A1008</f>
        <v>43777</v>
      </c>
      <c r="B1008" s="2">
        <f>RSI!B1008</f>
        <v>2.3498999999999999</v>
      </c>
      <c r="C1008" s="2">
        <f>RSI!I1008</f>
        <v>57.77782085990475</v>
      </c>
      <c r="D1008" s="2">
        <f>MACD!E1008</f>
        <v>-7.4549585930360429E-2</v>
      </c>
      <c r="E1008" s="2">
        <f>MACD!F1008</f>
        <v>-8.6299203289612353E-2</v>
      </c>
      <c r="F1008" s="2">
        <f>'Moving Avg'!D1008</f>
        <v>2.36558</v>
      </c>
      <c r="G1008" s="2">
        <f>'Moving Avg'!F1008</f>
        <v>2.2979449999999999</v>
      </c>
      <c r="H1008" s="2">
        <f>'Moving Avg'!G1008</f>
        <v>2.2246060000000001</v>
      </c>
      <c r="I1008" s="2">
        <f>'Moving Avg'!H1008</f>
        <v>1.9409715000000007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</row>
    <row r="1009" spans="1:12" ht="13.5" x14ac:dyDescent="0.25">
      <c r="A1009" s="3">
        <f>RSI!A1009</f>
        <v>43780</v>
      </c>
      <c r="B1009" s="2">
        <f>RSI!B1009</f>
        <v>2.3997999999999999</v>
      </c>
      <c r="C1009" s="2">
        <f>RSI!I1009</f>
        <v>62.591616005714705</v>
      </c>
      <c r="D1009" s="2">
        <f>MACD!E1009</f>
        <v>-5.7838130891385564E-2</v>
      </c>
      <c r="E1009" s="2">
        <f>MACD!F1009</f>
        <v>-8.0606988809967001E-2</v>
      </c>
      <c r="F1009" s="2">
        <f>'Moving Avg'!D1009</f>
        <v>2.3613200000000001</v>
      </c>
      <c r="G1009" s="2">
        <f>'Moving Avg'!F1009</f>
        <v>2.3118299999999996</v>
      </c>
      <c r="H1009" s="2">
        <f>'Moving Avg'!G1009</f>
        <v>2.2281660000000003</v>
      </c>
      <c r="I1009" s="2">
        <f>'Moving Avg'!H1009</f>
        <v>1.944943000000001</v>
      </c>
      <c r="J1009" s="5" t="str">
        <f>OBV!F1009</f>
        <v>BEARISH</v>
      </c>
      <c r="K1009" s="5" t="str">
        <f>OBV!G1009</f>
        <v>NEUTRAL</v>
      </c>
      <c r="L1009" s="5" t="str">
        <f>OBV!H1009</f>
        <v>CONFIRMED BEARISH</v>
      </c>
    </row>
    <row r="1010" spans="1:12" ht="13.5" x14ac:dyDescent="0.25">
      <c r="A1010" s="3">
        <f>RSI!A1010</f>
        <v>43781</v>
      </c>
      <c r="B1010" s="2">
        <f>RSI!B1010</f>
        <v>2.4567999999999999</v>
      </c>
      <c r="C1010" s="2">
        <f>RSI!I1010</f>
        <v>67.192851287738506</v>
      </c>
      <c r="D1010" s="2">
        <f>MACD!E1010</f>
        <v>-3.7598237275192847E-2</v>
      </c>
      <c r="E1010" s="2">
        <f>MACD!F1010</f>
        <v>-7.2005238503012173E-2</v>
      </c>
      <c r="F1010" s="2">
        <f>'Moving Avg'!D1010</f>
        <v>2.3741399999999997</v>
      </c>
      <c r="G1010" s="2">
        <f>'Moving Avg'!F1010</f>
        <v>2.3285650000000002</v>
      </c>
      <c r="H1010" s="2">
        <f>'Moving Avg'!G1010</f>
        <v>2.2318700000000002</v>
      </c>
      <c r="I1010" s="2">
        <f>'Moving Avg'!H1010</f>
        <v>1.9491995000000009</v>
      </c>
      <c r="J1010" s="5" t="str">
        <f>OBV!F1010</f>
        <v>BEARISH</v>
      </c>
      <c r="K1010" s="5" t="str">
        <f>OBV!G1010</f>
        <v>NEUTRAL</v>
      </c>
      <c r="L1010" s="5" t="str">
        <f>OBV!H1010</f>
        <v>BEARISH DIVERGENCE</v>
      </c>
    </row>
    <row r="1011" spans="1:12" ht="13.5" x14ac:dyDescent="0.25">
      <c r="A1011" s="3">
        <f>RSI!A1011</f>
        <v>43782</v>
      </c>
      <c r="B1011" s="2">
        <f>RSI!B1011</f>
        <v>2.4140000000000001</v>
      </c>
      <c r="C1011" s="2">
        <f>RSI!I1011</f>
        <v>61.114276489566379</v>
      </c>
      <c r="D1011" s="2">
        <f>MACD!E1011</f>
        <v>-2.5885520199540935E-2</v>
      </c>
      <c r="E1011" s="2">
        <f>MACD!F1011</f>
        <v>-6.2781294842317925E-2</v>
      </c>
      <c r="F1011" s="2">
        <f>'Moving Avg'!D1011</f>
        <v>2.3940799999999998</v>
      </c>
      <c r="G1011" s="2">
        <f>'Moving Avg'!F1011</f>
        <v>2.3431600000000001</v>
      </c>
      <c r="H1011" s="2">
        <f>'Moving Avg'!G1011</f>
        <v>2.2351460000000003</v>
      </c>
      <c r="I1011" s="2">
        <f>'Moving Avg'!H1011</f>
        <v>1.9532420000000008</v>
      </c>
      <c r="J1011" s="5" t="str">
        <f>OBV!F1011</f>
        <v>BEARISH</v>
      </c>
      <c r="K1011" s="5" t="str">
        <f>OBV!G1011</f>
        <v>NEUTRAL</v>
      </c>
      <c r="L1011" s="5" t="str">
        <f>OBV!H1011</f>
        <v>BEARISH DIVERGENCE</v>
      </c>
    </row>
    <row r="1012" spans="1:12" ht="13.5" x14ac:dyDescent="0.25">
      <c r="A1012" s="3">
        <f>RSI!A1012</f>
        <v>43783</v>
      </c>
      <c r="B1012" s="2">
        <f>RSI!B1012</f>
        <v>2.4567999999999999</v>
      </c>
      <c r="C1012" s="2">
        <f>RSI!I1012</f>
        <v>64.566344450583358</v>
      </c>
      <c r="D1012" s="2">
        <f>MACD!E1012</f>
        <v>-1.4269168984149427E-2</v>
      </c>
      <c r="E1012" s="2">
        <f>MACD!F1012</f>
        <v>-5.3078869670684231E-2</v>
      </c>
      <c r="F1012" s="2">
        <f>'Moving Avg'!D1012</f>
        <v>2.4154599999999999</v>
      </c>
      <c r="G1012" s="2">
        <f>'Moving Avg'!F1012</f>
        <v>2.360255</v>
      </c>
      <c r="H1012" s="2">
        <f>'Moving Avg'!G1012</f>
        <v>2.2399900000000001</v>
      </c>
      <c r="I1012" s="2">
        <f>'Moving Avg'!H1012</f>
        <v>1.9574985000000007</v>
      </c>
      <c r="J1012" s="5" t="str">
        <f>OBV!F1012</f>
        <v>BULLISH</v>
      </c>
      <c r="K1012" s="5" t="str">
        <f>OBV!G1012</f>
        <v>NEUTRAL</v>
      </c>
      <c r="L1012" s="5" t="str">
        <f>OBV!H1012</f>
        <v>CONFIRMED BULLISH</v>
      </c>
    </row>
    <row r="1013" spans="1:12" ht="13.5" x14ac:dyDescent="0.25">
      <c r="A1013" s="3">
        <f>RSI!A1013</f>
        <v>43784</v>
      </c>
      <c r="B1013" s="2">
        <f>RSI!B1013</f>
        <v>2.6063000000000001</v>
      </c>
      <c r="C1013" s="2">
        <f>RSI!I1013</f>
        <v>73.436887713490421</v>
      </c>
      <c r="D1013" s="2">
        <f>MACD!E1013</f>
        <v>-1.8523376220134669E-2</v>
      </c>
      <c r="E1013" s="2">
        <f>MACD!F1013</f>
        <v>-4.616777098057432E-2</v>
      </c>
      <c r="F1013" s="2">
        <f>'Moving Avg'!D1013</f>
        <v>2.4667400000000002</v>
      </c>
      <c r="G1013" s="2">
        <f>'Moving Avg'!F1013</f>
        <v>2.3826849999999999</v>
      </c>
      <c r="H1013" s="2">
        <f>'Moving Avg'!G1013</f>
        <v>2.246826</v>
      </c>
      <c r="I1013" s="2">
        <f>'Moving Avg'!H1013</f>
        <v>1.9625025000000005</v>
      </c>
      <c r="J1013" s="5" t="str">
        <f>OBV!F1013</f>
        <v>BULLISH</v>
      </c>
      <c r="K1013" s="5" t="str">
        <f>OBV!G1013</f>
        <v>STRONG</v>
      </c>
      <c r="L1013" s="5" t="str">
        <f>OBV!H1013</f>
        <v>CONFIRMED BULLISH</v>
      </c>
    </row>
    <row r="1014" spans="1:12" ht="13.5" x14ac:dyDescent="0.25">
      <c r="A1014" s="3">
        <f>RSI!A1014</f>
        <v>43787</v>
      </c>
      <c r="B1014" s="2">
        <f>RSI!B1014</f>
        <v>2.7629999999999999</v>
      </c>
      <c r="C1014" s="2">
        <f>RSI!I1014</f>
        <v>79.289369459007276</v>
      </c>
      <c r="D1014" s="2">
        <f>MACD!E1014</f>
        <v>-3.5363300678868281E-2</v>
      </c>
      <c r="E1014" s="2">
        <f>MACD!F1014</f>
        <v>-4.4006876920233112E-2</v>
      </c>
      <c r="F1014" s="2">
        <f>'Moving Avg'!D1014</f>
        <v>2.5393800000000004</v>
      </c>
      <c r="G1014" s="2">
        <f>'Moving Avg'!F1014</f>
        <v>2.4065449999999999</v>
      </c>
      <c r="H1014" s="2">
        <f>'Moving Avg'!G1014</f>
        <v>2.256796</v>
      </c>
      <c r="I1014" s="2">
        <f>'Moving Avg'!H1014</f>
        <v>1.9682900000000003</v>
      </c>
      <c r="J1014" s="5" t="str">
        <f>OBV!F1014</f>
        <v>BULLISH</v>
      </c>
      <c r="K1014" s="5" t="str">
        <f>OBV!G1014</f>
        <v>STRONG</v>
      </c>
      <c r="L1014" s="5" t="str">
        <f>OBV!H1014</f>
        <v>CONFIRMED BULLISH</v>
      </c>
    </row>
    <row r="1015" spans="1:12" ht="13.5" x14ac:dyDescent="0.25">
      <c r="A1015" s="3">
        <f>RSI!A1015</f>
        <v>43788</v>
      </c>
      <c r="B1015" s="2">
        <f>RSI!B1015</f>
        <v>2.7345000000000002</v>
      </c>
      <c r="C1015" s="2">
        <f>RSI!I1015</f>
        <v>76.009261271509018</v>
      </c>
      <c r="D1015" s="2">
        <f>MACD!E1015</f>
        <v>-5.4308389064726015E-2</v>
      </c>
      <c r="E1015" s="2">
        <f>MACD!F1015</f>
        <v>-4.6067179349131696E-2</v>
      </c>
      <c r="F1015" s="2">
        <f>'Moving Avg'!D1015</f>
        <v>2.5949200000000001</v>
      </c>
      <c r="G1015" s="2">
        <f>'Moving Avg'!F1015</f>
        <v>2.4300449999999998</v>
      </c>
      <c r="H1015" s="2">
        <f>'Moving Avg'!G1015</f>
        <v>2.2666240000000006</v>
      </c>
      <c r="I1015" s="2">
        <f>'Moving Avg'!H1015</f>
        <v>1.9739350000000002</v>
      </c>
      <c r="J1015" s="5" t="str">
        <f>OBV!F1015</f>
        <v>BULLISH</v>
      </c>
      <c r="K1015" s="5" t="str">
        <f>OBV!G1015</f>
        <v>STRONG</v>
      </c>
      <c r="L1015" s="5" t="str">
        <f>OBV!H1015</f>
        <v>CONFIRMED BULLISH</v>
      </c>
    </row>
    <row r="1016" spans="1:12" ht="13.5" x14ac:dyDescent="0.25">
      <c r="A1016" s="3">
        <f>RSI!A1016</f>
        <v>43789</v>
      </c>
      <c r="B1016" s="2">
        <f>RSI!B1016</f>
        <v>2.706</v>
      </c>
      <c r="C1016" s="2">
        <f>RSI!I1016</f>
        <v>72.767397720655993</v>
      </c>
      <c r="D1016" s="2">
        <f>MACD!E1016</f>
        <v>-8.2378092055757524E-2</v>
      </c>
      <c r="E1016" s="2">
        <f>MACD!F1016</f>
        <v>-5.3329361890456867E-2</v>
      </c>
      <c r="F1016" s="2">
        <f>'Moving Avg'!D1016</f>
        <v>2.6533199999999999</v>
      </c>
      <c r="G1016" s="2">
        <f>'Moving Avg'!F1016</f>
        <v>2.4510549999999998</v>
      </c>
      <c r="H1016" s="2">
        <f>'Moving Avg'!G1016</f>
        <v>2.2770200000000007</v>
      </c>
      <c r="I1016" s="2">
        <f>'Moving Avg'!H1016</f>
        <v>1.9792015000000003</v>
      </c>
      <c r="J1016" s="5" t="str">
        <f>OBV!F1016</f>
        <v>BULLISH</v>
      </c>
      <c r="K1016" s="5" t="str">
        <f>OBV!G1016</f>
        <v>STRONG</v>
      </c>
      <c r="L1016" s="5" t="str">
        <f>OBV!H1016</f>
        <v>CONFIRMED BULLISH</v>
      </c>
    </row>
    <row r="1017" spans="1:12" ht="13.5" x14ac:dyDescent="0.25">
      <c r="A1017" s="3">
        <f>RSI!A1017</f>
        <v>43790</v>
      </c>
      <c r="B1017" s="2">
        <f>RSI!B1017</f>
        <v>2.6846000000000001</v>
      </c>
      <c r="C1017" s="2">
        <f>RSI!I1017</f>
        <v>70.341386846474933</v>
      </c>
      <c r="D1017" s="2">
        <f>MACD!E1017</f>
        <v>-0.10083295232444867</v>
      </c>
      <c r="E1017" s="2">
        <f>MACD!F1017</f>
        <v>-6.2830079977255232E-2</v>
      </c>
      <c r="F1017" s="2">
        <f>'Moving Avg'!D1017</f>
        <v>2.6988799999999999</v>
      </c>
      <c r="G1017" s="2">
        <f>'Moving Avg'!F1017</f>
        <v>2.4724150000000003</v>
      </c>
      <c r="H1017" s="2">
        <f>'Moving Avg'!G1017</f>
        <v>2.2868460000000006</v>
      </c>
      <c r="I1017" s="2">
        <f>'Moving Avg'!H1017</f>
        <v>1.9843610000000005</v>
      </c>
      <c r="J1017" s="5" t="str">
        <f>OBV!F1017</f>
        <v>BULLISH</v>
      </c>
      <c r="K1017" s="5" t="str">
        <f>OBV!G1017</f>
        <v>STRONG</v>
      </c>
      <c r="L1017" s="5" t="str">
        <f>OBV!H1017</f>
        <v>CONFIRMED BULLISH</v>
      </c>
    </row>
    <row r="1018" spans="1:12" ht="13.5" x14ac:dyDescent="0.25">
      <c r="A1018" s="3">
        <f>RSI!A1018</f>
        <v>43791</v>
      </c>
      <c r="B1018" s="2">
        <f>RSI!B1018</f>
        <v>2.7557999999999998</v>
      </c>
      <c r="C1018" s="2">
        <f>RSI!I1018</f>
        <v>73.506219407373337</v>
      </c>
      <c r="D1018" s="2">
        <f>MACD!E1018</f>
        <v>-0.12323111404693421</v>
      </c>
      <c r="E1018" s="2">
        <f>MACD!F1018</f>
        <v>-7.4910286791191036E-2</v>
      </c>
      <c r="F1018" s="2">
        <f>'Moving Avg'!D1018</f>
        <v>2.7287799999999995</v>
      </c>
      <c r="G1018" s="2">
        <f>'Moving Avg'!F1018</f>
        <v>2.4944899999999999</v>
      </c>
      <c r="H1018" s="2">
        <f>'Moving Avg'!G1018</f>
        <v>2.2980960000000001</v>
      </c>
      <c r="I1018" s="2">
        <f>'Moving Avg'!H1018</f>
        <v>1.9898765000000003</v>
      </c>
      <c r="J1018" s="5" t="str">
        <f>OBV!F1018</f>
        <v>BULLISH</v>
      </c>
      <c r="K1018" s="5" t="str">
        <f>OBV!G1018</f>
        <v>STRONG</v>
      </c>
      <c r="L1018" s="5" t="str">
        <f>OBV!H1018</f>
        <v>CONFIRMED BULLISH</v>
      </c>
    </row>
    <row r="1019" spans="1:12" ht="13.5" x14ac:dyDescent="0.25">
      <c r="A1019" s="3">
        <f>RSI!A1019</f>
        <v>43794</v>
      </c>
      <c r="B1019" s="2">
        <f>RSI!B1019</f>
        <v>2.7557999999999998</v>
      </c>
      <c r="C1019" s="2">
        <f>RSI!I1019</f>
        <v>73.506219407373337</v>
      </c>
      <c r="D1019" s="2">
        <f>MACD!E1019</f>
        <v>-0.13632390611957179</v>
      </c>
      <c r="E1019" s="2">
        <f>MACD!F1019</f>
        <v>-8.7193010656867187E-2</v>
      </c>
      <c r="F1019" s="2">
        <f>'Moving Avg'!D1019</f>
        <v>2.7273400000000003</v>
      </c>
      <c r="G1019" s="2">
        <f>'Moving Avg'!F1019</f>
        <v>2.51336</v>
      </c>
      <c r="H1019" s="2">
        <f>'Moving Avg'!G1019</f>
        <v>2.3094880000000004</v>
      </c>
      <c r="I1019" s="2">
        <f>'Moving Avg'!H1019</f>
        <v>1.9952235000000005</v>
      </c>
      <c r="J1019" s="5" t="str">
        <f>OBV!F1019</f>
        <v>BEARISH</v>
      </c>
      <c r="K1019" s="5" t="str">
        <f>OBV!G1019</f>
        <v>WEAK</v>
      </c>
      <c r="L1019" s="5" t="str">
        <f>OBV!H1019</f>
        <v>CONFIRMED BEARISH</v>
      </c>
    </row>
    <row r="1020" spans="1:12" ht="13.5" x14ac:dyDescent="0.25">
      <c r="A1020" s="3">
        <f>RSI!A1020</f>
        <v>43795</v>
      </c>
      <c r="B1020" s="2">
        <f>RSI!B1020</f>
        <v>2.7772000000000001</v>
      </c>
      <c r="C1020" s="2">
        <f>RSI!I1020</f>
        <v>74.456355691176142</v>
      </c>
      <c r="D1020" s="2">
        <f>MACD!E1020</f>
        <v>-0.14190117733181351</v>
      </c>
      <c r="E1020" s="2">
        <f>MACD!F1020</f>
        <v>-9.8134643991856452E-2</v>
      </c>
      <c r="F1020" s="2">
        <f>'Moving Avg'!D1020</f>
        <v>2.7358800000000003</v>
      </c>
      <c r="G1020" s="2">
        <f>'Moving Avg'!F1020</f>
        <v>2.5297400000000003</v>
      </c>
      <c r="H1020" s="2">
        <f>'Moving Avg'!G1020</f>
        <v>2.3213080000000001</v>
      </c>
      <c r="I1020" s="2">
        <f>'Moving Avg'!H1020</f>
        <v>2.0006775000000006</v>
      </c>
      <c r="J1020" s="5" t="str">
        <f>OBV!F1020</f>
        <v>BEARISH</v>
      </c>
      <c r="K1020" s="5" t="str">
        <f>OBV!G1020</f>
        <v>NEUTRAL</v>
      </c>
      <c r="L1020" s="5" t="str">
        <f>OBV!H1020</f>
        <v>BEARISH DIVERGENCE</v>
      </c>
    </row>
    <row r="1021" spans="1:12" ht="13.5" x14ac:dyDescent="0.25">
      <c r="A1021" s="3">
        <f>RSI!A1021</f>
        <v>43796</v>
      </c>
      <c r="B1021" s="2">
        <f>RSI!B1021</f>
        <v>2.7772000000000001</v>
      </c>
      <c r="C1021" s="2">
        <f>RSI!I1021</f>
        <v>74.456355691176142</v>
      </c>
      <c r="D1021" s="2">
        <f>MACD!E1021</f>
        <v>-0.15488962426639841</v>
      </c>
      <c r="E1021" s="2">
        <f>MACD!F1021</f>
        <v>-0.10948564004676485</v>
      </c>
      <c r="F1021" s="2">
        <f>'Moving Avg'!D1021</f>
        <v>2.7501200000000003</v>
      </c>
      <c r="G1021" s="2">
        <f>'Moving Avg'!F1021</f>
        <v>2.5486100000000005</v>
      </c>
      <c r="H1021" s="2">
        <f>'Moving Avg'!G1021</f>
        <v>2.3334139999999999</v>
      </c>
      <c r="I1021" s="2">
        <f>'Moving Avg'!H1021</f>
        <v>2.0061315000000004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</row>
    <row r="1022" spans="1:12" ht="13.5" x14ac:dyDescent="0.25">
      <c r="A1022" s="3">
        <f>RSI!A1022</f>
        <v>43797</v>
      </c>
      <c r="B1022" s="2">
        <f>RSI!B1022</f>
        <v>2.7130999999999998</v>
      </c>
      <c r="C1022" s="2">
        <f>RSI!I1022</f>
        <v>66.208022307576172</v>
      </c>
      <c r="D1022" s="2">
        <f>MACD!E1022</f>
        <v>-0.15610690178761022</v>
      </c>
      <c r="E1022" s="2">
        <f>MACD!F1022</f>
        <v>-0.11880989239493393</v>
      </c>
      <c r="F1022" s="2">
        <f>'Moving Avg'!D1022</f>
        <v>2.7558199999999999</v>
      </c>
      <c r="G1022" s="2">
        <f>'Moving Avg'!F1022</f>
        <v>2.5624950000000002</v>
      </c>
      <c r="H1022" s="2">
        <f>'Moving Avg'!G1022</f>
        <v>2.344096</v>
      </c>
      <c r="I1022" s="2">
        <f>'Moving Avg'!H1022</f>
        <v>2.0112650000000003</v>
      </c>
      <c r="J1022" s="5" t="str">
        <f>OBV!F1022</f>
        <v>BULLISH</v>
      </c>
      <c r="K1022" s="5" t="str">
        <f>OBV!G1022</f>
        <v>NEUTRAL</v>
      </c>
      <c r="L1022" s="5" t="str">
        <f>OBV!H1022</f>
        <v>CONFIRMED BULLISH</v>
      </c>
    </row>
    <row r="1023" spans="1:12" ht="13.5" x14ac:dyDescent="0.25">
      <c r="A1023" s="3">
        <f>RSI!A1023</f>
        <v>43798</v>
      </c>
      <c r="B1023" s="2">
        <f>RSI!B1023</f>
        <v>2.6989000000000001</v>
      </c>
      <c r="C1023" s="2">
        <f>RSI!I1023</f>
        <v>64.503270483724194</v>
      </c>
      <c r="D1023" s="2">
        <f>MACD!E1023</f>
        <v>-0.13415055908442763</v>
      </c>
      <c r="E1023" s="2">
        <f>MACD!F1023</f>
        <v>-0.12187802573283268</v>
      </c>
      <c r="F1023" s="2">
        <f>'Moving Avg'!D1023</f>
        <v>2.74444</v>
      </c>
      <c r="G1023" s="2">
        <f>'Moving Avg'!F1023</f>
        <v>2.5763850000000006</v>
      </c>
      <c r="H1023" s="2">
        <f>'Moving Avg'!G1023</f>
        <v>2.3547779999999996</v>
      </c>
      <c r="I1023" s="2">
        <f>'Moving Avg'!H1023</f>
        <v>2.0163275000000001</v>
      </c>
      <c r="J1023" s="5" t="str">
        <f>OBV!F1023</f>
        <v>BEARISH</v>
      </c>
      <c r="K1023" s="5" t="str">
        <f>OBV!G1023</f>
        <v>NEUTRAL</v>
      </c>
      <c r="L1023" s="5" t="str">
        <f>OBV!H1023</f>
        <v>CONFIRMED BEARISH</v>
      </c>
    </row>
    <row r="1024" spans="1:12" ht="13.5" x14ac:dyDescent="0.25">
      <c r="A1024" s="3">
        <f>RSI!A1024</f>
        <v>43801</v>
      </c>
      <c r="B1024" s="2">
        <f>RSI!B1024</f>
        <v>2.6989000000000001</v>
      </c>
      <c r="C1024" s="2">
        <f>RSI!I1024</f>
        <v>64.503270483724179</v>
      </c>
      <c r="D1024" s="2">
        <f>MACD!E1024</f>
        <v>-9.2367093330259387E-2</v>
      </c>
      <c r="E1024" s="2">
        <f>MACD!F1024</f>
        <v>-0.11597583925231802</v>
      </c>
      <c r="F1024" s="2">
        <f>'Moving Avg'!D1024</f>
        <v>2.73306</v>
      </c>
      <c r="G1024" s="2">
        <f>'Moving Avg'!F1024</f>
        <v>2.5902750000000005</v>
      </c>
      <c r="H1024" s="2">
        <f>'Moving Avg'!G1024</f>
        <v>2.3654599999999997</v>
      </c>
      <c r="I1024" s="2">
        <f>'Moving Avg'!H1024</f>
        <v>2.0213900000000002</v>
      </c>
      <c r="J1024" s="5" t="str">
        <f>OBV!F1024</f>
        <v>BEARISH</v>
      </c>
      <c r="K1024" s="5" t="str">
        <f>OBV!G1024</f>
        <v>NEUTRAL</v>
      </c>
      <c r="L1024" s="5" t="str">
        <f>OBV!H1024</f>
        <v>CONFIRMED BEARISH</v>
      </c>
    </row>
    <row r="1025" spans="1:12" ht="13.5" x14ac:dyDescent="0.25">
      <c r="A1025" s="3">
        <f>RSI!A1025</f>
        <v>43802</v>
      </c>
      <c r="B1025" s="2">
        <f>RSI!B1025</f>
        <v>2.7772000000000001</v>
      </c>
      <c r="C1025" s="2">
        <f>RSI!I1025</f>
        <v>69.521861165381068</v>
      </c>
      <c r="D1025" s="2">
        <f>MACD!E1025</f>
        <v>-6.8032274368101664E-2</v>
      </c>
      <c r="E1025" s="2">
        <f>MACD!F1025</f>
        <v>-0.10638712627547475</v>
      </c>
      <c r="F1025" s="2">
        <f>'Moving Avg'!D1025</f>
        <v>2.73306</v>
      </c>
      <c r="G1025" s="2">
        <f>'Moving Avg'!F1025</f>
        <v>2.6094999999999997</v>
      </c>
      <c r="H1025" s="2">
        <f>'Moving Avg'!G1025</f>
        <v>2.3777079999999997</v>
      </c>
      <c r="I1025" s="2">
        <f>'Moving Avg'!H1025</f>
        <v>2.0270799999999998</v>
      </c>
      <c r="J1025" s="5" t="str">
        <f>OBV!F1025</f>
        <v>BULLISH</v>
      </c>
      <c r="K1025" s="5" t="str">
        <f>OBV!G1025</f>
        <v>NEUTRAL</v>
      </c>
      <c r="L1025" s="5" t="str">
        <f>OBV!H1025</f>
        <v>NEUTRAL</v>
      </c>
    </row>
    <row r="1026" spans="1:12" ht="13.5" x14ac:dyDescent="0.25">
      <c r="A1026" s="3">
        <f>RSI!A1026</f>
        <v>43803</v>
      </c>
      <c r="B1026" s="2">
        <f>RSI!B1026</f>
        <v>2.7345000000000002</v>
      </c>
      <c r="C1026" s="2">
        <f>RSI!I1026</f>
        <v>64.191895278251792</v>
      </c>
      <c r="D1026" s="2">
        <f>MACD!E1026</f>
        <v>-4.9899498550250776E-2</v>
      </c>
      <c r="E1026" s="2">
        <f>MACD!F1026</f>
        <v>-9.5089600730429963E-2</v>
      </c>
      <c r="F1026" s="2">
        <f>'Moving Avg'!D1026</f>
        <v>2.7245200000000005</v>
      </c>
      <c r="G1026" s="2">
        <f>'Moving Avg'!F1026</f>
        <v>2.6305100000000001</v>
      </c>
      <c r="H1026" s="2">
        <f>'Moving Avg'!G1026</f>
        <v>2.3892439999999997</v>
      </c>
      <c r="I1026" s="2">
        <f>'Moving Avg'!H1026</f>
        <v>2.0325565000000001</v>
      </c>
      <c r="J1026" s="5" t="str">
        <f>OBV!F1026</f>
        <v>BEARISH</v>
      </c>
      <c r="K1026" s="5" t="str">
        <f>OBV!G1026</f>
        <v>NEUTRAL</v>
      </c>
      <c r="L1026" s="5" t="str">
        <f>OBV!H1026</f>
        <v>CONFIRMED BEARISH</v>
      </c>
    </row>
    <row r="1027" spans="1:12" ht="13.5" x14ac:dyDescent="0.25">
      <c r="A1027" s="3">
        <f>RSI!A1027</f>
        <v>43804</v>
      </c>
      <c r="B1027" s="2">
        <f>RSI!B1027</f>
        <v>2.7700999999999998</v>
      </c>
      <c r="C1027" s="2">
        <f>RSI!I1027</f>
        <v>66.498007725291302</v>
      </c>
      <c r="D1027" s="2">
        <f>MACD!E1027</f>
        <v>-4.137838360976609E-2</v>
      </c>
      <c r="E1027" s="2">
        <f>MACD!F1027</f>
        <v>-8.4347357306297194E-2</v>
      </c>
      <c r="F1027" s="2">
        <f>'Moving Avg'!D1027</f>
        <v>2.7359200000000001</v>
      </c>
      <c r="G1027" s="2">
        <f>'Moving Avg'!F1027</f>
        <v>2.6515199999999997</v>
      </c>
      <c r="H1027" s="2">
        <f>'Moving Avg'!G1027</f>
        <v>2.4016359999999994</v>
      </c>
      <c r="I1027" s="2">
        <f>'Moving Avg'!H1027</f>
        <v>2.038211</v>
      </c>
      <c r="J1027" s="5" t="str">
        <f>OBV!F1027</f>
        <v>BEARISH</v>
      </c>
      <c r="K1027" s="5" t="str">
        <f>OBV!G1027</f>
        <v>NEUTRAL</v>
      </c>
      <c r="L1027" s="5" t="str">
        <f>OBV!H1027</f>
        <v>BEARISH DIVERGENCE</v>
      </c>
    </row>
    <row r="1028" spans="1:12" ht="13.5" x14ac:dyDescent="0.25">
      <c r="A1028" s="3">
        <f>RSI!A1028</f>
        <v>43805</v>
      </c>
      <c r="B1028" s="2">
        <f>RSI!B1028</f>
        <v>2.7416</v>
      </c>
      <c r="C1028" s="2">
        <f>RSI!I1028</f>
        <v>63.000011633162181</v>
      </c>
      <c r="D1028" s="2">
        <f>MACD!E1028</f>
        <v>-2.21401495839193E-2</v>
      </c>
      <c r="E1028" s="2">
        <f>MACD!F1028</f>
        <v>-7.190591576182162E-2</v>
      </c>
      <c r="F1028" s="2">
        <f>'Moving Avg'!D1028</f>
        <v>2.7444600000000001</v>
      </c>
      <c r="G1028" s="2">
        <f>'Moving Avg'!F1028</f>
        <v>2.6711049999999998</v>
      </c>
      <c r="H1028" s="2">
        <f>'Moving Avg'!G1028</f>
        <v>2.4137419999999996</v>
      </c>
      <c r="I1028" s="2">
        <f>'Moving Avg'!H1028</f>
        <v>2.0434870000000003</v>
      </c>
      <c r="J1028" s="5" t="str">
        <f>OBV!F1028</f>
        <v>BEARISH</v>
      </c>
      <c r="K1028" s="5" t="str">
        <f>OBV!G1028</f>
        <v>NEUTRAL</v>
      </c>
      <c r="L1028" s="5" t="str">
        <f>OBV!H1028</f>
        <v>BEARISH DIVERGENCE</v>
      </c>
    </row>
    <row r="1029" spans="1:12" ht="13.5" x14ac:dyDescent="0.25">
      <c r="A1029" s="3">
        <f>RSI!A1029</f>
        <v>43808</v>
      </c>
      <c r="B1029" s="2">
        <f>RSI!B1029</f>
        <v>2.7700999999999998</v>
      </c>
      <c r="C1029" s="2">
        <f>RSI!I1029</f>
        <v>64.983666184536219</v>
      </c>
      <c r="D1029" s="2">
        <f>MACD!E1029</f>
        <v>-8.7644374601483221E-3</v>
      </c>
      <c r="E1029" s="2">
        <f>MACD!F1029</f>
        <v>-5.9277620101486961E-2</v>
      </c>
      <c r="F1029" s="2">
        <f>'Moving Avg'!D1029</f>
        <v>2.7587000000000002</v>
      </c>
      <c r="G1029" s="2">
        <f>'Moving Avg'!F1029</f>
        <v>2.6896200000000001</v>
      </c>
      <c r="H1029" s="2">
        <f>'Moving Avg'!G1029</f>
        <v>2.4264179999999995</v>
      </c>
      <c r="I1029" s="2">
        <f>'Moving Avg'!H1029</f>
        <v>2.0489055</v>
      </c>
      <c r="J1029" s="5" t="str">
        <f>OBV!F1029</f>
        <v>BEARISH</v>
      </c>
      <c r="K1029" s="5" t="str">
        <f>OBV!G1029</f>
        <v>NEUTRAL</v>
      </c>
      <c r="L1029" s="5" t="str">
        <f>OBV!H1029</f>
        <v>BEARISH DIVERGENCE</v>
      </c>
    </row>
    <row r="1030" spans="1:12" ht="13.5" x14ac:dyDescent="0.25">
      <c r="A1030" s="3">
        <f>RSI!A1030</f>
        <v>43809</v>
      </c>
      <c r="B1030" s="2">
        <f>RSI!B1030</f>
        <v>2.7486999999999999</v>
      </c>
      <c r="C1030" s="2">
        <f>RSI!I1030</f>
        <v>62.283496616530229</v>
      </c>
      <c r="D1030" s="2">
        <f>MACD!E1030</f>
        <v>6.5295186192750876E-3</v>
      </c>
      <c r="E1030" s="2">
        <f>MACD!F1030</f>
        <v>-4.6116192357334558E-2</v>
      </c>
      <c r="F1030" s="2">
        <f>'Moving Avg'!D1030</f>
        <v>2.7529999999999997</v>
      </c>
      <c r="G1030" s="2">
        <f>'Moving Avg'!F1030</f>
        <v>2.704215</v>
      </c>
      <c r="H1030" s="2">
        <f>'Moving Avg'!G1030</f>
        <v>2.4386659999999996</v>
      </c>
      <c r="I1030" s="2">
        <f>'Moving Avg'!H1030</f>
        <v>2.054217</v>
      </c>
      <c r="J1030" s="5" t="str">
        <f>OBV!F1030</f>
        <v>BEARISH</v>
      </c>
      <c r="K1030" s="5" t="str">
        <f>OBV!G1030</f>
        <v>WEAK</v>
      </c>
      <c r="L1030" s="5" t="str">
        <f>OBV!H1030</f>
        <v>CONFIRMED BEARISH</v>
      </c>
    </row>
    <row r="1031" spans="1:12" ht="13.5" x14ac:dyDescent="0.25">
      <c r="A1031" s="3">
        <f>RSI!A1031</f>
        <v>43810</v>
      </c>
      <c r="B1031" s="2">
        <f>RSI!B1031</f>
        <v>2.7416</v>
      </c>
      <c r="C1031" s="2">
        <f>RSI!I1031</f>
        <v>61.372348813278428</v>
      </c>
      <c r="D1031" s="2">
        <f>MACD!E1031</f>
        <v>1.9288264623162021E-2</v>
      </c>
      <c r="E1031" s="2">
        <f>MACD!F1031</f>
        <v>-3.3035300961235248E-2</v>
      </c>
      <c r="F1031" s="2">
        <f>'Moving Avg'!D1031</f>
        <v>2.7544199999999996</v>
      </c>
      <c r="G1031" s="2">
        <f>'Moving Avg'!F1031</f>
        <v>2.7205949999999999</v>
      </c>
      <c r="H1031" s="2">
        <f>'Moving Avg'!G1031</f>
        <v>2.4507719999999993</v>
      </c>
      <c r="I1031" s="2">
        <f>'Moving Avg'!H1031</f>
        <v>2.0595265</v>
      </c>
      <c r="J1031" s="5" t="str">
        <f>OBV!F1031</f>
        <v>BEARISH</v>
      </c>
      <c r="K1031" s="5" t="str">
        <f>OBV!G1031</f>
        <v>NEUTRAL</v>
      </c>
      <c r="L1031" s="5" t="str">
        <f>OBV!H1031</f>
        <v>BEARISH DIVERGENCE</v>
      </c>
    </row>
    <row r="1032" spans="1:12" ht="13.5" x14ac:dyDescent="0.25">
      <c r="A1032" s="3">
        <f>RSI!A1032</f>
        <v>43811</v>
      </c>
      <c r="B1032" s="2">
        <f>RSI!B1032</f>
        <v>2.7345000000000002</v>
      </c>
      <c r="C1032" s="2">
        <f>RSI!I1032</f>
        <v>60.420463594478441</v>
      </c>
      <c r="D1032" s="2">
        <f>MACD!E1032</f>
        <v>2.0134709331355971E-2</v>
      </c>
      <c r="E1032" s="2">
        <f>MACD!F1032</f>
        <v>-2.2401298902717005E-2</v>
      </c>
      <c r="F1032" s="2">
        <f>'Moving Avg'!D1032</f>
        <v>2.7473000000000001</v>
      </c>
      <c r="G1032" s="2">
        <f>'Moving Avg'!F1032</f>
        <v>2.7344799999999996</v>
      </c>
      <c r="H1032" s="2">
        <f>'Moving Avg'!G1032</f>
        <v>2.4627359999999991</v>
      </c>
      <c r="I1032" s="2">
        <f>'Moving Avg'!H1032</f>
        <v>2.0648344999999999</v>
      </c>
      <c r="J1032" s="5" t="str">
        <f>OBV!F1032</f>
        <v>BEARISH</v>
      </c>
      <c r="K1032" s="5" t="str">
        <f>OBV!G1032</f>
        <v>NEUTRAL</v>
      </c>
      <c r="L1032" s="5" t="str">
        <f>OBV!H1032</f>
        <v>CONFIRMED BEARISH</v>
      </c>
    </row>
    <row r="1033" spans="1:12" ht="13.5" x14ac:dyDescent="0.25">
      <c r="A1033" s="3">
        <f>RSI!A1033</f>
        <v>43812</v>
      </c>
      <c r="B1033" s="2">
        <f>RSI!B1033</f>
        <v>2.7130999999999998</v>
      </c>
      <c r="C1033" s="2">
        <f>RSI!I1033</f>
        <v>57.52442571552654</v>
      </c>
      <c r="D1033" s="2">
        <f>MACD!E1033</f>
        <v>1.9725118041977296E-2</v>
      </c>
      <c r="E1033" s="2">
        <f>MACD!F1033</f>
        <v>-1.3976015513778145E-2</v>
      </c>
      <c r="F1033" s="2">
        <f>'Moving Avg'!D1033</f>
        <v>2.7416000000000005</v>
      </c>
      <c r="G1033" s="2">
        <f>'Moving Avg'!F1033</f>
        <v>2.7398199999999995</v>
      </c>
      <c r="H1033" s="2">
        <f>'Moving Avg'!G1033</f>
        <v>2.4742719999999996</v>
      </c>
      <c r="I1033" s="2">
        <f>'Moving Avg'!H1033</f>
        <v>2.0700354999999999</v>
      </c>
      <c r="J1033" s="5" t="str">
        <f>OBV!F1033</f>
        <v>BEARISH</v>
      </c>
      <c r="K1033" s="5" t="str">
        <f>OBV!G1033</f>
        <v>NEUTRAL</v>
      </c>
      <c r="L1033" s="5" t="str">
        <f>OBV!H1033</f>
        <v>CONFIRMED BEARISH</v>
      </c>
    </row>
    <row r="1034" spans="1:12" ht="13.5" x14ac:dyDescent="0.25">
      <c r="A1034" s="3">
        <f>RSI!A1034</f>
        <v>43815</v>
      </c>
      <c r="B1034" s="2">
        <f>RSI!B1034</f>
        <v>2.6917</v>
      </c>
      <c r="C1034" s="2">
        <f>RSI!I1034</f>
        <v>54.700853060359016</v>
      </c>
      <c r="D1034" s="2">
        <f>MACD!E1034</f>
        <v>2.0602787338994233E-2</v>
      </c>
      <c r="E1034" s="2">
        <f>MACD!F1034</f>
        <v>-7.0602549432236695E-3</v>
      </c>
      <c r="F1034" s="2">
        <f>'Moving Avg'!D1034</f>
        <v>2.7259199999999999</v>
      </c>
      <c r="G1034" s="2">
        <f>'Moving Avg'!F1034</f>
        <v>2.7362549999999994</v>
      </c>
      <c r="H1034" s="2">
        <f>'Moving Avg'!G1034</f>
        <v>2.4856639999999994</v>
      </c>
      <c r="I1034" s="2">
        <f>'Moving Avg'!H1034</f>
        <v>2.0746570000000002</v>
      </c>
      <c r="J1034" s="5" t="str">
        <f>OBV!F1034</f>
        <v>BEARISH</v>
      </c>
      <c r="K1034" s="5" t="str">
        <f>OBV!G1034</f>
        <v>WEAK</v>
      </c>
      <c r="L1034" s="5" t="str">
        <f>OBV!H1034</f>
        <v>CONFIRMED BEARISH</v>
      </c>
    </row>
    <row r="1035" spans="1:12" ht="13.5" x14ac:dyDescent="0.25">
      <c r="A1035" s="3">
        <f>RSI!A1035</f>
        <v>43816</v>
      </c>
      <c r="B1035" s="2">
        <f>RSI!B1035</f>
        <v>2.649</v>
      </c>
      <c r="C1035" s="2">
        <f>RSI!I1035</f>
        <v>49.481808282543888</v>
      </c>
      <c r="D1035" s="2">
        <f>MACD!E1035</f>
        <v>3.6346798470970665E-2</v>
      </c>
      <c r="E1035" s="2">
        <f>MACD!F1035</f>
        <v>1.6211557396151972E-3</v>
      </c>
      <c r="F1035" s="2">
        <f>'Moving Avg'!D1035</f>
        <v>2.7059800000000003</v>
      </c>
      <c r="G1035" s="2">
        <f>'Moving Avg'!F1035</f>
        <v>2.7319799999999996</v>
      </c>
      <c r="H1035" s="2">
        <f>'Moving Avg'!G1035</f>
        <v>2.4966299999999992</v>
      </c>
      <c r="I1035" s="2">
        <f>'Moving Avg'!H1035</f>
        <v>2.0786604999999998</v>
      </c>
      <c r="J1035" s="5" t="str">
        <f>OBV!F1035</f>
        <v>BEARISH</v>
      </c>
      <c r="K1035" s="5" t="str">
        <f>OBV!G1035</f>
        <v>WEAK</v>
      </c>
      <c r="L1035" s="5" t="str">
        <f>OBV!H1035</f>
        <v>CONFIRMED BEARISH</v>
      </c>
    </row>
    <row r="1036" spans="1:12" ht="13.5" x14ac:dyDescent="0.25">
      <c r="A1036" s="3">
        <f>RSI!A1036</f>
        <v>43817</v>
      </c>
      <c r="B1036" s="2">
        <f>RSI!B1036</f>
        <v>2.6347999999999998</v>
      </c>
      <c r="C1036" s="2">
        <f>RSI!I1036</f>
        <v>47.846890944797366</v>
      </c>
      <c r="D1036" s="2">
        <f>MACD!E1036</f>
        <v>4.4211231141653151E-2</v>
      </c>
      <c r="E1036" s="2">
        <f>MACD!F1036</f>
        <v>1.0139170820022789E-2</v>
      </c>
      <c r="F1036" s="2">
        <f>'Moving Avg'!D1036</f>
        <v>2.6846199999999998</v>
      </c>
      <c r="G1036" s="2">
        <f>'Moving Avg'!F1036</f>
        <v>2.7284199999999998</v>
      </c>
      <c r="H1036" s="2">
        <f>'Moving Avg'!G1036</f>
        <v>2.5065999999999993</v>
      </c>
      <c r="I1036" s="2">
        <f>'Moving Avg'!H1036</f>
        <v>2.0822895000000003</v>
      </c>
      <c r="J1036" s="5" t="str">
        <f>OBV!F1036</f>
        <v>BEARISH</v>
      </c>
      <c r="K1036" s="5" t="str">
        <f>OBV!G1036</f>
        <v>WEAK</v>
      </c>
      <c r="L1036" s="5" t="str">
        <f>OBV!H1036</f>
        <v>CONFIRMED BEARISH</v>
      </c>
    </row>
    <row r="1037" spans="1:12" ht="13.5" x14ac:dyDescent="0.25">
      <c r="A1037" s="3">
        <f>RSI!A1037</f>
        <v>43818</v>
      </c>
      <c r="B1037" s="2">
        <f>RSI!B1037</f>
        <v>2.6133999999999999</v>
      </c>
      <c r="C1037" s="2">
        <f>RSI!I1037</f>
        <v>45.411726133198314</v>
      </c>
      <c r="D1037" s="2">
        <f>MACD!E1037</f>
        <v>5.8067282594277625E-2</v>
      </c>
      <c r="E1037" s="2">
        <f>MACD!F1037</f>
        <v>1.9724793174873759E-2</v>
      </c>
      <c r="F1037" s="2">
        <f>'Moving Avg'!D1037</f>
        <v>2.6604000000000001</v>
      </c>
      <c r="G1037" s="2">
        <f>'Moving Avg'!F1037</f>
        <v>2.7248599999999996</v>
      </c>
      <c r="H1037" s="2">
        <f>'Moving Avg'!G1037</f>
        <v>2.516141999999999</v>
      </c>
      <c r="I1037" s="2">
        <f>'Moving Avg'!H1037</f>
        <v>2.0857440000000005</v>
      </c>
      <c r="J1037" s="5" t="str">
        <f>OBV!F1037</f>
        <v>BEARISH</v>
      </c>
      <c r="K1037" s="5" t="str">
        <f>OBV!G1037</f>
        <v>WEAK</v>
      </c>
      <c r="L1037" s="5" t="str">
        <f>OBV!H1037</f>
        <v>CONFIRMED BEARISH</v>
      </c>
    </row>
    <row r="1038" spans="1:12" ht="13.5" x14ac:dyDescent="0.25">
      <c r="A1038" s="3">
        <f>RSI!A1038</f>
        <v>43819</v>
      </c>
      <c r="B1038" s="2">
        <f>RSI!B1038</f>
        <v>2.4567999999999999</v>
      </c>
      <c r="C1038" s="2">
        <f>RSI!I1038</f>
        <v>32.411809183397509</v>
      </c>
      <c r="D1038" s="2">
        <f>MACD!E1038</f>
        <v>7.7262567548963546E-2</v>
      </c>
      <c r="E1038" s="2">
        <f>MACD!F1038</f>
        <v>3.1232348049691716E-2</v>
      </c>
      <c r="F1038" s="2">
        <f>'Moving Avg'!D1038</f>
        <v>2.60914</v>
      </c>
      <c r="G1038" s="2">
        <f>'Moving Avg'!F1038</f>
        <v>2.7099099999999994</v>
      </c>
      <c r="H1038" s="2">
        <f>'Moving Avg'!G1038</f>
        <v>2.5226939999999991</v>
      </c>
      <c r="I1038" s="2">
        <f>'Moving Avg'!H1038</f>
        <v>2.0885165000000008</v>
      </c>
      <c r="J1038" s="5" t="str">
        <f>OBV!F1038</f>
        <v>BEARISH</v>
      </c>
      <c r="K1038" s="5" t="str">
        <f>OBV!G1038</f>
        <v>WEAK</v>
      </c>
      <c r="L1038" s="5" t="str">
        <f>OBV!H1038</f>
        <v>CONFIRMED BEARISH</v>
      </c>
    </row>
    <row r="1039" spans="1:12" ht="13.5" x14ac:dyDescent="0.25">
      <c r="A1039" s="3">
        <f>RSI!A1039</f>
        <v>43822</v>
      </c>
      <c r="B1039" s="2">
        <f>RSI!B1039</f>
        <v>2.5066000000000002</v>
      </c>
      <c r="C1039" s="2">
        <f>RSI!I1039</f>
        <v>38.446405904945259</v>
      </c>
      <c r="D1039" s="2">
        <f>MACD!E1039</f>
        <v>9.5362433908913857E-2</v>
      </c>
      <c r="E1039" s="2">
        <f>MACD!F1039</f>
        <v>4.4058365221536153E-2</v>
      </c>
      <c r="F1039" s="2">
        <f>'Moving Avg'!D1039</f>
        <v>2.57212</v>
      </c>
      <c r="G1039" s="2">
        <f>'Moving Avg'!F1039</f>
        <v>2.697449999999999</v>
      </c>
      <c r="H1039" s="2">
        <f>'Moving Avg'!G1039</f>
        <v>2.5303839999999993</v>
      </c>
      <c r="I1039" s="2">
        <f>'Moving Avg'!H1039</f>
        <v>2.0917065000000004</v>
      </c>
      <c r="J1039" s="5" t="str">
        <f>OBV!F1039</f>
        <v>BEARISH</v>
      </c>
      <c r="K1039" s="5" t="str">
        <f>OBV!G1039</f>
        <v>WEAK</v>
      </c>
      <c r="L1039" s="5" t="str">
        <f>OBV!H1039</f>
        <v>CONFIRMED BEARISH</v>
      </c>
    </row>
    <row r="1040" spans="1:12" ht="13.5" x14ac:dyDescent="0.25">
      <c r="A1040" s="3">
        <f>RSI!A1040</f>
        <v>43823</v>
      </c>
      <c r="B1040" s="2">
        <f>RSI!B1040</f>
        <v>2.6347999999999998</v>
      </c>
      <c r="C1040" s="2">
        <f>RSI!I1040</f>
        <v>50.659469339052272</v>
      </c>
      <c r="D1040" s="2">
        <f>MACD!E1040</f>
        <v>9.8670734516750347E-2</v>
      </c>
      <c r="E1040" s="2">
        <f>MACD!F1040</f>
        <v>5.4980839080578991E-2</v>
      </c>
      <c r="F1040" s="2">
        <f>'Moving Avg'!D1040</f>
        <v>2.56928</v>
      </c>
      <c r="G1040" s="2">
        <f>'Moving Avg'!F1040</f>
        <v>2.690329999999999</v>
      </c>
      <c r="H1040" s="2">
        <f>'Moving Avg'!G1040</f>
        <v>2.5406379999999991</v>
      </c>
      <c r="I1040" s="2">
        <f>'Moving Avg'!H1040</f>
        <v>2.0955375000000007</v>
      </c>
      <c r="J1040" s="5" t="str">
        <f>OBV!F1040</f>
        <v>BEARISH</v>
      </c>
      <c r="K1040" s="5" t="str">
        <f>OBV!G1040</f>
        <v>NEUTRAL</v>
      </c>
      <c r="L1040" s="5" t="str">
        <f>OBV!H1040</f>
        <v>CONFIRMED BEARISH</v>
      </c>
    </row>
    <row r="1041" spans="1:12" ht="13.5" x14ac:dyDescent="0.25">
      <c r="A1041" s="3">
        <f>RSI!A1041</f>
        <v>43824</v>
      </c>
      <c r="B1041" s="2">
        <f>RSI!B1041</f>
        <v>2.7202000000000002</v>
      </c>
      <c r="C1041" s="2">
        <f>RSI!I1041</f>
        <v>56.807475742784007</v>
      </c>
      <c r="D1041" s="2">
        <f>MACD!E1041</f>
        <v>9.4018027192214859E-2</v>
      </c>
      <c r="E1041" s="2">
        <f>MACD!F1041</f>
        <v>6.2788276702906168E-2</v>
      </c>
      <c r="F1041" s="2">
        <f>'Moving Avg'!D1041</f>
        <v>2.58636</v>
      </c>
      <c r="G1041" s="2">
        <f>'Moving Avg'!F1041</f>
        <v>2.6874799999999999</v>
      </c>
      <c r="H1041" s="2">
        <f>'Moving Avg'!G1041</f>
        <v>2.5525999999999995</v>
      </c>
      <c r="I1041" s="2">
        <f>'Moving Avg'!H1041</f>
        <v>2.0996945000000005</v>
      </c>
      <c r="J1041" s="5" t="str">
        <f>OBV!F1041</f>
        <v>BULLISH</v>
      </c>
      <c r="K1041" s="5" t="str">
        <f>OBV!G1041</f>
        <v>STRONG</v>
      </c>
      <c r="L1041" s="5" t="str">
        <f>OBV!H1041</f>
        <v>CONFIRMED BULLISH</v>
      </c>
    </row>
    <row r="1042" spans="1:12" ht="13.5" x14ac:dyDescent="0.25">
      <c r="A1042" s="3">
        <f>RSI!A1042</f>
        <v>43825</v>
      </c>
      <c r="B1042" s="2">
        <f>RSI!B1042</f>
        <v>2.7130999999999998</v>
      </c>
      <c r="C1042" s="2">
        <f>RSI!I1042</f>
        <v>56.180713384295153</v>
      </c>
      <c r="D1042" s="2">
        <f>MACD!E1042</f>
        <v>8.8978806044021308E-2</v>
      </c>
      <c r="E1042" s="2">
        <f>MACD!F1042</f>
        <v>6.8026382571129196E-2</v>
      </c>
      <c r="F1042" s="2">
        <f>'Moving Avg'!D1042</f>
        <v>2.6063000000000001</v>
      </c>
      <c r="G1042" s="2">
        <f>'Moving Avg'!F1042</f>
        <v>2.6874799999999994</v>
      </c>
      <c r="H1042" s="2">
        <f>'Moving Avg'!G1042</f>
        <v>2.5645639999999998</v>
      </c>
      <c r="I1042" s="2">
        <f>'Moving Avg'!H1042</f>
        <v>2.1038495000000008</v>
      </c>
      <c r="J1042" s="5" t="str">
        <f>OBV!F1042</f>
        <v>BULLISH</v>
      </c>
      <c r="K1042" s="5" t="str">
        <f>OBV!G1042</f>
        <v>STRONG</v>
      </c>
      <c r="L1042" s="5" t="str">
        <f>OBV!H1042</f>
        <v>CONFIRMED BULLISH</v>
      </c>
    </row>
    <row r="1043" spans="1:12" ht="13.5" x14ac:dyDescent="0.25">
      <c r="A1043" s="3">
        <f>RSI!A1043</f>
        <v>43826</v>
      </c>
      <c r="B1043" s="2">
        <f>RSI!B1043</f>
        <v>2.8698000000000001</v>
      </c>
      <c r="C1043" s="2">
        <f>RSI!I1043</f>
        <v>65.284402026725118</v>
      </c>
      <c r="D1043" s="2">
        <f>MACD!E1043</f>
        <v>6.9360854363310853E-2</v>
      </c>
      <c r="E1043" s="2">
        <f>MACD!F1043</f>
        <v>6.8293276929565536E-2</v>
      </c>
      <c r="F1043" s="2">
        <f>'Moving Avg'!D1043</f>
        <v>2.6888999999999998</v>
      </c>
      <c r="G1043" s="2">
        <f>'Moving Avg'!F1043</f>
        <v>2.6960249999999997</v>
      </c>
      <c r="H1043" s="2">
        <f>'Moving Avg'!G1043</f>
        <v>2.5788059999999997</v>
      </c>
      <c r="I1043" s="2">
        <f>'Moving Avg'!H1043</f>
        <v>2.1089230000000008</v>
      </c>
      <c r="J1043" s="5" t="str">
        <f>OBV!F1043</f>
        <v>BULLISH</v>
      </c>
      <c r="K1043" s="5" t="str">
        <f>OBV!G1043</f>
        <v>STRONG</v>
      </c>
      <c r="L1043" s="5" t="str">
        <f>OBV!H1043</f>
        <v>CONFIRMED BULLISH</v>
      </c>
    </row>
    <row r="1044" spans="1:12" ht="13.5" x14ac:dyDescent="0.25">
      <c r="A1044" s="3">
        <f>RSI!A1044</f>
        <v>43829</v>
      </c>
      <c r="B1044" s="2">
        <f>RSI!B1044</f>
        <v>2.8698000000000001</v>
      </c>
      <c r="C1044" s="2">
        <f>RSI!I1044</f>
        <v>65.284402026725118</v>
      </c>
      <c r="D1044" s="2">
        <f>MACD!E1044</f>
        <v>4.812216453525231E-2</v>
      </c>
      <c r="E1044" s="2">
        <f>MACD!F1044</f>
        <v>6.4259054450702888E-2</v>
      </c>
      <c r="F1044" s="2">
        <f>'Moving Avg'!D1044</f>
        <v>2.7615400000000001</v>
      </c>
      <c r="G1044" s="2">
        <f>'Moving Avg'!F1044</f>
        <v>2.7045699999999995</v>
      </c>
      <c r="H1044" s="2">
        <f>'Moving Avg'!G1044</f>
        <v>2.5904859999999998</v>
      </c>
      <c r="I1044" s="2">
        <f>'Moving Avg'!H1044</f>
        <v>2.1140640000000004</v>
      </c>
      <c r="J1044" s="5" t="str">
        <f>OBV!F1044</f>
        <v>BULLISH</v>
      </c>
      <c r="K1044" s="5" t="str">
        <f>OBV!G1044</f>
        <v>STRONG</v>
      </c>
      <c r="L1044" s="5" t="str">
        <f>OBV!H1044</f>
        <v>CONFIRMED BULLISH</v>
      </c>
    </row>
    <row r="1045" spans="1:12" ht="13.5" x14ac:dyDescent="0.25">
      <c r="A1045" s="3">
        <f>RSI!A1045</f>
        <v>43830</v>
      </c>
      <c r="B1045" s="2">
        <f>RSI!B1045</f>
        <v>2.9409999999999998</v>
      </c>
      <c r="C1045" s="2">
        <f>RSI!I1045</f>
        <v>68.710011567274023</v>
      </c>
      <c r="D1045" s="2">
        <f>MACD!E1045</f>
        <v>1.706083017383575E-2</v>
      </c>
      <c r="E1045" s="2">
        <f>MACD!F1045</f>
        <v>5.4819409595329459E-2</v>
      </c>
      <c r="F1045" s="2">
        <f>'Moving Avg'!D1045</f>
        <v>2.8227800000000003</v>
      </c>
      <c r="G1045" s="2">
        <f>'Moving Avg'!F1045</f>
        <v>2.7127599999999998</v>
      </c>
      <c r="H1045" s="2">
        <f>'Moving Avg'!G1045</f>
        <v>2.6040159999999997</v>
      </c>
      <c r="I1045" s="2">
        <f>'Moving Avg'!H1045</f>
        <v>2.119561</v>
      </c>
      <c r="J1045" s="5" t="str">
        <f>OBV!F1045</f>
        <v>BULLISH</v>
      </c>
      <c r="K1045" s="5" t="str">
        <f>OBV!G1045</f>
        <v>STRONG</v>
      </c>
      <c r="L1045" s="5" t="str">
        <f>OBV!H1045</f>
        <v>CONFIRMED BULLISH</v>
      </c>
    </row>
    <row r="1046" spans="1:12" ht="13.5" x14ac:dyDescent="0.25">
      <c r="A1046" s="3">
        <f>RSI!A1046</f>
        <v>43832</v>
      </c>
      <c r="B1046" s="2">
        <f>RSI!B1046</f>
        <v>2.8910999999999998</v>
      </c>
      <c r="C1046" s="2">
        <f>RSI!I1046</f>
        <v>63.947439053641034</v>
      </c>
      <c r="D1046" s="2">
        <f>MACD!E1046</f>
        <v>-9.2853529318195349E-3</v>
      </c>
      <c r="E1046" s="2">
        <f>MACD!F1046</f>
        <v>4.1998457089899667E-2</v>
      </c>
      <c r="F1046" s="2">
        <f>'Moving Avg'!D1046</f>
        <v>2.8569599999999999</v>
      </c>
      <c r="G1046" s="2">
        <f>'Moving Avg'!F1046</f>
        <v>2.7205899999999996</v>
      </c>
      <c r="H1046" s="2">
        <f>'Moving Avg'!G1046</f>
        <v>2.6161219999999998</v>
      </c>
      <c r="I1046" s="2">
        <f>'Moving Avg'!H1046</f>
        <v>2.1248085000000003</v>
      </c>
      <c r="J1046" s="5" t="str">
        <f>OBV!F1046</f>
        <v>BULLISH</v>
      </c>
      <c r="K1046" s="5" t="str">
        <f>OBV!G1046</f>
        <v>STRONG</v>
      </c>
      <c r="L1046" s="5" t="str">
        <f>OBV!H1046</f>
        <v>CONFIRMED BULLISH</v>
      </c>
    </row>
    <row r="1047" spans="1:12" ht="13.5" x14ac:dyDescent="0.25">
      <c r="A1047" s="3">
        <f>RSI!A1047</f>
        <v>43833</v>
      </c>
      <c r="B1047" s="2">
        <f>RSI!B1047</f>
        <v>2.8839999999999999</v>
      </c>
      <c r="C1047" s="2">
        <f>RSI!I1047</f>
        <v>63.275393180644734</v>
      </c>
      <c r="D1047" s="2">
        <f>MACD!E1047</f>
        <v>-3.5508312881471937E-2</v>
      </c>
      <c r="E1047" s="2">
        <f>MACD!F1047</f>
        <v>2.6497103095625349E-2</v>
      </c>
      <c r="F1047" s="2">
        <f>'Moving Avg'!D1047</f>
        <v>2.89114</v>
      </c>
      <c r="G1047" s="2">
        <f>'Moving Avg'!F1047</f>
        <v>2.7262849999999998</v>
      </c>
      <c r="H1047" s="2">
        <f>'Moving Avg'!G1047</f>
        <v>2.6286539999999996</v>
      </c>
      <c r="I1047" s="2">
        <f>'Moving Avg'!H1047</f>
        <v>2.1300205000000001</v>
      </c>
      <c r="J1047" s="5" t="str">
        <f>OBV!F1047</f>
        <v>BULLISH</v>
      </c>
      <c r="K1047" s="5" t="str">
        <f>OBV!G1047</f>
        <v>STRONG</v>
      </c>
      <c r="L1047" s="5" t="str">
        <f>OBV!H1047</f>
        <v>CONFIRMED BULLISH</v>
      </c>
    </row>
    <row r="1048" spans="1:12" ht="13.5" x14ac:dyDescent="0.25">
      <c r="A1048" s="3">
        <f>RSI!A1048</f>
        <v>43836</v>
      </c>
      <c r="B1048" s="2">
        <f>RSI!B1048</f>
        <v>2.9125000000000001</v>
      </c>
      <c r="C1048" s="2">
        <f>RSI!I1048</f>
        <v>64.871305287313092</v>
      </c>
      <c r="D1048" s="2">
        <f>MACD!E1048</f>
        <v>-8.4935893322008571E-2</v>
      </c>
      <c r="E1048" s="2">
        <f>MACD!F1048</f>
        <v>4.2105038120985629E-3</v>
      </c>
      <c r="F1048" s="2">
        <f>'Moving Avg'!D1048</f>
        <v>2.89968</v>
      </c>
      <c r="G1048" s="2">
        <f>'Moving Avg'!F1048</f>
        <v>2.7348299999999997</v>
      </c>
      <c r="H1048" s="2">
        <f>'Moving Avg'!G1048</f>
        <v>2.6406179999999995</v>
      </c>
      <c r="I1048" s="2">
        <f>'Moving Avg'!H1048</f>
        <v>2.1353750000000007</v>
      </c>
      <c r="J1048" s="5" t="str">
        <f>OBV!F1048</f>
        <v>BULLISH</v>
      </c>
      <c r="K1048" s="5" t="str">
        <f>OBV!G1048</f>
        <v>NEUTRAL</v>
      </c>
      <c r="L1048" s="5" t="str">
        <f>OBV!H1048</f>
        <v>CONFIRMED BULLISH</v>
      </c>
    </row>
    <row r="1049" spans="1:12" ht="13.5" x14ac:dyDescent="0.25">
      <c r="A1049" s="3">
        <f>RSI!A1049</f>
        <v>43837</v>
      </c>
      <c r="B1049" s="2">
        <f>RSI!B1049</f>
        <v>2.827</v>
      </c>
      <c r="C1049" s="2">
        <f>RSI!I1049</f>
        <v>56.884845078223407</v>
      </c>
      <c r="D1049" s="2">
        <f>MACD!E1049</f>
        <v>-0.11389156582303306</v>
      </c>
      <c r="E1049" s="2">
        <f>MACD!F1049</f>
        <v>-1.9409910114927764E-2</v>
      </c>
      <c r="F1049" s="2">
        <f>'Moving Avg'!D1049</f>
        <v>2.8911199999999999</v>
      </c>
      <c r="G1049" s="2">
        <f>'Moving Avg'!F1049</f>
        <v>2.7376749999999999</v>
      </c>
      <c r="H1049" s="2">
        <f>'Moving Avg'!G1049</f>
        <v>2.6495899999999999</v>
      </c>
      <c r="I1049" s="2">
        <f>'Moving Avg'!H1049</f>
        <v>2.1403020000000001</v>
      </c>
      <c r="J1049" s="5" t="str">
        <f>OBV!F1049</f>
        <v>BEARISH</v>
      </c>
      <c r="K1049" s="5" t="str">
        <f>OBV!G1049</f>
        <v>NEUTRAL</v>
      </c>
      <c r="L1049" s="5" t="str">
        <f>OBV!H1049</f>
        <v>CONFIRMED BEARISH</v>
      </c>
    </row>
    <row r="1050" spans="1:12" ht="13.5" x14ac:dyDescent="0.25">
      <c r="A1050" s="3">
        <f>RSI!A1050</f>
        <v>43838</v>
      </c>
      <c r="B1050" s="2">
        <f>RSI!B1050</f>
        <v>2.8412999999999999</v>
      </c>
      <c r="C1050" s="2">
        <f>RSI!I1050</f>
        <v>57.820167093551547</v>
      </c>
      <c r="D1050" s="2">
        <f>MACD!E1050</f>
        <v>-0.12026718882727661</v>
      </c>
      <c r="E1050" s="2">
        <f>MACD!F1050</f>
        <v>-3.9581365857397535E-2</v>
      </c>
      <c r="F1050" s="2">
        <f>'Moving Avg'!D1050</f>
        <v>2.8711799999999998</v>
      </c>
      <c r="G1050" s="2">
        <f>'Moving Avg'!F1050</f>
        <v>2.742305</v>
      </c>
      <c r="H1050" s="2">
        <f>'Moving Avg'!G1050</f>
        <v>2.6574239999999998</v>
      </c>
      <c r="I1050" s="2">
        <f>'Moving Avg'!H1050</f>
        <v>2.1453005000000003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</row>
    <row r="1051" spans="1:12" ht="13.5" x14ac:dyDescent="0.25">
      <c r="A1051" s="3">
        <f>RSI!A1051</f>
        <v>43839</v>
      </c>
      <c r="B1051" s="2">
        <f>RSI!B1051</f>
        <v>2.827</v>
      </c>
      <c r="C1051" s="2">
        <f>RSI!I1051</f>
        <v>56.500191773702312</v>
      </c>
      <c r="D1051" s="2">
        <f>MACD!E1051</f>
        <v>-0.11204732435678633</v>
      </c>
      <c r="E1051" s="2">
        <f>MACD!F1051</f>
        <v>-5.4074557557275298E-2</v>
      </c>
      <c r="F1051" s="2">
        <f>'Moving Avg'!D1051</f>
        <v>2.8583600000000002</v>
      </c>
      <c r="G1051" s="2">
        <f>'Moving Avg'!F1051</f>
        <v>2.746575</v>
      </c>
      <c r="H1051" s="2">
        <f>'Moving Avg'!G1051</f>
        <v>2.6659679999999999</v>
      </c>
      <c r="I1051" s="2">
        <f>'Moving Avg'!H1051</f>
        <v>2.1503625000000004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</row>
    <row r="1052" spans="1:12" ht="13.5" x14ac:dyDescent="0.25">
      <c r="A1052" s="3">
        <f>RSI!A1052</f>
        <v>43840</v>
      </c>
      <c r="B1052" s="2">
        <f>RSI!B1052</f>
        <v>2.7772000000000001</v>
      </c>
      <c r="C1052" s="2">
        <f>RSI!I1052</f>
        <v>52.044271694625138</v>
      </c>
      <c r="D1052" s="2">
        <f>MACD!E1052</f>
        <v>-0.10295087983595463</v>
      </c>
      <c r="E1052" s="2">
        <f>MACD!F1052</f>
        <v>-6.3849822013011176E-2</v>
      </c>
      <c r="F1052" s="2">
        <f>'Moving Avg'!D1052</f>
        <v>2.8370000000000002</v>
      </c>
      <c r="G1052" s="2">
        <f>'Moving Avg'!F1052</f>
        <v>2.74871</v>
      </c>
      <c r="H1052" s="2">
        <f>'Moving Avg'!G1052</f>
        <v>2.6728039999999997</v>
      </c>
      <c r="I1052" s="2">
        <f>'Moving Avg'!H1052</f>
        <v>2.1551415000000005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</row>
    <row r="1053" spans="1:12" ht="13.5" x14ac:dyDescent="0.25">
      <c r="A1053" s="3">
        <f>RSI!A1053</f>
        <v>43843</v>
      </c>
      <c r="B1053" s="2">
        <f>RSI!B1053</f>
        <v>2.8056999999999999</v>
      </c>
      <c r="C1053" s="2">
        <f>RSI!I1053</f>
        <v>54.267151225072816</v>
      </c>
      <c r="D1053" s="2">
        <f>MACD!E1053</f>
        <v>-7.3384709572215101E-2</v>
      </c>
      <c r="E1053" s="2">
        <f>MACD!F1053</f>
        <v>-6.5756799524851972E-2</v>
      </c>
      <c r="F1053" s="2">
        <f>'Moving Avg'!D1053</f>
        <v>2.8156400000000001</v>
      </c>
      <c r="G1053" s="2">
        <f>'Moving Avg'!F1053</f>
        <v>2.7533400000000001</v>
      </c>
      <c r="H1053" s="2">
        <f>'Moving Avg'!G1053</f>
        <v>2.6804959999999998</v>
      </c>
      <c r="I1053" s="2">
        <f>'Moving Avg'!H1053</f>
        <v>2.1600630000000005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</row>
    <row r="1054" spans="1:12" ht="13.5" x14ac:dyDescent="0.25">
      <c r="A1054" s="3">
        <f>RSI!A1054</f>
        <v>43845</v>
      </c>
      <c r="B1054" s="2">
        <f>RSI!B1054</f>
        <v>2.8128000000000002</v>
      </c>
      <c r="C1054" s="2">
        <f>RSI!I1054</f>
        <v>54.82888995861942</v>
      </c>
      <c r="D1054" s="2">
        <f>MACD!E1054</f>
        <v>-4.9179479769317247E-2</v>
      </c>
      <c r="E1054" s="2">
        <f>MACD!F1054</f>
        <v>-6.2441335573745031E-2</v>
      </c>
      <c r="F1054" s="2">
        <f>'Moving Avg'!D1054</f>
        <v>2.8128000000000002</v>
      </c>
      <c r="G1054" s="2">
        <f>'Moving Avg'!F1054</f>
        <v>2.7593950000000005</v>
      </c>
      <c r="H1054" s="2">
        <f>'Moving Avg'!G1054</f>
        <v>2.6883300000000001</v>
      </c>
      <c r="I1054" s="2">
        <f>'Moving Avg'!H1054</f>
        <v>2.1650200000000002</v>
      </c>
      <c r="J1054" s="5" t="str">
        <f>OBV!F1054</f>
        <v>BULLISH</v>
      </c>
      <c r="K1054" s="5" t="str">
        <f>OBV!G1054</f>
        <v>NEUTRAL</v>
      </c>
      <c r="L1054" s="5" t="str">
        <f>OBV!H1054</f>
        <v>BULLISH DIVERGENCE</v>
      </c>
    </row>
    <row r="1055" spans="1:12" ht="13.5" x14ac:dyDescent="0.25">
      <c r="A1055" s="3">
        <f>RSI!A1055</f>
        <v>43846</v>
      </c>
      <c r="B1055" s="2">
        <f>RSI!B1055</f>
        <v>2.8698000000000001</v>
      </c>
      <c r="C1055" s="2">
        <f>RSI!I1055</f>
        <v>59.165357172501409</v>
      </c>
      <c r="D1055" s="2">
        <f>MACD!E1055</f>
        <v>-2.2273621892182405E-2</v>
      </c>
      <c r="E1055" s="2">
        <f>MACD!F1055</f>
        <v>-5.4407792837432509E-2</v>
      </c>
      <c r="F1055" s="2">
        <f>'Moving Avg'!D1055</f>
        <v>2.8184999999999998</v>
      </c>
      <c r="G1055" s="2">
        <f>'Moving Avg'!F1055</f>
        <v>2.770435</v>
      </c>
      <c r="H1055" s="2">
        <f>'Moving Avg'!G1055</f>
        <v>2.6978719999999998</v>
      </c>
      <c r="I1055" s="2">
        <f>'Moving Avg'!H1055</f>
        <v>2.1702620000000001</v>
      </c>
      <c r="J1055" s="5" t="str">
        <f>OBV!F1055</f>
        <v>BULLISH</v>
      </c>
      <c r="K1055" s="5" t="str">
        <f>OBV!G1055</f>
        <v>STRONG</v>
      </c>
      <c r="L1055" s="5" t="str">
        <f>OBV!H1055</f>
        <v>CONFIRMED BULLISH</v>
      </c>
    </row>
    <row r="1056" spans="1:12" ht="13.5" x14ac:dyDescent="0.25">
      <c r="A1056" s="3">
        <f>RSI!A1056</f>
        <v>43847</v>
      </c>
      <c r="B1056" s="2">
        <f>RSI!B1056</f>
        <v>2.8555000000000001</v>
      </c>
      <c r="C1056" s="2">
        <f>RSI!I1056</f>
        <v>57.669576452376546</v>
      </c>
      <c r="D1056" s="2">
        <f>MACD!E1056</f>
        <v>-6.7459711691602031E-3</v>
      </c>
      <c r="E1056" s="2">
        <f>MACD!F1056</f>
        <v>-4.4875428503778049E-2</v>
      </c>
      <c r="F1056" s="2">
        <f>'Moving Avg'!D1056</f>
        <v>2.8242000000000003</v>
      </c>
      <c r="G1056" s="2">
        <f>'Moving Avg'!F1056</f>
        <v>2.7814699999999997</v>
      </c>
      <c r="H1056" s="2">
        <f>'Moving Avg'!G1056</f>
        <v>2.7086959999999998</v>
      </c>
      <c r="I1056" s="2">
        <f>'Moving Avg'!H1056</f>
        <v>2.1754665000000002</v>
      </c>
      <c r="J1056" s="5" t="str">
        <f>OBV!F1056</f>
        <v>BULLISH</v>
      </c>
      <c r="K1056" s="5" t="str">
        <f>OBV!G1056</f>
        <v>STRONG</v>
      </c>
      <c r="L1056" s="5" t="str">
        <f>OBV!H1056</f>
        <v>CONFIRMED BULLISH</v>
      </c>
    </row>
    <row r="1057" spans="1:12" ht="13.5" x14ac:dyDescent="0.25">
      <c r="A1057" s="3">
        <f>RSI!A1057</f>
        <v>43850</v>
      </c>
      <c r="B1057" s="2">
        <f>RSI!B1057</f>
        <v>2.8483999999999998</v>
      </c>
      <c r="C1057" s="2">
        <f>RSI!I1057</f>
        <v>56.900405636887321</v>
      </c>
      <c r="D1057" s="2">
        <f>MACD!E1057</f>
        <v>5.3357605502353245E-3</v>
      </c>
      <c r="E1057" s="2">
        <f>MACD!F1057</f>
        <v>-3.4833190692975378E-2</v>
      </c>
      <c r="F1057" s="2">
        <f>'Moving Avg'!D1057</f>
        <v>2.8384400000000003</v>
      </c>
      <c r="G1057" s="2">
        <f>'Moving Avg'!F1057</f>
        <v>2.7932199999999998</v>
      </c>
      <c r="H1057" s="2">
        <f>'Moving Avg'!G1057</f>
        <v>2.7186659999999994</v>
      </c>
      <c r="I1057" s="2">
        <f>'Moving Avg'!H1057</f>
        <v>2.1806355000000006</v>
      </c>
      <c r="J1057" s="5" t="str">
        <f>OBV!F1057</f>
        <v>BULLISH</v>
      </c>
      <c r="K1057" s="5" t="str">
        <f>OBV!G1057</f>
        <v>STRONG</v>
      </c>
      <c r="L1057" s="5" t="str">
        <f>OBV!H1057</f>
        <v>CONFIRMED BULLISH</v>
      </c>
    </row>
    <row r="1058" spans="1:12" ht="13.5" x14ac:dyDescent="0.25">
      <c r="A1058" s="3">
        <f>RSI!A1058</f>
        <v>43851</v>
      </c>
      <c r="B1058" s="2">
        <f>RSI!B1058</f>
        <v>2.7843</v>
      </c>
      <c r="C1058" s="2">
        <f>RSI!I1058</f>
        <v>50.368772721791665</v>
      </c>
      <c r="D1058" s="2">
        <f>MACD!E1058</f>
        <v>2.4279159925257865E-2</v>
      </c>
      <c r="E1058" s="2">
        <f>MACD!F1058</f>
        <v>-2.3010720569328732E-2</v>
      </c>
      <c r="F1058" s="2">
        <f>'Moving Avg'!D1058</f>
        <v>2.8341599999999998</v>
      </c>
      <c r="G1058" s="2">
        <f>'Moving Avg'!F1058</f>
        <v>2.8095949999999998</v>
      </c>
      <c r="H1058" s="2">
        <f>'Moving Avg'!G1058</f>
        <v>2.7273539999999992</v>
      </c>
      <c r="I1058" s="2">
        <f>'Moving Avg'!H1058</f>
        <v>2.1854840000000006</v>
      </c>
      <c r="J1058" s="5" t="str">
        <f>OBV!F1058</f>
        <v>BEARISH</v>
      </c>
      <c r="K1058" s="5" t="str">
        <f>OBV!G1058</f>
        <v>NEUTRAL</v>
      </c>
      <c r="L1058" s="5" t="str">
        <f>OBV!H1058</f>
        <v>CONFIRMED BEARISH</v>
      </c>
    </row>
    <row r="1059" spans="1:12" ht="13.5" x14ac:dyDescent="0.25">
      <c r="A1059" s="3">
        <f>RSI!A1059</f>
        <v>43852</v>
      </c>
      <c r="B1059" s="2">
        <f>RSI!B1059</f>
        <v>2.8128000000000002</v>
      </c>
      <c r="C1059" s="2">
        <f>RSI!I1059</f>
        <v>52.954575015893546</v>
      </c>
      <c r="D1059" s="2">
        <f>MACD!E1059</f>
        <v>2.5040180405115464E-2</v>
      </c>
      <c r="E1059" s="2">
        <f>MACD!F1059</f>
        <v>-1.3400540374439893E-2</v>
      </c>
      <c r="F1059" s="2">
        <f>'Moving Avg'!D1059</f>
        <v>2.8341599999999998</v>
      </c>
      <c r="G1059" s="2">
        <f>'Moving Avg'!F1059</f>
        <v>2.8249050000000002</v>
      </c>
      <c r="H1059" s="2">
        <f>'Moving Avg'!G1059</f>
        <v>2.735614</v>
      </c>
      <c r="I1059" s="2">
        <f>'Moving Avg'!H1059</f>
        <v>2.1904750000000002</v>
      </c>
      <c r="J1059" s="5" t="str">
        <f>OBV!F1059</f>
        <v>BEARISH</v>
      </c>
      <c r="K1059" s="5" t="str">
        <f>OBV!G1059</f>
        <v>NEUTRAL</v>
      </c>
      <c r="L1059" s="5" t="str">
        <f>OBV!H1059</f>
        <v>NEUTRAL</v>
      </c>
    </row>
    <row r="1060" spans="1:12" ht="13.5" x14ac:dyDescent="0.25">
      <c r="A1060" s="3">
        <f>RSI!A1060</f>
        <v>43853</v>
      </c>
      <c r="B1060" s="2">
        <f>RSI!B1060</f>
        <v>2.7843</v>
      </c>
      <c r="C1060" s="2">
        <f>RSI!I1060</f>
        <v>50.14124856564289</v>
      </c>
      <c r="D1060" s="2">
        <f>MACD!E1060</f>
        <v>2.9823997813493097E-2</v>
      </c>
      <c r="E1060" s="2">
        <f>MACD!F1060</f>
        <v>-4.7556327368532946E-3</v>
      </c>
      <c r="F1060" s="2">
        <f>'Moving Avg'!D1060</f>
        <v>2.8170599999999997</v>
      </c>
      <c r="G1060" s="2">
        <f>'Moving Avg'!F1060</f>
        <v>2.8323800000000006</v>
      </c>
      <c r="H1060" s="2">
        <f>'Moving Avg'!G1060</f>
        <v>2.7421640000000003</v>
      </c>
      <c r="I1060" s="2">
        <f>'Moving Avg'!H1060</f>
        <v>2.1953235000000002</v>
      </c>
      <c r="J1060" s="5" t="str">
        <f>OBV!F1060</f>
        <v>BEARISH</v>
      </c>
      <c r="K1060" s="5" t="str">
        <f>OBV!G1060</f>
        <v>WEAK</v>
      </c>
      <c r="L1060" s="5" t="str">
        <f>OBV!H1060</f>
        <v>CONFIRMED BEARISH</v>
      </c>
    </row>
    <row r="1061" spans="1:12" ht="13.5" x14ac:dyDescent="0.25">
      <c r="A1061" s="3">
        <f>RSI!A1061</f>
        <v>43854</v>
      </c>
      <c r="B1061" s="2">
        <f>RSI!B1061</f>
        <v>2.8128000000000002</v>
      </c>
      <c r="C1061" s="2">
        <f>RSI!I1061</f>
        <v>52.83948419185883</v>
      </c>
      <c r="D1061" s="2">
        <f>MACD!E1061</f>
        <v>2.9570589825031135E-2</v>
      </c>
      <c r="E1061" s="2">
        <f>MACD!F1061</f>
        <v>2.1096117755235919E-3</v>
      </c>
      <c r="F1061" s="2">
        <f>'Moving Avg'!D1061</f>
        <v>2.8085200000000001</v>
      </c>
      <c r="G1061" s="2">
        <f>'Moving Avg'!F1061</f>
        <v>2.8370100000000003</v>
      </c>
      <c r="H1061" s="2">
        <f>'Moving Avg'!G1061</f>
        <v>2.7501399999999996</v>
      </c>
      <c r="I1061" s="2">
        <f>'Moving Avg'!H1061</f>
        <v>2.2003145000000002</v>
      </c>
      <c r="J1061" s="5" t="str">
        <f>OBV!F1061</f>
        <v>BEARISH</v>
      </c>
      <c r="K1061" s="5" t="str">
        <f>OBV!G1061</f>
        <v>NEUTRAL</v>
      </c>
      <c r="L1061" s="5" t="str">
        <f>OBV!H1061</f>
        <v>CONFIRMED BEARISH</v>
      </c>
    </row>
    <row r="1062" spans="1:12" ht="13.5" x14ac:dyDescent="0.25">
      <c r="A1062" s="3">
        <f>RSI!A1062</f>
        <v>43857</v>
      </c>
      <c r="B1062" s="2">
        <f>RSI!B1062</f>
        <v>2.9125000000000001</v>
      </c>
      <c r="C1062" s="2">
        <f>RSI!I1062</f>
        <v>60.826214141497303</v>
      </c>
      <c r="D1062" s="2">
        <f>MACD!E1062</f>
        <v>1.4150163739198529E-2</v>
      </c>
      <c r="E1062" s="2">
        <f>MACD!F1062</f>
        <v>4.5177221682585799E-3</v>
      </c>
      <c r="F1062" s="2">
        <f>'Moving Avg'!D1062</f>
        <v>2.8213399999999997</v>
      </c>
      <c r="G1062" s="2">
        <f>'Moving Avg'!F1062</f>
        <v>2.8469800000000007</v>
      </c>
      <c r="H1062" s="2">
        <f>'Moving Avg'!G1062</f>
        <v>2.7592539999999999</v>
      </c>
      <c r="I1062" s="2">
        <f>'Moving Avg'!H1062</f>
        <v>2.2060740000000001</v>
      </c>
      <c r="J1062" s="5" t="str">
        <f>OBV!F1062</f>
        <v>BULLISH</v>
      </c>
      <c r="K1062" s="5" t="str">
        <f>OBV!G1062</f>
        <v>STRONG</v>
      </c>
      <c r="L1062" s="5" t="str">
        <f>OBV!H1062</f>
        <v>CONFIRMED BULLISH</v>
      </c>
    </row>
    <row r="1063" spans="1:12" ht="13.5" x14ac:dyDescent="0.25">
      <c r="A1063" s="3">
        <f>RSI!A1063</f>
        <v>43858</v>
      </c>
      <c r="B1063" s="2">
        <f>RSI!B1063</f>
        <v>2.9196</v>
      </c>
      <c r="C1063" s="2">
        <f>RSI!I1063</f>
        <v>61.32847533281646</v>
      </c>
      <c r="D1063" s="2">
        <f>MACD!E1063</f>
        <v>4.2241870196519926E-3</v>
      </c>
      <c r="E1063" s="2">
        <f>MACD!F1063</f>
        <v>4.4590151385372626E-3</v>
      </c>
      <c r="F1063" s="2">
        <f>'Moving Avg'!D1063</f>
        <v>2.8484000000000003</v>
      </c>
      <c r="G1063" s="2">
        <f>'Moving Avg'!F1063</f>
        <v>2.8494700000000011</v>
      </c>
      <c r="H1063" s="2">
        <f>'Moving Avg'!G1063</f>
        <v>2.7655199999999995</v>
      </c>
      <c r="I1063" s="2">
        <f>'Moving Avg'!H1063</f>
        <v>2.2118690000000001</v>
      </c>
      <c r="J1063" s="5" t="str">
        <f>OBV!F1063</f>
        <v>BULLISH</v>
      </c>
      <c r="K1063" s="5" t="str">
        <f>OBV!G1063</f>
        <v>STRONG</v>
      </c>
      <c r="L1063" s="5" t="str">
        <f>OBV!H1063</f>
        <v>CONFIRMED BULLISH</v>
      </c>
    </row>
    <row r="1064" spans="1:12" ht="13.5" x14ac:dyDescent="0.25">
      <c r="A1064" s="3">
        <f>RSI!A1064</f>
        <v>43859</v>
      </c>
      <c r="B1064" s="2">
        <f>RSI!B1064</f>
        <v>2.9196</v>
      </c>
      <c r="C1064" s="2">
        <f>RSI!I1064</f>
        <v>61.32847533281646</v>
      </c>
      <c r="D1064" s="2">
        <f>MACD!E1064</f>
        <v>-3.8064122565697467E-3</v>
      </c>
      <c r="E1064" s="2">
        <f>MACD!F1064</f>
        <v>2.8059296595158607E-3</v>
      </c>
      <c r="F1064" s="2">
        <f>'Moving Avg'!D1064</f>
        <v>2.8697600000000003</v>
      </c>
      <c r="G1064" s="2">
        <f>'Moving Avg'!F1064</f>
        <v>2.8519600000000009</v>
      </c>
      <c r="H1064" s="2">
        <f>'Moving Avg'!G1064</f>
        <v>2.7686519999999994</v>
      </c>
      <c r="I1064" s="2">
        <f>'Moving Avg'!H1064</f>
        <v>2.2176640000000005</v>
      </c>
      <c r="J1064" s="5" t="str">
        <f>OBV!F1064</f>
        <v>BULLISH</v>
      </c>
      <c r="K1064" s="5" t="str">
        <f>OBV!G1064</f>
        <v>STRONG</v>
      </c>
      <c r="L1064" s="5" t="str">
        <f>OBV!H1064</f>
        <v>CONFIRMED BULLISH</v>
      </c>
    </row>
    <row r="1065" spans="1:12" ht="13.5" x14ac:dyDescent="0.25">
      <c r="A1065" s="3">
        <f>RSI!A1065</f>
        <v>43860</v>
      </c>
      <c r="B1065" s="2">
        <f>RSI!B1065</f>
        <v>2.8839999999999999</v>
      </c>
      <c r="C1065" s="2">
        <f>RSI!I1065</f>
        <v>57.073203182183001</v>
      </c>
      <c r="D1065" s="2">
        <f>MACD!E1065</f>
        <v>1.3435939033978883E-4</v>
      </c>
      <c r="E1065" s="2">
        <f>MACD!F1065</f>
        <v>2.2716156056806465E-3</v>
      </c>
      <c r="F1065" s="2">
        <f>'Moving Avg'!D1065</f>
        <v>2.8896999999999999</v>
      </c>
      <c r="G1065" s="2">
        <f>'Moving Avg'!F1065</f>
        <v>2.8491100000000005</v>
      </c>
      <c r="H1065" s="2">
        <f>'Moving Avg'!G1065</f>
        <v>2.7716419999999995</v>
      </c>
      <c r="I1065" s="2">
        <f>'Moving Avg'!H1065</f>
        <v>2.2232810000000005</v>
      </c>
      <c r="J1065" s="5" t="str">
        <f>OBV!F1065</f>
        <v>BULLISH</v>
      </c>
      <c r="K1065" s="5" t="str">
        <f>OBV!G1065</f>
        <v>STRONG</v>
      </c>
      <c r="L1065" s="5" t="str">
        <f>OBV!H1065</f>
        <v>CONFIRMED BULLISH</v>
      </c>
    </row>
    <row r="1066" spans="1:12" ht="13.5" x14ac:dyDescent="0.25">
      <c r="A1066" s="3">
        <f>RSI!A1066</f>
        <v>43861</v>
      </c>
      <c r="B1066" s="2">
        <f>RSI!B1066</f>
        <v>2.8698000000000001</v>
      </c>
      <c r="C1066" s="2">
        <f>RSI!I1066</f>
        <v>55.421372681029787</v>
      </c>
      <c r="D1066" s="2">
        <f>MACD!E1066</f>
        <v>1.9103558727864289E-3</v>
      </c>
      <c r="E1066" s="2">
        <f>MACD!F1066</f>
        <v>2.1993636591018028E-3</v>
      </c>
      <c r="F1066" s="2">
        <f>'Moving Avg'!D1066</f>
        <v>2.9011</v>
      </c>
      <c r="G1066" s="2">
        <f>'Moving Avg'!F1066</f>
        <v>2.8480450000000004</v>
      </c>
      <c r="H1066" s="2">
        <f>'Moving Avg'!G1066</f>
        <v>2.7749179999999991</v>
      </c>
      <c r="I1066" s="2">
        <f>'Moving Avg'!H1066</f>
        <v>2.2286245000000005</v>
      </c>
      <c r="J1066" s="5" t="str">
        <f>OBV!F1066</f>
        <v>BULLISH</v>
      </c>
      <c r="K1066" s="5" t="str">
        <f>OBV!G1066</f>
        <v>STRONG</v>
      </c>
      <c r="L1066" s="5" t="str">
        <f>OBV!H1066</f>
        <v>CONFIRMED BULLISH</v>
      </c>
    </row>
    <row r="1067" spans="1:12" ht="13.5" x14ac:dyDescent="0.25">
      <c r="A1067" s="3">
        <f>RSI!A1067</f>
        <v>43864</v>
      </c>
      <c r="B1067" s="2">
        <f>RSI!B1067</f>
        <v>2.8698000000000001</v>
      </c>
      <c r="C1067" s="2">
        <f>RSI!I1067</f>
        <v>55.421372681029787</v>
      </c>
      <c r="D1067" s="2">
        <f>MACD!E1067</f>
        <v>2.0247650157538821E-3</v>
      </c>
      <c r="E1067" s="2">
        <f>MACD!F1067</f>
        <v>2.164443930432219E-3</v>
      </c>
      <c r="F1067" s="2">
        <f>'Moving Avg'!D1067</f>
        <v>2.89256</v>
      </c>
      <c r="G1067" s="2">
        <f>'Moving Avg'!F1067</f>
        <v>2.8473350000000006</v>
      </c>
      <c r="H1067" s="2">
        <f>'Moving Avg'!G1067</f>
        <v>2.7786219999999986</v>
      </c>
      <c r="I1067" s="2">
        <f>'Moving Avg'!H1067</f>
        <v>2.2339680000000004</v>
      </c>
      <c r="J1067" s="5" t="str">
        <f>OBV!F1067</f>
        <v>BULLISH</v>
      </c>
      <c r="K1067" s="5" t="str">
        <f>OBV!G1067</f>
        <v>NEUTRAL</v>
      </c>
      <c r="L1067" s="5" t="str">
        <f>OBV!H1067</f>
        <v>BULLISH DIVERGENCE</v>
      </c>
    </row>
    <row r="1068" spans="1:12" ht="13.5" x14ac:dyDescent="0.25">
      <c r="A1068" s="3">
        <f>RSI!A1068</f>
        <v>43865</v>
      </c>
      <c r="B1068" s="2">
        <f>RSI!B1068</f>
        <v>2.8626999999999998</v>
      </c>
      <c r="C1068" s="2">
        <f>RSI!I1068</f>
        <v>54.506582368919098</v>
      </c>
      <c r="D1068" s="2">
        <f>MACD!E1068</f>
        <v>-7.4881596160039088E-3</v>
      </c>
      <c r="E1068" s="2">
        <f>MACD!F1068</f>
        <v>2.3392322114499341E-4</v>
      </c>
      <c r="F1068" s="2">
        <f>'Moving Avg'!D1068</f>
        <v>2.8811799999999996</v>
      </c>
      <c r="G1068" s="2">
        <f>'Moving Avg'!F1068</f>
        <v>2.8448450000000003</v>
      </c>
      <c r="H1068" s="2">
        <f>'Moving Avg'!G1068</f>
        <v>2.7807599999999986</v>
      </c>
      <c r="I1068" s="2">
        <f>'Moving Avg'!H1068</f>
        <v>2.2390060000000003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</row>
    <row r="1069" spans="1:12" ht="13.5" x14ac:dyDescent="0.25">
      <c r="A1069" s="3">
        <f>RSI!A1069</f>
        <v>43866</v>
      </c>
      <c r="B1069" s="2">
        <f>RSI!B1069</f>
        <v>2.8056999999999999</v>
      </c>
      <c r="C1069" s="2">
        <f>RSI!I1069</f>
        <v>47.699523460302899</v>
      </c>
      <c r="D1069" s="2">
        <f>MACD!E1069</f>
        <v>-7.1425802293063612E-3</v>
      </c>
      <c r="E1069" s="2">
        <f>MACD!F1069</f>
        <v>-1.2413774689452777E-3</v>
      </c>
      <c r="F1069" s="2">
        <f>'Moving Avg'!D1069</f>
        <v>2.8584000000000001</v>
      </c>
      <c r="G1069" s="2">
        <f>'Moving Avg'!F1069</f>
        <v>2.8437800000000002</v>
      </c>
      <c r="H1069" s="2">
        <f>'Moving Avg'!G1069</f>
        <v>2.7817579999999991</v>
      </c>
      <c r="I1069" s="2">
        <f>'Moving Avg'!H1069</f>
        <v>2.2439615000000002</v>
      </c>
      <c r="J1069" s="5" t="str">
        <f>OBV!F1069</f>
        <v>BEARISH</v>
      </c>
      <c r="K1069" s="5" t="str">
        <f>OBV!G1069</f>
        <v>WEAK</v>
      </c>
      <c r="L1069" s="5" t="str">
        <f>OBV!H1069</f>
        <v>CONFIRMED BEARISH</v>
      </c>
    </row>
    <row r="1070" spans="1:12" ht="13.5" x14ac:dyDescent="0.25">
      <c r="A1070" s="3">
        <f>RSI!A1070</f>
        <v>43867</v>
      </c>
      <c r="B1070" s="2">
        <f>RSI!B1070</f>
        <v>2.7772000000000001</v>
      </c>
      <c r="C1070" s="2">
        <f>RSI!I1070</f>
        <v>44.694036656103101</v>
      </c>
      <c r="D1070" s="2">
        <f>MACD!E1070</f>
        <v>-8.9830228154630376E-3</v>
      </c>
      <c r="E1070" s="2">
        <f>MACD!F1070</f>
        <v>-2.7897065382488295E-3</v>
      </c>
      <c r="F1070" s="2">
        <f>'Moving Avg'!D1070</f>
        <v>2.83704</v>
      </c>
      <c r="G1070" s="2">
        <f>'Moving Avg'!F1070</f>
        <v>2.8405749999999999</v>
      </c>
      <c r="H1070" s="2">
        <f>'Moving Avg'!G1070</f>
        <v>2.7817579999999986</v>
      </c>
      <c r="I1070" s="2">
        <f>'Moving Avg'!H1070</f>
        <v>2.2488755000000005</v>
      </c>
      <c r="J1070" s="5" t="str">
        <f>OBV!F1070</f>
        <v>BEARISH</v>
      </c>
      <c r="K1070" s="5" t="str">
        <f>OBV!G1070</f>
        <v>WEAK</v>
      </c>
      <c r="L1070" s="5" t="str">
        <f>OBV!H1070</f>
        <v>CONFIRMED BEARISH</v>
      </c>
    </row>
    <row r="1071" spans="1:12" ht="13.5" x14ac:dyDescent="0.25">
      <c r="A1071" s="3">
        <f>RSI!A1071</f>
        <v>43868</v>
      </c>
      <c r="B1071" s="2">
        <f>RSI!B1071</f>
        <v>2.7986</v>
      </c>
      <c r="C1071" s="2">
        <f>RSI!I1071</f>
        <v>47.375326694609548</v>
      </c>
      <c r="D1071" s="2">
        <f>MACD!E1071</f>
        <v>-7.4422525018769115E-3</v>
      </c>
      <c r="E1071" s="2">
        <f>MACD!F1071</f>
        <v>-3.7202157309744461E-3</v>
      </c>
      <c r="F1071" s="2">
        <f>'Moving Avg'!D1071</f>
        <v>2.8228</v>
      </c>
      <c r="G1071" s="2">
        <f>'Moving Avg'!F1071</f>
        <v>2.8391549999999999</v>
      </c>
      <c r="H1071" s="2">
        <f>'Moving Avg'!G1071</f>
        <v>2.7821859999999985</v>
      </c>
      <c r="I1071" s="2">
        <f>'Moving Avg'!H1071</f>
        <v>2.2539305000000005</v>
      </c>
      <c r="J1071" s="5" t="str">
        <f>OBV!F1071</f>
        <v>BEARISH</v>
      </c>
      <c r="K1071" s="5" t="str">
        <f>OBV!G1071</f>
        <v>NEUTRAL</v>
      </c>
      <c r="L1071" s="5" t="str">
        <f>OBV!H1071</f>
        <v>CONFIRMED BEARISH</v>
      </c>
    </row>
    <row r="1072" spans="1:12" ht="13.5" x14ac:dyDescent="0.25">
      <c r="A1072" s="3">
        <f>RSI!A1072</f>
        <v>43871</v>
      </c>
      <c r="B1072" s="2">
        <f>RSI!B1072</f>
        <v>2.8128000000000002</v>
      </c>
      <c r="C1072" s="2">
        <f>RSI!I1072</f>
        <v>49.137422244628524</v>
      </c>
      <c r="D1072" s="2">
        <f>MACD!E1072</f>
        <v>8.2981487694726574E-3</v>
      </c>
      <c r="E1072" s="2">
        <f>MACD!F1072</f>
        <v>-1.3165428308850257E-3</v>
      </c>
      <c r="F1072" s="2">
        <f>'Moving Avg'!D1072</f>
        <v>2.8114000000000003</v>
      </c>
      <c r="G1072" s="2">
        <f>'Moving Avg'!F1072</f>
        <v>2.840935</v>
      </c>
      <c r="H1072" s="2">
        <f>'Moving Avg'!G1072</f>
        <v>2.7841799999999988</v>
      </c>
      <c r="I1072" s="2">
        <f>'Moving Avg'!H1072</f>
        <v>2.2591915000000005</v>
      </c>
      <c r="J1072" s="5" t="str">
        <f>OBV!F1072</f>
        <v>BEARISH</v>
      </c>
      <c r="K1072" s="5" t="str">
        <f>OBV!G1072</f>
        <v>NEUTRAL</v>
      </c>
      <c r="L1072" s="5" t="str">
        <f>OBV!H1072</f>
        <v>CONFIRMED BEARISH</v>
      </c>
    </row>
    <row r="1073" spans="1:12" ht="13.5" x14ac:dyDescent="0.25">
      <c r="A1073" s="3">
        <f>RSI!A1073</f>
        <v>43872</v>
      </c>
      <c r="B1073" s="2">
        <f>RSI!B1073</f>
        <v>2.8199000000000001</v>
      </c>
      <c r="C1073" s="2">
        <f>RSI!I1073</f>
        <v>50.038230873322881</v>
      </c>
      <c r="D1073" s="2">
        <f>MACD!E1073</f>
        <v>2.2238370292387621E-2</v>
      </c>
      <c r="E1073" s="2">
        <f>MACD!F1073</f>
        <v>3.3944397937695041E-3</v>
      </c>
      <c r="F1073" s="2">
        <f>'Moving Avg'!D1073</f>
        <v>2.8028400000000007</v>
      </c>
      <c r="G1073" s="2">
        <f>'Moving Avg'!F1073</f>
        <v>2.8416449999999993</v>
      </c>
      <c r="H1073" s="2">
        <f>'Moving Avg'!G1073</f>
        <v>2.7865999999999991</v>
      </c>
      <c r="I1073" s="2">
        <f>'Moving Avg'!H1073</f>
        <v>2.2645890000000004</v>
      </c>
      <c r="J1073" s="5" t="str">
        <f>OBV!F1073</f>
        <v>BEARISH</v>
      </c>
      <c r="K1073" s="5" t="str">
        <f>OBV!G1073</f>
        <v>NEUTRAL</v>
      </c>
      <c r="L1073" s="5" t="str">
        <f>OBV!H1073</f>
        <v>CONFIRMED BEARISH</v>
      </c>
    </row>
    <row r="1074" spans="1:12" ht="13.5" x14ac:dyDescent="0.25">
      <c r="A1074" s="3">
        <f>RSI!A1074</f>
        <v>43873</v>
      </c>
      <c r="B1074" s="2">
        <f>RSI!B1074</f>
        <v>2.8128000000000002</v>
      </c>
      <c r="C1074" s="2">
        <f>RSI!I1074</f>
        <v>49.101714211603174</v>
      </c>
      <c r="D1074" s="2">
        <f>MACD!E1074</f>
        <v>3.4568875812706956E-2</v>
      </c>
      <c r="E1074" s="2">
        <f>MACD!F1074</f>
        <v>9.6293269975569959E-3</v>
      </c>
      <c r="F1074" s="2">
        <f>'Moving Avg'!D1074</f>
        <v>2.8042600000000002</v>
      </c>
      <c r="G1074" s="2">
        <f>'Moving Avg'!F1074</f>
        <v>2.8416450000000002</v>
      </c>
      <c r="H1074" s="2">
        <f>'Moving Avg'!G1074</f>
        <v>2.7888779999999995</v>
      </c>
      <c r="I1074" s="2">
        <f>'Moving Avg'!H1074</f>
        <v>2.2699510000000003</v>
      </c>
      <c r="J1074" s="5" t="str">
        <f>OBV!F1074</f>
        <v>BULLISH</v>
      </c>
      <c r="K1074" s="5" t="str">
        <f>OBV!G1074</f>
        <v>NEUTRAL</v>
      </c>
      <c r="L1074" s="5" t="str">
        <f>OBV!H1074</f>
        <v>CONFIRMED BULLISH</v>
      </c>
    </row>
    <row r="1075" spans="1:12" ht="13.5" x14ac:dyDescent="0.25">
      <c r="A1075" s="3">
        <f>RSI!A1075</f>
        <v>43874</v>
      </c>
      <c r="B1075" s="2">
        <f>RSI!B1075</f>
        <v>2.7629999999999999</v>
      </c>
      <c r="C1075" s="2">
        <f>RSI!I1075</f>
        <v>43.019832682265275</v>
      </c>
      <c r="D1075" s="2">
        <f>MACD!E1075</f>
        <v>4.3264640812242572E-2</v>
      </c>
      <c r="E1075" s="2">
        <f>MACD!F1075</f>
        <v>1.6356389760494111E-2</v>
      </c>
      <c r="F1075" s="2">
        <f>'Moving Avg'!D1075</f>
        <v>2.8014199999999998</v>
      </c>
      <c r="G1075" s="2">
        <f>'Moving Avg'!F1075</f>
        <v>2.8363050000000003</v>
      </c>
      <c r="H1075" s="2">
        <f>'Moving Avg'!G1075</f>
        <v>2.7885939999999998</v>
      </c>
      <c r="I1075" s="2">
        <f>'Moving Avg'!H1075</f>
        <v>2.2746930000000001</v>
      </c>
      <c r="J1075" s="5" t="str">
        <f>OBV!F1075</f>
        <v>BULLISH</v>
      </c>
      <c r="K1075" s="5" t="str">
        <f>OBV!G1075</f>
        <v>NEUTRAL</v>
      </c>
      <c r="L1075" s="5" t="str">
        <f>OBV!H1075</f>
        <v>BULLISH DIVERGENCE</v>
      </c>
    </row>
    <row r="1076" spans="1:12" ht="13.5" x14ac:dyDescent="0.25">
      <c r="A1076" s="3">
        <f>RSI!A1076</f>
        <v>43875</v>
      </c>
      <c r="B1076" s="2">
        <f>RSI!B1076</f>
        <v>2.706</v>
      </c>
      <c r="C1076" s="2">
        <f>RSI!I1076</f>
        <v>37.321695923515215</v>
      </c>
      <c r="D1076" s="2">
        <f>MACD!E1076</f>
        <v>5.3001041984958253E-2</v>
      </c>
      <c r="E1076" s="2">
        <f>MACD!F1076</f>
        <v>2.3685320205386939E-2</v>
      </c>
      <c r="F1076" s="2">
        <f>'Moving Avg'!D1076</f>
        <v>2.7828999999999997</v>
      </c>
      <c r="G1076" s="2">
        <f>'Moving Avg'!F1076</f>
        <v>2.8288300000000004</v>
      </c>
      <c r="H1076" s="2">
        <f>'Moving Avg'!G1076</f>
        <v>2.7880239999999992</v>
      </c>
      <c r="I1076" s="2">
        <f>'Moving Avg'!H1076</f>
        <v>2.2791159999999997</v>
      </c>
      <c r="J1076" s="5" t="str">
        <f>OBV!F1076</f>
        <v>BEARISH</v>
      </c>
      <c r="K1076" s="5" t="str">
        <f>OBV!G1076</f>
        <v>WEAK</v>
      </c>
      <c r="L1076" s="5" t="str">
        <f>OBV!H1076</f>
        <v>CONFIRMED BEARISH</v>
      </c>
    </row>
    <row r="1077" spans="1:12" ht="13.5" x14ac:dyDescent="0.25">
      <c r="A1077" s="3">
        <f>RSI!A1077</f>
        <v>43878</v>
      </c>
      <c r="B1077" s="2">
        <f>RSI!B1077</f>
        <v>2.6775000000000002</v>
      </c>
      <c r="C1077" s="2">
        <f>RSI!I1077</f>
        <v>34.837072946967709</v>
      </c>
      <c r="D1077" s="2">
        <f>MACD!E1077</f>
        <v>6.4003053821303002E-2</v>
      </c>
      <c r="E1077" s="2">
        <f>MACD!F1077</f>
        <v>3.1748866928570152E-2</v>
      </c>
      <c r="F1077" s="2">
        <f>'Moving Avg'!D1077</f>
        <v>2.7558400000000001</v>
      </c>
      <c r="G1077" s="2">
        <f>'Moving Avg'!F1077</f>
        <v>2.8202850000000006</v>
      </c>
      <c r="H1077" s="2">
        <f>'Moving Avg'!G1077</f>
        <v>2.7861719999999996</v>
      </c>
      <c r="I1077" s="2">
        <f>'Moving Avg'!H1077</f>
        <v>2.2833964999999994</v>
      </c>
      <c r="J1077" s="5" t="str">
        <f>OBV!F1077</f>
        <v>BEARISH</v>
      </c>
      <c r="K1077" s="5" t="str">
        <f>OBV!G1077</f>
        <v>WEAK</v>
      </c>
      <c r="L1077" s="5" t="str">
        <f>OBV!H1077</f>
        <v>CONFIRMED BEARISH</v>
      </c>
    </row>
    <row r="1078" spans="1:12" ht="13.5" x14ac:dyDescent="0.25">
      <c r="A1078" s="3">
        <f>RSI!A1078</f>
        <v>43879</v>
      </c>
      <c r="B1078" s="2">
        <f>RSI!B1078</f>
        <v>2.6846000000000001</v>
      </c>
      <c r="C1078" s="2">
        <f>RSI!I1078</f>
        <v>35.980502880627398</v>
      </c>
      <c r="D1078" s="2">
        <f>MACD!E1078</f>
        <v>7.2466703507085839E-2</v>
      </c>
      <c r="E1078" s="2">
        <f>MACD!F1078</f>
        <v>3.9892434244273287E-2</v>
      </c>
      <c r="F1078" s="2">
        <f>'Moving Avg'!D1078</f>
        <v>2.72878</v>
      </c>
      <c r="G1078" s="2">
        <f>'Moving Avg'!F1078</f>
        <v>2.8153000000000006</v>
      </c>
      <c r="H1078" s="2">
        <f>'Moving Avg'!G1078</f>
        <v>2.7850319999999993</v>
      </c>
      <c r="I1078" s="2">
        <f>'Moving Avg'!H1078</f>
        <v>2.2877124999999996</v>
      </c>
      <c r="J1078" s="5" t="str">
        <f>OBV!F1078</f>
        <v>BEARISH</v>
      </c>
      <c r="K1078" s="5" t="str">
        <f>OBV!G1078</f>
        <v>NEUTRAL</v>
      </c>
      <c r="L1078" s="5" t="str">
        <f>OBV!H1078</f>
        <v>CONFIRMED BEARISH</v>
      </c>
    </row>
    <row r="1079" spans="1:12" ht="13.5" x14ac:dyDescent="0.25">
      <c r="A1079" s="3">
        <f>RSI!A1079</f>
        <v>43880</v>
      </c>
      <c r="B1079" s="2">
        <f>RSI!B1079</f>
        <v>2.6347999999999998</v>
      </c>
      <c r="C1079" s="2">
        <f>RSI!I1079</f>
        <v>31.769589963104508</v>
      </c>
      <c r="D1079" s="2">
        <f>MACD!E1079</f>
        <v>7.5221224446007984E-2</v>
      </c>
      <c r="E1079" s="2">
        <f>MACD!F1079</f>
        <v>4.6958192284620233E-2</v>
      </c>
      <c r="F1079" s="2">
        <f>'Moving Avg'!D1079</f>
        <v>2.6931799999999999</v>
      </c>
      <c r="G1079" s="2">
        <f>'Moving Avg'!F1079</f>
        <v>2.8064000000000009</v>
      </c>
      <c r="H1079" s="2">
        <f>'Moving Avg'!G1079</f>
        <v>2.7823259999999994</v>
      </c>
      <c r="I1079" s="2">
        <f>'Moving Avg'!H1079</f>
        <v>2.2918469999999997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</row>
    <row r="1080" spans="1:12" ht="13.5" x14ac:dyDescent="0.25">
      <c r="A1080" s="3">
        <f>RSI!A1080</f>
        <v>43881</v>
      </c>
      <c r="B1080" s="2">
        <f>RSI!B1080</f>
        <v>2.7416</v>
      </c>
      <c r="C1080" s="2">
        <f>RSI!I1080</f>
        <v>46.287681326806521</v>
      </c>
      <c r="D1080" s="2">
        <f>MACD!E1080</f>
        <v>6.6173954817574376E-2</v>
      </c>
      <c r="E1080" s="2">
        <f>MACD!F1080</f>
        <v>5.0801344791211067E-2</v>
      </c>
      <c r="F1080" s="2">
        <f>'Moving Avg'!D1080</f>
        <v>2.6888999999999998</v>
      </c>
      <c r="G1080" s="2">
        <f>'Moving Avg'!F1080</f>
        <v>2.8042650000000005</v>
      </c>
      <c r="H1080" s="2">
        <f>'Moving Avg'!G1080</f>
        <v>2.7821839999999995</v>
      </c>
      <c r="I1080" s="2">
        <f>'Moving Avg'!H1080</f>
        <v>2.2965154999999995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</row>
    <row r="1081" spans="1:12" ht="13.5" x14ac:dyDescent="0.25">
      <c r="A1081" s="3">
        <f>RSI!A1081</f>
        <v>43882</v>
      </c>
      <c r="B1081" s="2">
        <f>RSI!B1081</f>
        <v>2.706</v>
      </c>
      <c r="C1081" s="2">
        <f>RSI!I1081</f>
        <v>43.002996591132309</v>
      </c>
      <c r="D1081" s="2">
        <f>MACD!E1081</f>
        <v>6.4666561748942808E-2</v>
      </c>
      <c r="E1081" s="2">
        <f>MACD!F1081</f>
        <v>5.3574388182757421E-2</v>
      </c>
      <c r="F1081" s="2">
        <f>'Moving Avg'!D1081</f>
        <v>2.6888999999999998</v>
      </c>
      <c r="G1081" s="2">
        <f>'Moving Avg'!F1081</f>
        <v>2.7989250000000006</v>
      </c>
      <c r="H1081" s="2">
        <f>'Moving Avg'!G1081</f>
        <v>2.7814719999999999</v>
      </c>
      <c r="I1081" s="2">
        <f>'Moving Avg'!H1081</f>
        <v>2.3010059999999997</v>
      </c>
      <c r="J1081" s="5" t="str">
        <f>OBV!F1081</f>
        <v>BULLISH</v>
      </c>
      <c r="K1081" s="5" t="str">
        <f>OBV!G1081</f>
        <v>NEUTRAL</v>
      </c>
      <c r="L1081" s="5" t="str">
        <f>OBV!H1081</f>
        <v>NEUTRAL</v>
      </c>
    </row>
    <row r="1082" spans="1:12" ht="13.5" x14ac:dyDescent="0.25">
      <c r="A1082" s="3">
        <f>RSI!A1082</f>
        <v>43885</v>
      </c>
      <c r="B1082" s="2">
        <f>RSI!B1082</f>
        <v>2.706</v>
      </c>
      <c r="C1082" s="2">
        <f>RSI!I1082</f>
        <v>43.002996591132309</v>
      </c>
      <c r="D1082" s="2">
        <f>MACD!E1082</f>
        <v>6.5988500948745532E-2</v>
      </c>
      <c r="E1082" s="2">
        <f>MACD!F1082</f>
        <v>5.6057210735955043E-2</v>
      </c>
      <c r="F1082" s="2">
        <f>'Moving Avg'!D1082</f>
        <v>2.6945999999999999</v>
      </c>
      <c r="G1082" s="2">
        <f>'Moving Avg'!F1082</f>
        <v>2.7886000000000006</v>
      </c>
      <c r="H1082" s="2">
        <f>'Moving Avg'!G1082</f>
        <v>2.7809019999999993</v>
      </c>
      <c r="I1082" s="2">
        <f>'Moving Avg'!H1082</f>
        <v>2.3054964999999998</v>
      </c>
      <c r="J1082" s="5" t="str">
        <f>OBV!F1082</f>
        <v>BULLISH</v>
      </c>
      <c r="K1082" s="5" t="str">
        <f>OBV!G1082</f>
        <v>NEUTRAL</v>
      </c>
      <c r="L1082" s="5" t="str">
        <f>OBV!H1082</f>
        <v>CONFIRMED BULLISH</v>
      </c>
    </row>
    <row r="1083" spans="1:12" ht="13.5" x14ac:dyDescent="0.25">
      <c r="A1083" s="3">
        <f>RSI!A1083</f>
        <v>43886</v>
      </c>
      <c r="B1083" s="2">
        <f>RSI!B1083</f>
        <v>2.6989000000000001</v>
      </c>
      <c r="C1083" s="2">
        <f>RSI!I1083</f>
        <v>42.308557434232796</v>
      </c>
      <c r="D1083" s="2">
        <f>MACD!E1083</f>
        <v>6.910753022552818E-2</v>
      </c>
      <c r="E1083" s="2">
        <f>MACD!F1083</f>
        <v>5.8667274633869677E-2</v>
      </c>
      <c r="F1083" s="2">
        <f>'Moving Avg'!D1083</f>
        <v>2.69746</v>
      </c>
      <c r="G1083" s="2">
        <f>'Moving Avg'!F1083</f>
        <v>2.7775650000000005</v>
      </c>
      <c r="H1083" s="2">
        <f>'Moving Avg'!G1083</f>
        <v>2.7806179999999996</v>
      </c>
      <c r="I1083" s="2">
        <f>'Moving Avg'!H1083</f>
        <v>2.3098839999999994</v>
      </c>
      <c r="J1083" s="5" t="str">
        <f>OBV!F1083</f>
        <v>BEARISH</v>
      </c>
      <c r="K1083" s="5" t="str">
        <f>OBV!G1083</f>
        <v>NEUTRAL</v>
      </c>
      <c r="L1083" s="5" t="str">
        <f>OBV!H1083</f>
        <v>BEARISH DIVERGENCE</v>
      </c>
    </row>
    <row r="1084" spans="1:12" ht="13.5" x14ac:dyDescent="0.25">
      <c r="A1084" s="3">
        <f>RSI!A1084</f>
        <v>43887</v>
      </c>
      <c r="B1084" s="2">
        <f>RSI!B1084</f>
        <v>2.6703999999999999</v>
      </c>
      <c r="C1084" s="2">
        <f>RSI!I1084</f>
        <v>39.547795513936194</v>
      </c>
      <c r="D1084" s="2">
        <f>MACD!E1084</f>
        <v>7.3161384727559842E-2</v>
      </c>
      <c r="E1084" s="2">
        <f>MACD!F1084</f>
        <v>6.1566096652607712E-2</v>
      </c>
      <c r="F1084" s="2">
        <f>'Moving Avg'!D1084</f>
        <v>2.70458</v>
      </c>
      <c r="G1084" s="2">
        <f>'Moving Avg'!F1084</f>
        <v>2.7651050000000006</v>
      </c>
      <c r="H1084" s="2">
        <f>'Moving Avg'!G1084</f>
        <v>2.7801919999999996</v>
      </c>
      <c r="I1084" s="2">
        <f>'Moving Avg'!H1084</f>
        <v>2.3141289999999994</v>
      </c>
      <c r="J1084" s="5" t="str">
        <f>OBV!F1084</f>
        <v>BEARISH</v>
      </c>
      <c r="K1084" s="5" t="str">
        <f>OBV!G1084</f>
        <v>NEUTRAL</v>
      </c>
      <c r="L1084" s="5" t="str">
        <f>OBV!H1084</f>
        <v>BEARISH DIVERGENCE</v>
      </c>
    </row>
    <row r="1085" spans="1:12" ht="13.5" x14ac:dyDescent="0.25">
      <c r="A1085" s="3">
        <f>RSI!A1085</f>
        <v>43888</v>
      </c>
      <c r="B1085" s="2">
        <f>RSI!B1085</f>
        <v>2.706</v>
      </c>
      <c r="C1085" s="2">
        <f>RSI!I1085</f>
        <v>44.426022873328272</v>
      </c>
      <c r="D1085" s="2">
        <f>MACD!E1085</f>
        <v>6.6827950109749068E-2</v>
      </c>
      <c r="E1085" s="2">
        <f>MACD!F1085</f>
        <v>6.2618467344035977E-2</v>
      </c>
      <c r="F1085" s="2">
        <f>'Moving Avg'!D1085</f>
        <v>2.6974600000000004</v>
      </c>
      <c r="G1085" s="2">
        <f>'Moving Avg'!F1085</f>
        <v>2.7562050000000005</v>
      </c>
      <c r="H1085" s="2">
        <f>'Moving Avg'!G1085</f>
        <v>2.7813319999999995</v>
      </c>
      <c r="I1085" s="2">
        <f>'Moving Avg'!H1085</f>
        <v>2.3185519999999995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</row>
    <row r="1086" spans="1:12" ht="13.5" x14ac:dyDescent="0.25">
      <c r="A1086" s="3">
        <f>RSI!A1086</f>
        <v>43889</v>
      </c>
      <c r="B1086" s="2">
        <f>RSI!B1086</f>
        <v>2.7345000000000002</v>
      </c>
      <c r="C1086" s="2">
        <f>RSI!I1086</f>
        <v>48.040880703599001</v>
      </c>
      <c r="D1086" s="2">
        <f>MACD!E1086</f>
        <v>5.087351614867508E-2</v>
      </c>
      <c r="E1086" s="2">
        <f>MACD!F1086</f>
        <v>6.0269477104963803E-2</v>
      </c>
      <c r="F1086" s="2">
        <f>'Moving Avg'!D1086</f>
        <v>2.7031599999999996</v>
      </c>
      <c r="G1086" s="2">
        <f>'Moving Avg'!F1086</f>
        <v>2.7494400000000003</v>
      </c>
      <c r="H1086" s="2">
        <f>'Moving Avg'!G1086</f>
        <v>2.7833259999999997</v>
      </c>
      <c r="I1086" s="2">
        <f>'Moving Avg'!H1086</f>
        <v>2.3231174999999995</v>
      </c>
      <c r="J1086" s="5" t="str">
        <f>OBV!F1086</f>
        <v>BEARISH</v>
      </c>
      <c r="K1086" s="5" t="str">
        <f>OBV!G1086</f>
        <v>NEUTRAL</v>
      </c>
      <c r="L1086" s="5" t="str">
        <f>OBV!H1086</f>
        <v>BEARISH DIVERGENCE</v>
      </c>
    </row>
    <row r="1087" spans="1:12" ht="13.5" x14ac:dyDescent="0.25">
      <c r="A1087" s="3">
        <f>RSI!A1087</f>
        <v>43892</v>
      </c>
      <c r="B1087" s="2">
        <f>RSI!B1087</f>
        <v>2.7345000000000002</v>
      </c>
      <c r="C1087" s="2">
        <f>RSI!I1087</f>
        <v>48.040880703599008</v>
      </c>
      <c r="D1087" s="2">
        <f>MACD!E1087</f>
        <v>3.308444662192267E-2</v>
      </c>
      <c r="E1087" s="2">
        <f>MACD!F1087</f>
        <v>5.4832471008355581E-2</v>
      </c>
      <c r="F1087" s="2">
        <f>'Moving Avg'!D1087</f>
        <v>2.7088600000000005</v>
      </c>
      <c r="G1087" s="2">
        <f>'Moving Avg'!F1087</f>
        <v>2.7426750000000002</v>
      </c>
      <c r="H1087" s="2">
        <f>'Moving Avg'!G1087</f>
        <v>2.7857479999999999</v>
      </c>
      <c r="I1087" s="2">
        <f>'Moving Avg'!H1087</f>
        <v>2.3276829999999999</v>
      </c>
      <c r="J1087" s="5" t="str">
        <f>OBV!F1087</f>
        <v>BEARISH</v>
      </c>
      <c r="K1087" s="5" t="str">
        <f>OBV!G1087</f>
        <v>NEUTRAL</v>
      </c>
      <c r="L1087" s="5" t="str">
        <f>OBV!H1087</f>
        <v>BEARISH DIVERGENCE</v>
      </c>
    </row>
    <row r="1088" spans="1:12" ht="13.5" x14ac:dyDescent="0.25">
      <c r="A1088" s="3">
        <f>RSI!A1088</f>
        <v>43893</v>
      </c>
      <c r="B1088" s="2">
        <f>RSI!B1088</f>
        <v>2.7130999999999998</v>
      </c>
      <c r="C1088" s="2">
        <f>RSI!I1088</f>
        <v>45.465508094053199</v>
      </c>
      <c r="D1088" s="2">
        <f>MACD!E1088</f>
        <v>2.0798030934331191E-2</v>
      </c>
      <c r="E1088" s="2">
        <f>MACD!F1088</f>
        <v>4.8025582993550711E-2</v>
      </c>
      <c r="F1088" s="2">
        <f>'Moving Avg'!D1088</f>
        <v>2.7117000000000004</v>
      </c>
      <c r="G1088" s="2">
        <f>'Moving Avg'!F1088</f>
        <v>2.735195</v>
      </c>
      <c r="H1088" s="2">
        <f>'Moving Avg'!G1088</f>
        <v>2.7908739999999996</v>
      </c>
      <c r="I1088" s="2">
        <f>'Moving Avg'!H1088</f>
        <v>2.3321415000000001</v>
      </c>
      <c r="J1088" s="5" t="str">
        <f>OBV!F1088</f>
        <v>BEARISH</v>
      </c>
      <c r="K1088" s="5" t="str">
        <f>OBV!G1088</f>
        <v>NEUTRAL</v>
      </c>
      <c r="L1088" s="5" t="str">
        <f>OBV!H1088</f>
        <v>BEARISH DIVERGENCE</v>
      </c>
    </row>
    <row r="1089" spans="1:12" ht="13.5" x14ac:dyDescent="0.25">
      <c r="A1089" s="3">
        <f>RSI!A1089</f>
        <v>43894</v>
      </c>
      <c r="B1089" s="2">
        <f>RSI!B1089</f>
        <v>2.6775000000000002</v>
      </c>
      <c r="C1089" s="2">
        <f>RSI!I1089</f>
        <v>41.481631734258627</v>
      </c>
      <c r="D1089" s="2">
        <f>MACD!E1089</f>
        <v>5.5856194305561324E-3</v>
      </c>
      <c r="E1089" s="2">
        <f>MACD!F1089</f>
        <v>3.9537590280951794E-2</v>
      </c>
      <c r="F1089" s="2">
        <f>'Moving Avg'!D1089</f>
        <v>2.7131200000000004</v>
      </c>
      <c r="G1089" s="2">
        <f>'Moving Avg'!F1089</f>
        <v>2.7287850000000002</v>
      </c>
      <c r="H1089" s="2">
        <f>'Moving Avg'!G1089</f>
        <v>2.7942920000000004</v>
      </c>
      <c r="I1089" s="2">
        <f>'Moving Avg'!H1089</f>
        <v>2.3364220000000002</v>
      </c>
      <c r="J1089" s="5" t="str">
        <f>OBV!F1089</f>
        <v>BULLISH</v>
      </c>
      <c r="K1089" s="5" t="str">
        <f>OBV!G1089</f>
        <v>NEUTRAL</v>
      </c>
      <c r="L1089" s="5" t="str">
        <f>OBV!H1089</f>
        <v>CONFIRMED BULLISH</v>
      </c>
    </row>
    <row r="1090" spans="1:12" ht="13.5" x14ac:dyDescent="0.25">
      <c r="A1090" s="3">
        <f>RSI!A1090</f>
        <v>43895</v>
      </c>
      <c r="B1090" s="2">
        <f>RSI!B1090</f>
        <v>2.6703999999999999</v>
      </c>
      <c r="C1090" s="2">
        <f>RSI!I1090</f>
        <v>40.715373317394011</v>
      </c>
      <c r="D1090" s="2">
        <f>MACD!E1090</f>
        <v>1.0073495096481366E-2</v>
      </c>
      <c r="E1090" s="2">
        <f>MACD!F1090</f>
        <v>3.3644771244057708E-2</v>
      </c>
      <c r="F1090" s="2">
        <f>'Moving Avg'!D1090</f>
        <v>2.7060000000000004</v>
      </c>
      <c r="G1090" s="2">
        <f>'Moving Avg'!F1090</f>
        <v>2.7234449999999999</v>
      </c>
      <c r="H1090" s="2">
        <f>'Moving Avg'!G1090</f>
        <v>2.7950040000000005</v>
      </c>
      <c r="I1090" s="2">
        <f>'Moving Avg'!H1090</f>
        <v>2.3406669999999998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</row>
    <row r="1091" spans="1:12" ht="13.5" x14ac:dyDescent="0.25">
      <c r="A1091" s="3">
        <f>RSI!A1091</f>
        <v>43896</v>
      </c>
      <c r="B1091" s="2">
        <f>RSI!B1091</f>
        <v>2.6633</v>
      </c>
      <c r="C1091" s="2">
        <f>RSI!I1091</f>
        <v>39.921213616549977</v>
      </c>
      <c r="D1091" s="2">
        <f>MACD!E1091</f>
        <v>9.3352381954656671E-3</v>
      </c>
      <c r="E1091" s="2">
        <f>MACD!F1091</f>
        <v>2.8782864634339302E-2</v>
      </c>
      <c r="F1091" s="2">
        <f>'Moving Avg'!D1091</f>
        <v>2.6917599999999999</v>
      </c>
      <c r="G1091" s="2">
        <f>'Moving Avg'!F1091</f>
        <v>2.7166799999999998</v>
      </c>
      <c r="H1091" s="2">
        <f>'Moving Avg'!G1091</f>
        <v>2.7938660000000004</v>
      </c>
      <c r="I1091" s="2">
        <f>'Moving Avg'!H1091</f>
        <v>2.3448764999999998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</row>
    <row r="1092" spans="1:12" ht="13.5" x14ac:dyDescent="0.25">
      <c r="A1092" s="3">
        <f>RSI!A1092</f>
        <v>43899</v>
      </c>
      <c r="B1092" s="2">
        <f>RSI!B1092</f>
        <v>2.5849000000000002</v>
      </c>
      <c r="C1092" s="2">
        <f>RSI!I1092</f>
        <v>32.404933514307444</v>
      </c>
      <c r="D1092" s="2">
        <f>MACD!E1092</f>
        <v>1.4944464404693214E-2</v>
      </c>
      <c r="E1092" s="2">
        <f>MACD!F1092</f>
        <v>2.6015184588410088E-2</v>
      </c>
      <c r="F1092" s="2">
        <f>'Moving Avg'!D1092</f>
        <v>2.6618400000000002</v>
      </c>
      <c r="G1092" s="2">
        <f>'Moving Avg'!F1092</f>
        <v>2.7052849999999995</v>
      </c>
      <c r="H1092" s="2">
        <f>'Moving Avg'!G1092</f>
        <v>2.7913020000000004</v>
      </c>
      <c r="I1092" s="2">
        <f>'Moving Avg'!H1092</f>
        <v>2.3487279999999999</v>
      </c>
      <c r="J1092" s="5" t="str">
        <f>OBV!F1092</f>
        <v>BEARISH</v>
      </c>
      <c r="K1092" s="5" t="str">
        <f>OBV!G1092</f>
        <v>WEAK</v>
      </c>
      <c r="L1092" s="5" t="str">
        <f>OBV!H1092</f>
        <v>CONFIRMED BEARISH</v>
      </c>
    </row>
    <row r="1093" spans="1:12" ht="13.5" x14ac:dyDescent="0.25">
      <c r="A1093" s="3">
        <f>RSI!A1093</f>
        <v>43900</v>
      </c>
      <c r="B1093" s="2">
        <f>RSI!B1093</f>
        <v>2.4424999999999999</v>
      </c>
      <c r="C1093" s="2">
        <f>RSI!I1093</f>
        <v>23.682973964158137</v>
      </c>
      <c r="D1093" s="2">
        <f>MACD!E1093</f>
        <v>3.0004747452895053E-2</v>
      </c>
      <c r="E1093" s="2">
        <f>MACD!F1093</f>
        <v>2.6813097161307083E-2</v>
      </c>
      <c r="F1093" s="2">
        <f>'Moving Avg'!D1093</f>
        <v>2.6077199999999996</v>
      </c>
      <c r="G1093" s="2">
        <f>'Moving Avg'!F1093</f>
        <v>2.6864149999999998</v>
      </c>
      <c r="H1093" s="2">
        <f>'Moving Avg'!G1093</f>
        <v>2.782756</v>
      </c>
      <c r="I1093" s="2">
        <f>'Moving Avg'!H1093</f>
        <v>2.3518674999999996</v>
      </c>
      <c r="J1093" s="5" t="str">
        <f>OBV!F1093</f>
        <v>BEARISH</v>
      </c>
      <c r="K1093" s="5" t="str">
        <f>OBV!G1093</f>
        <v>WEAK</v>
      </c>
      <c r="L1093" s="5" t="str">
        <f>OBV!H1093</f>
        <v>CONFIRMED BEARISH</v>
      </c>
    </row>
    <row r="1094" spans="1:12" ht="13.5" x14ac:dyDescent="0.25">
      <c r="A1094" s="3">
        <f>RSI!A1094</f>
        <v>43901</v>
      </c>
      <c r="B1094" s="2">
        <f>RSI!B1094</f>
        <v>2.5849000000000002</v>
      </c>
      <c r="C1094" s="2">
        <f>RSI!I1094</f>
        <v>40.833072942480875</v>
      </c>
      <c r="D1094" s="2">
        <f>MACD!E1094</f>
        <v>2.9451353858718221E-2</v>
      </c>
      <c r="E1094" s="2">
        <f>MACD!F1094</f>
        <v>2.7340748500789311E-2</v>
      </c>
      <c r="F1094" s="2">
        <f>'Moving Avg'!D1094</f>
        <v>2.5892000000000004</v>
      </c>
      <c r="G1094" s="2">
        <f>'Moving Avg'!F1094</f>
        <v>2.6750199999999995</v>
      </c>
      <c r="H1094" s="2">
        <f>'Moving Avg'!G1094</f>
        <v>2.7770580000000002</v>
      </c>
      <c r="I1094" s="2">
        <f>'Moving Avg'!H1094</f>
        <v>2.3557189999999997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</row>
    <row r="1095" spans="1:12" ht="13.5" x14ac:dyDescent="0.25">
      <c r="A1095" s="3">
        <f>RSI!A1095</f>
        <v>43902</v>
      </c>
      <c r="B1095" s="2">
        <f>RSI!B1095</f>
        <v>2.5777999999999999</v>
      </c>
      <c r="C1095" s="2">
        <f>RSI!I1095</f>
        <v>40.346238510149547</v>
      </c>
      <c r="D1095" s="2">
        <f>MACD!E1095</f>
        <v>3.5659363391955967E-2</v>
      </c>
      <c r="E1095" s="2">
        <f>MACD!F1095</f>
        <v>2.9004471479022645E-2</v>
      </c>
      <c r="F1095" s="2">
        <f>'Moving Avg'!D1095</f>
        <v>2.5706800000000003</v>
      </c>
      <c r="G1095" s="2">
        <f>'Moving Avg'!F1095</f>
        <v>2.6657599999999997</v>
      </c>
      <c r="H1095" s="2">
        <f>'Moving Avg'!G1095</f>
        <v>2.7697940000000001</v>
      </c>
      <c r="I1095" s="2">
        <f>'Moving Avg'!H1095</f>
        <v>2.3595349999999997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</row>
    <row r="1096" spans="1:12" ht="13.5" x14ac:dyDescent="0.25">
      <c r="A1096" s="3">
        <f>RSI!A1096</f>
        <v>43903</v>
      </c>
      <c r="B1096" s="2">
        <f>RSI!B1096</f>
        <v>2.4283000000000001</v>
      </c>
      <c r="C1096" s="2">
        <f>RSI!I1096</f>
        <v>31.75977751849544</v>
      </c>
      <c r="D1096" s="2">
        <f>MACD!E1096</f>
        <v>5.7036472132903526E-2</v>
      </c>
      <c r="E1096" s="2">
        <f>MACD!F1096</f>
        <v>3.4610871609798824E-2</v>
      </c>
      <c r="F1096" s="2">
        <f>'Moving Avg'!D1096</f>
        <v>2.5236800000000001</v>
      </c>
      <c r="G1096" s="2">
        <f>'Moving Avg'!F1096</f>
        <v>2.651875</v>
      </c>
      <c r="H1096" s="2">
        <f>'Moving Avg'!G1096</f>
        <v>2.7605380000000004</v>
      </c>
      <c r="I1096" s="2">
        <f>'Moving Avg'!H1096</f>
        <v>2.3626035000000001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</row>
    <row r="1097" spans="1:12" ht="13.5" x14ac:dyDescent="0.25">
      <c r="A1097" s="3">
        <f>RSI!A1097</f>
        <v>43906</v>
      </c>
      <c r="B1097" s="2">
        <f>RSI!B1097</f>
        <v>2.3428</v>
      </c>
      <c r="C1097" s="2">
        <f>RSI!I1097</f>
        <v>28.079278550625261</v>
      </c>
      <c r="D1097" s="2">
        <f>MACD!E1097</f>
        <v>8.2957722888541863E-2</v>
      </c>
      <c r="E1097" s="2">
        <f>MACD!F1097</f>
        <v>4.4280241865547437E-2</v>
      </c>
      <c r="F1097" s="2">
        <f>'Moving Avg'!D1097</f>
        <v>2.47526</v>
      </c>
      <c r="G1097" s="2">
        <f>'Moving Avg'!F1097</f>
        <v>2.6351400000000003</v>
      </c>
      <c r="H1097" s="2">
        <f>'Moving Avg'!G1097</f>
        <v>2.749714</v>
      </c>
      <c r="I1097" s="2">
        <f>'Moving Avg'!H1097</f>
        <v>2.3652444999999997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</row>
    <row r="1098" spans="1:12" ht="13.5" x14ac:dyDescent="0.25">
      <c r="A1098" s="3">
        <f>RSI!A1098</f>
        <v>43907</v>
      </c>
      <c r="B1098" s="2">
        <f>RSI!B1098</f>
        <v>2.2431000000000001</v>
      </c>
      <c r="C1098" s="2">
        <f>RSI!I1098</f>
        <v>24.512109697595491</v>
      </c>
      <c r="D1098" s="2">
        <f>MACD!E1098</f>
        <v>0.11087770313425738</v>
      </c>
      <c r="E1098" s="2">
        <f>MACD!F1098</f>
        <v>5.7599734119289425E-2</v>
      </c>
      <c r="F1098" s="2">
        <f>'Moving Avg'!D1098</f>
        <v>2.4353799999999999</v>
      </c>
      <c r="G1098" s="2">
        <f>'Moving Avg'!F1098</f>
        <v>2.6130649999999997</v>
      </c>
      <c r="H1098" s="2">
        <f>'Moving Avg'!G1098</f>
        <v>2.7363260000000009</v>
      </c>
      <c r="I1098" s="2">
        <f>'Moving Avg'!H1098</f>
        <v>2.3673869999999999</v>
      </c>
      <c r="J1098" s="5" t="str">
        <f>OBV!F1098</f>
        <v>BULLISH</v>
      </c>
      <c r="K1098" s="5" t="str">
        <f>OBV!G1098</f>
        <v>NEUTRAL</v>
      </c>
      <c r="L1098" s="5" t="str">
        <f>OBV!H1098</f>
        <v>BULLISH DIVERGENCE</v>
      </c>
    </row>
    <row r="1099" spans="1:12" ht="13.5" x14ac:dyDescent="0.25">
      <c r="A1099" s="3">
        <f>RSI!A1099</f>
        <v>43908</v>
      </c>
      <c r="B1099" s="2">
        <f>RSI!B1099</f>
        <v>2.3071999999999999</v>
      </c>
      <c r="C1099" s="2">
        <f>RSI!I1099</f>
        <v>30.615197695732149</v>
      </c>
      <c r="D1099" s="2">
        <f>MACD!E1099</f>
        <v>0.12661982209447054</v>
      </c>
      <c r="E1099" s="2">
        <f>MACD!F1099</f>
        <v>7.1403751714325656E-2</v>
      </c>
      <c r="F1099" s="2">
        <f>'Moving Avg'!D1099</f>
        <v>2.3798400000000002</v>
      </c>
      <c r="G1099" s="2">
        <f>'Moving Avg'!F1099</f>
        <v>2.5966849999999999</v>
      </c>
      <c r="H1099" s="2">
        <f>'Moving Avg'!G1099</f>
        <v>2.72593</v>
      </c>
      <c r="I1099" s="2">
        <f>'Moving Avg'!H1099</f>
        <v>2.3698834999999998</v>
      </c>
      <c r="J1099" s="5" t="str">
        <f>OBV!F1099</f>
        <v>BULLISH</v>
      </c>
      <c r="K1099" s="5" t="str">
        <f>OBV!G1099</f>
        <v>NEUTRAL</v>
      </c>
      <c r="L1099" s="5" t="str">
        <f>OBV!H1099</f>
        <v>BULLISH DIVERGENCE</v>
      </c>
    </row>
    <row r="1100" spans="1:12" ht="13.5" x14ac:dyDescent="0.25">
      <c r="A1100" s="3">
        <f>RSI!A1100</f>
        <v>43909</v>
      </c>
      <c r="B1100" s="2">
        <f>RSI!B1100</f>
        <v>2.2431000000000001</v>
      </c>
      <c r="C1100" s="2">
        <f>RSI!I1100</f>
        <v>28.163101479074967</v>
      </c>
      <c r="D1100" s="2">
        <f>MACD!E1100</f>
        <v>0.14538621362062631</v>
      </c>
      <c r="E1100" s="2">
        <f>MACD!F1100</f>
        <v>8.6200244095585798E-2</v>
      </c>
      <c r="F1100" s="2">
        <f>'Moving Avg'!D1100</f>
        <v>2.3129</v>
      </c>
      <c r="G1100" s="2">
        <f>'Moving Avg'!F1100</f>
        <v>2.5717599999999998</v>
      </c>
      <c r="H1100" s="2">
        <f>'Moving Avg'!G1100</f>
        <v>2.7139660000000005</v>
      </c>
      <c r="I1100" s="2">
        <f>'Moving Avg'!H1100</f>
        <v>2.3720595000000002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</row>
    <row r="1101" spans="1:12" ht="13.5" x14ac:dyDescent="0.25">
      <c r="A1101" s="3">
        <f>RSI!A1101</f>
        <v>43913</v>
      </c>
      <c r="B1101" s="2">
        <f>RSI!B1101</f>
        <v>2.1861999999999999</v>
      </c>
      <c r="C1101" s="2">
        <f>RSI!I1101</f>
        <v>26.160110756815584</v>
      </c>
      <c r="D1101" s="2">
        <f>MACD!E1101</f>
        <v>0.16642442676937375</v>
      </c>
      <c r="E1101" s="2">
        <f>MACD!F1101</f>
        <v>0.10224508063034339</v>
      </c>
      <c r="F1101" s="2">
        <f>'Moving Avg'!D1101</f>
        <v>2.2644799999999998</v>
      </c>
      <c r="G1101" s="2">
        <f>'Moving Avg'!F1101</f>
        <v>2.5457699999999996</v>
      </c>
      <c r="H1101" s="2">
        <f>'Moving Avg'!G1101</f>
        <v>2.7011500000000006</v>
      </c>
      <c r="I1101" s="2">
        <f>'Moving Avg'!H1101</f>
        <v>2.3739509999999999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</row>
    <row r="1102" spans="1:12" ht="13.5" x14ac:dyDescent="0.25">
      <c r="A1102" s="3">
        <f>RSI!A1102</f>
        <v>43914</v>
      </c>
      <c r="B1102" s="2">
        <f>RSI!B1102</f>
        <v>2.2502</v>
      </c>
      <c r="C1102" s="2">
        <f>RSI!I1102</f>
        <v>32.016803362656816</v>
      </c>
      <c r="D1102" s="2">
        <f>MACD!E1102</f>
        <v>0.16964554046973879</v>
      </c>
      <c r="E1102" s="2">
        <f>MACD!F1102</f>
        <v>0.11572517259822249</v>
      </c>
      <c r="F1102" s="2">
        <f>'Moving Avg'!D1102</f>
        <v>2.2459599999999997</v>
      </c>
      <c r="G1102" s="2">
        <f>'Moving Avg'!F1102</f>
        <v>2.5229799999999996</v>
      </c>
      <c r="H1102" s="2">
        <f>'Moving Avg'!G1102</f>
        <v>2.6906100000000004</v>
      </c>
      <c r="I1102" s="2">
        <f>'Moving Avg'!H1102</f>
        <v>2.3760949999999998</v>
      </c>
      <c r="J1102" s="5" t="str">
        <f>OBV!F1102</f>
        <v>BULLISH</v>
      </c>
      <c r="K1102" s="5" t="str">
        <f>OBV!G1102</f>
        <v>NEUTRAL</v>
      </c>
      <c r="L1102" s="5" t="str">
        <f>OBV!H1102</f>
        <v>BULLISH DIVERGENCE</v>
      </c>
    </row>
    <row r="1103" spans="1:12" ht="13.5" x14ac:dyDescent="0.25">
      <c r="A1103" s="3">
        <f>RSI!A1103</f>
        <v>43915</v>
      </c>
      <c r="B1103" s="2">
        <f>RSI!B1103</f>
        <v>2.3142999999999998</v>
      </c>
      <c r="C1103" s="2">
        <f>RSI!I1103</f>
        <v>37.374468400929622</v>
      </c>
      <c r="D1103" s="2">
        <f>MACD!E1103</f>
        <v>0.14739432709572586</v>
      </c>
      <c r="E1103" s="2">
        <f>MACD!F1103</f>
        <v>0.12205900349772317</v>
      </c>
      <c r="F1103" s="2">
        <f>'Moving Avg'!D1103</f>
        <v>2.2601999999999998</v>
      </c>
      <c r="G1103" s="2">
        <f>'Moving Avg'!F1103</f>
        <v>2.5037500000000001</v>
      </c>
      <c r="H1103" s="2">
        <f>'Moving Avg'!G1103</f>
        <v>2.6807819999999998</v>
      </c>
      <c r="I1103" s="2">
        <f>'Moving Avg'!H1103</f>
        <v>2.3785935</v>
      </c>
      <c r="J1103" s="5" t="str">
        <f>OBV!F1103</f>
        <v>BULLISH</v>
      </c>
      <c r="K1103" s="5" t="str">
        <f>OBV!G1103</f>
        <v>NEUTRAL</v>
      </c>
      <c r="L1103" s="5" t="str">
        <f>OBV!H1103</f>
        <v>CONFIRMED BULLISH</v>
      </c>
    </row>
    <row r="1104" spans="1:12" ht="13.5" x14ac:dyDescent="0.25">
      <c r="A1104" s="3">
        <f>RSI!A1104</f>
        <v>43916</v>
      </c>
      <c r="B1104" s="2">
        <f>RSI!B1104</f>
        <v>2.3571</v>
      </c>
      <c r="C1104" s="2">
        <f>RSI!I1104</f>
        <v>40.733057853257797</v>
      </c>
      <c r="D1104" s="2">
        <f>MACD!E1104</f>
        <v>0.14847962343123422</v>
      </c>
      <c r="E1104" s="2">
        <f>MACD!F1104</f>
        <v>0.12734312748442539</v>
      </c>
      <c r="F1104" s="2">
        <f>'Moving Avg'!D1104</f>
        <v>2.2701799999999999</v>
      </c>
      <c r="G1104" s="2">
        <f>'Moving Avg'!F1104</f>
        <v>2.4880850000000003</v>
      </c>
      <c r="H1104" s="2">
        <f>'Moving Avg'!G1104</f>
        <v>2.6716680000000004</v>
      </c>
      <c r="I1104" s="2">
        <f>'Moving Avg'!H1104</f>
        <v>2.3812720000000001</v>
      </c>
      <c r="J1104" s="5" t="str">
        <f>OBV!F1104</f>
        <v>BEARISH</v>
      </c>
      <c r="K1104" s="5" t="str">
        <f>OBV!G1104</f>
        <v>NEUTRAL</v>
      </c>
      <c r="L1104" s="5" t="str">
        <f>OBV!H1104</f>
        <v>BEARISH DIVERGENCE</v>
      </c>
    </row>
    <row r="1105" spans="1:12" ht="13.5" x14ac:dyDescent="0.25">
      <c r="A1105" s="3">
        <f>RSI!A1105</f>
        <v>43917</v>
      </c>
      <c r="B1105" s="2">
        <f>RSI!B1105</f>
        <v>2.4068999999999998</v>
      </c>
      <c r="C1105" s="2">
        <f>RSI!I1105</f>
        <v>44.465061397419277</v>
      </c>
      <c r="D1105" s="2">
        <f>MACD!E1105</f>
        <v>0.14545266616211716</v>
      </c>
      <c r="E1105" s="2">
        <f>MACD!F1105</f>
        <v>0.13096503521996375</v>
      </c>
      <c r="F1105" s="2">
        <f>'Moving Avg'!D1105</f>
        <v>2.3029400000000004</v>
      </c>
      <c r="G1105" s="2">
        <f>'Moving Avg'!F1105</f>
        <v>2.4731300000000003</v>
      </c>
      <c r="H1105" s="2">
        <f>'Moving Avg'!G1105</f>
        <v>2.6624100000000004</v>
      </c>
      <c r="I1105" s="2">
        <f>'Moving Avg'!H1105</f>
        <v>2.3842335000000001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</row>
    <row r="1106" spans="1:12" ht="13.5" x14ac:dyDescent="0.25">
      <c r="A1106" s="3">
        <f>RSI!A1106</f>
        <v>43920</v>
      </c>
      <c r="B1106" s="2">
        <f>RSI!B1106</f>
        <v>2.4354</v>
      </c>
      <c r="C1106" s="2">
        <f>RSI!I1106</f>
        <v>46.539785832180996</v>
      </c>
      <c r="D1106" s="2">
        <f>MACD!E1106</f>
        <v>0.11826000543945137</v>
      </c>
      <c r="E1106" s="2">
        <f>MACD!F1106</f>
        <v>0.12842402926386129</v>
      </c>
      <c r="F1106" s="2">
        <f>'Moving Avg'!D1106</f>
        <v>2.3527800000000001</v>
      </c>
      <c r="G1106" s="2">
        <f>'Moving Avg'!F1106</f>
        <v>2.4581750000000002</v>
      </c>
      <c r="H1106" s="2">
        <f>'Moving Avg'!G1106</f>
        <v>2.6540080000000001</v>
      </c>
      <c r="I1106" s="2">
        <f>'Moving Avg'!H1106</f>
        <v>2.3873710000000004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</row>
    <row r="1107" spans="1:12" ht="13.5" x14ac:dyDescent="0.25">
      <c r="A1107" s="3">
        <f>RSI!A1107</f>
        <v>43921</v>
      </c>
      <c r="B1107" s="2">
        <f>RSI!B1107</f>
        <v>2.4567999999999999</v>
      </c>
      <c r="C1107" s="2">
        <f>RSI!I1107</f>
        <v>48.107448959887769</v>
      </c>
      <c r="D1107" s="2">
        <f>MACD!E1107</f>
        <v>8.0787578885346267E-2</v>
      </c>
      <c r="E1107" s="2">
        <f>MACD!F1107</f>
        <v>0.1188967391881583</v>
      </c>
      <c r="F1107" s="2">
        <f>'Moving Avg'!D1107</f>
        <v>2.3940999999999999</v>
      </c>
      <c r="G1107" s="2">
        <f>'Moving Avg'!F1107</f>
        <v>2.4442900000000005</v>
      </c>
      <c r="H1107" s="2">
        <f>'Moving Avg'!G1107</f>
        <v>2.6461759999999996</v>
      </c>
      <c r="I1107" s="2">
        <f>'Moving Avg'!H1107</f>
        <v>2.3906155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</row>
    <row r="1108" spans="1:12" ht="13.5" x14ac:dyDescent="0.25">
      <c r="A1108" s="3">
        <f>RSI!A1108</f>
        <v>43922</v>
      </c>
      <c r="B1108" s="2">
        <f>RSI!B1108</f>
        <v>2.4283000000000001</v>
      </c>
      <c r="C1108" s="2">
        <f>RSI!I1108</f>
        <v>46.165853754551058</v>
      </c>
      <c r="D1108" s="2">
        <f>MACD!E1108</f>
        <v>3.5981688236000231E-2</v>
      </c>
      <c r="E1108" s="2">
        <f>MACD!F1108</f>
        <v>0.10231372899772669</v>
      </c>
      <c r="F1108" s="2">
        <f>'Moving Avg'!D1108</f>
        <v>2.4168999999999996</v>
      </c>
      <c r="G1108" s="2">
        <f>'Moving Avg'!F1108</f>
        <v>2.4300500000000005</v>
      </c>
      <c r="H1108" s="2">
        <f>'Moving Avg'!G1108</f>
        <v>2.6390560000000001</v>
      </c>
      <c r="I1108" s="2">
        <f>'Moving Avg'!H1108</f>
        <v>2.3937174999999997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</row>
    <row r="1109" spans="1:12" ht="13.5" x14ac:dyDescent="0.25">
      <c r="A1109" s="3">
        <f>RSI!A1109</f>
        <v>43923</v>
      </c>
      <c r="B1109" s="2">
        <f>RSI!B1109</f>
        <v>2.3571</v>
      </c>
      <c r="C1109" s="2">
        <f>RSI!I1109</f>
        <v>41.643980224042977</v>
      </c>
      <c r="D1109" s="2">
        <f>MACD!E1109</f>
        <v>1.3492381451059909E-2</v>
      </c>
      <c r="E1109" s="2">
        <f>MACD!F1109</f>
        <v>8.4549459488393333E-2</v>
      </c>
      <c r="F1109" s="2">
        <f>'Moving Avg'!D1109</f>
        <v>2.4168999999999996</v>
      </c>
      <c r="G1109" s="2">
        <f>'Moving Avg'!F1109</f>
        <v>2.4140300000000008</v>
      </c>
      <c r="H1109" s="2">
        <f>'Moving Avg'!G1109</f>
        <v>2.6299419999999998</v>
      </c>
      <c r="I1109" s="2">
        <f>'Moving Avg'!H1109</f>
        <v>2.3967334999999999</v>
      </c>
      <c r="J1109" s="5" t="str">
        <f>OBV!F1109</f>
        <v>BULLISH</v>
      </c>
      <c r="K1109" s="5" t="str">
        <f>OBV!G1109</f>
        <v>NEUTRAL</v>
      </c>
      <c r="L1109" s="5" t="str">
        <f>OBV!H1109</f>
        <v>NEUTRAL</v>
      </c>
    </row>
    <row r="1110" spans="1:12" ht="13.5" x14ac:dyDescent="0.25">
      <c r="A1110" s="3">
        <f>RSI!A1110</f>
        <v>43924</v>
      </c>
      <c r="B1110" s="2">
        <f>RSI!B1110</f>
        <v>2.3498999999999999</v>
      </c>
      <c r="C1110" s="2">
        <f>RSI!I1110</f>
        <v>41.20445991005073</v>
      </c>
      <c r="D1110" s="2">
        <f>MACD!E1110</f>
        <v>-1.4178071231739864E-2</v>
      </c>
      <c r="E1110" s="2">
        <f>MACD!F1110</f>
        <v>6.4803953344366699E-2</v>
      </c>
      <c r="F1110" s="2">
        <f>'Moving Avg'!D1110</f>
        <v>2.4055</v>
      </c>
      <c r="G1110" s="2">
        <f>'Moving Avg'!F1110</f>
        <v>2.3980050000000004</v>
      </c>
      <c r="H1110" s="2">
        <f>'Moving Avg'!G1110</f>
        <v>2.621254</v>
      </c>
      <c r="I1110" s="2">
        <f>'Moving Avg'!H1110</f>
        <v>2.3997134999999998</v>
      </c>
      <c r="J1110" s="5" t="str">
        <f>OBV!F1110</f>
        <v>BULLISH</v>
      </c>
      <c r="K1110" s="5" t="str">
        <f>OBV!G1110</f>
        <v>NEUTRAL</v>
      </c>
      <c r="L1110" s="5" t="str">
        <f>OBV!H1110</f>
        <v>BULLISH DIVERGENCE</v>
      </c>
    </row>
    <row r="1111" spans="1:12" ht="13.5" x14ac:dyDescent="0.25">
      <c r="A1111" s="3">
        <f>RSI!A1111</f>
        <v>43927</v>
      </c>
      <c r="B1111" s="2">
        <f>RSI!B1111</f>
        <v>2.3498999999999999</v>
      </c>
      <c r="C1111" s="2">
        <f>RSI!I1111</f>
        <v>41.204459910050744</v>
      </c>
      <c r="D1111" s="2">
        <f>MACD!E1111</f>
        <v>-4.5666567536135627E-2</v>
      </c>
      <c r="E1111" s="2">
        <f>MACD!F1111</f>
        <v>4.2709849168266235E-2</v>
      </c>
      <c r="F1111" s="2">
        <f>'Moving Avg'!D1111</f>
        <v>2.3883999999999999</v>
      </c>
      <c r="G1111" s="2">
        <f>'Moving Avg'!F1111</f>
        <v>2.3823350000000003</v>
      </c>
      <c r="H1111" s="2">
        <f>'Moving Avg'!G1111</f>
        <v>2.6119959999999995</v>
      </c>
      <c r="I1111" s="2">
        <f>'Moving Avg'!H1111</f>
        <v>2.4026934999999998</v>
      </c>
      <c r="J1111" s="5" t="str">
        <f>OBV!F1111</f>
        <v>BEARISH</v>
      </c>
      <c r="K1111" s="5" t="str">
        <f>OBV!G1111</f>
        <v>NEUTRAL</v>
      </c>
      <c r="L1111" s="5" t="str">
        <f>OBV!H1111</f>
        <v>CONFIRMED BEARISH</v>
      </c>
    </row>
    <row r="1112" spans="1:12" ht="13.5" x14ac:dyDescent="0.25">
      <c r="A1112" s="3">
        <f>RSI!A1112</f>
        <v>43928</v>
      </c>
      <c r="B1112" s="2">
        <f>RSI!B1112</f>
        <v>2.3428</v>
      </c>
      <c r="C1112" s="2">
        <f>RSI!I1112</f>
        <v>40.713036954884615</v>
      </c>
      <c r="D1112" s="2">
        <f>MACD!E1112</f>
        <v>-6.1310072418085504E-2</v>
      </c>
      <c r="E1112" s="2">
        <f>MACD!F1112</f>
        <v>2.1905864850995889E-2</v>
      </c>
      <c r="F1112" s="2">
        <f>'Moving Avg'!D1112</f>
        <v>2.3655999999999997</v>
      </c>
      <c r="G1112" s="2">
        <f>'Moving Avg'!F1112</f>
        <v>2.3702299999999998</v>
      </c>
      <c r="H1112" s="2">
        <f>'Moving Avg'!G1112</f>
        <v>2.6006020000000007</v>
      </c>
      <c r="I1112" s="2">
        <f>'Moving Avg'!H1112</f>
        <v>2.4056379999999997</v>
      </c>
      <c r="J1112" s="5" t="str">
        <f>OBV!F1112</f>
        <v>BEARISH</v>
      </c>
      <c r="K1112" s="5" t="str">
        <f>OBV!G1112</f>
        <v>NEUTRAL</v>
      </c>
      <c r="L1112" s="5" t="str">
        <f>OBV!H1112</f>
        <v>CONFIRMED BEARISH</v>
      </c>
    </row>
    <row r="1113" spans="1:12" ht="13.5" x14ac:dyDescent="0.25">
      <c r="A1113" s="3">
        <f>RSI!A1113</f>
        <v>43929</v>
      </c>
      <c r="B1113" s="2">
        <f>RSI!B1113</f>
        <v>2.3428</v>
      </c>
      <c r="C1113" s="2">
        <f>RSI!I1113</f>
        <v>40.713036954884622</v>
      </c>
      <c r="D1113" s="2">
        <f>MACD!E1113</f>
        <v>-6.4061421571544042E-2</v>
      </c>
      <c r="E1113" s="2">
        <f>MACD!F1113</f>
        <v>4.7124075664879035E-3</v>
      </c>
      <c r="F1113" s="2">
        <f>'Moving Avg'!D1113</f>
        <v>2.3485</v>
      </c>
      <c r="G1113" s="2">
        <f>'Moving Avg'!F1113</f>
        <v>2.3652449999999994</v>
      </c>
      <c r="H1113" s="2">
        <f>'Moving Avg'!G1113</f>
        <v>2.5890660000000003</v>
      </c>
      <c r="I1113" s="2">
        <f>'Moving Avg'!H1113</f>
        <v>2.4082449999999995</v>
      </c>
      <c r="J1113" s="5" t="str">
        <f>OBV!F1113</f>
        <v>BEARISH</v>
      </c>
      <c r="K1113" s="5" t="str">
        <f>OBV!G1113</f>
        <v>NEUTRAL</v>
      </c>
      <c r="L1113" s="5" t="str">
        <f>OBV!H1113</f>
        <v>CONFIRMED BEARISH</v>
      </c>
    </row>
    <row r="1114" spans="1:12" ht="13.5" x14ac:dyDescent="0.25">
      <c r="A1114" s="3">
        <f>RSI!A1114</f>
        <v>43934</v>
      </c>
      <c r="B1114" s="2">
        <f>RSI!B1114</f>
        <v>2.3142999999999998</v>
      </c>
      <c r="C1114" s="2">
        <f>RSI!I1114</f>
        <v>38.571462408518357</v>
      </c>
      <c r="D1114" s="2">
        <f>MACD!E1114</f>
        <v>-5.7116052143951102E-2</v>
      </c>
      <c r="E1114" s="2">
        <f>MACD!F1114</f>
        <v>-7.6532843755998982E-3</v>
      </c>
      <c r="F1114" s="2">
        <f>'Moving Avg'!D1114</f>
        <v>2.3399399999999999</v>
      </c>
      <c r="G1114" s="2">
        <f>'Moving Avg'!F1114</f>
        <v>2.351715</v>
      </c>
      <c r="H1114" s="2">
        <f>'Moving Avg'!G1114</f>
        <v>2.5769600000000001</v>
      </c>
      <c r="I1114" s="2">
        <f>'Moving Avg'!H1114</f>
        <v>2.4105409999999998</v>
      </c>
      <c r="J1114" s="5" t="str">
        <f>OBV!F1114</f>
        <v>BEARISH</v>
      </c>
      <c r="K1114" s="5" t="str">
        <f>OBV!G1114</f>
        <v>NEUTRAL</v>
      </c>
      <c r="L1114" s="5" t="str">
        <f>OBV!H1114</f>
        <v>CONFIRMED BEARISH</v>
      </c>
    </row>
    <row r="1115" spans="1:12" ht="13.5" x14ac:dyDescent="0.25">
      <c r="A1115" s="3">
        <f>RSI!A1115</f>
        <v>43935</v>
      </c>
      <c r="B1115" s="2">
        <f>RSI!B1115</f>
        <v>2.3641999999999999</v>
      </c>
      <c r="C1115" s="2">
        <f>RSI!I1115</f>
        <v>44.114399943083107</v>
      </c>
      <c r="D1115" s="2">
        <f>MACD!E1115</f>
        <v>-4.6570636756019912E-2</v>
      </c>
      <c r="E1115" s="2">
        <f>MACD!F1115</f>
        <v>-1.5436754851683901E-2</v>
      </c>
      <c r="F1115" s="2">
        <f>'Moving Avg'!D1115</f>
        <v>2.3428</v>
      </c>
      <c r="G1115" s="2">
        <f>'Moving Avg'!F1115</f>
        <v>2.3410349999999998</v>
      </c>
      <c r="H1115" s="2">
        <f>'Moving Avg'!G1115</f>
        <v>2.5665640000000001</v>
      </c>
      <c r="I1115" s="2">
        <f>'Moving Avg'!H1115</f>
        <v>2.4130864999999999</v>
      </c>
      <c r="J1115" s="5" t="str">
        <f>OBV!F1115</f>
        <v>BEARISH</v>
      </c>
      <c r="K1115" s="5" t="str">
        <f>OBV!G1115</f>
        <v>NEUTRAL</v>
      </c>
      <c r="L1115" s="5" t="str">
        <f>OBV!H1115</f>
        <v>BEARISH DIVERGENCE</v>
      </c>
    </row>
    <row r="1116" spans="1:12" ht="13.5" x14ac:dyDescent="0.25">
      <c r="A1116" s="3">
        <f>RSI!A1116</f>
        <v>43936</v>
      </c>
      <c r="B1116" s="2">
        <f>RSI!B1116</f>
        <v>2.3571</v>
      </c>
      <c r="C1116" s="2">
        <f>RSI!I1116</f>
        <v>43.512770570174375</v>
      </c>
      <c r="D1116" s="2">
        <f>MACD!E1116</f>
        <v>-3.2380688668540714E-2</v>
      </c>
      <c r="E1116" s="2">
        <f>MACD!F1116</f>
        <v>-1.8825541615055265E-2</v>
      </c>
      <c r="F1116" s="2">
        <f>'Moving Avg'!D1116</f>
        <v>2.3442400000000001</v>
      </c>
      <c r="G1116" s="2">
        <f>'Moving Avg'!F1116</f>
        <v>2.337475</v>
      </c>
      <c r="H1116" s="2">
        <f>'Moving Avg'!G1116</f>
        <v>2.5563099999999999</v>
      </c>
      <c r="I1116" s="2">
        <f>'Moving Avg'!H1116</f>
        <v>2.4155964999999999</v>
      </c>
      <c r="J1116" s="5" t="str">
        <f>OBV!F1116</f>
        <v>BEARISH</v>
      </c>
      <c r="K1116" s="5" t="str">
        <f>OBV!G1116</f>
        <v>NEUTRAL</v>
      </c>
      <c r="L1116" s="5" t="str">
        <f>OBV!H1116</f>
        <v>BEARISH DIVERGENCE</v>
      </c>
    </row>
    <row r="1117" spans="1:12" ht="13.5" x14ac:dyDescent="0.25">
      <c r="A1117" s="3">
        <f>RSI!A1117</f>
        <v>43937</v>
      </c>
      <c r="B1117" s="2">
        <f>RSI!B1117</f>
        <v>2.3571</v>
      </c>
      <c r="C1117" s="2">
        <f>RSI!I1117</f>
        <v>43.512770570174375</v>
      </c>
      <c r="D1117" s="2">
        <f>MACD!E1117</f>
        <v>-1.6709581891529268E-2</v>
      </c>
      <c r="E1117" s="2">
        <f>MACD!F1117</f>
        <v>-1.8402349670350066E-2</v>
      </c>
      <c r="F1117" s="2">
        <f>'Moving Avg'!D1117</f>
        <v>2.3470999999999997</v>
      </c>
      <c r="G1117" s="2">
        <f>'Moving Avg'!F1117</f>
        <v>2.33819</v>
      </c>
      <c r="H1117" s="2">
        <f>'Moving Avg'!G1117</f>
        <v>2.5460560000000001</v>
      </c>
      <c r="I1117" s="2">
        <f>'Moving Avg'!H1117</f>
        <v>2.4181064999999999</v>
      </c>
      <c r="J1117" s="5" t="str">
        <f>OBV!F1117</f>
        <v>BEARISH</v>
      </c>
      <c r="K1117" s="5" t="str">
        <f>OBV!G1117</f>
        <v>NEUTRAL</v>
      </c>
      <c r="L1117" s="5" t="str">
        <f>OBV!H1117</f>
        <v>BEARISH DIVERGENCE</v>
      </c>
    </row>
    <row r="1118" spans="1:12" ht="13.5" x14ac:dyDescent="0.25">
      <c r="A1118" s="3">
        <f>RSI!A1118</f>
        <v>43938</v>
      </c>
      <c r="B1118" s="2">
        <f>RSI!B1118</f>
        <v>2.3498999999999999</v>
      </c>
      <c r="C1118" s="2">
        <f>RSI!I1118</f>
        <v>42.825863015044362</v>
      </c>
      <c r="D1118" s="2">
        <f>MACD!E1118</f>
        <v>-6.9563263609189185E-3</v>
      </c>
      <c r="E1118" s="2">
        <f>MACD!F1118</f>
        <v>-1.6113145008463836E-2</v>
      </c>
      <c r="F1118" s="2">
        <f>'Moving Avg'!D1118</f>
        <v>2.3485199999999997</v>
      </c>
      <c r="G1118" s="2">
        <f>'Moving Avg'!F1118</f>
        <v>2.3435299999999999</v>
      </c>
      <c r="H1118" s="2">
        <f>'Moving Avg'!G1118</f>
        <v>2.5358000000000005</v>
      </c>
      <c r="I1118" s="2">
        <f>'Moving Avg'!H1118</f>
        <v>2.4204119999999998</v>
      </c>
      <c r="J1118" s="5" t="str">
        <f>OBV!F1118</f>
        <v>BEARISH</v>
      </c>
      <c r="K1118" s="5" t="str">
        <f>OBV!G1118</f>
        <v>NEUTRAL</v>
      </c>
      <c r="L1118" s="5" t="str">
        <f>OBV!H1118</f>
        <v>BEARISH DIVERGENCE</v>
      </c>
    </row>
    <row r="1119" spans="1:12" ht="13.5" x14ac:dyDescent="0.25">
      <c r="A1119" s="3">
        <f>RSI!A1119</f>
        <v>43941</v>
      </c>
      <c r="B1119" s="2">
        <f>RSI!B1119</f>
        <v>2.2858000000000001</v>
      </c>
      <c r="C1119" s="2">
        <f>RSI!I1119</f>
        <v>37.196110518549993</v>
      </c>
      <c r="D1119" s="2">
        <f>MACD!E1119</f>
        <v>-4.5478631804023451E-3</v>
      </c>
      <c r="E1119" s="2">
        <f>MACD!F1119</f>
        <v>-1.3800088642851538E-2</v>
      </c>
      <c r="F1119" s="2">
        <f>'Moving Avg'!D1119</f>
        <v>2.3428200000000001</v>
      </c>
      <c r="G1119" s="2">
        <f>'Moving Avg'!F1119</f>
        <v>2.34246</v>
      </c>
      <c r="H1119" s="2">
        <f>'Moving Avg'!G1119</f>
        <v>2.5254020000000001</v>
      </c>
      <c r="I1119" s="2">
        <f>'Moving Avg'!H1119</f>
        <v>2.4223969999999997</v>
      </c>
      <c r="J1119" s="5" t="str">
        <f>OBV!F1119</f>
        <v>BEARISH</v>
      </c>
      <c r="K1119" s="5" t="str">
        <f>OBV!G1119</f>
        <v>NEUTRAL</v>
      </c>
      <c r="L1119" s="5" t="str">
        <f>OBV!H1119</f>
        <v>CONFIRMED BEARISH</v>
      </c>
    </row>
    <row r="1120" spans="1:12" ht="13.5" x14ac:dyDescent="0.25">
      <c r="A1120" s="3">
        <f>RSI!A1120</f>
        <v>43942</v>
      </c>
      <c r="B1120" s="2">
        <f>RSI!B1120</f>
        <v>2.2218</v>
      </c>
      <c r="C1120" s="2">
        <f>RSI!I1120</f>
        <v>32.589630023166649</v>
      </c>
      <c r="D1120" s="2">
        <f>MACD!E1120</f>
        <v>1.836520943141462E-3</v>
      </c>
      <c r="E1120" s="2">
        <f>MACD!F1120</f>
        <v>-1.0672766725652939E-2</v>
      </c>
      <c r="F1120" s="2">
        <f>'Moving Avg'!D1120</f>
        <v>2.3143400000000001</v>
      </c>
      <c r="G1120" s="2">
        <f>'Moving Avg'!F1120</f>
        <v>2.3413950000000003</v>
      </c>
      <c r="H1120" s="2">
        <f>'Moving Avg'!G1120</f>
        <v>2.514294</v>
      </c>
      <c r="I1120" s="2">
        <f>'Moving Avg'!H1120</f>
        <v>2.4240954999999995</v>
      </c>
      <c r="J1120" s="5" t="str">
        <f>OBV!F1120</f>
        <v>BEARISH</v>
      </c>
      <c r="K1120" s="5" t="str">
        <f>OBV!G1120</f>
        <v>NEUTRAL</v>
      </c>
      <c r="L1120" s="5" t="str">
        <f>OBV!H1120</f>
        <v>CONFIRMED BEARISH</v>
      </c>
    </row>
    <row r="1121" spans="1:12" ht="13.5" x14ac:dyDescent="0.25">
      <c r="A1121" s="3">
        <f>RSI!A1121</f>
        <v>43943</v>
      </c>
      <c r="B1121" s="2">
        <f>RSI!B1121</f>
        <v>2.2858000000000001</v>
      </c>
      <c r="C1121" s="2">
        <f>RSI!I1121</f>
        <v>40.522157693445301</v>
      </c>
      <c r="D1121" s="2">
        <f>MACD!E1121</f>
        <v>3.5366906018361455E-3</v>
      </c>
      <c r="E1121" s="2">
        <f>MACD!F1121</f>
        <v>-7.8308752601551224E-3</v>
      </c>
      <c r="F1121" s="2">
        <f>'Moving Avg'!D1121</f>
        <v>2.3000800000000003</v>
      </c>
      <c r="G1121" s="2">
        <f>'Moving Avg'!F1121</f>
        <v>2.3463750000000005</v>
      </c>
      <c r="H1121" s="2">
        <f>'Moving Avg'!G1121</f>
        <v>2.504038</v>
      </c>
      <c r="I1121" s="2">
        <f>'Moving Avg'!H1121</f>
        <v>2.4259794999999991</v>
      </c>
      <c r="J1121" s="5" t="str">
        <f>OBV!F1121</f>
        <v>BULLISH</v>
      </c>
      <c r="K1121" s="5" t="str">
        <f>OBV!G1121</f>
        <v>NEUTRAL</v>
      </c>
      <c r="L1121" s="5" t="str">
        <f>OBV!H1121</f>
        <v>BULLISH DIVERGENCE</v>
      </c>
    </row>
    <row r="1122" spans="1:12" ht="13.5" x14ac:dyDescent="0.25">
      <c r="A1122" s="3">
        <f>RSI!A1122</f>
        <v>43944</v>
      </c>
      <c r="B1122" s="2">
        <f>RSI!B1122</f>
        <v>2.2858000000000001</v>
      </c>
      <c r="C1122" s="2">
        <f>RSI!I1122</f>
        <v>40.522157693445301</v>
      </c>
      <c r="D1122" s="2">
        <f>MACD!E1122</f>
        <v>4.4666048289982996E-3</v>
      </c>
      <c r="E1122" s="2">
        <f>MACD!F1122</f>
        <v>-5.3713792423244382E-3</v>
      </c>
      <c r="F1122" s="2">
        <f>'Moving Avg'!D1122</f>
        <v>2.2858200000000002</v>
      </c>
      <c r="G1122" s="2">
        <f>'Moving Avg'!F1122</f>
        <v>2.3481550000000007</v>
      </c>
      <c r="H1122" s="2">
        <f>'Moving Avg'!G1122</f>
        <v>2.4934979999999998</v>
      </c>
      <c r="I1122" s="2">
        <f>'Moving Avg'!H1122</f>
        <v>2.4278634999999991</v>
      </c>
      <c r="J1122" s="5" t="str">
        <f>OBV!F1122</f>
        <v>BULLISH</v>
      </c>
      <c r="K1122" s="5" t="str">
        <f>OBV!G1122</f>
        <v>NEUTRAL</v>
      </c>
      <c r="L1122" s="5" t="str">
        <f>OBV!H1122</f>
        <v>BULLISH DIVERGENCE</v>
      </c>
    </row>
    <row r="1123" spans="1:12" ht="13.5" x14ac:dyDescent="0.25">
      <c r="A1123" s="3">
        <f>RSI!A1123</f>
        <v>43945</v>
      </c>
      <c r="B1123" s="2">
        <f>RSI!B1123</f>
        <v>2.2787000000000002</v>
      </c>
      <c r="C1123" s="2">
        <f>RSI!I1123</f>
        <v>39.917792913743938</v>
      </c>
      <c r="D1123" s="2">
        <f>MACD!E1123</f>
        <v>6.3197672026551466E-3</v>
      </c>
      <c r="E1123" s="2">
        <f>MACD!F1123</f>
        <v>-3.0331499533285218E-3</v>
      </c>
      <c r="F1123" s="2">
        <f>'Moving Avg'!D1123</f>
        <v>2.2715800000000002</v>
      </c>
      <c r="G1123" s="2">
        <f>'Moving Avg'!F1123</f>
        <v>2.3463750000000001</v>
      </c>
      <c r="H1123" s="2">
        <f>'Moving Avg'!G1123</f>
        <v>2.4826739999999998</v>
      </c>
      <c r="I1123" s="2">
        <f>'Moving Avg'!H1123</f>
        <v>2.4297454999999992</v>
      </c>
      <c r="J1123" s="5" t="str">
        <f>OBV!F1123</f>
        <v>BULLISH</v>
      </c>
      <c r="K1123" s="5" t="str">
        <f>OBV!G1123</f>
        <v>NEUTRAL</v>
      </c>
      <c r="L1123" s="5" t="str">
        <f>OBV!H1123</f>
        <v>BULLISH DIVERGENCE</v>
      </c>
    </row>
    <row r="1124" spans="1:12" ht="13.5" x14ac:dyDescent="0.25">
      <c r="A1124" s="3">
        <f>RSI!A1124</f>
        <v>43948</v>
      </c>
      <c r="B1124" s="2">
        <f>RSI!B1124</f>
        <v>2.2715999999999998</v>
      </c>
      <c r="C1124" s="2">
        <f>RSI!I1124</f>
        <v>39.286780777968595</v>
      </c>
      <c r="D1124" s="2">
        <f>MACD!E1124</f>
        <v>4.5714497779965058E-3</v>
      </c>
      <c r="E1124" s="2">
        <f>MACD!F1124</f>
        <v>-1.5122300070635167E-3</v>
      </c>
      <c r="F1124" s="2">
        <f>'Moving Avg'!D1124</f>
        <v>2.2687400000000002</v>
      </c>
      <c r="G1124" s="2">
        <f>'Moving Avg'!F1124</f>
        <v>2.3421000000000003</v>
      </c>
      <c r="H1124" s="2">
        <f>'Moving Avg'!G1124</f>
        <v>2.4718500000000003</v>
      </c>
      <c r="I1124" s="2">
        <f>'Moving Avg'!H1124</f>
        <v>2.4315919999999993</v>
      </c>
      <c r="J1124" s="5" t="str">
        <f>OBV!F1124</f>
        <v>BULLISH</v>
      </c>
      <c r="K1124" s="5" t="str">
        <f>OBV!G1124</f>
        <v>NEUTRAL</v>
      </c>
      <c r="L1124" s="5" t="str">
        <f>OBV!H1124</f>
        <v>BULLISH DIVERGENCE</v>
      </c>
    </row>
    <row r="1125" spans="1:12" ht="13.5" x14ac:dyDescent="0.25">
      <c r="A1125" s="3">
        <f>RSI!A1125</f>
        <v>43949</v>
      </c>
      <c r="B1125" s="2">
        <f>RSI!B1125</f>
        <v>2.2715999999999998</v>
      </c>
      <c r="C1125" s="2">
        <f>RSI!I1125</f>
        <v>39.286780777968595</v>
      </c>
      <c r="D1125" s="2">
        <f>MACD!E1125</f>
        <v>1.1313121883714139E-2</v>
      </c>
      <c r="E1125" s="2">
        <f>MACD!F1125</f>
        <v>1.0528403710920145E-3</v>
      </c>
      <c r="F1125" s="2">
        <f>'Moving Avg'!D1125</f>
        <v>2.2786999999999997</v>
      </c>
      <c r="G1125" s="2">
        <f>'Moving Avg'!F1125</f>
        <v>2.3353350000000002</v>
      </c>
      <c r="H1125" s="2">
        <f>'Moving Avg'!G1125</f>
        <v>2.4620220000000002</v>
      </c>
      <c r="I1125" s="2">
        <f>'Moving Avg'!H1125</f>
        <v>2.4334049999999992</v>
      </c>
      <c r="J1125" s="5" t="str">
        <f>OBV!F1125</f>
        <v>BULLISH</v>
      </c>
      <c r="K1125" s="5" t="str">
        <f>OBV!G1125</f>
        <v>NEUTRAL</v>
      </c>
      <c r="L1125" s="5" t="str">
        <f>OBV!H1125</f>
        <v>CONFIRMED BULLISH</v>
      </c>
    </row>
    <row r="1126" spans="1:12" ht="13.5" x14ac:dyDescent="0.25">
      <c r="A1126" s="3">
        <f>RSI!A1126</f>
        <v>43950</v>
      </c>
      <c r="B1126" s="2">
        <f>RSI!B1126</f>
        <v>2.2715999999999998</v>
      </c>
      <c r="C1126" s="2">
        <f>RSI!I1126</f>
        <v>39.286780777968602</v>
      </c>
      <c r="D1126" s="2">
        <f>MACD!E1126</f>
        <v>1.642909721573016E-2</v>
      </c>
      <c r="E1126" s="2">
        <f>MACD!F1126</f>
        <v>4.1280917400196441E-3</v>
      </c>
      <c r="F1126" s="2">
        <f>'Moving Avg'!D1126</f>
        <v>2.2758599999999998</v>
      </c>
      <c r="G1126" s="2">
        <f>'Moving Avg'!F1126</f>
        <v>2.3271450000000002</v>
      </c>
      <c r="H1126" s="2">
        <f>'Moving Avg'!G1126</f>
        <v>2.4533340000000008</v>
      </c>
      <c r="I1126" s="2">
        <f>'Moving Avg'!H1126</f>
        <v>2.435284999999999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</row>
    <row r="1127" spans="1:12" ht="13.5" x14ac:dyDescent="0.25">
      <c r="A1127" s="3">
        <f>RSI!A1127</f>
        <v>43951</v>
      </c>
      <c r="B1127" s="2">
        <f>RSI!B1127</f>
        <v>2.2715999999999998</v>
      </c>
      <c r="C1127" s="2">
        <f>RSI!I1127</f>
        <v>39.286780777968602</v>
      </c>
      <c r="D1127" s="2">
        <f>MACD!E1127</f>
        <v>2.1224472792486182E-2</v>
      </c>
      <c r="E1127" s="2">
        <f>MACD!F1127</f>
        <v>7.5473679505129515E-3</v>
      </c>
      <c r="F1127" s="2">
        <f>'Moving Avg'!D1127</f>
        <v>2.2730199999999998</v>
      </c>
      <c r="G1127" s="2">
        <f>'Moving Avg'!F1127</f>
        <v>2.317885</v>
      </c>
      <c r="H1127" s="2">
        <f>'Moving Avg'!G1127</f>
        <v>2.4452160000000007</v>
      </c>
      <c r="I1127" s="2">
        <f>'Moving Avg'!H1127</f>
        <v>2.4370304999999992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</row>
    <row r="1128" spans="1:12" ht="13.5" x14ac:dyDescent="0.25">
      <c r="A1128" s="3">
        <f>RSI!A1128</f>
        <v>43955</v>
      </c>
      <c r="B1128" s="2">
        <f>RSI!B1128</f>
        <v>2.2858000000000001</v>
      </c>
      <c r="C1128" s="2">
        <f>RSI!I1128</f>
        <v>41.763272511750841</v>
      </c>
      <c r="D1128" s="2">
        <f>MACD!E1128</f>
        <v>2.355447391054355E-2</v>
      </c>
      <c r="E1128" s="2">
        <f>MACD!F1128</f>
        <v>1.0748789142519071E-2</v>
      </c>
      <c r="F1128" s="2">
        <f>'Moving Avg'!D1128</f>
        <v>2.2744399999999998</v>
      </c>
      <c r="G1128" s="2">
        <f>'Moving Avg'!F1128</f>
        <v>2.3107600000000001</v>
      </c>
      <c r="H1128" s="2">
        <f>'Moving Avg'!G1128</f>
        <v>2.4372400000000001</v>
      </c>
      <c r="I1128" s="2">
        <f>'Moving Avg'!H1128</f>
        <v>2.4388469999999991</v>
      </c>
      <c r="J1128" s="5" t="str">
        <f>OBV!F1128</f>
        <v>BULLISH</v>
      </c>
      <c r="K1128" s="5" t="str">
        <f>OBV!G1128</f>
        <v>NEUTRAL</v>
      </c>
      <c r="L1128" s="5" t="str">
        <f>OBV!H1128</f>
        <v>CONFIRMED BULLISH</v>
      </c>
    </row>
    <row r="1129" spans="1:12" ht="13.5" x14ac:dyDescent="0.25">
      <c r="A1129" s="3">
        <f>RSI!A1129</f>
        <v>43956</v>
      </c>
      <c r="B1129" s="2">
        <f>RSI!B1129</f>
        <v>2.2218</v>
      </c>
      <c r="C1129" s="2">
        <f>RSI!I1129</f>
        <v>34.861296188725476</v>
      </c>
      <c r="D1129" s="2">
        <f>MACD!E1129</f>
        <v>2.0721232918587962E-2</v>
      </c>
      <c r="E1129" s="2">
        <f>MACD!F1129</f>
        <v>1.2743277897732849E-2</v>
      </c>
      <c r="F1129" s="2">
        <f>'Moving Avg'!D1129</f>
        <v>2.2644799999999998</v>
      </c>
      <c r="G1129" s="2">
        <f>'Moving Avg'!F1129</f>
        <v>2.3039950000000005</v>
      </c>
      <c r="H1129" s="2">
        <f>'Moving Avg'!G1129</f>
        <v>2.4289800000000006</v>
      </c>
      <c r="I1129" s="2">
        <f>'Moving Avg'!H1129</f>
        <v>2.4403769999999994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</row>
    <row r="1130" spans="1:12" ht="13.5" x14ac:dyDescent="0.25">
      <c r="A1130" s="3">
        <f>RSI!A1130</f>
        <v>43957</v>
      </c>
      <c r="B1130" s="2">
        <f>RSI!B1130</f>
        <v>2.2218</v>
      </c>
      <c r="C1130" s="2">
        <f>RSI!I1130</f>
        <v>34.861296188725476</v>
      </c>
      <c r="D1130" s="2">
        <f>MACD!E1130</f>
        <v>9.1485086893507983E-3</v>
      </c>
      <c r="E1130" s="2">
        <f>MACD!F1130</f>
        <v>1.202432405605644E-2</v>
      </c>
      <c r="F1130" s="2">
        <f>'Moving Avg'!D1130</f>
        <v>2.2545199999999999</v>
      </c>
      <c r="G1130" s="2">
        <f>'Moving Avg'!F1130</f>
        <v>2.2975900000000005</v>
      </c>
      <c r="H1130" s="2">
        <f>'Moving Avg'!G1130</f>
        <v>2.4185840000000005</v>
      </c>
      <c r="I1130" s="2">
        <f>'Moving Avg'!H1130</f>
        <v>2.4418014999999991</v>
      </c>
      <c r="J1130" s="5" t="str">
        <f>OBV!F1130</f>
        <v>BEARISH</v>
      </c>
      <c r="K1130" s="5" t="str">
        <f>OBV!G1130</f>
        <v>NEUTRAL</v>
      </c>
      <c r="L1130" s="5" t="str">
        <f>OBV!H1130</f>
        <v>CONFIRMED BEARISH</v>
      </c>
    </row>
    <row r="1131" spans="1:12" ht="13.5" x14ac:dyDescent="0.25">
      <c r="A1131" s="3">
        <f>RSI!A1131</f>
        <v>43958</v>
      </c>
      <c r="B1131" s="2">
        <f>RSI!B1131</f>
        <v>2.2858000000000001</v>
      </c>
      <c r="C1131" s="2">
        <f>RSI!I1131</f>
        <v>45.338185464464352</v>
      </c>
      <c r="D1131" s="2">
        <f>MACD!E1131</f>
        <v>5.0827161030331247E-3</v>
      </c>
      <c r="E1131" s="2">
        <f>MACD!F1131</f>
        <v>1.0636002465451778E-2</v>
      </c>
      <c r="F1131" s="2">
        <f>'Moving Avg'!D1131</f>
        <v>2.2573599999999998</v>
      </c>
      <c r="G1131" s="2">
        <f>'Moving Avg'!F1131</f>
        <v>2.2943850000000006</v>
      </c>
      <c r="H1131" s="2">
        <f>'Moving Avg'!G1131</f>
        <v>2.4101800000000004</v>
      </c>
      <c r="I1131" s="2">
        <f>'Moving Avg'!H1131</f>
        <v>2.4434389999999993</v>
      </c>
      <c r="J1131" s="5" t="str">
        <f>OBV!F1131</f>
        <v>BULLISH</v>
      </c>
      <c r="K1131" s="5" t="str">
        <f>OBV!G1131</f>
        <v>NEUTRAL</v>
      </c>
      <c r="L1131" s="5" t="str">
        <f>OBV!H1131</f>
        <v>CONFIRMED BULLISH</v>
      </c>
    </row>
    <row r="1132" spans="1:12" ht="13.5" x14ac:dyDescent="0.25">
      <c r="A1132" s="3">
        <f>RSI!A1132</f>
        <v>43959</v>
      </c>
      <c r="B1132" s="2">
        <f>RSI!B1132</f>
        <v>2.2858000000000001</v>
      </c>
      <c r="C1132" s="2">
        <f>RSI!I1132</f>
        <v>45.338185464464352</v>
      </c>
      <c r="D1132" s="2">
        <f>MACD!E1132</f>
        <v>1.8393433803849391E-3</v>
      </c>
      <c r="E1132" s="2">
        <f>MACD!F1132</f>
        <v>8.8766706484384103E-3</v>
      </c>
      <c r="F1132" s="2">
        <f>'Moving Avg'!D1132</f>
        <v>2.2602000000000002</v>
      </c>
      <c r="G1132" s="2">
        <f>'Moving Avg'!F1132</f>
        <v>2.2915350000000005</v>
      </c>
      <c r="H1132" s="2">
        <f>'Moving Avg'!G1132</f>
        <v>2.4017760000000004</v>
      </c>
      <c r="I1132" s="2">
        <f>'Moving Avg'!H1132</f>
        <v>2.4447914999999991</v>
      </c>
      <c r="J1132" s="5" t="str">
        <f>OBV!F1132</f>
        <v>BULLISH</v>
      </c>
      <c r="K1132" s="5" t="str">
        <f>OBV!G1132</f>
        <v>NEUTRAL</v>
      </c>
      <c r="L1132" s="5" t="str">
        <f>OBV!H1132</f>
        <v>CONFIRMED BULLISH</v>
      </c>
    </row>
    <row r="1133" spans="1:12" ht="13.5" x14ac:dyDescent="0.25">
      <c r="A1133" s="3">
        <f>RSI!A1133</f>
        <v>43962</v>
      </c>
      <c r="B1133" s="2">
        <f>RSI!B1133</f>
        <v>2.3428</v>
      </c>
      <c r="C1133" s="2">
        <f>RSI!I1133</f>
        <v>53.125598746956825</v>
      </c>
      <c r="D1133" s="2">
        <f>MACD!E1133</f>
        <v>-6.0372516972497792E-3</v>
      </c>
      <c r="E1133" s="2">
        <f>MACD!F1133</f>
        <v>5.8938861793007731E-3</v>
      </c>
      <c r="F1133" s="2">
        <f>'Moving Avg'!D1133</f>
        <v>2.2716000000000003</v>
      </c>
      <c r="G1133" s="2">
        <f>'Moving Avg'!F1133</f>
        <v>2.2915350000000005</v>
      </c>
      <c r="H1133" s="2">
        <f>'Moving Avg'!G1133</f>
        <v>2.3946540000000005</v>
      </c>
      <c r="I1133" s="2">
        <f>'Moving Avg'!H1133</f>
        <v>2.4464289999999993</v>
      </c>
      <c r="J1133" s="5" t="str">
        <f>OBV!F1133</f>
        <v>BULLISH</v>
      </c>
      <c r="K1133" s="5" t="str">
        <f>OBV!G1133</f>
        <v>NEUTRAL</v>
      </c>
      <c r="L1133" s="5" t="str">
        <f>OBV!H1133</f>
        <v>CONFIRMED BULLISH</v>
      </c>
    </row>
    <row r="1134" spans="1:12" ht="13.5" x14ac:dyDescent="0.25">
      <c r="A1134" s="3">
        <f>RSI!A1134</f>
        <v>43963</v>
      </c>
      <c r="B1134" s="2">
        <f>RSI!B1134</f>
        <v>2.3498999999999999</v>
      </c>
      <c r="C1134" s="2">
        <f>RSI!I1134</f>
        <v>54.004604491553941</v>
      </c>
      <c r="D1134" s="2">
        <f>MACD!E1134</f>
        <v>-1.4488290556396777E-2</v>
      </c>
      <c r="E1134" s="2">
        <f>MACD!F1134</f>
        <v>1.8174508321612635E-3</v>
      </c>
      <c r="F1134" s="2">
        <f>'Moving Avg'!D1134</f>
        <v>2.2972200000000003</v>
      </c>
      <c r="G1134" s="2">
        <f>'Moving Avg'!F1134</f>
        <v>2.2933150000000002</v>
      </c>
      <c r="H1134" s="2">
        <f>'Moving Avg'!G1134</f>
        <v>2.3882440000000007</v>
      </c>
      <c r="I1134" s="2">
        <f>'Moving Avg'!H1134</f>
        <v>2.4481019999999991</v>
      </c>
      <c r="J1134" s="5" t="str">
        <f>OBV!F1134</f>
        <v>BULLISH</v>
      </c>
      <c r="K1134" s="5" t="str">
        <f>OBV!G1134</f>
        <v>NEUTRAL</v>
      </c>
      <c r="L1134" s="5" t="str">
        <f>OBV!H1134</f>
        <v>CONFIRMED BULLISH</v>
      </c>
    </row>
    <row r="1135" spans="1:12" ht="13.5" x14ac:dyDescent="0.25">
      <c r="A1135" s="3">
        <f>RSI!A1135</f>
        <v>43964</v>
      </c>
      <c r="B1135" s="2">
        <f>RSI!B1135</f>
        <v>2.4068999999999998</v>
      </c>
      <c r="C1135" s="2">
        <f>RSI!I1135</f>
        <v>60.421392358710044</v>
      </c>
      <c r="D1135" s="2">
        <f>MACD!E1135</f>
        <v>-2.6058896037992163E-2</v>
      </c>
      <c r="E1135" s="2">
        <f>MACD!F1135</f>
        <v>-3.7578185418694222E-3</v>
      </c>
      <c r="F1135" s="2">
        <f>'Moving Avg'!D1135</f>
        <v>2.3342400000000003</v>
      </c>
      <c r="G1135" s="2">
        <f>'Moving Avg'!F1135</f>
        <v>2.2954499999999998</v>
      </c>
      <c r="H1135" s="2">
        <f>'Moving Avg'!G1135</f>
        <v>2.3822620000000003</v>
      </c>
      <c r="I1135" s="2">
        <f>'Moving Avg'!H1135</f>
        <v>2.4502024999999992</v>
      </c>
      <c r="J1135" s="5" t="str">
        <f>OBV!F1135</f>
        <v>BULLISH</v>
      </c>
      <c r="K1135" s="5" t="str">
        <f>OBV!G1135</f>
        <v>NEUTRAL</v>
      </c>
      <c r="L1135" s="5" t="str">
        <f>OBV!H1135</f>
        <v>CONFIRMED BULLISH</v>
      </c>
    </row>
    <row r="1136" spans="1:12" ht="13.5" x14ac:dyDescent="0.25">
      <c r="A1136" s="3">
        <f>RSI!A1136</f>
        <v>43965</v>
      </c>
      <c r="B1136" s="2">
        <f>RSI!B1136</f>
        <v>2.4211</v>
      </c>
      <c r="C1136" s="2">
        <f>RSI!I1136</f>
        <v>61.849312327971461</v>
      </c>
      <c r="D1136" s="2">
        <f>MACD!E1136</f>
        <v>-3.7420949950489835E-2</v>
      </c>
      <c r="E1136" s="2">
        <f>MACD!F1136</f>
        <v>-1.0490444823593506E-2</v>
      </c>
      <c r="F1136" s="2">
        <f>'Moving Avg'!D1136</f>
        <v>2.3613</v>
      </c>
      <c r="G1136" s="2">
        <f>'Moving Avg'!F1136</f>
        <v>2.2986500000000003</v>
      </c>
      <c r="H1136" s="2">
        <f>'Moving Avg'!G1136</f>
        <v>2.3759939999999999</v>
      </c>
      <c r="I1136" s="2">
        <f>'Moving Avg'!H1136</f>
        <v>2.4522674999999992</v>
      </c>
      <c r="J1136" s="5" t="str">
        <f>OBV!F1136</f>
        <v>BULLISH</v>
      </c>
      <c r="K1136" s="5" t="str">
        <f>OBV!G1136</f>
        <v>NEUTRAL</v>
      </c>
      <c r="L1136" s="5" t="str">
        <f>OBV!H1136</f>
        <v>CONFIRMED BULLISH</v>
      </c>
    </row>
    <row r="1137" spans="1:12" ht="13.5" x14ac:dyDescent="0.25">
      <c r="A1137" s="3">
        <f>RSI!A1137</f>
        <v>43966</v>
      </c>
      <c r="B1137" s="2">
        <f>RSI!B1137</f>
        <v>2.4211</v>
      </c>
      <c r="C1137" s="2">
        <f>RSI!I1137</f>
        <v>61.849312327971461</v>
      </c>
      <c r="D1137" s="2">
        <f>MACD!E1137</f>
        <v>-4.7600098173096406E-2</v>
      </c>
      <c r="E1137" s="2">
        <f>MACD!F1137</f>
        <v>-1.7912375493494087E-2</v>
      </c>
      <c r="F1137" s="2">
        <f>'Moving Avg'!D1137</f>
        <v>2.38836</v>
      </c>
      <c r="G1137" s="2">
        <f>'Moving Avg'!F1137</f>
        <v>2.3018500000000004</v>
      </c>
      <c r="H1137" s="2">
        <f>'Moving Avg'!G1137</f>
        <v>2.369726</v>
      </c>
      <c r="I1137" s="2">
        <f>'Moving Avg'!H1137</f>
        <v>2.4543324999999996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</row>
    <row r="1138" spans="1:12" ht="13.5" x14ac:dyDescent="0.25">
      <c r="A1138" s="3">
        <f>RSI!A1138</f>
        <v>43969</v>
      </c>
      <c r="B1138" s="2">
        <f>RSI!B1138</f>
        <v>2.4211</v>
      </c>
      <c r="C1138" s="2">
        <f>RSI!I1138</f>
        <v>61.849312327971461</v>
      </c>
      <c r="D1138" s="2">
        <f>MACD!E1138</f>
        <v>-5.4551851359775139E-2</v>
      </c>
      <c r="E1138" s="2">
        <f>MACD!F1138</f>
        <v>-2.5240270666750299E-2</v>
      </c>
      <c r="F1138" s="2">
        <f>'Moving Avg'!D1138</f>
        <v>2.40402</v>
      </c>
      <c r="G1138" s="2">
        <f>'Moving Avg'!F1138</f>
        <v>2.3054100000000006</v>
      </c>
      <c r="H1138" s="2">
        <f>'Moving Avg'!G1138</f>
        <v>2.3638859999999999</v>
      </c>
      <c r="I1138" s="2">
        <f>'Moving Avg'!H1138</f>
        <v>2.4564684999999997</v>
      </c>
      <c r="J1138" s="5" t="str">
        <f>OBV!F1138</f>
        <v>BULLISH</v>
      </c>
      <c r="K1138" s="5" t="str">
        <f>OBV!G1138</f>
        <v>NEUTRAL</v>
      </c>
      <c r="L1138" s="5" t="str">
        <f>OBV!H1138</f>
        <v>CONFIRMED BULLISH</v>
      </c>
    </row>
    <row r="1139" spans="1:12" ht="13.5" x14ac:dyDescent="0.25">
      <c r="A1139" s="3">
        <f>RSI!A1139</f>
        <v>43970</v>
      </c>
      <c r="B1139" s="2">
        <f>RSI!B1139</f>
        <v>2.4140000000000001</v>
      </c>
      <c r="C1139" s="2">
        <f>RSI!I1139</f>
        <v>60.486531266865292</v>
      </c>
      <c r="D1139" s="2">
        <f>MACD!E1139</f>
        <v>-7.0238816376577251E-2</v>
      </c>
      <c r="E1139" s="2">
        <f>MACD!F1139</f>
        <v>-3.4239979808715688E-2</v>
      </c>
      <c r="F1139" s="2">
        <f>'Moving Avg'!D1139</f>
        <v>2.4168399999999997</v>
      </c>
      <c r="G1139" s="2">
        <f>'Moving Avg'!F1139</f>
        <v>2.3118200000000009</v>
      </c>
      <c r="H1139" s="2">
        <f>'Moving Avg'!G1139</f>
        <v>2.3586159999999996</v>
      </c>
      <c r="I1139" s="2">
        <f>'Moving Avg'!H1139</f>
        <v>2.4585689999999998</v>
      </c>
      <c r="J1139" s="5" t="str">
        <f>OBV!F1139</f>
        <v>BULLISH</v>
      </c>
      <c r="K1139" s="5" t="str">
        <f>OBV!G1139</f>
        <v>NEUTRAL</v>
      </c>
      <c r="L1139" s="5" t="str">
        <f>OBV!H1139</f>
        <v>CONFIRMED BULLISH</v>
      </c>
    </row>
    <row r="1140" spans="1:12" ht="13.5" x14ac:dyDescent="0.25">
      <c r="A1140" s="3">
        <f>RSI!A1140</f>
        <v>43971</v>
      </c>
      <c r="B1140" s="2">
        <f>RSI!B1140</f>
        <v>2.4068999999999998</v>
      </c>
      <c r="C1140" s="2">
        <f>RSI!I1140</f>
        <v>59.084525974176557</v>
      </c>
      <c r="D1140" s="2">
        <f>MACD!E1140</f>
        <v>-8.3393118695991308E-2</v>
      </c>
      <c r="E1140" s="2">
        <f>MACD!F1140</f>
        <v>-4.4070607586170818E-2</v>
      </c>
      <c r="F1140" s="2">
        <f>'Moving Avg'!D1140</f>
        <v>2.4168400000000001</v>
      </c>
      <c r="G1140" s="2">
        <f>'Moving Avg'!F1140</f>
        <v>2.3210750000000009</v>
      </c>
      <c r="H1140" s="2">
        <f>'Moving Avg'!G1140</f>
        <v>2.3533459999999997</v>
      </c>
      <c r="I1140" s="2">
        <f>'Moving Avg'!H1140</f>
        <v>2.4604559999999993</v>
      </c>
      <c r="J1140" s="5" t="str">
        <f>OBV!F1140</f>
        <v>BULLISH</v>
      </c>
      <c r="K1140" s="5" t="str">
        <f>OBV!G1140</f>
        <v>NEUTRAL</v>
      </c>
      <c r="L1140" s="5" t="str">
        <f>OBV!H1140</f>
        <v>NEUTRAL</v>
      </c>
    </row>
    <row r="1141" spans="1:12" ht="13.5" x14ac:dyDescent="0.25">
      <c r="A1141" s="3">
        <f>RSI!A1141</f>
        <v>43972</v>
      </c>
      <c r="B1141" s="2">
        <f>RSI!B1141</f>
        <v>2.4068999999999998</v>
      </c>
      <c r="C1141" s="2">
        <f>RSI!I1141</f>
        <v>59.084525974176557</v>
      </c>
      <c r="D1141" s="2">
        <f>MACD!E1141</f>
        <v>-8.5012094944011185E-2</v>
      </c>
      <c r="E1141" s="2">
        <f>MACD!F1141</f>
        <v>-5.2258905057738891E-2</v>
      </c>
      <c r="F1141" s="2">
        <f>'Moving Avg'!D1141</f>
        <v>2.4140000000000001</v>
      </c>
      <c r="G1141" s="2">
        <f>'Moving Avg'!F1141</f>
        <v>2.3271300000000008</v>
      </c>
      <c r="H1141" s="2">
        <f>'Moving Avg'!G1141</f>
        <v>2.3482179999999993</v>
      </c>
      <c r="I1141" s="2">
        <f>'Moving Avg'!H1141</f>
        <v>2.4623074999999996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</row>
    <row r="1142" spans="1:12" ht="13.5" x14ac:dyDescent="0.25">
      <c r="A1142" s="3">
        <f>RSI!A1142</f>
        <v>43973</v>
      </c>
      <c r="B1142" s="2">
        <f>RSI!B1142</f>
        <v>2.4068999999999998</v>
      </c>
      <c r="C1142" s="2">
        <f>RSI!I1142</f>
        <v>59.084525974176557</v>
      </c>
      <c r="D1142" s="2">
        <f>MACD!E1142</f>
        <v>-8.6691781805633639E-2</v>
      </c>
      <c r="E1142" s="2">
        <f>MACD!F1142</f>
        <v>-5.9145480407317846E-2</v>
      </c>
      <c r="F1142" s="2">
        <f>'Moving Avg'!D1142</f>
        <v>2.4111600000000002</v>
      </c>
      <c r="G1142" s="2">
        <f>'Moving Avg'!F1142</f>
        <v>2.3331850000000007</v>
      </c>
      <c r="H1142" s="2">
        <f>'Moving Avg'!G1142</f>
        <v>2.344657999999999</v>
      </c>
      <c r="I1142" s="2">
        <f>'Moving Avg'!H1142</f>
        <v>2.4641944999999996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</row>
    <row r="1143" spans="1:12" ht="13.5" x14ac:dyDescent="0.25">
      <c r="A1143" s="3">
        <f>RSI!A1143</f>
        <v>43977</v>
      </c>
      <c r="B1143" s="2">
        <f>RSI!B1143</f>
        <v>2.4068999999999998</v>
      </c>
      <c r="C1143" s="2">
        <f>RSI!I1143</f>
        <v>59.084525974176557</v>
      </c>
      <c r="D1143" s="2">
        <f>MACD!E1143</f>
        <v>-7.9630661462966046E-2</v>
      </c>
      <c r="E1143" s="2">
        <f>MACD!F1143</f>
        <v>-6.3242516618447486E-2</v>
      </c>
      <c r="F1143" s="2">
        <f>'Moving Avg'!D1143</f>
        <v>2.4083200000000002</v>
      </c>
      <c r="G1143" s="2">
        <f>'Moving Avg'!F1143</f>
        <v>2.3395950000000001</v>
      </c>
      <c r="H1143" s="2">
        <f>'Moving Avg'!G1143</f>
        <v>2.343945999999999</v>
      </c>
      <c r="I1143" s="2">
        <f>'Moving Avg'!H1143</f>
        <v>2.4660814999999996</v>
      </c>
      <c r="J1143" s="5" t="str">
        <f>OBV!F1143</f>
        <v>BEARISH</v>
      </c>
      <c r="K1143" s="5" t="str">
        <f>OBV!G1143</f>
        <v>NEUTRAL</v>
      </c>
      <c r="L1143" s="5" t="str">
        <f>OBV!H1143</f>
        <v>CONFIRMED BEARISH</v>
      </c>
    </row>
    <row r="1144" spans="1:12" ht="13.5" x14ac:dyDescent="0.25">
      <c r="A1144" s="3">
        <f>RSI!A1144</f>
        <v>43978</v>
      </c>
      <c r="B1144" s="2">
        <f>RSI!B1144</f>
        <v>2.3357000000000001</v>
      </c>
      <c r="C1144" s="2">
        <f>RSI!I1144</f>
        <v>45.011812311215344</v>
      </c>
      <c r="D1144" s="2">
        <f>MACD!E1144</f>
        <v>-6.7555075308876056E-2</v>
      </c>
      <c r="E1144" s="2">
        <f>MACD!F1144</f>
        <v>-6.41050283565332E-2</v>
      </c>
      <c r="F1144" s="2">
        <f>'Moving Avg'!D1144</f>
        <v>2.3926600000000002</v>
      </c>
      <c r="G1144" s="2">
        <f>'Moving Avg'!F1144</f>
        <v>2.3428000000000004</v>
      </c>
      <c r="H1144" s="2">
        <f>'Moving Avg'!G1144</f>
        <v>2.3389619999999995</v>
      </c>
      <c r="I1144" s="2">
        <f>'Moving Avg'!H1144</f>
        <v>2.4675054999999997</v>
      </c>
      <c r="J1144" s="5" t="str">
        <f>OBV!F1144</f>
        <v>BEARISH</v>
      </c>
      <c r="K1144" s="5" t="str">
        <f>OBV!G1144</f>
        <v>NEUTRAL</v>
      </c>
      <c r="L1144" s="5" t="str">
        <f>OBV!H1144</f>
        <v>CONFIRMED BEARISH</v>
      </c>
    </row>
    <row r="1145" spans="1:12" ht="13.5" x14ac:dyDescent="0.25">
      <c r="A1145" s="3">
        <f>RSI!A1145</f>
        <v>43979</v>
      </c>
      <c r="B1145" s="2">
        <f>RSI!B1145</f>
        <v>2.2715999999999998</v>
      </c>
      <c r="C1145" s="2">
        <f>RSI!I1145</f>
        <v>36.567534788109313</v>
      </c>
      <c r="D1145" s="2">
        <f>MACD!E1145</f>
        <v>-4.3645085298590569E-2</v>
      </c>
      <c r="E1145" s="2">
        <f>MACD!F1145</f>
        <v>-6.001303974494468E-2</v>
      </c>
      <c r="F1145" s="2">
        <f>'Moving Avg'!D1145</f>
        <v>2.3655999999999997</v>
      </c>
      <c r="G1145" s="2">
        <f>'Moving Avg'!F1145</f>
        <v>2.3427999999999995</v>
      </c>
      <c r="H1145" s="2">
        <f>'Moving Avg'!G1145</f>
        <v>2.3328379999999997</v>
      </c>
      <c r="I1145" s="2">
        <f>'Moving Avg'!H1145</f>
        <v>2.4686089999999994</v>
      </c>
      <c r="J1145" s="5" t="str">
        <f>OBV!F1145</f>
        <v>BEARISH</v>
      </c>
      <c r="K1145" s="5" t="str">
        <f>OBV!G1145</f>
        <v>NEUTRAL</v>
      </c>
      <c r="L1145" s="5" t="str">
        <f>OBV!H1145</f>
        <v>CONFIRMED BEARISH</v>
      </c>
    </row>
    <row r="1146" spans="1:12" ht="13.5" x14ac:dyDescent="0.25">
      <c r="A1146" s="3">
        <f>RSI!A1146</f>
        <v>43980</v>
      </c>
      <c r="B1146" s="2">
        <f>RSI!B1146</f>
        <v>2.2715999999999998</v>
      </c>
      <c r="C1146" s="2">
        <f>RSI!I1146</f>
        <v>36.567534788109313</v>
      </c>
      <c r="D1146" s="2">
        <f>MACD!E1146</f>
        <v>-2.0688311526445791E-2</v>
      </c>
      <c r="E1146" s="2">
        <f>MACD!F1146</f>
        <v>-5.21480941012449E-2</v>
      </c>
      <c r="F1146" s="2">
        <f>'Moving Avg'!D1146</f>
        <v>2.3385399999999996</v>
      </c>
      <c r="G1146" s="2">
        <f>'Moving Avg'!F1146</f>
        <v>2.3428</v>
      </c>
      <c r="H1146" s="2">
        <f>'Moving Avg'!G1146</f>
        <v>2.329704</v>
      </c>
      <c r="I1146" s="2">
        <f>'Moving Avg'!H1146</f>
        <v>2.4695344999999995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</row>
    <row r="1147" spans="1:12" ht="13.5" x14ac:dyDescent="0.25">
      <c r="A1147" s="3">
        <f>RSI!A1147</f>
        <v>43983</v>
      </c>
      <c r="B1147" s="2">
        <f>RSI!B1147</f>
        <v>2.3142999999999998</v>
      </c>
      <c r="C1147" s="2">
        <f>RSI!I1147</f>
        <v>44.597353200245259</v>
      </c>
      <c r="D1147" s="2">
        <f>MACD!E1147</f>
        <v>-3.9257302345778733E-3</v>
      </c>
      <c r="E1147" s="2">
        <f>MACD!F1147</f>
        <v>-4.2503621327911502E-2</v>
      </c>
      <c r="F1147" s="2">
        <f>'Moving Avg'!D1147</f>
        <v>2.3200199999999995</v>
      </c>
      <c r="G1147" s="2">
        <f>'Moving Avg'!F1147</f>
        <v>2.3449350000000004</v>
      </c>
      <c r="H1147" s="2">
        <f>'Moving Avg'!G1147</f>
        <v>2.3291339999999998</v>
      </c>
      <c r="I1147" s="2">
        <f>'Moving Avg'!H1147</f>
        <v>2.4706734999999993</v>
      </c>
      <c r="J1147" s="5" t="str">
        <f>OBV!F1147</f>
        <v>BULLISH</v>
      </c>
      <c r="K1147" s="5" t="str">
        <f>OBV!G1147</f>
        <v>NEUTRAL</v>
      </c>
      <c r="L1147" s="5" t="str">
        <f>OBV!H1147</f>
        <v>BULLISH DIVERGENCE</v>
      </c>
    </row>
    <row r="1148" spans="1:12" ht="13.5" x14ac:dyDescent="0.25">
      <c r="A1148" s="3">
        <f>RSI!A1148</f>
        <v>43984</v>
      </c>
      <c r="B1148" s="2">
        <f>RSI!B1148</f>
        <v>2.3641999999999999</v>
      </c>
      <c r="C1148" s="2">
        <f>RSI!I1148</f>
        <v>52.210798959895641</v>
      </c>
      <c r="D1148" s="2">
        <f>MACD!E1148</f>
        <v>6.7728816634331501E-3</v>
      </c>
      <c r="E1148" s="2">
        <f>MACD!F1148</f>
        <v>-3.264832072964257E-2</v>
      </c>
      <c r="F1148" s="2">
        <f>'Moving Avg'!D1148</f>
        <v>2.31148</v>
      </c>
      <c r="G1148" s="2">
        <f>'Moving Avg'!F1148</f>
        <v>2.3488549999999999</v>
      </c>
      <c r="H1148" s="2">
        <f>'Moving Avg'!G1148</f>
        <v>2.3315559999999995</v>
      </c>
      <c r="I1148" s="2">
        <f>'Moving Avg'!H1148</f>
        <v>2.4720619999999993</v>
      </c>
      <c r="J1148" s="5" t="str">
        <f>OBV!F1148</f>
        <v>BULLISH</v>
      </c>
      <c r="K1148" s="5" t="str">
        <f>OBV!G1148</f>
        <v>NEUTRAL</v>
      </c>
      <c r="L1148" s="5" t="str">
        <f>OBV!H1148</f>
        <v>BULLISH DIVERGENCE</v>
      </c>
    </row>
    <row r="1149" spans="1:12" ht="13.5" x14ac:dyDescent="0.25">
      <c r="A1149" s="3">
        <f>RSI!A1149</f>
        <v>43985</v>
      </c>
      <c r="B1149" s="2">
        <f>RSI!B1149</f>
        <v>2.3571</v>
      </c>
      <c r="C1149" s="2">
        <f>RSI!I1149</f>
        <v>51.134076801380999</v>
      </c>
      <c r="D1149" s="2">
        <f>MACD!E1149</f>
        <v>1.5159852447762301E-2</v>
      </c>
      <c r="E1149" s="2">
        <f>MACD!F1149</f>
        <v>-2.3086686094161597E-2</v>
      </c>
      <c r="F1149" s="2">
        <f>'Moving Avg'!D1149</f>
        <v>2.31576</v>
      </c>
      <c r="G1149" s="2">
        <f>'Moving Avg'!F1149</f>
        <v>2.35562</v>
      </c>
      <c r="H1149" s="2">
        <f>'Moving Avg'!G1149</f>
        <v>2.3325539999999996</v>
      </c>
      <c r="I1149" s="2">
        <f>'Moving Avg'!H1149</f>
        <v>2.4734149999999997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</row>
    <row r="1150" spans="1:12" ht="13.5" x14ac:dyDescent="0.25">
      <c r="A1150" s="3">
        <f>RSI!A1150</f>
        <v>43986</v>
      </c>
      <c r="B1150" s="2">
        <f>RSI!B1150</f>
        <v>2.3784000000000001</v>
      </c>
      <c r="C1150" s="2">
        <f>RSI!I1150</f>
        <v>54.186486662373476</v>
      </c>
      <c r="D1150" s="2">
        <f>MACD!E1150</f>
        <v>1.953642668109401E-2</v>
      </c>
      <c r="E1150" s="2">
        <f>MACD!F1150</f>
        <v>-1.4562063539110475E-2</v>
      </c>
      <c r="F1150" s="2">
        <f>'Moving Avg'!D1150</f>
        <v>2.3371199999999996</v>
      </c>
      <c r="G1150" s="2">
        <f>'Moving Avg'!F1150</f>
        <v>2.3634500000000003</v>
      </c>
      <c r="H1150" s="2">
        <f>'Moving Avg'!G1150</f>
        <v>2.3352599999999994</v>
      </c>
      <c r="I1150" s="2">
        <f>'Moving Avg'!H1150</f>
        <v>2.4748034999999997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</row>
    <row r="1151" spans="1:12" ht="13.5" x14ac:dyDescent="0.25">
      <c r="A1151" s="3">
        <f>RSI!A1151</f>
        <v>43987</v>
      </c>
      <c r="B1151" s="2">
        <f>RSI!B1151</f>
        <v>2.4354</v>
      </c>
      <c r="C1151" s="2">
        <f>RSI!I1151</f>
        <v>61.175591067336455</v>
      </c>
      <c r="D1151" s="2">
        <f>MACD!E1151</f>
        <v>1.8845293368962235E-2</v>
      </c>
      <c r="E1151" s="2">
        <f>MACD!F1151</f>
        <v>-7.8805921574959335E-3</v>
      </c>
      <c r="F1151" s="2">
        <f>'Moving Avg'!D1151</f>
        <v>2.3698799999999998</v>
      </c>
      <c r="G1151" s="2">
        <f>'Moving Avg'!F1151</f>
        <v>2.3709300000000004</v>
      </c>
      <c r="H1151" s="2">
        <f>'Moving Avg'!G1151</f>
        <v>2.3402439999999998</v>
      </c>
      <c r="I1151" s="2">
        <f>'Moving Avg'!H1151</f>
        <v>2.4764414999999995</v>
      </c>
      <c r="J1151" s="5" t="str">
        <f>OBV!F1151</f>
        <v>BULLISH</v>
      </c>
      <c r="K1151" s="5" t="str">
        <f>OBV!G1151</f>
        <v>NEUTRAL</v>
      </c>
      <c r="L1151" s="5" t="str">
        <f>OBV!H1151</f>
        <v>CONFIRMED BULLISH</v>
      </c>
    </row>
    <row r="1152" spans="1:12" ht="13.5" x14ac:dyDescent="0.25">
      <c r="A1152" s="3">
        <f>RSI!A1152</f>
        <v>43990</v>
      </c>
      <c r="B1152" s="2">
        <f>RSI!B1152</f>
        <v>2.4211</v>
      </c>
      <c r="C1152" s="2">
        <f>RSI!I1152</f>
        <v>58.753944154701323</v>
      </c>
      <c r="D1152" s="2">
        <f>MACD!E1152</f>
        <v>1.8823518912232551E-2</v>
      </c>
      <c r="E1152" s="2">
        <f>MACD!F1152</f>
        <v>-2.5397699435502365E-3</v>
      </c>
      <c r="F1152" s="2">
        <f>'Moving Avg'!D1152</f>
        <v>2.3912399999999998</v>
      </c>
      <c r="G1152" s="2">
        <f>'Moving Avg'!F1152</f>
        <v>2.3776950000000001</v>
      </c>
      <c r="H1152" s="2">
        <f>'Moving Avg'!G1152</f>
        <v>2.3436619999999992</v>
      </c>
      <c r="I1152" s="2">
        <f>'Moving Avg'!H1152</f>
        <v>2.4778654999999996</v>
      </c>
      <c r="J1152" s="5" t="str">
        <f>OBV!F1152</f>
        <v>BULLISH</v>
      </c>
      <c r="K1152" s="5" t="str">
        <f>OBV!G1152</f>
        <v>NEUTRAL</v>
      </c>
      <c r="L1152" s="5" t="str">
        <f>OBV!H1152</f>
        <v>CONFIRMED BULLISH</v>
      </c>
    </row>
    <row r="1153" spans="1:12" ht="13.5" x14ac:dyDescent="0.25">
      <c r="A1153" s="3">
        <f>RSI!A1153</f>
        <v>43991</v>
      </c>
      <c r="B1153" s="2">
        <f>RSI!B1153</f>
        <v>2.3997999999999999</v>
      </c>
      <c r="C1153" s="2">
        <f>RSI!I1153</f>
        <v>55.24593115260349</v>
      </c>
      <c r="D1153" s="2">
        <f>MACD!E1153</f>
        <v>2.000790053260415E-2</v>
      </c>
      <c r="E1153" s="2">
        <f>MACD!F1153</f>
        <v>1.9697641516806413E-3</v>
      </c>
      <c r="F1153" s="2">
        <f>'Moving Avg'!D1153</f>
        <v>2.3983599999999994</v>
      </c>
      <c r="G1153" s="2">
        <f>'Moving Avg'!F1153</f>
        <v>2.3805450000000001</v>
      </c>
      <c r="H1153" s="2">
        <f>'Moving Avg'!G1153</f>
        <v>2.3453719999999993</v>
      </c>
      <c r="I1153" s="2">
        <f>'Moving Avg'!H1153</f>
        <v>2.4791829999999999</v>
      </c>
      <c r="J1153" s="5" t="str">
        <f>OBV!F1153</f>
        <v>BEARISH</v>
      </c>
      <c r="K1153" s="5" t="str">
        <f>OBV!G1153</f>
        <v>NEUTRAL</v>
      </c>
      <c r="L1153" s="5" t="str">
        <f>OBV!H1153</f>
        <v>BEARISH DIVERGENCE</v>
      </c>
    </row>
    <row r="1154" spans="1:12" ht="13.5" x14ac:dyDescent="0.25">
      <c r="A1154" s="3">
        <f>RSI!A1154</f>
        <v>43992</v>
      </c>
      <c r="B1154" s="2">
        <f>RSI!B1154</f>
        <v>2.4211</v>
      </c>
      <c r="C1154" s="2">
        <f>RSI!I1154</f>
        <v>57.949749079906702</v>
      </c>
      <c r="D1154" s="2">
        <f>MACD!E1154</f>
        <v>8.2571123373669231E-3</v>
      </c>
      <c r="E1154" s="2">
        <f>MACD!F1154</f>
        <v>3.2272337888178976E-3</v>
      </c>
      <c r="F1154" s="2">
        <f>'Moving Avg'!D1154</f>
        <v>2.4111600000000002</v>
      </c>
      <c r="G1154" s="2">
        <f>'Moving Avg'!F1154</f>
        <v>2.3841050000000004</v>
      </c>
      <c r="H1154" s="2">
        <f>'Moving Avg'!G1154</f>
        <v>2.3466519999999993</v>
      </c>
      <c r="I1154" s="2">
        <f>'Moving Avg'!H1154</f>
        <v>2.480785</v>
      </c>
      <c r="J1154" s="5" t="str">
        <f>OBV!F1154</f>
        <v>BULLISH</v>
      </c>
      <c r="K1154" s="5" t="str">
        <f>OBV!G1154</f>
        <v>NEUTRAL</v>
      </c>
      <c r="L1154" s="5" t="str">
        <f>OBV!H1154</f>
        <v>CONFIRMED BULLISH</v>
      </c>
    </row>
    <row r="1155" spans="1:12" ht="13.5" x14ac:dyDescent="0.25">
      <c r="A1155" s="3">
        <f>RSI!A1155</f>
        <v>43993</v>
      </c>
      <c r="B1155" s="2">
        <f>RSI!B1155</f>
        <v>2.4211</v>
      </c>
      <c r="C1155" s="2">
        <f>RSI!I1155</f>
        <v>57.949749079906702</v>
      </c>
      <c r="D1155" s="2">
        <f>MACD!E1155</f>
        <v>-1.1878201631406959E-2</v>
      </c>
      <c r="E1155" s="2">
        <f>MACD!F1155</f>
        <v>2.0614670477292615E-4</v>
      </c>
      <c r="F1155" s="2">
        <f>'Moving Avg'!D1155</f>
        <v>2.4197000000000002</v>
      </c>
      <c r="G1155" s="2">
        <f>'Moving Avg'!F1155</f>
        <v>2.3848150000000006</v>
      </c>
      <c r="H1155" s="2">
        <f>'Moving Avg'!G1155</f>
        <v>2.3469359999999995</v>
      </c>
      <c r="I1155" s="2">
        <f>'Moving Avg'!H1155</f>
        <v>2.4821020000000003</v>
      </c>
      <c r="J1155" s="5" t="str">
        <f>OBV!F1155</f>
        <v>BULLISH</v>
      </c>
      <c r="K1155" s="5" t="str">
        <f>OBV!G1155</f>
        <v>NEUTRAL</v>
      </c>
      <c r="L1155" s="5" t="str">
        <f>OBV!H1155</f>
        <v>CONFIRMED BULLISH</v>
      </c>
    </row>
    <row r="1156" spans="1:12" ht="13.5" x14ac:dyDescent="0.25">
      <c r="A1156" s="3">
        <f>RSI!A1156</f>
        <v>43994</v>
      </c>
      <c r="B1156" s="2">
        <f>RSI!B1156</f>
        <v>2.4211</v>
      </c>
      <c r="C1156" s="2">
        <f>RSI!I1156</f>
        <v>57.949749079906702</v>
      </c>
      <c r="D1156" s="2">
        <f>MACD!E1156</f>
        <v>-2.9222072101170671E-2</v>
      </c>
      <c r="E1156" s="2">
        <f>MACD!F1156</f>
        <v>-5.6794970564157943E-3</v>
      </c>
      <c r="F1156" s="2">
        <f>'Moving Avg'!D1156</f>
        <v>2.4168399999999997</v>
      </c>
      <c r="G1156" s="2">
        <f>'Moving Avg'!F1156</f>
        <v>2.3848150000000006</v>
      </c>
      <c r="H1156" s="2">
        <f>'Moving Avg'!G1156</f>
        <v>2.3466499999999995</v>
      </c>
      <c r="I1156" s="2">
        <f>'Moving Avg'!H1156</f>
        <v>2.4828495000000008</v>
      </c>
      <c r="J1156" s="5" t="str">
        <f>OBV!F1156</f>
        <v>BULLISH</v>
      </c>
      <c r="K1156" s="5" t="str">
        <f>OBV!G1156</f>
        <v>NEUTRAL</v>
      </c>
      <c r="L1156" s="5" t="str">
        <f>OBV!H1156</f>
        <v>BULLISH DIVERGENCE</v>
      </c>
    </row>
    <row r="1157" spans="1:12" ht="13.5" x14ac:dyDescent="0.25">
      <c r="A1157" s="3">
        <f>RSI!A1157</f>
        <v>43997</v>
      </c>
      <c r="B1157" s="2">
        <f>RSI!B1157</f>
        <v>2.4781</v>
      </c>
      <c r="C1157" s="2">
        <f>RSI!I1157</f>
        <v>65.014303084943705</v>
      </c>
      <c r="D1157" s="2">
        <f>MACD!E1157</f>
        <v>-4.1834254695986672E-2</v>
      </c>
      <c r="E1157" s="2">
        <f>MACD!F1157</f>
        <v>-1.2910448584329971E-2</v>
      </c>
      <c r="F1157" s="2">
        <f>'Moving Avg'!D1157</f>
        <v>2.4282399999999997</v>
      </c>
      <c r="G1157" s="2">
        <f>'Moving Avg'!F1157</f>
        <v>2.3876650000000001</v>
      </c>
      <c r="H1157" s="2">
        <f>'Moving Avg'!G1157</f>
        <v>2.3470759999999995</v>
      </c>
      <c r="I1157" s="2">
        <f>'Moving Avg'!H1157</f>
        <v>2.4836685000000007</v>
      </c>
      <c r="J1157" s="5" t="str">
        <f>OBV!F1157</f>
        <v>BULLISH</v>
      </c>
      <c r="K1157" s="5" t="str">
        <f>OBV!G1157</f>
        <v>NEUTRAL</v>
      </c>
      <c r="L1157" s="5" t="str">
        <f>OBV!H1157</f>
        <v>CONFIRMED BULLISH</v>
      </c>
    </row>
    <row r="1158" spans="1:12" ht="13.5" x14ac:dyDescent="0.25">
      <c r="A1158" s="3">
        <f>RSI!A1158</f>
        <v>43998</v>
      </c>
      <c r="B1158" s="2">
        <f>RSI!B1158</f>
        <v>2.4068999999999998</v>
      </c>
      <c r="C1158" s="2">
        <f>RSI!I1158</f>
        <v>53.029666370836637</v>
      </c>
      <c r="D1158" s="2">
        <f>MACD!E1158</f>
        <v>-4.0154520208210531E-2</v>
      </c>
      <c r="E1158" s="2">
        <f>MACD!F1158</f>
        <v>-1.8359262909106083E-2</v>
      </c>
      <c r="F1158" s="2">
        <f>'Moving Avg'!D1158</f>
        <v>2.4296600000000002</v>
      </c>
      <c r="G1158" s="2">
        <f>'Moving Avg'!F1158</f>
        <v>2.3869550000000004</v>
      </c>
      <c r="H1158" s="2">
        <f>'Moving Avg'!G1158</f>
        <v>2.3466479999999992</v>
      </c>
      <c r="I1158" s="2">
        <f>'Moving Avg'!H1158</f>
        <v>2.4844160000000004</v>
      </c>
      <c r="J1158" s="5" t="str">
        <f>OBV!F1158</f>
        <v>BULLISH</v>
      </c>
      <c r="K1158" s="5" t="str">
        <f>OBV!G1158</f>
        <v>NEUTRAL</v>
      </c>
      <c r="L1158" s="5" t="str">
        <f>OBV!H1158</f>
        <v>CONFIRMED BULLISH</v>
      </c>
    </row>
    <row r="1159" spans="1:12" ht="13.5" x14ac:dyDescent="0.25">
      <c r="A1159" s="3">
        <f>RSI!A1159</f>
        <v>43999</v>
      </c>
      <c r="B1159" s="2">
        <f>RSI!B1159</f>
        <v>2.3498999999999999</v>
      </c>
      <c r="C1159" s="2">
        <f>RSI!I1159</f>
        <v>45.757586831994104</v>
      </c>
      <c r="D1159" s="2">
        <f>MACD!E1159</f>
        <v>-3.5737582701169668E-2</v>
      </c>
      <c r="E1159" s="2">
        <f>MACD!F1159</f>
        <v>-2.1834926867518801E-2</v>
      </c>
      <c r="F1159" s="2">
        <f>'Moving Avg'!D1159</f>
        <v>2.4154200000000001</v>
      </c>
      <c r="G1159" s="2">
        <f>'Moving Avg'!F1159</f>
        <v>2.38375</v>
      </c>
      <c r="H1159" s="2">
        <f>'Moving Avg'!G1159</f>
        <v>2.3465039999999995</v>
      </c>
      <c r="I1159" s="2">
        <f>'Moving Avg'!H1159</f>
        <v>2.4850565000000007</v>
      </c>
      <c r="J1159" s="5" t="str">
        <f>OBV!F1159</f>
        <v>BEARISH</v>
      </c>
      <c r="K1159" s="5" t="str">
        <f>OBV!G1159</f>
        <v>NEUTRAL</v>
      </c>
      <c r="L1159" s="5" t="str">
        <f>OBV!H1159</f>
        <v>CONFIRMED BEARISH</v>
      </c>
    </row>
    <row r="1160" spans="1:12" ht="13.5" x14ac:dyDescent="0.25">
      <c r="A1160" s="3">
        <f>RSI!A1160</f>
        <v>44000</v>
      </c>
      <c r="B1160" s="2">
        <f>RSI!B1160</f>
        <v>2.2858000000000001</v>
      </c>
      <c r="C1160" s="2">
        <f>RSI!I1160</f>
        <v>39.240646603498753</v>
      </c>
      <c r="D1160" s="2">
        <f>MACD!E1160</f>
        <v>-2.376263072042617E-2</v>
      </c>
      <c r="E1160" s="2">
        <f>MACD!F1160</f>
        <v>-2.2220467638100275E-2</v>
      </c>
      <c r="F1160" s="2">
        <f>'Moving Avg'!D1160</f>
        <v>2.38836</v>
      </c>
      <c r="G1160" s="2">
        <f>'Moving Avg'!F1160</f>
        <v>2.3776950000000001</v>
      </c>
      <c r="H1160" s="2">
        <f>'Moving Avg'!G1160</f>
        <v>2.3452219999999997</v>
      </c>
      <c r="I1160" s="2">
        <f>'Moving Avg'!H1160</f>
        <v>2.4851275000000004</v>
      </c>
      <c r="J1160" s="5" t="str">
        <f>OBV!F1160</f>
        <v>BEARISH</v>
      </c>
      <c r="K1160" s="5" t="str">
        <f>OBV!G1160</f>
        <v>NEUTRAL</v>
      </c>
      <c r="L1160" s="5" t="str">
        <f>OBV!H1160</f>
        <v>CONFIRMED BEARISH</v>
      </c>
    </row>
    <row r="1161" spans="1:12" ht="13.5" x14ac:dyDescent="0.25">
      <c r="A1161" s="3">
        <f>RSI!A1161</f>
        <v>44001</v>
      </c>
      <c r="B1161" s="2">
        <f>RSI!B1161</f>
        <v>2.3357000000000001</v>
      </c>
      <c r="C1161" s="2">
        <f>RSI!I1161</f>
        <v>45.721546187723</v>
      </c>
      <c r="D1161" s="2">
        <f>MACD!E1161</f>
        <v>-7.9815414965342946E-3</v>
      </c>
      <c r="E1161" s="2">
        <f>MACD!F1161</f>
        <v>-1.9372682409787078E-2</v>
      </c>
      <c r="F1161" s="2">
        <f>'Moving Avg'!D1161</f>
        <v>2.3712800000000001</v>
      </c>
      <c r="G1161" s="2">
        <f>'Moving Avg'!F1161</f>
        <v>2.3741349999999999</v>
      </c>
      <c r="H1161" s="2">
        <f>'Moving Avg'!G1161</f>
        <v>2.3449379999999995</v>
      </c>
      <c r="I1161" s="2">
        <f>'Moving Avg'!H1161</f>
        <v>2.4855550000000006</v>
      </c>
      <c r="J1161" s="5" t="str">
        <f>OBV!F1161</f>
        <v>BEARISH</v>
      </c>
      <c r="K1161" s="5" t="str">
        <f>OBV!G1161</f>
        <v>NEUTRAL</v>
      </c>
      <c r="L1161" s="5" t="str">
        <f>OBV!H1161</f>
        <v>CONFIRMED BEARISH</v>
      </c>
    </row>
    <row r="1162" spans="1:12" ht="13.5" x14ac:dyDescent="0.25">
      <c r="A1162" s="3">
        <f>RSI!A1162</f>
        <v>44004</v>
      </c>
      <c r="B1162" s="2">
        <f>RSI!B1162</f>
        <v>2.2715999999999998</v>
      </c>
      <c r="C1162" s="2">
        <f>RSI!I1162</f>
        <v>39.842452513826522</v>
      </c>
      <c r="D1162" s="2">
        <f>MACD!E1162</f>
        <v>8.1578479694384143E-3</v>
      </c>
      <c r="E1162" s="2">
        <f>MACD!F1162</f>
        <v>-1.386657633394198E-2</v>
      </c>
      <c r="F1162" s="2">
        <f>'Moving Avg'!D1162</f>
        <v>2.3299799999999999</v>
      </c>
      <c r="G1162" s="2">
        <f>'Moving Avg'!F1162</f>
        <v>2.3673699999999998</v>
      </c>
      <c r="H1162" s="2">
        <f>'Moving Avg'!G1162</f>
        <v>2.3435139999999999</v>
      </c>
      <c r="I1162" s="2">
        <f>'Moving Avg'!H1162</f>
        <v>2.4858400000000005</v>
      </c>
      <c r="J1162" s="5" t="str">
        <f>OBV!F1162</f>
        <v>BEARISH</v>
      </c>
      <c r="K1162" s="5" t="str">
        <f>OBV!G1162</f>
        <v>WEAK</v>
      </c>
      <c r="L1162" s="5" t="str">
        <f>OBV!H1162</f>
        <v>CONFIRMED BEARISH</v>
      </c>
    </row>
    <row r="1163" spans="1:12" ht="13.5" x14ac:dyDescent="0.25">
      <c r="A1163" s="3">
        <f>RSI!A1163</f>
        <v>44005</v>
      </c>
      <c r="B1163" s="2">
        <f>RSI!B1163</f>
        <v>2.2645</v>
      </c>
      <c r="C1163" s="2">
        <f>RSI!I1163</f>
        <v>39.240572654929458</v>
      </c>
      <c r="D1163" s="2">
        <f>MACD!E1163</f>
        <v>1.9662408400392906E-2</v>
      </c>
      <c r="E1163" s="2">
        <f>MACD!F1163</f>
        <v>-7.1607793870750039E-3</v>
      </c>
      <c r="F1163" s="2">
        <f>'Moving Avg'!D1163</f>
        <v>2.3014999999999999</v>
      </c>
      <c r="G1163" s="2">
        <f>'Moving Avg'!F1163</f>
        <v>2.3602499999999997</v>
      </c>
      <c r="H1163" s="2">
        <f>'Moving Avg'!G1163</f>
        <v>2.3419479999999999</v>
      </c>
      <c r="I1163" s="2">
        <f>'Moving Avg'!H1163</f>
        <v>2.4858400000000005</v>
      </c>
      <c r="J1163" s="5" t="str">
        <f>OBV!F1163</f>
        <v>BEARISH</v>
      </c>
      <c r="K1163" s="5" t="str">
        <f>OBV!G1163</f>
        <v>WEAK</v>
      </c>
      <c r="L1163" s="5" t="str">
        <f>OBV!H1163</f>
        <v>CONFIRMED BEARISH</v>
      </c>
    </row>
    <row r="1164" spans="1:12" ht="13.5" x14ac:dyDescent="0.25">
      <c r="A1164" s="3">
        <f>RSI!A1164</f>
        <v>44006</v>
      </c>
      <c r="B1164" s="2">
        <f>RSI!B1164</f>
        <v>2.2645</v>
      </c>
      <c r="C1164" s="2">
        <f>RSI!I1164</f>
        <v>39.240572654929451</v>
      </c>
      <c r="D1164" s="2">
        <f>MACD!E1164</f>
        <v>3.3270683286178659E-2</v>
      </c>
      <c r="E1164" s="2">
        <f>MACD!F1164</f>
        <v>9.2551314757572875E-4</v>
      </c>
      <c r="F1164" s="2">
        <f>'Moving Avg'!D1164</f>
        <v>2.2844199999999999</v>
      </c>
      <c r="G1164" s="2">
        <f>'Moving Avg'!F1164</f>
        <v>2.3566899999999995</v>
      </c>
      <c r="H1164" s="2">
        <f>'Moving Avg'!G1164</f>
        <v>2.3409520000000001</v>
      </c>
      <c r="I1164" s="2">
        <f>'Moving Avg'!H1164</f>
        <v>2.4858400000000005</v>
      </c>
      <c r="J1164" s="5" t="str">
        <f>OBV!F1164</f>
        <v>BEARISH</v>
      </c>
      <c r="K1164" s="5" t="str">
        <f>OBV!G1164</f>
        <v>WEAK</v>
      </c>
      <c r="L1164" s="5" t="str">
        <f>OBV!H1164</f>
        <v>CONFIRMED BEARISH</v>
      </c>
    </row>
    <row r="1165" spans="1:12" ht="13.5" x14ac:dyDescent="0.25">
      <c r="A1165" s="3">
        <f>RSI!A1165</f>
        <v>44007</v>
      </c>
      <c r="B1165" s="2">
        <f>RSI!B1165</f>
        <v>2.2502</v>
      </c>
      <c r="C1165" s="2">
        <f>RSI!I1165</f>
        <v>37.903098149544597</v>
      </c>
      <c r="D1165" s="2">
        <f>MACD!E1165</f>
        <v>4.6397158672065508E-2</v>
      </c>
      <c r="E1165" s="2">
        <f>MACD!F1165</f>
        <v>1.0019842252473685E-2</v>
      </c>
      <c r="F1165" s="2">
        <f>'Moving Avg'!D1165</f>
        <v>2.2772999999999999</v>
      </c>
      <c r="G1165" s="2">
        <f>'Moving Avg'!F1165</f>
        <v>2.3556199999999996</v>
      </c>
      <c r="H1165" s="2">
        <f>'Moving Avg'!G1165</f>
        <v>2.3386720000000003</v>
      </c>
      <c r="I1165" s="2">
        <f>'Moving Avg'!H1165</f>
        <v>2.4858755000000001</v>
      </c>
      <c r="J1165" s="5" t="str">
        <f>OBV!F1165</f>
        <v>BEARISH</v>
      </c>
      <c r="K1165" s="5" t="str">
        <f>OBV!G1165</f>
        <v>WEAK</v>
      </c>
      <c r="L1165" s="5" t="str">
        <f>OBV!H1165</f>
        <v>CONFIRMED BEARISH</v>
      </c>
    </row>
    <row r="1166" spans="1:12" ht="13.5" x14ac:dyDescent="0.25">
      <c r="A1166" s="3">
        <f>RSI!A1166</f>
        <v>44008</v>
      </c>
      <c r="B1166" s="2">
        <f>RSI!B1166</f>
        <v>2.2715999999999998</v>
      </c>
      <c r="C1166" s="2">
        <f>RSI!I1166</f>
        <v>41.136492900078238</v>
      </c>
      <c r="D1166" s="2">
        <f>MACD!E1166</f>
        <v>5.6515084872722277E-2</v>
      </c>
      <c r="E1166" s="2">
        <f>MACD!F1166</f>
        <v>1.9318890776523406E-2</v>
      </c>
      <c r="F1166" s="2">
        <f>'Moving Avg'!D1166</f>
        <v>2.2644799999999998</v>
      </c>
      <c r="G1166" s="2">
        <f>'Moving Avg'!F1166</f>
        <v>2.3556199999999996</v>
      </c>
      <c r="H1166" s="2">
        <f>'Moving Avg'!G1166</f>
        <v>2.3369620000000002</v>
      </c>
      <c r="I1166" s="2">
        <f>'Moving Avg'!H1166</f>
        <v>2.4863025000000003</v>
      </c>
      <c r="J1166" s="5" t="str">
        <f>OBV!F1166</f>
        <v>BEARISH</v>
      </c>
      <c r="K1166" s="5" t="str">
        <f>OBV!G1166</f>
        <v>WEAK</v>
      </c>
      <c r="L1166" s="5" t="str">
        <f>OBV!H1166</f>
        <v>CONFIRMED BEARISH</v>
      </c>
    </row>
    <row r="1167" spans="1:12" ht="13.5" x14ac:dyDescent="0.25">
      <c r="A1167" s="3">
        <f>RSI!A1167</f>
        <v>44011</v>
      </c>
      <c r="B1167" s="2">
        <f>RSI!B1167</f>
        <v>2.3142999999999998</v>
      </c>
      <c r="C1167" s="2">
        <f>RSI!I1167</f>
        <v>47.059909284332633</v>
      </c>
      <c r="D1167" s="2">
        <f>MACD!E1167</f>
        <v>7.1108159988647834E-2</v>
      </c>
      <c r="E1167" s="2">
        <f>MACD!F1167</f>
        <v>2.9676744618948293E-2</v>
      </c>
      <c r="F1167" s="2">
        <f>'Moving Avg'!D1167</f>
        <v>2.2730199999999998</v>
      </c>
      <c r="G1167" s="2">
        <f>'Moving Avg'!F1167</f>
        <v>2.35562</v>
      </c>
      <c r="H1167" s="2">
        <f>'Moving Avg'!G1167</f>
        <v>2.3361060000000005</v>
      </c>
      <c r="I1167" s="2">
        <f>'Moving Avg'!H1167</f>
        <v>2.4869075</v>
      </c>
      <c r="J1167" s="5" t="str">
        <f>OBV!F1167</f>
        <v>BEARISH</v>
      </c>
      <c r="K1167" s="5" t="str">
        <f>OBV!G1167</f>
        <v>WEAK</v>
      </c>
      <c r="L1167" s="5" t="str">
        <f>OBV!H1167</f>
        <v>BEARISH DIVERGENCE</v>
      </c>
    </row>
    <row r="1168" spans="1:12" ht="13.5" x14ac:dyDescent="0.25">
      <c r="A1168" s="3">
        <f>RSI!A1168</f>
        <v>44012</v>
      </c>
      <c r="B1168" s="2">
        <f>RSI!B1168</f>
        <v>2.2715999999999998</v>
      </c>
      <c r="C1168" s="2">
        <f>RSI!I1168</f>
        <v>42.458647262627458</v>
      </c>
      <c r="D1168" s="2">
        <f>MACD!E1168</f>
        <v>7.5806915022621713E-2</v>
      </c>
      <c r="E1168" s="2">
        <f>MACD!F1168</f>
        <v>3.8902778699682977E-2</v>
      </c>
      <c r="F1168" s="2">
        <f>'Moving Avg'!D1168</f>
        <v>2.2744399999999994</v>
      </c>
      <c r="G1168" s="2">
        <f>'Moving Avg'!F1168</f>
        <v>2.3509899999999999</v>
      </c>
      <c r="H1168" s="2">
        <f>'Moving Avg'!G1168</f>
        <v>2.3345400000000005</v>
      </c>
      <c r="I1168" s="2">
        <f>'Moving Avg'!H1168</f>
        <v>2.4872989999999997</v>
      </c>
      <c r="J1168" s="5" t="str">
        <f>OBV!F1168</f>
        <v>BEARISH</v>
      </c>
      <c r="K1168" s="5" t="str">
        <f>OBV!G1168</f>
        <v>WEAK</v>
      </c>
      <c r="L1168" s="5" t="str">
        <f>OBV!H1168</f>
        <v>BEARISH DIVERGENCE</v>
      </c>
    </row>
    <row r="1169" spans="1:12" ht="13.5" x14ac:dyDescent="0.25">
      <c r="A1169" s="3">
        <f>RSI!A1169</f>
        <v>44013</v>
      </c>
      <c r="B1169" s="2">
        <f>RSI!B1169</f>
        <v>2.2715999999999998</v>
      </c>
      <c r="C1169" s="2">
        <f>RSI!I1169</f>
        <v>42.458647262627451</v>
      </c>
      <c r="D1169" s="2">
        <f>MACD!E1169</f>
        <v>7.1397028909379934E-2</v>
      </c>
      <c r="E1169" s="2">
        <f>MACD!F1169</f>
        <v>4.5401628741622374E-2</v>
      </c>
      <c r="F1169" s="2">
        <f>'Moving Avg'!D1169</f>
        <v>2.2758599999999998</v>
      </c>
      <c r="G1169" s="2">
        <f>'Moving Avg'!F1169</f>
        <v>2.3467150000000001</v>
      </c>
      <c r="H1169" s="2">
        <f>'Moving Avg'!G1169</f>
        <v>2.3342560000000008</v>
      </c>
      <c r="I1169" s="2">
        <f>'Moving Avg'!H1169</f>
        <v>2.4877259999999999</v>
      </c>
      <c r="J1169" s="5" t="str">
        <f>OBV!F1169</f>
        <v>BEARISH</v>
      </c>
      <c r="K1169" s="5" t="str">
        <f>OBV!G1169</f>
        <v>WEAK</v>
      </c>
      <c r="L1169" s="5" t="str">
        <f>OBV!H1169</f>
        <v>BEARISH DIVERGENCE</v>
      </c>
    </row>
    <row r="1170" spans="1:12" ht="13.5" x14ac:dyDescent="0.25">
      <c r="A1170" s="3">
        <f>RSI!A1170</f>
        <v>44014</v>
      </c>
      <c r="B1170" s="2">
        <f>RSI!B1170</f>
        <v>2.2645</v>
      </c>
      <c r="C1170" s="2">
        <f>RSI!I1170</f>
        <v>41.67290609603662</v>
      </c>
      <c r="D1170" s="2">
        <f>MACD!E1170</f>
        <v>5.8685043733372133E-2</v>
      </c>
      <c r="E1170" s="2">
        <f>MACD!F1170</f>
        <v>4.8058311739972326E-2</v>
      </c>
      <c r="F1170" s="2">
        <f>'Moving Avg'!D1170</f>
        <v>2.2787199999999999</v>
      </c>
      <c r="G1170" s="2">
        <f>'Moving Avg'!F1170</f>
        <v>2.3410199999999999</v>
      </c>
      <c r="H1170" s="2">
        <f>'Moving Avg'!G1170</f>
        <v>2.3351100000000007</v>
      </c>
      <c r="I1170" s="2">
        <f>'Moving Avg'!H1170</f>
        <v>2.4881174999999995</v>
      </c>
      <c r="J1170" s="5" t="str">
        <f>OBV!F1170</f>
        <v>BEARISH</v>
      </c>
      <c r="K1170" s="5" t="str">
        <f>OBV!G1170</f>
        <v>NEUTRAL</v>
      </c>
      <c r="L1170" s="5" t="str">
        <f>OBV!H1170</f>
        <v>BEARISH DIVERGENCE</v>
      </c>
    </row>
    <row r="1171" spans="1:12" ht="13.5" x14ac:dyDescent="0.25">
      <c r="A1171" s="3">
        <f>RSI!A1171</f>
        <v>44015</v>
      </c>
      <c r="B1171" s="2">
        <f>RSI!B1171</f>
        <v>2.3142999999999998</v>
      </c>
      <c r="C1171" s="2">
        <f>RSI!I1171</f>
        <v>48.82635361247354</v>
      </c>
      <c r="D1171" s="2">
        <f>MACD!E1171</f>
        <v>5.2287504991674894E-2</v>
      </c>
      <c r="E1171" s="2">
        <f>MACD!F1171</f>
        <v>4.8904150390312845E-2</v>
      </c>
      <c r="F1171" s="2">
        <f>'Moving Avg'!D1171</f>
        <v>2.2872599999999998</v>
      </c>
      <c r="G1171" s="2">
        <f>'Moving Avg'!F1171</f>
        <v>2.334965</v>
      </c>
      <c r="H1171" s="2">
        <f>'Moving Avg'!G1171</f>
        <v>2.3356800000000004</v>
      </c>
      <c r="I1171" s="2">
        <f>'Moving Avg'!H1171</f>
        <v>2.4888294999999996</v>
      </c>
      <c r="J1171" s="5" t="str">
        <f>OBV!F1171</f>
        <v>BEARISH</v>
      </c>
      <c r="K1171" s="5" t="str">
        <f>OBV!G1171</f>
        <v>NEUTRAL</v>
      </c>
      <c r="L1171" s="5" t="str">
        <f>OBV!H1171</f>
        <v>BEARISH DIVERGENCE</v>
      </c>
    </row>
    <row r="1172" spans="1:12" ht="13.5" x14ac:dyDescent="0.25">
      <c r="A1172" s="3">
        <f>RSI!A1172</f>
        <v>44018</v>
      </c>
      <c r="B1172" s="2">
        <f>RSI!B1172</f>
        <v>2.3071999999999999</v>
      </c>
      <c r="C1172" s="2">
        <f>RSI!I1172</f>
        <v>47.923928530265968</v>
      </c>
      <c r="D1172" s="2">
        <f>MACD!E1172</f>
        <v>3.7587581419214811E-2</v>
      </c>
      <c r="E1172" s="2">
        <f>MACD!F1172</f>
        <v>4.6640836596093242E-2</v>
      </c>
      <c r="F1172" s="2">
        <f>'Moving Avg'!D1172</f>
        <v>2.2858399999999999</v>
      </c>
      <c r="G1172" s="2">
        <f>'Moving Avg'!F1172</f>
        <v>2.3292700000000002</v>
      </c>
      <c r="H1172" s="2">
        <f>'Moving Avg'!G1172</f>
        <v>2.3361080000000003</v>
      </c>
      <c r="I1172" s="2">
        <f>'Moving Avg'!H1172</f>
        <v>2.4894704999999995</v>
      </c>
      <c r="J1172" s="5" t="str">
        <f>OBV!F1172</f>
        <v>BEARISH</v>
      </c>
      <c r="K1172" s="5" t="str">
        <f>OBV!G1172</f>
        <v>NEUTRAL</v>
      </c>
      <c r="L1172" s="5" t="str">
        <f>OBV!H1172</f>
        <v>CONFIRMED BEARISH</v>
      </c>
    </row>
    <row r="1173" spans="1:12" ht="13.5" x14ac:dyDescent="0.25">
      <c r="A1173" s="3">
        <f>RSI!A1173</f>
        <v>44019</v>
      </c>
      <c r="B1173" s="2">
        <f>RSI!B1173</f>
        <v>2.3071999999999999</v>
      </c>
      <c r="C1173" s="2">
        <f>RSI!I1173</f>
        <v>47.923928530265975</v>
      </c>
      <c r="D1173" s="2">
        <f>MACD!E1173</f>
        <v>2.4144193077039855E-2</v>
      </c>
      <c r="E1173" s="2">
        <f>MACD!F1173</f>
        <v>4.2141507892282562E-2</v>
      </c>
      <c r="F1173" s="2">
        <f>'Moving Avg'!D1173</f>
        <v>2.2929599999999999</v>
      </c>
      <c r="G1173" s="2">
        <f>'Moving Avg'!F1173</f>
        <v>2.32464</v>
      </c>
      <c r="H1173" s="2">
        <f>'Moving Avg'!G1173</f>
        <v>2.336678</v>
      </c>
      <c r="I1173" s="2">
        <f>'Moving Avg'!H1173</f>
        <v>2.4901824999999995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</row>
    <row r="1174" spans="1:12" ht="13.5" x14ac:dyDescent="0.25">
      <c r="A1174" s="3">
        <f>RSI!A1174</f>
        <v>44020</v>
      </c>
      <c r="B1174" s="2">
        <f>RSI!B1174</f>
        <v>2.4424999999999999</v>
      </c>
      <c r="C1174" s="2">
        <f>RSI!I1174</f>
        <v>63.026631955404859</v>
      </c>
      <c r="D1174" s="2">
        <f>MACD!E1174</f>
        <v>2.8276444548001045E-3</v>
      </c>
      <c r="E1174" s="2">
        <f>MACD!F1174</f>
        <v>3.4278735204786075E-2</v>
      </c>
      <c r="F1174" s="2">
        <f>'Moving Avg'!D1174</f>
        <v>2.32714</v>
      </c>
      <c r="G1174" s="2">
        <f>'Moving Avg'!F1174</f>
        <v>2.3257099999999999</v>
      </c>
      <c r="H1174" s="2">
        <f>'Moving Avg'!G1174</f>
        <v>2.340096</v>
      </c>
      <c r="I1174" s="2">
        <f>'Moving Avg'!H1174</f>
        <v>2.4915709999999995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</row>
    <row r="1175" spans="1:12" ht="13.5" x14ac:dyDescent="0.25">
      <c r="A1175" s="3">
        <f>RSI!A1175</f>
        <v>44021</v>
      </c>
      <c r="B1175" s="2">
        <f>RSI!B1175</f>
        <v>2.4923999999999999</v>
      </c>
      <c r="C1175" s="2">
        <f>RSI!I1175</f>
        <v>66.845592592699688</v>
      </c>
      <c r="D1175" s="2">
        <f>MACD!E1175</f>
        <v>-2.1830365371225735E-2</v>
      </c>
      <c r="E1175" s="2">
        <f>MACD!F1175</f>
        <v>2.3056915089583716E-2</v>
      </c>
      <c r="F1175" s="2">
        <f>'Moving Avg'!D1175</f>
        <v>2.3727199999999997</v>
      </c>
      <c r="G1175" s="2">
        <f>'Moving Avg'!F1175</f>
        <v>2.3292750000000004</v>
      </c>
      <c r="H1175" s="2">
        <f>'Moving Avg'!G1175</f>
        <v>2.3445119999999999</v>
      </c>
      <c r="I1175" s="2">
        <f>'Moving Avg'!H1175</f>
        <v>2.4932089999999998</v>
      </c>
      <c r="J1175" s="5" t="str">
        <f>OBV!F1175</f>
        <v>BULLISH</v>
      </c>
      <c r="K1175" s="5" t="str">
        <f>OBV!G1175</f>
        <v>STRONG</v>
      </c>
      <c r="L1175" s="5" t="str">
        <f>OBV!H1175</f>
        <v>CONFIRMED BULLISH</v>
      </c>
    </row>
    <row r="1176" spans="1:12" ht="13.5" x14ac:dyDescent="0.25">
      <c r="A1176" s="3">
        <f>RSI!A1176</f>
        <v>44022</v>
      </c>
      <c r="B1176" s="2">
        <f>RSI!B1176</f>
        <v>2.4851999999999999</v>
      </c>
      <c r="C1176" s="2">
        <f>RSI!I1176</f>
        <v>65.789673761495976</v>
      </c>
      <c r="D1176" s="2">
        <f>MACD!E1176</f>
        <v>-3.983501278054824E-2</v>
      </c>
      <c r="E1176" s="2">
        <f>MACD!F1176</f>
        <v>1.0478529515557326E-2</v>
      </c>
      <c r="F1176" s="2">
        <f>'Moving Avg'!D1176</f>
        <v>2.4068999999999994</v>
      </c>
      <c r="G1176" s="2">
        <f>'Moving Avg'!F1176</f>
        <v>2.3324799999999999</v>
      </c>
      <c r="H1176" s="2">
        <f>'Moving Avg'!G1176</f>
        <v>2.3487840000000002</v>
      </c>
      <c r="I1176" s="2">
        <f>'Moving Avg'!H1176</f>
        <v>2.4948465</v>
      </c>
      <c r="J1176" s="5" t="str">
        <f>OBV!F1176</f>
        <v>BULLISH</v>
      </c>
      <c r="K1176" s="5" t="str">
        <f>OBV!G1176</f>
        <v>STRONG</v>
      </c>
      <c r="L1176" s="5" t="str">
        <f>OBV!H1176</f>
        <v>CONFIRMED BULLISH</v>
      </c>
    </row>
    <row r="1177" spans="1:12" ht="13.5" x14ac:dyDescent="0.25">
      <c r="A1177" s="3">
        <f>RSI!A1177</f>
        <v>44025</v>
      </c>
      <c r="B1177" s="2">
        <f>RSI!B1177</f>
        <v>2.4211</v>
      </c>
      <c r="C1177" s="2">
        <f>RSI!I1177</f>
        <v>57.136393016847371</v>
      </c>
      <c r="D1177" s="2">
        <f>MACD!E1177</f>
        <v>-4.4604066872974357E-2</v>
      </c>
      <c r="E1177" s="2">
        <f>MACD!F1177</f>
        <v>-5.3798976214901144E-4</v>
      </c>
      <c r="F1177" s="2">
        <f>'Moving Avg'!D1177</f>
        <v>2.4296799999999998</v>
      </c>
      <c r="G1177" s="2">
        <f>'Moving Avg'!F1177</f>
        <v>2.3296300000000003</v>
      </c>
      <c r="H1177" s="2">
        <f>'Moving Avg'!G1177</f>
        <v>2.3517740000000003</v>
      </c>
      <c r="I1177" s="2">
        <f>'Moving Avg'!H1177</f>
        <v>2.4961994999999999</v>
      </c>
      <c r="J1177" s="5" t="str">
        <f>OBV!F1177</f>
        <v>BULLISH</v>
      </c>
      <c r="K1177" s="5" t="str">
        <f>OBV!G1177</f>
        <v>STRONG</v>
      </c>
      <c r="L1177" s="5" t="str">
        <f>OBV!H1177</f>
        <v>CONFIRMED BULLISH</v>
      </c>
    </row>
    <row r="1178" spans="1:12" ht="13.5" x14ac:dyDescent="0.25">
      <c r="A1178" s="3">
        <f>RSI!A1178</f>
        <v>44026</v>
      </c>
      <c r="B1178" s="2">
        <f>RSI!B1178</f>
        <v>2.3855</v>
      </c>
      <c r="C1178" s="2">
        <f>RSI!I1178</f>
        <v>52.969382263085514</v>
      </c>
      <c r="D1178" s="2">
        <f>MACD!E1178</f>
        <v>-5.2981484559370795E-2</v>
      </c>
      <c r="E1178" s="2">
        <f>MACD!F1178</f>
        <v>-1.1026688721593368E-2</v>
      </c>
      <c r="F1178" s="2">
        <f>'Moving Avg'!D1178</f>
        <v>2.4453400000000003</v>
      </c>
      <c r="G1178" s="2">
        <f>'Moving Avg'!F1178</f>
        <v>2.32856</v>
      </c>
      <c r="H1178" s="2">
        <f>'Moving Avg'!G1178</f>
        <v>2.3537680000000005</v>
      </c>
      <c r="I1178" s="2">
        <f>'Moving Avg'!H1178</f>
        <v>2.4974454999999995</v>
      </c>
      <c r="J1178" s="5" t="str">
        <f>OBV!F1178</f>
        <v>BEARISH</v>
      </c>
      <c r="K1178" s="5" t="str">
        <f>OBV!G1178</f>
        <v>WEAK</v>
      </c>
      <c r="L1178" s="5" t="str">
        <f>OBV!H1178</f>
        <v>BEARISH DIVERGENCE</v>
      </c>
    </row>
    <row r="1179" spans="1:12" ht="13.5" x14ac:dyDescent="0.25">
      <c r="A1179" s="3">
        <f>RSI!A1179</f>
        <v>44027</v>
      </c>
      <c r="B1179" s="2">
        <f>RSI!B1179</f>
        <v>2.3855</v>
      </c>
      <c r="C1179" s="2">
        <f>RSI!I1179</f>
        <v>52.969382263085514</v>
      </c>
      <c r="D1179" s="2">
        <f>MACD!E1179</f>
        <v>-6.0239216540913798E-2</v>
      </c>
      <c r="E1179" s="2">
        <f>MACD!F1179</f>
        <v>-2.0869194285457457E-2</v>
      </c>
      <c r="F1179" s="2">
        <f>'Moving Avg'!D1179</f>
        <v>2.4339400000000002</v>
      </c>
      <c r="G1179" s="2">
        <f>'Moving Avg'!F1179</f>
        <v>2.3303400000000005</v>
      </c>
      <c r="H1179" s="2">
        <f>'Moving Avg'!G1179</f>
        <v>2.3570420000000003</v>
      </c>
      <c r="I1179" s="2">
        <f>'Moving Avg'!H1179</f>
        <v>2.4986914999999996</v>
      </c>
      <c r="J1179" s="5" t="str">
        <f>OBV!F1179</f>
        <v>BEARISH</v>
      </c>
      <c r="K1179" s="5" t="str">
        <f>OBV!G1179</f>
        <v>WEAK</v>
      </c>
      <c r="L1179" s="5" t="str">
        <f>OBV!H1179</f>
        <v>CONFIRMED BEARISH</v>
      </c>
    </row>
    <row r="1180" spans="1:12" ht="13.5" x14ac:dyDescent="0.25">
      <c r="A1180" s="3">
        <f>RSI!A1180</f>
        <v>44028</v>
      </c>
      <c r="B1180" s="2">
        <f>RSI!B1180</f>
        <v>2.4851999999999999</v>
      </c>
      <c r="C1180" s="2">
        <f>RSI!I1180</f>
        <v>61.976375566205313</v>
      </c>
      <c r="D1180" s="2">
        <f>MACD!E1180</f>
        <v>-7.5014485568722034E-2</v>
      </c>
      <c r="E1180" s="2">
        <f>MACD!F1180</f>
        <v>-3.1698252542110374E-2</v>
      </c>
      <c r="F1180" s="2">
        <f>'Moving Avg'!D1180</f>
        <v>2.4325000000000001</v>
      </c>
      <c r="G1180" s="2">
        <f>'Moving Avg'!F1180</f>
        <v>2.3403099999999997</v>
      </c>
      <c r="H1180" s="2">
        <f>'Moving Avg'!G1180</f>
        <v>2.3623100000000004</v>
      </c>
      <c r="I1180" s="2">
        <f>'Moving Avg'!H1180</f>
        <v>2.5004359999999997</v>
      </c>
      <c r="J1180" s="5" t="str">
        <f>OBV!F1180</f>
        <v>BEARISH</v>
      </c>
      <c r="K1180" s="5" t="str">
        <f>OBV!G1180</f>
        <v>WEAK</v>
      </c>
      <c r="L1180" s="5" t="str">
        <f>OBV!H1180</f>
        <v>CONFIRMED BEARISH</v>
      </c>
    </row>
    <row r="1181" spans="1:12" ht="13.5" x14ac:dyDescent="0.25">
      <c r="A1181" s="3">
        <f>RSI!A1181</f>
        <v>44029</v>
      </c>
      <c r="B1181" s="2">
        <f>RSI!B1181</f>
        <v>2.4923999999999999</v>
      </c>
      <c r="C1181" s="2">
        <f>RSI!I1181</f>
        <v>62.534400828985092</v>
      </c>
      <c r="D1181" s="2">
        <f>MACD!E1181</f>
        <v>-8.1122579700836805E-2</v>
      </c>
      <c r="E1181" s="2">
        <f>MACD!F1181</f>
        <v>-4.1583117973855666E-2</v>
      </c>
      <c r="F1181" s="2">
        <f>'Moving Avg'!D1181</f>
        <v>2.4339399999999998</v>
      </c>
      <c r="G1181" s="2">
        <f>'Moving Avg'!F1181</f>
        <v>2.3481449999999997</v>
      </c>
      <c r="H1181" s="2">
        <f>'Moving Avg'!G1181</f>
        <v>2.3664420000000006</v>
      </c>
      <c r="I1181" s="2">
        <f>'Moving Avg'!H1181</f>
        <v>2.5022164999999994</v>
      </c>
      <c r="J1181" s="5" t="str">
        <f>OBV!F1181</f>
        <v>BEARISH</v>
      </c>
      <c r="K1181" s="5" t="str">
        <f>OBV!G1181</f>
        <v>WEAK</v>
      </c>
      <c r="L1181" s="5" t="str">
        <f>OBV!H1181</f>
        <v>BEARISH DIVERGENCE</v>
      </c>
    </row>
    <row r="1182" spans="1:12" ht="13.5" x14ac:dyDescent="0.25">
      <c r="A1182" s="3">
        <f>RSI!A1182</f>
        <v>44032</v>
      </c>
      <c r="B1182" s="2">
        <f>RSI!B1182</f>
        <v>2.4639000000000002</v>
      </c>
      <c r="C1182" s="2">
        <f>RSI!I1182</f>
        <v>58.85257798985841</v>
      </c>
      <c r="D1182" s="2">
        <f>MACD!E1182</f>
        <v>-8.5994475904621392E-2</v>
      </c>
      <c r="E1182" s="2">
        <f>MACD!F1182</f>
        <v>-5.0465389560008816E-2</v>
      </c>
      <c r="F1182" s="2">
        <f>'Moving Avg'!D1182</f>
        <v>2.4424999999999999</v>
      </c>
      <c r="G1182" s="2">
        <f>'Moving Avg'!F1182</f>
        <v>2.3577599999999999</v>
      </c>
      <c r="H1182" s="2">
        <f>'Moving Avg'!G1182</f>
        <v>2.3700040000000002</v>
      </c>
      <c r="I1182" s="2">
        <f>'Moving Avg'!H1182</f>
        <v>2.5038544999999996</v>
      </c>
      <c r="J1182" s="5" t="str">
        <f>OBV!F1182</f>
        <v>BEARISH</v>
      </c>
      <c r="K1182" s="5" t="str">
        <f>OBV!G1182</f>
        <v>WEAK</v>
      </c>
      <c r="L1182" s="5" t="str">
        <f>OBV!H1182</f>
        <v>BEARISH DIVERGENCE</v>
      </c>
    </row>
    <row r="1183" spans="1:12" ht="13.5" x14ac:dyDescent="0.25">
      <c r="A1183" s="3">
        <f>RSI!A1183</f>
        <v>44033</v>
      </c>
      <c r="B1183" s="2">
        <f>RSI!B1183</f>
        <v>2.4068999999999998</v>
      </c>
      <c r="C1183" s="2">
        <f>RSI!I1183</f>
        <v>52.229302771641855</v>
      </c>
      <c r="D1183" s="2">
        <f>MACD!E1183</f>
        <v>-8.6395027336023666E-2</v>
      </c>
      <c r="E1183" s="2">
        <f>MACD!F1183</f>
        <v>-5.7651317115211792E-2</v>
      </c>
      <c r="F1183" s="2">
        <f>'Moving Avg'!D1183</f>
        <v>2.44678</v>
      </c>
      <c r="G1183" s="2">
        <f>'Moving Avg'!F1183</f>
        <v>2.3648800000000003</v>
      </c>
      <c r="H1183" s="2">
        <f>'Moving Avg'!G1183</f>
        <v>2.3712860000000004</v>
      </c>
      <c r="I1183" s="2">
        <f>'Moving Avg'!H1183</f>
        <v>2.5052074999999996</v>
      </c>
      <c r="J1183" s="5" t="str">
        <f>OBV!F1183</f>
        <v>BEARISH</v>
      </c>
      <c r="K1183" s="5" t="str">
        <f>OBV!G1183</f>
        <v>NEUTRAL</v>
      </c>
      <c r="L1183" s="5" t="str">
        <f>OBV!H1183</f>
        <v>BEARISH DIVERGENCE</v>
      </c>
    </row>
    <row r="1184" spans="1:12" ht="13.5" x14ac:dyDescent="0.25">
      <c r="A1184" s="3">
        <f>RSI!A1184</f>
        <v>44034</v>
      </c>
      <c r="B1184" s="2">
        <f>RSI!B1184</f>
        <v>2.4354</v>
      </c>
      <c r="C1184" s="2">
        <f>RSI!I1184</f>
        <v>54.958736552492027</v>
      </c>
      <c r="D1184" s="2">
        <f>MACD!E1184</f>
        <v>-6.8156199798393047E-2</v>
      </c>
      <c r="E1184" s="2">
        <f>MACD!F1184</f>
        <v>-5.9752293651848046E-2</v>
      </c>
      <c r="F1184" s="2">
        <f>'Moving Avg'!D1184</f>
        <v>2.4567600000000001</v>
      </c>
      <c r="G1184" s="2">
        <f>'Moving Avg'!F1184</f>
        <v>2.3734249999999997</v>
      </c>
      <c r="H1184" s="2">
        <f>'Moving Avg'!G1184</f>
        <v>2.3729960000000001</v>
      </c>
      <c r="I1184" s="2">
        <f>'Moving Avg'!H1184</f>
        <v>2.5067739999999996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</row>
    <row r="1185" spans="1:12" ht="13.5" x14ac:dyDescent="0.25">
      <c r="A1185" s="3">
        <f>RSI!A1185</f>
        <v>44035</v>
      </c>
      <c r="B1185" s="2">
        <f>RSI!B1185</f>
        <v>2.4567999999999999</v>
      </c>
      <c r="C1185" s="2">
        <f>RSI!I1185</f>
        <v>56.947849432160019</v>
      </c>
      <c r="D1185" s="2">
        <f>MACD!E1185</f>
        <v>-4.6917161701406584E-2</v>
      </c>
      <c r="E1185" s="2">
        <f>MACD!F1185</f>
        <v>-5.7185267261759751E-2</v>
      </c>
      <c r="F1185" s="2">
        <f>'Moving Avg'!D1185</f>
        <v>2.4510800000000001</v>
      </c>
      <c r="G1185" s="2">
        <f>'Moving Avg'!F1185</f>
        <v>2.3837549999999998</v>
      </c>
      <c r="H1185" s="2">
        <f>'Moving Avg'!G1185</f>
        <v>2.3739940000000006</v>
      </c>
      <c r="I1185" s="2">
        <f>'Moving Avg'!H1185</f>
        <v>2.5085544999999994</v>
      </c>
      <c r="J1185" s="5" t="str">
        <f>OBV!F1185</f>
        <v>BULLISH</v>
      </c>
      <c r="K1185" s="5" t="str">
        <f>OBV!G1185</f>
        <v>NEUTRAL</v>
      </c>
      <c r="L1185" s="5" t="str">
        <f>OBV!H1185</f>
        <v>BULLISH DIVERGENCE</v>
      </c>
    </row>
    <row r="1186" spans="1:12" ht="13.5" x14ac:dyDescent="0.25">
      <c r="A1186" s="3">
        <f>RSI!A1186</f>
        <v>44036</v>
      </c>
      <c r="B1186" s="2">
        <f>RSI!B1186</f>
        <v>2.3784000000000001</v>
      </c>
      <c r="C1186" s="2">
        <f>RSI!I1186</f>
        <v>48.497822758878797</v>
      </c>
      <c r="D1186" s="2">
        <f>MACD!E1186</f>
        <v>-2.4636808073267957E-2</v>
      </c>
      <c r="E1186" s="2">
        <f>MACD!F1186</f>
        <v>-5.0675575424061391E-2</v>
      </c>
      <c r="F1186" s="2">
        <f>'Moving Avg'!D1186</f>
        <v>2.42828</v>
      </c>
      <c r="G1186" s="2">
        <f>'Moving Avg'!F1186</f>
        <v>2.3890950000000002</v>
      </c>
      <c r="H1186" s="2">
        <f>'Moving Avg'!G1186</f>
        <v>2.3731400000000002</v>
      </c>
      <c r="I1186" s="2">
        <f>'Moving Avg'!H1186</f>
        <v>2.5097649999999994</v>
      </c>
      <c r="J1186" s="5" t="str">
        <f>OBV!F1186</f>
        <v>BEARISH</v>
      </c>
      <c r="K1186" s="5" t="str">
        <f>OBV!G1186</f>
        <v>NEUTRAL</v>
      </c>
      <c r="L1186" s="5" t="str">
        <f>OBV!H1186</f>
        <v>CONFIRMED BEARISH</v>
      </c>
    </row>
    <row r="1187" spans="1:12" ht="13.5" x14ac:dyDescent="0.25">
      <c r="A1187" s="3">
        <f>RSI!A1187</f>
        <v>44039</v>
      </c>
      <c r="B1187" s="2">
        <f>RSI!B1187</f>
        <v>2.3498999999999999</v>
      </c>
      <c r="C1187" s="2">
        <f>RSI!I1187</f>
        <v>45.835294310735179</v>
      </c>
      <c r="D1187" s="2">
        <f>MACD!E1187</f>
        <v>-1.3433262546112879E-2</v>
      </c>
      <c r="E1187" s="2">
        <f>MACD!F1187</f>
        <v>-4.3227112848471694E-2</v>
      </c>
      <c r="F1187" s="2">
        <f>'Moving Avg'!D1187</f>
        <v>2.4054799999999998</v>
      </c>
      <c r="G1187" s="2">
        <f>'Moving Avg'!F1187</f>
        <v>2.3908750000000003</v>
      </c>
      <c r="H1187" s="2">
        <f>'Moving Avg'!G1187</f>
        <v>2.3717160000000002</v>
      </c>
      <c r="I1187" s="2">
        <f>'Moving Avg'!H1187</f>
        <v>2.5108329999999994</v>
      </c>
      <c r="J1187" s="5" t="str">
        <f>OBV!F1187</f>
        <v>BULLISH</v>
      </c>
      <c r="K1187" s="5" t="str">
        <f>OBV!G1187</f>
        <v>NEUTRAL</v>
      </c>
      <c r="L1187" s="5" t="str">
        <f>OBV!H1187</f>
        <v>BULLISH DIVERGENCE</v>
      </c>
    </row>
    <row r="1188" spans="1:12" ht="13.5" x14ac:dyDescent="0.25">
      <c r="A1188" s="3">
        <f>RSI!A1188</f>
        <v>44040</v>
      </c>
      <c r="B1188" s="2">
        <f>RSI!B1188</f>
        <v>2.3428</v>
      </c>
      <c r="C1188" s="2">
        <f>RSI!I1188</f>
        <v>45.169990235746006</v>
      </c>
      <c r="D1188" s="2">
        <f>MACD!E1188</f>
        <v>-8.6420714630590645E-3</v>
      </c>
      <c r="E1188" s="2">
        <f>MACD!F1188</f>
        <v>-3.6310104571389168E-2</v>
      </c>
      <c r="F1188" s="2">
        <f>'Moving Avg'!D1188</f>
        <v>2.3926600000000002</v>
      </c>
      <c r="G1188" s="2">
        <f>'Moving Avg'!F1188</f>
        <v>2.3944349999999996</v>
      </c>
      <c r="H1188" s="2">
        <f>'Moving Avg'!G1188</f>
        <v>2.3701500000000002</v>
      </c>
      <c r="I1188" s="2">
        <f>'Moving Avg'!H1188</f>
        <v>2.5119009999999995</v>
      </c>
      <c r="J1188" s="5" t="str">
        <f>OBV!F1188</f>
        <v>BULLISH</v>
      </c>
      <c r="K1188" s="5" t="str">
        <f>OBV!G1188</f>
        <v>NEUTRAL</v>
      </c>
      <c r="L1188" s="5" t="str">
        <f>OBV!H1188</f>
        <v>BULLISH DIVERGENCE</v>
      </c>
    </row>
    <row r="1189" spans="1:12" ht="13.5" x14ac:dyDescent="0.25">
      <c r="A1189" s="3">
        <f>RSI!A1189</f>
        <v>44041</v>
      </c>
      <c r="B1189" s="2">
        <f>RSI!B1189</f>
        <v>2.3498999999999999</v>
      </c>
      <c r="C1189" s="2">
        <f>RSI!I1189</f>
        <v>46.013882370509883</v>
      </c>
      <c r="D1189" s="2">
        <f>MACD!E1189</f>
        <v>-4.8291203699193375E-3</v>
      </c>
      <c r="E1189" s="2">
        <f>MACD!F1189</f>
        <v>-3.0013907731095205E-2</v>
      </c>
      <c r="F1189" s="2">
        <f>'Moving Avg'!D1189</f>
        <v>2.3755600000000001</v>
      </c>
      <c r="G1189" s="2">
        <f>'Moving Avg'!F1189</f>
        <v>2.3983499999999998</v>
      </c>
      <c r="H1189" s="2">
        <f>'Moving Avg'!G1189</f>
        <v>2.368868</v>
      </c>
      <c r="I1189" s="2">
        <f>'Moving Avg'!H1189</f>
        <v>2.5130399999999993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</row>
    <row r="1190" spans="1:12" ht="13.5" x14ac:dyDescent="0.25">
      <c r="A1190" s="3">
        <f>RSI!A1190</f>
        <v>44042</v>
      </c>
      <c r="B1190" s="2">
        <f>RSI!B1190</f>
        <v>2.3797999999999999</v>
      </c>
      <c r="C1190" s="2">
        <f>RSI!I1190</f>
        <v>49.536333227521155</v>
      </c>
      <c r="D1190" s="2">
        <f>MACD!E1190</f>
        <v>1.1742611915246393E-2</v>
      </c>
      <c r="E1190" s="2">
        <f>MACD!F1190</f>
        <v>-2.1662603801826885E-2</v>
      </c>
      <c r="F1190" s="2">
        <f>'Moving Avg'!D1190</f>
        <v>2.3601599999999996</v>
      </c>
      <c r="G1190" s="2">
        <f>'Moving Avg'!F1190</f>
        <v>2.4041149999999996</v>
      </c>
      <c r="H1190" s="2">
        <f>'Moving Avg'!G1190</f>
        <v>2.3683259999999997</v>
      </c>
      <c r="I1190" s="2">
        <f>'Moving Avg'!H1190</f>
        <v>2.5143284999999991</v>
      </c>
      <c r="J1190" s="5" t="str">
        <f>OBV!F1190</f>
        <v>BEARISH</v>
      </c>
      <c r="K1190" s="5" t="str">
        <f>OBV!G1190</f>
        <v>WEAK</v>
      </c>
      <c r="L1190" s="5" t="str">
        <f>OBV!H1190</f>
        <v>CONFIRMED BEARISH</v>
      </c>
    </row>
    <row r="1191" spans="1:12" ht="13.5" x14ac:dyDescent="0.25">
      <c r="A1191" s="3">
        <f>RSI!A1191</f>
        <v>44046</v>
      </c>
      <c r="B1191" s="2">
        <f>RSI!B1191</f>
        <v>2.3132999999999999</v>
      </c>
      <c r="C1191" s="2">
        <f>RSI!I1191</f>
        <v>42.841194798863732</v>
      </c>
      <c r="D1191" s="2">
        <f>MACD!E1191</f>
        <v>3.1827101746470188E-2</v>
      </c>
      <c r="E1191" s="2">
        <f>MACD!F1191</f>
        <v>-1.0964662692167469E-2</v>
      </c>
      <c r="F1191" s="2">
        <f>'Moving Avg'!D1191</f>
        <v>2.34714</v>
      </c>
      <c r="G1191" s="2">
        <f>'Moving Avg'!F1191</f>
        <v>2.4040649999999997</v>
      </c>
      <c r="H1191" s="2">
        <f>'Moving Avg'!G1191</f>
        <v>2.3664539999999996</v>
      </c>
      <c r="I1191" s="2">
        <f>'Moving Avg'!H1191</f>
        <v>2.5152844999999995</v>
      </c>
      <c r="J1191" s="5" t="str">
        <f>OBV!F1191</f>
        <v>BEARISH</v>
      </c>
      <c r="K1191" s="5" t="str">
        <f>OBV!G1191</f>
        <v>WEAK</v>
      </c>
      <c r="L1191" s="5" t="str">
        <f>OBV!H1191</f>
        <v>CONFIRMED BEARISH</v>
      </c>
    </row>
    <row r="1192" spans="1:12" ht="13.5" x14ac:dyDescent="0.25">
      <c r="A1192" s="3">
        <f>RSI!A1192</f>
        <v>44047</v>
      </c>
      <c r="B1192" s="2">
        <f>RSI!B1192</f>
        <v>2.3723999999999998</v>
      </c>
      <c r="C1192" s="2">
        <f>RSI!I1192</f>
        <v>49.388137543002884</v>
      </c>
      <c r="D1192" s="2">
        <f>MACD!E1192</f>
        <v>4.0478743617127222E-2</v>
      </c>
      <c r="E1192" s="2">
        <f>MACD!F1192</f>
        <v>-6.7598143030853097E-4</v>
      </c>
      <c r="F1192" s="2">
        <f>'Moving Avg'!D1192</f>
        <v>2.3516399999999997</v>
      </c>
      <c r="G1192" s="2">
        <f>'Moving Avg'!F1192</f>
        <v>2.4073249999999997</v>
      </c>
      <c r="H1192" s="2">
        <f>'Moving Avg'!G1192</f>
        <v>2.3657639999999995</v>
      </c>
      <c r="I1192" s="2">
        <f>'Moving Avg'!H1192</f>
        <v>2.5165719999999996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</row>
    <row r="1193" spans="1:12" ht="13.5" x14ac:dyDescent="0.25">
      <c r="A1193" s="3">
        <f>RSI!A1193</f>
        <v>44048</v>
      </c>
      <c r="B1193" s="2">
        <f>RSI!B1193</f>
        <v>2.4390000000000001</v>
      </c>
      <c r="C1193" s="2">
        <f>RSI!I1193</f>
        <v>55.564801286673593</v>
      </c>
      <c r="D1193" s="2">
        <f>MACD!E1193</f>
        <v>3.4135970226706114E-2</v>
      </c>
      <c r="E1193" s="2">
        <f>MACD!F1193</f>
        <v>6.2864089010943982E-3</v>
      </c>
      <c r="F1193" s="2">
        <f>'Moving Avg'!D1193</f>
        <v>2.3708799999999997</v>
      </c>
      <c r="G1193" s="2">
        <f>'Moving Avg'!F1193</f>
        <v>2.4139149999999998</v>
      </c>
      <c r="H1193" s="2">
        <f>'Moving Avg'!G1193</f>
        <v>2.3664059999999996</v>
      </c>
      <c r="I1193" s="2">
        <f>'Moving Avg'!H1193</f>
        <v>2.5179784999999995</v>
      </c>
      <c r="J1193" s="5" t="str">
        <f>OBV!F1193</f>
        <v>BEARISH</v>
      </c>
      <c r="K1193" s="5" t="str">
        <f>OBV!G1193</f>
        <v>NEUTRAL</v>
      </c>
      <c r="L1193" s="5" t="str">
        <f>OBV!H1193</f>
        <v>BEARISH DIVERGENCE</v>
      </c>
    </row>
    <row r="1194" spans="1:12" ht="13.5" x14ac:dyDescent="0.25">
      <c r="A1194" s="3">
        <f>RSI!A1194</f>
        <v>44049</v>
      </c>
      <c r="B1194" s="2">
        <f>RSI!B1194</f>
        <v>2.3723999999999998</v>
      </c>
      <c r="C1194" s="2">
        <f>RSI!I1194</f>
        <v>49.110349669355237</v>
      </c>
      <c r="D1194" s="2">
        <f>MACD!E1194</f>
        <v>3.772968372165586E-2</v>
      </c>
      <c r="E1194" s="2">
        <f>MACD!F1194</f>
        <v>1.2575063865206692E-2</v>
      </c>
      <c r="F1194" s="2">
        <f>'Moving Avg'!D1194</f>
        <v>2.3753799999999998</v>
      </c>
      <c r="G1194" s="2">
        <f>'Moving Avg'!F1194</f>
        <v>2.4104099999999997</v>
      </c>
      <c r="H1194" s="2">
        <f>'Moving Avg'!G1194</f>
        <v>2.3671399999999996</v>
      </c>
      <c r="I1194" s="2">
        <f>'Moving Avg'!H1194</f>
        <v>2.5184114999999996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</row>
    <row r="1195" spans="1:12" ht="13.5" x14ac:dyDescent="0.25">
      <c r="A1195" s="3">
        <f>RSI!A1195</f>
        <v>44050</v>
      </c>
      <c r="B1195" s="2">
        <f>RSI!B1195</f>
        <v>2.4094000000000002</v>
      </c>
      <c r="C1195" s="2">
        <f>RSI!I1195</f>
        <v>52.417251387647489</v>
      </c>
      <c r="D1195" s="2">
        <f>MACD!E1195</f>
        <v>4.1384818981554883E-2</v>
      </c>
      <c r="E1195" s="2">
        <f>MACD!F1195</f>
        <v>1.8337014888476333E-2</v>
      </c>
      <c r="F1195" s="2">
        <f>'Moving Avg'!D1195</f>
        <v>2.3813</v>
      </c>
      <c r="G1195" s="2">
        <f>'Moving Avg'!F1195</f>
        <v>2.4062600000000001</v>
      </c>
      <c r="H1195" s="2">
        <f>'Moving Avg'!G1195</f>
        <v>2.3698959999999998</v>
      </c>
      <c r="I1195" s="2">
        <f>'Moving Avg'!H1195</f>
        <v>2.519136</v>
      </c>
      <c r="J1195" s="5" t="str">
        <f>OBV!F1195</f>
        <v>BEARISH</v>
      </c>
      <c r="K1195" s="5" t="str">
        <f>OBV!G1195</f>
        <v>NEUTRAL</v>
      </c>
      <c r="L1195" s="5" t="str">
        <f>OBV!H1195</f>
        <v>BEARISH DIVERGENCE</v>
      </c>
    </row>
    <row r="1196" spans="1:12" ht="13.5" x14ac:dyDescent="0.25">
      <c r="A1196" s="3">
        <f>RSI!A1196</f>
        <v>44053</v>
      </c>
      <c r="B1196" s="2">
        <f>RSI!B1196</f>
        <v>2.3576999999999999</v>
      </c>
      <c r="C1196" s="2">
        <f>RSI!I1196</f>
        <v>47.748261952776595</v>
      </c>
      <c r="D1196" s="2">
        <f>MACD!E1196</f>
        <v>3.6085169182540344E-2</v>
      </c>
      <c r="E1196" s="2">
        <f>MACD!F1196</f>
        <v>2.1886645747289137E-2</v>
      </c>
      <c r="F1196" s="2">
        <f>'Moving Avg'!D1196</f>
        <v>2.39018</v>
      </c>
      <c r="G1196" s="2">
        <f>'Moving Avg'!F1196</f>
        <v>2.3998850000000003</v>
      </c>
      <c r="H1196" s="2">
        <f>'Moving Avg'!G1196</f>
        <v>2.3716179999999998</v>
      </c>
      <c r="I1196" s="2">
        <f>'Moving Avg'!H1196</f>
        <v>2.5194955000000001</v>
      </c>
      <c r="J1196" s="5" t="str">
        <f>OBV!F1196</f>
        <v>BULLISH</v>
      </c>
      <c r="K1196" s="5" t="str">
        <f>OBV!G1196</f>
        <v>NEUTRAL</v>
      </c>
      <c r="L1196" s="5" t="str">
        <f>OBV!H1196</f>
        <v>CONFIRMED BULLISH</v>
      </c>
    </row>
    <row r="1197" spans="1:12" ht="13.5" x14ac:dyDescent="0.25">
      <c r="A1197" s="3">
        <f>RSI!A1197</f>
        <v>44054</v>
      </c>
      <c r="B1197" s="2">
        <f>RSI!B1197</f>
        <v>2.3576999999999999</v>
      </c>
      <c r="C1197" s="2">
        <f>RSI!I1197</f>
        <v>47.748261952776595</v>
      </c>
      <c r="D1197" s="2">
        <f>MACD!E1197</f>
        <v>2.7373076956161313E-2</v>
      </c>
      <c r="E1197" s="2">
        <f>MACD!F1197</f>
        <v>2.2983931989063573E-2</v>
      </c>
      <c r="F1197" s="2">
        <f>'Moving Avg'!D1197</f>
        <v>2.3872399999999998</v>
      </c>
      <c r="G1197" s="2">
        <f>'Moving Avg'!F1197</f>
        <v>2.3967149999999999</v>
      </c>
      <c r="H1197" s="2">
        <f>'Moving Avg'!G1197</f>
        <v>2.3724860000000003</v>
      </c>
      <c r="I1197" s="2">
        <f>'Moving Avg'!H1197</f>
        <v>2.519997</v>
      </c>
      <c r="J1197" s="5" t="str">
        <f>OBV!F1197</f>
        <v>BULLISH</v>
      </c>
      <c r="K1197" s="5" t="str">
        <f>OBV!G1197</f>
        <v>NEUTRAL</v>
      </c>
      <c r="L1197" s="5" t="str">
        <f>OBV!H1197</f>
        <v>BULLISH DIVERGENCE</v>
      </c>
    </row>
    <row r="1198" spans="1:12" ht="13.5" x14ac:dyDescent="0.25">
      <c r="A1198" s="3">
        <f>RSI!A1198</f>
        <v>44055</v>
      </c>
      <c r="B1198" s="2">
        <f>RSI!B1198</f>
        <v>2.4241999999999999</v>
      </c>
      <c r="C1198" s="2">
        <f>RSI!I1198</f>
        <v>53.876945245716449</v>
      </c>
      <c r="D1198" s="2">
        <f>MACD!E1198</f>
        <v>1.412829726932685E-2</v>
      </c>
      <c r="E1198" s="2">
        <f>MACD!F1198</f>
        <v>2.1212805045116228E-2</v>
      </c>
      <c r="F1198" s="2">
        <f>'Moving Avg'!D1198</f>
        <v>2.3842799999999995</v>
      </c>
      <c r="G1198" s="2">
        <f>'Moving Avg'!F1198</f>
        <v>2.3986499999999999</v>
      </c>
      <c r="H1198" s="2">
        <f>'Moving Avg'!G1198</f>
        <v>2.3736859999999997</v>
      </c>
      <c r="I1198" s="2">
        <f>'Moving Avg'!H1198</f>
        <v>2.5205465</v>
      </c>
      <c r="J1198" s="5" t="str">
        <f>OBV!F1198</f>
        <v>BULLISH</v>
      </c>
      <c r="K1198" s="5" t="str">
        <f>OBV!G1198</f>
        <v>NEUTRAL</v>
      </c>
      <c r="L1198" s="5" t="str">
        <f>OBV!H1198</f>
        <v>BULLISH DIVERGENCE</v>
      </c>
    </row>
    <row r="1199" spans="1:12" ht="13.5" x14ac:dyDescent="0.25">
      <c r="A1199" s="3">
        <f>RSI!A1199</f>
        <v>44057</v>
      </c>
      <c r="B1199" s="2">
        <f>RSI!B1199</f>
        <v>2.4241999999999999</v>
      </c>
      <c r="C1199" s="2">
        <f>RSI!I1199</f>
        <v>53.876945245716449</v>
      </c>
      <c r="D1199" s="2">
        <f>MACD!E1199</f>
        <v>3.7549992552050604E-3</v>
      </c>
      <c r="E1199" s="2">
        <f>MACD!F1199</f>
        <v>1.7721243887133992E-2</v>
      </c>
      <c r="F1199" s="2">
        <f>'Moving Avg'!D1199</f>
        <v>2.3946399999999999</v>
      </c>
      <c r="G1199" s="2">
        <f>'Moving Avg'!F1199</f>
        <v>2.400585</v>
      </c>
      <c r="H1199" s="2">
        <f>'Moving Avg'!G1199</f>
        <v>2.3750279999999999</v>
      </c>
      <c r="I1199" s="2">
        <f>'Moving Avg'!H1199</f>
        <v>2.5207755000000001</v>
      </c>
      <c r="J1199" s="5" t="str">
        <f>OBV!F1199</f>
        <v>BULLISH</v>
      </c>
      <c r="K1199" s="5" t="str">
        <f>OBV!G1199</f>
        <v>NEUTRAL</v>
      </c>
      <c r="L1199" s="5" t="str">
        <f>OBV!H1199</f>
        <v>CONFIRMED BULLISH</v>
      </c>
    </row>
    <row r="1200" spans="1:12" ht="13.5" x14ac:dyDescent="0.25">
      <c r="A1200" s="3">
        <f>RSI!A1200</f>
        <v>44060</v>
      </c>
      <c r="B1200" s="2">
        <f>RSI!B1200</f>
        <v>2.4020000000000001</v>
      </c>
      <c r="C1200" s="2">
        <f>RSI!I1200</f>
        <v>51.536584695668282</v>
      </c>
      <c r="D1200" s="2">
        <f>MACD!E1200</f>
        <v>9.8270024977953341E-4</v>
      </c>
      <c r="E1200" s="2">
        <f>MACD!F1200</f>
        <v>1.43735351596631E-2</v>
      </c>
      <c r="F1200" s="2">
        <f>'Moving Avg'!D1200</f>
        <v>2.3931600000000004</v>
      </c>
      <c r="G1200" s="2">
        <f>'Moving Avg'!F1200</f>
        <v>2.3964249999999998</v>
      </c>
      <c r="H1200" s="2">
        <f>'Moving Avg'!G1200</f>
        <v>2.3754999999999997</v>
      </c>
      <c r="I1200" s="2">
        <f>'Moving Avg'!H1200</f>
        <v>2.5205375000000001</v>
      </c>
      <c r="J1200" s="5" t="str">
        <f>OBV!F1200</f>
        <v>BEARISH</v>
      </c>
      <c r="K1200" s="5" t="str">
        <f>OBV!G1200</f>
        <v>NEUTRAL</v>
      </c>
      <c r="L1200" s="5" t="str">
        <f>OBV!H1200</f>
        <v>CONFIRMED BEARISH</v>
      </c>
    </row>
    <row r="1201" spans="1:12" ht="13.5" x14ac:dyDescent="0.25">
      <c r="A1201" s="3">
        <f>RSI!A1201</f>
        <v>44061</v>
      </c>
      <c r="B1201" s="2">
        <f>RSI!B1201</f>
        <v>2.3355000000000001</v>
      </c>
      <c r="C1201" s="2">
        <f>RSI!I1201</f>
        <v>45.202349715934382</v>
      </c>
      <c r="D1201" s="2">
        <f>MACD!E1201</f>
        <v>-6.7583625066056641E-3</v>
      </c>
      <c r="E1201" s="2">
        <f>MACD!F1201</f>
        <v>1.0147155626409349E-2</v>
      </c>
      <c r="F1201" s="2">
        <f>'Moving Avg'!D1201</f>
        <v>2.3887200000000002</v>
      </c>
      <c r="G1201" s="2">
        <f>'Moving Avg'!F1201</f>
        <v>2.3885800000000001</v>
      </c>
      <c r="H1201" s="2">
        <f>'Moving Avg'!G1201</f>
        <v>2.3735020000000002</v>
      </c>
      <c r="I1201" s="2">
        <f>'Moving Avg'!H1201</f>
        <v>2.520216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</row>
    <row r="1202" spans="1:12" ht="13.5" x14ac:dyDescent="0.25">
      <c r="A1202" s="3">
        <f>RSI!A1202</f>
        <v>44062</v>
      </c>
      <c r="B1202" s="2">
        <f>RSI!B1202</f>
        <v>2.3355000000000001</v>
      </c>
      <c r="C1202" s="2">
        <f>RSI!I1202</f>
        <v>45.202349715934382</v>
      </c>
      <c r="D1202" s="2">
        <f>MACD!E1202</f>
        <v>-3.9069630991392934E-3</v>
      </c>
      <c r="E1202" s="2">
        <f>MACD!F1202</f>
        <v>7.3363318812996207E-3</v>
      </c>
      <c r="F1202" s="2">
        <f>'Moving Avg'!D1202</f>
        <v>2.38428</v>
      </c>
      <c r="G1202" s="2">
        <f>'Moving Avg'!F1202</f>
        <v>2.3821599999999998</v>
      </c>
      <c r="H1202" s="2">
        <f>'Moving Avg'!G1202</f>
        <v>2.3717899999999998</v>
      </c>
      <c r="I1202" s="2">
        <f>'Moving Avg'!H1202</f>
        <v>2.5197165000000004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</row>
    <row r="1203" spans="1:12" ht="13.5" x14ac:dyDescent="0.25">
      <c r="A1203" s="3">
        <f>RSI!A1203</f>
        <v>44064</v>
      </c>
      <c r="B1203" s="2">
        <f>RSI!B1203</f>
        <v>2.3651</v>
      </c>
      <c r="C1203" s="2">
        <f>RSI!I1203</f>
        <v>48.471716483416827</v>
      </c>
      <c r="D1203" s="2">
        <f>MACD!E1203</f>
        <v>6.8456371557035212E-3</v>
      </c>
      <c r="E1203" s="2">
        <f>MACD!F1203</f>
        <v>7.2381929361804015E-3</v>
      </c>
      <c r="F1203" s="2">
        <f>'Moving Avg'!D1203</f>
        <v>2.3724599999999998</v>
      </c>
      <c r="G1203" s="2">
        <f>'Moving Avg'!F1203</f>
        <v>2.3800700000000004</v>
      </c>
      <c r="H1203" s="2">
        <f>'Moving Avg'!G1203</f>
        <v>2.3710959999999996</v>
      </c>
      <c r="I1203" s="2">
        <f>'Moving Avg'!H1203</f>
        <v>2.5194365000000003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</row>
    <row r="1204" spans="1:12" ht="13.5" x14ac:dyDescent="0.25">
      <c r="A1204" s="3">
        <f>RSI!A1204</f>
        <v>44067</v>
      </c>
      <c r="B1204" s="2">
        <f>RSI!B1204</f>
        <v>2.4020000000000001</v>
      </c>
      <c r="C1204" s="2">
        <f>RSI!I1204</f>
        <v>52.292950244299973</v>
      </c>
      <c r="D1204" s="2">
        <f>MACD!E1204</f>
        <v>3.0547041684072518E-3</v>
      </c>
      <c r="E1204" s="2">
        <f>MACD!F1204</f>
        <v>6.4014951826257714E-3</v>
      </c>
      <c r="F1204" s="2">
        <f>'Moving Avg'!D1204</f>
        <v>2.36802</v>
      </c>
      <c r="G1204" s="2">
        <f>'Moving Avg'!F1204</f>
        <v>2.3784000000000005</v>
      </c>
      <c r="H1204" s="2">
        <f>'Moving Avg'!G1204</f>
        <v>2.3707139999999995</v>
      </c>
      <c r="I1204" s="2">
        <f>'Moving Avg'!H1204</f>
        <v>2.5193409999999998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</row>
    <row r="1205" spans="1:12" ht="13.5" x14ac:dyDescent="0.25">
      <c r="A1205" s="3">
        <f>RSI!A1205</f>
        <v>44068</v>
      </c>
      <c r="B1205" s="2">
        <f>RSI!B1205</f>
        <v>2.3651</v>
      </c>
      <c r="C1205" s="2">
        <f>RSI!I1205</f>
        <v>48.425566035742776</v>
      </c>
      <c r="D1205" s="2">
        <f>MACD!E1205</f>
        <v>8.1381076208848491E-3</v>
      </c>
      <c r="E1205" s="2">
        <f>MACD!F1205</f>
        <v>6.7488176702775876E-3</v>
      </c>
      <c r="F1205" s="2">
        <f>'Moving Avg'!D1205</f>
        <v>2.3606400000000001</v>
      </c>
      <c r="G1205" s="2">
        <f>'Moving Avg'!F1205</f>
        <v>2.3738150000000005</v>
      </c>
      <c r="H1205" s="2">
        <f>'Moving Avg'!G1205</f>
        <v>2.3695940000000002</v>
      </c>
      <c r="I1205" s="2">
        <f>'Moving Avg'!H1205</f>
        <v>2.5192029999999996</v>
      </c>
      <c r="J1205" s="5" t="str">
        <f>OBV!F1205</f>
        <v>BEARISH</v>
      </c>
      <c r="K1205" s="5" t="str">
        <f>OBV!G1205</f>
        <v>NEUTRAL</v>
      </c>
      <c r="L1205" s="5" t="str">
        <f>OBV!H1205</f>
        <v>CONFIRMED BEARISH</v>
      </c>
    </row>
    <row r="1206" spans="1:12" ht="13.5" x14ac:dyDescent="0.25">
      <c r="A1206" s="3">
        <f>RSI!A1206</f>
        <v>44069</v>
      </c>
      <c r="B1206" s="2">
        <f>RSI!B1206</f>
        <v>2.3502999999999998</v>
      </c>
      <c r="C1206" s="2">
        <f>RSI!I1206</f>
        <v>46.926528073316554</v>
      </c>
      <c r="D1206" s="2">
        <f>MACD!E1206</f>
        <v>5.6753826036426425E-3</v>
      </c>
      <c r="E1206" s="2">
        <f>MACD!F1206</f>
        <v>6.5341306569505989E-3</v>
      </c>
      <c r="F1206" s="2">
        <f>'Moving Avg'!D1206</f>
        <v>2.3636000000000004</v>
      </c>
      <c r="G1206" s="2">
        <f>'Moving Avg'!F1206</f>
        <v>2.3724099999999999</v>
      </c>
      <c r="H1206" s="2">
        <f>'Moving Avg'!G1206</f>
        <v>2.3681779999999999</v>
      </c>
      <c r="I1206" s="2">
        <f>'Moving Avg'!H1206</f>
        <v>2.5193829999999995</v>
      </c>
      <c r="J1206" s="5" t="str">
        <f>OBV!F1206</f>
        <v>BEARISH</v>
      </c>
      <c r="K1206" s="5" t="str">
        <f>OBV!G1206</f>
        <v>NEUTRAL</v>
      </c>
      <c r="L1206" s="5" t="str">
        <f>OBV!H1206</f>
        <v>BEARISH DIVERGENCE</v>
      </c>
    </row>
    <row r="1207" spans="1:12" ht="13.5" x14ac:dyDescent="0.25">
      <c r="A1207" s="3">
        <f>RSI!A1207</f>
        <v>44070</v>
      </c>
      <c r="B1207" s="2">
        <f>RSI!B1207</f>
        <v>2.3502999999999998</v>
      </c>
      <c r="C1207" s="2">
        <f>RSI!I1207</f>
        <v>46.926528073316554</v>
      </c>
      <c r="D1207" s="2">
        <f>MACD!E1207</f>
        <v>3.7655509507756868E-3</v>
      </c>
      <c r="E1207" s="2">
        <f>MACD!F1207</f>
        <v>5.9804147157156168E-3</v>
      </c>
      <c r="F1207" s="2">
        <f>'Moving Avg'!D1207</f>
        <v>2.3665599999999998</v>
      </c>
      <c r="G1207" s="2">
        <f>'Moving Avg'!F1207</f>
        <v>2.37243</v>
      </c>
      <c r="H1207" s="2">
        <f>'Moving Avg'!G1207</f>
        <v>2.3656220000000001</v>
      </c>
      <c r="I1207" s="2">
        <f>'Moving Avg'!H1207</f>
        <v>2.5193849999999998</v>
      </c>
      <c r="J1207" s="5" t="str">
        <f>OBV!F1207</f>
        <v>BEARISH</v>
      </c>
      <c r="K1207" s="5" t="str">
        <f>OBV!G1207</f>
        <v>NEUTRAL</v>
      </c>
      <c r="L1207" s="5" t="str">
        <f>OBV!H1207</f>
        <v>BEARISH DIVERGENCE</v>
      </c>
    </row>
    <row r="1208" spans="1:12" ht="13.5" x14ac:dyDescent="0.25">
      <c r="A1208" s="3">
        <f>RSI!A1208</f>
        <v>44071</v>
      </c>
      <c r="B1208" s="2">
        <f>RSI!B1208</f>
        <v>2.3281000000000001</v>
      </c>
      <c r="C1208" s="2">
        <f>RSI!I1208</f>
        <v>44.528592455020146</v>
      </c>
      <c r="D1208" s="2">
        <f>MACD!E1208</f>
        <v>1.418587599823562E-2</v>
      </c>
      <c r="E1208" s="2">
        <f>MACD!F1208</f>
        <v>7.6215069722196183E-3</v>
      </c>
      <c r="F1208" s="2">
        <f>'Moving Avg'!D1208</f>
        <v>2.3591600000000001</v>
      </c>
      <c r="G1208" s="2">
        <f>'Moving Avg'!F1208</f>
        <v>2.3716949999999999</v>
      </c>
      <c r="H1208" s="2">
        <f>'Moving Avg'!G1208</f>
        <v>2.3640460000000001</v>
      </c>
      <c r="I1208" s="2">
        <f>'Moving Avg'!H1208</f>
        <v>2.5192759999999996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</row>
    <row r="1209" spans="1:12" ht="13.5" x14ac:dyDescent="0.25">
      <c r="A1209" s="3">
        <f>RSI!A1209</f>
        <v>44074</v>
      </c>
      <c r="B1209" s="2">
        <f>RSI!B1209</f>
        <v>2.3502999999999998</v>
      </c>
      <c r="C1209" s="2">
        <f>RSI!I1209</f>
        <v>47.421988828915168</v>
      </c>
      <c r="D1209" s="2">
        <f>MACD!E1209</f>
        <v>2.1638998175040669E-2</v>
      </c>
      <c r="E1209" s="2">
        <f>MACD!F1209</f>
        <v>1.042500521278383E-2</v>
      </c>
      <c r="F1209" s="2">
        <f>'Moving Avg'!D1209</f>
        <v>2.3488199999999999</v>
      </c>
      <c r="G1209" s="2">
        <f>'Moving Avg'!F1209</f>
        <v>2.3717149999999991</v>
      </c>
      <c r="H1209" s="2">
        <f>'Moving Avg'!G1209</f>
        <v>2.3640540000000003</v>
      </c>
      <c r="I1209" s="2">
        <f>'Moving Avg'!H1209</f>
        <v>2.5190284999999997</v>
      </c>
      <c r="J1209" s="5" t="str">
        <f>OBV!F1209</f>
        <v>BEARISH</v>
      </c>
      <c r="K1209" s="5" t="str">
        <f>OBV!G1209</f>
        <v>NEUTRAL</v>
      </c>
      <c r="L1209" s="5" t="str">
        <f>OBV!H1209</f>
        <v>CONFIRMED BEARISH</v>
      </c>
    </row>
    <row r="1210" spans="1:12" ht="13.5" x14ac:dyDescent="0.25">
      <c r="A1210" s="3">
        <f>RSI!A1210</f>
        <v>44075</v>
      </c>
      <c r="B1210" s="2">
        <f>RSI!B1210</f>
        <v>2.3355000000000001</v>
      </c>
      <c r="C1210" s="2">
        <f>RSI!I1210</f>
        <v>45.71021859765991</v>
      </c>
      <c r="D1210" s="2">
        <f>MACD!E1210</f>
        <v>2.5754817565129873E-2</v>
      </c>
      <c r="E1210" s="2">
        <f>MACD!F1210</f>
        <v>1.349096768325304E-2</v>
      </c>
      <c r="F1210" s="2">
        <f>'Moving Avg'!D1210</f>
        <v>2.3428999999999998</v>
      </c>
      <c r="G1210" s="2">
        <f>'Moving Avg'!F1210</f>
        <v>2.3694999999999995</v>
      </c>
      <c r="H1210" s="2">
        <f>'Moving Avg'!G1210</f>
        <v>2.3650479999999998</v>
      </c>
      <c r="I1210" s="2">
        <f>'Moving Avg'!H1210</f>
        <v>2.5184219999999997</v>
      </c>
      <c r="J1210" s="5" t="str">
        <f>OBV!F1210</f>
        <v>BULLISH</v>
      </c>
      <c r="K1210" s="5" t="str">
        <f>OBV!G1210</f>
        <v>NEUTRAL</v>
      </c>
      <c r="L1210" s="5" t="str">
        <f>OBV!H1210</f>
        <v>BULLISH DIVERGENCE</v>
      </c>
    </row>
    <row r="1211" spans="1:12" ht="13.5" x14ac:dyDescent="0.25">
      <c r="A1211" s="3">
        <f>RSI!A1211</f>
        <v>44076</v>
      </c>
      <c r="B1211" s="2">
        <f>RSI!B1211</f>
        <v>2.3429000000000002</v>
      </c>
      <c r="C1211" s="2">
        <f>RSI!I1211</f>
        <v>46.74530895487846</v>
      </c>
      <c r="D1211" s="2">
        <f>MACD!E1211</f>
        <v>1.8664877570867766E-2</v>
      </c>
      <c r="E1211" s="2">
        <f>MACD!F1211</f>
        <v>1.4525749660775987E-2</v>
      </c>
      <c r="F1211" s="2">
        <f>'Moving Avg'!D1211</f>
        <v>2.3414200000000003</v>
      </c>
      <c r="G1211" s="2">
        <f>'Moving Avg'!F1211</f>
        <v>2.3709799999999994</v>
      </c>
      <c r="H1211" s="2">
        <f>'Moving Avg'!G1211</f>
        <v>2.365192</v>
      </c>
      <c r="I1211" s="2">
        <f>'Moving Avg'!H1211</f>
        <v>2.5180664999999998</v>
      </c>
      <c r="J1211" s="5" t="str">
        <f>OBV!F1211</f>
        <v>BULLISH</v>
      </c>
      <c r="K1211" s="5" t="str">
        <f>OBV!G1211</f>
        <v>NEUTRAL</v>
      </c>
      <c r="L1211" s="5" t="str">
        <f>OBV!H1211</f>
        <v>BULLISH DIVERGENCE</v>
      </c>
    </row>
    <row r="1212" spans="1:12" ht="13.5" x14ac:dyDescent="0.25">
      <c r="A1212" s="3">
        <f>RSI!A1212</f>
        <v>44077</v>
      </c>
      <c r="B1212" s="2">
        <f>RSI!B1212</f>
        <v>2.2837999999999998</v>
      </c>
      <c r="C1212" s="2">
        <f>RSI!I1212</f>
        <v>40.159763379961433</v>
      </c>
      <c r="D1212" s="2">
        <f>MACD!E1212</f>
        <v>1.7190823415011547E-2</v>
      </c>
      <c r="E1212" s="2">
        <f>MACD!F1212</f>
        <v>1.5058764411623101E-2</v>
      </c>
      <c r="F1212" s="2">
        <f>'Moving Avg'!D1212</f>
        <v>2.3281199999999997</v>
      </c>
      <c r="G1212" s="2">
        <f>'Moving Avg'!F1212</f>
        <v>2.3665499999999993</v>
      </c>
      <c r="H1212" s="2">
        <f>'Moving Avg'!G1212</f>
        <v>2.3654359999999999</v>
      </c>
      <c r="I1212" s="2">
        <f>'Moving Avg'!H1212</f>
        <v>2.5172014999999996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</row>
    <row r="1213" spans="1:12" ht="13.5" x14ac:dyDescent="0.25">
      <c r="A1213" s="3">
        <f>RSI!A1213</f>
        <v>44078</v>
      </c>
      <c r="B1213" s="2">
        <f>RSI!B1213</f>
        <v>2.2837999999999998</v>
      </c>
      <c r="C1213" s="2">
        <f>RSI!I1213</f>
        <v>40.159763379961426</v>
      </c>
      <c r="D1213" s="2">
        <f>MACD!E1213</f>
        <v>2.0983050803841774E-2</v>
      </c>
      <c r="E1213" s="2">
        <f>MACD!F1213</f>
        <v>1.6243621690066837E-2</v>
      </c>
      <c r="F1213" s="2">
        <f>'Moving Avg'!D1213</f>
        <v>2.3192599999999999</v>
      </c>
      <c r="G1213" s="2">
        <f>'Moving Avg'!F1213</f>
        <v>2.3587899999999999</v>
      </c>
      <c r="H1213" s="2">
        <f>'Moving Avg'!G1213</f>
        <v>2.3658219999999996</v>
      </c>
      <c r="I1213" s="2">
        <f>'Moving Avg'!H1213</f>
        <v>2.5155889999999999</v>
      </c>
      <c r="J1213" s="5" t="str">
        <f>OBV!F1213</f>
        <v>BULLISH</v>
      </c>
      <c r="K1213" s="5" t="str">
        <f>OBV!G1213</f>
        <v>NEUTRAL</v>
      </c>
      <c r="L1213" s="5" t="str">
        <f>OBV!H1213</f>
        <v>BULLISH DIVERGENCE</v>
      </c>
    </row>
    <row r="1214" spans="1:12" ht="13.5" x14ac:dyDescent="0.25">
      <c r="A1214" s="3">
        <f>RSI!A1214</f>
        <v>44081</v>
      </c>
      <c r="B1214" s="2">
        <f>RSI!B1214</f>
        <v>2.2985000000000002</v>
      </c>
      <c r="C1214" s="2">
        <f>RSI!I1214</f>
        <v>42.49669369329294</v>
      </c>
      <c r="D1214" s="2">
        <f>MACD!E1214</f>
        <v>2.922957595687059E-2</v>
      </c>
      <c r="E1214" s="2">
        <f>MACD!F1214</f>
        <v>1.8840812543427586E-2</v>
      </c>
      <c r="F1214" s="2">
        <f>'Moving Avg'!D1214</f>
        <v>2.3089</v>
      </c>
      <c r="G1214" s="2">
        <f>'Moving Avg'!F1214</f>
        <v>2.3550949999999995</v>
      </c>
      <c r="H1214" s="2">
        <f>'Moving Avg'!G1214</f>
        <v>2.3665019999999997</v>
      </c>
      <c r="I1214" s="2">
        <f>'Moving Avg'!H1214</f>
        <v>2.5132664999999998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</row>
    <row r="1215" spans="1:12" ht="13.5" x14ac:dyDescent="0.25">
      <c r="A1215" s="3">
        <f>RSI!A1215</f>
        <v>44082</v>
      </c>
      <c r="B1215" s="2">
        <f>RSI!B1215</f>
        <v>2.2911000000000001</v>
      </c>
      <c r="C1215" s="2">
        <f>RSI!I1215</f>
        <v>41.615628616165573</v>
      </c>
      <c r="D1215" s="2">
        <f>MACD!E1215</f>
        <v>3.1408140382099603E-2</v>
      </c>
      <c r="E1215" s="2">
        <f>MACD!F1215</f>
        <v>2.135427811116199E-2</v>
      </c>
      <c r="F1215" s="2">
        <f>'Moving Avg'!D1215</f>
        <v>2.30002</v>
      </c>
      <c r="G1215" s="2">
        <f>'Moving Avg'!F1215</f>
        <v>2.3491799999999996</v>
      </c>
      <c r="H1215" s="2">
        <f>'Moving Avg'!G1215</f>
        <v>2.3673199999999999</v>
      </c>
      <c r="I1215" s="2">
        <f>'Moving Avg'!H1215</f>
        <v>2.5110494999999999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</row>
    <row r="1216" spans="1:12" ht="13.5" x14ac:dyDescent="0.25">
      <c r="A1216" s="3">
        <f>RSI!A1216</f>
        <v>44083</v>
      </c>
      <c r="B1216" s="2">
        <f>RSI!B1216</f>
        <v>2.3207</v>
      </c>
      <c r="C1216" s="2">
        <f>RSI!I1216</f>
        <v>46.402401787542104</v>
      </c>
      <c r="D1216" s="2">
        <f>MACD!E1216</f>
        <v>2.9130854500075465E-2</v>
      </c>
      <c r="E1216" s="2">
        <f>MACD!F1216</f>
        <v>2.2909593388944684E-2</v>
      </c>
      <c r="F1216" s="2">
        <f>'Moving Avg'!D1216</f>
        <v>2.2955800000000002</v>
      </c>
      <c r="G1216" s="2">
        <f>'Moving Avg'!F1216</f>
        <v>2.3473299999999999</v>
      </c>
      <c r="H1216" s="2">
        <f>'Moving Avg'!G1216</f>
        <v>2.3683020000000004</v>
      </c>
      <c r="I1216" s="2">
        <f>'Moving Avg'!H1216</f>
        <v>2.5091229999999998</v>
      </c>
      <c r="J1216" s="5" t="str">
        <f>OBV!F1216</f>
        <v>BEARISH</v>
      </c>
      <c r="K1216" s="5" t="str">
        <f>OBV!G1216</f>
        <v>WEAK</v>
      </c>
      <c r="L1216" s="5" t="str">
        <f>OBV!H1216</f>
        <v>CONFIRMED BEARISH</v>
      </c>
    </row>
    <row r="1217" spans="1:12" ht="13.5" x14ac:dyDescent="0.25">
      <c r="A1217" s="3">
        <f>RSI!A1217</f>
        <v>44084</v>
      </c>
      <c r="B1217" s="2">
        <f>RSI!B1217</f>
        <v>2.3281000000000001</v>
      </c>
      <c r="C1217" s="2">
        <f>RSI!I1217</f>
        <v>47.559936805112422</v>
      </c>
      <c r="D1217" s="2">
        <f>MACD!E1217</f>
        <v>2.6803854398773641E-2</v>
      </c>
      <c r="E1217" s="2">
        <f>MACD!F1217</f>
        <v>2.3688445590910476E-2</v>
      </c>
      <c r="F1217" s="2">
        <f>'Moving Avg'!D1217</f>
        <v>2.3044400000000005</v>
      </c>
      <c r="G1217" s="2">
        <f>'Moving Avg'!F1217</f>
        <v>2.34585</v>
      </c>
      <c r="H1217" s="2">
        <f>'Moving Avg'!G1217</f>
        <v>2.3685780000000003</v>
      </c>
      <c r="I1217" s="2">
        <f>'Moving Avg'!H1217</f>
        <v>2.5073404999999993</v>
      </c>
      <c r="J1217" s="5" t="str">
        <f>OBV!F1217</f>
        <v>BEARISH</v>
      </c>
      <c r="K1217" s="5" t="str">
        <f>OBV!G1217</f>
        <v>NEUTRAL</v>
      </c>
      <c r="L1217" s="5" t="str">
        <f>OBV!H1217</f>
        <v>BEARISH DIVERGENCE</v>
      </c>
    </row>
    <row r="1218" spans="1:12" ht="13.5" x14ac:dyDescent="0.25">
      <c r="A1218" s="3">
        <f>RSI!A1218</f>
        <v>44085</v>
      </c>
      <c r="B1218" s="2">
        <f>RSI!B1218</f>
        <v>2.3429000000000002</v>
      </c>
      <c r="C1218" s="2">
        <f>RSI!I1218</f>
        <v>49.890821402907477</v>
      </c>
      <c r="D1218" s="2">
        <f>MACD!E1218</f>
        <v>2.0416559682383539E-2</v>
      </c>
      <c r="E1218" s="2">
        <f>MACD!F1218</f>
        <v>2.3034068409205091E-2</v>
      </c>
      <c r="F1218" s="2">
        <f>'Moving Avg'!D1218</f>
        <v>2.3162600000000007</v>
      </c>
      <c r="G1218" s="2">
        <f>'Moving Avg'!F1218</f>
        <v>2.3417849999999998</v>
      </c>
      <c r="H1218" s="2">
        <f>'Moving Avg'!G1218</f>
        <v>2.3700039999999998</v>
      </c>
      <c r="I1218" s="2">
        <f>'Moving Avg'!H1218</f>
        <v>2.5052759999999994</v>
      </c>
      <c r="J1218" s="5" t="str">
        <f>OBV!F1218</f>
        <v>BEARISH</v>
      </c>
      <c r="K1218" s="5" t="str">
        <f>OBV!G1218</f>
        <v>NEUTRAL</v>
      </c>
      <c r="L1218" s="5" t="str">
        <f>OBV!H1218</f>
        <v>BEARISH DIVERGENCE</v>
      </c>
    </row>
    <row r="1219" spans="1:12" ht="13.5" x14ac:dyDescent="0.25">
      <c r="A1219" s="3">
        <f>RSI!A1219</f>
        <v>44088</v>
      </c>
      <c r="B1219" s="2">
        <f>RSI!B1219</f>
        <v>2.2837999999999998</v>
      </c>
      <c r="C1219" s="2">
        <f>RSI!I1219</f>
        <v>41.884680617539658</v>
      </c>
      <c r="D1219" s="2">
        <f>MACD!E1219</f>
        <v>2.280410302786251E-2</v>
      </c>
      <c r="E1219" s="2">
        <f>MACD!F1219</f>
        <v>2.2988075332936574E-2</v>
      </c>
      <c r="F1219" s="2">
        <f>'Moving Avg'!D1219</f>
        <v>2.31332</v>
      </c>
      <c r="G1219" s="2">
        <f>'Moving Avg'!F1219</f>
        <v>2.334765</v>
      </c>
      <c r="H1219" s="2">
        <f>'Moving Avg'!G1219</f>
        <v>2.3702480000000001</v>
      </c>
      <c r="I1219" s="2">
        <f>'Moving Avg'!H1219</f>
        <v>2.5029159999999995</v>
      </c>
      <c r="J1219" s="5" t="str">
        <f>OBV!F1219</f>
        <v>BEARISH</v>
      </c>
      <c r="K1219" s="5" t="str">
        <f>OBV!G1219</f>
        <v>NEUTRAL</v>
      </c>
      <c r="L1219" s="5" t="str">
        <f>OBV!H1219</f>
        <v>CONFIRMED BEARISH</v>
      </c>
    </row>
    <row r="1220" spans="1:12" ht="13.5" x14ac:dyDescent="0.25">
      <c r="A1220" s="3">
        <f>RSI!A1220</f>
        <v>44089</v>
      </c>
      <c r="B1220" s="2">
        <f>RSI!B1220</f>
        <v>2.3429000000000002</v>
      </c>
      <c r="C1220" s="2">
        <f>RSI!I1220</f>
        <v>50.448105883054986</v>
      </c>
      <c r="D1220" s="2">
        <f>MACD!E1220</f>
        <v>1.8517943506196399E-2</v>
      </c>
      <c r="E1220" s="2">
        <f>MACD!F1220</f>
        <v>2.2094048967588539E-2</v>
      </c>
      <c r="F1220" s="2">
        <f>'Moving Avg'!D1220</f>
        <v>2.32368</v>
      </c>
      <c r="G1220" s="2">
        <f>'Moving Avg'!F1220</f>
        <v>2.3318099999999999</v>
      </c>
      <c r="H1220" s="2">
        <f>'Moving Avg'!G1220</f>
        <v>2.3718159999999999</v>
      </c>
      <c r="I1220" s="2">
        <f>'Moving Avg'!H1220</f>
        <v>2.5007444999999997</v>
      </c>
      <c r="J1220" s="5" t="str">
        <f>OBV!F1220</f>
        <v>BULLISH</v>
      </c>
      <c r="K1220" s="5" t="str">
        <f>OBV!G1220</f>
        <v>NEUTRAL</v>
      </c>
      <c r="L1220" s="5" t="str">
        <f>OBV!H1220</f>
        <v>CONFIRMED BULLISH</v>
      </c>
    </row>
    <row r="1221" spans="1:12" ht="13.5" x14ac:dyDescent="0.25">
      <c r="A1221" s="3">
        <f>RSI!A1221</f>
        <v>44090</v>
      </c>
      <c r="B1221" s="2">
        <f>RSI!B1221</f>
        <v>2.3797999999999999</v>
      </c>
      <c r="C1221" s="2">
        <f>RSI!I1221</f>
        <v>54.915064268868491</v>
      </c>
      <c r="D1221" s="2">
        <f>MACD!E1221</f>
        <v>1.3269608342427741E-2</v>
      </c>
      <c r="E1221" s="2">
        <f>MACD!F1221</f>
        <v>2.0329160842556381E-2</v>
      </c>
      <c r="F1221" s="2">
        <f>'Moving Avg'!D1221</f>
        <v>2.3355000000000001</v>
      </c>
      <c r="G1221" s="2">
        <f>'Moving Avg'!F1221</f>
        <v>2.334025</v>
      </c>
      <c r="H1221" s="2">
        <f>'Moving Avg'!G1221</f>
        <v>2.3731260000000005</v>
      </c>
      <c r="I1221" s="2">
        <f>'Moving Avg'!H1221</f>
        <v>2.4987574999999995</v>
      </c>
      <c r="J1221" s="5" t="str">
        <f>OBV!F1221</f>
        <v>BEARISH</v>
      </c>
      <c r="K1221" s="5" t="str">
        <f>OBV!G1221</f>
        <v>NEUTRAL</v>
      </c>
      <c r="L1221" s="5" t="str">
        <f>OBV!H1221</f>
        <v>BEARISH DIVERGENCE</v>
      </c>
    </row>
    <row r="1222" spans="1:12" ht="13.5" x14ac:dyDescent="0.25">
      <c r="A1222" s="3">
        <f>RSI!A1222</f>
        <v>44091</v>
      </c>
      <c r="B1222" s="2">
        <f>RSI!B1222</f>
        <v>2.3797999999999999</v>
      </c>
      <c r="C1222" s="2">
        <f>RSI!I1222</f>
        <v>54.915064268868491</v>
      </c>
      <c r="D1222" s="2">
        <f>MACD!E1222</f>
        <v>-5.0637628266070323E-4</v>
      </c>
      <c r="E1222" s="2">
        <f>MACD!F1222</f>
        <v>1.6162053417512964E-2</v>
      </c>
      <c r="F1222" s="2">
        <f>'Moving Avg'!D1222</f>
        <v>2.3458399999999999</v>
      </c>
      <c r="G1222" s="2">
        <f>'Moving Avg'!F1222</f>
        <v>2.3362400000000001</v>
      </c>
      <c r="H1222" s="2">
        <f>'Moving Avg'!G1222</f>
        <v>2.3745780000000005</v>
      </c>
      <c r="I1222" s="2">
        <f>'Moving Avg'!H1222</f>
        <v>2.4970909999999993</v>
      </c>
      <c r="J1222" s="5" t="str">
        <f>OBV!F1222</f>
        <v>BEARISH</v>
      </c>
      <c r="K1222" s="5" t="str">
        <f>OBV!G1222</f>
        <v>NEUTRAL</v>
      </c>
      <c r="L1222" s="5" t="str">
        <f>OBV!H1222</f>
        <v>BEARISH DIVERGENCE</v>
      </c>
    </row>
    <row r="1223" spans="1:12" ht="13.5" x14ac:dyDescent="0.25">
      <c r="A1223" s="3">
        <f>RSI!A1223</f>
        <v>44092</v>
      </c>
      <c r="B1223" s="2">
        <f>RSI!B1223</f>
        <v>2.3502999999999998</v>
      </c>
      <c r="C1223" s="2">
        <f>RSI!I1223</f>
        <v>50.679160589262182</v>
      </c>
      <c r="D1223" s="2">
        <f>MACD!E1223</f>
        <v>-1.0202587868896718E-2</v>
      </c>
      <c r="E1223" s="2">
        <f>MACD!F1223</f>
        <v>1.0889125160231028E-2</v>
      </c>
      <c r="F1223" s="2">
        <f>'Moving Avg'!D1223</f>
        <v>2.3473199999999999</v>
      </c>
      <c r="G1223" s="2">
        <f>'Moving Avg'!F1223</f>
        <v>2.3355000000000001</v>
      </c>
      <c r="H1223" s="2">
        <f>'Moving Avg'!G1223</f>
        <v>2.3754400000000002</v>
      </c>
      <c r="I1223" s="2">
        <f>'Moving Avg'!H1223</f>
        <v>2.4953479999999995</v>
      </c>
      <c r="J1223" s="5" t="str">
        <f>OBV!F1223</f>
        <v>BEARISH</v>
      </c>
      <c r="K1223" s="5" t="str">
        <f>OBV!G1223</f>
        <v>NEUTRAL</v>
      </c>
      <c r="L1223" s="5" t="str">
        <f>OBV!H1223</f>
        <v>BEARISH DIVERGENCE</v>
      </c>
    </row>
    <row r="1224" spans="1:12" ht="13.5" x14ac:dyDescent="0.25">
      <c r="A1224" s="3">
        <f>RSI!A1224</f>
        <v>44095</v>
      </c>
      <c r="B1224" s="2">
        <f>RSI!B1224</f>
        <v>2.3576999999999999</v>
      </c>
      <c r="C1224" s="2">
        <f>RSI!I1224</f>
        <v>51.685913149438136</v>
      </c>
      <c r="D1224" s="2">
        <f>MACD!E1224</f>
        <v>-1.6727510474991991E-2</v>
      </c>
      <c r="E1224" s="2">
        <f>MACD!F1224</f>
        <v>5.3657980331864238E-3</v>
      </c>
      <c r="F1224" s="2">
        <f>'Moving Avg'!D1224</f>
        <v>2.3620999999999999</v>
      </c>
      <c r="G1224" s="2">
        <f>'Moving Avg'!F1224</f>
        <v>2.3332850000000001</v>
      </c>
      <c r="H1224" s="2">
        <f>'Moving Avg'!G1224</f>
        <v>2.3737440000000003</v>
      </c>
      <c r="I1224" s="2">
        <f>'Moving Avg'!H1224</f>
        <v>2.4936419999999999</v>
      </c>
      <c r="J1224" s="5" t="str">
        <f>OBV!F1224</f>
        <v>BULLISH</v>
      </c>
      <c r="K1224" s="5" t="str">
        <f>OBV!G1224</f>
        <v>NEUTRAL</v>
      </c>
      <c r="L1224" s="5" t="str">
        <f>OBV!H1224</f>
        <v>CONFIRMED BULLISH</v>
      </c>
    </row>
    <row r="1225" spans="1:12" ht="13.5" x14ac:dyDescent="0.25">
      <c r="A1225" s="3">
        <f>RSI!A1225</f>
        <v>44096</v>
      </c>
      <c r="B1225" s="2">
        <f>RSI!B1225</f>
        <v>2.3281000000000001</v>
      </c>
      <c r="C1225" s="2">
        <f>RSI!I1225</f>
        <v>47.508492510860798</v>
      </c>
      <c r="D1225" s="2">
        <f>MACD!E1225</f>
        <v>-2.1269515246433723E-2</v>
      </c>
      <c r="E1225" s="2">
        <f>MACD!F1225</f>
        <v>3.8735377262394746E-5</v>
      </c>
      <c r="F1225" s="2">
        <f>'Moving Avg'!D1225</f>
        <v>2.35914</v>
      </c>
      <c r="G1225" s="2">
        <f>'Moving Avg'!F1225</f>
        <v>2.3314349999999999</v>
      </c>
      <c r="H1225" s="2">
        <f>'Moving Avg'!G1225</f>
        <v>2.3704580000000006</v>
      </c>
      <c r="I1225" s="2">
        <f>'Moving Avg'!H1225</f>
        <v>2.4913964999999996</v>
      </c>
      <c r="J1225" s="5" t="str">
        <f>OBV!F1225</f>
        <v>BULLISH</v>
      </c>
      <c r="K1225" s="5" t="str">
        <f>OBV!G1225</f>
        <v>NEUTRAL</v>
      </c>
      <c r="L1225" s="5" t="str">
        <f>OBV!H1225</f>
        <v>BULLISH DIVERGENCE</v>
      </c>
    </row>
    <row r="1226" spans="1:12" ht="13.5" x14ac:dyDescent="0.25">
      <c r="A1226" s="3">
        <f>RSI!A1226</f>
        <v>44097</v>
      </c>
      <c r="B1226" s="2">
        <f>RSI!B1226</f>
        <v>2.3207</v>
      </c>
      <c r="C1226" s="2">
        <f>RSI!I1226</f>
        <v>46.496719661291614</v>
      </c>
      <c r="D1226" s="2">
        <f>MACD!E1226</f>
        <v>-1.9905336474812074E-2</v>
      </c>
      <c r="E1226" s="2">
        <f>MACD!F1226</f>
        <v>-3.9500789931524996E-3</v>
      </c>
      <c r="F1226" s="2">
        <f>'Moving Avg'!D1226</f>
        <v>2.3473200000000003</v>
      </c>
      <c r="G1226" s="2">
        <f>'Moving Avg'!F1226</f>
        <v>2.329955</v>
      </c>
      <c r="H1226" s="2">
        <f>'Moving Avg'!G1226</f>
        <v>2.3671680000000008</v>
      </c>
      <c r="I1226" s="2">
        <f>'Moving Avg'!H1226</f>
        <v>2.4893274999999995</v>
      </c>
      <c r="J1226" s="5" t="str">
        <f>OBV!F1226</f>
        <v>BULLISH</v>
      </c>
      <c r="K1226" s="5" t="str">
        <f>OBV!G1226</f>
        <v>NEUTRAL</v>
      </c>
      <c r="L1226" s="5" t="str">
        <f>OBV!H1226</f>
        <v>BULLISH DIVERGENCE</v>
      </c>
    </row>
    <row r="1227" spans="1:12" ht="13.5" x14ac:dyDescent="0.25">
      <c r="A1227" s="3">
        <f>RSI!A1227</f>
        <v>44098</v>
      </c>
      <c r="B1227" s="2">
        <f>RSI!B1227</f>
        <v>2.3429000000000002</v>
      </c>
      <c r="C1227" s="2">
        <f>RSI!I1227</f>
        <v>49.941010286877244</v>
      </c>
      <c r="D1227" s="2">
        <f>MACD!E1227</f>
        <v>-1.9115676907589751E-2</v>
      </c>
      <c r="E1227" s="2">
        <f>MACD!F1227</f>
        <v>-6.9831985760399505E-3</v>
      </c>
      <c r="F1227" s="2">
        <f>'Moving Avg'!D1227</f>
        <v>2.3399399999999999</v>
      </c>
      <c r="G1227" s="2">
        <f>'Moving Avg'!F1227</f>
        <v>2.3295850000000002</v>
      </c>
      <c r="H1227" s="2">
        <f>'Moving Avg'!G1227</f>
        <v>2.3656040000000007</v>
      </c>
      <c r="I1227" s="2">
        <f>'Moving Avg'!H1227</f>
        <v>2.4871914999999998</v>
      </c>
      <c r="J1227" s="5" t="str">
        <f>OBV!F1227</f>
        <v>BULLISH</v>
      </c>
      <c r="K1227" s="5" t="str">
        <f>OBV!G1227</f>
        <v>NEUTRAL</v>
      </c>
      <c r="L1227" s="5" t="str">
        <f>OBV!H1227</f>
        <v>BULLISH DIVERGENCE</v>
      </c>
    </row>
    <row r="1228" spans="1:12" ht="13.5" x14ac:dyDescent="0.25">
      <c r="A1228" s="3">
        <f>RSI!A1228</f>
        <v>44099</v>
      </c>
      <c r="B1228" s="2">
        <f>RSI!B1228</f>
        <v>2.3207</v>
      </c>
      <c r="C1228" s="2">
        <f>RSI!I1228</f>
        <v>46.703204858784304</v>
      </c>
      <c r="D1228" s="2">
        <f>MACD!E1228</f>
        <v>-1.4526448734892838E-2</v>
      </c>
      <c r="E1228" s="2">
        <f>MACD!F1228</f>
        <v>-8.4918486078105274E-3</v>
      </c>
      <c r="F1228" s="2">
        <f>'Moving Avg'!D1228</f>
        <v>2.3340200000000002</v>
      </c>
      <c r="G1228" s="2">
        <f>'Moving Avg'!F1228</f>
        <v>2.329215</v>
      </c>
      <c r="H1228" s="2">
        <f>'Moving Avg'!G1228</f>
        <v>2.3643080000000007</v>
      </c>
      <c r="I1228" s="2">
        <f>'Moving Avg'!H1228</f>
        <v>2.4850869999999996</v>
      </c>
      <c r="J1228" s="5" t="str">
        <f>OBV!F1228</f>
        <v>BULLISH</v>
      </c>
      <c r="K1228" s="5" t="str">
        <f>OBV!G1228</f>
        <v>NEUTRAL</v>
      </c>
      <c r="L1228" s="5" t="str">
        <f>OBV!H1228</f>
        <v>BULLISH DIVERGENCE</v>
      </c>
    </row>
    <row r="1229" spans="1:12" ht="13.5" x14ac:dyDescent="0.25">
      <c r="A1229" s="3">
        <f>RSI!A1229</f>
        <v>44102</v>
      </c>
      <c r="B1229" s="2">
        <f>RSI!B1229</f>
        <v>2.3132999999999999</v>
      </c>
      <c r="C1229" s="2">
        <f>RSI!I1229</f>
        <v>45.640991109903709</v>
      </c>
      <c r="D1229" s="2">
        <f>MACD!E1229</f>
        <v>-1.9056524112581741E-2</v>
      </c>
      <c r="E1229" s="2">
        <f>MACD!F1229</f>
        <v>-1.060478370876477E-2</v>
      </c>
      <c r="F1229" s="2">
        <f>'Moving Avg'!D1229</f>
        <v>2.3251400000000002</v>
      </c>
      <c r="G1229" s="2">
        <f>'Moving Avg'!F1229</f>
        <v>2.3273649999999999</v>
      </c>
      <c r="H1229" s="2">
        <f>'Moving Avg'!G1229</f>
        <v>2.3628640000000005</v>
      </c>
      <c r="I1229" s="2">
        <f>'Moving Avg'!H1229</f>
        <v>2.4828030000000001</v>
      </c>
      <c r="J1229" s="5" t="str">
        <f>OBV!F1229</f>
        <v>BEARISH</v>
      </c>
      <c r="K1229" s="5" t="str">
        <f>OBV!G1229</f>
        <v>NEUTRAL</v>
      </c>
      <c r="L1229" s="5" t="str">
        <f>OBV!H1229</f>
        <v>CONFIRMED BEARISH</v>
      </c>
    </row>
    <row r="1230" spans="1:12" ht="13.5" x14ac:dyDescent="0.25">
      <c r="A1230" s="3">
        <f>RSI!A1230</f>
        <v>44103</v>
      </c>
      <c r="B1230" s="2">
        <f>RSI!B1230</f>
        <v>2.3132999999999999</v>
      </c>
      <c r="C1230" s="2">
        <f>RSI!I1230</f>
        <v>45.640991109903709</v>
      </c>
      <c r="D1230" s="2">
        <f>MACD!E1230</f>
        <v>-1.3632434746240207E-2</v>
      </c>
      <c r="E1230" s="2">
        <f>MACD!F1230</f>
        <v>-1.1210313916259857E-2</v>
      </c>
      <c r="F1230" s="2">
        <f>'Moving Avg'!D1230</f>
        <v>2.3221800000000004</v>
      </c>
      <c r="G1230" s="2">
        <f>'Moving Avg'!F1230</f>
        <v>2.3262550000000002</v>
      </c>
      <c r="H1230" s="2">
        <f>'Moving Avg'!G1230</f>
        <v>2.3594260000000005</v>
      </c>
      <c r="I1230" s="2">
        <f>'Moving Avg'!H1230</f>
        <v>2.4806260000000004</v>
      </c>
      <c r="J1230" s="5" t="str">
        <f>OBV!F1230</f>
        <v>BEARISH</v>
      </c>
      <c r="K1230" s="5" t="str">
        <f>OBV!G1230</f>
        <v>NEUTRAL</v>
      </c>
      <c r="L1230" s="5" t="str">
        <f>OBV!H1230</f>
        <v>CONFIRMED BEARISH</v>
      </c>
    </row>
    <row r="1231" spans="1:12" ht="13.5" x14ac:dyDescent="0.25">
      <c r="A1231" s="3">
        <f>RSI!A1231</f>
        <v>44104</v>
      </c>
      <c r="B1231" s="2">
        <f>RSI!B1231</f>
        <v>2.3132999999999999</v>
      </c>
      <c r="C1231" s="2">
        <f>RSI!I1231</f>
        <v>45.640991109903709</v>
      </c>
      <c r="D1231" s="2">
        <f>MACD!E1231</f>
        <v>-3.2131916843347597E-3</v>
      </c>
      <c r="E1231" s="2">
        <f>MACD!F1231</f>
        <v>-9.6108894698748379E-3</v>
      </c>
      <c r="F1231" s="2">
        <f>'Moving Avg'!D1231</f>
        <v>2.3207</v>
      </c>
      <c r="G1231" s="2">
        <f>'Moving Avg'!F1231</f>
        <v>2.3247749999999998</v>
      </c>
      <c r="H1231" s="2">
        <f>'Moving Avg'!G1231</f>
        <v>2.3558440000000003</v>
      </c>
      <c r="I1231" s="2">
        <f>'Moving Avg'!H1231</f>
        <v>2.4784845000000009</v>
      </c>
      <c r="J1231" s="5" t="str">
        <f>OBV!F1231</f>
        <v>BEARISH</v>
      </c>
      <c r="K1231" s="5" t="str">
        <f>OBV!G1231</f>
        <v>NEUTRAL</v>
      </c>
      <c r="L1231" s="5" t="str">
        <f>OBV!H1231</f>
        <v>CONFIRMED BEARISH</v>
      </c>
    </row>
    <row r="1232" spans="1:12" ht="13.5" x14ac:dyDescent="0.25">
      <c r="A1232" s="3">
        <f>RSI!A1232</f>
        <v>44105</v>
      </c>
      <c r="B1232" s="2">
        <f>RSI!B1232</f>
        <v>2.2764000000000002</v>
      </c>
      <c r="C1232" s="2">
        <f>RSI!I1232</f>
        <v>39.978124321514684</v>
      </c>
      <c r="D1232" s="2">
        <f>MACD!E1232</f>
        <v>8.4778185970364461E-3</v>
      </c>
      <c r="E1232" s="2">
        <f>MACD!F1232</f>
        <v>-5.9931478564925807E-3</v>
      </c>
      <c r="F1232" s="2">
        <f>'Moving Avg'!D1232</f>
        <v>2.3074000000000003</v>
      </c>
      <c r="G1232" s="2">
        <f>'Moving Avg'!F1232</f>
        <v>2.3244050000000001</v>
      </c>
      <c r="H1232" s="2">
        <f>'Moving Avg'!G1232</f>
        <v>2.3520940000000001</v>
      </c>
      <c r="I1232" s="2">
        <f>'Moving Avg'!H1232</f>
        <v>2.4761940000000009</v>
      </c>
      <c r="J1232" s="5" t="str">
        <f>OBV!F1232</f>
        <v>BEARISH</v>
      </c>
      <c r="K1232" s="5" t="str">
        <f>OBV!G1232</f>
        <v>NEUTRAL</v>
      </c>
      <c r="L1232" s="5" t="str">
        <f>OBV!H1232</f>
        <v>CONFIRMED BEARISH</v>
      </c>
    </row>
    <row r="1233" spans="1:12" ht="13.5" x14ac:dyDescent="0.25">
      <c r="A1233" s="3">
        <f>RSI!A1233</f>
        <v>44106</v>
      </c>
      <c r="B1233" s="2">
        <f>RSI!B1233</f>
        <v>2.2393999999999998</v>
      </c>
      <c r="C1233" s="2">
        <f>RSI!I1233</f>
        <v>35.254686745086005</v>
      </c>
      <c r="D1233" s="2">
        <f>MACD!E1233</f>
        <v>1.6921455500138904E-2</v>
      </c>
      <c r="E1233" s="2">
        <f>MACD!F1233</f>
        <v>-1.4102271851662838E-3</v>
      </c>
      <c r="F1233" s="2">
        <f>'Moving Avg'!D1233</f>
        <v>2.29114</v>
      </c>
      <c r="G1233" s="2">
        <f>'Moving Avg'!F1233</f>
        <v>2.3221849999999997</v>
      </c>
      <c r="H1233" s="2">
        <f>'Moving Avg'!G1233</f>
        <v>2.3487440000000004</v>
      </c>
      <c r="I1233" s="2">
        <f>'Moving Avg'!H1233</f>
        <v>2.4738255000000011</v>
      </c>
      <c r="J1233" s="5" t="str">
        <f>OBV!F1233</f>
        <v>BEARISH</v>
      </c>
      <c r="K1233" s="5" t="str">
        <f>OBV!G1233</f>
        <v>NEUTRAL</v>
      </c>
      <c r="L1233" s="5" t="str">
        <f>OBV!H1233</f>
        <v>CONFIRMED BEARISH</v>
      </c>
    </row>
    <row r="1234" spans="1:12" ht="13.5" x14ac:dyDescent="0.25">
      <c r="A1234" s="3">
        <f>RSI!A1234</f>
        <v>44109</v>
      </c>
      <c r="B1234" s="2">
        <f>RSI!B1234</f>
        <v>2.2985000000000002</v>
      </c>
      <c r="C1234" s="2">
        <f>RSI!I1234</f>
        <v>46.190794607727518</v>
      </c>
      <c r="D1234" s="2">
        <f>MACD!E1234</f>
        <v>2.1368504862967264E-2</v>
      </c>
      <c r="E1234" s="2">
        <f>MACD!F1234</f>
        <v>3.1455192244604258E-3</v>
      </c>
      <c r="F1234" s="2">
        <f>'Moving Avg'!D1234</f>
        <v>2.2881800000000001</v>
      </c>
      <c r="G1234" s="2">
        <f>'Moving Avg'!F1234</f>
        <v>2.3221850000000002</v>
      </c>
      <c r="H1234" s="2">
        <f>'Moving Avg'!G1234</f>
        <v>2.3460060000000009</v>
      </c>
      <c r="I1234" s="2">
        <f>'Moving Avg'!H1234</f>
        <v>2.4718595000000003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</row>
    <row r="1235" spans="1:12" ht="13.5" x14ac:dyDescent="0.25">
      <c r="A1235" s="3">
        <f>RSI!A1235</f>
        <v>44110</v>
      </c>
      <c r="B1235" s="2">
        <f>RSI!B1235</f>
        <v>2.3207</v>
      </c>
      <c r="C1235" s="2">
        <f>RSI!I1235</f>
        <v>49.632361497582323</v>
      </c>
      <c r="D1235" s="2">
        <f>MACD!E1235</f>
        <v>1.9085497898084114E-2</v>
      </c>
      <c r="E1235" s="2">
        <f>MACD!F1235</f>
        <v>6.3335149591851637E-3</v>
      </c>
      <c r="F1235" s="2">
        <f>'Moving Avg'!D1235</f>
        <v>2.2896600000000005</v>
      </c>
      <c r="G1235" s="2">
        <f>'Moving Avg'!F1235</f>
        <v>2.3236650000000001</v>
      </c>
      <c r="H1235" s="2">
        <f>'Moving Avg'!G1235</f>
        <v>2.3432840000000006</v>
      </c>
      <c r="I1235" s="2">
        <f>'Moving Avg'!H1235</f>
        <v>2.4702180000000005</v>
      </c>
      <c r="J1235" s="5" t="str">
        <f>OBV!F1235</f>
        <v>BEARISH</v>
      </c>
      <c r="K1235" s="5" t="str">
        <f>OBV!G1235</f>
        <v>NEUTRAL</v>
      </c>
      <c r="L1235" s="5" t="str">
        <f>OBV!H1235</f>
        <v>BEARISH DIVERGENCE</v>
      </c>
    </row>
    <row r="1236" spans="1:12" ht="13.5" x14ac:dyDescent="0.25">
      <c r="A1236" s="3">
        <f>RSI!A1236</f>
        <v>44111</v>
      </c>
      <c r="B1236" s="2">
        <f>RSI!B1236</f>
        <v>2.3281000000000001</v>
      </c>
      <c r="C1236" s="2">
        <f>RSI!I1236</f>
        <v>50.762824100220975</v>
      </c>
      <c r="D1236" s="2">
        <f>MACD!E1236</f>
        <v>1.5477039473767107E-2</v>
      </c>
      <c r="E1236" s="2">
        <f>MACD!F1236</f>
        <v>8.1622198621015534E-3</v>
      </c>
      <c r="F1236" s="2">
        <f>'Moving Avg'!D1236</f>
        <v>2.2926200000000003</v>
      </c>
      <c r="G1236" s="2">
        <f>'Moving Avg'!F1236</f>
        <v>2.3240349999999999</v>
      </c>
      <c r="H1236" s="2">
        <f>'Moving Avg'!G1236</f>
        <v>2.3422780000000007</v>
      </c>
      <c r="I1236" s="2">
        <f>'Moving Avg'!H1236</f>
        <v>2.4686845000000006</v>
      </c>
      <c r="J1236" s="5" t="str">
        <f>OBV!F1236</f>
        <v>BEARISH</v>
      </c>
      <c r="K1236" s="5" t="str">
        <f>OBV!G1236</f>
        <v>NEUTRAL</v>
      </c>
      <c r="L1236" s="5" t="str">
        <f>OBV!H1236</f>
        <v>BEARISH DIVERGENCE</v>
      </c>
    </row>
    <row r="1237" spans="1:12" ht="13.5" x14ac:dyDescent="0.25">
      <c r="A1237" s="3">
        <f>RSI!A1237</f>
        <v>44112</v>
      </c>
      <c r="B1237" s="2">
        <f>RSI!B1237</f>
        <v>2.3281000000000001</v>
      </c>
      <c r="C1237" s="2">
        <f>RSI!I1237</f>
        <v>50.762824100220961</v>
      </c>
      <c r="D1237" s="2">
        <f>MACD!E1237</f>
        <v>1.5804577295470246E-2</v>
      </c>
      <c r="E1237" s="2">
        <f>MACD!F1237</f>
        <v>9.6906913487752929E-3</v>
      </c>
      <c r="F1237" s="2">
        <f>'Moving Avg'!D1237</f>
        <v>2.3029600000000001</v>
      </c>
      <c r="G1237" s="2">
        <f>'Moving Avg'!F1237</f>
        <v>2.3240349999999994</v>
      </c>
      <c r="H1237" s="2">
        <f>'Moving Avg'!G1237</f>
        <v>2.3418420000000006</v>
      </c>
      <c r="I1237" s="2">
        <f>'Moving Avg'!H1237</f>
        <v>2.4672580000000006</v>
      </c>
      <c r="J1237" s="5" t="str">
        <f>OBV!F1237</f>
        <v>BEARISH</v>
      </c>
      <c r="K1237" s="5" t="str">
        <f>OBV!G1237</f>
        <v>NEUTRAL</v>
      </c>
      <c r="L1237" s="5" t="str">
        <f>OBV!H1237</f>
        <v>BEARISH DIVERGENCE</v>
      </c>
    </row>
    <row r="1238" spans="1:12" ht="13.5" x14ac:dyDescent="0.25">
      <c r="A1238" s="3">
        <f>RSI!A1238</f>
        <v>44113</v>
      </c>
      <c r="B1238" s="2">
        <f>RSI!B1238</f>
        <v>2.3576999999999999</v>
      </c>
      <c r="C1238" s="2">
        <f>RSI!I1238</f>
        <v>55.405954116734939</v>
      </c>
      <c r="D1238" s="2">
        <f>MACD!E1238</f>
        <v>1.0441769864661943E-2</v>
      </c>
      <c r="E1238" s="2">
        <f>MACD!F1238</f>
        <v>9.8409070519526222E-3</v>
      </c>
      <c r="F1238" s="2">
        <f>'Moving Avg'!D1238</f>
        <v>2.3266200000000001</v>
      </c>
      <c r="G1238" s="2">
        <f>'Moving Avg'!F1238</f>
        <v>2.3247749999999998</v>
      </c>
      <c r="H1238" s="2">
        <f>'Moving Avg'!G1238</f>
        <v>2.3421400000000001</v>
      </c>
      <c r="I1238" s="2">
        <f>'Moving Avg'!H1238</f>
        <v>2.4667625000000002</v>
      </c>
      <c r="J1238" s="5" t="str">
        <f>OBV!F1238</f>
        <v>BULLISH</v>
      </c>
      <c r="K1238" s="5" t="str">
        <f>OBV!G1238</f>
        <v>NEUTRAL</v>
      </c>
      <c r="L1238" s="5" t="str">
        <f>OBV!H1238</f>
        <v>CONFIRMED BULLISH</v>
      </c>
    </row>
    <row r="1239" spans="1:12" ht="13.5" x14ac:dyDescent="0.25">
      <c r="A1239" s="3">
        <f>RSI!A1239</f>
        <v>44116</v>
      </c>
      <c r="B1239" s="2">
        <f>RSI!B1239</f>
        <v>2.3502999999999998</v>
      </c>
      <c r="C1239" s="2">
        <f>RSI!I1239</f>
        <v>54.034092627567418</v>
      </c>
      <c r="D1239" s="2">
        <f>MACD!E1239</f>
        <v>5.1091797708413544E-3</v>
      </c>
      <c r="E1239" s="2">
        <f>MACD!F1239</f>
        <v>8.8945615957303683E-3</v>
      </c>
      <c r="F1239" s="2">
        <f>'Moving Avg'!D1239</f>
        <v>2.3369799999999996</v>
      </c>
      <c r="G1239" s="2">
        <f>'Moving Avg'!F1239</f>
        <v>2.3280999999999996</v>
      </c>
      <c r="H1239" s="2">
        <f>'Moving Avg'!G1239</f>
        <v>2.3421480000000003</v>
      </c>
      <c r="I1239" s="2">
        <f>'Moving Avg'!H1239</f>
        <v>2.4659810000000006</v>
      </c>
      <c r="J1239" s="5" t="str">
        <f>OBV!F1239</f>
        <v>BULLISH</v>
      </c>
      <c r="K1239" s="5" t="str">
        <f>OBV!G1239</f>
        <v>NEUTRAL</v>
      </c>
      <c r="L1239" s="5" t="str">
        <f>OBV!H1239</f>
        <v>CONFIRMED BULLISH</v>
      </c>
    </row>
    <row r="1240" spans="1:12" ht="13.5" x14ac:dyDescent="0.25">
      <c r="A1240" s="3">
        <f>RSI!A1240</f>
        <v>44117</v>
      </c>
      <c r="B1240" s="2">
        <f>RSI!B1240</f>
        <v>2.3502999999999998</v>
      </c>
      <c r="C1240" s="2">
        <f>RSI!I1240</f>
        <v>54.034092627567418</v>
      </c>
      <c r="D1240" s="2">
        <f>MACD!E1240</f>
        <v>4.5134787658485109E-4</v>
      </c>
      <c r="E1240" s="2">
        <f>MACD!F1240</f>
        <v>7.2059188519012652E-3</v>
      </c>
      <c r="F1240" s="2">
        <f>'Moving Avg'!D1240</f>
        <v>2.3429000000000002</v>
      </c>
      <c r="G1240" s="2">
        <f>'Moving Avg'!F1240</f>
        <v>2.3284699999999994</v>
      </c>
      <c r="H1240" s="2">
        <f>'Moving Avg'!G1240</f>
        <v>2.3415580000000005</v>
      </c>
      <c r="I1240" s="2">
        <f>'Moving Avg'!H1240</f>
        <v>2.4645585000000008</v>
      </c>
      <c r="J1240" s="5" t="str">
        <f>OBV!F1240</f>
        <v>BULLISH</v>
      </c>
      <c r="K1240" s="5" t="str">
        <f>OBV!G1240</f>
        <v>NEUTRAL</v>
      </c>
      <c r="L1240" s="5" t="str">
        <f>OBV!H1240</f>
        <v>CONFIRMED BULLISH</v>
      </c>
    </row>
    <row r="1241" spans="1:12" ht="13.5" x14ac:dyDescent="0.25">
      <c r="A1241" s="3">
        <f>RSI!A1241</f>
        <v>44118</v>
      </c>
      <c r="B1241" s="2">
        <f>RSI!B1241</f>
        <v>2.3429000000000002</v>
      </c>
      <c r="C1241" s="2">
        <f>RSI!I1241</f>
        <v>52.525765358407114</v>
      </c>
      <c r="D1241" s="2">
        <f>MACD!E1241</f>
        <v>-3.0765984551153203E-3</v>
      </c>
      <c r="E1241" s="2">
        <f>MACD!F1241</f>
        <v>5.1494153904979483E-3</v>
      </c>
      <c r="F1241" s="2">
        <f>'Moving Avg'!D1241</f>
        <v>2.3458600000000001</v>
      </c>
      <c r="G1241" s="2">
        <f>'Moving Avg'!F1241</f>
        <v>2.3266249999999995</v>
      </c>
      <c r="H1241" s="2">
        <f>'Moving Avg'!G1241</f>
        <v>2.3421500000000002</v>
      </c>
      <c r="I1241" s="2">
        <f>'Moving Avg'!H1241</f>
        <v>2.4626720000000004</v>
      </c>
      <c r="J1241" s="5" t="str">
        <f>OBV!F1241</f>
        <v>BEARISH</v>
      </c>
      <c r="K1241" s="5" t="str">
        <f>OBV!G1241</f>
        <v>NEUTRAL</v>
      </c>
      <c r="L1241" s="5" t="str">
        <f>OBV!H1241</f>
        <v>BEARISH DIVERGENCE</v>
      </c>
    </row>
    <row r="1242" spans="1:12" ht="13.5" x14ac:dyDescent="0.25">
      <c r="A1242" s="3">
        <f>RSI!A1242</f>
        <v>44120</v>
      </c>
      <c r="B1242" s="2">
        <f>RSI!B1242</f>
        <v>2.3207</v>
      </c>
      <c r="C1242" s="2">
        <f>RSI!I1242</f>
        <v>48.18060409814175</v>
      </c>
      <c r="D1242" s="2">
        <f>MACD!E1242</f>
        <v>-1.0175398590149598E-2</v>
      </c>
      <c r="E1242" s="2">
        <f>MACD!F1242</f>
        <v>2.0844525943684387E-3</v>
      </c>
      <c r="F1242" s="2">
        <f>'Moving Avg'!D1242</f>
        <v>2.3443800000000001</v>
      </c>
      <c r="G1242" s="2">
        <f>'Moving Avg'!F1242</f>
        <v>2.3236699999999995</v>
      </c>
      <c r="H1242" s="2">
        <f>'Moving Avg'!G1242</f>
        <v>2.3411160000000004</v>
      </c>
      <c r="I1242" s="2">
        <f>'Moving Avg'!H1242</f>
        <v>2.4607100000000006</v>
      </c>
      <c r="J1242" s="5" t="str">
        <f>OBV!F1242</f>
        <v>BEARISH</v>
      </c>
      <c r="K1242" s="5" t="str">
        <f>OBV!G1242</f>
        <v>NEUTRAL</v>
      </c>
      <c r="L1242" s="5" t="str">
        <f>OBV!H1242</f>
        <v>CONFIRMED BEARISH</v>
      </c>
    </row>
    <row r="1243" spans="1:12" ht="13.5" x14ac:dyDescent="0.25">
      <c r="A1243" s="3">
        <f>RSI!A1243</f>
        <v>44123</v>
      </c>
      <c r="B1243" s="2">
        <f>RSI!B1243</f>
        <v>2.3429000000000002</v>
      </c>
      <c r="C1243" s="2">
        <f>RSI!I1243</f>
        <v>52.419450199579586</v>
      </c>
      <c r="D1243" s="2">
        <f>MACD!E1243</f>
        <v>-2.3462773070986653E-2</v>
      </c>
      <c r="E1243" s="2">
        <f>MACD!F1243</f>
        <v>-3.0249925387025797E-3</v>
      </c>
      <c r="F1243" s="2">
        <f>'Moving Avg'!D1243</f>
        <v>2.3414200000000003</v>
      </c>
      <c r="G1243" s="2">
        <f>'Moving Avg'!F1243</f>
        <v>2.3232999999999997</v>
      </c>
      <c r="H1243" s="2">
        <f>'Moving Avg'!G1243</f>
        <v>2.3391940000000004</v>
      </c>
      <c r="I1243" s="2">
        <f>'Moving Avg'!H1243</f>
        <v>2.4580755000000005</v>
      </c>
      <c r="J1243" s="5" t="str">
        <f>OBV!F1243</f>
        <v>BULLISH</v>
      </c>
      <c r="K1243" s="5" t="str">
        <f>OBV!G1243</f>
        <v>NEUTRAL</v>
      </c>
      <c r="L1243" s="5" t="str">
        <f>OBV!H1243</f>
        <v>BULLISH DIVERGENCE</v>
      </c>
    </row>
    <row r="1244" spans="1:12" ht="13.5" x14ac:dyDescent="0.25">
      <c r="A1244" s="3">
        <f>RSI!A1244</f>
        <v>44124</v>
      </c>
      <c r="B1244" s="2">
        <f>RSI!B1244</f>
        <v>2.2911000000000001</v>
      </c>
      <c r="C1244" s="2">
        <f>RSI!I1244</f>
        <v>43.481784077221683</v>
      </c>
      <c r="D1244" s="2">
        <f>MACD!E1244</f>
        <v>-2.1855869623539803E-2</v>
      </c>
      <c r="E1244" s="2">
        <f>MACD!F1244</f>
        <v>-6.7911679556700248E-3</v>
      </c>
      <c r="F1244" s="2">
        <f>'Moving Avg'!D1244</f>
        <v>2.32958</v>
      </c>
      <c r="G1244" s="2">
        <f>'Moving Avg'!F1244</f>
        <v>2.3199699999999996</v>
      </c>
      <c r="H1244" s="2">
        <f>'Moving Avg'!G1244</f>
        <v>2.3375680000000005</v>
      </c>
      <c r="I1244" s="2">
        <f>'Moving Avg'!H1244</f>
        <v>2.4551820000000011</v>
      </c>
      <c r="J1244" s="5" t="str">
        <f>OBV!F1244</f>
        <v>BEARISH</v>
      </c>
      <c r="K1244" s="5" t="str">
        <f>OBV!G1244</f>
        <v>NEUTRAL</v>
      </c>
      <c r="L1244" s="5" t="str">
        <f>OBV!H1244</f>
        <v>CONFIRMED BEARISH</v>
      </c>
    </row>
    <row r="1245" spans="1:12" ht="13.5" x14ac:dyDescent="0.25">
      <c r="A1245" s="3">
        <f>RSI!A1245</f>
        <v>44125</v>
      </c>
      <c r="B1245" s="2">
        <f>RSI!B1245</f>
        <v>2.3207</v>
      </c>
      <c r="C1245" s="2">
        <f>RSI!I1245</f>
        <v>48.848813903058485</v>
      </c>
      <c r="D1245" s="2">
        <f>MACD!E1245</f>
        <v>-1.9040707439660132E-2</v>
      </c>
      <c r="E1245" s="2">
        <f>MACD!F1245</f>
        <v>-9.2410758524680454E-3</v>
      </c>
      <c r="F1245" s="2">
        <f>'Moving Avg'!D1245</f>
        <v>2.3236600000000003</v>
      </c>
      <c r="G1245" s="2">
        <f>'Moving Avg'!F1245</f>
        <v>2.3196000000000003</v>
      </c>
      <c r="H1245" s="2">
        <f>'Moving Avg'!G1245</f>
        <v>2.3357940000000004</v>
      </c>
      <c r="I1245" s="2">
        <f>'Moving Avg'!H1245</f>
        <v>2.4520805000000006</v>
      </c>
      <c r="J1245" s="5" t="str">
        <f>OBV!F1245</f>
        <v>BEARISH</v>
      </c>
      <c r="K1245" s="5" t="str">
        <f>OBV!G1245</f>
        <v>NEUTRAL</v>
      </c>
      <c r="L1245" s="5" t="str">
        <f>OBV!H1245</f>
        <v>CONFIRMED BEARISH</v>
      </c>
    </row>
    <row r="1246" spans="1:12" ht="13.5" x14ac:dyDescent="0.25">
      <c r="A1246" s="3">
        <f>RSI!A1246</f>
        <v>44126</v>
      </c>
      <c r="B1246" s="2">
        <f>RSI!B1246</f>
        <v>2.3207</v>
      </c>
      <c r="C1246" s="2">
        <f>RSI!I1246</f>
        <v>48.848813903058492</v>
      </c>
      <c r="D1246" s="2">
        <f>MACD!E1246</f>
        <v>-1.547964638460142E-2</v>
      </c>
      <c r="E1246" s="2">
        <f>MACD!F1246</f>
        <v>-1.0488789958894721E-2</v>
      </c>
      <c r="F1246" s="2">
        <f>'Moving Avg'!D1246</f>
        <v>2.3192200000000005</v>
      </c>
      <c r="G1246" s="2">
        <f>'Moving Avg'!F1246</f>
        <v>2.3196000000000003</v>
      </c>
      <c r="H1246" s="2">
        <f>'Moving Avg'!G1246</f>
        <v>2.3350540000000009</v>
      </c>
      <c r="I1246" s="2">
        <f>'Moving Avg'!H1246</f>
        <v>2.4492285000000011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</row>
    <row r="1247" spans="1:12" ht="13.5" x14ac:dyDescent="0.25">
      <c r="A1247" s="3">
        <f>RSI!A1247</f>
        <v>44127</v>
      </c>
      <c r="B1247" s="2">
        <f>RSI!B1247</f>
        <v>2.3207</v>
      </c>
      <c r="C1247" s="2">
        <f>RSI!I1247</f>
        <v>48.848813903058492</v>
      </c>
      <c r="D1247" s="2">
        <f>MACD!E1247</f>
        <v>-1.2428904573548394E-2</v>
      </c>
      <c r="E1247" s="2">
        <f>MACD!F1247</f>
        <v>-1.0876812881825456E-2</v>
      </c>
      <c r="F1247" s="2">
        <f>'Moving Avg'!D1247</f>
        <v>2.3192200000000005</v>
      </c>
      <c r="G1247" s="2">
        <f>'Moving Avg'!F1247</f>
        <v>2.3184900000000006</v>
      </c>
      <c r="H1247" s="2">
        <f>'Moving Avg'!G1247</f>
        <v>2.3343140000000009</v>
      </c>
      <c r="I1247" s="2">
        <f>'Moving Avg'!H1247</f>
        <v>2.4464120000000009</v>
      </c>
      <c r="J1247" s="5" t="str">
        <f>OBV!F1247</f>
        <v>BEARISH</v>
      </c>
      <c r="K1247" s="5" t="str">
        <f>OBV!G1247</f>
        <v>NEUTRAL</v>
      </c>
      <c r="L1247" s="5" t="str">
        <f>OBV!H1247</f>
        <v>NEUTRAL</v>
      </c>
    </row>
    <row r="1248" spans="1:12" ht="13.5" x14ac:dyDescent="0.25">
      <c r="A1248" s="3">
        <f>RSI!A1248</f>
        <v>44130</v>
      </c>
      <c r="B1248" s="2">
        <f>RSI!B1248</f>
        <v>2.2616000000000001</v>
      </c>
      <c r="C1248" s="2">
        <f>RSI!I1248</f>
        <v>39.495891946316405</v>
      </c>
      <c r="D1248" s="2">
        <f>MACD!E1248</f>
        <v>-8.8112788883698556E-4</v>
      </c>
      <c r="E1248" s="2">
        <f>MACD!F1248</f>
        <v>-8.8776758832277616E-3</v>
      </c>
      <c r="F1248" s="2">
        <f>'Moving Avg'!D1248</f>
        <v>2.3029600000000001</v>
      </c>
      <c r="G1248" s="2">
        <f>'Moving Avg'!F1248</f>
        <v>2.3155350000000006</v>
      </c>
      <c r="H1248" s="2">
        <f>'Moving Avg'!G1248</f>
        <v>2.3310620000000006</v>
      </c>
      <c r="I1248" s="2">
        <f>'Moving Avg'!H1248</f>
        <v>2.4431575000000012</v>
      </c>
      <c r="J1248" s="5" t="str">
        <f>OBV!F1248</f>
        <v>BEARISH</v>
      </c>
      <c r="K1248" s="5" t="str">
        <f>OBV!G1248</f>
        <v>NEUTRAL</v>
      </c>
      <c r="L1248" s="5" t="str">
        <f>OBV!H1248</f>
        <v>CONFIRMED BEARISH</v>
      </c>
    </row>
    <row r="1249" spans="1:12" ht="13.5" x14ac:dyDescent="0.25">
      <c r="A1249" s="3">
        <f>RSI!A1249</f>
        <v>44131</v>
      </c>
      <c r="B1249" s="2">
        <f>RSI!B1249</f>
        <v>2.2985000000000002</v>
      </c>
      <c r="C1249" s="2">
        <f>RSI!I1249</f>
        <v>46.396818751475124</v>
      </c>
      <c r="D1249" s="2">
        <f>MACD!E1249</f>
        <v>5.399678663445151E-3</v>
      </c>
      <c r="E1249" s="2">
        <f>MACD!F1249</f>
        <v>-6.0222049738931794E-3</v>
      </c>
      <c r="F1249" s="2">
        <f>'Moving Avg'!D1249</f>
        <v>2.30444</v>
      </c>
      <c r="G1249" s="2">
        <f>'Moving Avg'!F1249</f>
        <v>2.3147950000000006</v>
      </c>
      <c r="H1249" s="2">
        <f>'Moving Avg'!G1249</f>
        <v>2.3285480000000005</v>
      </c>
      <c r="I1249" s="2">
        <f>'Moving Avg'!H1249</f>
        <v>2.4405150000000004</v>
      </c>
      <c r="J1249" s="5" t="str">
        <f>OBV!F1249</f>
        <v>BULLISH</v>
      </c>
      <c r="K1249" s="5" t="str">
        <f>OBV!G1249</f>
        <v>NEUTRAL</v>
      </c>
      <c r="L1249" s="5" t="str">
        <f>OBV!H1249</f>
        <v>CONFIRMED BULLISH</v>
      </c>
    </row>
    <row r="1250" spans="1:12" ht="13.5" x14ac:dyDescent="0.25">
      <c r="A1250" s="3">
        <f>RSI!A1250</f>
        <v>44132</v>
      </c>
      <c r="B1250" s="2">
        <f>RSI!B1250</f>
        <v>2.2911000000000001</v>
      </c>
      <c r="C1250" s="2">
        <f>RSI!I1250</f>
        <v>45.281413787161931</v>
      </c>
      <c r="D1250" s="2">
        <f>MACD!E1250</f>
        <v>1.1397465236732796E-2</v>
      </c>
      <c r="E1250" s="2">
        <f>MACD!F1250</f>
        <v>-2.5382709317679848E-3</v>
      </c>
      <c r="F1250" s="2">
        <f>'Moving Avg'!D1250</f>
        <v>2.2985200000000003</v>
      </c>
      <c r="G1250" s="2">
        <f>'Moving Avg'!F1250</f>
        <v>2.3136850000000004</v>
      </c>
      <c r="H1250" s="2">
        <f>'Moving Avg'!G1250</f>
        <v>2.3263300000000005</v>
      </c>
      <c r="I1250" s="2">
        <f>'Moving Avg'!H1250</f>
        <v>2.4377640000000009</v>
      </c>
      <c r="J1250" s="5" t="str">
        <f>OBV!F1250</f>
        <v>BULLISH</v>
      </c>
      <c r="K1250" s="5" t="str">
        <f>OBV!G1250</f>
        <v>NEUTRAL</v>
      </c>
      <c r="L1250" s="5" t="str">
        <f>OBV!H1250</f>
        <v>BULLISH DIVERGENCE</v>
      </c>
    </row>
    <row r="1251" spans="1:12" ht="13.5" x14ac:dyDescent="0.25">
      <c r="A1251" s="3">
        <f>RSI!A1251</f>
        <v>44134</v>
      </c>
      <c r="B1251" s="2">
        <f>RSI!B1251</f>
        <v>2.3355000000000001</v>
      </c>
      <c r="C1251" s="2">
        <f>RSI!I1251</f>
        <v>52.638498628155446</v>
      </c>
      <c r="D1251" s="2">
        <f>MACD!E1251</f>
        <v>1.2213993574929471E-2</v>
      </c>
      <c r="E1251" s="2">
        <f>MACD!F1251</f>
        <v>4.1218196957150659E-4</v>
      </c>
      <c r="F1251" s="2">
        <f>'Moving Avg'!D1251</f>
        <v>2.3014800000000002</v>
      </c>
      <c r="G1251" s="2">
        <f>'Moving Avg'!F1251</f>
        <v>2.3147950000000006</v>
      </c>
      <c r="H1251" s="2">
        <f>'Moving Avg'!G1251</f>
        <v>2.3263300000000005</v>
      </c>
      <c r="I1251" s="2">
        <f>'Moving Avg'!H1251</f>
        <v>2.4353065000000003</v>
      </c>
      <c r="J1251" s="5" t="str">
        <f>OBV!F1251</f>
        <v>BULLISH</v>
      </c>
      <c r="K1251" s="5" t="str">
        <f>OBV!G1251</f>
        <v>NEUTRAL</v>
      </c>
      <c r="L1251" s="5" t="str">
        <f>OBV!H1251</f>
        <v>CONFIRMED BULLISH</v>
      </c>
    </row>
    <row r="1252" spans="1:12" ht="13.5" x14ac:dyDescent="0.25">
      <c r="A1252" s="3">
        <f>RSI!A1252</f>
        <v>44137</v>
      </c>
      <c r="B1252" s="2">
        <f>RSI!B1252</f>
        <v>2.2837999999999998</v>
      </c>
      <c r="C1252" s="2">
        <f>RSI!I1252</f>
        <v>45.043985115991433</v>
      </c>
      <c r="D1252" s="2">
        <f>MACD!E1252</f>
        <v>1.3213108443033139E-2</v>
      </c>
      <c r="E1252" s="2">
        <f>MACD!F1252</f>
        <v>2.9723672642638331E-3</v>
      </c>
      <c r="F1252" s="2">
        <f>'Moving Avg'!D1252</f>
        <v>2.2940999999999998</v>
      </c>
      <c r="G1252" s="2">
        <f>'Moving Avg'!F1252</f>
        <v>2.3151649999999999</v>
      </c>
      <c r="H1252" s="2">
        <f>'Moving Avg'!G1252</f>
        <v>2.3252960000000007</v>
      </c>
      <c r="I1252" s="2">
        <f>'Moving Avg'!H1252</f>
        <v>2.4328395000000005</v>
      </c>
      <c r="J1252" s="5" t="str">
        <f>OBV!F1252</f>
        <v>BULLISH</v>
      </c>
      <c r="K1252" s="5" t="str">
        <f>OBV!G1252</f>
        <v>NEUTRAL</v>
      </c>
      <c r="L1252" s="5" t="str">
        <f>OBV!H1252</f>
        <v>BULLISH DIVERGENCE</v>
      </c>
    </row>
    <row r="1253" spans="1:12" ht="13.5" x14ac:dyDescent="0.25">
      <c r="A1253" s="3">
        <f>RSI!A1253</f>
        <v>44138</v>
      </c>
      <c r="B1253" s="2">
        <f>RSI!B1253</f>
        <v>2.3797999999999999</v>
      </c>
      <c r="C1253" s="2">
        <f>RSI!I1253</f>
        <v>57.349196003816381</v>
      </c>
      <c r="D1253" s="2">
        <f>MACD!E1253</f>
        <v>1.0570100337496058E-2</v>
      </c>
      <c r="E1253" s="2">
        <f>MACD!F1253</f>
        <v>4.491913878910278E-3</v>
      </c>
      <c r="F1253" s="2">
        <f>'Moving Avg'!D1253</f>
        <v>2.3177399999999997</v>
      </c>
      <c r="G1253" s="2">
        <f>'Moving Avg'!F1253</f>
        <v>2.3221850000000002</v>
      </c>
      <c r="H1253" s="2">
        <f>'Moving Avg'!G1253</f>
        <v>2.3255900000000009</v>
      </c>
      <c r="I1253" s="2">
        <f>'Moving Avg'!H1253</f>
        <v>2.4307099999999995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</row>
    <row r="1254" spans="1:12" ht="13.5" x14ac:dyDescent="0.25">
      <c r="A1254" s="3">
        <f>RSI!A1254</f>
        <v>44139</v>
      </c>
      <c r="B1254" s="2">
        <f>RSI!B1254</f>
        <v>2.4390000000000001</v>
      </c>
      <c r="C1254" s="2">
        <f>RSI!I1254</f>
        <v>62.87034978296807</v>
      </c>
      <c r="D1254" s="2">
        <f>MACD!E1254</f>
        <v>-4.3960182675548687E-3</v>
      </c>
      <c r="E1254" s="2">
        <f>MACD!F1254</f>
        <v>2.7143274496172487E-3</v>
      </c>
      <c r="F1254" s="2">
        <f>'Moving Avg'!D1254</f>
        <v>2.3458399999999999</v>
      </c>
      <c r="G1254" s="2">
        <f>'Moving Avg'!F1254</f>
        <v>2.3292099999999998</v>
      </c>
      <c r="H1254" s="2">
        <f>'Moving Avg'!G1254</f>
        <v>2.3263300000000009</v>
      </c>
      <c r="I1254" s="2">
        <f>'Moving Avg'!H1254</f>
        <v>2.4288410000000002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</row>
    <row r="1255" spans="1:12" ht="13.5" x14ac:dyDescent="0.25">
      <c r="A1255" s="3">
        <f>RSI!A1255</f>
        <v>44140</v>
      </c>
      <c r="B1255" s="2">
        <f>RSI!B1255</f>
        <v>2.5424000000000002</v>
      </c>
      <c r="C1255" s="2">
        <f>RSI!I1255</f>
        <v>70.140840380041809</v>
      </c>
      <c r="D1255" s="2">
        <f>MACD!E1255</f>
        <v>-2.086239588384764E-2</v>
      </c>
      <c r="E1255" s="2">
        <f>MACD!F1255</f>
        <v>-2.0010172170757293E-3</v>
      </c>
      <c r="F1255" s="2">
        <f>'Moving Avg'!D1255</f>
        <v>2.3961000000000001</v>
      </c>
      <c r="G1255" s="2">
        <f>'Moving Avg'!F1255</f>
        <v>2.3402950000000002</v>
      </c>
      <c r="H1255" s="2">
        <f>'Moving Avg'!G1255</f>
        <v>2.3298760000000005</v>
      </c>
      <c r="I1255" s="2">
        <f>'Moving Avg'!H1255</f>
        <v>2.4272039999999997</v>
      </c>
      <c r="J1255" s="5" t="str">
        <f>OBV!F1255</f>
        <v>BULLISH</v>
      </c>
      <c r="K1255" s="5" t="str">
        <f>OBV!G1255</f>
        <v>STRONG</v>
      </c>
      <c r="L1255" s="5" t="str">
        <f>OBV!H1255</f>
        <v>CONFIRMED BULLISH</v>
      </c>
    </row>
    <row r="1256" spans="1:12" ht="13.5" x14ac:dyDescent="0.25">
      <c r="A1256" s="3">
        <f>RSI!A1256</f>
        <v>44141</v>
      </c>
      <c r="B1256" s="2">
        <f>RSI!B1256</f>
        <v>2.5720000000000001</v>
      </c>
      <c r="C1256" s="2">
        <f>RSI!I1256</f>
        <v>71.840727729305513</v>
      </c>
      <c r="D1256" s="2">
        <f>MACD!E1256</f>
        <v>-3.82447442056284E-2</v>
      </c>
      <c r="E1256" s="2">
        <f>MACD!F1256</f>
        <v>-9.2497626147862635E-3</v>
      </c>
      <c r="F1256" s="2">
        <f>'Moving Avg'!D1256</f>
        <v>2.4433999999999996</v>
      </c>
      <c r="G1256" s="2">
        <f>'Moving Avg'!F1256</f>
        <v>2.3524900000000004</v>
      </c>
      <c r="H1256" s="2">
        <f>'Moving Avg'!G1256</f>
        <v>2.3343100000000008</v>
      </c>
      <c r="I1256" s="2">
        <f>'Moving Avg'!H1256</f>
        <v>2.4257864999999996</v>
      </c>
      <c r="J1256" s="5" t="str">
        <f>OBV!F1256</f>
        <v>BULLISH</v>
      </c>
      <c r="K1256" s="5" t="str">
        <f>OBV!G1256</f>
        <v>STRONG</v>
      </c>
      <c r="L1256" s="5" t="str">
        <f>OBV!H1256</f>
        <v>CONFIRMED BULLISH</v>
      </c>
    </row>
    <row r="1257" spans="1:12" ht="13.5" x14ac:dyDescent="0.25">
      <c r="A1257" s="3">
        <f>RSI!A1257</f>
        <v>44144</v>
      </c>
      <c r="B1257" s="2">
        <f>RSI!B1257</f>
        <v>2.6901999999999999</v>
      </c>
      <c r="C1257" s="2">
        <f>RSI!I1257</f>
        <v>77.378902756416835</v>
      </c>
      <c r="D1257" s="2">
        <f>MACD!E1257</f>
        <v>-6.304692885425256E-2</v>
      </c>
      <c r="E1257" s="2">
        <f>MACD!F1257</f>
        <v>-2.0009195862679525E-2</v>
      </c>
      <c r="F1257" s="2">
        <f>'Moving Avg'!D1257</f>
        <v>2.52468</v>
      </c>
      <c r="G1257" s="2">
        <f>'Moving Avg'!F1257</f>
        <v>2.3705950000000002</v>
      </c>
      <c r="H1257" s="2">
        <f>'Moving Avg'!G1257</f>
        <v>2.3411080000000006</v>
      </c>
      <c r="I1257" s="2">
        <f>'Moving Avg'!H1257</f>
        <v>2.4249955000000001</v>
      </c>
      <c r="J1257" s="5" t="str">
        <f>OBV!F1257</f>
        <v>BULLISH</v>
      </c>
      <c r="K1257" s="5" t="str">
        <f>OBV!G1257</f>
        <v>STRONG</v>
      </c>
      <c r="L1257" s="5" t="str">
        <f>OBV!H1257</f>
        <v>CONFIRMED BULLISH</v>
      </c>
    </row>
    <row r="1258" spans="1:12" ht="13.5" x14ac:dyDescent="0.25">
      <c r="A1258" s="3">
        <f>RSI!A1258</f>
        <v>44145</v>
      </c>
      <c r="B1258" s="2">
        <f>RSI!B1258</f>
        <v>2.6755</v>
      </c>
      <c r="C1258" s="2">
        <f>RSI!I1258</f>
        <v>75.392987356517295</v>
      </c>
      <c r="D1258" s="2">
        <f>MACD!E1258</f>
        <v>-9.3974601398282953E-2</v>
      </c>
      <c r="E1258" s="2">
        <f>MACD!F1258</f>
        <v>-3.4802276969800212E-2</v>
      </c>
      <c r="F1258" s="2">
        <f>'Moving Avg'!D1258</f>
        <v>2.5838200000000002</v>
      </c>
      <c r="G1258" s="2">
        <f>'Moving Avg'!F1258</f>
        <v>2.386485</v>
      </c>
      <c r="H1258" s="2">
        <f>'Moving Avg'!G1258</f>
        <v>2.3480560000000006</v>
      </c>
      <c r="I1258" s="2">
        <f>'Moving Avg'!H1258</f>
        <v>2.4244515</v>
      </c>
      <c r="J1258" s="5" t="str">
        <f>OBV!F1258</f>
        <v>BULLISH</v>
      </c>
      <c r="K1258" s="5" t="str">
        <f>OBV!G1258</f>
        <v>STRONG</v>
      </c>
      <c r="L1258" s="5" t="str">
        <f>OBV!H1258</f>
        <v>CONFIRMED BULLISH</v>
      </c>
    </row>
    <row r="1259" spans="1:12" ht="13.5" x14ac:dyDescent="0.25">
      <c r="A1259" s="3">
        <f>RSI!A1259</f>
        <v>44146</v>
      </c>
      <c r="B1259" s="2">
        <f>RSI!B1259</f>
        <v>2.6976</v>
      </c>
      <c r="C1259" s="2">
        <f>RSI!I1259</f>
        <v>76.374679917397671</v>
      </c>
      <c r="D1259" s="2">
        <f>MACD!E1259</f>
        <v>-0.1178116713242523</v>
      </c>
      <c r="E1259" s="2">
        <f>MACD!F1259</f>
        <v>-5.1404155840690635E-2</v>
      </c>
      <c r="F1259" s="2">
        <f>'Moving Avg'!D1259</f>
        <v>2.6355399999999998</v>
      </c>
      <c r="G1259" s="2">
        <f>'Moving Avg'!F1259</f>
        <v>2.4038500000000003</v>
      </c>
      <c r="H1259" s="2">
        <f>'Moving Avg'!G1259</f>
        <v>2.3550020000000003</v>
      </c>
      <c r="I1259" s="2">
        <f>'Moving Avg'!H1259</f>
        <v>2.4238755000000003</v>
      </c>
      <c r="J1259" s="5" t="str">
        <f>OBV!F1259</f>
        <v>BULLISH</v>
      </c>
      <c r="K1259" s="5" t="str">
        <f>OBV!G1259</f>
        <v>STRONG</v>
      </c>
      <c r="L1259" s="5" t="str">
        <f>OBV!H1259</f>
        <v>CONFIRMED BULLISH</v>
      </c>
    </row>
    <row r="1260" spans="1:12" ht="13.5" x14ac:dyDescent="0.25">
      <c r="A1260" s="3">
        <f>RSI!A1260</f>
        <v>44147</v>
      </c>
      <c r="B1260" s="2">
        <f>RSI!B1260</f>
        <v>2.6829000000000001</v>
      </c>
      <c r="C1260" s="2">
        <f>RSI!I1260</f>
        <v>74.252712669618688</v>
      </c>
      <c r="D1260" s="2">
        <f>MACD!E1260</f>
        <v>-0.13974257600899431</v>
      </c>
      <c r="E1260" s="2">
        <f>MACD!F1260</f>
        <v>-6.9071839874351365E-2</v>
      </c>
      <c r="F1260" s="2">
        <f>'Moving Avg'!D1260</f>
        <v>2.66364</v>
      </c>
      <c r="G1260" s="2">
        <f>'Moving Avg'!F1260</f>
        <v>2.4204800000000004</v>
      </c>
      <c r="H1260" s="2">
        <f>'Moving Avg'!G1260</f>
        <v>2.3619500000000007</v>
      </c>
      <c r="I1260" s="2">
        <f>'Moving Avg'!H1260</f>
        <v>2.4233685000000009</v>
      </c>
      <c r="J1260" s="5" t="str">
        <f>OBV!F1260</f>
        <v>BULLISH</v>
      </c>
      <c r="K1260" s="5" t="str">
        <f>OBV!G1260</f>
        <v>STRONG</v>
      </c>
      <c r="L1260" s="5" t="str">
        <f>OBV!H1260</f>
        <v>CONFIRMED BULLISH</v>
      </c>
    </row>
    <row r="1261" spans="1:12" ht="13.5" x14ac:dyDescent="0.25">
      <c r="A1261" s="3">
        <f>RSI!A1261</f>
        <v>44148</v>
      </c>
      <c r="B1261" s="2">
        <f>RSI!B1261</f>
        <v>2.6901999999999999</v>
      </c>
      <c r="C1261" s="2">
        <f>RSI!I1261</f>
        <v>74.629681465144444</v>
      </c>
      <c r="D1261" s="2">
        <f>MACD!E1261</f>
        <v>-0.15350732952542812</v>
      </c>
      <c r="E1261" s="2">
        <f>MACD!F1261</f>
        <v>-8.5958937804566718E-2</v>
      </c>
      <c r="F1261" s="2">
        <f>'Moving Avg'!D1261</f>
        <v>2.6872799999999999</v>
      </c>
      <c r="G1261" s="2">
        <f>'Moving Avg'!F1261</f>
        <v>2.4378449999999998</v>
      </c>
      <c r="H1261" s="2">
        <f>'Moving Avg'!G1261</f>
        <v>2.3688960000000008</v>
      </c>
      <c r="I1261" s="2">
        <f>'Moving Avg'!H1261</f>
        <v>2.4227555000000005</v>
      </c>
      <c r="J1261" s="5" t="str">
        <f>OBV!F1261</f>
        <v>BULLISH</v>
      </c>
      <c r="K1261" s="5" t="str">
        <f>OBV!G1261</f>
        <v>STRONG</v>
      </c>
      <c r="L1261" s="5" t="str">
        <f>OBV!H1261</f>
        <v>CONFIRMED BULLISH</v>
      </c>
    </row>
    <row r="1262" spans="1:12" ht="13.5" x14ac:dyDescent="0.25">
      <c r="A1262" s="3">
        <f>RSI!A1262</f>
        <v>44151</v>
      </c>
      <c r="B1262" s="2">
        <f>RSI!B1262</f>
        <v>2.6606999999999998</v>
      </c>
      <c r="C1262" s="2">
        <f>RSI!I1262</f>
        <v>70.159315240267404</v>
      </c>
      <c r="D1262" s="2">
        <f>MACD!E1262</f>
        <v>-0.17235313550524989</v>
      </c>
      <c r="E1262" s="2">
        <f>MACD!F1262</f>
        <v>-0.10323777734470335</v>
      </c>
      <c r="F1262" s="2">
        <f>'Moving Avg'!D1262</f>
        <v>2.6813800000000003</v>
      </c>
      <c r="G1262" s="2">
        <f>'Moving Avg'!F1262</f>
        <v>2.4548449999999997</v>
      </c>
      <c r="H1262" s="2">
        <f>'Moving Avg'!G1262</f>
        <v>2.3764340000000006</v>
      </c>
      <c r="I1262" s="2">
        <f>'Moving Avg'!H1262</f>
        <v>2.4214965000000008</v>
      </c>
      <c r="J1262" s="5" t="str">
        <f>OBV!F1262</f>
        <v>BEARISH</v>
      </c>
      <c r="K1262" s="5" t="str">
        <f>OBV!G1262</f>
        <v>WEAK</v>
      </c>
      <c r="L1262" s="5" t="str">
        <f>OBV!H1262</f>
        <v>CONFIRMED BEARISH</v>
      </c>
    </row>
    <row r="1263" spans="1:12" ht="13.5" x14ac:dyDescent="0.25">
      <c r="A1263" s="3">
        <f>RSI!A1263</f>
        <v>44152</v>
      </c>
      <c r="B1263" s="2">
        <f>RSI!B1263</f>
        <v>2.7124000000000001</v>
      </c>
      <c r="C1263" s="2">
        <f>RSI!I1263</f>
        <v>73.190255653031954</v>
      </c>
      <c r="D1263" s="2">
        <f>MACD!E1263</f>
        <v>-0.17850978536972262</v>
      </c>
      <c r="E1263" s="2">
        <f>MACD!F1263</f>
        <v>-0.11829217894970721</v>
      </c>
      <c r="F1263" s="2">
        <f>'Moving Avg'!D1263</f>
        <v>2.6887599999999998</v>
      </c>
      <c r="G1263" s="2">
        <f>'Moving Avg'!F1263</f>
        <v>2.4733199999999997</v>
      </c>
      <c r="H1263" s="2">
        <f>'Moving Avg'!G1263</f>
        <v>2.3850060000000006</v>
      </c>
      <c r="I1263" s="2">
        <f>'Moving Avg'!H1263</f>
        <v>2.4204605000000008</v>
      </c>
      <c r="J1263" s="5" t="str">
        <f>OBV!F1263</f>
        <v>BEARISH</v>
      </c>
      <c r="K1263" s="5" t="str">
        <f>OBV!G1263</f>
        <v>NEUTRAL</v>
      </c>
      <c r="L1263" s="5" t="str">
        <f>OBV!H1263</f>
        <v>BEARISH DIVERGENCE</v>
      </c>
    </row>
    <row r="1264" spans="1:12" ht="13.5" x14ac:dyDescent="0.25">
      <c r="A1264" s="3">
        <f>RSI!A1264</f>
        <v>44153</v>
      </c>
      <c r="B1264" s="2">
        <f>RSI!B1264</f>
        <v>2.7789000000000001</v>
      </c>
      <c r="C1264" s="2">
        <f>RSI!I1264</f>
        <v>76.497047258899741</v>
      </c>
      <c r="D1264" s="2">
        <f>MACD!E1264</f>
        <v>-0.18090761890605078</v>
      </c>
      <c r="E1264" s="2">
        <f>MACD!F1264</f>
        <v>-0.13081526694097595</v>
      </c>
      <c r="F1264" s="2">
        <f>'Moving Avg'!D1264</f>
        <v>2.7050200000000002</v>
      </c>
      <c r="G1264" s="2">
        <f>'Moving Avg'!F1264</f>
        <v>2.4977100000000005</v>
      </c>
      <c r="H1264" s="2">
        <f>'Moving Avg'!G1264</f>
        <v>2.3946140000000007</v>
      </c>
      <c r="I1264" s="2">
        <f>'Moving Avg'!H1264</f>
        <v>2.4197570000000015</v>
      </c>
      <c r="J1264" s="5" t="str">
        <f>OBV!F1264</f>
        <v>BEARISH</v>
      </c>
      <c r="K1264" s="5" t="str">
        <f>OBV!G1264</f>
        <v>NEUTRAL</v>
      </c>
      <c r="L1264" s="5" t="str">
        <f>OBV!H1264</f>
        <v>BEARISH DIVERGENCE</v>
      </c>
    </row>
    <row r="1265" spans="1:12" ht="13.5" x14ac:dyDescent="0.25">
      <c r="A1265" s="3">
        <f>RSI!A1265</f>
        <v>44154</v>
      </c>
      <c r="B1265" s="2">
        <f>RSI!B1265</f>
        <v>2.8972000000000002</v>
      </c>
      <c r="C1265" s="2">
        <f>RSI!I1265</f>
        <v>80.989265384371535</v>
      </c>
      <c r="D1265" s="2">
        <f>MACD!E1265</f>
        <v>-0.17745341305666651</v>
      </c>
      <c r="E1265" s="2">
        <f>MACD!F1265</f>
        <v>-0.14014289616411407</v>
      </c>
      <c r="F1265" s="2">
        <f>'Moving Avg'!D1265</f>
        <v>2.7478799999999999</v>
      </c>
      <c r="G1265" s="2">
        <f>'Moving Avg'!F1265</f>
        <v>2.526535</v>
      </c>
      <c r="H1265" s="2">
        <f>'Moving Avg'!G1265</f>
        <v>2.4067360000000009</v>
      </c>
      <c r="I1265" s="2">
        <f>'Moving Avg'!H1265</f>
        <v>2.4198230000000014</v>
      </c>
      <c r="J1265" s="5" t="str">
        <f>OBV!F1265</f>
        <v>BULLISH</v>
      </c>
      <c r="K1265" s="5" t="str">
        <f>OBV!G1265</f>
        <v>STRONG</v>
      </c>
      <c r="L1265" s="5" t="str">
        <f>OBV!H1265</f>
        <v>CONFIRMED BULLISH</v>
      </c>
    </row>
    <row r="1266" spans="1:12" ht="13.5" x14ac:dyDescent="0.25">
      <c r="A1266" s="3">
        <f>RSI!A1266</f>
        <v>44155</v>
      </c>
      <c r="B1266" s="2">
        <f>RSI!B1266</f>
        <v>2.8824000000000001</v>
      </c>
      <c r="C1266" s="2">
        <f>RSI!I1266</f>
        <v>78.956040465972734</v>
      </c>
      <c r="D1266" s="2">
        <f>MACD!E1266</f>
        <v>-0.17111802769824092</v>
      </c>
      <c r="E1266" s="2">
        <f>MACD!F1266</f>
        <v>-0.14633792247093944</v>
      </c>
      <c r="F1266" s="2">
        <f>'Moving Avg'!D1266</f>
        <v>2.7863200000000004</v>
      </c>
      <c r="G1266" s="2">
        <f>'Moving Avg'!F1266</f>
        <v>2.5546199999999999</v>
      </c>
      <c r="H1266" s="2">
        <f>'Moving Avg'!G1266</f>
        <v>2.4179700000000004</v>
      </c>
      <c r="I1266" s="2">
        <f>'Moving Avg'!H1266</f>
        <v>2.4198860000000009</v>
      </c>
      <c r="J1266" s="5" t="str">
        <f>OBV!F1266</f>
        <v>BULLISH</v>
      </c>
      <c r="K1266" s="5" t="str">
        <f>OBV!G1266</f>
        <v>STRONG</v>
      </c>
      <c r="L1266" s="5" t="str">
        <f>OBV!H1266</f>
        <v>CONFIRMED BULLISH</v>
      </c>
    </row>
    <row r="1267" spans="1:12" ht="13.5" x14ac:dyDescent="0.25">
      <c r="A1267" s="3">
        <f>RSI!A1267</f>
        <v>44158</v>
      </c>
      <c r="B1267" s="2">
        <f>RSI!B1267</f>
        <v>2.8898000000000001</v>
      </c>
      <c r="C1267" s="2">
        <f>RSI!I1267</f>
        <v>79.236718638811254</v>
      </c>
      <c r="D1267" s="2">
        <f>MACD!E1267</f>
        <v>-0.15010519839806991</v>
      </c>
      <c r="E1267" s="2">
        <f>MACD!F1267</f>
        <v>-0.14709137765636554</v>
      </c>
      <c r="F1267" s="2">
        <f>'Moving Avg'!D1267</f>
        <v>2.8321400000000003</v>
      </c>
      <c r="G1267" s="2">
        <f>'Moving Avg'!F1267</f>
        <v>2.583075</v>
      </c>
      <c r="H1267" s="2">
        <f>'Moving Avg'!G1267</f>
        <v>2.4292040000000004</v>
      </c>
      <c r="I1267" s="2">
        <f>'Moving Avg'!H1267</f>
        <v>2.4199860000000006</v>
      </c>
      <c r="J1267" s="5" t="str">
        <f>OBV!F1267</f>
        <v>BULLISH</v>
      </c>
      <c r="K1267" s="5" t="str">
        <f>OBV!G1267</f>
        <v>STRONG</v>
      </c>
      <c r="L1267" s="5" t="str">
        <f>OBV!H1267</f>
        <v>CONFIRMED BULLISH</v>
      </c>
    </row>
    <row r="1268" spans="1:12" ht="13.5" x14ac:dyDescent="0.25">
      <c r="A1268" s="3">
        <f>RSI!A1268</f>
        <v>44159</v>
      </c>
      <c r="B1268" s="2">
        <f>RSI!B1268</f>
        <v>2.9563000000000001</v>
      </c>
      <c r="C1268" s="2">
        <f>RSI!I1268</f>
        <v>81.610427373907484</v>
      </c>
      <c r="D1268" s="2">
        <f>MACD!E1268</f>
        <v>-0.14139366320963864</v>
      </c>
      <c r="E1268" s="2">
        <f>MACD!F1268</f>
        <v>-0.14595183476702017</v>
      </c>
      <c r="F1268" s="2">
        <f>'Moving Avg'!D1268</f>
        <v>2.8809200000000001</v>
      </c>
      <c r="G1268" s="2">
        <f>'Moving Avg'!F1268</f>
        <v>2.6178099999999995</v>
      </c>
      <c r="H1268" s="2">
        <f>'Moving Avg'!G1268</f>
        <v>2.4414720000000005</v>
      </c>
      <c r="I1268" s="2">
        <f>'Moving Avg'!H1268</f>
        <v>2.4204540000000012</v>
      </c>
      <c r="J1268" s="5" t="str">
        <f>OBV!F1268</f>
        <v>BULLISH</v>
      </c>
      <c r="K1268" s="5" t="str">
        <f>OBV!G1268</f>
        <v>STRONG</v>
      </c>
      <c r="L1268" s="5" t="str">
        <f>OBV!H1268</f>
        <v>CONFIRMED BULLISH</v>
      </c>
    </row>
    <row r="1269" spans="1:12" ht="13.5" x14ac:dyDescent="0.25">
      <c r="A1269" s="3">
        <f>RSI!A1269</f>
        <v>44160</v>
      </c>
      <c r="B1269" s="2">
        <f>RSI!B1269</f>
        <v>2.9710999999999999</v>
      </c>
      <c r="C1269" s="2">
        <f>RSI!I1269</f>
        <v>82.1008698960636</v>
      </c>
      <c r="D1269" s="2">
        <f>MACD!E1269</f>
        <v>-0.13385335885164062</v>
      </c>
      <c r="E1269" s="2">
        <f>MACD!F1269</f>
        <v>-0.14353213958394426</v>
      </c>
      <c r="F1269" s="2">
        <f>'Moving Avg'!D1269</f>
        <v>2.9193600000000002</v>
      </c>
      <c r="G1269" s="2">
        <f>'Moving Avg'!F1269</f>
        <v>2.65144</v>
      </c>
      <c r="H1269" s="2">
        <f>'Moving Avg'!G1269</f>
        <v>2.4552180000000003</v>
      </c>
      <c r="I1269" s="2">
        <f>'Moving Avg'!H1269</f>
        <v>2.4212810000000009</v>
      </c>
      <c r="J1269" s="5" t="str">
        <f>OBV!F1269</f>
        <v>BULLISH</v>
      </c>
      <c r="K1269" s="5" t="str">
        <f>OBV!G1269</f>
        <v>STRONG</v>
      </c>
      <c r="L1269" s="5" t="str">
        <f>OBV!H1269</f>
        <v>CONFIRMED BULLISH</v>
      </c>
    </row>
    <row r="1270" spans="1:12" ht="13.5" x14ac:dyDescent="0.25">
      <c r="A1270" s="3">
        <f>RSI!A1270</f>
        <v>44161</v>
      </c>
      <c r="B1270" s="2">
        <f>RSI!B1270</f>
        <v>2.8972000000000002</v>
      </c>
      <c r="C1270" s="2">
        <f>RSI!I1270</f>
        <v>71.803433895830423</v>
      </c>
      <c r="D1270" s="2">
        <f>MACD!E1270</f>
        <v>-0.12632459208851854</v>
      </c>
      <c r="E1270" s="2">
        <f>MACD!F1270</f>
        <v>-0.14009063008485911</v>
      </c>
      <c r="F1270" s="2">
        <f>'Moving Avg'!D1270</f>
        <v>2.9193600000000002</v>
      </c>
      <c r="G1270" s="2">
        <f>'Moving Avg'!F1270</f>
        <v>2.6817449999999998</v>
      </c>
      <c r="H1270" s="2">
        <f>'Moving Avg'!G1270</f>
        <v>2.4663040000000005</v>
      </c>
      <c r="I1270" s="2">
        <f>'Moving Avg'!H1270</f>
        <v>2.4218810000000004</v>
      </c>
      <c r="J1270" s="5" t="str">
        <f>OBV!F1270</f>
        <v>BULLISH</v>
      </c>
      <c r="K1270" s="5" t="str">
        <f>OBV!G1270</f>
        <v>STRONG</v>
      </c>
      <c r="L1270" s="5" t="str">
        <f>OBV!H1270</f>
        <v>NEUTRAL</v>
      </c>
    </row>
    <row r="1271" spans="1:12" ht="13.5" x14ac:dyDescent="0.25">
      <c r="A1271" s="3">
        <f>RSI!A1271</f>
        <v>44162</v>
      </c>
      <c r="B1271" s="2">
        <f>RSI!B1271</f>
        <v>2.9119999999999999</v>
      </c>
      <c r="C1271" s="2">
        <f>RSI!I1271</f>
        <v>72.546089589962378</v>
      </c>
      <c r="D1271" s="2">
        <f>MACD!E1271</f>
        <v>-0.12140177377452233</v>
      </c>
      <c r="E1271" s="2">
        <f>MACD!F1271</f>
        <v>-0.13635285882279177</v>
      </c>
      <c r="F1271" s="2">
        <f>'Moving Avg'!D1271</f>
        <v>2.9252799999999999</v>
      </c>
      <c r="G1271" s="2">
        <f>'Moving Avg'!F1271</f>
        <v>2.7105699999999997</v>
      </c>
      <c r="H1271" s="2">
        <f>'Moving Avg'!G1271</f>
        <v>2.4769480000000006</v>
      </c>
      <c r="I1271" s="2">
        <f>'Moving Avg'!H1271</f>
        <v>2.4224480000000006</v>
      </c>
      <c r="J1271" s="5" t="str">
        <f>OBV!F1271</f>
        <v>BULLISH</v>
      </c>
      <c r="K1271" s="5" t="str">
        <f>OBV!G1271</f>
        <v>STRONG</v>
      </c>
      <c r="L1271" s="5" t="str">
        <f>OBV!H1271</f>
        <v>CONFIRMED BULLISH</v>
      </c>
    </row>
    <row r="1272" spans="1:12" ht="13.5" x14ac:dyDescent="0.25">
      <c r="A1272" s="3">
        <f>RSI!A1272</f>
        <v>44165</v>
      </c>
      <c r="B1272" s="2">
        <f>RSI!B1272</f>
        <v>2.9489000000000001</v>
      </c>
      <c r="C1272" s="2">
        <f>RSI!I1272</f>
        <v>74.359386963413669</v>
      </c>
      <c r="D1272" s="2">
        <f>MACD!E1272</f>
        <v>-0.12596079904105517</v>
      </c>
      <c r="E1272" s="2">
        <f>MACD!F1272</f>
        <v>-0.13427444686644446</v>
      </c>
      <c r="F1272" s="2">
        <f>'Moving Avg'!D1272</f>
        <v>2.9371</v>
      </c>
      <c r="G1272" s="2">
        <f>'Moving Avg'!F1272</f>
        <v>2.7438249999999997</v>
      </c>
      <c r="H1272" s="2">
        <f>'Moving Avg'!G1272</f>
        <v>2.4883300000000004</v>
      </c>
      <c r="I1272" s="2">
        <f>'Moving Avg'!H1272</f>
        <v>2.4231285000000002</v>
      </c>
      <c r="J1272" s="5" t="str">
        <f>OBV!F1272</f>
        <v>BULLISH</v>
      </c>
      <c r="K1272" s="5" t="str">
        <f>OBV!G1272</f>
        <v>STRONG</v>
      </c>
      <c r="L1272" s="5" t="str">
        <f>OBV!H1272</f>
        <v>CONFIRMED BULLISH</v>
      </c>
    </row>
    <row r="1273" spans="1:12" ht="13.5" x14ac:dyDescent="0.25">
      <c r="A1273" s="3">
        <f>RSI!A1273</f>
        <v>44166</v>
      </c>
      <c r="B1273" s="2">
        <f>RSI!B1273</f>
        <v>2.9415</v>
      </c>
      <c r="C1273" s="2">
        <f>RSI!I1273</f>
        <v>73.313609070896746</v>
      </c>
      <c r="D1273" s="2">
        <f>MACD!E1273</f>
        <v>-0.1228795704146517</v>
      </c>
      <c r="E1273" s="2">
        <f>MACD!F1273</f>
        <v>-0.1319954715760859</v>
      </c>
      <c r="F1273" s="2">
        <f>'Moving Avg'!D1273</f>
        <v>2.9341400000000002</v>
      </c>
      <c r="G1273" s="2">
        <f>'Moving Avg'!F1273</f>
        <v>2.7719099999999992</v>
      </c>
      <c r="H1273" s="2">
        <f>'Moving Avg'!G1273</f>
        <v>2.5001540000000007</v>
      </c>
      <c r="I1273" s="2">
        <f>'Moving Avg'!H1273</f>
        <v>2.4237365000000004</v>
      </c>
      <c r="J1273" s="5" t="str">
        <f>OBV!F1273</f>
        <v>BULLISH</v>
      </c>
      <c r="K1273" s="5" t="str">
        <f>OBV!G1273</f>
        <v>NEUTRAL</v>
      </c>
      <c r="L1273" s="5" t="str">
        <f>OBV!H1273</f>
        <v>BULLISH DIVERGENCE</v>
      </c>
    </row>
    <row r="1274" spans="1:12" ht="13.5" x14ac:dyDescent="0.25">
      <c r="A1274" s="3">
        <f>RSI!A1274</f>
        <v>44167</v>
      </c>
      <c r="B1274" s="2">
        <f>RSI!B1274</f>
        <v>2.8972000000000002</v>
      </c>
      <c r="C1274" s="2">
        <f>RSI!I1274</f>
        <v>67.218915857705724</v>
      </c>
      <c r="D1274" s="2">
        <f>MACD!E1274</f>
        <v>-0.10816374091630498</v>
      </c>
      <c r="E1274" s="2">
        <f>MACD!F1274</f>
        <v>-0.12722912544412973</v>
      </c>
      <c r="F1274" s="2">
        <f>'Moving Avg'!D1274</f>
        <v>2.9193600000000002</v>
      </c>
      <c r="G1274" s="2">
        <f>'Moving Avg'!F1274</f>
        <v>2.7948199999999996</v>
      </c>
      <c r="H1274" s="2">
        <f>'Moving Avg'!G1274</f>
        <v>2.5109440000000007</v>
      </c>
      <c r="I1274" s="2">
        <f>'Moving Avg'!H1274</f>
        <v>2.4241585000000008</v>
      </c>
      <c r="J1274" s="5" t="str">
        <f>OBV!F1274</f>
        <v>BULLISH</v>
      </c>
      <c r="K1274" s="5" t="str">
        <f>OBV!G1274</f>
        <v>NEUTRAL</v>
      </c>
      <c r="L1274" s="5" t="str">
        <f>OBV!H1274</f>
        <v>BULLISH DIVERGENCE</v>
      </c>
    </row>
    <row r="1275" spans="1:12" ht="13.5" x14ac:dyDescent="0.25">
      <c r="A1275" s="3">
        <f>RSI!A1275</f>
        <v>44168</v>
      </c>
      <c r="B1275" s="2">
        <f>RSI!B1275</f>
        <v>2.9784999999999999</v>
      </c>
      <c r="C1275" s="2">
        <f>RSI!I1275</f>
        <v>71.844823951813282</v>
      </c>
      <c r="D1275" s="2">
        <f>MACD!E1275</f>
        <v>-8.4571980016844961E-2</v>
      </c>
      <c r="E1275" s="2">
        <f>MACD!F1275</f>
        <v>-0.11869769635867279</v>
      </c>
      <c r="F1275" s="2">
        <f>'Moving Avg'!D1275</f>
        <v>2.9356200000000001</v>
      </c>
      <c r="G1275" s="2">
        <f>'Moving Avg'!F1275</f>
        <v>2.8166249999999993</v>
      </c>
      <c r="H1275" s="2">
        <f>'Moving Avg'!G1275</f>
        <v>2.5239520000000004</v>
      </c>
      <c r="I1275" s="2">
        <f>'Moving Avg'!H1275</f>
        <v>2.4252360000000008</v>
      </c>
      <c r="J1275" s="5" t="str">
        <f>OBV!F1275</f>
        <v>BULLISH</v>
      </c>
      <c r="K1275" s="5" t="str">
        <f>OBV!G1275</f>
        <v>STRONG</v>
      </c>
      <c r="L1275" s="5" t="str">
        <f>OBV!H1275</f>
        <v>CONFIRMED BULLISH</v>
      </c>
    </row>
    <row r="1276" spans="1:12" ht="13.5" x14ac:dyDescent="0.25">
      <c r="A1276" s="3">
        <f>RSI!A1276</f>
        <v>44169</v>
      </c>
      <c r="B1276" s="2">
        <f>RSI!B1276</f>
        <v>3.0375999999999999</v>
      </c>
      <c r="C1276" s="2">
        <f>RSI!I1276</f>
        <v>74.645775740450901</v>
      </c>
      <c r="D1276" s="2">
        <f>MACD!E1276</f>
        <v>-7.2705819995708687E-2</v>
      </c>
      <c r="E1276" s="2">
        <f>MACD!F1276</f>
        <v>-0.10949932108607997</v>
      </c>
      <c r="F1276" s="2">
        <f>'Moving Avg'!D1276</f>
        <v>2.9607399999999999</v>
      </c>
      <c r="G1276" s="2">
        <f>'Moving Avg'!F1276</f>
        <v>2.8399049999999995</v>
      </c>
      <c r="H1276" s="2">
        <f>'Moving Avg'!G1276</f>
        <v>2.5382900000000008</v>
      </c>
      <c r="I1276" s="2">
        <f>'Moving Avg'!H1276</f>
        <v>2.4268940000000008</v>
      </c>
      <c r="J1276" s="5" t="str">
        <f>OBV!F1276</f>
        <v>BULLISH</v>
      </c>
      <c r="K1276" s="5" t="str">
        <f>OBV!G1276</f>
        <v>STRONG</v>
      </c>
      <c r="L1276" s="5" t="str">
        <f>OBV!H1276</f>
        <v>CONFIRMED BULLISH</v>
      </c>
    </row>
    <row r="1277" spans="1:12" ht="13.5" x14ac:dyDescent="0.25">
      <c r="A1277" s="3">
        <f>RSI!A1277</f>
        <v>44172</v>
      </c>
      <c r="B1277" s="2">
        <f>RSI!B1277</f>
        <v>3.1040999999999999</v>
      </c>
      <c r="C1277" s="2">
        <f>RSI!I1277</f>
        <v>77.373405543666891</v>
      </c>
      <c r="D1277" s="2">
        <f>MACD!E1277</f>
        <v>-6.813653997919733E-2</v>
      </c>
      <c r="E1277" s="2">
        <f>MACD!F1277</f>
        <v>-0.10122676486470346</v>
      </c>
      <c r="F1277" s="2">
        <f>'Moving Avg'!D1277</f>
        <v>2.9917799999999999</v>
      </c>
      <c r="G1277" s="2">
        <f>'Moving Avg'!F1277</f>
        <v>2.8605999999999998</v>
      </c>
      <c r="H1277" s="2">
        <f>'Moving Avg'!G1277</f>
        <v>2.5535140000000003</v>
      </c>
      <c r="I1277" s="2">
        <f>'Moving Avg'!H1277</f>
        <v>2.4290270000000005</v>
      </c>
      <c r="J1277" s="5" t="str">
        <f>OBV!F1277</f>
        <v>BULLISH</v>
      </c>
      <c r="K1277" s="5" t="str">
        <f>OBV!G1277</f>
        <v>STRONG</v>
      </c>
      <c r="L1277" s="5" t="str">
        <f>OBV!H1277</f>
        <v>CONFIRMED BULLISH</v>
      </c>
    </row>
    <row r="1278" spans="1:12" ht="13.5" x14ac:dyDescent="0.25">
      <c r="A1278" s="3">
        <f>RSI!A1278</f>
        <v>44173</v>
      </c>
      <c r="B1278" s="2">
        <f>RSI!B1278</f>
        <v>3.0007000000000001</v>
      </c>
      <c r="C1278" s="2">
        <f>RSI!I1278</f>
        <v>65.562707724693979</v>
      </c>
      <c r="D1278" s="2">
        <f>MACD!E1278</f>
        <v>-4.8332271704389917E-2</v>
      </c>
      <c r="E1278" s="2">
        <f>MACD!F1278</f>
        <v>-9.0647866232640761E-2</v>
      </c>
      <c r="F1278" s="2">
        <f>'Moving Avg'!D1278</f>
        <v>3.0036199999999997</v>
      </c>
      <c r="G1278" s="2">
        <f>'Moving Avg'!F1278</f>
        <v>2.8768599999999998</v>
      </c>
      <c r="H1278" s="2">
        <f>'Moving Avg'!G1278</f>
        <v>2.567114000000001</v>
      </c>
      <c r="I1278" s="2">
        <f>'Moving Avg'!H1278</f>
        <v>2.4306075000000003</v>
      </c>
      <c r="J1278" s="5" t="str">
        <f>OBV!F1278</f>
        <v>BULLISH</v>
      </c>
      <c r="K1278" s="5" t="str">
        <f>OBV!G1278</f>
        <v>STRONG</v>
      </c>
      <c r="L1278" s="5" t="str">
        <f>OBV!H1278</f>
        <v>CONFIRMED BULLISH</v>
      </c>
    </row>
    <row r="1279" spans="1:12" ht="13.5" x14ac:dyDescent="0.25">
      <c r="A1279" s="3">
        <f>RSI!A1279</f>
        <v>44174</v>
      </c>
      <c r="B1279" s="2">
        <f>RSI!B1279</f>
        <v>2.9045999999999998</v>
      </c>
      <c r="C1279" s="2">
        <f>RSI!I1279</f>
        <v>56.873479973938274</v>
      </c>
      <c r="D1279" s="2">
        <f>MACD!E1279</f>
        <v>-2.3375853293024385E-2</v>
      </c>
      <c r="E1279" s="2">
        <f>MACD!F1279</f>
        <v>-7.7193463644717478E-2</v>
      </c>
      <c r="F1279" s="2">
        <f>'Moving Avg'!D1279</f>
        <v>3.0051000000000001</v>
      </c>
      <c r="G1279" s="2">
        <f>'Moving Avg'!F1279</f>
        <v>2.8872100000000001</v>
      </c>
      <c r="H1279" s="2">
        <f>'Moving Avg'!G1279</f>
        <v>2.5789400000000007</v>
      </c>
      <c r="I1279" s="2">
        <f>'Moving Avg'!H1279</f>
        <v>2.431956500000001</v>
      </c>
      <c r="J1279" s="5" t="str">
        <f>OBV!F1279</f>
        <v>BULLISH</v>
      </c>
      <c r="K1279" s="5" t="str">
        <f>OBV!G1279</f>
        <v>STRONG</v>
      </c>
      <c r="L1279" s="5" t="str">
        <f>OBV!H1279</f>
        <v>CONFIRMED BULLISH</v>
      </c>
    </row>
    <row r="1280" spans="1:12" ht="13.5" x14ac:dyDescent="0.25">
      <c r="A1280" s="3">
        <f>RSI!A1280</f>
        <v>44175</v>
      </c>
      <c r="B1280" s="2">
        <f>RSI!B1280</f>
        <v>2.9194</v>
      </c>
      <c r="C1280" s="2">
        <f>RSI!I1280</f>
        <v>57.801054699776891</v>
      </c>
      <c r="D1280" s="2">
        <f>MACD!E1280</f>
        <v>-1.5264404642603591E-2</v>
      </c>
      <c r="E1280" s="2">
        <f>MACD!F1280</f>
        <v>-6.4807651844294697E-2</v>
      </c>
      <c r="F1280" s="2">
        <f>'Moving Avg'!D1280</f>
        <v>2.9932799999999999</v>
      </c>
      <c r="G1280" s="2">
        <f>'Moving Avg'!F1280</f>
        <v>2.899035</v>
      </c>
      <c r="H1280" s="2">
        <f>'Moving Avg'!G1280</f>
        <v>2.5910620000000004</v>
      </c>
      <c r="I1280" s="2">
        <f>'Moving Avg'!H1280</f>
        <v>2.4328455000000004</v>
      </c>
      <c r="J1280" s="5" t="str">
        <f>OBV!F1280</f>
        <v>BULLISH</v>
      </c>
      <c r="K1280" s="5" t="str">
        <f>OBV!G1280</f>
        <v>STRONG</v>
      </c>
      <c r="L1280" s="5" t="str">
        <f>OBV!H1280</f>
        <v>BULLISH DIVERGENCE</v>
      </c>
    </row>
    <row r="1281" spans="1:12" ht="13.5" x14ac:dyDescent="0.25">
      <c r="A1281" s="3">
        <f>RSI!A1281</f>
        <v>44176</v>
      </c>
      <c r="B1281" s="2">
        <f>RSI!B1281</f>
        <v>2.9268000000000001</v>
      </c>
      <c r="C1281" s="2">
        <f>RSI!I1281</f>
        <v>58.284180200903975</v>
      </c>
      <c r="D1281" s="2">
        <f>MACD!E1281</f>
        <v>-7.2595442510476893E-3</v>
      </c>
      <c r="E1281" s="2">
        <f>MACD!F1281</f>
        <v>-5.3298030325645299E-2</v>
      </c>
      <c r="F1281" s="2">
        <f>'Moving Avg'!D1281</f>
        <v>2.97112</v>
      </c>
      <c r="G1281" s="2">
        <f>'Moving Avg'!F1281</f>
        <v>2.9108650000000003</v>
      </c>
      <c r="H1281" s="2">
        <f>'Moving Avg'!G1281</f>
        <v>2.6033320000000004</v>
      </c>
      <c r="I1281" s="2">
        <f>'Moving Avg'!H1281</f>
        <v>2.4339495000000007</v>
      </c>
      <c r="J1281" s="5" t="str">
        <f>OBV!F1281</f>
        <v>BULLISH</v>
      </c>
      <c r="K1281" s="5" t="str">
        <f>OBV!G1281</f>
        <v>STRONG</v>
      </c>
      <c r="L1281" s="5" t="str">
        <f>OBV!H1281</f>
        <v>BULLISH DIVERGENCE</v>
      </c>
    </row>
    <row r="1282" spans="1:12" ht="13.5" x14ac:dyDescent="0.25">
      <c r="A1282" s="3">
        <f>RSI!A1282</f>
        <v>44179</v>
      </c>
      <c r="B1282" s="2">
        <f>RSI!B1282</f>
        <v>3.0154000000000001</v>
      </c>
      <c r="C1282" s="2">
        <f>RSI!I1282</f>
        <v>63.650144075676813</v>
      </c>
      <c r="D1282" s="2">
        <f>MACD!E1282</f>
        <v>-1.9599009898447761E-3</v>
      </c>
      <c r="E1282" s="2">
        <f>MACD!F1282</f>
        <v>-4.3030404458485196E-2</v>
      </c>
      <c r="F1282" s="2">
        <f>'Moving Avg'!D1282</f>
        <v>2.9533800000000001</v>
      </c>
      <c r="G1282" s="2">
        <f>'Moving Avg'!F1282</f>
        <v>2.9286000000000003</v>
      </c>
      <c r="H1282" s="2">
        <f>'Moving Avg'!G1282</f>
        <v>2.6181120000000004</v>
      </c>
      <c r="I1282" s="2">
        <f>'Moving Avg'!H1282</f>
        <v>2.4354965000000011</v>
      </c>
      <c r="J1282" s="5" t="str">
        <f>OBV!F1282</f>
        <v>BULLISH</v>
      </c>
      <c r="K1282" s="5" t="str">
        <f>OBV!G1282</f>
        <v>STRONG</v>
      </c>
      <c r="L1282" s="5" t="str">
        <f>OBV!H1282</f>
        <v>BULLISH DIVERGENCE</v>
      </c>
    </row>
    <row r="1283" spans="1:12" ht="13.5" x14ac:dyDescent="0.25">
      <c r="A1283" s="3">
        <f>RSI!A1283</f>
        <v>44180</v>
      </c>
      <c r="B1283" s="2">
        <f>RSI!B1283</f>
        <v>3.0524</v>
      </c>
      <c r="C1283" s="2">
        <f>RSI!I1283</f>
        <v>65.637970475218481</v>
      </c>
      <c r="D1283" s="2">
        <f>MACD!E1283</f>
        <v>-2.4224608166534267E-3</v>
      </c>
      <c r="E1283" s="2">
        <f>MACD!F1283</f>
        <v>-3.4908815730118843E-2</v>
      </c>
      <c r="F1283" s="2">
        <f>'Moving Avg'!D1283</f>
        <v>2.9637199999999999</v>
      </c>
      <c r="G1283" s="2">
        <f>'Moving Avg'!F1283</f>
        <v>2.9456000000000002</v>
      </c>
      <c r="H1283" s="2">
        <f>'Moving Avg'!G1283</f>
        <v>2.6343720000000008</v>
      </c>
      <c r="I1283" s="2">
        <f>'Moving Avg'!H1283</f>
        <v>2.4372640000000003</v>
      </c>
      <c r="J1283" s="5" t="str">
        <f>OBV!F1283</f>
        <v>BULLISH</v>
      </c>
      <c r="K1283" s="5" t="str">
        <f>OBV!G1283</f>
        <v>STRONG</v>
      </c>
      <c r="L1283" s="5" t="str">
        <f>OBV!H1283</f>
        <v>CONFIRMED BULLISH</v>
      </c>
    </row>
    <row r="1284" spans="1:12" ht="13.5" x14ac:dyDescent="0.25">
      <c r="A1284" s="3">
        <f>RSI!A1284</f>
        <v>44181</v>
      </c>
      <c r="B1284" s="2">
        <f>RSI!B1284</f>
        <v>3.0301999999999998</v>
      </c>
      <c r="C1284" s="2">
        <f>RSI!I1284</f>
        <v>63.397776024229699</v>
      </c>
      <c r="D1284" s="2">
        <f>MACD!E1284</f>
        <v>-9.1920166830514738E-3</v>
      </c>
      <c r="E1284" s="2">
        <f>MACD!F1284</f>
        <v>-2.9765455920705369E-2</v>
      </c>
      <c r="F1284" s="2">
        <f>'Moving Avg'!D1284</f>
        <v>2.9888399999999997</v>
      </c>
      <c r="G1284" s="2">
        <f>'Moving Avg'!F1284</f>
        <v>2.9581650000000002</v>
      </c>
      <c r="H1284" s="2">
        <f>'Moving Avg'!G1284</f>
        <v>2.649006</v>
      </c>
      <c r="I1284" s="2">
        <f>'Moving Avg'!H1284</f>
        <v>2.4390630000000004</v>
      </c>
      <c r="J1284" s="5" t="str">
        <f>OBV!F1284</f>
        <v>BULLISH</v>
      </c>
      <c r="K1284" s="5" t="str">
        <f>OBV!G1284</f>
        <v>STRONG</v>
      </c>
      <c r="L1284" s="5" t="str">
        <f>OBV!H1284</f>
        <v>CONFIRMED BULLISH</v>
      </c>
    </row>
    <row r="1285" spans="1:12" ht="13.5" x14ac:dyDescent="0.25">
      <c r="A1285" s="3">
        <f>RSI!A1285</f>
        <v>44182</v>
      </c>
      <c r="B1285" s="2">
        <f>RSI!B1285</f>
        <v>2.9563000000000001</v>
      </c>
      <c r="C1285" s="2">
        <f>RSI!I1285</f>
        <v>56.486597154921618</v>
      </c>
      <c r="D1285" s="2">
        <f>MACD!E1285</f>
        <v>2.0750494237082862E-3</v>
      </c>
      <c r="E1285" s="2">
        <f>MACD!F1285</f>
        <v>-2.3397354851822642E-2</v>
      </c>
      <c r="F1285" s="2">
        <f>'Moving Avg'!D1285</f>
        <v>2.9962200000000001</v>
      </c>
      <c r="G1285" s="2">
        <f>'Moving Avg'!F1285</f>
        <v>2.9611200000000006</v>
      </c>
      <c r="H1285" s="2">
        <f>'Moving Avg'!G1285</f>
        <v>2.6617179999999996</v>
      </c>
      <c r="I1285" s="2">
        <f>'Moving Avg'!H1285</f>
        <v>2.4403145000000004</v>
      </c>
      <c r="J1285" s="5" t="str">
        <f>OBV!F1285</f>
        <v>BULLISH</v>
      </c>
      <c r="K1285" s="5" t="str">
        <f>OBV!G1285</f>
        <v>STRONG</v>
      </c>
      <c r="L1285" s="5" t="str">
        <f>OBV!H1285</f>
        <v>CONFIRMED BULLISH</v>
      </c>
    </row>
    <row r="1286" spans="1:12" ht="13.5" x14ac:dyDescent="0.25">
      <c r="A1286" s="3">
        <f>RSI!A1286</f>
        <v>44183</v>
      </c>
      <c r="B1286" s="2">
        <f>RSI!B1286</f>
        <v>2.9489000000000001</v>
      </c>
      <c r="C1286" s="2">
        <f>RSI!I1286</f>
        <v>55.830270851959206</v>
      </c>
      <c r="D1286" s="2">
        <f>MACD!E1286</f>
        <v>2.0772322875742599E-2</v>
      </c>
      <c r="E1286" s="2">
        <f>MACD!F1286</f>
        <v>-1.4563419306309597E-2</v>
      </c>
      <c r="F1286" s="2">
        <f>'Moving Avg'!D1286</f>
        <v>3.0006399999999998</v>
      </c>
      <c r="G1286" s="2">
        <f>'Moving Avg'!F1286</f>
        <v>2.9644450000000004</v>
      </c>
      <c r="H1286" s="2">
        <f>'Moving Avg'!G1286</f>
        <v>2.6741340000000005</v>
      </c>
      <c r="I1286" s="2">
        <f>'Moving Avg'!H1286</f>
        <v>2.4413864999999997</v>
      </c>
      <c r="J1286" s="5" t="str">
        <f>OBV!F1286</f>
        <v>BULLISH</v>
      </c>
      <c r="K1286" s="5" t="str">
        <f>OBV!G1286</f>
        <v>NEUTRAL</v>
      </c>
      <c r="L1286" s="5" t="str">
        <f>OBV!H1286</f>
        <v>CONFIRMED BULLISH</v>
      </c>
    </row>
    <row r="1287" spans="1:12" ht="13.5" x14ac:dyDescent="0.25">
      <c r="A1287" s="3">
        <f>RSI!A1287</f>
        <v>44186</v>
      </c>
      <c r="B1287" s="2">
        <f>RSI!B1287</f>
        <v>2.9194</v>
      </c>
      <c r="C1287" s="2">
        <f>RSI!I1287</f>
        <v>53.177630579520688</v>
      </c>
      <c r="D1287" s="2">
        <f>MACD!E1287</f>
        <v>4.8611242841003044E-2</v>
      </c>
      <c r="E1287" s="2">
        <f>MACD!F1287</f>
        <v>-1.928486876847069E-3</v>
      </c>
      <c r="F1287" s="2">
        <f>'Moving Avg'!D1287</f>
        <v>2.9814400000000001</v>
      </c>
      <c r="G1287" s="2">
        <f>'Moving Avg'!F1287</f>
        <v>2.9659250000000004</v>
      </c>
      <c r="H1287" s="2">
        <f>'Moving Avg'!G1287</f>
        <v>2.6859600000000001</v>
      </c>
      <c r="I1287" s="2">
        <f>'Moving Avg'!H1287</f>
        <v>2.4423109999999992</v>
      </c>
      <c r="J1287" s="5" t="str">
        <f>OBV!F1287</f>
        <v>BEARISH</v>
      </c>
      <c r="K1287" s="5" t="str">
        <f>OBV!G1287</f>
        <v>NEUTRAL</v>
      </c>
      <c r="L1287" s="5" t="str">
        <f>OBV!H1287</f>
        <v>CONFIRMED BEARISH</v>
      </c>
    </row>
    <row r="1288" spans="1:12" ht="13.5" x14ac:dyDescent="0.25">
      <c r="A1288" s="3">
        <f>RSI!A1288</f>
        <v>44187</v>
      </c>
      <c r="B1288" s="2">
        <f>RSI!B1288</f>
        <v>2.9340999999999999</v>
      </c>
      <c r="C1288" s="2">
        <f>RSI!I1288</f>
        <v>54.341777062654494</v>
      </c>
      <c r="D1288" s="2">
        <f>MACD!E1288</f>
        <v>5.4976650302777319E-2</v>
      </c>
      <c r="E1288" s="2">
        <f>MACD!F1288</f>
        <v>9.4525405590778089E-3</v>
      </c>
      <c r="F1288" s="2">
        <f>'Moving Avg'!D1288</f>
        <v>2.9577799999999996</v>
      </c>
      <c r="G1288" s="2">
        <f>'Moving Avg'!F1288</f>
        <v>2.9648150000000006</v>
      </c>
      <c r="H1288" s="2">
        <f>'Moving Avg'!G1288</f>
        <v>2.6974880000000003</v>
      </c>
      <c r="I1288" s="2">
        <f>'Moving Avg'!H1288</f>
        <v>2.4434159999999991</v>
      </c>
      <c r="J1288" s="5" t="str">
        <f>OBV!F1288</f>
        <v>BEARISH</v>
      </c>
      <c r="K1288" s="5" t="str">
        <f>OBV!G1288</f>
        <v>WEAK</v>
      </c>
      <c r="L1288" s="5" t="str">
        <f>OBV!H1288</f>
        <v>CONFIRMED BEARISH</v>
      </c>
    </row>
    <row r="1289" spans="1:12" ht="13.5" x14ac:dyDescent="0.25">
      <c r="A1289" s="3">
        <f>RSI!A1289</f>
        <v>44188</v>
      </c>
      <c r="B1289" s="2">
        <f>RSI!B1289</f>
        <v>2.9563000000000001</v>
      </c>
      <c r="C1289" s="2">
        <f>RSI!I1289</f>
        <v>56.116285023705068</v>
      </c>
      <c r="D1289" s="2">
        <f>MACD!E1289</f>
        <v>4.3667192897583362E-2</v>
      </c>
      <c r="E1289" s="2">
        <f>MACD!F1289</f>
        <v>1.6295471026778918E-2</v>
      </c>
      <c r="F1289" s="2">
        <f>'Moving Avg'!D1289</f>
        <v>2.9430000000000005</v>
      </c>
      <c r="G1289" s="2">
        <f>'Moving Avg'!F1289</f>
        <v>2.9640750000000002</v>
      </c>
      <c r="H1289" s="2">
        <f>'Moving Avg'!G1289</f>
        <v>2.7096080000000002</v>
      </c>
      <c r="I1289" s="2">
        <f>'Moving Avg'!H1289</f>
        <v>2.444809999999999</v>
      </c>
      <c r="J1289" s="5" t="str">
        <f>OBV!F1289</f>
        <v>BEARISH</v>
      </c>
      <c r="K1289" s="5" t="str">
        <f>OBV!G1289</f>
        <v>NEUTRAL</v>
      </c>
      <c r="L1289" s="5" t="str">
        <f>OBV!H1289</f>
        <v>CONFIRMED BEARISH</v>
      </c>
    </row>
    <row r="1290" spans="1:12" ht="13.5" x14ac:dyDescent="0.25">
      <c r="A1290" s="3">
        <f>RSI!A1290</f>
        <v>44189</v>
      </c>
      <c r="B1290" s="2">
        <f>RSI!B1290</f>
        <v>2.9933000000000001</v>
      </c>
      <c r="C1290" s="2">
        <f>RSI!I1290</f>
        <v>58.977894269809326</v>
      </c>
      <c r="D1290" s="2">
        <f>MACD!E1290</f>
        <v>3.3255883615478599E-2</v>
      </c>
      <c r="E1290" s="2">
        <f>MACD!F1290</f>
        <v>1.9687553544518857E-2</v>
      </c>
      <c r="F1290" s="2">
        <f>'Moving Avg'!D1290</f>
        <v>2.9503999999999997</v>
      </c>
      <c r="G1290" s="2">
        <f>'Moving Avg'!F1290</f>
        <v>2.96888</v>
      </c>
      <c r="H1290" s="2">
        <f>'Moving Avg'!G1290</f>
        <v>2.7224679999999997</v>
      </c>
      <c r="I1290" s="2">
        <f>'Moving Avg'!H1290</f>
        <v>2.4464244999999991</v>
      </c>
      <c r="J1290" s="5" t="str">
        <f>OBV!F1290</f>
        <v>BULLISH</v>
      </c>
      <c r="K1290" s="5" t="str">
        <f>OBV!G1290</f>
        <v>NEUTRAL</v>
      </c>
      <c r="L1290" s="5" t="str">
        <f>OBV!H1290</f>
        <v>CONFIRMED BULLISH</v>
      </c>
    </row>
    <row r="1291" spans="1:12" ht="13.5" x14ac:dyDescent="0.25">
      <c r="A1291" s="3">
        <f>RSI!A1291</f>
        <v>44190</v>
      </c>
      <c r="B1291" s="2">
        <f>RSI!B1291</f>
        <v>2.9563000000000001</v>
      </c>
      <c r="C1291" s="2">
        <f>RSI!I1291</f>
        <v>55.107940234198828</v>
      </c>
      <c r="D1291" s="2">
        <f>MACD!E1291</f>
        <v>2.7756927527043285E-2</v>
      </c>
      <c r="E1291" s="2">
        <f>MACD!F1291</f>
        <v>2.1301428341023745E-2</v>
      </c>
      <c r="F1291" s="2">
        <f>'Moving Avg'!D1291</f>
        <v>2.9518800000000001</v>
      </c>
      <c r="G1291" s="2">
        <f>'Moving Avg'!F1291</f>
        <v>2.9710949999999996</v>
      </c>
      <c r="H1291" s="2">
        <f>'Moving Avg'!G1291</f>
        <v>2.7347359999999998</v>
      </c>
      <c r="I1291" s="2">
        <f>'Moving Avg'!H1291</f>
        <v>2.4478894999999996</v>
      </c>
      <c r="J1291" s="5" t="str">
        <f>OBV!F1291</f>
        <v>BULLISH</v>
      </c>
      <c r="K1291" s="5" t="str">
        <f>OBV!G1291</f>
        <v>NEUTRAL</v>
      </c>
      <c r="L1291" s="5" t="str">
        <f>OBV!H1291</f>
        <v>CONFIRMED BULLISH</v>
      </c>
    </row>
    <row r="1292" spans="1:12" ht="13.5" x14ac:dyDescent="0.25">
      <c r="A1292" s="3">
        <f>RSI!A1292</f>
        <v>44193</v>
      </c>
      <c r="B1292" s="2">
        <f>RSI!B1292</f>
        <v>2.9859</v>
      </c>
      <c r="C1292" s="2">
        <f>RSI!I1292</f>
        <v>57.509969306367218</v>
      </c>
      <c r="D1292" s="2">
        <f>MACD!E1292</f>
        <v>3.4234304636935331E-2</v>
      </c>
      <c r="E1292" s="2">
        <f>MACD!F1292</f>
        <v>2.3888003600206063E-2</v>
      </c>
      <c r="F1292" s="2">
        <f>'Moving Avg'!D1292</f>
        <v>2.9651800000000001</v>
      </c>
      <c r="G1292" s="2">
        <f>'Moving Avg'!F1292</f>
        <v>2.9729450000000002</v>
      </c>
      <c r="H1292" s="2">
        <f>'Moving Avg'!G1292</f>
        <v>2.7480399999999996</v>
      </c>
      <c r="I1292" s="2">
        <f>'Moving Avg'!H1292</f>
        <v>2.4498944999999992</v>
      </c>
      <c r="J1292" s="5" t="str">
        <f>OBV!F1292</f>
        <v>BULLISH</v>
      </c>
      <c r="K1292" s="5" t="str">
        <f>OBV!G1292</f>
        <v>STRONG</v>
      </c>
      <c r="L1292" s="5" t="str">
        <f>OBV!H1292</f>
        <v>CONFIRMED BULLISH</v>
      </c>
    </row>
    <row r="1293" spans="1:12" ht="13.5" x14ac:dyDescent="0.25">
      <c r="A1293" s="3">
        <f>RSI!A1293</f>
        <v>44194</v>
      </c>
      <c r="B1293" s="2">
        <f>RSI!B1293</f>
        <v>2.9268000000000001</v>
      </c>
      <c r="C1293" s="2">
        <f>RSI!I1293</f>
        <v>51.576103642807226</v>
      </c>
      <c r="D1293" s="2">
        <f>MACD!E1293</f>
        <v>4.9325306023467075E-2</v>
      </c>
      <c r="E1293" s="2">
        <f>MACD!F1293</f>
        <v>2.8975464084858269E-2</v>
      </c>
      <c r="F1293" s="2">
        <f>'Moving Avg'!D1293</f>
        <v>2.9637199999999999</v>
      </c>
      <c r="G1293" s="2">
        <f>'Moving Avg'!F1293</f>
        <v>2.9722099999999996</v>
      </c>
      <c r="H1293" s="2">
        <f>'Moving Avg'!G1293</f>
        <v>2.759717999999999</v>
      </c>
      <c r="I1293" s="2">
        <f>'Moving Avg'!H1293</f>
        <v>2.4523159999999993</v>
      </c>
      <c r="J1293" s="5" t="str">
        <f>OBV!F1293</f>
        <v>BULLISH</v>
      </c>
      <c r="K1293" s="5" t="str">
        <f>OBV!G1293</f>
        <v>NEUTRAL</v>
      </c>
      <c r="L1293" s="5" t="str">
        <f>OBV!H1293</f>
        <v>BULLISH DIVERGENCE</v>
      </c>
    </row>
    <row r="1294" spans="1:12" ht="13.5" x14ac:dyDescent="0.25">
      <c r="A1294" s="3">
        <f>RSI!A1294</f>
        <v>44195</v>
      </c>
      <c r="B1294" s="2">
        <f>RSI!B1294</f>
        <v>2.9563000000000001</v>
      </c>
      <c r="C1294" s="2">
        <f>RSI!I1294</f>
        <v>54.120764810264752</v>
      </c>
      <c r="D1294" s="2">
        <f>MACD!E1294</f>
        <v>5.6417397639427769E-2</v>
      </c>
      <c r="E1294" s="2">
        <f>MACD!F1294</f>
        <v>3.4463850795772175E-2</v>
      </c>
      <c r="F1294" s="2">
        <f>'Moving Avg'!D1294</f>
        <v>2.9637200000000004</v>
      </c>
      <c r="G1294" s="2">
        <f>'Moving Avg'!F1294</f>
        <v>2.9751650000000001</v>
      </c>
      <c r="H1294" s="2">
        <f>'Moving Avg'!G1294</f>
        <v>2.7730219999999997</v>
      </c>
      <c r="I1294" s="2">
        <f>'Moving Avg'!H1294</f>
        <v>2.454172999999999</v>
      </c>
      <c r="J1294" s="5" t="str">
        <f>OBV!F1294</f>
        <v>BULLISH</v>
      </c>
      <c r="K1294" s="5" t="str">
        <f>OBV!G1294</f>
        <v>NEUTRAL</v>
      </c>
      <c r="L1294" s="5" t="str">
        <f>OBV!H1294</f>
        <v>NEUTRAL</v>
      </c>
    </row>
    <row r="1295" spans="1:12" ht="13.5" x14ac:dyDescent="0.25">
      <c r="A1295" s="3">
        <f>RSI!A1295</f>
        <v>44196</v>
      </c>
      <c r="B1295" s="2">
        <f>RSI!B1295</f>
        <v>3.0228000000000002</v>
      </c>
      <c r="C1295" s="2">
        <f>RSI!I1295</f>
        <v>59.311471908928098</v>
      </c>
      <c r="D1295" s="2">
        <f>MACD!E1295</f>
        <v>4.5877954915301444E-2</v>
      </c>
      <c r="E1295" s="2">
        <f>MACD!F1295</f>
        <v>3.6746671619678033E-2</v>
      </c>
      <c r="F1295" s="2">
        <f>'Moving Avg'!D1295</f>
        <v>2.9696199999999999</v>
      </c>
      <c r="G1295" s="2">
        <f>'Moving Avg'!F1295</f>
        <v>2.9773800000000001</v>
      </c>
      <c r="H1295" s="2">
        <f>'Moving Avg'!G1295</f>
        <v>2.7870639999999995</v>
      </c>
      <c r="I1295" s="2">
        <f>'Moving Avg'!H1295</f>
        <v>2.4563979999999996</v>
      </c>
      <c r="J1295" s="5" t="str">
        <f>OBV!F1295</f>
        <v>BULLISH</v>
      </c>
      <c r="K1295" s="5" t="str">
        <f>OBV!G1295</f>
        <v>NEUTRAL</v>
      </c>
      <c r="L1295" s="5" t="str">
        <f>OBV!H1295</f>
        <v>CONFIRMED BULLISH</v>
      </c>
    </row>
    <row r="1296" spans="1:12" ht="13.5" x14ac:dyDescent="0.25">
      <c r="A1296" s="3">
        <f>RSI!A1296</f>
        <v>44200</v>
      </c>
      <c r="B1296" s="2">
        <f>RSI!B1296</f>
        <v>2.9933000000000001</v>
      </c>
      <c r="C1296" s="2">
        <f>RSI!I1296</f>
        <v>56.270076319111091</v>
      </c>
      <c r="D1296" s="2">
        <f>MACD!E1296</f>
        <v>3.7386619961466749E-2</v>
      </c>
      <c r="E1296" s="2">
        <f>MACD!F1296</f>
        <v>3.6874661288035779E-2</v>
      </c>
      <c r="F1296" s="2">
        <f>'Moving Avg'!D1296</f>
        <v>2.97702</v>
      </c>
      <c r="G1296" s="2">
        <f>'Moving Avg'!F1296</f>
        <v>2.9751649999999996</v>
      </c>
      <c r="H1296" s="2">
        <f>'Moving Avg'!G1296</f>
        <v>2.8005159999999991</v>
      </c>
      <c r="I1296" s="2">
        <f>'Moving Avg'!H1296</f>
        <v>2.4592229999999993</v>
      </c>
      <c r="J1296" s="5" t="str">
        <f>OBV!F1296</f>
        <v>BULLISH</v>
      </c>
      <c r="K1296" s="5" t="str">
        <f>OBV!G1296</f>
        <v>NEUTRAL</v>
      </c>
      <c r="L1296" s="5" t="str">
        <f>OBV!H1296</f>
        <v>CONFIRMED BULLISH</v>
      </c>
    </row>
    <row r="1297" spans="1:12" ht="13.5" x14ac:dyDescent="0.25">
      <c r="A1297" s="3">
        <f>RSI!A1297</f>
        <v>44201</v>
      </c>
      <c r="B1297" s="2">
        <f>RSI!B1297</f>
        <v>2.9710999999999999</v>
      </c>
      <c r="C1297" s="2">
        <f>RSI!I1297</f>
        <v>54.024932904240721</v>
      </c>
      <c r="D1297" s="2">
        <f>MACD!E1297</f>
        <v>2.6907806308616777E-2</v>
      </c>
      <c r="E1297" s="2">
        <f>MACD!F1297</f>
        <v>3.4881290292151979E-2</v>
      </c>
      <c r="F1297" s="2">
        <f>'Moving Avg'!D1297</f>
        <v>2.9740600000000001</v>
      </c>
      <c r="G1297" s="2">
        <f>'Moving Avg'!F1297</f>
        <v>2.9685149999999991</v>
      </c>
      <c r="H1297" s="2">
        <f>'Moving Avg'!G1297</f>
        <v>2.8135239999999992</v>
      </c>
      <c r="I1297" s="2">
        <f>'Moving Avg'!H1297</f>
        <v>2.4623644999999992</v>
      </c>
      <c r="J1297" s="5" t="str">
        <f>OBV!F1297</f>
        <v>BEARISH</v>
      </c>
      <c r="K1297" s="5" t="str">
        <f>OBV!G1297</f>
        <v>NEUTRAL</v>
      </c>
      <c r="L1297" s="5" t="str">
        <f>OBV!H1297</f>
        <v>CONFIRMED BEARISH</v>
      </c>
    </row>
    <row r="1298" spans="1:12" ht="13.5" x14ac:dyDescent="0.25">
      <c r="A1298" s="3">
        <f>RSI!A1298</f>
        <v>44202</v>
      </c>
      <c r="B1298" s="2">
        <f>RSI!B1298</f>
        <v>2.9636999999999998</v>
      </c>
      <c r="C1298" s="2">
        <f>RSI!I1298</f>
        <v>53.262067304424363</v>
      </c>
      <c r="D1298" s="2">
        <f>MACD!E1298</f>
        <v>2.0611780725231732E-2</v>
      </c>
      <c r="E1298" s="2">
        <f>MACD!F1298</f>
        <v>3.2027388378767931E-2</v>
      </c>
      <c r="F1298" s="2">
        <f>'Moving Avg'!D1298</f>
        <v>2.9814400000000001</v>
      </c>
      <c r="G1298" s="2">
        <f>'Moving Avg'!F1298</f>
        <v>2.9666649999999999</v>
      </c>
      <c r="H1298" s="2">
        <f>'Moving Avg'!G1298</f>
        <v>2.8275659999999991</v>
      </c>
      <c r="I1298" s="2">
        <f>'Moving Avg'!H1298</f>
        <v>2.4659674999999996</v>
      </c>
      <c r="J1298" s="5" t="str">
        <f>OBV!F1298</f>
        <v>BEARISH</v>
      </c>
      <c r="K1298" s="5" t="str">
        <f>OBV!G1298</f>
        <v>NEUTRAL</v>
      </c>
      <c r="L1298" s="5" t="str">
        <f>OBV!H1298</f>
        <v>BEARISH DIVERGENCE</v>
      </c>
    </row>
    <row r="1299" spans="1:12" ht="13.5" x14ac:dyDescent="0.25">
      <c r="A1299" s="3">
        <f>RSI!A1299</f>
        <v>44203</v>
      </c>
      <c r="B1299" s="2">
        <f>RSI!B1299</f>
        <v>2.9489000000000001</v>
      </c>
      <c r="C1299" s="2">
        <f>RSI!I1299</f>
        <v>51.689986400737013</v>
      </c>
      <c r="D1299" s="2">
        <f>MACD!E1299</f>
        <v>1.9618464034827365E-2</v>
      </c>
      <c r="E1299" s="2">
        <f>MACD!F1299</f>
        <v>2.9545603509979819E-2</v>
      </c>
      <c r="F1299" s="2">
        <f>'Moving Avg'!D1299</f>
        <v>2.9799599999999997</v>
      </c>
      <c r="G1299" s="2">
        <f>'Moving Avg'!F1299</f>
        <v>2.9688799999999995</v>
      </c>
      <c r="H1299" s="2">
        <f>'Moving Avg'!G1299</f>
        <v>2.8405739999999997</v>
      </c>
      <c r="I1299" s="2">
        <f>'Moving Avg'!H1299</f>
        <v>2.4691759999999991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</row>
    <row r="1300" spans="1:12" ht="13.5" x14ac:dyDescent="0.25">
      <c r="A1300" s="3">
        <f>RSI!A1300</f>
        <v>44204</v>
      </c>
      <c r="B1300" s="2">
        <f>RSI!B1300</f>
        <v>2.9636999999999998</v>
      </c>
      <c r="C1300" s="2">
        <f>RSI!I1300</f>
        <v>53.178281016735589</v>
      </c>
      <c r="D1300" s="2">
        <f>MACD!E1300</f>
        <v>2.3296994103202184E-2</v>
      </c>
      <c r="E1300" s="2">
        <f>MACD!F1300</f>
        <v>2.8295881628624293E-2</v>
      </c>
      <c r="F1300" s="2">
        <f>'Moving Avg'!D1300</f>
        <v>2.9681399999999996</v>
      </c>
      <c r="G1300" s="2">
        <f>'Moving Avg'!F1300</f>
        <v>2.971095</v>
      </c>
      <c r="H1300" s="2">
        <f>'Moving Avg'!G1300</f>
        <v>2.8540259999999993</v>
      </c>
      <c r="I1300" s="2">
        <f>'Moving Avg'!H1300</f>
        <v>2.4727789999999996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</row>
    <row r="1301" spans="1:12" ht="13.5" x14ac:dyDescent="0.25">
      <c r="A1301" s="3">
        <f>RSI!A1301</f>
        <v>44207</v>
      </c>
      <c r="B1301" s="2">
        <f>RSI!B1301</f>
        <v>2.9859</v>
      </c>
      <c r="C1301" s="2">
        <f>RSI!I1301</f>
        <v>55.397922249382454</v>
      </c>
      <c r="D1301" s="2">
        <f>MACD!E1301</f>
        <v>1.891411032083834E-2</v>
      </c>
      <c r="E1301" s="2">
        <f>MACD!F1301</f>
        <v>2.6419527367067104E-2</v>
      </c>
      <c r="F1301" s="2">
        <f>'Moving Avg'!D1301</f>
        <v>2.9666599999999996</v>
      </c>
      <c r="G1301" s="2">
        <f>'Moving Avg'!F1301</f>
        <v>2.9740500000000001</v>
      </c>
      <c r="H1301" s="2">
        <f>'Moving Avg'!G1301</f>
        <v>2.8670339999999994</v>
      </c>
      <c r="I1301" s="2">
        <f>'Moving Avg'!H1301</f>
        <v>2.476777499999999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</row>
    <row r="1302" spans="1:12" ht="13.5" x14ac:dyDescent="0.25">
      <c r="A1302" s="3">
        <f>RSI!A1302</f>
        <v>44208</v>
      </c>
      <c r="B1302" s="2">
        <f>RSI!B1302</f>
        <v>2.9563000000000001</v>
      </c>
      <c r="C1302" s="2">
        <f>RSI!I1302</f>
        <v>51.867290585023689</v>
      </c>
      <c r="D1302" s="2">
        <f>MACD!E1302</f>
        <v>2.1673798407922718E-2</v>
      </c>
      <c r="E1302" s="2">
        <f>MACD!F1302</f>
        <v>2.5470381575238229E-2</v>
      </c>
      <c r="F1302" s="2">
        <f>'Moving Avg'!D1302</f>
        <v>2.9636999999999998</v>
      </c>
      <c r="G1302" s="2">
        <f>'Moving Avg'!F1302</f>
        <v>2.971095</v>
      </c>
      <c r="H1302" s="2">
        <f>'Moving Avg'!G1302</f>
        <v>2.8804839999999992</v>
      </c>
      <c r="I1302" s="2">
        <f>'Moving Avg'!H1302</f>
        <v>2.4803079999999995</v>
      </c>
      <c r="J1302" s="5" t="str">
        <f>OBV!F1302</f>
        <v>BULLISH</v>
      </c>
      <c r="K1302" s="5" t="str">
        <f>OBV!G1302</f>
        <v>NEUTRAL</v>
      </c>
      <c r="L1302" s="5" t="str">
        <f>OBV!H1302</f>
        <v>BULLISH DIVERGENCE</v>
      </c>
    </row>
    <row r="1303" spans="1:12" ht="13.5" x14ac:dyDescent="0.25">
      <c r="A1303" s="3">
        <f>RSI!A1303</f>
        <v>44209</v>
      </c>
      <c r="B1303" s="2">
        <f>RSI!B1303</f>
        <v>2.9415</v>
      </c>
      <c r="C1303" s="2">
        <f>RSI!I1303</f>
        <v>50.146399520625081</v>
      </c>
      <c r="D1303" s="2">
        <f>MACD!E1303</f>
        <v>1.5930262881758583E-2</v>
      </c>
      <c r="E1303" s="2">
        <f>MACD!F1303</f>
        <v>2.3562357836542303E-2</v>
      </c>
      <c r="F1303" s="2">
        <f>'Moving Avg'!D1303</f>
        <v>2.9592599999999996</v>
      </c>
      <c r="G1303" s="2">
        <f>'Moving Avg'!F1303</f>
        <v>2.9655500000000004</v>
      </c>
      <c r="H1303" s="2">
        <f>'Moving Avg'!G1303</f>
        <v>2.8917179999999991</v>
      </c>
      <c r="I1303" s="2">
        <f>'Moving Avg'!H1303</f>
        <v>2.4834439999999995</v>
      </c>
      <c r="J1303" s="5" t="str">
        <f>OBV!F1303</f>
        <v>BULLISH</v>
      </c>
      <c r="K1303" s="5" t="str">
        <f>OBV!G1303</f>
        <v>NEUTRAL</v>
      </c>
      <c r="L1303" s="5" t="str">
        <f>OBV!H1303</f>
        <v>BULLISH DIVERGENCE</v>
      </c>
    </row>
    <row r="1304" spans="1:12" ht="13.5" x14ac:dyDescent="0.25">
      <c r="A1304" s="3">
        <f>RSI!A1304</f>
        <v>44211</v>
      </c>
      <c r="B1304" s="2">
        <f>RSI!B1304</f>
        <v>2.9415</v>
      </c>
      <c r="C1304" s="2">
        <f>RSI!I1304</f>
        <v>50.146399520625081</v>
      </c>
      <c r="D1304" s="2">
        <f>MACD!E1304</f>
        <v>1.5619740599074117E-2</v>
      </c>
      <c r="E1304" s="2">
        <f>MACD!F1304</f>
        <v>2.1973834389048666E-2</v>
      </c>
      <c r="F1304" s="2">
        <f>'Moving Avg'!D1304</f>
        <v>2.9577800000000001</v>
      </c>
      <c r="G1304" s="2">
        <f>'Moving Avg'!F1304</f>
        <v>2.9611149999999999</v>
      </c>
      <c r="H1304" s="2">
        <f>'Moving Avg'!G1304</f>
        <v>2.9017679999999983</v>
      </c>
      <c r="I1304" s="2">
        <f>'Moving Avg'!H1304</f>
        <v>2.4863659999999999</v>
      </c>
      <c r="J1304" s="5" t="str">
        <f>OBV!F1304</f>
        <v>BULLISH</v>
      </c>
      <c r="K1304" s="5" t="str">
        <f>OBV!G1304</f>
        <v>NEUTRAL</v>
      </c>
      <c r="L1304" s="5" t="str">
        <f>OBV!H1304</f>
        <v>BULLISH DIVERGENCE</v>
      </c>
    </row>
    <row r="1305" spans="1:12" ht="13.5" x14ac:dyDescent="0.25">
      <c r="A1305" s="3">
        <f>RSI!A1305</f>
        <v>44214</v>
      </c>
      <c r="B1305" s="2">
        <f>RSI!B1305</f>
        <v>2.9636999999999998</v>
      </c>
      <c r="C1305" s="2">
        <f>RSI!I1305</f>
        <v>52.86688603035973</v>
      </c>
      <c r="D1305" s="2">
        <f>MACD!E1305</f>
        <v>2.3953436923477067E-2</v>
      </c>
      <c r="E1305" s="2">
        <f>MACD!F1305</f>
        <v>2.2369754895934346E-2</v>
      </c>
      <c r="F1305" s="2">
        <f>'Moving Avg'!D1305</f>
        <v>2.9577799999999996</v>
      </c>
      <c r="G1305" s="2">
        <f>'Moving Avg'!F1305</f>
        <v>2.9614850000000001</v>
      </c>
      <c r="H1305" s="2">
        <f>'Moving Avg'!G1305</f>
        <v>2.9101939999999984</v>
      </c>
      <c r="I1305" s="2">
        <f>'Moving Avg'!H1305</f>
        <v>2.4891500000000004</v>
      </c>
      <c r="J1305" s="5" t="str">
        <f>OBV!F1305</f>
        <v>BULLISH</v>
      </c>
      <c r="K1305" s="5" t="str">
        <f>OBV!G1305</f>
        <v>NEUTRAL</v>
      </c>
      <c r="L1305" s="5" t="str">
        <f>OBV!H1305</f>
        <v>NEUTRAL</v>
      </c>
    </row>
    <row r="1306" spans="1:12" ht="13.5" x14ac:dyDescent="0.25">
      <c r="A1306" s="3">
        <f>RSI!A1306</f>
        <v>44215</v>
      </c>
      <c r="B1306" s="2">
        <f>RSI!B1306</f>
        <v>3.0524</v>
      </c>
      <c r="C1306" s="2">
        <f>RSI!I1306</f>
        <v>61.829475499934631</v>
      </c>
      <c r="D1306" s="2">
        <f>MACD!E1306</f>
        <v>1.9774384905006936E-2</v>
      </c>
      <c r="E1306" s="2">
        <f>MACD!F1306</f>
        <v>2.1850680897748866E-2</v>
      </c>
      <c r="F1306" s="2">
        <f>'Moving Avg'!D1306</f>
        <v>2.9710799999999997</v>
      </c>
      <c r="G1306" s="2">
        <f>'Moving Avg'!F1306</f>
        <v>2.9666600000000001</v>
      </c>
      <c r="H1306" s="2">
        <f>'Moving Avg'!G1306</f>
        <v>2.9198019999999985</v>
      </c>
      <c r="I1306" s="2">
        <f>'Moving Avg'!H1306</f>
        <v>2.4922349999999995</v>
      </c>
      <c r="J1306" s="5" t="str">
        <f>OBV!F1306</f>
        <v>BULLISH</v>
      </c>
      <c r="K1306" s="5" t="str">
        <f>OBV!G1306</f>
        <v>NEUTRAL</v>
      </c>
      <c r="L1306" s="5" t="str">
        <f>OBV!H1306</f>
        <v>CONFIRMED BULLISH</v>
      </c>
    </row>
    <row r="1307" spans="1:12" ht="13.5" x14ac:dyDescent="0.25">
      <c r="A1307" s="3">
        <f>RSI!A1307</f>
        <v>44216</v>
      </c>
      <c r="B1307" s="2">
        <f>RSI!B1307</f>
        <v>3.0524</v>
      </c>
      <c r="C1307" s="2">
        <f>RSI!I1307</f>
        <v>61.829475499934624</v>
      </c>
      <c r="D1307" s="2">
        <f>MACD!E1307</f>
        <v>1.2185960846035293E-2</v>
      </c>
      <c r="E1307" s="2">
        <f>MACD!F1307</f>
        <v>1.9917736887406154E-2</v>
      </c>
      <c r="F1307" s="2">
        <f>'Moving Avg'!D1307</f>
        <v>2.9903000000000004</v>
      </c>
      <c r="G1307" s="2">
        <f>'Moving Avg'!F1307</f>
        <v>2.9733100000000001</v>
      </c>
      <c r="H1307" s="2">
        <f>'Moving Avg'!G1307</f>
        <v>2.9270459999999998</v>
      </c>
      <c r="I1307" s="2">
        <f>'Moving Avg'!H1307</f>
        <v>2.4952129999999992</v>
      </c>
      <c r="J1307" s="5" t="str">
        <f>OBV!F1307</f>
        <v>BULLISH</v>
      </c>
      <c r="K1307" s="5" t="str">
        <f>OBV!G1307</f>
        <v>NEUTRAL</v>
      </c>
      <c r="L1307" s="5" t="str">
        <f>OBV!H1307</f>
        <v>CONFIRMED BULLISH</v>
      </c>
    </row>
    <row r="1308" spans="1:12" ht="13.5" x14ac:dyDescent="0.25">
      <c r="A1308" s="3">
        <f>RSI!A1308</f>
        <v>44217</v>
      </c>
      <c r="B1308" s="2">
        <f>RSI!B1308</f>
        <v>3.0081000000000002</v>
      </c>
      <c r="C1308" s="2">
        <f>RSI!I1308</f>
        <v>55.69505578434179</v>
      </c>
      <c r="D1308" s="2">
        <f>MACD!E1308</f>
        <v>7.3182672289369144E-3</v>
      </c>
      <c r="E1308" s="2">
        <f>MACD!F1308</f>
        <v>1.7397842955712305E-2</v>
      </c>
      <c r="F1308" s="2">
        <f>'Moving Avg'!D1308</f>
        <v>3.0036200000000002</v>
      </c>
      <c r="G1308" s="2">
        <f>'Moving Avg'!F1308</f>
        <v>2.9770099999999999</v>
      </c>
      <c r="H1308" s="2">
        <f>'Moving Avg'!G1308</f>
        <v>2.9336980000000001</v>
      </c>
      <c r="I1308" s="2">
        <f>'Moving Avg'!H1308</f>
        <v>2.4981119999999994</v>
      </c>
      <c r="J1308" s="5" t="str">
        <f>OBV!F1308</f>
        <v>BEARISH</v>
      </c>
      <c r="K1308" s="5" t="str">
        <f>OBV!G1308</f>
        <v>NEUTRAL</v>
      </c>
      <c r="L1308" s="5" t="str">
        <f>OBV!H1308</f>
        <v>BEARISH DIVERGENCE</v>
      </c>
    </row>
    <row r="1309" spans="1:12" ht="13.5" x14ac:dyDescent="0.25">
      <c r="A1309" s="3">
        <f>RSI!A1309</f>
        <v>44218</v>
      </c>
      <c r="B1309" s="2">
        <f>RSI!B1309</f>
        <v>2.9933000000000001</v>
      </c>
      <c r="C1309" s="2">
        <f>RSI!I1309</f>
        <v>53.775481578548558</v>
      </c>
      <c r="D1309" s="2">
        <f>MACD!E1309</f>
        <v>1.7345384152109844E-3</v>
      </c>
      <c r="E1309" s="2">
        <f>MACD!F1309</f>
        <v>1.4265182047612041E-2</v>
      </c>
      <c r="F1309" s="2">
        <f>'Moving Avg'!D1309</f>
        <v>3.0139800000000001</v>
      </c>
      <c r="G1309" s="2">
        <f>'Moving Avg'!F1309</f>
        <v>2.9788600000000001</v>
      </c>
      <c r="H1309" s="2">
        <f>'Moving Avg'!G1309</f>
        <v>2.9396120000000003</v>
      </c>
      <c r="I1309" s="2">
        <f>'Moving Avg'!H1309</f>
        <v>2.501293</v>
      </c>
      <c r="J1309" s="5" t="str">
        <f>OBV!F1309</f>
        <v>BEARISH</v>
      </c>
      <c r="K1309" s="5" t="str">
        <f>OBV!G1309</f>
        <v>NEUTRAL</v>
      </c>
      <c r="L1309" s="5" t="str">
        <f>OBV!H1309</f>
        <v>BEARISH DIVERGENCE</v>
      </c>
    </row>
    <row r="1310" spans="1:12" ht="13.5" x14ac:dyDescent="0.25">
      <c r="A1310" s="3">
        <f>RSI!A1310</f>
        <v>44221</v>
      </c>
      <c r="B1310" s="2">
        <f>RSI!B1310</f>
        <v>2.9710999999999999</v>
      </c>
      <c r="C1310" s="2">
        <f>RSI!I1310</f>
        <v>50.939404262686111</v>
      </c>
      <c r="D1310" s="2">
        <f>MACD!E1310</f>
        <v>7.5543990399884464E-4</v>
      </c>
      <c r="E1310" s="2">
        <f>MACD!F1310</f>
        <v>1.1563233618889402E-2</v>
      </c>
      <c r="F1310" s="2">
        <f>'Moving Avg'!D1310</f>
        <v>3.01546</v>
      </c>
      <c r="G1310" s="2">
        <f>'Moving Avg'!F1310</f>
        <v>2.9777499999999995</v>
      </c>
      <c r="H1310" s="2">
        <f>'Moving Avg'!G1310</f>
        <v>2.9453760000000004</v>
      </c>
      <c r="I1310" s="2">
        <f>'Moving Avg'!H1310</f>
        <v>2.5043989999999998</v>
      </c>
      <c r="J1310" s="5" t="str">
        <f>OBV!F1310</f>
        <v>BEARISH</v>
      </c>
      <c r="K1310" s="5" t="str">
        <f>OBV!G1310</f>
        <v>WEAK</v>
      </c>
      <c r="L1310" s="5" t="str">
        <f>OBV!H1310</f>
        <v>BEARISH DIVERGENCE</v>
      </c>
    </row>
    <row r="1311" spans="1:12" ht="13.5" x14ac:dyDescent="0.25">
      <c r="A1311" s="3">
        <f>RSI!A1311</f>
        <v>44222</v>
      </c>
      <c r="B1311" s="2">
        <f>RSI!B1311</f>
        <v>2.9268000000000001</v>
      </c>
      <c r="C1311" s="2">
        <f>RSI!I1311</f>
        <v>45.753832262388606</v>
      </c>
      <c r="D1311" s="2">
        <f>MACD!E1311</f>
        <v>6.5922665416073833E-3</v>
      </c>
      <c r="E1311" s="2">
        <f>MACD!F1311</f>
        <v>1.0569040203433E-2</v>
      </c>
      <c r="F1311" s="2">
        <f>'Moving Avg'!D1311</f>
        <v>2.9903400000000002</v>
      </c>
      <c r="G1311" s="2">
        <f>'Moving Avg'!F1311</f>
        <v>2.9762749999999998</v>
      </c>
      <c r="H1311" s="2">
        <f>'Moving Avg'!G1311</f>
        <v>2.9501080000000002</v>
      </c>
      <c r="I1311" s="2">
        <f>'Moving Avg'!H1311</f>
        <v>2.5072835000000002</v>
      </c>
      <c r="J1311" s="5" t="str">
        <f>OBV!F1311</f>
        <v>BEARISH</v>
      </c>
      <c r="K1311" s="5" t="str">
        <f>OBV!G1311</f>
        <v>WEAK</v>
      </c>
      <c r="L1311" s="5" t="str">
        <f>OBV!H1311</f>
        <v>CONFIRMED BEARISH</v>
      </c>
    </row>
    <row r="1312" spans="1:12" ht="13.5" x14ac:dyDescent="0.25">
      <c r="A1312" s="3">
        <f>RSI!A1312</f>
        <v>44223</v>
      </c>
      <c r="B1312" s="2">
        <f>RSI!B1312</f>
        <v>2.9489000000000001</v>
      </c>
      <c r="C1312" s="2">
        <f>RSI!I1312</f>
        <v>48.566768263928395</v>
      </c>
      <c r="D1312" s="2">
        <f>MACD!E1312</f>
        <v>5.5727744025078074E-3</v>
      </c>
      <c r="E1312" s="2">
        <f>MACD!F1312</f>
        <v>9.5697870432479605E-3</v>
      </c>
      <c r="F1312" s="2">
        <f>'Moving Avg'!D1312</f>
        <v>2.9696400000000001</v>
      </c>
      <c r="G1312" s="2">
        <f>'Moving Avg'!F1312</f>
        <v>2.9744249999999997</v>
      </c>
      <c r="H1312" s="2">
        <f>'Moving Avg'!G1312</f>
        <v>2.9558720000000012</v>
      </c>
      <c r="I1312" s="2">
        <f>'Moving Avg'!H1312</f>
        <v>2.5103139999999997</v>
      </c>
      <c r="J1312" s="5" t="str">
        <f>OBV!F1312</f>
        <v>BEARISH</v>
      </c>
      <c r="K1312" s="5" t="str">
        <f>OBV!G1312</f>
        <v>WEAK</v>
      </c>
      <c r="L1312" s="5" t="str">
        <f>OBV!H1312</f>
        <v>CONFIRMED BEARISH</v>
      </c>
    </row>
    <row r="1313" spans="1:12" ht="13.5" x14ac:dyDescent="0.25">
      <c r="A1313" s="3">
        <f>RSI!A1313</f>
        <v>44224</v>
      </c>
      <c r="B1313" s="2">
        <f>RSI!B1313</f>
        <v>2.9415</v>
      </c>
      <c r="C1313" s="2">
        <f>RSI!I1313</f>
        <v>47.675295031248467</v>
      </c>
      <c r="D1313" s="2">
        <f>MACD!E1313</f>
        <v>3.0660751550364296E-3</v>
      </c>
      <c r="E1313" s="2">
        <f>MACD!F1313</f>
        <v>8.2690446656056554E-3</v>
      </c>
      <c r="F1313" s="2">
        <f>'Moving Avg'!D1313</f>
        <v>2.9563199999999998</v>
      </c>
      <c r="G1313" s="2">
        <f>'Moving Avg'!F1313</f>
        <v>2.9751599999999998</v>
      </c>
      <c r="H1313" s="2">
        <f>'Moving Avg'!G1313</f>
        <v>2.9604540000000008</v>
      </c>
      <c r="I1313" s="2">
        <f>'Moving Avg'!H1313</f>
        <v>2.5133074999999998</v>
      </c>
      <c r="J1313" s="5" t="str">
        <f>OBV!F1313</f>
        <v>BEARISH</v>
      </c>
      <c r="K1313" s="5" t="str">
        <f>OBV!G1313</f>
        <v>NEUTRAL</v>
      </c>
      <c r="L1313" s="5" t="str">
        <f>OBV!H1313</f>
        <v>CONFIRMED BEARISH</v>
      </c>
    </row>
    <row r="1314" spans="1:12" ht="13.5" x14ac:dyDescent="0.25">
      <c r="A1314" s="3">
        <f>RSI!A1314</f>
        <v>44225</v>
      </c>
      <c r="B1314" s="2">
        <f>RSI!B1314</f>
        <v>2.9194</v>
      </c>
      <c r="C1314" s="2">
        <f>RSI!I1314</f>
        <v>45.017648926216658</v>
      </c>
      <c r="D1314" s="2">
        <f>MACD!E1314</f>
        <v>2.7042330078148602E-3</v>
      </c>
      <c r="E1314" s="2">
        <f>MACD!F1314</f>
        <v>7.1560823340474974E-3</v>
      </c>
      <c r="F1314" s="2">
        <f>'Moving Avg'!D1314</f>
        <v>2.9415399999999998</v>
      </c>
      <c r="G1314" s="2">
        <f>'Moving Avg'!F1314</f>
        <v>2.9733149999999999</v>
      </c>
      <c r="H1314" s="2">
        <f>'Moving Avg'!G1314</f>
        <v>2.9632640000000006</v>
      </c>
      <c r="I1314" s="2">
        <f>'Moving Avg'!H1314</f>
        <v>2.5163329999999999</v>
      </c>
      <c r="J1314" s="5" t="str">
        <f>OBV!F1314</f>
        <v>BEARISH</v>
      </c>
      <c r="K1314" s="5" t="str">
        <f>OBV!G1314</f>
        <v>NEUTRAL</v>
      </c>
      <c r="L1314" s="5" t="str">
        <f>OBV!H1314</f>
        <v>CONFIRMED BEARISH</v>
      </c>
    </row>
    <row r="1315" spans="1:12" ht="13.5" x14ac:dyDescent="0.25">
      <c r="A1315" s="3">
        <f>RSI!A1315</f>
        <v>44228</v>
      </c>
      <c r="B1315" s="2">
        <f>RSI!B1315</f>
        <v>2.9563000000000001</v>
      </c>
      <c r="C1315" s="2">
        <f>RSI!I1315</f>
        <v>50.026753517363787</v>
      </c>
      <c r="D1315" s="2">
        <f>MACD!E1315</f>
        <v>3.3238241117548029E-3</v>
      </c>
      <c r="E1315" s="2">
        <f>MACD!F1315</f>
        <v>6.3896306895889592E-3</v>
      </c>
      <c r="F1315" s="2">
        <f>'Moving Avg'!D1315</f>
        <v>2.93858</v>
      </c>
      <c r="G1315" s="2">
        <f>'Moving Avg'!F1315</f>
        <v>2.9699900000000001</v>
      </c>
      <c r="H1315" s="2">
        <f>'Moving Avg'!G1315</f>
        <v>2.9644460000000015</v>
      </c>
      <c r="I1315" s="2">
        <f>'Moving Avg'!H1315</f>
        <v>2.5192934999999999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</row>
    <row r="1316" spans="1:12" ht="13.5" x14ac:dyDescent="0.25">
      <c r="A1316" s="3">
        <f>RSI!A1316</f>
        <v>44229</v>
      </c>
      <c r="B1316" s="2">
        <f>RSI!B1316</f>
        <v>2.9710999999999999</v>
      </c>
      <c r="C1316" s="2">
        <f>RSI!I1316</f>
        <v>51.918801351675796</v>
      </c>
      <c r="D1316" s="2">
        <f>MACD!E1316</f>
        <v>1.6405568434080919E-2</v>
      </c>
      <c r="E1316" s="2">
        <f>MACD!F1316</f>
        <v>8.3928182384873512E-3</v>
      </c>
      <c r="F1316" s="2">
        <f>'Moving Avg'!D1316</f>
        <v>2.9474399999999998</v>
      </c>
      <c r="G1316" s="2">
        <f>'Moving Avg'!F1316</f>
        <v>2.9688799999999995</v>
      </c>
      <c r="H1316" s="2">
        <f>'Moving Avg'!G1316</f>
        <v>2.9662200000000012</v>
      </c>
      <c r="I1316" s="2">
        <f>'Moving Avg'!H1316</f>
        <v>2.5223634999999995</v>
      </c>
      <c r="J1316" s="5" t="str">
        <f>OBV!F1316</f>
        <v>BEARISH</v>
      </c>
      <c r="K1316" s="5" t="str">
        <f>OBV!G1316</f>
        <v>NEUTRAL</v>
      </c>
      <c r="L1316" s="5" t="str">
        <f>OBV!H1316</f>
        <v>BEARISH DIVERGENCE</v>
      </c>
    </row>
    <row r="1317" spans="1:12" ht="13.5" x14ac:dyDescent="0.25">
      <c r="A1317" s="3">
        <f>RSI!A1317</f>
        <v>44230</v>
      </c>
      <c r="B1317" s="2">
        <f>RSI!B1317</f>
        <v>2.9563000000000001</v>
      </c>
      <c r="C1317" s="2">
        <f>RSI!I1317</f>
        <v>49.884816967383927</v>
      </c>
      <c r="D1317" s="2">
        <f>MACD!E1317</f>
        <v>2.8490632294204232E-2</v>
      </c>
      <c r="E1317" s="2">
        <f>MACD!F1317</f>
        <v>1.2412381049630728E-2</v>
      </c>
      <c r="F1317" s="2">
        <f>'Moving Avg'!D1317</f>
        <v>2.9489200000000002</v>
      </c>
      <c r="G1317" s="2">
        <f>'Moving Avg'!F1317</f>
        <v>2.9681399999999996</v>
      </c>
      <c r="H1317" s="2">
        <f>'Moving Avg'!G1317</f>
        <v>2.9675500000000015</v>
      </c>
      <c r="I1317" s="2">
        <f>'Moving Avg'!H1317</f>
        <v>2.5253595</v>
      </c>
      <c r="J1317" s="5" t="str">
        <f>OBV!F1317</f>
        <v>BEARISH</v>
      </c>
      <c r="K1317" s="5" t="str">
        <f>OBV!G1317</f>
        <v>NEUTRAL</v>
      </c>
      <c r="L1317" s="5" t="str">
        <f>OBV!H1317</f>
        <v>BEARISH DIVERGENCE</v>
      </c>
    </row>
    <row r="1318" spans="1:12" ht="13.5" x14ac:dyDescent="0.25">
      <c r="A1318" s="3">
        <f>RSI!A1318</f>
        <v>44231</v>
      </c>
      <c r="B1318" s="2">
        <f>RSI!B1318</f>
        <v>2.9340999999999999</v>
      </c>
      <c r="C1318" s="2">
        <f>RSI!I1318</f>
        <v>46.915765626673085</v>
      </c>
      <c r="D1318" s="2">
        <f>MACD!E1318</f>
        <v>3.3558524124281064E-2</v>
      </c>
      <c r="E1318" s="2">
        <f>MACD!F1318</f>
        <v>1.6641609664560797E-2</v>
      </c>
      <c r="F1318" s="2">
        <f>'Moving Avg'!D1318</f>
        <v>2.9474400000000003</v>
      </c>
      <c r="G1318" s="2">
        <f>'Moving Avg'!F1318</f>
        <v>2.9666600000000001</v>
      </c>
      <c r="H1318" s="2">
        <f>'Moving Avg'!G1318</f>
        <v>2.9671060000000007</v>
      </c>
      <c r="I1318" s="2">
        <f>'Moving Avg'!H1318</f>
        <v>2.5282805000000002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</row>
    <row r="1319" spans="1:12" ht="13.5" x14ac:dyDescent="0.25">
      <c r="A1319" s="3">
        <f>RSI!A1319</f>
        <v>44232</v>
      </c>
      <c r="B1319" s="2">
        <f>RSI!B1319</f>
        <v>2.9194</v>
      </c>
      <c r="C1319" s="2">
        <f>RSI!I1319</f>
        <v>45.005625744379323</v>
      </c>
      <c r="D1319" s="2">
        <f>MACD!E1319</f>
        <v>3.6801931978338143E-2</v>
      </c>
      <c r="E1319" s="2">
        <f>MACD!F1319</f>
        <v>2.0673674127316265E-2</v>
      </c>
      <c r="F1319" s="2">
        <f>'Moving Avg'!D1319</f>
        <v>2.9474400000000003</v>
      </c>
      <c r="G1319" s="2">
        <f>'Moving Avg'!F1319</f>
        <v>2.965185</v>
      </c>
      <c r="H1319" s="2">
        <f>'Moving Avg'!G1319</f>
        <v>2.9660720000000005</v>
      </c>
      <c r="I1319" s="2">
        <f>'Moving Avg'!H1319</f>
        <v>2.5314485000000002</v>
      </c>
      <c r="J1319" s="5" t="str">
        <f>OBV!F1319</f>
        <v>BEARISH</v>
      </c>
      <c r="K1319" s="5" t="str">
        <f>OBV!G1319</f>
        <v>NEUTRAL</v>
      </c>
      <c r="L1319" s="5" t="str">
        <f>OBV!H1319</f>
        <v>NEUTRAL</v>
      </c>
    </row>
    <row r="1320" spans="1:12" ht="13.5" x14ac:dyDescent="0.25">
      <c r="A1320" s="3">
        <f>RSI!A1320</f>
        <v>44235</v>
      </c>
      <c r="B1320" s="2">
        <f>RSI!B1320</f>
        <v>2.9489000000000001</v>
      </c>
      <c r="C1320" s="2">
        <f>RSI!I1320</f>
        <v>49.453258245306429</v>
      </c>
      <c r="D1320" s="2">
        <f>MACD!E1320</f>
        <v>3.416526369330164E-2</v>
      </c>
      <c r="E1320" s="2">
        <f>MACD!F1320</f>
        <v>2.3371992040513344E-2</v>
      </c>
      <c r="F1320" s="2">
        <f>'Moving Avg'!D1320</f>
        <v>2.9459599999999999</v>
      </c>
      <c r="G1320" s="2">
        <f>'Moving Avg'!F1320</f>
        <v>2.964445</v>
      </c>
      <c r="H1320" s="2">
        <f>'Moving Avg'!G1320</f>
        <v>2.9671060000000011</v>
      </c>
      <c r="I1320" s="2">
        <f>'Moving Avg'!H1320</f>
        <v>2.5350839999999999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</row>
    <row r="1321" spans="1:12" ht="13.5" x14ac:dyDescent="0.25">
      <c r="A1321" s="3">
        <f>RSI!A1321</f>
        <v>44236</v>
      </c>
      <c r="B1321" s="2">
        <f>RSI!B1321</f>
        <v>2.9489000000000001</v>
      </c>
      <c r="C1321" s="2">
        <f>RSI!I1321</f>
        <v>49.453258245306429</v>
      </c>
      <c r="D1321" s="2">
        <f>MACD!E1321</f>
        <v>2.5147757046127595E-2</v>
      </c>
      <c r="E1321" s="2">
        <f>MACD!F1321</f>
        <v>2.3727145041636193E-2</v>
      </c>
      <c r="F1321" s="2">
        <f>'Moving Avg'!D1321</f>
        <v>2.9415199999999997</v>
      </c>
      <c r="G1321" s="2">
        <f>'Moving Avg'!F1321</f>
        <v>2.9625950000000003</v>
      </c>
      <c r="H1321" s="2">
        <f>'Moving Avg'!G1321</f>
        <v>2.9678440000000013</v>
      </c>
      <c r="I1321" s="2">
        <f>'Moving Avg'!H1321</f>
        <v>2.5383994999999993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</row>
    <row r="1322" spans="1:12" ht="13.5" x14ac:dyDescent="0.25">
      <c r="A1322" s="3">
        <f>RSI!A1322</f>
        <v>44237</v>
      </c>
      <c r="B1322" s="2">
        <f>RSI!B1322</f>
        <v>2.9194</v>
      </c>
      <c r="C1322" s="2">
        <f>RSI!I1322</f>
        <v>45.212544603931519</v>
      </c>
      <c r="D1322" s="2">
        <f>MACD!E1322</f>
        <v>2.3129508168186597E-2</v>
      </c>
      <c r="E1322" s="2">
        <f>MACD!F1322</f>
        <v>2.3607617666946273E-2</v>
      </c>
      <c r="F1322" s="2">
        <f>'Moving Avg'!D1322</f>
        <v>2.9341400000000002</v>
      </c>
      <c r="G1322" s="2">
        <f>'Moving Avg'!F1322</f>
        <v>2.9607500000000004</v>
      </c>
      <c r="H1322" s="2">
        <f>'Moving Avg'!G1322</f>
        <v>2.9672540000000009</v>
      </c>
      <c r="I1322" s="2">
        <f>'Moving Avg'!H1322</f>
        <v>2.5415674999999993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</row>
    <row r="1323" spans="1:12" ht="13.5" x14ac:dyDescent="0.25">
      <c r="A1323" s="3">
        <f>RSI!A1323</f>
        <v>44238</v>
      </c>
      <c r="B1323" s="2">
        <f>RSI!B1323</f>
        <v>2.9119999999999999</v>
      </c>
      <c r="C1323" s="2">
        <f>RSI!I1323</f>
        <v>44.188894440807864</v>
      </c>
      <c r="D1323" s="2">
        <f>MACD!E1323</f>
        <v>2.10305438544931E-2</v>
      </c>
      <c r="E1323" s="2">
        <f>MACD!F1323</f>
        <v>2.3092202904455638E-2</v>
      </c>
      <c r="F1323" s="2">
        <f>'Moving Avg'!D1323</f>
        <v>2.9297199999999997</v>
      </c>
      <c r="G1323" s="2">
        <f>'Moving Avg'!F1323</f>
        <v>2.9592750000000008</v>
      </c>
      <c r="H1323" s="2">
        <f>'Moving Avg'!G1323</f>
        <v>2.9666640000000006</v>
      </c>
      <c r="I1323" s="2">
        <f>'Moving Avg'!H1323</f>
        <v>2.5447339999999987</v>
      </c>
      <c r="J1323" s="5" t="str">
        <f>OBV!F1323</f>
        <v>BEARISH</v>
      </c>
      <c r="K1323" s="5" t="str">
        <f>OBV!G1323</f>
        <v>NEUTRAL</v>
      </c>
      <c r="L1323" s="5" t="str">
        <f>OBV!H1323</f>
        <v>CONFIRMED BEARISH</v>
      </c>
    </row>
    <row r="1324" spans="1:12" ht="13.5" x14ac:dyDescent="0.25">
      <c r="A1324" s="3">
        <f>RSI!A1324</f>
        <v>44239</v>
      </c>
      <c r="B1324" s="2">
        <f>RSI!B1324</f>
        <v>2.9933000000000001</v>
      </c>
      <c r="C1324" s="2">
        <f>RSI!I1324</f>
        <v>55.980677338254267</v>
      </c>
      <c r="D1324" s="2">
        <f>MACD!E1324</f>
        <v>1.0060351940863743E-2</v>
      </c>
      <c r="E1324" s="2">
        <f>MACD!F1324</f>
        <v>2.0485832711737258E-2</v>
      </c>
      <c r="F1324" s="2">
        <f>'Moving Avg'!D1324</f>
        <v>2.9444999999999997</v>
      </c>
      <c r="G1324" s="2">
        <f>'Moving Avg'!F1324</f>
        <v>2.9618650000000004</v>
      </c>
      <c r="H1324" s="2">
        <f>'Moving Avg'!G1324</f>
        <v>2.9685860000000006</v>
      </c>
      <c r="I1324" s="2">
        <f>'Moving Avg'!H1324</f>
        <v>2.5483424999999986</v>
      </c>
      <c r="J1324" s="5" t="str">
        <f>OBV!F1324</f>
        <v>BEARISH</v>
      </c>
      <c r="K1324" s="5" t="str">
        <f>OBV!G1324</f>
        <v>NEUTRAL</v>
      </c>
      <c r="L1324" s="5" t="str">
        <f>OBV!H1324</f>
        <v>BEARISH DIVERGENCE</v>
      </c>
    </row>
    <row r="1325" spans="1:12" ht="13.5" x14ac:dyDescent="0.25">
      <c r="A1325" s="3">
        <f>RSI!A1325</f>
        <v>44242</v>
      </c>
      <c r="B1325" s="2">
        <f>RSI!B1325</f>
        <v>2.9859</v>
      </c>
      <c r="C1325" s="2">
        <f>RSI!I1325</f>
        <v>54.844828881159962</v>
      </c>
      <c r="D1325" s="2">
        <f>MACD!E1325</f>
        <v>6.7337303339938259E-3</v>
      </c>
      <c r="E1325" s="2">
        <f>MACD!F1325</f>
        <v>1.7735412236188571E-2</v>
      </c>
      <c r="F1325" s="2">
        <f>'Moving Avg'!D1325</f>
        <v>2.9518999999999997</v>
      </c>
      <c r="G1325" s="2">
        <f>'Moving Avg'!F1325</f>
        <v>2.9629750000000006</v>
      </c>
      <c r="H1325" s="2">
        <f>'Moving Avg'!G1325</f>
        <v>2.9687340000000004</v>
      </c>
      <c r="I1325" s="2">
        <f>'Moving Avg'!H1325</f>
        <v>2.5519139999999991</v>
      </c>
      <c r="J1325" s="5" t="str">
        <f>OBV!F1325</f>
        <v>BEARISH</v>
      </c>
      <c r="K1325" s="5" t="str">
        <f>OBV!G1325</f>
        <v>WEAK</v>
      </c>
      <c r="L1325" s="5" t="str">
        <f>OBV!H1325</f>
        <v>BEARISH DIVERGENCE</v>
      </c>
    </row>
    <row r="1326" spans="1:12" ht="13.5" x14ac:dyDescent="0.25">
      <c r="A1326" s="3">
        <f>RSI!A1326</f>
        <v>44243</v>
      </c>
      <c r="B1326" s="2">
        <f>RSI!B1326</f>
        <v>3.0375999999999999</v>
      </c>
      <c r="C1326" s="2">
        <f>RSI!I1326</f>
        <v>60.82525259760078</v>
      </c>
      <c r="D1326" s="2">
        <f>MACD!E1326</f>
        <v>2.160636706570962E-3</v>
      </c>
      <c r="E1326" s="2">
        <f>MACD!F1326</f>
        <v>1.462045713026505E-2</v>
      </c>
      <c r="F1326" s="2">
        <f>'Moving Avg'!D1326</f>
        <v>2.9696400000000001</v>
      </c>
      <c r="G1326" s="2">
        <f>'Moving Avg'!F1326</f>
        <v>2.9622350000000006</v>
      </c>
      <c r="H1326" s="2">
        <f>'Moving Avg'!G1326</f>
        <v>2.968734</v>
      </c>
      <c r="I1326" s="2">
        <f>'Moving Avg'!H1326</f>
        <v>2.5557439999999989</v>
      </c>
      <c r="J1326" s="5" t="str">
        <f>OBV!F1326</f>
        <v>BEARISH</v>
      </c>
      <c r="K1326" s="5" t="str">
        <f>OBV!G1326</f>
        <v>NEUTRAL</v>
      </c>
      <c r="L1326" s="5" t="str">
        <f>OBV!H1326</f>
        <v>BEARISH DIVERGENCE</v>
      </c>
    </row>
    <row r="1327" spans="1:12" ht="13.5" x14ac:dyDescent="0.25">
      <c r="A1327" s="3">
        <f>RSI!A1327</f>
        <v>44244</v>
      </c>
      <c r="B1327" s="2">
        <f>RSI!B1327</f>
        <v>3.1040999999999999</v>
      </c>
      <c r="C1327" s="2">
        <f>RSI!I1327</f>
        <v>66.898109478950829</v>
      </c>
      <c r="D1327" s="2">
        <f>MACD!E1327</f>
        <v>-9.4075778072966187E-3</v>
      </c>
      <c r="E1327" s="2">
        <f>MACD!F1327</f>
        <v>9.8148501427527176E-3</v>
      </c>
      <c r="F1327" s="2">
        <f>'Moving Avg'!D1327</f>
        <v>3.0065800000000005</v>
      </c>
      <c r="G1327" s="2">
        <f>'Moving Avg'!F1327</f>
        <v>2.9648200000000005</v>
      </c>
      <c r="H1327" s="2">
        <f>'Moving Avg'!G1327</f>
        <v>2.9687339999999995</v>
      </c>
      <c r="I1327" s="2">
        <f>'Moving Avg'!H1327</f>
        <v>2.5599064999999994</v>
      </c>
      <c r="J1327" s="5" t="str">
        <f>OBV!F1327</f>
        <v>BULLISH</v>
      </c>
      <c r="K1327" s="5" t="str">
        <f>OBV!G1327</f>
        <v>STRONG</v>
      </c>
      <c r="L1327" s="5" t="str">
        <f>OBV!H1327</f>
        <v>CONFIRMED BULLISH</v>
      </c>
    </row>
    <row r="1328" spans="1:12" ht="13.5" x14ac:dyDescent="0.25">
      <c r="A1328" s="3">
        <f>RSI!A1328</f>
        <v>44245</v>
      </c>
      <c r="B1328" s="2">
        <f>RSI!B1328</f>
        <v>3.0893999999999999</v>
      </c>
      <c r="C1328" s="2">
        <f>RSI!I1328</f>
        <v>64.517200839354217</v>
      </c>
      <c r="D1328" s="2">
        <f>MACD!E1328</f>
        <v>-2.2374611083890272E-2</v>
      </c>
      <c r="E1328" s="2">
        <f>MACD!F1328</f>
        <v>3.3769578974241193E-3</v>
      </c>
      <c r="F1328" s="2">
        <f>'Moving Avg'!D1328</f>
        <v>3.0420599999999998</v>
      </c>
      <c r="G1328" s="2">
        <f>'Moving Avg'!F1328</f>
        <v>2.9688850000000002</v>
      </c>
      <c r="H1328" s="2">
        <f>'Moving Avg'!G1328</f>
        <v>2.9705079999999997</v>
      </c>
      <c r="I1328" s="2">
        <f>'Moving Avg'!H1328</f>
        <v>2.5639244999999988</v>
      </c>
      <c r="J1328" s="5" t="str">
        <f>OBV!F1328</f>
        <v>BULLISH</v>
      </c>
      <c r="K1328" s="5" t="str">
        <f>OBV!G1328</f>
        <v>STRONG</v>
      </c>
      <c r="L1328" s="5" t="str">
        <f>OBV!H1328</f>
        <v>CONFIRMED BULLISH</v>
      </c>
    </row>
    <row r="1329" spans="1:12" ht="13.5" x14ac:dyDescent="0.25">
      <c r="A1329" s="3">
        <f>RSI!A1329</f>
        <v>44246</v>
      </c>
      <c r="B1329" s="2">
        <f>RSI!B1329</f>
        <v>3.1114999999999999</v>
      </c>
      <c r="C1329" s="2">
        <f>RSI!I1329</f>
        <v>66.450396872999022</v>
      </c>
      <c r="D1329" s="2">
        <f>MACD!E1329</f>
        <v>-3.7947362385108541E-2</v>
      </c>
      <c r="E1329" s="2">
        <f>MACD!F1329</f>
        <v>-4.8879061590824131E-3</v>
      </c>
      <c r="F1329" s="2">
        <f>'Moving Avg'!D1329</f>
        <v>3.0657000000000001</v>
      </c>
      <c r="G1329" s="2">
        <f>'Moving Avg'!F1329</f>
        <v>2.9747949999999999</v>
      </c>
      <c r="H1329" s="2">
        <f>'Moving Avg'!G1329</f>
        <v>2.9746459999999995</v>
      </c>
      <c r="I1329" s="2">
        <f>'Moving Avg'!H1329</f>
        <v>2.5683729999999994</v>
      </c>
      <c r="J1329" s="5" t="str">
        <f>OBV!F1329</f>
        <v>BULLISH</v>
      </c>
      <c r="K1329" s="5" t="str">
        <f>OBV!G1329</f>
        <v>STRONG</v>
      </c>
      <c r="L1329" s="5" t="str">
        <f>OBV!H1329</f>
        <v>CONFIRMED BULLISH</v>
      </c>
    </row>
    <row r="1330" spans="1:12" ht="13.5" x14ac:dyDescent="0.25">
      <c r="A1330" s="3">
        <f>RSI!A1330</f>
        <v>44249</v>
      </c>
      <c r="B1330" s="2">
        <f>RSI!B1330</f>
        <v>3.0672000000000001</v>
      </c>
      <c r="C1330" s="2">
        <f>RSI!I1330</f>
        <v>59.45744699196964</v>
      </c>
      <c r="D1330" s="2">
        <f>MACD!E1330</f>
        <v>-4.4085018106745366E-2</v>
      </c>
      <c r="E1330" s="2">
        <f>MACD!F1330</f>
        <v>-1.2727328548615004E-2</v>
      </c>
      <c r="F1330" s="2">
        <f>'Moving Avg'!D1330</f>
        <v>3.0819599999999996</v>
      </c>
      <c r="G1330" s="2">
        <f>'Moving Avg'!F1330</f>
        <v>2.9796</v>
      </c>
      <c r="H1330" s="2">
        <f>'Moving Avg'!G1330</f>
        <v>2.9776020000000005</v>
      </c>
      <c r="I1330" s="2">
        <f>'Moving Avg'!H1330</f>
        <v>2.5725999999999987</v>
      </c>
      <c r="J1330" s="5" t="str">
        <f>OBV!F1330</f>
        <v>BULLISH</v>
      </c>
      <c r="K1330" s="5" t="str">
        <f>OBV!G1330</f>
        <v>STRONG</v>
      </c>
      <c r="L1330" s="5" t="str">
        <f>OBV!H1330</f>
        <v>CONFIRMED BULLISH</v>
      </c>
    </row>
    <row r="1331" spans="1:12" ht="13.5" x14ac:dyDescent="0.25">
      <c r="A1331" s="3">
        <f>RSI!A1331</f>
        <v>44250</v>
      </c>
      <c r="B1331" s="2">
        <f>RSI!B1331</f>
        <v>3.0672000000000001</v>
      </c>
      <c r="C1331" s="2">
        <f>RSI!I1331</f>
        <v>59.45744699196964</v>
      </c>
      <c r="D1331" s="2">
        <f>MACD!E1331</f>
        <v>-4.9739477511369756E-2</v>
      </c>
      <c r="E1331" s="2">
        <f>MACD!F1331</f>
        <v>-2.0129758341165954E-2</v>
      </c>
      <c r="F1331" s="2">
        <f>'Moving Avg'!D1331</f>
        <v>3.0878799999999997</v>
      </c>
      <c r="G1331" s="2">
        <f>'Moving Avg'!F1331</f>
        <v>2.9866199999999998</v>
      </c>
      <c r="H1331" s="2">
        <f>'Moving Avg'!G1331</f>
        <v>2.9804100000000004</v>
      </c>
      <c r="I1331" s="2">
        <f>'Moving Avg'!H1331</f>
        <v>2.5765069999999985</v>
      </c>
      <c r="J1331" s="5" t="str">
        <f>OBV!F1331</f>
        <v>BULLISH</v>
      </c>
      <c r="K1331" s="5" t="str">
        <f>OBV!G1331</f>
        <v>STRONG</v>
      </c>
      <c r="L1331" s="5" t="str">
        <f>OBV!H1331</f>
        <v>CONFIRMED BULLISH</v>
      </c>
    </row>
    <row r="1332" spans="1:12" ht="13.5" x14ac:dyDescent="0.25">
      <c r="A1332" s="3">
        <f>RSI!A1332</f>
        <v>44251</v>
      </c>
      <c r="B1332" s="2">
        <f>RSI!B1332</f>
        <v>3.0819999999999999</v>
      </c>
      <c r="C1332" s="2">
        <f>RSI!I1332</f>
        <v>61.045791047378714</v>
      </c>
      <c r="D1332" s="2">
        <f>MACD!E1332</f>
        <v>-6.0585683853894512E-2</v>
      </c>
      <c r="E1332" s="2">
        <f>MACD!F1332</f>
        <v>-2.8220943443711666E-2</v>
      </c>
      <c r="F1332" s="2">
        <f>'Moving Avg'!D1332</f>
        <v>3.0834600000000001</v>
      </c>
      <c r="G1332" s="2">
        <f>'Moving Avg'!F1332</f>
        <v>2.9932749999999997</v>
      </c>
      <c r="H1332" s="2">
        <f>'Moving Avg'!G1332</f>
        <v>2.981742000000001</v>
      </c>
      <c r="I1332" s="2">
        <f>'Moving Avg'!H1332</f>
        <v>2.580487999999999</v>
      </c>
      <c r="J1332" s="5" t="str">
        <f>OBV!F1332</f>
        <v>BEARISH</v>
      </c>
      <c r="K1332" s="5" t="str">
        <f>OBV!G1332</f>
        <v>NEUTRAL</v>
      </c>
      <c r="L1332" s="5" t="str">
        <f>OBV!H1332</f>
        <v>CONFIRMED BEARISH</v>
      </c>
    </row>
    <row r="1333" spans="1:12" ht="13.5" x14ac:dyDescent="0.25">
      <c r="A1333" s="3">
        <f>RSI!A1333</f>
        <v>44252</v>
      </c>
      <c r="B1333" s="2">
        <f>RSI!B1333</f>
        <v>2.9933000000000001</v>
      </c>
      <c r="C1333" s="2">
        <f>RSI!I1333</f>
        <v>48.725150987058264</v>
      </c>
      <c r="D1333" s="2">
        <f>MACD!E1333</f>
        <v>-6.48140713432932E-2</v>
      </c>
      <c r="E1333" s="2">
        <f>MACD!F1333</f>
        <v>-3.5539569023627975E-2</v>
      </c>
      <c r="F1333" s="2">
        <f>'Moving Avg'!D1333</f>
        <v>3.0642399999999999</v>
      </c>
      <c r="G1333" s="2">
        <f>'Moving Avg'!F1333</f>
        <v>2.9958649999999998</v>
      </c>
      <c r="H1333" s="2">
        <f>'Moving Avg'!G1333</f>
        <v>2.980560000000001</v>
      </c>
      <c r="I1333" s="2">
        <f>'Moving Avg'!H1333</f>
        <v>2.5837404999999989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</row>
    <row r="1334" spans="1:12" ht="13.5" x14ac:dyDescent="0.25">
      <c r="A1334" s="3">
        <f>RSI!A1334</f>
        <v>44253</v>
      </c>
      <c r="B1334" s="2">
        <f>RSI!B1334</f>
        <v>2.9636999999999998</v>
      </c>
      <c r="C1334" s="2">
        <f>RSI!I1334</f>
        <v>45.430016012257411</v>
      </c>
      <c r="D1334" s="2">
        <f>MACD!E1334</f>
        <v>-5.3614499474949451E-2</v>
      </c>
      <c r="E1334" s="2">
        <f>MACD!F1334</f>
        <v>-3.9154555113892271E-2</v>
      </c>
      <c r="F1334" s="2">
        <f>'Moving Avg'!D1334</f>
        <v>3.0346799999999998</v>
      </c>
      <c r="G1334" s="2">
        <f>'Moving Avg'!F1334</f>
        <v>2.9980800000000003</v>
      </c>
      <c r="H1334" s="2">
        <f>'Moving Avg'!G1334</f>
        <v>2.9792300000000007</v>
      </c>
      <c r="I1334" s="2">
        <f>'Moving Avg'!H1334</f>
        <v>2.5868094999999993</v>
      </c>
      <c r="J1334" s="5" t="str">
        <f>OBV!F1334</f>
        <v>BEARISH</v>
      </c>
      <c r="K1334" s="5" t="str">
        <f>OBV!G1334</f>
        <v>NEUTRAL</v>
      </c>
      <c r="L1334" s="5" t="str">
        <f>OBV!H1334</f>
        <v>CONFIRMED BEARISH</v>
      </c>
    </row>
    <row r="1335" spans="1:12" ht="13.5" x14ac:dyDescent="0.25">
      <c r="A1335" s="3">
        <f>RSI!A1335</f>
        <v>44256</v>
      </c>
      <c r="B1335" s="2">
        <f>RSI!B1335</f>
        <v>3.0449999999999999</v>
      </c>
      <c r="C1335" s="2">
        <f>RSI!I1335</f>
        <v>54.526296767851889</v>
      </c>
      <c r="D1335" s="2">
        <f>MACD!E1335</f>
        <v>-5.1052276507159711E-2</v>
      </c>
      <c r="E1335" s="2">
        <f>MACD!F1335</f>
        <v>-4.1534099392545758E-2</v>
      </c>
      <c r="F1335" s="2">
        <f>'Moving Avg'!D1335</f>
        <v>3.03024</v>
      </c>
      <c r="G1335" s="2">
        <f>'Moving Avg'!F1335</f>
        <v>3.0025149999999998</v>
      </c>
      <c r="H1335" s="2">
        <f>'Moving Avg'!G1335</f>
        <v>2.981004</v>
      </c>
      <c r="I1335" s="2">
        <f>'Moving Avg'!H1335</f>
        <v>2.589999999999999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</row>
    <row r="1336" spans="1:12" ht="13.5" x14ac:dyDescent="0.25">
      <c r="A1336" s="3">
        <f>RSI!A1336</f>
        <v>44257</v>
      </c>
      <c r="B1336" s="2">
        <f>RSI!B1336</f>
        <v>3.0228000000000002</v>
      </c>
      <c r="C1336" s="2">
        <f>RSI!I1336</f>
        <v>51.978409947872024</v>
      </c>
      <c r="D1336" s="2">
        <f>MACD!E1336</f>
        <v>-3.9538258210376931E-2</v>
      </c>
      <c r="E1336" s="2">
        <f>MACD!F1336</f>
        <v>-4.1134931156111998E-2</v>
      </c>
      <c r="F1336" s="2">
        <f>'Moving Avg'!D1336</f>
        <v>3.02136</v>
      </c>
      <c r="G1336" s="2">
        <f>'Moving Avg'!F1336</f>
        <v>3.0051000000000001</v>
      </c>
      <c r="H1336" s="2">
        <f>'Moving Avg'!G1336</f>
        <v>2.9824819999999992</v>
      </c>
      <c r="I1336" s="2">
        <f>'Moving Avg'!H1336</f>
        <v>2.5930084999999989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</row>
    <row r="1337" spans="1:12" ht="13.5" x14ac:dyDescent="0.25">
      <c r="A1337" s="3">
        <f>RSI!A1337</f>
        <v>44258</v>
      </c>
      <c r="B1337" s="2">
        <f>RSI!B1337</f>
        <v>3.0301999999999998</v>
      </c>
      <c r="C1337" s="2">
        <f>RSI!I1337</f>
        <v>52.770636960378326</v>
      </c>
      <c r="D1337" s="2">
        <f>MACD!E1337</f>
        <v>-2.0215443211924367E-2</v>
      </c>
      <c r="E1337" s="2">
        <f>MACD!F1337</f>
        <v>-3.6951033567274472E-2</v>
      </c>
      <c r="F1337" s="2">
        <f>'Moving Avg'!D1337</f>
        <v>3.0110000000000001</v>
      </c>
      <c r="G1337" s="2">
        <f>'Moving Avg'!F1337</f>
        <v>3.0087950000000001</v>
      </c>
      <c r="H1337" s="2">
        <f>'Moving Avg'!G1337</f>
        <v>2.9846979999999999</v>
      </c>
      <c r="I1337" s="2">
        <f>'Moving Avg'!H1337</f>
        <v>2.5960539999999992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</row>
    <row r="1338" spans="1:12" ht="13.5" x14ac:dyDescent="0.25">
      <c r="A1338" s="3">
        <f>RSI!A1338</f>
        <v>44259</v>
      </c>
      <c r="B1338" s="2">
        <f>RSI!B1338</f>
        <v>3.0154000000000001</v>
      </c>
      <c r="C1338" s="2">
        <f>RSI!I1338</f>
        <v>50.959896013192598</v>
      </c>
      <c r="D1338" s="2">
        <f>MACD!E1338</f>
        <v>-5.169187093912786E-3</v>
      </c>
      <c r="E1338" s="2">
        <f>MACD!F1338</f>
        <v>-3.0594664272602136E-2</v>
      </c>
      <c r="F1338" s="2">
        <f>'Moving Avg'!D1338</f>
        <v>3.0154199999999998</v>
      </c>
      <c r="G1338" s="2">
        <f>'Moving Avg'!F1338</f>
        <v>3.0128600000000003</v>
      </c>
      <c r="H1338" s="2">
        <f>'Moving Avg'!G1338</f>
        <v>2.9863239999999998</v>
      </c>
      <c r="I1338" s="2">
        <f>'Moving Avg'!H1338</f>
        <v>2.5990255000000002</v>
      </c>
      <c r="J1338" s="5" t="str">
        <f>OBV!F1338</f>
        <v>BEARISH</v>
      </c>
      <c r="K1338" s="5" t="str">
        <f>OBV!G1338</f>
        <v>NEUTRAL</v>
      </c>
      <c r="L1338" s="5" t="str">
        <f>OBV!H1338</f>
        <v>BEARISH DIVERGENCE</v>
      </c>
    </row>
    <row r="1339" spans="1:12" ht="13.5" x14ac:dyDescent="0.25">
      <c r="A1339" s="3">
        <f>RSI!A1339</f>
        <v>44260</v>
      </c>
      <c r="B1339" s="2">
        <f>RSI!B1339</f>
        <v>2.9563000000000001</v>
      </c>
      <c r="C1339" s="2">
        <f>RSI!I1339</f>
        <v>44.407097382994593</v>
      </c>
      <c r="D1339" s="2">
        <f>MACD!E1339</f>
        <v>1.5299180942636603E-2</v>
      </c>
      <c r="E1339" s="2">
        <f>MACD!F1339</f>
        <v>-2.1415895229554387E-2</v>
      </c>
      <c r="F1339" s="2">
        <f>'Moving Avg'!D1339</f>
        <v>3.0139399999999998</v>
      </c>
      <c r="G1339" s="2">
        <f>'Moving Avg'!F1339</f>
        <v>3.0147050000000002</v>
      </c>
      <c r="H1339" s="2">
        <f>'Moving Avg'!G1339</f>
        <v>2.9863239999999998</v>
      </c>
      <c r="I1339" s="2">
        <f>'Moving Avg'!H1339</f>
        <v>2.601737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</row>
    <row r="1340" spans="1:12" ht="13.5" x14ac:dyDescent="0.25">
      <c r="A1340" s="3">
        <f>RSI!A1340</f>
        <v>44263</v>
      </c>
      <c r="B1340" s="2">
        <f>RSI!B1340</f>
        <v>3.0228000000000002</v>
      </c>
      <c r="C1340" s="2">
        <f>RSI!I1340</f>
        <v>51.901673919952252</v>
      </c>
      <c r="D1340" s="2">
        <f>MACD!E1340</f>
        <v>2.1188652413521858E-2</v>
      </c>
      <c r="E1340" s="2">
        <f>MACD!F1340</f>
        <v>-1.2894985700939138E-2</v>
      </c>
      <c r="F1340" s="2">
        <f>'Moving Avg'!D1340</f>
        <v>3.0095000000000001</v>
      </c>
      <c r="G1340" s="2">
        <f>'Moving Avg'!F1340</f>
        <v>3.0183999999999997</v>
      </c>
      <c r="H1340" s="2">
        <f>'Moving Avg'!G1340</f>
        <v>2.9869139999999987</v>
      </c>
      <c r="I1340" s="2">
        <f>'Moving Avg'!H1340</f>
        <v>2.6048165000000001</v>
      </c>
      <c r="J1340" s="5" t="str">
        <f>OBV!F1340</f>
        <v>BEARISH</v>
      </c>
      <c r="K1340" s="5" t="str">
        <f>OBV!G1340</f>
        <v>NEUTRAL</v>
      </c>
      <c r="L1340" s="5" t="str">
        <f>OBV!H1340</f>
        <v>CONFIRMED BEARISH</v>
      </c>
    </row>
    <row r="1341" spans="1:12" ht="13.5" x14ac:dyDescent="0.25">
      <c r="A1341" s="3">
        <f>RSI!A1341</f>
        <v>44264</v>
      </c>
      <c r="B1341" s="2">
        <f>RSI!B1341</f>
        <v>3.0228000000000002</v>
      </c>
      <c r="C1341" s="2">
        <f>RSI!I1341</f>
        <v>51.901673919952252</v>
      </c>
      <c r="D1341" s="2">
        <f>MACD!E1341</f>
        <v>2.6067427470044091E-2</v>
      </c>
      <c r="E1341" s="2">
        <f>MACD!F1341</f>
        <v>-5.102503066742493E-3</v>
      </c>
      <c r="F1341" s="2">
        <f>'Moving Avg'!D1341</f>
        <v>3.0095000000000001</v>
      </c>
      <c r="G1341" s="2">
        <f>'Moving Avg'!F1341</f>
        <v>3.0220950000000002</v>
      </c>
      <c r="H1341" s="2">
        <f>'Moving Avg'!G1341</f>
        <v>2.988243999999999</v>
      </c>
      <c r="I1341" s="2">
        <f>'Moving Avg'!H1341</f>
        <v>2.6078959999999993</v>
      </c>
      <c r="J1341" s="5" t="str">
        <f>OBV!F1341</f>
        <v>BULLISH</v>
      </c>
      <c r="K1341" s="5" t="str">
        <f>OBV!G1341</f>
        <v>NEUTRAL</v>
      </c>
      <c r="L1341" s="5" t="str">
        <f>OBV!H1341</f>
        <v>NEUTRAL</v>
      </c>
    </row>
    <row r="1342" spans="1:12" ht="13.5" x14ac:dyDescent="0.25">
      <c r="A1342" s="3">
        <f>RSI!A1342</f>
        <v>44265</v>
      </c>
      <c r="B1342" s="2">
        <f>RSI!B1342</f>
        <v>3.2002000000000002</v>
      </c>
      <c r="C1342" s="2">
        <f>RSI!I1342</f>
        <v>66.05836706254496</v>
      </c>
      <c r="D1342" s="2">
        <f>MACD!E1342</f>
        <v>1.9234930121506455E-2</v>
      </c>
      <c r="E1342" s="2">
        <f>MACD!F1342</f>
        <v>-2.3501642909270343E-4</v>
      </c>
      <c r="F1342" s="2">
        <f>'Moving Avg'!D1342</f>
        <v>3.0435000000000003</v>
      </c>
      <c r="G1342" s="2">
        <f>'Moving Avg'!F1342</f>
        <v>3.0361350000000007</v>
      </c>
      <c r="H1342" s="2">
        <f>'Moving Avg'!G1342</f>
        <v>2.9925299999999986</v>
      </c>
      <c r="I1342" s="2">
        <f>'Moving Avg'!H1342</f>
        <v>2.6118624999999991</v>
      </c>
      <c r="J1342" s="5" t="str">
        <f>OBV!F1342</f>
        <v>BULLISH</v>
      </c>
      <c r="K1342" s="5" t="str">
        <f>OBV!G1342</f>
        <v>STRONG</v>
      </c>
      <c r="L1342" s="5" t="str">
        <f>OBV!H1342</f>
        <v>CONFIRMED BULLISH</v>
      </c>
    </row>
    <row r="1343" spans="1:12" ht="13.5" x14ac:dyDescent="0.25">
      <c r="A1343" s="3">
        <f>RSI!A1343</f>
        <v>44266</v>
      </c>
      <c r="B1343" s="2">
        <f>RSI!B1343</f>
        <v>3.1705999999999999</v>
      </c>
      <c r="C1343" s="2">
        <f>RSI!I1343</f>
        <v>62.740183412275215</v>
      </c>
      <c r="D1343" s="2">
        <f>MACD!E1343</f>
        <v>8.6206262482901863E-4</v>
      </c>
      <c r="E1343" s="2">
        <f>MACD!F1343</f>
        <v>-1.5600618308359021E-5</v>
      </c>
      <c r="F1343" s="2">
        <f>'Moving Avg'!D1343</f>
        <v>3.0745400000000003</v>
      </c>
      <c r="G1343" s="2">
        <f>'Moving Avg'!F1343</f>
        <v>3.0490650000000001</v>
      </c>
      <c r="H1343" s="2">
        <f>'Moving Avg'!G1343</f>
        <v>2.9974059999999998</v>
      </c>
      <c r="I1343" s="2">
        <f>'Moving Avg'!H1343</f>
        <v>2.615680999999999</v>
      </c>
      <c r="J1343" s="5" t="str">
        <f>OBV!F1343</f>
        <v>BULLISH</v>
      </c>
      <c r="K1343" s="5" t="str">
        <f>OBV!G1343</f>
        <v>STRONG</v>
      </c>
      <c r="L1343" s="5" t="str">
        <f>OBV!H1343</f>
        <v>CONFIRMED BULLISH</v>
      </c>
    </row>
    <row r="1344" spans="1:12" ht="13.5" x14ac:dyDescent="0.25">
      <c r="A1344" s="3">
        <f>RSI!A1344</f>
        <v>44267</v>
      </c>
      <c r="B1344" s="2">
        <f>RSI!B1344</f>
        <v>3.0966999999999998</v>
      </c>
      <c r="C1344" s="2">
        <f>RSI!I1344</f>
        <v>55.275026278246386</v>
      </c>
      <c r="D1344" s="2">
        <f>MACD!E1344</f>
        <v>-1.4642743107608602E-2</v>
      </c>
      <c r="E1344" s="2">
        <f>MACD!F1344</f>
        <v>-2.9410291161684082E-3</v>
      </c>
      <c r="F1344" s="2">
        <f>'Moving Avg'!D1344</f>
        <v>3.1026200000000004</v>
      </c>
      <c r="G1344" s="2">
        <f>'Moving Avg'!F1344</f>
        <v>3.0542349999999998</v>
      </c>
      <c r="H1344" s="2">
        <f>'Moving Avg'!G1344</f>
        <v>3.0002139999999997</v>
      </c>
      <c r="I1344" s="2">
        <f>'Moving Avg'!H1344</f>
        <v>2.6194859999999993</v>
      </c>
      <c r="J1344" s="5" t="str">
        <f>OBV!F1344</f>
        <v>BULLISH</v>
      </c>
      <c r="K1344" s="5" t="str">
        <f>OBV!G1344</f>
        <v>STRONG</v>
      </c>
      <c r="L1344" s="5" t="str">
        <f>OBV!H1344</f>
        <v>CONFIRMED BULLISH</v>
      </c>
    </row>
    <row r="1345" spans="1:12" ht="13.5" x14ac:dyDescent="0.25">
      <c r="A1345" s="3">
        <f>RSI!A1345</f>
        <v>44270</v>
      </c>
      <c r="B1345" s="2">
        <f>RSI!B1345</f>
        <v>3.0746000000000002</v>
      </c>
      <c r="C1345" s="2">
        <f>RSI!I1345</f>
        <v>53.235057974032323</v>
      </c>
      <c r="D1345" s="2">
        <f>MACD!E1345</f>
        <v>-1.3994454230086717E-2</v>
      </c>
      <c r="E1345" s="2">
        <f>MACD!F1345</f>
        <v>-5.1517141389520703E-3</v>
      </c>
      <c r="F1345" s="2">
        <f>'Moving Avg'!D1345</f>
        <v>3.1129800000000003</v>
      </c>
      <c r="G1345" s="2">
        <f>'Moving Avg'!F1345</f>
        <v>3.0586700000000002</v>
      </c>
      <c r="H1345" s="2">
        <f>'Moving Avg'!G1345</f>
        <v>3.0012500000000002</v>
      </c>
      <c r="I1345" s="2">
        <f>'Moving Avg'!H1345</f>
        <v>2.6235010000000001</v>
      </c>
      <c r="J1345" s="5" t="str">
        <f>OBV!F1345</f>
        <v>BULLISH</v>
      </c>
      <c r="K1345" s="5" t="str">
        <f>OBV!G1345</f>
        <v>STRONG</v>
      </c>
      <c r="L1345" s="5" t="str">
        <f>OBV!H1345</f>
        <v>CONFIRMED BULLISH</v>
      </c>
    </row>
    <row r="1346" spans="1:12" ht="13.5" x14ac:dyDescent="0.25">
      <c r="A1346" s="3">
        <f>RSI!A1346</f>
        <v>44271</v>
      </c>
      <c r="B1346" s="2">
        <f>RSI!B1346</f>
        <v>3.1263000000000001</v>
      </c>
      <c r="C1346" s="2">
        <f>RSI!I1346</f>
        <v>57.213258144157251</v>
      </c>
      <c r="D1346" s="2">
        <f>MACD!E1346</f>
        <v>-2.0909390816300721E-2</v>
      </c>
      <c r="E1346" s="2">
        <f>MACD!F1346</f>
        <v>-8.3032494744218008E-3</v>
      </c>
      <c r="F1346" s="2">
        <f>'Moving Avg'!D1346</f>
        <v>3.13368</v>
      </c>
      <c r="G1346" s="2">
        <f>'Moving Avg'!F1346</f>
        <v>3.0631050000000002</v>
      </c>
      <c r="H1346" s="2">
        <f>'Moving Avg'!G1346</f>
        <v>3.003909999999999</v>
      </c>
      <c r="I1346" s="2">
        <f>'Moving Avg'!H1346</f>
        <v>2.6277745000000006</v>
      </c>
      <c r="J1346" s="5" t="str">
        <f>OBV!F1346</f>
        <v>BULLISH</v>
      </c>
      <c r="K1346" s="5" t="str">
        <f>OBV!G1346</f>
        <v>STRONG</v>
      </c>
      <c r="L1346" s="5" t="str">
        <f>OBV!H1346</f>
        <v>CONFIRMED BULLISH</v>
      </c>
    </row>
    <row r="1347" spans="1:12" ht="13.5" x14ac:dyDescent="0.25">
      <c r="A1347" s="3">
        <f>RSI!A1347</f>
        <v>44272</v>
      </c>
      <c r="B1347" s="2">
        <f>RSI!B1347</f>
        <v>3.0672000000000001</v>
      </c>
      <c r="C1347" s="2">
        <f>RSI!I1347</f>
        <v>51.789621463937252</v>
      </c>
      <c r="D1347" s="2">
        <f>MACD!E1347</f>
        <v>-2.1752040383091753E-2</v>
      </c>
      <c r="E1347" s="2">
        <f>MACD!F1347</f>
        <v>-1.0993007656155792E-2</v>
      </c>
      <c r="F1347" s="2">
        <f>'Moving Avg'!D1347</f>
        <v>3.1070799999999998</v>
      </c>
      <c r="G1347" s="2">
        <f>'Moving Avg'!F1347</f>
        <v>3.0612600000000008</v>
      </c>
      <c r="H1347" s="2">
        <f>'Moving Avg'!G1347</f>
        <v>3.0058319999999998</v>
      </c>
      <c r="I1347" s="2">
        <f>'Moving Avg'!H1347</f>
        <v>2.6315389999999996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</row>
    <row r="1348" spans="1:12" ht="13.5" x14ac:dyDescent="0.25">
      <c r="A1348" s="3">
        <f>RSI!A1348</f>
        <v>44273</v>
      </c>
      <c r="B1348" s="2">
        <f>RSI!B1348</f>
        <v>3.0966999999999998</v>
      </c>
      <c r="C1348" s="2">
        <f>RSI!I1348</f>
        <v>54.127211093118184</v>
      </c>
      <c r="D1348" s="2">
        <f>MACD!E1348</f>
        <v>-2.7048110096297595E-2</v>
      </c>
      <c r="E1348" s="2">
        <f>MACD!F1348</f>
        <v>-1.4204028144184155E-2</v>
      </c>
      <c r="F1348" s="2">
        <f>'Moving Avg'!D1348</f>
        <v>3.0923000000000003</v>
      </c>
      <c r="G1348" s="2">
        <f>'Moving Avg'!F1348</f>
        <v>3.0616250000000007</v>
      </c>
      <c r="H1348" s="2">
        <f>'Moving Avg'!G1348</f>
        <v>3.0084919999999999</v>
      </c>
      <c r="I1348" s="2">
        <f>'Moving Avg'!H1348</f>
        <v>2.6352014999999995</v>
      </c>
      <c r="J1348" s="5" t="str">
        <f>OBV!F1348</f>
        <v>BEARISH</v>
      </c>
      <c r="K1348" s="5" t="str">
        <f>OBV!G1348</f>
        <v>NEUTRAL</v>
      </c>
      <c r="L1348" s="5" t="str">
        <f>OBV!H1348</f>
        <v>CONFIRMED BEARISH</v>
      </c>
    </row>
    <row r="1349" spans="1:12" ht="13.5" x14ac:dyDescent="0.25">
      <c r="A1349" s="3">
        <f>RSI!A1349</f>
        <v>44274</v>
      </c>
      <c r="B1349" s="2">
        <f>RSI!B1349</f>
        <v>3.0598000000000001</v>
      </c>
      <c r="C1349" s="2">
        <f>RSI!I1349</f>
        <v>50.808616987532105</v>
      </c>
      <c r="D1349" s="2">
        <f>MACD!E1349</f>
        <v>-3.8174681978765612E-2</v>
      </c>
      <c r="E1349" s="2">
        <f>MACD!F1349</f>
        <v>-1.8998158911100446E-2</v>
      </c>
      <c r="F1349" s="2">
        <f>'Moving Avg'!D1349</f>
        <v>3.0849200000000003</v>
      </c>
      <c r="G1349" s="2">
        <f>'Moving Avg'!F1349</f>
        <v>3.0590400000000004</v>
      </c>
      <c r="H1349" s="2">
        <f>'Moving Avg'!G1349</f>
        <v>3.0107100000000004</v>
      </c>
      <c r="I1349" s="2">
        <f>'Moving Avg'!H1349</f>
        <v>2.6387149999999995</v>
      </c>
      <c r="J1349" s="5" t="str">
        <f>OBV!F1349</f>
        <v>BEARISH</v>
      </c>
      <c r="K1349" s="5" t="str">
        <f>OBV!G1349</f>
        <v>NEUTRAL</v>
      </c>
      <c r="L1349" s="5" t="str">
        <f>OBV!H1349</f>
        <v>CONFIRMED BEARISH</v>
      </c>
    </row>
    <row r="1350" spans="1:12" ht="13.5" x14ac:dyDescent="0.25">
      <c r="A1350" s="3">
        <f>RSI!A1350</f>
        <v>44277</v>
      </c>
      <c r="B1350" s="2">
        <f>RSI!B1350</f>
        <v>3.0598000000000001</v>
      </c>
      <c r="C1350" s="2">
        <f>RSI!I1350</f>
        <v>50.808616987532112</v>
      </c>
      <c r="D1350" s="2">
        <f>MACD!E1350</f>
        <v>-3.7405760439630509E-2</v>
      </c>
      <c r="E1350" s="2">
        <f>MACD!F1350</f>
        <v>-2.2679679216806459E-2</v>
      </c>
      <c r="F1350" s="2">
        <f>'Moving Avg'!D1350</f>
        <v>3.08196</v>
      </c>
      <c r="G1350" s="2">
        <f>'Moving Avg'!F1350</f>
        <v>3.0586700000000002</v>
      </c>
      <c r="H1350" s="2">
        <f>'Moving Avg'!G1350</f>
        <v>3.0126320000000004</v>
      </c>
      <c r="I1350" s="2">
        <f>'Moving Avg'!H1350</f>
        <v>2.6421219999999992</v>
      </c>
      <c r="J1350" s="5" t="str">
        <f>OBV!F1350</f>
        <v>BULLISH</v>
      </c>
      <c r="K1350" s="5" t="str">
        <f>OBV!G1350</f>
        <v>NEUTRAL</v>
      </c>
      <c r="L1350" s="5" t="str">
        <f>OBV!H1350</f>
        <v>BULLISH DIVERGENCE</v>
      </c>
    </row>
    <row r="1351" spans="1:12" ht="13.5" x14ac:dyDescent="0.25">
      <c r="A1351" s="3">
        <f>RSI!A1351</f>
        <v>44278</v>
      </c>
      <c r="B1351" s="2">
        <f>RSI!B1351</f>
        <v>3.0007000000000001</v>
      </c>
      <c r="C1351" s="2">
        <f>RSI!I1351</f>
        <v>45.613854011678505</v>
      </c>
      <c r="D1351" s="2">
        <f>MACD!E1351</f>
        <v>-3.2420927205953909E-2</v>
      </c>
      <c r="E1351" s="2">
        <f>MACD!F1351</f>
        <v>-2.4627928814635949E-2</v>
      </c>
      <c r="F1351" s="2">
        <f>'Moving Avg'!D1351</f>
        <v>3.0568400000000002</v>
      </c>
      <c r="G1351" s="2">
        <f>'Moving Avg'!F1351</f>
        <v>3.055345</v>
      </c>
      <c r="H1351" s="2">
        <f>'Moving Avg'!G1351</f>
        <v>3.0129280000000001</v>
      </c>
      <c r="I1351" s="2">
        <f>'Moving Avg'!H1351</f>
        <v>2.6449484999999995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</row>
    <row r="1352" spans="1:12" ht="13.5" x14ac:dyDescent="0.25">
      <c r="A1352" s="3">
        <f>RSI!A1352</f>
        <v>44279</v>
      </c>
      <c r="B1352" s="2">
        <f>RSI!B1352</f>
        <v>3.0301999999999998</v>
      </c>
      <c r="C1352" s="2">
        <f>RSI!I1352</f>
        <v>48.447201415715085</v>
      </c>
      <c r="D1352" s="2">
        <f>MACD!E1352</f>
        <v>-2.7869874678199125E-3</v>
      </c>
      <c r="E1352" s="2">
        <f>MACD!F1352</f>
        <v>-2.0259740545272742E-2</v>
      </c>
      <c r="F1352" s="2">
        <f>'Moving Avg'!D1352</f>
        <v>3.0494399999999997</v>
      </c>
      <c r="G1352" s="2">
        <f>'Moving Avg'!F1352</f>
        <v>3.0527549999999999</v>
      </c>
      <c r="H1352" s="2">
        <f>'Moving Avg'!G1352</f>
        <v>3.0144060000000001</v>
      </c>
      <c r="I1352" s="2">
        <f>'Moving Avg'!H1352</f>
        <v>2.6479939999999993</v>
      </c>
      <c r="J1352" s="5" t="str">
        <f>OBV!F1352</f>
        <v>BULLISH</v>
      </c>
      <c r="K1352" s="5" t="str">
        <f>OBV!G1352</f>
        <v>NEUTRAL</v>
      </c>
      <c r="L1352" s="5" t="str">
        <f>OBV!H1352</f>
        <v>BULLISH DIVERGENCE</v>
      </c>
    </row>
    <row r="1353" spans="1:12" ht="13.5" x14ac:dyDescent="0.25">
      <c r="A1353" s="3">
        <f>RSI!A1353</f>
        <v>44280</v>
      </c>
      <c r="B1353" s="2">
        <f>RSI!B1353</f>
        <v>3.0301999999999998</v>
      </c>
      <c r="C1353" s="2">
        <f>RSI!I1353</f>
        <v>48.447201415715085</v>
      </c>
      <c r="D1353" s="2">
        <f>MACD!E1353</f>
        <v>1.7845723010407877E-2</v>
      </c>
      <c r="E1353" s="2">
        <f>MACD!F1353</f>
        <v>-1.263864783413662E-2</v>
      </c>
      <c r="F1353" s="2">
        <f>'Moving Avg'!D1353</f>
        <v>3.0361400000000005</v>
      </c>
      <c r="G1353" s="2">
        <f>'Moving Avg'!F1353</f>
        <v>3.0546000000000002</v>
      </c>
      <c r="H1353" s="2">
        <f>'Moving Avg'!G1353</f>
        <v>3.0161800000000003</v>
      </c>
      <c r="I1353" s="2">
        <f>'Moving Avg'!H1353</f>
        <v>2.6511459999999993</v>
      </c>
      <c r="J1353" s="5" t="str">
        <f>OBV!F1353</f>
        <v>BULLISH</v>
      </c>
      <c r="K1353" s="5" t="str">
        <f>OBV!G1353</f>
        <v>NEUTRAL</v>
      </c>
      <c r="L1353" s="5" t="str">
        <f>OBV!H1353</f>
        <v>BULLISH DIVERGENCE</v>
      </c>
    </row>
    <row r="1354" spans="1:12" ht="13.5" x14ac:dyDescent="0.25">
      <c r="A1354" s="3">
        <f>RSI!A1354</f>
        <v>44281</v>
      </c>
      <c r="B1354" s="2">
        <f>RSI!B1354</f>
        <v>3.0893999999999999</v>
      </c>
      <c r="C1354" s="2">
        <f>RSI!I1354</f>
        <v>54.022017126434051</v>
      </c>
      <c r="D1354" s="2">
        <f>MACD!E1354</f>
        <v>1.9653166000354272E-2</v>
      </c>
      <c r="E1354" s="2">
        <f>MACD!F1354</f>
        <v>-6.180285067238442E-3</v>
      </c>
      <c r="F1354" s="2">
        <f>'Moving Avg'!D1354</f>
        <v>3.0420599999999998</v>
      </c>
      <c r="G1354" s="2">
        <f>'Moving Avg'!F1354</f>
        <v>3.0608849999999999</v>
      </c>
      <c r="H1354" s="2">
        <f>'Moving Avg'!G1354</f>
        <v>3.0191380000000003</v>
      </c>
      <c r="I1354" s="2">
        <f>'Moving Avg'!H1354</f>
        <v>2.6544874999999992</v>
      </c>
      <c r="J1354" s="5" t="str">
        <f>OBV!F1354</f>
        <v>BULLISH</v>
      </c>
      <c r="K1354" s="5" t="str">
        <f>OBV!G1354</f>
        <v>NEUTRAL</v>
      </c>
      <c r="L1354" s="5" t="str">
        <f>OBV!H1354</f>
        <v>CONFIRMED BULLISH</v>
      </c>
    </row>
    <row r="1355" spans="1:12" ht="13.5" x14ac:dyDescent="0.25">
      <c r="A1355" s="3">
        <f>RSI!A1355</f>
        <v>44284</v>
      </c>
      <c r="B1355" s="2">
        <f>RSI!B1355</f>
        <v>3.0746000000000002</v>
      </c>
      <c r="C1355" s="2">
        <f>RSI!I1355</f>
        <v>52.493711400257382</v>
      </c>
      <c r="D1355" s="2">
        <f>MACD!E1355</f>
        <v>1.862477328876988E-2</v>
      </c>
      <c r="E1355" s="2">
        <f>MACD!F1355</f>
        <v>-1.2192733960367779E-3</v>
      </c>
      <c r="F1355" s="2">
        <f>'Moving Avg'!D1355</f>
        <v>3.0450200000000001</v>
      </c>
      <c r="G1355" s="2">
        <f>'Moving Avg'!F1355</f>
        <v>3.0623650000000007</v>
      </c>
      <c r="H1355" s="2">
        <f>'Moving Avg'!G1355</f>
        <v>3.0213560000000008</v>
      </c>
      <c r="I1355" s="2">
        <f>'Moving Avg'!H1355</f>
        <v>2.6577549999999999</v>
      </c>
      <c r="J1355" s="5" t="str">
        <f>OBV!F1355</f>
        <v>BULLISH</v>
      </c>
      <c r="K1355" s="5" t="str">
        <f>OBV!G1355</f>
        <v>NEUTRAL</v>
      </c>
      <c r="L1355" s="5" t="str">
        <f>OBV!H1355</f>
        <v>CONFIRMED BULLISH</v>
      </c>
    </row>
    <row r="1356" spans="1:12" ht="13.5" x14ac:dyDescent="0.25">
      <c r="A1356" s="3">
        <f>RSI!A1356</f>
        <v>44285</v>
      </c>
      <c r="B1356" s="2">
        <f>RSI!B1356</f>
        <v>3.1040999999999999</v>
      </c>
      <c r="C1356" s="2">
        <f>RSI!I1356</f>
        <v>55.213478764705485</v>
      </c>
      <c r="D1356" s="2">
        <f>MACD!E1356</f>
        <v>2.3375465343354218E-2</v>
      </c>
      <c r="E1356" s="2">
        <f>MACD!F1356</f>
        <v>3.6996743518414219E-3</v>
      </c>
      <c r="F1356" s="2">
        <f>'Moving Avg'!D1356</f>
        <v>3.0656999999999996</v>
      </c>
      <c r="G1356" s="2">
        <f>'Moving Avg'!F1356</f>
        <v>3.0664300000000004</v>
      </c>
      <c r="H1356" s="2">
        <f>'Moving Avg'!G1356</f>
        <v>3.0223900000000001</v>
      </c>
      <c r="I1356" s="2">
        <f>'Moving Avg'!H1356</f>
        <v>2.6611699999999998</v>
      </c>
      <c r="J1356" s="5" t="str">
        <f>OBV!F1356</f>
        <v>BULLISH</v>
      </c>
      <c r="K1356" s="5" t="str">
        <f>OBV!G1356</f>
        <v>NEUTRAL</v>
      </c>
      <c r="L1356" s="5" t="str">
        <f>OBV!H1356</f>
        <v>CONFIRMED BULLISH</v>
      </c>
    </row>
    <row r="1357" spans="1:12" ht="13.5" x14ac:dyDescent="0.25">
      <c r="A1357" s="3">
        <f>RSI!A1357</f>
        <v>44286</v>
      </c>
      <c r="B1357" s="2">
        <f>RSI!B1357</f>
        <v>3.1040999999999999</v>
      </c>
      <c r="C1357" s="2">
        <f>RSI!I1357</f>
        <v>55.213478764705485</v>
      </c>
      <c r="D1357" s="2">
        <f>MACD!E1357</f>
        <v>1.7991814214115998E-2</v>
      </c>
      <c r="E1357" s="2">
        <f>MACD!F1357</f>
        <v>6.5581023242963377E-3</v>
      </c>
      <c r="F1357" s="2">
        <f>'Moving Avg'!D1357</f>
        <v>3.0804800000000001</v>
      </c>
      <c r="G1357" s="2">
        <f>'Moving Avg'!F1357</f>
        <v>3.0701250000000009</v>
      </c>
      <c r="H1357" s="2">
        <f>'Moving Avg'!G1357</f>
        <v>3.0234239999999999</v>
      </c>
      <c r="I1357" s="2">
        <f>'Moving Avg'!H1357</f>
        <v>2.6642999999999994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</row>
    <row r="1358" spans="1:12" ht="13.5" x14ac:dyDescent="0.25">
      <c r="A1358" s="3">
        <f>RSI!A1358</f>
        <v>44287</v>
      </c>
      <c r="B1358" s="2">
        <f>RSI!B1358</f>
        <v>3.0598000000000001</v>
      </c>
      <c r="C1358" s="2">
        <f>RSI!I1358</f>
        <v>50.207381280083993</v>
      </c>
      <c r="D1358" s="2">
        <f>MACD!E1358</f>
        <v>2.0968249207286682E-2</v>
      </c>
      <c r="E1358" s="2">
        <f>MACD!F1358</f>
        <v>9.4401317008944077E-3</v>
      </c>
      <c r="F1358" s="2">
        <f>'Moving Avg'!D1358</f>
        <v>3.0863999999999998</v>
      </c>
      <c r="G1358" s="2">
        <f>'Moving Avg'!F1358</f>
        <v>3.0723450000000003</v>
      </c>
      <c r="H1358" s="2">
        <f>'Moving Avg'!G1358</f>
        <v>3.0244580000000001</v>
      </c>
      <c r="I1358" s="2">
        <f>'Moving Avg'!H1358</f>
        <v>2.6675644999999992</v>
      </c>
      <c r="J1358" s="5" t="str">
        <f>OBV!F1358</f>
        <v>BULLISH</v>
      </c>
      <c r="K1358" s="5" t="str">
        <f>OBV!G1358</f>
        <v>NEUTRAL</v>
      </c>
      <c r="L1358" s="5" t="str">
        <f>OBV!H1358</f>
        <v>CONFIRMED BULLISH</v>
      </c>
    </row>
    <row r="1359" spans="1:12" ht="13.5" x14ac:dyDescent="0.25">
      <c r="A1359" s="3">
        <f>RSI!A1359</f>
        <v>44288</v>
      </c>
      <c r="B1359" s="2">
        <f>RSI!B1359</f>
        <v>3.0672000000000001</v>
      </c>
      <c r="C1359" s="2">
        <f>RSI!I1359</f>
        <v>51.0064891905539</v>
      </c>
      <c r="D1359" s="2">
        <f>MACD!E1359</f>
        <v>1.7256701134046981E-2</v>
      </c>
      <c r="E1359" s="2">
        <f>MACD!F1359</f>
        <v>1.1003445587524923E-2</v>
      </c>
      <c r="F1359" s="2">
        <f>'Moving Avg'!D1359</f>
        <v>3.08196</v>
      </c>
      <c r="G1359" s="2">
        <f>'Moving Avg'!F1359</f>
        <v>3.0778900000000005</v>
      </c>
      <c r="H1359" s="2">
        <f>'Moving Avg'!G1359</f>
        <v>3.0259359999999997</v>
      </c>
      <c r="I1359" s="2">
        <f>'Moving Avg'!H1359</f>
        <v>2.6711509999999987</v>
      </c>
      <c r="J1359" s="5" t="str">
        <f>OBV!F1359</f>
        <v>BULLISH</v>
      </c>
      <c r="K1359" s="5" t="str">
        <f>OBV!G1359</f>
        <v>NEUTRAL</v>
      </c>
      <c r="L1359" s="5" t="str">
        <f>OBV!H1359</f>
        <v>BULLISH DIVERGENCE</v>
      </c>
    </row>
    <row r="1360" spans="1:12" ht="13.5" x14ac:dyDescent="0.25">
      <c r="A1360" s="3">
        <f>RSI!A1360</f>
        <v>44291</v>
      </c>
      <c r="B1360" s="2">
        <f>RSI!B1360</f>
        <v>3.0672000000000001</v>
      </c>
      <c r="C1360" s="2">
        <f>RSI!I1360</f>
        <v>51.0064891905539</v>
      </c>
      <c r="D1360" s="2">
        <f>MACD!E1360</f>
        <v>1.4067805052345506E-2</v>
      </c>
      <c r="E1360" s="2">
        <f>MACD!F1360</f>
        <v>1.1616317480489042E-2</v>
      </c>
      <c r="F1360" s="2">
        <f>'Moving Avg'!D1360</f>
        <v>3.0804800000000001</v>
      </c>
      <c r="G1360" s="2">
        <f>'Moving Avg'!F1360</f>
        <v>3.0801100000000003</v>
      </c>
      <c r="H1360" s="2">
        <f>'Moving Avg'!G1360</f>
        <v>3.0278580000000002</v>
      </c>
      <c r="I1360" s="2">
        <f>'Moving Avg'!H1360</f>
        <v>2.6750579999999982</v>
      </c>
      <c r="J1360" s="5" t="str">
        <f>OBV!F1360</f>
        <v>BULLISH</v>
      </c>
      <c r="K1360" s="5" t="str">
        <f>OBV!G1360</f>
        <v>NEUTRAL</v>
      </c>
      <c r="L1360" s="5" t="str">
        <f>OBV!H1360</f>
        <v>BULLISH DIVERGENCE</v>
      </c>
    </row>
    <row r="1361" spans="1:12" ht="13.5" x14ac:dyDescent="0.25">
      <c r="A1361" s="3">
        <f>RSI!A1361</f>
        <v>44292</v>
      </c>
      <c r="B1361" s="2">
        <f>RSI!B1361</f>
        <v>3.0301999999999998</v>
      </c>
      <c r="C1361" s="2">
        <f>RSI!I1361</f>
        <v>46.663789134569683</v>
      </c>
      <c r="D1361" s="2">
        <f>MACD!E1361</f>
        <v>4.9731678937208201E-3</v>
      </c>
      <c r="E1361" s="2">
        <f>MACD!F1361</f>
        <v>1.0287687563135398E-2</v>
      </c>
      <c r="F1361" s="2">
        <f>'Moving Avg'!D1361</f>
        <v>3.0656999999999996</v>
      </c>
      <c r="G1361" s="2">
        <f>'Moving Avg'!F1361</f>
        <v>3.0804800000000001</v>
      </c>
      <c r="H1361" s="2">
        <f>'Moving Avg'!G1361</f>
        <v>3.0299259999999997</v>
      </c>
      <c r="I1361" s="2">
        <f>'Moving Avg'!H1361</f>
        <v>2.6785304999999981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</row>
    <row r="1362" spans="1:12" ht="13.5" x14ac:dyDescent="0.25">
      <c r="A1362" s="3">
        <f>RSI!A1362</f>
        <v>44293</v>
      </c>
      <c r="B1362" s="2">
        <f>RSI!B1362</f>
        <v>3.0228000000000002</v>
      </c>
      <c r="C1362" s="2">
        <f>RSI!I1362</f>
        <v>45.823483676607879</v>
      </c>
      <c r="D1362" s="2">
        <f>MACD!E1362</f>
        <v>2.541492992875316E-3</v>
      </c>
      <c r="E1362" s="2">
        <f>MACD!F1362</f>
        <v>8.7384486490833819E-3</v>
      </c>
      <c r="F1362" s="2">
        <f>'Moving Avg'!D1362</f>
        <v>3.0494399999999997</v>
      </c>
      <c r="G1362" s="2">
        <f>'Moving Avg'!F1362</f>
        <v>3.0716100000000006</v>
      </c>
      <c r="H1362" s="2">
        <f>'Moving Avg'!G1362</f>
        <v>3.0314039999999989</v>
      </c>
      <c r="I1362" s="2">
        <f>'Moving Avg'!H1362</f>
        <v>2.6822864999999978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</row>
    <row r="1363" spans="1:12" ht="13.5" x14ac:dyDescent="0.25">
      <c r="A1363" s="3">
        <f>RSI!A1363</f>
        <v>44294</v>
      </c>
      <c r="B1363" s="2">
        <f>RSI!B1363</f>
        <v>3.0228000000000002</v>
      </c>
      <c r="C1363" s="2">
        <f>RSI!I1363</f>
        <v>45.823483676607879</v>
      </c>
      <c r="D1363" s="2">
        <f>MACD!E1363</f>
        <v>6.9170219599801186E-4</v>
      </c>
      <c r="E1363" s="2">
        <f>MACD!F1363</f>
        <v>7.1290993584663086E-3</v>
      </c>
      <c r="F1363" s="2">
        <f>'Moving Avg'!D1363</f>
        <v>3.0420400000000001</v>
      </c>
      <c r="G1363" s="2">
        <f>'Moving Avg'!F1363</f>
        <v>3.0642200000000011</v>
      </c>
      <c r="H1363" s="2">
        <f>'Moving Avg'!G1363</f>
        <v>3.0330299999999992</v>
      </c>
      <c r="I1363" s="2">
        <f>'Moving Avg'!H1363</f>
        <v>2.6860779999999975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</row>
    <row r="1364" spans="1:12" ht="13.5" x14ac:dyDescent="0.25">
      <c r="A1364" s="3">
        <f>RSI!A1364</f>
        <v>44298</v>
      </c>
      <c r="B1364" s="2">
        <f>RSI!B1364</f>
        <v>3.0081000000000002</v>
      </c>
      <c r="C1364" s="2">
        <f>RSI!I1364</f>
        <v>43.998132587276231</v>
      </c>
      <c r="D1364" s="2">
        <f>MACD!E1364</f>
        <v>9.5154649369519895E-3</v>
      </c>
      <c r="E1364" s="2">
        <f>MACD!F1364</f>
        <v>7.6063724741634456E-3</v>
      </c>
      <c r="F1364" s="2">
        <f>'Moving Avg'!D1364</f>
        <v>3.0302200000000004</v>
      </c>
      <c r="G1364" s="2">
        <f>'Moving Avg'!F1364</f>
        <v>3.0597900000000009</v>
      </c>
      <c r="H1364" s="2">
        <f>'Moving Avg'!G1364</f>
        <v>3.0348039999999998</v>
      </c>
      <c r="I1364" s="2">
        <f>'Moving Avg'!H1364</f>
        <v>2.6897959999999976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</row>
    <row r="1365" spans="1:12" ht="13.5" x14ac:dyDescent="0.25">
      <c r="A1365" s="3">
        <f>RSI!A1365</f>
        <v>44299</v>
      </c>
      <c r="B1365" s="2">
        <f>RSI!B1365</f>
        <v>3.1040999999999999</v>
      </c>
      <c r="C1365" s="2">
        <f>RSI!I1365</f>
        <v>56.253805632059525</v>
      </c>
      <c r="D1365" s="2">
        <f>MACD!E1365</f>
        <v>7.8586925552266429E-3</v>
      </c>
      <c r="E1365" s="2">
        <f>MACD!F1365</f>
        <v>7.6568364903760854E-3</v>
      </c>
      <c r="F1365" s="2">
        <f>'Moving Avg'!D1365</f>
        <v>3.0376000000000003</v>
      </c>
      <c r="G1365" s="2">
        <f>'Moving Avg'!F1365</f>
        <v>3.061265000000001</v>
      </c>
      <c r="H1365" s="2">
        <f>'Moving Avg'!G1365</f>
        <v>3.0377599999999996</v>
      </c>
      <c r="I1365" s="2">
        <f>'Moving Avg'!H1365</f>
        <v>2.6940654999999976</v>
      </c>
      <c r="J1365" s="5" t="str">
        <f>OBV!F1365</f>
        <v>BULLISH</v>
      </c>
      <c r="K1365" s="5" t="str">
        <f>OBV!G1365</f>
        <v>NEUTRAL</v>
      </c>
      <c r="L1365" s="5" t="str">
        <f>OBV!H1365</f>
        <v>CONFIRMED BULLISH</v>
      </c>
    </row>
    <row r="1366" spans="1:12" ht="13.5" x14ac:dyDescent="0.25">
      <c r="A1366" s="3">
        <f>RSI!A1366</f>
        <v>44300</v>
      </c>
      <c r="B1366" s="2">
        <f>RSI!B1366</f>
        <v>3.1558999999999999</v>
      </c>
      <c r="C1366" s="2">
        <f>RSI!I1366</f>
        <v>61.189286718064039</v>
      </c>
      <c r="D1366" s="2">
        <f>MACD!E1366</f>
        <v>6.836335930738624E-3</v>
      </c>
      <c r="E1366" s="2">
        <f>MACD!F1366</f>
        <v>7.4927363784485935E-3</v>
      </c>
      <c r="F1366" s="2">
        <f>'Moving Avg'!D1366</f>
        <v>3.0627400000000002</v>
      </c>
      <c r="G1366" s="2">
        <f>'Moving Avg'!F1366</f>
        <v>3.0627450000000005</v>
      </c>
      <c r="H1366" s="2">
        <f>'Moving Avg'!G1366</f>
        <v>3.0414560000000002</v>
      </c>
      <c r="I1366" s="2">
        <f>'Moving Avg'!H1366</f>
        <v>2.6984869999999979</v>
      </c>
      <c r="J1366" s="5" t="str">
        <f>OBV!F1366</f>
        <v>BULLISH</v>
      </c>
      <c r="K1366" s="5" t="str">
        <f>OBV!G1366</f>
        <v>NEUTRAL</v>
      </c>
      <c r="L1366" s="5" t="str">
        <f>OBV!H1366</f>
        <v>CONFIRMED BULLISH</v>
      </c>
    </row>
    <row r="1367" spans="1:12" ht="13.5" x14ac:dyDescent="0.25">
      <c r="A1367" s="3">
        <f>RSI!A1367</f>
        <v>44301</v>
      </c>
      <c r="B1367" s="2">
        <f>RSI!B1367</f>
        <v>3.1337000000000002</v>
      </c>
      <c r="C1367" s="2">
        <f>RSI!I1367</f>
        <v>58.160788002671936</v>
      </c>
      <c r="D1367" s="2">
        <f>MACD!E1367</f>
        <v>7.0115683653328986E-3</v>
      </c>
      <c r="E1367" s="2">
        <f>MACD!F1367</f>
        <v>7.3965027758254543E-3</v>
      </c>
      <c r="F1367" s="2">
        <f>'Moving Avg'!D1367</f>
        <v>3.0849200000000003</v>
      </c>
      <c r="G1367" s="2">
        <f>'Moving Avg'!F1367</f>
        <v>3.0660700000000003</v>
      </c>
      <c r="H1367" s="2">
        <f>'Moving Avg'!G1367</f>
        <v>3.0450039999999996</v>
      </c>
      <c r="I1367" s="2">
        <f>'Moving Avg'!H1367</f>
        <v>2.7025839999999981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</row>
    <row r="1368" spans="1:12" ht="13.5" x14ac:dyDescent="0.25">
      <c r="A1368" s="3">
        <f>RSI!A1368</f>
        <v>44302</v>
      </c>
      <c r="B1368" s="2">
        <f>RSI!B1368</f>
        <v>3.1263000000000001</v>
      </c>
      <c r="C1368" s="2">
        <f>RSI!I1368</f>
        <v>57.145481131446651</v>
      </c>
      <c r="D1368" s="2">
        <f>MACD!E1368</f>
        <v>4.6439641676387922E-4</v>
      </c>
      <c r="E1368" s="2">
        <f>MACD!F1368</f>
        <v>6.0100815040131398E-3</v>
      </c>
      <c r="F1368" s="2">
        <f>'Moving Avg'!D1368</f>
        <v>3.1056200000000005</v>
      </c>
      <c r="G1368" s="2">
        <f>'Moving Avg'!F1368</f>
        <v>3.0675500000000002</v>
      </c>
      <c r="H1368" s="2">
        <f>'Moving Avg'!G1368</f>
        <v>3.0488479999999987</v>
      </c>
      <c r="I1368" s="2">
        <f>'Moving Avg'!H1368</f>
        <v>2.7068574999999981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</row>
    <row r="1369" spans="1:12" ht="13.5" x14ac:dyDescent="0.25">
      <c r="A1369" s="3">
        <f>RSI!A1369</f>
        <v>44305</v>
      </c>
      <c r="B1369" s="2">
        <f>RSI!B1369</f>
        <v>3.1263000000000001</v>
      </c>
      <c r="C1369" s="2">
        <f>RSI!I1369</f>
        <v>57.145481131446637</v>
      </c>
      <c r="D1369" s="2">
        <f>MACD!E1369</f>
        <v>-4.289819741422729E-3</v>
      </c>
      <c r="E1369" s="2">
        <f>MACD!F1369</f>
        <v>3.9501012549259659E-3</v>
      </c>
      <c r="F1369" s="2">
        <f>'Moving Avg'!D1369</f>
        <v>3.1292599999999999</v>
      </c>
      <c r="G1369" s="2">
        <f>'Moving Avg'!F1369</f>
        <v>3.0708750000000005</v>
      </c>
      <c r="H1369" s="2">
        <f>'Moving Avg'!G1369</f>
        <v>3.0529859999999984</v>
      </c>
      <c r="I1369" s="2">
        <f>'Moving Avg'!H1369</f>
        <v>2.7111309999999986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</row>
    <row r="1370" spans="1:12" ht="13.5" x14ac:dyDescent="0.25">
      <c r="A1370" s="3">
        <f>RSI!A1370</f>
        <v>44306</v>
      </c>
      <c r="B1370" s="2">
        <f>RSI!B1370</f>
        <v>3.2002000000000002</v>
      </c>
      <c r="C1370" s="2">
        <f>RSI!I1370</f>
        <v>64.352811248034413</v>
      </c>
      <c r="D1370" s="2">
        <f>MACD!E1370</f>
        <v>-1.4113324483689293E-2</v>
      </c>
      <c r="E1370" s="2">
        <f>MACD!F1370</f>
        <v>3.3741610720291419E-4</v>
      </c>
      <c r="F1370" s="2">
        <f>'Moving Avg'!D1370</f>
        <v>3.1484800000000002</v>
      </c>
      <c r="G1370" s="2">
        <f>'Moving Avg'!F1370</f>
        <v>3.0778950000000003</v>
      </c>
      <c r="H1370" s="2">
        <f>'Moving Avg'!G1370</f>
        <v>3.0580119999999984</v>
      </c>
      <c r="I1370" s="2">
        <f>'Moving Avg'!H1370</f>
        <v>2.7158094999999984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</row>
    <row r="1371" spans="1:12" ht="13.5" x14ac:dyDescent="0.25">
      <c r="A1371" s="3">
        <f>RSI!A1371</f>
        <v>44307</v>
      </c>
      <c r="B1371" s="2">
        <f>RSI!B1371</f>
        <v>3.1779999999999999</v>
      </c>
      <c r="C1371" s="2">
        <f>RSI!I1371</f>
        <v>61.032112976618393</v>
      </c>
      <c r="D1371" s="2">
        <f>MACD!E1371</f>
        <v>-2.7212499714996063E-2</v>
      </c>
      <c r="E1371" s="2">
        <f>MACD!F1371</f>
        <v>-5.1725670572368822E-3</v>
      </c>
      <c r="F1371" s="2">
        <f>'Moving Avg'!D1371</f>
        <v>3.1529000000000003</v>
      </c>
      <c r="G1371" s="2">
        <f>'Moving Avg'!F1371</f>
        <v>3.0867600000000004</v>
      </c>
      <c r="H1371" s="2">
        <f>'Moving Avg'!G1371</f>
        <v>3.0625939999999989</v>
      </c>
      <c r="I1371" s="2">
        <f>'Moving Avg'!H1371</f>
        <v>2.7201279999999985</v>
      </c>
      <c r="J1371" s="5" t="str">
        <f>OBV!F1371</f>
        <v>BEARISH</v>
      </c>
      <c r="K1371" s="5" t="str">
        <f>OBV!G1371</f>
        <v>NEUTRAL</v>
      </c>
      <c r="L1371" s="5" t="str">
        <f>OBV!H1371</f>
        <v>BEARISH DIVERGENCE</v>
      </c>
    </row>
    <row r="1372" spans="1:12" ht="13.5" x14ac:dyDescent="0.25">
      <c r="A1372" s="3">
        <f>RSI!A1372</f>
        <v>44308</v>
      </c>
      <c r="B1372" s="2">
        <f>RSI!B1372</f>
        <v>3.1558999999999999</v>
      </c>
      <c r="C1372" s="2">
        <f>RSI!I1372</f>
        <v>57.832776498229087</v>
      </c>
      <c r="D1372" s="2">
        <f>MACD!E1372</f>
        <v>-3.8351027321119169E-2</v>
      </c>
      <c r="E1372" s="2">
        <f>MACD!F1372</f>
        <v>-1.180825911001334E-2</v>
      </c>
      <c r="F1372" s="2">
        <f>'Moving Avg'!D1372</f>
        <v>3.15734</v>
      </c>
      <c r="G1372" s="2">
        <f>'Moving Avg'!F1372</f>
        <v>3.093045</v>
      </c>
      <c r="H1372" s="2">
        <f>'Moving Avg'!G1372</f>
        <v>3.0673239999999993</v>
      </c>
      <c r="I1372" s="2">
        <f>'Moving Avg'!H1372</f>
        <v>2.7243714999999979</v>
      </c>
      <c r="J1372" s="5" t="str">
        <f>OBV!F1372</f>
        <v>BEARISH</v>
      </c>
      <c r="K1372" s="5" t="str">
        <f>OBV!G1372</f>
        <v>NEUTRAL</v>
      </c>
      <c r="L1372" s="5" t="str">
        <f>OBV!H1372</f>
        <v>BEARISH DIVERGENCE</v>
      </c>
    </row>
    <row r="1373" spans="1:12" ht="13.5" x14ac:dyDescent="0.25">
      <c r="A1373" s="3">
        <f>RSI!A1373</f>
        <v>44309</v>
      </c>
      <c r="B1373" s="2">
        <f>RSI!B1373</f>
        <v>3.1854</v>
      </c>
      <c r="C1373" s="2">
        <f>RSI!I1373</f>
        <v>60.787649459625129</v>
      </c>
      <c r="D1373" s="2">
        <f>MACD!E1373</f>
        <v>-5.0342739521687996E-2</v>
      </c>
      <c r="E1373" s="2">
        <f>MACD!F1373</f>
        <v>-1.9515155192348276E-2</v>
      </c>
      <c r="F1373" s="2">
        <f>'Moving Avg'!D1373</f>
        <v>3.1691599999999998</v>
      </c>
      <c r="G1373" s="2">
        <f>'Moving Avg'!F1373</f>
        <v>3.1008050000000003</v>
      </c>
      <c r="H1373" s="2">
        <f>'Moving Avg'!G1373</f>
        <v>3.0727919999999989</v>
      </c>
      <c r="I1373" s="2">
        <f>'Moving Avg'!H1373</f>
        <v>2.728762499999998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</row>
    <row r="1374" spans="1:12" ht="13.5" x14ac:dyDescent="0.25">
      <c r="A1374" s="3">
        <f>RSI!A1374</f>
        <v>44312</v>
      </c>
      <c r="B1374" s="2">
        <f>RSI!B1374</f>
        <v>3.1779999999999999</v>
      </c>
      <c r="C1374" s="2">
        <f>RSI!I1374</f>
        <v>59.658298160912089</v>
      </c>
      <c r="D1374" s="2">
        <f>MACD!E1374</f>
        <v>-6.273063096633047E-2</v>
      </c>
      <c r="E1374" s="2">
        <f>MACD!F1374</f>
        <v>-2.8158250347144718E-2</v>
      </c>
      <c r="F1374" s="2">
        <f>'Moving Avg'!D1374</f>
        <v>3.1794999999999995</v>
      </c>
      <c r="G1374" s="2">
        <f>'Moving Avg'!F1374</f>
        <v>3.105235</v>
      </c>
      <c r="H1374" s="2">
        <f>'Moving Avg'!G1374</f>
        <v>3.0764859999999987</v>
      </c>
      <c r="I1374" s="2">
        <f>'Moving Avg'!H1374</f>
        <v>2.7324399999999986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</row>
    <row r="1375" spans="1:12" ht="13.5" x14ac:dyDescent="0.25">
      <c r="A1375" s="3">
        <f>RSI!A1375</f>
        <v>44313</v>
      </c>
      <c r="B1375" s="2">
        <f>RSI!B1375</f>
        <v>3.1779999999999999</v>
      </c>
      <c r="C1375" s="2">
        <f>RSI!I1375</f>
        <v>59.658298160912089</v>
      </c>
      <c r="D1375" s="2">
        <f>MACD!E1375</f>
        <v>-5.8888316503114879E-2</v>
      </c>
      <c r="E1375" s="2">
        <f>MACD!F1375</f>
        <v>-3.4304263578338753E-2</v>
      </c>
      <c r="F1375" s="2">
        <f>'Moving Avg'!D1375</f>
        <v>3.1750599999999998</v>
      </c>
      <c r="G1375" s="2">
        <f>'Moving Avg'!F1375</f>
        <v>3.1104049999999996</v>
      </c>
      <c r="H1375" s="2">
        <f>'Moving Avg'!G1375</f>
        <v>3.0803279999999984</v>
      </c>
      <c r="I1375" s="2">
        <f>'Moving Avg'!H1375</f>
        <v>2.7358679999999982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</row>
    <row r="1376" spans="1:12" ht="13.5" x14ac:dyDescent="0.25">
      <c r="A1376" s="3">
        <f>RSI!A1376</f>
        <v>44314</v>
      </c>
      <c r="B1376" s="2">
        <f>RSI!B1376</f>
        <v>3.1558999999999999</v>
      </c>
      <c r="C1376" s="2">
        <f>RSI!I1376</f>
        <v>56.051429573385462</v>
      </c>
      <c r="D1376" s="2">
        <f>MACD!E1376</f>
        <v>-4.6442761678622713E-2</v>
      </c>
      <c r="E1376" s="2">
        <f>MACD!F1376</f>
        <v>-3.6731963198395549E-2</v>
      </c>
      <c r="F1376" s="2">
        <f>'Moving Avg'!D1376</f>
        <v>3.1706400000000001</v>
      </c>
      <c r="G1376" s="2">
        <f>'Moving Avg'!F1376</f>
        <v>3.1129949999999997</v>
      </c>
      <c r="H1376" s="2">
        <f>'Moving Avg'!G1376</f>
        <v>3.0826939999999992</v>
      </c>
      <c r="I1376" s="2">
        <f>'Moving Avg'!H1376</f>
        <v>2.739221499999998</v>
      </c>
      <c r="J1376" s="5" t="str">
        <f>OBV!F1376</f>
        <v>BULLISH</v>
      </c>
      <c r="K1376" s="5" t="str">
        <f>OBV!G1376</f>
        <v>NEUTRAL</v>
      </c>
      <c r="L1376" s="5" t="str">
        <f>OBV!H1376</f>
        <v>BULLISH DIVERGENCE</v>
      </c>
    </row>
    <row r="1377" spans="1:12" ht="13.5" x14ac:dyDescent="0.25">
      <c r="A1377" s="3">
        <f>RSI!A1377</f>
        <v>44315</v>
      </c>
      <c r="B1377" s="2">
        <f>RSI!B1377</f>
        <v>3.1337000000000002</v>
      </c>
      <c r="C1377" s="2">
        <f>RSI!I1377</f>
        <v>52.610488928639462</v>
      </c>
      <c r="D1377" s="2">
        <f>MACD!E1377</f>
        <v>-3.7933648791301344E-2</v>
      </c>
      <c r="E1377" s="2">
        <f>MACD!F1377</f>
        <v>-3.6972300316976708E-2</v>
      </c>
      <c r="F1377" s="2">
        <f>'Moving Avg'!D1377</f>
        <v>3.1661999999999999</v>
      </c>
      <c r="G1377" s="2">
        <f>'Moving Avg'!F1377</f>
        <v>3.1144749999999997</v>
      </c>
      <c r="H1377" s="2">
        <f>'Moving Avg'!G1377</f>
        <v>3.0832859999999993</v>
      </c>
      <c r="I1377" s="2">
        <f>'Moving Avg'!H1377</f>
        <v>2.7427844999999977</v>
      </c>
      <c r="J1377" s="5" t="str">
        <f>OBV!F1377</f>
        <v>BULLISH</v>
      </c>
      <c r="K1377" s="5" t="str">
        <f>OBV!G1377</f>
        <v>NEUTRAL</v>
      </c>
      <c r="L1377" s="5" t="str">
        <f>OBV!H1377</f>
        <v>BULLISH DIVERGENCE</v>
      </c>
    </row>
    <row r="1378" spans="1:12" ht="13.5" x14ac:dyDescent="0.25">
      <c r="A1378" s="3">
        <f>RSI!A1378</f>
        <v>44316</v>
      </c>
      <c r="B1378" s="2">
        <f>RSI!B1378</f>
        <v>3.1337000000000002</v>
      </c>
      <c r="C1378" s="2">
        <f>RSI!I1378</f>
        <v>52.610488928639462</v>
      </c>
      <c r="D1378" s="2">
        <f>MACD!E1378</f>
        <v>-3.1973134149767102E-2</v>
      </c>
      <c r="E1378" s="2">
        <f>MACD!F1378</f>
        <v>-3.5972467083534791E-2</v>
      </c>
      <c r="F1378" s="2">
        <f>'Moving Avg'!D1378</f>
        <v>3.1558600000000006</v>
      </c>
      <c r="G1378" s="2">
        <f>'Moving Avg'!F1378</f>
        <v>3.1181699999999997</v>
      </c>
      <c r="H1378" s="2">
        <f>'Moving Avg'!G1378</f>
        <v>3.0841719999999997</v>
      </c>
      <c r="I1378" s="2">
        <f>'Moving Avg'!H1378</f>
        <v>2.746525499999998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</row>
    <row r="1379" spans="1:12" ht="13.5" x14ac:dyDescent="0.25">
      <c r="A1379" s="3">
        <f>RSI!A1379</f>
        <v>44319</v>
      </c>
      <c r="B1379" s="2">
        <f>RSI!B1379</f>
        <v>3.1410999999999998</v>
      </c>
      <c r="C1379" s="2">
        <f>RSI!I1379</f>
        <v>53.709075914963236</v>
      </c>
      <c r="D1379" s="2">
        <f>MACD!E1379</f>
        <v>-2.7571327702414106E-2</v>
      </c>
      <c r="E1379" s="2">
        <f>MACD!F1379</f>
        <v>-3.4292239207310657E-2</v>
      </c>
      <c r="F1379" s="2">
        <f>'Moving Avg'!D1379</f>
        <v>3.1484800000000002</v>
      </c>
      <c r="G1379" s="2">
        <f>'Moving Avg'!F1379</f>
        <v>3.1218650000000001</v>
      </c>
      <c r="H1379" s="2">
        <f>'Moving Avg'!G1379</f>
        <v>3.0847640000000003</v>
      </c>
      <c r="I1379" s="2">
        <f>'Moving Avg'!H1379</f>
        <v>2.7503034999999985</v>
      </c>
      <c r="J1379" s="5" t="str">
        <f>OBV!F1379</f>
        <v>BEARISH</v>
      </c>
      <c r="K1379" s="5" t="str">
        <f>OBV!G1379</f>
        <v>NEUTRAL</v>
      </c>
      <c r="L1379" s="5" t="str">
        <f>OBV!H1379</f>
        <v>CONFIRMED BEARISH</v>
      </c>
    </row>
    <row r="1380" spans="1:12" ht="13.5" x14ac:dyDescent="0.25">
      <c r="A1380" s="3">
        <f>RSI!A1380</f>
        <v>44320</v>
      </c>
      <c r="B1380" s="2">
        <f>RSI!B1380</f>
        <v>3.1337000000000002</v>
      </c>
      <c r="C1380" s="2">
        <f>RSI!I1380</f>
        <v>52.400872073063773</v>
      </c>
      <c r="D1380" s="2">
        <f>MACD!E1380</f>
        <v>-1.2059697833946892E-2</v>
      </c>
      <c r="E1380" s="2">
        <f>MACD!F1380</f>
        <v>-2.9845730932637905E-2</v>
      </c>
      <c r="F1380" s="2">
        <f>'Moving Avg'!D1380</f>
        <v>3.1396199999999999</v>
      </c>
      <c r="G1380" s="2">
        <f>'Moving Avg'!F1380</f>
        <v>3.1251899999999999</v>
      </c>
      <c r="H1380" s="2">
        <f>'Moving Avg'!G1380</f>
        <v>3.0860939999999992</v>
      </c>
      <c r="I1380" s="2">
        <f>'Moving Avg'!H1380</f>
        <v>2.7535459999999978</v>
      </c>
      <c r="J1380" s="5" t="str">
        <f>OBV!F1380</f>
        <v>BEARISH</v>
      </c>
      <c r="K1380" s="5" t="str">
        <f>OBV!G1380</f>
        <v>NEUTRAL</v>
      </c>
      <c r="L1380" s="5" t="str">
        <f>OBV!H1380</f>
        <v>CONFIRMED BEARISH</v>
      </c>
    </row>
    <row r="1381" spans="1:12" ht="13.5" x14ac:dyDescent="0.25">
      <c r="A1381" s="3">
        <f>RSI!A1381</f>
        <v>44321</v>
      </c>
      <c r="B1381" s="2">
        <f>RSI!B1381</f>
        <v>3.2519</v>
      </c>
      <c r="C1381" s="2">
        <f>RSI!I1381</f>
        <v>66.455503424511704</v>
      </c>
      <c r="D1381" s="2">
        <f>MACD!E1381</f>
        <v>-1.1182384428920944E-2</v>
      </c>
      <c r="E1381" s="2">
        <f>MACD!F1381</f>
        <v>-2.6113061631894516E-2</v>
      </c>
      <c r="F1381" s="2">
        <f>'Moving Avg'!D1381</f>
        <v>3.15882</v>
      </c>
      <c r="G1381" s="2">
        <f>'Moving Avg'!F1381</f>
        <v>3.1362749999999999</v>
      </c>
      <c r="H1381" s="2">
        <f>'Moving Avg'!G1381</f>
        <v>3.0897880000000004</v>
      </c>
      <c r="I1381" s="2">
        <f>'Moving Avg'!H1381</f>
        <v>2.7573434999999984</v>
      </c>
      <c r="J1381" s="5" t="str">
        <f>OBV!F1381</f>
        <v>BULLISH</v>
      </c>
      <c r="K1381" s="5" t="str">
        <f>OBV!G1381</f>
        <v>NEUTRAL</v>
      </c>
      <c r="L1381" s="5" t="str">
        <f>OBV!H1381</f>
        <v>CONFIRMED BULLISH</v>
      </c>
    </row>
    <row r="1382" spans="1:12" ht="13.5" x14ac:dyDescent="0.25">
      <c r="A1382" s="3">
        <f>RSI!A1382</f>
        <v>44322</v>
      </c>
      <c r="B1382" s="2">
        <f>RSI!B1382</f>
        <v>3.2519</v>
      </c>
      <c r="C1382" s="2">
        <f>RSI!I1382</f>
        <v>66.455503424511704</v>
      </c>
      <c r="D1382" s="2">
        <f>MACD!E1382</f>
        <v>-1.4609761283342682E-2</v>
      </c>
      <c r="E1382" s="2">
        <f>MACD!F1382</f>
        <v>-2.381240156218415E-2</v>
      </c>
      <c r="F1382" s="2">
        <f>'Moving Avg'!D1382</f>
        <v>3.1824599999999998</v>
      </c>
      <c r="G1382" s="2">
        <f>'Moving Avg'!F1382</f>
        <v>3.1477299999999997</v>
      </c>
      <c r="H1382" s="2">
        <f>'Moving Avg'!G1382</f>
        <v>3.0931860000000007</v>
      </c>
      <c r="I1382" s="2">
        <f>'Moving Avg'!H1382</f>
        <v>2.7612834999999984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</row>
    <row r="1383" spans="1:12" ht="13.5" x14ac:dyDescent="0.25">
      <c r="A1383" s="3">
        <f>RSI!A1383</f>
        <v>44323</v>
      </c>
      <c r="B1383" s="2">
        <f>RSI!B1383</f>
        <v>3.2149999999999999</v>
      </c>
      <c r="C1383" s="2">
        <f>RSI!I1383</f>
        <v>60.037214631656497</v>
      </c>
      <c r="D1383" s="2">
        <f>MACD!E1383</f>
        <v>-1.0950757265772104E-2</v>
      </c>
      <c r="E1383" s="2">
        <f>MACD!F1383</f>
        <v>-2.1240072702901742E-2</v>
      </c>
      <c r="F1383" s="2">
        <f>'Moving Avg'!D1383</f>
        <v>3.1987200000000002</v>
      </c>
      <c r="G1383" s="2">
        <f>'Moving Avg'!F1383</f>
        <v>3.15734</v>
      </c>
      <c r="H1383" s="2">
        <f>'Moving Avg'!G1383</f>
        <v>3.0976200000000009</v>
      </c>
      <c r="I1383" s="2">
        <f>'Moving Avg'!H1383</f>
        <v>2.7653239999999983</v>
      </c>
      <c r="J1383" s="5" t="str">
        <f>OBV!F1383</f>
        <v>BULLISH</v>
      </c>
      <c r="K1383" s="5" t="str">
        <f>OBV!G1383</f>
        <v>NEUTRAL</v>
      </c>
      <c r="L1383" s="5" t="str">
        <f>OBV!H1383</f>
        <v>CONFIRMED BULLISH</v>
      </c>
    </row>
    <row r="1384" spans="1:12" ht="13.5" x14ac:dyDescent="0.25">
      <c r="A1384" s="3">
        <f>RSI!A1384</f>
        <v>44326</v>
      </c>
      <c r="B1384" s="2">
        <f>RSI!B1384</f>
        <v>3.2002000000000002</v>
      </c>
      <c r="C1384" s="2">
        <f>RSI!I1384</f>
        <v>57.632966384238721</v>
      </c>
      <c r="D1384" s="2">
        <f>MACD!E1384</f>
        <v>-8.3387084512565046E-3</v>
      </c>
      <c r="E1384" s="2">
        <f>MACD!F1384</f>
        <v>-1.8659799852572694E-2</v>
      </c>
      <c r="F1384" s="2">
        <f>'Moving Avg'!D1384</f>
        <v>3.2105399999999995</v>
      </c>
      <c r="G1384" s="2">
        <f>'Moving Avg'!F1384</f>
        <v>3.1669450000000001</v>
      </c>
      <c r="H1384" s="2">
        <f>'Moving Avg'!G1384</f>
        <v>3.1023499999999999</v>
      </c>
      <c r="I1384" s="2">
        <f>'Moving Avg'!H1384</f>
        <v>2.7691479999999991</v>
      </c>
      <c r="J1384" s="5" t="str">
        <f>OBV!F1384</f>
        <v>BULLISH</v>
      </c>
      <c r="K1384" s="5" t="str">
        <f>OBV!G1384</f>
        <v>NEUTRAL</v>
      </c>
      <c r="L1384" s="5" t="str">
        <f>OBV!H1384</f>
        <v>CONFIRMED BULLISH</v>
      </c>
    </row>
    <row r="1385" spans="1:12" ht="13.5" x14ac:dyDescent="0.25">
      <c r="A1385" s="3">
        <f>RSI!A1385</f>
        <v>44327</v>
      </c>
      <c r="B1385" s="2">
        <f>RSI!B1385</f>
        <v>3.2002000000000002</v>
      </c>
      <c r="C1385" s="2">
        <f>RSI!I1385</f>
        <v>57.632966384238721</v>
      </c>
      <c r="D1385" s="2">
        <f>MACD!E1385</f>
        <v>-6.4501948962800704E-3</v>
      </c>
      <c r="E1385" s="2">
        <f>MACD!F1385</f>
        <v>-1.6217878861314171E-2</v>
      </c>
      <c r="F1385" s="2">
        <f>'Moving Avg'!D1385</f>
        <v>3.22384</v>
      </c>
      <c r="G1385" s="2">
        <f>'Moving Avg'!F1385</f>
        <v>3.1717500000000003</v>
      </c>
      <c r="H1385" s="2">
        <f>'Moving Avg'!G1385</f>
        <v>3.1054540000000004</v>
      </c>
      <c r="I1385" s="2">
        <f>'Moving Avg'!H1385</f>
        <v>2.7728649999999986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</row>
    <row r="1386" spans="1:12" ht="13.5" x14ac:dyDescent="0.25">
      <c r="A1386" s="3">
        <f>RSI!A1386</f>
        <v>44333</v>
      </c>
      <c r="B1386" s="2">
        <f>RSI!B1386</f>
        <v>3.1928000000000001</v>
      </c>
      <c r="C1386" s="2">
        <f>RSI!I1386</f>
        <v>56.324991870953774</v>
      </c>
      <c r="D1386" s="2">
        <f>MACD!E1386</f>
        <v>-8.0019270694888789E-3</v>
      </c>
      <c r="E1386" s="2">
        <f>MACD!F1386</f>
        <v>-1.4574688502949113E-2</v>
      </c>
      <c r="F1386" s="2">
        <f>'Moving Avg'!D1386</f>
        <v>3.2120199999999999</v>
      </c>
      <c r="G1386" s="2">
        <f>'Moving Avg'!F1386</f>
        <v>3.1735949999999997</v>
      </c>
      <c r="H1386" s="2">
        <f>'Moving Avg'!G1386</f>
        <v>3.1088540000000005</v>
      </c>
      <c r="I1386" s="2">
        <f>'Moving Avg'!H1386</f>
        <v>2.7769369999999984</v>
      </c>
      <c r="J1386" s="5" t="str">
        <f>OBV!F1386</f>
        <v>BEARISH</v>
      </c>
      <c r="K1386" s="5" t="str">
        <f>OBV!G1386</f>
        <v>NEUTRAL</v>
      </c>
      <c r="L1386" s="5" t="str">
        <f>OBV!H1386</f>
        <v>CONFIRMED BEARISH</v>
      </c>
    </row>
    <row r="1387" spans="1:12" ht="13.5" x14ac:dyDescent="0.25">
      <c r="A1387" s="3">
        <f>RSI!A1387</f>
        <v>44334</v>
      </c>
      <c r="B1387" s="2">
        <f>RSI!B1387</f>
        <v>3.1854</v>
      </c>
      <c r="C1387" s="2">
        <f>RSI!I1387</f>
        <v>54.981214508818681</v>
      </c>
      <c r="D1387" s="2">
        <f>MACD!E1387</f>
        <v>-1.2414230885313238E-2</v>
      </c>
      <c r="E1387" s="2">
        <f>MACD!F1387</f>
        <v>-1.414259697942194E-2</v>
      </c>
      <c r="F1387" s="2">
        <f>'Moving Avg'!D1387</f>
        <v>3.1987200000000002</v>
      </c>
      <c r="G1387" s="2">
        <f>'Moving Avg'!F1387</f>
        <v>3.1761800000000004</v>
      </c>
      <c r="H1387" s="2">
        <f>'Moving Avg'!G1387</f>
        <v>3.1119580000000009</v>
      </c>
      <c r="I1387" s="2">
        <f>'Moving Avg'!H1387</f>
        <v>2.7811144999999988</v>
      </c>
      <c r="J1387" s="5" t="str">
        <f>OBV!F1387</f>
        <v>BEARISH</v>
      </c>
      <c r="K1387" s="5" t="str">
        <f>OBV!G1387</f>
        <v>WEAK</v>
      </c>
      <c r="L1387" s="5" t="str">
        <f>OBV!H1387</f>
        <v>CONFIRMED BEARISH</v>
      </c>
    </row>
    <row r="1388" spans="1:12" ht="13.5" x14ac:dyDescent="0.25">
      <c r="A1388" s="3">
        <f>RSI!A1388</f>
        <v>44335</v>
      </c>
      <c r="B1388" s="2">
        <f>RSI!B1388</f>
        <v>3.2372000000000001</v>
      </c>
      <c r="C1388" s="2">
        <f>RSI!I1388</f>
        <v>61.843615915796036</v>
      </c>
      <c r="D1388" s="2">
        <f>MACD!E1388</f>
        <v>-2.0155902183918606E-2</v>
      </c>
      <c r="E1388" s="2">
        <f>MACD!F1388</f>
        <v>-1.5345258020321273E-2</v>
      </c>
      <c r="F1388" s="2">
        <f>'Moving Avg'!D1388</f>
        <v>3.2031599999999996</v>
      </c>
      <c r="G1388" s="2">
        <f>'Moving Avg'!F1388</f>
        <v>3.1817249999999997</v>
      </c>
      <c r="H1388" s="2">
        <f>'Moving Avg'!G1388</f>
        <v>3.1163940000000001</v>
      </c>
      <c r="I1388" s="2">
        <f>'Moving Avg'!H1388</f>
        <v>2.7855864999999995</v>
      </c>
      <c r="J1388" s="5" t="str">
        <f>OBV!F1388</f>
        <v>BEARISH</v>
      </c>
      <c r="K1388" s="5" t="str">
        <f>OBV!G1388</f>
        <v>NEUTRAL</v>
      </c>
      <c r="L1388" s="5" t="str">
        <f>OBV!H1388</f>
        <v>BEARISH DIVERGENCE</v>
      </c>
    </row>
    <row r="1389" spans="1:12" ht="13.5" x14ac:dyDescent="0.25">
      <c r="A1389" s="3">
        <f>RSI!A1389</f>
        <v>44336</v>
      </c>
      <c r="B1389" s="2">
        <f>RSI!B1389</f>
        <v>3.2446000000000002</v>
      </c>
      <c r="C1389" s="2">
        <f>RSI!I1389</f>
        <v>62.717933009392745</v>
      </c>
      <c r="D1389" s="2">
        <f>MACD!E1389</f>
        <v>-2.6580791068194998E-2</v>
      </c>
      <c r="E1389" s="2">
        <f>MACD!F1389</f>
        <v>-1.759236462989602E-2</v>
      </c>
      <c r="F1389" s="2">
        <f>'Moving Avg'!D1389</f>
        <v>3.2120400000000005</v>
      </c>
      <c r="G1389" s="2">
        <f>'Moving Avg'!F1389</f>
        <v>3.1876399999999996</v>
      </c>
      <c r="H1389" s="2">
        <f>'Moving Avg'!G1389</f>
        <v>3.12216</v>
      </c>
      <c r="I1389" s="2">
        <f>'Moving Avg'!H1389</f>
        <v>2.7900599999999991</v>
      </c>
      <c r="J1389" s="5" t="str">
        <f>OBV!F1389</f>
        <v>BULLISH</v>
      </c>
      <c r="K1389" s="5" t="str">
        <f>OBV!G1389</f>
        <v>NEUTRAL</v>
      </c>
      <c r="L1389" s="5" t="str">
        <f>OBV!H1389</f>
        <v>CONFIRMED BULLISH</v>
      </c>
    </row>
    <row r="1390" spans="1:12" ht="13.5" x14ac:dyDescent="0.25">
      <c r="A1390" s="3">
        <f>RSI!A1390</f>
        <v>44337</v>
      </c>
      <c r="B1390" s="2">
        <f>RSI!B1390</f>
        <v>3.2446000000000002</v>
      </c>
      <c r="C1390" s="2">
        <f>RSI!I1390</f>
        <v>62.717933009392745</v>
      </c>
      <c r="D1390" s="2">
        <f>MACD!E1390</f>
        <v>-3.3629569640568846E-2</v>
      </c>
      <c r="E1390" s="2">
        <f>MACD!F1390</f>
        <v>-2.0799805632030585E-2</v>
      </c>
      <c r="F1390" s="2">
        <f>'Moving Avg'!D1390</f>
        <v>3.2209199999999996</v>
      </c>
      <c r="G1390" s="2">
        <f>'Moving Avg'!F1390</f>
        <v>3.1898600000000004</v>
      </c>
      <c r="H1390" s="2">
        <f>'Moving Avg'!G1390</f>
        <v>3.1265960000000002</v>
      </c>
      <c r="I1390" s="2">
        <f>'Moving Avg'!H1390</f>
        <v>2.7943839999999995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</row>
    <row r="1391" spans="1:12" ht="13.5" x14ac:dyDescent="0.25">
      <c r="A1391" s="3">
        <f>RSI!A1391</f>
        <v>44340</v>
      </c>
      <c r="B1391" s="2">
        <f>RSI!B1391</f>
        <v>3.2446000000000002</v>
      </c>
      <c r="C1391" s="2">
        <f>RSI!I1391</f>
        <v>62.717933009392745</v>
      </c>
      <c r="D1391" s="2">
        <f>MACD!E1391</f>
        <v>-2.1848076275442274E-2</v>
      </c>
      <c r="E1391" s="2">
        <f>MACD!F1391</f>
        <v>-2.1009459760712924E-2</v>
      </c>
      <c r="F1391" s="2">
        <f>'Moving Avg'!D1391</f>
        <v>3.2312800000000004</v>
      </c>
      <c r="G1391" s="2">
        <f>'Moving Avg'!F1391</f>
        <v>3.1931900000000004</v>
      </c>
      <c r="H1391" s="2">
        <f>'Moving Avg'!G1391</f>
        <v>3.1310319999999994</v>
      </c>
      <c r="I1391" s="2">
        <f>'Moving Avg'!H1391</f>
        <v>2.7990404999999994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</row>
    <row r="1392" spans="1:12" ht="13.5" x14ac:dyDescent="0.25">
      <c r="A1392" s="3">
        <f>RSI!A1392</f>
        <v>44341</v>
      </c>
      <c r="B1392" s="2">
        <f>RSI!B1392</f>
        <v>3.2446000000000002</v>
      </c>
      <c r="C1392" s="2">
        <f>RSI!I1392</f>
        <v>62.717933009392745</v>
      </c>
      <c r="D1392" s="2">
        <f>MACD!E1392</f>
        <v>-1.2285389721278239E-2</v>
      </c>
      <c r="E1392" s="2">
        <f>MACD!F1392</f>
        <v>-1.9264645752825989E-2</v>
      </c>
      <c r="F1392" s="2">
        <f>'Moving Avg'!D1392</f>
        <v>3.2431200000000002</v>
      </c>
      <c r="G1392" s="2">
        <f>'Moving Avg'!F1392</f>
        <v>3.1976249999999999</v>
      </c>
      <c r="H1392" s="2">
        <f>'Moving Avg'!G1392</f>
        <v>3.13192</v>
      </c>
      <c r="I1392" s="2">
        <f>'Moving Avg'!H1392</f>
        <v>2.8034014999999988</v>
      </c>
      <c r="J1392" s="5" t="str">
        <f>OBV!F1392</f>
        <v>BULLISH</v>
      </c>
      <c r="K1392" s="5" t="str">
        <f>OBV!G1392</f>
        <v>STRONG</v>
      </c>
      <c r="L1392" s="5" t="str">
        <f>OBV!H1392</f>
        <v>CONFIRMED BULLISH</v>
      </c>
    </row>
    <row r="1393" spans="1:12" ht="13.5" x14ac:dyDescent="0.25">
      <c r="A1393" s="3">
        <f>RSI!A1393</f>
        <v>44342</v>
      </c>
      <c r="B1393" s="2">
        <f>RSI!B1393</f>
        <v>3.3258999999999999</v>
      </c>
      <c r="C1393" s="2">
        <f>RSI!I1393</f>
        <v>72.148663880652109</v>
      </c>
      <c r="D1393" s="2">
        <f>MACD!E1393</f>
        <v>-1.626920635580742E-2</v>
      </c>
      <c r="E1393" s="2">
        <f>MACD!F1393</f>
        <v>-1.8665557873422278E-2</v>
      </c>
      <c r="F1393" s="2">
        <f>'Moving Avg'!D1393</f>
        <v>3.2608600000000001</v>
      </c>
      <c r="G1393" s="2">
        <f>'Moving Avg'!F1393</f>
        <v>3.20465</v>
      </c>
      <c r="H1393" s="2">
        <f>'Moving Avg'!G1393</f>
        <v>3.1350259999999999</v>
      </c>
      <c r="I1393" s="2">
        <f>'Moving Avg'!H1393</f>
        <v>2.8078359999999991</v>
      </c>
      <c r="J1393" s="5" t="str">
        <f>OBV!F1393</f>
        <v>BULLISH</v>
      </c>
      <c r="K1393" s="5" t="str">
        <f>OBV!G1393</f>
        <v>NEUTRAL</v>
      </c>
      <c r="L1393" s="5" t="str">
        <f>OBV!H1393</f>
        <v>CONFIRMED BULLISH</v>
      </c>
    </row>
    <row r="1394" spans="1:12" ht="13.5" x14ac:dyDescent="0.25">
      <c r="A1394" s="3">
        <f>RSI!A1394</f>
        <v>44343</v>
      </c>
      <c r="B1394" s="2">
        <f>RSI!B1394</f>
        <v>3.2667000000000002</v>
      </c>
      <c r="C1394" s="2">
        <f>RSI!I1394</f>
        <v>60.20600509063464</v>
      </c>
      <c r="D1394" s="2">
        <f>MACD!E1394</f>
        <v>-1.8360581709289114E-2</v>
      </c>
      <c r="E1394" s="2">
        <f>MACD!F1394</f>
        <v>-1.8604562640595644E-2</v>
      </c>
      <c r="F1394" s="2">
        <f>'Moving Avg'!D1394</f>
        <v>3.2652799999999997</v>
      </c>
      <c r="G1394" s="2">
        <f>'Moving Avg'!F1394</f>
        <v>3.2090849999999995</v>
      </c>
      <c r="H1394" s="2">
        <f>'Moving Avg'!G1394</f>
        <v>3.1384259999999995</v>
      </c>
      <c r="I1394" s="2">
        <f>'Moving Avg'!H1394</f>
        <v>2.8123074999999988</v>
      </c>
      <c r="J1394" s="5" t="str">
        <f>OBV!F1394</f>
        <v>BEARISH</v>
      </c>
      <c r="K1394" s="5" t="str">
        <f>OBV!G1394</f>
        <v>NEUTRAL</v>
      </c>
      <c r="L1394" s="5" t="str">
        <f>OBV!H1394</f>
        <v>BEARISH DIVERGENCE</v>
      </c>
    </row>
    <row r="1395" spans="1:12" ht="13.5" x14ac:dyDescent="0.25">
      <c r="A1395" s="3">
        <f>RSI!A1395</f>
        <v>44344</v>
      </c>
      <c r="B1395" s="2">
        <f>RSI!B1395</f>
        <v>3.2888999999999999</v>
      </c>
      <c r="C1395" s="2">
        <f>RSI!I1395</f>
        <v>62.699472285187916</v>
      </c>
      <c r="D1395" s="2">
        <f>MACD!E1395</f>
        <v>-2.2192165456782931E-2</v>
      </c>
      <c r="E1395" s="2">
        <f>MACD!F1395</f>
        <v>-1.9322083203833103E-2</v>
      </c>
      <c r="F1395" s="2">
        <f>'Moving Avg'!D1395</f>
        <v>3.2741400000000001</v>
      </c>
      <c r="G1395" s="2">
        <f>'Moving Avg'!F1395</f>
        <v>3.2146299999999997</v>
      </c>
      <c r="H1395" s="2">
        <f>'Moving Avg'!G1395</f>
        <v>3.1427120000000004</v>
      </c>
      <c r="I1395" s="2">
        <f>'Moving Avg'!H1395</f>
        <v>2.8167049999999989</v>
      </c>
      <c r="J1395" s="5" t="str">
        <f>OBV!F1395</f>
        <v>BULLISH</v>
      </c>
      <c r="K1395" s="5" t="str">
        <f>OBV!G1395</f>
        <v>NEUTRAL</v>
      </c>
      <c r="L1395" s="5" t="str">
        <f>OBV!H1395</f>
        <v>CONFIRMED BULLISH</v>
      </c>
    </row>
    <row r="1396" spans="1:12" ht="13.5" x14ac:dyDescent="0.25">
      <c r="A1396" s="3">
        <f>RSI!A1396</f>
        <v>44347</v>
      </c>
      <c r="B1396" s="2">
        <f>RSI!B1396</f>
        <v>3.2888999999999999</v>
      </c>
      <c r="C1396" s="2">
        <f>RSI!I1396</f>
        <v>62.699472285187923</v>
      </c>
      <c r="D1396" s="2">
        <f>MACD!E1396</f>
        <v>-2.7090504114144043E-2</v>
      </c>
      <c r="E1396" s="2">
        <f>MACD!F1396</f>
        <v>-2.0875767385895291E-2</v>
      </c>
      <c r="F1396" s="2">
        <f>'Moving Avg'!D1396</f>
        <v>3.2829999999999999</v>
      </c>
      <c r="G1396" s="2">
        <f>'Moving Avg'!F1396</f>
        <v>3.2212799999999993</v>
      </c>
      <c r="H1396" s="2">
        <f>'Moving Avg'!G1396</f>
        <v>3.1459640000000002</v>
      </c>
      <c r="I1396" s="2">
        <f>'Moving Avg'!H1396</f>
        <v>2.8213609999999996</v>
      </c>
      <c r="J1396" s="5" t="str">
        <f>OBV!F1396</f>
        <v>BULLISH</v>
      </c>
      <c r="K1396" s="5" t="str">
        <f>OBV!G1396</f>
        <v>NEUTRAL</v>
      </c>
      <c r="L1396" s="5" t="str">
        <f>OBV!H1396</f>
        <v>CONFIRMED BULLISH</v>
      </c>
    </row>
    <row r="1397" spans="1:12" ht="13.5" x14ac:dyDescent="0.25">
      <c r="A1397" s="3">
        <f>RSI!A1397</f>
        <v>44348</v>
      </c>
      <c r="B1397" s="2">
        <f>RSI!B1397</f>
        <v>3.2075999999999998</v>
      </c>
      <c r="C1397" s="2">
        <f>RSI!I1397</f>
        <v>49.520583095395111</v>
      </c>
      <c r="D1397" s="2">
        <f>MACD!E1397</f>
        <v>-2.6830906149237777E-2</v>
      </c>
      <c r="E1397" s="2">
        <f>MACD!F1397</f>
        <v>-2.2066795138563789E-2</v>
      </c>
      <c r="F1397" s="2">
        <f>'Moving Avg'!D1397</f>
        <v>3.2755999999999998</v>
      </c>
      <c r="G1397" s="2">
        <f>'Moving Avg'!F1397</f>
        <v>3.2249749999999993</v>
      </c>
      <c r="H1397" s="2">
        <f>'Moving Avg'!G1397</f>
        <v>3.1487720000000001</v>
      </c>
      <c r="I1397" s="2">
        <f>'Moving Avg'!H1397</f>
        <v>2.8256104999999989</v>
      </c>
      <c r="J1397" s="5" t="str">
        <f>OBV!F1397</f>
        <v>BULLISH</v>
      </c>
      <c r="K1397" s="5" t="str">
        <f>OBV!G1397</f>
        <v>NEUTRAL</v>
      </c>
      <c r="L1397" s="5" t="str">
        <f>OBV!H1397</f>
        <v>BULLISH DIVERGENCE</v>
      </c>
    </row>
    <row r="1398" spans="1:12" ht="13.5" x14ac:dyDescent="0.25">
      <c r="A1398" s="3">
        <f>RSI!A1398</f>
        <v>44349</v>
      </c>
      <c r="B1398" s="2">
        <f>RSI!B1398</f>
        <v>3.2667000000000002</v>
      </c>
      <c r="C1398" s="2">
        <f>RSI!I1398</f>
        <v>56.653266042748932</v>
      </c>
      <c r="D1398" s="2">
        <f>MACD!E1398</f>
        <v>-2.2983290579589699E-2</v>
      </c>
      <c r="E1398" s="2">
        <f>MACD!F1398</f>
        <v>-2.225009422676897E-2</v>
      </c>
      <c r="F1398" s="2">
        <f>'Moving Avg'!D1398</f>
        <v>3.26376</v>
      </c>
      <c r="G1398" s="2">
        <f>'Moving Avg'!F1398</f>
        <v>3.2316249999999997</v>
      </c>
      <c r="H1398" s="2">
        <f>'Moving Avg'!G1398</f>
        <v>3.1521720000000006</v>
      </c>
      <c r="I1398" s="2">
        <f>'Moving Avg'!H1398</f>
        <v>2.8298229999999989</v>
      </c>
      <c r="J1398" s="5" t="str">
        <f>OBV!F1398</f>
        <v>BULLISH</v>
      </c>
      <c r="K1398" s="5" t="str">
        <f>OBV!G1398</f>
        <v>NEUTRAL</v>
      </c>
      <c r="L1398" s="5" t="str">
        <f>OBV!H1398</f>
        <v>BULLISH DIVERGENCE</v>
      </c>
    </row>
    <row r="1399" spans="1:12" ht="13.5" x14ac:dyDescent="0.25">
      <c r="A1399" s="3">
        <f>RSI!A1399</f>
        <v>44350</v>
      </c>
      <c r="B1399" s="2">
        <f>RSI!B1399</f>
        <v>3.2223999999999999</v>
      </c>
      <c r="C1399" s="2">
        <f>RSI!I1399</f>
        <v>50.852901894055776</v>
      </c>
      <c r="D1399" s="2">
        <f>MACD!E1399</f>
        <v>-1.5623098431523097E-2</v>
      </c>
      <c r="E1399" s="2">
        <f>MACD!F1399</f>
        <v>-2.0924695067719795E-2</v>
      </c>
      <c r="F1399" s="2">
        <f>'Moving Avg'!D1399</f>
        <v>3.2549000000000001</v>
      </c>
      <c r="G1399" s="2">
        <f>'Moving Avg'!F1399</f>
        <v>3.2356899999999991</v>
      </c>
      <c r="H1399" s="2">
        <f>'Moving Avg'!G1399</f>
        <v>3.1554240000000018</v>
      </c>
      <c r="I1399" s="2">
        <f>'Moving Avg'!H1399</f>
        <v>2.8338139999999985</v>
      </c>
      <c r="J1399" s="5" t="str">
        <f>OBV!F1399</f>
        <v>BULLISH</v>
      </c>
      <c r="K1399" s="5" t="str">
        <f>OBV!G1399</f>
        <v>NEUTRAL</v>
      </c>
      <c r="L1399" s="5" t="str">
        <f>OBV!H1399</f>
        <v>BULLISH DIVERGENCE</v>
      </c>
    </row>
    <row r="1400" spans="1:12" ht="13.5" x14ac:dyDescent="0.25">
      <c r="A1400" s="3">
        <f>RSI!A1400</f>
        <v>44351</v>
      </c>
      <c r="B1400" s="2">
        <f>RSI!B1400</f>
        <v>3.2075999999999998</v>
      </c>
      <c r="C1400" s="2">
        <f>RSI!I1400</f>
        <v>49.046232719256352</v>
      </c>
      <c r="D1400" s="2">
        <f>MACD!E1400</f>
        <v>-8.3292373647299023E-3</v>
      </c>
      <c r="E1400" s="2">
        <f>MACD!F1400</f>
        <v>-1.8405603527121814E-2</v>
      </c>
      <c r="F1400" s="2">
        <f>'Moving Avg'!D1400</f>
        <v>3.2386400000000002</v>
      </c>
      <c r="G1400" s="2">
        <f>'Moving Avg'!F1400</f>
        <v>3.2393849999999995</v>
      </c>
      <c r="H1400" s="2">
        <f>'Moving Avg'!G1400</f>
        <v>3.158380000000002</v>
      </c>
      <c r="I1400" s="2">
        <f>'Moving Avg'!H1400</f>
        <v>2.8378419999999989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</row>
    <row r="1401" spans="1:12" ht="13.5" x14ac:dyDescent="0.25">
      <c r="A1401" s="3">
        <f>RSI!A1401</f>
        <v>44354</v>
      </c>
      <c r="B1401" s="2">
        <f>RSI!B1401</f>
        <v>3.1705999999999999</v>
      </c>
      <c r="C1401" s="2">
        <f>RSI!I1401</f>
        <v>44.764484069469745</v>
      </c>
      <c r="D1401" s="2">
        <f>MACD!E1401</f>
        <v>6.4263939546149729E-4</v>
      </c>
      <c r="E1401" s="2">
        <f>MACD!F1401</f>
        <v>-1.4595954942605153E-2</v>
      </c>
      <c r="F1401" s="2">
        <f>'Moving Avg'!D1401</f>
        <v>3.2149799999999997</v>
      </c>
      <c r="G1401" s="2">
        <f>'Moving Avg'!F1401</f>
        <v>3.2353199999999993</v>
      </c>
      <c r="H1401" s="2">
        <f>'Moving Avg'!G1401</f>
        <v>3.1617780000000022</v>
      </c>
      <c r="I1401" s="2">
        <f>'Moving Avg'!H1401</f>
        <v>2.842017499999999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</row>
    <row r="1402" spans="1:12" ht="13.5" x14ac:dyDescent="0.25">
      <c r="A1402" s="3">
        <f>RSI!A1402</f>
        <v>44355</v>
      </c>
      <c r="B1402" s="2">
        <f>RSI!B1402</f>
        <v>3.1705999999999999</v>
      </c>
      <c r="C1402" s="2">
        <f>RSI!I1402</f>
        <v>44.764484069469745</v>
      </c>
      <c r="D1402" s="2">
        <f>MACD!E1402</f>
        <v>8.5078688868311936E-3</v>
      </c>
      <c r="E1402" s="2">
        <f>MACD!F1402</f>
        <v>-9.9751901767178852E-3</v>
      </c>
      <c r="F1402" s="2">
        <f>'Moving Avg'!D1402</f>
        <v>3.2075800000000001</v>
      </c>
      <c r="G1402" s="2">
        <f>'Moving Avg'!F1402</f>
        <v>3.2312549999999995</v>
      </c>
      <c r="H1402" s="2">
        <f>'Moving Avg'!G1402</f>
        <v>3.1645860000000026</v>
      </c>
      <c r="I1402" s="2">
        <f>'Moving Avg'!H1402</f>
        <v>2.8461929999999991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</row>
    <row r="1403" spans="1:12" ht="13.5" x14ac:dyDescent="0.25">
      <c r="A1403" s="3">
        <f>RSI!A1403</f>
        <v>44356</v>
      </c>
      <c r="B1403" s="2">
        <f>RSI!B1403</f>
        <v>3.1705999999999999</v>
      </c>
      <c r="C1403" s="2">
        <f>RSI!I1403</f>
        <v>44.764484069469745</v>
      </c>
      <c r="D1403" s="2">
        <f>MACD!E1403</f>
        <v>2.7924127105005692E-2</v>
      </c>
      <c r="E1403" s="2">
        <f>MACD!F1403</f>
        <v>-2.3953267203731705E-3</v>
      </c>
      <c r="F1403" s="2">
        <f>'Moving Avg'!D1403</f>
        <v>3.1883600000000003</v>
      </c>
      <c r="G1403" s="2">
        <f>'Moving Avg'!F1403</f>
        <v>3.2290349999999988</v>
      </c>
      <c r="H1403" s="2">
        <f>'Moving Avg'!G1403</f>
        <v>3.167394000000002</v>
      </c>
      <c r="I1403" s="2">
        <f>'Moving Avg'!H1403</f>
        <v>2.8502204999999994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</row>
    <row r="1404" spans="1:12" ht="13.5" x14ac:dyDescent="0.25">
      <c r="A1404" s="3">
        <f>RSI!A1404</f>
        <v>44357</v>
      </c>
      <c r="B1404" s="2">
        <f>RSI!B1404</f>
        <v>3.1854</v>
      </c>
      <c r="C1404" s="2">
        <f>RSI!I1404</f>
        <v>47.072867364569284</v>
      </c>
      <c r="D1404" s="2">
        <f>MACD!E1404</f>
        <v>3.4383883519757852E-2</v>
      </c>
      <c r="E1404" s="2">
        <f>MACD!F1404</f>
        <v>4.9605153276530345E-3</v>
      </c>
      <c r="F1404" s="2">
        <f>'Moving Avg'!D1404</f>
        <v>3.1809599999999998</v>
      </c>
      <c r="G1404" s="2">
        <f>'Moving Avg'!F1404</f>
        <v>3.2282950000000001</v>
      </c>
      <c r="H1404" s="2">
        <f>'Moving Avg'!G1404</f>
        <v>3.1693140000000017</v>
      </c>
      <c r="I1404" s="2">
        <f>'Moving Avg'!H1404</f>
        <v>2.8541374999999989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</row>
    <row r="1405" spans="1:12" ht="13.5" x14ac:dyDescent="0.25">
      <c r="A1405" s="3">
        <f>RSI!A1405</f>
        <v>44358</v>
      </c>
      <c r="B1405" s="2">
        <f>RSI!B1405</f>
        <v>3.1854</v>
      </c>
      <c r="C1405" s="2">
        <f>RSI!I1405</f>
        <v>47.072867364569277</v>
      </c>
      <c r="D1405" s="2">
        <f>MACD!E1405</f>
        <v>4.3394987451318645E-2</v>
      </c>
      <c r="E1405" s="2">
        <f>MACD!F1405</f>
        <v>1.2647409752386159E-2</v>
      </c>
      <c r="F1405" s="2">
        <f>'Moving Avg'!D1405</f>
        <v>3.1765199999999996</v>
      </c>
      <c r="G1405" s="2">
        <f>'Moving Avg'!F1405</f>
        <v>3.2275549999999997</v>
      </c>
      <c r="H1405" s="2">
        <f>'Moving Avg'!G1405</f>
        <v>3.1715300000000006</v>
      </c>
      <c r="I1405" s="2">
        <f>'Moving Avg'!H1405</f>
        <v>2.858238999999998</v>
      </c>
      <c r="J1405" s="5" t="str">
        <f>OBV!F1405</f>
        <v>BEARISH</v>
      </c>
      <c r="K1405" s="5" t="str">
        <f>OBV!G1405</f>
        <v>NEUTRAL</v>
      </c>
      <c r="L1405" s="5" t="str">
        <f>OBV!H1405</f>
        <v>CONFIRMED BEARISH</v>
      </c>
    </row>
    <row r="1406" spans="1:12" ht="13.5" x14ac:dyDescent="0.25">
      <c r="A1406" s="3">
        <f>RSI!A1406</f>
        <v>44361</v>
      </c>
      <c r="B1406" s="2">
        <f>RSI!B1406</f>
        <v>3.1854</v>
      </c>
      <c r="C1406" s="2">
        <f>RSI!I1406</f>
        <v>47.072867364569277</v>
      </c>
      <c r="D1406" s="2">
        <f>MACD!E1406</f>
        <v>5.1139926572042249E-2</v>
      </c>
      <c r="E1406" s="2">
        <f>MACD!F1406</f>
        <v>2.034591311631738E-2</v>
      </c>
      <c r="F1406" s="2">
        <f>'Moving Avg'!D1406</f>
        <v>3.1794799999999999</v>
      </c>
      <c r="G1406" s="2">
        <f>'Moving Avg'!F1406</f>
        <v>3.227185</v>
      </c>
      <c r="H1406" s="2">
        <f>'Moving Avg'!G1406</f>
        <v>3.1731560000000001</v>
      </c>
      <c r="I1406" s="2">
        <f>'Moving Avg'!H1406</f>
        <v>2.8624144999999981</v>
      </c>
      <c r="J1406" s="5" t="str">
        <f>OBV!F1406</f>
        <v>BULLISH</v>
      </c>
      <c r="K1406" s="5" t="str">
        <f>OBV!G1406</f>
        <v>NEUTRAL</v>
      </c>
      <c r="L1406" s="5" t="str">
        <f>OBV!H1406</f>
        <v>CONFIRMED BULLISH</v>
      </c>
    </row>
    <row r="1407" spans="1:12" ht="13.5" x14ac:dyDescent="0.25">
      <c r="A1407" s="3">
        <f>RSI!A1407</f>
        <v>44362</v>
      </c>
      <c r="B1407" s="2">
        <f>RSI!B1407</f>
        <v>3.1779999999999999</v>
      </c>
      <c r="C1407" s="2">
        <f>RSI!I1407</f>
        <v>45.875588782540305</v>
      </c>
      <c r="D1407" s="2">
        <f>MACD!E1407</f>
        <v>4.5845050651560193E-2</v>
      </c>
      <c r="E1407" s="2">
        <f>MACD!F1407</f>
        <v>2.5445740623365944E-2</v>
      </c>
      <c r="F1407" s="2">
        <f>'Moving Avg'!D1407</f>
        <v>3.1809599999999998</v>
      </c>
      <c r="G1407" s="2">
        <f>'Moving Avg'!F1407</f>
        <v>3.2268150000000007</v>
      </c>
      <c r="H1407" s="2">
        <f>'Moving Avg'!G1407</f>
        <v>3.1746340000000002</v>
      </c>
      <c r="I1407" s="2">
        <f>'Moving Avg'!H1407</f>
        <v>2.8665529999999979</v>
      </c>
      <c r="J1407" s="5" t="str">
        <f>OBV!F1407</f>
        <v>BEARISH</v>
      </c>
      <c r="K1407" s="5" t="str">
        <f>OBV!G1407</f>
        <v>NEUTRAL</v>
      </c>
      <c r="L1407" s="5" t="str">
        <f>OBV!H1407</f>
        <v>BEARISH DIVERGENCE</v>
      </c>
    </row>
    <row r="1408" spans="1:12" ht="13.5" x14ac:dyDescent="0.25">
      <c r="A1408" s="3">
        <f>RSI!A1408</f>
        <v>44363</v>
      </c>
      <c r="B1408" s="2">
        <f>RSI!B1408</f>
        <v>3.1779999999999999</v>
      </c>
      <c r="C1408" s="2">
        <f>RSI!I1408</f>
        <v>45.875588782540312</v>
      </c>
      <c r="D1408" s="2">
        <f>MACD!E1408</f>
        <v>5.0603822501307238E-2</v>
      </c>
      <c r="E1408" s="2">
        <f>MACD!F1408</f>
        <v>3.0477356998954205E-2</v>
      </c>
      <c r="F1408" s="2">
        <f>'Moving Avg'!D1408</f>
        <v>3.1824400000000006</v>
      </c>
      <c r="G1408" s="2">
        <f>'Moving Avg'!F1408</f>
        <v>3.2238550000000004</v>
      </c>
      <c r="H1408" s="2">
        <f>'Moving Avg'!G1408</f>
        <v>3.1769980000000002</v>
      </c>
      <c r="I1408" s="2">
        <f>'Moving Avg'!H1408</f>
        <v>2.8708024999999977</v>
      </c>
      <c r="J1408" s="5" t="str">
        <f>OBV!F1408</f>
        <v>BEARISH</v>
      </c>
      <c r="K1408" s="5" t="str">
        <f>OBV!G1408</f>
        <v>NEUTRAL</v>
      </c>
      <c r="L1408" s="5" t="str">
        <f>OBV!H1408</f>
        <v>BEARISH DIVERGENCE</v>
      </c>
    </row>
    <row r="1409" spans="1:12" ht="13.5" x14ac:dyDescent="0.25">
      <c r="A1409" s="3">
        <f>RSI!A1409</f>
        <v>44364</v>
      </c>
      <c r="B1409" s="2">
        <f>RSI!B1409</f>
        <v>3.1779999999999999</v>
      </c>
      <c r="C1409" s="2">
        <f>RSI!I1409</f>
        <v>45.875588782540312</v>
      </c>
      <c r="D1409" s="2">
        <f>MACD!E1409</f>
        <v>4.7950964862205403E-2</v>
      </c>
      <c r="E1409" s="2">
        <f>MACD!F1409</f>
        <v>3.3972078571604447E-2</v>
      </c>
      <c r="F1409" s="2">
        <f>'Moving Avg'!D1409</f>
        <v>3.1809600000000002</v>
      </c>
      <c r="G1409" s="2">
        <f>'Moving Avg'!F1409</f>
        <v>3.2205249999999999</v>
      </c>
      <c r="H1409" s="2">
        <f>'Moving Avg'!G1409</f>
        <v>3.179214</v>
      </c>
      <c r="I1409" s="2">
        <f>'Moving Avg'!H1409</f>
        <v>2.874940999999998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</row>
    <row r="1410" spans="1:12" ht="13.5" x14ac:dyDescent="0.25">
      <c r="A1410" s="3">
        <f>RSI!A1410</f>
        <v>44365</v>
      </c>
      <c r="B1410" s="2">
        <f>RSI!B1410</f>
        <v>3.1558999999999999</v>
      </c>
      <c r="C1410" s="2">
        <f>RSI!I1410</f>
        <v>41.900403553794831</v>
      </c>
      <c r="D1410" s="2">
        <f>MACD!E1410</f>
        <v>4.5192162269037439E-2</v>
      </c>
      <c r="E1410" s="2">
        <f>MACD!F1410</f>
        <v>3.6216095311091046E-2</v>
      </c>
      <c r="F1410" s="2">
        <f>'Moving Avg'!D1410</f>
        <v>3.1750599999999998</v>
      </c>
      <c r="G1410" s="2">
        <f>'Moving Avg'!F1410</f>
        <v>3.2160899999999999</v>
      </c>
      <c r="H1410" s="2">
        <f>'Moving Avg'!G1410</f>
        <v>3.1809879999999997</v>
      </c>
      <c r="I1410" s="2">
        <f>'Moving Avg'!H1410</f>
        <v>2.879042999999998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</row>
    <row r="1411" spans="1:12" ht="13.5" x14ac:dyDescent="0.25">
      <c r="A1411" s="3">
        <f>RSI!A1411</f>
        <v>44368</v>
      </c>
      <c r="B1411" s="2">
        <f>RSI!B1411</f>
        <v>3.0746000000000002</v>
      </c>
      <c r="C1411" s="2">
        <f>RSI!I1411</f>
        <v>31.192419110019259</v>
      </c>
      <c r="D1411" s="2">
        <f>MACD!E1411</f>
        <v>4.3434785168760204E-2</v>
      </c>
      <c r="E1411" s="2">
        <f>MACD!F1411</f>
        <v>3.7659833282624879E-2</v>
      </c>
      <c r="F1411" s="2">
        <f>'Moving Avg'!D1411</f>
        <v>3.1528999999999998</v>
      </c>
      <c r="G1411" s="2">
        <f>'Moving Avg'!F1411</f>
        <v>3.2075899999999997</v>
      </c>
      <c r="H1411" s="2">
        <f>'Moving Avg'!G1411</f>
        <v>3.1818759999999999</v>
      </c>
      <c r="I1411" s="2">
        <f>'Moving Avg'!H1411</f>
        <v>2.8827014999999983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</row>
    <row r="1412" spans="1:12" ht="13.5" x14ac:dyDescent="0.25">
      <c r="A1412" s="3">
        <f>RSI!A1412</f>
        <v>44369</v>
      </c>
      <c r="B1412" s="2">
        <f>RSI!B1412</f>
        <v>3.1410999999999998</v>
      </c>
      <c r="C1412" s="2">
        <f>RSI!I1412</f>
        <v>43.835839554486839</v>
      </c>
      <c r="D1412" s="2">
        <f>MACD!E1412</f>
        <v>3.7731030629582829E-2</v>
      </c>
      <c r="E1412" s="2">
        <f>MACD!F1412</f>
        <v>3.7674072752016473E-2</v>
      </c>
      <c r="F1412" s="2">
        <f>'Moving Avg'!D1412</f>
        <v>3.1455200000000003</v>
      </c>
      <c r="G1412" s="2">
        <f>'Moving Avg'!F1412</f>
        <v>3.2024149999999998</v>
      </c>
      <c r="H1412" s="2">
        <f>'Moving Avg'!G1412</f>
        <v>3.1842419999999989</v>
      </c>
      <c r="I1412" s="2">
        <f>'Moving Avg'!H1412</f>
        <v>2.8869879999999983</v>
      </c>
      <c r="J1412" s="5" t="str">
        <f>OBV!F1412</f>
        <v>BEARISH</v>
      </c>
      <c r="K1412" s="5" t="str">
        <f>OBV!G1412</f>
        <v>NEUTRAL</v>
      </c>
      <c r="L1412" s="5" t="str">
        <f>OBV!H1412</f>
        <v>CONFIRMED BEARISH</v>
      </c>
    </row>
    <row r="1413" spans="1:12" ht="13.5" x14ac:dyDescent="0.25">
      <c r="A1413" s="3">
        <f>RSI!A1413</f>
        <v>44370</v>
      </c>
      <c r="B1413" s="2">
        <f>RSI!B1413</f>
        <v>3.0966999999999998</v>
      </c>
      <c r="C1413" s="2">
        <f>RSI!I1413</f>
        <v>38.720075620239214</v>
      </c>
      <c r="D1413" s="2">
        <f>MACD!E1413</f>
        <v>3.6457365043280454E-2</v>
      </c>
      <c r="E1413" s="2">
        <f>MACD!F1413</f>
        <v>3.7430731210269269E-2</v>
      </c>
      <c r="F1413" s="2">
        <f>'Moving Avg'!D1413</f>
        <v>3.1292599999999999</v>
      </c>
      <c r="G1413" s="2">
        <f>'Moving Avg'!F1413</f>
        <v>3.1909549999999998</v>
      </c>
      <c r="H1413" s="2">
        <f>'Moving Avg'!G1413</f>
        <v>3.185719999999999</v>
      </c>
      <c r="I1413" s="2">
        <f>'Moving Avg'!H1413</f>
        <v>2.8910524999999985</v>
      </c>
      <c r="J1413" s="5" t="str">
        <f>OBV!F1413</f>
        <v>BEARISH</v>
      </c>
      <c r="K1413" s="5" t="str">
        <f>OBV!G1413</f>
        <v>NEUTRAL</v>
      </c>
      <c r="L1413" s="5" t="str">
        <f>OBV!H1413</f>
        <v>CONFIRMED BEARISH</v>
      </c>
    </row>
    <row r="1414" spans="1:12" ht="13.5" x14ac:dyDescent="0.25">
      <c r="A1414" s="3">
        <f>RSI!A1414</f>
        <v>44371</v>
      </c>
      <c r="B1414" s="2">
        <f>RSI!B1414</f>
        <v>3.0966999999999998</v>
      </c>
      <c r="C1414" s="2">
        <f>RSI!I1414</f>
        <v>38.720075620239214</v>
      </c>
      <c r="D1414" s="2">
        <f>MACD!E1414</f>
        <v>3.8163098671752493E-2</v>
      </c>
      <c r="E1414" s="2">
        <f>MACD!F1414</f>
        <v>3.7577204702565918E-2</v>
      </c>
      <c r="F1414" s="2">
        <f>'Moving Avg'!D1414</f>
        <v>3.1130000000000004</v>
      </c>
      <c r="G1414" s="2">
        <f>'Moving Avg'!F1414</f>
        <v>3.182455</v>
      </c>
      <c r="H1414" s="2">
        <f>'Moving Avg'!G1414</f>
        <v>3.1874919999999998</v>
      </c>
      <c r="I1414" s="2">
        <f>'Moving Avg'!H1414</f>
        <v>2.8950434999999985</v>
      </c>
      <c r="J1414" s="5" t="str">
        <f>OBV!F1414</f>
        <v>BEARISH</v>
      </c>
      <c r="K1414" s="5" t="str">
        <f>OBV!G1414</f>
        <v>NEUTRAL</v>
      </c>
      <c r="L1414" s="5" t="str">
        <f>OBV!H1414</f>
        <v>CONFIRMED BEARISH</v>
      </c>
    </row>
    <row r="1415" spans="1:12" ht="13.5" x14ac:dyDescent="0.25">
      <c r="A1415" s="3">
        <f>RSI!A1415</f>
        <v>44372</v>
      </c>
      <c r="B1415" s="2">
        <f>RSI!B1415</f>
        <v>3.1558999999999999</v>
      </c>
      <c r="C1415" s="2">
        <f>RSI!I1415</f>
        <v>48.088249525768795</v>
      </c>
      <c r="D1415" s="2">
        <f>MACD!E1415</f>
        <v>3.5690233580991659E-2</v>
      </c>
      <c r="E1415" s="2">
        <f>MACD!F1415</f>
        <v>3.7199810478251064E-2</v>
      </c>
      <c r="F1415" s="2">
        <f>'Moving Avg'!D1415</f>
        <v>3.1130000000000004</v>
      </c>
      <c r="G1415" s="2">
        <f>'Moving Avg'!F1415</f>
        <v>3.175805</v>
      </c>
      <c r="H1415" s="2">
        <f>'Moving Avg'!G1415</f>
        <v>3.1885279999999998</v>
      </c>
      <c r="I1415" s="2">
        <f>'Moving Avg'!H1415</f>
        <v>2.8993674999999985</v>
      </c>
      <c r="J1415" s="5" t="str">
        <f>OBV!F1415</f>
        <v>BULLISH</v>
      </c>
      <c r="K1415" s="5" t="str">
        <f>OBV!G1415</f>
        <v>NEUTRAL</v>
      </c>
      <c r="L1415" s="5" t="str">
        <f>OBV!H1415</f>
        <v>NEUTRAL</v>
      </c>
    </row>
    <row r="1416" spans="1:12" ht="13.5" x14ac:dyDescent="0.25">
      <c r="A1416" s="3">
        <f>RSI!A1416</f>
        <v>44375</v>
      </c>
      <c r="B1416" s="2">
        <f>RSI!B1416</f>
        <v>3.1337000000000002</v>
      </c>
      <c r="C1416" s="2">
        <f>RSI!I1416</f>
        <v>45.292010613983706</v>
      </c>
      <c r="D1416" s="2">
        <f>MACD!E1416</f>
        <v>3.5326704138588738E-2</v>
      </c>
      <c r="E1416" s="2">
        <f>MACD!F1416</f>
        <v>3.6825189210318604E-2</v>
      </c>
      <c r="F1416" s="2">
        <f>'Moving Avg'!D1416</f>
        <v>3.1248200000000006</v>
      </c>
      <c r="G1416" s="2">
        <f>'Moving Avg'!F1416</f>
        <v>3.1680450000000002</v>
      </c>
      <c r="H1416" s="2">
        <f>'Moving Avg'!G1416</f>
        <v>3.1880839999999995</v>
      </c>
      <c r="I1416" s="2">
        <f>'Moving Avg'!H1416</f>
        <v>2.9034324999999983</v>
      </c>
      <c r="J1416" s="5" t="str">
        <f>OBV!F1416</f>
        <v>BEARISH</v>
      </c>
      <c r="K1416" s="5" t="str">
        <f>OBV!G1416</f>
        <v>NEUTRAL</v>
      </c>
      <c r="L1416" s="5" t="str">
        <f>OBV!H1416</f>
        <v>BEARISH DIVERGENCE</v>
      </c>
    </row>
    <row r="1417" spans="1:12" ht="13.5" x14ac:dyDescent="0.25">
      <c r="A1417" s="3">
        <f>RSI!A1417</f>
        <v>44376</v>
      </c>
      <c r="B1417" s="2">
        <f>RSI!B1417</f>
        <v>3.1558999999999999</v>
      </c>
      <c r="C1417" s="2">
        <f>RSI!I1417</f>
        <v>48.515990695482607</v>
      </c>
      <c r="D1417" s="2">
        <f>MACD!E1417</f>
        <v>3.2445571907207427E-2</v>
      </c>
      <c r="E1417" s="2">
        <f>MACD!F1417</f>
        <v>3.5949265749696369E-2</v>
      </c>
      <c r="F1417" s="2">
        <f>'Moving Avg'!D1417</f>
        <v>3.12778</v>
      </c>
      <c r="G1417" s="2">
        <f>'Moving Avg'!F1417</f>
        <v>3.1654600000000004</v>
      </c>
      <c r="H1417" s="2">
        <f>'Moving Avg'!G1417</f>
        <v>3.1885279999999998</v>
      </c>
      <c r="I1417" s="2">
        <f>'Moving Avg'!H1417</f>
        <v>2.9075714999999978</v>
      </c>
      <c r="J1417" s="5" t="str">
        <f>OBV!F1417</f>
        <v>BULLISH</v>
      </c>
      <c r="K1417" s="5" t="str">
        <f>OBV!G1417</f>
        <v>NEUTRAL</v>
      </c>
      <c r="L1417" s="5" t="str">
        <f>OBV!H1417</f>
        <v>CONFIRMED BULLISH</v>
      </c>
    </row>
    <row r="1418" spans="1:12" ht="13.5" x14ac:dyDescent="0.25">
      <c r="A1418" s="3">
        <f>RSI!A1418</f>
        <v>44377</v>
      </c>
      <c r="B1418" s="2">
        <f>RSI!B1418</f>
        <v>3.1410999999999998</v>
      </c>
      <c r="C1418" s="2">
        <f>RSI!I1418</f>
        <v>46.546638711580954</v>
      </c>
      <c r="D1418" s="2">
        <f>MACD!E1418</f>
        <v>3.1166672615871249E-2</v>
      </c>
      <c r="E1418" s="2">
        <f>MACD!F1418</f>
        <v>3.499274712293135E-2</v>
      </c>
      <c r="F1418" s="2">
        <f>'Moving Avg'!D1418</f>
        <v>3.1366599999999996</v>
      </c>
      <c r="G1418" s="2">
        <f>'Moving Avg'!F1418</f>
        <v>3.1591800000000001</v>
      </c>
      <c r="H1418" s="2">
        <f>'Moving Avg'!G1418</f>
        <v>3.1888239999999994</v>
      </c>
      <c r="I1418" s="2">
        <f>'Moving Avg'!H1418</f>
        <v>2.9115624999999983</v>
      </c>
      <c r="J1418" s="5" t="str">
        <f>OBV!F1418</f>
        <v>BULLISH</v>
      </c>
      <c r="K1418" s="5" t="str">
        <f>OBV!G1418</f>
        <v>NEUTRAL</v>
      </c>
      <c r="L1418" s="5" t="str">
        <f>OBV!H1418</f>
        <v>CONFIRMED BULLISH</v>
      </c>
    </row>
    <row r="1419" spans="1:12" ht="13.5" x14ac:dyDescent="0.25">
      <c r="A1419" s="3">
        <f>RSI!A1419</f>
        <v>44378</v>
      </c>
      <c r="B1419" s="2">
        <f>RSI!B1419</f>
        <v>3.1263000000000001</v>
      </c>
      <c r="C1419" s="2">
        <f>RSI!I1419</f>
        <v>44.597109118981827</v>
      </c>
      <c r="D1419" s="2">
        <f>MACD!E1419</f>
        <v>3.1326319352108278E-2</v>
      </c>
      <c r="E1419" s="2">
        <f>MACD!F1419</f>
        <v>3.425946156876674E-2</v>
      </c>
      <c r="F1419" s="2">
        <f>'Moving Avg'!D1419</f>
        <v>3.1425799999999997</v>
      </c>
      <c r="G1419" s="2">
        <f>'Moving Avg'!F1419</f>
        <v>3.1543750000000008</v>
      </c>
      <c r="H1419" s="2">
        <f>'Moving Avg'!G1419</f>
        <v>3.1888239999999994</v>
      </c>
      <c r="I1419" s="2">
        <f>'Moving Avg'!H1419</f>
        <v>2.9157749999999987</v>
      </c>
      <c r="J1419" s="5" t="str">
        <f>OBV!F1419</f>
        <v>BULLISH</v>
      </c>
      <c r="K1419" s="5" t="str">
        <f>OBV!G1419</f>
        <v>NEUTRAL</v>
      </c>
      <c r="L1419" s="5" t="str">
        <f>OBV!H1419</f>
        <v>CONFIRMED BULLISH</v>
      </c>
    </row>
    <row r="1420" spans="1:12" ht="13.5" x14ac:dyDescent="0.25">
      <c r="A1420" s="3">
        <f>RSI!A1420</f>
        <v>44379</v>
      </c>
      <c r="B1420" s="2">
        <f>RSI!B1420</f>
        <v>3.1705999999999999</v>
      </c>
      <c r="C1420" s="2">
        <f>RSI!I1420</f>
        <v>51.18734062037214</v>
      </c>
      <c r="D1420" s="2">
        <f>MACD!E1420</f>
        <v>2.5002095919222089E-2</v>
      </c>
      <c r="E1420" s="2">
        <f>MACD!F1420</f>
        <v>3.240798843885781E-2</v>
      </c>
      <c r="F1420" s="2">
        <f>'Moving Avg'!D1420</f>
        <v>3.1455200000000003</v>
      </c>
      <c r="G1420" s="2">
        <f>'Moving Avg'!F1420</f>
        <v>3.1525249999999998</v>
      </c>
      <c r="H1420" s="2">
        <f>'Moving Avg'!G1420</f>
        <v>3.1882319999999993</v>
      </c>
      <c r="I1420" s="2">
        <f>'Moving Avg'!H1420</f>
        <v>2.9199134999999989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</row>
    <row r="1421" spans="1:12" ht="13.5" x14ac:dyDescent="0.25">
      <c r="A1421" s="3">
        <f>RSI!A1421</f>
        <v>44382</v>
      </c>
      <c r="B1421" s="2">
        <f>RSI!B1421</f>
        <v>3.1779999999999999</v>
      </c>
      <c r="C1421" s="2">
        <f>RSI!I1421</f>
        <v>52.209969904692734</v>
      </c>
      <c r="D1421" s="2">
        <f>MACD!E1421</f>
        <v>6.5389340168837684E-3</v>
      </c>
      <c r="E1421" s="2">
        <f>MACD!F1421</f>
        <v>2.7234177554463002E-2</v>
      </c>
      <c r="F1421" s="2">
        <f>'Moving Avg'!D1421</f>
        <v>3.1543799999999997</v>
      </c>
      <c r="G1421" s="2">
        <f>'Moving Avg'!F1421</f>
        <v>3.152895</v>
      </c>
      <c r="H1421" s="2">
        <f>'Moving Avg'!G1421</f>
        <v>3.1882319999999993</v>
      </c>
      <c r="I1421" s="2">
        <f>'Moving Avg'!H1421</f>
        <v>2.9239044999999986</v>
      </c>
      <c r="J1421" s="5" t="str">
        <f>OBV!F1421</f>
        <v>BULLISH</v>
      </c>
      <c r="K1421" s="5" t="str">
        <f>OBV!G1421</f>
        <v>NEUTRAL</v>
      </c>
      <c r="L1421" s="5" t="str">
        <f>OBV!H1421</f>
        <v>CONFIRMED BULLISH</v>
      </c>
    </row>
    <row r="1422" spans="1:12" ht="13.5" x14ac:dyDescent="0.25">
      <c r="A1422" s="3">
        <f>RSI!A1422</f>
        <v>44383</v>
      </c>
      <c r="B1422" s="2">
        <f>RSI!B1422</f>
        <v>3.1705999999999999</v>
      </c>
      <c r="C1422" s="2">
        <f>RSI!I1422</f>
        <v>51.058017885348683</v>
      </c>
      <c r="D1422" s="2">
        <f>MACD!E1422</f>
        <v>1.599545814004788E-3</v>
      </c>
      <c r="E1422" s="2">
        <f>MACD!F1422</f>
        <v>2.2107251206371359E-2</v>
      </c>
      <c r="F1422" s="2">
        <f>'Moving Avg'!D1422</f>
        <v>3.1573199999999999</v>
      </c>
      <c r="G1422" s="2">
        <f>'Moving Avg'!F1422</f>
        <v>3.152895</v>
      </c>
      <c r="H1422" s="2">
        <f>'Moving Avg'!G1422</f>
        <v>3.1885259999999995</v>
      </c>
      <c r="I1422" s="2">
        <f>'Moving Avg'!H1422</f>
        <v>2.9278584999999997</v>
      </c>
      <c r="J1422" s="5" t="str">
        <f>OBV!F1422</f>
        <v>BULLISH</v>
      </c>
      <c r="K1422" s="5" t="str">
        <f>OBV!G1422</f>
        <v>NEUTRAL</v>
      </c>
      <c r="L1422" s="5" t="str">
        <f>OBV!H1422</f>
        <v>CONFIRMED BULLISH</v>
      </c>
    </row>
    <row r="1423" spans="1:12" ht="13.5" x14ac:dyDescent="0.25">
      <c r="A1423" s="3">
        <f>RSI!A1423</f>
        <v>44384</v>
      </c>
      <c r="B1423" s="2">
        <f>RSI!B1423</f>
        <v>3.1410999999999998</v>
      </c>
      <c r="C1423" s="2">
        <f>RSI!I1423</f>
        <v>46.640120809732288</v>
      </c>
      <c r="D1423" s="2">
        <f>MACD!E1423</f>
        <v>-7.2703400522282635E-3</v>
      </c>
      <c r="E1423" s="2">
        <f>MACD!F1423</f>
        <v>1.6231732954651433E-2</v>
      </c>
      <c r="F1423" s="2">
        <f>'Moving Avg'!D1423</f>
        <v>3.1573199999999999</v>
      </c>
      <c r="G1423" s="2">
        <f>'Moving Avg'!F1423</f>
        <v>3.1514200000000003</v>
      </c>
      <c r="H1423" s="2">
        <f>'Moving Avg'!G1423</f>
        <v>3.1876399999999996</v>
      </c>
      <c r="I1423" s="2">
        <f>'Moving Avg'!H1423</f>
        <v>2.9318124999999999</v>
      </c>
      <c r="J1423" s="5" t="str">
        <f>OBV!F1423</f>
        <v>BULLISH</v>
      </c>
      <c r="K1423" s="5" t="str">
        <f>OBV!G1423</f>
        <v>NEUTRAL</v>
      </c>
      <c r="L1423" s="5" t="str">
        <f>OBV!H1423</f>
        <v>NEUTRAL</v>
      </c>
    </row>
    <row r="1424" spans="1:12" ht="13.5" x14ac:dyDescent="0.25">
      <c r="A1424" s="3">
        <f>RSI!A1424</f>
        <v>44385</v>
      </c>
      <c r="B1424" s="2">
        <f>RSI!B1424</f>
        <v>3.1779999999999999</v>
      </c>
      <c r="C1424" s="2">
        <f>RSI!I1424</f>
        <v>52.21036678588608</v>
      </c>
      <c r="D1424" s="2">
        <f>MACD!E1424</f>
        <v>-1.7376144191843856E-2</v>
      </c>
      <c r="E1424" s="2">
        <f>MACD!F1424</f>
        <v>9.5101575253523744E-3</v>
      </c>
      <c r="F1424" s="2">
        <f>'Moving Avg'!D1424</f>
        <v>3.1676600000000001</v>
      </c>
      <c r="G1424" s="2">
        <f>'Moving Avg'!F1424</f>
        <v>3.1510500000000001</v>
      </c>
      <c r="H1424" s="2">
        <f>'Moving Avg'!G1424</f>
        <v>3.1876399999999991</v>
      </c>
      <c r="I1424" s="2">
        <f>'Moving Avg'!H1424</f>
        <v>2.9359139999999995</v>
      </c>
      <c r="J1424" s="5" t="str">
        <f>OBV!F1424</f>
        <v>BULLISH</v>
      </c>
      <c r="K1424" s="5" t="str">
        <f>OBV!G1424</f>
        <v>NEUTRAL</v>
      </c>
      <c r="L1424" s="5" t="str">
        <f>OBV!H1424</f>
        <v>CONFIRMED BULLISH</v>
      </c>
    </row>
    <row r="1425" spans="1:12" ht="13.5" x14ac:dyDescent="0.25">
      <c r="A1425" s="3">
        <f>RSI!A1425</f>
        <v>44386</v>
      </c>
      <c r="B1425" s="2">
        <f>RSI!B1425</f>
        <v>3.1633</v>
      </c>
      <c r="C1425" s="2">
        <f>RSI!I1425</f>
        <v>49.97234200273062</v>
      </c>
      <c r="D1425" s="2">
        <f>MACD!E1425</f>
        <v>-1.5825692800467639E-2</v>
      </c>
      <c r="E1425" s="2">
        <f>MACD!F1425</f>
        <v>4.4429874601883725E-3</v>
      </c>
      <c r="F1425" s="2">
        <f>'Moving Avg'!D1425</f>
        <v>3.1661999999999999</v>
      </c>
      <c r="G1425" s="2">
        <f>'Moving Avg'!F1425</f>
        <v>3.1499449999999998</v>
      </c>
      <c r="H1425" s="2">
        <f>'Moving Avg'!G1425</f>
        <v>3.1873459999999989</v>
      </c>
      <c r="I1425" s="2">
        <f>'Moving Avg'!H1425</f>
        <v>2.9400900000000001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</row>
    <row r="1426" spans="1:12" ht="13.5" x14ac:dyDescent="0.25">
      <c r="A1426" s="3">
        <f>RSI!A1426</f>
        <v>44389</v>
      </c>
      <c r="B1426" s="2">
        <f>RSI!B1426</f>
        <v>3.1779999999999999</v>
      </c>
      <c r="C1426" s="2">
        <f>RSI!I1426</f>
        <v>52.179857186385782</v>
      </c>
      <c r="D1426" s="2">
        <f>MACD!E1426</f>
        <v>-1.9019205894967861E-2</v>
      </c>
      <c r="E1426" s="2">
        <f>MACD!F1426</f>
        <v>-2.494512108428739E-4</v>
      </c>
      <c r="F1426" s="2">
        <f>'Moving Avg'!D1426</f>
        <v>3.1661999999999999</v>
      </c>
      <c r="G1426" s="2">
        <f>'Moving Avg'!F1426</f>
        <v>3.1495749999999996</v>
      </c>
      <c r="H1426" s="2">
        <f>'Moving Avg'!G1426</f>
        <v>3.187787999999999</v>
      </c>
      <c r="I1426" s="2">
        <f>'Moving Avg'!H1426</f>
        <v>2.9443765000000002</v>
      </c>
      <c r="J1426" s="5" t="str">
        <f>OBV!F1426</f>
        <v>BEARISH</v>
      </c>
      <c r="K1426" s="5" t="str">
        <f>OBV!G1426</f>
        <v>NEUTRAL</v>
      </c>
      <c r="L1426" s="5" t="str">
        <f>OBV!H1426</f>
        <v>NEUTRAL</v>
      </c>
    </row>
    <row r="1427" spans="1:12" ht="13.5" x14ac:dyDescent="0.25">
      <c r="A1427" s="3">
        <f>RSI!A1427</f>
        <v>44390</v>
      </c>
      <c r="B1427" s="2">
        <f>RSI!B1427</f>
        <v>3.1779999999999999</v>
      </c>
      <c r="C1427" s="2">
        <f>RSI!I1427</f>
        <v>52.179857186385782</v>
      </c>
      <c r="D1427" s="2">
        <f>MACD!E1427</f>
        <v>-1.8393961671058445E-2</v>
      </c>
      <c r="E1427" s="2">
        <f>MACD!F1427</f>
        <v>-3.8783533028859886E-3</v>
      </c>
      <c r="F1427" s="2">
        <f>'Moving Avg'!D1427</f>
        <v>3.1676799999999998</v>
      </c>
      <c r="G1427" s="2">
        <f>'Moving Avg'!F1427</f>
        <v>3.1495749999999996</v>
      </c>
      <c r="H1427" s="2">
        <f>'Moving Avg'!G1427</f>
        <v>3.1886739999999985</v>
      </c>
      <c r="I1427" s="2">
        <f>'Moving Avg'!H1427</f>
        <v>2.9485519999999998</v>
      </c>
      <c r="J1427" s="5" t="str">
        <f>OBV!F1427</f>
        <v>BULLISH</v>
      </c>
      <c r="K1427" s="5" t="str">
        <f>OBV!G1427</f>
        <v>NEUTRAL</v>
      </c>
      <c r="L1427" s="5" t="str">
        <f>OBV!H1427</f>
        <v>CONFIRMED BULLISH</v>
      </c>
    </row>
    <row r="1428" spans="1:12" ht="13.5" x14ac:dyDescent="0.25">
      <c r="A1428" s="3">
        <f>RSI!A1428</f>
        <v>44391</v>
      </c>
      <c r="B1428" s="2">
        <f>RSI!B1428</f>
        <v>3.2075999999999998</v>
      </c>
      <c r="C1428" s="2">
        <f>RSI!I1428</f>
        <v>56.647247951355176</v>
      </c>
      <c r="D1428" s="2">
        <f>MACD!E1428</f>
        <v>-2.241584768741367E-2</v>
      </c>
      <c r="E1428" s="2">
        <f>MACD!F1428</f>
        <v>-7.5858521797915251E-3</v>
      </c>
      <c r="F1428" s="2">
        <f>'Moving Avg'!D1428</f>
        <v>3.1809800000000004</v>
      </c>
      <c r="G1428" s="2">
        <f>'Moving Avg'!F1428</f>
        <v>3.1510549999999995</v>
      </c>
      <c r="H1428" s="2">
        <f>'Moving Avg'!G1428</f>
        <v>3.1901519999999994</v>
      </c>
      <c r="I1428" s="2">
        <f>'Moving Avg'!H1428</f>
        <v>2.9529865000000002</v>
      </c>
      <c r="J1428" s="5" t="str">
        <f>OBV!F1428</f>
        <v>BULLISH</v>
      </c>
      <c r="K1428" s="5" t="str">
        <f>OBV!G1428</f>
        <v>NEUTRAL</v>
      </c>
      <c r="L1428" s="5" t="str">
        <f>OBV!H1428</f>
        <v>CONFIRMED BULLISH</v>
      </c>
    </row>
    <row r="1429" spans="1:12" ht="13.5" x14ac:dyDescent="0.25">
      <c r="A1429" s="3">
        <f>RSI!A1429</f>
        <v>44392</v>
      </c>
      <c r="B1429" s="2">
        <f>RSI!B1429</f>
        <v>3.3456000000000001</v>
      </c>
      <c r="C1429" s="2">
        <f>RSI!I1429</f>
        <v>70.489173410026766</v>
      </c>
      <c r="D1429" s="2">
        <f>MACD!E1429</f>
        <v>-3.8568426786410814E-2</v>
      </c>
      <c r="E1429" s="2">
        <f>MACD!F1429</f>
        <v>-1.3782367101115384E-2</v>
      </c>
      <c r="F1429" s="2">
        <f>'Moving Avg'!D1429</f>
        <v>3.2145000000000001</v>
      </c>
      <c r="G1429" s="2">
        <f>'Moving Avg'!F1429</f>
        <v>3.1594349999999993</v>
      </c>
      <c r="H1429" s="2">
        <f>'Moving Avg'!G1429</f>
        <v>3.1942419999999987</v>
      </c>
      <c r="I1429" s="2">
        <f>'Moving Avg'!H1429</f>
        <v>2.958148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</row>
    <row r="1430" spans="1:12" ht="13.5" x14ac:dyDescent="0.25">
      <c r="A1430" s="3">
        <f>RSI!A1430</f>
        <v>44393</v>
      </c>
      <c r="B1430" s="2">
        <f>RSI!B1430</f>
        <v>3.4258000000000002</v>
      </c>
      <c r="C1430" s="2">
        <f>RSI!I1430</f>
        <v>75.404151714002268</v>
      </c>
      <c r="D1430" s="2">
        <f>MACD!E1430</f>
        <v>-5.2408556544469853E-2</v>
      </c>
      <c r="E1430" s="2">
        <f>MACD!F1430</f>
        <v>-2.150760498978628E-2</v>
      </c>
      <c r="F1430" s="2">
        <f>'Moving Avg'!D1430</f>
        <v>3.2669999999999995</v>
      </c>
      <c r="G1430" s="2">
        <f>'Moving Avg'!F1430</f>
        <v>3.1729299999999996</v>
      </c>
      <c r="H1430" s="2">
        <f>'Moving Avg'!G1430</f>
        <v>3.2000839999999995</v>
      </c>
      <c r="I1430" s="2">
        <f>'Moving Avg'!H1430</f>
        <v>2.9637105000000004</v>
      </c>
      <c r="J1430" s="5" t="str">
        <f>OBV!F1430</f>
        <v>BULLISH</v>
      </c>
      <c r="K1430" s="5" t="str">
        <f>OBV!G1430</f>
        <v>NEUTRAL</v>
      </c>
      <c r="L1430" s="5" t="str">
        <f>OBV!H1430</f>
        <v>BULLISH DIVERGENCE</v>
      </c>
    </row>
    <row r="1431" spans="1:12" ht="13.5" x14ac:dyDescent="0.25">
      <c r="A1431" s="3">
        <f>RSI!A1431</f>
        <v>44396</v>
      </c>
      <c r="B1431" s="2">
        <f>RSI!B1431</f>
        <v>3.4174000000000002</v>
      </c>
      <c r="C1431" s="2">
        <f>RSI!I1431</f>
        <v>74.0137438832637</v>
      </c>
      <c r="D1431" s="2">
        <f>MACD!E1431</f>
        <v>-6.3802292890020595E-2</v>
      </c>
      <c r="E1431" s="2">
        <f>MACD!F1431</f>
        <v>-2.9966542569833145E-2</v>
      </c>
      <c r="F1431" s="2">
        <f>'Moving Avg'!D1431</f>
        <v>3.31488</v>
      </c>
      <c r="G1431" s="2">
        <f>'Moving Avg'!F1431</f>
        <v>3.1900699999999995</v>
      </c>
      <c r="H1431" s="2">
        <f>'Moving Avg'!G1431</f>
        <v>3.203393999999999</v>
      </c>
      <c r="I1431" s="2">
        <f>'Moving Avg'!H1431</f>
        <v>2.9692310000000002</v>
      </c>
      <c r="J1431" s="5" t="str">
        <f>OBV!F1431</f>
        <v>BULLISH</v>
      </c>
      <c r="K1431" s="5" t="str">
        <f>OBV!G1431</f>
        <v>NEUTRAL</v>
      </c>
      <c r="L1431" s="5" t="str">
        <f>OBV!H1431</f>
        <v>BULLISH DIVERGENCE</v>
      </c>
    </row>
    <row r="1432" spans="1:12" ht="13.5" x14ac:dyDescent="0.25">
      <c r="A1432" s="3">
        <f>RSI!A1432</f>
        <v>44399</v>
      </c>
      <c r="B1432" s="2">
        <f>RSI!B1432</f>
        <v>3.3420000000000001</v>
      </c>
      <c r="C1432" s="2">
        <f>RSI!I1432</f>
        <v>62.816800067098789</v>
      </c>
      <c r="D1432" s="2">
        <f>MACD!E1432</f>
        <v>-7.0283399224682519E-2</v>
      </c>
      <c r="E1432" s="2">
        <f>MACD!F1432</f>
        <v>-3.8029913900803021E-2</v>
      </c>
      <c r="F1432" s="2">
        <f>'Moving Avg'!D1432</f>
        <v>3.3476800000000004</v>
      </c>
      <c r="G1432" s="2">
        <f>'Moving Avg'!F1432</f>
        <v>3.2001149999999994</v>
      </c>
      <c r="H1432" s="2">
        <f>'Moving Avg'!G1432</f>
        <v>3.205195999999999</v>
      </c>
      <c r="I1432" s="2">
        <f>'Moving Avg'!H1432</f>
        <v>2.9745590000000006</v>
      </c>
      <c r="J1432" s="5" t="str">
        <f>OBV!F1432</f>
        <v>BEARISH</v>
      </c>
      <c r="K1432" s="5" t="str">
        <f>OBV!G1432</f>
        <v>NEUTRAL</v>
      </c>
      <c r="L1432" s="5" t="str">
        <f>OBV!H1432</f>
        <v>CONFIRMED BEARISH</v>
      </c>
    </row>
    <row r="1433" spans="1:12" ht="13.5" x14ac:dyDescent="0.25">
      <c r="A1433" s="3">
        <f>RSI!A1433</f>
        <v>44400</v>
      </c>
      <c r="B1433" s="2">
        <f>RSI!B1433</f>
        <v>3.3839000000000001</v>
      </c>
      <c r="C1433" s="2">
        <f>RSI!I1433</f>
        <v>65.903694712725724</v>
      </c>
      <c r="D1433" s="2">
        <f>MACD!E1433</f>
        <v>-8.4155680264948352E-2</v>
      </c>
      <c r="E1433" s="2">
        <f>MACD!F1433</f>
        <v>-4.7255067173632093E-2</v>
      </c>
      <c r="F1433" s="2">
        <f>'Moving Avg'!D1433</f>
        <v>3.3829400000000001</v>
      </c>
      <c r="G1433" s="2">
        <f>'Moving Avg'!F1433</f>
        <v>3.2144749999999993</v>
      </c>
      <c r="H1433" s="2">
        <f>'Moving Avg'!G1433</f>
        <v>3.2085739999999991</v>
      </c>
      <c r="I1433" s="2">
        <f>'Moving Avg'!H1433</f>
        <v>2.9802815000000011</v>
      </c>
      <c r="J1433" s="5" t="str">
        <f>OBV!F1433</f>
        <v>BULLISH</v>
      </c>
      <c r="K1433" s="5" t="str">
        <f>OBV!G1433</f>
        <v>NEUTRAL</v>
      </c>
      <c r="L1433" s="5" t="str">
        <f>OBV!H1433</f>
        <v>BULLISH DIVERGENCE</v>
      </c>
    </row>
    <row r="1434" spans="1:12" ht="13.5" x14ac:dyDescent="0.25">
      <c r="A1434" s="3">
        <f>RSI!A1434</f>
        <v>44403</v>
      </c>
      <c r="B1434" s="2">
        <f>RSI!B1434</f>
        <v>3.3336000000000001</v>
      </c>
      <c r="C1434" s="2">
        <f>RSI!I1434</f>
        <v>59.5159565059869</v>
      </c>
      <c r="D1434" s="2">
        <f>MACD!E1434</f>
        <v>-8.7429339994330668E-2</v>
      </c>
      <c r="E1434" s="2">
        <f>MACD!F1434</f>
        <v>-5.5289921737771808E-2</v>
      </c>
      <c r="F1434" s="2">
        <f>'Moving Avg'!D1434</f>
        <v>3.3805399999999999</v>
      </c>
      <c r="G1434" s="2">
        <f>'Moving Avg'!F1434</f>
        <v>3.2263199999999999</v>
      </c>
      <c r="H1434" s="2">
        <f>'Moving Avg'!G1434</f>
        <v>3.2112419999999999</v>
      </c>
      <c r="I1434" s="2">
        <f>'Moving Avg'!H1434</f>
        <v>2.9854570000000011</v>
      </c>
      <c r="J1434" s="5" t="str">
        <f>OBV!F1434</f>
        <v>BEARISH</v>
      </c>
      <c r="K1434" s="5" t="str">
        <f>OBV!G1434</f>
        <v>NEUTRAL</v>
      </c>
      <c r="L1434" s="5" t="str">
        <f>OBV!H1434</f>
        <v>CONFIRMED BEARISH</v>
      </c>
    </row>
    <row r="1435" spans="1:12" ht="13.5" x14ac:dyDescent="0.25">
      <c r="A1435" s="3">
        <f>RSI!A1435</f>
        <v>44404</v>
      </c>
      <c r="B1435" s="2">
        <f>RSI!B1435</f>
        <v>3.3252999999999999</v>
      </c>
      <c r="C1435" s="2">
        <f>RSI!I1435</f>
        <v>58.508215367159877</v>
      </c>
      <c r="D1435" s="2">
        <f>MACD!E1435</f>
        <v>-9.2417770380663899E-2</v>
      </c>
      <c r="E1435" s="2">
        <f>MACD!F1435</f>
        <v>-6.2715491466350221E-2</v>
      </c>
      <c r="F1435" s="2">
        <f>'Moving Avg'!D1435</f>
        <v>3.3604399999999996</v>
      </c>
      <c r="G1435" s="2">
        <f>'Moving Avg'!F1435</f>
        <v>3.2347899999999994</v>
      </c>
      <c r="H1435" s="2">
        <f>'Moving Avg'!G1435</f>
        <v>3.2137439999999997</v>
      </c>
      <c r="I1435" s="2">
        <f>'Moving Avg'!H1435</f>
        <v>2.9904800000000007</v>
      </c>
      <c r="J1435" s="5" t="str">
        <f>OBV!F1435</f>
        <v>BEARISH</v>
      </c>
      <c r="K1435" s="5" t="str">
        <f>OBV!G1435</f>
        <v>NEUTRAL</v>
      </c>
      <c r="L1435" s="5" t="str">
        <f>OBV!H1435</f>
        <v>CONFIRMED BEARISH</v>
      </c>
    </row>
    <row r="1436" spans="1:12" ht="13.5" x14ac:dyDescent="0.25">
      <c r="A1436" s="3">
        <f>RSI!A1436</f>
        <v>44405</v>
      </c>
      <c r="B1436" s="2">
        <f>RSI!B1436</f>
        <v>3.3169</v>
      </c>
      <c r="C1436" s="2">
        <f>RSI!I1436</f>
        <v>57.448042506731497</v>
      </c>
      <c r="D1436" s="2">
        <f>MACD!E1436</f>
        <v>-9.4235283983851392E-2</v>
      </c>
      <c r="E1436" s="2">
        <f>MACD!F1436</f>
        <v>-6.901944996985046E-2</v>
      </c>
      <c r="F1436" s="2">
        <f>'Moving Avg'!D1436</f>
        <v>3.3403399999999999</v>
      </c>
      <c r="G1436" s="2">
        <f>'Moving Avg'!F1436</f>
        <v>3.2439499999999994</v>
      </c>
      <c r="H1436" s="2">
        <f>'Moving Avg'!G1436</f>
        <v>3.2162259999999998</v>
      </c>
      <c r="I1436" s="2">
        <f>'Moving Avg'!H1436</f>
        <v>2.9954240000000012</v>
      </c>
      <c r="J1436" s="5" t="str">
        <f>OBV!F1436</f>
        <v>BEARISH</v>
      </c>
      <c r="K1436" s="5" t="str">
        <f>OBV!G1436</f>
        <v>NEUTRAL</v>
      </c>
      <c r="L1436" s="5" t="str">
        <f>OBV!H1436</f>
        <v>CONFIRMED BEARISH</v>
      </c>
    </row>
    <row r="1437" spans="1:12" ht="13.5" x14ac:dyDescent="0.25">
      <c r="A1437" s="3">
        <f>RSI!A1437</f>
        <v>44406</v>
      </c>
      <c r="B1437" s="2">
        <f>RSI!B1437</f>
        <v>3.3420000000000001</v>
      </c>
      <c r="C1437" s="2">
        <f>RSI!I1437</f>
        <v>59.79251865621594</v>
      </c>
      <c r="D1437" s="2">
        <f>MACD!E1437</f>
        <v>-9.8027520750065822E-2</v>
      </c>
      <c r="E1437" s="2">
        <f>MACD!F1437</f>
        <v>-7.4821064125893538E-2</v>
      </c>
      <c r="F1437" s="2">
        <f>'Moving Avg'!D1437</f>
        <v>3.3403399999999999</v>
      </c>
      <c r="G1437" s="2">
        <f>'Moving Avg'!F1437</f>
        <v>3.2532550000000002</v>
      </c>
      <c r="H1437" s="2">
        <f>'Moving Avg'!G1437</f>
        <v>3.2193580000000002</v>
      </c>
      <c r="I1437" s="2">
        <f>'Moving Avg'!H1437</f>
        <v>3.0004935000000006</v>
      </c>
      <c r="J1437" s="5" t="str">
        <f>OBV!F1437</f>
        <v>BEARISH</v>
      </c>
      <c r="K1437" s="5" t="str">
        <f>OBV!G1437</f>
        <v>NEUTRAL</v>
      </c>
      <c r="L1437" s="5" t="str">
        <f>OBV!H1437</f>
        <v>NEUTRAL</v>
      </c>
    </row>
    <row r="1438" spans="1:12" ht="13.5" x14ac:dyDescent="0.25">
      <c r="A1438" s="3">
        <f>RSI!A1438</f>
        <v>44407</v>
      </c>
      <c r="B1438" s="2">
        <f>RSI!B1438</f>
        <v>3.3420000000000001</v>
      </c>
      <c r="C1438" s="2">
        <f>RSI!I1438</f>
        <v>59.79251865621594</v>
      </c>
      <c r="D1438" s="2">
        <f>MACD!E1438</f>
        <v>-9.7196623393110304E-2</v>
      </c>
      <c r="E1438" s="2">
        <f>MACD!F1438</f>
        <v>-7.9296175979336886E-2</v>
      </c>
      <c r="F1438" s="2">
        <f>'Moving Avg'!D1438</f>
        <v>3.33196</v>
      </c>
      <c r="G1438" s="2">
        <f>'Moving Avg'!F1438</f>
        <v>3.2632999999999996</v>
      </c>
      <c r="H1438" s="2">
        <f>'Moving Avg'!G1438</f>
        <v>3.2214540000000005</v>
      </c>
      <c r="I1438" s="2">
        <f>'Moving Avg'!H1438</f>
        <v>3.0054150000000006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</row>
    <row r="1439" spans="1:12" ht="13.5" x14ac:dyDescent="0.25">
      <c r="A1439" s="3">
        <f>RSI!A1439</f>
        <v>44410</v>
      </c>
      <c r="B1439" s="2">
        <f>RSI!B1439</f>
        <v>3.3420000000000001</v>
      </c>
      <c r="C1439" s="2">
        <f>RSI!I1439</f>
        <v>59.79251865621594</v>
      </c>
      <c r="D1439" s="2">
        <f>MACD!E1439</f>
        <v>-7.5738836308394397E-2</v>
      </c>
      <c r="E1439" s="2">
        <f>MACD!F1439</f>
        <v>-7.8584708045148388E-2</v>
      </c>
      <c r="F1439" s="2">
        <f>'Moving Avg'!D1439</f>
        <v>3.3336399999999999</v>
      </c>
      <c r="G1439" s="2">
        <f>'Moving Avg'!F1439</f>
        <v>3.2740849999999995</v>
      </c>
      <c r="H1439" s="2">
        <f>'Moving Avg'!G1439</f>
        <v>3.2234020000000005</v>
      </c>
      <c r="I1439" s="2">
        <f>'Moving Avg'!H1439</f>
        <v>3.0103735</v>
      </c>
      <c r="J1439" s="5" t="str">
        <f>OBV!F1439</f>
        <v>BEARISH</v>
      </c>
      <c r="K1439" s="5" t="str">
        <f>OBV!G1439</f>
        <v>NEUTRAL</v>
      </c>
      <c r="L1439" s="5" t="str">
        <f>OBV!H1439</f>
        <v>BEARISH DIVERGENCE</v>
      </c>
    </row>
    <row r="1440" spans="1:12" ht="13.5" x14ac:dyDescent="0.25">
      <c r="A1440" s="3">
        <f>RSI!A1440</f>
        <v>44411</v>
      </c>
      <c r="B1440" s="2">
        <f>RSI!B1440</f>
        <v>3.3336000000000001</v>
      </c>
      <c r="C1440" s="2">
        <f>RSI!I1440</f>
        <v>58.446520237600687</v>
      </c>
      <c r="D1440" s="2">
        <f>MACD!E1440</f>
        <v>-4.5062349717139849E-2</v>
      </c>
      <c r="E1440" s="2">
        <f>MACD!F1440</f>
        <v>-7.1880236379546686E-2</v>
      </c>
      <c r="F1440" s="2">
        <f>'Moving Avg'!D1440</f>
        <v>3.3353000000000002</v>
      </c>
      <c r="G1440" s="2">
        <f>'Moving Avg'!F1440</f>
        <v>3.2822349999999991</v>
      </c>
      <c r="H1440" s="2">
        <f>'Moving Avg'!G1440</f>
        <v>3.2251820000000002</v>
      </c>
      <c r="I1440" s="2">
        <f>'Moving Avg'!H1440</f>
        <v>3.0152900000000007</v>
      </c>
      <c r="J1440" s="5" t="str">
        <f>OBV!F1440</f>
        <v>BEARISH</v>
      </c>
      <c r="K1440" s="5" t="str">
        <f>OBV!G1440</f>
        <v>NEUTRAL</v>
      </c>
      <c r="L1440" s="5" t="str">
        <f>OBV!H1440</f>
        <v>BEARISH DIVERGENCE</v>
      </c>
    </row>
    <row r="1441" spans="1:12" ht="13.5" x14ac:dyDescent="0.25">
      <c r="A1441" s="3">
        <f>RSI!A1441</f>
        <v>44412</v>
      </c>
      <c r="B1441" s="2">
        <f>RSI!B1441</f>
        <v>3.3085</v>
      </c>
      <c r="C1441" s="2">
        <f>RSI!I1441</f>
        <v>54.498652579377222</v>
      </c>
      <c r="D1441" s="2">
        <f>MACD!E1441</f>
        <v>-1.8896870482200789E-2</v>
      </c>
      <c r="E1441" s="2">
        <f>MACD!F1441</f>
        <v>-6.1283563200077509E-2</v>
      </c>
      <c r="F1441" s="2">
        <f>'Moving Avg'!D1441</f>
        <v>3.3336199999999998</v>
      </c>
      <c r="G1441" s="2">
        <f>'Moving Avg'!F1441</f>
        <v>3.288759999999999</v>
      </c>
      <c r="H1441" s="2">
        <f>'Moving Avg'!G1441</f>
        <v>3.2264600000000003</v>
      </c>
      <c r="I1441" s="2">
        <f>'Moving Avg'!H1441</f>
        <v>3.0201180000000001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</row>
    <row r="1442" spans="1:12" ht="13.5" x14ac:dyDescent="0.25">
      <c r="A1442" s="3">
        <f>RSI!A1442</f>
        <v>44413</v>
      </c>
      <c r="B1442" s="2">
        <f>RSI!B1442</f>
        <v>3.3001</v>
      </c>
      <c r="C1442" s="2">
        <f>RSI!I1442</f>
        <v>53.203460863215859</v>
      </c>
      <c r="D1442" s="2">
        <f>MACD!E1442</f>
        <v>-7.9182543239761927E-3</v>
      </c>
      <c r="E1442" s="2">
        <f>MACD!F1442</f>
        <v>-5.0610501424857249E-2</v>
      </c>
      <c r="F1442" s="2">
        <f>'Moving Avg'!D1442</f>
        <v>3.32524</v>
      </c>
      <c r="G1442" s="2">
        <f>'Moving Avg'!F1442</f>
        <v>3.295234999999999</v>
      </c>
      <c r="H1442" s="2">
        <f>'Moving Avg'!G1442</f>
        <v>3.2275700000000001</v>
      </c>
      <c r="I1442" s="2">
        <f>'Moving Avg'!H1442</f>
        <v>3.0250150000000002</v>
      </c>
      <c r="J1442" s="5" t="str">
        <f>OBV!F1442</f>
        <v>BEARISH</v>
      </c>
      <c r="K1442" s="5" t="str">
        <f>OBV!G1442</f>
        <v>NEUTRAL</v>
      </c>
      <c r="L1442" s="5" t="str">
        <f>OBV!H1442</f>
        <v>CONFIRMED BEARISH</v>
      </c>
    </row>
    <row r="1443" spans="1:12" ht="13.5" x14ac:dyDescent="0.25">
      <c r="A1443" s="3">
        <f>RSI!A1443</f>
        <v>44414</v>
      </c>
      <c r="B1443" s="2">
        <f>RSI!B1443</f>
        <v>3.3085</v>
      </c>
      <c r="C1443" s="2">
        <f>RSI!I1443</f>
        <v>54.371268659661084</v>
      </c>
      <c r="D1443" s="2">
        <f>MACD!E1443</f>
        <v>7.0748865900056579E-3</v>
      </c>
      <c r="E1443" s="2">
        <f>MACD!F1443</f>
        <v>-3.9073423821884674E-2</v>
      </c>
      <c r="F1443" s="2">
        <f>'Moving Avg'!D1443</f>
        <v>3.31854</v>
      </c>
      <c r="G1443" s="2">
        <f>'Moving Avg'!F1443</f>
        <v>3.3036049999999997</v>
      </c>
      <c r="H1443" s="2">
        <f>'Moving Avg'!G1443</f>
        <v>3.2272220000000003</v>
      </c>
      <c r="I1443" s="2">
        <f>'Moving Avg'!H1443</f>
        <v>3.0298429999999996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</row>
    <row r="1444" spans="1:12" ht="13.5" x14ac:dyDescent="0.25">
      <c r="A1444" s="3">
        <f>RSI!A1444</f>
        <v>44417</v>
      </c>
      <c r="B1444" s="2">
        <f>RSI!B1444</f>
        <v>3.3085</v>
      </c>
      <c r="C1444" s="2">
        <f>RSI!I1444</f>
        <v>54.371268659661084</v>
      </c>
      <c r="D1444" s="2">
        <f>MACD!E1444</f>
        <v>1.1861821646943049E-2</v>
      </c>
      <c r="E1444" s="2">
        <f>MACD!F1444</f>
        <v>-2.8886374728119134E-2</v>
      </c>
      <c r="F1444" s="2">
        <f>'Moving Avg'!D1444</f>
        <v>3.3118400000000001</v>
      </c>
      <c r="G1444" s="2">
        <f>'Moving Avg'!F1444</f>
        <v>3.3101299999999996</v>
      </c>
      <c r="H1444" s="2">
        <f>'Moving Avg'!G1444</f>
        <v>3.2280580000000003</v>
      </c>
      <c r="I1444" s="2">
        <f>'Moving Avg'!H1444</f>
        <v>3.0349300000000001</v>
      </c>
      <c r="J1444" s="5" t="str">
        <f>OBV!F1444</f>
        <v>BEARISH</v>
      </c>
      <c r="K1444" s="5" t="str">
        <f>OBV!G1444</f>
        <v>NEUTRAL</v>
      </c>
      <c r="L1444" s="5" t="str">
        <f>OBV!H1444</f>
        <v>CONFIRMED BEARISH</v>
      </c>
    </row>
    <row r="1445" spans="1:12" ht="13.5" x14ac:dyDescent="0.25">
      <c r="A1445" s="3">
        <f>RSI!A1445</f>
        <v>44419</v>
      </c>
      <c r="B1445" s="2">
        <f>RSI!B1445</f>
        <v>3.3169</v>
      </c>
      <c r="C1445" s="2">
        <f>RSI!I1445</f>
        <v>55.654705624660139</v>
      </c>
      <c r="D1445" s="2">
        <f>MACD!E1445</f>
        <v>1.3863986473353407E-2</v>
      </c>
      <c r="E1445" s="2">
        <f>MACD!F1445</f>
        <v>-2.0336302487824628E-2</v>
      </c>
      <c r="F1445" s="2">
        <f>'Moving Avg'!D1445</f>
        <v>3.3085</v>
      </c>
      <c r="G1445" s="2">
        <f>'Moving Avg'!F1445</f>
        <v>3.3178100000000001</v>
      </c>
      <c r="H1445" s="2">
        <f>'Moving Avg'!G1445</f>
        <v>3.2286180000000009</v>
      </c>
      <c r="I1445" s="2">
        <f>'Moving Avg'!H1445</f>
        <v>3.039911</v>
      </c>
      <c r="J1445" s="5" t="str">
        <f>OBV!F1445</f>
        <v>BEARISH</v>
      </c>
      <c r="K1445" s="5" t="str">
        <f>OBV!G1445</f>
        <v>NEUTRAL</v>
      </c>
      <c r="L1445" s="5" t="str">
        <f>OBV!H1445</f>
        <v>CONFIRMED BEARISH</v>
      </c>
    </row>
    <row r="1446" spans="1:12" ht="13.5" x14ac:dyDescent="0.25">
      <c r="A1446" s="3">
        <f>RSI!A1446</f>
        <v>44420</v>
      </c>
      <c r="B1446" s="2">
        <f>RSI!B1446</f>
        <v>3.3169</v>
      </c>
      <c r="C1446" s="2">
        <f>RSI!I1446</f>
        <v>55.654705624660139</v>
      </c>
      <c r="D1446" s="2">
        <f>MACD!E1446</f>
        <v>1.4078058784947611E-2</v>
      </c>
      <c r="E1446" s="2">
        <f>MACD!F1446</f>
        <v>-1.345343023327018E-2</v>
      </c>
      <c r="F1446" s="2">
        <f>'Moving Avg'!D1446</f>
        <v>3.3101799999999999</v>
      </c>
      <c r="G1446" s="2">
        <f>'Moving Avg'!F1446</f>
        <v>3.3247549999999997</v>
      </c>
      <c r="H1446" s="2">
        <f>'Moving Avg'!G1446</f>
        <v>3.2291780000000005</v>
      </c>
      <c r="I1446" s="2">
        <f>'Moving Avg'!H1446</f>
        <v>3.0448919999999999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</row>
    <row r="1447" spans="1:12" ht="13.5" x14ac:dyDescent="0.25">
      <c r="A1447" s="3">
        <f>RSI!A1447</f>
        <v>44424</v>
      </c>
      <c r="B1447" s="2">
        <f>RSI!B1447</f>
        <v>3.3169</v>
      </c>
      <c r="C1447" s="2">
        <f>RSI!I1447</f>
        <v>55.654705624660139</v>
      </c>
      <c r="D1447" s="2">
        <f>MACD!E1447</f>
        <v>1.7946884000185737E-2</v>
      </c>
      <c r="E1447" s="2">
        <f>MACD!F1447</f>
        <v>-7.1733673865789962E-3</v>
      </c>
      <c r="F1447" s="2">
        <f>'Moving Avg'!D1447</f>
        <v>3.3135399999999997</v>
      </c>
      <c r="G1447" s="2">
        <f>'Moving Avg'!F1447</f>
        <v>3.3317000000000001</v>
      </c>
      <c r="H1447" s="2">
        <f>'Moving Avg'!G1447</f>
        <v>3.2313640000000006</v>
      </c>
      <c r="I1447" s="2">
        <f>'Moving Avg'!H1447</f>
        <v>3.0498729999999994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</row>
    <row r="1448" spans="1:12" ht="13.5" x14ac:dyDescent="0.25">
      <c r="A1448" s="3">
        <f>RSI!A1448</f>
        <v>44425</v>
      </c>
      <c r="B1448" s="2">
        <f>RSI!B1448</f>
        <v>3.2917999999999998</v>
      </c>
      <c r="C1448" s="2">
        <f>RSI!I1448</f>
        <v>50.367402719299733</v>
      </c>
      <c r="D1448" s="2">
        <f>MACD!E1448</f>
        <v>2.2918791117535697E-2</v>
      </c>
      <c r="E1448" s="2">
        <f>MACD!F1448</f>
        <v>-1.154935685756058E-3</v>
      </c>
      <c r="F1448" s="2">
        <f>'Moving Avg'!D1448</f>
        <v>3.3101999999999996</v>
      </c>
      <c r="G1448" s="2">
        <f>'Moving Avg'!F1448</f>
        <v>3.3359099999999997</v>
      </c>
      <c r="H1448" s="2">
        <f>'Moving Avg'!G1448</f>
        <v>3.2318660000000001</v>
      </c>
      <c r="I1448" s="2">
        <f>'Moving Avg'!H1448</f>
        <v>3.0550239999999995</v>
      </c>
      <c r="J1448" s="5" t="str">
        <f>OBV!F1448</f>
        <v>BEARISH</v>
      </c>
      <c r="K1448" s="5" t="str">
        <f>OBV!G1448</f>
        <v>NEUTRAL</v>
      </c>
      <c r="L1448" s="5" t="str">
        <f>OBV!H1448</f>
        <v>CONFIRMED BEARISH</v>
      </c>
    </row>
    <row r="1449" spans="1:12" ht="13.5" x14ac:dyDescent="0.25">
      <c r="A1449" s="3">
        <f>RSI!A1449</f>
        <v>44426</v>
      </c>
      <c r="B1449" s="2">
        <f>RSI!B1449</f>
        <v>3.3336000000000001</v>
      </c>
      <c r="C1449" s="2">
        <f>RSI!I1449</f>
        <v>57.592763216311909</v>
      </c>
      <c r="D1449" s="2">
        <f>MACD!E1449</f>
        <v>2.4028760612695432E-2</v>
      </c>
      <c r="E1449" s="2">
        <f>MACD!F1449</f>
        <v>3.8818035739342401E-3</v>
      </c>
      <c r="F1449" s="2">
        <f>'Moving Avg'!D1449</f>
        <v>3.3152200000000001</v>
      </c>
      <c r="G1449" s="2">
        <f>'Moving Avg'!F1449</f>
        <v>3.3353099999999998</v>
      </c>
      <c r="H1449" s="2">
        <f>'Moving Avg'!G1449</f>
        <v>3.2340900000000001</v>
      </c>
      <c r="I1449" s="2">
        <f>'Moving Avg'!H1449</f>
        <v>3.0601995</v>
      </c>
      <c r="J1449" s="5" t="str">
        <f>OBV!F1449</f>
        <v>BEARISH</v>
      </c>
      <c r="K1449" s="5" t="str">
        <f>OBV!G1449</f>
        <v>NEUTRAL</v>
      </c>
      <c r="L1449" s="5" t="str">
        <f>OBV!H1449</f>
        <v>BEARISH DIVERGENCE</v>
      </c>
    </row>
    <row r="1450" spans="1:12" ht="13.5" x14ac:dyDescent="0.25">
      <c r="A1450" s="3">
        <f>RSI!A1450</f>
        <v>44427</v>
      </c>
      <c r="B1450" s="2">
        <f>RSI!B1450</f>
        <v>3.3336000000000001</v>
      </c>
      <c r="C1450" s="2">
        <f>RSI!I1450</f>
        <v>57.592763216311909</v>
      </c>
      <c r="D1450" s="2">
        <f>MACD!E1450</f>
        <v>2.3427981606193971E-2</v>
      </c>
      <c r="E1450" s="2">
        <f>MACD!F1450</f>
        <v>7.7910391803861865E-3</v>
      </c>
      <c r="F1450" s="2">
        <f>'Moving Avg'!D1450</f>
        <v>3.3185600000000002</v>
      </c>
      <c r="G1450" s="2">
        <f>'Moving Avg'!F1450</f>
        <v>3.3306999999999993</v>
      </c>
      <c r="H1450" s="2">
        <f>'Moving Avg'!G1450</f>
        <v>3.2366099999999993</v>
      </c>
      <c r="I1450" s="2">
        <f>'Moving Avg'!H1450</f>
        <v>3.0654120000000002</v>
      </c>
      <c r="J1450" s="5" t="str">
        <f>OBV!F1450</f>
        <v>BEARISH</v>
      </c>
      <c r="K1450" s="5" t="str">
        <f>OBV!G1450</f>
        <v>NEUTRAL</v>
      </c>
      <c r="L1450" s="5" t="str">
        <f>OBV!H1450</f>
        <v>BEARISH DIVERGENCE</v>
      </c>
    </row>
    <row r="1451" spans="1:12" ht="13.5" x14ac:dyDescent="0.25">
      <c r="A1451" s="3">
        <f>RSI!A1451</f>
        <v>44428</v>
      </c>
      <c r="B1451" s="2">
        <f>RSI!B1451</f>
        <v>3.2749999999999999</v>
      </c>
      <c r="C1451" s="2">
        <f>RSI!I1451</f>
        <v>46.57002096443987</v>
      </c>
      <c r="D1451" s="2">
        <f>MACD!E1451</f>
        <v>2.3169502537212505E-2</v>
      </c>
      <c r="E1451" s="2">
        <f>MACD!F1451</f>
        <v>1.0866731851751452E-2</v>
      </c>
      <c r="F1451" s="2">
        <f>'Moving Avg'!D1451</f>
        <v>3.3101799999999999</v>
      </c>
      <c r="G1451" s="2">
        <f>'Moving Avg'!F1451</f>
        <v>3.3235799999999998</v>
      </c>
      <c r="H1451" s="2">
        <f>'Moving Avg'!G1451</f>
        <v>3.2386979999999999</v>
      </c>
      <c r="I1451" s="2">
        <f>'Moving Avg'!H1451</f>
        <v>3.0701094999999996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</row>
    <row r="1452" spans="1:12" ht="13.5" x14ac:dyDescent="0.25">
      <c r="A1452" s="3">
        <f>RSI!A1452</f>
        <v>44431</v>
      </c>
      <c r="B1452" s="2">
        <f>RSI!B1452</f>
        <v>3.2665999999999999</v>
      </c>
      <c r="C1452" s="2">
        <f>RSI!I1452</f>
        <v>45.233582176019816</v>
      </c>
      <c r="D1452" s="2">
        <f>MACD!E1452</f>
        <v>2.2414631442857047E-2</v>
      </c>
      <c r="E1452" s="2">
        <f>MACD!F1452</f>
        <v>1.3176311769972571E-2</v>
      </c>
      <c r="F1452" s="2">
        <f>'Moving Avg'!D1452</f>
        <v>3.3001199999999997</v>
      </c>
      <c r="G1452" s="2">
        <f>'Moving Avg'!F1452</f>
        <v>3.319809999999999</v>
      </c>
      <c r="H1452" s="2">
        <f>'Moving Avg'!G1452</f>
        <v>3.240618</v>
      </c>
      <c r="I1452" s="2">
        <f>'Moving Avg'!H1452</f>
        <v>3.0750234999999999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</row>
    <row r="1453" spans="1:12" ht="13.5" x14ac:dyDescent="0.25">
      <c r="A1453" s="3">
        <f>RSI!A1453</f>
        <v>44432</v>
      </c>
      <c r="B1453" s="2">
        <f>RSI!B1453</f>
        <v>3.3671000000000002</v>
      </c>
      <c r="C1453" s="2">
        <f>RSI!I1453</f>
        <v>60.017363405614255</v>
      </c>
      <c r="D1453" s="2">
        <f>MACD!E1453</f>
        <v>1.5797400455052735E-2</v>
      </c>
      <c r="E1453" s="2">
        <f>MACD!F1453</f>
        <v>1.3700529506988605E-2</v>
      </c>
      <c r="F1453" s="2">
        <f>'Moving Avg'!D1453</f>
        <v>3.3151800000000002</v>
      </c>
      <c r="G1453" s="2">
        <f>'Moving Avg'!F1453</f>
        <v>3.3189699999999989</v>
      </c>
      <c r="H1453" s="2">
        <f>'Moving Avg'!G1453</f>
        <v>3.2445480000000004</v>
      </c>
      <c r="I1453" s="2">
        <f>'Moving Avg'!H1453</f>
        <v>3.0799599999999998</v>
      </c>
      <c r="J1453" s="5" t="str">
        <f>OBV!F1453</f>
        <v>BULLISH</v>
      </c>
      <c r="K1453" s="5" t="str">
        <f>OBV!G1453</f>
        <v>NEUTRAL</v>
      </c>
      <c r="L1453" s="5" t="str">
        <f>OBV!H1453</f>
        <v>CONFIRMED BULLISH</v>
      </c>
    </row>
    <row r="1454" spans="1:12" ht="13.5" x14ac:dyDescent="0.25">
      <c r="A1454" s="3">
        <f>RSI!A1454</f>
        <v>44433</v>
      </c>
      <c r="B1454" s="2">
        <f>RSI!B1454</f>
        <v>3.4676</v>
      </c>
      <c r="C1454" s="2">
        <f>RSI!I1454</f>
        <v>69.02269175406559</v>
      </c>
      <c r="D1454" s="2">
        <f>MACD!E1454</f>
        <v>2.3206821545787015E-3</v>
      </c>
      <c r="E1454" s="2">
        <f>MACD!F1454</f>
        <v>1.1424560036506626E-2</v>
      </c>
      <c r="F1454" s="2">
        <f>'Moving Avg'!D1454</f>
        <v>3.3419800000000004</v>
      </c>
      <c r="G1454" s="2">
        <f>'Moving Avg'!F1454</f>
        <v>3.3256699999999988</v>
      </c>
      <c r="H1454" s="2">
        <f>'Moving Avg'!G1454</f>
        <v>3.2501920000000002</v>
      </c>
      <c r="I1454" s="2">
        <f>'Moving Avg'!H1454</f>
        <v>3.0851029999999993</v>
      </c>
      <c r="J1454" s="5" t="str">
        <f>OBV!F1454</f>
        <v>BULLISH</v>
      </c>
      <c r="K1454" s="5" t="str">
        <f>OBV!G1454</f>
        <v>NEUTRAL</v>
      </c>
      <c r="L1454" s="5" t="str">
        <f>OBV!H1454</f>
        <v>CONFIRMED BULLISH</v>
      </c>
    </row>
    <row r="1455" spans="1:12" ht="13.5" x14ac:dyDescent="0.25">
      <c r="A1455" s="3">
        <f>RSI!A1455</f>
        <v>44434</v>
      </c>
      <c r="B1455" s="2">
        <f>RSI!B1455</f>
        <v>3.4340999999999999</v>
      </c>
      <c r="C1455" s="2">
        <f>RSI!I1455</f>
        <v>63.859513079334327</v>
      </c>
      <c r="D1455" s="2">
        <f>MACD!E1455</f>
        <v>-6.3037630341633566E-3</v>
      </c>
      <c r="E1455" s="2">
        <f>MACD!F1455</f>
        <v>7.8788954223726303E-3</v>
      </c>
      <c r="F1455" s="2">
        <f>'Moving Avg'!D1455</f>
        <v>3.3620800000000002</v>
      </c>
      <c r="G1455" s="2">
        <f>'Moving Avg'!F1455</f>
        <v>3.3311099999999989</v>
      </c>
      <c r="H1455" s="2">
        <f>'Moving Avg'!G1455</f>
        <v>3.255166</v>
      </c>
      <c r="I1455" s="2">
        <f>'Moving Avg'!H1455</f>
        <v>3.0895614999999985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</row>
    <row r="1456" spans="1:12" ht="13.5" x14ac:dyDescent="0.25">
      <c r="A1456" s="3">
        <f>RSI!A1456</f>
        <v>44435</v>
      </c>
      <c r="B1456" s="2">
        <f>RSI!B1456</f>
        <v>3.4174000000000002</v>
      </c>
      <c r="C1456" s="2">
        <f>RSI!I1456</f>
        <v>61.393998750424963</v>
      </c>
      <c r="D1456" s="2">
        <f>MACD!E1456</f>
        <v>-1.3087544728657807E-2</v>
      </c>
      <c r="E1456" s="2">
        <f>MACD!F1456</f>
        <v>3.6856073921665428E-3</v>
      </c>
      <c r="F1456" s="2">
        <f>'Moving Avg'!D1456</f>
        <v>3.3905599999999998</v>
      </c>
      <c r="G1456" s="2">
        <f>'Moving Avg'!F1456</f>
        <v>3.3361349999999987</v>
      </c>
      <c r="H1456" s="2">
        <f>'Moving Avg'!G1456</f>
        <v>3.2598059999999993</v>
      </c>
      <c r="I1456" s="2">
        <f>'Moving Avg'!H1456</f>
        <v>3.0937884999999987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</row>
    <row r="1457" spans="1:12" ht="13.5" x14ac:dyDescent="0.25">
      <c r="A1457" s="3">
        <f>RSI!A1457</f>
        <v>44438</v>
      </c>
      <c r="B1457" s="2">
        <f>RSI!B1457</f>
        <v>3.4174000000000002</v>
      </c>
      <c r="C1457" s="2">
        <f>RSI!I1457</f>
        <v>61.393998750424963</v>
      </c>
      <c r="D1457" s="2">
        <f>MACD!E1457</f>
        <v>-1.9398626743106107E-2</v>
      </c>
      <c r="E1457" s="2">
        <f>MACD!F1457</f>
        <v>-9.3123943488798711E-4</v>
      </c>
      <c r="F1457" s="2">
        <f>'Moving Avg'!D1457</f>
        <v>3.4207200000000002</v>
      </c>
      <c r="G1457" s="2">
        <f>'Moving Avg'!F1457</f>
        <v>3.3399049999999995</v>
      </c>
      <c r="H1457" s="2">
        <f>'Moving Avg'!G1457</f>
        <v>3.2645939999999989</v>
      </c>
      <c r="I1457" s="2">
        <f>'Moving Avg'!H1457</f>
        <v>3.0974244999999989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</row>
    <row r="1458" spans="1:12" ht="13.5" x14ac:dyDescent="0.25">
      <c r="A1458" s="3">
        <f>RSI!A1458</f>
        <v>44439</v>
      </c>
      <c r="B1458" s="2">
        <f>RSI!B1458</f>
        <v>3.4258000000000002</v>
      </c>
      <c r="C1458" s="2">
        <f>RSI!I1458</f>
        <v>62.244345609179831</v>
      </c>
      <c r="D1458" s="2">
        <f>MACD!E1458</f>
        <v>-2.9751199526584227E-2</v>
      </c>
      <c r="E1458" s="2">
        <f>MACD!F1458</f>
        <v>-6.6952314532272347E-3</v>
      </c>
      <c r="F1458" s="2">
        <f>'Moving Avg'!D1458</f>
        <v>3.4324600000000003</v>
      </c>
      <c r="G1458" s="2">
        <f>'Moving Avg'!F1458</f>
        <v>3.3440949999999994</v>
      </c>
      <c r="H1458" s="2">
        <f>'Moving Avg'!G1458</f>
        <v>3.2695499999999993</v>
      </c>
      <c r="I1458" s="2">
        <f>'Moving Avg'!H1458</f>
        <v>3.1011759999999993</v>
      </c>
      <c r="J1458" s="5" t="str">
        <f>OBV!F1458</f>
        <v>BULLISH</v>
      </c>
      <c r="K1458" s="5" t="str">
        <f>OBV!G1458</f>
        <v>NEUTRAL</v>
      </c>
      <c r="L1458" s="5" t="str">
        <f>OBV!H1458</f>
        <v>CONFIRMED BULLISH</v>
      </c>
    </row>
    <row r="1459" spans="1:12" ht="13.5" x14ac:dyDescent="0.25">
      <c r="A1459" s="3">
        <f>RSI!A1459</f>
        <v>44440</v>
      </c>
      <c r="B1459" s="2">
        <f>RSI!B1459</f>
        <v>3.3923000000000001</v>
      </c>
      <c r="C1459" s="2">
        <f>RSI!I1459</f>
        <v>56.864919750519263</v>
      </c>
      <c r="D1459" s="2">
        <f>MACD!E1459</f>
        <v>-3.0137959405074799E-2</v>
      </c>
      <c r="E1459" s="2">
        <f>MACD!F1459</f>
        <v>-1.1383777043596749E-2</v>
      </c>
      <c r="F1459" s="2">
        <f>'Moving Avg'!D1459</f>
        <v>3.4173999999999998</v>
      </c>
      <c r="G1459" s="2">
        <f>'Moving Avg'!F1459</f>
        <v>3.3466099999999996</v>
      </c>
      <c r="H1459" s="2">
        <f>'Moving Avg'!G1459</f>
        <v>3.2738359999999993</v>
      </c>
      <c r="I1459" s="2">
        <f>'Moving Avg'!H1459</f>
        <v>3.1046494999999994</v>
      </c>
      <c r="J1459" s="5" t="str">
        <f>OBV!F1459</f>
        <v>BEARISH</v>
      </c>
      <c r="K1459" s="5" t="str">
        <f>OBV!G1459</f>
        <v>NEUTRAL</v>
      </c>
      <c r="L1459" s="5" t="str">
        <f>OBV!H1459</f>
        <v>CONFIRMED BEARISH</v>
      </c>
    </row>
    <row r="1460" spans="1:12" ht="13.5" x14ac:dyDescent="0.25">
      <c r="A1460" s="3">
        <f>RSI!A1460</f>
        <v>44441</v>
      </c>
      <c r="B1460" s="2">
        <f>RSI!B1460</f>
        <v>3.4508999999999999</v>
      </c>
      <c r="C1460" s="2">
        <f>RSI!I1460</f>
        <v>62.904356321711496</v>
      </c>
      <c r="D1460" s="2">
        <f>MACD!E1460</f>
        <v>-3.5107210484746076E-2</v>
      </c>
      <c r="E1460" s="2">
        <f>MACD!F1460</f>
        <v>-1.6128463731826616E-2</v>
      </c>
      <c r="F1460" s="2">
        <f>'Moving Avg'!D1460</f>
        <v>3.42076</v>
      </c>
      <c r="G1460" s="2">
        <f>'Moving Avg'!F1460</f>
        <v>3.3524749999999996</v>
      </c>
      <c r="H1460" s="2">
        <f>'Moving Avg'!G1460</f>
        <v>3.2797359999999998</v>
      </c>
      <c r="I1460" s="2">
        <f>'Moving Avg'!H1460</f>
        <v>3.1084894999999992</v>
      </c>
      <c r="J1460" s="5" t="str">
        <f>OBV!F1460</f>
        <v>BULLISH</v>
      </c>
      <c r="K1460" s="5" t="str">
        <f>OBV!G1460</f>
        <v>NEUTRAL</v>
      </c>
      <c r="L1460" s="5" t="str">
        <f>OBV!H1460</f>
        <v>CONFIRMED BULLISH</v>
      </c>
    </row>
    <row r="1461" spans="1:12" ht="13.5" x14ac:dyDescent="0.25">
      <c r="A1461" s="3">
        <f>RSI!A1461</f>
        <v>44442</v>
      </c>
      <c r="B1461" s="2">
        <f>RSI!B1461</f>
        <v>3.4676</v>
      </c>
      <c r="C1461" s="2">
        <f>RSI!I1461</f>
        <v>64.432697387732304</v>
      </c>
      <c r="D1461" s="2">
        <f>MACD!E1461</f>
        <v>-5.0189589986086691E-2</v>
      </c>
      <c r="E1461" s="2">
        <f>MACD!F1461</f>
        <v>-2.2940688982678634E-2</v>
      </c>
      <c r="F1461" s="2">
        <f>'Moving Avg'!D1461</f>
        <v>3.4308000000000001</v>
      </c>
      <c r="G1461" s="2">
        <f>'Moving Avg'!F1461</f>
        <v>3.3604299999999996</v>
      </c>
      <c r="H1461" s="2">
        <f>'Moving Avg'!G1461</f>
        <v>3.2875959999999997</v>
      </c>
      <c r="I1461" s="2">
        <f>'Moving Avg'!H1461</f>
        <v>3.112376499999999</v>
      </c>
      <c r="J1461" s="5" t="str">
        <f>OBV!F1461</f>
        <v>BULLISH</v>
      </c>
      <c r="K1461" s="5" t="str">
        <f>OBV!G1461</f>
        <v>NEUTRAL</v>
      </c>
      <c r="L1461" s="5" t="str">
        <f>OBV!H1461</f>
        <v>CONFIRMED BULLISH</v>
      </c>
    </row>
    <row r="1462" spans="1:12" ht="13.5" x14ac:dyDescent="0.25">
      <c r="A1462" s="3">
        <f>RSI!A1462</f>
        <v>44445</v>
      </c>
      <c r="B1462" s="2">
        <f>RSI!B1462</f>
        <v>3.4340999999999999</v>
      </c>
      <c r="C1462" s="2">
        <f>RSI!I1462</f>
        <v>59.166620960793672</v>
      </c>
      <c r="D1462" s="2">
        <f>MACD!E1462</f>
        <v>-6.2440005948833921E-2</v>
      </c>
      <c r="E1462" s="2">
        <f>MACD!F1462</f>
        <v>-3.0840552375909693E-2</v>
      </c>
      <c r="F1462" s="2">
        <f>'Moving Avg'!D1462</f>
        <v>3.4341400000000002</v>
      </c>
      <c r="G1462" s="2">
        <f>'Moving Avg'!F1462</f>
        <v>3.3671299999999995</v>
      </c>
      <c r="H1462" s="2">
        <f>'Moving Avg'!G1462</f>
        <v>3.2934559999999999</v>
      </c>
      <c r="I1462" s="2">
        <f>'Moving Avg'!H1462</f>
        <v>3.1162434999999995</v>
      </c>
      <c r="J1462" s="5" t="str">
        <f>OBV!F1462</f>
        <v>BULLISH</v>
      </c>
      <c r="K1462" s="5" t="str">
        <f>OBV!G1462</f>
        <v>NEUTRAL</v>
      </c>
      <c r="L1462" s="5" t="str">
        <f>OBV!H1462</f>
        <v>CONFIRMED BULLISH</v>
      </c>
    </row>
    <row r="1463" spans="1:12" ht="13.5" x14ac:dyDescent="0.25">
      <c r="A1463" s="3">
        <f>RSI!A1463</f>
        <v>44446</v>
      </c>
      <c r="B1463" s="2">
        <f>RSI!B1463</f>
        <v>3.4508999999999999</v>
      </c>
      <c r="C1463" s="2">
        <f>RSI!I1463</f>
        <v>60.892803375152518</v>
      </c>
      <c r="D1463" s="2">
        <f>MACD!E1463</f>
        <v>-5.9018081065529859E-2</v>
      </c>
      <c r="E1463" s="2">
        <f>MACD!F1463</f>
        <v>-3.6476058113833726E-2</v>
      </c>
      <c r="F1463" s="2">
        <f>'Moving Avg'!D1463</f>
        <v>3.4391600000000002</v>
      </c>
      <c r="G1463" s="2">
        <f>'Moving Avg'!F1463</f>
        <v>3.37425</v>
      </c>
      <c r="H1463" s="2">
        <f>'Moving Avg'!G1463</f>
        <v>3.3005399999999998</v>
      </c>
      <c r="I1463" s="2">
        <f>'Moving Avg'!H1463</f>
        <v>3.1199359999999996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</row>
    <row r="1464" spans="1:12" ht="13.5" x14ac:dyDescent="0.25">
      <c r="A1464" s="3">
        <f>RSI!A1464</f>
        <v>44447</v>
      </c>
      <c r="B1464" s="2">
        <f>RSI!B1464</f>
        <v>3.3671000000000002</v>
      </c>
      <c r="C1464" s="2">
        <f>RSI!I1464</f>
        <v>49.623899450567968</v>
      </c>
      <c r="D1464" s="2">
        <f>MACD!E1464</f>
        <v>-3.4950554948234291E-2</v>
      </c>
      <c r="E1464" s="2">
        <f>MACD!F1464</f>
        <v>-3.617095748071384E-2</v>
      </c>
      <c r="F1464" s="2">
        <f>'Moving Avg'!D1464</f>
        <v>3.4341200000000001</v>
      </c>
      <c r="G1464" s="2">
        <f>'Moving Avg'!F1464</f>
        <v>3.3771800000000001</v>
      </c>
      <c r="H1464" s="2">
        <f>'Moving Avg'!G1464</f>
        <v>3.305947999999999</v>
      </c>
      <c r="I1464" s="2">
        <f>'Moving Avg'!H1464</f>
        <v>3.122876999999999</v>
      </c>
      <c r="J1464" s="5" t="str">
        <f>OBV!F1464</f>
        <v>BULLISH</v>
      </c>
      <c r="K1464" s="5" t="str">
        <f>OBV!G1464</f>
        <v>NEUTRAL</v>
      </c>
      <c r="L1464" s="5" t="str">
        <f>OBV!H1464</f>
        <v>BULLISH DIVERGENCE</v>
      </c>
    </row>
    <row r="1465" spans="1:12" ht="13.5" x14ac:dyDescent="0.25">
      <c r="A1465" s="3">
        <f>RSI!A1465</f>
        <v>44448</v>
      </c>
      <c r="B1465" s="2">
        <f>RSI!B1465</f>
        <v>3.4174000000000002</v>
      </c>
      <c r="C1465" s="2">
        <f>RSI!I1465</f>
        <v>55.006300572299402</v>
      </c>
      <c r="D1465" s="2">
        <f>MACD!E1465</f>
        <v>-2.3430407079148452E-2</v>
      </c>
      <c r="E1465" s="2">
        <f>MACD!F1465</f>
        <v>-3.3622847400400765E-2</v>
      </c>
      <c r="F1465" s="2">
        <f>'Moving Avg'!D1465</f>
        <v>3.4274200000000001</v>
      </c>
      <c r="G1465" s="2">
        <f>'Moving Avg'!F1465</f>
        <v>3.3822049999999999</v>
      </c>
      <c r="H1465" s="2">
        <f>'Moving Avg'!G1465</f>
        <v>3.3111779999999986</v>
      </c>
      <c r="I1465" s="2">
        <f>'Moving Avg'!H1465</f>
        <v>3.1254779999999998</v>
      </c>
      <c r="J1465" s="5" t="str">
        <f>OBV!F1465</f>
        <v>BULLISH</v>
      </c>
      <c r="K1465" s="5" t="str">
        <f>OBV!G1465</f>
        <v>NEUTRAL</v>
      </c>
      <c r="L1465" s="5" t="str">
        <f>OBV!H1465</f>
        <v>BULLISH DIVERGENCE</v>
      </c>
    </row>
    <row r="1466" spans="1:12" ht="13.5" x14ac:dyDescent="0.25">
      <c r="A1466" s="3">
        <f>RSI!A1466</f>
        <v>44449</v>
      </c>
      <c r="B1466" s="2">
        <f>RSI!B1466</f>
        <v>3.4424999999999999</v>
      </c>
      <c r="C1466" s="2">
        <f>RSI!I1466</f>
        <v>57.44943447040739</v>
      </c>
      <c r="D1466" s="2">
        <f>MACD!E1466</f>
        <v>-1.8375813653748629E-2</v>
      </c>
      <c r="E1466" s="2">
        <f>MACD!F1466</f>
        <v>-3.057344065107034E-2</v>
      </c>
      <c r="F1466" s="2">
        <f>'Moving Avg'!D1466</f>
        <v>3.4224000000000006</v>
      </c>
      <c r="G1466" s="2">
        <f>'Moving Avg'!F1466</f>
        <v>3.3884849999999993</v>
      </c>
      <c r="H1466" s="2">
        <f>'Moving Avg'!G1466</f>
        <v>3.3173539999999986</v>
      </c>
      <c r="I1466" s="2">
        <f>'Moving Avg'!H1466</f>
        <v>3.1282784999999995</v>
      </c>
      <c r="J1466" s="5" t="str">
        <f>OBV!F1466</f>
        <v>BULLISH</v>
      </c>
      <c r="K1466" s="5" t="str">
        <f>OBV!G1466</f>
        <v>NEUTRAL</v>
      </c>
      <c r="L1466" s="5" t="str">
        <f>OBV!H1466</f>
        <v>BULLISH DIVERGENCE</v>
      </c>
    </row>
    <row r="1467" spans="1:12" ht="13.5" x14ac:dyDescent="0.25">
      <c r="A1467" s="3">
        <f>RSI!A1467</f>
        <v>44452</v>
      </c>
      <c r="B1467" s="2">
        <f>RSI!B1467</f>
        <v>3.4508999999999999</v>
      </c>
      <c r="C1467" s="2">
        <f>RSI!I1467</f>
        <v>58.266156366794291</v>
      </c>
      <c r="D1467" s="2">
        <f>MACD!E1467</f>
        <v>-1.5114513236084814E-2</v>
      </c>
      <c r="E1467" s="2">
        <f>MACD!F1467</f>
        <v>-2.7481655168073237E-2</v>
      </c>
      <c r="F1467" s="2">
        <f>'Moving Avg'!D1467</f>
        <v>3.4257600000000004</v>
      </c>
      <c r="G1467" s="2">
        <f>'Moving Avg'!F1467</f>
        <v>3.3951850000000001</v>
      </c>
      <c r="H1467" s="2">
        <f>'Moving Avg'!G1467</f>
        <v>3.323253999999999</v>
      </c>
      <c r="I1467" s="2">
        <f>'Moving Avg'!H1467</f>
        <v>3.1310839999999995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</row>
    <row r="1468" spans="1:12" ht="13.5" x14ac:dyDescent="0.25">
      <c r="A1468" s="3">
        <f>RSI!A1468</f>
        <v>44453</v>
      </c>
      <c r="B1468" s="2">
        <f>RSI!B1468</f>
        <v>3.4508999999999999</v>
      </c>
      <c r="C1468" s="2">
        <f>RSI!I1468</f>
        <v>58.266156366794291</v>
      </c>
      <c r="D1468" s="2">
        <f>MACD!E1468</f>
        <v>-1.1476576860580678E-2</v>
      </c>
      <c r="E1468" s="2">
        <f>MACD!F1468</f>
        <v>-2.4280639506574726E-2</v>
      </c>
      <c r="F1468" s="2">
        <f>'Moving Avg'!D1468</f>
        <v>3.4257600000000004</v>
      </c>
      <c r="G1468" s="2">
        <f>'Moving Avg'!F1468</f>
        <v>3.4031400000000005</v>
      </c>
      <c r="H1468" s="2">
        <f>'Moving Avg'!G1468</f>
        <v>3.3294499999999987</v>
      </c>
      <c r="I1468" s="2">
        <f>'Moving Avg'!H1468</f>
        <v>3.1335569999999997</v>
      </c>
      <c r="J1468" s="5" t="str">
        <f>OBV!F1468</f>
        <v>BULLISH</v>
      </c>
      <c r="K1468" s="5" t="str">
        <f>OBV!G1468</f>
        <v>NEUTRAL</v>
      </c>
      <c r="L1468" s="5" t="str">
        <f>OBV!H1468</f>
        <v>NEUTRAL</v>
      </c>
    </row>
    <row r="1469" spans="1:12" ht="13.5" x14ac:dyDescent="0.25">
      <c r="A1469" s="3">
        <f>RSI!A1469</f>
        <v>44454</v>
      </c>
      <c r="B1469" s="2">
        <f>RSI!B1469</f>
        <v>3.4174000000000002</v>
      </c>
      <c r="C1469" s="2">
        <f>RSI!I1469</f>
        <v>53.515201392904117</v>
      </c>
      <c r="D1469" s="2">
        <f>MACD!E1469</f>
        <v>-1.1453959166261907E-2</v>
      </c>
      <c r="E1469" s="2">
        <f>MACD!F1469</f>
        <v>-2.1715303438512162E-2</v>
      </c>
      <c r="F1469" s="2">
        <f>'Moving Avg'!D1469</f>
        <v>3.4358200000000005</v>
      </c>
      <c r="G1469" s="2">
        <f>'Moving Avg'!F1469</f>
        <v>3.4073299999999995</v>
      </c>
      <c r="H1469" s="2">
        <f>'Moving Avg'!G1469</f>
        <v>3.3352719999999989</v>
      </c>
      <c r="I1469" s="2">
        <f>'Moving Avg'!H1469</f>
        <v>3.1357884999999999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</row>
    <row r="1470" spans="1:12" ht="13.5" x14ac:dyDescent="0.25">
      <c r="A1470" s="3">
        <f>RSI!A1470</f>
        <v>44455</v>
      </c>
      <c r="B1470" s="2">
        <f>RSI!B1470</f>
        <v>3.4174000000000002</v>
      </c>
      <c r="C1470" s="2">
        <f>RSI!I1470</f>
        <v>53.515201392904117</v>
      </c>
      <c r="D1470" s="2">
        <f>MACD!E1470</f>
        <v>-2.5763645719525385E-3</v>
      </c>
      <c r="E1470" s="2">
        <f>MACD!F1470</f>
        <v>-1.7887515665200238E-2</v>
      </c>
      <c r="F1470" s="2">
        <f>'Moving Avg'!D1470</f>
        <v>3.4358200000000005</v>
      </c>
      <c r="G1470" s="2">
        <f>'Moving Avg'!F1470</f>
        <v>3.4115199999999994</v>
      </c>
      <c r="H1470" s="2">
        <f>'Moving Avg'!G1470</f>
        <v>3.3402079999999978</v>
      </c>
      <c r="I1470" s="2">
        <f>'Moving Avg'!H1470</f>
        <v>3.1383895000000002</v>
      </c>
      <c r="J1470" s="5" t="str">
        <f>OBV!F1470</f>
        <v>BULLISH</v>
      </c>
      <c r="K1470" s="5" t="str">
        <f>OBV!G1470</f>
        <v>NEUTRAL</v>
      </c>
      <c r="L1470" s="5" t="str">
        <f>OBV!H1470</f>
        <v>NEUTRAL</v>
      </c>
    </row>
    <row r="1471" spans="1:12" ht="13.5" x14ac:dyDescent="0.25">
      <c r="A1471" s="3">
        <f>RSI!A1471</f>
        <v>44456</v>
      </c>
      <c r="B1471" s="2">
        <f>RSI!B1471</f>
        <v>3.3504</v>
      </c>
      <c r="C1471" s="2">
        <f>RSI!I1471</f>
        <v>45.003601880774674</v>
      </c>
      <c r="D1471" s="2">
        <f>MACD!E1471</f>
        <v>1.2322336202186701E-2</v>
      </c>
      <c r="E1471" s="2">
        <f>MACD!F1471</f>
        <v>-1.1845545291722851E-2</v>
      </c>
      <c r="F1471" s="2">
        <f>'Moving Avg'!D1471</f>
        <v>3.4173999999999998</v>
      </c>
      <c r="G1471" s="2">
        <f>'Moving Avg'!F1471</f>
        <v>3.4152899999999997</v>
      </c>
      <c r="H1471" s="2">
        <f>'Moving Avg'!G1471</f>
        <v>3.3436559999999984</v>
      </c>
      <c r="I1471" s="2">
        <f>'Moving Avg'!H1471</f>
        <v>3.1405815000000001</v>
      </c>
      <c r="J1471" s="5" t="str">
        <f>OBV!F1471</f>
        <v>BULLISH</v>
      </c>
      <c r="K1471" s="5" t="str">
        <f>OBV!G1471</f>
        <v>NEUTRAL</v>
      </c>
      <c r="L1471" s="5" t="str">
        <f>OBV!H1471</f>
        <v>BULLISH DIVERGENCE</v>
      </c>
    </row>
    <row r="1472" spans="1:12" ht="13.5" x14ac:dyDescent="0.25">
      <c r="A1472" s="3">
        <f>RSI!A1472</f>
        <v>44459</v>
      </c>
      <c r="B1472" s="2">
        <f>RSI!B1472</f>
        <v>3.4089999999999998</v>
      </c>
      <c r="C1472" s="2">
        <f>RSI!I1472</f>
        <v>52.169152805770892</v>
      </c>
      <c r="D1472" s="2">
        <f>MACD!E1472</f>
        <v>1.5695707621217192E-2</v>
      </c>
      <c r="E1472" s="2">
        <f>MACD!F1472</f>
        <v>-6.3372947091348431E-3</v>
      </c>
      <c r="F1472" s="2">
        <f>'Moving Avg'!D1472</f>
        <v>3.4090200000000004</v>
      </c>
      <c r="G1472" s="2">
        <f>'Moving Avg'!F1472</f>
        <v>3.4224100000000002</v>
      </c>
      <c r="H1472" s="2">
        <f>'Moving Avg'!G1472</f>
        <v>3.3484239999999983</v>
      </c>
      <c r="I1472" s="2">
        <f>'Moving Avg'!H1472</f>
        <v>3.1428820000000002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</row>
    <row r="1473" spans="1:12" ht="13.5" x14ac:dyDescent="0.25">
      <c r="A1473" s="3">
        <f>RSI!A1473</f>
        <v>44460</v>
      </c>
      <c r="B1473" s="2">
        <f>RSI!B1473</f>
        <v>3.3923000000000001</v>
      </c>
      <c r="C1473" s="2">
        <f>RSI!I1473</f>
        <v>50.163273723055596</v>
      </c>
      <c r="D1473" s="2">
        <f>MACD!E1473</f>
        <v>2.2267486281468685E-2</v>
      </c>
      <c r="E1473" s="2">
        <f>MACD!F1473</f>
        <v>-6.1633851101413825E-4</v>
      </c>
      <c r="F1473" s="2">
        <f>'Moving Avg'!D1473</f>
        <v>3.3973</v>
      </c>
      <c r="G1473" s="2">
        <f>'Moving Avg'!F1473</f>
        <v>3.4236700000000004</v>
      </c>
      <c r="H1473" s="2">
        <f>'Moving Avg'!G1473</f>
        <v>3.3534479999999984</v>
      </c>
      <c r="I1473" s="2">
        <f>'Moving Avg'!H1473</f>
        <v>3.1451359999999999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</row>
    <row r="1474" spans="1:12" ht="13.5" x14ac:dyDescent="0.25">
      <c r="A1474" s="3">
        <f>RSI!A1474</f>
        <v>44461</v>
      </c>
      <c r="B1474" s="2">
        <f>RSI!B1474</f>
        <v>3.3839000000000001</v>
      </c>
      <c r="C1474" s="2">
        <f>RSI!I1474</f>
        <v>49.139811193272806</v>
      </c>
      <c r="D1474" s="2">
        <f>MACD!E1474</f>
        <v>1.5560275986435723E-2</v>
      </c>
      <c r="E1474" s="2">
        <f>MACD!F1474</f>
        <v>2.6189843884758344E-3</v>
      </c>
      <c r="F1474" s="2">
        <f>'Moving Avg'!D1474</f>
        <v>3.3906000000000001</v>
      </c>
      <c r="G1474" s="2">
        <f>'Moving Avg'!F1474</f>
        <v>3.4194850000000003</v>
      </c>
      <c r="H1474" s="2">
        <f>'Moving Avg'!G1474</f>
        <v>3.3575659999999994</v>
      </c>
      <c r="I1474" s="2">
        <f>'Moving Avg'!H1474</f>
        <v>3.1475694999999995</v>
      </c>
      <c r="J1474" s="5" t="str">
        <f>OBV!F1474</f>
        <v>BULLISH</v>
      </c>
      <c r="K1474" s="5" t="str">
        <f>OBV!G1474</f>
        <v>NEUTRAL</v>
      </c>
      <c r="L1474" s="5" t="str">
        <f>OBV!H1474</f>
        <v>BULLISH DIVERGENCE</v>
      </c>
    </row>
    <row r="1475" spans="1:12" ht="13.5" x14ac:dyDescent="0.25">
      <c r="A1475" s="3">
        <f>RSI!A1475</f>
        <v>44462</v>
      </c>
      <c r="B1475" s="2">
        <f>RSI!B1475</f>
        <v>3.3923000000000001</v>
      </c>
      <c r="C1475" s="2">
        <f>RSI!I1475</f>
        <v>50.233288325186955</v>
      </c>
      <c r="D1475" s="2">
        <f>MACD!E1475</f>
        <v>1.7052800387917788E-2</v>
      </c>
      <c r="E1475" s="2">
        <f>MACD!F1475</f>
        <v>5.5057475883642255E-3</v>
      </c>
      <c r="F1475" s="2">
        <f>'Moving Avg'!D1475</f>
        <v>3.38558</v>
      </c>
      <c r="G1475" s="2">
        <f>'Moving Avg'!F1475</f>
        <v>3.4173950000000004</v>
      </c>
      <c r="H1475" s="2">
        <f>'Moving Avg'!G1475</f>
        <v>3.3621459999999996</v>
      </c>
      <c r="I1475" s="2">
        <f>'Moving Avg'!H1475</f>
        <v>3.1496385</v>
      </c>
      <c r="J1475" s="5" t="str">
        <f>OBV!F1475</f>
        <v>BULLISH</v>
      </c>
      <c r="K1475" s="5" t="str">
        <f>OBV!G1475</f>
        <v>NEUTRAL</v>
      </c>
      <c r="L1475" s="5" t="str">
        <f>OBV!H1475</f>
        <v>BULLISH DIVERGENCE</v>
      </c>
    </row>
    <row r="1476" spans="1:12" ht="13.5" x14ac:dyDescent="0.25">
      <c r="A1476" s="3">
        <f>RSI!A1476</f>
        <v>44463</v>
      </c>
      <c r="B1476" s="2">
        <f>RSI!B1476</f>
        <v>3.3755000000000002</v>
      </c>
      <c r="C1476" s="2">
        <f>RSI!I1476</f>
        <v>48.010086431059449</v>
      </c>
      <c r="D1476" s="2">
        <f>MACD!E1476</f>
        <v>2.3419845997193711E-2</v>
      </c>
      <c r="E1476" s="2">
        <f>MACD!F1476</f>
        <v>9.0885672701301237E-3</v>
      </c>
      <c r="F1476" s="2">
        <f>'Moving Avg'!D1476</f>
        <v>3.3906000000000001</v>
      </c>
      <c r="G1476" s="2">
        <f>'Moving Avg'!F1476</f>
        <v>3.4152999999999998</v>
      </c>
      <c r="H1476" s="2">
        <f>'Moving Avg'!G1476</f>
        <v>3.3660959999999993</v>
      </c>
      <c r="I1476" s="2">
        <f>'Moving Avg'!H1476</f>
        <v>3.151327999999999</v>
      </c>
      <c r="J1476" s="5" t="str">
        <f>OBV!F1476</f>
        <v>BULLISH</v>
      </c>
      <c r="K1476" s="5" t="str">
        <f>OBV!G1476</f>
        <v>NEUTRAL</v>
      </c>
      <c r="L1476" s="5" t="str">
        <f>OBV!H1476</f>
        <v>CONFIRMED BULLISH</v>
      </c>
    </row>
    <row r="1477" spans="1:12" ht="13.5" x14ac:dyDescent="0.25">
      <c r="A1477" s="3">
        <f>RSI!A1477</f>
        <v>44466</v>
      </c>
      <c r="B1477" s="2">
        <f>RSI!B1477</f>
        <v>3.3671000000000002</v>
      </c>
      <c r="C1477" s="2">
        <f>RSI!I1477</f>
        <v>46.892589852151609</v>
      </c>
      <c r="D1477" s="2">
        <f>MACD!E1477</f>
        <v>3.0819441890533206E-2</v>
      </c>
      <c r="E1477" s="2">
        <f>MACD!F1477</f>
        <v>1.3434742194210741E-2</v>
      </c>
      <c r="F1477" s="2">
        <f>'Moving Avg'!D1477</f>
        <v>3.3822200000000002</v>
      </c>
      <c r="G1477" s="2">
        <f>'Moving Avg'!F1477</f>
        <v>3.4127849999999995</v>
      </c>
      <c r="H1477" s="2">
        <f>'Moving Avg'!G1477</f>
        <v>3.3698779999999995</v>
      </c>
      <c r="I1477" s="2">
        <f>'Moving Avg'!H1477</f>
        <v>3.1526429999999994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</row>
    <row r="1478" spans="1:12" ht="13.5" x14ac:dyDescent="0.25">
      <c r="A1478" s="3">
        <f>RSI!A1478</f>
        <v>44467</v>
      </c>
      <c r="B1478" s="2">
        <f>RSI!B1478</f>
        <v>3.3336000000000001</v>
      </c>
      <c r="C1478" s="2">
        <f>RSI!I1478</f>
        <v>42.63084130140998</v>
      </c>
      <c r="D1478" s="2">
        <f>MACD!E1478</f>
        <v>3.9702094605935656E-2</v>
      </c>
      <c r="E1478" s="2">
        <f>MACD!F1478</f>
        <v>1.8688212676555724E-2</v>
      </c>
      <c r="F1478" s="2">
        <f>'Moving Avg'!D1478</f>
        <v>3.3704799999999997</v>
      </c>
      <c r="G1478" s="2">
        <f>'Moving Avg'!F1478</f>
        <v>3.408175</v>
      </c>
      <c r="H1478" s="2">
        <f>'Moving Avg'!G1478</f>
        <v>3.3723979999999996</v>
      </c>
      <c r="I1478" s="2">
        <f>'Moving Avg'!H1478</f>
        <v>3.1543074999999994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</row>
    <row r="1479" spans="1:12" ht="13.5" x14ac:dyDescent="0.25">
      <c r="A1479" s="3">
        <f>RSI!A1479</f>
        <v>44468</v>
      </c>
      <c r="B1479" s="2">
        <f>RSI!B1479</f>
        <v>3.3504</v>
      </c>
      <c r="C1479" s="2">
        <f>RSI!I1479</f>
        <v>45.314957511166753</v>
      </c>
      <c r="D1479" s="2">
        <f>MACD!E1479</f>
        <v>4.1147453917365961E-2</v>
      </c>
      <c r="E1479" s="2">
        <f>MACD!F1479</f>
        <v>2.3180060924717773E-2</v>
      </c>
      <c r="F1479" s="2">
        <f>'Moving Avg'!D1479</f>
        <v>3.3637799999999998</v>
      </c>
      <c r="G1479" s="2">
        <f>'Moving Avg'!F1479</f>
        <v>3.4060799999999993</v>
      </c>
      <c r="H1479" s="2">
        <f>'Moving Avg'!G1479</f>
        <v>3.3724939999999997</v>
      </c>
      <c r="I1479" s="2">
        <f>'Moving Avg'!H1479</f>
        <v>3.1565364999999996</v>
      </c>
      <c r="J1479" s="5" t="str">
        <f>OBV!F1479</f>
        <v>BULLISH</v>
      </c>
      <c r="K1479" s="5" t="str">
        <f>OBV!G1479</f>
        <v>NEUTRAL</v>
      </c>
      <c r="L1479" s="5" t="str">
        <f>OBV!H1479</f>
        <v>BULLISH DIVERGENCE</v>
      </c>
    </row>
    <row r="1480" spans="1:12" ht="13.5" x14ac:dyDescent="0.25">
      <c r="A1480" s="3">
        <f>RSI!A1480</f>
        <v>44469</v>
      </c>
      <c r="B1480" s="2">
        <f>RSI!B1480</f>
        <v>3.4340999999999999</v>
      </c>
      <c r="C1480" s="2">
        <f>RSI!I1480</f>
        <v>56.287945675105142</v>
      </c>
      <c r="D1480" s="2">
        <f>MACD!E1480</f>
        <v>3.6374473846066291E-2</v>
      </c>
      <c r="E1480" s="2">
        <f>MACD!F1480</f>
        <v>2.5818943508987478E-2</v>
      </c>
      <c r="F1480" s="2">
        <f>'Moving Avg'!D1480</f>
        <v>3.3721400000000004</v>
      </c>
      <c r="G1480" s="2">
        <f>'Moving Avg'!F1480</f>
        <v>3.40524</v>
      </c>
      <c r="H1480" s="2">
        <f>'Moving Avg'!G1480</f>
        <v>3.3726599999999998</v>
      </c>
      <c r="I1480" s="2">
        <f>'Moving Avg'!H1480</f>
        <v>3.1591099999999996</v>
      </c>
      <c r="J1480" s="5" t="str">
        <f>OBV!F1480</f>
        <v>BULLISH</v>
      </c>
      <c r="K1480" s="5" t="str">
        <f>OBV!G1480</f>
        <v>STRONG</v>
      </c>
      <c r="L1480" s="5" t="str">
        <f>OBV!H1480</f>
        <v>CONFIRMED BULLISH</v>
      </c>
    </row>
    <row r="1481" spans="1:12" ht="13.5" x14ac:dyDescent="0.25">
      <c r="A1481" s="3">
        <f>RSI!A1481</f>
        <v>44470</v>
      </c>
      <c r="B1481" s="2">
        <f>RSI!B1481</f>
        <v>3.4592999999999998</v>
      </c>
      <c r="C1481" s="2">
        <f>RSI!I1481</f>
        <v>58.958141668762877</v>
      </c>
      <c r="D1481" s="2">
        <f>MACD!E1481</f>
        <v>1.9855763262044412E-2</v>
      </c>
      <c r="E1481" s="2">
        <f>MACD!F1481</f>
        <v>2.4626307459598866E-2</v>
      </c>
      <c r="F1481" s="2">
        <f>'Moving Avg'!D1481</f>
        <v>3.3888999999999996</v>
      </c>
      <c r="G1481" s="2">
        <f>'Moving Avg'!F1481</f>
        <v>3.4048249999999998</v>
      </c>
      <c r="H1481" s="2">
        <f>'Moving Avg'!G1481</f>
        <v>3.3734980000000001</v>
      </c>
      <c r="I1481" s="2">
        <f>'Moving Avg'!H1481</f>
        <v>3.1617724999999992</v>
      </c>
      <c r="J1481" s="5" t="str">
        <f>OBV!F1481</f>
        <v>BULLISH</v>
      </c>
      <c r="K1481" s="5" t="str">
        <f>OBV!G1481</f>
        <v>STRONG</v>
      </c>
      <c r="L1481" s="5" t="str">
        <f>OBV!H1481</f>
        <v>CONFIRMED BULLISH</v>
      </c>
    </row>
    <row r="1482" spans="1:12" ht="13.5" x14ac:dyDescent="0.25">
      <c r="A1482" s="3">
        <f>RSI!A1482</f>
        <v>44473</v>
      </c>
      <c r="B1482" s="2">
        <f>RSI!B1482</f>
        <v>3.5011000000000001</v>
      </c>
      <c r="C1482" s="2">
        <f>RSI!I1482</f>
        <v>62.995999510478605</v>
      </c>
      <c r="D1482" s="2">
        <f>MACD!E1482</f>
        <v>1.136553971887011E-2</v>
      </c>
      <c r="E1482" s="2">
        <f>MACD!F1482</f>
        <v>2.1974153911453114E-2</v>
      </c>
      <c r="F1482" s="2">
        <f>'Moving Avg'!D1482</f>
        <v>3.4157000000000002</v>
      </c>
      <c r="G1482" s="2">
        <f>'Moving Avg'!F1482</f>
        <v>3.408175</v>
      </c>
      <c r="H1482" s="2">
        <f>'Moving Avg'!G1482</f>
        <v>3.3766799999999999</v>
      </c>
      <c r="I1482" s="2">
        <f>'Moving Avg'!H1482</f>
        <v>3.1642009999999989</v>
      </c>
      <c r="J1482" s="5" t="str">
        <f>OBV!F1482</f>
        <v>BULLISH</v>
      </c>
      <c r="K1482" s="5" t="str">
        <f>OBV!G1482</f>
        <v>STRONG</v>
      </c>
      <c r="L1482" s="5" t="str">
        <f>OBV!H1482</f>
        <v>CONFIRMED BULLISH</v>
      </c>
    </row>
    <row r="1483" spans="1:12" ht="13.5" x14ac:dyDescent="0.25">
      <c r="A1483" s="3">
        <f>RSI!A1483</f>
        <v>44474</v>
      </c>
      <c r="B1483" s="2">
        <f>RSI!B1483</f>
        <v>3.5263</v>
      </c>
      <c r="C1483" s="2">
        <f>RSI!I1483</f>
        <v>65.217727583066122</v>
      </c>
      <c r="D1483" s="2">
        <f>MACD!E1483</f>
        <v>-9.0133672913150775E-4</v>
      </c>
      <c r="E1483" s="2">
        <f>MACD!F1483</f>
        <v>1.7399055783336188E-2</v>
      </c>
      <c r="F1483" s="2">
        <f>'Moving Avg'!D1483</f>
        <v>3.45424</v>
      </c>
      <c r="G1483" s="2">
        <f>'Moving Avg'!F1483</f>
        <v>3.4119450000000002</v>
      </c>
      <c r="H1483" s="2">
        <f>'Moving Avg'!G1483</f>
        <v>3.3795280000000001</v>
      </c>
      <c r="I1483" s="2">
        <f>'Moving Avg'!H1483</f>
        <v>3.1665704999999984</v>
      </c>
      <c r="J1483" s="5" t="str">
        <f>OBV!F1483</f>
        <v>BULLISH</v>
      </c>
      <c r="K1483" s="5" t="str">
        <f>OBV!G1483</f>
        <v>STRONG</v>
      </c>
      <c r="L1483" s="5" t="str">
        <f>OBV!H1483</f>
        <v>CONFIRMED BULLISH</v>
      </c>
    </row>
    <row r="1484" spans="1:12" ht="13.5" x14ac:dyDescent="0.25">
      <c r="A1484" s="3">
        <f>RSI!A1484</f>
        <v>44475</v>
      </c>
      <c r="B1484" s="2">
        <f>RSI!B1484</f>
        <v>3.4592999999999998</v>
      </c>
      <c r="C1484" s="2">
        <f>RSI!I1484</f>
        <v>55.650798212126809</v>
      </c>
      <c r="D1484" s="2">
        <f>MACD!E1484</f>
        <v>-8.3582759778035864E-3</v>
      </c>
      <c r="E1484" s="2">
        <f>MACD!F1484</f>
        <v>1.2247589431108232E-2</v>
      </c>
      <c r="F1484" s="2">
        <f>'Moving Avg'!D1484</f>
        <v>3.4760199999999997</v>
      </c>
      <c r="G1484" s="2">
        <f>'Moving Avg'!F1484</f>
        <v>3.4165550000000002</v>
      </c>
      <c r="H1484" s="2">
        <f>'Moving Avg'!G1484</f>
        <v>3.3820420000000002</v>
      </c>
      <c r="I1484" s="2">
        <f>'Moving Avg'!H1484</f>
        <v>3.1687159999999981</v>
      </c>
      <c r="J1484" s="5" t="str">
        <f>OBV!F1484</f>
        <v>BULLISH</v>
      </c>
      <c r="K1484" s="5" t="str">
        <f>OBV!G1484</f>
        <v>STRONG</v>
      </c>
      <c r="L1484" s="5" t="str">
        <f>OBV!H1484</f>
        <v>CONFIRMED BULLISH</v>
      </c>
    </row>
    <row r="1485" spans="1:12" ht="13.5" x14ac:dyDescent="0.25">
      <c r="A1485" s="3">
        <f>RSI!A1485</f>
        <v>44476</v>
      </c>
      <c r="B1485" s="2">
        <f>RSI!B1485</f>
        <v>3.476</v>
      </c>
      <c r="C1485" s="2">
        <f>RSI!I1485</f>
        <v>57.330941485381203</v>
      </c>
      <c r="D1485" s="2">
        <f>MACD!E1485</f>
        <v>-1.4909344893682785E-2</v>
      </c>
      <c r="E1485" s="2">
        <f>MACD!F1485</f>
        <v>6.8162025661500283E-3</v>
      </c>
      <c r="F1485" s="2">
        <f>'Moving Avg'!D1485</f>
        <v>3.4843999999999995</v>
      </c>
      <c r="G1485" s="2">
        <f>'Moving Avg'!F1485</f>
        <v>3.4194850000000003</v>
      </c>
      <c r="H1485" s="2">
        <f>'Moving Avg'!G1485</f>
        <v>3.3850560000000001</v>
      </c>
      <c r="I1485" s="2">
        <f>'Moving Avg'!H1485</f>
        <v>3.171314499999998</v>
      </c>
      <c r="J1485" s="5" t="str">
        <f>OBV!F1485</f>
        <v>BULLISH</v>
      </c>
      <c r="K1485" s="5" t="str">
        <f>OBV!G1485</f>
        <v>STRONG</v>
      </c>
      <c r="L1485" s="5" t="str">
        <f>OBV!H1485</f>
        <v>CONFIRMED BULLISH</v>
      </c>
    </row>
    <row r="1486" spans="1:12" ht="13.5" x14ac:dyDescent="0.25">
      <c r="A1486" s="3">
        <f>RSI!A1486</f>
        <v>44477</v>
      </c>
      <c r="B1486" s="2">
        <f>RSI!B1486</f>
        <v>3.4508999999999999</v>
      </c>
      <c r="C1486" s="2">
        <f>RSI!I1486</f>
        <v>54.018523364492246</v>
      </c>
      <c r="D1486" s="2">
        <f>MACD!E1486</f>
        <v>-2.1551243960041599E-2</v>
      </c>
      <c r="E1486" s="2">
        <f>MACD!F1486</f>
        <v>1.1427132609117029E-3</v>
      </c>
      <c r="F1486" s="2">
        <f>'Moving Avg'!D1486</f>
        <v>3.4827199999999996</v>
      </c>
      <c r="G1486" s="2">
        <f>'Moving Avg'!F1486</f>
        <v>3.419905</v>
      </c>
      <c r="H1486" s="2">
        <f>'Moving Avg'!G1486</f>
        <v>3.3877359999999999</v>
      </c>
      <c r="I1486" s="2">
        <f>'Moving Avg'!H1486</f>
        <v>3.1738244999999976</v>
      </c>
      <c r="J1486" s="5" t="str">
        <f>OBV!F1486</f>
        <v>BULLISH</v>
      </c>
      <c r="K1486" s="5" t="str">
        <f>OBV!G1486</f>
        <v>NEUTRAL</v>
      </c>
      <c r="L1486" s="5" t="str">
        <f>OBV!H1486</f>
        <v>BULLISH DIVERGENCE</v>
      </c>
    </row>
    <row r="1487" spans="1:12" ht="13.5" x14ac:dyDescent="0.25">
      <c r="A1487" s="3">
        <f>RSI!A1487</f>
        <v>44480</v>
      </c>
      <c r="B1487" s="2">
        <f>RSI!B1487</f>
        <v>3.4258000000000002</v>
      </c>
      <c r="C1487" s="2">
        <f>RSI!I1487</f>
        <v>50.854291020824284</v>
      </c>
      <c r="D1487" s="2">
        <f>MACD!E1487</f>
        <v>-2.6801720505365445E-2</v>
      </c>
      <c r="E1487" s="2">
        <f>MACD!F1487</f>
        <v>-4.4461734923437269E-3</v>
      </c>
      <c r="F1487" s="2">
        <f>'Moving Avg'!D1487</f>
        <v>3.46766</v>
      </c>
      <c r="G1487" s="2">
        <f>'Moving Avg'!F1487</f>
        <v>3.4186499999999995</v>
      </c>
      <c r="H1487" s="2">
        <f>'Moving Avg'!G1487</f>
        <v>3.3894120000000005</v>
      </c>
      <c r="I1487" s="2">
        <f>'Moving Avg'!H1487</f>
        <v>3.1763564999999976</v>
      </c>
      <c r="J1487" s="5" t="str">
        <f>OBV!F1487</f>
        <v>BULLISH</v>
      </c>
      <c r="K1487" s="5" t="str">
        <f>OBV!G1487</f>
        <v>NEUTRAL</v>
      </c>
      <c r="L1487" s="5" t="str">
        <f>OBV!H1487</f>
        <v>BULLISH DIVERGENCE</v>
      </c>
    </row>
    <row r="1488" spans="1:12" ht="13.5" x14ac:dyDescent="0.25">
      <c r="A1488" s="3">
        <f>RSI!A1488</f>
        <v>44481</v>
      </c>
      <c r="B1488" s="2">
        <f>RSI!B1488</f>
        <v>3.5095000000000001</v>
      </c>
      <c r="C1488" s="2">
        <f>RSI!I1488</f>
        <v>59.395774546278837</v>
      </c>
      <c r="D1488" s="2">
        <f>MACD!E1488</f>
        <v>-4.2632701040814514E-2</v>
      </c>
      <c r="E1488" s="2">
        <f>MACD!F1488</f>
        <v>-1.2083479002037885E-2</v>
      </c>
      <c r="F1488" s="2">
        <f>'Moving Avg'!D1488</f>
        <v>3.4643000000000002</v>
      </c>
      <c r="G1488" s="2">
        <f>'Moving Avg'!F1488</f>
        <v>3.4215799999999996</v>
      </c>
      <c r="H1488" s="2">
        <f>'Moving Avg'!G1488</f>
        <v>3.3927620000000007</v>
      </c>
      <c r="I1488" s="2">
        <f>'Moving Avg'!H1488</f>
        <v>3.1792334999999974</v>
      </c>
      <c r="J1488" s="5" t="str">
        <f>OBV!F1488</f>
        <v>BEARISH</v>
      </c>
      <c r="K1488" s="5" t="str">
        <f>OBV!G1488</f>
        <v>NEUTRAL</v>
      </c>
      <c r="L1488" s="5" t="str">
        <f>OBV!H1488</f>
        <v>CONFIRMED BEARISH</v>
      </c>
    </row>
    <row r="1489" spans="1:12" ht="13.5" x14ac:dyDescent="0.25">
      <c r="A1489" s="3">
        <f>RSI!A1489</f>
        <v>44482</v>
      </c>
      <c r="B1489" s="2">
        <f>RSI!B1489</f>
        <v>3.4592999999999998</v>
      </c>
      <c r="C1489" s="2">
        <f>RSI!I1489</f>
        <v>53.401159090031626</v>
      </c>
      <c r="D1489" s="2">
        <f>MACD!E1489</f>
        <v>-5.0251472673535691E-2</v>
      </c>
      <c r="E1489" s="2">
        <f>MACD!F1489</f>
        <v>-1.9717077736337449E-2</v>
      </c>
      <c r="F1489" s="2">
        <f>'Moving Avg'!D1489</f>
        <v>3.4643000000000002</v>
      </c>
      <c r="G1489" s="2">
        <f>'Moving Avg'!F1489</f>
        <v>3.4236749999999994</v>
      </c>
      <c r="H1489" s="2">
        <f>'Moving Avg'!G1489</f>
        <v>3.3951080000000013</v>
      </c>
      <c r="I1489" s="2">
        <f>'Moving Avg'!H1489</f>
        <v>3.1817484999999972</v>
      </c>
      <c r="J1489" s="5" t="str">
        <f>OBV!F1489</f>
        <v>BEARISH</v>
      </c>
      <c r="K1489" s="5" t="str">
        <f>OBV!G1489</f>
        <v>NEUTRAL</v>
      </c>
      <c r="L1489" s="5" t="str">
        <f>OBV!H1489</f>
        <v>NEUTRAL</v>
      </c>
    </row>
    <row r="1490" spans="1:12" ht="13.5" x14ac:dyDescent="0.25">
      <c r="A1490" s="3">
        <f>RSI!A1490</f>
        <v>44483</v>
      </c>
      <c r="B1490" s="2">
        <f>RSI!B1490</f>
        <v>3.4843999999999999</v>
      </c>
      <c r="C1490" s="2">
        <f>RSI!I1490</f>
        <v>55.803047315428827</v>
      </c>
      <c r="D1490" s="2">
        <f>MACD!E1490</f>
        <v>-4.5871291215712873E-2</v>
      </c>
      <c r="E1490" s="2">
        <f>MACD!F1490</f>
        <v>-2.4947920432212535E-2</v>
      </c>
      <c r="F1490" s="2">
        <f>'Moving Avg'!D1490</f>
        <v>3.4659799999999996</v>
      </c>
      <c r="G1490" s="2">
        <f>'Moving Avg'!F1490</f>
        <v>3.4270249999999995</v>
      </c>
      <c r="H1490" s="2">
        <f>'Moving Avg'!G1490</f>
        <v>3.398124000000001</v>
      </c>
      <c r="I1490" s="2">
        <f>'Moving Avg'!H1490</f>
        <v>3.1842039999999976</v>
      </c>
      <c r="J1490" s="5" t="str">
        <f>OBV!F1490</f>
        <v>BEARISH</v>
      </c>
      <c r="K1490" s="5" t="str">
        <f>OBV!G1490</f>
        <v>NEUTRAL</v>
      </c>
      <c r="L1490" s="5" t="str">
        <f>OBV!H1490</f>
        <v>BEARISH DIVERGENCE</v>
      </c>
    </row>
    <row r="1491" spans="1:12" ht="13.5" x14ac:dyDescent="0.25">
      <c r="A1491" s="3">
        <f>RSI!A1491</f>
        <v>44488</v>
      </c>
      <c r="B1491" s="2">
        <f>RSI!B1491</f>
        <v>3.4676</v>
      </c>
      <c r="C1491" s="2">
        <f>RSI!I1491</f>
        <v>53.804046985627124</v>
      </c>
      <c r="D1491" s="2">
        <f>MACD!E1491</f>
        <v>-3.7368627210686789E-2</v>
      </c>
      <c r="E1491" s="2">
        <f>MACD!F1491</f>
        <v>-2.7432061787907389E-2</v>
      </c>
      <c r="F1491" s="2">
        <f>'Moving Avg'!D1491</f>
        <v>3.4693200000000006</v>
      </c>
      <c r="G1491" s="2">
        <f>'Moving Avg'!F1491</f>
        <v>3.4328850000000002</v>
      </c>
      <c r="H1491" s="2">
        <f>'Moving Avg'!G1491</f>
        <v>3.4013060000000008</v>
      </c>
      <c r="I1491" s="2">
        <f>'Moving Avg'!H1491</f>
        <v>3.1867604999999974</v>
      </c>
      <c r="J1491" s="5" t="str">
        <f>OBV!F1491</f>
        <v>BEARISH</v>
      </c>
      <c r="K1491" s="5" t="str">
        <f>OBV!G1491</f>
        <v>NEUTRAL</v>
      </c>
      <c r="L1491" s="5" t="str">
        <f>OBV!H1491</f>
        <v>BEARISH DIVERGENCE</v>
      </c>
    </row>
    <row r="1492" spans="1:12" ht="13.5" x14ac:dyDescent="0.25">
      <c r="A1492" s="3">
        <f>RSI!A1492</f>
        <v>44489</v>
      </c>
      <c r="B1492" s="2">
        <f>RSI!B1492</f>
        <v>3.5514000000000001</v>
      </c>
      <c r="C1492" s="2">
        <f>RSI!I1492</f>
        <v>61.259004123614609</v>
      </c>
      <c r="D1492" s="2">
        <f>MACD!E1492</f>
        <v>-3.0152367637396704E-2</v>
      </c>
      <c r="E1492" s="2">
        <f>MACD!F1492</f>
        <v>-2.7976122957805251E-2</v>
      </c>
      <c r="F1492" s="2">
        <f>'Moving Avg'!D1492</f>
        <v>3.49444</v>
      </c>
      <c r="G1492" s="2">
        <f>'Moving Avg'!F1492</f>
        <v>3.4400050000000002</v>
      </c>
      <c r="H1492" s="2">
        <f>'Moving Avg'!G1492</f>
        <v>3.4063320000000004</v>
      </c>
      <c r="I1492" s="2">
        <f>'Moving Avg'!H1492</f>
        <v>3.189587999999997</v>
      </c>
      <c r="J1492" s="5" t="str">
        <f>OBV!F1492</f>
        <v>BULLISH</v>
      </c>
      <c r="K1492" s="5" t="str">
        <f>OBV!G1492</f>
        <v>NEUTRAL</v>
      </c>
      <c r="L1492" s="5" t="str">
        <f>OBV!H1492</f>
        <v>CONFIRMED BULLISH</v>
      </c>
    </row>
    <row r="1493" spans="1:12" ht="13.5" x14ac:dyDescent="0.25">
      <c r="A1493" s="3">
        <f>RSI!A1493</f>
        <v>44490</v>
      </c>
      <c r="B1493" s="2">
        <f>RSI!B1493</f>
        <v>3.7441</v>
      </c>
      <c r="C1493" s="2">
        <f>RSI!I1493</f>
        <v>72.320645187492488</v>
      </c>
      <c r="D1493" s="2">
        <f>MACD!E1493</f>
        <v>-3.5125356659606588E-2</v>
      </c>
      <c r="E1493" s="2">
        <f>MACD!F1493</f>
        <v>-2.9405969698165519E-2</v>
      </c>
      <c r="F1493" s="2">
        <f>'Moving Avg'!D1493</f>
        <v>3.5413600000000001</v>
      </c>
      <c r="G1493" s="2">
        <f>'Moving Avg'!F1493</f>
        <v>3.457595</v>
      </c>
      <c r="H1493" s="2">
        <f>'Moving Avg'!G1493</f>
        <v>3.4150440000000009</v>
      </c>
      <c r="I1493" s="2">
        <f>'Moving Avg'!H1493</f>
        <v>3.1936744999999975</v>
      </c>
      <c r="J1493" s="5" t="str">
        <f>OBV!F1493</f>
        <v>BULLISH</v>
      </c>
      <c r="K1493" s="5" t="str">
        <f>OBV!G1493</f>
        <v>STRONG</v>
      </c>
      <c r="L1493" s="5" t="str">
        <f>OBV!H1493</f>
        <v>CONFIRMED BULLISH</v>
      </c>
    </row>
    <row r="1494" spans="1:12" ht="13.5" x14ac:dyDescent="0.25">
      <c r="A1494" s="3">
        <f>RSI!A1494</f>
        <v>44491</v>
      </c>
      <c r="B1494" s="2">
        <f>RSI!B1494</f>
        <v>3.6183999999999998</v>
      </c>
      <c r="C1494" s="2">
        <f>RSI!I1494</f>
        <v>60.238103127517554</v>
      </c>
      <c r="D1494" s="2">
        <f>MACD!E1494</f>
        <v>-4.20999166438496E-2</v>
      </c>
      <c r="E1494" s="2">
        <f>MACD!F1494</f>
        <v>-3.1944759087302335E-2</v>
      </c>
      <c r="F1494" s="2">
        <f>'Moving Avg'!D1494</f>
        <v>3.5731799999999998</v>
      </c>
      <c r="G1494" s="2">
        <f>'Moving Avg'!F1494</f>
        <v>3.4693199999999997</v>
      </c>
      <c r="H1494" s="2">
        <f>'Moving Avg'!G1494</f>
        <v>3.4212420000000008</v>
      </c>
      <c r="I1494" s="2">
        <f>'Moving Avg'!H1494</f>
        <v>3.1969849999999975</v>
      </c>
      <c r="J1494" s="5" t="str">
        <f>OBV!F1494</f>
        <v>BULLISH</v>
      </c>
      <c r="K1494" s="5" t="str">
        <f>OBV!G1494</f>
        <v>STRONG</v>
      </c>
      <c r="L1494" s="5" t="str">
        <f>OBV!H1494</f>
        <v>CONFIRMED BULLISH</v>
      </c>
    </row>
    <row r="1495" spans="1:12" ht="13.5" x14ac:dyDescent="0.25">
      <c r="A1495" s="3">
        <f>RSI!A1495</f>
        <v>44494</v>
      </c>
      <c r="B1495" s="2">
        <f>RSI!B1495</f>
        <v>3.6435</v>
      </c>
      <c r="C1495" s="2">
        <f>RSI!I1495</f>
        <v>61.617080549355684</v>
      </c>
      <c r="D1495" s="2">
        <f>MACD!E1495</f>
        <v>-4.8187678265192879E-2</v>
      </c>
      <c r="E1495" s="2">
        <f>MACD!F1495</f>
        <v>-3.5193342922880448E-2</v>
      </c>
      <c r="F1495" s="2">
        <f>'Moving Avg'!D1495</f>
        <v>3.6049999999999995</v>
      </c>
      <c r="G1495" s="2">
        <f>'Moving Avg'!F1495</f>
        <v>3.4818800000000003</v>
      </c>
      <c r="H1495" s="2">
        <f>'Moving Avg'!G1495</f>
        <v>3.4277740000000008</v>
      </c>
      <c r="I1495" s="2">
        <f>'Moving Avg'!H1495</f>
        <v>3.2000884999999979</v>
      </c>
      <c r="J1495" s="5" t="str">
        <f>OBV!F1495</f>
        <v>BULLISH</v>
      </c>
      <c r="K1495" s="5" t="str">
        <f>OBV!G1495</f>
        <v>STRONG</v>
      </c>
      <c r="L1495" s="5" t="str">
        <f>OBV!H1495</f>
        <v>CONFIRMED BULLISH</v>
      </c>
    </row>
    <row r="1496" spans="1:12" ht="13.5" x14ac:dyDescent="0.25">
      <c r="A1496" s="3">
        <f>RSI!A1496</f>
        <v>44495</v>
      </c>
      <c r="B1496" s="2">
        <f>RSI!B1496</f>
        <v>3.6017000000000001</v>
      </c>
      <c r="C1496" s="2">
        <f>RSI!I1496</f>
        <v>58.00902769600188</v>
      </c>
      <c r="D1496" s="2">
        <f>MACD!E1496</f>
        <v>-5.5082218814504369E-2</v>
      </c>
      <c r="E1496" s="2">
        <f>MACD!F1496</f>
        <v>-3.9171118101205236E-2</v>
      </c>
      <c r="F1496" s="2">
        <f>'Moving Avg'!D1496</f>
        <v>3.6318199999999998</v>
      </c>
      <c r="G1496" s="2">
        <f>'Moving Avg'!F1496</f>
        <v>3.4931899999999998</v>
      </c>
      <c r="H1496" s="2">
        <f>'Moving Avg'!G1496</f>
        <v>3.4334700000000002</v>
      </c>
      <c r="I1496" s="2">
        <f>'Moving Avg'!H1496</f>
        <v>3.2031304999999977</v>
      </c>
      <c r="J1496" s="5" t="str">
        <f>OBV!F1496</f>
        <v>BULLISH</v>
      </c>
      <c r="K1496" s="5" t="str">
        <f>OBV!G1496</f>
        <v>STRONG</v>
      </c>
      <c r="L1496" s="5" t="str">
        <f>OBV!H1496</f>
        <v>CONFIRMED BULLISH</v>
      </c>
    </row>
    <row r="1497" spans="1:12" ht="13.5" x14ac:dyDescent="0.25">
      <c r="A1497" s="3">
        <f>RSI!A1497</f>
        <v>44496</v>
      </c>
      <c r="B1497" s="2">
        <f>RSI!B1497</f>
        <v>3.6017000000000001</v>
      </c>
      <c r="C1497" s="2">
        <f>RSI!I1497</f>
        <v>58.00902769600188</v>
      </c>
      <c r="D1497" s="2">
        <f>MACD!E1497</f>
        <v>-6.5436263759811375E-2</v>
      </c>
      <c r="E1497" s="2">
        <f>MACD!F1497</f>
        <v>-4.4424147232926467E-2</v>
      </c>
      <c r="F1497" s="2">
        <f>'Moving Avg'!D1497</f>
        <v>3.6418800000000005</v>
      </c>
      <c r="G1497" s="2">
        <f>'Moving Avg'!F1497</f>
        <v>3.5049199999999998</v>
      </c>
      <c r="H1497" s="2">
        <f>'Moving Avg'!G1497</f>
        <v>3.4391660000000002</v>
      </c>
      <c r="I1497" s="2">
        <f>'Moving Avg'!H1497</f>
        <v>3.2062834999999978</v>
      </c>
      <c r="J1497" s="5" t="str">
        <f>OBV!F1497</f>
        <v>BULLISH</v>
      </c>
      <c r="K1497" s="5" t="str">
        <f>OBV!G1497</f>
        <v>STRONG</v>
      </c>
      <c r="L1497" s="5" t="str">
        <f>OBV!H1497</f>
        <v>CONFIRMED BULLISH</v>
      </c>
    </row>
    <row r="1498" spans="1:12" ht="13.5" x14ac:dyDescent="0.25">
      <c r="A1498" s="3">
        <f>RSI!A1498</f>
        <v>44497</v>
      </c>
      <c r="B1498" s="2">
        <f>RSI!B1498</f>
        <v>3.6017000000000001</v>
      </c>
      <c r="C1498" s="2">
        <f>RSI!I1498</f>
        <v>58.00902769600188</v>
      </c>
      <c r="D1498" s="2">
        <f>MACD!E1498</f>
        <v>-6.193033015559557E-2</v>
      </c>
      <c r="E1498" s="2">
        <f>MACD!F1498</f>
        <v>-4.7925383817460289E-2</v>
      </c>
      <c r="F1498" s="2">
        <f>'Moving Avg'!D1498</f>
        <v>3.6133999999999999</v>
      </c>
      <c r="G1498" s="2">
        <f>'Moving Avg'!F1498</f>
        <v>3.5183249999999999</v>
      </c>
      <c r="H1498" s="2">
        <f>'Moving Avg'!G1498</f>
        <v>3.4453640000000001</v>
      </c>
      <c r="I1498" s="2">
        <f>'Moving Avg'!H1498</f>
        <v>3.2094734999999979</v>
      </c>
      <c r="J1498" s="5" t="str">
        <f>OBV!F1498</f>
        <v>BEARISH</v>
      </c>
      <c r="K1498" s="5" t="str">
        <f>OBV!G1498</f>
        <v>NEUTRAL</v>
      </c>
      <c r="L1498" s="5" t="str">
        <f>OBV!H1498</f>
        <v>CONFIRMED BEARISH</v>
      </c>
    </row>
    <row r="1499" spans="1:12" ht="13.5" x14ac:dyDescent="0.25">
      <c r="A1499" s="3">
        <f>RSI!A1499</f>
        <v>44498</v>
      </c>
      <c r="B1499" s="2">
        <f>RSI!B1499</f>
        <v>3.6017000000000001</v>
      </c>
      <c r="C1499" s="2">
        <f>RSI!I1499</f>
        <v>58.00902769600188</v>
      </c>
      <c r="D1499" s="2">
        <f>MACD!E1499</f>
        <v>-6.7251546503795279E-2</v>
      </c>
      <c r="E1499" s="2">
        <f>MACD!F1499</f>
        <v>-5.1790616354727294E-2</v>
      </c>
      <c r="F1499" s="2">
        <f>'Moving Avg'!D1499</f>
        <v>3.6100600000000007</v>
      </c>
      <c r="G1499" s="2">
        <f>'Moving Avg'!F1499</f>
        <v>3.5308900000000003</v>
      </c>
      <c r="H1499" s="2">
        <f>'Moving Avg'!G1499</f>
        <v>3.4507259999999995</v>
      </c>
      <c r="I1499" s="2">
        <f>'Moving Avg'!H1499</f>
        <v>3.2127374999999989</v>
      </c>
      <c r="J1499" s="5" t="str">
        <f>OBV!F1499</f>
        <v>BULLISH</v>
      </c>
      <c r="K1499" s="5" t="str">
        <f>OBV!G1499</f>
        <v>NEUTRAL</v>
      </c>
      <c r="L1499" s="5" t="str">
        <f>OBV!H1499</f>
        <v>BULLISH DIVERGENCE</v>
      </c>
    </row>
    <row r="1500" spans="1:12" ht="13.5" x14ac:dyDescent="0.25">
      <c r="A1500" s="3">
        <f>RSI!A1500</f>
        <v>44501</v>
      </c>
      <c r="B1500" s="2">
        <f>RSI!B1500</f>
        <v>3.5933000000000002</v>
      </c>
      <c r="C1500" s="2">
        <f>RSI!I1500</f>
        <v>57.105192782755758</v>
      </c>
      <c r="D1500" s="2">
        <f>MACD!E1500</f>
        <v>-6.7793222599919822E-2</v>
      </c>
      <c r="E1500" s="2">
        <f>MACD!F1500</f>
        <v>-5.4991137603765804E-2</v>
      </c>
      <c r="F1500" s="2">
        <f>'Moving Avg'!D1500</f>
        <v>3.6000199999999998</v>
      </c>
      <c r="G1500" s="2">
        <f>'Moving Avg'!F1500</f>
        <v>3.5388500000000001</v>
      </c>
      <c r="H1500" s="2">
        <f>'Moving Avg'!G1500</f>
        <v>3.4559199999999994</v>
      </c>
      <c r="I1500" s="2">
        <f>'Moving Avg'!H1500</f>
        <v>3.2158854999999993</v>
      </c>
      <c r="J1500" s="5" t="str">
        <f>OBV!F1500</f>
        <v>BEARISH</v>
      </c>
      <c r="K1500" s="5" t="str">
        <f>OBV!G1500</f>
        <v>NEUTRAL</v>
      </c>
      <c r="L1500" s="5" t="str">
        <f>OBV!H1500</f>
        <v>CONFIRMED BEARISH</v>
      </c>
    </row>
    <row r="1501" spans="1:12" ht="13.5" x14ac:dyDescent="0.25">
      <c r="A1501" s="3">
        <f>RSI!A1501</f>
        <v>44502</v>
      </c>
      <c r="B1501" s="2">
        <f>RSI!B1501</f>
        <v>3.5933000000000002</v>
      </c>
      <c r="C1501" s="2">
        <f>RSI!I1501</f>
        <v>57.105192782755758</v>
      </c>
      <c r="D1501" s="2">
        <f>MACD!E1501</f>
        <v>-7.127068139204118E-2</v>
      </c>
      <c r="E1501" s="2">
        <f>MACD!F1501</f>
        <v>-5.8247046361420883E-2</v>
      </c>
      <c r="F1501" s="2">
        <f>'Moving Avg'!D1501</f>
        <v>3.5983399999999994</v>
      </c>
      <c r="G1501" s="2">
        <f>'Moving Avg'!F1501</f>
        <v>3.5455500000000009</v>
      </c>
      <c r="H1501" s="2">
        <f>'Moving Avg'!G1501</f>
        <v>3.4622859999999998</v>
      </c>
      <c r="I1501" s="2">
        <f>'Moving Avg'!H1501</f>
        <v>3.2189224999999988</v>
      </c>
      <c r="J1501" s="5" t="str">
        <f>OBV!F1501</f>
        <v>BEARISH</v>
      </c>
      <c r="K1501" s="5" t="str">
        <f>OBV!G1501</f>
        <v>NEUTRAL</v>
      </c>
      <c r="L1501" s="5" t="str">
        <f>OBV!H1501</f>
        <v>CONFIRMED BEARISH</v>
      </c>
    </row>
    <row r="1502" spans="1:12" ht="13.5" x14ac:dyDescent="0.25">
      <c r="A1502" s="3">
        <f>RSI!A1502</f>
        <v>44503</v>
      </c>
      <c r="B1502" s="2">
        <f>RSI!B1502</f>
        <v>3.5933000000000002</v>
      </c>
      <c r="C1502" s="2">
        <f>RSI!I1502</f>
        <v>57.105192782755765</v>
      </c>
      <c r="D1502" s="2">
        <f>MACD!E1502</f>
        <v>-6.1723155586529188E-2</v>
      </c>
      <c r="E1502" s="2">
        <f>MACD!F1502</f>
        <v>-5.894226820644255E-2</v>
      </c>
      <c r="F1502" s="2">
        <f>'Moving Avg'!D1502</f>
        <v>3.59666</v>
      </c>
      <c r="G1502" s="2">
        <f>'Moving Avg'!F1502</f>
        <v>3.5501600000000004</v>
      </c>
      <c r="H1502" s="2">
        <f>'Moving Avg'!G1502</f>
        <v>3.4688199999999996</v>
      </c>
      <c r="I1502" s="2">
        <f>'Moving Avg'!H1502</f>
        <v>3.222107499999999</v>
      </c>
      <c r="J1502" s="5" t="str">
        <f>OBV!F1502</f>
        <v>BEARISH</v>
      </c>
      <c r="K1502" s="5" t="str">
        <f>OBV!G1502</f>
        <v>NEUTRAL</v>
      </c>
      <c r="L1502" s="5" t="str">
        <f>OBV!H1502</f>
        <v>CONFIRMED BEARISH</v>
      </c>
    </row>
    <row r="1503" spans="1:12" ht="13.5" x14ac:dyDescent="0.25">
      <c r="A1503" s="3">
        <f>RSI!A1503</f>
        <v>44504</v>
      </c>
      <c r="B1503" s="2">
        <f>RSI!B1503</f>
        <v>3.5682</v>
      </c>
      <c r="C1503" s="2">
        <f>RSI!I1503</f>
        <v>53.96706371422794</v>
      </c>
      <c r="D1503" s="2">
        <f>MACD!E1503</f>
        <v>-2.2511582313418543E-2</v>
      </c>
      <c r="E1503" s="2">
        <f>MACD!F1503</f>
        <v>-5.1656131027837754E-2</v>
      </c>
      <c r="F1503" s="2">
        <f>'Moving Avg'!D1503</f>
        <v>3.58996</v>
      </c>
      <c r="G1503" s="2">
        <f>'Moving Avg'!F1503</f>
        <v>3.5522550000000011</v>
      </c>
      <c r="H1503" s="2">
        <f>'Moving Avg'!G1503</f>
        <v>3.4728419999999995</v>
      </c>
      <c r="I1503" s="2">
        <f>'Moving Avg'!H1503</f>
        <v>3.2252409999999987</v>
      </c>
      <c r="J1503" s="5" t="str">
        <f>OBV!F1503</f>
        <v>BEARISH</v>
      </c>
      <c r="K1503" s="5" t="str">
        <f>OBV!G1503</f>
        <v>NEUTRAL</v>
      </c>
      <c r="L1503" s="5" t="str">
        <f>OBV!H1503</f>
        <v>CONFIRMED BEARISH</v>
      </c>
    </row>
    <row r="1504" spans="1:12" ht="13.5" x14ac:dyDescent="0.25">
      <c r="A1504" s="3">
        <f>RSI!A1504</f>
        <v>44505</v>
      </c>
      <c r="B1504" s="2">
        <f>RSI!B1504</f>
        <v>3.5179</v>
      </c>
      <c r="C1504" s="2">
        <f>RSI!I1504</f>
        <v>48.245308965878678</v>
      </c>
      <c r="D1504" s="2">
        <f>MACD!E1504</f>
        <v>-5.1416991813413304E-3</v>
      </c>
      <c r="E1504" s="2">
        <f>MACD!F1504</f>
        <v>-4.2353244658538472E-2</v>
      </c>
      <c r="F1504" s="2">
        <f>'Moving Avg'!D1504</f>
        <v>3.5732000000000008</v>
      </c>
      <c r="G1504" s="2">
        <f>'Moving Avg'!F1504</f>
        <v>3.5551850000000007</v>
      </c>
      <c r="H1504" s="2">
        <f>'Moving Avg'!G1504</f>
        <v>3.4738479999999994</v>
      </c>
      <c r="I1504" s="2">
        <f>'Moving Avg'!H1504</f>
        <v>3.2281229999999987</v>
      </c>
      <c r="J1504" s="5" t="str">
        <f>OBV!F1504</f>
        <v>BEARISH</v>
      </c>
      <c r="K1504" s="5" t="str">
        <f>OBV!G1504</f>
        <v>NEUTRAL</v>
      </c>
      <c r="L1504" s="5" t="str">
        <f>OBV!H1504</f>
        <v>CONFIRMED BEARISH</v>
      </c>
    </row>
    <row r="1505" spans="1:12" ht="13.5" x14ac:dyDescent="0.25">
      <c r="A1505" s="3">
        <f>RSI!A1505</f>
        <v>44508</v>
      </c>
      <c r="B1505" s="2">
        <f>RSI!B1505</f>
        <v>3.5598000000000001</v>
      </c>
      <c r="C1505" s="2">
        <f>RSI!I1505</f>
        <v>52.740236690486093</v>
      </c>
      <c r="D1505" s="2">
        <f>MACD!E1505</f>
        <v>1.0428912380045396E-2</v>
      </c>
      <c r="E1505" s="2">
        <f>MACD!F1505</f>
        <v>-3.1796813250821697E-2</v>
      </c>
      <c r="F1505" s="2">
        <f>'Moving Avg'!D1505</f>
        <v>3.5665</v>
      </c>
      <c r="G1505" s="2">
        <f>'Moving Avg'!F1505</f>
        <v>3.5593750000000002</v>
      </c>
      <c r="H1505" s="2">
        <f>'Moving Avg'!G1505</f>
        <v>3.4763619999999991</v>
      </c>
      <c r="I1505" s="2">
        <f>'Moving Avg'!H1505</f>
        <v>3.2311034999999988</v>
      </c>
      <c r="J1505" s="5" t="str">
        <f>OBV!F1505</f>
        <v>BEARISH</v>
      </c>
      <c r="K1505" s="5" t="str">
        <f>OBV!G1505</f>
        <v>NEUTRAL</v>
      </c>
      <c r="L1505" s="5" t="str">
        <f>OBV!H1505</f>
        <v>CONFIRMED BEARISH</v>
      </c>
    </row>
    <row r="1506" spans="1:12" ht="13.5" x14ac:dyDescent="0.25">
      <c r="A1506" s="3">
        <f>RSI!A1506</f>
        <v>44509</v>
      </c>
      <c r="B1506" s="2">
        <f>RSI!B1506</f>
        <v>3.5514000000000001</v>
      </c>
      <c r="C1506" s="2">
        <f>RSI!I1506</f>
        <v>51.769509950248249</v>
      </c>
      <c r="D1506" s="2">
        <f>MACD!E1506</f>
        <v>1.7654560613268089E-2</v>
      </c>
      <c r="E1506" s="2">
        <f>MACD!F1506</f>
        <v>-2.190653847800374E-2</v>
      </c>
      <c r="F1506" s="2">
        <f>'Moving Avg'!D1506</f>
        <v>3.5581200000000002</v>
      </c>
      <c r="G1506" s="2">
        <f>'Moving Avg'!F1506</f>
        <v>3.5644</v>
      </c>
      <c r="H1506" s="2">
        <f>'Moving Avg'!G1506</f>
        <v>3.4790419999999989</v>
      </c>
      <c r="I1506" s="2">
        <f>'Moving Avg'!H1506</f>
        <v>3.233598499999998</v>
      </c>
      <c r="J1506" s="5" t="str">
        <f>OBV!F1506</f>
        <v>BEARISH</v>
      </c>
      <c r="K1506" s="5" t="str">
        <f>OBV!G1506</f>
        <v>NEUTRAL</v>
      </c>
      <c r="L1506" s="5" t="str">
        <f>OBV!H1506</f>
        <v>CONFIRMED BEARISH</v>
      </c>
    </row>
    <row r="1507" spans="1:12" ht="13.5" x14ac:dyDescent="0.25">
      <c r="A1507" s="3">
        <f>RSI!A1507</f>
        <v>44510</v>
      </c>
      <c r="B1507" s="2">
        <f>RSI!B1507</f>
        <v>3.5514000000000001</v>
      </c>
      <c r="C1507" s="2">
        <f>RSI!I1507</f>
        <v>51.769509950248242</v>
      </c>
      <c r="D1507" s="2">
        <f>MACD!E1507</f>
        <v>2.3687708823191489E-2</v>
      </c>
      <c r="E1507" s="2">
        <f>MACD!F1507</f>
        <v>-1.2787689017764694E-2</v>
      </c>
      <c r="F1507" s="2">
        <f>'Moving Avg'!D1507</f>
        <v>3.5497400000000008</v>
      </c>
      <c r="G1507" s="2">
        <f>'Moving Avg'!F1507</f>
        <v>3.5706800000000003</v>
      </c>
      <c r="H1507" s="2">
        <f>'Moving Avg'!G1507</f>
        <v>3.4817219999999987</v>
      </c>
      <c r="I1507" s="2">
        <f>'Moving Avg'!H1507</f>
        <v>3.2360934999999977</v>
      </c>
      <c r="J1507" s="5" t="str">
        <f>OBV!F1507</f>
        <v>BEARISH</v>
      </c>
      <c r="K1507" s="5" t="str">
        <f>OBV!G1507</f>
        <v>NEUTRAL</v>
      </c>
      <c r="L1507" s="5" t="str">
        <f>OBV!H1507</f>
        <v>CONFIRMED BEARISH</v>
      </c>
    </row>
    <row r="1508" spans="1:12" ht="13.5" x14ac:dyDescent="0.25">
      <c r="A1508" s="3">
        <f>RSI!A1508</f>
        <v>44511</v>
      </c>
      <c r="B1508" s="2">
        <f>RSI!B1508</f>
        <v>3.5514000000000001</v>
      </c>
      <c r="C1508" s="2">
        <f>RSI!I1508</f>
        <v>51.769509950248249</v>
      </c>
      <c r="D1508" s="2">
        <f>MACD!E1508</f>
        <v>2.8717808317311633E-2</v>
      </c>
      <c r="E1508" s="2">
        <f>MACD!F1508</f>
        <v>-4.4865895507494287E-3</v>
      </c>
      <c r="F1508" s="2">
        <f>'Moving Avg'!D1508</f>
        <v>3.5463800000000005</v>
      </c>
      <c r="G1508" s="2">
        <f>'Moving Avg'!F1508</f>
        <v>3.572775</v>
      </c>
      <c r="H1508" s="2">
        <f>'Moving Avg'!G1508</f>
        <v>3.4842339999999989</v>
      </c>
      <c r="I1508" s="2">
        <f>'Moving Avg'!H1508</f>
        <v>3.2388099999999973</v>
      </c>
      <c r="J1508" s="5" t="str">
        <f>OBV!F1508</f>
        <v>BEARISH</v>
      </c>
      <c r="K1508" s="5" t="str">
        <f>OBV!G1508</f>
        <v>NEUTRAL</v>
      </c>
      <c r="L1508" s="5" t="str">
        <f>OBV!H1508</f>
        <v>CONFIRMED BEARISH</v>
      </c>
    </row>
    <row r="1509" spans="1:12" ht="13.5" x14ac:dyDescent="0.25">
      <c r="A1509" s="3">
        <f>RSI!A1509</f>
        <v>44512</v>
      </c>
      <c r="B1509" s="2">
        <f>RSI!B1509</f>
        <v>3.5430000000000001</v>
      </c>
      <c r="C1509" s="2">
        <f>RSI!I1509</f>
        <v>50.606154822176777</v>
      </c>
      <c r="D1509" s="2">
        <f>MACD!E1509</f>
        <v>3.3526942584018116E-2</v>
      </c>
      <c r="E1509" s="2">
        <f>MACD!F1509</f>
        <v>3.1161168762040806E-3</v>
      </c>
      <c r="F1509" s="2">
        <f>'Moving Avg'!D1509</f>
        <v>3.5514000000000001</v>
      </c>
      <c r="G1509" s="2">
        <f>'Moving Avg'!F1509</f>
        <v>3.5769600000000006</v>
      </c>
      <c r="H1509" s="2">
        <f>'Moving Avg'!G1509</f>
        <v>3.4872479999999992</v>
      </c>
      <c r="I1509" s="2">
        <f>'Moving Avg'!H1509</f>
        <v>3.2415584999999969</v>
      </c>
      <c r="J1509" s="5" t="str">
        <f>OBV!F1509</f>
        <v>BULLISH</v>
      </c>
      <c r="K1509" s="5" t="str">
        <f>OBV!G1509</f>
        <v>NEUTRAL</v>
      </c>
      <c r="L1509" s="5" t="str">
        <f>OBV!H1509</f>
        <v>CONFIRMED BULLISH</v>
      </c>
    </row>
    <row r="1510" spans="1:12" ht="13.5" x14ac:dyDescent="0.25">
      <c r="A1510" s="3">
        <f>RSI!A1510</f>
        <v>44515</v>
      </c>
      <c r="B1510" s="2">
        <f>RSI!B1510</f>
        <v>3.5430000000000001</v>
      </c>
      <c r="C1510" s="2">
        <f>RSI!I1510</f>
        <v>50.606154822176777</v>
      </c>
      <c r="D1510" s="2">
        <f>MACD!E1510</f>
        <v>3.6289347578343456E-2</v>
      </c>
      <c r="E1510" s="2">
        <f>MACD!F1510</f>
        <v>9.7507630166319571E-3</v>
      </c>
      <c r="F1510" s="2">
        <f>'Moving Avg'!D1510</f>
        <v>3.5480399999999994</v>
      </c>
      <c r="G1510" s="2">
        <f>'Moving Avg'!F1510</f>
        <v>3.5798900000000002</v>
      </c>
      <c r="H1510" s="2">
        <f>'Moving Avg'!G1510</f>
        <v>3.4890899999999991</v>
      </c>
      <c r="I1510" s="2">
        <f>'Moving Avg'!H1510</f>
        <v>3.2444179999999965</v>
      </c>
      <c r="J1510" s="5" t="str">
        <f>OBV!F1510</f>
        <v>BEARISH</v>
      </c>
      <c r="K1510" s="5" t="str">
        <f>OBV!G1510</f>
        <v>NEUTRAL</v>
      </c>
      <c r="L1510" s="5" t="str">
        <f>OBV!H1510</f>
        <v>CONFIRMED BEARISH</v>
      </c>
    </row>
    <row r="1511" spans="1:12" ht="13.5" x14ac:dyDescent="0.25">
      <c r="A1511" s="3">
        <f>RSI!A1511</f>
        <v>44516</v>
      </c>
      <c r="B1511" s="2">
        <f>RSI!B1511</f>
        <v>3.5430000000000001</v>
      </c>
      <c r="C1511" s="2">
        <f>RSI!I1511</f>
        <v>50.606154822176762</v>
      </c>
      <c r="D1511" s="2">
        <f>MACD!E1511</f>
        <v>3.861329055021212E-2</v>
      </c>
      <c r="E1511" s="2">
        <f>MACD!F1511</f>
        <v>1.552326852334799E-2</v>
      </c>
      <c r="F1511" s="2">
        <f>'Moving Avg'!D1511</f>
        <v>3.54636</v>
      </c>
      <c r="G1511" s="2">
        <f>'Moving Avg'!F1511</f>
        <v>3.583660000000001</v>
      </c>
      <c r="H1511" s="2">
        <f>'Moving Avg'!G1511</f>
        <v>3.4905979999999994</v>
      </c>
      <c r="I1511" s="2">
        <f>'Moving Avg'!H1511</f>
        <v>3.2474989999999968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</row>
    <row r="1512" spans="1:12" ht="13.5" x14ac:dyDescent="0.25">
      <c r="A1512" s="3">
        <f>RSI!A1512</f>
        <v>44517</v>
      </c>
      <c r="B1512" s="2">
        <f>RSI!B1512</f>
        <v>3.5430000000000001</v>
      </c>
      <c r="C1512" s="2">
        <f>RSI!I1512</f>
        <v>50.606154822176777</v>
      </c>
      <c r="D1512" s="2">
        <f>MACD!E1512</f>
        <v>4.0567225464921641E-2</v>
      </c>
      <c r="E1512" s="2">
        <f>MACD!F1512</f>
        <v>2.0532059911662723E-2</v>
      </c>
      <c r="F1512" s="2">
        <f>'Moving Avg'!D1512</f>
        <v>3.5446799999999996</v>
      </c>
      <c r="G1512" s="2">
        <f>'Moving Avg'!F1512</f>
        <v>3.5832400000000009</v>
      </c>
      <c r="H1512" s="2">
        <f>'Moving Avg'!G1512</f>
        <v>3.4927760000000001</v>
      </c>
      <c r="I1512" s="2">
        <f>'Moving Avg'!H1512</f>
        <v>3.2504694999999963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</row>
    <row r="1513" spans="1:12" ht="13.5" x14ac:dyDescent="0.25">
      <c r="A1513" s="3">
        <f>RSI!A1513</f>
        <v>44518</v>
      </c>
      <c r="B1513" s="2">
        <f>RSI!B1513</f>
        <v>3.5430000000000001</v>
      </c>
      <c r="C1513" s="2">
        <f>RSI!I1513</f>
        <v>50.606154822176762</v>
      </c>
      <c r="D1513" s="2">
        <f>MACD!E1513</f>
        <v>3.834746250106269E-2</v>
      </c>
      <c r="E1513" s="2">
        <f>MACD!F1513</f>
        <v>2.4095140429542718E-2</v>
      </c>
      <c r="F1513" s="2">
        <f>'Moving Avg'!D1513</f>
        <v>3.5430000000000001</v>
      </c>
      <c r="G1513" s="2">
        <f>'Moving Avg'!F1513</f>
        <v>3.5731850000000009</v>
      </c>
      <c r="H1513" s="2">
        <f>'Moving Avg'!G1513</f>
        <v>3.494618</v>
      </c>
      <c r="I1513" s="2">
        <f>'Moving Avg'!H1513</f>
        <v>3.2534769999999962</v>
      </c>
      <c r="J1513" s="5" t="str">
        <f>OBV!F1513</f>
        <v>BEARISH</v>
      </c>
      <c r="K1513" s="5" t="str">
        <f>OBV!G1513</f>
        <v>NEUTRAL</v>
      </c>
      <c r="L1513" s="5" t="str">
        <f>OBV!H1513</f>
        <v>CONFIRMED BEARISH</v>
      </c>
    </row>
    <row r="1514" spans="1:12" ht="13.5" x14ac:dyDescent="0.25">
      <c r="A1514" s="3">
        <f>RSI!A1514</f>
        <v>44519</v>
      </c>
      <c r="B1514" s="2">
        <f>RSI!B1514</f>
        <v>3.5430000000000001</v>
      </c>
      <c r="C1514" s="2">
        <f>RSI!I1514</f>
        <v>50.606154822176762</v>
      </c>
      <c r="D1514" s="2">
        <f>MACD!E1514</f>
        <v>2.8720041802870799E-2</v>
      </c>
      <c r="E1514" s="2">
        <f>MACD!F1514</f>
        <v>2.5020120704208334E-2</v>
      </c>
      <c r="F1514" s="2">
        <f>'Moving Avg'!D1514</f>
        <v>3.5430000000000001</v>
      </c>
      <c r="G1514" s="2">
        <f>'Moving Avg'!F1514</f>
        <v>3.5694150000000007</v>
      </c>
      <c r="H1514" s="2">
        <f>'Moving Avg'!G1514</f>
        <v>3.4981360000000001</v>
      </c>
      <c r="I1514" s="2">
        <f>'Moving Avg'!H1514</f>
        <v>3.2565949999999964</v>
      </c>
      <c r="J1514" s="5" t="str">
        <f>OBV!F1514</f>
        <v>NEUTRAL</v>
      </c>
      <c r="K1514" s="5" t="str">
        <f>OBV!G1514</f>
        <v>NEUTRAL</v>
      </c>
      <c r="L1514" s="5" t="str">
        <f>OBV!H1514</f>
        <v>NEUTRAL</v>
      </c>
    </row>
    <row r="1515" spans="1:12" ht="13.5" x14ac:dyDescent="0.25">
      <c r="A1515" s="3">
        <f>RSI!A1515</f>
        <v>44522</v>
      </c>
      <c r="B1515" s="2">
        <f>RSI!B1515</f>
        <v>3.5347</v>
      </c>
      <c r="C1515" s="2">
        <f>RSI!I1515</f>
        <v>48.911971774138529</v>
      </c>
      <c r="D1515" s="2">
        <f>MACD!E1515</f>
        <v>2.7624825679752885E-2</v>
      </c>
      <c r="E1515" s="2">
        <f>MACD!F1515</f>
        <v>2.5541061699317247E-2</v>
      </c>
      <c r="F1515" s="2">
        <f>'Moving Avg'!D1515</f>
        <v>3.5413400000000004</v>
      </c>
      <c r="G1515" s="2">
        <f>'Moving Avg'!F1515</f>
        <v>3.5639750000000006</v>
      </c>
      <c r="H1515" s="2">
        <f>'Moving Avg'!G1515</f>
        <v>3.5004819999999999</v>
      </c>
      <c r="I1515" s="2">
        <f>'Moving Avg'!H1515</f>
        <v>3.2594869999999969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</row>
    <row r="1516" spans="1:12" ht="13.5" x14ac:dyDescent="0.25">
      <c r="A1516" s="3">
        <f>RSI!A1516</f>
        <v>44523</v>
      </c>
      <c r="B1516" s="2">
        <f>RSI!B1516</f>
        <v>3.5430000000000001</v>
      </c>
      <c r="C1516" s="2">
        <f>RSI!I1516</f>
        <v>50.689755125064501</v>
      </c>
      <c r="D1516" s="2">
        <f>MACD!E1516</f>
        <v>2.4830854920275591E-2</v>
      </c>
      <c r="E1516" s="2">
        <f>MACD!F1516</f>
        <v>2.5399020343508917E-2</v>
      </c>
      <c r="F1516" s="2">
        <f>'Moving Avg'!D1516</f>
        <v>3.5413400000000004</v>
      </c>
      <c r="G1516" s="2">
        <f>'Moving Avg'!F1516</f>
        <v>3.5610400000000006</v>
      </c>
      <c r="H1516" s="2">
        <f>'Moving Avg'!G1516</f>
        <v>3.5024919999999997</v>
      </c>
      <c r="I1516" s="2">
        <f>'Moving Avg'!H1516</f>
        <v>3.2623464999999965</v>
      </c>
      <c r="J1516" s="5" t="str">
        <f>OBV!F1516</f>
        <v>BEARISH</v>
      </c>
      <c r="K1516" s="5" t="str">
        <f>OBV!G1516</f>
        <v>NEUTRAL</v>
      </c>
      <c r="L1516" s="5" t="str">
        <f>OBV!H1516</f>
        <v>NEUTRAL</v>
      </c>
    </row>
    <row r="1517" spans="1:12" ht="13.5" x14ac:dyDescent="0.25">
      <c r="A1517" s="3">
        <f>RSI!A1517</f>
        <v>44524</v>
      </c>
      <c r="B1517" s="2">
        <f>RSI!B1517</f>
        <v>3.5430000000000001</v>
      </c>
      <c r="C1517" s="2">
        <f>RSI!I1517</f>
        <v>50.689755125064501</v>
      </c>
      <c r="D1517" s="2">
        <f>MACD!E1517</f>
        <v>2.2454600280568116E-2</v>
      </c>
      <c r="E1517" s="2">
        <f>MACD!F1517</f>
        <v>2.481013633092076E-2</v>
      </c>
      <c r="F1517" s="2">
        <f>'Moving Avg'!D1517</f>
        <v>3.5413399999999995</v>
      </c>
      <c r="G1517" s="2">
        <f>'Moving Avg'!F1517</f>
        <v>3.5581050000000003</v>
      </c>
      <c r="H1517" s="2">
        <f>'Moving Avg'!G1517</f>
        <v>3.5043340000000001</v>
      </c>
      <c r="I1517" s="2">
        <f>'Moving Avg'!H1517</f>
        <v>3.2652799999999962</v>
      </c>
      <c r="J1517" s="5" t="str">
        <f>OBV!F1517</f>
        <v>BEARISH</v>
      </c>
      <c r="K1517" s="5" t="str">
        <f>OBV!G1517</f>
        <v>NEUTRAL</v>
      </c>
      <c r="L1517" s="5" t="str">
        <f>OBV!H1517</f>
        <v>NEUTRAL</v>
      </c>
    </row>
    <row r="1518" spans="1:12" ht="13.5" x14ac:dyDescent="0.25">
      <c r="A1518" s="3">
        <f>RSI!A1518</f>
        <v>44525</v>
      </c>
      <c r="B1518" s="2">
        <f>RSI!B1518</f>
        <v>3.5430000000000001</v>
      </c>
      <c r="C1518" s="2">
        <f>RSI!I1518</f>
        <v>50.689755125064501</v>
      </c>
      <c r="D1518" s="2">
        <f>MACD!E1518</f>
        <v>2.043269593002206E-2</v>
      </c>
      <c r="E1518" s="2">
        <f>MACD!F1518</f>
        <v>2.3934648250741021E-2</v>
      </c>
      <c r="F1518" s="2">
        <f>'Moving Avg'!D1518</f>
        <v>3.5413399999999995</v>
      </c>
      <c r="G1518" s="2">
        <f>'Moving Avg'!F1518</f>
        <v>3.5551700000000004</v>
      </c>
      <c r="H1518" s="2">
        <f>'Moving Avg'!G1518</f>
        <v>3.5061760000000004</v>
      </c>
      <c r="I1518" s="2">
        <f>'Moving Avg'!H1518</f>
        <v>3.2683244999999959</v>
      </c>
      <c r="J1518" s="5" t="str">
        <f>OBV!F1518</f>
        <v>BEARISH</v>
      </c>
      <c r="K1518" s="5" t="str">
        <f>OBV!G1518</f>
        <v>NEUTRAL</v>
      </c>
      <c r="L1518" s="5" t="str">
        <f>OBV!H1518</f>
        <v>NEUTRAL</v>
      </c>
    </row>
    <row r="1519" spans="1:12" ht="13.5" x14ac:dyDescent="0.25">
      <c r="A1519" s="3">
        <f>RSI!A1519</f>
        <v>44526</v>
      </c>
      <c r="B1519" s="2">
        <f>RSI!B1519</f>
        <v>3.5430000000000001</v>
      </c>
      <c r="C1519" s="2">
        <f>RSI!I1519</f>
        <v>50.689755125064501</v>
      </c>
      <c r="D1519" s="2">
        <f>MACD!E1519</f>
        <v>1.7419150402614214E-2</v>
      </c>
      <c r="E1519" s="2">
        <f>MACD!F1519</f>
        <v>2.2631548681115662E-2</v>
      </c>
      <c r="F1519" s="2">
        <f>'Moving Avg'!D1519</f>
        <v>3.5413399999999995</v>
      </c>
      <c r="G1519" s="2">
        <f>'Moving Avg'!F1519</f>
        <v>3.5522350000000005</v>
      </c>
      <c r="H1519" s="2">
        <f>'Moving Avg'!G1519</f>
        <v>3.5086880000000003</v>
      </c>
      <c r="I1519" s="2">
        <f>'Moving Avg'!H1519</f>
        <v>3.271442499999996</v>
      </c>
      <c r="J1519" s="5" t="str">
        <f>OBV!F1519</f>
        <v>BEARISH</v>
      </c>
      <c r="K1519" s="5" t="str">
        <f>OBV!G1519</f>
        <v>NEUTRAL</v>
      </c>
      <c r="L1519" s="5" t="str">
        <f>OBV!H1519</f>
        <v>NEUTRAL</v>
      </c>
    </row>
    <row r="1520" spans="1:12" ht="13.5" x14ac:dyDescent="0.25">
      <c r="A1520" s="3">
        <f>RSI!A1520</f>
        <v>44529</v>
      </c>
      <c r="B1520" s="2">
        <f>RSI!B1520</f>
        <v>3.5263</v>
      </c>
      <c r="C1520" s="2">
        <f>RSI!I1520</f>
        <v>46.326906849369131</v>
      </c>
      <c r="D1520" s="2">
        <f>MACD!E1520</f>
        <v>1.6096638660028084E-2</v>
      </c>
      <c r="E1520" s="2">
        <f>MACD!F1520</f>
        <v>2.1324566676898148E-2</v>
      </c>
      <c r="F1520" s="2">
        <f>'Moving Avg'!D1520</f>
        <v>3.53966</v>
      </c>
      <c r="G1520" s="2">
        <f>'Moving Avg'!F1520</f>
        <v>3.5488850000000007</v>
      </c>
      <c r="H1520" s="2">
        <f>'Moving Avg'!G1520</f>
        <v>3.5108660000000005</v>
      </c>
      <c r="I1520" s="2">
        <f>'Moving Avg'!H1520</f>
        <v>3.2743294999999959</v>
      </c>
      <c r="J1520" s="5" t="str">
        <f>OBV!F1520</f>
        <v>BEARISH</v>
      </c>
      <c r="K1520" s="5" t="str">
        <f>OBV!G1520</f>
        <v>NEUTRAL</v>
      </c>
      <c r="L1520" s="5" t="str">
        <f>OBV!H1520</f>
        <v>CONFIRMED BEARISH</v>
      </c>
    </row>
    <row r="1521" spans="1:12" ht="13.5" x14ac:dyDescent="0.25">
      <c r="A1521" s="3">
        <f>RSI!A1521</f>
        <v>44530</v>
      </c>
      <c r="B1521" s="2">
        <f>RSI!B1521</f>
        <v>3.5179</v>
      </c>
      <c r="C1521" s="2">
        <f>RSI!I1521</f>
        <v>44.263235333695313</v>
      </c>
      <c r="D1521" s="2">
        <f>MACD!E1521</f>
        <v>1.5689580871277808E-2</v>
      </c>
      <c r="E1521" s="2">
        <f>MACD!F1521</f>
        <v>2.0197569515774082E-2</v>
      </c>
      <c r="F1521" s="2">
        <f>'Moving Avg'!D1521</f>
        <v>3.5346400000000004</v>
      </c>
      <c r="G1521" s="2">
        <f>'Moving Avg'!F1521</f>
        <v>3.545115</v>
      </c>
      <c r="H1521" s="2">
        <f>'Moving Avg'!G1521</f>
        <v>3.5142160000000002</v>
      </c>
      <c r="I1521" s="2">
        <f>'Moving Avg'!H1521</f>
        <v>3.277174499999997</v>
      </c>
      <c r="J1521" s="5" t="str">
        <f>OBV!F1521</f>
        <v>BEARISH</v>
      </c>
      <c r="K1521" s="5" t="str">
        <f>OBV!G1521</f>
        <v>NEUTRAL</v>
      </c>
      <c r="L1521" s="5" t="str">
        <f>OBV!H1521</f>
        <v>CONFIRMED BEARISH</v>
      </c>
    </row>
    <row r="1522" spans="1:12" ht="13.5" x14ac:dyDescent="0.25">
      <c r="A1522" s="3">
        <f>RSI!A1522</f>
        <v>44531</v>
      </c>
      <c r="B1522" s="2">
        <f>RSI!B1522</f>
        <v>3.5179</v>
      </c>
      <c r="C1522" s="2">
        <f>RSI!I1522</f>
        <v>44.26323533369532</v>
      </c>
      <c r="D1522" s="2">
        <f>MACD!E1522</f>
        <v>1.5477902194948712E-2</v>
      </c>
      <c r="E1522" s="2">
        <f>MACD!F1522</f>
        <v>1.9253636051609006E-2</v>
      </c>
      <c r="F1522" s="2">
        <f>'Moving Avg'!D1522</f>
        <v>3.5296200000000004</v>
      </c>
      <c r="G1522" s="2">
        <f>'Moving Avg'!F1522</f>
        <v>3.5413449999999997</v>
      </c>
      <c r="H1522" s="2">
        <f>'Moving Avg'!G1522</f>
        <v>3.516394</v>
      </c>
      <c r="I1522" s="2">
        <f>'Moving Avg'!H1522</f>
        <v>3.2801669999999974</v>
      </c>
      <c r="J1522" s="5" t="str">
        <f>OBV!F1522</f>
        <v>BEARISH</v>
      </c>
      <c r="K1522" s="5" t="str">
        <f>OBV!G1522</f>
        <v>NEUTRAL</v>
      </c>
      <c r="L1522" s="5" t="str">
        <f>OBV!H1522</f>
        <v>CONFIRMED BEARISH</v>
      </c>
    </row>
    <row r="1523" spans="1:12" ht="13.5" x14ac:dyDescent="0.25">
      <c r="A1523" s="3">
        <f>RSI!A1523</f>
        <v>44532</v>
      </c>
      <c r="B1523" s="2">
        <f>RSI!B1523</f>
        <v>3.5011000000000001</v>
      </c>
      <c r="C1523" s="2">
        <f>RSI!I1523</f>
        <v>40.118028456463939</v>
      </c>
      <c r="D1523" s="2">
        <f>MACD!E1523</f>
        <v>1.6666155058851384E-2</v>
      </c>
      <c r="E1523" s="2">
        <f>MACD!F1523</f>
        <v>1.8736139853057485E-2</v>
      </c>
      <c r="F1523" s="2">
        <f>'Moving Avg'!D1523</f>
        <v>3.5212400000000001</v>
      </c>
      <c r="G1523" s="2">
        <f>'Moving Avg'!F1523</f>
        <v>3.5379899999999993</v>
      </c>
      <c r="H1523" s="2">
        <f>'Moving Avg'!G1523</f>
        <v>3.5185700000000004</v>
      </c>
      <c r="I1523" s="2">
        <f>'Moving Avg'!H1523</f>
        <v>3.283112499999997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</row>
    <row r="1524" spans="1:12" ht="13.5" x14ac:dyDescent="0.25">
      <c r="A1524" s="3">
        <f>RSI!A1524</f>
        <v>44533</v>
      </c>
      <c r="B1524" s="2">
        <f>RSI!B1524</f>
        <v>3.5011000000000001</v>
      </c>
      <c r="C1524" s="2">
        <f>RSI!I1524</f>
        <v>40.118028456463939</v>
      </c>
      <c r="D1524" s="2">
        <f>MACD!E1524</f>
        <v>1.7884687586879444E-2</v>
      </c>
      <c r="E1524" s="2">
        <f>MACD!F1524</f>
        <v>1.8565849399821879E-2</v>
      </c>
      <c r="F1524" s="2">
        <f>'Moving Avg'!D1524</f>
        <v>3.5128600000000008</v>
      </c>
      <c r="G1524" s="2">
        <f>'Moving Avg'!F1524</f>
        <v>3.5371499999999991</v>
      </c>
      <c r="H1524" s="2">
        <f>'Moving Avg'!G1524</f>
        <v>3.5209140000000003</v>
      </c>
      <c r="I1524" s="2">
        <f>'Moving Avg'!H1524</f>
        <v>3.2856514999999966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</row>
    <row r="1525" spans="1:12" ht="13.5" x14ac:dyDescent="0.25">
      <c r="A1525" s="3">
        <f>RSI!A1525</f>
        <v>44536</v>
      </c>
      <c r="B1525" s="2">
        <f>RSI!B1525</f>
        <v>3.476</v>
      </c>
      <c r="C1525" s="2">
        <f>RSI!I1525</f>
        <v>34.516976417435487</v>
      </c>
      <c r="D1525" s="2">
        <f>MACD!E1525</f>
        <v>1.9695393270241279E-2</v>
      </c>
      <c r="E1525" s="2">
        <f>MACD!F1525</f>
        <v>1.879175817390576E-2</v>
      </c>
      <c r="F1525" s="2">
        <f>'Moving Avg'!D1525</f>
        <v>3.5027999999999997</v>
      </c>
      <c r="G1525" s="2">
        <f>'Moving Avg'!F1525</f>
        <v>3.5329599999999992</v>
      </c>
      <c r="H1525" s="2">
        <f>'Moving Avg'!G1525</f>
        <v>3.5225880000000007</v>
      </c>
      <c r="I1525" s="2">
        <f>'Moving Avg'!H1525</f>
        <v>3.2881019999999967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</row>
    <row r="1526" spans="1:12" ht="13.5" x14ac:dyDescent="0.25">
      <c r="A1526" s="3">
        <f>RSI!A1526</f>
        <v>44537</v>
      </c>
      <c r="B1526" s="2">
        <f>RSI!B1526</f>
        <v>3.4592999999999998</v>
      </c>
      <c r="C1526" s="2">
        <f>RSI!I1526</f>
        <v>31.378035057374163</v>
      </c>
      <c r="D1526" s="2">
        <f>MACD!E1526</f>
        <v>2.4072494380907195E-2</v>
      </c>
      <c r="E1526" s="2">
        <f>MACD!F1526</f>
        <v>1.9847905415306049E-2</v>
      </c>
      <c r="F1526" s="2">
        <f>'Moving Avg'!D1526</f>
        <v>3.4910799999999993</v>
      </c>
      <c r="G1526" s="2">
        <f>'Moving Avg'!F1526</f>
        <v>3.5283549999999999</v>
      </c>
      <c r="H1526" s="2">
        <f>'Moving Avg'!G1526</f>
        <v>3.5242640000000005</v>
      </c>
      <c r="I1526" s="2">
        <f>'Moving Avg'!H1526</f>
        <v>3.2902104999999966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</row>
    <row r="1527" spans="1:12" ht="13.5" x14ac:dyDescent="0.25">
      <c r="A1527" s="3">
        <f>RSI!A1527</f>
        <v>44538</v>
      </c>
      <c r="B1527" s="2">
        <f>RSI!B1527</f>
        <v>3.4676</v>
      </c>
      <c r="C1527" s="2">
        <f>RSI!I1527</f>
        <v>34.563108296563698</v>
      </c>
      <c r="D1527" s="2">
        <f>MACD!E1527</f>
        <v>2.7566548021674908E-2</v>
      </c>
      <c r="E1527" s="2">
        <f>MACD!F1527</f>
        <v>2.1391633936579821E-2</v>
      </c>
      <c r="F1527" s="2">
        <f>'Moving Avg'!D1527</f>
        <v>3.48102</v>
      </c>
      <c r="G1527" s="2">
        <f>'Moving Avg'!F1527</f>
        <v>3.524165</v>
      </c>
      <c r="H1527" s="2">
        <f>'Moving Avg'!G1527</f>
        <v>3.5262740000000008</v>
      </c>
      <c r="I1527" s="2">
        <f>'Moving Avg'!H1527</f>
        <v>3.2920279999999962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</row>
    <row r="1528" spans="1:12" ht="13.5" x14ac:dyDescent="0.25">
      <c r="A1528" s="3">
        <f>RSI!A1528</f>
        <v>44539</v>
      </c>
      <c r="B1528" s="2">
        <f>RSI!B1528</f>
        <v>3.4843999999999999</v>
      </c>
      <c r="C1528" s="2">
        <f>RSI!I1528</f>
        <v>40.575379506579857</v>
      </c>
      <c r="D1528" s="2">
        <f>MACD!E1528</f>
        <v>2.9604720554793129E-2</v>
      </c>
      <c r="E1528" s="2">
        <f>MACD!F1528</f>
        <v>2.3034251260222481E-2</v>
      </c>
      <c r="F1528" s="2">
        <f>'Moving Avg'!D1528</f>
        <v>3.4776800000000003</v>
      </c>
      <c r="G1528" s="2">
        <f>'Moving Avg'!F1528</f>
        <v>3.5208149999999998</v>
      </c>
      <c r="H1528" s="2">
        <f>'Moving Avg'!G1528</f>
        <v>3.5292900000000014</v>
      </c>
      <c r="I1528" s="2">
        <f>'Moving Avg'!H1528</f>
        <v>3.294002999999996</v>
      </c>
      <c r="J1528" s="5" t="str">
        <f>OBV!F1528</f>
        <v>BULLISH</v>
      </c>
      <c r="K1528" s="5" t="str">
        <f>OBV!G1528</f>
        <v>NEUTRAL</v>
      </c>
      <c r="L1528" s="5" t="str">
        <f>OBV!H1528</f>
        <v>BULLISH DIVERGENCE</v>
      </c>
    </row>
    <row r="1529" spans="1:12" ht="13.5" x14ac:dyDescent="0.25">
      <c r="A1529" s="3">
        <f>RSI!A1529</f>
        <v>44540</v>
      </c>
      <c r="B1529" s="2">
        <f>RSI!B1529</f>
        <v>3.5179</v>
      </c>
      <c r="C1529" s="2">
        <f>RSI!I1529</f>
        <v>50.367980452442907</v>
      </c>
      <c r="D1529" s="2">
        <f>MACD!E1529</f>
        <v>2.9050528430543121E-2</v>
      </c>
      <c r="E1529" s="2">
        <f>MACD!F1529</f>
        <v>2.423750669428661E-2</v>
      </c>
      <c r="F1529" s="2">
        <f>'Moving Avg'!D1529</f>
        <v>3.4810400000000001</v>
      </c>
      <c r="G1529" s="2">
        <f>'Moving Avg'!F1529</f>
        <v>3.5195599999999994</v>
      </c>
      <c r="H1529" s="2">
        <f>'Moving Avg'!G1529</f>
        <v>3.5326400000000011</v>
      </c>
      <c r="I1529" s="2">
        <f>'Moving Avg'!H1529</f>
        <v>3.2960349999999967</v>
      </c>
      <c r="J1529" s="5" t="str">
        <f>OBV!F1529</f>
        <v>BULLISH</v>
      </c>
      <c r="K1529" s="5" t="str">
        <f>OBV!G1529</f>
        <v>NEUTRAL</v>
      </c>
      <c r="L1529" s="5" t="str">
        <f>OBV!H1529</f>
        <v>CONFIRMED BULLISH</v>
      </c>
    </row>
    <row r="1530" spans="1:12" ht="13.5" x14ac:dyDescent="0.25">
      <c r="A1530" s="3">
        <f>RSI!A1530</f>
        <v>44543</v>
      </c>
      <c r="B1530" s="2">
        <f>RSI!B1530</f>
        <v>3.5514000000000001</v>
      </c>
      <c r="C1530" s="2">
        <f>RSI!I1530</f>
        <v>57.84846482592328</v>
      </c>
      <c r="D1530" s="2">
        <f>MACD!E1530</f>
        <v>2.3520599804072617E-2</v>
      </c>
      <c r="E1530" s="2">
        <f>MACD!F1530</f>
        <v>2.4094125316243813E-2</v>
      </c>
      <c r="F1530" s="2">
        <f>'Moving Avg'!D1530</f>
        <v>3.4961200000000003</v>
      </c>
      <c r="G1530" s="2">
        <f>'Moving Avg'!F1530</f>
        <v>3.5199799999999994</v>
      </c>
      <c r="H1530" s="2">
        <f>'Moving Avg'!G1530</f>
        <v>3.5349860000000013</v>
      </c>
      <c r="I1530" s="2">
        <f>'Moving Avg'!H1530</f>
        <v>3.2984559999999963</v>
      </c>
      <c r="J1530" s="5" t="str">
        <f>OBV!F1530</f>
        <v>BULLISH</v>
      </c>
      <c r="K1530" s="5" t="str">
        <f>OBV!G1530</f>
        <v>NEUTRAL</v>
      </c>
      <c r="L1530" s="5" t="str">
        <f>OBV!H1530</f>
        <v>CONFIRMED BULLISH</v>
      </c>
    </row>
    <row r="1531" spans="1:12" ht="13.5" x14ac:dyDescent="0.25">
      <c r="A1531" s="3">
        <f>RSI!A1531</f>
        <v>44544</v>
      </c>
      <c r="B1531" s="2">
        <f>RSI!B1531</f>
        <v>3.5514000000000001</v>
      </c>
      <c r="C1531" s="2">
        <f>RSI!I1531</f>
        <v>57.84846482592328</v>
      </c>
      <c r="D1531" s="2">
        <f>MACD!E1531</f>
        <v>1.7341646039128022E-2</v>
      </c>
      <c r="E1531" s="2">
        <f>MACD!F1531</f>
        <v>2.2743629460820654E-2</v>
      </c>
      <c r="F1531" s="2">
        <f>'Moving Avg'!D1531</f>
        <v>3.5145400000000002</v>
      </c>
      <c r="G1531" s="2">
        <f>'Moving Avg'!F1531</f>
        <v>3.5203999999999995</v>
      </c>
      <c r="H1531" s="2">
        <f>'Moving Avg'!G1531</f>
        <v>3.5368280000000016</v>
      </c>
      <c r="I1531" s="2">
        <f>'Moving Avg'!H1531</f>
        <v>3.3008769999999963</v>
      </c>
      <c r="J1531" s="5" t="str">
        <f>OBV!F1531</f>
        <v>BULLISH</v>
      </c>
      <c r="K1531" s="5" t="str">
        <f>OBV!G1531</f>
        <v>NEUTRAL</v>
      </c>
      <c r="L1531" s="5" t="str">
        <f>OBV!H1531</f>
        <v>CONFIRMED BULLISH</v>
      </c>
    </row>
    <row r="1532" spans="1:12" ht="13.5" x14ac:dyDescent="0.25">
      <c r="A1532" s="3">
        <f>RSI!A1532</f>
        <v>44545</v>
      </c>
      <c r="B1532" s="2">
        <f>RSI!B1532</f>
        <v>3.5514000000000001</v>
      </c>
      <c r="C1532" s="2">
        <f>RSI!I1532</f>
        <v>57.84846482592328</v>
      </c>
      <c r="D1532" s="2">
        <f>MACD!E1532</f>
        <v>1.1921193419423659E-2</v>
      </c>
      <c r="E1532" s="2">
        <f>MACD!F1532</f>
        <v>2.0579142252541253E-2</v>
      </c>
      <c r="F1532" s="2">
        <f>'Moving Avg'!D1532</f>
        <v>3.5313000000000003</v>
      </c>
      <c r="G1532" s="2">
        <f>'Moving Avg'!F1532</f>
        <v>3.5208199999999996</v>
      </c>
      <c r="H1532" s="2">
        <f>'Moving Avg'!G1532</f>
        <v>3.5378340000000015</v>
      </c>
      <c r="I1532" s="2">
        <f>'Moving Avg'!H1532</f>
        <v>3.3032239999999962</v>
      </c>
      <c r="J1532" s="5" t="str">
        <f>OBV!F1532</f>
        <v>BULLISH</v>
      </c>
      <c r="K1532" s="5" t="str">
        <f>OBV!G1532</f>
        <v>NEUTRAL</v>
      </c>
      <c r="L1532" s="5" t="str">
        <f>OBV!H1532</f>
        <v>CONFIRMED BULLISH</v>
      </c>
    </row>
    <row r="1533" spans="1:12" ht="13.5" x14ac:dyDescent="0.25">
      <c r="A1533" s="3">
        <f>RSI!A1533</f>
        <v>44546</v>
      </c>
      <c r="B1533" s="2">
        <f>RSI!B1533</f>
        <v>3.5347</v>
      </c>
      <c r="C1533" s="2">
        <f>RSI!I1533</f>
        <v>52.885615915525392</v>
      </c>
      <c r="D1533" s="2">
        <f>MACD!E1533</f>
        <v>5.8092012710013741E-3</v>
      </c>
      <c r="E1533" s="2">
        <f>MACD!F1533</f>
        <v>1.7625154056233279E-2</v>
      </c>
      <c r="F1533" s="2">
        <f>'Moving Avg'!D1533</f>
        <v>3.5413600000000001</v>
      </c>
      <c r="G1533" s="2">
        <f>'Moving Avg'!F1533</f>
        <v>3.5204049999999993</v>
      </c>
      <c r="H1533" s="2">
        <f>'Moving Avg'!G1533</f>
        <v>3.5380020000000019</v>
      </c>
      <c r="I1533" s="2">
        <f>'Moving Avg'!H1533</f>
        <v>3.3059309999999966</v>
      </c>
      <c r="J1533" s="5" t="str">
        <f>OBV!F1533</f>
        <v>BULLISH</v>
      </c>
      <c r="K1533" s="5" t="str">
        <f>OBV!G1533</f>
        <v>NEUTRAL</v>
      </c>
      <c r="L1533" s="5" t="str">
        <f>OBV!H1533</f>
        <v>CONFIRMED BULLISH</v>
      </c>
    </row>
    <row r="1534" spans="1:12" ht="13.5" x14ac:dyDescent="0.25">
      <c r="A1534" s="3">
        <f>RSI!A1534</f>
        <v>44550</v>
      </c>
      <c r="B1534" s="2">
        <f>RSI!B1534</f>
        <v>3.5179</v>
      </c>
      <c r="C1534" s="2">
        <f>RSI!I1534</f>
        <v>48.388265149797007</v>
      </c>
      <c r="D1534" s="2">
        <f>MACD!E1534</f>
        <v>1.8159401715700518E-3</v>
      </c>
      <c r="E1534" s="2">
        <f>MACD!F1534</f>
        <v>1.4463311279300634E-2</v>
      </c>
      <c r="F1534" s="2">
        <f>'Moving Avg'!D1534</f>
        <v>3.5413600000000001</v>
      </c>
      <c r="G1534" s="2">
        <f>'Moving Avg'!F1534</f>
        <v>3.5191499999999998</v>
      </c>
      <c r="H1534" s="2">
        <f>'Moving Avg'!G1534</f>
        <v>3.5391740000000023</v>
      </c>
      <c r="I1534" s="2">
        <f>'Moving Avg'!H1534</f>
        <v>3.3087019999999967</v>
      </c>
      <c r="J1534" s="5" t="str">
        <f>OBV!F1534</f>
        <v>BULLISH</v>
      </c>
      <c r="K1534" s="5" t="str">
        <f>OBV!G1534</f>
        <v>NEUTRAL</v>
      </c>
      <c r="L1534" s="5" t="str">
        <f>OBV!H1534</f>
        <v>NEUTRAL</v>
      </c>
    </row>
    <row r="1535" spans="1:12" ht="13.5" x14ac:dyDescent="0.25">
      <c r="A1535" s="3">
        <f>RSI!A1535</f>
        <v>44551</v>
      </c>
      <c r="B1535" s="2">
        <f>RSI!B1535</f>
        <v>3.5011000000000001</v>
      </c>
      <c r="C1535" s="2">
        <f>RSI!I1535</f>
        <v>44.328619867393229</v>
      </c>
      <c r="D1535" s="2">
        <f>MACD!E1535</f>
        <v>-4.1419246803666709E-3</v>
      </c>
      <c r="E1535" s="2">
        <f>MACD!F1535</f>
        <v>1.0742264087367174E-2</v>
      </c>
      <c r="F1535" s="2">
        <f>'Moving Avg'!D1535</f>
        <v>3.5313000000000003</v>
      </c>
      <c r="G1535" s="2">
        <f>'Moving Avg'!F1535</f>
        <v>3.5174700000000003</v>
      </c>
      <c r="H1535" s="2">
        <f>'Moving Avg'!G1535</f>
        <v>3.5396760000000018</v>
      </c>
      <c r="I1535" s="2">
        <f>'Moving Avg'!H1535</f>
        <v>3.3109824999999966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</row>
    <row r="1536" spans="1:12" ht="13.5" x14ac:dyDescent="0.25">
      <c r="A1536" s="3">
        <f>RSI!A1536</f>
        <v>44552</v>
      </c>
      <c r="B1536" s="2">
        <f>RSI!B1536</f>
        <v>3.4592999999999998</v>
      </c>
      <c r="C1536" s="2">
        <f>RSI!I1536</f>
        <v>36.19248524692572</v>
      </c>
      <c r="D1536" s="2">
        <f>MACD!E1536</f>
        <v>-8.5215404511957971E-3</v>
      </c>
      <c r="E1536" s="2">
        <f>MACD!F1536</f>
        <v>6.8895031796545794E-3</v>
      </c>
      <c r="F1536" s="2">
        <f>'Moving Avg'!D1536</f>
        <v>3.51288</v>
      </c>
      <c r="G1536" s="2">
        <f>'Moving Avg'!F1536</f>
        <v>3.5132849999999998</v>
      </c>
      <c r="H1536" s="2">
        <f>'Moving Avg'!G1536</f>
        <v>3.5398440000000018</v>
      </c>
      <c r="I1536" s="2">
        <f>'Moving Avg'!H1536</f>
        <v>3.3131649999999975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</row>
    <row r="1537" spans="1:12" ht="13.5" x14ac:dyDescent="0.25">
      <c r="A1537" s="3">
        <f>RSI!A1537</f>
        <v>44553</v>
      </c>
      <c r="B1537" s="2">
        <f>RSI!B1537</f>
        <v>3.4592999999999998</v>
      </c>
      <c r="C1537" s="2">
        <f>RSI!I1537</f>
        <v>36.19248524692572</v>
      </c>
      <c r="D1537" s="2">
        <f>MACD!E1537</f>
        <v>-1.0578828699552734E-2</v>
      </c>
      <c r="E1537" s="2">
        <f>MACD!F1537</f>
        <v>3.3958368038131174E-3</v>
      </c>
      <c r="F1537" s="2">
        <f>'Moving Avg'!D1537</f>
        <v>3.4944599999999992</v>
      </c>
      <c r="G1537" s="2">
        <f>'Moving Avg'!F1537</f>
        <v>3.5091000000000001</v>
      </c>
      <c r="H1537" s="2">
        <f>'Moving Avg'!G1537</f>
        <v>3.5405140000000017</v>
      </c>
      <c r="I1537" s="2">
        <f>'Moving Avg'!H1537</f>
        <v>3.3153104999999972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</row>
    <row r="1538" spans="1:12" ht="13.5" x14ac:dyDescent="0.25">
      <c r="A1538" s="3">
        <f>RSI!A1538</f>
        <v>44554</v>
      </c>
      <c r="B1538" s="2">
        <f>RSI!B1538</f>
        <v>3.476</v>
      </c>
      <c r="C1538" s="2">
        <f>RSI!I1538</f>
        <v>41.193613220308798</v>
      </c>
      <c r="D1538" s="2">
        <f>MACD!E1538</f>
        <v>-1.0627942527187795E-2</v>
      </c>
      <c r="E1538" s="2">
        <f>MACD!F1538</f>
        <v>5.9108093761293511E-4</v>
      </c>
      <c r="F1538" s="2">
        <f>'Moving Avg'!D1538</f>
        <v>3.4827199999999996</v>
      </c>
      <c r="G1538" s="2">
        <f>'Moving Avg'!F1538</f>
        <v>3.5057499999999999</v>
      </c>
      <c r="H1538" s="2">
        <f>'Moving Avg'!G1538</f>
        <v>3.5398440000000018</v>
      </c>
      <c r="I1538" s="2">
        <f>'Moving Avg'!H1538</f>
        <v>3.3176134999999971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</row>
    <row r="1539" spans="1:12" ht="13.5" x14ac:dyDescent="0.25">
      <c r="A1539" s="3">
        <f>RSI!A1539</f>
        <v>44557</v>
      </c>
      <c r="B1539" s="2">
        <f>RSI!B1539</f>
        <v>3.4676</v>
      </c>
      <c r="C1539" s="2">
        <f>RSI!I1539</f>
        <v>39.51590819897018</v>
      </c>
      <c r="D1539" s="2">
        <f>MACD!E1539</f>
        <v>-4.673510995822916E-3</v>
      </c>
      <c r="E1539" s="2">
        <f>MACD!F1539</f>
        <v>-4.6183744907423509E-4</v>
      </c>
      <c r="F1539" s="2">
        <f>'Moving Avg'!D1539</f>
        <v>3.4726599999999999</v>
      </c>
      <c r="G1539" s="2">
        <f>'Moving Avg'!F1539</f>
        <v>3.5019800000000005</v>
      </c>
      <c r="H1539" s="2">
        <f>'Moving Avg'!G1539</f>
        <v>3.5400100000000019</v>
      </c>
      <c r="I1539" s="2">
        <f>'Moving Avg'!H1539</f>
        <v>3.320169999999997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</row>
    <row r="1540" spans="1:12" ht="13.5" x14ac:dyDescent="0.25">
      <c r="A1540" s="3">
        <f>RSI!A1540</f>
        <v>44558</v>
      </c>
      <c r="B1540" s="2">
        <f>RSI!B1540</f>
        <v>3.5764999999999998</v>
      </c>
      <c r="C1540" s="2">
        <f>RSI!I1540</f>
        <v>61.441107375902334</v>
      </c>
      <c r="D1540" s="2">
        <f>MACD!E1540</f>
        <v>-2.2946998416677467E-3</v>
      </c>
      <c r="E1540" s="2">
        <f>MACD!F1540</f>
        <v>-8.2840992759293747E-4</v>
      </c>
      <c r="F1540" s="2">
        <f>'Moving Avg'!D1540</f>
        <v>3.4877400000000001</v>
      </c>
      <c r="G1540" s="2">
        <f>'Moving Avg'!F1540</f>
        <v>3.5044899999999997</v>
      </c>
      <c r="H1540" s="2">
        <f>'Moving Avg'!G1540</f>
        <v>3.5418520000000013</v>
      </c>
      <c r="I1540" s="2">
        <f>'Moving Avg'!H1540</f>
        <v>3.3229384999999967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</row>
    <row r="1541" spans="1:12" ht="13.5" x14ac:dyDescent="0.25">
      <c r="A1541" s="3">
        <f>RSI!A1541</f>
        <v>44559</v>
      </c>
      <c r="B1541" s="2">
        <f>RSI!B1541</f>
        <v>3.5849000000000002</v>
      </c>
      <c r="C1541" s="2">
        <f>RSI!I1541</f>
        <v>62.568249323179565</v>
      </c>
      <c r="D1541" s="2">
        <f>MACD!E1541</f>
        <v>-1.3130705916410967E-3</v>
      </c>
      <c r="E1541" s="2">
        <f>MACD!F1541</f>
        <v>-9.2534206040256945E-4</v>
      </c>
      <c r="F1541" s="2">
        <f>'Moving Avg'!D1541</f>
        <v>3.5128599999999999</v>
      </c>
      <c r="G1541" s="2">
        <f>'Moving Avg'!F1541</f>
        <v>3.5078400000000003</v>
      </c>
      <c r="H1541" s="2">
        <f>'Moving Avg'!G1541</f>
        <v>3.544198000000002</v>
      </c>
      <c r="I1541" s="2">
        <f>'Moving Avg'!H1541</f>
        <v>3.3257489999999961</v>
      </c>
      <c r="J1541" s="5" t="str">
        <f>OBV!F1541</f>
        <v>BULLISH</v>
      </c>
      <c r="K1541" s="5" t="str">
        <f>OBV!G1541</f>
        <v>STRONG</v>
      </c>
      <c r="L1541" s="5" t="str">
        <f>OBV!H1541</f>
        <v>CONFIRMED BULLISH</v>
      </c>
    </row>
    <row r="1542" spans="1:12" ht="13.5" x14ac:dyDescent="0.25">
      <c r="A1542" s="3">
        <f>RSI!A1542</f>
        <v>44560</v>
      </c>
      <c r="B1542" s="2">
        <f>RSI!B1542</f>
        <v>3.5764999999999998</v>
      </c>
      <c r="C1542" s="2">
        <f>RSI!I1542</f>
        <v>60.658695903157039</v>
      </c>
      <c r="D1542" s="2">
        <f>MACD!E1542</f>
        <v>-2.8856823801159948E-4</v>
      </c>
      <c r="E1542" s="2">
        <f>MACD!F1542</f>
        <v>-7.979872959243755E-4</v>
      </c>
      <c r="F1542" s="2">
        <f>'Moving Avg'!D1542</f>
        <v>3.5362999999999998</v>
      </c>
      <c r="G1542" s="2">
        <f>'Moving Avg'!F1542</f>
        <v>3.5107699999999999</v>
      </c>
      <c r="H1542" s="2">
        <f>'Moving Avg'!G1542</f>
        <v>3.544700000000002</v>
      </c>
      <c r="I1542" s="2">
        <f>'Moving Avg'!H1542</f>
        <v>3.3276304999999962</v>
      </c>
      <c r="J1542" s="5" t="str">
        <f>OBV!F1542</f>
        <v>BULLISH</v>
      </c>
      <c r="K1542" s="5" t="str">
        <f>OBV!G1542</f>
        <v>STRONG</v>
      </c>
      <c r="L1542" s="5" t="str">
        <f>OBV!H1542</f>
        <v>CONFIRMED BULLISH</v>
      </c>
    </row>
    <row r="1543" spans="1:12" ht="13.5" x14ac:dyDescent="0.25">
      <c r="A1543" s="3">
        <f>RSI!A1543</f>
        <v>44561</v>
      </c>
      <c r="B1543" s="2">
        <f>RSI!B1543</f>
        <v>3.61</v>
      </c>
      <c r="C1543" s="2">
        <f>RSI!I1543</f>
        <v>65.217851536279767</v>
      </c>
      <c r="D1543" s="2">
        <f>MACD!E1543</f>
        <v>-4.8193590636520511E-3</v>
      </c>
      <c r="E1543" s="2">
        <f>MACD!F1543</f>
        <v>-1.6022616494699108E-3</v>
      </c>
      <c r="F1543" s="2">
        <f>'Moving Avg'!D1543</f>
        <v>3.5630999999999999</v>
      </c>
      <c r="G1543" s="2">
        <f>'Moving Avg'!F1543</f>
        <v>3.5162149999999999</v>
      </c>
      <c r="H1543" s="2">
        <f>'Moving Avg'!G1543</f>
        <v>3.5420180000000014</v>
      </c>
      <c r="I1543" s="2">
        <f>'Moving Avg'!H1543</f>
        <v>3.3298274999999959</v>
      </c>
      <c r="J1543" s="5" t="str">
        <f>OBV!F1543</f>
        <v>BULLISH</v>
      </c>
      <c r="K1543" s="5" t="str">
        <f>OBV!G1543</f>
        <v>STRONG</v>
      </c>
      <c r="L1543" s="5" t="str">
        <f>OBV!H1543</f>
        <v>CONFIRMED BULLISH</v>
      </c>
    </row>
    <row r="1544" spans="1:12" ht="13.5" x14ac:dyDescent="0.25">
      <c r="A1544" s="3">
        <f>RSI!A1544</f>
        <v>44564</v>
      </c>
      <c r="B1544" s="2">
        <f>RSI!B1544</f>
        <v>3.5849000000000002</v>
      </c>
      <c r="C1544" s="2">
        <f>RSI!I1544</f>
        <v>59.640940143642574</v>
      </c>
      <c r="D1544" s="2">
        <f>MACD!E1544</f>
        <v>-9.8976782682007602E-3</v>
      </c>
      <c r="E1544" s="2">
        <f>MACD!F1544</f>
        <v>-3.2613449732160809E-3</v>
      </c>
      <c r="F1544" s="2">
        <f>'Moving Avg'!D1544</f>
        <v>3.58656</v>
      </c>
      <c r="G1544" s="2">
        <f>'Moving Avg'!F1544</f>
        <v>3.5204050000000002</v>
      </c>
      <c r="H1544" s="2">
        <f>'Moving Avg'!G1544</f>
        <v>3.5413480000000015</v>
      </c>
      <c r="I1544" s="2">
        <f>'Moving Avg'!H1544</f>
        <v>3.3322684999999956</v>
      </c>
      <c r="J1544" s="5" t="str">
        <f>OBV!F1544</f>
        <v>BULLISH</v>
      </c>
      <c r="K1544" s="5" t="str">
        <f>OBV!G1544</f>
        <v>STRONG</v>
      </c>
      <c r="L1544" s="5" t="str">
        <f>OBV!H1544</f>
        <v>CONFIRMED BULLISH</v>
      </c>
    </row>
    <row r="1545" spans="1:12" ht="13.5" x14ac:dyDescent="0.25">
      <c r="A1545" s="3">
        <f>RSI!A1545</f>
        <v>44565</v>
      </c>
      <c r="B1545" s="2">
        <f>RSI!B1545</f>
        <v>3.5263</v>
      </c>
      <c r="C1545" s="2">
        <f>RSI!I1545</f>
        <v>49.087246044415515</v>
      </c>
      <c r="D1545" s="2">
        <f>MACD!E1545</f>
        <v>-1.2771031738793681E-2</v>
      </c>
      <c r="E1545" s="2">
        <f>MACD!F1545</f>
        <v>-5.1632823263316014E-3</v>
      </c>
      <c r="F1545" s="2">
        <f>'Moving Avg'!D1545</f>
        <v>3.5765199999999999</v>
      </c>
      <c r="G1545" s="2">
        <f>'Moving Avg'!F1545</f>
        <v>3.5229200000000005</v>
      </c>
      <c r="H1545" s="2">
        <f>'Moving Avg'!G1545</f>
        <v>3.5390040000000016</v>
      </c>
      <c r="I1545" s="2">
        <f>'Moving Avg'!H1545</f>
        <v>3.334526999999996</v>
      </c>
      <c r="J1545" s="5" t="str">
        <f>OBV!F1545</f>
        <v>BULLISH</v>
      </c>
      <c r="K1545" s="5" t="str">
        <f>OBV!G1545</f>
        <v>STRONG</v>
      </c>
      <c r="L1545" s="5" t="str">
        <f>OBV!H1545</f>
        <v>BULLISH DIVERGENCE</v>
      </c>
    </row>
    <row r="1546" spans="1:12" ht="13.5" x14ac:dyDescent="0.25">
      <c r="A1546" s="3">
        <f>RSI!A1546</f>
        <v>44566</v>
      </c>
      <c r="B1546" s="2">
        <f>RSI!B1546</f>
        <v>3.5179</v>
      </c>
      <c r="C1546" s="2">
        <f>RSI!I1546</f>
        <v>47.782004936062684</v>
      </c>
      <c r="D1546" s="2">
        <f>MACD!E1546</f>
        <v>-2.0972422272861557E-2</v>
      </c>
      <c r="E1546" s="2">
        <f>MACD!F1546</f>
        <v>-8.3251103156375926E-3</v>
      </c>
      <c r="F1546" s="2">
        <f>'Moving Avg'!D1546</f>
        <v>3.5631200000000001</v>
      </c>
      <c r="G1546" s="2">
        <f>'Moving Avg'!F1546</f>
        <v>3.5258499999999997</v>
      </c>
      <c r="H1546" s="2">
        <f>'Moving Avg'!G1546</f>
        <v>3.5373280000000018</v>
      </c>
      <c r="I1546" s="2">
        <f>'Moving Avg'!H1546</f>
        <v>3.3364849999999961</v>
      </c>
      <c r="J1546" s="5" t="str">
        <f>OBV!F1546</f>
        <v>BULLISH</v>
      </c>
      <c r="K1546" s="5" t="str">
        <f>OBV!G1546</f>
        <v>NEUTRAL</v>
      </c>
      <c r="L1546" s="5" t="str">
        <f>OBV!H1546</f>
        <v>BULLISH DIVERGENCE</v>
      </c>
    </row>
    <row r="1547" spans="1:12" ht="13.5" x14ac:dyDescent="0.25">
      <c r="A1547" s="3">
        <f>RSI!A1547</f>
        <v>44567</v>
      </c>
      <c r="B1547" s="2">
        <f>RSI!B1547</f>
        <v>3.5598000000000001</v>
      </c>
      <c r="C1547" s="2">
        <f>RSI!I1547</f>
        <v>54.30845921019376</v>
      </c>
      <c r="D1547" s="2">
        <f>MACD!E1547</f>
        <v>-3.0930521155417612E-2</v>
      </c>
      <c r="E1547" s="2">
        <f>MACD!F1547</f>
        <v>-1.2846192483593597E-2</v>
      </c>
      <c r="F1547" s="2">
        <f>'Moving Avg'!D1547</f>
        <v>3.5597799999999999</v>
      </c>
      <c r="G1547" s="2">
        <f>'Moving Avg'!F1547</f>
        <v>3.5304600000000002</v>
      </c>
      <c r="H1547" s="2">
        <f>'Moving Avg'!G1547</f>
        <v>3.5364900000000019</v>
      </c>
      <c r="I1547" s="2">
        <f>'Moving Avg'!H1547</f>
        <v>3.3389479999999958</v>
      </c>
      <c r="J1547" s="5" t="str">
        <f>OBV!F1547</f>
        <v>BULLISH</v>
      </c>
      <c r="K1547" s="5" t="str">
        <f>OBV!G1547</f>
        <v>NEUTRAL</v>
      </c>
      <c r="L1547" s="5" t="str">
        <f>OBV!H1547</f>
        <v>BULLISH DIVERGENCE</v>
      </c>
    </row>
    <row r="1548" spans="1:12" ht="13.5" x14ac:dyDescent="0.25">
      <c r="A1548" s="3">
        <f>RSI!A1548</f>
        <v>44568</v>
      </c>
      <c r="B1548" s="2">
        <f>RSI!B1548</f>
        <v>3.5764999999999998</v>
      </c>
      <c r="C1548" s="2">
        <f>RSI!I1548</f>
        <v>56.634862310544143</v>
      </c>
      <c r="D1548" s="2">
        <f>MACD!E1548</f>
        <v>-3.8193071320891558E-2</v>
      </c>
      <c r="E1548" s="2">
        <f>MACD!F1548</f>
        <v>-1.7915568251053192E-2</v>
      </c>
      <c r="F1548" s="2">
        <f>'Moving Avg'!D1548</f>
        <v>3.55308</v>
      </c>
      <c r="G1548" s="2">
        <f>'Moving Avg'!F1548</f>
        <v>3.5350649999999995</v>
      </c>
      <c r="H1548" s="2">
        <f>'Moving Avg'!G1548</f>
        <v>3.5359860000000016</v>
      </c>
      <c r="I1548" s="2">
        <f>'Moving Avg'!H1548</f>
        <v>3.3413469999999954</v>
      </c>
      <c r="J1548" s="5" t="str">
        <f>OBV!F1548</f>
        <v>BEARISH</v>
      </c>
      <c r="K1548" s="5" t="str">
        <f>OBV!G1548</f>
        <v>NEUTRAL</v>
      </c>
      <c r="L1548" s="5" t="str">
        <f>OBV!H1548</f>
        <v>CONFIRMED BEARISH</v>
      </c>
    </row>
    <row r="1549" spans="1:12" ht="13.5" x14ac:dyDescent="0.25">
      <c r="A1549" s="3">
        <f>RSI!A1549</f>
        <v>44571</v>
      </c>
      <c r="B1549" s="2">
        <f>RSI!B1549</f>
        <v>3.5598000000000001</v>
      </c>
      <c r="C1549" s="2">
        <f>RSI!I1549</f>
        <v>53.690885308435284</v>
      </c>
      <c r="D1549" s="2">
        <f>MACD!E1549</f>
        <v>-4.464842462636609E-2</v>
      </c>
      <c r="E1549" s="2">
        <f>MACD!F1549</f>
        <v>-2.326213952611577E-2</v>
      </c>
      <c r="F1549" s="2">
        <f>'Moving Avg'!D1549</f>
        <v>3.5480599999999995</v>
      </c>
      <c r="G1549" s="2">
        <f>'Moving Avg'!F1549</f>
        <v>3.5371599999999992</v>
      </c>
      <c r="H1549" s="2">
        <f>'Moving Avg'!G1549</f>
        <v>3.5351480000000008</v>
      </c>
      <c r="I1549" s="2">
        <f>'Moving Avg'!H1549</f>
        <v>3.3438469999999954</v>
      </c>
      <c r="J1549" s="5" t="str">
        <f>OBV!F1549</f>
        <v>BEARISH</v>
      </c>
      <c r="K1549" s="5" t="str">
        <f>OBV!G1549</f>
        <v>NEUTRAL</v>
      </c>
      <c r="L1549" s="5" t="str">
        <f>OBV!H1549</f>
        <v>CONFIRMED BEARISH</v>
      </c>
    </row>
    <row r="1550" spans="1:12" ht="13.5" x14ac:dyDescent="0.25">
      <c r="A1550" s="3">
        <f>RSI!A1550</f>
        <v>44572</v>
      </c>
      <c r="B1550" s="2">
        <f>RSI!B1550</f>
        <v>3.5514000000000001</v>
      </c>
      <c r="C1550" s="2">
        <f>RSI!I1550</f>
        <v>52.220473875495863</v>
      </c>
      <c r="D1550" s="2">
        <f>MACD!E1550</f>
        <v>-3.2871867533773802E-2</v>
      </c>
      <c r="E1550" s="2">
        <f>MACD!F1550</f>
        <v>-2.5184085127647377E-2</v>
      </c>
      <c r="F1550" s="2">
        <f>'Moving Avg'!D1550</f>
        <v>3.55308</v>
      </c>
      <c r="G1550" s="2">
        <f>'Moving Avg'!F1550</f>
        <v>3.5371600000000001</v>
      </c>
      <c r="H1550" s="2">
        <f>'Moving Avg'!G1550</f>
        <v>3.5343100000000005</v>
      </c>
      <c r="I1550" s="2">
        <f>'Moving Avg'!H1550</f>
        <v>3.3463049999999956</v>
      </c>
      <c r="J1550" s="5" t="str">
        <f>OBV!F1550</f>
        <v>BEARISH</v>
      </c>
      <c r="K1550" s="5" t="str">
        <f>OBV!G1550</f>
        <v>NEUTRAL</v>
      </c>
      <c r="L1550" s="5" t="str">
        <f>OBV!H1550</f>
        <v>BEARISH DIVERGENCE</v>
      </c>
    </row>
    <row r="1551" spans="1:12" ht="13.5" x14ac:dyDescent="0.25">
      <c r="A1551" s="3">
        <f>RSI!A1551</f>
        <v>44573</v>
      </c>
      <c r="B1551" s="2">
        <f>RSI!B1551</f>
        <v>3.4843999999999999</v>
      </c>
      <c r="C1551" s="2">
        <f>RSI!I1551</f>
        <v>42.275433041397548</v>
      </c>
      <c r="D1551" s="2">
        <f>MACD!E1551</f>
        <v>-1.6729301520674422E-2</v>
      </c>
      <c r="E1551" s="2">
        <f>MACD!F1551</f>
        <v>-2.349312840625279E-2</v>
      </c>
      <c r="F1551" s="2">
        <f>'Moving Avg'!D1551</f>
        <v>3.5463800000000005</v>
      </c>
      <c r="G1551" s="2">
        <f>'Moving Avg'!F1551</f>
        <v>3.5338099999999999</v>
      </c>
      <c r="H1551" s="2">
        <f>'Moving Avg'!G1551</f>
        <v>3.5321320000000003</v>
      </c>
      <c r="I1551" s="2">
        <f>'Moving Avg'!H1551</f>
        <v>3.3487234999999966</v>
      </c>
      <c r="J1551" s="5" t="str">
        <f>OBV!F1551</f>
        <v>BEARISH</v>
      </c>
      <c r="K1551" s="5" t="str">
        <f>OBV!G1551</f>
        <v>NEUTRAL</v>
      </c>
      <c r="L1551" s="5" t="str">
        <f>OBV!H1551</f>
        <v>CONFIRMED BEARISH</v>
      </c>
    </row>
    <row r="1552" spans="1:12" ht="13.5" x14ac:dyDescent="0.25">
      <c r="A1552" s="3">
        <f>RSI!A1552</f>
        <v>44574</v>
      </c>
      <c r="B1552" s="2">
        <f>RSI!B1552</f>
        <v>3.5179</v>
      </c>
      <c r="C1552" s="2">
        <f>RSI!I1552</f>
        <v>47.644319937701091</v>
      </c>
      <c r="D1552" s="2">
        <f>MACD!E1552</f>
        <v>-6.5198346839649979E-3</v>
      </c>
      <c r="E1552" s="2">
        <f>MACD!F1552</f>
        <v>-2.0098469661795234E-2</v>
      </c>
      <c r="F1552" s="2">
        <f>'Moving Avg'!D1552</f>
        <v>3.5380000000000003</v>
      </c>
      <c r="G1552" s="2">
        <f>'Moving Avg'!F1552</f>
        <v>3.5321349999999994</v>
      </c>
      <c r="H1552" s="2">
        <f>'Moving Avg'!G1552</f>
        <v>3.5306239999999995</v>
      </c>
      <c r="I1552" s="2">
        <f>'Moving Avg'!H1552</f>
        <v>3.3511619999999969</v>
      </c>
      <c r="J1552" s="5" t="str">
        <f>OBV!F1552</f>
        <v>BULLISH</v>
      </c>
      <c r="K1552" s="5" t="str">
        <f>OBV!G1552</f>
        <v>NEUTRAL</v>
      </c>
      <c r="L1552" s="5" t="str">
        <f>OBV!H1552</f>
        <v>BULLISH DIVERGENCE</v>
      </c>
    </row>
    <row r="1553" spans="1:12" ht="13.5" x14ac:dyDescent="0.25">
      <c r="A1553" s="3">
        <f>RSI!A1553</f>
        <v>44575</v>
      </c>
      <c r="B1553" s="2">
        <f>RSI!B1553</f>
        <v>3.6017000000000001</v>
      </c>
      <c r="C1553" s="2">
        <f>RSI!I1553</f>
        <v>58.134129273425437</v>
      </c>
      <c r="D1553" s="2">
        <f>MACD!E1553</f>
        <v>1.1675804693997982E-3</v>
      </c>
      <c r="E1553" s="2">
        <f>MACD!F1553</f>
        <v>-1.584525963555623E-2</v>
      </c>
      <c r="F1553" s="2">
        <f>'Moving Avg'!D1553</f>
        <v>3.5430400000000004</v>
      </c>
      <c r="G1553" s="2">
        <f>'Moving Avg'!F1553</f>
        <v>3.535485</v>
      </c>
      <c r="H1553" s="2">
        <f>'Moving Avg'!G1553</f>
        <v>3.5312939999999999</v>
      </c>
      <c r="I1553" s="2">
        <f>'Moving Avg'!H1553</f>
        <v>3.354019499999997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</row>
    <row r="1554" spans="1:12" ht="13.5" x14ac:dyDescent="0.25">
      <c r="A1554" s="3">
        <f>RSI!A1554</f>
        <v>44578</v>
      </c>
      <c r="B1554" s="2">
        <f>RSI!B1554</f>
        <v>3.6017000000000001</v>
      </c>
      <c r="C1554" s="2">
        <f>RSI!I1554</f>
        <v>58.134129273425437</v>
      </c>
      <c r="D1554" s="2">
        <f>MACD!E1554</f>
        <v>3.4102267522988505E-3</v>
      </c>
      <c r="E1554" s="2">
        <f>MACD!F1554</f>
        <v>-1.1994162357985215E-2</v>
      </c>
      <c r="F1554" s="2">
        <f>'Moving Avg'!D1554</f>
        <v>3.5514200000000002</v>
      </c>
      <c r="G1554" s="2">
        <f>'Moving Avg'!F1554</f>
        <v>3.5396749999999999</v>
      </c>
      <c r="H1554" s="2">
        <f>'Moving Avg'!G1554</f>
        <v>3.5329699999999993</v>
      </c>
      <c r="I1554" s="2">
        <f>'Moving Avg'!H1554</f>
        <v>3.3565809999999972</v>
      </c>
      <c r="J1554" s="5" t="str">
        <f>OBV!F1554</f>
        <v>BULLISH</v>
      </c>
      <c r="K1554" s="5" t="str">
        <f>OBV!G1554</f>
        <v>NEUTRAL</v>
      </c>
      <c r="L1554" s="5" t="str">
        <f>OBV!H1554</f>
        <v>CONFIRMED BULLISH</v>
      </c>
    </row>
    <row r="1555" spans="1:12" ht="13.5" x14ac:dyDescent="0.25">
      <c r="A1555" s="3">
        <f>RSI!A1555</f>
        <v>44579</v>
      </c>
      <c r="B1555" s="2">
        <f>RSI!B1555</f>
        <v>3.5933000000000002</v>
      </c>
      <c r="C1555" s="2">
        <f>RSI!I1555</f>
        <v>56.810885133704055</v>
      </c>
      <c r="D1555" s="2">
        <f>MACD!E1555</f>
        <v>-3.4561925616953815E-3</v>
      </c>
      <c r="E1555" s="2">
        <f>MACD!F1555</f>
        <v>-1.0286568398727249E-2</v>
      </c>
      <c r="F1555" s="2">
        <f>'Moving Avg'!D1555</f>
        <v>3.5598000000000001</v>
      </c>
      <c r="G1555" s="2">
        <f>'Moving Avg'!F1555</f>
        <v>3.5442849999999999</v>
      </c>
      <c r="H1555" s="2">
        <f>'Moving Avg'!G1555</f>
        <v>3.5336399999999992</v>
      </c>
      <c r="I1555" s="2">
        <f>'Moving Avg'!H1555</f>
        <v>3.3591744999999968</v>
      </c>
      <c r="J1555" s="5" t="str">
        <f>OBV!F1555</f>
        <v>BULLISH</v>
      </c>
      <c r="K1555" s="5" t="str">
        <f>OBV!G1555</f>
        <v>NEUTRAL</v>
      </c>
      <c r="L1555" s="5" t="str">
        <f>OBV!H1555</f>
        <v>CONFIRMED BULLISH</v>
      </c>
    </row>
    <row r="1556" spans="1:12" ht="13.5" x14ac:dyDescent="0.25">
      <c r="A1556" s="3">
        <f>RSI!A1556</f>
        <v>44580</v>
      </c>
      <c r="B1556" s="2">
        <f>RSI!B1556</f>
        <v>3.5933000000000002</v>
      </c>
      <c r="C1556" s="2">
        <f>RSI!I1556</f>
        <v>56.810885133704055</v>
      </c>
      <c r="D1556" s="2">
        <f>MACD!E1556</f>
        <v>-1.0852319459420112E-2</v>
      </c>
      <c r="E1556" s="2">
        <f>MACD!F1556</f>
        <v>-1.0399718610865822E-2</v>
      </c>
      <c r="F1556" s="2">
        <f>'Moving Avg'!D1556</f>
        <v>3.5815799999999998</v>
      </c>
      <c r="G1556" s="2">
        <f>'Moving Avg'!F1556</f>
        <v>3.5509850000000007</v>
      </c>
      <c r="H1556" s="2">
        <f>'Moving Avg'!G1556</f>
        <v>3.5344779999999991</v>
      </c>
      <c r="I1556" s="2">
        <f>'Moving Avg'!H1556</f>
        <v>3.3616204999999972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</row>
    <row r="1557" spans="1:12" ht="13.5" x14ac:dyDescent="0.25">
      <c r="A1557" s="3">
        <f>RSI!A1557</f>
        <v>44581</v>
      </c>
      <c r="B1557" s="2">
        <f>RSI!B1557</f>
        <v>3.4843999999999999</v>
      </c>
      <c r="C1557" s="2">
        <f>RSI!I1557</f>
        <v>42.32552936406401</v>
      </c>
      <c r="D1557" s="2">
        <f>MACD!E1557</f>
        <v>-2.8697713655074786E-3</v>
      </c>
      <c r="E1557" s="2">
        <f>MACD!F1557</f>
        <v>-8.893729161794154E-3</v>
      </c>
      <c r="F1557" s="2">
        <f>'Moving Avg'!D1557</f>
        <v>3.5748800000000003</v>
      </c>
      <c r="G1557" s="2">
        <f>'Moving Avg'!F1557</f>
        <v>3.5522400000000003</v>
      </c>
      <c r="H1557" s="2">
        <f>'Moving Avg'!G1557</f>
        <v>3.5331379999999992</v>
      </c>
      <c r="I1557" s="2">
        <f>'Moving Avg'!H1557</f>
        <v>3.3635219999999975</v>
      </c>
      <c r="J1557" s="5" t="str">
        <f>OBV!F1557</f>
        <v>BULLISH</v>
      </c>
      <c r="K1557" s="5" t="str">
        <f>OBV!G1557</f>
        <v>NEUTRAL</v>
      </c>
      <c r="L1557" s="5" t="str">
        <f>OBV!H1557</f>
        <v>BULLISH DIVERGENCE</v>
      </c>
    </row>
    <row r="1558" spans="1:12" ht="13.5" x14ac:dyDescent="0.25">
      <c r="A1558" s="3">
        <f>RSI!A1558</f>
        <v>44582</v>
      </c>
      <c r="B1558" s="2">
        <f>RSI!B1558</f>
        <v>3.5764999999999998</v>
      </c>
      <c r="C1558" s="2">
        <f>RSI!I1558</f>
        <v>53.194957350775766</v>
      </c>
      <c r="D1558" s="2">
        <f>MACD!E1558</f>
        <v>2.3333509956646736E-5</v>
      </c>
      <c r="E1558" s="2">
        <f>MACD!F1558</f>
        <v>-7.1103166274439945E-3</v>
      </c>
      <c r="F1558" s="2">
        <f>'Moving Avg'!D1558</f>
        <v>3.5698400000000001</v>
      </c>
      <c r="G1558" s="2">
        <f>'Moving Avg'!F1558</f>
        <v>3.5572650000000001</v>
      </c>
      <c r="H1558" s="2">
        <f>'Moving Avg'!G1558</f>
        <v>3.5336399999999992</v>
      </c>
      <c r="I1558" s="2">
        <f>'Moving Avg'!H1558</f>
        <v>3.3661054999999975</v>
      </c>
      <c r="J1558" s="5" t="str">
        <f>OBV!F1558</f>
        <v>BEARISH</v>
      </c>
      <c r="K1558" s="5" t="str">
        <f>OBV!G1558</f>
        <v>NEUTRAL</v>
      </c>
      <c r="L1558" s="5" t="str">
        <f>OBV!H1558</f>
        <v>CONFIRMED BEARISH</v>
      </c>
    </row>
    <row r="1559" spans="1:12" ht="13.5" x14ac:dyDescent="0.25">
      <c r="A1559" s="3">
        <f>RSI!A1559</f>
        <v>44585</v>
      </c>
      <c r="B1559" s="2">
        <f>RSI!B1559</f>
        <v>3.5764999999999998</v>
      </c>
      <c r="C1559" s="2">
        <f>RSI!I1559</f>
        <v>53.194957350775766</v>
      </c>
      <c r="D1559" s="2">
        <f>MACD!E1559</f>
        <v>-2.7948555923762441E-4</v>
      </c>
      <c r="E1559" s="2">
        <f>MACD!F1559</f>
        <v>-5.7441504138027212E-3</v>
      </c>
      <c r="F1559" s="2">
        <f>'Moving Avg'!D1559</f>
        <v>3.5647999999999995</v>
      </c>
      <c r="G1559" s="2">
        <f>'Moving Avg'!F1559</f>
        <v>3.56271</v>
      </c>
      <c r="H1559" s="2">
        <f>'Moving Avg'!G1559</f>
        <v>3.5343099999999996</v>
      </c>
      <c r="I1559" s="2">
        <f>'Moving Avg'!H1559</f>
        <v>3.3686519999999978</v>
      </c>
      <c r="J1559" s="5" t="str">
        <f>OBV!F1559</f>
        <v>BEARISH</v>
      </c>
      <c r="K1559" s="5" t="str">
        <f>OBV!G1559</f>
        <v>NEUTRAL</v>
      </c>
      <c r="L1559" s="5" t="str">
        <f>OBV!H1559</f>
        <v>CONFIRMED BEARISH</v>
      </c>
    </row>
    <row r="1560" spans="1:12" ht="13.5" x14ac:dyDescent="0.25">
      <c r="A1560" s="3">
        <f>RSI!A1560</f>
        <v>44586</v>
      </c>
      <c r="B1560" s="2">
        <f>RSI!B1560</f>
        <v>3.5764999999999998</v>
      </c>
      <c r="C1560" s="2">
        <f>RSI!I1560</f>
        <v>53.194957350775766</v>
      </c>
      <c r="D1560" s="2">
        <f>MACD!E1560</f>
        <v>-1.9961730287292312E-3</v>
      </c>
      <c r="E1560" s="2">
        <f>MACD!F1560</f>
        <v>-4.994554936788023E-3</v>
      </c>
      <c r="F1560" s="2">
        <f>'Moving Avg'!D1560</f>
        <v>3.5614399999999997</v>
      </c>
      <c r="G1560" s="2">
        <f>'Moving Avg'!F1560</f>
        <v>3.56271</v>
      </c>
      <c r="H1560" s="2">
        <f>'Moving Avg'!G1560</f>
        <v>3.53498</v>
      </c>
      <c r="I1560" s="2">
        <f>'Moving Avg'!H1560</f>
        <v>3.371198499999998</v>
      </c>
      <c r="J1560" s="5" t="str">
        <f>OBV!F1560</f>
        <v>BEARISH</v>
      </c>
      <c r="K1560" s="5" t="str">
        <f>OBV!G1560</f>
        <v>NEUTRAL</v>
      </c>
      <c r="L1560" s="5" t="str">
        <f>OBV!H1560</f>
        <v>CONFIRMED BEARISH</v>
      </c>
    </row>
    <row r="1561" spans="1:12" ht="13.5" x14ac:dyDescent="0.25">
      <c r="A1561" s="3">
        <f>RSI!A1561</f>
        <v>44587</v>
      </c>
      <c r="B1561" s="2">
        <f>RSI!B1561</f>
        <v>3.5598000000000001</v>
      </c>
      <c r="C1561" s="2">
        <f>RSI!I1561</f>
        <v>51.017483269255258</v>
      </c>
      <c r="D1561" s="2">
        <f>MACD!E1561</f>
        <v>-1.2675102834983409E-2</v>
      </c>
      <c r="E1561" s="2">
        <f>MACD!F1561</f>
        <v>-6.530664516427101E-3</v>
      </c>
      <c r="F1561" s="2">
        <f>'Moving Avg'!D1561</f>
        <v>3.5547399999999998</v>
      </c>
      <c r="G1561" s="2">
        <f>'Moving Avg'!F1561</f>
        <v>3.5614549999999996</v>
      </c>
      <c r="H1561" s="2">
        <f>'Moving Avg'!G1561</f>
        <v>3.5353159999999999</v>
      </c>
      <c r="I1561" s="2">
        <f>'Moving Avg'!H1561</f>
        <v>3.3738464999999978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</row>
    <row r="1562" spans="1:12" ht="13.5" x14ac:dyDescent="0.25">
      <c r="A1562" s="3">
        <f>RSI!A1562</f>
        <v>44588</v>
      </c>
      <c r="B1562" s="2">
        <f>RSI!B1562</f>
        <v>3.5179</v>
      </c>
      <c r="C1562" s="2">
        <f>RSI!I1562</f>
        <v>45.936764382774641</v>
      </c>
      <c r="D1562" s="2">
        <f>MACD!E1562</f>
        <v>-1.3499049516977557E-2</v>
      </c>
      <c r="E1562" s="2">
        <f>MACD!F1562</f>
        <v>-7.9243415165371929E-3</v>
      </c>
      <c r="F1562" s="2">
        <f>'Moving Avg'!D1562</f>
        <v>3.5614400000000002</v>
      </c>
      <c r="G1562" s="2">
        <f>'Moving Avg'!F1562</f>
        <v>3.5585250000000004</v>
      </c>
      <c r="H1562" s="2">
        <f>'Moving Avg'!G1562</f>
        <v>3.5348139999999995</v>
      </c>
      <c r="I1562" s="2">
        <f>'Moving Avg'!H1562</f>
        <v>3.3763219999999978</v>
      </c>
      <c r="J1562" s="5" t="str">
        <f>OBV!F1562</f>
        <v>BEARISH</v>
      </c>
      <c r="K1562" s="5" t="str">
        <f>OBV!G1562</f>
        <v>NEUTRAL</v>
      </c>
      <c r="L1562" s="5" t="str">
        <f>OBV!H1562</f>
        <v>BEARISH DIVERGENCE</v>
      </c>
    </row>
    <row r="1563" spans="1:12" ht="13.5" x14ac:dyDescent="0.25">
      <c r="A1563" s="3">
        <f>RSI!A1563</f>
        <v>44589</v>
      </c>
      <c r="B1563" s="2">
        <f>RSI!B1563</f>
        <v>3.5179</v>
      </c>
      <c r="C1563" s="2">
        <f>RSI!I1563</f>
        <v>45.936764382774641</v>
      </c>
      <c r="D1563" s="2">
        <f>MACD!E1563</f>
        <v>-1.0984487747567329E-3</v>
      </c>
      <c r="E1563" s="2">
        <f>MACD!F1563</f>
        <v>-6.5591629681811016E-3</v>
      </c>
      <c r="F1563" s="2">
        <f>'Moving Avg'!D1563</f>
        <v>3.5497199999999998</v>
      </c>
      <c r="G1563" s="2">
        <f>'Moving Avg'!F1563</f>
        <v>3.5539200000000002</v>
      </c>
      <c r="H1563" s="2">
        <f>'Moving Avg'!G1563</f>
        <v>3.5343119999999995</v>
      </c>
      <c r="I1563" s="2">
        <f>'Moving Avg'!H1563</f>
        <v>3.3787974999999983</v>
      </c>
      <c r="J1563" s="5" t="str">
        <f>OBV!F1563</f>
        <v>BEARISH</v>
      </c>
      <c r="K1563" s="5" t="str">
        <f>OBV!G1563</f>
        <v>NEUTRAL</v>
      </c>
      <c r="L1563" s="5" t="str">
        <f>OBV!H1563</f>
        <v>CONFIRMED BEARISH</v>
      </c>
    </row>
    <row r="1564" spans="1:12" ht="13.5" x14ac:dyDescent="0.25">
      <c r="A1564" s="3">
        <f>RSI!A1564</f>
        <v>44592</v>
      </c>
      <c r="B1564" s="2">
        <f>RSI!B1564</f>
        <v>3.5179</v>
      </c>
      <c r="C1564" s="2">
        <f>RSI!I1564</f>
        <v>45.936764382774648</v>
      </c>
      <c r="D1564" s="2">
        <f>MACD!E1564</f>
        <v>9.5846252970659407E-3</v>
      </c>
      <c r="E1564" s="2">
        <f>MACD!F1564</f>
        <v>-3.3304053151316936E-3</v>
      </c>
      <c r="F1564" s="2">
        <f>'Moving Avg'!D1564</f>
        <v>3.5380000000000003</v>
      </c>
      <c r="G1564" s="2">
        <f>'Moving Avg'!F1564</f>
        <v>3.5505700000000004</v>
      </c>
      <c r="H1564" s="2">
        <f>'Moving Avg'!G1564</f>
        <v>3.5338099999999999</v>
      </c>
      <c r="I1564" s="2">
        <f>'Moving Avg'!H1564</f>
        <v>3.3813464999999985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</row>
    <row r="1565" spans="1:12" ht="13.5" x14ac:dyDescent="0.25">
      <c r="A1565" s="3">
        <f>RSI!A1565</f>
        <v>44593</v>
      </c>
      <c r="B1565" s="2">
        <f>RSI!B1565</f>
        <v>3.5179</v>
      </c>
      <c r="C1565" s="2">
        <f>RSI!I1565</f>
        <v>45.936764382774641</v>
      </c>
      <c r="D1565" s="2">
        <f>MACD!E1565</f>
        <v>1.7508006688983002E-2</v>
      </c>
      <c r="E1565" s="2">
        <f>MACD!F1565</f>
        <v>8.3727708569124575E-4</v>
      </c>
      <c r="F1565" s="2">
        <f>'Moving Avg'!D1565</f>
        <v>3.5262800000000007</v>
      </c>
      <c r="G1565" s="2">
        <f>'Moving Avg'!F1565</f>
        <v>3.5501500000000008</v>
      </c>
      <c r="H1565" s="2">
        <f>'Moving Avg'!G1565</f>
        <v>3.533474</v>
      </c>
      <c r="I1565" s="2">
        <f>'Moving Avg'!H1565</f>
        <v>3.3834154999999995</v>
      </c>
      <c r="J1565" s="5" t="str">
        <f>OBV!F1565</f>
        <v>BEARISH</v>
      </c>
      <c r="K1565" s="5" t="str">
        <f>OBV!G1565</f>
        <v>NEUTRAL</v>
      </c>
      <c r="L1565" s="5" t="str">
        <f>OBV!H1565</f>
        <v>CONFIRMED BEARISH</v>
      </c>
    </row>
    <row r="1566" spans="1:12" ht="13.5" x14ac:dyDescent="0.25">
      <c r="A1566" s="3">
        <f>RSI!A1566</f>
        <v>44594</v>
      </c>
      <c r="B1566" s="2">
        <f>RSI!B1566</f>
        <v>3.5095000000000001</v>
      </c>
      <c r="C1566" s="2">
        <f>RSI!I1566</f>
        <v>44.735435815066872</v>
      </c>
      <c r="D1566" s="2">
        <f>MACD!E1566</f>
        <v>2.4997744170525582E-2</v>
      </c>
      <c r="E1566" s="2">
        <f>MACD!F1566</f>
        <v>5.6693705026581139E-3</v>
      </c>
      <c r="F1566" s="2">
        <f>'Moving Avg'!D1566</f>
        <v>3.5162199999999997</v>
      </c>
      <c r="G1566" s="2">
        <f>'Moving Avg'!F1566</f>
        <v>3.5497300000000012</v>
      </c>
      <c r="H1566" s="2">
        <f>'Moving Avg'!G1566</f>
        <v>3.5328040000000001</v>
      </c>
      <c r="I1566" s="2">
        <f>'Moving Avg'!H1566</f>
        <v>3.3851834999999992</v>
      </c>
      <c r="J1566" s="5" t="str">
        <f>OBV!F1566</f>
        <v>BEARISH</v>
      </c>
      <c r="K1566" s="5" t="str">
        <f>OBV!G1566</f>
        <v>WEAK</v>
      </c>
      <c r="L1566" s="5" t="str">
        <f>OBV!H1566</f>
        <v>CONFIRMED BEARISH</v>
      </c>
    </row>
    <row r="1567" spans="1:12" ht="13.5" x14ac:dyDescent="0.25">
      <c r="A1567" s="3">
        <f>RSI!A1567</f>
        <v>44595</v>
      </c>
      <c r="B1567" s="2">
        <f>RSI!B1567</f>
        <v>3.4927999999999999</v>
      </c>
      <c r="C1567" s="2">
        <f>RSI!I1567</f>
        <v>42.363437044555695</v>
      </c>
      <c r="D1567" s="2">
        <f>MACD!E1567</f>
        <v>1.6019074172640035E-2</v>
      </c>
      <c r="E1567" s="2">
        <f>MACD!F1567</f>
        <v>7.7393112366544985E-3</v>
      </c>
      <c r="F1567" s="2">
        <f>'Moving Avg'!D1567</f>
        <v>3.5111999999999997</v>
      </c>
      <c r="G1567" s="2">
        <f>'Moving Avg'!F1567</f>
        <v>3.5463800000000005</v>
      </c>
      <c r="H1567" s="2">
        <f>'Moving Avg'!G1567</f>
        <v>3.5317999999999996</v>
      </c>
      <c r="I1567" s="2">
        <f>'Moving Avg'!H1567</f>
        <v>3.3869789999999993</v>
      </c>
      <c r="J1567" s="5" t="str">
        <f>OBV!F1567</f>
        <v>BEARISH</v>
      </c>
      <c r="K1567" s="5" t="str">
        <f>OBV!G1567</f>
        <v>WEAK</v>
      </c>
      <c r="L1567" s="5" t="str">
        <f>OBV!H1567</f>
        <v>CONFIRMED BEARISH</v>
      </c>
    </row>
    <row r="1568" spans="1:12" ht="13.5" x14ac:dyDescent="0.25">
      <c r="A1568" s="3">
        <f>RSI!A1568</f>
        <v>44596</v>
      </c>
      <c r="B1568" s="2">
        <f>RSI!B1568</f>
        <v>3.4508999999999999</v>
      </c>
      <c r="C1568" s="2">
        <f>RSI!I1568</f>
        <v>37.054730905014885</v>
      </c>
      <c r="D1568" s="2">
        <f>MACD!E1568</f>
        <v>2.5979158086858689E-2</v>
      </c>
      <c r="E1568" s="2">
        <f>MACD!F1568</f>
        <v>1.1387280606695338E-2</v>
      </c>
      <c r="F1568" s="2">
        <f>'Moving Avg'!D1568</f>
        <v>3.4978000000000002</v>
      </c>
      <c r="G1568" s="2">
        <f>'Moving Avg'!F1568</f>
        <v>3.5401000000000002</v>
      </c>
      <c r="H1568" s="2">
        <f>'Moving Avg'!G1568</f>
        <v>3.5299579999999993</v>
      </c>
      <c r="I1568" s="2">
        <f>'Moving Avg'!H1568</f>
        <v>3.3886019999999992</v>
      </c>
      <c r="J1568" s="5" t="str">
        <f>OBV!F1568</f>
        <v>BEARISH</v>
      </c>
      <c r="K1568" s="5" t="str">
        <f>OBV!G1568</f>
        <v>WEAK</v>
      </c>
      <c r="L1568" s="5" t="str">
        <f>OBV!H1568</f>
        <v>CONFIRMED BEARISH</v>
      </c>
    </row>
    <row r="1569" spans="1:12" ht="13.5" x14ac:dyDescent="0.25">
      <c r="A1569" s="3">
        <f>RSI!A1569</f>
        <v>44599</v>
      </c>
      <c r="B1569" s="2">
        <f>RSI!B1569</f>
        <v>3.476</v>
      </c>
      <c r="C1569" s="2">
        <f>RSI!I1569</f>
        <v>41.762795365892259</v>
      </c>
      <c r="D1569" s="2">
        <f>MACD!E1569</f>
        <v>3.305866362549903E-2</v>
      </c>
      <c r="E1569" s="2">
        <f>MACD!F1569</f>
        <v>1.5721557210456077E-2</v>
      </c>
      <c r="F1569" s="2">
        <f>'Moving Avg'!D1569</f>
        <v>3.48942</v>
      </c>
      <c r="G1569" s="2">
        <f>'Moving Avg'!F1569</f>
        <v>3.5359100000000003</v>
      </c>
      <c r="H1569" s="2">
        <f>'Moving Avg'!G1569</f>
        <v>3.5286179999999998</v>
      </c>
      <c r="I1569" s="2">
        <f>'Moving Avg'!H1569</f>
        <v>3.3903504999999994</v>
      </c>
      <c r="J1569" s="5" t="str">
        <f>OBV!F1569</f>
        <v>BEARISH</v>
      </c>
      <c r="K1569" s="5" t="str">
        <f>OBV!G1569</f>
        <v>WEAK</v>
      </c>
      <c r="L1569" s="5" t="str">
        <f>OBV!H1569</f>
        <v>CONFIRMED BEARISH</v>
      </c>
    </row>
    <row r="1570" spans="1:12" ht="13.5" x14ac:dyDescent="0.25">
      <c r="A1570" s="3">
        <f>RSI!A1570</f>
        <v>44600</v>
      </c>
      <c r="B1570" s="2">
        <f>RSI!B1570</f>
        <v>3.476</v>
      </c>
      <c r="C1570" s="2">
        <f>RSI!I1570</f>
        <v>41.762795365892259</v>
      </c>
      <c r="D1570" s="2">
        <f>MACD!E1570</f>
        <v>3.937384701189206E-2</v>
      </c>
      <c r="E1570" s="2">
        <f>MACD!F1570</f>
        <v>2.0452015170743274E-2</v>
      </c>
      <c r="F1570" s="2">
        <f>'Moving Avg'!D1570</f>
        <v>3.4810399999999992</v>
      </c>
      <c r="G1570" s="2">
        <f>'Moving Avg'!F1570</f>
        <v>3.5321399999999996</v>
      </c>
      <c r="H1570" s="2">
        <f>'Moving Avg'!G1570</f>
        <v>3.5276119999999991</v>
      </c>
      <c r="I1570" s="2">
        <f>'Moving Avg'!H1570</f>
        <v>3.391729499999999</v>
      </c>
      <c r="J1570" s="5" t="str">
        <f>OBV!F1570</f>
        <v>BEARISH</v>
      </c>
      <c r="K1570" s="5" t="str">
        <f>OBV!G1570</f>
        <v>WEAK</v>
      </c>
      <c r="L1570" s="5" t="str">
        <f>OBV!H1570</f>
        <v>CONFIRMED BEARISH</v>
      </c>
    </row>
    <row r="1571" spans="1:12" ht="13.5" x14ac:dyDescent="0.25">
      <c r="A1571" s="3">
        <f>RSI!A1571</f>
        <v>44601</v>
      </c>
      <c r="B1571" s="2">
        <f>RSI!B1571</f>
        <v>3.4927999999999999</v>
      </c>
      <c r="C1571" s="2">
        <f>RSI!I1571</f>
        <v>44.958554672463514</v>
      </c>
      <c r="D1571" s="2">
        <f>MACD!E1571</f>
        <v>4.1204559385711548E-2</v>
      </c>
      <c r="E1571" s="2">
        <f>MACD!F1571</f>
        <v>2.4602524013736929E-2</v>
      </c>
      <c r="F1571" s="2">
        <f>'Moving Avg'!D1571</f>
        <v>3.4776999999999996</v>
      </c>
      <c r="G1571" s="2">
        <f>'Moving Avg'!F1571</f>
        <v>3.5325600000000001</v>
      </c>
      <c r="H1571" s="2">
        <f>'Moving Avg'!G1571</f>
        <v>3.5271099999999991</v>
      </c>
      <c r="I1571" s="2">
        <f>'Moving Avg'!H1571</f>
        <v>3.3933034999999996</v>
      </c>
      <c r="J1571" s="5" t="str">
        <f>OBV!F1571</f>
        <v>BEARISH</v>
      </c>
      <c r="K1571" s="5" t="str">
        <f>OBV!G1571</f>
        <v>NEUTRAL</v>
      </c>
      <c r="L1571" s="5" t="str">
        <f>OBV!H1571</f>
        <v>CONFIRMED BEARISH</v>
      </c>
    </row>
    <row r="1572" spans="1:12" ht="13.5" x14ac:dyDescent="0.25">
      <c r="A1572" s="3">
        <f>RSI!A1572</f>
        <v>44602</v>
      </c>
      <c r="B1572" s="2">
        <f>RSI!B1572</f>
        <v>3.4927999999999999</v>
      </c>
      <c r="C1572" s="2">
        <f>RSI!I1572</f>
        <v>44.958554672463507</v>
      </c>
      <c r="D1572" s="2">
        <f>MACD!E1572</f>
        <v>3.6486689486160184E-2</v>
      </c>
      <c r="E1572" s="2">
        <f>MACD!F1572</f>
        <v>2.697935710822158E-2</v>
      </c>
      <c r="F1572" s="2">
        <f>'Moving Avg'!D1572</f>
        <v>3.4776999999999996</v>
      </c>
      <c r="G1572" s="2">
        <f>'Moving Avg'!F1572</f>
        <v>3.5313049999999997</v>
      </c>
      <c r="H1572" s="2">
        <f>'Moving Avg'!G1572</f>
        <v>3.5266079999999982</v>
      </c>
      <c r="I1572" s="2">
        <f>'Moving Avg'!H1572</f>
        <v>3.3949879999999997</v>
      </c>
      <c r="J1572" s="5" t="str">
        <f>OBV!F1572</f>
        <v>BEARISH</v>
      </c>
      <c r="K1572" s="5" t="str">
        <f>OBV!G1572</f>
        <v>NEUTRAL</v>
      </c>
      <c r="L1572" s="5" t="str">
        <f>OBV!H1572</f>
        <v>NEUTRAL</v>
      </c>
    </row>
    <row r="1573" spans="1:12" ht="13.5" x14ac:dyDescent="0.25">
      <c r="A1573" s="3">
        <f>RSI!A1573</f>
        <v>44603</v>
      </c>
      <c r="B1573" s="2">
        <f>RSI!B1573</f>
        <v>3.5011000000000001</v>
      </c>
      <c r="C1573" s="2">
        <f>RSI!I1573</f>
        <v>46.636418414379804</v>
      </c>
      <c r="D1573" s="2">
        <f>MACD!E1573</f>
        <v>3.2045775012310429E-2</v>
      </c>
      <c r="E1573" s="2">
        <f>MACD!F1573</f>
        <v>2.7992640689039353E-2</v>
      </c>
      <c r="F1573" s="2">
        <f>'Moving Avg'!D1573</f>
        <v>3.4877400000000001</v>
      </c>
      <c r="G1573" s="2">
        <f>'Moving Avg'!F1573</f>
        <v>3.5262749999999992</v>
      </c>
      <c r="H1573" s="2">
        <f>'Moving Avg'!G1573</f>
        <v>3.5266079999999982</v>
      </c>
      <c r="I1573" s="2">
        <f>'Moving Avg'!H1573</f>
        <v>3.3965664999999996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</row>
    <row r="1574" spans="1:12" ht="13.5" x14ac:dyDescent="0.25">
      <c r="A1574" s="3">
        <f>RSI!A1574</f>
        <v>44606</v>
      </c>
      <c r="B1574" s="2">
        <f>RSI!B1574</f>
        <v>3.4927999999999999</v>
      </c>
      <c r="C1574" s="2">
        <f>RSI!I1574</f>
        <v>45.154076107667258</v>
      </c>
      <c r="D1574" s="2">
        <f>MACD!E1574</f>
        <v>2.9007499854595942E-2</v>
      </c>
      <c r="E1574" s="2">
        <f>MACD!F1574</f>
        <v>2.8195612522150672E-2</v>
      </c>
      <c r="F1574" s="2">
        <f>'Moving Avg'!D1574</f>
        <v>3.4911000000000003</v>
      </c>
      <c r="G1574" s="2">
        <f>'Moving Avg'!F1574</f>
        <v>3.5208300000000001</v>
      </c>
      <c r="H1574" s="2">
        <f>'Moving Avg'!G1574</f>
        <v>3.5264419999999976</v>
      </c>
      <c r="I1574" s="2">
        <f>'Moving Avg'!H1574</f>
        <v>3.3981404999999993</v>
      </c>
      <c r="J1574" s="5" t="str">
        <f>OBV!F1574</f>
        <v>BULLISH</v>
      </c>
      <c r="K1574" s="5" t="str">
        <f>OBV!G1574</f>
        <v>NEUTRAL</v>
      </c>
      <c r="L1574" s="5" t="str">
        <f>OBV!H1574</f>
        <v>CONFIRMED BULLISH</v>
      </c>
    </row>
    <row r="1575" spans="1:12" ht="13.5" x14ac:dyDescent="0.25">
      <c r="A1575" s="3">
        <f>RSI!A1575</f>
        <v>44607</v>
      </c>
      <c r="B1575" s="2">
        <f>RSI!B1575</f>
        <v>3.4927999999999999</v>
      </c>
      <c r="C1575" s="2">
        <f>RSI!I1575</f>
        <v>45.154076107667244</v>
      </c>
      <c r="D1575" s="2">
        <f>MACD!E1575</f>
        <v>2.6582554932117475E-2</v>
      </c>
      <c r="E1575" s="2">
        <f>MACD!F1575</f>
        <v>2.7873001004144034E-2</v>
      </c>
      <c r="F1575" s="2">
        <f>'Moving Avg'!D1575</f>
        <v>3.4944599999999992</v>
      </c>
      <c r="G1575" s="2">
        <f>'Moving Avg'!F1575</f>
        <v>3.5158050000000003</v>
      </c>
      <c r="H1575" s="2">
        <f>'Moving Avg'!G1575</f>
        <v>3.5267779999999975</v>
      </c>
      <c r="I1575" s="2">
        <f>'Moving Avg'!H1575</f>
        <v>3.3997144999999995</v>
      </c>
      <c r="J1575" s="5" t="str">
        <f>OBV!F1575</f>
        <v>BULLISH</v>
      </c>
      <c r="K1575" s="5" t="str">
        <f>OBV!G1575</f>
        <v>NEUTRAL</v>
      </c>
      <c r="L1575" s="5" t="str">
        <f>OBV!H1575</f>
        <v>CONFIRMED BULLISH</v>
      </c>
    </row>
    <row r="1576" spans="1:12" ht="13.5" x14ac:dyDescent="0.25">
      <c r="A1576" s="3">
        <f>RSI!A1576</f>
        <v>44608</v>
      </c>
      <c r="B1576" s="2">
        <f>RSI!B1576</f>
        <v>3.4258000000000002</v>
      </c>
      <c r="C1576" s="2">
        <f>RSI!I1576</f>
        <v>34.798947453895536</v>
      </c>
      <c r="D1576" s="2">
        <f>MACD!E1576</f>
        <v>2.8336429366846438E-2</v>
      </c>
      <c r="E1576" s="2">
        <f>MACD!F1576</f>
        <v>2.7965686676684517E-2</v>
      </c>
      <c r="F1576" s="2">
        <f>'Moving Avg'!D1576</f>
        <v>3.4810599999999994</v>
      </c>
      <c r="G1576" s="2">
        <f>'Moving Avg'!F1576</f>
        <v>3.5074300000000003</v>
      </c>
      <c r="H1576" s="2">
        <f>'Moving Avg'!G1576</f>
        <v>3.5261079999999976</v>
      </c>
      <c r="I1576" s="2">
        <f>'Moving Avg'!H1576</f>
        <v>3.401063999999999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</row>
    <row r="1577" spans="1:12" ht="13.5" x14ac:dyDescent="0.25">
      <c r="A1577" s="3">
        <f>RSI!A1577</f>
        <v>44609</v>
      </c>
      <c r="B1577" s="2">
        <f>RSI!B1577</f>
        <v>3.4089999999999998</v>
      </c>
      <c r="C1577" s="2">
        <f>RSI!I1577</f>
        <v>32.76963330951655</v>
      </c>
      <c r="D1577" s="2">
        <f>MACD!E1577</f>
        <v>2.9016685070786696E-2</v>
      </c>
      <c r="E1577" s="2">
        <f>MACD!F1577</f>
        <v>2.8175886355504956E-2</v>
      </c>
      <c r="F1577" s="2">
        <f>'Moving Avg'!D1577</f>
        <v>3.4643000000000002</v>
      </c>
      <c r="G1577" s="2">
        <f>'Moving Avg'!F1577</f>
        <v>3.5036600000000009</v>
      </c>
      <c r="H1577" s="2">
        <f>'Moving Avg'!G1577</f>
        <v>3.5249359999999981</v>
      </c>
      <c r="I1577" s="2">
        <f>'Moving Avg'!H1577</f>
        <v>3.4024404999999991</v>
      </c>
      <c r="J1577" s="5" t="str">
        <f>OBV!F1577</f>
        <v>BEARISH</v>
      </c>
      <c r="K1577" s="5" t="str">
        <f>OBV!G1577</f>
        <v>WEAK</v>
      </c>
      <c r="L1577" s="5" t="str">
        <f>OBV!H1577</f>
        <v>CONFIRMED BEARISH</v>
      </c>
    </row>
    <row r="1578" spans="1:12" ht="13.5" x14ac:dyDescent="0.25">
      <c r="A1578" s="3">
        <f>RSI!A1578</f>
        <v>44610</v>
      </c>
      <c r="B1578" s="2">
        <f>RSI!B1578</f>
        <v>3.4174000000000002</v>
      </c>
      <c r="C1578" s="2">
        <f>RSI!I1578</f>
        <v>34.816435932003742</v>
      </c>
      <c r="D1578" s="2">
        <f>MACD!E1578</f>
        <v>2.3105584154263781E-2</v>
      </c>
      <c r="E1578" s="2">
        <f>MACD!F1578</f>
        <v>2.7161825915256722E-2</v>
      </c>
      <c r="F1578" s="2">
        <f>'Moving Avg'!D1578</f>
        <v>3.4475600000000002</v>
      </c>
      <c r="G1578" s="2">
        <f>'Moving Avg'!F1578</f>
        <v>3.495705000000001</v>
      </c>
      <c r="H1578" s="2">
        <f>'Moving Avg'!G1578</f>
        <v>3.5235959999999973</v>
      </c>
      <c r="I1578" s="2">
        <f>'Moving Avg'!H1578</f>
        <v>3.4038589999999997</v>
      </c>
      <c r="J1578" s="5" t="str">
        <f>OBV!F1578</f>
        <v>BEARISH</v>
      </c>
      <c r="K1578" s="5" t="str">
        <f>OBV!G1578</f>
        <v>WEAK</v>
      </c>
      <c r="L1578" s="5" t="str">
        <f>OBV!H1578</f>
        <v>CONFIRMED BEARISH</v>
      </c>
    </row>
    <row r="1579" spans="1:12" ht="13.5" x14ac:dyDescent="0.25">
      <c r="A1579" s="3">
        <f>RSI!A1579</f>
        <v>44613</v>
      </c>
      <c r="B1579" s="2">
        <f>RSI!B1579</f>
        <v>3.4174000000000002</v>
      </c>
      <c r="C1579" s="2">
        <f>RSI!I1579</f>
        <v>34.816435932003742</v>
      </c>
      <c r="D1579" s="2">
        <f>MACD!E1579</f>
        <v>2.2454373075457834E-2</v>
      </c>
      <c r="E1579" s="2">
        <f>MACD!F1579</f>
        <v>2.6220335347296946E-2</v>
      </c>
      <c r="F1579" s="2">
        <f>'Moving Avg'!D1579</f>
        <v>3.4324800000000004</v>
      </c>
      <c r="G1579" s="2">
        <f>'Moving Avg'!F1579</f>
        <v>3.4877500000000006</v>
      </c>
      <c r="H1579" s="2">
        <f>'Moving Avg'!G1579</f>
        <v>3.521585999999997</v>
      </c>
      <c r="I1579" s="2">
        <f>'Moving Avg'!H1579</f>
        <v>3.4052404999999997</v>
      </c>
      <c r="J1579" s="5" t="str">
        <f>OBV!F1579</f>
        <v>BEARISH</v>
      </c>
      <c r="K1579" s="5" t="str">
        <f>OBV!G1579</f>
        <v>WEAK</v>
      </c>
      <c r="L1579" s="5" t="str">
        <f>OBV!H1579</f>
        <v>CONFIRMED BEARISH</v>
      </c>
    </row>
    <row r="1580" spans="1:12" ht="13.5" x14ac:dyDescent="0.25">
      <c r="A1580" s="3">
        <f>RSI!A1580</f>
        <v>44614</v>
      </c>
      <c r="B1580" s="2">
        <f>RSI!B1580</f>
        <v>3.4089999999999998</v>
      </c>
      <c r="C1580" s="2">
        <f>RSI!I1580</f>
        <v>33.629043262574911</v>
      </c>
      <c r="D1580" s="2">
        <f>MACD!E1580</f>
        <v>2.2978303163852853E-2</v>
      </c>
      <c r="E1580" s="2">
        <f>MACD!F1580</f>
        <v>2.5571928910608128E-2</v>
      </c>
      <c r="F1580" s="2">
        <f>'Moving Avg'!D1580</f>
        <v>3.4157200000000003</v>
      </c>
      <c r="G1580" s="2">
        <f>'Moving Avg'!F1580</f>
        <v>3.479375000000001</v>
      </c>
      <c r="H1580" s="2">
        <f>'Moving Avg'!G1580</f>
        <v>3.5187379999999973</v>
      </c>
      <c r="I1580" s="2">
        <f>'Moving Avg'!H1580</f>
        <v>3.4066170000000007</v>
      </c>
      <c r="J1580" s="5" t="str">
        <f>OBV!F1580</f>
        <v>BEARISH</v>
      </c>
      <c r="K1580" s="5" t="str">
        <f>OBV!G1580</f>
        <v>WEAK</v>
      </c>
      <c r="L1580" s="5" t="str">
        <f>OBV!H1580</f>
        <v>CONFIRMED BEARISH</v>
      </c>
    </row>
    <row r="1581" spans="1:12" ht="13.5" x14ac:dyDescent="0.25">
      <c r="A1581" s="3">
        <f>RSI!A1581</f>
        <v>44615</v>
      </c>
      <c r="B1581" s="2">
        <f>RSI!B1581</f>
        <v>3.4174000000000002</v>
      </c>
      <c r="C1581" s="2">
        <f>RSI!I1581</f>
        <v>35.980343433152186</v>
      </c>
      <c r="D1581" s="2">
        <f>MACD!E1581</f>
        <v>2.5852854621553956E-2</v>
      </c>
      <c r="E1581" s="2">
        <f>MACD!F1581</f>
        <v>2.5628114052797295E-2</v>
      </c>
      <c r="F1581" s="2">
        <f>'Moving Avg'!D1581</f>
        <v>3.41404</v>
      </c>
      <c r="G1581" s="2">
        <f>'Moving Avg'!F1581</f>
        <v>3.4722550000000005</v>
      </c>
      <c r="H1581" s="2">
        <f>'Moving Avg'!G1581</f>
        <v>3.516057999999997</v>
      </c>
      <c r="I1581" s="2">
        <f>'Moving Avg'!H1581</f>
        <v>3.4074445000000009</v>
      </c>
      <c r="J1581" s="5" t="str">
        <f>OBV!F1581</f>
        <v>BEARISH</v>
      </c>
      <c r="K1581" s="5" t="str">
        <f>OBV!G1581</f>
        <v>WEAK</v>
      </c>
      <c r="L1581" s="5" t="str">
        <f>OBV!H1581</f>
        <v>CONFIRMED BEARISH</v>
      </c>
    </row>
    <row r="1582" spans="1:12" ht="13.5" x14ac:dyDescent="0.25">
      <c r="A1582" s="3">
        <f>RSI!A1582</f>
        <v>44616</v>
      </c>
      <c r="B1582" s="2">
        <f>RSI!B1582</f>
        <v>3.4089999999999998</v>
      </c>
      <c r="C1582" s="2">
        <f>RSI!I1582</f>
        <v>34.658076502002586</v>
      </c>
      <c r="D1582" s="2">
        <f>MACD!E1582</f>
        <v>2.9291858132612703E-2</v>
      </c>
      <c r="E1582" s="2">
        <f>MACD!F1582</f>
        <v>2.6360862868760378E-2</v>
      </c>
      <c r="F1582" s="2">
        <f>'Moving Avg'!D1582</f>
        <v>3.41404</v>
      </c>
      <c r="G1582" s="2">
        <f>'Moving Avg'!F1582</f>
        <v>3.4668100000000002</v>
      </c>
      <c r="H1582" s="2">
        <f>'Moving Avg'!G1582</f>
        <v>3.5132099999999973</v>
      </c>
      <c r="I1582" s="2">
        <f>'Moving Avg'!H1582</f>
        <v>3.4082300000000005</v>
      </c>
      <c r="J1582" s="5" t="str">
        <f>OBV!F1582</f>
        <v>BEARISH</v>
      </c>
      <c r="K1582" s="5" t="str">
        <f>OBV!G1582</f>
        <v>NEUTRAL</v>
      </c>
      <c r="L1582" s="5" t="str">
        <f>OBV!H1582</f>
        <v>NEUTRAL</v>
      </c>
    </row>
    <row r="1583" spans="1:12" ht="13.5" x14ac:dyDescent="0.25">
      <c r="A1583" s="3">
        <f>RSI!A1583</f>
        <v>44617</v>
      </c>
      <c r="B1583" s="2">
        <f>RSI!B1583</f>
        <v>3.3923000000000001</v>
      </c>
      <c r="C1583" s="2">
        <f>RSI!I1583</f>
        <v>32.130020429099517</v>
      </c>
      <c r="D1583" s="2">
        <f>MACD!E1583</f>
        <v>3.5121369622671761E-2</v>
      </c>
      <c r="E1583" s="2">
        <f>MACD!F1583</f>
        <v>2.8112964219542656E-2</v>
      </c>
      <c r="F1583" s="2">
        <f>'Moving Avg'!D1583</f>
        <v>3.4090199999999995</v>
      </c>
      <c r="G1583" s="2">
        <f>'Moving Avg'!F1583</f>
        <v>3.4605300000000008</v>
      </c>
      <c r="H1583" s="2">
        <f>'Moving Avg'!G1583</f>
        <v>3.510361999999998</v>
      </c>
      <c r="I1583" s="2">
        <f>'Moving Avg'!H1583</f>
        <v>3.4091165000000001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</row>
    <row r="1584" spans="1:12" ht="13.5" x14ac:dyDescent="0.25">
      <c r="A1584" s="3">
        <f>RSI!A1584</f>
        <v>44620</v>
      </c>
      <c r="B1584" s="2">
        <f>RSI!B1584</f>
        <v>3.3755000000000002</v>
      </c>
      <c r="C1584" s="2">
        <f>RSI!I1584</f>
        <v>29.776924762758128</v>
      </c>
      <c r="D1584" s="2">
        <f>MACD!E1584</f>
        <v>4.0495814583570322E-2</v>
      </c>
      <c r="E1584" s="2">
        <f>MACD!F1584</f>
        <v>3.0589534292348189E-2</v>
      </c>
      <c r="F1584" s="2">
        <f>'Moving Avg'!D1584</f>
        <v>3.4006400000000001</v>
      </c>
      <c r="G1584" s="2">
        <f>'Moving Avg'!F1584</f>
        <v>3.4534100000000003</v>
      </c>
      <c r="H1584" s="2">
        <f>'Moving Avg'!G1584</f>
        <v>3.5075139999999978</v>
      </c>
      <c r="I1584" s="2">
        <f>'Moving Avg'!H1584</f>
        <v>3.4099930000000005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</row>
    <row r="1585" spans="1:12" ht="13.5" x14ac:dyDescent="0.25">
      <c r="A1585" s="3">
        <f>RSI!A1585</f>
        <v>44621</v>
      </c>
      <c r="B1585" s="2">
        <f>RSI!B1585</f>
        <v>3.3923000000000001</v>
      </c>
      <c r="C1585" s="2">
        <f>RSI!I1585</f>
        <v>34.910546780867307</v>
      </c>
      <c r="D1585" s="2">
        <f>MACD!E1585</f>
        <v>4.4337378987880705E-2</v>
      </c>
      <c r="E1585" s="2">
        <f>MACD!F1585</f>
        <v>3.3339103231454698E-2</v>
      </c>
      <c r="F1585" s="2">
        <f>'Moving Avg'!D1585</f>
        <v>3.3973</v>
      </c>
      <c r="G1585" s="2">
        <f>'Moving Avg'!F1585</f>
        <v>3.44713</v>
      </c>
      <c r="H1585" s="2">
        <f>'Moving Avg'!G1585</f>
        <v>3.5053379999999983</v>
      </c>
      <c r="I1585" s="2">
        <f>'Moving Avg'!H1585</f>
        <v>3.4109535000000006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</row>
    <row r="1586" spans="1:12" ht="13.5" x14ac:dyDescent="0.25">
      <c r="A1586" s="3">
        <f>RSI!A1586</f>
        <v>44622</v>
      </c>
      <c r="B1586" s="2">
        <f>RSI!B1586</f>
        <v>3.3504</v>
      </c>
      <c r="C1586" s="2">
        <f>RSI!I1586</f>
        <v>29.180852558721369</v>
      </c>
      <c r="D1586" s="2">
        <f>MACD!E1586</f>
        <v>4.0783192934415791E-2</v>
      </c>
      <c r="E1586" s="2">
        <f>MACD!F1586</f>
        <v>3.4827921172046916E-2</v>
      </c>
      <c r="F1586" s="2">
        <f>'Moving Avg'!D1586</f>
        <v>3.3838999999999997</v>
      </c>
      <c r="G1586" s="2">
        <f>'Moving Avg'!F1586</f>
        <v>3.4391749999999996</v>
      </c>
      <c r="H1586" s="2">
        <f>'Moving Avg'!G1586</f>
        <v>3.5031599999999985</v>
      </c>
      <c r="I1586" s="2">
        <f>'Moving Avg'!H1586</f>
        <v>3.4117415000000006</v>
      </c>
      <c r="J1586" s="5" t="str">
        <f>OBV!F1586</f>
        <v>BEARISH</v>
      </c>
      <c r="K1586" s="5" t="str">
        <f>OBV!G1586</f>
        <v>NEUTRAL</v>
      </c>
      <c r="L1586" s="5" t="str">
        <f>OBV!H1586</f>
        <v>CONFIRMED BEARISH</v>
      </c>
    </row>
    <row r="1587" spans="1:12" ht="13.5" x14ac:dyDescent="0.25">
      <c r="A1587" s="3">
        <f>RSI!A1587</f>
        <v>44623</v>
      </c>
      <c r="B1587" s="2">
        <f>RSI!B1587</f>
        <v>3.3504</v>
      </c>
      <c r="C1587" s="2">
        <f>RSI!I1587</f>
        <v>29.180852558721369</v>
      </c>
      <c r="D1587" s="2">
        <f>MACD!E1587</f>
        <v>3.5808452374756161E-2</v>
      </c>
      <c r="E1587" s="2">
        <f>MACD!F1587</f>
        <v>3.5024027412588768E-2</v>
      </c>
      <c r="F1587" s="2">
        <f>'Moving Avg'!D1587</f>
        <v>3.3721800000000002</v>
      </c>
      <c r="G1587" s="2">
        <f>'Moving Avg'!F1587</f>
        <v>3.4320549999999992</v>
      </c>
      <c r="H1587" s="2">
        <f>'Moving Avg'!G1587</f>
        <v>3.5009819999999987</v>
      </c>
      <c r="I1587" s="2">
        <f>'Moving Avg'!H1587</f>
        <v>3.4125665000000009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</row>
    <row r="1588" spans="1:12" ht="13.5" x14ac:dyDescent="0.25">
      <c r="A1588" s="3">
        <f>RSI!A1588</f>
        <v>44624</v>
      </c>
      <c r="B1588" s="2">
        <f>RSI!B1588</f>
        <v>3.3504</v>
      </c>
      <c r="C1588" s="2">
        <f>RSI!I1588</f>
        <v>29.180852558721369</v>
      </c>
      <c r="D1588" s="2">
        <f>MACD!E1588</f>
        <v>3.3462904045966191E-2</v>
      </c>
      <c r="E1588" s="2">
        <f>MACD!F1588</f>
        <v>3.4711802739264254E-2</v>
      </c>
      <c r="F1588" s="2">
        <f>'Moving Avg'!D1588</f>
        <v>3.3637999999999999</v>
      </c>
      <c r="G1588" s="2">
        <f>'Moving Avg'!F1588</f>
        <v>3.4270299999999994</v>
      </c>
      <c r="H1588" s="2">
        <f>'Moving Avg'!G1588</f>
        <v>3.4984699999999993</v>
      </c>
      <c r="I1588" s="2">
        <f>'Moving Avg'!H1588</f>
        <v>3.413132500000001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</row>
    <row r="1589" spans="1:12" ht="13.5" x14ac:dyDescent="0.25">
      <c r="A1589" s="3">
        <f>RSI!A1589</f>
        <v>44627</v>
      </c>
      <c r="B1589" s="2">
        <f>RSI!B1589</f>
        <v>3.4089999999999998</v>
      </c>
      <c r="C1589" s="2">
        <f>RSI!I1589</f>
        <v>44.960206945230119</v>
      </c>
      <c r="D1589" s="2">
        <f>MACD!E1589</f>
        <v>2.7666672118327185E-2</v>
      </c>
      <c r="E1589" s="2">
        <f>MACD!F1589</f>
        <v>3.3302776615076843E-2</v>
      </c>
      <c r="F1589" s="2">
        <f>'Moving Avg'!D1589</f>
        <v>3.3704999999999998</v>
      </c>
      <c r="G1589" s="2">
        <f>'Moving Avg'!F1589</f>
        <v>3.4236800000000001</v>
      </c>
      <c r="H1589" s="2">
        <f>'Moving Avg'!G1589</f>
        <v>3.4972979999999989</v>
      </c>
      <c r="I1589" s="2">
        <f>'Moving Avg'!H1589</f>
        <v>3.4139545000000009</v>
      </c>
      <c r="J1589" s="5" t="str">
        <f>OBV!F1589</f>
        <v>BULLISH</v>
      </c>
      <c r="K1589" s="5" t="str">
        <f>OBV!G1589</f>
        <v>STRONG</v>
      </c>
      <c r="L1589" s="5" t="str">
        <f>OBV!H1589</f>
        <v>CONFIRMED BULLISH</v>
      </c>
    </row>
    <row r="1590" spans="1:12" ht="13.5" x14ac:dyDescent="0.25">
      <c r="A1590" s="3">
        <f>RSI!A1590</f>
        <v>44628</v>
      </c>
      <c r="B1590" s="2">
        <f>RSI!B1590</f>
        <v>3.3923000000000001</v>
      </c>
      <c r="C1590" s="2">
        <f>RSI!I1590</f>
        <v>42.082518348668756</v>
      </c>
      <c r="D1590" s="2">
        <f>MACD!E1590</f>
        <v>2.2850630897318869E-2</v>
      </c>
      <c r="E1590" s="2">
        <f>MACD!F1590</f>
        <v>3.1212347471525251E-2</v>
      </c>
      <c r="F1590" s="2">
        <f>'Moving Avg'!D1590</f>
        <v>3.3704999999999998</v>
      </c>
      <c r="G1590" s="2">
        <f>'Moving Avg'!F1590</f>
        <v>3.4194950000000004</v>
      </c>
      <c r="H1590" s="2">
        <f>'Moving Avg'!G1590</f>
        <v>3.4936139999999991</v>
      </c>
      <c r="I1590" s="2">
        <f>'Moving Avg'!H1590</f>
        <v>3.4146930000000011</v>
      </c>
      <c r="J1590" s="5" t="str">
        <f>OBV!F1590</f>
        <v>BULLISH</v>
      </c>
      <c r="K1590" s="5" t="str">
        <f>OBV!G1590</f>
        <v>STRONG</v>
      </c>
      <c r="L1590" s="5" t="str">
        <f>OBV!H1590</f>
        <v>NEUTRAL</v>
      </c>
    </row>
    <row r="1591" spans="1:12" ht="13.5" x14ac:dyDescent="0.25">
      <c r="A1591" s="3">
        <f>RSI!A1591</f>
        <v>44629</v>
      </c>
      <c r="B1591" s="2">
        <f>RSI!B1591</f>
        <v>3.3504</v>
      </c>
      <c r="C1591" s="2">
        <f>RSI!I1591</f>
        <v>35.877782195795859</v>
      </c>
      <c r="D1591" s="2">
        <f>MACD!E1591</f>
        <v>2.3403297964650349E-2</v>
      </c>
      <c r="E1591" s="2">
        <f>MACD!F1591</f>
        <v>2.9650537570150272E-2</v>
      </c>
      <c r="F1591" s="2">
        <f>'Moving Avg'!D1591</f>
        <v>3.3704999999999998</v>
      </c>
      <c r="G1591" s="2">
        <f>'Moving Avg'!F1591</f>
        <v>3.4123749999999995</v>
      </c>
      <c r="H1591" s="2">
        <f>'Moving Avg'!G1591</f>
        <v>3.4889239999999995</v>
      </c>
      <c r="I1591" s="2">
        <f>'Moving Avg'!H1591</f>
        <v>3.4152220000000013</v>
      </c>
      <c r="J1591" s="5" t="str">
        <f>OBV!F1591</f>
        <v>BULLISH</v>
      </c>
      <c r="K1591" s="5" t="str">
        <f>OBV!G1591</f>
        <v>STRONG</v>
      </c>
      <c r="L1591" s="5" t="str">
        <f>OBV!H1591</f>
        <v>NEUTRAL</v>
      </c>
    </row>
    <row r="1592" spans="1:12" ht="13.5" x14ac:dyDescent="0.25">
      <c r="A1592" s="3">
        <f>RSI!A1592</f>
        <v>44630</v>
      </c>
      <c r="B1592" s="2">
        <f>RSI!B1592</f>
        <v>3.3169</v>
      </c>
      <c r="C1592" s="2">
        <f>RSI!I1592</f>
        <v>31.836143242892632</v>
      </c>
      <c r="D1592" s="2">
        <f>MACD!E1592</f>
        <v>2.5522301530626734E-2</v>
      </c>
      <c r="E1592" s="2">
        <f>MACD!F1592</f>
        <v>2.8824890362245566E-2</v>
      </c>
      <c r="F1592" s="2">
        <f>'Moving Avg'!D1592</f>
        <v>3.3637999999999999</v>
      </c>
      <c r="G1592" s="2">
        <f>'Moving Avg'!F1592</f>
        <v>3.4035800000000003</v>
      </c>
      <c r="H1592" s="2">
        <f>'Moving Avg'!G1592</f>
        <v>3.4837319999999998</v>
      </c>
      <c r="I1592" s="2">
        <f>'Moving Avg'!H1592</f>
        <v>3.4155835000000012</v>
      </c>
      <c r="J1592" s="5" t="str">
        <f>OBV!F1592</f>
        <v>BULLISH</v>
      </c>
      <c r="K1592" s="5" t="str">
        <f>OBV!G1592</f>
        <v>STRONG</v>
      </c>
      <c r="L1592" s="5" t="str">
        <f>OBV!H1592</f>
        <v>BULLISH DIVERGENCE</v>
      </c>
    </row>
    <row r="1593" spans="1:12" ht="13.5" x14ac:dyDescent="0.25">
      <c r="A1593" s="3">
        <f>RSI!A1593</f>
        <v>44631</v>
      </c>
      <c r="B1593" s="2">
        <f>RSI!B1593</f>
        <v>3.2246999999999999</v>
      </c>
      <c r="C1593" s="2">
        <f>RSI!I1593</f>
        <v>23.867152381135497</v>
      </c>
      <c r="D1593" s="2">
        <f>MACD!E1593</f>
        <v>3.2201608580544328E-2</v>
      </c>
      <c r="E1593" s="2">
        <f>MACD!F1593</f>
        <v>2.9500234005905318E-2</v>
      </c>
      <c r="F1593" s="2">
        <f>'Moving Avg'!D1593</f>
        <v>3.33866</v>
      </c>
      <c r="G1593" s="2">
        <f>'Moving Avg'!F1593</f>
        <v>3.3897599999999999</v>
      </c>
      <c r="H1593" s="2">
        <f>'Moving Avg'!G1593</f>
        <v>3.4760260000000005</v>
      </c>
      <c r="I1593" s="2">
        <f>'Moving Avg'!H1593</f>
        <v>3.4150775000000015</v>
      </c>
      <c r="J1593" s="5" t="str">
        <f>OBV!F1593</f>
        <v>BULLISH</v>
      </c>
      <c r="K1593" s="5" t="str">
        <f>OBV!G1593</f>
        <v>STRONG</v>
      </c>
      <c r="L1593" s="5" t="str">
        <f>OBV!H1593</f>
        <v>BULLISH DIVERGENCE</v>
      </c>
    </row>
    <row r="1594" spans="1:12" ht="13.5" x14ac:dyDescent="0.25">
      <c r="A1594" s="3">
        <f>RSI!A1594</f>
        <v>44634</v>
      </c>
      <c r="B1594" s="2">
        <f>RSI!B1594</f>
        <v>3.3504</v>
      </c>
      <c r="C1594" s="2">
        <f>RSI!I1594</f>
        <v>44.327487412319179</v>
      </c>
      <c r="D1594" s="2">
        <f>MACD!E1594</f>
        <v>2.7081959020444746E-2</v>
      </c>
      <c r="E1594" s="2">
        <f>MACD!F1594</f>
        <v>2.9016579008813208E-2</v>
      </c>
      <c r="F1594" s="2">
        <f>'Moving Avg'!D1594</f>
        <v>3.3269399999999996</v>
      </c>
      <c r="G1594" s="2">
        <f>'Moving Avg'!F1594</f>
        <v>3.3826399999999994</v>
      </c>
      <c r="H1594" s="2">
        <f>'Moving Avg'!G1594</f>
        <v>3.4713360000000013</v>
      </c>
      <c r="I1594" s="2">
        <f>'Moving Avg'!H1594</f>
        <v>3.4154960000000023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</row>
    <row r="1595" spans="1:12" ht="13.5" x14ac:dyDescent="0.25">
      <c r="A1595" s="3">
        <f>RSI!A1595</f>
        <v>44635</v>
      </c>
      <c r="B1595" s="2">
        <f>RSI!B1595</f>
        <v>3.2665999999999999</v>
      </c>
      <c r="C1595" s="2">
        <f>RSI!I1595</f>
        <v>37.158023319566411</v>
      </c>
      <c r="D1595" s="2">
        <f>MACD!E1595</f>
        <v>3.184027393466371E-2</v>
      </c>
      <c r="E1595" s="2">
        <f>MACD!F1595</f>
        <v>2.9581317993983312E-2</v>
      </c>
      <c r="F1595" s="2">
        <f>'Moving Avg'!D1595</f>
        <v>3.3018000000000001</v>
      </c>
      <c r="G1595" s="2">
        <f>'Moving Avg'!F1595</f>
        <v>3.3713299999999995</v>
      </c>
      <c r="H1595" s="2">
        <f>'Moving Avg'!G1595</f>
        <v>3.4661420000000023</v>
      </c>
      <c r="I1595" s="2">
        <f>'Moving Avg'!H1595</f>
        <v>3.4153845000000023</v>
      </c>
      <c r="J1595" s="5" t="str">
        <f>OBV!F1595</f>
        <v>BEARISH</v>
      </c>
      <c r="K1595" s="5" t="str">
        <f>OBV!G1595</f>
        <v>NEUTRAL</v>
      </c>
      <c r="L1595" s="5" t="str">
        <f>OBV!H1595</f>
        <v>CONFIRMED BEARISH</v>
      </c>
    </row>
    <row r="1596" spans="1:12" ht="13.5" x14ac:dyDescent="0.25">
      <c r="A1596" s="3">
        <f>RSI!A1596</f>
        <v>44636</v>
      </c>
      <c r="B1596" s="2">
        <f>RSI!B1596</f>
        <v>3.2246999999999999</v>
      </c>
      <c r="C1596" s="2">
        <f>RSI!I1596</f>
        <v>34.181184155983829</v>
      </c>
      <c r="D1596" s="2">
        <f>MACD!E1596</f>
        <v>3.3295474805522751E-2</v>
      </c>
      <c r="E1596" s="2">
        <f>MACD!F1596</f>
        <v>3.0324149356291203E-2</v>
      </c>
      <c r="F1596" s="2">
        <f>'Moving Avg'!D1596</f>
        <v>3.2766599999999997</v>
      </c>
      <c r="G1596" s="2">
        <f>'Moving Avg'!F1596</f>
        <v>3.3612749999999991</v>
      </c>
      <c r="H1596" s="2">
        <f>'Moving Avg'!G1596</f>
        <v>3.4602780000000024</v>
      </c>
      <c r="I1596" s="2">
        <f>'Moving Avg'!H1596</f>
        <v>3.4150635000000023</v>
      </c>
      <c r="J1596" s="5" t="str">
        <f>OBV!F1596</f>
        <v>BEARISH</v>
      </c>
      <c r="K1596" s="5" t="str">
        <f>OBV!G1596</f>
        <v>NEUTRAL</v>
      </c>
      <c r="L1596" s="5" t="str">
        <f>OBV!H1596</f>
        <v>CONFIRMED BEARISH</v>
      </c>
    </row>
    <row r="1597" spans="1:12" ht="13.5" x14ac:dyDescent="0.25">
      <c r="A1597" s="3">
        <f>RSI!A1597</f>
        <v>44637</v>
      </c>
      <c r="B1597" s="2">
        <f>RSI!B1597</f>
        <v>3.3252999999999999</v>
      </c>
      <c r="C1597" s="2">
        <f>RSI!I1597</f>
        <v>45.475568336260366</v>
      </c>
      <c r="D1597" s="2">
        <f>MACD!E1597</f>
        <v>2.8036780618240886E-2</v>
      </c>
      <c r="E1597" s="2">
        <f>MACD!F1597</f>
        <v>2.9866675608681142E-2</v>
      </c>
      <c r="F1597" s="2">
        <f>'Moving Avg'!D1597</f>
        <v>3.27834</v>
      </c>
      <c r="G1597" s="2">
        <f>'Moving Avg'!F1597</f>
        <v>3.3570899999999995</v>
      </c>
      <c r="H1597" s="2">
        <f>'Moving Avg'!G1597</f>
        <v>3.4555880000000023</v>
      </c>
      <c r="I1597" s="2">
        <f>'Moving Avg'!H1597</f>
        <v>3.4156520000000019</v>
      </c>
      <c r="J1597" s="5" t="str">
        <f>OBV!F1597</f>
        <v>BEARISH</v>
      </c>
      <c r="K1597" s="5" t="str">
        <f>OBV!G1597</f>
        <v>NEUTRAL</v>
      </c>
      <c r="L1597" s="5" t="str">
        <f>OBV!H1597</f>
        <v>BEARISH DIVERGENCE</v>
      </c>
    </row>
    <row r="1598" spans="1:12" ht="13.5" x14ac:dyDescent="0.25">
      <c r="A1598" s="3">
        <f>RSI!A1598</f>
        <v>44638</v>
      </c>
      <c r="B1598" s="2">
        <f>RSI!B1598</f>
        <v>3.3085</v>
      </c>
      <c r="C1598" s="2">
        <f>RSI!I1598</f>
        <v>44.114165824863271</v>
      </c>
      <c r="D1598" s="2">
        <f>MACD!E1598</f>
        <v>2.5127697928851944E-2</v>
      </c>
      <c r="E1598" s="2">
        <f>MACD!F1598</f>
        <v>2.8918880072715304E-2</v>
      </c>
      <c r="F1598" s="2">
        <f>'Moving Avg'!D1598</f>
        <v>3.2951000000000001</v>
      </c>
      <c r="G1598" s="2">
        <f>'Moving Avg'!F1598</f>
        <v>3.3516449999999991</v>
      </c>
      <c r="H1598" s="2">
        <f>'Moving Avg'!G1598</f>
        <v>3.4502280000000023</v>
      </c>
      <c r="I1598" s="2">
        <f>'Moving Avg'!H1598</f>
        <v>3.4158610000000023</v>
      </c>
      <c r="J1598" s="5" t="str">
        <f>OBV!F1598</f>
        <v>BULLISH</v>
      </c>
      <c r="K1598" s="5" t="str">
        <f>OBV!G1598</f>
        <v>NEUTRAL</v>
      </c>
      <c r="L1598" s="5" t="str">
        <f>OBV!H1598</f>
        <v>CONFIRMED BULLISH</v>
      </c>
    </row>
    <row r="1599" spans="1:12" ht="13.5" x14ac:dyDescent="0.25">
      <c r="A1599" s="3">
        <f>RSI!A1599</f>
        <v>44641</v>
      </c>
      <c r="B1599" s="2">
        <f>RSI!B1599</f>
        <v>3.4089999999999998</v>
      </c>
      <c r="C1599" s="2">
        <f>RSI!I1599</f>
        <v>53.149846834698096</v>
      </c>
      <c r="D1599" s="2">
        <f>MACD!E1599</f>
        <v>2.4610579606067606E-2</v>
      </c>
      <c r="E1599" s="2">
        <f>MACD!F1599</f>
        <v>2.8057219979385768E-2</v>
      </c>
      <c r="F1599" s="2">
        <f>'Moving Avg'!D1599</f>
        <v>3.3068199999999996</v>
      </c>
      <c r="G1599" s="2">
        <f>'Moving Avg'!F1599</f>
        <v>3.3512249999999995</v>
      </c>
      <c r="H1599" s="2">
        <f>'Moving Avg'!G1599</f>
        <v>3.4472120000000022</v>
      </c>
      <c r="I1599" s="2">
        <f>'Moving Avg'!H1599</f>
        <v>3.4167940000000021</v>
      </c>
      <c r="J1599" s="5" t="str">
        <f>OBV!F1599</f>
        <v>BULLISH</v>
      </c>
      <c r="K1599" s="5" t="str">
        <f>OBV!G1599</f>
        <v>STRONG</v>
      </c>
      <c r="L1599" s="5" t="str">
        <f>OBV!H1599</f>
        <v>CONFIRMED BULLISH</v>
      </c>
    </row>
    <row r="1600" spans="1:12" ht="13.5" x14ac:dyDescent="0.25">
      <c r="A1600" s="3">
        <f>RSI!A1600</f>
        <v>44642</v>
      </c>
      <c r="B1600" s="2">
        <f>RSI!B1600</f>
        <v>3.3420000000000001</v>
      </c>
      <c r="C1600" s="2">
        <f>RSI!I1600</f>
        <v>47.621952026004507</v>
      </c>
      <c r="D1600" s="2">
        <f>MACD!E1600</f>
        <v>2.631869967105338E-2</v>
      </c>
      <c r="E1600" s="2">
        <f>MACD!F1600</f>
        <v>2.7709515917719293E-2</v>
      </c>
      <c r="F1600" s="2">
        <f>'Moving Avg'!D1600</f>
        <v>3.3218999999999994</v>
      </c>
      <c r="G1600" s="2">
        <f>'Moving Avg'!F1600</f>
        <v>3.3478749999999997</v>
      </c>
      <c r="H1600" s="2">
        <f>'Moving Avg'!G1600</f>
        <v>3.4430240000000021</v>
      </c>
      <c r="I1600" s="2">
        <f>'Moving Avg'!H1600</f>
        <v>3.4174660000000019</v>
      </c>
      <c r="J1600" s="5" t="str">
        <f>OBV!F1600</f>
        <v>BULLISH</v>
      </c>
      <c r="K1600" s="5" t="str">
        <f>OBV!G1600</f>
        <v>NEUTRAL</v>
      </c>
      <c r="L1600" s="5" t="str">
        <f>OBV!H1600</f>
        <v>CONFIRMED BULLISH</v>
      </c>
    </row>
    <row r="1601" spans="1:12" ht="13.5" x14ac:dyDescent="0.25">
      <c r="A1601" s="3">
        <f>RSI!A1601</f>
        <v>44643</v>
      </c>
      <c r="B1601" s="2">
        <f>RSI!B1601</f>
        <v>3.3504</v>
      </c>
      <c r="C1601" s="2">
        <f>RSI!I1601</f>
        <v>48.347289368754204</v>
      </c>
      <c r="D1601" s="2">
        <f>MACD!E1601</f>
        <v>2.0861885480702558E-2</v>
      </c>
      <c r="E1601" s="2">
        <f>MACD!F1601</f>
        <v>2.6339989830315949E-2</v>
      </c>
      <c r="F1601" s="2">
        <f>'Moving Avg'!D1601</f>
        <v>3.3470399999999998</v>
      </c>
      <c r="G1601" s="2">
        <f>'Moving Avg'!F1601</f>
        <v>3.3445249999999995</v>
      </c>
      <c r="H1601" s="2">
        <f>'Moving Avg'!G1601</f>
        <v>3.4403440000000018</v>
      </c>
      <c r="I1601" s="2">
        <f>'Moving Avg'!H1601</f>
        <v>3.4183650000000019</v>
      </c>
      <c r="J1601" s="5" t="str">
        <f>OBV!F1601</f>
        <v>BULLISH</v>
      </c>
      <c r="K1601" s="5" t="str">
        <f>OBV!G1601</f>
        <v>NEUTRAL</v>
      </c>
      <c r="L1601" s="5" t="str">
        <f>OBV!H1601</f>
        <v>CONFIRMED BULLISH</v>
      </c>
    </row>
    <row r="1602" spans="1:12" ht="13.5" x14ac:dyDescent="0.25">
      <c r="A1602" s="3">
        <f>RSI!A1602</f>
        <v>44644</v>
      </c>
      <c r="B1602" s="2">
        <f>RSI!B1602</f>
        <v>3.3420000000000001</v>
      </c>
      <c r="C1602" s="2">
        <f>RSI!I1602</f>
        <v>47.636863817233284</v>
      </c>
      <c r="D1602" s="2">
        <f>MACD!E1602</f>
        <v>1.1817237491331678E-2</v>
      </c>
      <c r="E1602" s="2">
        <f>MACD!F1602</f>
        <v>2.3435439362519097E-2</v>
      </c>
      <c r="F1602" s="2">
        <f>'Moving Avg'!D1602</f>
        <v>3.3503799999999999</v>
      </c>
      <c r="G1602" s="2">
        <f>'Moving Avg'!F1602</f>
        <v>3.3411749999999998</v>
      </c>
      <c r="H1602" s="2">
        <f>'Moving Avg'!G1602</f>
        <v>3.4368260000000022</v>
      </c>
      <c r="I1602" s="2">
        <f>'Moving Avg'!H1602</f>
        <v>3.4192220000000022</v>
      </c>
      <c r="J1602" s="5" t="str">
        <f>OBV!F1602</f>
        <v>BULLISH</v>
      </c>
      <c r="K1602" s="5" t="str">
        <f>OBV!G1602</f>
        <v>NEUTRAL</v>
      </c>
      <c r="L1602" s="5" t="str">
        <f>OBV!H1602</f>
        <v>CONFIRMED BULLISH</v>
      </c>
    </row>
    <row r="1603" spans="1:12" ht="13.5" x14ac:dyDescent="0.25">
      <c r="A1603" s="3">
        <f>RSI!A1603</f>
        <v>44645</v>
      </c>
      <c r="B1603" s="2">
        <f>RSI!B1603</f>
        <v>3.3085</v>
      </c>
      <c r="C1603" s="2">
        <f>RSI!I1603</f>
        <v>44.808979125036622</v>
      </c>
      <c r="D1603" s="2">
        <f>MACD!E1603</f>
        <v>-7.3928683406982998E-3</v>
      </c>
      <c r="E1603" s="2">
        <f>MACD!F1603</f>
        <v>1.726977782187562E-2</v>
      </c>
      <c r="F1603" s="2">
        <f>'Moving Avg'!D1603</f>
        <v>3.3503799999999999</v>
      </c>
      <c r="G1603" s="2">
        <f>'Moving Avg'!F1603</f>
        <v>3.3369849999999994</v>
      </c>
      <c r="H1603" s="2">
        <f>'Moving Avg'!G1603</f>
        <v>3.4309620000000018</v>
      </c>
      <c r="I1603" s="2">
        <f>'Moving Avg'!H1603</f>
        <v>3.4199115000000018</v>
      </c>
      <c r="J1603" s="5" t="str">
        <f>OBV!F1603</f>
        <v>BULLISH</v>
      </c>
      <c r="K1603" s="5" t="str">
        <f>OBV!G1603</f>
        <v>NEUTRAL</v>
      </c>
      <c r="L1603" s="5" t="str">
        <f>OBV!H1603</f>
        <v>NEUTRAL</v>
      </c>
    </row>
    <row r="1604" spans="1:12" ht="13.5" x14ac:dyDescent="0.25">
      <c r="A1604" s="3">
        <f>RSI!A1604</f>
        <v>44648</v>
      </c>
      <c r="B1604" s="2">
        <f>RSI!B1604</f>
        <v>3.3336000000000001</v>
      </c>
      <c r="C1604" s="2">
        <f>RSI!I1604</f>
        <v>47.331767809880965</v>
      </c>
      <c r="D1604" s="2">
        <f>MACD!E1604</f>
        <v>-5.8350553220241075E-3</v>
      </c>
      <c r="E1604" s="2">
        <f>MACD!F1604</f>
        <v>1.2648811193095676E-2</v>
      </c>
      <c r="F1604" s="2">
        <f>'Moving Avg'!D1604</f>
        <v>3.3353000000000002</v>
      </c>
      <c r="G1604" s="2">
        <f>'Moving Avg'!F1604</f>
        <v>3.3348899999999992</v>
      </c>
      <c r="H1604" s="2">
        <f>'Moving Avg'!G1604</f>
        <v>3.4256000000000024</v>
      </c>
      <c r="I1604" s="2">
        <f>'Moving Avg'!H1604</f>
        <v>3.4206525000000014</v>
      </c>
      <c r="J1604" s="5" t="str">
        <f>OBV!F1604</f>
        <v>BEARISH</v>
      </c>
      <c r="K1604" s="5" t="str">
        <f>OBV!G1604</f>
        <v>NEUTRAL</v>
      </c>
      <c r="L1604" s="5" t="str">
        <f>OBV!H1604</f>
        <v>CONFIRMED BEARISH</v>
      </c>
    </row>
    <row r="1605" spans="1:12" ht="13.5" x14ac:dyDescent="0.25">
      <c r="A1605" s="3">
        <f>RSI!A1605</f>
        <v>44649</v>
      </c>
      <c r="B1605" s="2">
        <f>RSI!B1605</f>
        <v>3.3252999999999999</v>
      </c>
      <c r="C1605" s="2">
        <f>RSI!I1605</f>
        <v>46.573641278992</v>
      </c>
      <c r="D1605" s="2">
        <f>MACD!E1605</f>
        <v>-1.663409007580352E-2</v>
      </c>
      <c r="E1605" s="2">
        <f>MACD!F1605</f>
        <v>6.7922309393158367E-3</v>
      </c>
      <c r="F1605" s="2">
        <f>'Moving Avg'!D1605</f>
        <v>3.33196</v>
      </c>
      <c r="G1605" s="2">
        <f>'Moving Avg'!F1605</f>
        <v>3.3315399999999995</v>
      </c>
      <c r="H1605" s="2">
        <f>'Moving Avg'!G1605</f>
        <v>3.4202400000000015</v>
      </c>
      <c r="I1605" s="2">
        <f>'Moving Avg'!H1605</f>
        <v>3.4213520000000015</v>
      </c>
      <c r="J1605" s="5" t="str">
        <f>OBV!F1605</f>
        <v>BULLISH</v>
      </c>
      <c r="K1605" s="5" t="str">
        <f>OBV!G1605</f>
        <v>NEUTRAL</v>
      </c>
      <c r="L1605" s="5" t="str">
        <f>OBV!H1605</f>
        <v>BULLISH DIVERGENCE</v>
      </c>
    </row>
    <row r="1606" spans="1:12" ht="13.5" x14ac:dyDescent="0.25">
      <c r="A1606" s="3">
        <f>RSI!A1606</f>
        <v>44650</v>
      </c>
      <c r="B1606" s="2">
        <f>RSI!B1606</f>
        <v>3.3001</v>
      </c>
      <c r="C1606" s="2">
        <f>RSI!I1606</f>
        <v>44.255888219229433</v>
      </c>
      <c r="D1606" s="2">
        <f>MACD!E1606</f>
        <v>-3.015374305866958E-2</v>
      </c>
      <c r="E1606" s="2">
        <f>MACD!F1606</f>
        <v>-5.9696386028124625E-4</v>
      </c>
      <c r="F1606" s="2">
        <f>'Moving Avg'!D1606</f>
        <v>3.3219000000000003</v>
      </c>
      <c r="G1606" s="2">
        <f>'Moving Avg'!F1606</f>
        <v>3.3290249999999992</v>
      </c>
      <c r="H1606" s="2">
        <f>'Moving Avg'!G1606</f>
        <v>3.4143760000000016</v>
      </c>
      <c r="I1606" s="2">
        <f>'Moving Avg'!H1606</f>
        <v>3.4219255000000017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</row>
    <row r="1607" spans="1:12" ht="13.5" x14ac:dyDescent="0.25">
      <c r="A1607" s="3">
        <f>RSI!A1607</f>
        <v>44651</v>
      </c>
      <c r="B1607" s="2">
        <f>RSI!B1607</f>
        <v>3.2665999999999999</v>
      </c>
      <c r="C1607" s="2">
        <f>RSI!I1607</f>
        <v>41.312564224842582</v>
      </c>
      <c r="D1607" s="2">
        <f>MACD!E1607</f>
        <v>-2.3303286073067309E-2</v>
      </c>
      <c r="E1607" s="2">
        <f>MACD!F1607</f>
        <v>-5.1382283028384591E-3</v>
      </c>
      <c r="F1607" s="2">
        <f>'Moving Avg'!D1607</f>
        <v>3.3068199999999996</v>
      </c>
      <c r="G1607" s="2">
        <f>'Moving Avg'!F1607</f>
        <v>3.3248349999999993</v>
      </c>
      <c r="H1607" s="2">
        <f>'Moving Avg'!G1607</f>
        <v>3.4100200000000012</v>
      </c>
      <c r="I1607" s="2">
        <f>'Moving Avg'!H1607</f>
        <v>3.4223685000000019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</row>
    <row r="1608" spans="1:12" ht="13.5" x14ac:dyDescent="0.25">
      <c r="A1608" s="3">
        <f>RSI!A1608</f>
        <v>44652</v>
      </c>
      <c r="B1608" s="2">
        <f>RSI!B1608</f>
        <v>3.2665999999999999</v>
      </c>
      <c r="C1608" s="2">
        <f>RSI!I1608</f>
        <v>41.312564224842582</v>
      </c>
      <c r="D1608" s="2">
        <f>MACD!E1608</f>
        <v>-1.9586223921121526E-2</v>
      </c>
      <c r="E1608" s="2">
        <f>MACD!F1608</f>
        <v>-8.0278274264950732E-3</v>
      </c>
      <c r="F1608" s="2">
        <f>'Moving Avg'!D1608</f>
        <v>3.2984400000000003</v>
      </c>
      <c r="G1608" s="2">
        <f>'Moving Avg'!F1608</f>
        <v>3.3206449999999998</v>
      </c>
      <c r="H1608" s="2">
        <f>'Moving Avg'!G1608</f>
        <v>3.4038220000000012</v>
      </c>
      <c r="I1608" s="2">
        <f>'Moving Avg'!H1608</f>
        <v>3.4228115000000012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</row>
    <row r="1609" spans="1:12" ht="13.5" x14ac:dyDescent="0.25">
      <c r="A1609" s="3">
        <f>RSI!A1609</f>
        <v>44655</v>
      </c>
      <c r="B1609" s="2">
        <f>RSI!B1609</f>
        <v>3.141</v>
      </c>
      <c r="C1609" s="2">
        <f>RSI!I1609</f>
        <v>32.045399236270356</v>
      </c>
      <c r="D1609" s="2">
        <f>MACD!E1609</f>
        <v>8.7919441343471405E-3</v>
      </c>
      <c r="E1609" s="2">
        <f>MACD!F1609</f>
        <v>-4.6638731143266304E-3</v>
      </c>
      <c r="F1609" s="2">
        <f>'Moving Avg'!D1609</f>
        <v>3.2599199999999997</v>
      </c>
      <c r="G1609" s="2">
        <f>'Moving Avg'!F1609</f>
        <v>3.3072449999999995</v>
      </c>
      <c r="H1609" s="2">
        <f>'Moving Avg'!G1609</f>
        <v>3.395112000000001</v>
      </c>
      <c r="I1609" s="2">
        <f>'Moving Avg'!H1609</f>
        <v>3.4226265000000011</v>
      </c>
      <c r="J1609" s="5" t="str">
        <f>OBV!F1609</f>
        <v>BEARISH</v>
      </c>
      <c r="K1609" s="5" t="str">
        <f>OBV!G1609</f>
        <v>NEUTRAL</v>
      </c>
      <c r="L1609" s="5" t="str">
        <f>OBV!H1609</f>
        <v>CONFIRMED BEARISH</v>
      </c>
    </row>
    <row r="1610" spans="1:12" ht="13.5" x14ac:dyDescent="0.25">
      <c r="A1610" s="3">
        <f>RSI!A1610</f>
        <v>44656</v>
      </c>
      <c r="B1610" s="2">
        <f>RSI!B1610</f>
        <v>3.1326000000000001</v>
      </c>
      <c r="C1610" s="2">
        <f>RSI!I1610</f>
        <v>31.535899116133407</v>
      </c>
      <c r="D1610" s="2">
        <f>MACD!E1610</f>
        <v>2.4294019458325877E-2</v>
      </c>
      <c r="E1610" s="2">
        <f>MACD!F1610</f>
        <v>1.1277054002038715E-3</v>
      </c>
      <c r="F1610" s="2">
        <f>'Moving Avg'!D1610</f>
        <v>3.2213799999999999</v>
      </c>
      <c r="G1610" s="2">
        <f>'Moving Avg'!F1610</f>
        <v>3.2942599999999991</v>
      </c>
      <c r="H1610" s="2">
        <f>'Moving Avg'!G1610</f>
        <v>3.3862340000000004</v>
      </c>
      <c r="I1610" s="2">
        <f>'Moving Avg'!H1610</f>
        <v>3.4225100000000013</v>
      </c>
      <c r="J1610" s="5" t="str">
        <f>OBV!F1610</f>
        <v>BEARISH</v>
      </c>
      <c r="K1610" s="5" t="str">
        <f>OBV!G1610</f>
        <v>NEUTRAL</v>
      </c>
      <c r="L1610" s="5" t="str">
        <f>OBV!H1610</f>
        <v>CONFIRMED BEARISH</v>
      </c>
    </row>
    <row r="1611" spans="1:12" ht="13.5" x14ac:dyDescent="0.25">
      <c r="A1611" s="3">
        <f>RSI!A1611</f>
        <v>44657</v>
      </c>
      <c r="B1611" s="2">
        <f>RSI!B1611</f>
        <v>3.2498999999999998</v>
      </c>
      <c r="C1611" s="2">
        <f>RSI!I1611</f>
        <v>44.746972207730067</v>
      </c>
      <c r="D1611" s="2">
        <f>MACD!E1611</f>
        <v>3.1152408735422021E-2</v>
      </c>
      <c r="E1611" s="2">
        <f>MACD!F1611</f>
        <v>7.1326460672475013E-3</v>
      </c>
      <c r="F1611" s="2">
        <f>'Moving Avg'!D1611</f>
        <v>3.2113399999999999</v>
      </c>
      <c r="G1611" s="2">
        <f>'Moving Avg'!F1611</f>
        <v>3.2892349999999988</v>
      </c>
      <c r="H1611" s="2">
        <f>'Moving Avg'!G1611</f>
        <v>3.3800360000000005</v>
      </c>
      <c r="I1611" s="2">
        <f>'Moving Avg'!H1611</f>
        <v>3.4233865000000021</v>
      </c>
      <c r="J1611" s="5" t="str">
        <f>OBV!F1611</f>
        <v>BEARISH</v>
      </c>
      <c r="K1611" s="5" t="str">
        <f>OBV!G1611</f>
        <v>NEUTRAL</v>
      </c>
      <c r="L1611" s="5" t="str">
        <f>OBV!H1611</f>
        <v>CONFIRMED BEARISH</v>
      </c>
    </row>
    <row r="1612" spans="1:12" ht="13.5" x14ac:dyDescent="0.25">
      <c r="A1612" s="3">
        <f>RSI!A1612</f>
        <v>44658</v>
      </c>
      <c r="B1612" s="2">
        <f>RSI!B1612</f>
        <v>3.1911999999999998</v>
      </c>
      <c r="C1612" s="2">
        <f>RSI!I1612</f>
        <v>40.531971188025302</v>
      </c>
      <c r="D1612" s="2">
        <f>MACD!E1612</f>
        <v>4.0371917043854566E-2</v>
      </c>
      <c r="E1612" s="2">
        <f>MACD!F1612</f>
        <v>1.3780500262568916E-2</v>
      </c>
      <c r="F1612" s="2">
        <f>'Moving Avg'!D1612</f>
        <v>3.1962600000000001</v>
      </c>
      <c r="G1612" s="2">
        <f>'Moving Avg'!F1612</f>
        <v>3.2829499999999987</v>
      </c>
      <c r="H1612" s="2">
        <f>'Moving Avg'!G1612</f>
        <v>3.3735020000000002</v>
      </c>
      <c r="I1612" s="2">
        <f>'Moving Avg'!H1612</f>
        <v>3.423637000000002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</row>
    <row r="1613" spans="1:12" ht="13.5" x14ac:dyDescent="0.25">
      <c r="A1613" s="3">
        <f>RSI!A1613</f>
        <v>44659</v>
      </c>
      <c r="B1613" s="2">
        <f>RSI!B1613</f>
        <v>3.2330999999999999</v>
      </c>
      <c r="C1613" s="2">
        <f>RSI!I1613</f>
        <v>44.547267382627673</v>
      </c>
      <c r="D1613" s="2">
        <f>MACD!E1613</f>
        <v>4.0596068373323302E-2</v>
      </c>
      <c r="E1613" s="2">
        <f>MACD!F1613</f>
        <v>1.9143613884719794E-2</v>
      </c>
      <c r="F1613" s="2">
        <f>'Moving Avg'!D1613</f>
        <v>3.1895600000000002</v>
      </c>
      <c r="G1613" s="2">
        <f>'Moving Avg'!F1613</f>
        <v>3.2833699999999992</v>
      </c>
      <c r="H1613" s="2">
        <f>'Moving Avg'!G1613</f>
        <v>3.3678060000000003</v>
      </c>
      <c r="I1613" s="2">
        <f>'Moving Avg'!H1613</f>
        <v>3.4243190000000023</v>
      </c>
      <c r="J1613" s="5" t="str">
        <f>OBV!F1613</f>
        <v>BULLISH</v>
      </c>
      <c r="K1613" s="5" t="str">
        <f>OBV!G1613</f>
        <v>NEUTRAL</v>
      </c>
      <c r="L1613" s="5" t="str">
        <f>OBV!H1613</f>
        <v>BULLISH DIVERGENCE</v>
      </c>
    </row>
    <row r="1614" spans="1:12" ht="13.5" x14ac:dyDescent="0.25">
      <c r="A1614" s="3">
        <f>RSI!A1614</f>
        <v>44662</v>
      </c>
      <c r="B1614" s="2">
        <f>RSI!B1614</f>
        <v>3.2665999999999999</v>
      </c>
      <c r="C1614" s="2">
        <f>RSI!I1614</f>
        <v>47.593974686927766</v>
      </c>
      <c r="D1614" s="2">
        <f>MACD!E1614</f>
        <v>4.2548368493296795E-2</v>
      </c>
      <c r="E1614" s="2">
        <f>MACD!F1614</f>
        <v>2.3824564806435196E-2</v>
      </c>
      <c r="F1614" s="2">
        <f>'Moving Avg'!D1614</f>
        <v>3.21468</v>
      </c>
      <c r="G1614" s="2">
        <f>'Moving Avg'!F1614</f>
        <v>3.2791799999999989</v>
      </c>
      <c r="H1614" s="2">
        <f>'Moving Avg'!G1614</f>
        <v>3.3627800000000003</v>
      </c>
      <c r="I1614" s="2">
        <f>'Moving Avg'!H1614</f>
        <v>3.4251685000000021</v>
      </c>
      <c r="J1614" s="5" t="str">
        <f>OBV!F1614</f>
        <v>BULLISH</v>
      </c>
      <c r="K1614" s="5" t="str">
        <f>OBV!G1614</f>
        <v>NEUTRAL</v>
      </c>
      <c r="L1614" s="5" t="str">
        <f>OBV!H1614</f>
        <v>CONFIRMED BULLISH</v>
      </c>
    </row>
    <row r="1615" spans="1:12" ht="13.5" x14ac:dyDescent="0.25">
      <c r="A1615" s="3">
        <f>RSI!A1615</f>
        <v>44663</v>
      </c>
      <c r="B1615" s="2">
        <f>RSI!B1615</f>
        <v>3.2246999999999999</v>
      </c>
      <c r="C1615" s="2">
        <f>RSI!I1615</f>
        <v>44.314477140974716</v>
      </c>
      <c r="D1615" s="2">
        <f>MACD!E1615</f>
        <v>4.6183380057454926E-2</v>
      </c>
      <c r="E1615" s="2">
        <f>MACD!F1615</f>
        <v>2.8296327856639145E-2</v>
      </c>
      <c r="F1615" s="2">
        <f>'Moving Avg'!D1615</f>
        <v>3.2330999999999994</v>
      </c>
      <c r="G1615" s="2">
        <f>'Moving Avg'!F1615</f>
        <v>3.2770849999999987</v>
      </c>
      <c r="H1615" s="2">
        <f>'Moving Avg'!G1615</f>
        <v>3.356916</v>
      </c>
      <c r="I1615" s="2">
        <f>'Moving Avg'!H1615</f>
        <v>3.4255125000000017</v>
      </c>
      <c r="J1615" s="5" t="str">
        <f>OBV!F1615</f>
        <v>BULLISH</v>
      </c>
      <c r="K1615" s="5" t="str">
        <f>OBV!G1615</f>
        <v>NEUTRAL</v>
      </c>
      <c r="L1615" s="5" t="str">
        <f>OBV!H1615</f>
        <v>CONFIRMED BULLISH</v>
      </c>
    </row>
    <row r="1616" spans="1:12" ht="13.5" x14ac:dyDescent="0.25">
      <c r="A1616" s="3">
        <f>RSI!A1616</f>
        <v>44664</v>
      </c>
      <c r="B1616" s="2">
        <f>RSI!B1616</f>
        <v>3.2080000000000002</v>
      </c>
      <c r="C1616" s="2">
        <f>RSI!I1616</f>
        <v>43.041473638207449</v>
      </c>
      <c r="D1616" s="2">
        <f>MACD!E1616</f>
        <v>4.7011569971738609E-2</v>
      </c>
      <c r="E1616" s="2">
        <f>MACD!F1616</f>
        <v>3.203937627965904E-2</v>
      </c>
      <c r="F1616" s="2">
        <f>'Moving Avg'!D1616</f>
        <v>3.22472</v>
      </c>
      <c r="G1616" s="2">
        <f>'Moving Avg'!F1616</f>
        <v>3.2762499999999988</v>
      </c>
      <c r="H1616" s="2">
        <f>'Moving Avg'!G1616</f>
        <v>3.350886</v>
      </c>
      <c r="I1616" s="2">
        <f>'Moving Avg'!H1616</f>
        <v>3.4258840000000008</v>
      </c>
      <c r="J1616" s="5" t="str">
        <f>OBV!F1616</f>
        <v>BULLISH</v>
      </c>
      <c r="K1616" s="5" t="str">
        <f>OBV!G1616</f>
        <v>NEUTRAL</v>
      </c>
      <c r="L1616" s="5" t="str">
        <f>OBV!H1616</f>
        <v>BULLISH DIVERGENCE</v>
      </c>
    </row>
    <row r="1617" spans="1:12" ht="13.5" x14ac:dyDescent="0.25">
      <c r="A1617" s="3">
        <f>RSI!A1617</f>
        <v>44665</v>
      </c>
      <c r="B1617" s="2">
        <f>RSI!B1617</f>
        <v>3.2080000000000002</v>
      </c>
      <c r="C1617" s="2">
        <f>RSI!I1617</f>
        <v>43.041473638207449</v>
      </c>
      <c r="D1617" s="2">
        <f>MACD!E1617</f>
        <v>4.3020418822282913E-2</v>
      </c>
      <c r="E1617" s="2">
        <f>MACD!F1617</f>
        <v>3.4235584788183816E-2</v>
      </c>
      <c r="F1617" s="2">
        <f>'Moving Avg'!D1617</f>
        <v>3.2280799999999998</v>
      </c>
      <c r="G1617" s="2">
        <f>'Moving Avg'!F1617</f>
        <v>3.2703849999999988</v>
      </c>
      <c r="H1617" s="2">
        <f>'Moving Avg'!G1617</f>
        <v>3.3451900000000001</v>
      </c>
      <c r="I1617" s="2">
        <f>'Moving Avg'!H1617</f>
        <v>3.4261445000000008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</row>
    <row r="1618" spans="1:12" ht="13.5" x14ac:dyDescent="0.25">
      <c r="A1618" s="3">
        <f>RSI!A1618</f>
        <v>44666</v>
      </c>
      <c r="B1618" s="2">
        <f>RSI!B1618</f>
        <v>3.1911999999999998</v>
      </c>
      <c r="C1618" s="2">
        <f>RSI!I1618</f>
        <v>41.645695891610309</v>
      </c>
      <c r="D1618" s="2">
        <f>MACD!E1618</f>
        <v>4.1315438077583977E-2</v>
      </c>
      <c r="E1618" s="2">
        <f>MACD!F1618</f>
        <v>3.5651555446063854E-2</v>
      </c>
      <c r="F1618" s="2">
        <f>'Moving Avg'!D1618</f>
        <v>3.2197000000000005</v>
      </c>
      <c r="G1618" s="2">
        <f>'Moving Avg'!F1618</f>
        <v>3.2645199999999988</v>
      </c>
      <c r="H1618" s="2">
        <f>'Moving Avg'!G1618</f>
        <v>3.3399960000000006</v>
      </c>
      <c r="I1618" s="2">
        <f>'Moving Avg'!H1618</f>
        <v>3.4263950000000012</v>
      </c>
      <c r="J1618" s="5" t="str">
        <f>OBV!F1618</f>
        <v>BEARISH</v>
      </c>
      <c r="K1618" s="5" t="str">
        <f>OBV!G1618</f>
        <v>NEUTRAL</v>
      </c>
      <c r="L1618" s="5" t="str">
        <f>OBV!H1618</f>
        <v>CONFIRMED BEARISH</v>
      </c>
    </row>
    <row r="1619" spans="1:12" ht="13.5" x14ac:dyDescent="0.25">
      <c r="A1619" s="3">
        <f>RSI!A1619</f>
        <v>44669</v>
      </c>
      <c r="B1619" s="2">
        <f>RSI!B1619</f>
        <v>3.2582</v>
      </c>
      <c r="C1619" s="2">
        <f>RSI!I1619</f>
        <v>48.779528492458724</v>
      </c>
      <c r="D1619" s="2">
        <f>MACD!E1619</f>
        <v>1.6082015122875326E-2</v>
      </c>
      <c r="E1619" s="2">
        <f>MACD!F1619</f>
        <v>3.1737647381426148E-2</v>
      </c>
      <c r="F1619" s="2">
        <f>'Moving Avg'!D1619</f>
        <v>3.2180200000000001</v>
      </c>
      <c r="G1619" s="2">
        <f>'Moving Avg'!F1619</f>
        <v>3.2569799999999995</v>
      </c>
      <c r="H1619" s="2">
        <f>'Moving Avg'!G1619</f>
        <v>3.3356400000000002</v>
      </c>
      <c r="I1619" s="2">
        <f>'Moving Avg'!H1619</f>
        <v>3.4270545000000006</v>
      </c>
      <c r="J1619" s="5" t="str">
        <f>OBV!F1619</f>
        <v>BULLISH</v>
      </c>
      <c r="K1619" s="5" t="str">
        <f>OBV!G1619</f>
        <v>STRONG</v>
      </c>
      <c r="L1619" s="5" t="str">
        <f>OBV!H1619</f>
        <v>BULLISH DIVERGENCE</v>
      </c>
    </row>
    <row r="1620" spans="1:12" ht="13.5" x14ac:dyDescent="0.25">
      <c r="A1620" s="3">
        <f>RSI!A1620</f>
        <v>44670</v>
      </c>
      <c r="B1620" s="2">
        <f>RSI!B1620</f>
        <v>3.2498999999999998</v>
      </c>
      <c r="C1620" s="2">
        <f>RSI!I1620</f>
        <v>47.996730598875381</v>
      </c>
      <c r="D1620" s="2">
        <f>MACD!E1620</f>
        <v>-5.8841369370572494E-3</v>
      </c>
      <c r="E1620" s="2">
        <f>MACD!F1620</f>
        <v>2.4213290517729472E-2</v>
      </c>
      <c r="F1620" s="2">
        <f>'Moving Avg'!D1620</f>
        <v>3.2230600000000003</v>
      </c>
      <c r="G1620" s="2">
        <f>'Moving Avg'!F1620</f>
        <v>3.2523749999999998</v>
      </c>
      <c r="H1620" s="2">
        <f>'Moving Avg'!G1620</f>
        <v>3.331118</v>
      </c>
      <c r="I1620" s="2">
        <f>'Moving Avg'!H1620</f>
        <v>3.4274510000000005</v>
      </c>
      <c r="J1620" s="5" t="str">
        <f>OBV!F1620</f>
        <v>BULLISH</v>
      </c>
      <c r="K1620" s="5" t="str">
        <f>OBV!G1620</f>
        <v>STRONG</v>
      </c>
      <c r="L1620" s="5" t="str">
        <f>OBV!H1620</f>
        <v>CONFIRMED BULLISH</v>
      </c>
    </row>
    <row r="1621" spans="1:12" ht="13.5" x14ac:dyDescent="0.25">
      <c r="A1621" s="3">
        <f>RSI!A1621</f>
        <v>44671</v>
      </c>
      <c r="B1621" s="2">
        <f>RSI!B1621</f>
        <v>3.2414999999999998</v>
      </c>
      <c r="C1621" s="2">
        <f>RSI!I1621</f>
        <v>47.171682451089119</v>
      </c>
      <c r="D1621" s="2">
        <f>MACD!E1621</f>
        <v>-5.6954055089470934E-3</v>
      </c>
      <c r="E1621" s="2">
        <f>MACD!F1621</f>
        <v>1.8231551312394161E-2</v>
      </c>
      <c r="F1621" s="2">
        <f>'Moving Avg'!D1621</f>
        <v>3.2297600000000002</v>
      </c>
      <c r="G1621" s="2">
        <f>'Moving Avg'!F1621</f>
        <v>3.2469299999999999</v>
      </c>
      <c r="H1621" s="2">
        <f>'Moving Avg'!G1621</f>
        <v>3.326092</v>
      </c>
      <c r="I1621" s="2">
        <f>'Moving Avg'!H1621</f>
        <v>3.4277685000000009</v>
      </c>
      <c r="J1621" s="5" t="str">
        <f>OBV!F1621</f>
        <v>BULLISH</v>
      </c>
      <c r="K1621" s="5" t="str">
        <f>OBV!G1621</f>
        <v>STRONG</v>
      </c>
      <c r="L1621" s="5" t="str">
        <f>OBV!H1621</f>
        <v>CONFIRMED BULLISH</v>
      </c>
    </row>
    <row r="1622" spans="1:12" ht="13.5" x14ac:dyDescent="0.25">
      <c r="A1622" s="3">
        <f>RSI!A1622</f>
        <v>44672</v>
      </c>
      <c r="B1622" s="2">
        <f>RSI!B1622</f>
        <v>3.2330999999999999</v>
      </c>
      <c r="C1622" s="2">
        <f>RSI!I1622</f>
        <v>46.314313886198178</v>
      </c>
      <c r="D1622" s="2">
        <f>MACD!E1622</f>
        <v>-1.3795454612176794E-2</v>
      </c>
      <c r="E1622" s="2">
        <f>MACD!F1622</f>
        <v>1.182615012747997E-2</v>
      </c>
      <c r="F1622" s="2">
        <f>'Moving Avg'!D1622</f>
        <v>3.2347799999999998</v>
      </c>
      <c r="G1622" s="2">
        <f>'Moving Avg'!F1622</f>
        <v>3.2414849999999995</v>
      </c>
      <c r="H1622" s="2">
        <f>'Moving Avg'!G1622</f>
        <v>3.3208980000000001</v>
      </c>
      <c r="I1622" s="2">
        <f>'Moving Avg'!H1622</f>
        <v>3.4280810000000006</v>
      </c>
      <c r="J1622" s="5" t="str">
        <f>OBV!F1622</f>
        <v>BULLISH</v>
      </c>
      <c r="K1622" s="5" t="str">
        <f>OBV!G1622</f>
        <v>STRONG</v>
      </c>
      <c r="L1622" s="5" t="str">
        <f>OBV!H1622</f>
        <v>CONFIRMED BULLISH</v>
      </c>
    </row>
    <row r="1623" spans="1:12" ht="13.5" x14ac:dyDescent="0.25">
      <c r="A1623" s="3">
        <f>RSI!A1623</f>
        <v>44673</v>
      </c>
      <c r="B1623" s="2">
        <f>RSI!B1623</f>
        <v>3.1745000000000001</v>
      </c>
      <c r="C1623" s="2">
        <f>RSI!I1623</f>
        <v>40.749941430882544</v>
      </c>
      <c r="D1623" s="2">
        <f>MACD!E1623</f>
        <v>-9.6750320621472596E-3</v>
      </c>
      <c r="E1623" s="2">
        <f>MACD!F1623</f>
        <v>7.5259136895545241E-3</v>
      </c>
      <c r="F1623" s="2">
        <f>'Moving Avg'!D1623</f>
        <v>3.2314400000000001</v>
      </c>
      <c r="G1623" s="2">
        <f>'Moving Avg'!F1623</f>
        <v>3.2347849999999996</v>
      </c>
      <c r="H1623" s="2">
        <f>'Moving Avg'!G1623</f>
        <v>3.3143660000000001</v>
      </c>
      <c r="I1623" s="2">
        <f>'Moving Avg'!H1623</f>
        <v>3.4282480000000004</v>
      </c>
      <c r="J1623" s="5" t="str">
        <f>OBV!F1623</f>
        <v>BULLISH</v>
      </c>
      <c r="K1623" s="5" t="str">
        <f>OBV!G1623</f>
        <v>STRONG</v>
      </c>
      <c r="L1623" s="5" t="str">
        <f>OBV!H1623</f>
        <v>BULLISH DIVERGENCE</v>
      </c>
    </row>
    <row r="1624" spans="1:12" ht="13.5" x14ac:dyDescent="0.25">
      <c r="A1624" s="3">
        <f>RSI!A1624</f>
        <v>44676</v>
      </c>
      <c r="B1624" s="2">
        <f>RSI!B1624</f>
        <v>3.1745000000000001</v>
      </c>
      <c r="C1624" s="2">
        <f>RSI!I1624</f>
        <v>40.749941430882544</v>
      </c>
      <c r="D1624" s="2">
        <f>MACD!E1624</f>
        <v>-5.1487157922203153E-4</v>
      </c>
      <c r="E1624" s="2">
        <f>MACD!F1624</f>
        <v>5.9177566357992133E-3</v>
      </c>
      <c r="F1624" s="2">
        <f>'Moving Avg'!D1624</f>
        <v>3.2146999999999997</v>
      </c>
      <c r="G1624" s="2">
        <f>'Moving Avg'!F1624</f>
        <v>3.2268299999999996</v>
      </c>
      <c r="H1624" s="2">
        <f>'Moving Avg'!G1624</f>
        <v>3.3079999999999994</v>
      </c>
      <c r="I1624" s="2">
        <f>'Moving Avg'!H1624</f>
        <v>3.4282305000000006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</row>
    <row r="1625" spans="1:12" ht="13.5" x14ac:dyDescent="0.25">
      <c r="A1625" s="3">
        <f>RSI!A1625</f>
        <v>44677</v>
      </c>
      <c r="B1625" s="2">
        <f>RSI!B1625</f>
        <v>3.1661000000000001</v>
      </c>
      <c r="C1625" s="2">
        <f>RSI!I1625</f>
        <v>39.951964865616951</v>
      </c>
      <c r="D1625" s="2">
        <f>MACD!E1625</f>
        <v>1.8934008399269509E-3</v>
      </c>
      <c r="E1625" s="2">
        <f>MACD!F1625</f>
        <v>5.1128854766247615E-3</v>
      </c>
      <c r="F1625" s="2">
        <f>'Moving Avg'!D1625</f>
        <v>3.19794</v>
      </c>
      <c r="G1625" s="2">
        <f>'Moving Avg'!F1625</f>
        <v>3.2188699999999999</v>
      </c>
      <c r="H1625" s="2">
        <f>'Moving Avg'!G1625</f>
        <v>3.3014659999999991</v>
      </c>
      <c r="I1625" s="2">
        <f>'Moving Avg'!H1625</f>
        <v>3.4282445000000008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</row>
    <row r="1626" spans="1:12" ht="13.5" x14ac:dyDescent="0.25">
      <c r="A1626" s="3">
        <f>RSI!A1626</f>
        <v>44678</v>
      </c>
      <c r="B1626" s="2">
        <f>RSI!B1626</f>
        <v>3.141</v>
      </c>
      <c r="C1626" s="2">
        <f>RSI!I1626</f>
        <v>37.583640862033157</v>
      </c>
      <c r="D1626" s="2">
        <f>MACD!E1626</f>
        <v>3.7164815006289764E-3</v>
      </c>
      <c r="E1626" s="2">
        <f>MACD!F1626</f>
        <v>4.8336046814256052E-3</v>
      </c>
      <c r="F1626" s="2">
        <f>'Moving Avg'!D1626</f>
        <v>3.1778400000000002</v>
      </c>
      <c r="G1626" s="2">
        <f>'Moving Avg'!F1626</f>
        <v>3.210915</v>
      </c>
      <c r="H1626" s="2">
        <f>'Moving Avg'!G1626</f>
        <v>3.2957699999999988</v>
      </c>
      <c r="I1626" s="2">
        <f>'Moving Avg'!H1626</f>
        <v>3.4280595000000011</v>
      </c>
      <c r="J1626" s="5" t="str">
        <f>OBV!F1626</f>
        <v>BEARISH</v>
      </c>
      <c r="K1626" s="5" t="str">
        <f>OBV!G1626</f>
        <v>NEUTRAL</v>
      </c>
      <c r="L1626" s="5" t="str">
        <f>OBV!H1626</f>
        <v>CONFIRMED BEARISH</v>
      </c>
    </row>
    <row r="1627" spans="1:12" ht="13.5" x14ac:dyDescent="0.25">
      <c r="A1627" s="3">
        <f>RSI!A1627</f>
        <v>44679</v>
      </c>
      <c r="B1627" s="2">
        <f>RSI!B1627</f>
        <v>3.141</v>
      </c>
      <c r="C1627" s="2">
        <f>RSI!I1627</f>
        <v>37.583640862033157</v>
      </c>
      <c r="D1627" s="2">
        <f>MACD!E1627</f>
        <v>5.8660007476105669E-3</v>
      </c>
      <c r="E1627" s="2">
        <f>MACD!F1627</f>
        <v>5.0400838946625982E-3</v>
      </c>
      <c r="F1627" s="2">
        <f>'Moving Avg'!D1627</f>
        <v>3.1594199999999999</v>
      </c>
      <c r="G1627" s="2">
        <f>'Moving Avg'!F1627</f>
        <v>3.2046350000000006</v>
      </c>
      <c r="H1627" s="2">
        <f>'Moving Avg'!G1627</f>
        <v>3.2904099999999987</v>
      </c>
      <c r="I1627" s="2">
        <f>'Moving Avg'!H1627</f>
        <v>3.427874500000001</v>
      </c>
      <c r="J1627" s="5" t="str">
        <f>OBV!F1627</f>
        <v>BEARISH</v>
      </c>
      <c r="K1627" s="5" t="str">
        <f>OBV!G1627</f>
        <v>NEUTRAL</v>
      </c>
      <c r="L1627" s="5" t="str">
        <f>OBV!H1627</f>
        <v>CONFIRMED BEARISH</v>
      </c>
    </row>
    <row r="1628" spans="1:12" ht="13.5" x14ac:dyDescent="0.25">
      <c r="A1628" s="3">
        <f>RSI!A1628</f>
        <v>44680</v>
      </c>
      <c r="B1628" s="2">
        <f>RSI!B1628</f>
        <v>3.0991</v>
      </c>
      <c r="C1628" s="2">
        <f>RSI!I1628</f>
        <v>33.714381527293327</v>
      </c>
      <c r="D1628" s="2">
        <f>MACD!E1628</f>
        <v>8.7658690949883322E-3</v>
      </c>
      <c r="E1628" s="2">
        <f>MACD!F1628</f>
        <v>5.7852409347277454E-3</v>
      </c>
      <c r="F1628" s="2">
        <f>'Moving Avg'!D1628</f>
        <v>3.1443400000000001</v>
      </c>
      <c r="G1628" s="2">
        <f>'Moving Avg'!F1628</f>
        <v>3.1962600000000001</v>
      </c>
      <c r="H1628" s="2">
        <f>'Moving Avg'!G1628</f>
        <v>3.2840439999999984</v>
      </c>
      <c r="I1628" s="2">
        <f>'Moving Avg'!H1628</f>
        <v>3.4273320000000007</v>
      </c>
      <c r="J1628" s="5" t="str">
        <f>OBV!F1628</f>
        <v>BEARISH</v>
      </c>
      <c r="K1628" s="5" t="str">
        <f>OBV!G1628</f>
        <v>NEUTRAL</v>
      </c>
      <c r="L1628" s="5" t="str">
        <f>OBV!H1628</f>
        <v>CONFIRMED BEARISH</v>
      </c>
    </row>
    <row r="1629" spans="1:12" ht="13.5" x14ac:dyDescent="0.25">
      <c r="A1629" s="3">
        <f>RSI!A1629</f>
        <v>44685</v>
      </c>
      <c r="B1629" s="2">
        <f>RSI!B1629</f>
        <v>3.0991</v>
      </c>
      <c r="C1629" s="2">
        <f>RSI!I1629</f>
        <v>33.714381527293327</v>
      </c>
      <c r="D1629" s="2">
        <f>MACD!E1629</f>
        <v>2.2295214733588864E-2</v>
      </c>
      <c r="E1629" s="2">
        <f>MACD!F1629</f>
        <v>9.0872356944999687E-3</v>
      </c>
      <c r="F1629" s="2">
        <f>'Moving Avg'!D1629</f>
        <v>3.1292599999999999</v>
      </c>
      <c r="G1629" s="2">
        <f>'Moving Avg'!F1629</f>
        <v>3.1941649999999995</v>
      </c>
      <c r="H1629" s="2">
        <f>'Moving Avg'!G1629</f>
        <v>3.2776779999999981</v>
      </c>
      <c r="I1629" s="2">
        <f>'Moving Avg'!H1629</f>
        <v>3.4260995000000007</v>
      </c>
      <c r="J1629" s="5" t="str">
        <f>OBV!F1629</f>
        <v>BEARISH</v>
      </c>
      <c r="K1629" s="5" t="str">
        <f>OBV!G1629</f>
        <v>NEUTRAL</v>
      </c>
      <c r="L1629" s="5" t="str">
        <f>OBV!H1629</f>
        <v>CONFIRMED BEARISH</v>
      </c>
    </row>
    <row r="1630" spans="1:12" ht="13.5" x14ac:dyDescent="0.25">
      <c r="A1630" s="3">
        <f>RSI!A1630</f>
        <v>44686</v>
      </c>
      <c r="B1630" s="2">
        <f>RSI!B1630</f>
        <v>3.0991</v>
      </c>
      <c r="C1630" s="2">
        <f>RSI!I1630</f>
        <v>33.714381527293327</v>
      </c>
      <c r="D1630" s="2">
        <f>MACD!E1630</f>
        <v>3.3177235222707768E-2</v>
      </c>
      <c r="E1630" s="2">
        <f>MACD!F1630</f>
        <v>1.3905235600141529E-2</v>
      </c>
      <c r="F1630" s="2">
        <f>'Moving Avg'!D1630</f>
        <v>3.1158600000000001</v>
      </c>
      <c r="G1630" s="2">
        <f>'Moving Avg'!F1630</f>
        <v>3.1924899999999998</v>
      </c>
      <c r="H1630" s="2">
        <f>'Moving Avg'!G1630</f>
        <v>3.2714799999999982</v>
      </c>
      <c r="I1630" s="2">
        <f>'Moving Avg'!H1630</f>
        <v>3.4244660000000011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</row>
    <row r="1631" spans="1:12" ht="13.5" x14ac:dyDescent="0.25">
      <c r="A1631" s="3">
        <f>RSI!A1631</f>
        <v>44687</v>
      </c>
      <c r="B1631" s="2">
        <f>RSI!B1631</f>
        <v>3.0655999999999999</v>
      </c>
      <c r="C1631" s="2">
        <f>RSI!I1631</f>
        <v>30.571483191510609</v>
      </c>
      <c r="D1631" s="2">
        <f>MACD!E1631</f>
        <v>4.4232638908226374E-2</v>
      </c>
      <c r="E1631" s="2">
        <f>MACD!F1631</f>
        <v>1.9970716261758496E-2</v>
      </c>
      <c r="F1631" s="2">
        <f>'Moving Avg'!D1631</f>
        <v>3.1007799999999999</v>
      </c>
      <c r="G1631" s="2">
        <f>'Moving Avg'!F1631</f>
        <v>3.1832749999999996</v>
      </c>
      <c r="H1631" s="2">
        <f>'Moving Avg'!G1631</f>
        <v>3.2644439999999979</v>
      </c>
      <c r="I1631" s="2">
        <f>'Moving Avg'!H1631</f>
        <v>3.4227070000000004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</row>
    <row r="1632" spans="1:12" ht="13.5" x14ac:dyDescent="0.25">
      <c r="A1632" s="3">
        <f>RSI!A1632</f>
        <v>44690</v>
      </c>
      <c r="B1632" s="2">
        <f>RSI!B1632</f>
        <v>3.0070000000000001</v>
      </c>
      <c r="C1632" s="2">
        <f>RSI!I1632</f>
        <v>26.004752932126138</v>
      </c>
      <c r="D1632" s="2">
        <f>MACD!E1632</f>
        <v>5.7443195768296373E-2</v>
      </c>
      <c r="E1632" s="2">
        <f>MACD!F1632</f>
        <v>2.7465212163066074E-2</v>
      </c>
      <c r="F1632" s="2">
        <f>'Moving Avg'!D1632</f>
        <v>3.0739799999999997</v>
      </c>
      <c r="G1632" s="2">
        <f>'Moving Avg'!F1632</f>
        <v>3.1740649999999997</v>
      </c>
      <c r="H1632" s="2">
        <f>'Moving Avg'!G1632</f>
        <v>3.2564039999999981</v>
      </c>
      <c r="I1632" s="2">
        <f>'Moving Avg'!H1632</f>
        <v>3.4210320000000003</v>
      </c>
      <c r="J1632" s="5" t="str">
        <f>OBV!F1632</f>
        <v>BEARISH</v>
      </c>
      <c r="K1632" s="5" t="str">
        <f>OBV!G1632</f>
        <v>WEAK</v>
      </c>
      <c r="L1632" s="5" t="str">
        <f>OBV!H1632</f>
        <v>CONFIRMED BEARISH</v>
      </c>
    </row>
    <row r="1633" spans="1:12" ht="13.5" x14ac:dyDescent="0.25">
      <c r="A1633" s="3">
        <f>RSI!A1633</f>
        <v>44691</v>
      </c>
      <c r="B1633" s="2">
        <f>RSI!B1633</f>
        <v>2.9817999999999998</v>
      </c>
      <c r="C1633" s="2">
        <f>RSI!I1633</f>
        <v>24.322161667593321</v>
      </c>
      <c r="D1633" s="2">
        <f>MACD!E1633</f>
        <v>6.2566644068712485E-2</v>
      </c>
      <c r="E1633" s="2">
        <f>MACD!F1633</f>
        <v>3.4485498544195359E-2</v>
      </c>
      <c r="F1633" s="2">
        <f>'Moving Avg'!D1633</f>
        <v>3.0505199999999997</v>
      </c>
      <c r="G1633" s="2">
        <f>'Moving Avg'!F1633</f>
        <v>3.1614999999999993</v>
      </c>
      <c r="H1633" s="2">
        <f>'Moving Avg'!G1633</f>
        <v>3.248193999999998</v>
      </c>
      <c r="I1633" s="2">
        <f>'Moving Avg'!H1633</f>
        <v>3.4190214999999999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</row>
    <row r="1634" spans="1:12" ht="13.5" x14ac:dyDescent="0.25">
      <c r="A1634" s="3">
        <f>RSI!A1634</f>
        <v>44692</v>
      </c>
      <c r="B1634" s="2">
        <f>RSI!B1634</f>
        <v>3.0405000000000002</v>
      </c>
      <c r="C1634" s="2">
        <f>RSI!I1634</f>
        <v>34.89020257891049</v>
      </c>
      <c r="D1634" s="2">
        <f>MACD!E1634</f>
        <v>6.3715594799024444E-2</v>
      </c>
      <c r="E1634" s="2">
        <f>MACD!F1634</f>
        <v>4.0331517795161177E-2</v>
      </c>
      <c r="F1634" s="2">
        <f>'Moving Avg'!D1634</f>
        <v>3.0387999999999997</v>
      </c>
      <c r="G1634" s="2">
        <f>'Moving Avg'!F1634</f>
        <v>3.1501949999999996</v>
      </c>
      <c r="H1634" s="2">
        <f>'Moving Avg'!G1634</f>
        <v>3.2414939999999977</v>
      </c>
      <c r="I1634" s="2">
        <f>'Moving Avg'!H1634</f>
        <v>3.4175559999999994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</row>
    <row r="1635" spans="1:12" ht="13.5" x14ac:dyDescent="0.25">
      <c r="A1635" s="3">
        <f>RSI!A1635</f>
        <v>44693</v>
      </c>
      <c r="B1635" s="2">
        <f>RSI!B1635</f>
        <v>3.0571999999999999</v>
      </c>
      <c r="C1635" s="2">
        <f>RSI!I1635</f>
        <v>37.561612293202657</v>
      </c>
      <c r="D1635" s="2">
        <f>MACD!E1635</f>
        <v>6.2887387025918784E-2</v>
      </c>
      <c r="E1635" s="2">
        <f>MACD!F1635</f>
        <v>4.4842691641312701E-2</v>
      </c>
      <c r="F1635" s="2">
        <f>'Moving Avg'!D1635</f>
        <v>3.0304199999999999</v>
      </c>
      <c r="G1635" s="2">
        <f>'Moving Avg'!F1635</f>
        <v>3.1418200000000001</v>
      </c>
      <c r="H1635" s="2">
        <f>'Moving Avg'!G1635</f>
        <v>3.2347919999999974</v>
      </c>
      <c r="I1635" s="2">
        <f>'Moving Avg'!H1635</f>
        <v>3.4162154999999994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</row>
    <row r="1636" spans="1:12" ht="13.5" x14ac:dyDescent="0.25">
      <c r="A1636" s="3">
        <f>RSI!A1636</f>
        <v>44694</v>
      </c>
      <c r="B1636" s="2">
        <f>RSI!B1636</f>
        <v>3.0152999999999999</v>
      </c>
      <c r="C1636" s="2">
        <f>RSI!I1636</f>
        <v>33.813081030229043</v>
      </c>
      <c r="D1636" s="2">
        <f>MACD!E1636</f>
        <v>6.2005031795981935E-2</v>
      </c>
      <c r="E1636" s="2">
        <f>MACD!F1636</f>
        <v>4.8275159672246548E-2</v>
      </c>
      <c r="F1636" s="2">
        <f>'Moving Avg'!D1636</f>
        <v>3.0203599999999997</v>
      </c>
      <c r="G1636" s="2">
        <f>'Moving Avg'!F1636</f>
        <v>3.1321849999999998</v>
      </c>
      <c r="H1636" s="2">
        <f>'Moving Avg'!G1636</f>
        <v>3.2280899999999981</v>
      </c>
      <c r="I1636" s="2">
        <f>'Moving Avg'!H1636</f>
        <v>3.4147074999999996</v>
      </c>
      <c r="J1636" s="5" t="str">
        <f>OBV!F1636</f>
        <v>BULLISH</v>
      </c>
      <c r="K1636" s="5" t="str">
        <f>OBV!G1636</f>
        <v>NEUTRAL</v>
      </c>
      <c r="L1636" s="5" t="str">
        <f>OBV!H1636</f>
        <v>BULLISH DIVERGENCE</v>
      </c>
    </row>
    <row r="1637" spans="1:12" ht="13.5" x14ac:dyDescent="0.25">
      <c r="A1637" s="3">
        <f>RSI!A1637</f>
        <v>44697</v>
      </c>
      <c r="B1637" s="2">
        <f>RSI!B1637</f>
        <v>3.0152999999999999</v>
      </c>
      <c r="C1637" s="2">
        <f>RSI!I1637</f>
        <v>33.813081030229043</v>
      </c>
      <c r="D1637" s="2">
        <f>MACD!E1637</f>
        <v>6.203959642442447E-2</v>
      </c>
      <c r="E1637" s="2">
        <f>MACD!F1637</f>
        <v>5.1028047022682141E-2</v>
      </c>
      <c r="F1637" s="2">
        <f>'Moving Avg'!D1637</f>
        <v>3.0220199999999999</v>
      </c>
      <c r="G1637" s="2">
        <f>'Moving Avg'!F1637</f>
        <v>3.1225499999999995</v>
      </c>
      <c r="H1637" s="2">
        <f>'Moving Avg'!G1637</f>
        <v>3.2213879999999984</v>
      </c>
      <c r="I1637" s="2">
        <f>'Moving Avg'!H1637</f>
        <v>3.4130739999999999</v>
      </c>
      <c r="J1637" s="5" t="str">
        <f>OBV!F1637</f>
        <v>BULLISH</v>
      </c>
      <c r="K1637" s="5" t="str">
        <f>OBV!G1637</f>
        <v>NEUTRAL</v>
      </c>
      <c r="L1637" s="5" t="str">
        <f>OBV!H1637</f>
        <v>CONFIRMED BULLISH</v>
      </c>
    </row>
    <row r="1638" spans="1:12" ht="13.5" x14ac:dyDescent="0.25">
      <c r="A1638" s="3">
        <f>RSI!A1638</f>
        <v>44698</v>
      </c>
      <c r="B1638" s="2">
        <f>RSI!B1638</f>
        <v>3.0152999999999999</v>
      </c>
      <c r="C1638" s="2">
        <f>RSI!I1638</f>
        <v>33.813081030229043</v>
      </c>
      <c r="D1638" s="2">
        <f>MACD!E1638</f>
        <v>5.6345997812242921E-2</v>
      </c>
      <c r="E1638" s="2">
        <f>MACD!F1638</f>
        <v>5.20916371805943E-2</v>
      </c>
      <c r="F1638" s="2">
        <f>'Moving Avg'!D1638</f>
        <v>3.0287199999999999</v>
      </c>
      <c r="G1638" s="2">
        <f>'Moving Avg'!F1638</f>
        <v>3.1137549999999989</v>
      </c>
      <c r="H1638" s="2">
        <f>'Moving Avg'!G1638</f>
        <v>3.2146859999999986</v>
      </c>
      <c r="I1638" s="2">
        <f>'Moving Avg'!H1638</f>
        <v>3.4114404999999999</v>
      </c>
      <c r="J1638" s="5" t="str">
        <f>OBV!F1638</f>
        <v>BULLISH</v>
      </c>
      <c r="K1638" s="5" t="str">
        <f>OBV!G1638</f>
        <v>NEUTRAL</v>
      </c>
      <c r="L1638" s="5" t="str">
        <f>OBV!H1638</f>
        <v>CONFIRMED BULLISH</v>
      </c>
    </row>
    <row r="1639" spans="1:12" ht="13.5" x14ac:dyDescent="0.25">
      <c r="A1639" s="3">
        <f>RSI!A1639</f>
        <v>44699</v>
      </c>
      <c r="B1639" s="2">
        <f>RSI!B1639</f>
        <v>2.9735</v>
      </c>
      <c r="C1639" s="2">
        <f>RSI!I1639</f>
        <v>30.073544055785817</v>
      </c>
      <c r="D1639" s="2">
        <f>MACD!E1639</f>
        <v>5.5294363596861018E-2</v>
      </c>
      <c r="E1639" s="2">
        <f>MACD!F1639</f>
        <v>5.273218246384765E-2</v>
      </c>
      <c r="F1639" s="2">
        <f>'Moving Avg'!D1639</f>
        <v>3.01532</v>
      </c>
      <c r="G1639" s="2">
        <f>'Moving Avg'!F1639</f>
        <v>3.0995199999999996</v>
      </c>
      <c r="H1639" s="2">
        <f>'Moving Avg'!G1639</f>
        <v>3.2059759999999984</v>
      </c>
      <c r="I1639" s="2">
        <f>'Moving Avg'!H1639</f>
        <v>3.409597999999999</v>
      </c>
      <c r="J1639" s="5" t="str">
        <f>OBV!F1639</f>
        <v>BULLISH</v>
      </c>
      <c r="K1639" s="5" t="str">
        <f>OBV!G1639</f>
        <v>NEUTRAL</v>
      </c>
      <c r="L1639" s="5" t="str">
        <f>OBV!H1639</f>
        <v>BULLISH DIVERGENCE</v>
      </c>
    </row>
    <row r="1640" spans="1:12" ht="13.5" x14ac:dyDescent="0.25">
      <c r="A1640" s="3">
        <f>RSI!A1640</f>
        <v>44700</v>
      </c>
      <c r="B1640" s="2">
        <f>RSI!B1640</f>
        <v>2.9064999999999999</v>
      </c>
      <c r="C1640" s="2">
        <f>RSI!I1640</f>
        <v>25.25269042852392</v>
      </c>
      <c r="D1640" s="2">
        <f>MACD!E1640</f>
        <v>6.0234600452651499E-2</v>
      </c>
      <c r="E1640" s="2">
        <f>MACD!F1640</f>
        <v>5.4232666061608426E-2</v>
      </c>
      <c r="F1640" s="2">
        <f>'Moving Avg'!D1640</f>
        <v>2.9851799999999997</v>
      </c>
      <c r="G1640" s="2">
        <f>'Moving Avg'!F1640</f>
        <v>3.0823499999999999</v>
      </c>
      <c r="H1640" s="2">
        <f>'Moving Avg'!G1640</f>
        <v>3.1962599999999979</v>
      </c>
      <c r="I1640" s="2">
        <f>'Moving Avg'!H1640</f>
        <v>3.4074624999999994</v>
      </c>
      <c r="J1640" s="5" t="str">
        <f>OBV!F1640</f>
        <v>BEARISH</v>
      </c>
      <c r="K1640" s="5" t="str">
        <f>OBV!G1640</f>
        <v>NEUTRAL</v>
      </c>
      <c r="L1640" s="5" t="str">
        <f>OBV!H1640</f>
        <v>CONFIRMED BEARISH</v>
      </c>
    </row>
    <row r="1641" spans="1:12" ht="13.5" x14ac:dyDescent="0.25">
      <c r="A1641" s="3">
        <f>RSI!A1641</f>
        <v>44701</v>
      </c>
      <c r="B1641" s="2">
        <f>RSI!B1641</f>
        <v>3.0152999999999999</v>
      </c>
      <c r="C1641" s="2">
        <f>RSI!I1641</f>
        <v>41.618966987098418</v>
      </c>
      <c r="D1641" s="2">
        <f>MACD!E1641</f>
        <v>5.2400488582371452E-2</v>
      </c>
      <c r="E1641" s="2">
        <f>MACD!F1641</f>
        <v>5.3866230565761036E-2</v>
      </c>
      <c r="F1641" s="2">
        <f>'Moving Avg'!D1641</f>
        <v>2.9851799999999997</v>
      </c>
      <c r="G1641" s="2">
        <f>'Moving Avg'!F1641</f>
        <v>3.07104</v>
      </c>
      <c r="H1641" s="2">
        <f>'Moving Avg'!G1641</f>
        <v>3.1895579999999977</v>
      </c>
      <c r="I1641" s="2">
        <f>'Moving Avg'!H1641</f>
        <v>3.4059964999999992</v>
      </c>
      <c r="J1641" s="5" t="str">
        <f>OBV!F1641</f>
        <v>BULLISH</v>
      </c>
      <c r="K1641" s="5" t="str">
        <f>OBV!G1641</f>
        <v>NEUTRAL</v>
      </c>
      <c r="L1641" s="5" t="str">
        <f>OBV!H1641</f>
        <v>NEUTRAL</v>
      </c>
    </row>
    <row r="1642" spans="1:12" ht="13.5" x14ac:dyDescent="0.25">
      <c r="A1642" s="3">
        <f>RSI!A1642</f>
        <v>44704</v>
      </c>
      <c r="B1642" s="2">
        <f>RSI!B1642</f>
        <v>3.0152999999999999</v>
      </c>
      <c r="C1642" s="2">
        <f>RSI!I1642</f>
        <v>41.618966987098418</v>
      </c>
      <c r="D1642" s="2">
        <f>MACD!E1642</f>
        <v>3.7223329839760844E-2</v>
      </c>
      <c r="E1642" s="2">
        <f>MACD!F1642</f>
        <v>5.0537650420561006E-2</v>
      </c>
      <c r="F1642" s="2">
        <f>'Moving Avg'!D1642</f>
        <v>2.9851799999999997</v>
      </c>
      <c r="G1642" s="2">
        <f>'Moving Avg'!F1642</f>
        <v>3.0601500000000001</v>
      </c>
      <c r="H1642" s="2">
        <f>'Moving Avg'!G1642</f>
        <v>3.1835259999999983</v>
      </c>
      <c r="I1642" s="2">
        <f>'Moving Avg'!H1642</f>
        <v>3.4045724999999991</v>
      </c>
      <c r="J1642" s="5" t="str">
        <f>OBV!F1642</f>
        <v>BULLISH</v>
      </c>
      <c r="K1642" s="5" t="str">
        <f>OBV!G1642</f>
        <v>NEUTRAL</v>
      </c>
      <c r="L1642" s="5" t="str">
        <f>OBV!H1642</f>
        <v>NEUTRAL</v>
      </c>
    </row>
    <row r="1643" spans="1:12" ht="13.5" x14ac:dyDescent="0.25">
      <c r="A1643" s="3">
        <f>RSI!A1643</f>
        <v>44705</v>
      </c>
      <c r="B1643" s="2">
        <f>RSI!B1643</f>
        <v>3.1829000000000001</v>
      </c>
      <c r="C1643" s="2">
        <f>RSI!I1643</f>
        <v>58.034668969669596</v>
      </c>
      <c r="D1643" s="2">
        <f>MACD!E1643</f>
        <v>8.5218712255814566E-3</v>
      </c>
      <c r="E1643" s="2">
        <f>MACD!F1643</f>
        <v>4.2134494581565096E-2</v>
      </c>
      <c r="F1643" s="2">
        <f>'Moving Avg'!D1643</f>
        <v>3.0186999999999999</v>
      </c>
      <c r="G1643" s="2">
        <f>'Moving Avg'!F1643</f>
        <v>3.0605699999999998</v>
      </c>
      <c r="H1643" s="2">
        <f>'Moving Avg'!G1643</f>
        <v>3.1826899999999991</v>
      </c>
      <c r="I1643" s="2">
        <f>'Moving Avg'!H1643</f>
        <v>3.4039444999999997</v>
      </c>
      <c r="J1643" s="5" t="str">
        <f>OBV!F1643</f>
        <v>BULLISH</v>
      </c>
      <c r="K1643" s="5" t="str">
        <f>OBV!G1643</f>
        <v>NEUTRAL</v>
      </c>
      <c r="L1643" s="5" t="str">
        <f>OBV!H1643</f>
        <v>CONFIRMED BULLISH</v>
      </c>
    </row>
    <row r="1644" spans="1:12" ht="13.5" x14ac:dyDescent="0.25">
      <c r="A1644" s="3">
        <f>RSI!A1644</f>
        <v>44706</v>
      </c>
      <c r="B1644" s="2">
        <f>RSI!B1644</f>
        <v>3.1661000000000001</v>
      </c>
      <c r="C1644" s="2">
        <f>RSI!I1644</f>
        <v>56.325012204328772</v>
      </c>
      <c r="D1644" s="2">
        <f>MACD!E1644</f>
        <v>-6.0786661071867698E-3</v>
      </c>
      <c r="E1644" s="2">
        <f>MACD!F1644</f>
        <v>3.2491862443814724E-2</v>
      </c>
      <c r="F1644" s="2">
        <f>'Moving Avg'!D1644</f>
        <v>3.05722</v>
      </c>
      <c r="G1644" s="2">
        <f>'Moving Avg'!F1644</f>
        <v>3.0601500000000001</v>
      </c>
      <c r="H1644" s="2">
        <f>'Moving Avg'!G1644</f>
        <v>3.1790039999999986</v>
      </c>
      <c r="I1644" s="2">
        <f>'Moving Avg'!H1644</f>
        <v>3.4032324999999992</v>
      </c>
      <c r="J1644" s="5" t="str">
        <f>OBV!F1644</f>
        <v>BULLISH</v>
      </c>
      <c r="K1644" s="5" t="str">
        <f>OBV!G1644</f>
        <v>NEUTRAL</v>
      </c>
      <c r="L1644" s="5" t="str">
        <f>OBV!H1644</f>
        <v>CONFIRMED BULLISH</v>
      </c>
    </row>
    <row r="1645" spans="1:12" ht="13.5" x14ac:dyDescent="0.25">
      <c r="A1645" s="3">
        <f>RSI!A1645</f>
        <v>44707</v>
      </c>
      <c r="B1645" s="2">
        <f>RSI!B1645</f>
        <v>3.1494</v>
      </c>
      <c r="C1645" s="2">
        <f>RSI!I1645</f>
        <v>54.603024716951879</v>
      </c>
      <c r="D1645" s="2">
        <f>MACD!E1645</f>
        <v>-1.507363220998581E-2</v>
      </c>
      <c r="E1645" s="2">
        <f>MACD!F1645</f>
        <v>2.2978763513054619E-2</v>
      </c>
      <c r="F1645" s="2">
        <f>'Moving Avg'!D1645</f>
        <v>3.1057999999999999</v>
      </c>
      <c r="G1645" s="2">
        <f>'Moving Avg'!F1645</f>
        <v>3.0593150000000002</v>
      </c>
      <c r="H1645" s="2">
        <f>'Moving Avg'!G1645</f>
        <v>3.1766599999999983</v>
      </c>
      <c r="I1645" s="2">
        <f>'Moving Avg'!H1645</f>
        <v>3.4023949999999989</v>
      </c>
      <c r="J1645" s="5" t="str">
        <f>OBV!F1645</f>
        <v>BULLISH</v>
      </c>
      <c r="K1645" s="5" t="str">
        <f>OBV!G1645</f>
        <v>NEUTRAL</v>
      </c>
      <c r="L1645" s="5" t="str">
        <f>OBV!H1645</f>
        <v>CONFIRMED BULLISH</v>
      </c>
    </row>
    <row r="1646" spans="1:12" ht="13.5" x14ac:dyDescent="0.25">
      <c r="A1646" s="3">
        <f>RSI!A1646</f>
        <v>44708</v>
      </c>
      <c r="B1646" s="2">
        <f>RSI!B1646</f>
        <v>3.141</v>
      </c>
      <c r="C1646" s="2">
        <f>RSI!I1646</f>
        <v>53.713496721596485</v>
      </c>
      <c r="D1646" s="2">
        <f>MACD!E1646</f>
        <v>-2.8823834914914581E-2</v>
      </c>
      <c r="E1646" s="2">
        <f>MACD!F1646</f>
        <v>1.261824382746078E-2</v>
      </c>
      <c r="F1646" s="2">
        <f>'Moving Avg'!D1646</f>
        <v>3.1309399999999998</v>
      </c>
      <c r="G1646" s="2">
        <f>'Moving Avg'!F1646</f>
        <v>3.0593150000000007</v>
      </c>
      <c r="H1646" s="2">
        <f>'Moving Avg'!G1646</f>
        <v>3.1749859999999983</v>
      </c>
      <c r="I1646" s="2">
        <f>'Moving Avg'!H1646</f>
        <v>3.4015154999999986</v>
      </c>
      <c r="J1646" s="5" t="str">
        <f>OBV!F1646</f>
        <v>BULLISH</v>
      </c>
      <c r="K1646" s="5" t="str">
        <f>OBV!G1646</f>
        <v>NEUTRAL</v>
      </c>
      <c r="L1646" s="5" t="str">
        <f>OBV!H1646</f>
        <v>CONFIRMED BULLISH</v>
      </c>
    </row>
    <row r="1647" spans="1:12" ht="13.5" x14ac:dyDescent="0.25">
      <c r="A1647" s="3">
        <f>RSI!A1647</f>
        <v>44711</v>
      </c>
      <c r="B1647" s="2">
        <f>RSI!B1647</f>
        <v>3.1745000000000001</v>
      </c>
      <c r="C1647" s="2">
        <f>RSI!I1647</f>
        <v>56.740250703494397</v>
      </c>
      <c r="D1647" s="2">
        <f>MACD!E1647</f>
        <v>-4.3182269114902194E-2</v>
      </c>
      <c r="E1647" s="2">
        <f>MACD!F1647</f>
        <v>1.4581412389881847E-3</v>
      </c>
      <c r="F1647" s="2">
        <f>'Moving Avg'!D1647</f>
        <v>3.1627800000000001</v>
      </c>
      <c r="G1647" s="2">
        <f>'Moving Avg'!F1647</f>
        <v>3.0609900000000003</v>
      </c>
      <c r="H1647" s="2">
        <f>'Moving Avg'!G1647</f>
        <v>3.1719699999999991</v>
      </c>
      <c r="I1647" s="2">
        <f>'Moving Avg'!H1647</f>
        <v>3.4008034999999985</v>
      </c>
      <c r="J1647" s="5" t="str">
        <f>OBV!F1647</f>
        <v>BULLISH</v>
      </c>
      <c r="K1647" s="5" t="str">
        <f>OBV!G1647</f>
        <v>NEUTRAL</v>
      </c>
      <c r="L1647" s="5" t="str">
        <f>OBV!H1647</f>
        <v>CONFIRMED BULLISH</v>
      </c>
    </row>
    <row r="1648" spans="1:12" ht="13.5" x14ac:dyDescent="0.25">
      <c r="A1648" s="3">
        <f>RSI!A1648</f>
        <v>44712</v>
      </c>
      <c r="B1648" s="2">
        <f>RSI!B1648</f>
        <v>3.1829000000000001</v>
      </c>
      <c r="C1648" s="2">
        <f>RSI!I1648</f>
        <v>57.490877478886695</v>
      </c>
      <c r="D1648" s="2">
        <f>MACD!E1648</f>
        <v>-5.6376116204751359E-2</v>
      </c>
      <c r="E1648" s="2">
        <f>MACD!F1648</f>
        <v>-1.0108710249759725E-2</v>
      </c>
      <c r="F1648" s="2">
        <f>'Moving Avg'!D1648</f>
        <v>3.1627800000000001</v>
      </c>
      <c r="G1648" s="2">
        <f>'Moving Avg'!F1648</f>
        <v>3.0651800000000002</v>
      </c>
      <c r="H1648" s="2">
        <f>'Moving Avg'!G1648</f>
        <v>3.1694579999999979</v>
      </c>
      <c r="I1648" s="2">
        <f>'Moving Avg'!H1648</f>
        <v>3.4002589999999988</v>
      </c>
      <c r="J1648" s="5" t="str">
        <f>OBV!F1648</f>
        <v>BULLISH</v>
      </c>
      <c r="K1648" s="5" t="str">
        <f>OBV!G1648</f>
        <v>NEUTRAL</v>
      </c>
      <c r="L1648" s="5" t="str">
        <f>OBV!H1648</f>
        <v>NEUTRAL</v>
      </c>
    </row>
    <row r="1649" spans="1:12" ht="13.5" x14ac:dyDescent="0.25">
      <c r="A1649" s="3">
        <f>RSI!A1649</f>
        <v>44713</v>
      </c>
      <c r="B1649" s="2">
        <f>RSI!B1649</f>
        <v>3.1829000000000001</v>
      </c>
      <c r="C1649" s="2">
        <f>RSI!I1649</f>
        <v>57.490877478886702</v>
      </c>
      <c r="D1649" s="2">
        <f>MACD!E1649</f>
        <v>-7.4411453768539193E-2</v>
      </c>
      <c r="E1649" s="2">
        <f>MACD!F1649</f>
        <v>-2.296925895351562E-2</v>
      </c>
      <c r="F1649" s="2">
        <f>'Moving Avg'!D1649</f>
        <v>3.16614</v>
      </c>
      <c r="G1649" s="2">
        <f>'Moving Avg'!F1649</f>
        <v>3.0693700000000002</v>
      </c>
      <c r="H1649" s="2">
        <f>'Moving Avg'!G1649</f>
        <v>3.1649359999999978</v>
      </c>
      <c r="I1649" s="2">
        <f>'Moving Avg'!H1649</f>
        <v>3.3995054999999983</v>
      </c>
      <c r="J1649" s="5" t="str">
        <f>OBV!F1649</f>
        <v>BULLISH</v>
      </c>
      <c r="K1649" s="5" t="str">
        <f>OBV!G1649</f>
        <v>NEUTRAL</v>
      </c>
      <c r="L1649" s="5" t="str">
        <f>OBV!H1649</f>
        <v>CONFIRMED BULLISH</v>
      </c>
    </row>
    <row r="1650" spans="1:12" ht="13.5" x14ac:dyDescent="0.25">
      <c r="A1650" s="3">
        <f>RSI!A1650</f>
        <v>44714</v>
      </c>
      <c r="B1650" s="2">
        <f>RSI!B1650</f>
        <v>3.1829000000000001</v>
      </c>
      <c r="C1650" s="2">
        <f>RSI!I1650</f>
        <v>57.490877478886709</v>
      </c>
      <c r="D1650" s="2">
        <f>MACD!E1650</f>
        <v>-0.10038772731545498</v>
      </c>
      <c r="E1650" s="2">
        <f>MACD!F1650</f>
        <v>-3.8452952625903494E-2</v>
      </c>
      <c r="F1650" s="2">
        <f>'Moving Avg'!D1650</f>
        <v>3.1728399999999999</v>
      </c>
      <c r="G1650" s="2">
        <f>'Moving Avg'!F1650</f>
        <v>3.0735600000000005</v>
      </c>
      <c r="H1650" s="2">
        <f>'Moving Avg'!G1650</f>
        <v>3.161753999999998</v>
      </c>
      <c r="I1650" s="2">
        <f>'Moving Avg'!H1650</f>
        <v>3.3987519999999982</v>
      </c>
      <c r="J1650" s="5" t="str">
        <f>OBV!F1650</f>
        <v>BULLISH</v>
      </c>
      <c r="K1650" s="5" t="str">
        <f>OBV!G1650</f>
        <v>NEUTRAL</v>
      </c>
      <c r="L1650" s="5" t="str">
        <f>OBV!H1650</f>
        <v>CONFIRMED BULLISH</v>
      </c>
    </row>
    <row r="1651" spans="1:12" ht="13.5" x14ac:dyDescent="0.25">
      <c r="A1651" s="3">
        <f>RSI!A1651</f>
        <v>44715</v>
      </c>
      <c r="B1651" s="2">
        <f>RSI!B1651</f>
        <v>3.1829000000000001</v>
      </c>
      <c r="C1651" s="2">
        <f>RSI!I1651</f>
        <v>57.490877478886695</v>
      </c>
      <c r="D1651" s="2">
        <f>MACD!E1651</f>
        <v>-0.10600688491129517</v>
      </c>
      <c r="E1651" s="2">
        <f>MACD!F1651</f>
        <v>-5.1963739082981832E-2</v>
      </c>
      <c r="F1651" s="2">
        <f>'Moving Avg'!D1651</f>
        <v>3.1812200000000002</v>
      </c>
      <c r="G1651" s="2">
        <f>'Moving Avg'!F1651</f>
        <v>3.0794250000000014</v>
      </c>
      <c r="H1651" s="2">
        <f>'Moving Avg'!G1651</f>
        <v>3.1584039999999982</v>
      </c>
      <c r="I1651" s="2">
        <f>'Moving Avg'!H1651</f>
        <v>3.3982914999999991</v>
      </c>
      <c r="J1651" s="5" t="str">
        <f>OBV!F1651</f>
        <v>BULLISH</v>
      </c>
      <c r="K1651" s="5" t="str">
        <f>OBV!G1651</f>
        <v>NEUTRAL</v>
      </c>
      <c r="L1651" s="5" t="str">
        <f>OBV!H1651</f>
        <v>CONFIRMED BULLISH</v>
      </c>
    </row>
    <row r="1652" spans="1:12" ht="13.5" x14ac:dyDescent="0.25">
      <c r="A1652" s="3">
        <f>RSI!A1652</f>
        <v>44718</v>
      </c>
      <c r="B1652" s="2">
        <f>RSI!B1652</f>
        <v>3.1745000000000001</v>
      </c>
      <c r="C1652" s="2">
        <f>RSI!I1652</f>
        <v>56.179709671293651</v>
      </c>
      <c r="D1652" s="2">
        <f>MACD!E1652</f>
        <v>-0.11048905243041451</v>
      </c>
      <c r="E1652" s="2">
        <f>MACD!F1652</f>
        <v>-6.3668801752468376E-2</v>
      </c>
      <c r="F1652" s="2">
        <f>'Moving Avg'!D1652</f>
        <v>3.1812200000000002</v>
      </c>
      <c r="G1652" s="2">
        <f>'Moving Avg'!F1652</f>
        <v>3.087800000000001</v>
      </c>
      <c r="H1652" s="2">
        <f>'Moving Avg'!G1652</f>
        <v>3.1550539999999985</v>
      </c>
      <c r="I1652" s="2">
        <f>'Moving Avg'!H1652</f>
        <v>3.3978309999999987</v>
      </c>
      <c r="J1652" s="5" t="str">
        <f>OBV!F1652</f>
        <v>BULLISH</v>
      </c>
      <c r="K1652" s="5" t="str">
        <f>OBV!G1652</f>
        <v>NEUTRAL</v>
      </c>
      <c r="L1652" s="5" t="str">
        <f>OBV!H1652</f>
        <v>NEUTRAL</v>
      </c>
    </row>
    <row r="1653" spans="1:12" ht="13.5" x14ac:dyDescent="0.25">
      <c r="A1653" s="3">
        <f>RSI!A1653</f>
        <v>44719</v>
      </c>
      <c r="B1653" s="2">
        <f>RSI!B1653</f>
        <v>3.1577000000000002</v>
      </c>
      <c r="C1653" s="2">
        <f>RSI!I1653</f>
        <v>53.549274454463124</v>
      </c>
      <c r="D1653" s="2">
        <f>MACD!E1653</f>
        <v>-8.7526772823680155E-2</v>
      </c>
      <c r="E1653" s="2">
        <f>MACD!F1653</f>
        <v>-6.844039596671074E-2</v>
      </c>
      <c r="F1653" s="2">
        <f>'Moving Avg'!D1653</f>
        <v>3.17618</v>
      </c>
      <c r="G1653" s="2">
        <f>'Moving Avg'!F1653</f>
        <v>3.0965950000000007</v>
      </c>
      <c r="H1653" s="2">
        <f>'Moving Avg'!G1653</f>
        <v>3.1520379999999979</v>
      </c>
      <c r="I1653" s="2">
        <f>'Moving Avg'!H1653</f>
        <v>3.3967839999999985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</row>
    <row r="1654" spans="1:12" ht="13.5" x14ac:dyDescent="0.25">
      <c r="A1654" s="3">
        <f>RSI!A1654</f>
        <v>44720</v>
      </c>
      <c r="B1654" s="2">
        <f>RSI!B1654</f>
        <v>3.1577000000000002</v>
      </c>
      <c r="C1654" s="2">
        <f>RSI!I1654</f>
        <v>53.549274454463124</v>
      </c>
      <c r="D1654" s="2">
        <f>MACD!E1654</f>
        <v>-7.0836362615285253E-2</v>
      </c>
      <c r="E1654" s="2">
        <f>MACD!F1654</f>
        <v>-6.8919589296425637E-2</v>
      </c>
      <c r="F1654" s="2">
        <f>'Moving Avg'!D1654</f>
        <v>3.1711400000000003</v>
      </c>
      <c r="G1654" s="2">
        <f>'Moving Avg'!F1654</f>
        <v>3.1024550000000009</v>
      </c>
      <c r="H1654" s="2">
        <f>'Moving Avg'!G1654</f>
        <v>3.1485199999999982</v>
      </c>
      <c r="I1654" s="2">
        <f>'Moving Avg'!H1654</f>
        <v>3.3952344999999986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</row>
    <row r="1655" spans="1:12" ht="13.5" x14ac:dyDescent="0.25">
      <c r="A1655" s="3">
        <f>RSI!A1655</f>
        <v>44721</v>
      </c>
      <c r="B1655" s="2">
        <f>RSI!B1655</f>
        <v>3.141</v>
      </c>
      <c r="C1655" s="2">
        <f>RSI!I1655</f>
        <v>50.806776469482394</v>
      </c>
      <c r="D1655" s="2">
        <f>MACD!E1655</f>
        <v>-5.8189045641582116E-2</v>
      </c>
      <c r="E1655" s="2">
        <f>MACD!F1655</f>
        <v>-6.6773480565456941E-2</v>
      </c>
      <c r="F1655" s="2">
        <f>'Moving Avg'!D1655</f>
        <v>3.16276</v>
      </c>
      <c r="G1655" s="2">
        <f>'Moving Avg'!F1655</f>
        <v>3.1066450000000003</v>
      </c>
      <c r="H1655" s="2">
        <f>'Moving Avg'!G1655</f>
        <v>3.1448339999999986</v>
      </c>
      <c r="I1655" s="2">
        <f>'Moving Avg'!H1655</f>
        <v>3.393768999999998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</row>
    <row r="1656" spans="1:12" ht="13.5" x14ac:dyDescent="0.25">
      <c r="A1656" s="3">
        <f>RSI!A1656</f>
        <v>44722</v>
      </c>
      <c r="B1656" s="2">
        <f>RSI!B1656</f>
        <v>3.141</v>
      </c>
      <c r="C1656" s="2">
        <f>RSI!I1656</f>
        <v>50.806776469482408</v>
      </c>
      <c r="D1656" s="2">
        <f>MACD!E1656</f>
        <v>-4.8813637236070573E-2</v>
      </c>
      <c r="E1656" s="2">
        <f>MACD!F1656</f>
        <v>-6.318151189957967E-2</v>
      </c>
      <c r="F1656" s="2">
        <f>'Moving Avg'!D1656</f>
        <v>3.1543800000000002</v>
      </c>
      <c r="G1656" s="2">
        <f>'Moving Avg'!F1656</f>
        <v>3.1129300000000004</v>
      </c>
      <c r="H1656" s="2">
        <f>'Moving Avg'!G1656</f>
        <v>3.1416519999999988</v>
      </c>
      <c r="I1656" s="2">
        <f>'Moving Avg'!H1656</f>
        <v>3.3923869999999976</v>
      </c>
      <c r="J1656" s="5" t="str">
        <f>OBV!F1656</f>
        <v>BEARISH</v>
      </c>
      <c r="K1656" s="5" t="str">
        <f>OBV!G1656</f>
        <v>NEUTRAL</v>
      </c>
      <c r="L1656" s="5" t="str">
        <f>OBV!H1656</f>
        <v>CONFIRMED BEARISH</v>
      </c>
    </row>
    <row r="1657" spans="1:12" ht="13.5" x14ac:dyDescent="0.25">
      <c r="A1657" s="3">
        <f>RSI!A1657</f>
        <v>44725</v>
      </c>
      <c r="B1657" s="2">
        <f>RSI!B1657</f>
        <v>3.1326000000000001</v>
      </c>
      <c r="C1657" s="2">
        <f>RSI!I1657</f>
        <v>49.332898456340239</v>
      </c>
      <c r="D1657" s="2">
        <f>MACD!E1657</f>
        <v>-3.513588264786538E-2</v>
      </c>
      <c r="E1657" s="2">
        <f>MACD!F1657</f>
        <v>-5.7572386049236812E-2</v>
      </c>
      <c r="F1657" s="2">
        <f>'Moving Avg'!D1657</f>
        <v>3.1459999999999999</v>
      </c>
      <c r="G1657" s="2">
        <f>'Moving Avg'!F1657</f>
        <v>3.1187950000000009</v>
      </c>
      <c r="H1657" s="2">
        <f>'Moving Avg'!G1657</f>
        <v>3.1389719999999981</v>
      </c>
      <c r="I1657" s="2">
        <f>'Moving Avg'!H1657</f>
        <v>3.3909629999999975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</row>
    <row r="1658" spans="1:12" ht="13.5" x14ac:dyDescent="0.25">
      <c r="A1658" s="3">
        <f>RSI!A1658</f>
        <v>44726</v>
      </c>
      <c r="B1658" s="2">
        <f>RSI!B1658</f>
        <v>3.0991</v>
      </c>
      <c r="C1658" s="2">
        <f>RSI!I1658</f>
        <v>43.8673751326019</v>
      </c>
      <c r="D1658" s="2">
        <f>MACD!E1658</f>
        <v>-1.9768002185335476E-2</v>
      </c>
      <c r="E1658" s="2">
        <f>MACD!F1658</f>
        <v>-5.0011509276456548E-2</v>
      </c>
      <c r="F1658" s="2">
        <f>'Moving Avg'!D1658</f>
        <v>3.13428</v>
      </c>
      <c r="G1658" s="2">
        <f>'Moving Avg'!F1658</f>
        <v>3.1229850000000003</v>
      </c>
      <c r="H1658" s="2">
        <f>'Moving Avg'!G1658</f>
        <v>3.1356219999999992</v>
      </c>
      <c r="I1658" s="2">
        <f>'Moving Avg'!H1658</f>
        <v>3.3893294999999979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</row>
    <row r="1659" spans="1:12" ht="13.5" x14ac:dyDescent="0.25">
      <c r="A1659" s="3">
        <f>RSI!A1659</f>
        <v>44727</v>
      </c>
      <c r="B1659" s="2">
        <f>RSI!B1659</f>
        <v>3.0991</v>
      </c>
      <c r="C1659" s="2">
        <f>RSI!I1659</f>
        <v>43.867375132601893</v>
      </c>
      <c r="D1659" s="2">
        <f>MACD!E1659</f>
        <v>-6.5473778664264515E-3</v>
      </c>
      <c r="E1659" s="2">
        <f>MACD!F1659</f>
        <v>-4.1318682994450531E-2</v>
      </c>
      <c r="F1659" s="2">
        <f>'Moving Avg'!D1659</f>
        <v>3.12256</v>
      </c>
      <c r="G1659" s="2">
        <f>'Moving Avg'!F1659</f>
        <v>3.1292650000000002</v>
      </c>
      <c r="H1659" s="2">
        <f>'Moving Avg'!G1659</f>
        <v>3.1347839999999985</v>
      </c>
      <c r="I1659" s="2">
        <f>'Moving Avg'!H1659</f>
        <v>3.3878634999999973</v>
      </c>
      <c r="J1659" s="5" t="str">
        <f>OBV!F1659</f>
        <v>BEARISH</v>
      </c>
      <c r="K1659" s="5" t="str">
        <f>OBV!G1659</f>
        <v>NEUTRAL</v>
      </c>
      <c r="L1659" s="5" t="str">
        <f>OBV!H1659</f>
        <v>CONFIRMED BEARISH</v>
      </c>
    </row>
    <row r="1660" spans="1:12" ht="13.5" x14ac:dyDescent="0.25">
      <c r="A1660" s="3">
        <f>RSI!A1660</f>
        <v>44728</v>
      </c>
      <c r="B1660" s="2">
        <f>RSI!B1660</f>
        <v>3.0236999999999998</v>
      </c>
      <c r="C1660" s="2">
        <f>RSI!I1660</f>
        <v>34.026946719864043</v>
      </c>
      <c r="D1660" s="2">
        <f>MACD!E1660</f>
        <v>1.0425446062820143E-2</v>
      </c>
      <c r="E1660" s="2">
        <f>MACD!F1660</f>
        <v>-3.0969857182996399E-2</v>
      </c>
      <c r="F1660" s="2">
        <f>'Moving Avg'!D1660</f>
        <v>3.0991</v>
      </c>
      <c r="G1660" s="2">
        <f>'Moving Avg'!F1660</f>
        <v>3.1351249999999995</v>
      </c>
      <c r="H1660" s="2">
        <f>'Moving Avg'!G1660</f>
        <v>3.1326059999999991</v>
      </c>
      <c r="I1660" s="2">
        <f>'Moving Avg'!H1660</f>
        <v>3.3857274999999971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</row>
    <row r="1661" spans="1:12" ht="13.5" x14ac:dyDescent="0.25">
      <c r="A1661" s="3">
        <f>RSI!A1661</f>
        <v>44729</v>
      </c>
      <c r="B1661" s="2">
        <f>RSI!B1661</f>
        <v>3.0823999999999998</v>
      </c>
      <c r="C1661" s="2">
        <f>RSI!I1661</f>
        <v>44.470485280222874</v>
      </c>
      <c r="D1661" s="2">
        <f>MACD!E1661</f>
        <v>2.1070530952539634E-2</v>
      </c>
      <c r="E1661" s="2">
        <f>MACD!F1661</f>
        <v>-2.0561779555889195E-2</v>
      </c>
      <c r="F1661" s="2">
        <f>'Moving Avg'!D1661</f>
        <v>3.08738</v>
      </c>
      <c r="G1661" s="2">
        <f>'Moving Avg'!F1661</f>
        <v>3.1384799999999999</v>
      </c>
      <c r="H1661" s="2">
        <f>'Moving Avg'!G1661</f>
        <v>3.1292559999999994</v>
      </c>
      <c r="I1661" s="2">
        <f>'Moving Avg'!H1661</f>
        <v>3.3838014999999975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</row>
    <row r="1662" spans="1:12" ht="13.5" x14ac:dyDescent="0.25">
      <c r="A1662" s="3">
        <f>RSI!A1662</f>
        <v>44732</v>
      </c>
      <c r="B1662" s="2">
        <f>RSI!B1662</f>
        <v>3.1326000000000001</v>
      </c>
      <c r="C1662" s="2">
        <f>RSI!I1662</f>
        <v>51.536097126130748</v>
      </c>
      <c r="D1662" s="2">
        <f>MACD!E1662</f>
        <v>2.5305050100296711E-2</v>
      </c>
      <c r="E1662" s="2">
        <f>MACD!F1662</f>
        <v>-1.1388413624652012E-2</v>
      </c>
      <c r="F1662" s="2">
        <f>'Moving Avg'!D1662</f>
        <v>3.08738</v>
      </c>
      <c r="G1662" s="2">
        <f>'Moving Avg'!F1662</f>
        <v>3.1443449999999991</v>
      </c>
      <c r="H1662" s="2">
        <f>'Moving Avg'!G1662</f>
        <v>3.128083999999999</v>
      </c>
      <c r="I1662" s="2">
        <f>'Moving Avg'!H1662</f>
        <v>3.3822939999999977</v>
      </c>
      <c r="J1662" s="5" t="str">
        <f>OBV!F1662</f>
        <v>BEARISH</v>
      </c>
      <c r="K1662" s="5" t="str">
        <f>OBV!G1662</f>
        <v>NEUTRAL</v>
      </c>
      <c r="L1662" s="5" t="str">
        <f>OBV!H1662</f>
        <v>NEUTRAL</v>
      </c>
    </row>
    <row r="1663" spans="1:12" ht="13.5" x14ac:dyDescent="0.25">
      <c r="A1663" s="3">
        <f>RSI!A1663</f>
        <v>44733</v>
      </c>
      <c r="B1663" s="2">
        <f>RSI!B1663</f>
        <v>3.1326000000000001</v>
      </c>
      <c r="C1663" s="2">
        <f>RSI!I1663</f>
        <v>51.536097126130748</v>
      </c>
      <c r="D1663" s="2">
        <f>MACD!E1663</f>
        <v>2.6227194160787004E-2</v>
      </c>
      <c r="E1663" s="2">
        <f>MACD!F1663</f>
        <v>-3.8652920675642096E-3</v>
      </c>
      <c r="F1663" s="2">
        <f>'Moving Avg'!D1663</f>
        <v>3.0940799999999999</v>
      </c>
      <c r="G1663" s="2">
        <f>'Moving Avg'!F1663</f>
        <v>3.1418299999999997</v>
      </c>
      <c r="H1663" s="2">
        <f>'Moving Avg'!G1663</f>
        <v>3.1260739999999987</v>
      </c>
      <c r="I1663" s="2">
        <f>'Moving Avg'!H1663</f>
        <v>3.3807024999999977</v>
      </c>
      <c r="J1663" s="5" t="str">
        <f>OBV!F1663</f>
        <v>BEARISH</v>
      </c>
      <c r="K1663" s="5" t="str">
        <f>OBV!G1663</f>
        <v>NEUTRAL</v>
      </c>
      <c r="L1663" s="5" t="str">
        <f>OBV!H1663</f>
        <v>BEARISH DIVERGENCE</v>
      </c>
    </row>
    <row r="1664" spans="1:12" ht="13.5" x14ac:dyDescent="0.25">
      <c r="A1664" s="3">
        <f>RSI!A1664</f>
        <v>44734</v>
      </c>
      <c r="B1664" s="2">
        <f>RSI!B1664</f>
        <v>3.1326000000000001</v>
      </c>
      <c r="C1664" s="2">
        <f>RSI!I1664</f>
        <v>51.536097126130748</v>
      </c>
      <c r="D1664" s="2">
        <f>MACD!E1664</f>
        <v>2.6936826183555418E-2</v>
      </c>
      <c r="E1664" s="2">
        <f>MACD!F1664</f>
        <v>2.2951315826597158E-3</v>
      </c>
      <c r="F1664" s="2">
        <f>'Moving Avg'!D1664</f>
        <v>3.1007799999999999</v>
      </c>
      <c r="G1664" s="2">
        <f>'Moving Avg'!F1664</f>
        <v>3.1401549999999991</v>
      </c>
      <c r="H1664" s="2">
        <f>'Moving Avg'!G1664</f>
        <v>3.1233939999999989</v>
      </c>
      <c r="I1664" s="2">
        <f>'Moving Avg'!H1664</f>
        <v>3.3795299999999981</v>
      </c>
      <c r="J1664" s="5" t="str">
        <f>OBV!F1664</f>
        <v>BEARISH</v>
      </c>
      <c r="K1664" s="5" t="str">
        <f>OBV!G1664</f>
        <v>NEUTRAL</v>
      </c>
      <c r="L1664" s="5" t="str">
        <f>OBV!H1664</f>
        <v>BEARISH DIVERGENCE</v>
      </c>
    </row>
    <row r="1665" spans="1:12" ht="13.5" x14ac:dyDescent="0.25">
      <c r="A1665" s="3">
        <f>RSI!A1665</f>
        <v>44735</v>
      </c>
      <c r="B1665" s="2">
        <f>RSI!B1665</f>
        <v>3.1326000000000001</v>
      </c>
      <c r="C1665" s="2">
        <f>RSI!I1665</f>
        <v>51.536097126130748</v>
      </c>
      <c r="D1665" s="2">
        <f>MACD!E1665</f>
        <v>2.4902642427221622E-2</v>
      </c>
      <c r="E1665" s="2">
        <f>MACD!F1665</f>
        <v>6.8166337515720979E-3</v>
      </c>
      <c r="F1665" s="2">
        <f>'Moving Avg'!D1665</f>
        <v>3.12256</v>
      </c>
      <c r="G1665" s="2">
        <f>'Moving Avg'!F1665</f>
        <v>3.139314999999999</v>
      </c>
      <c r="H1665" s="2">
        <f>'Moving Avg'!G1665</f>
        <v>3.1215519999999994</v>
      </c>
      <c r="I1665" s="2">
        <f>'Moving Avg'!H1665</f>
        <v>3.3781059999999981</v>
      </c>
      <c r="J1665" s="5" t="str">
        <f>OBV!F1665</f>
        <v>BULLISH</v>
      </c>
      <c r="K1665" s="5" t="str">
        <f>OBV!G1665</f>
        <v>NEUTRAL</v>
      </c>
      <c r="L1665" s="5" t="str">
        <f>OBV!H1665</f>
        <v>CONFIRMED BULLISH</v>
      </c>
    </row>
    <row r="1666" spans="1:12" ht="13.5" x14ac:dyDescent="0.25">
      <c r="A1666" s="3">
        <f>RSI!A1666</f>
        <v>44736</v>
      </c>
      <c r="B1666" s="2">
        <f>RSI!B1666</f>
        <v>3.0991</v>
      </c>
      <c r="C1666" s="2">
        <f>RSI!I1666</f>
        <v>46.253469090624165</v>
      </c>
      <c r="D1666" s="2">
        <f>MACD!E1666</f>
        <v>2.5602325895311306E-2</v>
      </c>
      <c r="E1666" s="2">
        <f>MACD!F1666</f>
        <v>1.0573772180319942E-2</v>
      </c>
      <c r="F1666" s="2">
        <f>'Moving Avg'!D1666</f>
        <v>3.1259000000000001</v>
      </c>
      <c r="G1666" s="2">
        <f>'Moving Avg'!F1666</f>
        <v>3.1372199999999988</v>
      </c>
      <c r="H1666" s="2">
        <f>'Moving Avg'!G1666</f>
        <v>3.1193739999999996</v>
      </c>
      <c r="I1666" s="2">
        <f>'Moving Avg'!H1666</f>
        <v>3.3763889999999974</v>
      </c>
      <c r="J1666" s="5" t="str">
        <f>OBV!F1666</f>
        <v>BULLISH</v>
      </c>
      <c r="K1666" s="5" t="str">
        <f>OBV!G1666</f>
        <v>NEUTRAL</v>
      </c>
      <c r="L1666" s="5" t="str">
        <f>OBV!H1666</f>
        <v>CONFIRMED BULLISH</v>
      </c>
    </row>
    <row r="1667" spans="1:12" ht="13.5" x14ac:dyDescent="0.25">
      <c r="A1667" s="3">
        <f>RSI!A1667</f>
        <v>44739</v>
      </c>
      <c r="B1667" s="2">
        <f>RSI!B1667</f>
        <v>3.2582</v>
      </c>
      <c r="C1667" s="2">
        <f>RSI!I1667</f>
        <v>64.739314393086914</v>
      </c>
      <c r="D1667" s="2">
        <f>MACD!E1667</f>
        <v>1.3258746550990352E-2</v>
      </c>
      <c r="E1667" s="2">
        <f>MACD!F1667</f>
        <v>1.1110767054454023E-2</v>
      </c>
      <c r="F1667" s="2">
        <f>'Moving Avg'!D1667</f>
        <v>3.1510199999999999</v>
      </c>
      <c r="G1667" s="2">
        <f>'Moving Avg'!F1667</f>
        <v>3.1414049999999993</v>
      </c>
      <c r="H1667" s="2">
        <f>'Moving Avg'!G1667</f>
        <v>3.1203779999999997</v>
      </c>
      <c r="I1667" s="2">
        <f>'Moving Avg'!H1667</f>
        <v>3.3754254999999977</v>
      </c>
      <c r="J1667" s="5" t="str">
        <f>OBV!F1667</f>
        <v>BULLISH</v>
      </c>
      <c r="K1667" s="5" t="str">
        <f>OBV!G1667</f>
        <v>NEUTRAL</v>
      </c>
      <c r="L1667" s="5" t="str">
        <f>OBV!H1667</f>
        <v>CONFIRMED BULLISH</v>
      </c>
    </row>
    <row r="1668" spans="1:12" ht="13.5" x14ac:dyDescent="0.25">
      <c r="A1668" s="3">
        <f>RSI!A1668</f>
        <v>44740</v>
      </c>
      <c r="B1668" s="2">
        <f>RSI!B1668</f>
        <v>3.3001</v>
      </c>
      <c r="C1668" s="2">
        <f>RSI!I1668</f>
        <v>67.873211394740594</v>
      </c>
      <c r="D1668" s="2">
        <f>MACD!E1668</f>
        <v>-6.2521346623776175E-3</v>
      </c>
      <c r="E1668" s="2">
        <f>MACD!F1668</f>
        <v>7.6381867110876947E-3</v>
      </c>
      <c r="F1668" s="2">
        <f>'Moving Avg'!D1668</f>
        <v>3.18452</v>
      </c>
      <c r="G1668" s="2">
        <f>'Moving Avg'!F1668</f>
        <v>3.1472649999999991</v>
      </c>
      <c r="H1668" s="2">
        <f>'Moving Avg'!G1668</f>
        <v>3.122555999999999</v>
      </c>
      <c r="I1668" s="2">
        <f>'Moving Avg'!H1668</f>
        <v>3.3746714999999976</v>
      </c>
      <c r="J1668" s="5" t="str">
        <f>OBV!F1668</f>
        <v>BULLISH</v>
      </c>
      <c r="K1668" s="5" t="str">
        <f>OBV!G1668</f>
        <v>NEUTRAL</v>
      </c>
      <c r="L1668" s="5" t="str">
        <f>OBV!H1668</f>
        <v>CONFIRMED BULLISH</v>
      </c>
    </row>
    <row r="1669" spans="1:12" ht="13.5" x14ac:dyDescent="0.25">
      <c r="A1669" s="3">
        <f>RSI!A1669</f>
        <v>44741</v>
      </c>
      <c r="B1669" s="2">
        <f>RSI!B1669</f>
        <v>3.2665999999999999</v>
      </c>
      <c r="C1669" s="2">
        <f>RSI!I1669</f>
        <v>63.048367362832934</v>
      </c>
      <c r="D1669" s="2">
        <f>MACD!E1669</f>
        <v>-2.1276305018578689E-2</v>
      </c>
      <c r="E1669" s="2">
        <f>MACD!F1669</f>
        <v>1.8552883651544181E-3</v>
      </c>
      <c r="F1669" s="2">
        <f>'Moving Avg'!D1669</f>
        <v>3.2113199999999997</v>
      </c>
      <c r="G1669" s="2">
        <f>'Moving Avg'!F1669</f>
        <v>3.1514499999999996</v>
      </c>
      <c r="H1669" s="2">
        <f>'Moving Avg'!G1669</f>
        <v>3.1227239999999994</v>
      </c>
      <c r="I1669" s="2">
        <f>'Moving Avg'!H1669</f>
        <v>3.3739174999999983</v>
      </c>
      <c r="J1669" s="5" t="str">
        <f>OBV!F1669</f>
        <v>BULLISH</v>
      </c>
      <c r="K1669" s="5" t="str">
        <f>OBV!G1669</f>
        <v>NEUTRAL</v>
      </c>
      <c r="L1669" s="5" t="str">
        <f>OBV!H1669</f>
        <v>CONFIRMED BULLISH</v>
      </c>
    </row>
    <row r="1670" spans="1:12" ht="13.5" x14ac:dyDescent="0.25">
      <c r="A1670" s="3">
        <f>RSI!A1670</f>
        <v>44742</v>
      </c>
      <c r="B1670" s="2">
        <f>RSI!B1670</f>
        <v>3.2917999999999998</v>
      </c>
      <c r="C1670" s="2">
        <f>RSI!I1670</f>
        <v>65.060435945216881</v>
      </c>
      <c r="D1670" s="2">
        <f>MACD!E1670</f>
        <v>-4.8180412220518942E-2</v>
      </c>
      <c r="E1670" s="2">
        <f>MACD!F1670</f>
        <v>-8.151851751980254E-3</v>
      </c>
      <c r="F1670" s="2">
        <f>'Moving Avg'!D1670</f>
        <v>3.2431600000000005</v>
      </c>
      <c r="G1670" s="2">
        <f>'Moving Avg'!F1670</f>
        <v>3.1568949999999996</v>
      </c>
      <c r="H1670" s="2">
        <f>'Moving Avg'!G1670</f>
        <v>3.1235619999999993</v>
      </c>
      <c r="I1670" s="2">
        <f>'Moving Avg'!H1670</f>
        <v>3.3732894999999985</v>
      </c>
      <c r="J1670" s="5" t="str">
        <f>OBV!F1670</f>
        <v>BULLISH</v>
      </c>
      <c r="K1670" s="5" t="str">
        <f>OBV!G1670</f>
        <v>NEUTRAL</v>
      </c>
      <c r="L1670" s="5" t="str">
        <f>OBV!H1670</f>
        <v>CONFIRMED BULLISH</v>
      </c>
    </row>
    <row r="1671" spans="1:12" ht="13.5" x14ac:dyDescent="0.25">
      <c r="A1671" s="3">
        <f>RSI!A1671</f>
        <v>44743</v>
      </c>
      <c r="B1671" s="2">
        <f>RSI!B1671</f>
        <v>3.3504</v>
      </c>
      <c r="C1671" s="2">
        <f>RSI!I1671</f>
        <v>69.253118494906431</v>
      </c>
      <c r="D1671" s="2">
        <f>MACD!E1671</f>
        <v>-6.7075306327788908E-2</v>
      </c>
      <c r="E1671" s="2">
        <f>MACD!F1671</f>
        <v>-1.9936542667141986E-2</v>
      </c>
      <c r="F1671" s="2">
        <f>'Moving Avg'!D1671</f>
        <v>3.2934199999999998</v>
      </c>
      <c r="G1671" s="2">
        <f>'Moving Avg'!F1671</f>
        <v>3.1652699999999991</v>
      </c>
      <c r="H1671" s="2">
        <f>'Moving Avg'!G1671</f>
        <v>3.1257399999999995</v>
      </c>
      <c r="I1671" s="2">
        <f>'Moving Avg'!H1671</f>
        <v>3.3732894999999985</v>
      </c>
      <c r="J1671" s="5" t="str">
        <f>OBV!F1671</f>
        <v>BULLISH</v>
      </c>
      <c r="K1671" s="5" t="str">
        <f>OBV!G1671</f>
        <v>NEUTRAL</v>
      </c>
      <c r="L1671" s="5" t="str">
        <f>OBV!H1671</f>
        <v>CONFIRMED BULLISH</v>
      </c>
    </row>
    <row r="1672" spans="1:12" ht="13.5" x14ac:dyDescent="0.25">
      <c r="A1672" s="3">
        <f>RSI!A1672</f>
        <v>44746</v>
      </c>
      <c r="B1672" s="2">
        <f>RSI!B1672</f>
        <v>3.2665999999999999</v>
      </c>
      <c r="C1672" s="2">
        <f>RSI!I1672</f>
        <v>58.451239454640074</v>
      </c>
      <c r="D1672" s="2">
        <f>MACD!E1672</f>
        <v>-7.0238254060517757E-2</v>
      </c>
      <c r="E1672" s="2">
        <f>MACD!F1672</f>
        <v>-2.9996884945817141E-2</v>
      </c>
      <c r="F1672" s="2">
        <f>'Moving Avg'!D1672</f>
        <v>3.2951000000000001</v>
      </c>
      <c r="G1672" s="2">
        <f>'Moving Avg'!F1672</f>
        <v>3.1698750000000002</v>
      </c>
      <c r="H1672" s="2">
        <f>'Moving Avg'!G1672</f>
        <v>3.1264100000000004</v>
      </c>
      <c r="I1672" s="2">
        <f>'Moving Avg'!H1672</f>
        <v>3.3725774999999993</v>
      </c>
      <c r="J1672" s="5" t="str">
        <f>OBV!F1672</f>
        <v>BULLISH</v>
      </c>
      <c r="K1672" s="5" t="str">
        <f>OBV!G1672</f>
        <v>NEUTRAL</v>
      </c>
      <c r="L1672" s="5" t="str">
        <f>OBV!H1672</f>
        <v>CONFIRMED BULLISH</v>
      </c>
    </row>
    <row r="1673" spans="1:12" ht="13.5" x14ac:dyDescent="0.25">
      <c r="A1673" s="3">
        <f>RSI!A1673</f>
        <v>44747</v>
      </c>
      <c r="B1673" s="2">
        <f>RSI!B1673</f>
        <v>3.2582</v>
      </c>
      <c r="C1673" s="2">
        <f>RSI!I1673</f>
        <v>57.483358246059488</v>
      </c>
      <c r="D1673" s="2">
        <f>MACD!E1673</f>
        <v>-7.2820754374644636E-2</v>
      </c>
      <c r="E1673" s="2">
        <f>MACD!F1673</f>
        <v>-3.8561658831582642E-2</v>
      </c>
      <c r="F1673" s="2">
        <f>'Moving Avg'!D1673</f>
        <v>3.2867199999999999</v>
      </c>
      <c r="G1673" s="2">
        <f>'Moving Avg'!F1673</f>
        <v>3.1749000000000001</v>
      </c>
      <c r="H1673" s="2">
        <f>'Moving Avg'!G1673</f>
        <v>3.1280839999999994</v>
      </c>
      <c r="I1673" s="2">
        <f>'Moving Avg'!H1673</f>
        <v>3.3719069999999989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</row>
    <row r="1674" spans="1:12" ht="13.5" x14ac:dyDescent="0.25">
      <c r="A1674" s="3">
        <f>RSI!A1674</f>
        <v>44748</v>
      </c>
      <c r="B1674" s="2">
        <f>RSI!B1674</f>
        <v>3.2080000000000002</v>
      </c>
      <c r="C1674" s="2">
        <f>RSI!I1674</f>
        <v>51.94730257229341</v>
      </c>
      <c r="D1674" s="2">
        <f>MACD!E1674</f>
        <v>-7.1727035197682643E-2</v>
      </c>
      <c r="E1674" s="2">
        <f>MACD!F1674</f>
        <v>-4.5194734104802646E-2</v>
      </c>
      <c r="F1674" s="2">
        <f>'Moving Avg'!D1674</f>
        <v>3.2749999999999999</v>
      </c>
      <c r="G1674" s="2">
        <f>'Moving Avg'!F1674</f>
        <v>3.1774149999999999</v>
      </c>
      <c r="H1674" s="2">
        <f>'Moving Avg'!G1674</f>
        <v>3.1287539999999994</v>
      </c>
      <c r="I1674" s="2">
        <f>'Moving Avg'!H1674</f>
        <v>3.3710274999999985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</row>
    <row r="1675" spans="1:12" ht="13.5" x14ac:dyDescent="0.25">
      <c r="A1675" s="3">
        <f>RSI!A1675</f>
        <v>44749</v>
      </c>
      <c r="B1675" s="2">
        <f>RSI!B1675</f>
        <v>3.2582</v>
      </c>
      <c r="C1675" s="2">
        <f>RSI!I1675</f>
        <v>56.462780178274734</v>
      </c>
      <c r="D1675" s="2">
        <f>MACD!E1675</f>
        <v>-7.4630508375872484E-2</v>
      </c>
      <c r="E1675" s="2">
        <f>MACD!F1675</f>
        <v>-5.1081888959016615E-2</v>
      </c>
      <c r="F1675" s="2">
        <f>'Moving Avg'!D1675</f>
        <v>3.2682799999999999</v>
      </c>
      <c r="G1675" s="2">
        <f>'Moving Avg'!F1675</f>
        <v>3.1832750000000001</v>
      </c>
      <c r="H1675" s="2">
        <f>'Moving Avg'!G1675</f>
        <v>3.1305959999999993</v>
      </c>
      <c r="I1675" s="2">
        <f>'Moving Avg'!H1675</f>
        <v>3.3703569999999985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</row>
    <row r="1676" spans="1:12" ht="13.5" x14ac:dyDescent="0.25">
      <c r="A1676" s="3">
        <f>RSI!A1676</f>
        <v>44750</v>
      </c>
      <c r="B1676" s="2">
        <f>RSI!B1676</f>
        <v>3.1494</v>
      </c>
      <c r="C1676" s="2">
        <f>RSI!I1676</f>
        <v>46.306441189913762</v>
      </c>
      <c r="D1676" s="2">
        <f>MACD!E1676</f>
        <v>-7.4580745100939705E-2</v>
      </c>
      <c r="E1676" s="2">
        <f>MACD!F1676</f>
        <v>-5.578166018740123E-2</v>
      </c>
      <c r="F1676" s="2">
        <f>'Moving Avg'!D1676</f>
        <v>3.2280799999999998</v>
      </c>
      <c r="G1676" s="2">
        <f>'Moving Avg'!F1676</f>
        <v>3.1836949999999997</v>
      </c>
      <c r="H1676" s="2">
        <f>'Moving Avg'!G1676</f>
        <v>3.1307640000000005</v>
      </c>
      <c r="I1676" s="2">
        <f>'Moving Avg'!H1676</f>
        <v>3.3692264999999986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</row>
    <row r="1677" spans="1:12" ht="13.5" x14ac:dyDescent="0.25">
      <c r="A1677" s="3">
        <f>RSI!A1677</f>
        <v>44753</v>
      </c>
      <c r="B1677" s="2">
        <f>RSI!B1677</f>
        <v>3.2246999999999999</v>
      </c>
      <c r="C1677" s="2">
        <f>RSI!I1677</f>
        <v>52.654029048908455</v>
      </c>
      <c r="D1677" s="2">
        <f>MACD!E1677</f>
        <v>-5.5365907833104355E-2</v>
      </c>
      <c r="E1677" s="2">
        <f>MACD!F1677</f>
        <v>-5.5698509716541854E-2</v>
      </c>
      <c r="F1677" s="2">
        <f>'Moving Avg'!D1677</f>
        <v>3.2197000000000005</v>
      </c>
      <c r="G1677" s="2">
        <f>'Moving Avg'!F1677</f>
        <v>3.1882999999999995</v>
      </c>
      <c r="H1677" s="2">
        <f>'Moving Avg'!G1677</f>
        <v>3.1324380000000001</v>
      </c>
      <c r="I1677" s="2">
        <f>'Moving Avg'!H1677</f>
        <v>3.368514499999999</v>
      </c>
      <c r="J1677" s="5" t="str">
        <f>OBV!F1677</f>
        <v>BEARISH</v>
      </c>
      <c r="K1677" s="5" t="str">
        <f>OBV!G1677</f>
        <v>NEUTRAL</v>
      </c>
      <c r="L1677" s="5" t="str">
        <f>OBV!H1677</f>
        <v>CONFIRMED BEARISH</v>
      </c>
    </row>
    <row r="1678" spans="1:12" ht="13.5" x14ac:dyDescent="0.25">
      <c r="A1678" s="3">
        <f>RSI!A1678</f>
        <v>44754</v>
      </c>
      <c r="B1678" s="2">
        <f>RSI!B1678</f>
        <v>3.2246999999999999</v>
      </c>
      <c r="C1678" s="2">
        <f>RSI!I1678</f>
        <v>52.654029048908448</v>
      </c>
      <c r="D1678" s="2">
        <f>MACD!E1678</f>
        <v>-3.2852677405790232E-2</v>
      </c>
      <c r="E1678" s="2">
        <f>MACD!F1678</f>
        <v>-5.1129343254391529E-2</v>
      </c>
      <c r="F1678" s="2">
        <f>'Moving Avg'!D1678</f>
        <v>3.2130000000000001</v>
      </c>
      <c r="G1678" s="2">
        <f>'Moving Avg'!F1678</f>
        <v>3.1945799999999998</v>
      </c>
      <c r="H1678" s="2">
        <f>'Moving Avg'!G1678</f>
        <v>3.1349499999999999</v>
      </c>
      <c r="I1678" s="2">
        <f>'Moving Avg'!H1678</f>
        <v>3.3679699999999997</v>
      </c>
      <c r="J1678" s="5" t="str">
        <f>OBV!F1678</f>
        <v>BEARISH</v>
      </c>
      <c r="K1678" s="5" t="str">
        <f>OBV!G1678</f>
        <v>NEUTRAL</v>
      </c>
      <c r="L1678" s="5" t="str">
        <f>OBV!H1678</f>
        <v>CONFIRMED BEARISH</v>
      </c>
    </row>
    <row r="1679" spans="1:12" ht="13.5" x14ac:dyDescent="0.25">
      <c r="A1679" s="3">
        <f>RSI!A1679</f>
        <v>44755</v>
      </c>
      <c r="B1679" s="2">
        <f>RSI!B1679</f>
        <v>3.2246999999999999</v>
      </c>
      <c r="C1679" s="2">
        <f>RSI!I1679</f>
        <v>52.654029048908455</v>
      </c>
      <c r="D1679" s="2">
        <f>MACD!E1679</f>
        <v>-1.9134303966660937E-2</v>
      </c>
      <c r="E1679" s="2">
        <f>MACD!F1679</f>
        <v>-4.4730335396845414E-2</v>
      </c>
      <c r="F1679" s="2">
        <f>'Moving Avg'!D1679</f>
        <v>3.2163400000000002</v>
      </c>
      <c r="G1679" s="2">
        <f>'Moving Avg'!F1679</f>
        <v>3.20086</v>
      </c>
      <c r="H1679" s="2">
        <f>'Moving Avg'!G1679</f>
        <v>3.1374619999999998</v>
      </c>
      <c r="I1679" s="2">
        <f>'Moving Avg'!H1679</f>
        <v>3.3673414999999993</v>
      </c>
      <c r="J1679" s="5" t="str">
        <f>OBV!F1679</f>
        <v>BULLISH</v>
      </c>
      <c r="K1679" s="5" t="str">
        <f>OBV!G1679</f>
        <v>NEUTRAL</v>
      </c>
      <c r="L1679" s="5" t="str">
        <f>OBV!H1679</f>
        <v>CONFIRMED BULLISH</v>
      </c>
    </row>
    <row r="1680" spans="1:12" ht="13.5" x14ac:dyDescent="0.25">
      <c r="A1680" s="3">
        <f>RSI!A1680</f>
        <v>44756</v>
      </c>
      <c r="B1680" s="2">
        <f>RSI!B1680</f>
        <v>3.2246999999999999</v>
      </c>
      <c r="C1680" s="2">
        <f>RSI!I1680</f>
        <v>52.654029048908448</v>
      </c>
      <c r="D1680" s="2">
        <f>MACD!E1680</f>
        <v>-3.8138198879509311E-3</v>
      </c>
      <c r="E1680" s="2">
        <f>MACD!F1680</f>
        <v>-3.654703229506652E-2</v>
      </c>
      <c r="F1680" s="2">
        <f>'Moving Avg'!D1680</f>
        <v>3.2096400000000003</v>
      </c>
      <c r="G1680" s="2">
        <f>'Moving Avg'!F1680</f>
        <v>3.2109099999999997</v>
      </c>
      <c r="H1680" s="2">
        <f>'Moving Avg'!G1680</f>
        <v>3.1399740000000009</v>
      </c>
      <c r="I1680" s="2">
        <f>'Moving Avg'!H1680</f>
        <v>3.3662944999999991</v>
      </c>
      <c r="J1680" s="5" t="str">
        <f>OBV!F1680</f>
        <v>BULLISH</v>
      </c>
      <c r="K1680" s="5" t="str">
        <f>OBV!G1680</f>
        <v>NEUTRAL</v>
      </c>
      <c r="L1680" s="5" t="str">
        <f>OBV!H1680</f>
        <v>BULLISH DIVERGENCE</v>
      </c>
    </row>
    <row r="1681" spans="1:12" ht="13.5" x14ac:dyDescent="0.25">
      <c r="A1681" s="3">
        <f>RSI!A1681</f>
        <v>44757</v>
      </c>
      <c r="B1681" s="2">
        <f>RSI!B1681</f>
        <v>3.2246999999999999</v>
      </c>
      <c r="C1681" s="2">
        <f>RSI!I1681</f>
        <v>52.654029048908448</v>
      </c>
      <c r="D1681" s="2">
        <f>MACD!E1681</f>
        <v>1.8012927693807246E-2</v>
      </c>
      <c r="E1681" s="2">
        <f>MACD!F1681</f>
        <v>-2.5635040297291765E-2</v>
      </c>
      <c r="F1681" s="2">
        <f>'Moving Avg'!D1681</f>
        <v>3.2246999999999999</v>
      </c>
      <c r="G1681" s="2">
        <f>'Moving Avg'!F1681</f>
        <v>3.2180249999999995</v>
      </c>
      <c r="H1681" s="2">
        <f>'Moving Avg'!G1681</f>
        <v>3.1431560000000007</v>
      </c>
      <c r="I1681" s="2">
        <f>'Moving Avg'!H1681</f>
        <v>3.365121499999999</v>
      </c>
      <c r="J1681" s="5" t="str">
        <f>OBV!F1681</f>
        <v>BULLISH</v>
      </c>
      <c r="K1681" s="5" t="str">
        <f>OBV!G1681</f>
        <v>NEUTRAL</v>
      </c>
      <c r="L1681" s="5" t="str">
        <f>OBV!H1681</f>
        <v>CONFIRMED BULLISH</v>
      </c>
    </row>
    <row r="1682" spans="1:12" ht="13.5" x14ac:dyDescent="0.25">
      <c r="A1682" s="3">
        <f>RSI!A1682</f>
        <v>44760</v>
      </c>
      <c r="B1682" s="2">
        <f>RSI!B1682</f>
        <v>3.2665999999999999</v>
      </c>
      <c r="C1682" s="2">
        <f>RSI!I1682</f>
        <v>56.772959833851843</v>
      </c>
      <c r="D1682" s="2">
        <f>MACD!E1682</f>
        <v>2.0344847563346757E-2</v>
      </c>
      <c r="E1682" s="2">
        <f>MACD!F1682</f>
        <v>-1.6439062725164065E-2</v>
      </c>
      <c r="F1682" s="2">
        <f>'Moving Avg'!D1682</f>
        <v>3.2330799999999997</v>
      </c>
      <c r="G1682" s="2">
        <f>'Moving Avg'!F1682</f>
        <v>3.2247249999999994</v>
      </c>
      <c r="H1682" s="2">
        <f>'Moving Avg'!G1682</f>
        <v>3.1483480000000008</v>
      </c>
      <c r="I1682" s="2">
        <f>'Moving Avg'!H1682</f>
        <v>3.3639489999999994</v>
      </c>
      <c r="J1682" s="5" t="str">
        <f>OBV!F1682</f>
        <v>BULLISH</v>
      </c>
      <c r="K1682" s="5" t="str">
        <f>OBV!G1682</f>
        <v>NEUTRAL</v>
      </c>
      <c r="L1682" s="5" t="str">
        <f>OBV!H1682</f>
        <v>CONFIRMED BULLISH</v>
      </c>
    </row>
    <row r="1683" spans="1:12" ht="13.5" x14ac:dyDescent="0.25">
      <c r="A1683" s="3">
        <f>RSI!A1683</f>
        <v>44761</v>
      </c>
      <c r="B1683" s="2">
        <f>RSI!B1683</f>
        <v>3.2582</v>
      </c>
      <c r="C1683" s="2">
        <f>RSI!I1683</f>
        <v>55.726285655748875</v>
      </c>
      <c r="D1683" s="2">
        <f>MACD!E1683</f>
        <v>2.1269914725368988E-2</v>
      </c>
      <c r="E1683" s="2">
        <f>MACD!F1683</f>
        <v>-8.8972672350574565E-3</v>
      </c>
      <c r="F1683" s="2">
        <f>'Moving Avg'!D1683</f>
        <v>3.2397799999999997</v>
      </c>
      <c r="G1683" s="2">
        <f>'Moving Avg'!F1683</f>
        <v>3.2310049999999997</v>
      </c>
      <c r="H1683" s="2">
        <f>'Moving Avg'!G1683</f>
        <v>3.1538760000000003</v>
      </c>
      <c r="I1683" s="2">
        <f>'Moving Avg'!H1683</f>
        <v>3.3626084999999994</v>
      </c>
      <c r="J1683" s="5" t="str">
        <f>OBV!F1683</f>
        <v>BEARISH</v>
      </c>
      <c r="K1683" s="5" t="str">
        <f>OBV!G1683</f>
        <v>NEUTRAL</v>
      </c>
      <c r="L1683" s="5" t="str">
        <f>OBV!H1683</f>
        <v>BEARISH DIVERGENCE</v>
      </c>
    </row>
    <row r="1684" spans="1:12" ht="13.5" x14ac:dyDescent="0.25">
      <c r="A1684" s="3">
        <f>RSI!A1684</f>
        <v>44762</v>
      </c>
      <c r="B1684" s="2">
        <f>RSI!B1684</f>
        <v>3.2498999999999998</v>
      </c>
      <c r="C1684" s="2">
        <f>RSI!I1684</f>
        <v>54.654084945341481</v>
      </c>
      <c r="D1684" s="2">
        <f>MACD!E1684</f>
        <v>1.4644028146037602E-2</v>
      </c>
      <c r="E1684" s="2">
        <f>MACD!F1684</f>
        <v>-4.1890081588384451E-3</v>
      </c>
      <c r="F1684" s="2">
        <f>'Moving Avg'!D1684</f>
        <v>3.2448199999999998</v>
      </c>
      <c r="G1684" s="2">
        <f>'Moving Avg'!F1684</f>
        <v>3.2368699999999997</v>
      </c>
      <c r="H1684" s="2">
        <f>'Moving Avg'!G1684</f>
        <v>3.158064</v>
      </c>
      <c r="I1684" s="2">
        <f>'Moving Avg'!H1684</f>
        <v>3.3615615000000001</v>
      </c>
      <c r="J1684" s="5" t="str">
        <f>OBV!F1684</f>
        <v>BEARISH</v>
      </c>
      <c r="K1684" s="5" t="str">
        <f>OBV!G1684</f>
        <v>NEUTRAL</v>
      </c>
      <c r="L1684" s="5" t="str">
        <f>OBV!H1684</f>
        <v>BEARISH DIVERGENCE</v>
      </c>
    </row>
    <row r="1685" spans="1:12" ht="13.5" x14ac:dyDescent="0.25">
      <c r="A1685" s="3">
        <f>RSI!A1685</f>
        <v>44763</v>
      </c>
      <c r="B1685" s="2">
        <f>RSI!B1685</f>
        <v>3.2414999999999998</v>
      </c>
      <c r="C1685" s="2">
        <f>RSI!I1685</f>
        <v>53.531520076626208</v>
      </c>
      <c r="D1685" s="2">
        <f>MACD!E1685</f>
        <v>1.7153729223244873E-2</v>
      </c>
      <c r="E1685" s="2">
        <f>MACD!F1685</f>
        <v>7.9539317578218496E-5</v>
      </c>
      <c r="F1685" s="2">
        <f>'Moving Avg'!D1685</f>
        <v>3.2481800000000001</v>
      </c>
      <c r="G1685" s="2">
        <f>'Moving Avg'!F1685</f>
        <v>3.2423149999999992</v>
      </c>
      <c r="H1685" s="2">
        <f>'Moving Avg'!G1685</f>
        <v>3.1617500000000005</v>
      </c>
      <c r="I1685" s="2">
        <f>'Moving Avg'!H1685</f>
        <v>3.3603890000000001</v>
      </c>
      <c r="J1685" s="5" t="str">
        <f>OBV!F1685</f>
        <v>BEARISH</v>
      </c>
      <c r="K1685" s="5" t="str">
        <f>OBV!G1685</f>
        <v>NEUTRAL</v>
      </c>
      <c r="L1685" s="5" t="str">
        <f>OBV!H1685</f>
        <v>BEARISH DIVERGENCE</v>
      </c>
    </row>
    <row r="1686" spans="1:12" ht="13.5" x14ac:dyDescent="0.25">
      <c r="A1686" s="3">
        <f>RSI!A1686</f>
        <v>44764</v>
      </c>
      <c r="B1686" s="2">
        <f>RSI!B1686</f>
        <v>3.2330999999999999</v>
      </c>
      <c r="C1686" s="2">
        <f>RSI!I1686</f>
        <v>52.373059007895236</v>
      </c>
      <c r="D1686" s="2">
        <f>MACD!E1686</f>
        <v>2.9986092213616367E-3</v>
      </c>
      <c r="E1686" s="2">
        <f>MACD!F1686</f>
        <v>6.6335329833490224E-4</v>
      </c>
      <c r="F1686" s="2">
        <f>'Moving Avg'!D1686</f>
        <v>3.2498599999999995</v>
      </c>
      <c r="G1686" s="2">
        <f>'Moving Avg'!F1686</f>
        <v>3.2490149999999991</v>
      </c>
      <c r="H1686" s="2">
        <f>'Moving Avg'!G1686</f>
        <v>3.166106000000001</v>
      </c>
      <c r="I1686" s="2">
        <f>'Moving Avg'!H1686</f>
        <v>3.3593000000000002</v>
      </c>
      <c r="J1686" s="5" t="str">
        <f>OBV!F1686</f>
        <v>BEARISH</v>
      </c>
      <c r="K1686" s="5" t="str">
        <f>OBV!G1686</f>
        <v>NEUTRAL</v>
      </c>
      <c r="L1686" s="5" t="str">
        <f>OBV!H1686</f>
        <v>BEARISH DIVERGENCE</v>
      </c>
    </row>
    <row r="1687" spans="1:12" ht="13.5" x14ac:dyDescent="0.25">
      <c r="A1687" s="3">
        <f>RSI!A1687</f>
        <v>44768</v>
      </c>
      <c r="B1687" s="2">
        <f>RSI!B1687</f>
        <v>3.2414999999999998</v>
      </c>
      <c r="C1687" s="2">
        <f>RSI!I1687</f>
        <v>53.457744855414809</v>
      </c>
      <c r="D1687" s="2">
        <f>MACD!E1687</f>
        <v>1.8827903113805E-3</v>
      </c>
      <c r="E1687" s="2">
        <f>MACD!F1687</f>
        <v>9.0724070094402181E-4</v>
      </c>
      <c r="F1687" s="2">
        <f>'Moving Avg'!D1687</f>
        <v>3.2448399999999999</v>
      </c>
      <c r="G1687" s="2">
        <f>'Moving Avg'!F1687</f>
        <v>3.2481799999999992</v>
      </c>
      <c r="H1687" s="2">
        <f>'Moving Avg'!G1687</f>
        <v>3.1706300000000005</v>
      </c>
      <c r="I1687" s="2">
        <f>'Moving Avg'!H1687</f>
        <v>3.3583785000000002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</row>
    <row r="1688" spans="1:12" ht="13.5" x14ac:dyDescent="0.25">
      <c r="A1688" s="3">
        <f>RSI!A1688</f>
        <v>44769</v>
      </c>
      <c r="B1688" s="2">
        <f>RSI!B1688</f>
        <v>3.3826999999999998</v>
      </c>
      <c r="C1688" s="2">
        <f>RSI!I1688</f>
        <v>67.044578324536445</v>
      </c>
      <c r="D1688" s="2">
        <f>MACD!E1688</f>
        <v>-9.6635953338908287E-3</v>
      </c>
      <c r="E1688" s="2">
        <f>MACD!F1688</f>
        <v>-1.2069265060229482E-3</v>
      </c>
      <c r="F1688" s="2">
        <f>'Moving Avg'!D1688</f>
        <v>3.2697400000000001</v>
      </c>
      <c r="G1688" s="2">
        <f>'Moving Avg'!F1688</f>
        <v>3.25231</v>
      </c>
      <c r="H1688" s="2">
        <f>'Moving Avg'!G1688</f>
        <v>3.1779780000000004</v>
      </c>
      <c r="I1688" s="2">
        <f>'Moving Avg'!H1688</f>
        <v>3.3577444999999999</v>
      </c>
      <c r="J1688" s="5" t="str">
        <f>OBV!F1688</f>
        <v>BEARISH</v>
      </c>
      <c r="K1688" s="5" t="str">
        <f>OBV!G1688</f>
        <v>NEUTRAL</v>
      </c>
      <c r="L1688" s="5" t="str">
        <f>OBV!H1688</f>
        <v>CONFIRMED BEARISH</v>
      </c>
    </row>
    <row r="1689" spans="1:12" ht="13.5" x14ac:dyDescent="0.25">
      <c r="A1689" s="3">
        <f>RSI!A1689</f>
        <v>44770</v>
      </c>
      <c r="B1689" s="2">
        <f>RSI!B1689</f>
        <v>3.3738999999999999</v>
      </c>
      <c r="C1689" s="2">
        <f>RSI!I1689</f>
        <v>65.756209349781031</v>
      </c>
      <c r="D1689" s="2">
        <f>MACD!E1689</f>
        <v>-1.9748500379800138E-2</v>
      </c>
      <c r="E1689" s="2">
        <f>MACD!F1689</f>
        <v>-4.9152412807783865E-3</v>
      </c>
      <c r="F1689" s="2">
        <f>'Moving Avg'!D1689</f>
        <v>3.29454</v>
      </c>
      <c r="G1689" s="2">
        <f>'Moving Avg'!F1689</f>
        <v>3.2576749999999999</v>
      </c>
      <c r="H1689" s="2">
        <f>'Moving Avg'!G1689</f>
        <v>3.1859859999999998</v>
      </c>
      <c r="I1689" s="2">
        <f>'Moving Avg'!H1689</f>
        <v>3.3573175000000011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</row>
    <row r="1690" spans="1:12" ht="13.5" x14ac:dyDescent="0.25">
      <c r="A1690" s="3">
        <f>RSI!A1690</f>
        <v>44771</v>
      </c>
      <c r="B1690" s="2">
        <f>RSI!B1690</f>
        <v>3.3651</v>
      </c>
      <c r="C1690" s="2">
        <f>RSI!I1690</f>
        <v>64.422988354892212</v>
      </c>
      <c r="D1690" s="2">
        <f>MACD!E1690</f>
        <v>-2.8473158174973534E-2</v>
      </c>
      <c r="E1690" s="2">
        <f>MACD!F1690</f>
        <v>-9.6268246596174171E-3</v>
      </c>
      <c r="F1690" s="2">
        <f>'Moving Avg'!D1690</f>
        <v>3.3192599999999999</v>
      </c>
      <c r="G1690" s="2">
        <f>'Moving Avg'!F1690</f>
        <v>3.2613399999999997</v>
      </c>
      <c r="H1690" s="2">
        <f>'Moving Avg'!G1690</f>
        <v>3.1951579999999997</v>
      </c>
      <c r="I1690" s="2">
        <f>'Moving Avg'!H1690</f>
        <v>3.3567209999999998</v>
      </c>
      <c r="J1690" s="5" t="str">
        <f>OBV!F1690</f>
        <v>BEARISH</v>
      </c>
      <c r="K1690" s="5" t="str">
        <f>OBV!G1690</f>
        <v>NEUTRAL</v>
      </c>
      <c r="L1690" s="5" t="str">
        <f>OBV!H1690</f>
        <v>CONFIRMED BEARISH</v>
      </c>
    </row>
    <row r="1691" spans="1:12" ht="13.5" x14ac:dyDescent="0.25">
      <c r="A1691" s="3">
        <f>RSI!A1691</f>
        <v>44774</v>
      </c>
      <c r="B1691" s="2">
        <f>RSI!B1691</f>
        <v>3.3563999999999998</v>
      </c>
      <c r="C1691" s="2">
        <f>RSI!I1691</f>
        <v>63.061693301215982</v>
      </c>
      <c r="D1691" s="2">
        <f>MACD!E1691</f>
        <v>-3.593979139711756E-2</v>
      </c>
      <c r="E1691" s="2">
        <f>MACD!F1691</f>
        <v>-1.4889418007117447E-2</v>
      </c>
      <c r="F1691" s="2">
        <f>'Moving Avg'!D1691</f>
        <v>3.3439199999999998</v>
      </c>
      <c r="G1691" s="2">
        <f>'Moving Avg'!F1691</f>
        <v>3.261639999999999</v>
      </c>
      <c r="H1691" s="2">
        <f>'Moving Avg'!G1691</f>
        <v>3.2019799999999994</v>
      </c>
      <c r="I1691" s="2">
        <f>'Moving Avg'!H1691</f>
        <v>3.3561650000000003</v>
      </c>
      <c r="J1691" s="5" t="str">
        <f>OBV!F1691</f>
        <v>BEARISH</v>
      </c>
      <c r="K1691" s="5" t="str">
        <f>OBV!G1691</f>
        <v>NEUTRAL</v>
      </c>
      <c r="L1691" s="5" t="str">
        <f>OBV!H1691</f>
        <v>CONFIRMED BEARISH</v>
      </c>
    </row>
    <row r="1692" spans="1:12" ht="13.5" x14ac:dyDescent="0.25">
      <c r="A1692" s="3">
        <f>RSI!A1692</f>
        <v>44775</v>
      </c>
      <c r="B1692" s="2">
        <f>RSI!B1692</f>
        <v>3.3475999999999999</v>
      </c>
      <c r="C1692" s="2">
        <f>RSI!I1692</f>
        <v>61.642825158564698</v>
      </c>
      <c r="D1692" s="2">
        <f>MACD!E1692</f>
        <v>-3.5782996441281245E-2</v>
      </c>
      <c r="E1692" s="2">
        <f>MACD!F1692</f>
        <v>-1.9068133693950207E-2</v>
      </c>
      <c r="F1692" s="2">
        <f>'Moving Avg'!D1692</f>
        <v>3.3651400000000002</v>
      </c>
      <c r="G1692" s="2">
        <f>'Moving Avg'!F1692</f>
        <v>3.2656899999999993</v>
      </c>
      <c r="H1692" s="2">
        <f>'Moving Avg'!G1692</f>
        <v>3.2086259999999993</v>
      </c>
      <c r="I1692" s="2">
        <f>'Moving Avg'!H1692</f>
        <v>3.3551459999999995</v>
      </c>
      <c r="J1692" s="5" t="str">
        <f>OBV!F1692</f>
        <v>BEARISH</v>
      </c>
      <c r="K1692" s="5" t="str">
        <f>OBV!G1692</f>
        <v>NEUTRAL</v>
      </c>
      <c r="L1692" s="5" t="str">
        <f>OBV!H1692</f>
        <v>CONFIRMED BEARISH</v>
      </c>
    </row>
    <row r="1693" spans="1:12" ht="13.5" x14ac:dyDescent="0.25">
      <c r="A1693" s="3">
        <f>RSI!A1693</f>
        <v>44776</v>
      </c>
      <c r="B1693" s="2">
        <f>RSI!B1693</f>
        <v>3.33</v>
      </c>
      <c r="C1693" s="2">
        <f>RSI!I1693</f>
        <v>58.793635218480432</v>
      </c>
      <c r="D1693" s="2">
        <f>MACD!E1693</f>
        <v>-3.616404886686464E-2</v>
      </c>
      <c r="E1693" s="2">
        <f>MACD!F1693</f>
        <v>-2.2487316728533095E-2</v>
      </c>
      <c r="F1693" s="2">
        <f>'Moving Avg'!D1693</f>
        <v>3.3546</v>
      </c>
      <c r="G1693" s="2">
        <f>'Moving Avg'!F1693</f>
        <v>3.2692799999999997</v>
      </c>
      <c r="H1693" s="2">
        <f>'Moving Avg'!G1693</f>
        <v>3.2115680000000002</v>
      </c>
      <c r="I1693" s="2">
        <f>'Moving Avg'!H1693</f>
        <v>3.3530755000000005</v>
      </c>
      <c r="J1693" s="5" t="str">
        <f>OBV!F1693</f>
        <v>BEARISH</v>
      </c>
      <c r="K1693" s="5" t="str">
        <f>OBV!G1693</f>
        <v>NEUTRAL</v>
      </c>
      <c r="L1693" s="5" t="str">
        <f>OBV!H1693</f>
        <v>CONFIRMED BEARISH</v>
      </c>
    </row>
    <row r="1694" spans="1:12" ht="13.5" x14ac:dyDescent="0.25">
      <c r="A1694" s="3">
        <f>RSI!A1694</f>
        <v>44777</v>
      </c>
      <c r="B1694" s="2">
        <f>RSI!B1694</f>
        <v>3.3388</v>
      </c>
      <c r="C1694" s="2">
        <f>RSI!I1694</f>
        <v>59.79428329189323</v>
      </c>
      <c r="D1694" s="2">
        <f>MACD!E1694</f>
        <v>-3.8797476848540402E-2</v>
      </c>
      <c r="E1694" s="2">
        <f>MACD!F1694</f>
        <v>-2.5749348752534557E-2</v>
      </c>
      <c r="F1694" s="2">
        <f>'Moving Avg'!D1694</f>
        <v>3.3475799999999998</v>
      </c>
      <c r="G1694" s="2">
        <f>'Moving Avg'!F1694</f>
        <v>3.2758200000000004</v>
      </c>
      <c r="H1694" s="2">
        <f>'Moving Avg'!G1694</f>
        <v>3.2150219999999994</v>
      </c>
      <c r="I1694" s="2">
        <f>'Moving Avg'!H1694</f>
        <v>3.3516775000000001</v>
      </c>
      <c r="J1694" s="5" t="str">
        <f>OBV!F1694</f>
        <v>BEARISH</v>
      </c>
      <c r="K1694" s="5" t="str">
        <f>OBV!G1694</f>
        <v>NEUTRAL</v>
      </c>
      <c r="L1694" s="5" t="str">
        <f>OBV!H1694</f>
        <v>CONFIRMED BEARISH</v>
      </c>
    </row>
    <row r="1695" spans="1:12" ht="13.5" x14ac:dyDescent="0.25">
      <c r="A1695" s="3">
        <f>RSI!A1695</f>
        <v>44778</v>
      </c>
      <c r="B1695" s="2">
        <f>RSI!B1695</f>
        <v>3.3212000000000002</v>
      </c>
      <c r="C1695" s="2">
        <f>RSI!I1695</f>
        <v>56.8222727849313</v>
      </c>
      <c r="D1695" s="2">
        <f>MACD!E1695</f>
        <v>-4.1420276813117329E-2</v>
      </c>
      <c r="E1695" s="2">
        <f>MACD!F1695</f>
        <v>-2.888353436465111E-2</v>
      </c>
      <c r="F1695" s="2">
        <f>'Moving Avg'!D1695</f>
        <v>3.3388</v>
      </c>
      <c r="G1695" s="2">
        <f>'Moving Avg'!F1695</f>
        <v>3.2789699999999997</v>
      </c>
      <c r="H1695" s="2">
        <f>'Moving Avg'!G1695</f>
        <v>3.2184579999999996</v>
      </c>
      <c r="I1695" s="2">
        <f>'Moving Avg'!H1695</f>
        <v>3.3500660000000004</v>
      </c>
      <c r="J1695" s="5" t="str">
        <f>OBV!F1695</f>
        <v>BEARISH</v>
      </c>
      <c r="K1695" s="5" t="str">
        <f>OBV!G1695</f>
        <v>NEUTRAL</v>
      </c>
      <c r="L1695" s="5" t="str">
        <f>OBV!H1695</f>
        <v>CONFIRMED BEARISH</v>
      </c>
    </row>
    <row r="1696" spans="1:12" ht="13.5" x14ac:dyDescent="0.25">
      <c r="A1696" s="3">
        <f>RSI!A1696</f>
        <v>44781</v>
      </c>
      <c r="B1696" s="2">
        <f>RSI!B1696</f>
        <v>3.3212000000000002</v>
      </c>
      <c r="C1696" s="2">
        <f>RSI!I1696</f>
        <v>56.8222727849313</v>
      </c>
      <c r="D1696" s="2">
        <f>MACD!E1696</f>
        <v>-4.5203720924246404E-2</v>
      </c>
      <c r="E1696" s="2">
        <f>MACD!F1696</f>
        <v>-3.2147571676570175E-2</v>
      </c>
      <c r="F1696" s="2">
        <f>'Moving Avg'!D1696</f>
        <v>3.3317600000000005</v>
      </c>
      <c r="G1696" s="2">
        <f>'Moving Avg'!F1696</f>
        <v>3.28756</v>
      </c>
      <c r="H1696" s="2">
        <f>'Moving Avg'!G1696</f>
        <v>3.2220619999999993</v>
      </c>
      <c r="I1696" s="2">
        <f>'Moving Avg'!H1696</f>
        <v>3.3486635000000007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</row>
    <row r="1697" spans="1:12" ht="13.5" x14ac:dyDescent="0.25">
      <c r="A1697" s="3">
        <f>RSI!A1697</f>
        <v>44782</v>
      </c>
      <c r="B1697" s="2">
        <f>RSI!B1697</f>
        <v>3.3388</v>
      </c>
      <c r="C1697" s="2">
        <f>RSI!I1697</f>
        <v>59.175587375200031</v>
      </c>
      <c r="D1697" s="2">
        <f>MACD!E1697</f>
        <v>-4.866820026003893E-2</v>
      </c>
      <c r="E1697" s="2">
        <f>MACD!F1697</f>
        <v>-3.5451697393263926E-2</v>
      </c>
      <c r="F1697" s="2">
        <f>'Moving Avg'!D1697</f>
        <v>3.3299999999999996</v>
      </c>
      <c r="G1697" s="2">
        <f>'Moving Avg'!F1697</f>
        <v>3.2932649999999994</v>
      </c>
      <c r="H1697" s="2">
        <f>'Moving Avg'!G1697</f>
        <v>3.225347999999999</v>
      </c>
      <c r="I1697" s="2">
        <f>'Moving Avg'!H1697</f>
        <v>3.3473490000000008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</row>
    <row r="1698" spans="1:12" ht="13.5" x14ac:dyDescent="0.25">
      <c r="A1698" s="3">
        <f>RSI!A1698</f>
        <v>44783</v>
      </c>
      <c r="B1698" s="2">
        <f>RSI!B1698</f>
        <v>3.33</v>
      </c>
      <c r="C1698" s="2">
        <f>RSI!I1698</f>
        <v>57.488430941986003</v>
      </c>
      <c r="D1698" s="2">
        <f>MACD!E1698</f>
        <v>-2.9561815691101501E-2</v>
      </c>
      <c r="E1698" s="2">
        <f>MACD!F1698</f>
        <v>-3.4273721052831441E-2</v>
      </c>
      <c r="F1698" s="2">
        <f>'Moving Avg'!D1698</f>
        <v>3.3299999999999996</v>
      </c>
      <c r="G1698" s="2">
        <f>'Moving Avg'!F1698</f>
        <v>3.2985299999999995</v>
      </c>
      <c r="H1698" s="2">
        <f>'Moving Avg'!G1698</f>
        <v>3.2282899999999999</v>
      </c>
      <c r="I1698" s="2">
        <f>'Moving Avg'!H1698</f>
        <v>3.3459905000000005</v>
      </c>
      <c r="J1698" s="5" t="str">
        <f>OBV!F1698</f>
        <v>BEARISH</v>
      </c>
      <c r="K1698" s="5" t="str">
        <f>OBV!G1698</f>
        <v>NEUTRAL</v>
      </c>
      <c r="L1698" s="5" t="str">
        <f>OBV!H1698</f>
        <v>NEUTRAL</v>
      </c>
    </row>
    <row r="1699" spans="1:12" ht="13.5" x14ac:dyDescent="0.25">
      <c r="A1699" s="3">
        <f>RSI!A1699</f>
        <v>44784</v>
      </c>
      <c r="B1699" s="2">
        <f>RSI!B1699</f>
        <v>3.2949000000000002</v>
      </c>
      <c r="C1699" s="2">
        <f>RSI!I1699</f>
        <v>51.216107170921909</v>
      </c>
      <c r="D1699" s="2">
        <f>MACD!E1699</f>
        <v>-1.2408815636337778E-2</v>
      </c>
      <c r="E1699" s="2">
        <f>MACD!F1699</f>
        <v>-2.990073996953271E-2</v>
      </c>
      <c r="F1699" s="2">
        <f>'Moving Avg'!D1699</f>
        <v>3.3212200000000003</v>
      </c>
      <c r="G1699" s="2">
        <f>'Moving Avg'!F1699</f>
        <v>3.3020399999999994</v>
      </c>
      <c r="H1699" s="2">
        <f>'Moving Avg'!G1699</f>
        <v>3.2305300000000003</v>
      </c>
      <c r="I1699" s="2">
        <f>'Moving Avg'!H1699</f>
        <v>3.3444565000000006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</row>
    <row r="1700" spans="1:12" ht="13.5" x14ac:dyDescent="0.25">
      <c r="A1700" s="3">
        <f>RSI!A1700</f>
        <v>44785</v>
      </c>
      <c r="B1700" s="2">
        <f>RSI!B1700</f>
        <v>3.33</v>
      </c>
      <c r="C1700" s="2">
        <f>RSI!I1700</f>
        <v>56.345455125265339</v>
      </c>
      <c r="D1700" s="2">
        <f>MACD!E1700</f>
        <v>-1.8820057286301761E-3</v>
      </c>
      <c r="E1700" s="2">
        <f>MACD!F1700</f>
        <v>-2.4296993121352202E-2</v>
      </c>
      <c r="F1700" s="2">
        <f>'Moving Avg'!D1700</f>
        <v>3.3229799999999998</v>
      </c>
      <c r="G1700" s="2">
        <f>'Moving Avg'!F1700</f>
        <v>3.3073049999999995</v>
      </c>
      <c r="H1700" s="2">
        <f>'Moving Avg'!G1700</f>
        <v>3.2334720000000003</v>
      </c>
      <c r="I1700" s="2">
        <f>'Moving Avg'!H1700</f>
        <v>3.3431400000000009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</row>
    <row r="1701" spans="1:12" ht="13.5" x14ac:dyDescent="0.25">
      <c r="A1701" s="3">
        <f>RSI!A1701</f>
        <v>44788</v>
      </c>
      <c r="B1701" s="2">
        <f>RSI!B1701</f>
        <v>3.2949000000000002</v>
      </c>
      <c r="C1701" s="2">
        <f>RSI!I1701</f>
        <v>50.61428266308674</v>
      </c>
      <c r="D1701" s="2">
        <f>MACD!E1701</f>
        <v>8.0484807315817086E-3</v>
      </c>
      <c r="E1701" s="2">
        <f>MACD!F1701</f>
        <v>-1.7827898350765422E-2</v>
      </c>
      <c r="F1701" s="2">
        <f>'Moving Avg'!D1701</f>
        <v>3.31772</v>
      </c>
      <c r="G1701" s="2">
        <f>'Moving Avg'!F1701</f>
        <v>3.3108149999999994</v>
      </c>
      <c r="H1701" s="2">
        <f>'Moving Avg'!G1701</f>
        <v>3.2357120000000008</v>
      </c>
      <c r="I1701" s="2">
        <f>'Moving Avg'!H1701</f>
        <v>3.3416480000000006</v>
      </c>
      <c r="J1701" s="5" t="str">
        <f>OBV!F1701</f>
        <v>BEARISH</v>
      </c>
      <c r="K1701" s="5" t="str">
        <f>OBV!G1701</f>
        <v>NEUTRAL</v>
      </c>
      <c r="L1701" s="5" t="str">
        <f>OBV!H1701</f>
        <v>CONFIRMED BEARISH</v>
      </c>
    </row>
    <row r="1702" spans="1:12" ht="13.5" x14ac:dyDescent="0.25">
      <c r="A1702" s="3">
        <f>RSI!A1702</f>
        <v>44789</v>
      </c>
      <c r="B1702" s="2">
        <f>RSI!B1702</f>
        <v>3.3212000000000002</v>
      </c>
      <c r="C1702" s="2">
        <f>RSI!I1702</f>
        <v>54.360227459379011</v>
      </c>
      <c r="D1702" s="2">
        <f>MACD!E1702</f>
        <v>1.3135916212013932E-2</v>
      </c>
      <c r="E1702" s="2">
        <f>MACD!F1702</f>
        <v>-1.1635135438209552E-2</v>
      </c>
      <c r="F1702" s="2">
        <f>'Moving Avg'!D1702</f>
        <v>3.3142000000000005</v>
      </c>
      <c r="G1702" s="2">
        <f>'Moving Avg'!F1702</f>
        <v>3.3135449999999991</v>
      </c>
      <c r="H1702" s="2">
        <f>'Moving Avg'!G1702</f>
        <v>3.238646000000001</v>
      </c>
      <c r="I1702" s="2">
        <f>'Moving Avg'!H1702</f>
        <v>3.3402875000000005</v>
      </c>
      <c r="J1702" s="5" t="str">
        <f>OBV!F1702</f>
        <v>BEARISH</v>
      </c>
      <c r="K1702" s="5" t="str">
        <f>OBV!G1702</f>
        <v>NEUTRAL</v>
      </c>
      <c r="L1702" s="5" t="str">
        <f>OBV!H1702</f>
        <v>CONFIRMED BEARISH</v>
      </c>
    </row>
    <row r="1703" spans="1:12" ht="13.5" x14ac:dyDescent="0.25">
      <c r="A1703" s="3">
        <f>RSI!A1703</f>
        <v>44790</v>
      </c>
      <c r="B1703" s="2">
        <f>RSI!B1703</f>
        <v>3.3212000000000002</v>
      </c>
      <c r="C1703" s="2">
        <f>RSI!I1703</f>
        <v>54.360227459379011</v>
      </c>
      <c r="D1703" s="2">
        <f>MACD!E1703</f>
        <v>1.4565264053241656E-2</v>
      </c>
      <c r="E1703" s="2">
        <f>MACD!F1703</f>
        <v>-6.3950555399193108E-3</v>
      </c>
      <c r="F1703" s="2">
        <f>'Moving Avg'!D1703</f>
        <v>3.3124400000000001</v>
      </c>
      <c r="G1703" s="2">
        <f>'Moving Avg'!F1703</f>
        <v>3.3166949999999993</v>
      </c>
      <c r="H1703" s="2">
        <f>'Moving Avg'!G1703</f>
        <v>3.2419160000000011</v>
      </c>
      <c r="I1703" s="2">
        <f>'Moving Avg'!H1703</f>
        <v>3.3390525000000006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</row>
    <row r="1704" spans="1:12" ht="13.5" x14ac:dyDescent="0.25">
      <c r="A1704" s="3">
        <f>RSI!A1704</f>
        <v>44791</v>
      </c>
      <c r="B1704" s="2">
        <f>RSI!B1704</f>
        <v>3.2949000000000002</v>
      </c>
      <c r="C1704" s="2">
        <f>RSI!I1704</f>
        <v>49.964870608722393</v>
      </c>
      <c r="D1704" s="2">
        <f>MACD!E1704</f>
        <v>1.8921416760149246E-2</v>
      </c>
      <c r="E1704" s="2">
        <f>MACD!F1704</f>
        <v>-1.3317610799056002E-3</v>
      </c>
      <c r="F1704" s="2">
        <f>'Moving Avg'!D1704</f>
        <v>3.3124400000000009</v>
      </c>
      <c r="G1704" s="2">
        <f>'Moving Avg'!F1704</f>
        <v>3.3189449999999994</v>
      </c>
      <c r="H1704" s="2">
        <f>'Moving Avg'!G1704</f>
        <v>3.2446600000000014</v>
      </c>
      <c r="I1704" s="2">
        <f>'Moving Avg'!H1704</f>
        <v>3.3379375000000007</v>
      </c>
      <c r="J1704" s="5" t="str">
        <f>OBV!F1704</f>
        <v>BEARISH</v>
      </c>
      <c r="K1704" s="5" t="str">
        <f>OBV!G1704</f>
        <v>NEUTRAL</v>
      </c>
      <c r="L1704" s="5" t="str">
        <f>OBV!H1704</f>
        <v>NEUTRAL</v>
      </c>
    </row>
    <row r="1705" spans="1:12" ht="13.5" x14ac:dyDescent="0.25">
      <c r="A1705" s="3">
        <f>RSI!A1705</f>
        <v>44792</v>
      </c>
      <c r="B1705" s="2">
        <f>RSI!B1705</f>
        <v>3.2949000000000002</v>
      </c>
      <c r="C1705" s="2">
        <f>RSI!I1705</f>
        <v>49.964870608722393</v>
      </c>
      <c r="D1705" s="2">
        <f>MACD!E1705</f>
        <v>1.9911320826698997E-2</v>
      </c>
      <c r="E1705" s="2">
        <f>MACD!F1705</f>
        <v>2.9168553014153192E-3</v>
      </c>
      <c r="F1705" s="2">
        <f>'Moving Avg'!D1705</f>
        <v>3.3054200000000002</v>
      </c>
      <c r="G1705" s="2">
        <f>'Moving Avg'!F1705</f>
        <v>3.3216149999999991</v>
      </c>
      <c r="H1705" s="2">
        <f>'Moving Avg'!G1705</f>
        <v>3.2477380000000009</v>
      </c>
      <c r="I1705" s="2">
        <f>'Moving Avg'!H1705</f>
        <v>3.3366130000000003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</row>
    <row r="1706" spans="1:12" ht="13.5" x14ac:dyDescent="0.25">
      <c r="A1706" s="3">
        <f>RSI!A1706</f>
        <v>44795</v>
      </c>
      <c r="B1706" s="2">
        <f>RSI!B1706</f>
        <v>3.2949000000000002</v>
      </c>
      <c r="C1706" s="2">
        <f>RSI!I1706</f>
        <v>49.964870608722393</v>
      </c>
      <c r="D1706" s="2">
        <f>MACD!E1706</f>
        <v>2.0759692151469888E-2</v>
      </c>
      <c r="E1706" s="2">
        <f>MACD!F1706</f>
        <v>6.4854226714262334E-3</v>
      </c>
      <c r="F1706" s="2">
        <f>'Moving Avg'!D1706</f>
        <v>3.3054200000000002</v>
      </c>
      <c r="G1706" s="2">
        <f>'Moving Avg'!F1706</f>
        <v>3.3247049999999994</v>
      </c>
      <c r="H1706" s="2">
        <f>'Moving Avg'!G1706</f>
        <v>3.2508160000000017</v>
      </c>
      <c r="I1706" s="2">
        <f>'Moving Avg'!H1706</f>
        <v>3.3353305</v>
      </c>
      <c r="J1706" s="5" t="str">
        <f>OBV!F1706</f>
        <v>BEARISH</v>
      </c>
      <c r="K1706" s="5" t="str">
        <f>OBV!G1706</f>
        <v>NEUTRAL</v>
      </c>
      <c r="L1706" s="5" t="str">
        <f>OBV!H1706</f>
        <v>NEUTRAL</v>
      </c>
    </row>
    <row r="1707" spans="1:12" ht="13.5" x14ac:dyDescent="0.25">
      <c r="A1707" s="3">
        <f>RSI!A1707</f>
        <v>44796</v>
      </c>
      <c r="B1707" s="2">
        <f>RSI!B1707</f>
        <v>3.2685</v>
      </c>
      <c r="C1707" s="2">
        <f>RSI!I1707</f>
        <v>45.366053828522134</v>
      </c>
      <c r="D1707" s="2">
        <f>MACD!E1707</f>
        <v>2.6150755814450033E-2</v>
      </c>
      <c r="E1707" s="2">
        <f>MACD!F1707</f>
        <v>1.0418489300030993E-2</v>
      </c>
      <c r="F1707" s="2">
        <f>'Moving Avg'!D1707</f>
        <v>3.2948800000000005</v>
      </c>
      <c r="G1707" s="2">
        <f>'Moving Avg'!F1707</f>
        <v>3.3260549999999993</v>
      </c>
      <c r="H1707" s="2">
        <f>'Moving Avg'!G1707</f>
        <v>3.2535340000000015</v>
      </c>
      <c r="I1707" s="2">
        <f>'Moving Avg'!H1707</f>
        <v>3.3339160000000008</v>
      </c>
      <c r="J1707" s="5" t="str">
        <f>OBV!F1707</f>
        <v>BEARISH</v>
      </c>
      <c r="K1707" s="5" t="str">
        <f>OBV!G1707</f>
        <v>NEUTRAL</v>
      </c>
      <c r="L1707" s="5" t="str">
        <f>OBV!H1707</f>
        <v>CONFIRMED BEARISH</v>
      </c>
    </row>
    <row r="1708" spans="1:12" ht="13.5" x14ac:dyDescent="0.25">
      <c r="A1708" s="3">
        <f>RSI!A1708</f>
        <v>44797</v>
      </c>
      <c r="B1708" s="2">
        <f>RSI!B1708</f>
        <v>3.2772999999999999</v>
      </c>
      <c r="C1708" s="2">
        <f>RSI!I1708</f>
        <v>47.113444649525839</v>
      </c>
      <c r="D1708" s="2">
        <f>MACD!E1708</f>
        <v>2.8871950925736467E-2</v>
      </c>
      <c r="E1708" s="2">
        <f>MACD!F1708</f>
        <v>1.4109181625172088E-2</v>
      </c>
      <c r="F1708" s="2">
        <f>'Moving Avg'!D1708</f>
        <v>3.2860999999999998</v>
      </c>
      <c r="G1708" s="2">
        <f>'Moving Avg'!F1708</f>
        <v>3.3207849999999994</v>
      </c>
      <c r="H1708" s="2">
        <f>'Moving Avg'!G1708</f>
        <v>3.2570980000000014</v>
      </c>
      <c r="I1708" s="2">
        <f>'Moving Avg'!H1708</f>
        <v>3.3325455000000006</v>
      </c>
      <c r="J1708" s="5" t="str">
        <f>OBV!F1708</f>
        <v>BEARISH</v>
      </c>
      <c r="K1708" s="5" t="str">
        <f>OBV!G1708</f>
        <v>NEUTRAL</v>
      </c>
      <c r="L1708" s="5" t="str">
        <f>OBV!H1708</f>
        <v>CONFIRMED BEARISH</v>
      </c>
    </row>
    <row r="1709" spans="1:12" ht="13.5" x14ac:dyDescent="0.25">
      <c r="A1709" s="3">
        <f>RSI!A1709</f>
        <v>44798</v>
      </c>
      <c r="B1709" s="2">
        <f>RSI!B1709</f>
        <v>3.2685</v>
      </c>
      <c r="C1709" s="2">
        <f>RSI!I1709</f>
        <v>45.544707852748381</v>
      </c>
      <c r="D1709" s="2">
        <f>MACD!E1709</f>
        <v>2.6527337968189624E-2</v>
      </c>
      <c r="E1709" s="2">
        <f>MACD!F1709</f>
        <v>1.6592812893775594E-2</v>
      </c>
      <c r="F1709" s="2">
        <f>'Moving Avg'!D1709</f>
        <v>3.2808199999999998</v>
      </c>
      <c r="G1709" s="2">
        <f>'Moving Avg'!F1709</f>
        <v>3.3155149999999991</v>
      </c>
      <c r="H1709" s="2">
        <f>'Moving Avg'!G1709</f>
        <v>3.2604860000000015</v>
      </c>
      <c r="I1709" s="2">
        <f>'Moving Avg'!H1709</f>
        <v>3.331173000000001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</row>
    <row r="1710" spans="1:12" ht="13.5" x14ac:dyDescent="0.25">
      <c r="A1710" s="3">
        <f>RSI!A1710</f>
        <v>44799</v>
      </c>
      <c r="B1710" s="2">
        <f>RSI!B1710</f>
        <v>3.2772999999999999</v>
      </c>
      <c r="C1710" s="2">
        <f>RSI!I1710</f>
        <v>47.429787234590961</v>
      </c>
      <c r="D1710" s="2">
        <f>MACD!E1710</f>
        <v>2.9437087497539149E-2</v>
      </c>
      <c r="E1710" s="2">
        <f>MACD!F1710</f>
        <v>1.9161667814528306E-2</v>
      </c>
      <c r="F1710" s="2">
        <f>'Moving Avg'!D1710</f>
        <v>3.2772999999999994</v>
      </c>
      <c r="G1710" s="2">
        <f>'Moving Avg'!F1710</f>
        <v>3.3111249999999992</v>
      </c>
      <c r="H1710" s="2">
        <f>'Moving Avg'!G1710</f>
        <v>3.2655580000000008</v>
      </c>
      <c r="I1710" s="2">
        <f>'Moving Avg'!H1710</f>
        <v>3.3298445000000005</v>
      </c>
      <c r="J1710" s="5" t="str">
        <f>OBV!F1710</f>
        <v>BEARISH</v>
      </c>
      <c r="K1710" s="5" t="str">
        <f>OBV!G1710</f>
        <v>NEUTRAL</v>
      </c>
      <c r="L1710" s="5" t="str">
        <f>OBV!H1710</f>
        <v>CONFIRMED BEARISH</v>
      </c>
    </row>
    <row r="1711" spans="1:12" ht="13.5" x14ac:dyDescent="0.25">
      <c r="A1711" s="3">
        <f>RSI!A1711</f>
        <v>44802</v>
      </c>
      <c r="B1711" s="2">
        <f>RSI!B1711</f>
        <v>3.2772999999999999</v>
      </c>
      <c r="C1711" s="2">
        <f>RSI!I1711</f>
        <v>47.429787234590961</v>
      </c>
      <c r="D1711" s="2">
        <f>MACD!E1711</f>
        <v>2.6581910205747405E-2</v>
      </c>
      <c r="E1711" s="2">
        <f>MACD!F1711</f>
        <v>2.0645716292772127E-2</v>
      </c>
      <c r="F1711" s="2">
        <f>'Moving Avg'!D1711</f>
        <v>3.2737799999999999</v>
      </c>
      <c r="G1711" s="2">
        <f>'Moving Avg'!F1711</f>
        <v>3.3071699999999993</v>
      </c>
      <c r="H1711" s="2">
        <f>'Moving Avg'!G1711</f>
        <v>3.2694559999999999</v>
      </c>
      <c r="I1711" s="2">
        <f>'Moving Avg'!H1711</f>
        <v>3.3285160000000009</v>
      </c>
      <c r="J1711" s="5" t="str">
        <f>OBV!F1711</f>
        <v>BEARISH</v>
      </c>
      <c r="K1711" s="5" t="str">
        <f>OBV!G1711</f>
        <v>NEUTRAL</v>
      </c>
      <c r="L1711" s="5" t="str">
        <f>OBV!H1711</f>
        <v>CONFIRMED BEARISH</v>
      </c>
    </row>
    <row r="1712" spans="1:12" ht="13.5" x14ac:dyDescent="0.25">
      <c r="A1712" s="3">
        <f>RSI!A1712</f>
        <v>44803</v>
      </c>
      <c r="B1712" s="2">
        <f>RSI!B1712</f>
        <v>3.2685</v>
      </c>
      <c r="C1712" s="2">
        <f>RSI!I1712</f>
        <v>45.599095803458127</v>
      </c>
      <c r="D1712" s="2">
        <f>MACD!E1712</f>
        <v>2.8940595687041881E-2</v>
      </c>
      <c r="E1712" s="2">
        <f>MACD!F1712</f>
        <v>2.2304692171626079E-2</v>
      </c>
      <c r="F1712" s="2">
        <f>'Moving Avg'!D1712</f>
        <v>3.2737799999999999</v>
      </c>
      <c r="G1712" s="2">
        <f>'Moving Avg'!F1712</f>
        <v>3.3032149999999989</v>
      </c>
      <c r="H1712" s="2">
        <f>'Moving Avg'!G1712</f>
        <v>3.2721740000000001</v>
      </c>
      <c r="I1712" s="2">
        <f>'Moving Avg'!H1712</f>
        <v>3.3271435000000014</v>
      </c>
      <c r="J1712" s="5" t="str">
        <f>OBV!F1712</f>
        <v>BEARISH</v>
      </c>
      <c r="K1712" s="5" t="str">
        <f>OBV!G1712</f>
        <v>NEUTRAL</v>
      </c>
      <c r="L1712" s="5" t="str">
        <f>OBV!H1712</f>
        <v>NEUTRAL</v>
      </c>
    </row>
    <row r="1713" spans="1:12" ht="13.5" x14ac:dyDescent="0.25">
      <c r="A1713" s="3">
        <f>RSI!A1713</f>
        <v>44804</v>
      </c>
      <c r="B1713" s="2">
        <f>RSI!B1713</f>
        <v>3.3212000000000002</v>
      </c>
      <c r="C1713" s="2">
        <f>RSI!I1713</f>
        <v>56.441978185573006</v>
      </c>
      <c r="D1713" s="2">
        <f>MACD!E1713</f>
        <v>2.7155627381080905E-2</v>
      </c>
      <c r="E1713" s="2">
        <f>MACD!F1713</f>
        <v>2.3274879213517043E-2</v>
      </c>
      <c r="F1713" s="2">
        <f>'Moving Avg'!D1713</f>
        <v>3.2825600000000001</v>
      </c>
      <c r="G1713" s="2">
        <f>'Moving Avg'!F1713</f>
        <v>3.3027749999999996</v>
      </c>
      <c r="H1713" s="2">
        <f>'Moving Avg'!G1713</f>
        <v>3.2759460000000002</v>
      </c>
      <c r="I1713" s="2">
        <f>'Moving Avg'!H1713</f>
        <v>3.3260345000000004</v>
      </c>
      <c r="J1713" s="5" t="str">
        <f>OBV!F1713</f>
        <v>BULLISH</v>
      </c>
      <c r="K1713" s="5" t="str">
        <f>OBV!G1713</f>
        <v>NEUTRAL</v>
      </c>
      <c r="L1713" s="5" t="str">
        <f>OBV!H1713</f>
        <v>CONFIRMED BULLISH</v>
      </c>
    </row>
    <row r="1714" spans="1:12" ht="13.5" x14ac:dyDescent="0.25">
      <c r="A1714" s="3">
        <f>RSI!A1714</f>
        <v>44805</v>
      </c>
      <c r="B1714" s="2">
        <f>RSI!B1714</f>
        <v>3.4266000000000001</v>
      </c>
      <c r="C1714" s="2">
        <f>RSI!I1714</f>
        <v>69.52476724109242</v>
      </c>
      <c r="D1714" s="2">
        <f>MACD!E1714</f>
        <v>1.3594120846426527E-2</v>
      </c>
      <c r="E1714" s="2">
        <f>MACD!F1714</f>
        <v>2.133872754009894E-2</v>
      </c>
      <c r="F1714" s="2">
        <f>'Moving Avg'!D1714</f>
        <v>3.3141800000000003</v>
      </c>
      <c r="G1714" s="2">
        <f>'Moving Avg'!F1714</f>
        <v>3.3071649999999999</v>
      </c>
      <c r="H1714" s="2">
        <f>'Moving Avg'!G1714</f>
        <v>3.2818260000000006</v>
      </c>
      <c r="I1714" s="2">
        <f>'Moving Avg'!H1714</f>
        <v>3.3254525000000013</v>
      </c>
      <c r="J1714" s="5" t="str">
        <f>OBV!F1714</f>
        <v>BULLISH</v>
      </c>
      <c r="K1714" s="5" t="str">
        <f>OBV!G1714</f>
        <v>NEUTRAL</v>
      </c>
      <c r="L1714" s="5" t="str">
        <f>OBV!H1714</f>
        <v>CONFIRMED BULLISH</v>
      </c>
    </row>
    <row r="1715" spans="1:12" ht="13.5" x14ac:dyDescent="0.25">
      <c r="A1715" s="3">
        <f>RSI!A1715</f>
        <v>44806</v>
      </c>
      <c r="B1715" s="2">
        <f>RSI!B1715</f>
        <v>3.3475999999999999</v>
      </c>
      <c r="C1715" s="2">
        <f>RSI!I1715</f>
        <v>55.958272432107101</v>
      </c>
      <c r="D1715" s="2">
        <f>MACD!E1715</f>
        <v>7.1650872839890134E-3</v>
      </c>
      <c r="E1715" s="2">
        <f>MACD!F1715</f>
        <v>1.8503999488876956E-2</v>
      </c>
      <c r="F1715" s="2">
        <f>'Moving Avg'!D1715</f>
        <v>3.3282400000000001</v>
      </c>
      <c r="G1715" s="2">
        <f>'Moving Avg'!F1715</f>
        <v>3.3084849999999997</v>
      </c>
      <c r="H1715" s="2">
        <f>'Moving Avg'!G1715</f>
        <v>3.2861259999999999</v>
      </c>
      <c r="I1715" s="2">
        <f>'Moving Avg'!H1715</f>
        <v>3.3245170000000006</v>
      </c>
      <c r="J1715" s="5" t="str">
        <f>OBV!F1715</f>
        <v>BULLISH</v>
      </c>
      <c r="K1715" s="5" t="str">
        <f>OBV!G1715</f>
        <v>NEUTRAL</v>
      </c>
      <c r="L1715" s="5" t="str">
        <f>OBV!H1715</f>
        <v>CONFIRMED BULLISH</v>
      </c>
    </row>
    <row r="1716" spans="1:12" ht="13.5" x14ac:dyDescent="0.25">
      <c r="A1716" s="3">
        <f>RSI!A1716</f>
        <v>44809</v>
      </c>
      <c r="B1716" s="2">
        <f>RSI!B1716</f>
        <v>3.3738999999999999</v>
      </c>
      <c r="C1716" s="2">
        <f>RSI!I1716</f>
        <v>58.837916427074255</v>
      </c>
      <c r="D1716" s="2">
        <f>MACD!E1716</f>
        <v>-5.022761883934912E-4</v>
      </c>
      <c r="E1716" s="2">
        <f>MACD!F1716</f>
        <v>1.4702744353422868E-2</v>
      </c>
      <c r="F1716" s="2">
        <f>'Moving Avg'!D1716</f>
        <v>3.3475600000000001</v>
      </c>
      <c r="G1716" s="2">
        <f>'Moving Avg'!F1716</f>
        <v>3.3111199999999998</v>
      </c>
      <c r="H1716" s="2">
        <f>'Moving Avg'!G1716</f>
        <v>3.2916219999999998</v>
      </c>
      <c r="I1716" s="2">
        <f>'Moving Avg'!H1716</f>
        <v>3.3236715000000014</v>
      </c>
      <c r="J1716" s="5" t="str">
        <f>OBV!F1716</f>
        <v>BULLISH</v>
      </c>
      <c r="K1716" s="5" t="str">
        <f>OBV!G1716</f>
        <v>NEUTRAL</v>
      </c>
      <c r="L1716" s="5" t="str">
        <f>OBV!H1716</f>
        <v>CONFIRMED BULLISH</v>
      </c>
    </row>
    <row r="1717" spans="1:12" ht="13.5" x14ac:dyDescent="0.25">
      <c r="A1717" s="3">
        <f>RSI!A1717</f>
        <v>44810</v>
      </c>
      <c r="B1717" s="2">
        <f>RSI!B1717</f>
        <v>3.33</v>
      </c>
      <c r="C1717" s="2">
        <f>RSI!I1717</f>
        <v>52.649721476456826</v>
      </c>
      <c r="D1717" s="2">
        <f>MACD!E1717</f>
        <v>-8.2137173569165611E-3</v>
      </c>
      <c r="E1717" s="2">
        <f>MACD!F1717</f>
        <v>1.0119452011354982E-2</v>
      </c>
      <c r="F1717" s="2">
        <f>'Moving Avg'!D1717</f>
        <v>3.3598600000000003</v>
      </c>
      <c r="G1717" s="2">
        <f>'Moving Avg'!F1717</f>
        <v>3.3106800000000001</v>
      </c>
      <c r="H1717" s="2">
        <f>'Moving Avg'!G1717</f>
        <v>3.2930579999999998</v>
      </c>
      <c r="I1717" s="2">
        <f>'Moving Avg'!H1717</f>
        <v>3.3226065000000022</v>
      </c>
      <c r="J1717" s="5" t="str">
        <f>OBV!F1717</f>
        <v>BULLISH</v>
      </c>
      <c r="K1717" s="5" t="str">
        <f>OBV!G1717</f>
        <v>NEUTRAL</v>
      </c>
      <c r="L1717" s="5" t="str">
        <f>OBV!H1717</f>
        <v>CONFIRMED BULLISH</v>
      </c>
    </row>
    <row r="1718" spans="1:12" ht="13.5" x14ac:dyDescent="0.25">
      <c r="A1718" s="3">
        <f>RSI!A1718</f>
        <v>44811</v>
      </c>
      <c r="B1718" s="2">
        <f>RSI!B1718</f>
        <v>3.2949000000000002</v>
      </c>
      <c r="C1718" s="2">
        <f>RSI!I1718</f>
        <v>48.277716000381929</v>
      </c>
      <c r="D1718" s="2">
        <f>MACD!E1718</f>
        <v>-1.0908849698557876E-2</v>
      </c>
      <c r="E1718" s="2">
        <f>MACD!F1718</f>
        <v>5.9137916693724098E-3</v>
      </c>
      <c r="F1718" s="2">
        <f>'Moving Avg'!D1718</f>
        <v>3.3546</v>
      </c>
      <c r="G1718" s="2">
        <f>'Moving Avg'!F1718</f>
        <v>3.3089249999999999</v>
      </c>
      <c r="H1718" s="2">
        <f>'Moving Avg'!G1718</f>
        <v>3.2929540000000004</v>
      </c>
      <c r="I1718" s="2">
        <f>'Moving Avg'!H1718</f>
        <v>3.3213660000000016</v>
      </c>
      <c r="J1718" s="5" t="str">
        <f>OBV!F1718</f>
        <v>BULLISH</v>
      </c>
      <c r="K1718" s="5" t="str">
        <f>OBV!G1718</f>
        <v>NEUTRAL</v>
      </c>
      <c r="L1718" s="5" t="str">
        <f>OBV!H1718</f>
        <v>BULLISH DIVERGENCE</v>
      </c>
    </row>
    <row r="1719" spans="1:12" ht="13.5" x14ac:dyDescent="0.25">
      <c r="A1719" s="3">
        <f>RSI!A1719</f>
        <v>44812</v>
      </c>
      <c r="B1719" s="2">
        <f>RSI!B1719</f>
        <v>3.2509000000000001</v>
      </c>
      <c r="C1719" s="2">
        <f>RSI!I1719</f>
        <v>43.411215133949</v>
      </c>
      <c r="D1719" s="2">
        <f>MACD!E1719</f>
        <v>-1.1191259941170983E-2</v>
      </c>
      <c r="E1719" s="2">
        <f>MACD!F1719</f>
        <v>2.4927813472637311E-3</v>
      </c>
      <c r="F1719" s="2">
        <f>'Moving Avg'!D1719</f>
        <v>3.3194600000000003</v>
      </c>
      <c r="G1719" s="2">
        <f>'Moving Avg'!F1719</f>
        <v>3.3067249999999992</v>
      </c>
      <c r="H1719" s="2">
        <f>'Moving Avg'!G1719</f>
        <v>3.29264</v>
      </c>
      <c r="I1719" s="2">
        <f>'Moving Avg'!H1719</f>
        <v>3.3199055000000022</v>
      </c>
      <c r="J1719" s="5" t="str">
        <f>OBV!F1719</f>
        <v>BEARISH</v>
      </c>
      <c r="K1719" s="5" t="str">
        <f>OBV!G1719</f>
        <v>NEUTRAL</v>
      </c>
      <c r="L1719" s="5" t="str">
        <f>OBV!H1719</f>
        <v>CONFIRMED BEARISH</v>
      </c>
    </row>
    <row r="1720" spans="1:12" ht="13.5" x14ac:dyDescent="0.25">
      <c r="A1720" s="3">
        <f>RSI!A1720</f>
        <v>44813</v>
      </c>
      <c r="B1720" s="2">
        <f>RSI!B1720</f>
        <v>3.2421000000000002</v>
      </c>
      <c r="C1720" s="2">
        <f>RSI!I1720</f>
        <v>42.488731782873479</v>
      </c>
      <c r="D1720" s="2">
        <f>MACD!E1720</f>
        <v>-9.0787179951710151E-3</v>
      </c>
      <c r="E1720" s="2">
        <f>MACD!F1720</f>
        <v>1.7848147877678197E-4</v>
      </c>
      <c r="F1720" s="2">
        <f>'Moving Avg'!D1720</f>
        <v>3.2983599999999997</v>
      </c>
      <c r="G1720" s="2">
        <f>'Moving Avg'!F1720</f>
        <v>3.30233</v>
      </c>
      <c r="H1720" s="2">
        <f>'Moving Avg'!G1720</f>
        <v>3.2916460000000001</v>
      </c>
      <c r="I1720" s="2">
        <f>'Moving Avg'!H1720</f>
        <v>3.3184845000000025</v>
      </c>
      <c r="J1720" s="5" t="str">
        <f>OBV!F1720</f>
        <v>BEARISH</v>
      </c>
      <c r="K1720" s="5" t="str">
        <f>OBV!G1720</f>
        <v>NEUTRAL</v>
      </c>
      <c r="L1720" s="5" t="str">
        <f>OBV!H1720</f>
        <v>CONFIRMED BEARISH</v>
      </c>
    </row>
    <row r="1721" spans="1:12" ht="13.5" x14ac:dyDescent="0.25">
      <c r="A1721" s="3">
        <f>RSI!A1721</f>
        <v>44816</v>
      </c>
      <c r="B1721" s="2">
        <f>RSI!B1721</f>
        <v>3.2332999999999998</v>
      </c>
      <c r="C1721" s="2">
        <f>RSI!I1721</f>
        <v>41.538152266378297</v>
      </c>
      <c r="D1721" s="2">
        <f>MACD!E1721</f>
        <v>-6.2671399121776439E-3</v>
      </c>
      <c r="E1721" s="2">
        <f>MACD!F1721</f>
        <v>-1.1106427994141033E-3</v>
      </c>
      <c r="F1721" s="2">
        <f>'Moving Avg'!D1721</f>
        <v>3.2702399999999998</v>
      </c>
      <c r="G1721" s="2">
        <f>'Moving Avg'!F1721</f>
        <v>3.2992499999999998</v>
      </c>
      <c r="H1721" s="2">
        <f>'Moving Avg'!G1721</f>
        <v>3.2893040000000009</v>
      </c>
      <c r="I1721" s="2">
        <f>'Moving Avg'!H1721</f>
        <v>3.3170615000000021</v>
      </c>
      <c r="J1721" s="5" t="str">
        <f>OBV!F1721</f>
        <v>BEARISH</v>
      </c>
      <c r="K1721" s="5" t="str">
        <f>OBV!G1721</f>
        <v>NEUTRAL</v>
      </c>
      <c r="L1721" s="5" t="str">
        <f>OBV!H1721</f>
        <v>CONFIRMED BEARISH</v>
      </c>
    </row>
    <row r="1722" spans="1:12" ht="13.5" x14ac:dyDescent="0.25">
      <c r="A1722" s="3">
        <f>RSI!A1722</f>
        <v>44817</v>
      </c>
      <c r="B1722" s="2">
        <f>RSI!B1722</f>
        <v>3.2069999999999999</v>
      </c>
      <c r="C1722" s="2">
        <f>RSI!I1722</f>
        <v>38.748036979317831</v>
      </c>
      <c r="D1722" s="2">
        <f>MACD!E1722</f>
        <v>-2.897189677215195E-3</v>
      </c>
      <c r="E1722" s="2">
        <f>MACD!F1722</f>
        <v>-1.4679521749743217E-3</v>
      </c>
      <c r="F1722" s="2">
        <f>'Moving Avg'!D1722</f>
        <v>3.2456400000000003</v>
      </c>
      <c r="G1722" s="2">
        <f>'Moving Avg'!F1722</f>
        <v>3.2935400000000001</v>
      </c>
      <c r="H1722" s="2">
        <f>'Moving Avg'!G1722</f>
        <v>3.2881119999999999</v>
      </c>
      <c r="I1722" s="2">
        <f>'Moving Avg'!H1722</f>
        <v>3.3155070000000029</v>
      </c>
      <c r="J1722" s="5" t="str">
        <f>OBV!F1722</f>
        <v>BEARISH</v>
      </c>
      <c r="K1722" s="5" t="str">
        <f>OBV!G1722</f>
        <v>NEUTRAL</v>
      </c>
      <c r="L1722" s="5" t="str">
        <f>OBV!H1722</f>
        <v>CONFIRMED BEARISH</v>
      </c>
    </row>
    <row r="1723" spans="1:12" ht="13.5" x14ac:dyDescent="0.25">
      <c r="A1723" s="3">
        <f>RSI!A1723</f>
        <v>44818</v>
      </c>
      <c r="B1723" s="2">
        <f>RSI!B1723</f>
        <v>3.2069999999999999</v>
      </c>
      <c r="C1723" s="2">
        <f>RSI!I1723</f>
        <v>38.748036979317824</v>
      </c>
      <c r="D1723" s="2">
        <f>MACD!E1723</f>
        <v>8.5846481385214446E-3</v>
      </c>
      <c r="E1723" s="2">
        <f>MACD!F1723</f>
        <v>5.4256788772483145E-4</v>
      </c>
      <c r="F1723" s="2">
        <f>'Moving Avg'!D1723</f>
        <v>3.2280600000000002</v>
      </c>
      <c r="G1723" s="2">
        <f>'Moving Avg'!F1723</f>
        <v>3.2878299999999996</v>
      </c>
      <c r="H1723" s="2">
        <f>'Moving Avg'!G1723</f>
        <v>3.2870879999999998</v>
      </c>
      <c r="I1723" s="2">
        <f>'Moving Avg'!H1723</f>
        <v>3.3140365000000021</v>
      </c>
      <c r="J1723" s="5" t="str">
        <f>OBV!F1723</f>
        <v>BEARISH</v>
      </c>
      <c r="K1723" s="5" t="str">
        <f>OBV!G1723</f>
        <v>NEUTRAL</v>
      </c>
      <c r="L1723" s="5" t="str">
        <f>OBV!H1723</f>
        <v>CONFIRMED BEARISH</v>
      </c>
    </row>
    <row r="1724" spans="1:12" ht="13.5" x14ac:dyDescent="0.25">
      <c r="A1724" s="3">
        <f>RSI!A1724</f>
        <v>44819</v>
      </c>
      <c r="B1724" s="2">
        <f>RSI!B1724</f>
        <v>3.1981999999999999</v>
      </c>
      <c r="C1724" s="2">
        <f>RSI!I1724</f>
        <v>37.763695575411589</v>
      </c>
      <c r="D1724" s="2">
        <f>MACD!E1724</f>
        <v>3.5651220237591374E-2</v>
      </c>
      <c r="E1724" s="2">
        <f>MACD!F1724</f>
        <v>7.5642983576981399E-3</v>
      </c>
      <c r="F1724" s="2">
        <f>'Moving Avg'!D1724</f>
        <v>3.2175200000000004</v>
      </c>
      <c r="G1724" s="2">
        <f>'Moving Avg'!F1724</f>
        <v>3.2829949999999997</v>
      </c>
      <c r="H1724" s="2">
        <f>'Moving Avg'!G1724</f>
        <v>3.2868920000000004</v>
      </c>
      <c r="I1724" s="2">
        <f>'Moving Avg'!H1724</f>
        <v>3.3125220000000026</v>
      </c>
      <c r="J1724" s="5" t="str">
        <f>OBV!F1724</f>
        <v>BEARISH</v>
      </c>
      <c r="K1724" s="5" t="str">
        <f>OBV!G1724</f>
        <v>NEUTRAL</v>
      </c>
      <c r="L1724" s="5" t="str">
        <f>OBV!H1724</f>
        <v>CONFIRMED BEARISH</v>
      </c>
    </row>
    <row r="1725" spans="1:12" ht="13.5" x14ac:dyDescent="0.25">
      <c r="A1725" s="3">
        <f>RSI!A1725</f>
        <v>44820</v>
      </c>
      <c r="B1725" s="2">
        <f>RSI!B1725</f>
        <v>3.1894</v>
      </c>
      <c r="C1725" s="2">
        <f>RSI!I1725</f>
        <v>36.758076488016336</v>
      </c>
      <c r="D1725" s="2">
        <f>MACD!E1725</f>
        <v>4.7551797007659768E-2</v>
      </c>
      <c r="E1725" s="2">
        <f>MACD!F1725</f>
        <v>1.5561798087690468E-2</v>
      </c>
      <c r="F1725" s="2">
        <f>'Moving Avg'!D1725</f>
        <v>3.2069800000000002</v>
      </c>
      <c r="G1725" s="2">
        <f>'Moving Avg'!F1725</f>
        <v>3.27772</v>
      </c>
      <c r="H1725" s="2">
        <f>'Moving Avg'!G1725</f>
        <v>3.2855159999999994</v>
      </c>
      <c r="I1725" s="2">
        <f>'Moving Avg'!H1725</f>
        <v>3.3110890000000031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</row>
    <row r="1726" spans="1:12" ht="13.5" x14ac:dyDescent="0.25">
      <c r="A1726" s="3">
        <f>RSI!A1726</f>
        <v>44823</v>
      </c>
      <c r="B1726" s="2">
        <f>RSI!B1726</f>
        <v>3.1806000000000001</v>
      </c>
      <c r="C1726" s="2">
        <f>RSI!I1726</f>
        <v>35.73332826842254</v>
      </c>
      <c r="D1726" s="2">
        <f>MACD!E1726</f>
        <v>6.2834564596657039E-2</v>
      </c>
      <c r="E1726" s="2">
        <f>MACD!F1726</f>
        <v>2.5016351389483785E-2</v>
      </c>
      <c r="F1726" s="2">
        <f>'Moving Avg'!D1726</f>
        <v>3.1964399999999999</v>
      </c>
      <c r="G1726" s="2">
        <f>'Moving Avg'!F1726</f>
        <v>3.2720050000000001</v>
      </c>
      <c r="H1726" s="2">
        <f>'Moving Avg'!G1726</f>
        <v>3.2861399999999992</v>
      </c>
      <c r="I1726" s="2">
        <f>'Moving Avg'!H1726</f>
        <v>3.3096955000000032</v>
      </c>
      <c r="J1726" s="5" t="str">
        <f>OBV!F1726</f>
        <v>BEARISH</v>
      </c>
      <c r="K1726" s="5" t="str">
        <f>OBV!G1726</f>
        <v>NEUTRAL</v>
      </c>
      <c r="L1726" s="5" t="str">
        <f>OBV!H1726</f>
        <v>CONFIRMED BEARISH</v>
      </c>
    </row>
    <row r="1727" spans="1:12" ht="13.5" x14ac:dyDescent="0.25">
      <c r="A1727" s="3">
        <f>RSI!A1727</f>
        <v>44824</v>
      </c>
      <c r="B1727" s="2">
        <f>RSI!B1727</f>
        <v>3.1543000000000001</v>
      </c>
      <c r="C1727" s="2">
        <f>RSI!I1727</f>
        <v>32.791088953452359</v>
      </c>
      <c r="D1727" s="2">
        <f>MACD!E1727</f>
        <v>7.1489330490069225E-2</v>
      </c>
      <c r="E1727" s="2">
        <f>MACD!F1727</f>
        <v>3.4310947209600873E-2</v>
      </c>
      <c r="F1727" s="2">
        <f>'Moving Avg'!D1727</f>
        <v>3.1859000000000002</v>
      </c>
      <c r="G1727" s="2">
        <f>'Moving Avg'!F1727</f>
        <v>3.2662950000000004</v>
      </c>
      <c r="H1727" s="2">
        <f>'Moving Avg'!G1727</f>
        <v>3.2847319999999995</v>
      </c>
      <c r="I1727" s="2">
        <f>'Moving Avg'!H1727</f>
        <v>3.3081290000000036</v>
      </c>
      <c r="J1727" s="5" t="str">
        <f>OBV!F1727</f>
        <v>BEARISH</v>
      </c>
      <c r="K1727" s="5" t="str">
        <f>OBV!G1727</f>
        <v>NEUTRAL</v>
      </c>
      <c r="L1727" s="5" t="str">
        <f>OBV!H1727</f>
        <v>CONFIRMED BEARISH</v>
      </c>
    </row>
    <row r="1728" spans="1:12" ht="13.5" x14ac:dyDescent="0.25">
      <c r="A1728" s="3">
        <f>RSI!A1728</f>
        <v>44825</v>
      </c>
      <c r="B1728" s="2">
        <f>RSI!B1728</f>
        <v>3.1191</v>
      </c>
      <c r="C1728" s="2">
        <f>RSI!I1728</f>
        <v>29.312314763866198</v>
      </c>
      <c r="D1728" s="2">
        <f>MACD!E1728</f>
        <v>7.6665123363938381E-2</v>
      </c>
      <c r="E1728" s="2">
        <f>MACD!F1728</f>
        <v>4.2781782440468374E-2</v>
      </c>
      <c r="F1728" s="2">
        <f>'Moving Avg'!D1728</f>
        <v>3.16832</v>
      </c>
      <c r="G1728" s="2">
        <f>'Moving Avg'!F1728</f>
        <v>3.2583849999999996</v>
      </c>
      <c r="H1728" s="2">
        <f>'Moving Avg'!G1728</f>
        <v>3.2826200000000001</v>
      </c>
      <c r="I1728" s="2">
        <f>'Moving Avg'!H1728</f>
        <v>3.3063025000000033</v>
      </c>
      <c r="J1728" s="5" t="str">
        <f>OBV!F1728</f>
        <v>BEARISH</v>
      </c>
      <c r="K1728" s="5" t="str">
        <f>OBV!G1728</f>
        <v>NEUTRAL</v>
      </c>
      <c r="L1728" s="5" t="str">
        <f>OBV!H1728</f>
        <v>CONFIRMED BEARISH</v>
      </c>
    </row>
    <row r="1729" spans="1:12" ht="13.5" x14ac:dyDescent="0.25">
      <c r="A1729" s="3">
        <f>RSI!A1729</f>
        <v>44826</v>
      </c>
      <c r="B1729" s="2">
        <f>RSI!B1729</f>
        <v>3.1103000000000001</v>
      </c>
      <c r="C1729" s="2">
        <f>RSI!I1729</f>
        <v>28.498333230414048</v>
      </c>
      <c r="D1729" s="2">
        <f>MACD!E1729</f>
        <v>7.5732595007409031E-2</v>
      </c>
      <c r="E1729" s="2">
        <f>MACD!F1729</f>
        <v>4.9371944953856509E-2</v>
      </c>
      <c r="F1729" s="2">
        <f>'Moving Avg'!D1729</f>
        <v>3.1507399999999999</v>
      </c>
      <c r="G1729" s="2">
        <f>'Moving Avg'!F1729</f>
        <v>3.2504750000000002</v>
      </c>
      <c r="H1729" s="2">
        <f>'Moving Avg'!G1729</f>
        <v>3.2803319999999991</v>
      </c>
      <c r="I1729" s="2">
        <f>'Moving Avg'!H1729</f>
        <v>3.3042645000000035</v>
      </c>
      <c r="J1729" s="5" t="str">
        <f>OBV!F1729</f>
        <v>BEARISH</v>
      </c>
      <c r="K1729" s="5" t="str">
        <f>OBV!G1729</f>
        <v>NEUTRAL</v>
      </c>
      <c r="L1729" s="5" t="str">
        <f>OBV!H1729</f>
        <v>CONFIRMED BEARISH</v>
      </c>
    </row>
    <row r="1730" spans="1:12" ht="13.5" x14ac:dyDescent="0.25">
      <c r="A1730" s="3">
        <f>RSI!A1730</f>
        <v>44827</v>
      </c>
      <c r="B1730" s="2">
        <f>RSI!B1730</f>
        <v>3.1278999999999999</v>
      </c>
      <c r="C1730" s="2">
        <f>RSI!I1730</f>
        <v>32.533550918146943</v>
      </c>
      <c r="D1730" s="2">
        <f>MACD!E1730</f>
        <v>7.3083661451639248E-2</v>
      </c>
      <c r="E1730" s="2">
        <f>MACD!F1730</f>
        <v>5.4114288253413065E-2</v>
      </c>
      <c r="F1730" s="2">
        <f>'Moving Avg'!D1730</f>
        <v>3.1384400000000001</v>
      </c>
      <c r="G1730" s="2">
        <f>'Moving Avg'!F1730</f>
        <v>3.2430050000000001</v>
      </c>
      <c r="H1730" s="2">
        <f>'Moving Avg'!G1730</f>
        <v>3.2783959999999994</v>
      </c>
      <c r="I1730" s="2">
        <f>'Moving Avg'!H1730</f>
        <v>3.3021470000000037</v>
      </c>
      <c r="J1730" s="5" t="str">
        <f>OBV!F1730</f>
        <v>BEARISH</v>
      </c>
      <c r="K1730" s="5" t="str">
        <f>OBV!G1730</f>
        <v>NEUTRAL</v>
      </c>
      <c r="L1730" s="5" t="str">
        <f>OBV!H1730</f>
        <v>CONFIRMED BEARISH</v>
      </c>
    </row>
    <row r="1731" spans="1:12" ht="13.5" x14ac:dyDescent="0.25">
      <c r="A1731" s="3">
        <f>RSI!A1731</f>
        <v>44830</v>
      </c>
      <c r="B1731" s="2">
        <f>RSI!B1731</f>
        <v>3.1191</v>
      </c>
      <c r="C1731" s="2">
        <f>RSI!I1731</f>
        <v>31.574070609010121</v>
      </c>
      <c r="D1731" s="2">
        <f>MACD!E1731</f>
        <v>7.0774854119322494E-2</v>
      </c>
      <c r="E1731" s="2">
        <f>MACD!F1731</f>
        <v>5.7446401426594955E-2</v>
      </c>
      <c r="F1731" s="2">
        <f>'Moving Avg'!D1731</f>
        <v>3.1261400000000004</v>
      </c>
      <c r="G1731" s="2">
        <f>'Moving Avg'!F1731</f>
        <v>3.2350949999999998</v>
      </c>
      <c r="H1731" s="2">
        <f>'Moving Avg'!G1731</f>
        <v>3.276284</v>
      </c>
      <c r="I1731" s="2">
        <f>'Moving Avg'!H1731</f>
        <v>3.2999855000000027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</row>
    <row r="1732" spans="1:12" ht="13.5" x14ac:dyDescent="0.25">
      <c r="A1732" s="3">
        <f>RSI!A1732</f>
        <v>44831</v>
      </c>
      <c r="B1732" s="2">
        <f>RSI!B1732</f>
        <v>3.1015999999999999</v>
      </c>
      <c r="C1732" s="2">
        <f>RSI!I1732</f>
        <v>29.698314129235925</v>
      </c>
      <c r="D1732" s="2">
        <f>MACD!E1732</f>
        <v>6.6710975393212912E-2</v>
      </c>
      <c r="E1732" s="2">
        <f>MACD!F1732</f>
        <v>5.9299316219918546E-2</v>
      </c>
      <c r="F1732" s="2">
        <f>'Moving Avg'!D1732</f>
        <v>3.1155999999999997</v>
      </c>
      <c r="G1732" s="2">
        <f>'Moving Avg'!F1732</f>
        <v>3.2267500000000005</v>
      </c>
      <c r="H1732" s="2">
        <f>'Moving Avg'!G1732</f>
        <v>3.2729839999999992</v>
      </c>
      <c r="I1732" s="2">
        <f>'Moving Avg'!H1732</f>
        <v>3.2977365000000032</v>
      </c>
      <c r="J1732" s="5" t="str">
        <f>OBV!F1732</f>
        <v>BEARISH</v>
      </c>
      <c r="K1732" s="5" t="str">
        <f>OBV!G1732</f>
        <v>NEUTRAL</v>
      </c>
      <c r="L1732" s="5" t="str">
        <f>OBV!H1732</f>
        <v>CONFIRMED BEARISH</v>
      </c>
    </row>
    <row r="1733" spans="1:12" ht="13.5" x14ac:dyDescent="0.25">
      <c r="A1733" s="3">
        <f>RSI!A1733</f>
        <v>44832</v>
      </c>
      <c r="B1733" s="2">
        <f>RSI!B1733</f>
        <v>3.0752000000000002</v>
      </c>
      <c r="C1733" s="2">
        <f>RSI!I1733</f>
        <v>27.084266372757057</v>
      </c>
      <c r="D1733" s="2">
        <f>MACD!E1733</f>
        <v>6.5923480945198509E-2</v>
      </c>
      <c r="E1733" s="2">
        <f>MACD!F1733</f>
        <v>6.0624149164974543E-2</v>
      </c>
      <c r="F1733" s="2">
        <f>'Moving Avg'!D1733</f>
        <v>3.1068199999999999</v>
      </c>
      <c r="G1733" s="2">
        <f>'Moving Avg'!F1733</f>
        <v>3.2144500000000003</v>
      </c>
      <c r="H1733" s="2">
        <f>'Moving Avg'!G1733</f>
        <v>3.2693239999999992</v>
      </c>
      <c r="I1733" s="2">
        <f>'Moving Avg'!H1733</f>
        <v>3.2954390000000036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</row>
    <row r="1734" spans="1:12" ht="13.5" x14ac:dyDescent="0.25">
      <c r="A1734" s="3">
        <f>RSI!A1734</f>
        <v>44833</v>
      </c>
      <c r="B1734" s="2">
        <f>RSI!B1734</f>
        <v>3.0752000000000002</v>
      </c>
      <c r="C1734" s="2">
        <f>RSI!I1734</f>
        <v>27.084266372757057</v>
      </c>
      <c r="D1734" s="2">
        <f>MACD!E1734</f>
        <v>6.4703381523589787E-2</v>
      </c>
      <c r="E1734" s="2">
        <f>MACD!F1734</f>
        <v>6.1439995636697595E-2</v>
      </c>
      <c r="F1734" s="2">
        <f>'Moving Avg'!D1734</f>
        <v>3.0998000000000001</v>
      </c>
      <c r="G1734" s="2">
        <f>'Moving Avg'!F1734</f>
        <v>3.1968800000000002</v>
      </c>
      <c r="H1734" s="2">
        <f>'Moving Avg'!G1734</f>
        <v>3.2658299999999998</v>
      </c>
      <c r="I1734" s="2">
        <f>'Moving Avg'!H1734</f>
        <v>3.2932255000000032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</row>
    <row r="1735" spans="1:12" ht="13.5" x14ac:dyDescent="0.25">
      <c r="A1735" s="3">
        <f>RSI!A1735</f>
        <v>44834</v>
      </c>
      <c r="B1735" s="2">
        <f>RSI!B1735</f>
        <v>3.0752000000000002</v>
      </c>
      <c r="C1735" s="2">
        <f>RSI!I1735</f>
        <v>27.084266372757057</v>
      </c>
      <c r="D1735" s="2">
        <f>MACD!E1735</f>
        <v>6.3057965947986183E-2</v>
      </c>
      <c r="E1735" s="2">
        <f>MACD!F1735</f>
        <v>6.1763589698955318E-2</v>
      </c>
      <c r="F1735" s="2">
        <f>'Moving Avg'!D1735</f>
        <v>3.0892600000000003</v>
      </c>
      <c r="G1735" s="2">
        <f>'Moving Avg'!F1735</f>
        <v>3.1832600000000002</v>
      </c>
      <c r="H1735" s="2">
        <f>'Moving Avg'!G1735</f>
        <v>3.262503999999999</v>
      </c>
      <c r="I1735" s="2">
        <f>'Moving Avg'!H1735</f>
        <v>3.2910960000000022</v>
      </c>
      <c r="J1735" s="5" t="str">
        <f>OBV!F1735</f>
        <v>BEARISH</v>
      </c>
      <c r="K1735" s="5" t="str">
        <f>OBV!G1735</f>
        <v>NEUTRAL</v>
      </c>
      <c r="L1735" s="5" t="str">
        <f>OBV!H1735</f>
        <v>CONFIRMED BEARISH</v>
      </c>
    </row>
    <row r="1736" spans="1:12" ht="13.5" x14ac:dyDescent="0.25">
      <c r="A1736" s="3">
        <f>RSI!A1736</f>
        <v>44837</v>
      </c>
      <c r="B1736" s="2">
        <f>RSI!B1736</f>
        <v>3.2597</v>
      </c>
      <c r="C1736" s="2">
        <f>RSI!I1736</f>
        <v>58.764958070154691</v>
      </c>
      <c r="D1736" s="2">
        <f>MACD!E1736</f>
        <v>4.7331125073106328E-2</v>
      </c>
      <c r="E1736" s="2">
        <f>MACD!F1736</f>
        <v>5.8877096773785519E-2</v>
      </c>
      <c r="F1736" s="2">
        <f>'Moving Avg'!D1736</f>
        <v>3.1173800000000003</v>
      </c>
      <c r="G1736" s="2">
        <f>'Moving Avg'!F1736</f>
        <v>3.1775500000000005</v>
      </c>
      <c r="H1736" s="2">
        <f>'Moving Avg'!G1736</f>
        <v>3.2630359999999996</v>
      </c>
      <c r="I1736" s="2">
        <f>'Moving Avg'!H1736</f>
        <v>3.2900980000000022</v>
      </c>
      <c r="J1736" s="5" t="str">
        <f>OBV!F1736</f>
        <v>BULLISH</v>
      </c>
      <c r="K1736" s="5" t="str">
        <f>OBV!G1736</f>
        <v>STRONG</v>
      </c>
      <c r="L1736" s="5" t="str">
        <f>OBV!H1736</f>
        <v>CONFIRMED BULLISH</v>
      </c>
    </row>
    <row r="1737" spans="1:12" ht="13.5" x14ac:dyDescent="0.25">
      <c r="A1737" s="3">
        <f>RSI!A1737</f>
        <v>44838</v>
      </c>
      <c r="B1737" s="2">
        <f>RSI!B1737</f>
        <v>3.3475999999999999</v>
      </c>
      <c r="C1737" s="2">
        <f>RSI!I1737</f>
        <v>66.281510689499328</v>
      </c>
      <c r="D1737" s="2">
        <f>MACD!E1737</f>
        <v>2.3011450597652416E-2</v>
      </c>
      <c r="E1737" s="2">
        <f>MACD!F1737</f>
        <v>5.1703967538558902E-2</v>
      </c>
      <c r="F1737" s="2">
        <f>'Moving Avg'!D1737</f>
        <v>3.1665800000000002</v>
      </c>
      <c r="G1737" s="2">
        <f>'Moving Avg'!F1737</f>
        <v>3.1784300000000005</v>
      </c>
      <c r="H1737" s="2">
        <f>'Moving Avg'!G1737</f>
        <v>3.2651579999999996</v>
      </c>
      <c r="I1737" s="2">
        <f>'Moving Avg'!H1737</f>
        <v>3.2895395000000018</v>
      </c>
      <c r="J1737" s="5" t="str">
        <f>OBV!F1737</f>
        <v>BULLISH</v>
      </c>
      <c r="K1737" s="5" t="str">
        <f>OBV!G1737</f>
        <v>STRONG</v>
      </c>
      <c r="L1737" s="5" t="str">
        <f>OBV!H1737</f>
        <v>CONFIRMED BULLISH</v>
      </c>
    </row>
    <row r="1738" spans="1:12" ht="13.5" x14ac:dyDescent="0.25">
      <c r="A1738" s="3">
        <f>RSI!A1738</f>
        <v>44839</v>
      </c>
      <c r="B1738" s="2">
        <f>RSI!B1738</f>
        <v>3.3475999999999999</v>
      </c>
      <c r="C1738" s="2">
        <f>RSI!I1738</f>
        <v>66.281510689499328</v>
      </c>
      <c r="D1738" s="2">
        <f>MACD!E1738</f>
        <v>-3.922897787363322E-3</v>
      </c>
      <c r="E1738" s="2">
        <f>MACD!F1738</f>
        <v>4.057859447337446E-2</v>
      </c>
      <c r="F1738" s="2">
        <f>'Moving Avg'!D1738</f>
        <v>3.22106</v>
      </c>
      <c r="G1738" s="2">
        <f>'Moving Avg'!F1738</f>
        <v>3.1810650000000003</v>
      </c>
      <c r="H1738" s="2">
        <f>'Moving Avg'!G1738</f>
        <v>3.2644559999999996</v>
      </c>
      <c r="I1738" s="2">
        <f>'Moving Avg'!H1738</f>
        <v>3.2888975000000027</v>
      </c>
      <c r="J1738" s="5" t="str">
        <f>OBV!F1738</f>
        <v>BULLISH</v>
      </c>
      <c r="K1738" s="5" t="str">
        <f>OBV!G1738</f>
        <v>STRONG</v>
      </c>
      <c r="L1738" s="5" t="str">
        <f>OBV!H1738</f>
        <v>CONFIRMED BULLISH</v>
      </c>
    </row>
    <row r="1739" spans="1:12" ht="13.5" x14ac:dyDescent="0.25">
      <c r="A1739" s="3">
        <f>RSI!A1739</f>
        <v>44840</v>
      </c>
      <c r="B1739" s="2">
        <f>RSI!B1739</f>
        <v>3.2949000000000002</v>
      </c>
      <c r="C1739" s="2">
        <f>RSI!I1739</f>
        <v>58.825462308492746</v>
      </c>
      <c r="D1739" s="2">
        <f>MACD!E1739</f>
        <v>-2.5034733156963807E-2</v>
      </c>
      <c r="E1739" s="2">
        <f>MACD!F1739</f>
        <v>2.7455928947306807E-2</v>
      </c>
      <c r="F1739" s="2">
        <f>'Moving Avg'!D1739</f>
        <v>3.2650000000000006</v>
      </c>
      <c r="G1739" s="2">
        <f>'Moving Avg'!F1739</f>
        <v>3.183265</v>
      </c>
      <c r="H1739" s="2">
        <f>'Moving Avg'!G1739</f>
        <v>3.2628759999999994</v>
      </c>
      <c r="I1739" s="2">
        <f>'Moving Avg'!H1739</f>
        <v>3.2880340000000019</v>
      </c>
      <c r="J1739" s="5" t="str">
        <f>OBV!F1739</f>
        <v>BULLISH</v>
      </c>
      <c r="K1739" s="5" t="str">
        <f>OBV!G1739</f>
        <v>STRONG</v>
      </c>
      <c r="L1739" s="5" t="str">
        <f>OBV!H1739</f>
        <v>CONFIRMED BULLISH</v>
      </c>
    </row>
    <row r="1740" spans="1:12" ht="13.5" x14ac:dyDescent="0.25">
      <c r="A1740" s="3">
        <f>RSI!A1740</f>
        <v>44841</v>
      </c>
      <c r="B1740" s="2">
        <f>RSI!B1740</f>
        <v>3.2509000000000001</v>
      </c>
      <c r="C1740" s="2">
        <f>RSI!I1740</f>
        <v>53.422100783058845</v>
      </c>
      <c r="D1740" s="2">
        <f>MACD!E1740</f>
        <v>-3.74268009461729E-2</v>
      </c>
      <c r="E1740" s="2">
        <f>MACD!F1740</f>
        <v>1.4479382968610868E-2</v>
      </c>
      <c r="F1740" s="2">
        <f>'Moving Avg'!D1740</f>
        <v>3.3001400000000003</v>
      </c>
      <c r="G1740" s="2">
        <f>'Moving Avg'!F1740</f>
        <v>3.1837050000000002</v>
      </c>
      <c r="H1740" s="2">
        <f>'Moving Avg'!G1740</f>
        <v>3.2605919999999999</v>
      </c>
      <c r="I1740" s="2">
        <f>'Moving Avg'!H1740</f>
        <v>3.2864060000000022</v>
      </c>
      <c r="J1740" s="5" t="str">
        <f>OBV!F1740</f>
        <v>BULLISH</v>
      </c>
      <c r="K1740" s="5" t="str">
        <f>OBV!G1740</f>
        <v>STRONG</v>
      </c>
      <c r="L1740" s="5" t="str">
        <f>OBV!H1740</f>
        <v>CONFIRMED BULLISH</v>
      </c>
    </row>
    <row r="1741" spans="1:12" ht="13.5" x14ac:dyDescent="0.25">
      <c r="A1741" s="3">
        <f>RSI!A1741</f>
        <v>44844</v>
      </c>
      <c r="B1741" s="2">
        <f>RSI!B1741</f>
        <v>3.2509000000000001</v>
      </c>
      <c r="C1741" s="2">
        <f>RSI!I1741</f>
        <v>53.422100783058845</v>
      </c>
      <c r="D1741" s="2">
        <f>MACD!E1741</f>
        <v>-4.94647252716649E-2</v>
      </c>
      <c r="E1741" s="2">
        <f>MACD!F1741</f>
        <v>1.6905613205557141E-3</v>
      </c>
      <c r="F1741" s="2">
        <f>'Moving Avg'!D1741</f>
        <v>3.2983800000000003</v>
      </c>
      <c r="G1741" s="2">
        <f>'Moving Avg'!F1741</f>
        <v>3.1845850000000007</v>
      </c>
      <c r="H1741" s="2">
        <f>'Moving Avg'!G1741</f>
        <v>3.2584819999999994</v>
      </c>
      <c r="I1741" s="2">
        <f>'Moving Avg'!H1741</f>
        <v>3.2847360000000019</v>
      </c>
      <c r="J1741" s="5" t="str">
        <f>OBV!F1741</f>
        <v>BULLISH</v>
      </c>
      <c r="K1741" s="5" t="str">
        <f>OBV!G1741</f>
        <v>NEUTRAL</v>
      </c>
      <c r="L1741" s="5" t="str">
        <f>OBV!H1741</f>
        <v>BULLISH DIVERGENCE</v>
      </c>
    </row>
    <row r="1742" spans="1:12" ht="13.5" x14ac:dyDescent="0.25">
      <c r="A1742" s="3">
        <f>RSI!A1742</f>
        <v>44845</v>
      </c>
      <c r="B1742" s="2">
        <f>RSI!B1742</f>
        <v>3.2509000000000001</v>
      </c>
      <c r="C1742" s="2">
        <f>RSI!I1742</f>
        <v>53.422100783058838</v>
      </c>
      <c r="D1742" s="2">
        <f>MACD!E1742</f>
        <v>-6.252674888540799E-2</v>
      </c>
      <c r="E1742" s="2">
        <f>MACD!F1742</f>
        <v>-1.1152900720637028E-2</v>
      </c>
      <c r="F1742" s="2">
        <f>'Moving Avg'!D1742</f>
        <v>3.2790399999999997</v>
      </c>
      <c r="G1742" s="2">
        <f>'Moving Avg'!F1742</f>
        <v>3.1867800000000006</v>
      </c>
      <c r="H1742" s="2">
        <f>'Moving Avg'!G1742</f>
        <v>3.2565479999999996</v>
      </c>
      <c r="I1742" s="2">
        <f>'Moving Avg'!H1742</f>
        <v>3.2831080000000012</v>
      </c>
      <c r="J1742" s="5" t="str">
        <f>OBV!F1742</f>
        <v>BEARISH</v>
      </c>
      <c r="K1742" s="5" t="str">
        <f>OBV!G1742</f>
        <v>NEUTRAL</v>
      </c>
      <c r="L1742" s="5" t="str">
        <f>OBV!H1742</f>
        <v>CONFIRMED BEARISH</v>
      </c>
    </row>
    <row r="1743" spans="1:12" ht="13.5" x14ac:dyDescent="0.25">
      <c r="A1743" s="3">
        <f>RSI!A1743</f>
        <v>44846</v>
      </c>
      <c r="B1743" s="2">
        <f>RSI!B1743</f>
        <v>3.2509000000000001</v>
      </c>
      <c r="C1743" s="2">
        <f>RSI!I1743</f>
        <v>53.422100783058838</v>
      </c>
      <c r="D1743" s="2">
        <f>MACD!E1743</f>
        <v>-7.7810935490073785E-2</v>
      </c>
      <c r="E1743" s="2">
        <f>MACD!F1743</f>
        <v>-2.448450767452438E-2</v>
      </c>
      <c r="F1743" s="2">
        <f>'Moving Avg'!D1743</f>
        <v>3.2597</v>
      </c>
      <c r="G1743" s="2">
        <f>'Moving Avg'!F1743</f>
        <v>3.1889750000000001</v>
      </c>
      <c r="H1743" s="2">
        <f>'Moving Avg'!G1743</f>
        <v>3.254966</v>
      </c>
      <c r="I1743" s="2">
        <f>'Moving Avg'!H1743</f>
        <v>3.2813125000000021</v>
      </c>
      <c r="J1743" s="5" t="str">
        <f>OBV!F1743</f>
        <v>BEARISH</v>
      </c>
      <c r="K1743" s="5" t="str">
        <f>OBV!G1743</f>
        <v>NEUTRAL</v>
      </c>
      <c r="L1743" s="5" t="str">
        <f>OBV!H1743</f>
        <v>CONFIRMED BEARISH</v>
      </c>
    </row>
    <row r="1744" spans="1:12" ht="13.5" x14ac:dyDescent="0.25">
      <c r="A1744" s="3">
        <f>RSI!A1744</f>
        <v>44847</v>
      </c>
      <c r="B1744" s="2">
        <f>RSI!B1744</f>
        <v>3.2509000000000001</v>
      </c>
      <c r="C1744" s="2">
        <f>RSI!I1744</f>
        <v>53.422100783058838</v>
      </c>
      <c r="D1744" s="2">
        <f>MACD!E1744</f>
        <v>-9.0901270459654349E-2</v>
      </c>
      <c r="E1744" s="2">
        <f>MACD!F1744</f>
        <v>-3.7767860231550376E-2</v>
      </c>
      <c r="F1744" s="2">
        <f>'Moving Avg'!D1744</f>
        <v>3.2509000000000001</v>
      </c>
      <c r="G1744" s="2">
        <f>'Moving Avg'!F1744</f>
        <v>3.1916100000000003</v>
      </c>
      <c r="H1744" s="2">
        <f>'Moving Avg'!G1744</f>
        <v>3.2532080000000003</v>
      </c>
      <c r="I1744" s="2">
        <f>'Moving Avg'!H1744</f>
        <v>3.2796425000000018</v>
      </c>
      <c r="J1744" s="5" t="str">
        <f>OBV!F1744</f>
        <v>BEARISH</v>
      </c>
      <c r="K1744" s="5" t="str">
        <f>OBV!G1744</f>
        <v>NEUTRAL</v>
      </c>
      <c r="L1744" s="5" t="str">
        <f>OBV!H1744</f>
        <v>CONFIRMED BEARISH</v>
      </c>
    </row>
    <row r="1745" spans="1:12" ht="13.5" x14ac:dyDescent="0.25">
      <c r="A1745" s="3">
        <f>RSI!A1745</f>
        <v>44848</v>
      </c>
      <c r="B1745" s="2">
        <f>RSI!B1745</f>
        <v>3.2509000000000001</v>
      </c>
      <c r="C1745" s="2">
        <f>RSI!I1745</f>
        <v>53.422100783058845</v>
      </c>
      <c r="D1745" s="2">
        <f>MACD!E1745</f>
        <v>-0.10212359819411621</v>
      </c>
      <c r="E1745" s="2">
        <f>MACD!F1745</f>
        <v>-5.0639007824063539E-2</v>
      </c>
      <c r="F1745" s="2">
        <f>'Moving Avg'!D1745</f>
        <v>3.2509000000000001</v>
      </c>
      <c r="G1745" s="2">
        <f>'Moving Avg'!F1745</f>
        <v>3.1946850000000007</v>
      </c>
      <c r="H1745" s="2">
        <f>'Moving Avg'!G1745</f>
        <v>3.2518020000000001</v>
      </c>
      <c r="I1745" s="2">
        <f>'Moving Avg'!H1745</f>
        <v>3.2782655000000029</v>
      </c>
      <c r="J1745" s="5" t="str">
        <f>OBV!F1745</f>
        <v>NEUTRAL</v>
      </c>
      <c r="K1745" s="5" t="str">
        <f>OBV!G1745</f>
        <v>NEUTRAL</v>
      </c>
      <c r="L1745" s="5" t="str">
        <f>OBV!H1745</f>
        <v>NEUTRAL</v>
      </c>
    </row>
    <row r="1746" spans="1:12" ht="13.5" x14ac:dyDescent="0.25">
      <c r="A1746" s="3">
        <f>RSI!A1746</f>
        <v>44851</v>
      </c>
      <c r="B1746" s="2">
        <f>RSI!B1746</f>
        <v>3.2332999999999998</v>
      </c>
      <c r="C1746" s="2">
        <f>RSI!I1746</f>
        <v>50.52620172084837</v>
      </c>
      <c r="D1746" s="2">
        <f>MACD!E1746</f>
        <v>-8.2066178633433573E-2</v>
      </c>
      <c r="E1746" s="2">
        <f>MACD!F1746</f>
        <v>-5.6924441985937553E-2</v>
      </c>
      <c r="F1746" s="2">
        <f>'Moving Avg'!D1746</f>
        <v>3.2473799999999997</v>
      </c>
      <c r="G1746" s="2">
        <f>'Moving Avg'!F1746</f>
        <v>3.1973200000000004</v>
      </c>
      <c r="H1746" s="2">
        <f>'Moving Avg'!G1746</f>
        <v>3.2500440000000004</v>
      </c>
      <c r="I1746" s="2">
        <f>'Moving Avg'!H1746</f>
        <v>3.2768425000000025</v>
      </c>
      <c r="J1746" s="5" t="str">
        <f>OBV!F1746</f>
        <v>BEARISH</v>
      </c>
      <c r="K1746" s="5" t="str">
        <f>OBV!G1746</f>
        <v>WEAK</v>
      </c>
      <c r="L1746" s="5" t="str">
        <f>OBV!H1746</f>
        <v>CONFIRMED BEARISH</v>
      </c>
    </row>
    <row r="1747" spans="1:12" ht="13.5" x14ac:dyDescent="0.25">
      <c r="A1747" s="3">
        <f>RSI!A1747</f>
        <v>44852</v>
      </c>
      <c r="B1747" s="2">
        <f>RSI!B1747</f>
        <v>3.2246000000000001</v>
      </c>
      <c r="C1747" s="2">
        <f>RSI!I1747</f>
        <v>49.109053455250574</v>
      </c>
      <c r="D1747" s="2">
        <f>MACD!E1747</f>
        <v>-5.0948072953315382E-2</v>
      </c>
      <c r="E1747" s="2">
        <f>MACD!F1747</f>
        <v>-5.5729168179413119E-2</v>
      </c>
      <c r="F1747" s="2">
        <f>'Moving Avg'!D1747</f>
        <v>3.2421199999999999</v>
      </c>
      <c r="G1747" s="2">
        <f>'Moving Avg'!F1747</f>
        <v>3.2008350000000001</v>
      </c>
      <c r="H1747" s="2">
        <f>'Moving Avg'!G1747</f>
        <v>3.2477600000000009</v>
      </c>
      <c r="I1747" s="2">
        <f>'Moving Avg'!H1747</f>
        <v>3.2751665000000028</v>
      </c>
      <c r="J1747" s="5" t="str">
        <f>OBV!F1747</f>
        <v>BEARISH</v>
      </c>
      <c r="K1747" s="5" t="str">
        <f>OBV!G1747</f>
        <v>WEAK</v>
      </c>
      <c r="L1747" s="5" t="str">
        <f>OBV!H1747</f>
        <v>CONFIRMED BEARISH</v>
      </c>
    </row>
    <row r="1748" spans="1:12" ht="13.5" x14ac:dyDescent="0.25">
      <c r="A1748" s="3">
        <f>RSI!A1748</f>
        <v>44853</v>
      </c>
      <c r="B1748" s="2">
        <f>RSI!B1748</f>
        <v>3.2246000000000001</v>
      </c>
      <c r="C1748" s="2">
        <f>RSI!I1748</f>
        <v>49.109053455250567</v>
      </c>
      <c r="D1748" s="2">
        <f>MACD!E1748</f>
        <v>-2.4585476503612647E-2</v>
      </c>
      <c r="E1748" s="2">
        <f>MACD!F1748</f>
        <v>-4.9500429844253027E-2</v>
      </c>
      <c r="F1748" s="2">
        <f>'Moving Avg'!D1748</f>
        <v>3.2368600000000001</v>
      </c>
      <c r="G1748" s="2">
        <f>'Moving Avg'!F1748</f>
        <v>3.2061100000000002</v>
      </c>
      <c r="H1748" s="2">
        <f>'Moving Avg'!G1748</f>
        <v>3.2456520000000002</v>
      </c>
      <c r="I1748" s="2">
        <f>'Moving Avg'!H1748</f>
        <v>3.273407000000002</v>
      </c>
      <c r="J1748" s="5" t="str">
        <f>OBV!F1748</f>
        <v>BEARISH</v>
      </c>
      <c r="K1748" s="5" t="str">
        <f>OBV!G1748</f>
        <v>WEAK</v>
      </c>
      <c r="L1748" s="5" t="str">
        <f>OBV!H1748</f>
        <v>CONFIRMED BEARISH</v>
      </c>
    </row>
    <row r="1749" spans="1:12" ht="13.5" x14ac:dyDescent="0.25">
      <c r="A1749" s="3">
        <f>RSI!A1749</f>
        <v>44854</v>
      </c>
      <c r="B1749" s="2">
        <f>RSI!B1749</f>
        <v>3.2069999999999999</v>
      </c>
      <c r="C1749" s="2">
        <f>RSI!I1749</f>
        <v>46.076942608020467</v>
      </c>
      <c r="D1749" s="2">
        <f>MACD!E1749</f>
        <v>-9.0531234275932349E-3</v>
      </c>
      <c r="E1749" s="2">
        <f>MACD!F1749</f>
        <v>-4.1410968560921073E-2</v>
      </c>
      <c r="F1749" s="2">
        <f>'Moving Avg'!D1749</f>
        <v>3.2280799999999998</v>
      </c>
      <c r="G1749" s="2">
        <f>'Moving Avg'!F1749</f>
        <v>3.2109450000000002</v>
      </c>
      <c r="H1749" s="2">
        <f>'Moving Avg'!G1749</f>
        <v>3.2438940000000001</v>
      </c>
      <c r="I1749" s="2">
        <f>'Moving Avg'!H1749</f>
        <v>3.2716430000000019</v>
      </c>
      <c r="J1749" s="5" t="str">
        <f>OBV!F1749</f>
        <v>BEARISH</v>
      </c>
      <c r="K1749" s="5" t="str">
        <f>OBV!G1749</f>
        <v>WEAK</v>
      </c>
      <c r="L1749" s="5" t="str">
        <f>OBV!H1749</f>
        <v>CONFIRMED BEARISH</v>
      </c>
    </row>
    <row r="1750" spans="1:12" ht="13.5" x14ac:dyDescent="0.25">
      <c r="A1750" s="3">
        <f>RSI!A1750</f>
        <v>44855</v>
      </c>
      <c r="B1750" s="2">
        <f>RSI!B1750</f>
        <v>3.1191</v>
      </c>
      <c r="C1750" s="2">
        <f>RSI!I1750</f>
        <v>34.590188389682694</v>
      </c>
      <c r="D1750" s="2">
        <f>MACD!E1750</f>
        <v>3.9628583092032876E-3</v>
      </c>
      <c r="E1750" s="2">
        <f>MACD!F1750</f>
        <v>-3.2336203186896201E-2</v>
      </c>
      <c r="F1750" s="2">
        <f>'Moving Avg'!D1750</f>
        <v>3.2017200000000003</v>
      </c>
      <c r="G1750" s="2">
        <f>'Moving Avg'!F1750</f>
        <v>3.2105050000000004</v>
      </c>
      <c r="H1750" s="2">
        <f>'Moving Avg'!G1750</f>
        <v>3.2396759999999993</v>
      </c>
      <c r="I1750" s="2">
        <f>'Moving Avg'!H1750</f>
        <v>3.2694815000000017</v>
      </c>
      <c r="J1750" s="5" t="str">
        <f>OBV!F1750</f>
        <v>BEARISH</v>
      </c>
      <c r="K1750" s="5" t="str">
        <f>OBV!G1750</f>
        <v>WEAK</v>
      </c>
      <c r="L1750" s="5" t="str">
        <f>OBV!H1750</f>
        <v>CONFIRMED BEARISH</v>
      </c>
    </row>
    <row r="1751" spans="1:12" ht="13.5" x14ac:dyDescent="0.25">
      <c r="A1751" s="3">
        <f>RSI!A1751</f>
        <v>44858</v>
      </c>
      <c r="B1751" s="2">
        <f>RSI!B1751</f>
        <v>3.0752000000000002</v>
      </c>
      <c r="C1751" s="2">
        <f>RSI!I1751</f>
        <v>30.500576862563079</v>
      </c>
      <c r="D1751" s="2">
        <f>MACD!E1751</f>
        <v>1.8869250173540131E-2</v>
      </c>
      <c r="E1751" s="2">
        <f>MACD!F1751</f>
        <v>-2.2095112514808935E-2</v>
      </c>
      <c r="F1751" s="2">
        <f>'Moving Avg'!D1751</f>
        <v>3.1701000000000001</v>
      </c>
      <c r="G1751" s="2">
        <f>'Moving Avg'!F1751</f>
        <v>3.2083100000000009</v>
      </c>
      <c r="H1751" s="2">
        <f>'Moving Avg'!G1751</f>
        <v>3.2352819999999998</v>
      </c>
      <c r="I1751" s="2">
        <f>'Moving Avg'!H1751</f>
        <v>3.2674355000000013</v>
      </c>
      <c r="J1751" s="5" t="str">
        <f>OBV!F1751</f>
        <v>BEARISH</v>
      </c>
      <c r="K1751" s="5" t="str">
        <f>OBV!G1751</f>
        <v>NEUTRAL</v>
      </c>
      <c r="L1751" s="5" t="str">
        <f>OBV!H1751</f>
        <v>CONFIRMED BEARISH</v>
      </c>
    </row>
    <row r="1752" spans="1:12" ht="13.5" x14ac:dyDescent="0.25">
      <c r="A1752" s="3">
        <f>RSI!A1752</f>
        <v>44859</v>
      </c>
      <c r="B1752" s="2">
        <f>RSI!B1752</f>
        <v>3.0752000000000002</v>
      </c>
      <c r="C1752" s="2">
        <f>RSI!I1752</f>
        <v>30.500576862563079</v>
      </c>
      <c r="D1752" s="2">
        <f>MACD!E1752</f>
        <v>3.2335292230515567E-2</v>
      </c>
      <c r="E1752" s="2">
        <f>MACD!F1752</f>
        <v>-1.1209031565744036E-2</v>
      </c>
      <c r="F1752" s="2">
        <f>'Moving Avg'!D1752</f>
        <v>3.1402200000000002</v>
      </c>
      <c r="G1752" s="2">
        <f>'Moving Avg'!F1752</f>
        <v>3.2069900000000011</v>
      </c>
      <c r="H1752" s="2">
        <f>'Moving Avg'!G1752</f>
        <v>3.230362</v>
      </c>
      <c r="I1752" s="2">
        <f>'Moving Avg'!H1752</f>
        <v>3.265222000000001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</row>
    <row r="1753" spans="1:12" ht="13.5" x14ac:dyDescent="0.25">
      <c r="A1753" s="3">
        <f>RSI!A1753</f>
        <v>44860</v>
      </c>
      <c r="B1753" s="2">
        <f>RSI!B1753</f>
        <v>3.2069999999999999</v>
      </c>
      <c r="C1753" s="2">
        <f>RSI!I1753</f>
        <v>50.767944790190235</v>
      </c>
      <c r="D1753" s="2">
        <f>MACD!E1753</f>
        <v>3.4756432961986494E-2</v>
      </c>
      <c r="E1753" s="2">
        <f>MACD!F1753</f>
        <v>-2.0159386601979312E-3</v>
      </c>
      <c r="F1753" s="2">
        <f>'Moving Avg'!D1753</f>
        <v>3.1367000000000003</v>
      </c>
      <c r="G1753" s="2">
        <f>'Moving Avg'!F1753</f>
        <v>3.2135800000000012</v>
      </c>
      <c r="H1753" s="2">
        <f>'Moving Avg'!G1753</f>
        <v>3.2280779999999991</v>
      </c>
      <c r="I1753" s="2">
        <f>'Moving Avg'!H1753</f>
        <v>3.2632485000000013</v>
      </c>
      <c r="J1753" s="5" t="str">
        <f>OBV!F1753</f>
        <v>BULLISH</v>
      </c>
      <c r="K1753" s="5" t="str">
        <f>OBV!G1753</f>
        <v>STRONG</v>
      </c>
      <c r="L1753" s="5" t="str">
        <f>OBV!H1753</f>
        <v>BULLISH DIVERGENCE</v>
      </c>
    </row>
    <row r="1754" spans="1:12" ht="13.5" x14ac:dyDescent="0.25">
      <c r="A1754" s="3">
        <f>RSI!A1754</f>
        <v>44861</v>
      </c>
      <c r="B1754" s="2">
        <f>RSI!B1754</f>
        <v>3.2069999999999999</v>
      </c>
      <c r="C1754" s="2">
        <f>RSI!I1754</f>
        <v>50.767944790190249</v>
      </c>
      <c r="D1754" s="2">
        <f>MACD!E1754</f>
        <v>3.6757538287645719E-2</v>
      </c>
      <c r="E1754" s="2">
        <f>MACD!F1754</f>
        <v>5.7387567293707992E-3</v>
      </c>
      <c r="F1754" s="2">
        <f>'Moving Avg'!D1754</f>
        <v>3.1367000000000003</v>
      </c>
      <c r="G1754" s="2">
        <f>'Moving Avg'!F1754</f>
        <v>3.2201700000000009</v>
      </c>
      <c r="H1754" s="2">
        <f>'Moving Avg'!G1754</f>
        <v>3.2263199999999994</v>
      </c>
      <c r="I1754" s="2">
        <f>'Moving Avg'!H1754</f>
        <v>3.2612750000000017</v>
      </c>
      <c r="J1754" s="5" t="str">
        <f>OBV!F1754</f>
        <v>BULLISH</v>
      </c>
      <c r="K1754" s="5" t="str">
        <f>OBV!G1754</f>
        <v>STRONG</v>
      </c>
      <c r="L1754" s="5" t="str">
        <f>OBV!H1754</f>
        <v>NEUTRAL</v>
      </c>
    </row>
    <row r="1755" spans="1:12" ht="13.5" x14ac:dyDescent="0.25">
      <c r="A1755" s="3">
        <f>RSI!A1755</f>
        <v>44862</v>
      </c>
      <c r="B1755" s="2">
        <f>RSI!B1755</f>
        <v>3.2069999999999999</v>
      </c>
      <c r="C1755" s="2">
        <f>RSI!I1755</f>
        <v>50.767944790190249</v>
      </c>
      <c r="D1755" s="2">
        <f>MACD!E1755</f>
        <v>3.8406751425553942E-2</v>
      </c>
      <c r="E1755" s="2">
        <f>MACD!F1755</f>
        <v>1.2272355668607429E-2</v>
      </c>
      <c r="F1755" s="2">
        <f>'Moving Avg'!D1755</f>
        <v>3.15428</v>
      </c>
      <c r="G1755" s="2">
        <f>'Moving Avg'!F1755</f>
        <v>3.226760000000001</v>
      </c>
      <c r="H1755" s="2">
        <f>'Moving Avg'!G1755</f>
        <v>3.2245619999999997</v>
      </c>
      <c r="I1755" s="2">
        <f>'Moving Avg'!H1755</f>
        <v>3.2593435000000017</v>
      </c>
      <c r="J1755" s="5" t="str">
        <f>OBV!F1755</f>
        <v>BULLISH</v>
      </c>
      <c r="K1755" s="5" t="str">
        <f>OBV!G1755</f>
        <v>STRONG</v>
      </c>
      <c r="L1755" s="5" t="str">
        <f>OBV!H1755</f>
        <v>CONFIRMED BULLISH</v>
      </c>
    </row>
    <row r="1756" spans="1:12" ht="13.5" x14ac:dyDescent="0.25">
      <c r="A1756" s="3">
        <f>RSI!A1756</f>
        <v>44865</v>
      </c>
      <c r="B1756" s="2">
        <f>RSI!B1756</f>
        <v>3.2069999999999999</v>
      </c>
      <c r="C1756" s="2">
        <f>RSI!I1756</f>
        <v>50.767944790190249</v>
      </c>
      <c r="D1756" s="2">
        <f>MACD!E1756</f>
        <v>3.7053778796558579E-2</v>
      </c>
      <c r="E1756" s="2">
        <f>MACD!F1756</f>
        <v>1.7228640294197659E-2</v>
      </c>
      <c r="F1756" s="2">
        <f>'Moving Avg'!D1756</f>
        <v>3.1806400000000004</v>
      </c>
      <c r="G1756" s="2">
        <f>'Moving Avg'!F1756</f>
        <v>3.2241250000000008</v>
      </c>
      <c r="H1756" s="2">
        <f>'Moving Avg'!G1756</f>
        <v>3.222804</v>
      </c>
      <c r="I1756" s="2">
        <f>'Moving Avg'!H1756</f>
        <v>3.2574120000000018</v>
      </c>
      <c r="J1756" s="5" t="str">
        <f>OBV!F1756</f>
        <v>BULLISH</v>
      </c>
      <c r="K1756" s="5" t="str">
        <f>OBV!G1756</f>
        <v>STRONG</v>
      </c>
      <c r="L1756" s="5" t="str">
        <f>OBV!H1756</f>
        <v>CONFIRMED BULLISH</v>
      </c>
    </row>
    <row r="1757" spans="1:12" ht="13.5" x14ac:dyDescent="0.25">
      <c r="A1757" s="3">
        <f>RSI!A1757</f>
        <v>44866</v>
      </c>
      <c r="B1757" s="2">
        <f>RSI!B1757</f>
        <v>3.1806000000000001</v>
      </c>
      <c r="C1757" s="2">
        <f>RSI!I1757</f>
        <v>47.069785440418066</v>
      </c>
      <c r="D1757" s="2">
        <f>MACD!E1757</f>
        <v>3.6488301337413542E-2</v>
      </c>
      <c r="E1757" s="2">
        <f>MACD!F1757</f>
        <v>2.1080572502840837E-2</v>
      </c>
      <c r="F1757" s="2">
        <f>'Moving Avg'!D1757</f>
        <v>3.2017200000000003</v>
      </c>
      <c r="G1757" s="2">
        <f>'Moving Avg'!F1757</f>
        <v>3.2157750000000007</v>
      </c>
      <c r="H1757" s="2">
        <f>'Moving Avg'!G1757</f>
        <v>3.2210459999999994</v>
      </c>
      <c r="I1757" s="2">
        <f>'Moving Avg'!H1757</f>
        <v>3.2558930000000017</v>
      </c>
      <c r="J1757" s="5" t="str">
        <f>OBV!F1757</f>
        <v>BULLISH</v>
      </c>
      <c r="K1757" s="5" t="str">
        <f>OBV!G1757</f>
        <v>STRONG</v>
      </c>
      <c r="L1757" s="5" t="str">
        <f>OBV!H1757</f>
        <v>CONFIRMED BULLISH</v>
      </c>
    </row>
    <row r="1758" spans="1:12" ht="13.5" x14ac:dyDescent="0.25">
      <c r="A1758" s="3">
        <f>RSI!A1758</f>
        <v>44867</v>
      </c>
      <c r="B1758" s="2">
        <f>RSI!B1758</f>
        <v>3.1806000000000001</v>
      </c>
      <c r="C1758" s="2">
        <f>RSI!I1758</f>
        <v>47.069785440418066</v>
      </c>
      <c r="D1758" s="2">
        <f>MACD!E1758</f>
        <v>3.6130866845633935E-2</v>
      </c>
      <c r="E1758" s="2">
        <f>MACD!F1758</f>
        <v>2.4090631371399458E-2</v>
      </c>
      <c r="F1758" s="2">
        <f>'Moving Avg'!D1758</f>
        <v>3.1964399999999999</v>
      </c>
      <c r="G1758" s="2">
        <f>'Moving Avg'!F1758</f>
        <v>3.2074250000000006</v>
      </c>
      <c r="H1758" s="2">
        <f>'Moving Avg'!G1758</f>
        <v>3.2191119999999991</v>
      </c>
      <c r="I1758" s="2">
        <f>'Moving Avg'!H1758</f>
        <v>3.2539135000000012</v>
      </c>
      <c r="J1758" s="5" t="str">
        <f>OBV!F1758</f>
        <v>BEARISH</v>
      </c>
      <c r="K1758" s="5" t="str">
        <f>OBV!G1758</f>
        <v>NEUTRAL</v>
      </c>
      <c r="L1758" s="5" t="str">
        <f>OBV!H1758</f>
        <v>CONFIRMED BEARISH</v>
      </c>
    </row>
    <row r="1759" spans="1:12" ht="13.5" x14ac:dyDescent="0.25">
      <c r="A1759" s="3">
        <f>RSI!A1759</f>
        <v>44868</v>
      </c>
      <c r="B1759" s="2">
        <f>RSI!B1759</f>
        <v>3.1806000000000001</v>
      </c>
      <c r="C1759" s="2">
        <f>RSI!I1759</f>
        <v>47.069785440418066</v>
      </c>
      <c r="D1759" s="2">
        <f>MACD!E1759</f>
        <v>3.3232810000557667E-2</v>
      </c>
      <c r="E1759" s="2">
        <f>MACD!F1759</f>
        <v>2.5919067097231102E-2</v>
      </c>
      <c r="F1759" s="2">
        <f>'Moving Avg'!D1759</f>
        <v>3.19116</v>
      </c>
      <c r="G1759" s="2">
        <f>'Moving Avg'!F1759</f>
        <v>3.2017100000000007</v>
      </c>
      <c r="H1759" s="2">
        <f>'Moving Avg'!G1759</f>
        <v>3.2173539999999989</v>
      </c>
      <c r="I1759" s="2">
        <f>'Moving Avg'!H1759</f>
        <v>3.2519340000000017</v>
      </c>
      <c r="J1759" s="5" t="str">
        <f>OBV!F1759</f>
        <v>BEARISH</v>
      </c>
      <c r="K1759" s="5" t="str">
        <f>OBV!G1759</f>
        <v>NEUTRAL</v>
      </c>
      <c r="L1759" s="5" t="str">
        <f>OBV!H1759</f>
        <v>CONFIRMED BEARISH</v>
      </c>
    </row>
    <row r="1760" spans="1:12" ht="13.5" x14ac:dyDescent="0.25">
      <c r="A1760" s="3">
        <f>RSI!A1760</f>
        <v>44869</v>
      </c>
      <c r="B1760" s="2">
        <f>RSI!B1760</f>
        <v>3.1806000000000001</v>
      </c>
      <c r="C1760" s="2">
        <f>RSI!I1760</f>
        <v>47.069785440418073</v>
      </c>
      <c r="D1760" s="2">
        <f>MACD!E1760</f>
        <v>1.7361308939594089E-2</v>
      </c>
      <c r="E1760" s="2">
        <f>MACD!F1760</f>
        <v>2.42075154657037E-2</v>
      </c>
      <c r="F1760" s="2">
        <f>'Moving Avg'!D1760</f>
        <v>3.18588</v>
      </c>
      <c r="G1760" s="2">
        <f>'Moving Avg'!F1760</f>
        <v>3.1981950000000001</v>
      </c>
      <c r="H1760" s="2">
        <f>'Moving Avg'!G1760</f>
        <v>3.2154199999999986</v>
      </c>
      <c r="I1760" s="2">
        <f>'Moving Avg'!H1760</f>
        <v>3.2499545000000012</v>
      </c>
      <c r="J1760" s="5" t="str">
        <f>OBV!F1760</f>
        <v>BEARISH</v>
      </c>
      <c r="K1760" s="5" t="str">
        <f>OBV!G1760</f>
        <v>NEUTRAL</v>
      </c>
      <c r="L1760" s="5" t="str">
        <f>OBV!H1760</f>
        <v>CONFIRMED BEARISH</v>
      </c>
    </row>
    <row r="1761" spans="1:12" ht="13.5" x14ac:dyDescent="0.25">
      <c r="A1761" s="3">
        <f>RSI!A1761</f>
        <v>44872</v>
      </c>
      <c r="B1761" s="2">
        <f>RSI!B1761</f>
        <v>3.1631</v>
      </c>
      <c r="C1761" s="2">
        <f>RSI!I1761</f>
        <v>44.199120402739041</v>
      </c>
      <c r="D1761" s="2">
        <f>MACD!E1761</f>
        <v>-1.4298820220113306E-3</v>
      </c>
      <c r="E1761" s="2">
        <f>MACD!F1761</f>
        <v>1.9080035968160696E-2</v>
      </c>
      <c r="F1761" s="2">
        <f>'Moving Avg'!D1761</f>
        <v>3.1771000000000003</v>
      </c>
      <c r="G1761" s="2">
        <f>'Moving Avg'!F1761</f>
        <v>3.1938049999999998</v>
      </c>
      <c r="H1761" s="2">
        <f>'Moving Avg'!G1761</f>
        <v>3.2131359999999982</v>
      </c>
      <c r="I1761" s="2">
        <f>'Moving Avg'!H1761</f>
        <v>3.2479710000000011</v>
      </c>
      <c r="J1761" s="5" t="str">
        <f>OBV!F1761</f>
        <v>BEARISH</v>
      </c>
      <c r="K1761" s="5" t="str">
        <f>OBV!G1761</f>
        <v>NEUTRAL</v>
      </c>
      <c r="L1761" s="5" t="str">
        <f>OBV!H1761</f>
        <v>CONFIRMED BEARISH</v>
      </c>
    </row>
    <row r="1762" spans="1:12" ht="13.5" x14ac:dyDescent="0.25">
      <c r="A1762" s="3">
        <f>RSI!A1762</f>
        <v>44873</v>
      </c>
      <c r="B1762" s="2">
        <f>RSI!B1762</f>
        <v>3.1631</v>
      </c>
      <c r="C1762" s="2">
        <f>RSI!I1762</f>
        <v>44.199120402739041</v>
      </c>
      <c r="D1762" s="2">
        <f>MACD!E1762</f>
        <v>-1.7137739532989471E-2</v>
      </c>
      <c r="E1762" s="2">
        <f>MACD!F1762</f>
        <v>1.1836480867930665E-2</v>
      </c>
      <c r="F1762" s="2">
        <f>'Moving Avg'!D1762</f>
        <v>3.1736</v>
      </c>
      <c r="G1762" s="2">
        <f>'Moving Avg'!F1762</f>
        <v>3.1894149999999994</v>
      </c>
      <c r="H1762" s="2">
        <f>'Moving Avg'!G1762</f>
        <v>3.2110279999999989</v>
      </c>
      <c r="I1762" s="2">
        <f>'Moving Avg'!H1762</f>
        <v>3.2461970000000009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</row>
    <row r="1763" spans="1:12" ht="13.5" x14ac:dyDescent="0.25">
      <c r="A1763" s="3">
        <f>RSI!A1763</f>
        <v>44874</v>
      </c>
      <c r="B1763" s="2">
        <f>RSI!B1763</f>
        <v>3.1631</v>
      </c>
      <c r="C1763" s="2">
        <f>RSI!I1763</f>
        <v>44.199120402739041</v>
      </c>
      <c r="D1763" s="2">
        <f>MACD!E1763</f>
        <v>-9.9739499528959108E-3</v>
      </c>
      <c r="E1763" s="2">
        <f>MACD!F1763</f>
        <v>7.4743947037653495E-3</v>
      </c>
      <c r="F1763" s="2">
        <f>'Moving Avg'!D1763</f>
        <v>3.1701000000000001</v>
      </c>
      <c r="G1763" s="2">
        <f>'Moving Avg'!F1763</f>
        <v>3.1850249999999996</v>
      </c>
      <c r="H1763" s="2">
        <f>'Moving Avg'!G1763</f>
        <v>3.2078659999999979</v>
      </c>
      <c r="I1763" s="2">
        <f>'Moving Avg'!H1763</f>
        <v>3.2444230000000003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</row>
    <row r="1764" spans="1:12" ht="13.5" x14ac:dyDescent="0.25">
      <c r="A1764" s="3">
        <f>RSI!A1764</f>
        <v>44875</v>
      </c>
      <c r="B1764" s="2">
        <f>RSI!B1764</f>
        <v>3.1366999999999998</v>
      </c>
      <c r="C1764" s="2">
        <f>RSI!I1764</f>
        <v>39.643644039477778</v>
      </c>
      <c r="D1764" s="2">
        <f>MACD!E1764</f>
        <v>-1.7917905958091396E-3</v>
      </c>
      <c r="E1764" s="2">
        <f>MACD!F1764</f>
        <v>5.621157643850452E-3</v>
      </c>
      <c r="F1764" s="2">
        <f>'Moving Avg'!D1764</f>
        <v>3.1613199999999999</v>
      </c>
      <c r="G1764" s="2">
        <f>'Moving Avg'!F1764</f>
        <v>3.1793149999999994</v>
      </c>
      <c r="H1764" s="2">
        <f>'Moving Avg'!G1764</f>
        <v>3.2020679999999988</v>
      </c>
      <c r="I1764" s="2">
        <f>'Moving Avg'!H1764</f>
        <v>3.2425170000000003</v>
      </c>
      <c r="J1764" s="5" t="str">
        <f>OBV!F1764</f>
        <v>BEARISH</v>
      </c>
      <c r="K1764" s="5" t="str">
        <f>OBV!G1764</f>
        <v>NEUTRAL</v>
      </c>
      <c r="L1764" s="5" t="str">
        <f>OBV!H1764</f>
        <v>CONFIRMED BEARISH</v>
      </c>
    </row>
    <row r="1765" spans="1:12" ht="13.5" x14ac:dyDescent="0.25">
      <c r="A1765" s="3">
        <f>RSI!A1765</f>
        <v>44876</v>
      </c>
      <c r="B1765" s="2">
        <f>RSI!B1765</f>
        <v>3.1366999999999998</v>
      </c>
      <c r="C1765" s="2">
        <f>RSI!I1765</f>
        <v>39.643644039477778</v>
      </c>
      <c r="D1765" s="2">
        <f>MACD!E1765</f>
        <v>5.4402919841969322E-3</v>
      </c>
      <c r="E1765" s="2">
        <f>MACD!F1765</f>
        <v>5.5849845119197482E-3</v>
      </c>
      <c r="F1765" s="2">
        <f>'Moving Avg'!D1765</f>
        <v>3.1525399999999997</v>
      </c>
      <c r="G1765" s="2">
        <f>'Moving Avg'!F1765</f>
        <v>3.1736049999999993</v>
      </c>
      <c r="H1765" s="2">
        <f>'Moving Avg'!G1765</f>
        <v>3.1978499999999985</v>
      </c>
      <c r="I1765" s="2">
        <f>'Moving Avg'!H1765</f>
        <v>3.2406109999999999</v>
      </c>
      <c r="J1765" s="5" t="str">
        <f>OBV!F1765</f>
        <v>BEARISH</v>
      </c>
      <c r="K1765" s="5" t="str">
        <f>OBV!G1765</f>
        <v>NEUTRAL</v>
      </c>
      <c r="L1765" s="5" t="str">
        <f>OBV!H1765</f>
        <v>CONFIRMED BEARISH</v>
      </c>
    </row>
    <row r="1766" spans="1:12" ht="13.5" x14ac:dyDescent="0.25">
      <c r="A1766" s="3">
        <f>RSI!A1766</f>
        <v>44879</v>
      </c>
      <c r="B1766" s="2">
        <f>RSI!B1766</f>
        <v>3.1455000000000002</v>
      </c>
      <c r="C1766" s="2">
        <f>RSI!I1766</f>
        <v>41.956363202096334</v>
      </c>
      <c r="D1766" s="2">
        <f>MACD!E1766</f>
        <v>1.1193743669566825E-2</v>
      </c>
      <c r="E1766" s="2">
        <f>MACD!F1766</f>
        <v>6.7067363434491645E-3</v>
      </c>
      <c r="F1766" s="2">
        <f>'Moving Avg'!D1766</f>
        <v>3.1490199999999997</v>
      </c>
      <c r="G1766" s="2">
        <f>'Moving Avg'!F1766</f>
        <v>3.1692149999999994</v>
      </c>
      <c r="H1766" s="2">
        <f>'Moving Avg'!G1766</f>
        <v>3.1932819999999986</v>
      </c>
      <c r="I1766" s="2">
        <f>'Moving Avg'!H1766</f>
        <v>3.2387909999999995</v>
      </c>
      <c r="J1766" s="5" t="str">
        <f>OBV!F1766</f>
        <v>BEARISH</v>
      </c>
      <c r="K1766" s="5" t="str">
        <f>OBV!G1766</f>
        <v>NEUTRAL</v>
      </c>
      <c r="L1766" s="5" t="str">
        <f>OBV!H1766</f>
        <v>CONFIRMED BEARISH</v>
      </c>
    </row>
    <row r="1767" spans="1:12" ht="13.5" x14ac:dyDescent="0.25">
      <c r="A1767" s="3">
        <f>RSI!A1767</f>
        <v>44880</v>
      </c>
      <c r="B1767" s="2">
        <f>RSI!B1767</f>
        <v>3.1455000000000002</v>
      </c>
      <c r="C1767" s="2">
        <f>RSI!I1767</f>
        <v>41.956363202096334</v>
      </c>
      <c r="D1767" s="2">
        <f>MACD!E1767</f>
        <v>1.2213185945345817E-2</v>
      </c>
      <c r="E1767" s="2">
        <f>MACD!F1767</f>
        <v>7.8080262638284964E-3</v>
      </c>
      <c r="F1767" s="2">
        <f>'Moving Avg'!D1767</f>
        <v>3.1454999999999997</v>
      </c>
      <c r="G1767" s="2">
        <f>'Moving Avg'!F1767</f>
        <v>3.1652599999999995</v>
      </c>
      <c r="H1767" s="2">
        <f>'Moving Avg'!G1767</f>
        <v>3.189591999999998</v>
      </c>
      <c r="I1767" s="2">
        <f>'Moving Avg'!H1767</f>
        <v>3.2370544999999993</v>
      </c>
      <c r="J1767" s="5" t="str">
        <f>OBV!F1767</f>
        <v>BEARISH</v>
      </c>
      <c r="K1767" s="5" t="str">
        <f>OBV!G1767</f>
        <v>NEUTRAL</v>
      </c>
      <c r="L1767" s="5" t="str">
        <f>OBV!H1767</f>
        <v>CONFIRMED BEARISH</v>
      </c>
    </row>
    <row r="1768" spans="1:12" ht="13.5" x14ac:dyDescent="0.25">
      <c r="A1768" s="3">
        <f>RSI!A1768</f>
        <v>44881</v>
      </c>
      <c r="B1768" s="2">
        <f>RSI!B1768</f>
        <v>3.1455000000000002</v>
      </c>
      <c r="C1768" s="2">
        <f>RSI!I1768</f>
        <v>41.956363202096334</v>
      </c>
      <c r="D1768" s="2">
        <f>MACD!E1768</f>
        <v>1.3272712674855303E-2</v>
      </c>
      <c r="E1768" s="2">
        <f>MACD!F1768</f>
        <v>8.9009635460338583E-3</v>
      </c>
      <c r="F1768" s="2">
        <f>'Moving Avg'!D1768</f>
        <v>3.1419800000000002</v>
      </c>
      <c r="G1768" s="2">
        <f>'Moving Avg'!F1768</f>
        <v>3.1613049999999996</v>
      </c>
      <c r="H1768" s="2">
        <f>'Moving Avg'!G1768</f>
        <v>3.1866039999999982</v>
      </c>
      <c r="I1768" s="2">
        <f>'Moving Avg'!H1768</f>
        <v>3.235527499999999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</row>
    <row r="1769" spans="1:12" ht="13.5" x14ac:dyDescent="0.25">
      <c r="A1769" s="3">
        <f>RSI!A1769</f>
        <v>44882</v>
      </c>
      <c r="B1769" s="2">
        <f>RSI!B1769</f>
        <v>3.1543000000000001</v>
      </c>
      <c r="C1769" s="2">
        <f>RSI!I1769</f>
        <v>44.607341351018576</v>
      </c>
      <c r="D1769" s="2">
        <f>MACD!E1769</f>
        <v>1.369971837262085E-2</v>
      </c>
      <c r="E1769" s="2">
        <f>MACD!F1769</f>
        <v>9.8607145113512578E-3</v>
      </c>
      <c r="F1769" s="2">
        <f>'Moving Avg'!D1769</f>
        <v>3.1454999999999997</v>
      </c>
      <c r="G1769" s="2">
        <f>'Moving Avg'!F1769</f>
        <v>3.1586699999999994</v>
      </c>
      <c r="H1769" s="2">
        <f>'Moving Avg'!G1769</f>
        <v>3.1846719999999982</v>
      </c>
      <c r="I1769" s="2">
        <f>'Moving Avg'!H1769</f>
        <v>3.2339189999999984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</row>
    <row r="1770" spans="1:12" ht="13.5" x14ac:dyDescent="0.25">
      <c r="A1770" s="3">
        <f>RSI!A1770</f>
        <v>44883</v>
      </c>
      <c r="B1770" s="2">
        <f>RSI!B1770</f>
        <v>3.1631</v>
      </c>
      <c r="C1770" s="2">
        <f>RSI!I1770</f>
        <v>47.204127504999541</v>
      </c>
      <c r="D1770" s="2">
        <f>MACD!E1770</f>
        <v>1.3526008097393127E-2</v>
      </c>
      <c r="E1770" s="2">
        <f>MACD!F1770</f>
        <v>1.0593773228559632E-2</v>
      </c>
      <c r="F1770" s="2">
        <f>'Moving Avg'!D1770</f>
        <v>3.1507800000000001</v>
      </c>
      <c r="G1770" s="2">
        <f>'Moving Avg'!F1770</f>
        <v>3.1608699999999992</v>
      </c>
      <c r="H1770" s="2">
        <f>'Moving Avg'!G1770</f>
        <v>3.183091999999998</v>
      </c>
      <c r="I1770" s="2">
        <f>'Moving Avg'!H1770</f>
        <v>3.2323544999999978</v>
      </c>
      <c r="J1770" s="5" t="str">
        <f>OBV!F1770</f>
        <v>BULLISH</v>
      </c>
      <c r="K1770" s="5" t="str">
        <f>OBV!G1770</f>
        <v>NEUTRAL</v>
      </c>
      <c r="L1770" s="5" t="str">
        <f>OBV!H1770</f>
        <v>CONFIRMED BULLISH</v>
      </c>
    </row>
    <row r="1771" spans="1:12" ht="13.5" x14ac:dyDescent="0.25">
      <c r="A1771" s="3">
        <f>RSI!A1771</f>
        <v>44886</v>
      </c>
      <c r="B1771" s="2">
        <f>RSI!B1771</f>
        <v>3.1631</v>
      </c>
      <c r="C1771" s="2">
        <f>RSI!I1771</f>
        <v>47.204127504999541</v>
      </c>
      <c r="D1771" s="2">
        <f>MACD!E1771</f>
        <v>1.0742890268113481E-2</v>
      </c>
      <c r="E1771" s="2">
        <f>MACD!F1771</f>
        <v>1.0623596636470403E-2</v>
      </c>
      <c r="F1771" s="2">
        <f>'Moving Avg'!D1771</f>
        <v>3.1543000000000001</v>
      </c>
      <c r="G1771" s="2">
        <f>'Moving Avg'!F1771</f>
        <v>3.1652649999999993</v>
      </c>
      <c r="H1771" s="2">
        <f>'Moving Avg'!G1771</f>
        <v>3.1816879999999981</v>
      </c>
      <c r="I1771" s="2">
        <f>'Moving Avg'!H1771</f>
        <v>3.2307059999999979</v>
      </c>
      <c r="J1771" s="5" t="str">
        <f>OBV!F1771</f>
        <v>BULLISH</v>
      </c>
      <c r="K1771" s="5" t="str">
        <f>OBV!G1771</f>
        <v>NEUTRAL</v>
      </c>
      <c r="L1771" s="5" t="str">
        <f>OBV!H1771</f>
        <v>CONFIRMED BULLISH</v>
      </c>
    </row>
    <row r="1772" spans="1:12" ht="13.5" x14ac:dyDescent="0.25">
      <c r="A1772" s="3">
        <f>RSI!A1772</f>
        <v>44887</v>
      </c>
      <c r="B1772" s="2">
        <f>RSI!B1772</f>
        <v>3.33</v>
      </c>
      <c r="C1772" s="2">
        <f>RSI!I1772</f>
        <v>74.007063027005145</v>
      </c>
      <c r="D1772" s="2">
        <f>MACD!E1772</f>
        <v>-3.9230042165714352E-3</v>
      </c>
      <c r="E1772" s="2">
        <f>MACD!F1772</f>
        <v>7.7142764658620364E-3</v>
      </c>
      <c r="F1772" s="2">
        <f>'Moving Avg'!D1772</f>
        <v>3.1912000000000003</v>
      </c>
      <c r="G1772" s="2">
        <f>'Moving Avg'!F1772</f>
        <v>3.1780049999999993</v>
      </c>
      <c r="H1772" s="2">
        <f>'Moving Avg'!G1772</f>
        <v>3.1841479999999986</v>
      </c>
      <c r="I1772" s="2">
        <f>'Moving Avg'!H1772</f>
        <v>3.2298919999999982</v>
      </c>
      <c r="J1772" s="5" t="str">
        <f>OBV!F1772</f>
        <v>BULLISH</v>
      </c>
      <c r="K1772" s="5" t="str">
        <f>OBV!G1772</f>
        <v>STRONG</v>
      </c>
      <c r="L1772" s="5" t="str">
        <f>OBV!H1772</f>
        <v>CONFIRMED BULLISH</v>
      </c>
    </row>
    <row r="1773" spans="1:12" ht="13.5" x14ac:dyDescent="0.25">
      <c r="A1773" s="3">
        <f>RSI!A1773</f>
        <v>44888</v>
      </c>
      <c r="B1773" s="2">
        <f>RSI!B1773</f>
        <v>3.33</v>
      </c>
      <c r="C1773" s="2">
        <f>RSI!I1773</f>
        <v>74.007063027005145</v>
      </c>
      <c r="D1773" s="2">
        <f>MACD!E1773</f>
        <v>-1.7270665089568649E-2</v>
      </c>
      <c r="E1773" s="2">
        <f>MACD!F1773</f>
        <v>2.7172881547759E-3</v>
      </c>
      <c r="F1773" s="2">
        <f>'Moving Avg'!D1773</f>
        <v>3.2281</v>
      </c>
      <c r="G1773" s="2">
        <f>'Moving Avg'!F1773</f>
        <v>3.1841549999999992</v>
      </c>
      <c r="H1773" s="2">
        <f>'Moving Avg'!G1773</f>
        <v>3.1866079999999988</v>
      </c>
      <c r="I1773" s="2">
        <f>'Moving Avg'!H1773</f>
        <v>3.2290364999999985</v>
      </c>
      <c r="J1773" s="5" t="str">
        <f>OBV!F1773</f>
        <v>BULLISH</v>
      </c>
      <c r="K1773" s="5" t="str">
        <f>OBV!G1773</f>
        <v>STRONG</v>
      </c>
      <c r="L1773" s="5" t="str">
        <f>OBV!H1773</f>
        <v>CONFIRMED BULLISH</v>
      </c>
    </row>
    <row r="1774" spans="1:12" ht="13.5" x14ac:dyDescent="0.25">
      <c r="A1774" s="3">
        <f>RSI!A1774</f>
        <v>44889</v>
      </c>
      <c r="B1774" s="2">
        <f>RSI!B1774</f>
        <v>3.3123999999999998</v>
      </c>
      <c r="C1774" s="2">
        <f>RSI!I1774</f>
        <v>69.68072218670811</v>
      </c>
      <c r="D1774" s="2">
        <f>MACD!E1774</f>
        <v>-3.2191246513260996E-2</v>
      </c>
      <c r="E1774" s="2">
        <f>MACD!F1774</f>
        <v>-4.2644187788314792E-3</v>
      </c>
      <c r="F1774" s="2">
        <f>'Moving Avg'!D1774</f>
        <v>3.2597200000000002</v>
      </c>
      <c r="G1774" s="2">
        <f>'Moving Avg'!F1774</f>
        <v>3.1894249999999995</v>
      </c>
      <c r="H1774" s="2">
        <f>'Moving Avg'!G1774</f>
        <v>3.1888919999999992</v>
      </c>
      <c r="I1774" s="2">
        <f>'Moving Avg'!H1774</f>
        <v>3.2281344999999986</v>
      </c>
      <c r="J1774" s="5" t="str">
        <f>OBV!F1774</f>
        <v>BULLISH</v>
      </c>
      <c r="K1774" s="5" t="str">
        <f>OBV!G1774</f>
        <v>STRONG</v>
      </c>
      <c r="L1774" s="5" t="str">
        <f>OBV!H1774</f>
        <v>CONFIRMED BULLISH</v>
      </c>
    </row>
    <row r="1775" spans="1:12" ht="13.5" x14ac:dyDescent="0.25">
      <c r="A1775" s="3">
        <f>RSI!A1775</f>
        <v>44890</v>
      </c>
      <c r="B1775" s="2">
        <f>RSI!B1775</f>
        <v>3.33</v>
      </c>
      <c r="C1775" s="2">
        <f>RSI!I1775</f>
        <v>71.476431764139633</v>
      </c>
      <c r="D1775" s="2">
        <f>MACD!E1775</f>
        <v>-4.6820291827968763E-2</v>
      </c>
      <c r="E1775" s="2">
        <f>MACD!F1775</f>
        <v>-1.2775593388658937E-2</v>
      </c>
      <c r="F1775" s="2">
        <f>'Moving Avg'!D1775</f>
        <v>3.2930999999999999</v>
      </c>
      <c r="G1775" s="2">
        <f>'Moving Avg'!F1775</f>
        <v>3.1955749999999994</v>
      </c>
      <c r="H1775" s="2">
        <f>'Moving Avg'!G1775</f>
        <v>3.1917039999999997</v>
      </c>
      <c r="I1775" s="2">
        <f>'Moving Avg'!H1775</f>
        <v>3.2273204999999989</v>
      </c>
      <c r="J1775" s="5" t="str">
        <f>OBV!F1775</f>
        <v>BULLISH</v>
      </c>
      <c r="K1775" s="5" t="str">
        <f>OBV!G1775</f>
        <v>STRONG</v>
      </c>
      <c r="L1775" s="5" t="str">
        <f>OBV!H1775</f>
        <v>CONFIRMED BULLISH</v>
      </c>
    </row>
    <row r="1776" spans="1:12" ht="13.5" x14ac:dyDescent="0.25">
      <c r="A1776" s="3">
        <f>RSI!A1776</f>
        <v>44893</v>
      </c>
      <c r="B1776" s="2">
        <f>RSI!B1776</f>
        <v>3.2949000000000002</v>
      </c>
      <c r="C1776" s="2">
        <f>RSI!I1776</f>
        <v>63.410450363204198</v>
      </c>
      <c r="D1776" s="2">
        <f>MACD!E1776</f>
        <v>-5.5997232837178501E-2</v>
      </c>
      <c r="E1776" s="2">
        <f>MACD!F1776</f>
        <v>-2.1419921278362852E-2</v>
      </c>
      <c r="F1776" s="2">
        <f>'Moving Avg'!D1776</f>
        <v>3.3194600000000003</v>
      </c>
      <c r="G1776" s="2">
        <f>'Moving Avg'!F1776</f>
        <v>3.1999699999999995</v>
      </c>
      <c r="H1776" s="2">
        <f>'Moving Avg'!G1776</f>
        <v>3.1939900000000008</v>
      </c>
      <c r="I1776" s="2">
        <f>'Moving Avg'!H1776</f>
        <v>3.2266659999999989</v>
      </c>
      <c r="J1776" s="5" t="str">
        <f>OBV!F1776</f>
        <v>BULLISH</v>
      </c>
      <c r="K1776" s="5" t="str">
        <f>OBV!G1776</f>
        <v>STRONG</v>
      </c>
      <c r="L1776" s="5" t="str">
        <f>OBV!H1776</f>
        <v>CONFIRMED BULLISH</v>
      </c>
    </row>
    <row r="1777" spans="1:12" ht="13.5" x14ac:dyDescent="0.25">
      <c r="A1777" s="3">
        <f>RSI!A1777</f>
        <v>44894</v>
      </c>
      <c r="B1777" s="2">
        <f>RSI!B1777</f>
        <v>3.2949000000000002</v>
      </c>
      <c r="C1777" s="2">
        <f>RSI!I1777</f>
        <v>63.410450363204198</v>
      </c>
      <c r="D1777" s="2">
        <f>MACD!E1777</f>
        <v>-6.4251562883286262E-2</v>
      </c>
      <c r="E1777" s="2">
        <f>MACD!F1777</f>
        <v>-2.9986249599347533E-2</v>
      </c>
      <c r="F1777" s="2">
        <f>'Moving Avg'!D1777</f>
        <v>3.3124400000000001</v>
      </c>
      <c r="G1777" s="2">
        <f>'Moving Avg'!F1777</f>
        <v>3.2056849999999999</v>
      </c>
      <c r="H1777" s="2">
        <f>'Moving Avg'!G1777</f>
        <v>3.1968019999999999</v>
      </c>
      <c r="I1777" s="2">
        <f>'Moving Avg'!H1777</f>
        <v>3.2260954999999982</v>
      </c>
      <c r="J1777" s="5" t="str">
        <f>OBV!F1777</f>
        <v>BEARISH</v>
      </c>
      <c r="K1777" s="5" t="str">
        <f>OBV!G1777</f>
        <v>NEUTRAL</v>
      </c>
      <c r="L1777" s="5" t="str">
        <f>OBV!H1777</f>
        <v>CONFIRMED BEARISH</v>
      </c>
    </row>
    <row r="1778" spans="1:12" ht="13.5" x14ac:dyDescent="0.25">
      <c r="A1778" s="3">
        <f>RSI!A1778</f>
        <v>44895</v>
      </c>
      <c r="B1778" s="2">
        <f>RSI!B1778</f>
        <v>3.2949000000000002</v>
      </c>
      <c r="C1778" s="2">
        <f>RSI!I1778</f>
        <v>63.410450363204198</v>
      </c>
      <c r="D1778" s="2">
        <f>MACD!E1778</f>
        <v>-7.1688983142963014E-2</v>
      </c>
      <c r="E1778" s="2">
        <f>MACD!F1778</f>
        <v>-3.8326796308070628E-2</v>
      </c>
      <c r="F1778" s="2">
        <f>'Moving Avg'!D1778</f>
        <v>3.3054200000000002</v>
      </c>
      <c r="G1778" s="2">
        <f>'Moving Avg'!F1778</f>
        <v>3.2113999999999998</v>
      </c>
      <c r="H1778" s="2">
        <f>'Moving Avg'!G1778</f>
        <v>3.2003180000000002</v>
      </c>
      <c r="I1778" s="2">
        <f>'Moving Avg'!H1778</f>
        <v>3.2254829999999983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</row>
    <row r="1779" spans="1:12" ht="13.5" x14ac:dyDescent="0.25">
      <c r="A1779" s="3">
        <f>RSI!A1779</f>
        <v>44896</v>
      </c>
      <c r="B1779" s="2">
        <f>RSI!B1779</f>
        <v>3.2509000000000001</v>
      </c>
      <c r="C1779" s="2">
        <f>RSI!I1779</f>
        <v>53.889168064477637</v>
      </c>
      <c r="D1779" s="2">
        <f>MACD!E1779</f>
        <v>-7.378851202854575E-2</v>
      </c>
      <c r="E1779" s="2">
        <f>MACD!F1779</f>
        <v>-4.5419139452165656E-2</v>
      </c>
      <c r="F1779" s="2">
        <f>'Moving Avg'!D1779</f>
        <v>3.2931200000000005</v>
      </c>
      <c r="G1779" s="2">
        <f>'Moving Avg'!F1779</f>
        <v>3.2149149999999991</v>
      </c>
      <c r="H1779" s="2">
        <f>'Moving Avg'!G1779</f>
        <v>3.2031300000000003</v>
      </c>
      <c r="I1779" s="2">
        <f>'Moving Avg'!H1779</f>
        <v>3.2246504999999979</v>
      </c>
      <c r="J1779" s="5" t="str">
        <f>OBV!F1779</f>
        <v>BEARISH</v>
      </c>
      <c r="K1779" s="5" t="str">
        <f>OBV!G1779</f>
        <v>NEUTRAL</v>
      </c>
      <c r="L1779" s="5" t="str">
        <f>OBV!H1779</f>
        <v>CONFIRMED BEARISH</v>
      </c>
    </row>
    <row r="1780" spans="1:12" ht="13.5" x14ac:dyDescent="0.25">
      <c r="A1780" s="3">
        <f>RSI!A1780</f>
        <v>44897</v>
      </c>
      <c r="B1780" s="2">
        <f>RSI!B1780</f>
        <v>3.2509000000000001</v>
      </c>
      <c r="C1780" s="2">
        <f>RSI!I1780</f>
        <v>53.88916806447763</v>
      </c>
      <c r="D1780" s="2">
        <f>MACD!E1780</f>
        <v>-7.4339555890143849E-2</v>
      </c>
      <c r="E1780" s="2">
        <f>MACD!F1780</f>
        <v>-5.1203222739761294E-2</v>
      </c>
      <c r="F1780" s="2">
        <f>'Moving Avg'!D1780</f>
        <v>3.2773000000000003</v>
      </c>
      <c r="G1780" s="2">
        <f>'Moving Avg'!F1780</f>
        <v>3.2184299999999992</v>
      </c>
      <c r="H1780" s="2">
        <f>'Moving Avg'!G1780</f>
        <v>3.2055900000000013</v>
      </c>
      <c r="I1780" s="2">
        <f>'Moving Avg'!H1780</f>
        <v>3.2238599999999979</v>
      </c>
      <c r="J1780" s="5" t="str">
        <f>OBV!F1780</f>
        <v>BEARISH</v>
      </c>
      <c r="K1780" s="5" t="str">
        <f>OBV!G1780</f>
        <v>NEUTRAL</v>
      </c>
      <c r="L1780" s="5" t="str">
        <f>OBV!H1780</f>
        <v>CONFIRMED BEARISH</v>
      </c>
    </row>
    <row r="1781" spans="1:12" ht="13.5" x14ac:dyDescent="0.25">
      <c r="A1781" s="3">
        <f>RSI!A1781</f>
        <v>44900</v>
      </c>
      <c r="B1781" s="2">
        <f>RSI!B1781</f>
        <v>3.2509000000000001</v>
      </c>
      <c r="C1781" s="2">
        <f>RSI!I1781</f>
        <v>53.88916806447763</v>
      </c>
      <c r="D1781" s="2">
        <f>MACD!E1781</f>
        <v>-7.492468078581016E-2</v>
      </c>
      <c r="E1781" s="2">
        <f>MACD!F1781</f>
        <v>-5.5947514348971071E-2</v>
      </c>
      <c r="F1781" s="2">
        <f>'Moving Avg'!D1781</f>
        <v>3.2685000000000004</v>
      </c>
      <c r="G1781" s="2">
        <f>'Moving Avg'!F1781</f>
        <v>3.2228199999999996</v>
      </c>
      <c r="H1781" s="2">
        <f>'Moving Avg'!G1781</f>
        <v>3.2082260000000016</v>
      </c>
      <c r="I1781" s="2">
        <f>'Moving Avg'!H1781</f>
        <v>3.2230274999999979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</row>
    <row r="1782" spans="1:12" ht="13.5" x14ac:dyDescent="0.25">
      <c r="A1782" s="3">
        <f>RSI!A1782</f>
        <v>44901</v>
      </c>
      <c r="B1782" s="2">
        <f>RSI!B1782</f>
        <v>3.2772999999999999</v>
      </c>
      <c r="C1782" s="2">
        <f>RSI!I1782</f>
        <v>58.552904572428119</v>
      </c>
      <c r="D1782" s="2">
        <f>MACD!E1782</f>
        <v>-5.1808471734998474E-2</v>
      </c>
      <c r="E1782" s="2">
        <f>MACD!F1782</f>
        <v>-5.5119705826176556E-2</v>
      </c>
      <c r="F1782" s="2">
        <f>'Moving Avg'!D1782</f>
        <v>3.26498</v>
      </c>
      <c r="G1782" s="2">
        <f>'Moving Avg'!F1782</f>
        <v>3.2285299999999992</v>
      </c>
      <c r="H1782" s="2">
        <f>'Moving Avg'!G1782</f>
        <v>3.2117400000000007</v>
      </c>
      <c r="I1782" s="2">
        <f>'Moving Avg'!H1782</f>
        <v>3.2223689999999978</v>
      </c>
      <c r="J1782" s="5" t="str">
        <f>OBV!F1782</f>
        <v>BULLISH</v>
      </c>
      <c r="K1782" s="5" t="str">
        <f>OBV!G1782</f>
        <v>NEUTRAL</v>
      </c>
      <c r="L1782" s="5" t="str">
        <f>OBV!H1782</f>
        <v>BULLISH DIVERGENCE</v>
      </c>
    </row>
    <row r="1783" spans="1:12" ht="13.5" x14ac:dyDescent="0.25">
      <c r="A1783" s="3">
        <f>RSI!A1783</f>
        <v>44902</v>
      </c>
      <c r="B1783" s="2">
        <f>RSI!B1783</f>
        <v>3.2509000000000001</v>
      </c>
      <c r="C1783" s="2">
        <f>RSI!I1783</f>
        <v>52.80164243321741</v>
      </c>
      <c r="D1783" s="2">
        <f>MACD!E1783</f>
        <v>-3.055094644749623E-2</v>
      </c>
      <c r="E1783" s="2">
        <f>MACD!F1783</f>
        <v>-5.0205953950440495E-2</v>
      </c>
      <c r="F1783" s="2">
        <f>'Moving Avg'!D1783</f>
        <v>3.2561800000000005</v>
      </c>
      <c r="G1783" s="2">
        <f>'Moving Avg'!F1783</f>
        <v>3.2329199999999991</v>
      </c>
      <c r="H1783" s="2">
        <f>'Moving Avg'!G1783</f>
        <v>3.2152540000000012</v>
      </c>
      <c r="I1783" s="2">
        <f>'Moving Avg'!H1783</f>
        <v>3.2216619999999971</v>
      </c>
      <c r="J1783" s="5" t="str">
        <f>OBV!F1783</f>
        <v>BULLISH</v>
      </c>
      <c r="K1783" s="5" t="str">
        <f>OBV!G1783</f>
        <v>NEUTRAL</v>
      </c>
      <c r="L1783" s="5" t="str">
        <f>OBV!H1783</f>
        <v>BULLISH DIVERGENCE</v>
      </c>
    </row>
    <row r="1784" spans="1:12" ht="13.5" x14ac:dyDescent="0.25">
      <c r="A1784" s="3">
        <f>RSI!A1784</f>
        <v>44903</v>
      </c>
      <c r="B1784" s="2">
        <f>RSI!B1784</f>
        <v>3.2509000000000001</v>
      </c>
      <c r="C1784" s="2">
        <f>RSI!I1784</f>
        <v>52.80164243321741</v>
      </c>
      <c r="D1784" s="2">
        <f>MACD!E1784</f>
        <v>-1.5354299040507779E-2</v>
      </c>
      <c r="E1784" s="2">
        <f>MACD!F1784</f>
        <v>-4.323562296845395E-2</v>
      </c>
      <c r="F1784" s="2">
        <f>'Moving Avg'!D1784</f>
        <v>3.2561799999999996</v>
      </c>
      <c r="G1784" s="2">
        <f>'Moving Avg'!F1784</f>
        <v>3.2386299999999992</v>
      </c>
      <c r="H1784" s="2">
        <f>'Moving Avg'!G1784</f>
        <v>3.2187680000000012</v>
      </c>
      <c r="I1784" s="2">
        <f>'Moving Avg'!H1784</f>
        <v>3.2210389999999971</v>
      </c>
      <c r="J1784" s="5" t="str">
        <f>OBV!F1784</f>
        <v>BULLISH</v>
      </c>
      <c r="K1784" s="5" t="str">
        <f>OBV!G1784</f>
        <v>NEUTRAL</v>
      </c>
      <c r="L1784" s="5" t="str">
        <f>OBV!H1784</f>
        <v>NEUTRAL</v>
      </c>
    </row>
    <row r="1785" spans="1:12" ht="13.5" x14ac:dyDescent="0.25">
      <c r="A1785" s="3">
        <f>RSI!A1785</f>
        <v>44904</v>
      </c>
      <c r="B1785" s="2">
        <f>RSI!B1785</f>
        <v>3.2509000000000001</v>
      </c>
      <c r="C1785" s="2">
        <f>RSI!I1785</f>
        <v>52.80164243321741</v>
      </c>
      <c r="D1785" s="2">
        <f>MACD!E1785</f>
        <v>1.3543096827861589E-4</v>
      </c>
      <c r="E1785" s="2">
        <f>MACD!F1785</f>
        <v>-3.4561412181107434E-2</v>
      </c>
      <c r="F1785" s="2">
        <f>'Moving Avg'!D1785</f>
        <v>3.2561799999999996</v>
      </c>
      <c r="G1785" s="2">
        <f>'Moving Avg'!F1785</f>
        <v>3.2443399999999998</v>
      </c>
      <c r="H1785" s="2">
        <f>'Moving Avg'!G1785</f>
        <v>3.2222820000000012</v>
      </c>
      <c r="I1785" s="2">
        <f>'Moving Avg'!H1785</f>
        <v>3.2203319999999969</v>
      </c>
      <c r="J1785" s="5" t="str">
        <f>OBV!F1785</f>
        <v>BULLISH</v>
      </c>
      <c r="K1785" s="5" t="str">
        <f>OBV!G1785</f>
        <v>NEUTRAL</v>
      </c>
      <c r="L1785" s="5" t="str">
        <f>OBV!H1785</f>
        <v>NEUTRAL</v>
      </c>
    </row>
    <row r="1786" spans="1:12" ht="13.5" x14ac:dyDescent="0.25">
      <c r="A1786" s="3">
        <f>RSI!A1786</f>
        <v>44907</v>
      </c>
      <c r="B1786" s="2">
        <f>RSI!B1786</f>
        <v>3.2509000000000001</v>
      </c>
      <c r="C1786" s="2">
        <f>RSI!I1786</f>
        <v>52.80164243321741</v>
      </c>
      <c r="D1786" s="2">
        <f>MACD!E1786</f>
        <v>7.7711404513074456E-3</v>
      </c>
      <c r="E1786" s="2">
        <f>MACD!F1786</f>
        <v>-2.6094901654624459E-2</v>
      </c>
      <c r="F1786" s="2">
        <f>'Moving Avg'!D1786</f>
        <v>3.2561799999999996</v>
      </c>
      <c r="G1786" s="2">
        <f>'Moving Avg'!F1786</f>
        <v>3.2496099999999997</v>
      </c>
      <c r="H1786" s="2">
        <f>'Moving Avg'!G1786</f>
        <v>3.222106000000001</v>
      </c>
      <c r="I1786" s="2">
        <f>'Moving Avg'!H1786</f>
        <v>3.2198344999999966</v>
      </c>
      <c r="J1786" s="5" t="str">
        <f>OBV!F1786</f>
        <v>BULLISH</v>
      </c>
      <c r="K1786" s="5" t="str">
        <f>OBV!G1786</f>
        <v>NEUTRAL</v>
      </c>
      <c r="L1786" s="5" t="str">
        <f>OBV!H1786</f>
        <v>NEUTRAL</v>
      </c>
    </row>
    <row r="1787" spans="1:12" ht="13.5" x14ac:dyDescent="0.25">
      <c r="A1787" s="3">
        <f>RSI!A1787</f>
        <v>44908</v>
      </c>
      <c r="B1787" s="2">
        <f>RSI!B1787</f>
        <v>3.2509000000000001</v>
      </c>
      <c r="C1787" s="2">
        <f>RSI!I1787</f>
        <v>52.80164243321741</v>
      </c>
      <c r="D1787" s="2">
        <f>MACD!E1787</f>
        <v>1.4166398417198245E-2</v>
      </c>
      <c r="E1787" s="2">
        <f>MACD!F1787</f>
        <v>-1.804264164025992E-2</v>
      </c>
      <c r="F1787" s="2">
        <f>'Moving Avg'!D1787</f>
        <v>3.2509000000000001</v>
      </c>
      <c r="G1787" s="2">
        <f>'Moving Avg'!F1787</f>
        <v>3.25488</v>
      </c>
      <c r="H1787" s="2">
        <f>'Moving Avg'!G1787</f>
        <v>3.2201720000000007</v>
      </c>
      <c r="I1787" s="2">
        <f>'Moving Avg'!H1787</f>
        <v>3.2193369999999972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</row>
    <row r="1788" spans="1:12" ht="13.5" x14ac:dyDescent="0.25">
      <c r="A1788" s="3">
        <f>RSI!A1788</f>
        <v>44909</v>
      </c>
      <c r="B1788" s="2">
        <f>RSI!B1788</f>
        <v>3.2509000000000001</v>
      </c>
      <c r="C1788" s="2">
        <f>RSI!I1788</f>
        <v>52.80164243321741</v>
      </c>
      <c r="D1788" s="2">
        <f>MACD!E1788</f>
        <v>1.9516912226175798E-2</v>
      </c>
      <c r="E1788" s="2">
        <f>MACD!F1788</f>
        <v>-1.0530730866972777E-2</v>
      </c>
      <c r="F1788" s="2">
        <f>'Moving Avg'!D1788</f>
        <v>3.2509000000000001</v>
      </c>
      <c r="G1788" s="2">
        <f>'Moving Avg'!F1788</f>
        <v>3.2601500000000003</v>
      </c>
      <c r="H1788" s="2">
        <f>'Moving Avg'!G1788</f>
        <v>3.2182380000000008</v>
      </c>
      <c r="I1788" s="2">
        <f>'Moving Avg'!H1788</f>
        <v>3.218839499999997</v>
      </c>
      <c r="J1788" s="5" t="str">
        <f>OBV!F1788</f>
        <v>NEUTRAL</v>
      </c>
      <c r="K1788" s="5" t="str">
        <f>OBV!G1788</f>
        <v>NEUTRAL</v>
      </c>
      <c r="L1788" s="5" t="str">
        <f>OBV!H1788</f>
        <v>NEUTRAL</v>
      </c>
    </row>
    <row r="1789" spans="1:12" ht="13.5" x14ac:dyDescent="0.25">
      <c r="A1789" s="3">
        <f>RSI!A1789</f>
        <v>44910</v>
      </c>
      <c r="B1789" s="2">
        <f>RSI!B1789</f>
        <v>3.2421000000000002</v>
      </c>
      <c r="C1789" s="2">
        <f>RSI!I1789</f>
        <v>50.235884849752736</v>
      </c>
      <c r="D1789" s="2">
        <f>MACD!E1789</f>
        <v>1.7870540854563632E-2</v>
      </c>
      <c r="E1789" s="2">
        <f>MACD!F1789</f>
        <v>-4.8504765226654954E-3</v>
      </c>
      <c r="F1789" s="2">
        <f>'Moving Avg'!D1789</f>
        <v>3.2491399999999997</v>
      </c>
      <c r="G1789" s="2">
        <f>'Moving Avg'!F1789</f>
        <v>3.2645400000000002</v>
      </c>
      <c r="H1789" s="2">
        <f>'Moving Avg'!G1789</f>
        <v>3.2171820000000002</v>
      </c>
      <c r="I1789" s="2">
        <f>'Moving Avg'!H1789</f>
        <v>3.2180049999999976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</row>
    <row r="1790" spans="1:12" ht="13.5" x14ac:dyDescent="0.25">
      <c r="A1790" s="3">
        <f>RSI!A1790</f>
        <v>44911</v>
      </c>
      <c r="B1790" s="2">
        <f>RSI!B1790</f>
        <v>3.2332999999999998</v>
      </c>
      <c r="C1790" s="2">
        <f>RSI!I1790</f>
        <v>47.737755790893281</v>
      </c>
      <c r="D1790" s="2">
        <f>MACD!E1790</f>
        <v>1.7129132619202903E-2</v>
      </c>
      <c r="E1790" s="2">
        <f>MACD!F1790</f>
        <v>-4.5455469429181569E-4</v>
      </c>
      <c r="F1790" s="2">
        <f>'Moving Avg'!D1790</f>
        <v>3.2456200000000002</v>
      </c>
      <c r="G1790" s="2">
        <f>'Moving Avg'!F1790</f>
        <v>3.2680500000000001</v>
      </c>
      <c r="H1790" s="2">
        <f>'Moving Avg'!G1790</f>
        <v>3.2168299999999999</v>
      </c>
      <c r="I1790" s="2">
        <f>'Moving Avg'!H1790</f>
        <v>3.217209999999997</v>
      </c>
      <c r="J1790" s="5" t="str">
        <f>OBV!F1790</f>
        <v>BEARISH</v>
      </c>
      <c r="K1790" s="5" t="str">
        <f>OBV!G1790</f>
        <v>NEUTRAL</v>
      </c>
      <c r="L1790" s="5" t="str">
        <f>OBV!H1790</f>
        <v>CONFIRMED BEARISH</v>
      </c>
    </row>
    <row r="1791" spans="1:12" ht="13.5" x14ac:dyDescent="0.25">
      <c r="A1791" s="3">
        <f>RSI!A1791</f>
        <v>44914</v>
      </c>
      <c r="B1791" s="2">
        <f>RSI!B1791</f>
        <v>3.2246000000000001</v>
      </c>
      <c r="C1791" s="2">
        <f>RSI!I1791</f>
        <v>45.337383885113191</v>
      </c>
      <c r="D1791" s="2">
        <f>MACD!E1791</f>
        <v>1.7198067675610496E-2</v>
      </c>
      <c r="E1791" s="2">
        <f>MACD!F1791</f>
        <v>3.0759697796886466E-3</v>
      </c>
      <c r="F1791" s="2">
        <f>'Moving Avg'!D1791</f>
        <v>3.2403599999999999</v>
      </c>
      <c r="G1791" s="2">
        <f>'Moving Avg'!F1791</f>
        <v>3.2711250000000005</v>
      </c>
      <c r="H1791" s="2">
        <f>'Moving Avg'!G1791</f>
        <v>3.2163040000000001</v>
      </c>
      <c r="I1791" s="2">
        <f>'Moving Avg'!H1791</f>
        <v>3.2165809999999975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</row>
    <row r="1792" spans="1:12" ht="13.5" x14ac:dyDescent="0.25">
      <c r="A1792" s="3">
        <f>RSI!A1792</f>
        <v>44915</v>
      </c>
      <c r="B1792" s="2">
        <f>RSI!B1792</f>
        <v>3.2246000000000001</v>
      </c>
      <c r="C1792" s="2">
        <f>RSI!I1792</f>
        <v>45.337383885113184</v>
      </c>
      <c r="D1792" s="2">
        <f>MACD!E1792</f>
        <v>2.1417340808971286E-2</v>
      </c>
      <c r="E1792" s="2">
        <f>MACD!F1792</f>
        <v>6.7442439855451746E-3</v>
      </c>
      <c r="F1792" s="2">
        <f>'Moving Avg'!D1792</f>
        <v>3.2351000000000001</v>
      </c>
      <c r="G1792" s="2">
        <f>'Moving Avg'!F1792</f>
        <v>3.2658550000000006</v>
      </c>
      <c r="H1792" s="2">
        <f>'Moving Avg'!G1792</f>
        <v>3.2157780000000002</v>
      </c>
      <c r="I1792" s="2">
        <f>'Moving Avg'!H1792</f>
        <v>3.2161194999999982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</row>
    <row r="1793" spans="1:12" ht="13.5" x14ac:dyDescent="0.25">
      <c r="A1793" s="3">
        <f>RSI!A1793</f>
        <v>44916</v>
      </c>
      <c r="B1793" s="2">
        <f>RSI!B1793</f>
        <v>3.2332999999999998</v>
      </c>
      <c r="C1793" s="2">
        <f>RSI!I1793</f>
        <v>48.349426102859177</v>
      </c>
      <c r="D1793" s="2">
        <f>MACD!E1793</f>
        <v>2.0373553767484953E-2</v>
      </c>
      <c r="E1793" s="2">
        <f>MACD!F1793</f>
        <v>9.4701059419331317E-3</v>
      </c>
      <c r="F1793" s="2">
        <f>'Moving Avg'!D1793</f>
        <v>3.2315800000000001</v>
      </c>
      <c r="G1793" s="2">
        <f>'Moving Avg'!F1793</f>
        <v>3.2610200000000007</v>
      </c>
      <c r="H1793" s="2">
        <f>'Moving Avg'!G1793</f>
        <v>3.2154259999999999</v>
      </c>
      <c r="I1793" s="2">
        <f>'Moving Avg'!H1793</f>
        <v>3.216162499999998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</row>
    <row r="1794" spans="1:12" ht="13.5" x14ac:dyDescent="0.25">
      <c r="A1794" s="3">
        <f>RSI!A1794</f>
        <v>44917</v>
      </c>
      <c r="B1794" s="2">
        <f>RSI!B1794</f>
        <v>3.2332999999999998</v>
      </c>
      <c r="C1794" s="2">
        <f>RSI!I1794</f>
        <v>48.349426102859191</v>
      </c>
      <c r="D1794" s="2">
        <f>MACD!E1794</f>
        <v>1.9524164447032533E-2</v>
      </c>
      <c r="E1794" s="2">
        <f>MACD!F1794</f>
        <v>1.1480917642953012E-2</v>
      </c>
      <c r="F1794" s="2">
        <f>'Moving Avg'!D1794</f>
        <v>3.2298200000000001</v>
      </c>
      <c r="G1794" s="2">
        <f>'Moving Avg'!F1794</f>
        <v>3.2570650000000008</v>
      </c>
      <c r="H1794" s="2">
        <f>'Moving Avg'!G1794</f>
        <v>3.2150739999999995</v>
      </c>
      <c r="I1794" s="2">
        <f>'Moving Avg'!H1794</f>
        <v>3.2155769999999979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</row>
    <row r="1795" spans="1:12" ht="13.5" x14ac:dyDescent="0.25">
      <c r="A1795" s="3">
        <f>RSI!A1795</f>
        <v>44918</v>
      </c>
      <c r="B1795" s="2">
        <f>RSI!B1795</f>
        <v>3.2332999999999998</v>
      </c>
      <c r="C1795" s="2">
        <f>RSI!I1795</f>
        <v>48.349426102859184</v>
      </c>
      <c r="D1795" s="2">
        <f>MACD!E1795</f>
        <v>1.8836760683749176E-2</v>
      </c>
      <c r="E1795" s="2">
        <f>MACD!F1795</f>
        <v>1.2952086251112245E-2</v>
      </c>
      <c r="F1795" s="2">
        <f>'Moving Avg'!D1795</f>
        <v>3.2298200000000001</v>
      </c>
      <c r="G1795" s="2">
        <f>'Moving Avg'!F1795</f>
        <v>3.2522300000000008</v>
      </c>
      <c r="H1795" s="2">
        <f>'Moving Avg'!G1795</f>
        <v>3.2147219999999992</v>
      </c>
      <c r="I1795" s="2">
        <f>'Moving Avg'!H1795</f>
        <v>3.2154104999999977</v>
      </c>
      <c r="J1795" s="5" t="str">
        <f>OBV!F1795</f>
        <v>BULLISH</v>
      </c>
      <c r="K1795" s="5" t="str">
        <f>OBV!G1795</f>
        <v>NEUTRAL</v>
      </c>
      <c r="L1795" s="5" t="str">
        <f>OBV!H1795</f>
        <v>NEUTRAL</v>
      </c>
    </row>
    <row r="1796" spans="1:12" ht="13.5" x14ac:dyDescent="0.25">
      <c r="A1796" s="3">
        <f>RSI!A1796</f>
        <v>44921</v>
      </c>
      <c r="B1796" s="2">
        <f>RSI!B1796</f>
        <v>3.2158000000000002</v>
      </c>
      <c r="C1796" s="2">
        <f>RSI!I1796</f>
        <v>42.47010924904216</v>
      </c>
      <c r="D1796" s="2">
        <f>MACD!E1796</f>
        <v>1.9580398639196694E-2</v>
      </c>
      <c r="E1796" s="2">
        <f>MACD!F1796</f>
        <v>1.4277748728729136E-2</v>
      </c>
      <c r="F1796" s="2">
        <f>'Moving Avg'!D1796</f>
        <v>3.2280600000000002</v>
      </c>
      <c r="G1796" s="2">
        <f>'Moving Avg'!F1796</f>
        <v>3.2482750000000005</v>
      </c>
      <c r="H1796" s="2">
        <f>'Moving Avg'!G1796</f>
        <v>3.2143719999999996</v>
      </c>
      <c r="I1796" s="2">
        <f>'Moving Avg'!H1796</f>
        <v>3.2153659999999973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</row>
    <row r="1797" spans="1:12" ht="13.5" x14ac:dyDescent="0.25">
      <c r="A1797" s="3">
        <f>RSI!A1797</f>
        <v>44922</v>
      </c>
      <c r="B1797" s="2">
        <f>RSI!B1797</f>
        <v>3.2949000000000002</v>
      </c>
      <c r="C1797" s="2">
        <f>RSI!I1797</f>
        <v>63.86118324042787</v>
      </c>
      <c r="D1797" s="2">
        <f>MACD!E1797</f>
        <v>1.4480623263673387E-2</v>
      </c>
      <c r="E1797" s="2">
        <f>MACD!F1797</f>
        <v>1.4318323635717986E-2</v>
      </c>
      <c r="F1797" s="2">
        <f>'Moving Avg'!D1797</f>
        <v>3.2421199999999999</v>
      </c>
      <c r="G1797" s="2">
        <f>'Moving Avg'!F1797</f>
        <v>3.2482750000000009</v>
      </c>
      <c r="H1797" s="2">
        <f>'Moving Avg'!G1797</f>
        <v>3.2157779999999998</v>
      </c>
      <c r="I1797" s="2">
        <f>'Moving Avg'!H1797</f>
        <v>3.2152139999999974</v>
      </c>
      <c r="J1797" s="5" t="str">
        <f>OBV!F1797</f>
        <v>BULLISH</v>
      </c>
      <c r="K1797" s="5" t="str">
        <f>OBV!G1797</f>
        <v>NEUTRAL</v>
      </c>
      <c r="L1797" s="5" t="str">
        <f>OBV!H1797</f>
        <v>CONFIRMED BULLISH</v>
      </c>
    </row>
    <row r="1798" spans="1:12" ht="13.5" x14ac:dyDescent="0.25">
      <c r="A1798" s="3">
        <f>RSI!A1798</f>
        <v>44923</v>
      </c>
      <c r="B1798" s="2">
        <f>RSI!B1798</f>
        <v>3.3212000000000002</v>
      </c>
      <c r="C1798" s="2">
        <f>RSI!I1798</f>
        <v>68.107320228835249</v>
      </c>
      <c r="D1798" s="2">
        <f>MACD!E1798</f>
        <v>7.8704787584777947E-3</v>
      </c>
      <c r="E1798" s="2">
        <f>MACD!F1798</f>
        <v>1.3028754660269948E-2</v>
      </c>
      <c r="F1798" s="2">
        <f>'Moving Avg'!D1798</f>
        <v>3.2597</v>
      </c>
      <c r="G1798" s="2">
        <f>'Moving Avg'!F1798</f>
        <v>3.2495900000000004</v>
      </c>
      <c r="H1798" s="2">
        <f>'Moving Avg'!G1798</f>
        <v>3.2177099999999994</v>
      </c>
      <c r="I1798" s="2">
        <f>'Moving Avg'!H1798</f>
        <v>3.2152774999999969</v>
      </c>
      <c r="J1798" s="5" t="str">
        <f>OBV!F1798</f>
        <v>BULLISH</v>
      </c>
      <c r="K1798" s="5" t="str">
        <f>OBV!G1798</f>
        <v>NEUTRAL</v>
      </c>
      <c r="L1798" s="5" t="str">
        <f>OBV!H1798</f>
        <v>CONFIRMED BULLISH</v>
      </c>
    </row>
    <row r="1799" spans="1:12" ht="13.5" x14ac:dyDescent="0.25">
      <c r="A1799" s="3">
        <f>RSI!A1799</f>
        <v>44924</v>
      </c>
      <c r="B1799" s="2">
        <f>RSI!B1799</f>
        <v>3.3651</v>
      </c>
      <c r="C1799" s="2">
        <f>RSI!I1799</f>
        <v>73.668734631988428</v>
      </c>
      <c r="D1799" s="2">
        <f>MACD!E1799</f>
        <v>-2.8049390590800805E-3</v>
      </c>
      <c r="E1799" s="2">
        <f>MACD!F1799</f>
        <v>9.8620159163999438E-3</v>
      </c>
      <c r="F1799" s="2">
        <f>'Moving Avg'!D1799</f>
        <v>3.2860600000000004</v>
      </c>
      <c r="G1799" s="2">
        <f>'Moving Avg'!F1799</f>
        <v>3.2553000000000005</v>
      </c>
      <c r="H1799" s="2">
        <f>'Moving Avg'!G1799</f>
        <v>3.220872</v>
      </c>
      <c r="I1799" s="2">
        <f>'Moving Avg'!H1799</f>
        <v>3.2150579999999973</v>
      </c>
      <c r="J1799" s="5" t="str">
        <f>OBV!F1799</f>
        <v>BULLISH</v>
      </c>
      <c r="K1799" s="5" t="str">
        <f>OBV!G1799</f>
        <v>NEUTRAL</v>
      </c>
      <c r="L1799" s="5" t="str">
        <f>OBV!H1799</f>
        <v>CONFIRMED BULLISH</v>
      </c>
    </row>
    <row r="1800" spans="1:12" ht="13.5" x14ac:dyDescent="0.25">
      <c r="A1800" s="3">
        <f>RSI!A1800</f>
        <v>44925</v>
      </c>
      <c r="B1800" s="2">
        <f>RSI!B1800</f>
        <v>3.3651</v>
      </c>
      <c r="C1800" s="2">
        <f>RSI!I1800</f>
        <v>73.668734631988428</v>
      </c>
      <c r="D1800" s="2">
        <f>MACD!E1800</f>
        <v>-1.3892460835695175E-2</v>
      </c>
      <c r="E1800" s="2">
        <f>MACD!F1800</f>
        <v>5.1111205659809204E-3</v>
      </c>
      <c r="F1800" s="2">
        <f>'Moving Avg'!D1800</f>
        <v>3.3124200000000004</v>
      </c>
      <c r="G1800" s="2">
        <f>'Moving Avg'!F1800</f>
        <v>3.2610100000000002</v>
      </c>
      <c r="H1800" s="2">
        <f>'Moving Avg'!G1800</f>
        <v>3.2257920000000002</v>
      </c>
      <c r="I1800" s="2">
        <f>'Moving Avg'!H1800</f>
        <v>3.2151734999999975</v>
      </c>
      <c r="J1800" s="5" t="str">
        <f>OBV!F1800</f>
        <v>BULLISH</v>
      </c>
      <c r="K1800" s="5" t="str">
        <f>OBV!G1800</f>
        <v>NEUTRAL</v>
      </c>
      <c r="L1800" s="5" t="str">
        <f>OBV!H1800</f>
        <v>CONFIRMED BULLISH</v>
      </c>
    </row>
    <row r="1801" spans="1:12" ht="13.5" x14ac:dyDescent="0.25">
      <c r="A1801" s="3">
        <f>RSI!A1801</f>
        <v>44928</v>
      </c>
      <c r="B1801" s="2">
        <f>RSI!B1801</f>
        <v>3.3123999999999998</v>
      </c>
      <c r="C1801" s="2">
        <f>RSI!I1801</f>
        <v>59.277459148770596</v>
      </c>
      <c r="D1801" s="2">
        <f>MACD!E1801</f>
        <v>-2.1357699141183684E-2</v>
      </c>
      <c r="E1801" s="2">
        <f>MACD!F1801</f>
        <v>-1.8264337545199991E-4</v>
      </c>
      <c r="F1801" s="2">
        <f>'Moving Avg'!D1801</f>
        <v>3.3317399999999999</v>
      </c>
      <c r="G1801" s="2">
        <f>'Moving Avg'!F1801</f>
        <v>3.2640850000000001</v>
      </c>
      <c r="H1801" s="2">
        <f>'Moving Avg'!G1801</f>
        <v>3.2305360000000003</v>
      </c>
      <c r="I1801" s="2">
        <f>'Moving Avg'!H1801</f>
        <v>3.214983499999998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</row>
    <row r="1802" spans="1:12" ht="13.5" x14ac:dyDescent="0.25">
      <c r="A1802" s="3">
        <f>RSI!A1802</f>
        <v>44929</v>
      </c>
      <c r="B1802" s="2">
        <f>RSI!B1802</f>
        <v>3.2949000000000002</v>
      </c>
      <c r="C1802" s="2">
        <f>RSI!I1802</f>
        <v>55.406747244720542</v>
      </c>
      <c r="D1802" s="2">
        <f>MACD!E1802</f>
        <v>-2.666741349287749E-2</v>
      </c>
      <c r="E1802" s="2">
        <f>MACD!F1802</f>
        <v>-5.4795973989370979E-3</v>
      </c>
      <c r="F1802" s="2">
        <f>'Moving Avg'!D1802</f>
        <v>3.3317400000000008</v>
      </c>
      <c r="G1802" s="2">
        <f>'Moving Avg'!F1802</f>
        <v>3.2649649999999992</v>
      </c>
      <c r="H1802" s="2">
        <f>'Moving Avg'!G1802</f>
        <v>3.2349300000000003</v>
      </c>
      <c r="I1802" s="2">
        <f>'Moving Avg'!H1802</f>
        <v>3.2147479999999979</v>
      </c>
      <c r="J1802" s="5" t="str">
        <f>OBV!F1802</f>
        <v>BULLISH</v>
      </c>
      <c r="K1802" s="5" t="str">
        <f>OBV!G1802</f>
        <v>NEUTRAL</v>
      </c>
      <c r="L1802" s="5" t="str">
        <f>OBV!H1802</f>
        <v>NEUTRAL</v>
      </c>
    </row>
    <row r="1803" spans="1:12" ht="13.5" x14ac:dyDescent="0.25">
      <c r="A1803" s="3">
        <f>RSI!A1803</f>
        <v>44930</v>
      </c>
      <c r="B1803" s="2">
        <f>RSI!B1803</f>
        <v>3.2860999999999998</v>
      </c>
      <c r="C1803" s="2">
        <f>RSI!I1803</f>
        <v>53.514398302443759</v>
      </c>
      <c r="D1803" s="2">
        <f>MACD!E1803</f>
        <v>-2.9334370167362511E-2</v>
      </c>
      <c r="E1803" s="2">
        <f>MACD!F1803</f>
        <v>-1.0250551952622181E-2</v>
      </c>
      <c r="F1803" s="2">
        <f>'Moving Avg'!D1803</f>
        <v>3.3247200000000001</v>
      </c>
      <c r="G1803" s="2">
        <f>'Moving Avg'!F1803</f>
        <v>3.2667249999999997</v>
      </c>
      <c r="H1803" s="2">
        <f>'Moving Avg'!G1803</f>
        <v>3.2365119999999994</v>
      </c>
      <c r="I1803" s="2">
        <f>'Moving Avg'!H1803</f>
        <v>3.2146359999999983</v>
      </c>
      <c r="J1803" s="5" t="str">
        <f>OBV!F1803</f>
        <v>BULLISH</v>
      </c>
      <c r="K1803" s="5" t="str">
        <f>OBV!G1803</f>
        <v>NEUTRAL</v>
      </c>
      <c r="L1803" s="5" t="str">
        <f>OBV!H1803</f>
        <v>BULLISH DIVERGENCE</v>
      </c>
    </row>
    <row r="1804" spans="1:12" ht="13.5" x14ac:dyDescent="0.25">
      <c r="A1804" s="3">
        <f>RSI!A1804</f>
        <v>44931</v>
      </c>
      <c r="B1804" s="2">
        <f>RSI!B1804</f>
        <v>3.2421000000000002</v>
      </c>
      <c r="C1804" s="2">
        <f>RSI!I1804</f>
        <v>45.201602921450302</v>
      </c>
      <c r="D1804" s="2">
        <f>MACD!E1804</f>
        <v>-2.8432021463128621E-2</v>
      </c>
      <c r="E1804" s="2">
        <f>MACD!F1804</f>
        <v>-1.3886845854723469E-2</v>
      </c>
      <c r="F1804" s="2">
        <f>'Moving Avg'!D1804</f>
        <v>3.3001199999999997</v>
      </c>
      <c r="G1804" s="2">
        <f>'Moving Avg'!F1804</f>
        <v>3.266284999999999</v>
      </c>
      <c r="H1804" s="2">
        <f>'Moving Avg'!G1804</f>
        <v>3.2372140000000007</v>
      </c>
      <c r="I1804" s="2">
        <f>'Moving Avg'!H1804</f>
        <v>3.2141784999999983</v>
      </c>
      <c r="J1804" s="5" t="str">
        <f>OBV!F1804</f>
        <v>BEARISH</v>
      </c>
      <c r="K1804" s="5" t="str">
        <f>OBV!G1804</f>
        <v>NEUTRAL</v>
      </c>
      <c r="L1804" s="5" t="str">
        <f>OBV!H1804</f>
        <v>CONFIRMED BEARISH</v>
      </c>
    </row>
    <row r="1805" spans="1:12" ht="13.5" x14ac:dyDescent="0.25">
      <c r="A1805" s="3">
        <f>RSI!A1805</f>
        <v>44932</v>
      </c>
      <c r="B1805" s="2">
        <f>RSI!B1805</f>
        <v>3.2421000000000002</v>
      </c>
      <c r="C1805" s="2">
        <f>RSI!I1805</f>
        <v>45.201602921450309</v>
      </c>
      <c r="D1805" s="2">
        <f>MACD!E1805</f>
        <v>-2.7501326364790302E-2</v>
      </c>
      <c r="E1805" s="2">
        <f>MACD!F1805</f>
        <v>-1.6609741956736836E-2</v>
      </c>
      <c r="F1805" s="2">
        <f>'Moving Avg'!D1805</f>
        <v>3.2755200000000002</v>
      </c>
      <c r="G1805" s="2">
        <f>'Moving Avg'!F1805</f>
        <v>3.2658449999999997</v>
      </c>
      <c r="H1805" s="2">
        <f>'Moving Avg'!G1805</f>
        <v>3.2379160000000007</v>
      </c>
      <c r="I1805" s="2">
        <f>'Moving Avg'!H1805</f>
        <v>3.2137624999999987</v>
      </c>
      <c r="J1805" s="5" t="str">
        <f>OBV!F1805</f>
        <v>BEARISH</v>
      </c>
      <c r="K1805" s="5" t="str">
        <f>OBV!G1805</f>
        <v>NEUTRAL</v>
      </c>
      <c r="L1805" s="5" t="str">
        <f>OBV!H1805</f>
        <v>CONFIRMED BEARISH</v>
      </c>
    </row>
    <row r="1806" spans="1:12" ht="13.5" x14ac:dyDescent="0.25">
      <c r="A1806" s="3">
        <f>RSI!A1806</f>
        <v>44935</v>
      </c>
      <c r="B1806" s="2">
        <f>RSI!B1806</f>
        <v>3.2332999999999998</v>
      </c>
      <c r="C1806" s="2">
        <f>RSI!I1806</f>
        <v>43.629587112344851</v>
      </c>
      <c r="D1806" s="2">
        <f>MACD!E1806</f>
        <v>-2.8599484605524861E-2</v>
      </c>
      <c r="E1806" s="2">
        <f>MACD!F1806</f>
        <v>-1.9007690486494443E-2</v>
      </c>
      <c r="F1806" s="2">
        <f>'Moving Avg'!D1806</f>
        <v>3.2597</v>
      </c>
      <c r="G1806" s="2">
        <f>'Moving Avg'!F1806</f>
        <v>3.2649649999999992</v>
      </c>
      <c r="H1806" s="2">
        <f>'Moving Avg'!G1806</f>
        <v>3.238442</v>
      </c>
      <c r="I1806" s="2">
        <f>'Moving Avg'!H1806</f>
        <v>3.2134284999999987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</row>
    <row r="1807" spans="1:12" ht="13.5" x14ac:dyDescent="0.25">
      <c r="A1807" s="3">
        <f>RSI!A1807</f>
        <v>44936</v>
      </c>
      <c r="B1807" s="2">
        <f>RSI!B1807</f>
        <v>3.1631</v>
      </c>
      <c r="C1807" s="2">
        <f>RSI!I1807</f>
        <v>33.592912306838016</v>
      </c>
      <c r="D1807" s="2">
        <f>MACD!E1807</f>
        <v>-1.1964144371279684E-2</v>
      </c>
      <c r="E1807" s="2">
        <f>MACD!F1807</f>
        <v>-1.7598981263451493E-2</v>
      </c>
      <c r="F1807" s="2">
        <f>'Moving Avg'!D1807</f>
        <v>3.2333399999999997</v>
      </c>
      <c r="G1807" s="2">
        <f>'Moving Avg'!F1807</f>
        <v>3.2605749999999993</v>
      </c>
      <c r="H1807" s="2">
        <f>'Moving Avg'!G1807</f>
        <v>3.2380920000000004</v>
      </c>
      <c r="I1807" s="2">
        <f>'Moving Avg'!H1807</f>
        <v>3.2129109999999992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</row>
    <row r="1808" spans="1:12" ht="13.5" x14ac:dyDescent="0.25">
      <c r="A1808" s="3">
        <f>RSI!A1808</f>
        <v>44937</v>
      </c>
      <c r="B1808" s="2">
        <f>RSI!B1808</f>
        <v>3.1631</v>
      </c>
      <c r="C1808" s="2">
        <f>RSI!I1808</f>
        <v>33.592912306838016</v>
      </c>
      <c r="D1808" s="2">
        <f>MACD!E1808</f>
        <v>6.7537335258789355E-3</v>
      </c>
      <c r="E1808" s="2">
        <f>MACD!F1808</f>
        <v>-1.2728438305585408E-2</v>
      </c>
      <c r="F1808" s="2">
        <f>'Moving Avg'!D1808</f>
        <v>3.2087400000000001</v>
      </c>
      <c r="G1808" s="2">
        <f>'Moving Avg'!F1808</f>
        <v>3.2561849999999994</v>
      </c>
      <c r="H1808" s="2">
        <f>'Moving Avg'!G1808</f>
        <v>3.2377419999999995</v>
      </c>
      <c r="I1808" s="2">
        <f>'Moving Avg'!H1808</f>
        <v>3.2123934999999992</v>
      </c>
      <c r="J1808" s="5" t="str">
        <f>OBV!F1808</f>
        <v>BEARISH</v>
      </c>
      <c r="K1808" s="5" t="str">
        <f>OBV!G1808</f>
        <v>NEUTRAL</v>
      </c>
      <c r="L1808" s="5" t="str">
        <f>OBV!H1808</f>
        <v>CONFIRMED BEARISH</v>
      </c>
    </row>
    <row r="1809" spans="1:12" ht="13.5" x14ac:dyDescent="0.25">
      <c r="A1809" s="3">
        <f>RSI!A1809</f>
        <v>44938</v>
      </c>
      <c r="B1809" s="2">
        <f>RSI!B1809</f>
        <v>3.1631</v>
      </c>
      <c r="C1809" s="2">
        <f>RSI!I1809</f>
        <v>33.592912306838016</v>
      </c>
      <c r="D1809" s="2">
        <f>MACD!E1809</f>
        <v>2.9897327507688587E-2</v>
      </c>
      <c r="E1809" s="2">
        <f>MACD!F1809</f>
        <v>-4.2032851429306094E-3</v>
      </c>
      <c r="F1809" s="2">
        <f>'Moving Avg'!D1809</f>
        <v>3.1929400000000001</v>
      </c>
      <c r="G1809" s="2">
        <f>'Moving Avg'!F1809</f>
        <v>3.2522350000000002</v>
      </c>
      <c r="H1809" s="2">
        <f>'Moving Avg'!G1809</f>
        <v>3.2373919999999985</v>
      </c>
      <c r="I1809" s="2">
        <f>'Moving Avg'!H1809</f>
        <v>3.2125039999999996</v>
      </c>
      <c r="J1809" s="5" t="str">
        <f>OBV!F1809</f>
        <v>BEARISH</v>
      </c>
      <c r="K1809" s="5" t="str">
        <f>OBV!G1809</f>
        <v>NEUTRAL</v>
      </c>
      <c r="L1809" s="5" t="str">
        <f>OBV!H1809</f>
        <v>CONFIRMED BEARISH</v>
      </c>
    </row>
    <row r="1810" spans="1:12" ht="13.5" x14ac:dyDescent="0.25">
      <c r="A1810" s="3">
        <f>RSI!A1810</f>
        <v>44939</v>
      </c>
      <c r="B1810" s="2">
        <f>RSI!B1810</f>
        <v>3.1191</v>
      </c>
      <c r="C1810" s="2">
        <f>RSI!I1810</f>
        <v>28.466510953370175</v>
      </c>
      <c r="D1810" s="2">
        <f>MACD!E1810</f>
        <v>5.3250316211297388E-2</v>
      </c>
      <c r="E1810" s="2">
        <f>MACD!F1810</f>
        <v>7.2874351279149895E-3</v>
      </c>
      <c r="F1810" s="2">
        <f>'Moving Avg'!D1810</f>
        <v>3.1683399999999997</v>
      </c>
      <c r="G1810" s="2">
        <f>'Moving Avg'!F1810</f>
        <v>3.2465249999999997</v>
      </c>
      <c r="H1810" s="2">
        <f>'Moving Avg'!G1810</f>
        <v>3.2361619999999993</v>
      </c>
      <c r="I1810" s="2">
        <f>'Moving Avg'!H1810</f>
        <v>3.2124364999999995</v>
      </c>
      <c r="J1810" s="5" t="str">
        <f>OBV!F1810</f>
        <v>BEARISH</v>
      </c>
      <c r="K1810" s="5" t="str">
        <f>OBV!G1810</f>
        <v>NEUTRAL</v>
      </c>
      <c r="L1810" s="5" t="str">
        <f>OBV!H1810</f>
        <v>CONFIRMED BEARISH</v>
      </c>
    </row>
    <row r="1811" spans="1:12" ht="13.5" x14ac:dyDescent="0.25">
      <c r="A1811" s="3">
        <f>RSI!A1811</f>
        <v>44942</v>
      </c>
      <c r="B1811" s="2">
        <f>RSI!B1811</f>
        <v>3.1631</v>
      </c>
      <c r="C1811" s="2">
        <f>RSI!I1811</f>
        <v>38.56318477590635</v>
      </c>
      <c r="D1811" s="2">
        <f>MACD!E1811</f>
        <v>6.2376443358440614E-2</v>
      </c>
      <c r="E1811" s="2">
        <f>MACD!F1811</f>
        <v>1.8305236774020114E-2</v>
      </c>
      <c r="F1811" s="2">
        <f>'Moving Avg'!D1811</f>
        <v>3.1543000000000001</v>
      </c>
      <c r="G1811" s="2">
        <f>'Moving Avg'!F1811</f>
        <v>3.2434500000000002</v>
      </c>
      <c r="H1811" s="2">
        <f>'Moving Avg'!G1811</f>
        <v>3.2361619999999984</v>
      </c>
      <c r="I1811" s="2">
        <f>'Moving Avg'!H1811</f>
        <v>3.2120024999999996</v>
      </c>
      <c r="J1811" s="5" t="str">
        <f>OBV!F1811</f>
        <v>BEARISH</v>
      </c>
      <c r="K1811" s="5" t="str">
        <f>OBV!G1811</f>
        <v>NEUTRAL</v>
      </c>
      <c r="L1811" s="5" t="str">
        <f>OBV!H1811</f>
        <v>CONFIRMED BEARISH</v>
      </c>
    </row>
    <row r="1812" spans="1:12" ht="13.5" x14ac:dyDescent="0.25">
      <c r="A1812" s="3">
        <f>RSI!A1812</f>
        <v>44943</v>
      </c>
      <c r="B1812" s="2">
        <f>RSI!B1812</f>
        <v>3.1543000000000001</v>
      </c>
      <c r="C1812" s="2">
        <f>RSI!I1812</f>
        <v>37.425425604433684</v>
      </c>
      <c r="D1812" s="2">
        <f>MACD!E1812</f>
        <v>6.8476668976761967E-2</v>
      </c>
      <c r="E1812" s="2">
        <f>MACD!F1812</f>
        <v>2.8339523214568486E-2</v>
      </c>
      <c r="F1812" s="2">
        <f>'Moving Avg'!D1812</f>
        <v>3.1525399999999997</v>
      </c>
      <c r="G1812" s="2">
        <f>'Moving Avg'!F1812</f>
        <v>3.2399350000000005</v>
      </c>
      <c r="H1812" s="2">
        <f>'Moving Avg'!G1812</f>
        <v>3.2359859999999987</v>
      </c>
      <c r="I1812" s="2">
        <f>'Moving Avg'!H1812</f>
        <v>3.2118179999999996</v>
      </c>
      <c r="J1812" s="5" t="str">
        <f>OBV!F1812</f>
        <v>BULLISH</v>
      </c>
      <c r="K1812" s="5" t="str">
        <f>OBV!G1812</f>
        <v>NEUTRAL</v>
      </c>
      <c r="L1812" s="5" t="str">
        <f>OBV!H1812</f>
        <v>BULLISH DIVERGENCE</v>
      </c>
    </row>
    <row r="1813" spans="1:12" ht="13.5" x14ac:dyDescent="0.25">
      <c r="A1813" s="3">
        <f>RSI!A1813</f>
        <v>44944</v>
      </c>
      <c r="B1813" s="2">
        <f>RSI!B1813</f>
        <v>3.1278999999999999</v>
      </c>
      <c r="C1813" s="2">
        <f>RSI!I1813</f>
        <v>34.168489969150656</v>
      </c>
      <c r="D1813" s="2">
        <f>MACD!E1813</f>
        <v>7.4679675726422978E-2</v>
      </c>
      <c r="E1813" s="2">
        <f>MACD!F1813</f>
        <v>3.7607553716939385E-2</v>
      </c>
      <c r="F1813" s="2">
        <f>'Moving Avg'!D1813</f>
        <v>3.1454999999999997</v>
      </c>
      <c r="G1813" s="2">
        <f>'Moving Avg'!F1813</f>
        <v>3.2346650000000006</v>
      </c>
      <c r="H1813" s="2">
        <f>'Moving Avg'!G1813</f>
        <v>3.235281999999998</v>
      </c>
      <c r="I1813" s="2">
        <f>'Moving Avg'!H1813</f>
        <v>3.2112919999999989</v>
      </c>
      <c r="J1813" s="5" t="str">
        <f>OBV!F1813</f>
        <v>BEARISH</v>
      </c>
      <c r="K1813" s="5" t="str">
        <f>OBV!G1813</f>
        <v>NEUTRAL</v>
      </c>
      <c r="L1813" s="5" t="str">
        <f>OBV!H1813</f>
        <v>CONFIRMED BEARISH</v>
      </c>
    </row>
    <row r="1814" spans="1:12" ht="13.5" x14ac:dyDescent="0.25">
      <c r="A1814" s="3">
        <f>RSI!A1814</f>
        <v>44945</v>
      </c>
      <c r="B1814" s="2">
        <f>RSI!B1814</f>
        <v>3.1366999999999998</v>
      </c>
      <c r="C1814" s="2">
        <f>RSI!I1814</f>
        <v>36.162742170397685</v>
      </c>
      <c r="D1814" s="2">
        <f>MACD!E1814</f>
        <v>7.307029724565739E-2</v>
      </c>
      <c r="E1814" s="2">
        <f>MACD!F1814</f>
        <v>4.4700102422682991E-2</v>
      </c>
      <c r="F1814" s="2">
        <f>'Moving Avg'!D1814</f>
        <v>3.1402199999999998</v>
      </c>
      <c r="G1814" s="2">
        <f>'Moving Avg'!F1814</f>
        <v>3.229835</v>
      </c>
      <c r="H1814" s="2">
        <f>'Moving Avg'!G1814</f>
        <v>3.2352819999999984</v>
      </c>
      <c r="I1814" s="2">
        <f>'Moving Avg'!H1814</f>
        <v>3.2106424999999992</v>
      </c>
      <c r="J1814" s="5" t="str">
        <f>OBV!F1814</f>
        <v>BULLISH</v>
      </c>
      <c r="K1814" s="5" t="str">
        <f>OBV!G1814</f>
        <v>NEUTRAL</v>
      </c>
      <c r="L1814" s="5" t="str">
        <f>OBV!H1814</f>
        <v>BULLISH DIVERGENCE</v>
      </c>
    </row>
    <row r="1815" spans="1:12" ht="13.5" x14ac:dyDescent="0.25">
      <c r="A1815" s="3">
        <f>RSI!A1815</f>
        <v>44946</v>
      </c>
      <c r="B1815" s="2">
        <f>RSI!B1815</f>
        <v>3.1543000000000001</v>
      </c>
      <c r="C1815" s="2">
        <f>RSI!I1815</f>
        <v>40.072814773683703</v>
      </c>
      <c r="D1815" s="2">
        <f>MACD!E1815</f>
        <v>7.0874114136844746E-2</v>
      </c>
      <c r="E1815" s="2">
        <f>MACD!F1815</f>
        <v>4.9934904765515341E-2</v>
      </c>
      <c r="F1815" s="2">
        <f>'Moving Avg'!D1815</f>
        <v>3.1472600000000002</v>
      </c>
      <c r="G1815" s="2">
        <f>'Moving Avg'!F1815</f>
        <v>3.2258850000000003</v>
      </c>
      <c r="H1815" s="2">
        <f>'Moving Avg'!G1815</f>
        <v>3.2356339999999983</v>
      </c>
      <c r="I1815" s="2">
        <f>'Moving Avg'!H1815</f>
        <v>3.2102904999999997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</row>
    <row r="1816" spans="1:12" ht="13.5" x14ac:dyDescent="0.25">
      <c r="A1816" s="3">
        <f>RSI!A1816</f>
        <v>44949</v>
      </c>
      <c r="B1816" s="2">
        <f>RSI!B1816</f>
        <v>2.9698000000000002</v>
      </c>
      <c r="C1816" s="2">
        <f>RSI!I1816</f>
        <v>23.690991840852789</v>
      </c>
      <c r="D1816" s="2">
        <f>MACD!E1816</f>
        <v>8.1659165956016189E-2</v>
      </c>
      <c r="E1816" s="2">
        <f>MACD!F1816</f>
        <v>5.627975700361551E-2</v>
      </c>
      <c r="F1816" s="2">
        <f>'Moving Avg'!D1816</f>
        <v>3.1086</v>
      </c>
      <c r="G1816" s="2">
        <f>'Moving Avg'!F1816</f>
        <v>3.2135849999999997</v>
      </c>
      <c r="H1816" s="2">
        <f>'Moving Avg'!G1816</f>
        <v>3.2321199999999988</v>
      </c>
      <c r="I1816" s="2">
        <f>'Moving Avg'!H1816</f>
        <v>3.2090994999999998</v>
      </c>
      <c r="J1816" s="5" t="str">
        <f>OBV!F1816</f>
        <v>BEARISH</v>
      </c>
      <c r="K1816" s="5" t="str">
        <f>OBV!G1816</f>
        <v>NEUTRAL</v>
      </c>
      <c r="L1816" s="5" t="str">
        <f>OBV!H1816</f>
        <v>CONFIRMED BEARISH</v>
      </c>
    </row>
    <row r="1817" spans="1:12" ht="13.5" x14ac:dyDescent="0.25">
      <c r="A1817" s="3">
        <f>RSI!A1817</f>
        <v>44950</v>
      </c>
      <c r="B1817" s="2">
        <f>RSI!B1817</f>
        <v>2.9346000000000001</v>
      </c>
      <c r="C1817" s="2">
        <f>RSI!I1817</f>
        <v>21.855298637281905</v>
      </c>
      <c r="D1817" s="2">
        <f>MACD!E1817</f>
        <v>8.3988660504301205E-2</v>
      </c>
      <c r="E1817" s="2">
        <f>MACD!F1817</f>
        <v>6.1821537703752649E-2</v>
      </c>
      <c r="F1817" s="2">
        <f>'Moving Avg'!D1817</f>
        <v>3.0646599999999999</v>
      </c>
      <c r="G1817" s="2">
        <f>'Moving Avg'!F1817</f>
        <v>3.19557</v>
      </c>
      <c r="H1817" s="2">
        <f>'Moving Avg'!G1817</f>
        <v>3.2279019999999989</v>
      </c>
      <c r="I1817" s="2">
        <f>'Moving Avg'!H1817</f>
        <v>3.2077324999999997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</row>
    <row r="1818" spans="1:12" ht="13.5" x14ac:dyDescent="0.25">
      <c r="A1818" s="3">
        <f>RSI!A1818</f>
        <v>44951</v>
      </c>
      <c r="B1818" s="2">
        <f>RSI!B1818</f>
        <v>3.0488</v>
      </c>
      <c r="C1818" s="2">
        <f>RSI!I1818</f>
        <v>38.503743138213473</v>
      </c>
      <c r="D1818" s="2">
        <f>MACD!E1818</f>
        <v>7.9001356683108259E-2</v>
      </c>
      <c r="E1818" s="2">
        <f>MACD!F1818</f>
        <v>6.5257501499623782E-2</v>
      </c>
      <c r="F1818" s="2">
        <f>'Moving Avg'!D1818</f>
        <v>3.0488399999999998</v>
      </c>
      <c r="G1818" s="2">
        <f>'Moving Avg'!F1818</f>
        <v>3.1819499999999996</v>
      </c>
      <c r="H1818" s="2">
        <f>'Moving Avg'!G1818</f>
        <v>3.2259679999999986</v>
      </c>
      <c r="I1818" s="2">
        <f>'Moving Avg'!H1818</f>
        <v>3.2070205000000005</v>
      </c>
      <c r="J1818" s="5" t="str">
        <f>OBV!F1818</f>
        <v>BEARISH</v>
      </c>
      <c r="K1818" s="5" t="str">
        <f>OBV!G1818</f>
        <v>NEUTRAL</v>
      </c>
      <c r="L1818" s="5" t="str">
        <f>OBV!H1818</f>
        <v>CONFIRMED BEARISH</v>
      </c>
    </row>
    <row r="1819" spans="1:12" ht="13.5" x14ac:dyDescent="0.25">
      <c r="A1819" s="3">
        <f>RSI!A1819</f>
        <v>44952</v>
      </c>
      <c r="B1819" s="2">
        <f>RSI!B1819</f>
        <v>3.1191</v>
      </c>
      <c r="C1819" s="2">
        <f>RSI!I1819</f>
        <v>46.114378698540634</v>
      </c>
      <c r="D1819" s="2">
        <f>MACD!E1819</f>
        <v>7.0288781248462939E-2</v>
      </c>
      <c r="E1819" s="2">
        <f>MACD!F1819</f>
        <v>6.6263757449391614E-2</v>
      </c>
      <c r="F1819" s="2">
        <f>'Moving Avg'!D1819</f>
        <v>3.0453199999999998</v>
      </c>
      <c r="G1819" s="2">
        <f>'Moving Avg'!F1819</f>
        <v>3.1696499999999999</v>
      </c>
      <c r="H1819" s="2">
        <f>'Moving Avg'!G1819</f>
        <v>3.2252639999999992</v>
      </c>
      <c r="I1819" s="2">
        <f>'Moving Avg'!H1819</f>
        <v>3.2063250000000001</v>
      </c>
      <c r="J1819" s="5" t="str">
        <f>OBV!F1819</f>
        <v>BEARISH</v>
      </c>
      <c r="K1819" s="5" t="str">
        <f>OBV!G1819</f>
        <v>NEUTRAL</v>
      </c>
      <c r="L1819" s="5" t="str">
        <f>OBV!H1819</f>
        <v>CONFIRMED BEARISH</v>
      </c>
    </row>
    <row r="1820" spans="1:12" ht="13.5" x14ac:dyDescent="0.25">
      <c r="A1820" s="3">
        <f>RSI!A1820</f>
        <v>44953</v>
      </c>
      <c r="B1820" s="2">
        <f>RSI!B1820</f>
        <v>3.1103000000000001</v>
      </c>
      <c r="C1820" s="2">
        <f>RSI!I1820</f>
        <v>45.357659228540925</v>
      </c>
      <c r="D1820" s="2">
        <f>MACD!E1820</f>
        <v>5.7045723215638944E-2</v>
      </c>
      <c r="E1820" s="2">
        <f>MACD!F1820</f>
        <v>6.4420150602641085E-2</v>
      </c>
      <c r="F1820" s="2">
        <f>'Moving Avg'!D1820</f>
        <v>3.0365200000000003</v>
      </c>
      <c r="G1820" s="2">
        <f>'Moving Avg'!F1820</f>
        <v>3.1569100000000003</v>
      </c>
      <c r="H1820" s="2">
        <f>'Moving Avg'!G1820</f>
        <v>3.2242079999999991</v>
      </c>
      <c r="I1820" s="2">
        <f>'Moving Avg'!H1820</f>
        <v>3.2056270000000007</v>
      </c>
      <c r="J1820" s="5" t="str">
        <f>OBV!F1820</f>
        <v>BEARISH</v>
      </c>
      <c r="K1820" s="5" t="str">
        <f>OBV!G1820</f>
        <v>NEUTRAL</v>
      </c>
      <c r="L1820" s="5" t="str">
        <f>OBV!H1820</f>
        <v>CONFIRMED BEARISH</v>
      </c>
    </row>
    <row r="1821" spans="1:12" ht="13.5" x14ac:dyDescent="0.25">
      <c r="A1821" s="3">
        <f>RSI!A1821</f>
        <v>44956</v>
      </c>
      <c r="B1821" s="2">
        <f>RSI!B1821</f>
        <v>3.0928</v>
      </c>
      <c r="C1821" s="2">
        <f>RSI!I1821</f>
        <v>43.817772066359602</v>
      </c>
      <c r="D1821" s="2">
        <f>MACD!E1821</f>
        <v>5.4185826201709641E-2</v>
      </c>
      <c r="E1821" s="2">
        <f>MACD!F1821</f>
        <v>6.2373285722454798E-2</v>
      </c>
      <c r="F1821" s="2">
        <f>'Moving Avg'!D1821</f>
        <v>3.0611199999999998</v>
      </c>
      <c r="G1821" s="2">
        <f>'Moving Avg'!F1821</f>
        <v>3.1459299999999999</v>
      </c>
      <c r="H1821" s="2">
        <f>'Moving Avg'!G1821</f>
        <v>3.2228019999999997</v>
      </c>
      <c r="I1821" s="2">
        <f>'Moving Avg'!H1821</f>
        <v>3.2048835000000007</v>
      </c>
      <c r="J1821" s="5" t="str">
        <f>OBV!F1821</f>
        <v>BEARISH</v>
      </c>
      <c r="K1821" s="5" t="str">
        <f>OBV!G1821</f>
        <v>NEUTRAL</v>
      </c>
      <c r="L1821" s="5" t="str">
        <f>OBV!H1821</f>
        <v>BEARISH DIVERGENCE</v>
      </c>
    </row>
    <row r="1822" spans="1:12" ht="13.5" x14ac:dyDescent="0.25">
      <c r="A1822" s="3">
        <f>RSI!A1822</f>
        <v>44957</v>
      </c>
      <c r="B1822" s="2">
        <f>RSI!B1822</f>
        <v>3.0840000000000001</v>
      </c>
      <c r="C1822" s="2">
        <f>RSI!I1822</f>
        <v>43.026718672238346</v>
      </c>
      <c r="D1822" s="2">
        <f>MACD!E1822</f>
        <v>5.1426809154309527E-2</v>
      </c>
      <c r="E1822" s="2">
        <f>MACD!F1822</f>
        <v>6.0183990408825751E-2</v>
      </c>
      <c r="F1822" s="2">
        <f>'Moving Avg'!D1822</f>
        <v>3.0910000000000002</v>
      </c>
      <c r="G1822" s="2">
        <f>'Moving Avg'!F1822</f>
        <v>3.1353850000000003</v>
      </c>
      <c r="H1822" s="2">
        <f>'Moving Avg'!G1822</f>
        <v>3.2178820000000004</v>
      </c>
      <c r="I1822" s="2">
        <f>'Moving Avg'!H1822</f>
        <v>3.2041380000000008</v>
      </c>
      <c r="J1822" s="5" t="str">
        <f>OBV!F1822</f>
        <v>BULLISH</v>
      </c>
      <c r="K1822" s="5" t="str">
        <f>OBV!G1822</f>
        <v>NEUTRAL</v>
      </c>
      <c r="L1822" s="5" t="str">
        <f>OBV!H1822</f>
        <v>CONFIRMED BULLISH</v>
      </c>
    </row>
    <row r="1823" spans="1:12" ht="13.5" x14ac:dyDescent="0.25">
      <c r="A1823" s="3">
        <f>RSI!A1823</f>
        <v>44958</v>
      </c>
      <c r="B1823" s="2">
        <f>RSI!B1823</f>
        <v>3.0312999999999999</v>
      </c>
      <c r="C1823" s="2">
        <f>RSI!I1823</f>
        <v>38.539527999267854</v>
      </c>
      <c r="D1823" s="2">
        <f>MACD!E1823</f>
        <v>4.9322430451596233E-2</v>
      </c>
      <c r="E1823" s="2">
        <f>MACD!F1823</f>
        <v>5.801167841737985E-2</v>
      </c>
      <c r="F1823" s="2">
        <f>'Moving Avg'!D1823</f>
        <v>3.0874999999999999</v>
      </c>
      <c r="G1823" s="2">
        <f>'Moving Avg'!F1823</f>
        <v>3.1226450000000003</v>
      </c>
      <c r="H1823" s="2">
        <f>'Moving Avg'!G1823</f>
        <v>3.2119079999999998</v>
      </c>
      <c r="I1823" s="2">
        <f>'Moving Avg'!H1823</f>
        <v>3.2034220000000011</v>
      </c>
      <c r="J1823" s="5" t="str">
        <f>OBV!F1823</f>
        <v>BEARISH</v>
      </c>
      <c r="K1823" s="5" t="str">
        <f>OBV!G1823</f>
        <v>NEUTRAL</v>
      </c>
      <c r="L1823" s="5" t="str">
        <f>OBV!H1823</f>
        <v>CONFIRMED BEARISH</v>
      </c>
    </row>
    <row r="1824" spans="1:12" ht="13.5" x14ac:dyDescent="0.25">
      <c r="A1824" s="3">
        <f>RSI!A1824</f>
        <v>44959</v>
      </c>
      <c r="B1824" s="2">
        <f>RSI!B1824</f>
        <v>2.9872999999999998</v>
      </c>
      <c r="C1824" s="2">
        <f>RSI!I1824</f>
        <v>35.235501658136783</v>
      </c>
      <c r="D1824" s="2">
        <f>MACD!E1824</f>
        <v>5.2825581833213064E-2</v>
      </c>
      <c r="E1824" s="2">
        <f>MACD!F1824</f>
        <v>5.6974459100546493E-2</v>
      </c>
      <c r="F1824" s="2">
        <f>'Moving Avg'!D1824</f>
        <v>3.06114</v>
      </c>
      <c r="G1824" s="2">
        <f>'Moving Avg'!F1824</f>
        <v>3.1099050000000004</v>
      </c>
      <c r="H1824" s="2">
        <f>'Moving Avg'!G1824</f>
        <v>3.205406</v>
      </c>
      <c r="I1824" s="2">
        <f>'Moving Avg'!H1824</f>
        <v>3.2024860000000013</v>
      </c>
      <c r="J1824" s="5" t="str">
        <f>OBV!F1824</f>
        <v>BEARISH</v>
      </c>
      <c r="K1824" s="5" t="str">
        <f>OBV!G1824</f>
        <v>NEUTRAL</v>
      </c>
      <c r="L1824" s="5" t="str">
        <f>OBV!H1824</f>
        <v>CONFIRMED BEARISH</v>
      </c>
    </row>
    <row r="1825" spans="1:12" ht="13.5" x14ac:dyDescent="0.25">
      <c r="A1825" s="3">
        <f>RSI!A1825</f>
        <v>44960</v>
      </c>
      <c r="B1825" s="2">
        <f>RSI!B1825</f>
        <v>3.0049000000000001</v>
      </c>
      <c r="C1825" s="2">
        <f>RSI!I1825</f>
        <v>37.542085590858996</v>
      </c>
      <c r="D1825" s="2">
        <f>MACD!E1825</f>
        <v>5.8074767880540445E-2</v>
      </c>
      <c r="E1825" s="2">
        <f>MACD!F1825</f>
        <v>5.7194520856545285E-2</v>
      </c>
      <c r="F1825" s="2">
        <f>'Moving Avg'!D1825</f>
        <v>3.0400599999999995</v>
      </c>
      <c r="G1825" s="2">
        <f>'Moving Avg'!F1825</f>
        <v>3.0980450000000004</v>
      </c>
      <c r="H1825" s="2">
        <f>'Moving Avg'!G1825</f>
        <v>3.1989040000000002</v>
      </c>
      <c r="I1825" s="2">
        <f>'Moving Avg'!H1825</f>
        <v>3.2016800000000014</v>
      </c>
      <c r="J1825" s="5" t="str">
        <f>OBV!F1825</f>
        <v>BEARISH</v>
      </c>
      <c r="K1825" s="5" t="str">
        <f>OBV!G1825</f>
        <v>NEUTRAL</v>
      </c>
      <c r="L1825" s="5" t="str">
        <f>OBV!H1825</f>
        <v>CONFIRMED BEARISH</v>
      </c>
    </row>
    <row r="1826" spans="1:12" ht="13.5" x14ac:dyDescent="0.25">
      <c r="A1826" s="3">
        <f>RSI!A1826</f>
        <v>44963</v>
      </c>
      <c r="B1826" s="2">
        <f>RSI!B1826</f>
        <v>3.0137</v>
      </c>
      <c r="C1826" s="2">
        <f>RSI!I1826</f>
        <v>38.717320518652386</v>
      </c>
      <c r="D1826" s="2">
        <f>MACD!E1826</f>
        <v>3.4191654181089604E-2</v>
      </c>
      <c r="E1826" s="2">
        <f>MACD!F1826</f>
        <v>5.2593947521454146E-2</v>
      </c>
      <c r="F1826" s="2">
        <f>'Moving Avg'!D1826</f>
        <v>3.0242399999999998</v>
      </c>
      <c r="G1826" s="2">
        <f>'Moving Avg'!F1826</f>
        <v>3.0870649999999999</v>
      </c>
      <c r="H1826" s="2">
        <f>'Moving Avg'!G1826</f>
        <v>3.1932799999999997</v>
      </c>
      <c r="I1826" s="2">
        <f>'Moving Avg'!H1826</f>
        <v>3.2010435000000013</v>
      </c>
      <c r="J1826" s="5" t="str">
        <f>OBV!F1826</f>
        <v>BEARISH</v>
      </c>
      <c r="K1826" s="5" t="str">
        <f>OBV!G1826</f>
        <v>NEUTRAL</v>
      </c>
      <c r="L1826" s="5" t="str">
        <f>OBV!H1826</f>
        <v>CONFIRMED BEARISH</v>
      </c>
    </row>
    <row r="1827" spans="1:12" ht="13.5" x14ac:dyDescent="0.25">
      <c r="A1827" s="3">
        <f>RSI!A1827</f>
        <v>44964</v>
      </c>
      <c r="B1827" s="2">
        <f>RSI!B1827</f>
        <v>2.9872999999999998</v>
      </c>
      <c r="C1827" s="2">
        <f>RSI!I1827</f>
        <v>36.498519298512825</v>
      </c>
      <c r="D1827" s="2">
        <f>MACD!E1827</f>
        <v>1.1130050522760726E-2</v>
      </c>
      <c r="E1827" s="2">
        <f>MACD!F1827</f>
        <v>4.4301168121715466E-2</v>
      </c>
      <c r="F1827" s="2">
        <f>'Moving Avg'!D1827</f>
        <v>3.0048999999999997</v>
      </c>
      <c r="G1827" s="2">
        <f>'Moving Avg'!F1827</f>
        <v>3.0782750000000001</v>
      </c>
      <c r="H1827" s="2">
        <f>'Moving Avg'!G1827</f>
        <v>3.1871280000000008</v>
      </c>
      <c r="I1827" s="2">
        <f>'Moving Avg'!H1827</f>
        <v>3.2002750000000013</v>
      </c>
      <c r="J1827" s="5" t="str">
        <f>OBV!F1827</f>
        <v>BEARISH</v>
      </c>
      <c r="K1827" s="5" t="str">
        <f>OBV!G1827</f>
        <v>NEUTRAL</v>
      </c>
      <c r="L1827" s="5" t="str">
        <f>OBV!H1827</f>
        <v>CONFIRMED BEARISH</v>
      </c>
    </row>
    <row r="1828" spans="1:12" ht="13.5" x14ac:dyDescent="0.25">
      <c r="A1828" s="3">
        <f>RSI!A1828</f>
        <v>44965</v>
      </c>
      <c r="B1828" s="2">
        <f>RSI!B1828</f>
        <v>3.0137</v>
      </c>
      <c r="C1828" s="2">
        <f>RSI!I1828</f>
        <v>40.189767723373521</v>
      </c>
      <c r="D1828" s="2">
        <f>MACD!E1828</f>
        <v>7.9481097588534055E-3</v>
      </c>
      <c r="E1828" s="2">
        <f>MACD!F1828</f>
        <v>3.7030556449143055E-2</v>
      </c>
      <c r="F1828" s="2">
        <f>'Moving Avg'!D1828</f>
        <v>3.0013800000000002</v>
      </c>
      <c r="G1828" s="2">
        <f>'Moving Avg'!F1828</f>
        <v>3.070805</v>
      </c>
      <c r="H1828" s="2">
        <f>'Moving Avg'!G1828</f>
        <v>3.1815040000000003</v>
      </c>
      <c r="I1828" s="2">
        <f>'Moving Avg'!H1828</f>
        <v>3.1998480000000007</v>
      </c>
      <c r="J1828" s="5" t="str">
        <f>OBV!F1828</f>
        <v>BEARISH</v>
      </c>
      <c r="K1828" s="5" t="str">
        <f>OBV!G1828</f>
        <v>NEUTRAL</v>
      </c>
      <c r="L1828" s="5" t="str">
        <f>OBV!H1828</f>
        <v>CONFIRMED BEARISH</v>
      </c>
    </row>
    <row r="1829" spans="1:12" ht="13.5" x14ac:dyDescent="0.25">
      <c r="A1829" s="3">
        <f>RSI!A1829</f>
        <v>44966</v>
      </c>
      <c r="B1829" s="2">
        <f>RSI!B1829</f>
        <v>3.0049000000000001</v>
      </c>
      <c r="C1829" s="2">
        <f>RSI!I1829</f>
        <v>39.368283308286927</v>
      </c>
      <c r="D1829" s="2">
        <f>MACD!E1829</f>
        <v>1.7231795943725814E-2</v>
      </c>
      <c r="E1829" s="2">
        <f>MACD!F1829</f>
        <v>3.3070804348059611E-2</v>
      </c>
      <c r="F1829" s="2">
        <f>'Moving Avg'!D1829</f>
        <v>3.0049000000000001</v>
      </c>
      <c r="G1829" s="2">
        <f>'Moving Avg'!F1829</f>
        <v>3.0628949999999997</v>
      </c>
      <c r="H1829" s="2">
        <f>'Moving Avg'!G1829</f>
        <v>3.1765840000000001</v>
      </c>
      <c r="I1829" s="2">
        <f>'Moving Avg'!H1829</f>
        <v>3.1993770000000006</v>
      </c>
      <c r="J1829" s="5" t="str">
        <f>OBV!F1829</f>
        <v>BEARISH</v>
      </c>
      <c r="K1829" s="5" t="str">
        <f>OBV!G1829</f>
        <v>NEUTRAL</v>
      </c>
      <c r="L1829" s="5" t="str">
        <f>OBV!H1829</f>
        <v>BEARISH DIVERGENCE</v>
      </c>
    </row>
    <row r="1830" spans="1:12" ht="13.5" x14ac:dyDescent="0.25">
      <c r="A1830" s="3">
        <f>RSI!A1830</f>
        <v>44967</v>
      </c>
      <c r="B1830" s="2">
        <f>RSI!B1830</f>
        <v>3.0049000000000001</v>
      </c>
      <c r="C1830" s="2">
        <f>RSI!I1830</f>
        <v>39.368283308286934</v>
      </c>
      <c r="D1830" s="2">
        <f>MACD!E1830</f>
        <v>2.425654385559195E-2</v>
      </c>
      <c r="E1830" s="2">
        <f>MACD!F1830</f>
        <v>3.1307952249566076E-2</v>
      </c>
      <c r="F1830" s="2">
        <f>'Moving Avg'!D1830</f>
        <v>3.0049000000000001</v>
      </c>
      <c r="G1830" s="2">
        <f>'Moving Avg'!F1830</f>
        <v>3.0571849999999996</v>
      </c>
      <c r="H1830" s="2">
        <f>'Moving Avg'!G1830</f>
        <v>3.1716640000000003</v>
      </c>
      <c r="I1830" s="2">
        <f>'Moving Avg'!H1830</f>
        <v>3.1989060000000014</v>
      </c>
      <c r="J1830" s="5" t="str">
        <f>OBV!F1830</f>
        <v>BEARISH</v>
      </c>
      <c r="K1830" s="5" t="str">
        <f>OBV!G1830</f>
        <v>NEUTRAL</v>
      </c>
      <c r="L1830" s="5" t="str">
        <f>OBV!H1830</f>
        <v>NEUTRAL</v>
      </c>
    </row>
    <row r="1831" spans="1:12" ht="13.5" x14ac:dyDescent="0.25">
      <c r="A1831" s="3">
        <f>RSI!A1831</f>
        <v>44970</v>
      </c>
      <c r="B1831" s="2">
        <f>RSI!B1831</f>
        <v>2.9609999999999999</v>
      </c>
      <c r="C1831" s="2">
        <f>RSI!I1831</f>
        <v>35.20497059132768</v>
      </c>
      <c r="D1831" s="2">
        <f>MACD!E1831</f>
        <v>3.1244519640039048E-2</v>
      </c>
      <c r="E1831" s="2">
        <f>MACD!F1831</f>
        <v>3.129526572766067E-2</v>
      </c>
      <c r="F1831" s="2">
        <f>'Moving Avg'!D1831</f>
        <v>2.9943599999999999</v>
      </c>
      <c r="G1831" s="2">
        <f>'Moving Avg'!F1831</f>
        <v>3.0470799999999998</v>
      </c>
      <c r="H1831" s="2">
        <f>'Moving Avg'!G1831</f>
        <v>3.1658660000000003</v>
      </c>
      <c r="I1831" s="2">
        <f>'Moving Avg'!H1831</f>
        <v>3.1983830000000006</v>
      </c>
      <c r="J1831" s="5" t="str">
        <f>OBV!F1831</f>
        <v>BEARISH</v>
      </c>
      <c r="K1831" s="5" t="str">
        <f>OBV!G1831</f>
        <v>NEUTRAL</v>
      </c>
      <c r="L1831" s="5" t="str">
        <f>OBV!H1831</f>
        <v>CONFIRMED BEARISH</v>
      </c>
    </row>
    <row r="1832" spans="1:12" ht="13.5" x14ac:dyDescent="0.25">
      <c r="A1832" s="3">
        <f>RSI!A1832</f>
        <v>44971</v>
      </c>
      <c r="B1832" s="2">
        <f>RSI!B1832</f>
        <v>2.9434</v>
      </c>
      <c r="C1832" s="2">
        <f>RSI!I1832</f>
        <v>33.667738873316438</v>
      </c>
      <c r="D1832" s="2">
        <f>MACD!E1832</f>
        <v>3.7815218392639238E-2</v>
      </c>
      <c r="E1832" s="2">
        <f>MACD!F1832</f>
        <v>3.2599256260656385E-2</v>
      </c>
      <c r="F1832" s="2">
        <f>'Moving Avg'!D1832</f>
        <v>2.9855800000000001</v>
      </c>
      <c r="G1832" s="2">
        <f>'Moving Avg'!F1832</f>
        <v>3.0365349999999993</v>
      </c>
      <c r="H1832" s="2">
        <f>'Moving Avg'!G1832</f>
        <v>3.1591879999999999</v>
      </c>
      <c r="I1832" s="2">
        <f>'Moving Avg'!H1832</f>
        <v>3.1980650000000002</v>
      </c>
      <c r="J1832" s="5" t="str">
        <f>OBV!F1832</f>
        <v>BEARISH</v>
      </c>
      <c r="K1832" s="5" t="str">
        <f>OBV!G1832</f>
        <v>NEUTRAL</v>
      </c>
      <c r="L1832" s="5" t="str">
        <f>OBV!H1832</f>
        <v>CONFIRMED BEARISH</v>
      </c>
    </row>
    <row r="1833" spans="1:12" ht="13.5" x14ac:dyDescent="0.25">
      <c r="A1833" s="3">
        <f>RSI!A1833</f>
        <v>44972</v>
      </c>
      <c r="B1833" s="2">
        <f>RSI!B1833</f>
        <v>2.9434</v>
      </c>
      <c r="C1833" s="2">
        <f>RSI!I1833</f>
        <v>33.667738873316452</v>
      </c>
      <c r="D1833" s="2">
        <f>MACD!E1833</f>
        <v>3.602684598065764E-2</v>
      </c>
      <c r="E1833" s="2">
        <f>MACD!F1833</f>
        <v>3.3284774204656642E-2</v>
      </c>
      <c r="F1833" s="2">
        <f>'Moving Avg'!D1833</f>
        <v>2.9715200000000004</v>
      </c>
      <c r="G1833" s="2">
        <f>'Moving Avg'!F1833</f>
        <v>3.0273099999999991</v>
      </c>
      <c r="H1833" s="2">
        <f>'Moving Avg'!G1833</f>
        <v>3.1530379999999996</v>
      </c>
      <c r="I1833" s="2">
        <f>'Moving Avg'!H1833</f>
        <v>3.1978730000000009</v>
      </c>
      <c r="J1833" s="5" t="str">
        <f>OBV!F1833</f>
        <v>BEARISH</v>
      </c>
      <c r="K1833" s="5" t="str">
        <f>OBV!G1833</f>
        <v>NEUTRAL</v>
      </c>
      <c r="L1833" s="5" t="str">
        <f>OBV!H1833</f>
        <v>CONFIRMED BEARISH</v>
      </c>
    </row>
    <row r="1834" spans="1:12" ht="13.5" x14ac:dyDescent="0.25">
      <c r="A1834" s="3">
        <f>RSI!A1834</f>
        <v>44973</v>
      </c>
      <c r="B1834" s="2">
        <f>RSI!B1834</f>
        <v>2.9169999999999998</v>
      </c>
      <c r="C1834" s="2">
        <f>RSI!I1834</f>
        <v>31.290827314833223</v>
      </c>
      <c r="D1834" s="2">
        <f>MACD!E1834</f>
        <v>3.0403171344710156E-2</v>
      </c>
      <c r="E1834" s="2">
        <f>MACD!F1834</f>
        <v>3.2708453632667348E-2</v>
      </c>
      <c r="F1834" s="2">
        <f>'Moving Avg'!D1834</f>
        <v>2.9539400000000002</v>
      </c>
      <c r="G1834" s="2">
        <f>'Moving Avg'!F1834</f>
        <v>3.0163249999999997</v>
      </c>
      <c r="H1834" s="2">
        <f>'Moving Avg'!G1834</f>
        <v>3.14636</v>
      </c>
      <c r="I1834" s="2">
        <f>'Moving Avg'!H1834</f>
        <v>3.1972555000000007</v>
      </c>
      <c r="J1834" s="5" t="str">
        <f>OBV!F1834</f>
        <v>BEARISH</v>
      </c>
      <c r="K1834" s="5" t="str">
        <f>OBV!G1834</f>
        <v>NEUTRAL</v>
      </c>
      <c r="L1834" s="5" t="str">
        <f>OBV!H1834</f>
        <v>CONFIRMED BEARISH</v>
      </c>
    </row>
    <row r="1835" spans="1:12" ht="13.5" x14ac:dyDescent="0.25">
      <c r="A1835" s="3">
        <f>RSI!A1835</f>
        <v>44974</v>
      </c>
      <c r="B1835" s="2">
        <f>RSI!B1835</f>
        <v>2.9609999999999999</v>
      </c>
      <c r="C1835" s="2">
        <f>RSI!I1835</f>
        <v>39.018213995633623</v>
      </c>
      <c r="D1835" s="2">
        <f>MACD!E1835</f>
        <v>2.590025621575176E-2</v>
      </c>
      <c r="E1835" s="2">
        <f>MACD!F1835</f>
        <v>3.1346814149284231E-2</v>
      </c>
      <c r="F1835" s="2">
        <f>'Moving Avg'!D1835</f>
        <v>2.94516</v>
      </c>
      <c r="G1835" s="2">
        <f>'Moving Avg'!F1835</f>
        <v>3.0066599999999997</v>
      </c>
      <c r="H1835" s="2">
        <f>'Moving Avg'!G1835</f>
        <v>3.140562000000001</v>
      </c>
      <c r="I1835" s="2">
        <f>'Moving Avg'!H1835</f>
        <v>3.196774500000001</v>
      </c>
      <c r="J1835" s="5" t="str">
        <f>OBV!F1835</f>
        <v>BULLISH</v>
      </c>
      <c r="K1835" s="5" t="str">
        <f>OBV!G1835</f>
        <v>NEUTRAL</v>
      </c>
      <c r="L1835" s="5" t="str">
        <f>OBV!H1835</f>
        <v>BULLISH DIVERGENCE</v>
      </c>
    </row>
    <row r="1836" spans="1:12" ht="13.5" x14ac:dyDescent="0.25">
      <c r="A1836" s="3">
        <f>RSI!A1836</f>
        <v>44977</v>
      </c>
      <c r="B1836" s="2">
        <f>RSI!B1836</f>
        <v>2.9609999999999999</v>
      </c>
      <c r="C1836" s="2">
        <f>RSI!I1836</f>
        <v>39.018213995633623</v>
      </c>
      <c r="D1836" s="2">
        <f>MACD!E1836</f>
        <v>2.3931302696302836E-2</v>
      </c>
      <c r="E1836" s="2">
        <f>MACD!F1836</f>
        <v>2.9863711858687955E-2</v>
      </c>
      <c r="F1836" s="2">
        <f>'Moving Avg'!D1836</f>
        <v>2.94516</v>
      </c>
      <c r="G1836" s="2">
        <f>'Moving Avg'!F1836</f>
        <v>3.0062199999999999</v>
      </c>
      <c r="H1836" s="2">
        <f>'Moving Avg'!G1836</f>
        <v>3.1347640000000006</v>
      </c>
      <c r="I1836" s="2">
        <f>'Moving Avg'!H1836</f>
        <v>3.1965030000000012</v>
      </c>
      <c r="J1836" s="5" t="str">
        <f>OBV!F1836</f>
        <v>BULLISH</v>
      </c>
      <c r="K1836" s="5" t="str">
        <f>OBV!G1836</f>
        <v>NEUTRAL</v>
      </c>
      <c r="L1836" s="5" t="str">
        <f>OBV!H1836</f>
        <v>NEUTRAL</v>
      </c>
    </row>
    <row r="1837" spans="1:12" ht="13.5" x14ac:dyDescent="0.25">
      <c r="A1837" s="3">
        <f>RSI!A1837</f>
        <v>44978</v>
      </c>
      <c r="B1837" s="2">
        <f>RSI!B1837</f>
        <v>2.9521999999999999</v>
      </c>
      <c r="C1837" s="2">
        <f>RSI!I1837</f>
        <v>38.026239141572333</v>
      </c>
      <c r="D1837" s="2">
        <f>MACD!E1837</f>
        <v>1.9306837087659456E-2</v>
      </c>
      <c r="E1837" s="2">
        <f>MACD!F1837</f>
        <v>2.7752336904482259E-2</v>
      </c>
      <c r="F1837" s="2">
        <f>'Moving Avg'!D1837</f>
        <v>2.94692</v>
      </c>
      <c r="G1837" s="2">
        <f>'Moving Avg'!F1837</f>
        <v>3.0070999999999994</v>
      </c>
      <c r="H1837" s="2">
        <f>'Moving Avg'!G1837</f>
        <v>3.1287900000000008</v>
      </c>
      <c r="I1837" s="2">
        <f>'Moving Avg'!H1837</f>
        <v>3.1961875000000011</v>
      </c>
      <c r="J1837" s="5" t="str">
        <f>OBV!F1837</f>
        <v>BULLISH</v>
      </c>
      <c r="K1837" s="5" t="str">
        <f>OBV!G1837</f>
        <v>NEUTRAL</v>
      </c>
      <c r="L1837" s="5" t="str">
        <f>OBV!H1837</f>
        <v>CONFIRMED BULLISH</v>
      </c>
    </row>
    <row r="1838" spans="1:12" ht="13.5" x14ac:dyDescent="0.25">
      <c r="A1838" s="3">
        <f>RSI!A1838</f>
        <v>44979</v>
      </c>
      <c r="B1838" s="2">
        <f>RSI!B1838</f>
        <v>2.9258000000000002</v>
      </c>
      <c r="C1838" s="2">
        <f>RSI!I1838</f>
        <v>35.139946814471145</v>
      </c>
      <c r="D1838" s="2">
        <f>MACD!E1838</f>
        <v>2.1880753353393345E-2</v>
      </c>
      <c r="E1838" s="2">
        <f>MACD!F1838</f>
        <v>2.657802019426448E-2</v>
      </c>
      <c r="F1838" s="2">
        <f>'Moving Avg'!D1838</f>
        <v>2.9434</v>
      </c>
      <c r="G1838" s="2">
        <f>'Moving Avg'!F1838</f>
        <v>3.0009499999999996</v>
      </c>
      <c r="H1838" s="2">
        <f>'Moving Avg'!G1838</f>
        <v>3.1222880000000015</v>
      </c>
      <c r="I1838" s="2">
        <f>'Moving Avg'!H1838</f>
        <v>3.1957400000000011</v>
      </c>
      <c r="J1838" s="5" t="str">
        <f>OBV!F1838</f>
        <v>BULLISH</v>
      </c>
      <c r="K1838" s="5" t="str">
        <f>OBV!G1838</f>
        <v>NEUTRAL</v>
      </c>
      <c r="L1838" s="5" t="str">
        <f>OBV!H1838</f>
        <v>BULLISH DIVERGENCE</v>
      </c>
    </row>
    <row r="1839" spans="1:12" ht="13.5" x14ac:dyDescent="0.25">
      <c r="A1839" s="3">
        <f>RSI!A1839</f>
        <v>44980</v>
      </c>
      <c r="B1839" s="2">
        <f>RSI!B1839</f>
        <v>2.9434</v>
      </c>
      <c r="C1839" s="2">
        <f>RSI!I1839</f>
        <v>38.491788246090856</v>
      </c>
      <c r="D1839" s="2">
        <f>MACD!E1839</f>
        <v>2.1992160645881054E-2</v>
      </c>
      <c r="E1839" s="2">
        <f>MACD!F1839</f>
        <v>2.5660848284587798E-2</v>
      </c>
      <c r="F1839" s="2">
        <f>'Moving Avg'!D1839</f>
        <v>2.9486800000000004</v>
      </c>
      <c r="G1839" s="2">
        <f>'Moving Avg'!F1839</f>
        <v>2.9921649999999995</v>
      </c>
      <c r="H1839" s="2">
        <f>'Moving Avg'!G1839</f>
        <v>3.1163140000000022</v>
      </c>
      <c r="I1839" s="2">
        <f>'Moving Avg'!H1839</f>
        <v>3.195589500000001</v>
      </c>
      <c r="J1839" s="5" t="str">
        <f>OBV!F1839</f>
        <v>BULLISH</v>
      </c>
      <c r="K1839" s="5" t="str">
        <f>OBV!G1839</f>
        <v>STRONG</v>
      </c>
      <c r="L1839" s="5" t="str">
        <f>OBV!H1839</f>
        <v>CONFIRMED BULLISH</v>
      </c>
    </row>
    <row r="1840" spans="1:12" ht="13.5" x14ac:dyDescent="0.25">
      <c r="A1840" s="3">
        <f>RSI!A1840</f>
        <v>44981</v>
      </c>
      <c r="B1840" s="2">
        <f>RSI!B1840</f>
        <v>2.9872999999999998</v>
      </c>
      <c r="C1840" s="2">
        <f>RSI!I1840</f>
        <v>45.989381116587346</v>
      </c>
      <c r="D1840" s="2">
        <f>MACD!E1840</f>
        <v>1.9277825497307166E-2</v>
      </c>
      <c r="E1840" s="2">
        <f>MACD!F1840</f>
        <v>2.4384243727131674E-2</v>
      </c>
      <c r="F1840" s="2">
        <f>'Moving Avg'!D1840</f>
        <v>2.9539400000000002</v>
      </c>
      <c r="G1840" s="2">
        <f>'Moving Avg'!F1840</f>
        <v>2.9860149999999992</v>
      </c>
      <c r="H1840" s="2">
        <f>'Moving Avg'!G1840</f>
        <v>3.111394000000002</v>
      </c>
      <c r="I1840" s="2">
        <f>'Moving Avg'!H1840</f>
        <v>3.1959935000000006</v>
      </c>
      <c r="J1840" s="5" t="str">
        <f>OBV!F1840</f>
        <v>BULLISH</v>
      </c>
      <c r="K1840" s="5" t="str">
        <f>OBV!G1840</f>
        <v>NEUTRAL</v>
      </c>
      <c r="L1840" s="5" t="str">
        <f>OBV!H1840</f>
        <v>CONFIRMED BULLISH</v>
      </c>
    </row>
    <row r="1841" spans="1:12" ht="13.5" x14ac:dyDescent="0.25">
      <c r="A1841" s="3">
        <f>RSI!A1841</f>
        <v>44984</v>
      </c>
      <c r="B1841" s="2">
        <f>RSI!B1841</f>
        <v>2.9872999999999998</v>
      </c>
      <c r="C1841" s="2">
        <f>RSI!I1841</f>
        <v>45.989381116587346</v>
      </c>
      <c r="D1841" s="2">
        <f>MACD!E1841</f>
        <v>1.0378242967828299E-2</v>
      </c>
      <c r="E1841" s="2">
        <f>MACD!F1841</f>
        <v>2.1583043575271001E-2</v>
      </c>
      <c r="F1841" s="2">
        <f>'Moving Avg'!D1841</f>
        <v>2.9592000000000001</v>
      </c>
      <c r="G1841" s="2">
        <f>'Moving Avg'!F1841</f>
        <v>2.9807399999999991</v>
      </c>
      <c r="H1841" s="2">
        <f>'Moving Avg'!G1841</f>
        <v>3.1066480000000016</v>
      </c>
      <c r="I1841" s="2">
        <f>'Moving Avg'!H1841</f>
        <v>3.1958535000000006</v>
      </c>
      <c r="J1841" s="5" t="str">
        <f>OBV!F1841</f>
        <v>BULLISH</v>
      </c>
      <c r="K1841" s="5" t="str">
        <f>OBV!G1841</f>
        <v>NEUTRAL</v>
      </c>
      <c r="L1841" s="5" t="str">
        <f>OBV!H1841</f>
        <v>CONFIRMED BULLISH</v>
      </c>
    </row>
    <row r="1842" spans="1:12" ht="13.5" x14ac:dyDescent="0.25">
      <c r="A1842" s="3">
        <f>RSI!A1842</f>
        <v>44985</v>
      </c>
      <c r="B1842" s="2">
        <f>RSI!B1842</f>
        <v>2.9521999999999999</v>
      </c>
      <c r="C1842" s="2">
        <f>RSI!I1842</f>
        <v>41.319017424324656</v>
      </c>
      <c r="D1842" s="2">
        <f>MACD!E1842</f>
        <v>2.8799575903986074E-3</v>
      </c>
      <c r="E1842" s="2">
        <f>MACD!F1842</f>
        <v>1.7842426378296524E-2</v>
      </c>
      <c r="F1842" s="2">
        <f>'Moving Avg'!D1842</f>
        <v>2.9592000000000001</v>
      </c>
      <c r="G1842" s="2">
        <f>'Moving Avg'!F1842</f>
        <v>2.974149999999999</v>
      </c>
      <c r="H1842" s="2">
        <f>'Moving Avg'!G1842</f>
        <v>3.1012000000000022</v>
      </c>
      <c r="I1842" s="2">
        <f>'Moving Avg'!H1842</f>
        <v>3.1955380000000004</v>
      </c>
      <c r="J1842" s="5" t="str">
        <f>OBV!F1842</f>
        <v>BEARISH</v>
      </c>
      <c r="K1842" s="5" t="str">
        <f>OBV!G1842</f>
        <v>NEUTRAL</v>
      </c>
      <c r="L1842" s="5" t="str">
        <f>OBV!H1842</f>
        <v>NEUTRAL</v>
      </c>
    </row>
    <row r="1843" spans="1:12" ht="13.5" x14ac:dyDescent="0.25">
      <c r="A1843" s="3">
        <f>RSI!A1843</f>
        <v>44986</v>
      </c>
      <c r="B1843" s="2">
        <f>RSI!B1843</f>
        <v>2.8995000000000002</v>
      </c>
      <c r="C1843" s="2">
        <f>RSI!I1843</f>
        <v>35.491245364375999</v>
      </c>
      <c r="D1843" s="2">
        <f>MACD!E1843</f>
        <v>7.7583135349001964E-4</v>
      </c>
      <c r="E1843" s="2">
        <f>MACD!F1843</f>
        <v>1.4429107373335224E-2</v>
      </c>
      <c r="F1843" s="2">
        <f>'Moving Avg'!D1843</f>
        <v>2.9539399999999998</v>
      </c>
      <c r="G1843" s="2">
        <f>'Moving Avg'!F1843</f>
        <v>2.9675599999999998</v>
      </c>
      <c r="H1843" s="2">
        <f>'Moving Avg'!G1843</f>
        <v>3.0945240000000016</v>
      </c>
      <c r="I1843" s="2">
        <f>'Moving Avg'!H1843</f>
        <v>3.1941210000000009</v>
      </c>
      <c r="J1843" s="5" t="str">
        <f>OBV!F1843</f>
        <v>BEARISH</v>
      </c>
      <c r="K1843" s="5" t="str">
        <f>OBV!G1843</f>
        <v>NEUTRAL</v>
      </c>
      <c r="L1843" s="5" t="str">
        <f>OBV!H1843</f>
        <v>CONFIRMED BEARISH</v>
      </c>
    </row>
    <row r="1844" spans="1:12" ht="13.5" x14ac:dyDescent="0.25">
      <c r="A1844" s="3">
        <f>RSI!A1844</f>
        <v>44987</v>
      </c>
      <c r="B1844" s="2">
        <f>RSI!B1844</f>
        <v>2.9083000000000001</v>
      </c>
      <c r="C1844" s="2">
        <f>RSI!I1844</f>
        <v>37.086941204225617</v>
      </c>
      <c r="D1844" s="2">
        <f>MACD!E1844</f>
        <v>-5.0946473945550075E-3</v>
      </c>
      <c r="E1844" s="2">
        <f>MACD!F1844</f>
        <v>1.0524356419757179E-2</v>
      </c>
      <c r="F1844" s="2">
        <f>'Moving Avg'!D1844</f>
        <v>2.94692</v>
      </c>
      <c r="G1844" s="2">
        <f>'Moving Avg'!F1844</f>
        <v>2.9636099999999992</v>
      </c>
      <c r="H1844" s="2">
        <f>'Moving Avg'!G1844</f>
        <v>3.0880240000000008</v>
      </c>
      <c r="I1844" s="2">
        <f>'Moving Avg'!H1844</f>
        <v>3.192832000000001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</row>
    <row r="1845" spans="1:12" ht="13.5" x14ac:dyDescent="0.25">
      <c r="A1845" s="3">
        <f>RSI!A1845</f>
        <v>44988</v>
      </c>
      <c r="B1845" s="2">
        <f>RSI!B1845</f>
        <v>2.9434</v>
      </c>
      <c r="C1845" s="2">
        <f>RSI!I1845</f>
        <v>43.129584825331698</v>
      </c>
      <c r="D1845" s="2">
        <f>MACD!E1845</f>
        <v>-5.3675906029146958E-3</v>
      </c>
      <c r="E1845" s="2">
        <f>MACD!F1845</f>
        <v>7.3459670152228049E-3</v>
      </c>
      <c r="F1845" s="2">
        <f>'Moving Avg'!D1845</f>
        <v>2.9381400000000002</v>
      </c>
      <c r="G1845" s="2">
        <f>'Moving Avg'!F1845</f>
        <v>2.9605349999999993</v>
      </c>
      <c r="H1845" s="2">
        <f>'Moving Avg'!G1845</f>
        <v>3.0822260000000004</v>
      </c>
      <c r="I1845" s="2">
        <f>'Moving Avg'!H1845</f>
        <v>3.191802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</row>
    <row r="1846" spans="1:12" ht="13.5" x14ac:dyDescent="0.25">
      <c r="A1846" s="3">
        <f>RSI!A1846</f>
        <v>44991</v>
      </c>
      <c r="B1846" s="2">
        <f>RSI!B1846</f>
        <v>2.9434</v>
      </c>
      <c r="C1846" s="2">
        <f>RSI!I1846</f>
        <v>43.129584825331698</v>
      </c>
      <c r="D1846" s="2">
        <f>MACD!E1846</f>
        <v>-5.3196960726786813E-3</v>
      </c>
      <c r="E1846" s="2">
        <f>MACD!F1846</f>
        <v>4.8128343976425077E-3</v>
      </c>
      <c r="F1846" s="2">
        <f>'Moving Avg'!D1846</f>
        <v>2.92936</v>
      </c>
      <c r="G1846" s="2">
        <f>'Moving Avg'!F1846</f>
        <v>2.9570199999999991</v>
      </c>
      <c r="H1846" s="2">
        <f>'Moving Avg'!G1846</f>
        <v>3.0767780000000005</v>
      </c>
      <c r="I1846" s="2">
        <f>'Moving Avg'!H1846</f>
        <v>3.1908139999999996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</row>
    <row r="1847" spans="1:12" ht="13.5" x14ac:dyDescent="0.25">
      <c r="A1847" s="3">
        <f>RSI!A1847</f>
        <v>44992</v>
      </c>
      <c r="B1847" s="2">
        <f>RSI!B1847</f>
        <v>2.9346000000000001</v>
      </c>
      <c r="C1847" s="2">
        <f>RSI!I1847</f>
        <v>41.957810651574647</v>
      </c>
      <c r="D1847" s="2">
        <f>MACD!E1847</f>
        <v>-5.7229730524346323E-3</v>
      </c>
      <c r="E1847" s="2">
        <f>MACD!F1847</f>
        <v>2.7056729076270795E-3</v>
      </c>
      <c r="F1847" s="2">
        <f>'Moving Avg'!D1847</f>
        <v>2.92584</v>
      </c>
      <c r="G1847" s="2">
        <f>'Moving Avg'!F1847</f>
        <v>2.9543849999999994</v>
      </c>
      <c r="H1847" s="2">
        <f>'Moving Avg'!G1847</f>
        <v>3.069572</v>
      </c>
      <c r="I1847" s="2">
        <f>'Moving Avg'!H1847</f>
        <v>3.1896145000000002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</row>
    <row r="1848" spans="1:12" ht="13.5" x14ac:dyDescent="0.25">
      <c r="A1848" s="3">
        <f>RSI!A1848</f>
        <v>44993</v>
      </c>
      <c r="B1848" s="2">
        <f>RSI!B1848</f>
        <v>2.9346000000000001</v>
      </c>
      <c r="C1848" s="2">
        <f>RSI!I1848</f>
        <v>41.957810651574654</v>
      </c>
      <c r="D1848" s="2">
        <f>MACD!E1848</f>
        <v>-9.8346803949507233E-3</v>
      </c>
      <c r="E1848" s="2">
        <f>MACD!F1848</f>
        <v>1.9760224711151903E-4</v>
      </c>
      <c r="F1848" s="2">
        <f>'Moving Avg'!D1848</f>
        <v>2.9328599999999998</v>
      </c>
      <c r="G1848" s="2">
        <f>'Moving Avg'!F1848</f>
        <v>2.9504299999999994</v>
      </c>
      <c r="H1848" s="2">
        <f>'Moving Avg'!G1848</f>
        <v>3.0618399999999997</v>
      </c>
      <c r="I1848" s="2">
        <f>'Moving Avg'!H1848</f>
        <v>3.1883730000000003</v>
      </c>
      <c r="J1848" s="5" t="str">
        <f>OBV!F1848</f>
        <v>BEARISH</v>
      </c>
      <c r="K1848" s="5" t="str">
        <f>OBV!G1848</f>
        <v>NEUTRAL</v>
      </c>
      <c r="L1848" s="5" t="str">
        <f>OBV!H1848</f>
        <v>BEARISH DIVERGENCE</v>
      </c>
    </row>
    <row r="1849" spans="1:12" ht="13.5" x14ac:dyDescent="0.25">
      <c r="A1849" s="3">
        <f>RSI!A1849</f>
        <v>44994</v>
      </c>
      <c r="B1849" s="2">
        <f>RSI!B1849</f>
        <v>2.9434</v>
      </c>
      <c r="C1849" s="2">
        <f>RSI!I1849</f>
        <v>43.730810389770959</v>
      </c>
      <c r="D1849" s="2">
        <f>MACD!E1849</f>
        <v>-1.0988471841139269E-2</v>
      </c>
      <c r="E1849" s="2">
        <f>MACD!F1849</f>
        <v>-2.039612570538639E-3</v>
      </c>
      <c r="F1849" s="2">
        <f>'Moving Avg'!D1849</f>
        <v>2.93988</v>
      </c>
      <c r="G1849" s="2">
        <f>'Moving Avg'!F1849</f>
        <v>2.9473549999999995</v>
      </c>
      <c r="H1849" s="2">
        <f>'Moving Avg'!G1849</f>
        <v>3.0534059999999994</v>
      </c>
      <c r="I1849" s="2">
        <f>'Moving Avg'!H1849</f>
        <v>3.1871755000000008</v>
      </c>
      <c r="J1849" s="5" t="str">
        <f>OBV!F1849</f>
        <v>BEARISH</v>
      </c>
      <c r="K1849" s="5" t="str">
        <f>OBV!G1849</f>
        <v>NEUTRAL</v>
      </c>
      <c r="L1849" s="5" t="str">
        <f>OBV!H1849</f>
        <v>BEARISH DIVERGENCE</v>
      </c>
    </row>
    <row r="1850" spans="1:12" ht="13.5" x14ac:dyDescent="0.25">
      <c r="A1850" s="3">
        <f>RSI!A1850</f>
        <v>44995</v>
      </c>
      <c r="B1850" s="2">
        <f>RSI!B1850</f>
        <v>2.9872999999999998</v>
      </c>
      <c r="C1850" s="2">
        <f>RSI!I1850</f>
        <v>51.663282782552649</v>
      </c>
      <c r="D1850" s="2">
        <f>MACD!E1850</f>
        <v>-8.2652204460891276E-3</v>
      </c>
      <c r="E1850" s="2">
        <f>MACD!F1850</f>
        <v>-3.2847341456487371E-3</v>
      </c>
      <c r="F1850" s="2">
        <f>'Moving Avg'!D1850</f>
        <v>2.9486599999999998</v>
      </c>
      <c r="G1850" s="2">
        <f>'Moving Avg'!F1850</f>
        <v>2.9464749999999995</v>
      </c>
      <c r="H1850" s="2">
        <f>'Moving Avg'!G1850</f>
        <v>3.0458499999999997</v>
      </c>
      <c r="I1850" s="2">
        <f>'Moving Avg'!H1850</f>
        <v>3.1861975000000005</v>
      </c>
      <c r="J1850" s="5" t="str">
        <f>OBV!F1850</f>
        <v>BEARISH</v>
      </c>
      <c r="K1850" s="5" t="str">
        <f>OBV!G1850</f>
        <v>NEUTRAL</v>
      </c>
      <c r="L1850" s="5" t="str">
        <f>OBV!H1850</f>
        <v>BEARISH DIVERGENCE</v>
      </c>
    </row>
    <row r="1851" spans="1:12" ht="13.5" x14ac:dyDescent="0.25">
      <c r="A1851" s="3">
        <f>RSI!A1851</f>
        <v>44998</v>
      </c>
      <c r="B1851" s="2">
        <f>RSI!B1851</f>
        <v>2.9609999999999999</v>
      </c>
      <c r="C1851" s="2">
        <f>RSI!I1851</f>
        <v>47.356132297326802</v>
      </c>
      <c r="D1851" s="2">
        <f>MACD!E1851</f>
        <v>-4.0892802312080256E-3</v>
      </c>
      <c r="E1851" s="2">
        <f>MACD!F1851</f>
        <v>-3.445643362760595E-3</v>
      </c>
      <c r="F1851" s="2">
        <f>'Moving Avg'!D1851</f>
        <v>2.9521799999999998</v>
      </c>
      <c r="G1851" s="2">
        <f>'Moving Avg'!F1851</f>
        <v>2.946475</v>
      </c>
      <c r="H1851" s="2">
        <f>'Moving Avg'!G1851</f>
        <v>3.0388220000000001</v>
      </c>
      <c r="I1851" s="2">
        <f>'Moving Avg'!H1851</f>
        <v>3.1850879999999999</v>
      </c>
      <c r="J1851" s="5" t="str">
        <f>OBV!F1851</f>
        <v>BEARISH</v>
      </c>
      <c r="K1851" s="5" t="str">
        <f>OBV!G1851</f>
        <v>NEUTRAL</v>
      </c>
      <c r="L1851" s="5" t="str">
        <f>OBV!H1851</f>
        <v>BEARISH DIVERGENCE</v>
      </c>
    </row>
    <row r="1852" spans="1:12" ht="13.5" x14ac:dyDescent="0.25">
      <c r="A1852" s="3">
        <f>RSI!A1852</f>
        <v>44999</v>
      </c>
      <c r="B1852" s="2">
        <f>RSI!B1852</f>
        <v>2.9609999999999999</v>
      </c>
      <c r="C1852" s="2">
        <f>RSI!I1852</f>
        <v>47.356132297326802</v>
      </c>
      <c r="D1852" s="2">
        <f>MACD!E1852</f>
        <v>-5.8712156157745277E-3</v>
      </c>
      <c r="E1852" s="2">
        <f>MACD!F1852</f>
        <v>-3.9307578133633819E-3</v>
      </c>
      <c r="F1852" s="2">
        <f>'Moving Avg'!D1852</f>
        <v>2.9574600000000002</v>
      </c>
      <c r="G1852" s="2">
        <f>'Moving Avg'!F1852</f>
        <v>2.9473549999999995</v>
      </c>
      <c r="H1852" s="2">
        <f>'Moving Avg'!G1852</f>
        <v>3.0321440000000006</v>
      </c>
      <c r="I1852" s="2">
        <f>'Moving Avg'!H1852</f>
        <v>3.1840205000000008</v>
      </c>
      <c r="J1852" s="5" t="str">
        <f>OBV!F1852</f>
        <v>BULLISH</v>
      </c>
      <c r="K1852" s="5" t="str">
        <f>OBV!G1852</f>
        <v>NEUTRAL</v>
      </c>
      <c r="L1852" s="5" t="str">
        <f>OBV!H1852</f>
        <v>CONFIRMED BULLISH</v>
      </c>
    </row>
    <row r="1853" spans="1:12" ht="13.5" x14ac:dyDescent="0.25">
      <c r="A1853" s="3">
        <f>RSI!A1853</f>
        <v>45000</v>
      </c>
      <c r="B1853" s="2">
        <f>RSI!B1853</f>
        <v>2.9434</v>
      </c>
      <c r="C1853" s="2">
        <f>RSI!I1853</f>
        <v>44.478194003966827</v>
      </c>
      <c r="D1853" s="2">
        <f>MACD!E1853</f>
        <v>-1.4104683901509318E-2</v>
      </c>
      <c r="E1853" s="2">
        <f>MACD!F1853</f>
        <v>-5.9655430309925699E-3</v>
      </c>
      <c r="F1853" s="2">
        <f>'Moving Avg'!D1853</f>
        <v>2.9592200000000002</v>
      </c>
      <c r="G1853" s="2">
        <f>'Moving Avg'!F1853</f>
        <v>2.9473549999999995</v>
      </c>
      <c r="H1853" s="2">
        <f>'Moving Avg'!G1853</f>
        <v>3.0252900000000005</v>
      </c>
      <c r="I1853" s="2">
        <f>'Moving Avg'!H1853</f>
        <v>3.1829490000000003</v>
      </c>
      <c r="J1853" s="5" t="str">
        <f>OBV!F1853</f>
        <v>BEARISH</v>
      </c>
      <c r="K1853" s="5" t="str">
        <f>OBV!G1853</f>
        <v>NEUTRAL</v>
      </c>
      <c r="L1853" s="5" t="str">
        <f>OBV!H1853</f>
        <v>BEARISH DIVERGENCE</v>
      </c>
    </row>
    <row r="1854" spans="1:12" ht="13.5" x14ac:dyDescent="0.25">
      <c r="A1854" s="3">
        <f>RSI!A1854</f>
        <v>45001</v>
      </c>
      <c r="B1854" s="2">
        <f>RSI!B1854</f>
        <v>2.9434</v>
      </c>
      <c r="C1854" s="2">
        <f>RSI!I1854</f>
        <v>44.478194003966827</v>
      </c>
      <c r="D1854" s="2">
        <f>MACD!E1854</f>
        <v>-1.9541108525357842E-2</v>
      </c>
      <c r="E1854" s="2">
        <f>MACD!F1854</f>
        <v>-8.6806561298656253E-3</v>
      </c>
      <c r="F1854" s="2">
        <f>'Moving Avg'!D1854</f>
        <v>2.9592200000000002</v>
      </c>
      <c r="G1854" s="2">
        <f>'Moving Avg'!F1854</f>
        <v>2.9486749999999997</v>
      </c>
      <c r="H1854" s="2">
        <f>'Moving Avg'!G1854</f>
        <v>3.0193160000000008</v>
      </c>
      <c r="I1854" s="2">
        <f>'Moving Avg'!H1854</f>
        <v>3.1818775000000006</v>
      </c>
      <c r="J1854" s="5" t="str">
        <f>OBV!F1854</f>
        <v>BEARISH</v>
      </c>
      <c r="K1854" s="5" t="str">
        <f>OBV!G1854</f>
        <v>NEUTRAL</v>
      </c>
      <c r="L1854" s="5" t="str">
        <f>OBV!H1854</f>
        <v>NEUTRAL</v>
      </c>
    </row>
    <row r="1855" spans="1:12" ht="13.5" x14ac:dyDescent="0.25">
      <c r="A1855" s="3">
        <f>RSI!A1855</f>
        <v>45002</v>
      </c>
      <c r="B1855" s="2">
        <f>RSI!B1855</f>
        <v>2.9434</v>
      </c>
      <c r="C1855" s="2">
        <f>RSI!I1855</f>
        <v>44.478194003966827</v>
      </c>
      <c r="D1855" s="2">
        <f>MACD!E1855</f>
        <v>-1.8577724871389201E-2</v>
      </c>
      <c r="E1855" s="2">
        <f>MACD!F1855</f>
        <v>-1.066006987817034E-2</v>
      </c>
      <c r="F1855" s="2">
        <f>'Moving Avg'!D1855</f>
        <v>2.95044</v>
      </c>
      <c r="G1855" s="2">
        <f>'Moving Avg'!F1855</f>
        <v>2.9477949999999997</v>
      </c>
      <c r="H1855" s="2">
        <f>'Moving Avg'!G1855</f>
        <v>3.0133420000000006</v>
      </c>
      <c r="I1855" s="2">
        <f>'Moving Avg'!H1855</f>
        <v>3.1808895000000001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</row>
    <row r="1856" spans="1:12" ht="13.5" x14ac:dyDescent="0.25">
      <c r="A1856" s="3">
        <f>RSI!A1856</f>
        <v>45006</v>
      </c>
      <c r="B1856" s="2">
        <f>RSI!B1856</f>
        <v>2.9434</v>
      </c>
      <c r="C1856" s="2">
        <f>RSI!I1856</f>
        <v>44.478194003966827</v>
      </c>
      <c r="D1856" s="2">
        <f>MACD!E1856</f>
        <v>-1.761122514396174E-2</v>
      </c>
      <c r="E1856" s="2">
        <f>MACD!F1856</f>
        <v>-1.2050300931328622E-2</v>
      </c>
      <c r="F1856" s="2">
        <f>'Moving Avg'!D1856</f>
        <v>2.94692</v>
      </c>
      <c r="G1856" s="2">
        <f>'Moving Avg'!F1856</f>
        <v>2.9469149999999993</v>
      </c>
      <c r="H1856" s="2">
        <f>'Moving Avg'!G1856</f>
        <v>3.0075440000000011</v>
      </c>
      <c r="I1856" s="2">
        <f>'Moving Avg'!H1856</f>
        <v>3.1799015000000002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</row>
    <row r="1857" spans="1:12" ht="13.5" x14ac:dyDescent="0.25">
      <c r="A1857" s="3">
        <f>RSI!A1857</f>
        <v>45007</v>
      </c>
      <c r="B1857" s="2">
        <f>RSI!B1857</f>
        <v>2.9434</v>
      </c>
      <c r="C1857" s="2">
        <f>RSI!I1857</f>
        <v>44.478194003966827</v>
      </c>
      <c r="D1857" s="2">
        <f>MACD!E1857</f>
        <v>-1.8007144444194711E-2</v>
      </c>
      <c r="E1857" s="2">
        <f>MACD!F1857</f>
        <v>-1.324166963390184E-2</v>
      </c>
      <c r="F1857" s="2">
        <f>'Moving Avg'!D1857</f>
        <v>2.9434</v>
      </c>
      <c r="G1857" s="2">
        <f>'Moving Avg'!F1857</f>
        <v>2.9464749999999986</v>
      </c>
      <c r="H1857" s="2">
        <f>'Moving Avg'!G1857</f>
        <v>3.0031500000000007</v>
      </c>
      <c r="I1857" s="2">
        <f>'Moving Avg'!H1857</f>
        <v>3.1789555000000003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</row>
    <row r="1858" spans="1:12" ht="13.5" x14ac:dyDescent="0.25">
      <c r="A1858" s="3">
        <f>RSI!A1858</f>
        <v>45008</v>
      </c>
      <c r="B1858" s="2">
        <f>RSI!B1858</f>
        <v>2.9434</v>
      </c>
      <c r="C1858" s="2">
        <f>RSI!I1858</f>
        <v>44.478194003966827</v>
      </c>
      <c r="D1858" s="2">
        <f>MACD!E1858</f>
        <v>-1.8212412905126651E-2</v>
      </c>
      <c r="E1858" s="2">
        <f>MACD!F1858</f>
        <v>-1.4235818288146804E-2</v>
      </c>
      <c r="F1858" s="2">
        <f>'Moving Avg'!D1858</f>
        <v>2.9434</v>
      </c>
      <c r="G1858" s="2">
        <f>'Moving Avg'!F1858</f>
        <v>2.9473549999999986</v>
      </c>
      <c r="H1858" s="2">
        <f>'Moving Avg'!G1858</f>
        <v>2.9987560000000002</v>
      </c>
      <c r="I1858" s="2">
        <f>'Moving Avg'!H1858</f>
        <v>3.1781769999999998</v>
      </c>
      <c r="J1858" s="5" t="str">
        <f>OBV!F1858</f>
        <v>NEUTRAL</v>
      </c>
      <c r="K1858" s="5" t="str">
        <f>OBV!G1858</f>
        <v>NEUTRAL</v>
      </c>
      <c r="L1858" s="5" t="str">
        <f>OBV!H1858</f>
        <v>NEUTRAL</v>
      </c>
    </row>
    <row r="1859" spans="1:12" ht="13.5" x14ac:dyDescent="0.25">
      <c r="A1859" s="3">
        <f>RSI!A1859</f>
        <v>45009</v>
      </c>
      <c r="B1859" s="2">
        <f>RSI!B1859</f>
        <v>2.9434</v>
      </c>
      <c r="C1859" s="2">
        <f>RSI!I1859</f>
        <v>44.478194003966827</v>
      </c>
      <c r="D1859" s="2">
        <f>MACD!E1859</f>
        <v>-1.6912125654801713E-2</v>
      </c>
      <c r="E1859" s="2">
        <f>MACD!F1859</f>
        <v>-1.4771079761477787E-2</v>
      </c>
      <c r="F1859" s="2">
        <f>'Moving Avg'!D1859</f>
        <v>2.9434</v>
      </c>
      <c r="G1859" s="2">
        <f>'Moving Avg'!F1859</f>
        <v>2.9473549999999991</v>
      </c>
      <c r="H1859" s="2">
        <f>'Moving Avg'!G1859</f>
        <v>2.9943619999999997</v>
      </c>
      <c r="I1859" s="2">
        <f>'Moving Avg'!H1859</f>
        <v>3.1773984999999998</v>
      </c>
      <c r="J1859" s="5" t="str">
        <f>OBV!F1859</f>
        <v>NEUTRAL</v>
      </c>
      <c r="K1859" s="5" t="str">
        <f>OBV!G1859</f>
        <v>NEUTRAL</v>
      </c>
      <c r="L1859" s="5" t="str">
        <f>OBV!H1859</f>
        <v>NEUTRAL</v>
      </c>
    </row>
    <row r="1860" spans="1:12" ht="13.5" x14ac:dyDescent="0.25">
      <c r="A1860" s="3">
        <f>RSI!A1860</f>
        <v>45012</v>
      </c>
      <c r="B1860" s="2">
        <f>RSI!B1860</f>
        <v>2.9434</v>
      </c>
      <c r="C1860" s="2">
        <f>RSI!I1860</f>
        <v>44.478194003966827</v>
      </c>
      <c r="D1860" s="2">
        <f>MACD!E1860</f>
        <v>-8.9468051520706915E-3</v>
      </c>
      <c r="E1860" s="2">
        <f>MACD!F1860</f>
        <v>-1.3606224839596368E-2</v>
      </c>
      <c r="F1860" s="2">
        <f>'Moving Avg'!D1860</f>
        <v>2.9434</v>
      </c>
      <c r="G1860" s="2">
        <f>'Moving Avg'!F1860</f>
        <v>2.9451599999999987</v>
      </c>
      <c r="H1860" s="2">
        <f>'Moving Avg'!G1860</f>
        <v>2.9908479999999997</v>
      </c>
      <c r="I1860" s="2">
        <f>'Moving Avg'!H1860</f>
        <v>3.1769970000000001</v>
      </c>
      <c r="J1860" s="5" t="str">
        <f>OBV!F1860</f>
        <v>NEUTRAL</v>
      </c>
      <c r="K1860" s="5" t="str">
        <f>OBV!G1860</f>
        <v>NEUTRAL</v>
      </c>
      <c r="L1860" s="5" t="str">
        <f>OBV!H1860</f>
        <v>NEUTRAL</v>
      </c>
    </row>
    <row r="1861" spans="1:12" ht="13.5" x14ac:dyDescent="0.25">
      <c r="A1861" s="3">
        <f>RSI!A1861</f>
        <v>45013</v>
      </c>
      <c r="B1861" s="2">
        <f>RSI!B1861</f>
        <v>2.9434</v>
      </c>
      <c r="C1861" s="2">
        <f>RSI!I1861</f>
        <v>44.478194003966827</v>
      </c>
      <c r="D1861" s="2">
        <f>MACD!E1861</f>
        <v>-6.1500804829557332E-3</v>
      </c>
      <c r="E1861" s="2">
        <f>MACD!F1861</f>
        <v>-1.2114995968268242E-2</v>
      </c>
      <c r="F1861" s="2">
        <f>'Moving Avg'!D1861</f>
        <v>2.9434</v>
      </c>
      <c r="G1861" s="2">
        <f>'Moving Avg'!F1861</f>
        <v>2.9429649999999987</v>
      </c>
      <c r="H1861" s="2">
        <f>'Moving Avg'!G1861</f>
        <v>2.9864539999999993</v>
      </c>
      <c r="I1861" s="2">
        <f>'Moving Avg'!H1861</f>
        <v>3.1763019999999993</v>
      </c>
      <c r="J1861" s="5" t="str">
        <f>OBV!F1861</f>
        <v>NEUTRAL</v>
      </c>
      <c r="K1861" s="5" t="str">
        <f>OBV!G1861</f>
        <v>NEUTRAL</v>
      </c>
      <c r="L1861" s="5" t="str">
        <f>OBV!H1861</f>
        <v>NEUTRAL</v>
      </c>
    </row>
    <row r="1862" spans="1:12" ht="13.5" x14ac:dyDescent="0.25">
      <c r="A1862" s="3">
        <f>RSI!A1862</f>
        <v>45014</v>
      </c>
      <c r="B1862" s="2">
        <f>RSI!B1862</f>
        <v>2.9434</v>
      </c>
      <c r="C1862" s="2">
        <f>RSI!I1862</f>
        <v>44.478194003966827</v>
      </c>
      <c r="D1862" s="2">
        <f>MACD!E1862</f>
        <v>-3.6882582438151346E-3</v>
      </c>
      <c r="E1862" s="2">
        <f>MACD!F1862</f>
        <v>-1.0429648423377621E-2</v>
      </c>
      <c r="F1862" s="2">
        <f>'Moving Avg'!D1862</f>
        <v>2.9434</v>
      </c>
      <c r="G1862" s="2">
        <f>'Moving Avg'!F1862</f>
        <v>2.9425249999999985</v>
      </c>
      <c r="H1862" s="2">
        <f>'Moving Avg'!G1862</f>
        <v>2.982235999999999</v>
      </c>
      <c r="I1862" s="2">
        <f>'Moving Avg'!H1862</f>
        <v>3.1753559999999994</v>
      </c>
      <c r="J1862" s="5" t="str">
        <f>OBV!F1862</f>
        <v>NEUTRAL</v>
      </c>
      <c r="K1862" s="5" t="str">
        <f>OBV!G1862</f>
        <v>NEUTRAL</v>
      </c>
      <c r="L1862" s="5" t="str">
        <f>OBV!H1862</f>
        <v>NEUTRAL</v>
      </c>
    </row>
    <row r="1863" spans="1:12" ht="13.5" x14ac:dyDescent="0.25">
      <c r="A1863" s="3">
        <f>RSI!A1863</f>
        <v>45015</v>
      </c>
      <c r="B1863" s="2">
        <f>RSI!B1863</f>
        <v>2.9434</v>
      </c>
      <c r="C1863" s="2">
        <f>RSI!I1863</f>
        <v>44.478194003966834</v>
      </c>
      <c r="D1863" s="2">
        <f>MACD!E1863</f>
        <v>-4.2245712103707866E-3</v>
      </c>
      <c r="E1863" s="2">
        <f>MACD!F1863</f>
        <v>-9.1886329807762557E-3</v>
      </c>
      <c r="F1863" s="2">
        <f>'Moving Avg'!D1863</f>
        <v>2.9434</v>
      </c>
      <c r="G1863" s="2">
        <f>'Moving Avg'!F1863</f>
        <v>2.9447199999999984</v>
      </c>
      <c r="H1863" s="2">
        <f>'Moving Avg'!G1863</f>
        <v>2.9785459999999997</v>
      </c>
      <c r="I1863" s="2">
        <f>'Moving Avg'!H1863</f>
        <v>3.17441</v>
      </c>
      <c r="J1863" s="5" t="str">
        <f>OBV!F1863</f>
        <v>NEUTRAL</v>
      </c>
      <c r="K1863" s="5" t="str">
        <f>OBV!G1863</f>
        <v>NEUTRAL</v>
      </c>
      <c r="L1863" s="5" t="str">
        <f>OBV!H1863</f>
        <v>NEUTRAL</v>
      </c>
    </row>
    <row r="1864" spans="1:12" ht="13.5" x14ac:dyDescent="0.25">
      <c r="A1864" s="3">
        <f>RSI!A1864</f>
        <v>45016</v>
      </c>
      <c r="B1864" s="2">
        <f>RSI!B1864</f>
        <v>2.9434</v>
      </c>
      <c r="C1864" s="2">
        <f>RSI!I1864</f>
        <v>44.478194003966841</v>
      </c>
      <c r="D1864" s="2">
        <f>MACD!E1864</f>
        <v>-4.5966161703745456E-3</v>
      </c>
      <c r="E1864" s="2">
        <f>MACD!F1864</f>
        <v>-8.2702296186959144E-3</v>
      </c>
      <c r="F1864" s="2">
        <f>'Moving Avg'!D1864</f>
        <v>2.9434</v>
      </c>
      <c r="G1864" s="2">
        <f>'Moving Avg'!F1864</f>
        <v>2.9464749999999986</v>
      </c>
      <c r="H1864" s="2">
        <f>'Moving Avg'!G1864</f>
        <v>2.9746799999999998</v>
      </c>
      <c r="I1864" s="2">
        <f>'Moving Avg'!H1864</f>
        <v>3.1734639999999996</v>
      </c>
      <c r="J1864" s="5" t="str">
        <f>OBV!F1864</f>
        <v>NEUTRAL</v>
      </c>
      <c r="K1864" s="5" t="str">
        <f>OBV!G1864</f>
        <v>NEUTRAL</v>
      </c>
      <c r="L1864" s="5" t="str">
        <f>OBV!H1864</f>
        <v>NEUTRAL</v>
      </c>
    </row>
    <row r="1865" spans="1:12" ht="13.5" x14ac:dyDescent="0.25">
      <c r="A1865" s="3">
        <f>RSI!A1865</f>
        <v>45019</v>
      </c>
      <c r="B1865" s="2">
        <f>RSI!B1865</f>
        <v>2.9434</v>
      </c>
      <c r="C1865" s="2">
        <f>RSI!I1865</f>
        <v>44.478194003966841</v>
      </c>
      <c r="D1865" s="2">
        <f>MACD!E1865</f>
        <v>-4.8357212966410046E-3</v>
      </c>
      <c r="E1865" s="2">
        <f>MACD!F1865</f>
        <v>-7.5833279542849331E-3</v>
      </c>
      <c r="F1865" s="2">
        <f>'Moving Avg'!D1865</f>
        <v>2.9434</v>
      </c>
      <c r="G1865" s="2">
        <f>'Moving Avg'!F1865</f>
        <v>2.9464749999999986</v>
      </c>
      <c r="H1865" s="2">
        <f>'Moving Avg'!G1865</f>
        <v>2.9704619999999995</v>
      </c>
      <c r="I1865" s="2">
        <f>'Moving Avg'!H1865</f>
        <v>3.1725179999999993</v>
      </c>
      <c r="J1865" s="5" t="str">
        <f>OBV!F1865</f>
        <v>NEUTRAL</v>
      </c>
      <c r="K1865" s="5" t="str">
        <f>OBV!G1865</f>
        <v>NEUTRAL</v>
      </c>
      <c r="L1865" s="5" t="str">
        <f>OBV!H1865</f>
        <v>NEUTRAL</v>
      </c>
    </row>
    <row r="1866" spans="1:12" ht="13.5" x14ac:dyDescent="0.25">
      <c r="A1866" s="3">
        <f>RSI!A1866</f>
        <v>45020</v>
      </c>
      <c r="B1866" s="2">
        <f>RSI!B1866</f>
        <v>2.9434</v>
      </c>
      <c r="C1866" s="2">
        <f>RSI!I1866</f>
        <v>44.478194003966841</v>
      </c>
      <c r="D1866" s="2">
        <f>MACD!E1866</f>
        <v>-4.9679464377714311E-3</v>
      </c>
      <c r="E1866" s="2">
        <f>MACD!F1866</f>
        <v>-7.0602516509822334E-3</v>
      </c>
      <c r="F1866" s="2">
        <f>'Moving Avg'!D1866</f>
        <v>2.9434</v>
      </c>
      <c r="G1866" s="2">
        <f>'Moving Avg'!F1866</f>
        <v>2.9464749999999986</v>
      </c>
      <c r="H1866" s="2">
        <f>'Moving Avg'!G1866</f>
        <v>2.9699339999999994</v>
      </c>
      <c r="I1866" s="2">
        <f>'Moving Avg'!H1866</f>
        <v>3.1717394999999993</v>
      </c>
      <c r="J1866" s="5" t="str">
        <f>OBV!F1866</f>
        <v>NEUTRAL</v>
      </c>
      <c r="K1866" s="5" t="str">
        <f>OBV!G1866</f>
        <v>NEUTRAL</v>
      </c>
      <c r="L1866" s="5" t="str">
        <f>OBV!H1866</f>
        <v>NEUTRAL</v>
      </c>
    </row>
    <row r="1867" spans="1:12" ht="13.5" x14ac:dyDescent="0.25">
      <c r="A1867" s="3">
        <f>RSI!A1867</f>
        <v>45021</v>
      </c>
      <c r="B1867" s="2">
        <f>RSI!B1867</f>
        <v>2.9434</v>
      </c>
      <c r="C1867" s="2">
        <f>RSI!I1867</f>
        <v>44.478194003966841</v>
      </c>
      <c r="D1867" s="2">
        <f>MACD!E1867</f>
        <v>-5.0149268595940377E-3</v>
      </c>
      <c r="E1867" s="2">
        <f>MACD!F1867</f>
        <v>-6.651186692704595E-3</v>
      </c>
      <c r="F1867" s="2">
        <f>'Moving Avg'!D1867</f>
        <v>2.9434</v>
      </c>
      <c r="G1867" s="2">
        <f>'Moving Avg'!F1867</f>
        <v>2.9469149999999984</v>
      </c>
      <c r="H1867" s="2">
        <f>'Moving Avg'!G1867</f>
        <v>2.9701099999999991</v>
      </c>
      <c r="I1867" s="2">
        <f>'Moving Avg'!H1867</f>
        <v>3.1701655</v>
      </c>
      <c r="J1867" s="5" t="str">
        <f>OBV!F1867</f>
        <v>NEUTRAL</v>
      </c>
      <c r="K1867" s="5" t="str">
        <f>OBV!G1867</f>
        <v>NEUTRAL</v>
      </c>
      <c r="L1867" s="5" t="str">
        <f>OBV!H1867</f>
        <v>NEUTRAL</v>
      </c>
    </row>
    <row r="1868" spans="1:12" ht="13.5" x14ac:dyDescent="0.25">
      <c r="A1868" s="3">
        <f>RSI!A1868</f>
        <v>45022</v>
      </c>
      <c r="B1868" s="2">
        <f>RSI!B1868</f>
        <v>2.9346000000000001</v>
      </c>
      <c r="C1868" s="2">
        <f>RSI!I1868</f>
        <v>40.717828052511074</v>
      </c>
      <c r="D1868" s="2">
        <f>MACD!E1868</f>
        <v>-4.3427328668954601E-3</v>
      </c>
      <c r="E1868" s="2">
        <f>MACD!F1868</f>
        <v>-6.189495927542768E-3</v>
      </c>
      <c r="F1868" s="2">
        <f>'Moving Avg'!D1868</f>
        <v>2.94164</v>
      </c>
      <c r="G1868" s="2">
        <f>'Moving Avg'!F1868</f>
        <v>2.9469149999999988</v>
      </c>
      <c r="H1868" s="2">
        <f>'Moving Avg'!G1868</f>
        <v>2.9678259999999987</v>
      </c>
      <c r="I1868" s="2">
        <f>'Moving Avg'!H1868</f>
        <v>3.1683379999999999</v>
      </c>
      <c r="J1868" s="5" t="str">
        <f>OBV!F1868</f>
        <v>BEARISH</v>
      </c>
      <c r="K1868" s="5" t="str">
        <f>OBV!G1868</f>
        <v>NEUTRAL</v>
      </c>
      <c r="L1868" s="5" t="str">
        <f>OBV!H1868</f>
        <v>CONFIRMED BEARISH</v>
      </c>
    </row>
    <row r="1869" spans="1:12" ht="13.5" x14ac:dyDescent="0.25">
      <c r="A1869" s="3">
        <f>RSI!A1869</f>
        <v>45023</v>
      </c>
      <c r="B1869" s="2">
        <f>RSI!B1869</f>
        <v>2.9169999999999998</v>
      </c>
      <c r="C1869" s="2">
        <f>RSI!I1869</f>
        <v>34.445483205762528</v>
      </c>
      <c r="D1869" s="2">
        <f>MACD!E1869</f>
        <v>-2.3626067145885443E-3</v>
      </c>
      <c r="E1869" s="2">
        <f>MACD!F1869</f>
        <v>-5.4241180849519234E-3</v>
      </c>
      <c r="F1869" s="2">
        <f>'Moving Avg'!D1869</f>
        <v>2.9363599999999996</v>
      </c>
      <c r="G1869" s="2">
        <f>'Moving Avg'!F1869</f>
        <v>2.9455949999999991</v>
      </c>
      <c r="H1869" s="2">
        <f>'Moving Avg'!G1869</f>
        <v>2.9637839999999986</v>
      </c>
      <c r="I1869" s="2">
        <f>'Moving Avg'!H1869</f>
        <v>3.1665899999999998</v>
      </c>
      <c r="J1869" s="5" t="str">
        <f>OBV!F1869</f>
        <v>BEARISH</v>
      </c>
      <c r="K1869" s="5" t="str">
        <f>OBV!G1869</f>
        <v>NEUTRAL</v>
      </c>
      <c r="L1869" s="5" t="str">
        <f>OBV!H1869</f>
        <v>CONFIRMED BEARISH</v>
      </c>
    </row>
    <row r="1870" spans="1:12" ht="13.5" x14ac:dyDescent="0.25">
      <c r="A1870" s="3">
        <f>RSI!A1870</f>
        <v>45026</v>
      </c>
      <c r="B1870" s="2">
        <f>RSI!B1870</f>
        <v>2.9434</v>
      </c>
      <c r="C1870" s="2">
        <f>RSI!I1870</f>
        <v>47.507699529563553</v>
      </c>
      <c r="D1870" s="2">
        <f>MACD!E1870</f>
        <v>-2.4390023876863509E-3</v>
      </c>
      <c r="E1870" s="2">
        <f>MACD!F1870</f>
        <v>-4.8270949454988091E-3</v>
      </c>
      <c r="F1870" s="2">
        <f>'Moving Avg'!D1870</f>
        <v>2.9363600000000001</v>
      </c>
      <c r="G1870" s="2">
        <f>'Moving Avg'!F1870</f>
        <v>2.9433999999999991</v>
      </c>
      <c r="H1870" s="2">
        <f>'Moving Avg'!G1870</f>
        <v>2.9604459999999988</v>
      </c>
      <c r="I1870" s="2">
        <f>'Moving Avg'!H1870</f>
        <v>3.1648480000000001</v>
      </c>
      <c r="J1870" s="5" t="str">
        <f>OBV!F1870</f>
        <v>BEARISH</v>
      </c>
      <c r="K1870" s="5" t="str">
        <f>OBV!G1870</f>
        <v>NEUTRAL</v>
      </c>
      <c r="L1870" s="5" t="str">
        <f>OBV!H1870</f>
        <v>NEUTRAL</v>
      </c>
    </row>
    <row r="1871" spans="1:12" ht="13.5" x14ac:dyDescent="0.25">
      <c r="A1871" s="3">
        <f>RSI!A1871</f>
        <v>45027</v>
      </c>
      <c r="B1871" s="2">
        <f>RSI!B1871</f>
        <v>2.9346000000000001</v>
      </c>
      <c r="C1871" s="2">
        <f>RSI!I1871</f>
        <v>44.336394251895179</v>
      </c>
      <c r="D1871" s="2">
        <f>MACD!E1871</f>
        <v>-1.8192097966638343E-3</v>
      </c>
      <c r="E1871" s="2">
        <f>MACD!F1871</f>
        <v>-4.225517915731814E-3</v>
      </c>
      <c r="F1871" s="2">
        <f>'Moving Avg'!D1871</f>
        <v>2.9346000000000001</v>
      </c>
      <c r="G1871" s="2">
        <f>'Moving Avg'!F1871</f>
        <v>2.9420799999999998</v>
      </c>
      <c r="H1871" s="2">
        <f>'Moving Avg'!G1871</f>
        <v>2.9572819999999984</v>
      </c>
      <c r="I1871" s="2">
        <f>'Moving Avg'!H1871</f>
        <v>3.1627690000000008</v>
      </c>
      <c r="J1871" s="5" t="str">
        <f>OBV!F1871</f>
        <v>BEARISH</v>
      </c>
      <c r="K1871" s="5" t="str">
        <f>OBV!G1871</f>
        <v>NEUTRAL</v>
      </c>
      <c r="L1871" s="5" t="str">
        <f>OBV!H1871</f>
        <v>CONFIRMED BEARISH</v>
      </c>
    </row>
    <row r="1872" spans="1:12" ht="13.5" x14ac:dyDescent="0.25">
      <c r="A1872" s="3">
        <f>RSI!A1872</f>
        <v>45028</v>
      </c>
      <c r="B1872" s="2">
        <f>RSI!B1872</f>
        <v>2.8995000000000002</v>
      </c>
      <c r="C1872" s="2">
        <f>RSI!I1872</f>
        <v>34.456463904520874</v>
      </c>
      <c r="D1872" s="2">
        <f>MACD!E1872</f>
        <v>1.3873993250395067E-3</v>
      </c>
      <c r="E1872" s="2">
        <f>MACD!F1872</f>
        <v>-3.1029344675775499E-3</v>
      </c>
      <c r="F1872" s="2">
        <f>'Moving Avg'!D1872</f>
        <v>2.9258199999999999</v>
      </c>
      <c r="G1872" s="2">
        <f>'Moving Avg'!F1872</f>
        <v>2.9390049999999999</v>
      </c>
      <c r="H1872" s="2">
        <f>'Moving Avg'!G1872</f>
        <v>2.9535919999999982</v>
      </c>
      <c r="I1872" s="2">
        <f>'Moving Avg'!H1872</f>
        <v>3.1609335000000005</v>
      </c>
      <c r="J1872" s="5" t="str">
        <f>OBV!F1872</f>
        <v>BEARISH</v>
      </c>
      <c r="K1872" s="5" t="str">
        <f>OBV!G1872</f>
        <v>NEUTRAL</v>
      </c>
      <c r="L1872" s="5" t="str">
        <f>OBV!H1872</f>
        <v>CONFIRMED BEARISH</v>
      </c>
    </row>
    <row r="1873" spans="1:12" ht="13.5" x14ac:dyDescent="0.25">
      <c r="A1873" s="3">
        <f>RSI!A1873</f>
        <v>45029</v>
      </c>
      <c r="B1873" s="2">
        <f>RSI!B1873</f>
        <v>2.8995000000000002</v>
      </c>
      <c r="C1873" s="2">
        <f>RSI!I1873</f>
        <v>34.456463904520874</v>
      </c>
      <c r="D1873" s="2">
        <f>MACD!E1873</f>
        <v>4.3841740007324326E-3</v>
      </c>
      <c r="E1873" s="2">
        <f>MACD!F1873</f>
        <v>-1.6055127739155537E-3</v>
      </c>
      <c r="F1873" s="2">
        <f>'Moving Avg'!D1873</f>
        <v>2.9188000000000001</v>
      </c>
      <c r="G1873" s="2">
        <f>'Moving Avg'!F1873</f>
        <v>2.9368100000000004</v>
      </c>
      <c r="H1873" s="2">
        <f>'Moving Avg'!G1873</f>
        <v>2.9509559999999984</v>
      </c>
      <c r="I1873" s="2">
        <f>'Moving Avg'!H1873</f>
        <v>3.1591400000000003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</row>
    <row r="1874" spans="1:12" ht="13.5" x14ac:dyDescent="0.25">
      <c r="A1874" s="3">
        <f>RSI!A1874</f>
        <v>45030</v>
      </c>
      <c r="B1874" s="2">
        <f>RSI!B1874</f>
        <v>2.9083000000000001</v>
      </c>
      <c r="C1874" s="2">
        <f>RSI!I1874</f>
        <v>38.444898604200418</v>
      </c>
      <c r="D1874" s="2">
        <f>MACD!E1874</f>
        <v>6.5305453392299206E-3</v>
      </c>
      <c r="E1874" s="2">
        <f>MACD!F1874</f>
        <v>2.1698848713541186E-5</v>
      </c>
      <c r="F1874" s="2">
        <f>'Moving Avg'!D1874</f>
        <v>2.9170600000000002</v>
      </c>
      <c r="G1874" s="2">
        <f>'Moving Avg'!F1874</f>
        <v>2.9350550000000002</v>
      </c>
      <c r="H1874" s="2">
        <f>'Moving Avg'!G1874</f>
        <v>2.9493759999999982</v>
      </c>
      <c r="I1874" s="2">
        <f>'Moving Avg'!H1874</f>
        <v>3.1576415000000009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</row>
    <row r="1875" spans="1:12" ht="13.5" x14ac:dyDescent="0.25">
      <c r="A1875" s="3">
        <f>RSI!A1875</f>
        <v>45033</v>
      </c>
      <c r="B1875" s="2">
        <f>RSI!B1875</f>
        <v>2.9346000000000001</v>
      </c>
      <c r="C1875" s="2">
        <f>RSI!I1875</f>
        <v>48.526200187149364</v>
      </c>
      <c r="D1875" s="2">
        <f>MACD!E1875</f>
        <v>6.589604988033404E-3</v>
      </c>
      <c r="E1875" s="2">
        <f>MACD!F1875</f>
        <v>1.3352800765775137E-3</v>
      </c>
      <c r="F1875" s="2">
        <f>'Moving Avg'!D1875</f>
        <v>2.9153000000000002</v>
      </c>
      <c r="G1875" s="2">
        <f>'Moving Avg'!F1875</f>
        <v>2.9346150000000004</v>
      </c>
      <c r="H1875" s="2">
        <f>'Moving Avg'!G1875</f>
        <v>2.9479699999999975</v>
      </c>
      <c r="I1875" s="2">
        <f>'Moving Avg'!H1875</f>
        <v>3.1560234999999999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</row>
    <row r="1876" spans="1:12" ht="13.5" x14ac:dyDescent="0.25">
      <c r="A1876" s="3">
        <f>RSI!A1876</f>
        <v>45034</v>
      </c>
      <c r="B1876" s="2">
        <f>RSI!B1876</f>
        <v>2.9346000000000001</v>
      </c>
      <c r="C1876" s="2">
        <f>RSI!I1876</f>
        <v>48.526200187149364</v>
      </c>
      <c r="D1876" s="2">
        <f>MACD!E1876</f>
        <v>6.6610664793973484E-3</v>
      </c>
      <c r="E1876" s="2">
        <f>MACD!F1876</f>
        <v>2.4004373571414809E-3</v>
      </c>
      <c r="F1876" s="2">
        <f>'Moving Avg'!D1876</f>
        <v>2.9152999999999998</v>
      </c>
      <c r="G1876" s="2">
        <f>'Moving Avg'!F1876</f>
        <v>2.9341750000000006</v>
      </c>
      <c r="H1876" s="2">
        <f>'Moving Avg'!G1876</f>
        <v>2.9463879999999976</v>
      </c>
      <c r="I1876" s="2">
        <f>'Moving Avg'!H1876</f>
        <v>3.1549495000000003</v>
      </c>
      <c r="J1876" s="5" t="str">
        <f>OBV!F1876</f>
        <v>BULLISH</v>
      </c>
      <c r="K1876" s="5" t="str">
        <f>OBV!G1876</f>
        <v>NEUTRAL</v>
      </c>
      <c r="L1876" s="5" t="str">
        <f>OBV!H1876</f>
        <v>NEUTRAL</v>
      </c>
    </row>
    <row r="1877" spans="1:12" ht="13.5" x14ac:dyDescent="0.25">
      <c r="A1877" s="3">
        <f>RSI!A1877</f>
        <v>45035</v>
      </c>
      <c r="B1877" s="2">
        <f>RSI!B1877</f>
        <v>2.8906999999999998</v>
      </c>
      <c r="C1877" s="2">
        <f>RSI!I1877</f>
        <v>36.844555022653942</v>
      </c>
      <c r="D1877" s="2">
        <f>MACD!E1877</f>
        <v>9.9932819899599679E-3</v>
      </c>
      <c r="E1877" s="2">
        <f>MACD!F1877</f>
        <v>3.9190062837051783E-3</v>
      </c>
      <c r="F1877" s="2">
        <f>'Moving Avg'!D1877</f>
        <v>2.9135399999999998</v>
      </c>
      <c r="G1877" s="2">
        <f>'Moving Avg'!F1877</f>
        <v>2.9315400000000009</v>
      </c>
      <c r="H1877" s="2">
        <f>'Moving Avg'!G1877</f>
        <v>2.944455999999998</v>
      </c>
      <c r="I1877" s="2">
        <f>'Moving Avg'!H1877</f>
        <v>3.1532795000000009</v>
      </c>
      <c r="J1877" s="5" t="str">
        <f>OBV!F1877</f>
        <v>BULLISH</v>
      </c>
      <c r="K1877" s="5" t="str">
        <f>OBV!G1877</f>
        <v>NEUTRAL</v>
      </c>
      <c r="L1877" s="5" t="str">
        <f>OBV!H1877</f>
        <v>BULLISH DIVERGENCE</v>
      </c>
    </row>
    <row r="1878" spans="1:12" ht="13.5" x14ac:dyDescent="0.25">
      <c r="A1878" s="3">
        <f>RSI!A1878</f>
        <v>45036</v>
      </c>
      <c r="B1878" s="2">
        <f>RSI!B1878</f>
        <v>2.8818999999999999</v>
      </c>
      <c r="C1878" s="2">
        <f>RSI!I1878</f>
        <v>35.024428343251415</v>
      </c>
      <c r="D1878" s="2">
        <f>MACD!E1878</f>
        <v>1.2388684090942181E-2</v>
      </c>
      <c r="E1878" s="2">
        <f>MACD!F1878</f>
        <v>5.6129418451525796E-3</v>
      </c>
      <c r="F1878" s="2">
        <f>'Moving Avg'!D1878</f>
        <v>2.9100199999999998</v>
      </c>
      <c r="G1878" s="2">
        <f>'Moving Avg'!F1878</f>
        <v>2.9284650000000005</v>
      </c>
      <c r="H1878" s="2">
        <f>'Moving Avg'!G1878</f>
        <v>2.9418199999999985</v>
      </c>
      <c r="I1878" s="2">
        <f>'Moving Avg'!H1878</f>
        <v>3.1515655000000011</v>
      </c>
      <c r="J1878" s="5" t="str">
        <f>OBV!F1878</f>
        <v>BULLISH</v>
      </c>
      <c r="K1878" s="5" t="str">
        <f>OBV!G1878</f>
        <v>NEUTRAL</v>
      </c>
      <c r="L1878" s="5" t="str">
        <f>OBV!H1878</f>
        <v>BULLISH DIVERGENCE</v>
      </c>
    </row>
    <row r="1879" spans="1:12" ht="13.5" x14ac:dyDescent="0.25">
      <c r="A1879" s="3">
        <f>RSI!A1879</f>
        <v>45040</v>
      </c>
      <c r="B1879" s="2">
        <f>RSI!B1879</f>
        <v>2.8906999999999998</v>
      </c>
      <c r="C1879" s="2">
        <f>RSI!I1879</f>
        <v>38.306531097449884</v>
      </c>
      <c r="D1879" s="2">
        <f>MACD!E1879</f>
        <v>1.1365267684692704E-2</v>
      </c>
      <c r="E1879" s="2">
        <f>MACD!F1879</f>
        <v>6.7634070130606037E-3</v>
      </c>
      <c r="F1879" s="2">
        <f>'Moving Avg'!D1879</f>
        <v>2.9064999999999999</v>
      </c>
      <c r="G1879" s="2">
        <f>'Moving Avg'!F1879</f>
        <v>2.9258300000000008</v>
      </c>
      <c r="H1879" s="2">
        <f>'Moving Avg'!G1879</f>
        <v>2.9395359999999986</v>
      </c>
      <c r="I1879" s="2">
        <f>'Moving Avg'!H1879</f>
        <v>3.1498955000000008</v>
      </c>
      <c r="J1879" s="5" t="str">
        <f>OBV!F1879</f>
        <v>BULLISH</v>
      </c>
      <c r="K1879" s="5" t="str">
        <f>OBV!G1879</f>
        <v>NEUTRAL</v>
      </c>
      <c r="L1879" s="5" t="str">
        <f>OBV!H1879</f>
        <v>BULLISH DIVERGENCE</v>
      </c>
    </row>
    <row r="1880" spans="1:12" ht="13.5" x14ac:dyDescent="0.25">
      <c r="A1880" s="3">
        <f>RSI!A1880</f>
        <v>45041</v>
      </c>
      <c r="B1880" s="2">
        <f>RSI!B1880</f>
        <v>2.7852000000000001</v>
      </c>
      <c r="C1880" s="2">
        <f>RSI!I1880</f>
        <v>23.185677129696515</v>
      </c>
      <c r="D1880" s="2">
        <f>MACD!E1880</f>
        <v>2.260999536999897E-2</v>
      </c>
      <c r="E1880" s="2">
        <f>MACD!F1880</f>
        <v>9.9327246844482762E-3</v>
      </c>
      <c r="F1880" s="2">
        <f>'Moving Avg'!D1880</f>
        <v>2.87662</v>
      </c>
      <c r="G1880" s="2">
        <f>'Moving Avg'!F1880</f>
        <v>2.917920000000001</v>
      </c>
      <c r="H1880" s="2">
        <f>'Moving Avg'!G1880</f>
        <v>2.935141999999999</v>
      </c>
      <c r="I1880" s="2">
        <f>'Moving Avg'!H1880</f>
        <v>3.147698000000001</v>
      </c>
      <c r="J1880" s="5" t="str">
        <f>OBV!F1880</f>
        <v>BEARISH</v>
      </c>
      <c r="K1880" s="5" t="str">
        <f>OBV!G1880</f>
        <v>NEUTRAL</v>
      </c>
      <c r="L1880" s="5" t="str">
        <f>OBV!H1880</f>
        <v>CONFIRMED BEARISH</v>
      </c>
    </row>
    <row r="1881" spans="1:12" ht="13.5" x14ac:dyDescent="0.25">
      <c r="A1881" s="3">
        <f>RSI!A1881</f>
        <v>45042</v>
      </c>
      <c r="B1881" s="2">
        <f>RSI!B1881</f>
        <v>2.8731</v>
      </c>
      <c r="C1881" s="2">
        <f>RSI!I1881</f>
        <v>43.276154556309287</v>
      </c>
      <c r="D1881" s="2">
        <f>MACD!E1881</f>
        <v>2.5100195176207762E-2</v>
      </c>
      <c r="E1881" s="2">
        <f>MACD!F1881</f>
        <v>1.2966218782800175E-2</v>
      </c>
      <c r="F1881" s="2">
        <f>'Moving Avg'!D1881</f>
        <v>2.8643200000000002</v>
      </c>
      <c r="G1881" s="2">
        <f>'Moving Avg'!F1881</f>
        <v>2.9144050000000012</v>
      </c>
      <c r="H1881" s="2">
        <f>'Moving Avg'!G1881</f>
        <v>2.9333839999999993</v>
      </c>
      <c r="I1881" s="2">
        <f>'Moving Avg'!H1881</f>
        <v>3.1459400000000013</v>
      </c>
      <c r="J1881" s="5" t="str">
        <f>OBV!F1881</f>
        <v>BULLISH</v>
      </c>
      <c r="K1881" s="5" t="str">
        <f>OBV!G1881</f>
        <v>NEUTRAL</v>
      </c>
      <c r="L1881" s="5" t="str">
        <f>OBV!H1881</f>
        <v>BULLISH DIVERGENCE</v>
      </c>
    </row>
    <row r="1882" spans="1:12" ht="13.5" x14ac:dyDescent="0.25">
      <c r="A1882" s="3">
        <f>RSI!A1882</f>
        <v>45043</v>
      </c>
      <c r="B1882" s="2">
        <f>RSI!B1882</f>
        <v>2.8555000000000001</v>
      </c>
      <c r="C1882" s="2">
        <f>RSI!I1882</f>
        <v>40.965803355087623</v>
      </c>
      <c r="D1882" s="2">
        <f>MACD!E1882</f>
        <v>2.3369722714676744E-2</v>
      </c>
      <c r="E1882" s="2">
        <f>MACD!F1882</f>
        <v>1.504691956917549E-2</v>
      </c>
      <c r="F1882" s="2">
        <f>'Moving Avg'!D1882</f>
        <v>2.8572800000000003</v>
      </c>
      <c r="G1882" s="2">
        <f>'Moving Avg'!F1882</f>
        <v>2.9100100000000007</v>
      </c>
      <c r="H1882" s="2">
        <f>'Moving Avg'!G1882</f>
        <v>2.9316259999999996</v>
      </c>
      <c r="I1882" s="2">
        <f>'Moving Avg'!H1882</f>
        <v>3.1438845000000013</v>
      </c>
      <c r="J1882" s="5" t="str">
        <f>OBV!F1882</f>
        <v>BULLISH</v>
      </c>
      <c r="K1882" s="5" t="str">
        <f>OBV!G1882</f>
        <v>NEUTRAL</v>
      </c>
      <c r="L1882" s="5" t="str">
        <f>OBV!H1882</f>
        <v>BULLISH DIVERGENCE</v>
      </c>
    </row>
    <row r="1883" spans="1:12" ht="13.5" x14ac:dyDescent="0.25">
      <c r="A1883" s="3">
        <f>RSI!A1883</f>
        <v>45044</v>
      </c>
      <c r="B1883" s="2">
        <f>RSI!B1883</f>
        <v>2.8115999999999999</v>
      </c>
      <c r="C1883" s="2">
        <f>RSI!I1883</f>
        <v>35.82788656925257</v>
      </c>
      <c r="D1883" s="2">
        <f>MACD!E1883</f>
        <v>2.5500894173993593E-2</v>
      </c>
      <c r="E1883" s="2">
        <f>MACD!F1883</f>
        <v>1.7137714490139112E-2</v>
      </c>
      <c r="F1883" s="2">
        <f>'Moving Avg'!D1883</f>
        <v>2.8432199999999996</v>
      </c>
      <c r="G1883" s="2">
        <f>'Moving Avg'!F1883</f>
        <v>2.9034200000000006</v>
      </c>
      <c r="H1883" s="2">
        <f>'Moving Avg'!G1883</f>
        <v>2.9289899999999993</v>
      </c>
      <c r="I1883" s="2">
        <f>'Moving Avg'!H1883</f>
        <v>3.1416515000000009</v>
      </c>
      <c r="J1883" s="5" t="str">
        <f>OBV!F1883</f>
        <v>BULLISH</v>
      </c>
      <c r="K1883" s="5" t="str">
        <f>OBV!G1883</f>
        <v>NEUTRAL</v>
      </c>
      <c r="L1883" s="5" t="str">
        <f>OBV!H1883</f>
        <v>BULLISH DIVERGENCE</v>
      </c>
    </row>
    <row r="1884" spans="1:12" ht="13.5" x14ac:dyDescent="0.25">
      <c r="A1884" s="3">
        <f>RSI!A1884</f>
        <v>45048</v>
      </c>
      <c r="B1884" s="2">
        <f>RSI!B1884</f>
        <v>2.8115999999999999</v>
      </c>
      <c r="C1884" s="2">
        <f>RSI!I1884</f>
        <v>35.82788656925257</v>
      </c>
      <c r="D1884" s="2">
        <f>MACD!E1884</f>
        <v>2.9235562477743393E-2</v>
      </c>
      <c r="E1884" s="2">
        <f>MACD!F1884</f>
        <v>1.9557284087659971E-2</v>
      </c>
      <c r="F1884" s="2">
        <f>'Moving Avg'!D1884</f>
        <v>2.8273999999999999</v>
      </c>
      <c r="G1884" s="2">
        <f>'Moving Avg'!F1884</f>
        <v>2.8968300000000005</v>
      </c>
      <c r="H1884" s="2">
        <f>'Moving Avg'!G1884</f>
        <v>2.9268819999999995</v>
      </c>
      <c r="I1884" s="2">
        <f>'Moving Avg'!H1884</f>
        <v>3.139460000000001</v>
      </c>
      <c r="J1884" s="5" t="str">
        <f>OBV!F1884</f>
        <v>BEARISH</v>
      </c>
      <c r="K1884" s="5" t="str">
        <f>OBV!G1884</f>
        <v>NEUTRAL</v>
      </c>
      <c r="L1884" s="5" t="str">
        <f>OBV!H1884</f>
        <v>CONFIRMED BEARISH</v>
      </c>
    </row>
    <row r="1885" spans="1:12" ht="13.5" x14ac:dyDescent="0.25">
      <c r="A1885" s="3">
        <f>RSI!A1885</f>
        <v>45049</v>
      </c>
      <c r="B1885" s="2">
        <f>RSI!B1885</f>
        <v>2.8115999999999999</v>
      </c>
      <c r="C1885" s="2">
        <f>RSI!I1885</f>
        <v>35.82788656925257</v>
      </c>
      <c r="D1885" s="2">
        <f>MACD!E1885</f>
        <v>3.6976563998029288E-2</v>
      </c>
      <c r="E1885" s="2">
        <f>MACD!F1885</f>
        <v>2.3041140069733835E-2</v>
      </c>
      <c r="F1885" s="2">
        <f>'Moving Avg'!D1885</f>
        <v>2.8326800000000003</v>
      </c>
      <c r="G1885" s="2">
        <f>'Moving Avg'!F1885</f>
        <v>2.8902400000000004</v>
      </c>
      <c r="H1885" s="2">
        <f>'Moving Avg'!G1885</f>
        <v>2.9238939999999998</v>
      </c>
      <c r="I1885" s="2">
        <f>'Moving Avg'!H1885</f>
        <v>3.1373105000000008</v>
      </c>
      <c r="J1885" s="5" t="str">
        <f>OBV!F1885</f>
        <v>BULLISH</v>
      </c>
      <c r="K1885" s="5" t="str">
        <f>OBV!G1885</f>
        <v>NEUTRAL</v>
      </c>
      <c r="L1885" s="5" t="str">
        <f>OBV!H1885</f>
        <v>CONFIRMED BULLISH</v>
      </c>
    </row>
    <row r="1886" spans="1:12" ht="13.5" x14ac:dyDescent="0.25">
      <c r="A1886" s="3">
        <f>RSI!A1886</f>
        <v>45050</v>
      </c>
      <c r="B1886" s="2">
        <f>RSI!B1886</f>
        <v>2.7852000000000001</v>
      </c>
      <c r="C1886" s="2">
        <f>RSI!I1886</f>
        <v>32.743400409426144</v>
      </c>
      <c r="D1886" s="2">
        <f>MACD!E1886</f>
        <v>4.597733084158051E-2</v>
      </c>
      <c r="E1886" s="2">
        <f>MACD!F1886</f>
        <v>2.7628378224103169E-2</v>
      </c>
      <c r="F1886" s="2">
        <f>'Moving Avg'!D1886</f>
        <v>2.8151000000000002</v>
      </c>
      <c r="G1886" s="2">
        <f>'Moving Avg'!F1886</f>
        <v>2.8823300000000005</v>
      </c>
      <c r="H1886" s="2">
        <f>'Moving Avg'!G1886</f>
        <v>2.920377999999999</v>
      </c>
      <c r="I1886" s="2">
        <f>'Moving Avg'!H1886</f>
        <v>3.1350710000000008</v>
      </c>
      <c r="J1886" s="5" t="str">
        <f>OBV!F1886</f>
        <v>BEARISH</v>
      </c>
      <c r="K1886" s="5" t="str">
        <f>OBV!G1886</f>
        <v>NEUTRAL</v>
      </c>
      <c r="L1886" s="5" t="str">
        <f>OBV!H1886</f>
        <v>CONFIRMED BEARISH</v>
      </c>
    </row>
    <row r="1887" spans="1:12" ht="13.5" x14ac:dyDescent="0.25">
      <c r="A1887" s="3">
        <f>RSI!A1887</f>
        <v>45051</v>
      </c>
      <c r="B1887" s="2">
        <f>RSI!B1887</f>
        <v>2.7412999999999998</v>
      </c>
      <c r="C1887" s="2">
        <f>RSI!I1887</f>
        <v>28.36958984646003</v>
      </c>
      <c r="D1887" s="2">
        <f>MACD!E1887</f>
        <v>5.0705825310555674E-2</v>
      </c>
      <c r="E1887" s="2">
        <f>MACD!F1887</f>
        <v>3.224386764139367E-2</v>
      </c>
      <c r="F1887" s="2">
        <f>'Moving Avg'!D1887</f>
        <v>2.7922599999999997</v>
      </c>
      <c r="G1887" s="2">
        <f>'Moving Avg'!F1887</f>
        <v>2.8722250000000003</v>
      </c>
      <c r="H1887" s="2">
        <f>'Moving Avg'!G1887</f>
        <v>2.9161599999999992</v>
      </c>
      <c r="I1887" s="2">
        <f>'Moving Avg'!H1887</f>
        <v>3.1325699999999999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</row>
    <row r="1888" spans="1:12" ht="13.5" x14ac:dyDescent="0.25">
      <c r="A1888" s="3">
        <f>RSI!A1888</f>
        <v>45054</v>
      </c>
      <c r="B1888" s="2">
        <f>RSI!B1888</f>
        <v>2.7237</v>
      </c>
      <c r="C1888" s="2">
        <f>RSI!I1888</f>
        <v>26.822659168830029</v>
      </c>
      <c r="D1888" s="2">
        <f>MACD!E1888</f>
        <v>5.5485063708635263E-2</v>
      </c>
      <c r="E1888" s="2">
        <f>MACD!F1888</f>
        <v>3.689210685484199E-2</v>
      </c>
      <c r="F1888" s="2">
        <f>'Moving Avg'!D1888</f>
        <v>2.77468</v>
      </c>
      <c r="G1888" s="2">
        <f>'Moving Avg'!F1888</f>
        <v>2.8616800000000002</v>
      </c>
      <c r="H1888" s="2">
        <f>'Moving Avg'!G1888</f>
        <v>2.9121179999999991</v>
      </c>
      <c r="I1888" s="2">
        <f>'Moving Avg'!H1888</f>
        <v>3.1292750000000003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</row>
    <row r="1889" spans="1:12" ht="13.5" x14ac:dyDescent="0.25">
      <c r="A1889" s="3">
        <f>RSI!A1889</f>
        <v>45055</v>
      </c>
      <c r="B1889" s="2">
        <f>RSI!B1889</f>
        <v>2.6974</v>
      </c>
      <c r="C1889" s="2">
        <f>RSI!I1889</f>
        <v>24.658852650859927</v>
      </c>
      <c r="D1889" s="2">
        <f>MACD!E1889</f>
        <v>6.3702016143499574E-2</v>
      </c>
      <c r="E1889" s="2">
        <f>MACD!F1889</f>
        <v>4.2254088712573509E-2</v>
      </c>
      <c r="F1889" s="2">
        <f>'Moving Avg'!D1889</f>
        <v>2.7518400000000005</v>
      </c>
      <c r="G1889" s="2">
        <f>'Moving Avg'!F1889</f>
        <v>2.8507000000000002</v>
      </c>
      <c r="H1889" s="2">
        <f>'Moving Avg'!G1889</f>
        <v>2.9071979999999993</v>
      </c>
      <c r="I1889" s="2">
        <f>'Moving Avg'!H1889</f>
        <v>3.1258925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</row>
    <row r="1890" spans="1:12" ht="13.5" x14ac:dyDescent="0.25">
      <c r="A1890" s="3">
        <f>RSI!A1890</f>
        <v>45056</v>
      </c>
      <c r="B1890" s="2">
        <f>RSI!B1890</f>
        <v>2.7061999999999999</v>
      </c>
      <c r="C1890" s="2">
        <f>RSI!I1890</f>
        <v>26.787070043494012</v>
      </c>
      <c r="D1890" s="2">
        <f>MACD!E1890</f>
        <v>5.473407840849509E-2</v>
      </c>
      <c r="E1890" s="2">
        <f>MACD!F1890</f>
        <v>4.4750086651757823E-2</v>
      </c>
      <c r="F1890" s="2">
        <f>'Moving Avg'!D1890</f>
        <v>2.7307600000000001</v>
      </c>
      <c r="G1890" s="2">
        <f>'Moving Avg'!F1890</f>
        <v>2.8388400000000003</v>
      </c>
      <c r="H1890" s="2">
        <f>'Moving Avg'!G1890</f>
        <v>2.9015759999999995</v>
      </c>
      <c r="I1890" s="2">
        <f>'Moving Avg'!H1890</f>
        <v>3.122598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</row>
    <row r="1891" spans="1:12" ht="13.5" x14ac:dyDescent="0.25">
      <c r="A1891" s="3">
        <f>RSI!A1891</f>
        <v>45057</v>
      </c>
      <c r="B1891" s="2">
        <f>RSI!B1891</f>
        <v>2.6798000000000002</v>
      </c>
      <c r="C1891" s="2">
        <f>RSI!I1891</f>
        <v>24.546874642786292</v>
      </c>
      <c r="D1891" s="2">
        <f>MACD!E1891</f>
        <v>6.3463083563024547E-2</v>
      </c>
      <c r="E1891" s="2">
        <f>MACD!F1891</f>
        <v>4.8492686034011169E-2</v>
      </c>
      <c r="F1891" s="2">
        <f>'Moving Avg'!D1891</f>
        <v>2.7096800000000001</v>
      </c>
      <c r="G1891" s="2">
        <f>'Moving Avg'!F1891</f>
        <v>2.8261000000000003</v>
      </c>
      <c r="H1891" s="2">
        <f>'Moving Avg'!G1891</f>
        <v>2.8954259999999992</v>
      </c>
      <c r="I1891" s="2">
        <f>'Moving Avg'!H1891</f>
        <v>3.1192149999999996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</row>
    <row r="1892" spans="1:12" ht="13.5" x14ac:dyDescent="0.25">
      <c r="A1892" s="3">
        <f>RSI!A1892</f>
        <v>45058</v>
      </c>
      <c r="B1892" s="2">
        <f>RSI!B1892</f>
        <v>2.6183000000000001</v>
      </c>
      <c r="C1892" s="2">
        <f>RSI!I1892</f>
        <v>20.289937240751513</v>
      </c>
      <c r="D1892" s="2">
        <f>MACD!E1892</f>
        <v>7.3629533942635828E-2</v>
      </c>
      <c r="E1892" s="2">
        <f>MACD!F1892</f>
        <v>5.3520055615736105E-2</v>
      </c>
      <c r="F1892" s="2">
        <f>'Moving Avg'!D1892</f>
        <v>2.6850800000000001</v>
      </c>
      <c r="G1892" s="2">
        <f>'Moving Avg'!F1892</f>
        <v>2.8120400000000001</v>
      </c>
      <c r="H1892" s="2">
        <f>'Moving Avg'!G1892</f>
        <v>2.8887479999999988</v>
      </c>
      <c r="I1892" s="2">
        <f>'Moving Avg'!H1892</f>
        <v>3.1155685000000002</v>
      </c>
      <c r="J1892" s="5" t="str">
        <f>OBV!F1892</f>
        <v>BEARISH</v>
      </c>
      <c r="K1892" s="5" t="str">
        <f>OBV!G1892</f>
        <v>NEUTRAL</v>
      </c>
      <c r="L1892" s="5" t="str">
        <f>OBV!H1892</f>
        <v>CONFIRMED BEARISH</v>
      </c>
    </row>
    <row r="1893" spans="1:12" ht="13.5" x14ac:dyDescent="0.25">
      <c r="A1893" s="3">
        <f>RSI!A1893</f>
        <v>45061</v>
      </c>
      <c r="B1893" s="2">
        <f>RSI!B1893</f>
        <v>2.5920000000000001</v>
      </c>
      <c r="C1893" s="2">
        <f>RSI!I1893</f>
        <v>18.789295981102711</v>
      </c>
      <c r="D1893" s="2">
        <f>MACD!E1893</f>
        <v>7.8653054508511566E-2</v>
      </c>
      <c r="E1893" s="2">
        <f>MACD!F1893</f>
        <v>5.85466553942912E-2</v>
      </c>
      <c r="F1893" s="2">
        <f>'Moving Avg'!D1893</f>
        <v>2.6587400000000003</v>
      </c>
      <c r="G1893" s="2">
        <f>'Moving Avg'!F1893</f>
        <v>2.796665</v>
      </c>
      <c r="H1893" s="2">
        <f>'Moving Avg'!G1893</f>
        <v>2.8825979999999998</v>
      </c>
      <c r="I1893" s="2">
        <f>'Moving Avg'!H1893</f>
        <v>3.1118785000000004</v>
      </c>
      <c r="J1893" s="5" t="str">
        <f>OBV!F1893</f>
        <v>BEARISH</v>
      </c>
      <c r="K1893" s="5" t="str">
        <f>OBV!G1893</f>
        <v>NEUTRAL</v>
      </c>
      <c r="L1893" s="5" t="str">
        <f>OBV!H1893</f>
        <v>CONFIRMED BEARISH</v>
      </c>
    </row>
    <row r="1894" spans="1:12" ht="13.5" x14ac:dyDescent="0.25">
      <c r="A1894" s="3">
        <f>RSI!A1894</f>
        <v>45062</v>
      </c>
      <c r="B1894" s="2">
        <f>RSI!B1894</f>
        <v>2.548</v>
      </c>
      <c r="C1894" s="2">
        <f>RSI!I1894</f>
        <v>16.579962228005499</v>
      </c>
      <c r="D1894" s="2">
        <f>MACD!E1894</f>
        <v>8.7454353475981073E-2</v>
      </c>
      <c r="E1894" s="2">
        <f>MACD!F1894</f>
        <v>6.4328195010629183E-2</v>
      </c>
      <c r="F1894" s="2">
        <f>'Moving Avg'!D1894</f>
        <v>2.6288600000000004</v>
      </c>
      <c r="G1894" s="2">
        <f>'Moving Avg'!F1894</f>
        <v>2.7786499999999998</v>
      </c>
      <c r="H1894" s="2">
        <f>'Moving Avg'!G1894</f>
        <v>2.8753919999999993</v>
      </c>
      <c r="I1894" s="2">
        <f>'Moving Avg'!H1894</f>
        <v>3.1079245000000002</v>
      </c>
      <c r="J1894" s="5" t="str">
        <f>OBV!F1894</f>
        <v>BEARISH</v>
      </c>
      <c r="K1894" s="5" t="str">
        <f>OBV!G1894</f>
        <v>NEUTRAL</v>
      </c>
      <c r="L1894" s="5" t="str">
        <f>OBV!H1894</f>
        <v>CONFIRMED BEARISH</v>
      </c>
    </row>
    <row r="1895" spans="1:12" ht="13.5" x14ac:dyDescent="0.25">
      <c r="A1895" s="3">
        <f>RSI!A1895</f>
        <v>45063</v>
      </c>
      <c r="B1895" s="2">
        <f>RSI!B1895</f>
        <v>2.6886000000000001</v>
      </c>
      <c r="C1895" s="2">
        <f>RSI!I1895</f>
        <v>40.611064365532499</v>
      </c>
      <c r="D1895" s="2">
        <f>MACD!E1895</f>
        <v>8.5942501060454646E-2</v>
      </c>
      <c r="E1895" s="2">
        <f>MACD!F1895</f>
        <v>6.8651056220594281E-2</v>
      </c>
      <c r="F1895" s="2">
        <f>'Moving Avg'!D1895</f>
        <v>2.62534</v>
      </c>
      <c r="G1895" s="2">
        <f>'Moving Avg'!F1895</f>
        <v>2.7663500000000001</v>
      </c>
      <c r="H1895" s="2">
        <f>'Moving Avg'!G1895</f>
        <v>2.8702960000000002</v>
      </c>
      <c r="I1895" s="2">
        <f>'Moving Avg'!H1895</f>
        <v>3.1047614999999995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</row>
    <row r="1896" spans="1:12" ht="13.5" x14ac:dyDescent="0.25">
      <c r="A1896" s="3">
        <f>RSI!A1896</f>
        <v>45064</v>
      </c>
      <c r="B1896" s="2">
        <f>RSI!B1896</f>
        <v>2.6886000000000001</v>
      </c>
      <c r="C1896" s="2">
        <f>RSI!I1896</f>
        <v>40.611064365532499</v>
      </c>
      <c r="D1896" s="2">
        <f>MACD!E1896</f>
        <v>8.111877052338512E-2</v>
      </c>
      <c r="E1896" s="2">
        <f>MACD!F1896</f>
        <v>7.1144599081152449E-2</v>
      </c>
      <c r="F1896" s="2">
        <f>'Moving Avg'!D1896</f>
        <v>2.6271</v>
      </c>
      <c r="G1896" s="2">
        <f>'Moving Avg'!F1896</f>
        <v>2.7540499999999999</v>
      </c>
      <c r="H1896" s="2">
        <f>'Moving Avg'!G1896</f>
        <v>2.8651999999999997</v>
      </c>
      <c r="I1896" s="2">
        <f>'Moving Avg'!H1896</f>
        <v>3.1015984999999997</v>
      </c>
      <c r="J1896" s="5" t="str">
        <f>OBV!F1896</f>
        <v>BEARISH</v>
      </c>
      <c r="K1896" s="5" t="str">
        <f>OBV!G1896</f>
        <v>NEUTRAL</v>
      </c>
      <c r="L1896" s="5" t="str">
        <f>OBV!H1896</f>
        <v>BEARISH DIVERGENCE</v>
      </c>
    </row>
    <row r="1897" spans="1:12" ht="13.5" x14ac:dyDescent="0.25">
      <c r="A1897" s="3">
        <f>RSI!A1897</f>
        <v>45065</v>
      </c>
      <c r="B1897" s="2">
        <f>RSI!B1897</f>
        <v>2.6798000000000002</v>
      </c>
      <c r="C1897" s="2">
        <f>RSI!I1897</f>
        <v>39.779249625549525</v>
      </c>
      <c r="D1897" s="2">
        <f>MACD!E1897</f>
        <v>7.1413924427123909E-2</v>
      </c>
      <c r="E1897" s="2">
        <f>MACD!F1897</f>
        <v>7.1198464150346752E-2</v>
      </c>
      <c r="F1897" s="2">
        <f>'Moving Avg'!D1897</f>
        <v>2.6394000000000002</v>
      </c>
      <c r="G1897" s="2">
        <f>'Moving Avg'!F1897</f>
        <v>2.7435049999999999</v>
      </c>
      <c r="H1897" s="2">
        <f>'Moving Avg'!G1897</f>
        <v>2.8601040000000002</v>
      </c>
      <c r="I1897" s="2">
        <f>'Moving Avg'!H1897</f>
        <v>3.0983035000000001</v>
      </c>
      <c r="J1897" s="5" t="str">
        <f>OBV!F1897</f>
        <v>BEARISH</v>
      </c>
      <c r="K1897" s="5" t="str">
        <f>OBV!G1897</f>
        <v>NEUTRAL</v>
      </c>
      <c r="L1897" s="5" t="str">
        <f>OBV!H1897</f>
        <v>BEARISH DIVERGENCE</v>
      </c>
    </row>
    <row r="1898" spans="1:12" ht="13.5" x14ac:dyDescent="0.25">
      <c r="A1898" s="3">
        <f>RSI!A1898</f>
        <v>45068</v>
      </c>
      <c r="B1898" s="2">
        <f>RSI!B1898</f>
        <v>2.7061999999999999</v>
      </c>
      <c r="C1898" s="2">
        <f>RSI!I1898</f>
        <v>43.516964803774989</v>
      </c>
      <c r="D1898" s="2">
        <f>MACD!E1898</f>
        <v>5.9034185469344802E-2</v>
      </c>
      <c r="E1898" s="2">
        <f>MACD!F1898</f>
        <v>6.8765608414146362E-2</v>
      </c>
      <c r="F1898" s="2">
        <f>'Moving Avg'!D1898</f>
        <v>2.6622399999999997</v>
      </c>
      <c r="G1898" s="2">
        <f>'Moving Avg'!F1898</f>
        <v>2.7347200000000003</v>
      </c>
      <c r="H1898" s="2">
        <f>'Moving Avg'!G1898</f>
        <v>2.8555360000000003</v>
      </c>
      <c r="I1898" s="2">
        <f>'Moving Avg'!H1898</f>
        <v>3.0951844999999998</v>
      </c>
      <c r="J1898" s="5" t="str">
        <f>OBV!F1898</f>
        <v>BEARISH</v>
      </c>
      <c r="K1898" s="5" t="str">
        <f>OBV!G1898</f>
        <v>NEUTRAL</v>
      </c>
      <c r="L1898" s="5" t="str">
        <f>OBV!H1898</f>
        <v>BEARISH DIVERGENCE</v>
      </c>
    </row>
    <row r="1899" spans="1:12" ht="13.5" x14ac:dyDescent="0.25">
      <c r="A1899" s="3">
        <f>RSI!A1899</f>
        <v>45069</v>
      </c>
      <c r="B1899" s="2">
        <f>RSI!B1899</f>
        <v>2.6709999999999998</v>
      </c>
      <c r="C1899" s="2">
        <f>RSI!I1899</f>
        <v>39.956016677622934</v>
      </c>
      <c r="D1899" s="2">
        <f>MACD!E1899</f>
        <v>4.7422889300493765E-2</v>
      </c>
      <c r="E1899" s="2">
        <f>MACD!F1899</f>
        <v>6.449706459141584E-2</v>
      </c>
      <c r="F1899" s="2">
        <f>'Moving Avg'!D1899</f>
        <v>2.6868400000000001</v>
      </c>
      <c r="G1899" s="2">
        <f>'Moving Avg'!F1899</f>
        <v>2.7237350000000005</v>
      </c>
      <c r="H1899" s="2">
        <f>'Moving Avg'!G1899</f>
        <v>2.8500879999999995</v>
      </c>
      <c r="I1899" s="2">
        <f>'Moving Avg'!H1899</f>
        <v>3.0920649999999998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</row>
    <row r="1900" spans="1:12" ht="13.5" x14ac:dyDescent="0.25">
      <c r="A1900" s="3">
        <f>RSI!A1900</f>
        <v>45070</v>
      </c>
      <c r="B1900" s="2">
        <f>RSI!B1900</f>
        <v>2.6358999999999999</v>
      </c>
      <c r="C1900" s="2">
        <f>RSI!I1900</f>
        <v>36.728562276283292</v>
      </c>
      <c r="D1900" s="2">
        <f>MACD!E1900</f>
        <v>4.2039989005234979E-2</v>
      </c>
      <c r="E1900" s="2">
        <f>MACD!F1900</f>
        <v>6.0005649474179676E-2</v>
      </c>
      <c r="F1900" s="2">
        <f>'Moving Avg'!D1900</f>
        <v>2.6762999999999999</v>
      </c>
      <c r="G1900" s="2">
        <f>'Moving Avg'!F1900</f>
        <v>2.7162700000000006</v>
      </c>
      <c r="H1900" s="2">
        <f>'Moving Avg'!G1900</f>
        <v>2.8430599999999995</v>
      </c>
      <c r="I1900" s="2">
        <f>'Moving Avg'!H1900</f>
        <v>3.0885944999999997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</row>
    <row r="1901" spans="1:12" ht="13.5" x14ac:dyDescent="0.25">
      <c r="A1901" s="3">
        <f>RSI!A1901</f>
        <v>45071</v>
      </c>
      <c r="B1901" s="2">
        <f>RSI!B1901</f>
        <v>2.6183000000000001</v>
      </c>
      <c r="C1901" s="2">
        <f>RSI!I1901</f>
        <v>35.193484336988178</v>
      </c>
      <c r="D1901" s="2">
        <f>MACD!E1901</f>
        <v>3.5386833628547887E-2</v>
      </c>
      <c r="E1901" s="2">
        <f>MACD!F1901</f>
        <v>5.5081886305053319E-2</v>
      </c>
      <c r="F1901" s="2">
        <f>'Moving Avg'!D1901</f>
        <v>2.6622399999999997</v>
      </c>
      <c r="G1901" s="2">
        <f>'Moving Avg'!F1901</f>
        <v>2.7035300000000002</v>
      </c>
      <c r="H1901" s="2">
        <f>'Moving Avg'!G1901</f>
        <v>2.8362059999999989</v>
      </c>
      <c r="I1901" s="2">
        <f>'Moving Avg'!H1901</f>
        <v>3.0852114999999998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</row>
    <row r="1902" spans="1:12" ht="13.5" x14ac:dyDescent="0.25">
      <c r="A1902" s="3">
        <f>RSI!A1902</f>
        <v>45072</v>
      </c>
      <c r="B1902" s="2">
        <f>RSI!B1902</f>
        <v>2.5920000000000001</v>
      </c>
      <c r="C1902" s="2">
        <f>RSI!I1902</f>
        <v>32.975561343221472</v>
      </c>
      <c r="D1902" s="2">
        <f>MACD!E1902</f>
        <v>2.2958443135376871E-2</v>
      </c>
      <c r="E1902" s="2">
        <f>MACD!F1902</f>
        <v>4.8657197671118035E-2</v>
      </c>
      <c r="F1902" s="2">
        <f>'Moving Avg'!D1902</f>
        <v>2.6446800000000001</v>
      </c>
      <c r="G1902" s="2">
        <f>'Moving Avg'!F1902</f>
        <v>2.6903549999999998</v>
      </c>
      <c r="H1902" s="2">
        <f>'Moving Avg'!G1902</f>
        <v>2.8288259999999998</v>
      </c>
      <c r="I1902" s="2">
        <f>'Moving Avg'!H1902</f>
        <v>3.0815655</v>
      </c>
      <c r="J1902" s="5" t="str">
        <f>OBV!F1902</f>
        <v>BEARISH</v>
      </c>
      <c r="K1902" s="5" t="str">
        <f>OBV!G1902</f>
        <v>NEUTRAL</v>
      </c>
      <c r="L1902" s="5" t="str">
        <f>OBV!H1902</f>
        <v>CONFIRMED BEARISH</v>
      </c>
    </row>
    <row r="1903" spans="1:12" ht="13.5" x14ac:dyDescent="0.25">
      <c r="A1903" s="3">
        <f>RSI!A1903</f>
        <v>45075</v>
      </c>
      <c r="B1903" s="2">
        <f>RSI!B1903</f>
        <v>2.6271</v>
      </c>
      <c r="C1903" s="2">
        <f>RSI!I1903</f>
        <v>38.542249680358026</v>
      </c>
      <c r="D1903" s="2">
        <f>MACD!E1903</f>
        <v>6.6130267303528001E-3</v>
      </c>
      <c r="E1903" s="2">
        <f>MACD!F1903</f>
        <v>4.024836348296499E-2</v>
      </c>
      <c r="F1903" s="2">
        <f>'Moving Avg'!D1903</f>
        <v>2.6288600000000004</v>
      </c>
      <c r="G1903" s="2">
        <f>'Moving Avg'!F1903</f>
        <v>2.68113</v>
      </c>
      <c r="H1903" s="2">
        <f>'Moving Avg'!G1903</f>
        <v>2.8224999999999998</v>
      </c>
      <c r="I1903" s="2">
        <f>'Moving Avg'!H1903</f>
        <v>3.0780949999999994</v>
      </c>
      <c r="J1903" s="5" t="str">
        <f>OBV!F1903</f>
        <v>BEARISH</v>
      </c>
      <c r="K1903" s="5" t="str">
        <f>OBV!G1903</f>
        <v>NEUTRAL</v>
      </c>
      <c r="L1903" s="5" t="str">
        <f>OBV!H1903</f>
        <v>CONFIRMED BEARISH</v>
      </c>
    </row>
    <row r="1904" spans="1:12" ht="13.5" x14ac:dyDescent="0.25">
      <c r="A1904" s="3">
        <f>RSI!A1904</f>
        <v>45076</v>
      </c>
      <c r="B1904" s="2">
        <f>RSI!B1904</f>
        <v>2.6271</v>
      </c>
      <c r="C1904" s="2">
        <f>RSI!I1904</f>
        <v>38.542249680358026</v>
      </c>
      <c r="D1904" s="2">
        <f>MACD!E1904</f>
        <v>-1.3437804091023686E-2</v>
      </c>
      <c r="E1904" s="2">
        <f>MACD!F1904</f>
        <v>2.9511129968167252E-2</v>
      </c>
      <c r="F1904" s="2">
        <f>'Moving Avg'!D1904</f>
        <v>2.6200800000000002</v>
      </c>
      <c r="G1904" s="2">
        <f>'Moving Avg'!F1904</f>
        <v>2.6719049999999998</v>
      </c>
      <c r="H1904" s="2">
        <f>'Moving Avg'!G1904</f>
        <v>2.8161740000000002</v>
      </c>
      <c r="I1904" s="2">
        <f>'Moving Avg'!H1904</f>
        <v>3.0747559999999998</v>
      </c>
      <c r="J1904" s="5" t="str">
        <f>OBV!F1904</f>
        <v>BEARISH</v>
      </c>
      <c r="K1904" s="5" t="str">
        <f>OBV!G1904</f>
        <v>NEUTRAL</v>
      </c>
      <c r="L1904" s="5" t="str">
        <f>OBV!H1904</f>
        <v>CONFIRMED BEARISH</v>
      </c>
    </row>
    <row r="1905" spans="1:12" ht="13.5" x14ac:dyDescent="0.25">
      <c r="A1905" s="3">
        <f>RSI!A1905</f>
        <v>45077</v>
      </c>
      <c r="B1905" s="2">
        <f>RSI!B1905</f>
        <v>2.6358999999999999</v>
      </c>
      <c r="C1905" s="2">
        <f>RSI!I1905</f>
        <v>39.991428352326793</v>
      </c>
      <c r="D1905" s="2">
        <f>MACD!E1905</f>
        <v>-8.916514232090833E-3</v>
      </c>
      <c r="E1905" s="2">
        <f>MACD!F1905</f>
        <v>2.1825601128115636E-2</v>
      </c>
      <c r="F1905" s="2">
        <f>'Moving Avg'!D1905</f>
        <v>2.6200800000000002</v>
      </c>
      <c r="G1905" s="2">
        <f>'Moving Avg'!F1905</f>
        <v>2.6631200000000002</v>
      </c>
      <c r="H1905" s="2">
        <f>'Moving Avg'!G1905</f>
        <v>2.8100240000000007</v>
      </c>
      <c r="I1905" s="2">
        <f>'Moving Avg'!H1905</f>
        <v>3.0714609999999998</v>
      </c>
      <c r="J1905" s="5" t="str">
        <f>OBV!F1905</f>
        <v>BEARISH</v>
      </c>
      <c r="K1905" s="5" t="str">
        <f>OBV!G1905</f>
        <v>NEUTRAL</v>
      </c>
      <c r="L1905" s="5" t="str">
        <f>OBV!H1905</f>
        <v>NEUTRAL</v>
      </c>
    </row>
    <row r="1906" spans="1:12" ht="13.5" x14ac:dyDescent="0.25">
      <c r="A1906" s="3">
        <f>RSI!A1906</f>
        <v>45078</v>
      </c>
      <c r="B1906" s="2">
        <f>RSI!B1906</f>
        <v>2.6183000000000001</v>
      </c>
      <c r="C1906" s="2">
        <f>RSI!I1906</f>
        <v>38.058517513632125</v>
      </c>
      <c r="D1906" s="2">
        <f>MACD!E1906</f>
        <v>-3.3683069154668566E-3</v>
      </c>
      <c r="E1906" s="2">
        <f>MACD!F1906</f>
        <v>1.6786819519399136E-2</v>
      </c>
      <c r="F1906" s="2">
        <f>'Moving Avg'!D1906</f>
        <v>2.6200799999999997</v>
      </c>
      <c r="G1906" s="2">
        <f>'Moving Avg'!F1906</f>
        <v>2.6547749999999999</v>
      </c>
      <c r="H1906" s="2">
        <f>'Moving Avg'!G1906</f>
        <v>2.803522000000001</v>
      </c>
      <c r="I1906" s="2">
        <f>'Moving Avg'!H1906</f>
        <v>3.0680779999999994</v>
      </c>
      <c r="J1906" s="5" t="str">
        <f>OBV!F1906</f>
        <v>BEARISH</v>
      </c>
      <c r="K1906" s="5" t="str">
        <f>OBV!G1906</f>
        <v>NEUTRAL</v>
      </c>
      <c r="L1906" s="5" t="str">
        <f>OBV!H1906</f>
        <v>NEUTRAL</v>
      </c>
    </row>
    <row r="1907" spans="1:12" ht="13.5" x14ac:dyDescent="0.25">
      <c r="A1907" s="3">
        <f>RSI!A1907</f>
        <v>45079</v>
      </c>
      <c r="B1907" s="2">
        <f>RSI!B1907</f>
        <v>2.6271</v>
      </c>
      <c r="C1907" s="2">
        <f>RSI!I1907</f>
        <v>39.629686945759083</v>
      </c>
      <c r="D1907" s="2">
        <f>MACD!E1907</f>
        <v>-1.8759398175305364E-4</v>
      </c>
      <c r="E1907" s="2">
        <f>MACD!F1907</f>
        <v>1.3391936819168698E-2</v>
      </c>
      <c r="F1907" s="2">
        <f>'Moving Avg'!D1907</f>
        <v>2.6271</v>
      </c>
      <c r="G1907" s="2">
        <f>'Moving Avg'!F1907</f>
        <v>2.6490649999999993</v>
      </c>
      <c r="H1907" s="2">
        <f>'Moving Avg'!G1907</f>
        <v>2.7971960000000009</v>
      </c>
      <c r="I1907" s="2">
        <f>'Moving Avg'!H1907</f>
        <v>3.0648709999999992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</row>
    <row r="1908" spans="1:12" ht="13.5" x14ac:dyDescent="0.25">
      <c r="A1908" s="3">
        <f>RSI!A1908</f>
        <v>45082</v>
      </c>
      <c r="B1908" s="2">
        <f>RSI!B1908</f>
        <v>2.6271</v>
      </c>
      <c r="C1908" s="2">
        <f>RSI!I1908</f>
        <v>39.629686945759083</v>
      </c>
      <c r="D1908" s="2">
        <f>MACD!E1908</f>
        <v>6.9686636612620312E-3</v>
      </c>
      <c r="E1908" s="2">
        <f>MACD!F1908</f>
        <v>1.2107282187587366E-2</v>
      </c>
      <c r="F1908" s="2">
        <f>'Moving Avg'!D1908</f>
        <v>2.6271</v>
      </c>
      <c r="G1908" s="2">
        <f>'Moving Avg'!F1908</f>
        <v>2.6442349999999992</v>
      </c>
      <c r="H1908" s="2">
        <f>'Moving Avg'!G1908</f>
        <v>2.7908700000000004</v>
      </c>
      <c r="I1908" s="2">
        <f>'Moving Avg'!H1908</f>
        <v>3.0616199999999996</v>
      </c>
      <c r="J1908" s="5" t="str">
        <f>OBV!F1908</f>
        <v>BULLISH</v>
      </c>
      <c r="K1908" s="5" t="str">
        <f>OBV!G1908</f>
        <v>NEUTRAL</v>
      </c>
      <c r="L1908" s="5" t="str">
        <f>OBV!H1908</f>
        <v>NEUTRAL</v>
      </c>
    </row>
    <row r="1909" spans="1:12" ht="13.5" x14ac:dyDescent="0.25">
      <c r="A1909" s="3">
        <f>RSI!A1909</f>
        <v>45083</v>
      </c>
      <c r="B1909" s="2">
        <f>RSI!B1909</f>
        <v>2.7237</v>
      </c>
      <c r="C1909" s="2">
        <f>RSI!I1909</f>
        <v>54.366126854927742</v>
      </c>
      <c r="D1909" s="2">
        <f>MACD!E1909</f>
        <v>8.2648758486314478E-4</v>
      </c>
      <c r="E1909" s="2">
        <f>MACD!F1909</f>
        <v>9.8511232670425233E-3</v>
      </c>
      <c r="F1909" s="2">
        <f>'Moving Avg'!D1909</f>
        <v>2.64642</v>
      </c>
      <c r="G1909" s="2">
        <f>'Moving Avg'!F1909</f>
        <v>2.6455499999999996</v>
      </c>
      <c r="H1909" s="2">
        <f>'Moving Avg'!G1909</f>
        <v>2.7864760000000013</v>
      </c>
      <c r="I1909" s="2">
        <f>'Moving Avg'!H1909</f>
        <v>3.0588959999999998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</row>
    <row r="1910" spans="1:12" ht="13.5" x14ac:dyDescent="0.25">
      <c r="A1910" s="3">
        <f>RSI!A1910</f>
        <v>45084</v>
      </c>
      <c r="B1910" s="2">
        <f>RSI!B1910</f>
        <v>2.6974</v>
      </c>
      <c r="C1910" s="2">
        <f>RSI!I1910</f>
        <v>50.735010156456148</v>
      </c>
      <c r="D1910" s="2">
        <f>MACD!E1910</f>
        <v>-8.0475989431967321E-3</v>
      </c>
      <c r="E1910" s="2">
        <f>MACD!F1910</f>
        <v>6.2713788249946726E-3</v>
      </c>
      <c r="F1910" s="2">
        <f>'Moving Avg'!D1910</f>
        <v>2.6587199999999998</v>
      </c>
      <c r="G1910" s="2">
        <f>'Moving Avg'!F1910</f>
        <v>2.6451099999999999</v>
      </c>
      <c r="H1910" s="2">
        <f>'Moving Avg'!G1910</f>
        <v>2.7815560000000006</v>
      </c>
      <c r="I1910" s="2">
        <f>'Moving Avg'!H1910</f>
        <v>3.0559964999999996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</row>
    <row r="1911" spans="1:12" ht="13.5" x14ac:dyDescent="0.25">
      <c r="A1911" s="3">
        <f>RSI!A1911</f>
        <v>45085</v>
      </c>
      <c r="B1911" s="2">
        <f>RSI!B1911</f>
        <v>2.7412999999999998</v>
      </c>
      <c r="C1911" s="2">
        <f>RSI!I1911</f>
        <v>56.01583344191976</v>
      </c>
      <c r="D1911" s="2">
        <f>MACD!E1911</f>
        <v>-2.1568919169531853E-2</v>
      </c>
      <c r="E1911" s="2">
        <f>MACD!F1911</f>
        <v>7.0331922608936771E-4</v>
      </c>
      <c r="F1911" s="2">
        <f>'Moving Avg'!D1911</f>
        <v>2.6833199999999997</v>
      </c>
      <c r="G1911" s="2">
        <f>'Moving Avg'!F1911</f>
        <v>2.6481849999999998</v>
      </c>
      <c r="H1911" s="2">
        <f>'Moving Avg'!G1911</f>
        <v>2.7775140000000005</v>
      </c>
      <c r="I1911" s="2">
        <f>'Moving Avg'!H1911</f>
        <v>3.0533164999999993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</row>
    <row r="1912" spans="1:12" ht="13.5" x14ac:dyDescent="0.25">
      <c r="A1912" s="3">
        <f>RSI!A1912</f>
        <v>45086</v>
      </c>
      <c r="B1912" s="2">
        <f>RSI!B1912</f>
        <v>2.7412999999999998</v>
      </c>
      <c r="C1912" s="2">
        <f>RSI!I1912</f>
        <v>56.01583344191976</v>
      </c>
      <c r="D1912" s="2">
        <f>MACD!E1912</f>
        <v>-3.7364609726694642E-2</v>
      </c>
      <c r="E1912" s="2">
        <f>MACD!F1912</f>
        <v>-6.9102665644674346E-3</v>
      </c>
      <c r="F1912" s="2">
        <f>'Moving Avg'!D1912</f>
        <v>2.7061599999999997</v>
      </c>
      <c r="G1912" s="2">
        <f>'Moving Avg'!F1912</f>
        <v>2.6543350000000001</v>
      </c>
      <c r="H1912" s="2">
        <f>'Moving Avg'!G1912</f>
        <v>2.7734719999999999</v>
      </c>
      <c r="I1912" s="2">
        <f>'Moving Avg'!H1912</f>
        <v>3.050680499999999</v>
      </c>
      <c r="J1912" s="5" t="str">
        <f>OBV!F1912</f>
        <v>BULLISH</v>
      </c>
      <c r="K1912" s="5" t="str">
        <f>OBV!G1912</f>
        <v>NEUTRAL</v>
      </c>
      <c r="L1912" s="5" t="str">
        <f>OBV!H1912</f>
        <v>CONFIRMED BULLISH</v>
      </c>
    </row>
    <row r="1913" spans="1:12" ht="13.5" x14ac:dyDescent="0.25">
      <c r="A1913" s="3">
        <f>RSI!A1913</f>
        <v>45089</v>
      </c>
      <c r="B1913" s="2">
        <f>RSI!B1913</f>
        <v>2.8028</v>
      </c>
      <c r="C1913" s="2">
        <f>RSI!I1913</f>
        <v>62.539820022323326</v>
      </c>
      <c r="D1913" s="2">
        <f>MACD!E1913</f>
        <v>-5.0171323300236104E-2</v>
      </c>
      <c r="E1913" s="2">
        <f>MACD!F1913</f>
        <v>-1.5562477911621169E-2</v>
      </c>
      <c r="F1913" s="2">
        <f>'Moving Avg'!D1913</f>
        <v>2.7412999999999998</v>
      </c>
      <c r="G1913" s="2">
        <f>'Moving Avg'!F1913</f>
        <v>2.6648749999999999</v>
      </c>
      <c r="H1913" s="2">
        <f>'Moving Avg'!G1913</f>
        <v>2.7706599999999999</v>
      </c>
      <c r="I1913" s="2">
        <f>'Moving Avg'!H1913</f>
        <v>3.0480884999999991</v>
      </c>
      <c r="J1913" s="5" t="str">
        <f>OBV!F1913</f>
        <v>BULLISH</v>
      </c>
      <c r="K1913" s="5" t="str">
        <f>OBV!G1913</f>
        <v>NEUTRAL</v>
      </c>
      <c r="L1913" s="5" t="str">
        <f>OBV!H1913</f>
        <v>CONFIRMED BULLISH</v>
      </c>
    </row>
    <row r="1914" spans="1:12" ht="13.5" x14ac:dyDescent="0.25">
      <c r="A1914" s="3">
        <f>RSI!A1914</f>
        <v>45090</v>
      </c>
      <c r="B1914" s="2">
        <f>RSI!B1914</f>
        <v>2.8028</v>
      </c>
      <c r="C1914" s="2">
        <f>RSI!I1914</f>
        <v>62.539820022323326</v>
      </c>
      <c r="D1914" s="2">
        <f>MACD!E1914</f>
        <v>-6.1635599481212999E-2</v>
      </c>
      <c r="E1914" s="2">
        <f>MACD!F1914</f>
        <v>-2.4777102225539534E-2</v>
      </c>
      <c r="F1914" s="2">
        <f>'Moving Avg'!D1914</f>
        <v>2.7571199999999996</v>
      </c>
      <c r="G1914" s="2">
        <f>'Moving Avg'!F1914</f>
        <v>2.6776150000000003</v>
      </c>
      <c r="H1914" s="2">
        <f>'Moving Avg'!G1914</f>
        <v>2.7678479999999994</v>
      </c>
      <c r="I1914" s="2">
        <f>'Moving Avg'!H1914</f>
        <v>3.0449694999999992</v>
      </c>
      <c r="J1914" s="5" t="str">
        <f>OBV!F1914</f>
        <v>BULLISH</v>
      </c>
      <c r="K1914" s="5" t="str">
        <f>OBV!G1914</f>
        <v>NEUTRAL</v>
      </c>
      <c r="L1914" s="5" t="str">
        <f>OBV!H1914</f>
        <v>CONFIRMED BULLISH</v>
      </c>
    </row>
    <row r="1915" spans="1:12" ht="13.5" x14ac:dyDescent="0.25">
      <c r="A1915" s="3">
        <f>RSI!A1915</f>
        <v>45091</v>
      </c>
      <c r="B1915" s="2">
        <f>RSI!B1915</f>
        <v>2.8028</v>
      </c>
      <c r="C1915" s="2">
        <f>RSI!I1915</f>
        <v>62.539820022323326</v>
      </c>
      <c r="D1915" s="2">
        <f>MACD!E1915</f>
        <v>-7.0563615298432136E-2</v>
      </c>
      <c r="E1915" s="2">
        <f>MACD!F1915</f>
        <v>-3.393440484011806E-2</v>
      </c>
      <c r="F1915" s="2">
        <f>'Moving Avg'!D1915</f>
        <v>2.7781999999999996</v>
      </c>
      <c r="G1915" s="2">
        <f>'Moving Avg'!F1915</f>
        <v>2.683325</v>
      </c>
      <c r="H1915" s="2">
        <f>'Moving Avg'!G1915</f>
        <v>2.7650359999999994</v>
      </c>
      <c r="I1915" s="2">
        <f>'Moving Avg'!H1915</f>
        <v>3.042245499999999</v>
      </c>
      <c r="J1915" s="5" t="str">
        <f>OBV!F1915</f>
        <v>BULLISH</v>
      </c>
      <c r="K1915" s="5" t="str">
        <f>OBV!G1915</f>
        <v>NEUTRAL</v>
      </c>
      <c r="L1915" s="5" t="str">
        <f>OBV!H1915</f>
        <v>CONFIRMED BULLISH</v>
      </c>
    </row>
    <row r="1916" spans="1:12" ht="13.5" x14ac:dyDescent="0.25">
      <c r="A1916" s="3">
        <f>RSI!A1916</f>
        <v>45092</v>
      </c>
      <c r="B1916" s="2">
        <f>RSI!B1916</f>
        <v>2.9521999999999999</v>
      </c>
      <c r="C1916" s="2">
        <f>RSI!I1916</f>
        <v>74.166015458240466</v>
      </c>
      <c r="D1916" s="2">
        <f>MACD!E1916</f>
        <v>-9.2430708997980116E-2</v>
      </c>
      <c r="E1916" s="2">
        <f>MACD!F1916</f>
        <v>-4.5633665671690471E-2</v>
      </c>
      <c r="F1916" s="2">
        <f>'Moving Avg'!D1916</f>
        <v>2.8203799999999997</v>
      </c>
      <c r="G1916" s="2">
        <f>'Moving Avg'!F1916</f>
        <v>2.6965049999999997</v>
      </c>
      <c r="H1916" s="2">
        <f>'Moving Avg'!G1916</f>
        <v>2.7652119999999996</v>
      </c>
      <c r="I1916" s="2">
        <f>'Moving Avg'!H1916</f>
        <v>3.0401369999999988</v>
      </c>
      <c r="J1916" s="5" t="str">
        <f>OBV!F1916</f>
        <v>BULLISH</v>
      </c>
      <c r="K1916" s="5" t="str">
        <f>OBV!G1916</f>
        <v>NEUTRAL</v>
      </c>
      <c r="L1916" s="5" t="str">
        <f>OBV!H1916</f>
        <v>CONFIRMED BULLISH</v>
      </c>
    </row>
    <row r="1917" spans="1:12" ht="13.5" x14ac:dyDescent="0.25">
      <c r="A1917" s="3">
        <f>RSI!A1917</f>
        <v>45093</v>
      </c>
      <c r="B1917" s="2">
        <f>RSI!B1917</f>
        <v>3.0225</v>
      </c>
      <c r="C1917" s="2">
        <f>RSI!I1917</f>
        <v>77.676865964357347</v>
      </c>
      <c r="D1917" s="2">
        <f>MACD!E1917</f>
        <v>-0.11616839541217905</v>
      </c>
      <c r="E1917" s="2">
        <f>MACD!F1917</f>
        <v>-5.9740611619788192E-2</v>
      </c>
      <c r="F1917" s="2">
        <f>'Moving Avg'!D1917</f>
        <v>2.87662</v>
      </c>
      <c r="G1917" s="2">
        <f>'Moving Avg'!F1917</f>
        <v>2.7136399999999998</v>
      </c>
      <c r="H1917" s="2">
        <f>'Moving Avg'!G1917</f>
        <v>2.7667940000000004</v>
      </c>
      <c r="I1917" s="2">
        <f>'Moving Avg'!H1917</f>
        <v>3.0385994999999983</v>
      </c>
      <c r="J1917" s="5" t="str">
        <f>OBV!F1917</f>
        <v>BULLISH</v>
      </c>
      <c r="K1917" s="5" t="str">
        <f>OBV!G1917</f>
        <v>NEUTRAL</v>
      </c>
      <c r="L1917" s="5" t="str">
        <f>OBV!H1917</f>
        <v>CONFIRMED BULLISH</v>
      </c>
    </row>
    <row r="1918" spans="1:12" ht="13.5" x14ac:dyDescent="0.25">
      <c r="A1918" s="3">
        <f>RSI!A1918</f>
        <v>45096</v>
      </c>
      <c r="B1918" s="2">
        <f>RSI!B1918</f>
        <v>3.0225</v>
      </c>
      <c r="C1918" s="2">
        <f>RSI!I1918</f>
        <v>77.676865964357347</v>
      </c>
      <c r="D1918" s="2">
        <f>MACD!E1918</f>
        <v>-0.1379484244214555</v>
      </c>
      <c r="E1918" s="2">
        <f>MACD!F1918</f>
        <v>-7.5382174180121664E-2</v>
      </c>
      <c r="F1918" s="2">
        <f>'Moving Avg'!D1918</f>
        <v>2.9205600000000005</v>
      </c>
      <c r="G1918" s="2">
        <f>'Moving Avg'!F1918</f>
        <v>2.7294550000000002</v>
      </c>
      <c r="H1918" s="2">
        <f>'Moving Avg'!G1918</f>
        <v>2.768552000000001</v>
      </c>
      <c r="I1918" s="2">
        <f>'Moving Avg'!H1918</f>
        <v>3.0372374999999994</v>
      </c>
      <c r="J1918" s="5" t="str">
        <f>OBV!F1918</f>
        <v>BULLISH</v>
      </c>
      <c r="K1918" s="5" t="str">
        <f>OBV!G1918</f>
        <v>NEUTRAL</v>
      </c>
      <c r="L1918" s="5" t="str">
        <f>OBV!H1918</f>
        <v>CONFIRMED BULLISH</v>
      </c>
    </row>
    <row r="1919" spans="1:12" ht="13.5" x14ac:dyDescent="0.25">
      <c r="A1919" s="3">
        <f>RSI!A1919</f>
        <v>45097</v>
      </c>
      <c r="B1919" s="2">
        <f>RSI!B1919</f>
        <v>3.0137</v>
      </c>
      <c r="C1919" s="2">
        <f>RSI!I1919</f>
        <v>76.173985854277134</v>
      </c>
      <c r="D1919" s="2">
        <f>MACD!E1919</f>
        <v>-0.14243308048944758</v>
      </c>
      <c r="E1919" s="2">
        <f>MACD!F1919</f>
        <v>-8.8792355441986853E-2</v>
      </c>
      <c r="F1919" s="2">
        <f>'Moving Avg'!D1919</f>
        <v>2.9627400000000002</v>
      </c>
      <c r="G1919" s="2">
        <f>'Moving Avg'!F1919</f>
        <v>2.7465899999999994</v>
      </c>
      <c r="H1919" s="2">
        <f>'Moving Avg'!G1919</f>
        <v>2.7704860000000009</v>
      </c>
      <c r="I1919" s="2">
        <f>'Moving Avg'!H1919</f>
        <v>3.0360514999999992</v>
      </c>
      <c r="J1919" s="5" t="str">
        <f>OBV!F1919</f>
        <v>BULLISH</v>
      </c>
      <c r="K1919" s="5" t="str">
        <f>OBV!G1919</f>
        <v>NEUTRAL</v>
      </c>
      <c r="L1919" s="5" t="str">
        <f>OBV!H1919</f>
        <v>CONFIRMED BULLISH</v>
      </c>
    </row>
    <row r="1920" spans="1:12" ht="13.5" x14ac:dyDescent="0.25">
      <c r="A1920" s="3">
        <f>RSI!A1920</f>
        <v>45098</v>
      </c>
      <c r="B1920" s="2">
        <f>RSI!B1920</f>
        <v>3.0049000000000001</v>
      </c>
      <c r="C1920" s="2">
        <f>RSI!I1920</f>
        <v>74.61920935173265</v>
      </c>
      <c r="D1920" s="2">
        <f>MACD!E1920</f>
        <v>-0.15102267620665533</v>
      </c>
      <c r="E1920" s="2">
        <f>MACD!F1920</f>
        <v>-0.10123841959492055</v>
      </c>
      <c r="F1920" s="2">
        <f>'Moving Avg'!D1920</f>
        <v>3.0031599999999998</v>
      </c>
      <c r="G1920" s="2">
        <f>'Moving Avg'!F1920</f>
        <v>2.7650399999999995</v>
      </c>
      <c r="H1920" s="2">
        <f>'Moving Avg'!G1920</f>
        <v>2.7717160000000005</v>
      </c>
      <c r="I1920" s="2">
        <f>'Moving Avg'!H1920</f>
        <v>3.0348654999999991</v>
      </c>
      <c r="J1920" s="5" t="str">
        <f>OBV!F1920</f>
        <v>BULLISH</v>
      </c>
      <c r="K1920" s="5" t="str">
        <f>OBV!G1920</f>
        <v>NEUTRAL</v>
      </c>
      <c r="L1920" s="5" t="str">
        <f>OBV!H1920</f>
        <v>CONFIRMED BULLISH</v>
      </c>
    </row>
    <row r="1921" spans="1:12" ht="13.5" x14ac:dyDescent="0.25">
      <c r="A1921" s="3">
        <f>RSI!A1921</f>
        <v>45099</v>
      </c>
      <c r="B1921" s="2">
        <f>RSI!B1921</f>
        <v>2.9872999999999998</v>
      </c>
      <c r="C1921" s="2">
        <f>RSI!I1921</f>
        <v>71.476950335639117</v>
      </c>
      <c r="D1921" s="2">
        <f>MACD!E1921</f>
        <v>-0.15147808394855167</v>
      </c>
      <c r="E1921" s="2">
        <f>MACD!F1921</f>
        <v>-0.11128635246564679</v>
      </c>
      <c r="F1921" s="2">
        <f>'Moving Avg'!D1921</f>
        <v>3.0101800000000001</v>
      </c>
      <c r="G1921" s="2">
        <f>'Moving Avg'!F1921</f>
        <v>2.7834899999999996</v>
      </c>
      <c r="H1921" s="2">
        <f>'Moving Avg'!G1921</f>
        <v>2.77277</v>
      </c>
      <c r="I1921" s="2">
        <f>'Moving Avg'!H1921</f>
        <v>3.033635499999999</v>
      </c>
      <c r="J1921" s="5" t="str">
        <f>OBV!F1921</f>
        <v>BEARISH</v>
      </c>
      <c r="K1921" s="5" t="str">
        <f>OBV!G1921</f>
        <v>NEUTRAL</v>
      </c>
      <c r="L1921" s="5" t="str">
        <f>OBV!H1921</f>
        <v>BEARISH DIVERGENCE</v>
      </c>
    </row>
    <row r="1922" spans="1:12" ht="13.5" x14ac:dyDescent="0.25">
      <c r="A1922" s="3">
        <f>RSI!A1922</f>
        <v>45100</v>
      </c>
      <c r="B1922" s="2">
        <f>RSI!B1922</f>
        <v>2.9521999999999999</v>
      </c>
      <c r="C1922" s="2">
        <f>RSI!I1922</f>
        <v>65.548599623928425</v>
      </c>
      <c r="D1922" s="2">
        <f>MACD!E1922</f>
        <v>-0.15031205771843004</v>
      </c>
      <c r="E1922" s="2">
        <f>MACD!F1922</f>
        <v>-0.11909149351620345</v>
      </c>
      <c r="F1922" s="2">
        <f>'Moving Avg'!D1922</f>
        <v>2.9961199999999999</v>
      </c>
      <c r="G1922" s="2">
        <f>'Moving Avg'!F1922</f>
        <v>2.8014999999999999</v>
      </c>
      <c r="H1922" s="2">
        <f>'Moving Avg'!G1922</f>
        <v>2.7738240000000003</v>
      </c>
      <c r="I1922" s="2">
        <f>'Moving Avg'!H1922</f>
        <v>3.032361499999999</v>
      </c>
      <c r="J1922" s="5" t="str">
        <f>OBV!F1922</f>
        <v>BEARISH</v>
      </c>
      <c r="K1922" s="5" t="str">
        <f>OBV!G1922</f>
        <v>NEUTRAL</v>
      </c>
      <c r="L1922" s="5" t="str">
        <f>OBV!H1922</f>
        <v>CONFIRMED BEARISH</v>
      </c>
    </row>
    <row r="1923" spans="1:12" ht="13.5" x14ac:dyDescent="0.25">
      <c r="A1923" s="3">
        <f>RSI!A1923</f>
        <v>45103</v>
      </c>
      <c r="B1923" s="2">
        <f>RSI!B1923</f>
        <v>2.9698000000000002</v>
      </c>
      <c r="C1923" s="2">
        <f>RSI!I1923</f>
        <v>67.025451587475899</v>
      </c>
      <c r="D1923" s="2">
        <f>MACD!E1923</f>
        <v>-0.14193113052709894</v>
      </c>
      <c r="E1923" s="2">
        <f>MACD!F1923</f>
        <v>-0.12365942091838254</v>
      </c>
      <c r="F1923" s="2">
        <f>'Moving Avg'!D1923</f>
        <v>2.9855800000000001</v>
      </c>
      <c r="G1923" s="2">
        <f>'Moving Avg'!F1923</f>
        <v>2.8186349999999996</v>
      </c>
      <c r="H1923" s="2">
        <f>'Moving Avg'!G1923</f>
        <v>2.7752300000000001</v>
      </c>
      <c r="I1923" s="2">
        <f>'Moving Avg'!H1923</f>
        <v>3.0311754999999989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</row>
    <row r="1924" spans="1:12" ht="13.5" x14ac:dyDescent="0.25">
      <c r="A1924" s="3">
        <f>RSI!A1924</f>
        <v>45104</v>
      </c>
      <c r="B1924" s="2">
        <f>RSI!B1924</f>
        <v>2.9698000000000002</v>
      </c>
      <c r="C1924" s="2">
        <f>RSI!I1924</f>
        <v>67.025451587475914</v>
      </c>
      <c r="D1924" s="2">
        <f>MACD!E1924</f>
        <v>-0.13565056215181581</v>
      </c>
      <c r="E1924" s="2">
        <f>MACD!F1924</f>
        <v>-0.1260576491650692</v>
      </c>
      <c r="F1924" s="2">
        <f>'Moving Avg'!D1924</f>
        <v>2.9767999999999999</v>
      </c>
      <c r="G1924" s="2">
        <f>'Moving Avg'!F1924</f>
        <v>2.8357699999999997</v>
      </c>
      <c r="H1924" s="2">
        <f>'Moving Avg'!G1924</f>
        <v>2.7764600000000002</v>
      </c>
      <c r="I1924" s="2">
        <f>'Moving Avg'!H1924</f>
        <v>3.0300334999999992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</row>
    <row r="1925" spans="1:12" ht="13.5" x14ac:dyDescent="0.25">
      <c r="A1925" s="3">
        <f>RSI!A1925</f>
        <v>45107</v>
      </c>
      <c r="B1925" s="2">
        <f>RSI!B1925</f>
        <v>2.9698000000000002</v>
      </c>
      <c r="C1925" s="2">
        <f>RSI!I1925</f>
        <v>67.025451587475914</v>
      </c>
      <c r="D1925" s="2">
        <f>MACD!E1925</f>
        <v>-0.13108714747429406</v>
      </c>
      <c r="E1925" s="2">
        <f>MACD!F1925</f>
        <v>-0.12706354882691417</v>
      </c>
      <c r="F1925" s="2">
        <f>'Moving Avg'!D1925</f>
        <v>2.9697800000000001</v>
      </c>
      <c r="G1925" s="2">
        <f>'Moving Avg'!F1925</f>
        <v>2.8524649999999996</v>
      </c>
      <c r="H1925" s="2">
        <f>'Moving Avg'!G1925</f>
        <v>2.7771640000000004</v>
      </c>
      <c r="I1925" s="2">
        <f>'Moving Avg'!H1925</f>
        <v>3.0289354999999993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</row>
    <row r="1926" spans="1:12" ht="13.5" x14ac:dyDescent="0.25">
      <c r="A1926" s="3">
        <f>RSI!A1926</f>
        <v>45110</v>
      </c>
      <c r="B1926" s="2">
        <f>RSI!B1926</f>
        <v>2.9521999999999999</v>
      </c>
      <c r="C1926" s="2">
        <f>RSI!I1926</f>
        <v>63.619232631535667</v>
      </c>
      <c r="D1926" s="2">
        <f>MACD!E1926</f>
        <v>-0.10363276677282496</v>
      </c>
      <c r="E1926" s="2">
        <f>MACD!F1926</f>
        <v>-0.12237739241609634</v>
      </c>
      <c r="F1926" s="2">
        <f>'Moving Avg'!D1926</f>
        <v>2.9627599999999998</v>
      </c>
      <c r="G1926" s="2">
        <f>'Moving Avg'!F1926</f>
        <v>2.8691599999999999</v>
      </c>
      <c r="H1926" s="2">
        <f>'Moving Avg'!G1926</f>
        <v>2.7775159999999999</v>
      </c>
      <c r="I1926" s="2">
        <f>'Moving Avg'!H1926</f>
        <v>3.0277934999999996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</row>
    <row r="1927" spans="1:12" ht="13.5" x14ac:dyDescent="0.25">
      <c r="A1927" s="3">
        <f>RSI!A1927</f>
        <v>45111</v>
      </c>
      <c r="B1927" s="2">
        <f>RSI!B1927</f>
        <v>2.9609999999999999</v>
      </c>
      <c r="C1927" s="2">
        <f>RSI!I1927</f>
        <v>64.588257229277872</v>
      </c>
      <c r="D1927" s="2">
        <f>MACD!E1927</f>
        <v>-7.077839138822295E-2</v>
      </c>
      <c r="E1927" s="2">
        <f>MACD!F1927</f>
        <v>-0.11205759221052167</v>
      </c>
      <c r="F1927" s="2">
        <f>'Moving Avg'!D1927</f>
        <v>2.9645200000000003</v>
      </c>
      <c r="G1927" s="2">
        <f>'Moving Avg'!F1927</f>
        <v>2.8858549999999998</v>
      </c>
      <c r="H1927" s="2">
        <f>'Moving Avg'!G1927</f>
        <v>2.7789220000000006</v>
      </c>
      <c r="I1927" s="2">
        <f>'Moving Avg'!H1927</f>
        <v>3.026826999999999</v>
      </c>
      <c r="J1927" s="5" t="str">
        <f>OBV!F1927</f>
        <v>BULLISH</v>
      </c>
      <c r="K1927" s="5" t="str">
        <f>OBV!G1927</f>
        <v>NEUTRAL</v>
      </c>
      <c r="L1927" s="5" t="str">
        <f>OBV!H1927</f>
        <v>CONFIRMED BULLISH</v>
      </c>
    </row>
    <row r="1928" spans="1:12" ht="13.5" x14ac:dyDescent="0.25">
      <c r="A1928" s="3">
        <f>RSI!A1928</f>
        <v>45112</v>
      </c>
      <c r="B1928" s="2">
        <f>RSI!B1928</f>
        <v>3.0137</v>
      </c>
      <c r="C1928" s="2">
        <f>RSI!I1928</f>
        <v>69.779559968378962</v>
      </c>
      <c r="D1928" s="2">
        <f>MACD!E1928</f>
        <v>-4.7434041541162042E-2</v>
      </c>
      <c r="E1928" s="2">
        <f>MACD!F1928</f>
        <v>-9.9132882076649748E-2</v>
      </c>
      <c r="F1928" s="2">
        <f>'Moving Avg'!D1928</f>
        <v>2.9733000000000001</v>
      </c>
      <c r="G1928" s="2">
        <f>'Moving Avg'!F1928</f>
        <v>2.9051849999999999</v>
      </c>
      <c r="H1928" s="2">
        <f>'Moving Avg'!G1928</f>
        <v>2.7815580000000013</v>
      </c>
      <c r="I1928" s="2">
        <f>'Moving Avg'!H1928</f>
        <v>3.0262999999999995</v>
      </c>
      <c r="J1928" s="5" t="str">
        <f>OBV!F1928</f>
        <v>BULLISH</v>
      </c>
      <c r="K1928" s="5" t="str">
        <f>OBV!G1928</f>
        <v>NEUTRAL</v>
      </c>
      <c r="L1928" s="5" t="str">
        <f>OBV!H1928</f>
        <v>CONFIRMED BULLISH</v>
      </c>
    </row>
    <row r="1929" spans="1:12" ht="13.5" x14ac:dyDescent="0.25">
      <c r="A1929" s="3">
        <f>RSI!A1929</f>
        <v>45113</v>
      </c>
      <c r="B1929" s="2">
        <f>RSI!B1929</f>
        <v>3.0312999999999999</v>
      </c>
      <c r="C1929" s="2">
        <f>RSI!I1929</f>
        <v>71.293127065811859</v>
      </c>
      <c r="D1929" s="2">
        <f>MACD!E1929</f>
        <v>-3.1161014834305778E-2</v>
      </c>
      <c r="E1929" s="2">
        <f>MACD!F1929</f>
        <v>-8.5538508628180951E-2</v>
      </c>
      <c r="F1929" s="2">
        <f>'Moving Avg'!D1929</f>
        <v>2.9856000000000003</v>
      </c>
      <c r="G1929" s="2">
        <f>'Moving Avg'!F1929</f>
        <v>2.9205649999999999</v>
      </c>
      <c r="H1929" s="2">
        <f>'Moving Avg'!G1929</f>
        <v>2.7843700000000009</v>
      </c>
      <c r="I1929" s="2">
        <f>'Moving Avg'!H1929</f>
        <v>3.025904999999999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</row>
    <row r="1930" spans="1:12" ht="13.5" x14ac:dyDescent="0.25">
      <c r="A1930" s="3">
        <f>RSI!A1930</f>
        <v>45114</v>
      </c>
      <c r="B1930" s="2">
        <f>RSI!B1930</f>
        <v>3.1191</v>
      </c>
      <c r="C1930" s="2">
        <f>RSI!I1930</f>
        <v>77.379622211295228</v>
      </c>
      <c r="D1930" s="2">
        <f>MACD!E1930</f>
        <v>-2.611450086358591E-2</v>
      </c>
      <c r="E1930" s="2">
        <f>MACD!F1930</f>
        <v>-7.3653707075261934E-2</v>
      </c>
      <c r="F1930" s="2">
        <f>'Moving Avg'!D1930</f>
        <v>3.01546</v>
      </c>
      <c r="G1930" s="2">
        <f>'Moving Avg'!F1930</f>
        <v>2.9416500000000001</v>
      </c>
      <c r="H1930" s="2">
        <f>'Moving Avg'!G1930</f>
        <v>2.7910480000000009</v>
      </c>
      <c r="I1930" s="2">
        <f>'Moving Avg'!H1930</f>
        <v>3.0258609999999999</v>
      </c>
      <c r="J1930" s="5" t="str">
        <f>OBV!F1930</f>
        <v>BULLISH</v>
      </c>
      <c r="K1930" s="5" t="str">
        <f>OBV!G1930</f>
        <v>NEUTRAL</v>
      </c>
      <c r="L1930" s="5" t="str">
        <f>OBV!H1930</f>
        <v>CONFIRMED BULLISH</v>
      </c>
    </row>
    <row r="1931" spans="1:12" ht="13.5" x14ac:dyDescent="0.25">
      <c r="A1931" s="3">
        <f>RSI!A1931</f>
        <v>45117</v>
      </c>
      <c r="B1931" s="2">
        <f>RSI!B1931</f>
        <v>3.2509000000000001</v>
      </c>
      <c r="C1931" s="2">
        <f>RSI!I1931</f>
        <v>83.153787833617145</v>
      </c>
      <c r="D1931" s="2">
        <f>MACD!E1931</f>
        <v>-3.5635157999192479E-2</v>
      </c>
      <c r="E1931" s="2">
        <f>MACD!F1931</f>
        <v>-6.6049997260048038E-2</v>
      </c>
      <c r="F1931" s="2">
        <f>'Moving Avg'!D1931</f>
        <v>3.0751999999999997</v>
      </c>
      <c r="G1931" s="2">
        <f>'Moving Avg'!F1931</f>
        <v>2.96713</v>
      </c>
      <c r="H1931" s="2">
        <f>'Moving Avg'!G1931</f>
        <v>2.7986040000000001</v>
      </c>
      <c r="I1931" s="2">
        <f>'Moving Avg'!H1931</f>
        <v>3.0265199999999997</v>
      </c>
      <c r="J1931" s="5" t="str">
        <f>OBV!F1931</f>
        <v>BULLISH</v>
      </c>
      <c r="K1931" s="5" t="str">
        <f>OBV!G1931</f>
        <v>NEUTRAL</v>
      </c>
      <c r="L1931" s="5" t="str">
        <f>OBV!H1931</f>
        <v>CONFIRMED BULLISH</v>
      </c>
    </row>
    <row r="1932" spans="1:12" ht="13.5" x14ac:dyDescent="0.25">
      <c r="A1932" s="3">
        <f>RSI!A1932</f>
        <v>45118</v>
      </c>
      <c r="B1932" s="2">
        <f>RSI!B1932</f>
        <v>3.2421000000000002</v>
      </c>
      <c r="C1932" s="2">
        <f>RSI!I1932</f>
        <v>81.655054383241463</v>
      </c>
      <c r="D1932" s="2">
        <f>MACD!E1932</f>
        <v>-5.0440400393195084E-2</v>
      </c>
      <c r="E1932" s="2">
        <f>MACD!F1932</f>
        <v>-6.2928077886677453E-2</v>
      </c>
      <c r="F1932" s="2">
        <f>'Moving Avg'!D1932</f>
        <v>3.1314199999999999</v>
      </c>
      <c r="G1932" s="2">
        <f>'Moving Avg'!F1932</f>
        <v>2.9921700000000002</v>
      </c>
      <c r="H1932" s="2">
        <f>'Moving Avg'!G1932</f>
        <v>2.8063360000000004</v>
      </c>
      <c r="I1932" s="2">
        <f>'Moving Avg'!H1932</f>
        <v>3.0272225000000001</v>
      </c>
      <c r="J1932" s="5" t="str">
        <f>OBV!F1932</f>
        <v>BULLISH</v>
      </c>
      <c r="K1932" s="5" t="str">
        <f>OBV!G1932</f>
        <v>NEUTRAL</v>
      </c>
      <c r="L1932" s="5" t="str">
        <f>OBV!H1932</f>
        <v>CONFIRMED BULLISH</v>
      </c>
    </row>
    <row r="1933" spans="1:12" ht="13.5" x14ac:dyDescent="0.25">
      <c r="A1933" s="3">
        <f>RSI!A1933</f>
        <v>45119</v>
      </c>
      <c r="B1933" s="2">
        <f>RSI!B1933</f>
        <v>3.2421000000000002</v>
      </c>
      <c r="C1933" s="2">
        <f>RSI!I1933</f>
        <v>81.655054383241463</v>
      </c>
      <c r="D1933" s="2">
        <f>MACD!E1933</f>
        <v>-6.2061141295695954E-2</v>
      </c>
      <c r="E1933" s="2">
        <f>MACD!F1933</f>
        <v>-6.2754690568481153E-2</v>
      </c>
      <c r="F1933" s="2">
        <f>'Moving Avg'!D1933</f>
        <v>3.1771000000000003</v>
      </c>
      <c r="G1933" s="2">
        <f>'Moving Avg'!F1933</f>
        <v>3.0141350000000005</v>
      </c>
      <c r="H1933" s="2">
        <f>'Moving Avg'!G1933</f>
        <v>2.8149460000000004</v>
      </c>
      <c r="I1933" s="2">
        <f>'Moving Avg'!H1933</f>
        <v>3.0280570000000004</v>
      </c>
      <c r="J1933" s="5" t="str">
        <f>OBV!F1933</f>
        <v>BULLISH</v>
      </c>
      <c r="K1933" s="5" t="str">
        <f>OBV!G1933</f>
        <v>NEUTRAL</v>
      </c>
      <c r="L1933" s="5" t="str">
        <f>OBV!H1933</f>
        <v>CONFIRMED BULLISH</v>
      </c>
    </row>
    <row r="1934" spans="1:12" ht="13.5" x14ac:dyDescent="0.25">
      <c r="A1934" s="3">
        <f>RSI!A1934</f>
        <v>45120</v>
      </c>
      <c r="B1934" s="2">
        <f>RSI!B1934</f>
        <v>3.2246000000000001</v>
      </c>
      <c r="C1934" s="2">
        <f>RSI!I1934</f>
        <v>78.396220433141963</v>
      </c>
      <c r="D1934" s="2">
        <f>MACD!E1934</f>
        <v>-7.2265298512233844E-2</v>
      </c>
      <c r="E1934" s="2">
        <f>MACD!F1934</f>
        <v>-6.4656812157231694E-2</v>
      </c>
      <c r="F1934" s="2">
        <f>'Moving Avg'!D1934</f>
        <v>3.2157600000000004</v>
      </c>
      <c r="G1934" s="2">
        <f>'Moving Avg'!F1934</f>
        <v>3.0352250000000005</v>
      </c>
      <c r="H1934" s="2">
        <f>'Moving Avg'!G1934</f>
        <v>2.8232060000000008</v>
      </c>
      <c r="I1934" s="2">
        <f>'Moving Avg'!H1934</f>
        <v>3.0288040000000005</v>
      </c>
      <c r="J1934" s="5" t="str">
        <f>OBV!F1934</f>
        <v>BULLISH</v>
      </c>
      <c r="K1934" s="5" t="str">
        <f>OBV!G1934</f>
        <v>NEUTRAL</v>
      </c>
      <c r="L1934" s="5" t="str">
        <f>OBV!H1934</f>
        <v>CONFIRMED BULLISH</v>
      </c>
    </row>
    <row r="1935" spans="1:12" ht="13.5" x14ac:dyDescent="0.25">
      <c r="A1935" s="3">
        <f>RSI!A1935</f>
        <v>45121</v>
      </c>
      <c r="B1935" s="2">
        <f>RSI!B1935</f>
        <v>3.2158000000000002</v>
      </c>
      <c r="C1935" s="2">
        <f>RSI!I1935</f>
        <v>76.737713388406064</v>
      </c>
      <c r="D1935" s="2">
        <f>MACD!E1935</f>
        <v>-8.1688324268641921E-2</v>
      </c>
      <c r="E1935" s="2">
        <f>MACD!F1935</f>
        <v>-6.8063114579513737E-2</v>
      </c>
      <c r="F1935" s="2">
        <f>'Moving Avg'!D1935</f>
        <v>3.2351000000000005</v>
      </c>
      <c r="G1935" s="2">
        <f>'Moving Avg'!F1935</f>
        <v>3.0558750000000003</v>
      </c>
      <c r="H1935" s="2">
        <f>'Moving Avg'!G1935</f>
        <v>2.831290000000001</v>
      </c>
      <c r="I1935" s="2">
        <f>'Moving Avg'!H1935</f>
        <v>3.0295069999999997</v>
      </c>
      <c r="J1935" s="5" t="str">
        <f>OBV!F1935</f>
        <v>BULLISH</v>
      </c>
      <c r="K1935" s="5" t="str">
        <f>OBV!G1935</f>
        <v>NEUTRAL</v>
      </c>
      <c r="L1935" s="5" t="str">
        <f>OBV!H1935</f>
        <v>CONFIRMED BULLISH</v>
      </c>
    </row>
    <row r="1936" spans="1:12" ht="13.5" x14ac:dyDescent="0.25">
      <c r="A1936" s="3">
        <f>RSI!A1936</f>
        <v>45124</v>
      </c>
      <c r="B1936" s="2">
        <f>RSI!B1936</f>
        <v>3.1981999999999999</v>
      </c>
      <c r="C1936" s="2">
        <f>RSI!I1936</f>
        <v>73.393496377204855</v>
      </c>
      <c r="D1936" s="2">
        <f>MACD!E1936</f>
        <v>-9.2347523088976757E-2</v>
      </c>
      <c r="E1936" s="2">
        <f>MACD!F1936</f>
        <v>-7.2919996281406343E-2</v>
      </c>
      <c r="F1936" s="2">
        <f>'Moving Avg'!D1936</f>
        <v>3.2245599999999994</v>
      </c>
      <c r="G1936" s="2">
        <f>'Moving Avg'!F1936</f>
        <v>3.0681750000000005</v>
      </c>
      <c r="H1936" s="2">
        <f>'Moving Avg'!G1936</f>
        <v>2.8395500000000005</v>
      </c>
      <c r="I1936" s="2">
        <f>'Moving Avg'!H1936</f>
        <v>3.0291994999999998</v>
      </c>
      <c r="J1936" s="5" t="str">
        <f>OBV!F1936</f>
        <v>BEARISH</v>
      </c>
      <c r="K1936" s="5" t="str">
        <f>OBV!G1936</f>
        <v>NEUTRAL</v>
      </c>
      <c r="L1936" s="5" t="str">
        <f>OBV!H1936</f>
        <v>CONFIRMED BEARISH</v>
      </c>
    </row>
    <row r="1937" spans="1:12" ht="13.5" x14ac:dyDescent="0.25">
      <c r="A1937" s="3">
        <f>RSI!A1937</f>
        <v>45125</v>
      </c>
      <c r="B1937" s="2">
        <f>RSI!B1937</f>
        <v>3.1981999999999999</v>
      </c>
      <c r="C1937" s="2">
        <f>RSI!I1937</f>
        <v>73.393496377204855</v>
      </c>
      <c r="D1937" s="2">
        <f>MACD!E1937</f>
        <v>-0.10109592646002019</v>
      </c>
      <c r="E1937" s="2">
        <f>MACD!F1937</f>
        <v>-7.8555182317129116E-2</v>
      </c>
      <c r="F1937" s="2">
        <f>'Moving Avg'!D1937</f>
        <v>3.2157800000000001</v>
      </c>
      <c r="G1937" s="2">
        <f>'Moving Avg'!F1937</f>
        <v>3.0769600000000006</v>
      </c>
      <c r="H1937" s="2">
        <f>'Moving Avg'!G1937</f>
        <v>2.848688000000001</v>
      </c>
      <c r="I1937" s="2">
        <f>'Moving Avg'!H1937</f>
        <v>3.0284525000000002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</row>
    <row r="1938" spans="1:12" ht="13.5" x14ac:dyDescent="0.25">
      <c r="A1938" s="3">
        <f>RSI!A1938</f>
        <v>45127</v>
      </c>
      <c r="B1938" s="2">
        <f>RSI!B1938</f>
        <v>3.2860999999999998</v>
      </c>
      <c r="C1938" s="2">
        <f>RSI!I1938</f>
        <v>78.755998676889078</v>
      </c>
      <c r="D1938" s="2">
        <f>MACD!E1938</f>
        <v>-0.10790455102183438</v>
      </c>
      <c r="E1938" s="2">
        <f>MACD!F1938</f>
        <v>-8.4425056058070172E-2</v>
      </c>
      <c r="F1938" s="2">
        <f>'Moving Avg'!D1938</f>
        <v>3.2245800000000004</v>
      </c>
      <c r="G1938" s="2">
        <f>'Moving Avg'!F1938</f>
        <v>3.0901400000000003</v>
      </c>
      <c r="H1938" s="2">
        <f>'Moving Avg'!G1938</f>
        <v>2.8599360000000007</v>
      </c>
      <c r="I1938" s="2">
        <f>'Moving Avg'!H1938</f>
        <v>3.0281449999999994</v>
      </c>
      <c r="J1938" s="5" t="str">
        <f>OBV!F1938</f>
        <v>BULLISH</v>
      </c>
      <c r="K1938" s="5" t="str">
        <f>OBV!G1938</f>
        <v>NEUTRAL</v>
      </c>
      <c r="L1938" s="5" t="str">
        <f>OBV!H1938</f>
        <v>CONFIRMED BULLISH</v>
      </c>
    </row>
    <row r="1939" spans="1:12" ht="13.5" x14ac:dyDescent="0.25">
      <c r="A1939" s="3">
        <f>RSI!A1939</f>
        <v>45128</v>
      </c>
      <c r="B1939" s="2">
        <f>RSI!B1939</f>
        <v>3.2949000000000002</v>
      </c>
      <c r="C1939" s="2">
        <f>RSI!I1939</f>
        <v>79.207811312244189</v>
      </c>
      <c r="D1939" s="2">
        <f>MACD!E1939</f>
        <v>-0.11305769504010144</v>
      </c>
      <c r="E1939" s="2">
        <f>MACD!F1939</f>
        <v>-9.0151583854476428E-2</v>
      </c>
      <c r="F1939" s="2">
        <f>'Moving Avg'!D1939</f>
        <v>3.2386399999999993</v>
      </c>
      <c r="G1939" s="2">
        <f>'Moving Avg'!F1939</f>
        <v>3.1042000000000001</v>
      </c>
      <c r="H1939" s="2">
        <f>'Moving Avg'!G1939</f>
        <v>2.8718860000000008</v>
      </c>
      <c r="I1939" s="2">
        <f>'Moving Avg'!H1939</f>
        <v>3.0281449999999994</v>
      </c>
      <c r="J1939" s="5" t="str">
        <f>OBV!F1939</f>
        <v>BULLISH</v>
      </c>
      <c r="K1939" s="5" t="str">
        <f>OBV!G1939</f>
        <v>NEUTRAL</v>
      </c>
      <c r="L1939" s="5" t="str">
        <f>OBV!H1939</f>
        <v>CONFIRMED BULLISH</v>
      </c>
    </row>
    <row r="1940" spans="1:12" ht="13.5" x14ac:dyDescent="0.25">
      <c r="A1940" s="3">
        <f>RSI!A1940</f>
        <v>45131</v>
      </c>
      <c r="B1940" s="2">
        <f>RSI!B1940</f>
        <v>3.2860999999999998</v>
      </c>
      <c r="C1940" s="2">
        <f>RSI!I1940</f>
        <v>77.434275449444257</v>
      </c>
      <c r="D1940" s="2">
        <f>MACD!E1940</f>
        <v>-0.10465109625053692</v>
      </c>
      <c r="E1940" s="2">
        <f>MACD!F1940</f>
        <v>-9.3051486333688538E-2</v>
      </c>
      <c r="F1940" s="2">
        <f>'Moving Avg'!D1940</f>
        <v>3.2526999999999999</v>
      </c>
      <c r="G1940" s="2">
        <f>'Moving Avg'!F1940</f>
        <v>3.1182599999999998</v>
      </c>
      <c r="H1940" s="2">
        <f>'Moving Avg'!G1940</f>
        <v>2.8834840000000002</v>
      </c>
      <c r="I1940" s="2">
        <f>'Moving Avg'!H1940</f>
        <v>3.0283209999999992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</row>
    <row r="1941" spans="1:12" ht="13.5" x14ac:dyDescent="0.25">
      <c r="A1941" s="3">
        <f>RSI!A1941</f>
        <v>45133</v>
      </c>
      <c r="B1941" s="2">
        <f>RSI!B1941</f>
        <v>3.2509000000000001</v>
      </c>
      <c r="C1941" s="2">
        <f>RSI!I1941</f>
        <v>70.622508570409423</v>
      </c>
      <c r="D1941" s="2">
        <f>MACD!E1941</f>
        <v>-7.5890928010843961E-2</v>
      </c>
      <c r="E1941" s="2">
        <f>MACD!F1941</f>
        <v>-8.9619374669119636E-2</v>
      </c>
      <c r="F1941" s="2">
        <f>'Moving Avg'!D1941</f>
        <v>3.2632399999999997</v>
      </c>
      <c r="G1941" s="2">
        <f>'Moving Avg'!F1941</f>
        <v>3.13144</v>
      </c>
      <c r="H1941" s="2">
        <f>'Moving Avg'!G1941</f>
        <v>2.8949060000000002</v>
      </c>
      <c r="I1941" s="2">
        <f>'Moving Avg'!H1941</f>
        <v>3.0283209999999992</v>
      </c>
      <c r="J1941" s="5" t="str">
        <f>OBV!F1941</f>
        <v>BULLISH</v>
      </c>
      <c r="K1941" s="5" t="str">
        <f>OBV!G1941</f>
        <v>NEUTRAL</v>
      </c>
      <c r="L1941" s="5" t="str">
        <f>OBV!H1941</f>
        <v>CONFIRMED BULLISH</v>
      </c>
    </row>
    <row r="1942" spans="1:12" ht="13.5" x14ac:dyDescent="0.25">
      <c r="A1942" s="3">
        <f>RSI!A1942</f>
        <v>45134</v>
      </c>
      <c r="B1942" s="2">
        <f>RSI!B1942</f>
        <v>3.3847999999999998</v>
      </c>
      <c r="C1942" s="2">
        <f>RSI!I1942</f>
        <v>78.404785179042534</v>
      </c>
      <c r="D1942" s="2">
        <f>MACD!E1942</f>
        <v>-6.376554345825447E-2</v>
      </c>
      <c r="E1942" s="2">
        <f>MACD!F1942</f>
        <v>-8.4448608426946598E-2</v>
      </c>
      <c r="F1942" s="2">
        <f>'Moving Avg'!D1942</f>
        <v>3.3005599999999995</v>
      </c>
      <c r="G1942" s="2">
        <f>'Moving Avg'!F1942</f>
        <v>3.15307</v>
      </c>
      <c r="H1942" s="2">
        <f>'Moving Avg'!G1942</f>
        <v>2.9102360000000012</v>
      </c>
      <c r="I1942" s="2">
        <f>'Moving Avg'!H1942</f>
        <v>3.0289904999999995</v>
      </c>
      <c r="J1942" s="5" t="str">
        <f>OBV!F1942</f>
        <v>BULLISH</v>
      </c>
      <c r="K1942" s="5" t="str">
        <f>OBV!G1942</f>
        <v>NEUTRAL</v>
      </c>
      <c r="L1942" s="5" t="str">
        <f>OBV!H1942</f>
        <v>CONFIRMED BULLISH</v>
      </c>
    </row>
    <row r="1943" spans="1:12" ht="13.5" x14ac:dyDescent="0.25">
      <c r="A1943" s="3">
        <f>RSI!A1943</f>
        <v>45135</v>
      </c>
      <c r="B1943" s="2">
        <f>RSI!B1943</f>
        <v>3.3401000000000001</v>
      </c>
      <c r="C1943" s="2">
        <f>RSI!I1943</f>
        <v>71.587079777633662</v>
      </c>
      <c r="D1943" s="2">
        <f>MACD!E1943</f>
        <v>-5.1854025151145677E-2</v>
      </c>
      <c r="E1943" s="2">
        <f>MACD!F1943</f>
        <v>-7.7929691771786422E-2</v>
      </c>
      <c r="F1943" s="2">
        <f>'Moving Avg'!D1943</f>
        <v>3.3113599999999996</v>
      </c>
      <c r="G1943" s="2">
        <f>'Moving Avg'!F1943</f>
        <v>3.1715849999999999</v>
      </c>
      <c r="H1943" s="2">
        <f>'Moving Avg'!G1943</f>
        <v>2.9251980000000009</v>
      </c>
      <c r="I1943" s="2">
        <f>'Moving Avg'!H1943</f>
        <v>3.0294364999999992</v>
      </c>
      <c r="J1943" s="5" t="str">
        <f>OBV!F1943</f>
        <v>BULLISH</v>
      </c>
      <c r="K1943" s="5" t="str">
        <f>OBV!G1943</f>
        <v>NEUTRAL</v>
      </c>
      <c r="L1943" s="5" t="str">
        <f>OBV!H1943</f>
        <v>BULLISH DIVERGENCE</v>
      </c>
    </row>
    <row r="1944" spans="1:12" ht="13.5" x14ac:dyDescent="0.25">
      <c r="A1944" s="3">
        <f>RSI!A1944</f>
        <v>45138</v>
      </c>
      <c r="B1944" s="2">
        <f>RSI!B1944</f>
        <v>3.3401000000000001</v>
      </c>
      <c r="C1944" s="2">
        <f>RSI!I1944</f>
        <v>71.587079777633662</v>
      </c>
      <c r="D1944" s="2">
        <f>MACD!E1944</f>
        <v>-4.5739826760662794E-2</v>
      </c>
      <c r="E1944" s="2">
        <f>MACD!F1944</f>
        <v>-7.1491718769561702E-2</v>
      </c>
      <c r="F1944" s="2">
        <f>'Moving Avg'!D1944</f>
        <v>3.3204000000000002</v>
      </c>
      <c r="G1944" s="2">
        <f>'Moving Avg'!F1944</f>
        <v>3.1900999999999997</v>
      </c>
      <c r="H1944" s="2">
        <f>'Moving Avg'!G1944</f>
        <v>2.9410400000000014</v>
      </c>
      <c r="I1944" s="2">
        <f>'Moving Avg'!H1944</f>
        <v>3.0298824999999994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</row>
    <row r="1945" spans="1:12" ht="13.5" x14ac:dyDescent="0.25">
      <c r="A1945" s="3">
        <f>RSI!A1945</f>
        <v>45139</v>
      </c>
      <c r="B1945" s="2">
        <f>RSI!B1945</f>
        <v>3.3132000000000001</v>
      </c>
      <c r="C1945" s="2">
        <f>RSI!I1945</f>
        <v>67.491113442664414</v>
      </c>
      <c r="D1945" s="2">
        <f>MACD!E1945</f>
        <v>-4.1105741676829677E-2</v>
      </c>
      <c r="E1945" s="2">
        <f>MACD!F1945</f>
        <v>-6.5414523351015302E-2</v>
      </c>
      <c r="F1945" s="2">
        <f>'Moving Avg'!D1945</f>
        <v>3.3258200000000002</v>
      </c>
      <c r="G1945" s="2">
        <f>'Moving Avg'!F1945</f>
        <v>3.2072699999999998</v>
      </c>
      <c r="H1945" s="2">
        <f>'Moving Avg'!G1945</f>
        <v>2.9535320000000014</v>
      </c>
      <c r="I1945" s="2">
        <f>'Moving Avg'!H1945</f>
        <v>3.0301939999999989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</row>
    <row r="1946" spans="1:12" ht="13.5" x14ac:dyDescent="0.25">
      <c r="A1946" s="3">
        <f>RSI!A1946</f>
        <v>45140</v>
      </c>
      <c r="B1946" s="2">
        <f>RSI!B1946</f>
        <v>3.3490000000000002</v>
      </c>
      <c r="C1946" s="2">
        <f>RSI!I1946</f>
        <v>69.954940551717968</v>
      </c>
      <c r="D1946" s="2">
        <f>MACD!E1946</f>
        <v>-4.3476122404004336E-2</v>
      </c>
      <c r="E1946" s="2">
        <f>MACD!F1946</f>
        <v>-6.1026843161613109E-2</v>
      </c>
      <c r="F1946" s="2">
        <f>'Moving Avg'!D1946</f>
        <v>3.34544</v>
      </c>
      <c r="G1946" s="2">
        <f>'Moving Avg'!F1946</f>
        <v>3.2271099999999997</v>
      </c>
      <c r="H1946" s="2">
        <f>'Moving Avg'!G1946</f>
        <v>2.966740000000001</v>
      </c>
      <c r="I1946" s="2">
        <f>'Moving Avg'!H1946</f>
        <v>3.0307724999999994</v>
      </c>
      <c r="J1946" s="5" t="str">
        <f>OBV!F1946</f>
        <v>BULLISH</v>
      </c>
      <c r="K1946" s="5" t="str">
        <f>OBV!G1946</f>
        <v>NEUTRAL</v>
      </c>
      <c r="L1946" s="5" t="str">
        <f>OBV!H1946</f>
        <v>CONFIRMED BULLISH</v>
      </c>
    </row>
    <row r="1947" spans="1:12" ht="13.5" x14ac:dyDescent="0.25">
      <c r="A1947" s="3">
        <f>RSI!A1947</f>
        <v>45141</v>
      </c>
      <c r="B1947" s="2">
        <f>RSI!B1947</f>
        <v>3.3311000000000002</v>
      </c>
      <c r="C1947" s="2">
        <f>RSI!I1947</f>
        <v>67.212040986473554</v>
      </c>
      <c r="D1947" s="2">
        <f>MACD!E1947</f>
        <v>-4.5230396507585979E-2</v>
      </c>
      <c r="E1947" s="2">
        <f>MACD!F1947</f>
        <v>-5.7867553830807689E-2</v>
      </c>
      <c r="F1947" s="2">
        <f>'Moving Avg'!D1947</f>
        <v>3.3347000000000002</v>
      </c>
      <c r="G1947" s="2">
        <f>'Moving Avg'!F1947</f>
        <v>3.2456149999999999</v>
      </c>
      <c r="H1947" s="2">
        <f>'Moving Avg'!G1947</f>
        <v>2.9797660000000001</v>
      </c>
      <c r="I1947" s="2">
        <f>'Moving Avg'!H1947</f>
        <v>3.0313049999999993</v>
      </c>
      <c r="J1947" s="5" t="str">
        <f>OBV!F1947</f>
        <v>BULLISH</v>
      </c>
      <c r="K1947" s="5" t="str">
        <f>OBV!G1947</f>
        <v>NEUTRAL</v>
      </c>
      <c r="L1947" s="5" t="str">
        <f>OBV!H1947</f>
        <v>BULLISH DIVERGENCE</v>
      </c>
    </row>
    <row r="1948" spans="1:12" ht="13.5" x14ac:dyDescent="0.25">
      <c r="A1948" s="3">
        <f>RSI!A1948</f>
        <v>45142</v>
      </c>
      <c r="B1948" s="2">
        <f>RSI!B1948</f>
        <v>3.3490000000000002</v>
      </c>
      <c r="C1948" s="2">
        <f>RSI!I1948</f>
        <v>68.540440871470111</v>
      </c>
      <c r="D1948" s="2">
        <f>MACD!E1948</f>
        <v>-3.5406760588653441E-2</v>
      </c>
      <c r="E1948" s="2">
        <f>MACD!F1948</f>
        <v>-5.3375395182376842E-2</v>
      </c>
      <c r="F1948" s="2">
        <f>'Moving Avg'!D1948</f>
        <v>3.3364800000000003</v>
      </c>
      <c r="G1948" s="2">
        <f>'Moving Avg'!F1948</f>
        <v>3.2623799999999994</v>
      </c>
      <c r="H1948" s="2">
        <f>'Moving Avg'!G1948</f>
        <v>2.9926219999999999</v>
      </c>
      <c r="I1948" s="2">
        <f>'Moving Avg'!H1948</f>
        <v>3.0319269999999996</v>
      </c>
      <c r="J1948" s="5" t="str">
        <f>OBV!F1948</f>
        <v>BULLISH</v>
      </c>
      <c r="K1948" s="5" t="str">
        <f>OBV!G1948</f>
        <v>NEUTRAL</v>
      </c>
      <c r="L1948" s="5" t="str">
        <f>OBV!H1948</f>
        <v>CONFIRMED BULLISH</v>
      </c>
    </row>
    <row r="1949" spans="1:12" ht="13.5" x14ac:dyDescent="0.25">
      <c r="A1949" s="3">
        <f>RSI!A1949</f>
        <v>45145</v>
      </c>
      <c r="B1949" s="2">
        <f>RSI!B1949</f>
        <v>3.3401000000000001</v>
      </c>
      <c r="C1949" s="2">
        <f>RSI!I1949</f>
        <v>67.085108363107338</v>
      </c>
      <c r="D1949" s="2">
        <f>MACD!E1949</f>
        <v>-2.6010387597026341E-2</v>
      </c>
      <c r="E1949" s="2">
        <f>MACD!F1949</f>
        <v>-4.7902393665306742E-2</v>
      </c>
      <c r="F1949" s="2">
        <f>'Moving Avg'!D1949</f>
        <v>3.3364800000000003</v>
      </c>
      <c r="G1949" s="2">
        <f>'Moving Avg'!F1949</f>
        <v>3.2778200000000006</v>
      </c>
      <c r="H1949" s="2">
        <f>'Moving Avg'!G1949</f>
        <v>3.0060039999999999</v>
      </c>
      <c r="I1949" s="2">
        <f>'Moving Avg'!H1949</f>
        <v>3.0325924999999989</v>
      </c>
      <c r="J1949" s="5" t="str">
        <f>OBV!F1949</f>
        <v>BULLISH</v>
      </c>
      <c r="K1949" s="5" t="str">
        <f>OBV!G1949</f>
        <v>NEUTRAL</v>
      </c>
      <c r="L1949" s="5" t="str">
        <f>OBV!H1949</f>
        <v>NEUTRAL</v>
      </c>
    </row>
    <row r="1950" spans="1:12" ht="13.5" x14ac:dyDescent="0.25">
      <c r="A1950" s="3">
        <f>RSI!A1950</f>
        <v>45146</v>
      </c>
      <c r="B1950" s="2">
        <f>RSI!B1950</f>
        <v>3.3401000000000001</v>
      </c>
      <c r="C1950" s="2">
        <f>RSI!I1950</f>
        <v>67.085108363107324</v>
      </c>
      <c r="D1950" s="2">
        <f>MACD!E1950</f>
        <v>-2.0221088101056495E-2</v>
      </c>
      <c r="E1950" s="2">
        <f>MACD!F1950</f>
        <v>-4.2366132552456699E-2</v>
      </c>
      <c r="F1950" s="2">
        <f>'Moving Avg'!D1950</f>
        <v>3.3418599999999996</v>
      </c>
      <c r="G1950" s="2">
        <f>'Moving Avg'!F1950</f>
        <v>3.2888700000000002</v>
      </c>
      <c r="H1950" s="2">
        <f>'Moving Avg'!G1950</f>
        <v>3.0200879999999994</v>
      </c>
      <c r="I1950" s="2">
        <f>'Moving Avg'!H1950</f>
        <v>3.0336974999999988</v>
      </c>
      <c r="J1950" s="5" t="str">
        <f>OBV!F1950</f>
        <v>BULLISH</v>
      </c>
      <c r="K1950" s="5" t="str">
        <f>OBV!G1950</f>
        <v>NEUTRAL</v>
      </c>
      <c r="L1950" s="5" t="str">
        <f>OBV!H1950</f>
        <v>CONFIRMED BULLISH</v>
      </c>
    </row>
    <row r="1951" spans="1:12" ht="13.5" x14ac:dyDescent="0.25">
      <c r="A1951" s="3">
        <f>RSI!A1951</f>
        <v>45147</v>
      </c>
      <c r="B1951" s="2">
        <f>RSI!B1951</f>
        <v>3.3401000000000001</v>
      </c>
      <c r="C1951" s="2">
        <f>RSI!I1951</f>
        <v>67.085108363107338</v>
      </c>
      <c r="D1951" s="2">
        <f>MACD!E1951</f>
        <v>-2.1485641623005147E-2</v>
      </c>
      <c r="E1951" s="2">
        <f>MACD!F1951</f>
        <v>-3.8190034366566393E-2</v>
      </c>
      <c r="F1951" s="2">
        <f>'Moving Avg'!D1951</f>
        <v>3.3400800000000004</v>
      </c>
      <c r="G1951" s="2">
        <f>'Moving Avg'!F1951</f>
        <v>3.2933300000000001</v>
      </c>
      <c r="H1951" s="2">
        <f>'Moving Avg'!G1951</f>
        <v>3.0345239999999993</v>
      </c>
      <c r="I1951" s="2">
        <f>'Moving Avg'!H1951</f>
        <v>3.0350219999999992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</row>
    <row r="1952" spans="1:12" ht="13.5" x14ac:dyDescent="0.25">
      <c r="A1952" s="3">
        <f>RSI!A1952</f>
        <v>45148</v>
      </c>
      <c r="B1952" s="2">
        <f>RSI!B1952</f>
        <v>3.3401000000000001</v>
      </c>
      <c r="C1952" s="2">
        <f>RSI!I1952</f>
        <v>67.085108363107338</v>
      </c>
      <c r="D1952" s="2">
        <f>MACD!E1952</f>
        <v>-2.6480622840989732E-3</v>
      </c>
      <c r="E1952" s="2">
        <f>MACD!F1952</f>
        <v>-3.108163995007291E-2</v>
      </c>
      <c r="F1952" s="2">
        <f>'Moving Avg'!D1952</f>
        <v>3.3418799999999997</v>
      </c>
      <c r="G1952" s="2">
        <f>'Moving Avg'!F1952</f>
        <v>3.2982300000000002</v>
      </c>
      <c r="H1952" s="2">
        <f>'Moving Avg'!G1952</f>
        <v>3.0494859999999999</v>
      </c>
      <c r="I1952" s="2">
        <f>'Moving Avg'!H1952</f>
        <v>3.0363464999999996</v>
      </c>
      <c r="J1952" s="5" t="str">
        <f>OBV!F1952</f>
        <v>BEARISH</v>
      </c>
      <c r="K1952" s="5" t="str">
        <f>OBV!G1952</f>
        <v>NEUTRAL</v>
      </c>
      <c r="L1952" s="5" t="str">
        <f>OBV!H1952</f>
        <v>BEARISH DIVERGENCE</v>
      </c>
    </row>
    <row r="1953" spans="1:12" ht="13.5" x14ac:dyDescent="0.25">
      <c r="A1953" s="3">
        <f>RSI!A1953</f>
        <v>45149</v>
      </c>
      <c r="B1953" s="2">
        <f>RSI!B1953</f>
        <v>3.3401000000000001</v>
      </c>
      <c r="C1953" s="2">
        <f>RSI!I1953</f>
        <v>67.085108363107338</v>
      </c>
      <c r="D1953" s="2">
        <f>MACD!E1953</f>
        <v>5.7733809276836467E-3</v>
      </c>
      <c r="E1953" s="2">
        <f>MACD!F1953</f>
        <v>-2.37106357745216E-2</v>
      </c>
      <c r="F1953" s="2">
        <f>'Moving Avg'!D1953</f>
        <v>3.3401000000000005</v>
      </c>
      <c r="G1953" s="2">
        <f>'Moving Avg'!F1953</f>
        <v>3.3031300000000003</v>
      </c>
      <c r="H1953" s="2">
        <f>'Moving Avg'!G1953</f>
        <v>3.0637460000000005</v>
      </c>
      <c r="I1953" s="2">
        <f>'Moving Avg'!H1953</f>
        <v>3.0370119999999998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</row>
    <row r="1954" spans="1:12" ht="13.5" x14ac:dyDescent="0.25">
      <c r="A1954" s="3">
        <f>RSI!A1954</f>
        <v>45152</v>
      </c>
      <c r="B1954" s="2">
        <f>RSI!B1954</f>
        <v>3.3401000000000001</v>
      </c>
      <c r="C1954" s="2">
        <f>RSI!I1954</f>
        <v>67.085108363107338</v>
      </c>
      <c r="D1954" s="2">
        <f>MACD!E1954</f>
        <v>1.2305584231186106E-2</v>
      </c>
      <c r="E1954" s="2">
        <f>MACD!F1954</f>
        <v>-1.6507391773380061E-2</v>
      </c>
      <c r="F1954" s="2">
        <f>'Moving Avg'!D1954</f>
        <v>3.3401000000000005</v>
      </c>
      <c r="G1954" s="2">
        <f>'Moving Avg'!F1954</f>
        <v>3.3089050000000002</v>
      </c>
      <c r="H1954" s="2">
        <f>'Moving Avg'!G1954</f>
        <v>3.0780060000000007</v>
      </c>
      <c r="I1954" s="2">
        <f>'Moving Avg'!H1954</f>
        <v>3.0376775000000005</v>
      </c>
      <c r="J1954" s="5" t="str">
        <f>OBV!F1954</f>
        <v>NEUTRAL</v>
      </c>
      <c r="K1954" s="5" t="str">
        <f>OBV!G1954</f>
        <v>NEUTRAL</v>
      </c>
      <c r="L1954" s="5" t="str">
        <f>OBV!H1954</f>
        <v>NEUTRAL</v>
      </c>
    </row>
    <row r="1955" spans="1:12" ht="13.5" x14ac:dyDescent="0.25">
      <c r="A1955" s="3">
        <f>RSI!A1955</f>
        <v>45153</v>
      </c>
      <c r="B1955" s="2">
        <f>RSI!B1955</f>
        <v>3.3311000000000002</v>
      </c>
      <c r="C1955" s="2">
        <f>RSI!I1955</f>
        <v>64.910936772348407</v>
      </c>
      <c r="D1955" s="2">
        <f>MACD!E1955</f>
        <v>1.3811377882292586E-2</v>
      </c>
      <c r="E1955" s="2">
        <f>MACD!F1955</f>
        <v>-1.0443637842245532E-2</v>
      </c>
      <c r="F1955" s="2">
        <f>'Moving Avg'!D1955</f>
        <v>3.3383000000000003</v>
      </c>
      <c r="G1955" s="2">
        <f>'Moving Avg'!F1955</f>
        <v>3.3146700000000004</v>
      </c>
      <c r="H1955" s="2">
        <f>'Moving Avg'!G1955</f>
        <v>3.0919100000000008</v>
      </c>
      <c r="I1955" s="2">
        <f>'Moving Avg'!H1955</f>
        <v>3.0382980000000002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</row>
    <row r="1956" spans="1:12" ht="13.5" x14ac:dyDescent="0.25">
      <c r="A1956" s="3">
        <f>RSI!A1956</f>
        <v>45154</v>
      </c>
      <c r="B1956" s="2">
        <f>RSI!B1956</f>
        <v>3.3132000000000001</v>
      </c>
      <c r="C1956" s="2">
        <f>RSI!I1956</f>
        <v>60.697525233672472</v>
      </c>
      <c r="D1956" s="2">
        <f>MACD!E1956</f>
        <v>2.1463365752734553E-2</v>
      </c>
      <c r="E1956" s="2">
        <f>MACD!F1956</f>
        <v>-4.0622371232495154E-3</v>
      </c>
      <c r="F1956" s="2">
        <f>'Moving Avg'!D1956</f>
        <v>3.3329200000000001</v>
      </c>
      <c r="G1956" s="2">
        <f>'Moving Avg'!F1956</f>
        <v>3.3204199999999995</v>
      </c>
      <c r="H1956" s="2">
        <f>'Moving Avg'!G1956</f>
        <v>3.1058080000000006</v>
      </c>
      <c r="I1956" s="2">
        <f>'Moving Avg'!H1956</f>
        <v>3.0388290000000007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</row>
    <row r="1957" spans="1:12" ht="13.5" x14ac:dyDescent="0.25">
      <c r="A1957" s="3">
        <f>RSI!A1957</f>
        <v>45155</v>
      </c>
      <c r="B1957" s="2">
        <f>RSI!B1957</f>
        <v>3.3132000000000001</v>
      </c>
      <c r="C1957" s="2">
        <f>RSI!I1957</f>
        <v>60.697525233672472</v>
      </c>
      <c r="D1957" s="2">
        <f>MACD!E1957</f>
        <v>2.4868047238093105E-2</v>
      </c>
      <c r="E1957" s="2">
        <f>MACD!F1957</f>
        <v>1.7238197490190088E-3</v>
      </c>
      <c r="F1957" s="2">
        <f>'Moving Avg'!D1957</f>
        <v>3.3275400000000004</v>
      </c>
      <c r="G1957" s="2">
        <f>'Moving Avg'!F1957</f>
        <v>3.3261699999999998</v>
      </c>
      <c r="H1957" s="2">
        <f>'Moving Avg'!G1957</f>
        <v>3.1195300000000001</v>
      </c>
      <c r="I1957" s="2">
        <f>'Moving Avg'!H1957</f>
        <v>3.0394920000000019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</row>
    <row r="1958" spans="1:12" ht="13.5" x14ac:dyDescent="0.25">
      <c r="A1958" s="3">
        <f>RSI!A1958</f>
        <v>45156</v>
      </c>
      <c r="B1958" s="2">
        <f>RSI!B1958</f>
        <v>3.3132000000000001</v>
      </c>
      <c r="C1958" s="2">
        <f>RSI!I1958</f>
        <v>60.697525233672465</v>
      </c>
      <c r="D1958" s="2">
        <f>MACD!E1958</f>
        <v>3.0209970940432207E-2</v>
      </c>
      <c r="E1958" s="2">
        <f>MACD!F1958</f>
        <v>7.4210499873016492E-3</v>
      </c>
      <c r="F1958" s="2">
        <f>'Moving Avg'!D1958</f>
        <v>3.3221600000000002</v>
      </c>
      <c r="G1958" s="2">
        <f>'Moving Avg'!F1958</f>
        <v>3.3275250000000001</v>
      </c>
      <c r="H1958" s="2">
        <f>'Moving Avg'!G1958</f>
        <v>3.1332520000000006</v>
      </c>
      <c r="I1958" s="2">
        <f>'Moving Avg'!H1958</f>
        <v>3.0401550000000022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</row>
    <row r="1959" spans="1:12" ht="13.5" x14ac:dyDescent="0.25">
      <c r="A1959" s="3">
        <f>RSI!A1959</f>
        <v>45159</v>
      </c>
      <c r="B1959" s="2">
        <f>RSI!B1959</f>
        <v>3.3311000000000002</v>
      </c>
      <c r="C1959" s="2">
        <f>RSI!I1959</f>
        <v>63.644900226973704</v>
      </c>
      <c r="D1959" s="2">
        <f>MACD!E1959</f>
        <v>3.1763786138100158E-2</v>
      </c>
      <c r="E1959" s="2">
        <f>MACD!F1959</f>
        <v>1.228959721746135E-2</v>
      </c>
      <c r="F1959" s="2">
        <f>'Moving Avg'!D1959</f>
        <v>3.32036</v>
      </c>
      <c r="G1959" s="2">
        <f>'Moving Avg'!F1959</f>
        <v>3.3293350000000004</v>
      </c>
      <c r="H1959" s="2">
        <f>'Moving Avg'!G1959</f>
        <v>3.1454000000000004</v>
      </c>
      <c r="I1959" s="2">
        <f>'Moving Avg'!H1959</f>
        <v>3.0409075000000017</v>
      </c>
      <c r="J1959" s="5" t="str">
        <f>OBV!F1959</f>
        <v>BULLISH</v>
      </c>
      <c r="K1959" s="5" t="str">
        <f>OBV!G1959</f>
        <v>NEUTRAL</v>
      </c>
      <c r="L1959" s="5" t="str">
        <f>OBV!H1959</f>
        <v>BULLISH DIVERGENCE</v>
      </c>
    </row>
    <row r="1960" spans="1:12" ht="13.5" x14ac:dyDescent="0.25">
      <c r="A1960" s="3">
        <f>RSI!A1960</f>
        <v>45160</v>
      </c>
      <c r="B1960" s="2">
        <f>RSI!B1960</f>
        <v>3.3132000000000001</v>
      </c>
      <c r="C1960" s="2">
        <f>RSI!I1960</f>
        <v>58.888983536401433</v>
      </c>
      <c r="D1960" s="2">
        <f>MACD!E1960</f>
        <v>3.4047672277149665E-2</v>
      </c>
      <c r="E1960" s="2">
        <f>MACD!F1960</f>
        <v>1.6641212229399013E-2</v>
      </c>
      <c r="F1960" s="2">
        <f>'Moving Avg'!D1960</f>
        <v>3.3167800000000001</v>
      </c>
      <c r="G1960" s="2">
        <f>'Moving Avg'!F1960</f>
        <v>3.3306899999999997</v>
      </c>
      <c r="H1960" s="2">
        <f>'Moving Avg'!G1960</f>
        <v>3.1577160000000002</v>
      </c>
      <c r="I1960" s="2">
        <f>'Moving Avg'!H1960</f>
        <v>3.041570500000002</v>
      </c>
      <c r="J1960" s="5" t="str">
        <f>OBV!F1960</f>
        <v>BULLISH</v>
      </c>
      <c r="K1960" s="5" t="str">
        <f>OBV!G1960</f>
        <v>NEUTRAL</v>
      </c>
      <c r="L1960" s="5" t="str">
        <f>OBV!H1960</f>
        <v>BULLISH DIVERGENCE</v>
      </c>
    </row>
    <row r="1961" spans="1:12" ht="13.5" x14ac:dyDescent="0.25">
      <c r="A1961" s="3">
        <f>RSI!A1961</f>
        <v>45161</v>
      </c>
      <c r="B1961" s="2">
        <f>RSI!B1961</f>
        <v>3.2863000000000002</v>
      </c>
      <c r="C1961" s="2">
        <f>RSI!I1961</f>
        <v>52.535558443295216</v>
      </c>
      <c r="D1961" s="2">
        <f>MACD!E1961</f>
        <v>3.7748179397178117E-2</v>
      </c>
      <c r="E1961" s="2">
        <f>MACD!F1961</f>
        <v>2.0862605662954836E-2</v>
      </c>
      <c r="F1961" s="2">
        <f>'Moving Avg'!D1961</f>
        <v>3.3113999999999999</v>
      </c>
      <c r="G1961" s="2">
        <f>'Moving Avg'!F1961</f>
        <v>3.3324600000000002</v>
      </c>
      <c r="H1961" s="2">
        <f>'Moving Avg'!G1961</f>
        <v>3.1686160000000005</v>
      </c>
      <c r="I1961" s="2">
        <f>'Moving Avg'!H1961</f>
        <v>3.0421865000000019</v>
      </c>
      <c r="J1961" s="5" t="str">
        <f>OBV!F1961</f>
        <v>BEARISH</v>
      </c>
      <c r="K1961" s="5" t="str">
        <f>OBV!G1961</f>
        <v>NEUTRAL</v>
      </c>
      <c r="L1961" s="5" t="str">
        <f>OBV!H1961</f>
        <v>CONFIRMED BEARISH</v>
      </c>
    </row>
    <row r="1962" spans="1:12" ht="13.5" x14ac:dyDescent="0.25">
      <c r="A1962" s="3">
        <f>RSI!A1962</f>
        <v>45162</v>
      </c>
      <c r="B1962" s="2">
        <f>RSI!B1962</f>
        <v>3.2863000000000002</v>
      </c>
      <c r="C1962" s="2">
        <f>RSI!I1962</f>
        <v>52.535558443295216</v>
      </c>
      <c r="D1962" s="2">
        <f>MACD!E1962</f>
        <v>4.0830363842816464E-2</v>
      </c>
      <c r="E1962" s="2">
        <f>MACD!F1962</f>
        <v>2.4856157298927161E-2</v>
      </c>
      <c r="F1962" s="2">
        <f>'Moving Avg'!D1962</f>
        <v>3.3060200000000002</v>
      </c>
      <c r="G1962" s="2">
        <f>'Moving Avg'!F1962</f>
        <v>3.3275350000000001</v>
      </c>
      <c r="H1962" s="2">
        <f>'Moving Avg'!G1962</f>
        <v>3.1795160000000009</v>
      </c>
      <c r="I1962" s="2">
        <f>'Moving Avg'!H1962</f>
        <v>3.0428025000000014</v>
      </c>
      <c r="J1962" s="5" t="str">
        <f>OBV!F1962</f>
        <v>BEARISH</v>
      </c>
      <c r="K1962" s="5" t="str">
        <f>OBV!G1962</f>
        <v>NEUTRAL</v>
      </c>
      <c r="L1962" s="5" t="str">
        <f>OBV!H1962</f>
        <v>CONFIRMED BEARISH</v>
      </c>
    </row>
    <row r="1963" spans="1:12" ht="13.5" x14ac:dyDescent="0.25">
      <c r="A1963" s="3">
        <f>RSI!A1963</f>
        <v>45163</v>
      </c>
      <c r="B1963" s="2">
        <f>RSI!B1963</f>
        <v>3.2863000000000002</v>
      </c>
      <c r="C1963" s="2">
        <f>RSI!I1963</f>
        <v>52.535558443295216</v>
      </c>
      <c r="D1963" s="2">
        <f>MACD!E1963</f>
        <v>4.3392982837629379E-2</v>
      </c>
      <c r="E1963" s="2">
        <f>MACD!F1963</f>
        <v>2.8563522406667603E-2</v>
      </c>
      <c r="F1963" s="2">
        <f>'Moving Avg'!D1963</f>
        <v>3.30064</v>
      </c>
      <c r="G1963" s="2">
        <f>'Moving Avg'!F1963</f>
        <v>3.3248449999999998</v>
      </c>
      <c r="H1963" s="2">
        <f>'Moving Avg'!G1963</f>
        <v>3.1891860000000012</v>
      </c>
      <c r="I1963" s="2">
        <f>'Moving Avg'!H1963</f>
        <v>3.0434185000000009</v>
      </c>
      <c r="J1963" s="5" t="str">
        <f>OBV!F1963</f>
        <v>BEARISH</v>
      </c>
      <c r="K1963" s="5" t="str">
        <f>OBV!G1963</f>
        <v>NEUTRAL</v>
      </c>
      <c r="L1963" s="5" t="str">
        <f>OBV!H1963</f>
        <v>CONFIRMED BEARISH</v>
      </c>
    </row>
    <row r="1964" spans="1:12" ht="13.5" x14ac:dyDescent="0.25">
      <c r="A1964" s="3">
        <f>RSI!A1964</f>
        <v>45166</v>
      </c>
      <c r="B1964" s="2">
        <f>RSI!B1964</f>
        <v>3.2774000000000001</v>
      </c>
      <c r="C1964" s="2">
        <f>RSI!I1964</f>
        <v>50.293348944695232</v>
      </c>
      <c r="D1964" s="2">
        <f>MACD!E1964</f>
        <v>4.6178590507780282E-2</v>
      </c>
      <c r="E1964" s="2">
        <f>MACD!F1964</f>
        <v>3.2086536026890142E-2</v>
      </c>
      <c r="F1964" s="2">
        <f>'Moving Avg'!D1964</f>
        <v>3.2899000000000003</v>
      </c>
      <c r="G1964" s="2">
        <f>'Moving Avg'!F1964</f>
        <v>3.3217100000000004</v>
      </c>
      <c r="H1964" s="2">
        <f>'Moving Avg'!G1964</f>
        <v>3.1986780000000015</v>
      </c>
      <c r="I1964" s="2">
        <f>'Moving Avg'!H1964</f>
        <v>3.0441220000000011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</row>
    <row r="1965" spans="1:12" ht="13.5" x14ac:dyDescent="0.25">
      <c r="A1965" s="3">
        <f>RSI!A1965</f>
        <v>45167</v>
      </c>
      <c r="B1965" s="2">
        <f>RSI!B1965</f>
        <v>3.2595000000000001</v>
      </c>
      <c r="C1965" s="2">
        <f>RSI!I1965</f>
        <v>46.037535256325718</v>
      </c>
      <c r="D1965" s="2">
        <f>MACD!E1965</f>
        <v>4.8490635371770452E-2</v>
      </c>
      <c r="E1965" s="2">
        <f>MACD!F1965</f>
        <v>3.5367355895866204E-2</v>
      </c>
      <c r="F1965" s="2">
        <f>'Moving Avg'!D1965</f>
        <v>3.2791600000000001</v>
      </c>
      <c r="G1965" s="2">
        <f>'Moving Avg'!F1965</f>
        <v>3.3190249999999999</v>
      </c>
      <c r="H1965" s="2">
        <f>'Moving Avg'!G1965</f>
        <v>3.2078120000000019</v>
      </c>
      <c r="I1965" s="2">
        <f>'Moving Avg'!H1965</f>
        <v>3.0447360000000008</v>
      </c>
      <c r="J1965" s="5" t="str">
        <f>OBV!F1965</f>
        <v>BEARISH</v>
      </c>
      <c r="K1965" s="5" t="str">
        <f>OBV!G1965</f>
        <v>NEUTRAL</v>
      </c>
      <c r="L1965" s="5" t="str">
        <f>OBV!H1965</f>
        <v>CONFIRMED BEARISH</v>
      </c>
    </row>
    <row r="1966" spans="1:12" ht="13.5" x14ac:dyDescent="0.25">
      <c r="A1966" s="3">
        <f>RSI!A1966</f>
        <v>45168</v>
      </c>
      <c r="B1966" s="2">
        <f>RSI!B1966</f>
        <v>3.2595000000000001</v>
      </c>
      <c r="C1966" s="2">
        <f>RSI!I1966</f>
        <v>46.037535256325718</v>
      </c>
      <c r="D1966" s="2">
        <f>MACD!E1966</f>
        <v>4.7811574961828196E-2</v>
      </c>
      <c r="E1966" s="2">
        <f>MACD!F1966</f>
        <v>3.7856199709058604E-2</v>
      </c>
      <c r="F1966" s="2">
        <f>'Moving Avg'!D1966</f>
        <v>3.2738</v>
      </c>
      <c r="G1966" s="2">
        <f>'Moving Avg'!F1966</f>
        <v>3.3145499999999997</v>
      </c>
      <c r="H1966" s="2">
        <f>'Moving Avg'!G1966</f>
        <v>3.2139580000000016</v>
      </c>
      <c r="I1966" s="2">
        <f>'Moving Avg'!H1966</f>
        <v>3.0453060000000018</v>
      </c>
      <c r="J1966" s="5" t="str">
        <f>OBV!F1966</f>
        <v>BEARISH</v>
      </c>
      <c r="K1966" s="5" t="str">
        <f>OBV!G1966</f>
        <v>NEUTRAL</v>
      </c>
      <c r="L1966" s="5" t="str">
        <f>OBV!H1966</f>
        <v>CONFIRMED BEARISH</v>
      </c>
    </row>
    <row r="1967" spans="1:12" ht="13.5" x14ac:dyDescent="0.25">
      <c r="A1967" s="3">
        <f>RSI!A1967</f>
        <v>45169</v>
      </c>
      <c r="B1967" s="2">
        <f>RSI!B1967</f>
        <v>3.2595000000000001</v>
      </c>
      <c r="C1967" s="2">
        <f>RSI!I1967</f>
        <v>46.037535256325718</v>
      </c>
      <c r="D1967" s="2">
        <f>MACD!E1967</f>
        <v>4.734665213396072E-2</v>
      </c>
      <c r="E1967" s="2">
        <f>MACD!F1967</f>
        <v>3.9754290194039033E-2</v>
      </c>
      <c r="F1967" s="2">
        <f>'Moving Avg'!D1967</f>
        <v>3.2684399999999996</v>
      </c>
      <c r="G1967" s="2">
        <f>'Moving Avg'!F1967</f>
        <v>3.3109699999999997</v>
      </c>
      <c r="H1967" s="2">
        <f>'Moving Avg'!G1967</f>
        <v>3.2186980000000021</v>
      </c>
      <c r="I1967" s="2">
        <f>'Moving Avg'!H1967</f>
        <v>3.0458760000000011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</row>
    <row r="1968" spans="1:12" ht="13.5" x14ac:dyDescent="0.25">
      <c r="A1968" s="3">
        <f>RSI!A1968</f>
        <v>45170</v>
      </c>
      <c r="B1968" s="2">
        <f>RSI!B1968</f>
        <v>3.3311000000000002</v>
      </c>
      <c r="C1968" s="2">
        <f>RSI!I1968</f>
        <v>62.071781198092403</v>
      </c>
      <c r="D1968" s="2">
        <f>MACD!E1968</f>
        <v>4.1751095478121947E-2</v>
      </c>
      <c r="E1968" s="2">
        <f>MACD!F1968</f>
        <v>4.015365125085562E-2</v>
      </c>
      <c r="F1968" s="2">
        <f>'Moving Avg'!D1968</f>
        <v>3.2774000000000001</v>
      </c>
      <c r="G1968" s="2">
        <f>'Moving Avg'!F1968</f>
        <v>3.3100750000000003</v>
      </c>
      <c r="H1968" s="2">
        <f>'Moving Avg'!G1968</f>
        <v>3.2248700000000019</v>
      </c>
      <c r="I1968" s="2">
        <f>'Moving Avg'!H1968</f>
        <v>3.0468040000000007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</row>
    <row r="1969" spans="1:12" ht="13.5" x14ac:dyDescent="0.25">
      <c r="A1969" s="3">
        <f>RSI!A1969</f>
        <v>45173</v>
      </c>
      <c r="B1969" s="2">
        <f>RSI!B1969</f>
        <v>3.4207000000000001</v>
      </c>
      <c r="C1969" s="2">
        <f>RSI!I1969</f>
        <v>72.9169087916503</v>
      </c>
      <c r="D1969" s="2">
        <f>MACD!E1969</f>
        <v>3.2804136896161573E-2</v>
      </c>
      <c r="E1969" s="2">
        <f>MACD!F1969</f>
        <v>3.8683748379916817E-2</v>
      </c>
      <c r="F1969" s="2">
        <f>'Moving Avg'!D1969</f>
        <v>3.30606</v>
      </c>
      <c r="G1969" s="2">
        <f>'Moving Avg'!F1969</f>
        <v>3.3141050000000001</v>
      </c>
      <c r="H1969" s="2">
        <f>'Moving Avg'!G1969</f>
        <v>3.2330100000000019</v>
      </c>
      <c r="I1969" s="2">
        <f>'Moving Avg'!H1969</f>
        <v>3.0481360000000013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</row>
    <row r="1970" spans="1:12" ht="13.5" x14ac:dyDescent="0.25">
      <c r="A1970" s="3">
        <f>RSI!A1970</f>
        <v>45174</v>
      </c>
      <c r="B1970" s="2">
        <f>RSI!B1970</f>
        <v>3.4565000000000001</v>
      </c>
      <c r="C1970" s="2">
        <f>RSI!I1970</f>
        <v>75.884038308043273</v>
      </c>
      <c r="D1970" s="2">
        <f>MACD!E1970</f>
        <v>1.8993794566748878E-2</v>
      </c>
      <c r="E1970" s="2">
        <f>MACD!F1970</f>
        <v>3.4745757617283234E-2</v>
      </c>
      <c r="F1970" s="2">
        <f>'Moving Avg'!D1970</f>
        <v>3.3454600000000001</v>
      </c>
      <c r="G1970" s="2">
        <f>'Moving Avg'!F1970</f>
        <v>3.3199250000000005</v>
      </c>
      <c r="H1970" s="2">
        <f>'Moving Avg'!G1970</f>
        <v>3.2420420000000019</v>
      </c>
      <c r="I1970" s="2">
        <f>'Moving Avg'!H1970</f>
        <v>3.0496030000000003</v>
      </c>
      <c r="J1970" s="5" t="str">
        <f>OBV!F1970</f>
        <v>BULLISH</v>
      </c>
      <c r="K1970" s="5" t="str">
        <f>OBV!G1970</f>
        <v>NEUTRAL</v>
      </c>
      <c r="L1970" s="5" t="str">
        <f>OBV!H1970</f>
        <v>CONFIRMED BULLISH</v>
      </c>
    </row>
    <row r="1971" spans="1:12" ht="13.5" x14ac:dyDescent="0.25">
      <c r="A1971" s="3">
        <f>RSI!A1971</f>
        <v>45175</v>
      </c>
      <c r="B1971" s="2">
        <f>RSI!B1971</f>
        <v>3.4923000000000002</v>
      </c>
      <c r="C1971" s="2">
        <f>RSI!I1971</f>
        <v>78.429062817052966</v>
      </c>
      <c r="D1971" s="2">
        <f>MACD!E1971</f>
        <v>-4.6608953255455887E-4</v>
      </c>
      <c r="E1971" s="2">
        <f>MACD!F1971</f>
        <v>2.7703388187315676E-2</v>
      </c>
      <c r="F1971" s="2">
        <f>'Moving Avg'!D1971</f>
        <v>3.39202</v>
      </c>
      <c r="G1971" s="2">
        <f>'Moving Avg'!F1971</f>
        <v>3.3275350000000001</v>
      </c>
      <c r="H1971" s="2">
        <f>'Moving Avg'!G1971</f>
        <v>3.2521420000000019</v>
      </c>
      <c r="I1971" s="2">
        <f>'Moving Avg'!H1971</f>
        <v>3.0512490000000003</v>
      </c>
      <c r="J1971" s="5" t="str">
        <f>OBV!F1971</f>
        <v>BULLISH</v>
      </c>
      <c r="K1971" s="5" t="str">
        <f>OBV!G1971</f>
        <v>NEUTRAL</v>
      </c>
      <c r="L1971" s="5" t="str">
        <f>OBV!H1971</f>
        <v>CONFIRMED BULLISH</v>
      </c>
    </row>
    <row r="1972" spans="1:12" ht="13.5" x14ac:dyDescent="0.25">
      <c r="A1972" s="3">
        <f>RSI!A1972</f>
        <v>45176</v>
      </c>
      <c r="B1972" s="2">
        <f>RSI!B1972</f>
        <v>3.4832999999999998</v>
      </c>
      <c r="C1972" s="2">
        <f>RSI!I1972</f>
        <v>76.250479717812027</v>
      </c>
      <c r="D1972" s="2">
        <f>MACD!E1972</f>
        <v>-1.7388037592891425E-2</v>
      </c>
      <c r="E1972" s="2">
        <f>MACD!F1972</f>
        <v>1.8685103031274256E-2</v>
      </c>
      <c r="F1972" s="2">
        <f>'Moving Avg'!D1972</f>
        <v>3.4367800000000002</v>
      </c>
      <c r="G1972" s="2">
        <f>'Moving Avg'!F1972</f>
        <v>3.3346950000000009</v>
      </c>
      <c r="H1972" s="2">
        <f>'Moving Avg'!G1972</f>
        <v>3.262764000000002</v>
      </c>
      <c r="I1972" s="2">
        <f>'Moving Avg'!H1972</f>
        <v>3.0520155000000004</v>
      </c>
      <c r="J1972" s="5" t="str">
        <f>OBV!F1972</f>
        <v>BULLISH</v>
      </c>
      <c r="K1972" s="5" t="str">
        <f>OBV!G1972</f>
        <v>NEUTRAL</v>
      </c>
      <c r="L1972" s="5" t="str">
        <f>OBV!H1972</f>
        <v>CONFIRMED BULLISH</v>
      </c>
    </row>
    <row r="1973" spans="1:12" ht="13.5" x14ac:dyDescent="0.25">
      <c r="A1973" s="3">
        <f>RSI!A1973</f>
        <v>45177</v>
      </c>
      <c r="B1973" s="2">
        <f>RSI!B1973</f>
        <v>3.5102000000000002</v>
      </c>
      <c r="C1973" s="2">
        <f>RSI!I1973</f>
        <v>78.199671602126486</v>
      </c>
      <c r="D1973" s="2">
        <f>MACD!E1973</f>
        <v>-3.4685426670443942E-2</v>
      </c>
      <c r="E1973" s="2">
        <f>MACD!F1973</f>
        <v>8.0109970909306161E-3</v>
      </c>
      <c r="F1973" s="2">
        <f>'Moving Avg'!D1973</f>
        <v>3.4725999999999999</v>
      </c>
      <c r="G1973" s="2">
        <f>'Moving Avg'!F1973</f>
        <v>3.3432000000000004</v>
      </c>
      <c r="H1973" s="2">
        <f>'Moving Avg'!G1973</f>
        <v>3.2735720000000015</v>
      </c>
      <c r="I1973" s="2">
        <f>'Moving Avg'!H1973</f>
        <v>3.0529165000000011</v>
      </c>
      <c r="J1973" s="5" t="str">
        <f>OBV!F1973</f>
        <v>BULLISH</v>
      </c>
      <c r="K1973" s="5" t="str">
        <f>OBV!G1973</f>
        <v>NEUTRAL</v>
      </c>
      <c r="L1973" s="5" t="str">
        <f>OBV!H1973</f>
        <v>CONFIRMED BULLISH</v>
      </c>
    </row>
    <row r="1974" spans="1:12" ht="13.5" x14ac:dyDescent="0.25">
      <c r="A1974" s="3">
        <f>RSI!A1974</f>
        <v>45180</v>
      </c>
      <c r="B1974" s="2">
        <f>RSI!B1974</f>
        <v>3.5102000000000002</v>
      </c>
      <c r="C1974" s="2">
        <f>RSI!I1974</f>
        <v>78.199671602126486</v>
      </c>
      <c r="D1974" s="2">
        <f>MACD!E1974</f>
        <v>-5.176303433325069E-2</v>
      </c>
      <c r="E1974" s="2">
        <f>MACD!F1974</f>
        <v>-3.9438091939056463E-3</v>
      </c>
      <c r="F1974" s="2">
        <f>'Moving Avg'!D1974</f>
        <v>3.4904999999999999</v>
      </c>
      <c r="G1974" s="2">
        <f>'Moving Avg'!F1974</f>
        <v>3.3517050000000004</v>
      </c>
      <c r="H1974" s="2">
        <f>'Moving Avg'!G1974</f>
        <v>3.284380000000001</v>
      </c>
      <c r="I1974" s="2">
        <f>'Moving Avg'!H1974</f>
        <v>3.0539055000000013</v>
      </c>
      <c r="J1974" s="5" t="str">
        <f>OBV!F1974</f>
        <v>BULLISH</v>
      </c>
      <c r="K1974" s="5" t="str">
        <f>OBV!G1974</f>
        <v>NEUTRAL</v>
      </c>
      <c r="L1974" s="5" t="str">
        <f>OBV!H1974</f>
        <v>CONFIRMED BULLISH</v>
      </c>
    </row>
    <row r="1975" spans="1:12" ht="13.5" x14ac:dyDescent="0.25">
      <c r="A1975" s="3">
        <f>RSI!A1975</f>
        <v>45181</v>
      </c>
      <c r="B1975" s="2">
        <f>RSI!B1975</f>
        <v>3.4028</v>
      </c>
      <c r="C1975" s="2">
        <f>RSI!I1975</f>
        <v>56.665080459324528</v>
      </c>
      <c r="D1975" s="2">
        <f>MACD!E1975</f>
        <v>-6.200431629888925E-2</v>
      </c>
      <c r="E1975" s="2">
        <f>MACD!F1975</f>
        <v>-1.5555910614902368E-2</v>
      </c>
      <c r="F1975" s="2">
        <f>'Moving Avg'!D1975</f>
        <v>3.4797600000000002</v>
      </c>
      <c r="G1975" s="2">
        <f>'Moving Avg'!F1975</f>
        <v>3.3552900000000001</v>
      </c>
      <c r="H1975" s="2">
        <f>'Moving Avg'!G1975</f>
        <v>3.2930400000000009</v>
      </c>
      <c r="I1975" s="2">
        <f>'Moving Avg'!H1975</f>
        <v>3.0542695000000002</v>
      </c>
      <c r="J1975" s="5" t="str">
        <f>OBV!F1975</f>
        <v>BULLISH</v>
      </c>
      <c r="K1975" s="5" t="str">
        <f>OBV!G1975</f>
        <v>NEUTRAL</v>
      </c>
      <c r="L1975" s="5" t="str">
        <f>OBV!H1975</f>
        <v>BULLISH DIVERGENCE</v>
      </c>
    </row>
    <row r="1976" spans="1:12" ht="13.5" x14ac:dyDescent="0.25">
      <c r="A1976" s="3">
        <f>RSI!A1976</f>
        <v>45182</v>
      </c>
      <c r="B1976" s="2">
        <f>RSI!B1976</f>
        <v>3.3580000000000001</v>
      </c>
      <c r="C1976" s="2">
        <f>RSI!I1976</f>
        <v>50.426970890893472</v>
      </c>
      <c r="D1976" s="2">
        <f>MACD!E1976</f>
        <v>-6.7636040730099989E-2</v>
      </c>
      <c r="E1976" s="2">
        <f>MACD!F1976</f>
        <v>-2.5971936637941895E-2</v>
      </c>
      <c r="F1976" s="2">
        <f>'Moving Avg'!D1976</f>
        <v>3.4529000000000005</v>
      </c>
      <c r="G1976" s="2">
        <f>'Moving Avg'!F1976</f>
        <v>3.3575299999999997</v>
      </c>
      <c r="H1976" s="2">
        <f>'Moving Avg'!G1976</f>
        <v>3.3011560000000006</v>
      </c>
      <c r="I1976" s="2">
        <f>'Moving Avg'!H1976</f>
        <v>3.0545849999999994</v>
      </c>
      <c r="J1976" s="5" t="str">
        <f>OBV!F1976</f>
        <v>BULLISH</v>
      </c>
      <c r="K1976" s="5" t="str">
        <f>OBV!G1976</f>
        <v>NEUTRAL</v>
      </c>
      <c r="L1976" s="5" t="str">
        <f>OBV!H1976</f>
        <v>BULLISH DIVERGENCE</v>
      </c>
    </row>
    <row r="1977" spans="1:12" ht="13.5" x14ac:dyDescent="0.25">
      <c r="A1977" s="3">
        <f>RSI!A1977</f>
        <v>45183</v>
      </c>
      <c r="B1977" s="2">
        <f>RSI!B1977</f>
        <v>3.3759000000000001</v>
      </c>
      <c r="C1977" s="2">
        <f>RSI!I1977</f>
        <v>52.669007997450223</v>
      </c>
      <c r="D1977" s="2">
        <f>MACD!E1977</f>
        <v>-7.3726012398654284E-2</v>
      </c>
      <c r="E1977" s="2">
        <f>MACD!F1977</f>
        <v>-3.5522751790084378E-2</v>
      </c>
      <c r="F1977" s="2">
        <f>'Moving Avg'!D1977</f>
        <v>3.4314200000000006</v>
      </c>
      <c r="G1977" s="2">
        <f>'Moving Avg'!F1977</f>
        <v>3.3606649999999996</v>
      </c>
      <c r="H1977" s="2">
        <f>'Moving Avg'!G1977</f>
        <v>3.3094540000000006</v>
      </c>
      <c r="I1977" s="2">
        <f>'Moving Avg'!H1977</f>
        <v>3.0549900000000001</v>
      </c>
      <c r="J1977" s="5" t="str">
        <f>OBV!F1977</f>
        <v>BULLISH</v>
      </c>
      <c r="K1977" s="5" t="str">
        <f>OBV!G1977</f>
        <v>NEUTRAL</v>
      </c>
      <c r="L1977" s="5" t="str">
        <f>OBV!H1977</f>
        <v>BULLISH DIVERGENCE</v>
      </c>
    </row>
    <row r="1978" spans="1:12" ht="13.5" x14ac:dyDescent="0.25">
      <c r="A1978" s="3">
        <f>RSI!A1978</f>
        <v>45184</v>
      </c>
      <c r="B1978" s="2">
        <f>RSI!B1978</f>
        <v>3.3132000000000001</v>
      </c>
      <c r="C1978" s="2">
        <f>RSI!I1978</f>
        <v>44.99290841811154</v>
      </c>
      <c r="D1978" s="2">
        <f>MACD!E1978</f>
        <v>-6.3323841912208856E-2</v>
      </c>
      <c r="E1978" s="2">
        <f>MACD!F1978</f>
        <v>-4.1082969814509276E-2</v>
      </c>
      <c r="F1978" s="2">
        <f>'Moving Avg'!D1978</f>
        <v>3.39202</v>
      </c>
      <c r="G1978" s="2">
        <f>'Moving Avg'!F1978</f>
        <v>3.3606649999999996</v>
      </c>
      <c r="H1978" s="2">
        <f>'Moving Avg'!G1978</f>
        <v>3.3154440000000012</v>
      </c>
      <c r="I1978" s="2">
        <f>'Moving Avg'!H1978</f>
        <v>3.0550815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</row>
    <row r="1979" spans="1:12" ht="13.5" x14ac:dyDescent="0.25">
      <c r="A1979" s="3">
        <f>RSI!A1979</f>
        <v>45187</v>
      </c>
      <c r="B1979" s="2">
        <f>RSI!B1979</f>
        <v>3.2863000000000002</v>
      </c>
      <c r="C1979" s="2">
        <f>RSI!I1979</f>
        <v>42.154353401715653</v>
      </c>
      <c r="D1979" s="2">
        <f>MACD!E1979</f>
        <v>-3.8471157435225223E-2</v>
      </c>
      <c r="E1979" s="2">
        <f>MACD!F1979</f>
        <v>-4.0560607338652466E-2</v>
      </c>
      <c r="F1979" s="2">
        <f>'Moving Avg'!D1979</f>
        <v>3.3472400000000002</v>
      </c>
      <c r="G1979" s="2">
        <f>'Moving Avg'!F1979</f>
        <v>3.3584249999999995</v>
      </c>
      <c r="H1979" s="2">
        <f>'Moving Avg'!G1979</f>
        <v>3.3205440000000017</v>
      </c>
      <c r="I1979" s="2">
        <f>'Moving Avg'!H1979</f>
        <v>3.0552584999999999</v>
      </c>
      <c r="J1979" s="5" t="str">
        <f>OBV!F1979</f>
        <v>BEARISH</v>
      </c>
      <c r="K1979" s="5" t="str">
        <f>OBV!G1979</f>
        <v>NEUTRAL</v>
      </c>
      <c r="L1979" s="5" t="str">
        <f>OBV!H1979</f>
        <v>CONFIRMED BEARISH</v>
      </c>
    </row>
    <row r="1980" spans="1:12" ht="13.5" x14ac:dyDescent="0.25">
      <c r="A1980" s="3">
        <f>RSI!A1980</f>
        <v>45188</v>
      </c>
      <c r="B1980" s="2">
        <f>RSI!B1980</f>
        <v>3.2237</v>
      </c>
      <c r="C1980" s="2">
        <f>RSI!I1980</f>
        <v>36.399258132918028</v>
      </c>
      <c r="D1980" s="2">
        <f>MACD!E1980</f>
        <v>-6.884909968241093E-3</v>
      </c>
      <c r="E1980" s="2">
        <f>MACD!F1980</f>
        <v>-3.3825467864570191E-2</v>
      </c>
      <c r="F1980" s="2">
        <f>'Moving Avg'!D1980</f>
        <v>3.3114200000000005</v>
      </c>
      <c r="G1980" s="2">
        <f>'Moving Avg'!F1980</f>
        <v>3.3539499999999998</v>
      </c>
      <c r="H1980" s="2">
        <f>'Moving Avg'!G1980</f>
        <v>3.3226360000000015</v>
      </c>
      <c r="I1980" s="2">
        <f>'Moving Avg'!H1980</f>
        <v>3.0551225</v>
      </c>
      <c r="J1980" s="5" t="str">
        <f>OBV!F1980</f>
        <v>BEARISH</v>
      </c>
      <c r="K1980" s="5" t="str">
        <f>OBV!G1980</f>
        <v>NEUTRAL</v>
      </c>
      <c r="L1980" s="5" t="str">
        <f>OBV!H1980</f>
        <v>CONFIRMED BEARISH</v>
      </c>
    </row>
    <row r="1981" spans="1:12" ht="13.5" x14ac:dyDescent="0.25">
      <c r="A1981" s="3">
        <f>RSI!A1981</f>
        <v>45189</v>
      </c>
      <c r="B1981" s="2">
        <f>RSI!B1981</f>
        <v>3.1878000000000002</v>
      </c>
      <c r="C1981" s="2">
        <f>RSI!I1981</f>
        <v>33.568836272851783</v>
      </c>
      <c r="D1981" s="2">
        <f>MACD!E1981</f>
        <v>2.8760553545415846E-2</v>
      </c>
      <c r="E1981" s="2">
        <f>MACD!F1981</f>
        <v>-2.1308263582572987E-2</v>
      </c>
      <c r="F1981" s="2">
        <f>'Moving Avg'!D1981</f>
        <v>3.27738</v>
      </c>
      <c r="G1981" s="2">
        <f>'Moving Avg'!F1981</f>
        <v>3.3490249999999997</v>
      </c>
      <c r="H1981" s="2">
        <f>'Moving Avg'!G1981</f>
        <v>3.3213740000000005</v>
      </c>
      <c r="I1981" s="2">
        <f>'Moving Avg'!H1981</f>
        <v>3.0548070000000003</v>
      </c>
      <c r="J1981" s="5" t="str">
        <f>OBV!F1981</f>
        <v>BEARISH</v>
      </c>
      <c r="K1981" s="5" t="str">
        <f>OBV!G1981</f>
        <v>NEUTRAL</v>
      </c>
      <c r="L1981" s="5" t="str">
        <f>OBV!H1981</f>
        <v>CONFIRMED BEARISH</v>
      </c>
    </row>
    <row r="1982" spans="1:12" ht="13.5" x14ac:dyDescent="0.25">
      <c r="A1982" s="3">
        <f>RSI!A1982</f>
        <v>45190</v>
      </c>
      <c r="B1982" s="2">
        <f>RSI!B1982</f>
        <v>3.1252</v>
      </c>
      <c r="C1982" s="2">
        <f>RSI!I1982</f>
        <v>29.291573709542078</v>
      </c>
      <c r="D1982" s="2">
        <f>MACD!E1982</f>
        <v>6.3082662525683286E-2</v>
      </c>
      <c r="E1982" s="2">
        <f>MACD!F1982</f>
        <v>-4.430078360921734E-3</v>
      </c>
      <c r="F1982" s="2">
        <f>'Moving Avg'!D1982</f>
        <v>3.2272399999999997</v>
      </c>
      <c r="G1982" s="2">
        <f>'Moving Avg'!F1982</f>
        <v>3.34097</v>
      </c>
      <c r="H1982" s="2">
        <f>'Moving Avg'!G1982</f>
        <v>3.319036000000001</v>
      </c>
      <c r="I1982" s="2">
        <f>'Moving Avg'!H1982</f>
        <v>3.0540465000000001</v>
      </c>
      <c r="J1982" s="5" t="str">
        <f>OBV!F1982</f>
        <v>BEARISH</v>
      </c>
      <c r="K1982" s="5" t="str">
        <f>OBV!G1982</f>
        <v>NEUTRAL</v>
      </c>
      <c r="L1982" s="5" t="str">
        <f>OBV!H1982</f>
        <v>CONFIRMED BEARISH</v>
      </c>
    </row>
    <row r="1983" spans="1:12" ht="13.5" x14ac:dyDescent="0.25">
      <c r="A1983" s="3">
        <f>RSI!A1983</f>
        <v>45191</v>
      </c>
      <c r="B1983" s="2">
        <f>RSI!B1983</f>
        <v>3.1252</v>
      </c>
      <c r="C1983" s="2">
        <f>RSI!I1983</f>
        <v>29.291573709542078</v>
      </c>
      <c r="D1983" s="2">
        <f>MACD!E1983</f>
        <v>9.7473686227879774E-2</v>
      </c>
      <c r="E1983" s="2">
        <f>MACD!F1983</f>
        <v>1.595067455683857E-2</v>
      </c>
      <c r="F1983" s="2">
        <f>'Moving Avg'!D1983</f>
        <v>3.1896399999999998</v>
      </c>
      <c r="G1983" s="2">
        <f>'Moving Avg'!F1983</f>
        <v>3.3329149999999998</v>
      </c>
      <c r="H1983" s="2">
        <f>'Moving Avg'!G1983</f>
        <v>3.316698000000001</v>
      </c>
      <c r="I1983" s="2">
        <f>'Moving Avg'!H1983</f>
        <v>3.0534179999999997</v>
      </c>
      <c r="J1983" s="5" t="str">
        <f>OBV!F1983</f>
        <v>BEARISH</v>
      </c>
      <c r="K1983" s="5" t="str">
        <f>OBV!G1983</f>
        <v>NEUTRAL</v>
      </c>
      <c r="L1983" s="5" t="str">
        <f>OBV!H1983</f>
        <v>CONFIRMED BEARISH</v>
      </c>
    </row>
    <row r="1984" spans="1:12" ht="13.5" x14ac:dyDescent="0.25">
      <c r="A1984" s="3">
        <f>RSI!A1984</f>
        <v>45194</v>
      </c>
      <c r="B1984" s="2">
        <f>RSI!B1984</f>
        <v>3.1252</v>
      </c>
      <c r="C1984" s="2">
        <f>RSI!I1984</f>
        <v>29.291573709542078</v>
      </c>
      <c r="D1984" s="2">
        <f>MACD!E1984</f>
        <v>0.12769487361589249</v>
      </c>
      <c r="E1984" s="2">
        <f>MACD!F1984</f>
        <v>3.8299514368649354E-2</v>
      </c>
      <c r="F1984" s="2">
        <f>'Moving Avg'!D1984</f>
        <v>3.1574199999999997</v>
      </c>
      <c r="G1984" s="2">
        <f>'Moving Avg'!F1984</f>
        <v>3.3253050000000002</v>
      </c>
      <c r="H1984" s="2">
        <f>'Moving Avg'!G1984</f>
        <v>3.3147100000000012</v>
      </c>
      <c r="I1984" s="2">
        <f>'Moving Avg'!H1984</f>
        <v>3.0527894999999994</v>
      </c>
      <c r="J1984" s="5" t="str">
        <f>OBV!F1984</f>
        <v>BEARISH</v>
      </c>
      <c r="K1984" s="5" t="str">
        <f>OBV!G1984</f>
        <v>NEUTRAL</v>
      </c>
      <c r="L1984" s="5" t="str">
        <f>OBV!H1984</f>
        <v>CONFIRMED BEARISH</v>
      </c>
    </row>
    <row r="1985" spans="1:12" ht="13.5" x14ac:dyDescent="0.25">
      <c r="A1985" s="3">
        <f>RSI!A1985</f>
        <v>45195</v>
      </c>
      <c r="B1985" s="2">
        <f>RSI!B1985</f>
        <v>3.1878000000000002</v>
      </c>
      <c r="C1985" s="2">
        <f>RSI!I1985</f>
        <v>38.999318717919792</v>
      </c>
      <c r="D1985" s="2">
        <f>MACD!E1985</f>
        <v>0.13314458027469556</v>
      </c>
      <c r="E1985" s="2">
        <f>MACD!F1985</f>
        <v>5.7268527549858596E-2</v>
      </c>
      <c r="F1985" s="2">
        <f>'Moving Avg'!D1985</f>
        <v>3.1502400000000002</v>
      </c>
      <c r="G1985" s="2">
        <f>'Moving Avg'!F1985</f>
        <v>3.32172</v>
      </c>
      <c r="H1985" s="2">
        <f>'Moving Avg'!G1985</f>
        <v>3.3141500000000015</v>
      </c>
      <c r="I1985" s="2">
        <f>'Moving Avg'!H1985</f>
        <v>3.0524739999999997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</row>
    <row r="1986" spans="1:12" ht="13.5" x14ac:dyDescent="0.25">
      <c r="A1986" s="3">
        <f>RSI!A1986</f>
        <v>45197</v>
      </c>
      <c r="B1986" s="2">
        <f>RSI!B1986</f>
        <v>3.1878000000000002</v>
      </c>
      <c r="C1986" s="2">
        <f>RSI!I1986</f>
        <v>38.999318717919785</v>
      </c>
      <c r="D1986" s="2">
        <f>MACD!E1986</f>
        <v>0.13145481107262125</v>
      </c>
      <c r="E1986" s="2">
        <f>MACD!F1986</f>
        <v>7.2105784254411123E-2</v>
      </c>
      <c r="F1986" s="2">
        <f>'Moving Avg'!D1986</f>
        <v>3.1502400000000002</v>
      </c>
      <c r="G1986" s="2">
        <f>'Moving Avg'!F1986</f>
        <v>3.3181350000000003</v>
      </c>
      <c r="H1986" s="2">
        <f>'Moving Avg'!G1986</f>
        <v>3.3139420000000013</v>
      </c>
      <c r="I1986" s="2">
        <f>'Moving Avg'!H1986</f>
        <v>3.0521585</v>
      </c>
      <c r="J1986" s="5" t="str">
        <f>OBV!F1986</f>
        <v>BEARISH</v>
      </c>
      <c r="K1986" s="5" t="str">
        <f>OBV!G1986</f>
        <v>NEUTRAL</v>
      </c>
      <c r="L1986" s="5" t="str">
        <f>OBV!H1986</f>
        <v>NEUTRAL</v>
      </c>
    </row>
    <row r="1987" spans="1:12" ht="13.5" x14ac:dyDescent="0.25">
      <c r="A1987" s="3">
        <f>RSI!A1987</f>
        <v>45198</v>
      </c>
      <c r="B1987" s="2">
        <f>RSI!B1987</f>
        <v>3.1789000000000001</v>
      </c>
      <c r="C1987" s="2">
        <f>RSI!I1987</f>
        <v>38.136007365818323</v>
      </c>
      <c r="D1987" s="2">
        <f>MACD!E1987</f>
        <v>0.13398556385079585</v>
      </c>
      <c r="E1987" s="2">
        <f>MACD!F1987</f>
        <v>8.4481740173688064E-2</v>
      </c>
      <c r="F1987" s="2">
        <f>'Moving Avg'!D1987</f>
        <v>3.1609800000000003</v>
      </c>
      <c r="G1987" s="2">
        <f>'Moving Avg'!F1987</f>
        <v>3.3141050000000005</v>
      </c>
      <c r="H1987" s="2">
        <f>'Moving Avg'!G1987</f>
        <v>3.3135560000000011</v>
      </c>
      <c r="I1987" s="2">
        <f>'Moving Avg'!H1987</f>
        <v>3.0517984999999985</v>
      </c>
      <c r="J1987" s="5" t="str">
        <f>OBV!F1987</f>
        <v>BEARISH</v>
      </c>
      <c r="K1987" s="5" t="str">
        <f>OBV!G1987</f>
        <v>NEUTRAL</v>
      </c>
      <c r="L1987" s="5" t="str">
        <f>OBV!H1987</f>
        <v>BEARISH DIVERGENCE</v>
      </c>
    </row>
    <row r="1988" spans="1:12" ht="13.5" x14ac:dyDescent="0.25">
      <c r="A1988" s="3">
        <f>RSI!A1988</f>
        <v>45201</v>
      </c>
      <c r="B1988" s="2">
        <f>RSI!B1988</f>
        <v>3.1699000000000002</v>
      </c>
      <c r="C1988" s="2">
        <f>RSI!I1988</f>
        <v>37.23829460032308</v>
      </c>
      <c r="D1988" s="2">
        <f>MACD!E1988</f>
        <v>0.12770697341944182</v>
      </c>
      <c r="E1988" s="2">
        <f>MACD!F1988</f>
        <v>9.3126786822838814E-2</v>
      </c>
      <c r="F1988" s="2">
        <f>'Moving Avg'!D1988</f>
        <v>3.1699200000000003</v>
      </c>
      <c r="G1988" s="2">
        <f>'Moving Avg'!F1988</f>
        <v>3.3060450000000001</v>
      </c>
      <c r="H1988" s="2">
        <f>'Moving Avg'!G1988</f>
        <v>3.3112320000000017</v>
      </c>
      <c r="I1988" s="2">
        <f>'Moving Avg'!H1988</f>
        <v>3.0513934999999988</v>
      </c>
      <c r="J1988" s="5" t="str">
        <f>OBV!F1988</f>
        <v>BEARISH</v>
      </c>
      <c r="K1988" s="5" t="str">
        <f>OBV!G1988</f>
        <v>NEUTRAL</v>
      </c>
      <c r="L1988" s="5" t="str">
        <f>OBV!H1988</f>
        <v>BEARISH DIVERGENCE</v>
      </c>
    </row>
    <row r="1989" spans="1:12" ht="13.5" x14ac:dyDescent="0.25">
      <c r="A1989" s="3">
        <f>RSI!A1989</f>
        <v>45202</v>
      </c>
      <c r="B1989" s="2">
        <f>RSI!B1989</f>
        <v>3.1699000000000002</v>
      </c>
      <c r="C1989" s="2">
        <f>RSI!I1989</f>
        <v>37.23829460032308</v>
      </c>
      <c r="D1989" s="2">
        <f>MACD!E1989</f>
        <v>0.11882708663226227</v>
      </c>
      <c r="E1989" s="2">
        <f>MACD!F1989</f>
        <v>9.8266846784723513E-2</v>
      </c>
      <c r="F1989" s="2">
        <f>'Moving Avg'!D1989</f>
        <v>3.1788600000000002</v>
      </c>
      <c r="G1989" s="2">
        <f>'Moving Avg'!F1989</f>
        <v>3.2935050000000006</v>
      </c>
      <c r="H1989" s="2">
        <f>'Moving Avg'!G1989</f>
        <v>3.3087320000000022</v>
      </c>
      <c r="I1989" s="2">
        <f>'Moving Avg'!H1989</f>
        <v>3.0510324999999989</v>
      </c>
      <c r="J1989" s="5" t="str">
        <f>OBV!F1989</f>
        <v>BEARISH</v>
      </c>
      <c r="K1989" s="5" t="str">
        <f>OBV!G1989</f>
        <v>NEUTRAL</v>
      </c>
      <c r="L1989" s="5" t="str">
        <f>OBV!H1989</f>
        <v>BEARISH DIVERGENCE</v>
      </c>
    </row>
    <row r="1990" spans="1:12" ht="13.5" x14ac:dyDescent="0.25">
      <c r="A1990" s="3">
        <f>RSI!A1990</f>
        <v>45203</v>
      </c>
      <c r="B1990" s="2">
        <f>RSI!B1990</f>
        <v>3.1341000000000001</v>
      </c>
      <c r="C1990" s="2">
        <f>RSI!I1990</f>
        <v>33.590513983662461</v>
      </c>
      <c r="D1990" s="2">
        <f>MACD!E1990</f>
        <v>0.10486333388866287</v>
      </c>
      <c r="E1990" s="2">
        <f>MACD!F1990</f>
        <v>9.9586144205511387E-2</v>
      </c>
      <c r="F1990" s="2">
        <f>'Moving Avg'!D1990</f>
        <v>3.16812</v>
      </c>
      <c r="G1990" s="2">
        <f>'Moving Avg'!F1990</f>
        <v>3.2773850000000002</v>
      </c>
      <c r="H1990" s="2">
        <f>'Moving Avg'!G1990</f>
        <v>3.3056920000000014</v>
      </c>
      <c r="I1990" s="2">
        <f>'Moving Avg'!H1990</f>
        <v>3.0505364999999993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</row>
    <row r="1991" spans="1:12" ht="13.5" x14ac:dyDescent="0.25">
      <c r="A1991" s="3">
        <f>RSI!A1991</f>
        <v>45204</v>
      </c>
      <c r="B1991" s="2">
        <f>RSI!B1991</f>
        <v>3.1341000000000001</v>
      </c>
      <c r="C1991" s="2">
        <f>RSI!I1991</f>
        <v>33.590513983662461</v>
      </c>
      <c r="D1991" s="2">
        <f>MACD!E1991</f>
        <v>8.8226053717595843E-2</v>
      </c>
      <c r="E1991" s="2">
        <f>MACD!F1991</f>
        <v>9.7314126107928292E-2</v>
      </c>
      <c r="F1991" s="2">
        <f>'Moving Avg'!D1991</f>
        <v>3.1573800000000003</v>
      </c>
      <c r="G1991" s="2">
        <f>'Moving Avg'!F1991</f>
        <v>3.2594750000000006</v>
      </c>
      <c r="H1991" s="2">
        <f>'Moving Avg'!G1991</f>
        <v>3.3033560000000013</v>
      </c>
      <c r="I1991" s="2">
        <f>'Moving Avg'!H1991</f>
        <v>3.0500839999999996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</row>
    <row r="1992" spans="1:12" ht="13.5" x14ac:dyDescent="0.25">
      <c r="A1992" s="3">
        <f>RSI!A1992</f>
        <v>45205</v>
      </c>
      <c r="B1992" s="2">
        <f>RSI!B1992</f>
        <v>3.1341000000000001</v>
      </c>
      <c r="C1992" s="2">
        <f>RSI!I1992</f>
        <v>33.590513983662461</v>
      </c>
      <c r="D1992" s="2">
        <f>MACD!E1992</f>
        <v>6.5166919068268658E-2</v>
      </c>
      <c r="E1992" s="2">
        <f>MACD!F1992</f>
        <v>9.0884684699996374E-2</v>
      </c>
      <c r="F1992" s="2">
        <f>'Moving Avg'!D1992</f>
        <v>3.1484200000000002</v>
      </c>
      <c r="G1992" s="2">
        <f>'Moving Avg'!F1992</f>
        <v>3.2420150000000008</v>
      </c>
      <c r="H1992" s="2">
        <f>'Moving Avg'!G1992</f>
        <v>3.2983420000000008</v>
      </c>
      <c r="I1992" s="2">
        <f>'Moving Avg'!H1992</f>
        <v>3.0496314999999994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</row>
    <row r="1993" spans="1:12" ht="13.5" x14ac:dyDescent="0.25">
      <c r="A1993" s="3">
        <f>RSI!A1993</f>
        <v>45208</v>
      </c>
      <c r="B1993" s="2">
        <f>RSI!B1993</f>
        <v>3.1252</v>
      </c>
      <c r="C1993" s="2">
        <f>RSI!I1993</f>
        <v>32.598988052356887</v>
      </c>
      <c r="D1993" s="2">
        <f>MACD!E1993</f>
        <v>4.6915837288103113E-2</v>
      </c>
      <c r="E1993" s="2">
        <f>MACD!F1993</f>
        <v>8.2090915217617716E-2</v>
      </c>
      <c r="F1993" s="2">
        <f>'Moving Avg'!D1993</f>
        <v>3.1394799999999998</v>
      </c>
      <c r="G1993" s="2">
        <f>'Moving Avg'!F1993</f>
        <v>3.2227650000000012</v>
      </c>
      <c r="H1993" s="2">
        <f>'Moving Avg'!G1993</f>
        <v>3.2940440000000009</v>
      </c>
      <c r="I1993" s="2">
        <f>'Moving Avg'!H1993</f>
        <v>3.0490909999999984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</row>
    <row r="1994" spans="1:12" ht="13.5" x14ac:dyDescent="0.25">
      <c r="A1994" s="3">
        <f>RSI!A1994</f>
        <v>45209</v>
      </c>
      <c r="B1994" s="2">
        <f>RSI!B1994</f>
        <v>3.1252</v>
      </c>
      <c r="C1994" s="2">
        <f>RSI!I1994</f>
        <v>32.598988052356887</v>
      </c>
      <c r="D1994" s="2">
        <f>MACD!E1994</f>
        <v>3.2081903274718826E-2</v>
      </c>
      <c r="E1994" s="2">
        <f>MACD!F1994</f>
        <v>7.2089112829037946E-2</v>
      </c>
      <c r="F1994" s="2">
        <f>'Moving Avg'!D1994</f>
        <v>3.1305399999999999</v>
      </c>
      <c r="G1994" s="2">
        <f>'Moving Avg'!F1994</f>
        <v>3.2035150000000003</v>
      </c>
      <c r="H1994" s="2">
        <f>'Moving Avg'!G1994</f>
        <v>3.2897460000000005</v>
      </c>
      <c r="I1994" s="2">
        <f>'Moving Avg'!H1994</f>
        <v>3.0485504999999984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</row>
    <row r="1995" spans="1:12" ht="13.5" x14ac:dyDescent="0.25">
      <c r="A1995" s="3">
        <f>RSI!A1995</f>
        <v>45210</v>
      </c>
      <c r="B1995" s="2">
        <f>RSI!B1995</f>
        <v>3.1252</v>
      </c>
      <c r="C1995" s="2">
        <f>RSI!I1995</f>
        <v>32.598988052356873</v>
      </c>
      <c r="D1995" s="2">
        <f>MACD!E1995</f>
        <v>2.972503869699894E-2</v>
      </c>
      <c r="E1995" s="2">
        <f>MACD!F1995</f>
        <v>6.3616298002630148E-2</v>
      </c>
      <c r="F1995" s="2">
        <f>'Moving Avg'!D1995</f>
        <v>3.1287599999999998</v>
      </c>
      <c r="G1995" s="2">
        <f>'Moving Avg'!F1995</f>
        <v>3.189635</v>
      </c>
      <c r="H1995" s="2">
        <f>'Moving Avg'!G1995</f>
        <v>3.2859860000000007</v>
      </c>
      <c r="I1995" s="2">
        <f>'Moving Avg'!H1995</f>
        <v>3.0480099999999983</v>
      </c>
      <c r="J1995" s="5" t="str">
        <f>OBV!F1995</f>
        <v>BEARISH</v>
      </c>
      <c r="K1995" s="5" t="str">
        <f>OBV!G1995</f>
        <v>NEUTRAL</v>
      </c>
      <c r="L1995" s="5" t="str">
        <f>OBV!H1995</f>
        <v>CONFIRMED BEARISH</v>
      </c>
    </row>
    <row r="1996" spans="1:12" ht="13.5" x14ac:dyDescent="0.25">
      <c r="A1996" s="3">
        <f>RSI!A1996</f>
        <v>45211</v>
      </c>
      <c r="B1996" s="2">
        <f>RSI!B1996</f>
        <v>3.1252</v>
      </c>
      <c r="C1996" s="2">
        <f>RSI!I1996</f>
        <v>32.598988052356873</v>
      </c>
      <c r="D1996" s="2">
        <f>MACD!E1996</f>
        <v>2.8253135809076291E-2</v>
      </c>
      <c r="E1996" s="2">
        <f>MACD!F1996</f>
        <v>5.6543665563919383E-2</v>
      </c>
      <c r="F1996" s="2">
        <f>'Moving Avg'!D1996</f>
        <v>3.1269799999999996</v>
      </c>
      <c r="G1996" s="2">
        <f>'Moving Avg'!F1996</f>
        <v>3.1779950000000001</v>
      </c>
      <c r="H1996" s="2">
        <f>'Moving Avg'!G1996</f>
        <v>3.2815100000000008</v>
      </c>
      <c r="I1996" s="2">
        <f>'Moving Avg'!H1996</f>
        <v>3.0475569999999976</v>
      </c>
      <c r="J1996" s="5" t="str">
        <f>OBV!F1996</f>
        <v>BEARISH</v>
      </c>
      <c r="K1996" s="5" t="str">
        <f>OBV!G1996</f>
        <v>NEUTRAL</v>
      </c>
      <c r="L1996" s="5" t="str">
        <f>OBV!H1996</f>
        <v>CONFIRMED BEARISH</v>
      </c>
    </row>
    <row r="1997" spans="1:12" ht="13.5" x14ac:dyDescent="0.25">
      <c r="A1997" s="3">
        <f>RSI!A1997</f>
        <v>45212</v>
      </c>
      <c r="B1997" s="2">
        <f>RSI!B1997</f>
        <v>3.1252</v>
      </c>
      <c r="C1997" s="2">
        <f>RSI!I1997</f>
        <v>32.598988052356873</v>
      </c>
      <c r="D1997" s="2">
        <f>MACD!E1997</f>
        <v>2.6122122027266936E-2</v>
      </c>
      <c r="E1997" s="2">
        <f>MACD!F1997</f>
        <v>5.0459356856588894E-2</v>
      </c>
      <c r="F1997" s="2">
        <f>'Moving Avg'!D1997</f>
        <v>3.1252</v>
      </c>
      <c r="G1997" s="2">
        <f>'Moving Avg'!F1997</f>
        <v>3.1654599999999999</v>
      </c>
      <c r="H1997" s="2">
        <f>'Moving Avg'!G1997</f>
        <v>3.2773920000000003</v>
      </c>
      <c r="I1997" s="2">
        <f>'Moving Avg'!H1997</f>
        <v>3.0467084999999976</v>
      </c>
      <c r="J1997" s="5" t="str">
        <f>OBV!F1997</f>
        <v>BEARISH</v>
      </c>
      <c r="K1997" s="5" t="str">
        <f>OBV!G1997</f>
        <v>NEUTRAL</v>
      </c>
      <c r="L1997" s="5" t="str">
        <f>OBV!H1997</f>
        <v>CONFIRMED BEARISH</v>
      </c>
    </row>
    <row r="1998" spans="1:12" ht="13.5" x14ac:dyDescent="0.25">
      <c r="A1998" s="3">
        <f>RSI!A1998</f>
        <v>45215</v>
      </c>
      <c r="B1998" s="2">
        <f>RSI!B1998</f>
        <v>3.0714000000000001</v>
      </c>
      <c r="C1998" s="2">
        <f>RSI!I1998</f>
        <v>25.903753304496689</v>
      </c>
      <c r="D1998" s="2">
        <f>MACD!E1998</f>
        <v>2.7367371947190744E-2</v>
      </c>
      <c r="E1998" s="2">
        <f>MACD!F1998</f>
        <v>4.5840959874709264E-2</v>
      </c>
      <c r="F1998" s="2">
        <f>'Moving Avg'!D1998</f>
        <v>3.1144400000000001</v>
      </c>
      <c r="G1998" s="2">
        <f>'Moving Avg'!F1998</f>
        <v>3.1533699999999998</v>
      </c>
      <c r="H1998" s="2">
        <f>'Moving Avg'!G1998</f>
        <v>3.271840000000001</v>
      </c>
      <c r="I1998" s="2">
        <f>'Moving Avg'!H1998</f>
        <v>3.045459499999998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</row>
    <row r="1999" spans="1:12" ht="13.5" x14ac:dyDescent="0.25">
      <c r="A1999" s="3">
        <f>RSI!A1999</f>
        <v>45216</v>
      </c>
      <c r="B1999" s="2">
        <f>RSI!B1999</f>
        <v>3.0625</v>
      </c>
      <c r="C1999" s="2">
        <f>RSI!I1999</f>
        <v>24.989408338740034</v>
      </c>
      <c r="D1999" s="2">
        <f>MACD!E1999</f>
        <v>2.9812882603003743E-2</v>
      </c>
      <c r="E1999" s="2">
        <f>MACD!F1999</f>
        <v>4.2635344420368163E-2</v>
      </c>
      <c r="F1999" s="2">
        <f>'Moving Avg'!D1999</f>
        <v>3.1019000000000001</v>
      </c>
      <c r="G1999" s="2">
        <f>'Moving Avg'!F1999</f>
        <v>3.1421800000000002</v>
      </c>
      <c r="H1999" s="2">
        <f>'Moving Avg'!G1999</f>
        <v>3.2662880000000007</v>
      </c>
      <c r="I1999" s="2">
        <f>'Moving Avg'!H1999</f>
        <v>3.0439464999999979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</row>
    <row r="2000" spans="1:12" ht="13.5" x14ac:dyDescent="0.25">
      <c r="A2000" s="3">
        <f>RSI!A2000</f>
        <v>45217</v>
      </c>
      <c r="B2000" s="2">
        <f>RSI!B2000</f>
        <v>3.1341000000000001</v>
      </c>
      <c r="C2000" s="2">
        <f>RSI!I2000</f>
        <v>42.556379430133966</v>
      </c>
      <c r="D2000" s="2">
        <f>MACD!E2000</f>
        <v>2.180166864270916E-2</v>
      </c>
      <c r="E2000" s="2">
        <f>MACD!F2000</f>
        <v>3.8468609264836362E-2</v>
      </c>
      <c r="F2000" s="2">
        <f>'Moving Avg'!D2000</f>
        <v>3.1036799999999998</v>
      </c>
      <c r="G2000" s="2">
        <f>'Moving Avg'!F2000</f>
        <v>3.1376999999999997</v>
      </c>
      <c r="H2000" s="2">
        <f>'Moving Avg'!G2000</f>
        <v>3.2621680000000004</v>
      </c>
      <c r="I2000" s="2">
        <f>'Moving Avg'!H2000</f>
        <v>3.0427914999999981</v>
      </c>
      <c r="J2000" s="5" t="str">
        <f>OBV!F2000</f>
        <v>BEARISH</v>
      </c>
      <c r="K2000" s="5" t="str">
        <f>OBV!G2000</f>
        <v>NEUTRAL</v>
      </c>
      <c r="L2000" s="5" t="str">
        <f>OBV!H2000</f>
        <v>BEARISH DIVERGENCE</v>
      </c>
    </row>
    <row r="2001" spans="1:12" ht="13.5" x14ac:dyDescent="0.25">
      <c r="A2001" s="3">
        <f>RSI!A2001</f>
        <v>45218</v>
      </c>
      <c r="B2001" s="2">
        <f>RSI!B2001</f>
        <v>3.1341000000000001</v>
      </c>
      <c r="C2001" s="2">
        <f>RSI!I2001</f>
        <v>42.556379430133966</v>
      </c>
      <c r="D2001" s="2">
        <f>MACD!E2001</f>
        <v>1.5276624444270581E-2</v>
      </c>
      <c r="E2001" s="2">
        <f>MACD!F2001</f>
        <v>3.3830212300723209E-2</v>
      </c>
      <c r="F2001" s="2">
        <f>'Moving Avg'!D2001</f>
        <v>3.1054599999999999</v>
      </c>
      <c r="G2001" s="2">
        <f>'Moving Avg'!F2001</f>
        <v>3.1350150000000001</v>
      </c>
      <c r="H2001" s="2">
        <f>'Moving Avg'!G2001</f>
        <v>3.2580480000000001</v>
      </c>
      <c r="I2001" s="2">
        <f>'Moving Avg'!H2001</f>
        <v>3.0418999999999978</v>
      </c>
      <c r="J2001" s="5" t="str">
        <f>OBV!F2001</f>
        <v>BEARISH</v>
      </c>
      <c r="K2001" s="5" t="str">
        <f>OBV!G2001</f>
        <v>NEUTRAL</v>
      </c>
      <c r="L2001" s="5" t="str">
        <f>OBV!H2001</f>
        <v>BEARISH DIVERGENCE</v>
      </c>
    </row>
    <row r="2002" spans="1:12" ht="13.5" x14ac:dyDescent="0.25">
      <c r="A2002" s="3">
        <f>RSI!A2002</f>
        <v>45219</v>
      </c>
      <c r="B2002" s="2">
        <f>RSI!B2002</f>
        <v>3.1341000000000001</v>
      </c>
      <c r="C2002" s="2">
        <f>RSI!I2002</f>
        <v>42.556379430133966</v>
      </c>
      <c r="D2002" s="2">
        <f>MACD!E2002</f>
        <v>9.9903177424254253E-3</v>
      </c>
      <c r="E2002" s="2">
        <f>MACD!F2002</f>
        <v>2.9062233389063653E-2</v>
      </c>
      <c r="F2002" s="2">
        <f>'Moving Avg'!D2002</f>
        <v>3.10724</v>
      </c>
      <c r="G2002" s="2">
        <f>'Moving Avg'!F2002</f>
        <v>3.1354600000000006</v>
      </c>
      <c r="H2002" s="2">
        <f>'Moving Avg'!G2002</f>
        <v>3.2539280000000002</v>
      </c>
      <c r="I2002" s="2">
        <f>'Moving Avg'!H2002</f>
        <v>3.0410959999999978</v>
      </c>
      <c r="J2002" s="5" t="str">
        <f>OBV!F2002</f>
        <v>BEARISH</v>
      </c>
      <c r="K2002" s="5" t="str">
        <f>OBV!G2002</f>
        <v>NEUTRAL</v>
      </c>
      <c r="L2002" s="5" t="str">
        <f>OBV!H2002</f>
        <v>BEARISH DIVERGENCE</v>
      </c>
    </row>
    <row r="2003" spans="1:12" ht="13.5" x14ac:dyDescent="0.25">
      <c r="A2003" s="3">
        <f>RSI!A2003</f>
        <v>45222</v>
      </c>
      <c r="B2003" s="2">
        <f>RSI!B2003</f>
        <v>3.2863000000000002</v>
      </c>
      <c r="C2003" s="2">
        <f>RSI!I2003</f>
        <v>64.579681570806116</v>
      </c>
      <c r="D2003" s="2">
        <f>MACD!E2003</f>
        <v>-6.9085301606435223E-3</v>
      </c>
      <c r="E2003" s="2">
        <f>MACD!F2003</f>
        <v>2.1868080679122218E-2</v>
      </c>
      <c r="F2003" s="2">
        <f>'Moving Avg'!D2003</f>
        <v>3.15022</v>
      </c>
      <c r="G2003" s="2">
        <f>'Moving Avg'!F2003</f>
        <v>3.1435149999999998</v>
      </c>
      <c r="H2003" s="2">
        <f>'Moving Avg'!G2003</f>
        <v>3.2528520000000003</v>
      </c>
      <c r="I2003" s="2">
        <f>'Moving Avg'!H2003</f>
        <v>3.0410969999999975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</row>
    <row r="2004" spans="1:12" ht="13.5" x14ac:dyDescent="0.25">
      <c r="A2004" s="3">
        <f>RSI!A2004</f>
        <v>45223</v>
      </c>
      <c r="B2004" s="2">
        <f>RSI!B2004</f>
        <v>3.2863000000000002</v>
      </c>
      <c r="C2004" s="2">
        <f>RSI!I2004</f>
        <v>64.579681570806116</v>
      </c>
      <c r="D2004" s="2">
        <f>MACD!E2004</f>
        <v>-2.1905536008795412E-2</v>
      </c>
      <c r="E2004" s="2">
        <f>MACD!F2004</f>
        <v>1.3113357341538692E-2</v>
      </c>
      <c r="F2004" s="2">
        <f>'Moving Avg'!D2004</f>
        <v>3.1949800000000002</v>
      </c>
      <c r="G2004" s="2">
        <f>'Moving Avg'!F2004</f>
        <v>3.1515700000000004</v>
      </c>
      <c r="H2004" s="2">
        <f>'Moving Avg'!G2004</f>
        <v>3.2517760000000009</v>
      </c>
      <c r="I2004" s="2">
        <f>'Moving Avg'!H2004</f>
        <v>3.0413179999999964</v>
      </c>
      <c r="J2004" s="5" t="str">
        <f>OBV!F2004</f>
        <v>BULLISH</v>
      </c>
      <c r="K2004" s="5" t="str">
        <f>OBV!G2004</f>
        <v>NEUTRAL</v>
      </c>
      <c r="L2004" s="5" t="str">
        <f>OBV!H2004</f>
        <v>CONFIRMED BULLISH</v>
      </c>
    </row>
    <row r="2005" spans="1:12" ht="13.5" x14ac:dyDescent="0.25">
      <c r="A2005" s="3">
        <f>RSI!A2005</f>
        <v>45224</v>
      </c>
      <c r="B2005" s="2">
        <f>RSI!B2005</f>
        <v>3.3043</v>
      </c>
      <c r="C2005" s="2">
        <f>RSI!I2005</f>
        <v>66.349231566829445</v>
      </c>
      <c r="D2005" s="2">
        <f>MACD!E2005</f>
        <v>-3.6574921946705974E-2</v>
      </c>
      <c r="E2005" s="2">
        <f>MACD!F2005</f>
        <v>3.1757014838897594E-3</v>
      </c>
      <c r="F2005" s="2">
        <f>'Moving Avg'!D2005</f>
        <v>3.2290200000000007</v>
      </c>
      <c r="G2005" s="2">
        <f>'Moving Avg'!F2005</f>
        <v>3.1573949999999997</v>
      </c>
      <c r="H2005" s="2">
        <f>'Moving Avg'!G2005</f>
        <v>3.251240000000001</v>
      </c>
      <c r="I2005" s="2">
        <f>'Moving Avg'!H2005</f>
        <v>3.0416289999999968</v>
      </c>
      <c r="J2005" s="5" t="str">
        <f>OBV!F2005</f>
        <v>BULLISH</v>
      </c>
      <c r="K2005" s="5" t="str">
        <f>OBV!G2005</f>
        <v>NEUTRAL</v>
      </c>
      <c r="L2005" s="5" t="str">
        <f>OBV!H2005</f>
        <v>CONFIRMED BULLISH</v>
      </c>
    </row>
    <row r="2006" spans="1:12" ht="13.5" x14ac:dyDescent="0.25">
      <c r="A2006" s="3">
        <f>RSI!A2006</f>
        <v>45225</v>
      </c>
      <c r="B2006" s="2">
        <f>RSI!B2006</f>
        <v>3.2774000000000001</v>
      </c>
      <c r="C2006" s="2">
        <f>RSI!I2006</f>
        <v>61.411530901862633</v>
      </c>
      <c r="D2006" s="2">
        <f>MACD!E2006</f>
        <v>-4.7699655408639519E-2</v>
      </c>
      <c r="E2006" s="2">
        <f>MACD!F2006</f>
        <v>-6.9993698946160966E-3</v>
      </c>
      <c r="F2006" s="2">
        <f>'Moving Avg'!D2006</f>
        <v>3.2576800000000006</v>
      </c>
      <c r="G2006" s="2">
        <f>'Moving Avg'!F2006</f>
        <v>3.1618749999999998</v>
      </c>
      <c r="H2006" s="2">
        <f>'Moving Avg'!G2006</f>
        <v>3.2505240000000009</v>
      </c>
      <c r="I2006" s="2">
        <f>'Moving Avg'!H2006</f>
        <v>3.0418494999999974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</row>
    <row r="2007" spans="1:12" ht="13.5" x14ac:dyDescent="0.25">
      <c r="A2007" s="3">
        <f>RSI!A2007</f>
        <v>45226</v>
      </c>
      <c r="B2007" s="2">
        <f>RSI!B2007</f>
        <v>3.2684000000000002</v>
      </c>
      <c r="C2007" s="2">
        <f>RSI!I2007</f>
        <v>59.807835589701057</v>
      </c>
      <c r="D2007" s="2">
        <f>MACD!E2007</f>
        <v>-5.6939835124870886E-2</v>
      </c>
      <c r="E2007" s="2">
        <f>MACD!F2007</f>
        <v>-1.6987462940667056E-2</v>
      </c>
      <c r="F2007" s="2">
        <f>'Moving Avg'!D2007</f>
        <v>3.2845400000000007</v>
      </c>
      <c r="G2007" s="2">
        <f>'Moving Avg'!F2007</f>
        <v>3.16635</v>
      </c>
      <c r="H2007" s="2">
        <f>'Moving Avg'!G2007</f>
        <v>3.2496280000000008</v>
      </c>
      <c r="I2007" s="2">
        <f>'Moving Avg'!H2007</f>
        <v>3.0423759999999977</v>
      </c>
      <c r="J2007" s="5" t="str">
        <f>OBV!F2007</f>
        <v>BULLISH</v>
      </c>
      <c r="K2007" s="5" t="str">
        <f>OBV!G2007</f>
        <v>NEUTRAL</v>
      </c>
      <c r="L2007" s="5" t="str">
        <f>OBV!H2007</f>
        <v>CONFIRMED BULLISH</v>
      </c>
    </row>
    <row r="2008" spans="1:12" ht="13.5" x14ac:dyDescent="0.25">
      <c r="A2008" s="3">
        <f>RSI!A2008</f>
        <v>45229</v>
      </c>
      <c r="B2008" s="2">
        <f>RSI!B2008</f>
        <v>3.2684000000000002</v>
      </c>
      <c r="C2008" s="2">
        <f>RSI!I2008</f>
        <v>59.807835589701057</v>
      </c>
      <c r="D2008" s="2">
        <f>MACD!E2008</f>
        <v>-7.3439237066363905E-2</v>
      </c>
      <c r="E2008" s="2">
        <f>MACD!F2008</f>
        <v>-2.8277817765806429E-2</v>
      </c>
      <c r="F2008" s="2">
        <f>'Moving Avg'!D2008</f>
        <v>3.2809600000000003</v>
      </c>
      <c r="G2008" s="2">
        <f>'Moving Avg'!F2008</f>
        <v>3.1712750000000001</v>
      </c>
      <c r="H2008" s="2">
        <f>'Moving Avg'!G2008</f>
        <v>3.2487320000000013</v>
      </c>
      <c r="I2008" s="2">
        <f>'Moving Avg'!H2008</f>
        <v>3.0429024999999981</v>
      </c>
      <c r="J2008" s="5" t="str">
        <f>OBV!F2008</f>
        <v>BEARISH</v>
      </c>
      <c r="K2008" s="5" t="str">
        <f>OBV!G2008</f>
        <v>NEUTRAL</v>
      </c>
      <c r="L2008" s="5" t="str">
        <f>OBV!H2008</f>
        <v>CONFIRMED BEARISH</v>
      </c>
    </row>
    <row r="2009" spans="1:12" ht="13.5" x14ac:dyDescent="0.25">
      <c r="A2009" s="3">
        <f>RSI!A2009</f>
        <v>45230</v>
      </c>
      <c r="B2009" s="2">
        <f>RSI!B2009</f>
        <v>3.2595000000000001</v>
      </c>
      <c r="C2009" s="2">
        <f>RSI!I2009</f>
        <v>58.068709873050302</v>
      </c>
      <c r="D2009" s="2">
        <f>MACD!E2009</f>
        <v>-8.8484190301819865E-2</v>
      </c>
      <c r="E2009" s="2">
        <f>MACD!F2009</f>
        <v>-4.0319092273009116E-2</v>
      </c>
      <c r="F2009" s="2">
        <f>'Moving Avg'!D2009</f>
        <v>3.2755999999999998</v>
      </c>
      <c r="G2009" s="2">
        <f>'Moving Avg'!F2009</f>
        <v>3.1757550000000001</v>
      </c>
      <c r="H2009" s="2">
        <f>'Moving Avg'!G2009</f>
        <v>3.2473000000000014</v>
      </c>
      <c r="I2009" s="2">
        <f>'Moving Avg'!H2009</f>
        <v>3.0433844999999979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</row>
    <row r="2010" spans="1:12" ht="13.5" x14ac:dyDescent="0.25">
      <c r="A2010" s="3">
        <f>RSI!A2010</f>
        <v>45231</v>
      </c>
      <c r="B2010" s="2">
        <f>RSI!B2010</f>
        <v>3.2416</v>
      </c>
      <c r="C2010" s="2">
        <f>RSI!I2010</f>
        <v>54.628090583484251</v>
      </c>
      <c r="D2010" s="2">
        <f>MACD!E2010</f>
        <v>-8.9166883687982867E-2</v>
      </c>
      <c r="E2010" s="2">
        <f>MACD!F2010</f>
        <v>-5.0088650556003866E-2</v>
      </c>
      <c r="F2010" s="2">
        <f>'Moving Avg'!D2010</f>
        <v>3.2630600000000003</v>
      </c>
      <c r="G2010" s="2">
        <f>'Moving Avg'!F2010</f>
        <v>3.18113</v>
      </c>
      <c r="H2010" s="2">
        <f>'Moving Avg'!G2010</f>
        <v>3.2458680000000015</v>
      </c>
      <c r="I2010" s="2">
        <f>'Moving Avg'!H2010</f>
        <v>3.043996999999997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</row>
    <row r="2011" spans="1:12" ht="13.5" x14ac:dyDescent="0.25">
      <c r="A2011" s="3">
        <f>RSI!A2011</f>
        <v>45232</v>
      </c>
      <c r="B2011" s="2">
        <f>RSI!B2011</f>
        <v>3.3580000000000001</v>
      </c>
      <c r="C2011" s="2">
        <f>RSI!I2011</f>
        <v>67.933551807534755</v>
      </c>
      <c r="D2011" s="2">
        <f>MACD!E2011</f>
        <v>-9.8532904048219017E-2</v>
      </c>
      <c r="E2011" s="2">
        <f>MACD!F2011</f>
        <v>-5.9777501254446898E-2</v>
      </c>
      <c r="F2011" s="2">
        <f>'Moving Avg'!D2011</f>
        <v>3.2791800000000002</v>
      </c>
      <c r="G2011" s="2">
        <f>'Moving Avg'!F2011</f>
        <v>3.1923249999999994</v>
      </c>
      <c r="H2011" s="2">
        <f>'Moving Avg'!G2011</f>
        <v>3.2473020000000021</v>
      </c>
      <c r="I2011" s="2">
        <f>'Moving Avg'!H2011</f>
        <v>3.0449714999999968</v>
      </c>
      <c r="J2011" s="5" t="str">
        <f>OBV!F2011</f>
        <v>BULLISH</v>
      </c>
      <c r="K2011" s="5" t="str">
        <f>OBV!G2011</f>
        <v>NEUTRAL</v>
      </c>
      <c r="L2011" s="5" t="str">
        <f>OBV!H2011</f>
        <v>CONFIRMED BULLISH</v>
      </c>
    </row>
    <row r="2012" spans="1:12" ht="13.5" x14ac:dyDescent="0.25">
      <c r="A2012" s="3">
        <f>RSI!A2012</f>
        <v>45233</v>
      </c>
      <c r="B2012" s="2">
        <f>RSI!B2012</f>
        <v>3.3668999999999998</v>
      </c>
      <c r="C2012" s="2">
        <f>RSI!I2012</f>
        <v>68.689606329230187</v>
      </c>
      <c r="D2012" s="2">
        <f>MACD!E2012</f>
        <v>-0.10795889830141592</v>
      </c>
      <c r="E2012" s="2">
        <f>MACD!F2012</f>
        <v>-6.9413780663840699E-2</v>
      </c>
      <c r="F2012" s="2">
        <f>'Moving Avg'!D2012</f>
        <v>3.2988800000000005</v>
      </c>
      <c r="G2012" s="2">
        <f>'Moving Avg'!F2012</f>
        <v>3.2039649999999993</v>
      </c>
      <c r="H2012" s="2">
        <f>'Moving Avg'!G2012</f>
        <v>3.2489140000000019</v>
      </c>
      <c r="I2012" s="2">
        <f>'Moving Avg'!H2012</f>
        <v>3.0460344999999962</v>
      </c>
      <c r="J2012" s="5" t="str">
        <f>OBV!F2012</f>
        <v>BULLISH</v>
      </c>
      <c r="K2012" s="5" t="str">
        <f>OBV!G2012</f>
        <v>NEUTRAL</v>
      </c>
      <c r="L2012" s="5" t="str">
        <f>OBV!H2012</f>
        <v>CONFIRMED BULLISH</v>
      </c>
    </row>
    <row r="2013" spans="1:12" ht="13.5" x14ac:dyDescent="0.25">
      <c r="A2013" s="3">
        <f>RSI!A2013</f>
        <v>45236</v>
      </c>
      <c r="B2013" s="2">
        <f>RSI!B2013</f>
        <v>3.3490000000000002</v>
      </c>
      <c r="C2013" s="2">
        <f>RSI!I2013</f>
        <v>65.352192021060034</v>
      </c>
      <c r="D2013" s="2">
        <f>MACD!E2013</f>
        <v>-9.2025316610314434E-2</v>
      </c>
      <c r="E2013" s="2">
        <f>MACD!F2013</f>
        <v>-7.3936087853135449E-2</v>
      </c>
      <c r="F2013" s="2">
        <f>'Moving Avg'!D2013</f>
        <v>3.3149999999999999</v>
      </c>
      <c r="G2013" s="2">
        <f>'Moving Avg'!F2013</f>
        <v>3.2151550000000002</v>
      </c>
      <c r="H2013" s="2">
        <f>'Moving Avg'!G2013</f>
        <v>3.2501680000000017</v>
      </c>
      <c r="I2013" s="2">
        <f>'Moving Avg'!H2013</f>
        <v>3.0471399999999975</v>
      </c>
      <c r="J2013" s="5" t="str">
        <f>OBV!F2013</f>
        <v>BULLISH</v>
      </c>
      <c r="K2013" s="5" t="str">
        <f>OBV!G2013</f>
        <v>NEUTRAL</v>
      </c>
      <c r="L2013" s="5" t="str">
        <f>OBV!H2013</f>
        <v>CONFIRMED BULLISH</v>
      </c>
    </row>
    <row r="2014" spans="1:12" ht="13.5" x14ac:dyDescent="0.25">
      <c r="A2014" s="3">
        <f>RSI!A2014</f>
        <v>45237</v>
      </c>
      <c r="B2014" s="2">
        <f>RSI!B2014</f>
        <v>3.3401000000000001</v>
      </c>
      <c r="C2014" s="2">
        <f>RSI!I2014</f>
        <v>63.695099431812864</v>
      </c>
      <c r="D2014" s="2">
        <f>MACD!E2014</f>
        <v>-7.8548290309761182E-2</v>
      </c>
      <c r="E2014" s="2">
        <f>MACD!F2014</f>
        <v>-7.4858528344460606E-2</v>
      </c>
      <c r="F2014" s="2">
        <f>'Moving Avg'!D2014</f>
        <v>3.3311199999999999</v>
      </c>
      <c r="G2014" s="2">
        <f>'Moving Avg'!F2014</f>
        <v>3.2259000000000002</v>
      </c>
      <c r="H2014" s="2">
        <f>'Moving Avg'!G2014</f>
        <v>3.2514220000000016</v>
      </c>
      <c r="I2014" s="2">
        <f>'Moving Avg'!H2014</f>
        <v>3.0481569999999976</v>
      </c>
      <c r="J2014" s="5" t="str">
        <f>OBV!F2014</f>
        <v>BULLISH</v>
      </c>
      <c r="K2014" s="5" t="str">
        <f>OBV!G2014</f>
        <v>NEUTRAL</v>
      </c>
      <c r="L2014" s="5" t="str">
        <f>OBV!H2014</f>
        <v>CONFIRMED BULLISH</v>
      </c>
    </row>
    <row r="2015" spans="1:12" ht="13.5" x14ac:dyDescent="0.25">
      <c r="A2015" s="3">
        <f>RSI!A2015</f>
        <v>45238</v>
      </c>
      <c r="B2015" s="2">
        <f>RSI!B2015</f>
        <v>3.2774000000000001</v>
      </c>
      <c r="C2015" s="2">
        <f>RSI!I2015</f>
        <v>53.418676744328216</v>
      </c>
      <c r="D2015" s="2">
        <f>MACD!E2015</f>
        <v>-6.0293659557934642E-2</v>
      </c>
      <c r="E2015" s="2">
        <f>MACD!F2015</f>
        <v>-7.1945554587155416E-2</v>
      </c>
      <c r="F2015" s="2">
        <f>'Moving Avg'!D2015</f>
        <v>3.3382800000000001</v>
      </c>
      <c r="G2015" s="2">
        <f>'Moving Avg'!F2015</f>
        <v>3.2335099999999999</v>
      </c>
      <c r="H2015" s="2">
        <f>'Moving Avg'!G2015</f>
        <v>3.251780000000001</v>
      </c>
      <c r="I2015" s="2">
        <f>'Moving Avg'!H2015</f>
        <v>3.0487724999999979</v>
      </c>
      <c r="J2015" s="5" t="str">
        <f>OBV!F2015</f>
        <v>BULLISH</v>
      </c>
      <c r="K2015" s="5" t="str">
        <f>OBV!G2015</f>
        <v>NEUTRAL</v>
      </c>
      <c r="L2015" s="5" t="str">
        <f>OBV!H2015</f>
        <v>CONFIRMED BULLISH</v>
      </c>
    </row>
    <row r="2016" spans="1:12" ht="13.5" x14ac:dyDescent="0.25">
      <c r="A2016" s="3">
        <f>RSI!A2016</f>
        <v>45239</v>
      </c>
      <c r="B2016" s="2">
        <f>RSI!B2016</f>
        <v>3.3043</v>
      </c>
      <c r="C2016" s="2">
        <f>RSI!I2016</f>
        <v>56.650097339098977</v>
      </c>
      <c r="D2016" s="2">
        <f>MACD!E2016</f>
        <v>-5.1128992620657954E-2</v>
      </c>
      <c r="E2016" s="2">
        <f>MACD!F2016</f>
        <v>-6.7782242193855924E-2</v>
      </c>
      <c r="F2016" s="2">
        <f>'Moving Avg'!D2016</f>
        <v>3.3275399999999999</v>
      </c>
      <c r="G2016" s="2">
        <f>'Moving Avg'!F2016</f>
        <v>3.2424650000000006</v>
      </c>
      <c r="H2016" s="2">
        <f>'Moving Avg'!G2016</f>
        <v>3.2526760000000015</v>
      </c>
      <c r="I2016" s="2">
        <f>'Moving Avg'!H2016</f>
        <v>3.0504449999999976</v>
      </c>
      <c r="J2016" s="5" t="str">
        <f>OBV!F2016</f>
        <v>BULLISH</v>
      </c>
      <c r="K2016" s="5" t="str">
        <f>OBV!G2016</f>
        <v>NEUTRAL</v>
      </c>
      <c r="L2016" s="5" t="str">
        <f>OBV!H2016</f>
        <v>BULLISH DIVERGENCE</v>
      </c>
    </row>
    <row r="2017" spans="1:12" ht="13.5" x14ac:dyDescent="0.25">
      <c r="A2017" s="3">
        <f>RSI!A2017</f>
        <v>45240</v>
      </c>
      <c r="B2017" s="2">
        <f>RSI!B2017</f>
        <v>3.3311000000000002</v>
      </c>
      <c r="C2017" s="2">
        <f>RSI!I2017</f>
        <v>59.653121361683795</v>
      </c>
      <c r="D2017" s="2">
        <f>MACD!E2017</f>
        <v>-4.7042384705462403E-2</v>
      </c>
      <c r="E2017" s="2">
        <f>MACD!F2017</f>
        <v>-6.363427069617722E-2</v>
      </c>
      <c r="F2017" s="2">
        <f>'Moving Avg'!D2017</f>
        <v>3.3203800000000001</v>
      </c>
      <c r="G2017" s="2">
        <f>'Moving Avg'!F2017</f>
        <v>3.2527599999999999</v>
      </c>
      <c r="H2017" s="2">
        <f>'Moving Avg'!G2017</f>
        <v>3.2541080000000018</v>
      </c>
      <c r="I2017" s="2">
        <f>'Moving Avg'!H2017</f>
        <v>3.0524274999999972</v>
      </c>
      <c r="J2017" s="5" t="str">
        <f>OBV!F2017</f>
        <v>BULLISH</v>
      </c>
      <c r="K2017" s="5" t="str">
        <f>OBV!G2017</f>
        <v>NEUTRAL</v>
      </c>
      <c r="L2017" s="5" t="str">
        <f>OBV!H2017</f>
        <v>BULLISH DIVERGENCE</v>
      </c>
    </row>
    <row r="2018" spans="1:12" ht="13.5" x14ac:dyDescent="0.25">
      <c r="A2018" s="3">
        <f>RSI!A2018</f>
        <v>45243</v>
      </c>
      <c r="B2018" s="2">
        <f>RSI!B2018</f>
        <v>3.3132000000000001</v>
      </c>
      <c r="C2018" s="2">
        <f>RSI!I2018</f>
        <v>56.821803591914701</v>
      </c>
      <c r="D2018" s="2">
        <f>MACD!E2018</f>
        <v>-4.2693134803751143E-2</v>
      </c>
      <c r="E2018" s="2">
        <f>MACD!F2018</f>
        <v>-5.9446043517692011E-2</v>
      </c>
      <c r="F2018" s="2">
        <f>'Moving Avg'!D2018</f>
        <v>3.3132199999999998</v>
      </c>
      <c r="G2018" s="2">
        <f>'Moving Avg'!F2018</f>
        <v>3.26485</v>
      </c>
      <c r="H2018" s="2">
        <f>'Moving Avg'!G2018</f>
        <v>3.253750000000001</v>
      </c>
      <c r="I2018" s="2">
        <f>'Moving Avg'!H2018</f>
        <v>3.0537494999999986</v>
      </c>
      <c r="J2018" s="5" t="str">
        <f>OBV!F2018</f>
        <v>BEARISH</v>
      </c>
      <c r="K2018" s="5" t="str">
        <f>OBV!G2018</f>
        <v>NEUTRAL</v>
      </c>
      <c r="L2018" s="5" t="str">
        <f>OBV!H2018</f>
        <v>CONFIRMED BEARISH</v>
      </c>
    </row>
    <row r="2019" spans="1:12" ht="13.5" x14ac:dyDescent="0.25">
      <c r="A2019" s="3">
        <f>RSI!A2019</f>
        <v>45244</v>
      </c>
      <c r="B2019" s="2">
        <f>RSI!B2019</f>
        <v>3.3132000000000001</v>
      </c>
      <c r="C2019" s="2">
        <f>RSI!I2019</f>
        <v>56.821803591914701</v>
      </c>
      <c r="D2019" s="2">
        <f>MACD!E2019</f>
        <v>-4.0678843458493041E-2</v>
      </c>
      <c r="E2019" s="2">
        <f>MACD!F2019</f>
        <v>-5.5692603505852221E-2</v>
      </c>
      <c r="F2019" s="2">
        <f>'Moving Avg'!D2019</f>
        <v>3.3078400000000001</v>
      </c>
      <c r="G2019" s="2">
        <f>'Moving Avg'!F2019</f>
        <v>3.2773850000000002</v>
      </c>
      <c r="H2019" s="2">
        <f>'Moving Avg'!G2019</f>
        <v>3.2516000000000007</v>
      </c>
      <c r="I2019" s="2">
        <f>'Moving Avg'!H2019</f>
        <v>3.0547199999999979</v>
      </c>
      <c r="J2019" s="5" t="str">
        <f>OBV!F2019</f>
        <v>BEARISH</v>
      </c>
      <c r="K2019" s="5" t="str">
        <f>OBV!G2019</f>
        <v>NEUTRAL</v>
      </c>
      <c r="L2019" s="5" t="str">
        <f>OBV!H2019</f>
        <v>CONFIRMED BEARISH</v>
      </c>
    </row>
    <row r="2020" spans="1:12" ht="13.5" x14ac:dyDescent="0.25">
      <c r="A2020" s="3">
        <f>RSI!A2020</f>
        <v>45245</v>
      </c>
      <c r="B2020" s="2">
        <f>RSI!B2020</f>
        <v>3.3222</v>
      </c>
      <c r="C2020" s="2">
        <f>RSI!I2020</f>
        <v>57.984649782915525</v>
      </c>
      <c r="D2020" s="2">
        <f>MACD!E2020</f>
        <v>-4.2669597037467533E-2</v>
      </c>
      <c r="E2020" s="2">
        <f>MACD!F2020</f>
        <v>-5.3088002212175286E-2</v>
      </c>
      <c r="F2020" s="2">
        <f>'Moving Avg'!D2020</f>
        <v>3.3167999999999997</v>
      </c>
      <c r="G2020" s="2">
        <f>'Moving Avg'!F2020</f>
        <v>3.2867899999999999</v>
      </c>
      <c r="H2020" s="2">
        <f>'Moving Avg'!G2020</f>
        <v>3.248914000000001</v>
      </c>
      <c r="I2020" s="2">
        <f>'Moving Avg'!H2020</f>
        <v>3.0557794999999985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</row>
    <row r="2021" spans="1:12" ht="13.5" x14ac:dyDescent="0.25">
      <c r="A2021" s="3">
        <f>RSI!A2021</f>
        <v>45246</v>
      </c>
      <c r="B2021" s="2">
        <f>RSI!B2021</f>
        <v>3.3132000000000001</v>
      </c>
      <c r="C2021" s="2">
        <f>RSI!I2021</f>
        <v>56.350323100917088</v>
      </c>
      <c r="D2021" s="2">
        <f>MACD!E2021</f>
        <v>-2.6087200587519455E-2</v>
      </c>
      <c r="E2021" s="2">
        <f>MACD!F2021</f>
        <v>-4.7687841887244127E-2</v>
      </c>
      <c r="F2021" s="2">
        <f>'Moving Avg'!D2021</f>
        <v>3.3185799999999999</v>
      </c>
      <c r="G2021" s="2">
        <f>'Moving Avg'!F2021</f>
        <v>3.2957450000000001</v>
      </c>
      <c r="H2021" s="2">
        <f>'Moving Avg'!G2021</f>
        <v>3.2453320000000008</v>
      </c>
      <c r="I2021" s="2">
        <f>'Moving Avg'!H2021</f>
        <v>3.0568814999999985</v>
      </c>
      <c r="J2021" s="5" t="str">
        <f>OBV!F2021</f>
        <v>BEARISH</v>
      </c>
      <c r="K2021" s="5" t="str">
        <f>OBV!G2021</f>
        <v>WEAK</v>
      </c>
      <c r="L2021" s="5" t="str">
        <f>OBV!H2021</f>
        <v>BEARISH DIVERGENCE</v>
      </c>
    </row>
    <row r="2022" spans="1:12" ht="13.5" x14ac:dyDescent="0.25">
      <c r="A2022" s="3">
        <f>RSI!A2022</f>
        <v>45247</v>
      </c>
      <c r="B2022" s="2">
        <f>RSI!B2022</f>
        <v>3.2863000000000002</v>
      </c>
      <c r="C2022" s="2">
        <f>RSI!I2022</f>
        <v>51.663247203593755</v>
      </c>
      <c r="D2022" s="2">
        <f>MACD!E2022</f>
        <v>-8.9256398294401684E-3</v>
      </c>
      <c r="E2022" s="2">
        <f>MACD!F2022</f>
        <v>-3.9935401475683335E-2</v>
      </c>
      <c r="F2022" s="2">
        <f>'Moving Avg'!D2022</f>
        <v>3.3096200000000002</v>
      </c>
      <c r="G2022" s="2">
        <f>'Moving Avg'!F2022</f>
        <v>3.3033549999999998</v>
      </c>
      <c r="H2022" s="2">
        <f>'Moving Avg'!G2022</f>
        <v>3.2413920000000012</v>
      </c>
      <c r="I2022" s="2">
        <f>'Moving Avg'!H2022</f>
        <v>3.0578929999999982</v>
      </c>
      <c r="J2022" s="5" t="str">
        <f>OBV!F2022</f>
        <v>BEARISH</v>
      </c>
      <c r="K2022" s="5" t="str">
        <f>OBV!G2022</f>
        <v>WEAK</v>
      </c>
      <c r="L2022" s="5" t="str">
        <f>OBV!H2022</f>
        <v>CONFIRMED BEARISH</v>
      </c>
    </row>
    <row r="2023" spans="1:12" ht="13.5" x14ac:dyDescent="0.25">
      <c r="A2023" s="3">
        <f>RSI!A2023</f>
        <v>45250</v>
      </c>
      <c r="B2023" s="2">
        <f>RSI!B2023</f>
        <v>3.2953000000000001</v>
      </c>
      <c r="C2023" s="2">
        <f>RSI!I2023</f>
        <v>53.069727222751084</v>
      </c>
      <c r="D2023" s="2">
        <f>MACD!E2023</f>
        <v>2.1197498223819444E-3</v>
      </c>
      <c r="E2023" s="2">
        <f>MACD!F2023</f>
        <v>-3.1524371216070282E-2</v>
      </c>
      <c r="F2023" s="2">
        <f>'Moving Avg'!D2023</f>
        <v>3.3060400000000003</v>
      </c>
      <c r="G2023" s="2">
        <f>'Moving Avg'!F2023</f>
        <v>3.3038050000000005</v>
      </c>
      <c r="H2023" s="2">
        <f>'Moving Avg'!G2023</f>
        <v>3.2370940000000012</v>
      </c>
      <c r="I2023" s="2">
        <f>'Moving Avg'!H2023</f>
        <v>3.0592129999999984</v>
      </c>
      <c r="J2023" s="5" t="str">
        <f>OBV!F2023</f>
        <v>BEARISH</v>
      </c>
      <c r="K2023" s="5" t="str">
        <f>OBV!G2023</f>
        <v>WEAK</v>
      </c>
      <c r="L2023" s="5" t="str">
        <f>OBV!H2023</f>
        <v>CONFIRMED BEARISH</v>
      </c>
    </row>
    <row r="2024" spans="1:12" ht="13.5" x14ac:dyDescent="0.25">
      <c r="A2024" s="3">
        <f>RSI!A2024</f>
        <v>45251</v>
      </c>
      <c r="B2024" s="2">
        <f>RSI!B2024</f>
        <v>3.2774000000000001</v>
      </c>
      <c r="C2024" s="2">
        <f>RSI!I2024</f>
        <v>49.956280789830238</v>
      </c>
      <c r="D2024" s="2">
        <f>MACD!E2024</f>
        <v>1.1318049409167141E-2</v>
      </c>
      <c r="E2024" s="2">
        <f>MACD!F2024</f>
        <v>-2.2955887091022798E-2</v>
      </c>
      <c r="F2024" s="2">
        <f>'Moving Avg'!D2024</f>
        <v>3.2988800000000005</v>
      </c>
      <c r="G2024" s="2">
        <f>'Moving Avg'!F2024</f>
        <v>3.3033600000000001</v>
      </c>
      <c r="H2024" s="2">
        <f>'Moving Avg'!G2024</f>
        <v>3.2324380000000006</v>
      </c>
      <c r="I2024" s="2">
        <f>'Moving Avg'!H2024</f>
        <v>3.0606634999999982</v>
      </c>
      <c r="J2024" s="5" t="str">
        <f>OBV!F2024</f>
        <v>BEARISH</v>
      </c>
      <c r="K2024" s="5" t="str">
        <f>OBV!G2024</f>
        <v>WEAK</v>
      </c>
      <c r="L2024" s="5" t="str">
        <f>OBV!H2024</f>
        <v>CONFIRMED BEARISH</v>
      </c>
    </row>
    <row r="2025" spans="1:12" ht="13.5" x14ac:dyDescent="0.25">
      <c r="A2025" s="3">
        <f>RSI!A2025</f>
        <v>45252</v>
      </c>
      <c r="B2025" s="2">
        <f>RSI!B2025</f>
        <v>3.3222</v>
      </c>
      <c r="C2025" s="2">
        <f>RSI!I2025</f>
        <v>56.789067275672153</v>
      </c>
      <c r="D2025" s="2">
        <f>MACD!E2025</f>
        <v>6.1455713143785395E-3</v>
      </c>
      <c r="E2025" s="2">
        <f>MACD!F2025</f>
        <v>-1.7135595409942531E-2</v>
      </c>
      <c r="F2025" s="2">
        <f>'Moving Avg'!D2025</f>
        <v>3.2988799999999996</v>
      </c>
      <c r="G2025" s="2">
        <f>'Moving Avg'!F2025</f>
        <v>3.3042549999999999</v>
      </c>
      <c r="H2025" s="2">
        <f>'Moving Avg'!G2025</f>
        <v>3.2308260000000013</v>
      </c>
      <c r="I2025" s="2">
        <f>'Moving Avg'!H2025</f>
        <v>3.0622499999999984</v>
      </c>
      <c r="J2025" s="5" t="str">
        <f>OBV!F2025</f>
        <v>BEARISH</v>
      </c>
      <c r="K2025" s="5" t="str">
        <f>OBV!G2025</f>
        <v>WEAK</v>
      </c>
      <c r="L2025" s="5" t="str">
        <f>OBV!H2025</f>
        <v>NEUTRAL</v>
      </c>
    </row>
    <row r="2026" spans="1:12" ht="13.5" x14ac:dyDescent="0.25">
      <c r="A2026" s="3">
        <f>RSI!A2026</f>
        <v>45253</v>
      </c>
      <c r="B2026" s="2">
        <f>RSI!B2026</f>
        <v>3.3401000000000001</v>
      </c>
      <c r="C2026" s="2">
        <f>RSI!I2026</f>
        <v>59.186840926943297</v>
      </c>
      <c r="D2026" s="2">
        <f>MACD!E2026</f>
        <v>4.3250192878132587E-3</v>
      </c>
      <c r="E2026" s="2">
        <f>MACD!F2026</f>
        <v>-1.2843472470391373E-2</v>
      </c>
      <c r="F2026" s="2">
        <f>'Moving Avg'!D2026</f>
        <v>3.3042600000000002</v>
      </c>
      <c r="G2026" s="2">
        <f>'Moving Avg'!F2026</f>
        <v>3.3073900000000003</v>
      </c>
      <c r="H2026" s="2">
        <f>'Moving Avg'!G2026</f>
        <v>3.2304680000000006</v>
      </c>
      <c r="I2026" s="2">
        <f>'Moving Avg'!H2026</f>
        <v>3.0638819999999978</v>
      </c>
      <c r="J2026" s="5" t="str">
        <f>OBV!F2026</f>
        <v>BEARISH</v>
      </c>
      <c r="K2026" s="5" t="str">
        <f>OBV!G2026</f>
        <v>WEAK</v>
      </c>
      <c r="L2026" s="5" t="str">
        <f>OBV!H2026</f>
        <v>BEARISH DIVERGENCE</v>
      </c>
    </row>
    <row r="2027" spans="1:12" ht="13.5" x14ac:dyDescent="0.25">
      <c r="A2027" s="3">
        <f>RSI!A2027</f>
        <v>45254</v>
      </c>
      <c r="B2027" s="2">
        <f>RSI!B2027</f>
        <v>3.3490000000000002</v>
      </c>
      <c r="C2027" s="2">
        <f>RSI!I2027</f>
        <v>60.364502529427384</v>
      </c>
      <c r="D2027" s="2">
        <f>MACD!E2027</f>
        <v>5.9052133491905856E-3</v>
      </c>
      <c r="E2027" s="2">
        <f>MACD!F2027</f>
        <v>-9.0937353064749812E-3</v>
      </c>
      <c r="F2027" s="2">
        <f>'Moving Avg'!D2027</f>
        <v>3.3167999999999997</v>
      </c>
      <c r="G2027" s="2">
        <f>'Moving Avg'!F2027</f>
        <v>3.3114200000000005</v>
      </c>
      <c r="H2027" s="2">
        <f>'Moving Avg'!G2027</f>
        <v>3.2299300000000004</v>
      </c>
      <c r="I2027" s="2">
        <f>'Moving Avg'!H2027</f>
        <v>3.0656904999999988</v>
      </c>
      <c r="J2027" s="5" t="str">
        <f>OBV!F2027</f>
        <v>BULLISH</v>
      </c>
      <c r="K2027" s="5" t="str">
        <f>OBV!G2027</f>
        <v>STRONG</v>
      </c>
      <c r="L2027" s="5" t="str">
        <f>OBV!H2027</f>
        <v>CONFIRMED BULLISH</v>
      </c>
    </row>
    <row r="2028" spans="1:12" ht="13.5" x14ac:dyDescent="0.25">
      <c r="A2028" s="3">
        <f>RSI!A2028</f>
        <v>45257</v>
      </c>
      <c r="B2028" s="2">
        <f>RSI!B2028</f>
        <v>3.3490000000000002</v>
      </c>
      <c r="C2028" s="2">
        <f>RSI!I2028</f>
        <v>60.364502529427391</v>
      </c>
      <c r="D2028" s="2">
        <f>MACD!E2028</f>
        <v>4.1181264930143513E-3</v>
      </c>
      <c r="E2028" s="2">
        <f>MACD!F2028</f>
        <v>-6.4513629465771148E-3</v>
      </c>
      <c r="F2028" s="2">
        <f>'Moving Avg'!D2028</f>
        <v>3.3275400000000004</v>
      </c>
      <c r="G2028" s="2">
        <f>'Moving Avg'!F2028</f>
        <v>3.3154500000000007</v>
      </c>
      <c r="H2028" s="2">
        <f>'Moving Avg'!G2028</f>
        <v>3.2306460000000006</v>
      </c>
      <c r="I2028" s="2">
        <f>'Moving Avg'!H2028</f>
        <v>3.0673669999999991</v>
      </c>
      <c r="J2028" s="5" t="str">
        <f>OBV!F2028</f>
        <v>BULLISH</v>
      </c>
      <c r="K2028" s="5" t="str">
        <f>OBV!G2028</f>
        <v>STRONG</v>
      </c>
      <c r="L2028" s="5" t="str">
        <f>OBV!H2028</f>
        <v>CONFIRMED BULLISH</v>
      </c>
    </row>
    <row r="2029" spans="1:12" ht="13.5" x14ac:dyDescent="0.25">
      <c r="A2029" s="3">
        <f>RSI!A2029</f>
        <v>45258</v>
      </c>
      <c r="B2029" s="2">
        <f>RSI!B2029</f>
        <v>3.3401000000000001</v>
      </c>
      <c r="C2029" s="2">
        <f>RSI!I2029</f>
        <v>58.409823020002491</v>
      </c>
      <c r="D2029" s="2">
        <f>MACD!E2029</f>
        <v>2.9223390530694893E-3</v>
      </c>
      <c r="E2029" s="2">
        <f>MACD!F2029</f>
        <v>-4.5766225466477945E-3</v>
      </c>
      <c r="F2029" s="2">
        <f>'Moving Avg'!D2029</f>
        <v>3.3400800000000004</v>
      </c>
      <c r="G2029" s="2">
        <f>'Moving Avg'!F2029</f>
        <v>3.3194800000000009</v>
      </c>
      <c r="H2029" s="2">
        <f>'Moving Avg'!G2029</f>
        <v>3.2317220000000009</v>
      </c>
      <c r="I2029" s="2">
        <f>'Moving Avg'!H2029</f>
        <v>3.0690429999999997</v>
      </c>
      <c r="J2029" s="5" t="str">
        <f>OBV!F2029</f>
        <v>BULLISH</v>
      </c>
      <c r="K2029" s="5" t="str">
        <f>OBV!G2029</f>
        <v>STRONG</v>
      </c>
      <c r="L2029" s="5" t="str">
        <f>OBV!H2029</f>
        <v>CONFIRMED BULLISH</v>
      </c>
    </row>
    <row r="2030" spans="1:12" ht="13.5" x14ac:dyDescent="0.25">
      <c r="A2030" s="3">
        <f>RSI!A2030</f>
        <v>45259</v>
      </c>
      <c r="B2030" s="2">
        <f>RSI!B2030</f>
        <v>3.3847999999999998</v>
      </c>
      <c r="C2030" s="2">
        <f>RSI!I2030</f>
        <v>64.60845261588338</v>
      </c>
      <c r="D2030" s="2">
        <f>MACD!E2030</f>
        <v>-2.8088289051186877E-4</v>
      </c>
      <c r="E2030" s="2">
        <f>MACD!F2030</f>
        <v>-3.7174746154206096E-3</v>
      </c>
      <c r="F2030" s="2">
        <f>'Moving Avg'!D2030</f>
        <v>3.3525999999999998</v>
      </c>
      <c r="G2030" s="2">
        <f>'Moving Avg'!F2030</f>
        <v>3.3266400000000003</v>
      </c>
      <c r="H2030" s="2">
        <f>'Moving Avg'!G2030</f>
        <v>3.2349440000000005</v>
      </c>
      <c r="I2030" s="2">
        <f>'Moving Avg'!H2030</f>
        <v>3.0709424999999992</v>
      </c>
      <c r="J2030" s="5" t="str">
        <f>OBV!F2030</f>
        <v>BULLISH</v>
      </c>
      <c r="K2030" s="5" t="str">
        <f>OBV!G2030</f>
        <v>STRONG</v>
      </c>
      <c r="L2030" s="5" t="str">
        <f>OBV!H2030</f>
        <v>CONFIRMED BULLISH</v>
      </c>
    </row>
    <row r="2031" spans="1:12" ht="13.5" x14ac:dyDescent="0.25">
      <c r="A2031" s="3">
        <f>RSI!A2031</f>
        <v>45260</v>
      </c>
      <c r="B2031" s="2">
        <f>RSI!B2031</f>
        <v>3.4474999999999998</v>
      </c>
      <c r="C2031" s="2">
        <f>RSI!I2031</f>
        <v>71.11220516538657</v>
      </c>
      <c r="D2031" s="2">
        <f>MACD!E2031</f>
        <v>-9.5297789102350983E-3</v>
      </c>
      <c r="E2031" s="2">
        <f>MACD!F2031</f>
        <v>-4.8799354743835075E-3</v>
      </c>
      <c r="F2031" s="2">
        <f>'Moving Avg'!D2031</f>
        <v>3.3740800000000002</v>
      </c>
      <c r="G2031" s="2">
        <f>'Moving Avg'!F2031</f>
        <v>3.3311149999999996</v>
      </c>
      <c r="H2031" s="2">
        <f>'Moving Avg'!G2031</f>
        <v>3.2401380000000004</v>
      </c>
      <c r="I2031" s="2">
        <f>'Moving Avg'!H2031</f>
        <v>3.0733749999999991</v>
      </c>
      <c r="J2031" s="5" t="str">
        <f>OBV!F2031</f>
        <v>BULLISH</v>
      </c>
      <c r="K2031" s="5" t="str">
        <f>OBV!G2031</f>
        <v>STRONG</v>
      </c>
      <c r="L2031" s="5" t="str">
        <f>OBV!H2031</f>
        <v>CONFIRMED BULLISH</v>
      </c>
    </row>
    <row r="2032" spans="1:12" ht="13.5" x14ac:dyDescent="0.25">
      <c r="A2032" s="3">
        <f>RSI!A2032</f>
        <v>45261</v>
      </c>
      <c r="B2032" s="2">
        <f>RSI!B2032</f>
        <v>3.4474999999999998</v>
      </c>
      <c r="C2032" s="2">
        <f>RSI!I2032</f>
        <v>71.11220516538657</v>
      </c>
      <c r="D2032" s="2">
        <f>MACD!E2032</f>
        <v>-2.2336409365457666E-2</v>
      </c>
      <c r="E2032" s="2">
        <f>MACD!F2032</f>
        <v>-8.3712302525983384E-3</v>
      </c>
      <c r="F2032" s="2">
        <f>'Moving Avg'!D2032</f>
        <v>3.3937799999999996</v>
      </c>
      <c r="G2032" s="2">
        <f>'Moving Avg'!F2032</f>
        <v>3.3351449999999998</v>
      </c>
      <c r="H2032" s="2">
        <f>'Moving Avg'!G2032</f>
        <v>3.2465840000000004</v>
      </c>
      <c r="I2032" s="2">
        <f>'Moving Avg'!H2032</f>
        <v>3.0758954999999997</v>
      </c>
      <c r="J2032" s="5" t="str">
        <f>OBV!F2032</f>
        <v>BULLISH</v>
      </c>
      <c r="K2032" s="5" t="str">
        <f>OBV!G2032</f>
        <v>NEUTRAL</v>
      </c>
      <c r="L2032" s="5" t="str">
        <f>OBV!H2032</f>
        <v>CONFIRMED BULLISH</v>
      </c>
    </row>
    <row r="2033" spans="1:12" ht="13.5" x14ac:dyDescent="0.25">
      <c r="A2033" s="3">
        <f>RSI!A2033</f>
        <v>45264</v>
      </c>
      <c r="B2033" s="2">
        <f>RSI!B2033</f>
        <v>3.4474999999999998</v>
      </c>
      <c r="C2033" s="2">
        <f>RSI!I2033</f>
        <v>71.11220516538657</v>
      </c>
      <c r="D2033" s="2">
        <f>MACD!E2033</f>
        <v>-3.256796987179511E-2</v>
      </c>
      <c r="E2033" s="2">
        <f>MACD!F2033</f>
        <v>-1.3210578176437693E-2</v>
      </c>
      <c r="F2033" s="2">
        <f>'Moving Avg'!D2033</f>
        <v>3.4134799999999998</v>
      </c>
      <c r="G2033" s="2">
        <f>'Moving Avg'!F2033</f>
        <v>3.3400699999999999</v>
      </c>
      <c r="H2033" s="2">
        <f>'Moving Avg'!G2033</f>
        <v>3.2530299999999999</v>
      </c>
      <c r="I2033" s="2">
        <f>'Moving Avg'!H2033</f>
        <v>3.0784159999999989</v>
      </c>
      <c r="J2033" s="5" t="str">
        <f>OBV!F2033</f>
        <v>BULLISH</v>
      </c>
      <c r="K2033" s="5" t="str">
        <f>OBV!G2033</f>
        <v>NEUTRAL</v>
      </c>
      <c r="L2033" s="5" t="str">
        <f>OBV!H2033</f>
        <v>CONFIRMED BULLISH</v>
      </c>
    </row>
    <row r="2034" spans="1:12" ht="13.5" x14ac:dyDescent="0.25">
      <c r="A2034" s="3">
        <f>RSI!A2034</f>
        <v>45265</v>
      </c>
      <c r="B2034" s="2">
        <f>RSI!B2034</f>
        <v>3.4565000000000001</v>
      </c>
      <c r="C2034" s="2">
        <f>RSI!I2034</f>
        <v>72.033567689162538</v>
      </c>
      <c r="D2034" s="2">
        <f>MACD!E2034</f>
        <v>-4.5367990554859183E-2</v>
      </c>
      <c r="E2034" s="2">
        <f>MACD!F2034</f>
        <v>-1.9642060652121991E-2</v>
      </c>
      <c r="F2034" s="2">
        <f>'Moving Avg'!D2034</f>
        <v>3.4367599999999996</v>
      </c>
      <c r="G2034" s="2">
        <f>'Moving Avg'!F2034</f>
        <v>3.3458899999999998</v>
      </c>
      <c r="H2034" s="2">
        <f>'Moving Avg'!G2034</f>
        <v>3.2596560000000001</v>
      </c>
      <c r="I2034" s="2">
        <f>'Moving Avg'!H2034</f>
        <v>3.0811134999999994</v>
      </c>
      <c r="J2034" s="5" t="str">
        <f>OBV!F2034</f>
        <v>BULLISH</v>
      </c>
      <c r="K2034" s="5" t="str">
        <f>OBV!G2034</f>
        <v>STRONG</v>
      </c>
      <c r="L2034" s="5" t="str">
        <f>OBV!H2034</f>
        <v>CONFIRMED BULLISH</v>
      </c>
    </row>
    <row r="2035" spans="1:12" ht="13.5" x14ac:dyDescent="0.25">
      <c r="A2035" s="3">
        <f>RSI!A2035</f>
        <v>45266</v>
      </c>
      <c r="B2035" s="2">
        <f>RSI!B2035</f>
        <v>3.4565000000000001</v>
      </c>
      <c r="C2035" s="2">
        <f>RSI!I2035</f>
        <v>72.033567689162538</v>
      </c>
      <c r="D2035" s="2">
        <f>MACD!E2035</f>
        <v>-5.0028200599369299E-2</v>
      </c>
      <c r="E2035" s="2">
        <f>MACD!F2035</f>
        <v>-2.5719288641571456E-2</v>
      </c>
      <c r="F2035" s="2">
        <f>'Moving Avg'!D2035</f>
        <v>3.4510999999999994</v>
      </c>
      <c r="G2035" s="2">
        <f>'Moving Avg'!F2035</f>
        <v>3.3548449999999996</v>
      </c>
      <c r="H2035" s="2">
        <f>'Moving Avg'!G2035</f>
        <v>3.2650299999999999</v>
      </c>
      <c r="I2035" s="2">
        <f>'Moving Avg'!H2035</f>
        <v>3.0835909999999997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</row>
    <row r="2036" spans="1:12" ht="13.5" x14ac:dyDescent="0.25">
      <c r="A2036" s="3">
        <f>RSI!A2036</f>
        <v>45267</v>
      </c>
      <c r="B2036" s="2">
        <f>RSI!B2036</f>
        <v>3.4565000000000001</v>
      </c>
      <c r="C2036" s="2">
        <f>RSI!I2036</f>
        <v>72.033567689162538</v>
      </c>
      <c r="D2036" s="2">
        <f>MACD!E2036</f>
        <v>-5.188587854763993E-2</v>
      </c>
      <c r="E2036" s="2">
        <f>MACD!F2036</f>
        <v>-3.0952606622785154E-2</v>
      </c>
      <c r="F2036" s="2">
        <f>'Moving Avg'!D2036</f>
        <v>3.4528999999999996</v>
      </c>
      <c r="G2036" s="2">
        <f>'Moving Avg'!F2036</f>
        <v>3.3624549999999997</v>
      </c>
      <c r="H2036" s="2">
        <f>'Moving Avg'!G2036</f>
        <v>3.2704039999999996</v>
      </c>
      <c r="I2036" s="2">
        <f>'Moving Avg'!H2036</f>
        <v>3.0860684999999983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</row>
    <row r="2037" spans="1:12" ht="13.5" x14ac:dyDescent="0.25">
      <c r="A2037" s="3">
        <f>RSI!A2037</f>
        <v>45268</v>
      </c>
      <c r="B2037" s="2">
        <f>RSI!B2037</f>
        <v>3.4474999999999998</v>
      </c>
      <c r="C2037" s="2">
        <f>RSI!I2037</f>
        <v>69.274003565465335</v>
      </c>
      <c r="D2037" s="2">
        <f>MACD!E2037</f>
        <v>-5.2040630460984172E-2</v>
      </c>
      <c r="E2037" s="2">
        <f>MACD!F2037</f>
        <v>-3.5170211390424963E-2</v>
      </c>
      <c r="F2037" s="2">
        <f>'Moving Avg'!D2037</f>
        <v>3.4528999999999996</v>
      </c>
      <c r="G2037" s="2">
        <f>'Moving Avg'!F2037</f>
        <v>3.3682749999999992</v>
      </c>
      <c r="H2037" s="2">
        <f>'Moving Avg'!G2037</f>
        <v>3.2757759999999996</v>
      </c>
      <c r="I2037" s="2">
        <f>'Moving Avg'!H2037</f>
        <v>3.0885449999999985</v>
      </c>
      <c r="J2037" s="5" t="str">
        <f>OBV!F2037</f>
        <v>BULLISH</v>
      </c>
      <c r="K2037" s="5" t="str">
        <f>OBV!G2037</f>
        <v>NEUTRAL</v>
      </c>
      <c r="L2037" s="5" t="str">
        <f>OBV!H2037</f>
        <v>NEUTRAL</v>
      </c>
    </row>
    <row r="2038" spans="1:12" ht="13.5" x14ac:dyDescent="0.25">
      <c r="A2038" s="3">
        <f>RSI!A2038</f>
        <v>45271</v>
      </c>
      <c r="B2038" s="2">
        <f>RSI!B2038</f>
        <v>3.4474999999999998</v>
      </c>
      <c r="C2038" s="2">
        <f>RSI!I2038</f>
        <v>69.274003565465335</v>
      </c>
      <c r="D2038" s="2">
        <f>MACD!E2038</f>
        <v>-5.2691326342254374E-2</v>
      </c>
      <c r="E2038" s="2">
        <f>MACD!F2038</f>
        <v>-3.8674434380790851E-2</v>
      </c>
      <c r="F2038" s="2">
        <f>'Moving Avg'!D2038</f>
        <v>3.4528999999999996</v>
      </c>
      <c r="G2038" s="2">
        <f>'Moving Avg'!F2038</f>
        <v>3.3749899999999995</v>
      </c>
      <c r="H2038" s="2">
        <f>'Moving Avg'!G2038</f>
        <v>3.2813279999999998</v>
      </c>
      <c r="I2038" s="2">
        <f>'Moving Avg'!H2038</f>
        <v>3.0911534999999986</v>
      </c>
      <c r="J2038" s="5" t="str">
        <f>OBV!F2038</f>
        <v>BULLISH</v>
      </c>
      <c r="K2038" s="5" t="str">
        <f>OBV!G2038</f>
        <v>NEUTRAL</v>
      </c>
      <c r="L2038" s="5" t="str">
        <f>OBV!H2038</f>
        <v>NEUTRAL</v>
      </c>
    </row>
    <row r="2039" spans="1:12" ht="13.5" x14ac:dyDescent="0.25">
      <c r="A2039" s="3">
        <f>RSI!A2039</f>
        <v>45272</v>
      </c>
      <c r="B2039" s="2">
        <f>RSI!B2039</f>
        <v>3.4474999999999998</v>
      </c>
      <c r="C2039" s="2">
        <f>RSI!I2039</f>
        <v>69.274003565465335</v>
      </c>
      <c r="D2039" s="2">
        <f>MACD!E2039</f>
        <v>-5.5092397743907728E-2</v>
      </c>
      <c r="E2039" s="2">
        <f>MACD!F2039</f>
        <v>-4.1958027053414226E-2</v>
      </c>
      <c r="F2039" s="2">
        <f>'Moving Avg'!D2039</f>
        <v>3.4510999999999994</v>
      </c>
      <c r="G2039" s="2">
        <f>'Moving Avg'!F2039</f>
        <v>3.3817049999999993</v>
      </c>
      <c r="H2039" s="2">
        <f>'Moving Avg'!G2039</f>
        <v>3.28688</v>
      </c>
      <c r="I2039" s="2">
        <f>'Moving Avg'!H2039</f>
        <v>3.0936739999999991</v>
      </c>
      <c r="J2039" s="5" t="str">
        <f>OBV!F2039</f>
        <v>BEARISH</v>
      </c>
      <c r="K2039" s="5" t="str">
        <f>OBV!G2039</f>
        <v>NEUTRAL</v>
      </c>
      <c r="L2039" s="5" t="str">
        <f>OBV!H2039</f>
        <v>CONFIRMED BEARISH</v>
      </c>
    </row>
    <row r="2040" spans="1:12" ht="13.5" x14ac:dyDescent="0.25">
      <c r="A2040" s="3">
        <f>RSI!A2040</f>
        <v>45273</v>
      </c>
      <c r="B2040" s="2">
        <f>RSI!B2040</f>
        <v>3.4386000000000001</v>
      </c>
      <c r="C2040" s="2">
        <f>RSI!I2040</f>
        <v>66.144325235720032</v>
      </c>
      <c r="D2040" s="2">
        <f>MACD!E2040</f>
        <v>-5.0033494736725359E-2</v>
      </c>
      <c r="E2040" s="2">
        <f>MACD!F2040</f>
        <v>-4.3573120590076453E-2</v>
      </c>
      <c r="F2040" s="2">
        <f>'Moving Avg'!D2040</f>
        <v>3.4475199999999999</v>
      </c>
      <c r="G2040" s="2">
        <f>'Moving Avg'!F2040</f>
        <v>3.3875249999999988</v>
      </c>
      <c r="H2040" s="2">
        <f>'Moving Avg'!G2040</f>
        <v>3.2929699999999995</v>
      </c>
      <c r="I2040" s="2">
        <f>'Moving Avg'!H2040</f>
        <v>3.0959304999999979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</row>
    <row r="2041" spans="1:12" ht="13.5" x14ac:dyDescent="0.25">
      <c r="A2041" s="3">
        <f>RSI!A2041</f>
        <v>45274</v>
      </c>
      <c r="B2041" s="2">
        <f>RSI!B2041</f>
        <v>3.4386000000000001</v>
      </c>
      <c r="C2041" s="2">
        <f>RSI!I2041</f>
        <v>66.144325235720032</v>
      </c>
      <c r="D2041" s="2">
        <f>MACD!E2041</f>
        <v>-3.6466736030394742E-2</v>
      </c>
      <c r="E2041" s="2">
        <f>MACD!F2041</f>
        <v>-4.2151843678140115E-2</v>
      </c>
      <c r="F2041" s="2">
        <f>'Moving Avg'!D2041</f>
        <v>3.44394</v>
      </c>
      <c r="G2041" s="2">
        <f>'Moving Avg'!F2041</f>
        <v>3.3937949999999986</v>
      </c>
      <c r="H2041" s="2">
        <f>'Moving Avg'!G2041</f>
        <v>3.2990599999999994</v>
      </c>
      <c r="I2041" s="2">
        <f>'Moving Avg'!H2041</f>
        <v>3.0981869999999985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</row>
    <row r="2042" spans="1:12" ht="13.5" x14ac:dyDescent="0.25">
      <c r="A2042" s="3">
        <f>RSI!A2042</f>
        <v>45275</v>
      </c>
      <c r="B2042" s="2">
        <f>RSI!B2042</f>
        <v>3.4296000000000002</v>
      </c>
      <c r="C2042" s="2">
        <f>RSI!I2042</f>
        <v>62.816030533439289</v>
      </c>
      <c r="D2042" s="2">
        <f>MACD!E2042</f>
        <v>-2.4653842616256139E-2</v>
      </c>
      <c r="E2042" s="2">
        <f>MACD!F2042</f>
        <v>-3.865224346576332E-2</v>
      </c>
      <c r="F2042" s="2">
        <f>'Moving Avg'!D2042</f>
        <v>3.4403600000000005</v>
      </c>
      <c r="G2042" s="2">
        <f>'Moving Avg'!F2042</f>
        <v>3.4009599999999987</v>
      </c>
      <c r="H2042" s="2">
        <f>'Moving Avg'!G2042</f>
        <v>3.3049699999999995</v>
      </c>
      <c r="I2042" s="2">
        <f>'Moving Avg'!H2042</f>
        <v>3.1005739999999982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</row>
    <row r="2043" spans="1:12" ht="13.5" x14ac:dyDescent="0.25">
      <c r="A2043" s="3">
        <f>RSI!A2043</f>
        <v>45278</v>
      </c>
      <c r="B2043" s="2">
        <f>RSI!B2043</f>
        <v>3.4296000000000002</v>
      </c>
      <c r="C2043" s="2">
        <f>RSI!I2043</f>
        <v>62.816030533439289</v>
      </c>
      <c r="D2043" s="2">
        <f>MACD!E2043</f>
        <v>-1.4913782618098725E-2</v>
      </c>
      <c r="E2043" s="2">
        <f>MACD!F2043</f>
        <v>-3.3904551296230406E-2</v>
      </c>
      <c r="F2043" s="2">
        <f>'Moving Avg'!D2043</f>
        <v>3.4367800000000002</v>
      </c>
      <c r="G2043" s="2">
        <f>'Moving Avg'!F2043</f>
        <v>3.4076749999999989</v>
      </c>
      <c r="H2043" s="2">
        <f>'Moving Avg'!G2043</f>
        <v>3.3110580000000001</v>
      </c>
      <c r="I2043" s="2">
        <f>'Moving Avg'!H2043</f>
        <v>3.1032244999999996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</row>
    <row r="2044" spans="1:12" ht="13.5" x14ac:dyDescent="0.25">
      <c r="A2044" s="3">
        <f>RSI!A2044</f>
        <v>45279</v>
      </c>
      <c r="B2044" s="2">
        <f>RSI!B2044</f>
        <v>3.4296000000000002</v>
      </c>
      <c r="C2044" s="2">
        <f>RSI!I2044</f>
        <v>62.816030533439289</v>
      </c>
      <c r="D2044" s="2">
        <f>MACD!E2044</f>
        <v>-5.5241198546638337E-3</v>
      </c>
      <c r="E2044" s="2">
        <f>MACD!F2044</f>
        <v>-2.8228465007917092E-2</v>
      </c>
      <c r="F2044" s="2">
        <f>'Moving Avg'!D2044</f>
        <v>3.4332000000000003</v>
      </c>
      <c r="G2044" s="2">
        <f>'Moving Avg'!F2044</f>
        <v>3.4152849999999986</v>
      </c>
      <c r="H2044" s="2">
        <f>'Moving Avg'!G2044</f>
        <v>3.3171459999999997</v>
      </c>
      <c r="I2044" s="2">
        <f>'Moving Avg'!H2044</f>
        <v>3.1058309999999993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</row>
    <row r="2045" spans="1:12" ht="13.5" x14ac:dyDescent="0.25">
      <c r="A2045" s="3">
        <f>RSI!A2045</f>
        <v>45280</v>
      </c>
      <c r="B2045" s="2">
        <f>RSI!B2045</f>
        <v>3.4474999999999998</v>
      </c>
      <c r="C2045" s="2">
        <f>RSI!I2045</f>
        <v>66.947445216806727</v>
      </c>
      <c r="D2045" s="2">
        <f>MACD!E2045</f>
        <v>8.7603324893459344E-4</v>
      </c>
      <c r="E2045" s="2">
        <f>MACD!F2045</f>
        <v>-2.2407565356546755E-2</v>
      </c>
      <c r="F2045" s="2">
        <f>'Moving Avg'!D2045</f>
        <v>3.4349800000000004</v>
      </c>
      <c r="G2045" s="2">
        <f>'Moving Avg'!F2045</f>
        <v>3.421549999999999</v>
      </c>
      <c r="H2045" s="2">
        <f>'Moving Avg'!G2045</f>
        <v>3.3235919999999992</v>
      </c>
      <c r="I2045" s="2">
        <f>'Moving Avg'!H2045</f>
        <v>3.108351499999999</v>
      </c>
      <c r="J2045" s="5" t="str">
        <f>OBV!F2045</f>
        <v>BULLISH</v>
      </c>
      <c r="K2045" s="5" t="str">
        <f>OBV!G2045</f>
        <v>NEUTRAL</v>
      </c>
      <c r="L2045" s="5" t="str">
        <f>OBV!H2045</f>
        <v>CONFIRMED BULLISH</v>
      </c>
    </row>
    <row r="2046" spans="1:12" ht="13.5" x14ac:dyDescent="0.25">
      <c r="A2046" s="3">
        <f>RSI!A2046</f>
        <v>45281</v>
      </c>
      <c r="B2046" s="2">
        <f>RSI!B2046</f>
        <v>3.4474999999999998</v>
      </c>
      <c r="C2046" s="2">
        <f>RSI!I2046</f>
        <v>66.947445216806727</v>
      </c>
      <c r="D2046" s="2">
        <f>MACD!E2046</f>
        <v>5.9829790338170596E-3</v>
      </c>
      <c r="E2046" s="2">
        <f>MACD!F2046</f>
        <v>-1.6729456478473993E-2</v>
      </c>
      <c r="F2046" s="2">
        <f>'Moving Avg'!D2046</f>
        <v>3.4367599999999996</v>
      </c>
      <c r="G2046" s="2">
        <f>'Moving Avg'!F2046</f>
        <v>3.42692</v>
      </c>
      <c r="H2046" s="2">
        <f>'Moving Avg'!G2046</f>
        <v>3.3300379999999996</v>
      </c>
      <c r="I2046" s="2">
        <f>'Moving Avg'!H2046</f>
        <v>3.1108719999999992</v>
      </c>
      <c r="J2046" s="5" t="str">
        <f>OBV!F2046</f>
        <v>BULLISH</v>
      </c>
      <c r="K2046" s="5" t="str">
        <f>OBV!G2046</f>
        <v>NEUTRAL</v>
      </c>
      <c r="L2046" s="5" t="str">
        <f>OBV!H2046</f>
        <v>CONFIRMED BULLISH</v>
      </c>
    </row>
    <row r="2047" spans="1:12" ht="13.5" x14ac:dyDescent="0.25">
      <c r="A2047" s="3">
        <f>RSI!A2047</f>
        <v>45282</v>
      </c>
      <c r="B2047" s="2">
        <f>RSI!B2047</f>
        <v>3.4207000000000001</v>
      </c>
      <c r="C2047" s="2">
        <f>RSI!I2047</f>
        <v>56.120296008703605</v>
      </c>
      <c r="D2047" s="2">
        <f>MACD!E2047</f>
        <v>1.0619099189679293E-2</v>
      </c>
      <c r="E2047" s="2">
        <f>MACD!F2047</f>
        <v>-1.1259745344843336E-2</v>
      </c>
      <c r="F2047" s="2">
        <f>'Moving Avg'!D2047</f>
        <v>3.4349800000000004</v>
      </c>
      <c r="G2047" s="2">
        <f>'Moving Avg'!F2047</f>
        <v>3.4305049999999992</v>
      </c>
      <c r="H2047" s="2">
        <f>'Moving Avg'!G2047</f>
        <v>3.3359479999999997</v>
      </c>
      <c r="I2047" s="2">
        <f>'Moving Avg'!H2047</f>
        <v>3.1133024999999992</v>
      </c>
      <c r="J2047" s="5" t="str">
        <f>OBV!F2047</f>
        <v>BULLISH</v>
      </c>
      <c r="K2047" s="5" t="str">
        <f>OBV!G2047</f>
        <v>NEUTRAL</v>
      </c>
      <c r="L2047" s="5" t="str">
        <f>OBV!H2047</f>
        <v>BULLISH DIVERGENCE</v>
      </c>
    </row>
    <row r="2048" spans="1:12" ht="13.5" x14ac:dyDescent="0.25">
      <c r="A2048" s="3">
        <f>RSI!A2048</f>
        <v>45285</v>
      </c>
      <c r="B2048" s="2">
        <f>RSI!B2048</f>
        <v>3.4207000000000001</v>
      </c>
      <c r="C2048" s="2">
        <f>RSI!I2048</f>
        <v>56.120296008703605</v>
      </c>
      <c r="D2048" s="2">
        <f>MACD!E2048</f>
        <v>1.4435784791113182E-2</v>
      </c>
      <c r="E2048" s="2">
        <f>MACD!F2048</f>
        <v>-6.120639317652032E-3</v>
      </c>
      <c r="F2048" s="2">
        <f>'Moving Avg'!D2048</f>
        <v>3.4332000000000003</v>
      </c>
      <c r="G2048" s="2">
        <f>'Moving Avg'!F2048</f>
        <v>3.434089999999999</v>
      </c>
      <c r="H2048" s="2">
        <f>'Moving Avg'!G2048</f>
        <v>3.3429340000000001</v>
      </c>
      <c r="I2048" s="2">
        <f>'Moving Avg'!H2048</f>
        <v>3.1157329999999992</v>
      </c>
      <c r="J2048" s="5" t="str">
        <f>OBV!F2048</f>
        <v>BULLISH</v>
      </c>
      <c r="K2048" s="5" t="str">
        <f>OBV!G2048</f>
        <v>NEUTRAL</v>
      </c>
      <c r="L2048" s="5" t="str">
        <f>OBV!H2048</f>
        <v>BULLISH DIVERGENCE</v>
      </c>
    </row>
    <row r="2049" spans="1:12" ht="13.5" x14ac:dyDescent="0.25">
      <c r="A2049" s="3">
        <f>RSI!A2049</f>
        <v>45286</v>
      </c>
      <c r="B2049" s="2">
        <f>RSI!B2049</f>
        <v>3.4386000000000001</v>
      </c>
      <c r="C2049" s="2">
        <f>RSI!I2049</f>
        <v>61.005383742049695</v>
      </c>
      <c r="D2049" s="2">
        <f>MACD!E2049</f>
        <v>1.6241042344474987E-2</v>
      </c>
      <c r="E2049" s="2">
        <f>MACD!F2049</f>
        <v>-1.6483029852266281E-3</v>
      </c>
      <c r="F2049" s="2">
        <f>'Moving Avg'!D2049</f>
        <v>3.4350000000000001</v>
      </c>
      <c r="G2049" s="2">
        <f>'Moving Avg'!F2049</f>
        <v>3.439014999999999</v>
      </c>
      <c r="H2049" s="2">
        <f>'Moving Avg'!G2049</f>
        <v>3.3504560000000008</v>
      </c>
      <c r="I2049" s="2">
        <f>'Moving Avg'!H2049</f>
        <v>3.1182089999999993</v>
      </c>
      <c r="J2049" s="5" t="str">
        <f>OBV!F2049</f>
        <v>BULLISH</v>
      </c>
      <c r="K2049" s="5" t="str">
        <f>OBV!G2049</f>
        <v>NEUTRAL</v>
      </c>
      <c r="L2049" s="5" t="str">
        <f>OBV!H2049</f>
        <v>CONFIRMED BULLISH</v>
      </c>
    </row>
    <row r="2050" spans="1:12" ht="13.5" x14ac:dyDescent="0.25">
      <c r="A2050" s="3">
        <f>RSI!A2050</f>
        <v>45287</v>
      </c>
      <c r="B2050" s="2">
        <f>RSI!B2050</f>
        <v>3.4296000000000002</v>
      </c>
      <c r="C2050" s="2">
        <f>RSI!I2050</f>
        <v>57.536978062447609</v>
      </c>
      <c r="D2050" s="2">
        <f>MACD!E2050</f>
        <v>1.686919521569008E-2</v>
      </c>
      <c r="E2050" s="2">
        <f>MACD!F2050</f>
        <v>2.0551966549567134E-3</v>
      </c>
      <c r="F2050" s="2">
        <f>'Moving Avg'!D2050</f>
        <v>3.4314200000000001</v>
      </c>
      <c r="G2050" s="2">
        <f>'Moving Avg'!F2050</f>
        <v>3.4412549999999991</v>
      </c>
      <c r="H2050" s="2">
        <f>'Moving Avg'!G2050</f>
        <v>3.3563660000000008</v>
      </c>
      <c r="I2050" s="2">
        <f>'Moving Avg'!H2050</f>
        <v>3.1204204999999998</v>
      </c>
      <c r="J2050" s="5" t="str">
        <f>OBV!F2050</f>
        <v>BEARISH</v>
      </c>
      <c r="K2050" s="5" t="str">
        <f>OBV!G2050</f>
        <v>NEUTRAL</v>
      </c>
      <c r="L2050" s="5" t="str">
        <f>OBV!H2050</f>
        <v>CONFIRMED BEARISH</v>
      </c>
    </row>
    <row r="2051" spans="1:12" ht="13.5" x14ac:dyDescent="0.25">
      <c r="A2051" s="3">
        <f>RSI!A2051</f>
        <v>45288</v>
      </c>
      <c r="B2051" s="2">
        <f>RSI!B2051</f>
        <v>3.4296000000000002</v>
      </c>
      <c r="C2051" s="2">
        <f>RSI!I2051</f>
        <v>57.536978062447609</v>
      </c>
      <c r="D2051" s="2">
        <f>MACD!E2051</f>
        <v>1.7271660340252293E-2</v>
      </c>
      <c r="E2051" s="2">
        <f>MACD!F2051</f>
        <v>5.098489392015829E-3</v>
      </c>
      <c r="F2051" s="2">
        <f>'Moving Avg'!D2051</f>
        <v>3.4278400000000007</v>
      </c>
      <c r="G2051" s="2">
        <f>'Moving Avg'!F2051</f>
        <v>3.4403599999999992</v>
      </c>
      <c r="H2051" s="2">
        <f>'Moving Avg'!G2051</f>
        <v>3.3622760000000009</v>
      </c>
      <c r="I2051" s="2">
        <f>'Moving Avg'!H2051</f>
        <v>3.1227634999999996</v>
      </c>
      <c r="J2051" s="5" t="str">
        <f>OBV!F2051</f>
        <v>BEARISH</v>
      </c>
      <c r="K2051" s="5" t="str">
        <f>OBV!G2051</f>
        <v>NEUTRAL</v>
      </c>
      <c r="L2051" s="5" t="str">
        <f>OBV!H2051</f>
        <v>CONFIRMED BEARISH</v>
      </c>
    </row>
    <row r="2052" spans="1:12" ht="13.5" x14ac:dyDescent="0.25">
      <c r="A2052" s="3">
        <f>RSI!A2052</f>
        <v>45289</v>
      </c>
      <c r="B2052" s="2">
        <f>RSI!B2052</f>
        <v>3.4207000000000001</v>
      </c>
      <c r="C2052" s="2">
        <f>RSI!I2052</f>
        <v>54.014951859173777</v>
      </c>
      <c r="D2052" s="2">
        <f>MACD!E2052</f>
        <v>1.6767361958182736E-2</v>
      </c>
      <c r="E2052" s="2">
        <f>MACD!F2052</f>
        <v>7.4322639052492112E-3</v>
      </c>
      <c r="F2052" s="2">
        <f>'Moving Avg'!D2052</f>
        <v>3.4278400000000007</v>
      </c>
      <c r="G2052" s="2">
        <f>'Moving Avg'!F2052</f>
        <v>3.4390199999999993</v>
      </c>
      <c r="H2052" s="2">
        <f>'Moving Avg'!G2052</f>
        <v>3.368008000000001</v>
      </c>
      <c r="I2052" s="2">
        <f>'Moving Avg'!H2052</f>
        <v>3.1250619999999998</v>
      </c>
      <c r="J2052" s="5" t="str">
        <f>OBV!F2052</f>
        <v>BEARISH</v>
      </c>
      <c r="K2052" s="5" t="str">
        <f>OBV!G2052</f>
        <v>NEUTRAL</v>
      </c>
      <c r="L2052" s="5" t="str">
        <f>OBV!H2052</f>
        <v>NEUTRAL</v>
      </c>
    </row>
    <row r="2053" spans="1:12" ht="13.5" x14ac:dyDescent="0.25">
      <c r="A2053" s="3">
        <f>RSI!A2053</f>
        <v>45293</v>
      </c>
      <c r="B2053" s="2">
        <f>RSI!B2053</f>
        <v>3.4028</v>
      </c>
      <c r="C2053" s="2">
        <f>RSI!I2053</f>
        <v>47.691757011356636</v>
      </c>
      <c r="D2053" s="2">
        <f>MACD!E2053</f>
        <v>1.7608525767578875E-2</v>
      </c>
      <c r="E2053" s="2">
        <f>MACD!F2053</f>
        <v>9.4675162777151448E-3</v>
      </c>
      <c r="F2053" s="2">
        <f>'Moving Avg'!D2053</f>
        <v>3.4242600000000003</v>
      </c>
      <c r="G2053" s="2">
        <f>'Moving Avg'!F2053</f>
        <v>3.4367849999999995</v>
      </c>
      <c r="H2053" s="2">
        <f>'Moving Avg'!G2053</f>
        <v>3.3703380000000016</v>
      </c>
      <c r="I2053" s="2">
        <f>'Moving Avg'!H2053</f>
        <v>3.1273590000000002</v>
      </c>
      <c r="J2053" s="5" t="str">
        <f>OBV!F2053</f>
        <v>BEARISH</v>
      </c>
      <c r="K2053" s="5" t="str">
        <f>OBV!G2053</f>
        <v>NEUTRAL</v>
      </c>
      <c r="L2053" s="5" t="str">
        <f>OBV!H2053</f>
        <v>CONFIRMED BEARISH</v>
      </c>
    </row>
    <row r="2054" spans="1:12" ht="13.5" x14ac:dyDescent="0.25">
      <c r="A2054" s="3">
        <f>RSI!A2054</f>
        <v>45294</v>
      </c>
      <c r="B2054" s="2">
        <f>RSI!B2054</f>
        <v>3.3580000000000001</v>
      </c>
      <c r="C2054" s="2">
        <f>RSI!I2054</f>
        <v>36.253052972491979</v>
      </c>
      <c r="D2054" s="2">
        <f>MACD!E2054</f>
        <v>2.1690821905794522E-2</v>
      </c>
      <c r="E2054" s="2">
        <f>MACD!F2054</f>
        <v>1.1912177403331021E-2</v>
      </c>
      <c r="F2054" s="2">
        <f>'Moving Avg'!D2054</f>
        <v>3.4081400000000004</v>
      </c>
      <c r="G2054" s="2">
        <f>'Moving Avg'!F2054</f>
        <v>3.4318600000000004</v>
      </c>
      <c r="H2054" s="2">
        <f>'Moving Avg'!G2054</f>
        <v>3.3717720000000013</v>
      </c>
      <c r="I2054" s="2">
        <f>'Moving Avg'!H2054</f>
        <v>3.1294319999999995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</row>
    <row r="2055" spans="1:12" ht="13.5" x14ac:dyDescent="0.25">
      <c r="A2055" s="3">
        <f>RSI!A2055</f>
        <v>45295</v>
      </c>
      <c r="B2055" s="2">
        <f>RSI!B2055</f>
        <v>3.3759000000000001</v>
      </c>
      <c r="C2055" s="2">
        <f>RSI!I2055</f>
        <v>42.216496007490129</v>
      </c>
      <c r="D2055" s="2">
        <f>MACD!E2055</f>
        <v>2.6885887861310742E-2</v>
      </c>
      <c r="E2055" s="2">
        <f>MACD!F2055</f>
        <v>1.4906919494926965E-2</v>
      </c>
      <c r="F2055" s="2">
        <f>'Moving Avg'!D2055</f>
        <v>3.3974000000000002</v>
      </c>
      <c r="G2055" s="2">
        <f>'Moving Avg'!F2055</f>
        <v>3.4278300000000002</v>
      </c>
      <c r="H2055" s="2">
        <f>'Moving Avg'!G2055</f>
        <v>3.3732040000000012</v>
      </c>
      <c r="I2055" s="2">
        <f>'Moving Avg'!H2055</f>
        <v>3.1315944999999998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</row>
    <row r="2056" spans="1:12" ht="13.5" x14ac:dyDescent="0.25">
      <c r="A2056" s="3">
        <f>RSI!A2056</f>
        <v>45296</v>
      </c>
      <c r="B2056" s="2">
        <f>RSI!B2056</f>
        <v>3.3401000000000001</v>
      </c>
      <c r="C2056" s="2">
        <f>RSI!I2056</f>
        <v>35.136800538507629</v>
      </c>
      <c r="D2056" s="2">
        <f>MACD!E2056</f>
        <v>3.4117510614363855E-2</v>
      </c>
      <c r="E2056" s="2">
        <f>MACD!F2056</f>
        <v>1.8749037718814344E-2</v>
      </c>
      <c r="F2056" s="2">
        <f>'Moving Avg'!D2056</f>
        <v>3.3795000000000002</v>
      </c>
      <c r="G2056" s="2">
        <f>'Moving Avg'!F2056</f>
        <v>3.4220100000000002</v>
      </c>
      <c r="H2056" s="2">
        <f>'Moving Avg'!G2056</f>
        <v>3.3744580000000015</v>
      </c>
      <c r="I2056" s="2">
        <f>'Moving Avg'!H2056</f>
        <v>3.1335779999999995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</row>
    <row r="2057" spans="1:12" ht="13.5" x14ac:dyDescent="0.25">
      <c r="A2057" s="3">
        <f>RSI!A2057</f>
        <v>45299</v>
      </c>
      <c r="B2057" s="2">
        <f>RSI!B2057</f>
        <v>3.3401000000000001</v>
      </c>
      <c r="C2057" s="2">
        <f>RSI!I2057</f>
        <v>35.136800538507629</v>
      </c>
      <c r="D2057" s="2">
        <f>MACD!E2057</f>
        <v>3.6495363077703402E-2</v>
      </c>
      <c r="E2057" s="2">
        <f>MACD!F2057</f>
        <v>2.2298302790592157E-2</v>
      </c>
      <c r="F2057" s="2">
        <f>'Moving Avg'!D2057</f>
        <v>3.3633800000000003</v>
      </c>
      <c r="G2057" s="2">
        <f>'Moving Avg'!F2057</f>
        <v>3.4166400000000001</v>
      </c>
      <c r="H2057" s="2">
        <f>'Moving Avg'!G2057</f>
        <v>3.3758920000000017</v>
      </c>
      <c r="I2057" s="2">
        <f>'Moving Avg'!H2057</f>
        <v>3.1355614999999997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</row>
    <row r="2058" spans="1:12" ht="13.5" x14ac:dyDescent="0.25">
      <c r="A2058" s="3">
        <f>RSI!A2058</f>
        <v>45300</v>
      </c>
      <c r="B2058" s="2">
        <f>RSI!B2058</f>
        <v>3.3132000000000001</v>
      </c>
      <c r="C2058" s="2">
        <f>RSI!I2058</f>
        <v>30.6566220805542</v>
      </c>
      <c r="D2058" s="2">
        <f>MACD!E2058</f>
        <v>4.0853562436984348E-2</v>
      </c>
      <c r="E2058" s="2">
        <f>MACD!F2058</f>
        <v>2.6009354719870596E-2</v>
      </c>
      <c r="F2058" s="2">
        <f>'Moving Avg'!D2058</f>
        <v>3.3454600000000001</v>
      </c>
      <c r="G2058" s="2">
        <f>'Moving Avg'!F2058</f>
        <v>3.4099249999999999</v>
      </c>
      <c r="H2058" s="2">
        <f>'Moving Avg'!G2058</f>
        <v>3.3767880000000021</v>
      </c>
      <c r="I2058" s="2">
        <f>'Moving Avg'!H2058</f>
        <v>3.1374104999999997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</row>
    <row r="2059" spans="1:12" ht="13.5" x14ac:dyDescent="0.25">
      <c r="A2059" s="3">
        <f>RSI!A2059</f>
        <v>45301</v>
      </c>
      <c r="B2059" s="2">
        <f>RSI!B2059</f>
        <v>3.2953000000000001</v>
      </c>
      <c r="C2059" s="2">
        <f>RSI!I2059</f>
        <v>28.089954796708909</v>
      </c>
      <c r="D2059" s="2">
        <f>MACD!E2059</f>
        <v>4.910738173628415E-2</v>
      </c>
      <c r="E2059" s="2">
        <f>MACD!F2059</f>
        <v>3.0628960123153307E-2</v>
      </c>
      <c r="F2059" s="2">
        <f>'Moving Avg'!D2059</f>
        <v>3.3329200000000001</v>
      </c>
      <c r="G2059" s="2">
        <f>'Moving Avg'!F2059</f>
        <v>3.4023150000000002</v>
      </c>
      <c r="H2059" s="2">
        <f>'Moving Avg'!G2059</f>
        <v>3.3775040000000018</v>
      </c>
      <c r="I2059" s="2">
        <f>'Moving Avg'!H2059</f>
        <v>3.1391699999999996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</row>
    <row r="2060" spans="1:12" ht="13.5" x14ac:dyDescent="0.25">
      <c r="A2060" s="3">
        <f>RSI!A2060</f>
        <v>45302</v>
      </c>
      <c r="B2060" s="2">
        <f>RSI!B2060</f>
        <v>3.2326000000000001</v>
      </c>
      <c r="C2060" s="2">
        <f>RSI!I2060</f>
        <v>21.347813286355247</v>
      </c>
      <c r="D2060" s="2">
        <f>MACD!E2060</f>
        <v>5.9907298489453087E-2</v>
      </c>
      <c r="E2060" s="2">
        <f>MACD!F2060</f>
        <v>3.6484627796413267E-2</v>
      </c>
      <c r="F2060" s="2">
        <f>'Moving Avg'!D2060</f>
        <v>3.3042600000000006</v>
      </c>
      <c r="G2060" s="2">
        <f>'Moving Avg'!F2060</f>
        <v>3.3920149999999998</v>
      </c>
      <c r="H2060" s="2">
        <f>'Moving Avg'!G2060</f>
        <v>3.3773240000000011</v>
      </c>
      <c r="I2060" s="2">
        <f>'Moving Avg'!H2060</f>
        <v>3.1406160000000001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</row>
    <row r="2061" spans="1:12" ht="13.5" x14ac:dyDescent="0.25">
      <c r="A2061" s="3">
        <f>RSI!A2061</f>
        <v>45303</v>
      </c>
      <c r="B2061" s="2">
        <f>RSI!B2061</f>
        <v>3.2863000000000002</v>
      </c>
      <c r="C2061" s="2">
        <f>RSI!I2061</f>
        <v>35.603832524443035</v>
      </c>
      <c r="D2061" s="2">
        <f>MACD!E2061</f>
        <v>6.5953303940061492E-2</v>
      </c>
      <c r="E2061" s="2">
        <f>MACD!F2061</f>
        <v>4.2378363025142918E-2</v>
      </c>
      <c r="F2061" s="2">
        <f>'Moving Avg'!D2061</f>
        <v>3.2934999999999994</v>
      </c>
      <c r="G2061" s="2">
        <f>'Moving Avg'!F2061</f>
        <v>3.3844000000000003</v>
      </c>
      <c r="H2061" s="2">
        <f>'Moving Avg'!G2061</f>
        <v>3.3758900000000005</v>
      </c>
      <c r="I2061" s="2">
        <f>'Moving Avg'!H2061</f>
        <v>3.1423304999999999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</row>
    <row r="2062" spans="1:12" ht="13.5" x14ac:dyDescent="0.25">
      <c r="A2062" s="3">
        <f>RSI!A2062</f>
        <v>45306</v>
      </c>
      <c r="B2062" s="2">
        <f>RSI!B2062</f>
        <v>3.2505000000000002</v>
      </c>
      <c r="C2062" s="2">
        <f>RSI!I2062</f>
        <v>31.504163068224898</v>
      </c>
      <c r="D2062" s="2">
        <f>MACD!E2062</f>
        <v>7.2854267709740128E-2</v>
      </c>
      <c r="E2062" s="2">
        <f>MACD!F2062</f>
        <v>4.8473543962062368E-2</v>
      </c>
      <c r="F2062" s="2">
        <f>'Moving Avg'!D2062</f>
        <v>3.2755800000000002</v>
      </c>
      <c r="G2062" s="2">
        <f>'Moving Avg'!F2062</f>
        <v>3.375445</v>
      </c>
      <c r="H2062" s="2">
        <f>'Moving Avg'!G2062</f>
        <v>3.3735620000000006</v>
      </c>
      <c r="I2062" s="2">
        <f>'Moving Avg'!H2062</f>
        <v>3.1438659999999992</v>
      </c>
      <c r="J2062" s="5" t="str">
        <f>OBV!F2062</f>
        <v>BEARISH</v>
      </c>
      <c r="K2062" s="5" t="str">
        <f>OBV!G2062</f>
        <v>NEUTRAL</v>
      </c>
      <c r="L2062" s="5" t="str">
        <f>OBV!H2062</f>
        <v>CONFIRMED BEARISH</v>
      </c>
    </row>
    <row r="2063" spans="1:12" ht="13.5" x14ac:dyDescent="0.25">
      <c r="A2063" s="3">
        <f>RSI!A2063</f>
        <v>45307</v>
      </c>
      <c r="B2063" s="2">
        <f>RSI!B2063</f>
        <v>3.2326000000000001</v>
      </c>
      <c r="C2063" s="2">
        <f>RSI!I2063</f>
        <v>29.664876795896618</v>
      </c>
      <c r="D2063" s="2">
        <f>MACD!E2063</f>
        <v>7.7942438552539794E-2</v>
      </c>
      <c r="E2063" s="2">
        <f>MACD!F2063</f>
        <v>5.4367322880157859E-2</v>
      </c>
      <c r="F2063" s="2">
        <f>'Moving Avg'!D2063</f>
        <v>3.2594600000000007</v>
      </c>
      <c r="G2063" s="2">
        <f>'Moving Avg'!F2063</f>
        <v>3.3655949999999999</v>
      </c>
      <c r="H2063" s="2">
        <f>'Moving Avg'!G2063</f>
        <v>3.3712339999999998</v>
      </c>
      <c r="I2063" s="2">
        <f>'Moving Avg'!H2063</f>
        <v>3.1453119999999997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</row>
    <row r="2064" spans="1:12" ht="13.5" x14ac:dyDescent="0.25">
      <c r="A2064" s="3">
        <f>RSI!A2064</f>
        <v>45308</v>
      </c>
      <c r="B2064" s="2">
        <f>RSI!B2064</f>
        <v>3.2326000000000001</v>
      </c>
      <c r="C2064" s="2">
        <f>RSI!I2064</f>
        <v>29.664876795896632</v>
      </c>
      <c r="D2064" s="2">
        <f>MACD!E2064</f>
        <v>7.6087957719376487E-2</v>
      </c>
      <c r="E2064" s="2">
        <f>MACD!F2064</f>
        <v>5.8711449848001585E-2</v>
      </c>
      <c r="F2064" s="2">
        <f>'Moving Avg'!D2064</f>
        <v>3.2469200000000003</v>
      </c>
      <c r="G2064" s="2">
        <f>'Moving Avg'!F2064</f>
        <v>3.3557449999999998</v>
      </c>
      <c r="H2064" s="2">
        <f>'Moving Avg'!G2064</f>
        <v>3.3690839999999995</v>
      </c>
      <c r="I2064" s="2">
        <f>'Moving Avg'!H2064</f>
        <v>3.1467579999999997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</row>
    <row r="2065" spans="1:12" ht="13.5" x14ac:dyDescent="0.25">
      <c r="A2065" s="3">
        <f>RSI!A2065</f>
        <v>45309</v>
      </c>
      <c r="B2065" s="2">
        <f>RSI!B2065</f>
        <v>3.2147000000000001</v>
      </c>
      <c r="C2065" s="2">
        <f>RSI!I2065</f>
        <v>27.783654492273001</v>
      </c>
      <c r="D2065" s="2">
        <f>MACD!E2065</f>
        <v>7.9276749571235872E-2</v>
      </c>
      <c r="E2065" s="2">
        <f>MACD!F2065</f>
        <v>6.2824509792648447E-2</v>
      </c>
      <c r="F2065" s="2">
        <f>'Moving Avg'!D2065</f>
        <v>3.2433399999999999</v>
      </c>
      <c r="G2065" s="2">
        <f>'Moving Avg'!F2065</f>
        <v>3.3441049999999999</v>
      </c>
      <c r="H2065" s="2">
        <f>'Moving Avg'!G2065</f>
        <v>3.3678299999999992</v>
      </c>
      <c r="I2065" s="2">
        <f>'Moving Avg'!H2065</f>
        <v>3.1481144999999997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</row>
    <row r="2066" spans="1:12" ht="13.5" x14ac:dyDescent="0.25">
      <c r="A2066" s="3">
        <f>RSI!A2066</f>
        <v>45310</v>
      </c>
      <c r="B2066" s="2">
        <f>RSI!B2066</f>
        <v>3.2147000000000001</v>
      </c>
      <c r="C2066" s="2">
        <f>RSI!I2066</f>
        <v>27.783654492273001</v>
      </c>
      <c r="D2066" s="2">
        <f>MACD!E2066</f>
        <v>7.7200996753504558E-2</v>
      </c>
      <c r="E2066" s="2">
        <f>MACD!F2066</f>
        <v>6.5699807184819672E-2</v>
      </c>
      <c r="F2066" s="2">
        <f>'Moving Avg'!D2066</f>
        <v>3.2290199999999998</v>
      </c>
      <c r="G2066" s="2">
        <f>'Moving Avg'!F2066</f>
        <v>3.332465</v>
      </c>
      <c r="H2066" s="2">
        <f>'Moving Avg'!G2066</f>
        <v>3.3660379999999988</v>
      </c>
      <c r="I2066" s="2">
        <f>'Moving Avg'!H2066</f>
        <v>3.1494709999999997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</row>
    <row r="2067" spans="1:12" ht="13.5" x14ac:dyDescent="0.25">
      <c r="A2067" s="3">
        <f>RSI!A2067</f>
        <v>45313</v>
      </c>
      <c r="B2067" s="2">
        <f>RSI!B2067</f>
        <v>3.4028</v>
      </c>
      <c r="C2067" s="2">
        <f>RSI!I2067</f>
        <v>59.265700679317817</v>
      </c>
      <c r="D2067" s="2">
        <f>MACD!E2067</f>
        <v>6.2190637745270561E-2</v>
      </c>
      <c r="E2067" s="2">
        <f>MACD!F2067</f>
        <v>6.4997973296909858E-2</v>
      </c>
      <c r="F2067" s="2">
        <f>'Moving Avg'!D2067</f>
        <v>3.2594799999999999</v>
      </c>
      <c r="G2067" s="2">
        <f>'Moving Avg'!F2067</f>
        <v>3.3315700000000001</v>
      </c>
      <c r="H2067" s="2">
        <f>'Moving Avg'!G2067</f>
        <v>3.3674719999999985</v>
      </c>
      <c r="I2067" s="2">
        <f>'Moving Avg'!H2067</f>
        <v>3.1517679999999997</v>
      </c>
      <c r="J2067" s="5" t="str">
        <f>OBV!F2067</f>
        <v>BULLISH</v>
      </c>
      <c r="K2067" s="5" t="str">
        <f>OBV!G2067</f>
        <v>NEUTRAL</v>
      </c>
      <c r="L2067" s="5" t="str">
        <f>OBV!H2067</f>
        <v>CONFIRMED BULLISH</v>
      </c>
    </row>
    <row r="2068" spans="1:12" ht="13.5" x14ac:dyDescent="0.25">
      <c r="A2068" s="3">
        <f>RSI!A2068</f>
        <v>45314</v>
      </c>
      <c r="B2068" s="2">
        <f>RSI!B2068</f>
        <v>3.3401000000000001</v>
      </c>
      <c r="C2068" s="2">
        <f>RSI!I2068</f>
        <v>51.246116783410038</v>
      </c>
      <c r="D2068" s="2">
        <f>MACD!E2068</f>
        <v>4.9513112736024656E-2</v>
      </c>
      <c r="E2068" s="2">
        <f>MACD!F2068</f>
        <v>6.1901001184732823E-2</v>
      </c>
      <c r="F2068" s="2">
        <f>'Moving Avg'!D2068</f>
        <v>3.2809800000000005</v>
      </c>
      <c r="G2068" s="2">
        <f>'Moving Avg'!F2068</f>
        <v>3.3275399999999999</v>
      </c>
      <c r="H2068" s="2">
        <f>'Moving Avg'!G2068</f>
        <v>3.3680099999999986</v>
      </c>
      <c r="I2068" s="2">
        <f>'Moving Avg'!H2068</f>
        <v>3.1537954999999993</v>
      </c>
      <c r="J2068" s="5" t="str">
        <f>OBV!F2068</f>
        <v>BULLISH</v>
      </c>
      <c r="K2068" s="5" t="str">
        <f>OBV!G2068</f>
        <v>NEUTRAL</v>
      </c>
      <c r="L2068" s="5" t="str">
        <f>OBV!H2068</f>
        <v>CONFIRMED BULLISH</v>
      </c>
    </row>
    <row r="2069" spans="1:12" ht="13.5" x14ac:dyDescent="0.25">
      <c r="A2069" s="3">
        <f>RSI!A2069</f>
        <v>45315</v>
      </c>
      <c r="B2069" s="2">
        <f>RSI!B2069</f>
        <v>3.3401000000000001</v>
      </c>
      <c r="C2069" s="2">
        <f>RSI!I2069</f>
        <v>51.246116783410038</v>
      </c>
      <c r="D2069" s="2">
        <f>MACD!E2069</f>
        <v>3.5955928039480778E-2</v>
      </c>
      <c r="E2069" s="2">
        <f>MACD!F2069</f>
        <v>5.6711986555682423E-2</v>
      </c>
      <c r="F2069" s="2">
        <f>'Moving Avg'!D2069</f>
        <v>3.3024800000000001</v>
      </c>
      <c r="G2069" s="2">
        <f>'Moving Avg'!F2069</f>
        <v>3.3226149999999999</v>
      </c>
      <c r="H2069" s="2">
        <f>'Moving Avg'!G2069</f>
        <v>3.3685479999999983</v>
      </c>
      <c r="I2069" s="2">
        <f>'Moving Avg'!H2069</f>
        <v>3.1559109999999992</v>
      </c>
      <c r="J2069" s="5" t="str">
        <f>OBV!F2069</f>
        <v>BULLISH</v>
      </c>
      <c r="K2069" s="5" t="str">
        <f>OBV!G2069</f>
        <v>NEUTRAL</v>
      </c>
      <c r="L2069" s="5" t="str">
        <f>OBV!H2069</f>
        <v>CONFIRMED BULLISH</v>
      </c>
    </row>
    <row r="2070" spans="1:12" ht="13.5" x14ac:dyDescent="0.25">
      <c r="A2070" s="3">
        <f>RSI!A2070</f>
        <v>45316</v>
      </c>
      <c r="B2070" s="2">
        <f>RSI!B2070</f>
        <v>3.3132000000000001</v>
      </c>
      <c r="C2070" s="2">
        <f>RSI!I2070</f>
        <v>48.013418685386434</v>
      </c>
      <c r="D2070" s="2">
        <f>MACD!E2070</f>
        <v>1.6760345407836219E-2</v>
      </c>
      <c r="E2070" s="2">
        <f>MACD!F2070</f>
        <v>4.8721658326113186E-2</v>
      </c>
      <c r="F2070" s="2">
        <f>'Moving Avg'!D2070</f>
        <v>3.3221800000000004</v>
      </c>
      <c r="G2070" s="2">
        <f>'Moving Avg'!F2070</f>
        <v>3.3167949999999999</v>
      </c>
      <c r="H2070" s="2">
        <f>'Moving Avg'!G2070</f>
        <v>3.3683679999999985</v>
      </c>
      <c r="I2070" s="2">
        <f>'Moving Avg'!H2070</f>
        <v>3.1577599999999997</v>
      </c>
      <c r="J2070" s="5" t="str">
        <f>OBV!F2070</f>
        <v>BULLISH</v>
      </c>
      <c r="K2070" s="5" t="str">
        <f>OBV!G2070</f>
        <v>NEUTRAL</v>
      </c>
      <c r="L2070" s="5" t="str">
        <f>OBV!H2070</f>
        <v>CONFIRMED BULLISH</v>
      </c>
    </row>
    <row r="2071" spans="1:12" ht="13.5" x14ac:dyDescent="0.25">
      <c r="A2071" s="3">
        <f>RSI!A2071</f>
        <v>45317</v>
      </c>
      <c r="B2071" s="2">
        <f>RSI!B2071</f>
        <v>3.3132000000000001</v>
      </c>
      <c r="C2071" s="2">
        <f>RSI!I2071</f>
        <v>48.013418685386434</v>
      </c>
      <c r="D2071" s="2">
        <f>MACD!E2071</f>
        <v>8.8730901219857827E-3</v>
      </c>
      <c r="E2071" s="2">
        <f>MACD!F2071</f>
        <v>4.0751944685287707E-2</v>
      </c>
      <c r="F2071" s="2">
        <f>'Moving Avg'!D2071</f>
        <v>3.3418800000000006</v>
      </c>
      <c r="G2071" s="2">
        <f>'Moving Avg'!F2071</f>
        <v>3.310975</v>
      </c>
      <c r="H2071" s="2">
        <f>'Moving Avg'!G2071</f>
        <v>3.3683679999999985</v>
      </c>
      <c r="I2071" s="2">
        <f>'Moving Avg'!H2071</f>
        <v>3.1596529999999996</v>
      </c>
      <c r="J2071" s="5" t="str">
        <f>OBV!F2071</f>
        <v>BULLISH</v>
      </c>
      <c r="K2071" s="5" t="str">
        <f>OBV!G2071</f>
        <v>NEUTRAL</v>
      </c>
      <c r="L2071" s="5" t="str">
        <f>OBV!H2071</f>
        <v>CONFIRMED BULLISH</v>
      </c>
    </row>
    <row r="2072" spans="1:12" ht="13.5" x14ac:dyDescent="0.25">
      <c r="A2072" s="3">
        <f>RSI!A2072</f>
        <v>45320</v>
      </c>
      <c r="B2072" s="2">
        <f>RSI!B2072</f>
        <v>3.3132000000000001</v>
      </c>
      <c r="C2072" s="2">
        <f>RSI!I2072</f>
        <v>48.013418685386426</v>
      </c>
      <c r="D2072" s="2">
        <f>MACD!E2072</f>
        <v>-3.2217462429633414E-3</v>
      </c>
      <c r="E2072" s="2">
        <f>MACD!F2072</f>
        <v>3.19572064996375E-2</v>
      </c>
      <c r="F2072" s="2">
        <f>'Moving Avg'!D2072</f>
        <v>3.3239600000000005</v>
      </c>
      <c r="G2072" s="2">
        <f>'Moving Avg'!F2072</f>
        <v>3.3055999999999996</v>
      </c>
      <c r="H2072" s="2">
        <f>'Moving Avg'!G2072</f>
        <v>3.3689059999999982</v>
      </c>
      <c r="I2072" s="2">
        <f>'Moving Avg'!H2072</f>
        <v>3.1617215000000005</v>
      </c>
      <c r="J2072" s="5" t="str">
        <f>OBV!F2072</f>
        <v>BEARISH</v>
      </c>
      <c r="K2072" s="5" t="str">
        <f>OBV!G2072</f>
        <v>NEUTRAL</v>
      </c>
      <c r="L2072" s="5" t="str">
        <f>OBV!H2072</f>
        <v>CONFIRMED BEARISH</v>
      </c>
    </row>
    <row r="2073" spans="1:12" ht="13.5" x14ac:dyDescent="0.25">
      <c r="A2073" s="3">
        <f>RSI!A2073</f>
        <v>45321</v>
      </c>
      <c r="B2073" s="2">
        <f>RSI!B2073</f>
        <v>3.3043</v>
      </c>
      <c r="C2073" s="2">
        <f>RSI!I2073</f>
        <v>46.793635204507446</v>
      </c>
      <c r="D2073" s="2">
        <f>MACD!E2073</f>
        <v>-1.5470159392219518E-2</v>
      </c>
      <c r="E2073" s="2">
        <f>MACD!F2073</f>
        <v>2.2471733321266098E-2</v>
      </c>
      <c r="F2073" s="2">
        <f>'Moving Avg'!D2073</f>
        <v>3.3167999999999997</v>
      </c>
      <c r="G2073" s="2">
        <f>'Moving Avg'!F2073</f>
        <v>3.3006750000000005</v>
      </c>
      <c r="H2073" s="2">
        <f>'Moving Avg'!G2073</f>
        <v>3.3690859999999994</v>
      </c>
      <c r="I2073" s="2">
        <f>'Moving Avg'!H2073</f>
        <v>3.1637455000000005</v>
      </c>
      <c r="J2073" s="5" t="str">
        <f>OBV!F2073</f>
        <v>BEARISH</v>
      </c>
      <c r="K2073" s="5" t="str">
        <f>OBV!G2073</f>
        <v>NEUTRAL</v>
      </c>
      <c r="L2073" s="5" t="str">
        <f>OBV!H2073</f>
        <v>CONFIRMED BEARISH</v>
      </c>
    </row>
    <row r="2074" spans="1:12" ht="13.5" x14ac:dyDescent="0.25">
      <c r="A2074" s="3">
        <f>RSI!A2074</f>
        <v>45322</v>
      </c>
      <c r="B2074" s="2">
        <f>RSI!B2074</f>
        <v>3.2505000000000002</v>
      </c>
      <c r="C2074" s="2">
        <f>RSI!I2074</f>
        <v>40.152928553628108</v>
      </c>
      <c r="D2074" s="2">
        <f>MACD!E2074</f>
        <v>-2.1722105199845299E-2</v>
      </c>
      <c r="E2074" s="2">
        <f>MACD!F2074</f>
        <v>1.3632965617043819E-2</v>
      </c>
      <c r="F2074" s="2">
        <f>'Moving Avg'!D2074</f>
        <v>3.2988799999999996</v>
      </c>
      <c r="G2074" s="2">
        <f>'Moving Avg'!F2074</f>
        <v>3.2953000000000001</v>
      </c>
      <c r="H2074" s="2">
        <f>'Moving Avg'!G2074</f>
        <v>3.3685479999999988</v>
      </c>
      <c r="I2074" s="2">
        <f>'Moving Avg'!H2074</f>
        <v>3.1654565000000003</v>
      </c>
      <c r="J2074" s="5" t="str">
        <f>OBV!F2074</f>
        <v>BEARISH</v>
      </c>
      <c r="K2074" s="5" t="str">
        <f>OBV!G2074</f>
        <v>NEUTRAL</v>
      </c>
      <c r="L2074" s="5" t="str">
        <f>OBV!H2074</f>
        <v>CONFIRMED BEARISH</v>
      </c>
    </row>
    <row r="2075" spans="1:12" ht="13.5" x14ac:dyDescent="0.25">
      <c r="A2075" s="3">
        <f>RSI!A2075</f>
        <v>45323</v>
      </c>
      <c r="B2075" s="2">
        <f>RSI!B2075</f>
        <v>3.2863000000000002</v>
      </c>
      <c r="C2075" s="2">
        <f>RSI!I2075</f>
        <v>45.677431869148052</v>
      </c>
      <c r="D2075" s="2">
        <f>MACD!E2075</f>
        <v>-3.1982494591007438E-2</v>
      </c>
      <c r="E2075" s="2">
        <f>MACD!F2075</f>
        <v>4.5098735754335682E-3</v>
      </c>
      <c r="F2075" s="2">
        <f>'Moving Avg'!D2075</f>
        <v>3.2935000000000003</v>
      </c>
      <c r="G2075" s="2">
        <f>'Moving Avg'!F2075</f>
        <v>3.290820000000001</v>
      </c>
      <c r="H2075" s="2">
        <f>'Moving Avg'!G2075</f>
        <v>3.3678299999999997</v>
      </c>
      <c r="I2075" s="2">
        <f>'Moving Avg'!H2075</f>
        <v>3.1672150000000006</v>
      </c>
      <c r="J2075" s="5" t="str">
        <f>OBV!F2075</f>
        <v>BEARISH</v>
      </c>
      <c r="K2075" s="5" t="str">
        <f>OBV!G2075</f>
        <v>NEUTRAL</v>
      </c>
      <c r="L2075" s="5" t="str">
        <f>OBV!H2075</f>
        <v>CONFIRMED BEARISH</v>
      </c>
    </row>
    <row r="2076" spans="1:12" ht="13.5" x14ac:dyDescent="0.25">
      <c r="A2076" s="3">
        <f>RSI!A2076</f>
        <v>45324</v>
      </c>
      <c r="B2076" s="2">
        <f>RSI!B2076</f>
        <v>3.2863000000000002</v>
      </c>
      <c r="C2076" s="2">
        <f>RSI!I2076</f>
        <v>45.677431869148052</v>
      </c>
      <c r="D2076" s="2">
        <f>MACD!E2076</f>
        <v>-4.0472742751136881E-2</v>
      </c>
      <c r="E2076" s="2">
        <f>MACD!F2076</f>
        <v>-4.4866496898805213E-3</v>
      </c>
      <c r="F2076" s="2">
        <f>'Moving Avg'!D2076</f>
        <v>3.2881200000000002</v>
      </c>
      <c r="G2076" s="2">
        <f>'Moving Avg'!F2076</f>
        <v>3.2881300000000002</v>
      </c>
      <c r="H2076" s="2">
        <f>'Moving Avg'!G2076</f>
        <v>3.3667540000000002</v>
      </c>
      <c r="I2076" s="2">
        <f>'Moving Avg'!H2076</f>
        <v>3.1689735000000003</v>
      </c>
      <c r="J2076" s="5" t="str">
        <f>OBV!F2076</f>
        <v>BEARISH</v>
      </c>
      <c r="K2076" s="5" t="str">
        <f>OBV!G2076</f>
        <v>NEUTRAL</v>
      </c>
      <c r="L2076" s="5" t="str">
        <f>OBV!H2076</f>
        <v>CONFIRMED BEARISH</v>
      </c>
    </row>
    <row r="2077" spans="1:12" ht="13.5" x14ac:dyDescent="0.25">
      <c r="A2077" s="3">
        <f>RSI!A2077</f>
        <v>45327</v>
      </c>
      <c r="B2077" s="2">
        <f>RSI!B2077</f>
        <v>3.2684000000000002</v>
      </c>
      <c r="C2077" s="2">
        <f>RSI!I2077</f>
        <v>43.356593688005873</v>
      </c>
      <c r="D2077" s="2">
        <f>MACD!E2077</f>
        <v>-1.7214985694244955E-2</v>
      </c>
      <c r="E2077" s="2">
        <f>MACD!F2077</f>
        <v>-7.0323168907534088E-3</v>
      </c>
      <c r="F2077" s="2">
        <f>'Moving Avg'!D2077</f>
        <v>3.2791600000000001</v>
      </c>
      <c r="G2077" s="2">
        <f>'Moving Avg'!F2077</f>
        <v>3.2845450000000005</v>
      </c>
      <c r="H2077" s="2">
        <f>'Moving Avg'!G2077</f>
        <v>3.3651420000000005</v>
      </c>
      <c r="I2077" s="2">
        <f>'Moving Avg'!H2077</f>
        <v>3.170862000000001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</row>
    <row r="2078" spans="1:12" ht="13.5" x14ac:dyDescent="0.25">
      <c r="A2078" s="3">
        <f>RSI!A2078</f>
        <v>45328</v>
      </c>
      <c r="B2078" s="2">
        <f>RSI!B2078</f>
        <v>3.2684000000000002</v>
      </c>
      <c r="C2078" s="2">
        <f>RSI!I2078</f>
        <v>43.356593688005873</v>
      </c>
      <c r="D2078" s="2">
        <f>MACD!E2078</f>
        <v>-6.9114440035837887E-3</v>
      </c>
      <c r="E2078" s="2">
        <f>MACD!F2078</f>
        <v>-7.0081423133194851E-3</v>
      </c>
      <c r="F2078" s="2">
        <f>'Moving Avg'!D2078</f>
        <v>3.2719800000000001</v>
      </c>
      <c r="G2078" s="2">
        <f>'Moving Avg'!F2078</f>
        <v>3.282305</v>
      </c>
      <c r="H2078" s="2">
        <f>'Moving Avg'!G2078</f>
        <v>3.3635300000000008</v>
      </c>
      <c r="I2078" s="2">
        <f>'Moving Avg'!H2078</f>
        <v>3.1727945000000011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</row>
    <row r="2079" spans="1:12" ht="13.5" x14ac:dyDescent="0.25">
      <c r="A2079" s="3">
        <f>RSI!A2079</f>
        <v>45329</v>
      </c>
      <c r="B2079" s="2">
        <f>RSI!B2079</f>
        <v>3.2505000000000002</v>
      </c>
      <c r="C2079" s="2">
        <f>RSI!I2079</f>
        <v>40.943902262858479</v>
      </c>
      <c r="D2079" s="2">
        <f>MACD!E2079</f>
        <v>3.3829142327301831E-3</v>
      </c>
      <c r="E2079" s="2">
        <f>MACD!F2079</f>
        <v>-4.9299310041095515E-3</v>
      </c>
      <c r="F2079" s="2">
        <f>'Moving Avg'!D2079</f>
        <v>3.2719800000000001</v>
      </c>
      <c r="G2079" s="2">
        <f>'Moving Avg'!F2079</f>
        <v>3.2800649999999996</v>
      </c>
      <c r="H2079" s="2">
        <f>'Moving Avg'!G2079</f>
        <v>3.3617380000000003</v>
      </c>
      <c r="I2079" s="2">
        <f>'Moving Avg'!H2079</f>
        <v>3.1745935000000007</v>
      </c>
      <c r="J2079" s="5" t="str">
        <f>OBV!F2079</f>
        <v>BULLISH</v>
      </c>
      <c r="K2079" s="5" t="str">
        <f>OBV!G2079</f>
        <v>NEUTRAL</v>
      </c>
      <c r="L2079" s="5" t="str">
        <f>OBV!H2079</f>
        <v>NEUTRAL</v>
      </c>
    </row>
    <row r="2080" spans="1:12" ht="13.5" x14ac:dyDescent="0.25">
      <c r="A2080" s="3">
        <f>RSI!A2080</f>
        <v>45330</v>
      </c>
      <c r="B2080" s="2">
        <f>RSI!B2080</f>
        <v>3.2505000000000002</v>
      </c>
      <c r="C2080" s="2">
        <f>RSI!I2080</f>
        <v>40.943902262858479</v>
      </c>
      <c r="D2080" s="2">
        <f>MACD!E2080</f>
        <v>8.2923639707801478E-3</v>
      </c>
      <c r="E2080" s="2">
        <f>MACD!F2080</f>
        <v>-2.2854720091316123E-3</v>
      </c>
      <c r="F2080" s="2">
        <f>'Moving Avg'!D2080</f>
        <v>3.2648200000000003</v>
      </c>
      <c r="G2080" s="2">
        <f>'Moving Avg'!F2080</f>
        <v>3.2809599999999994</v>
      </c>
      <c r="H2080" s="2">
        <f>'Moving Avg'!G2080</f>
        <v>3.3590519999999997</v>
      </c>
      <c r="I2080" s="2">
        <f>'Moving Avg'!H2080</f>
        <v>3.1769200000000009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</row>
    <row r="2081" spans="1:12" ht="13.5" x14ac:dyDescent="0.25">
      <c r="A2081" s="3">
        <f>RSI!A2081</f>
        <v>45331</v>
      </c>
      <c r="B2081" s="2">
        <f>RSI!B2081</f>
        <v>3.1878000000000002</v>
      </c>
      <c r="C2081" s="2">
        <f>RSI!I2081</f>
        <v>33.394600929793256</v>
      </c>
      <c r="D2081" s="2">
        <f>MACD!E2081</f>
        <v>1.7403273435396827E-2</v>
      </c>
      <c r="E2081" s="2">
        <f>MACD!F2081</f>
        <v>1.6522770797740753E-3</v>
      </c>
      <c r="F2081" s="2">
        <f>'Moving Avg'!D2081</f>
        <v>3.24512</v>
      </c>
      <c r="G2081" s="2">
        <f>'Moving Avg'!F2081</f>
        <v>3.2760350000000003</v>
      </c>
      <c r="H2081" s="2">
        <f>'Moving Avg'!G2081</f>
        <v>3.3538580000000002</v>
      </c>
      <c r="I2081" s="2">
        <f>'Moving Avg'!H2081</f>
        <v>3.1784935000000005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</row>
    <row r="2082" spans="1:12" ht="13.5" x14ac:dyDescent="0.25">
      <c r="A2082" s="3">
        <f>RSI!A2082</f>
        <v>45334</v>
      </c>
      <c r="B2082" s="2">
        <f>RSI!B2082</f>
        <v>3.2237</v>
      </c>
      <c r="C2082" s="2">
        <f>RSI!I2082</f>
        <v>40.194047023788819</v>
      </c>
      <c r="D2082" s="2">
        <f>MACD!E2082</f>
        <v>2.3112923033767441E-2</v>
      </c>
      <c r="E2082" s="2">
        <f>MACD!F2082</f>
        <v>5.9444062705727493E-3</v>
      </c>
      <c r="F2082" s="2">
        <f>'Moving Avg'!D2082</f>
        <v>3.2361800000000001</v>
      </c>
      <c r="G2082" s="2">
        <f>'Moving Avg'!F2082</f>
        <v>3.2746949999999999</v>
      </c>
      <c r="H2082" s="2">
        <f>'Moving Avg'!G2082</f>
        <v>3.3493820000000012</v>
      </c>
      <c r="I2082" s="2">
        <f>'Moving Avg'!H2082</f>
        <v>3.1803345000000012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</row>
    <row r="2083" spans="1:12" ht="13.5" x14ac:dyDescent="0.25">
      <c r="A2083" s="3">
        <f>RSI!A2083</f>
        <v>45335</v>
      </c>
      <c r="B2083" s="2">
        <f>RSI!B2083</f>
        <v>3.3043</v>
      </c>
      <c r="C2083" s="2">
        <f>RSI!I2083</f>
        <v>52.03340751650353</v>
      </c>
      <c r="D2083" s="2">
        <f>MACD!E2083</f>
        <v>2.1003241972277209E-2</v>
      </c>
      <c r="E2083" s="2">
        <f>MACD!F2083</f>
        <v>8.9561734109136412E-3</v>
      </c>
      <c r="F2083" s="2">
        <f>'Moving Avg'!D2083</f>
        <v>3.2433600000000005</v>
      </c>
      <c r="G2083" s="2">
        <f>'Moving Avg'!F2083</f>
        <v>3.2782800000000001</v>
      </c>
      <c r="H2083" s="2">
        <f>'Moving Avg'!G2083</f>
        <v>3.3465180000000014</v>
      </c>
      <c r="I2083" s="2">
        <f>'Moving Avg'!H2083</f>
        <v>3.1827980000000013</v>
      </c>
      <c r="J2083" s="5" t="str">
        <f>OBV!F2083</f>
        <v>BEARISH</v>
      </c>
      <c r="K2083" s="5" t="str">
        <f>OBV!G2083</f>
        <v>NEUTRAL</v>
      </c>
      <c r="L2083" s="5" t="str">
        <f>OBV!H2083</f>
        <v>BEARISH DIVERGENCE</v>
      </c>
    </row>
    <row r="2084" spans="1:12" ht="13.5" x14ac:dyDescent="0.25">
      <c r="A2084" s="3">
        <f>RSI!A2084</f>
        <v>45336</v>
      </c>
      <c r="B2084" s="2">
        <f>RSI!B2084</f>
        <v>3.3043</v>
      </c>
      <c r="C2084" s="2">
        <f>RSI!I2084</f>
        <v>52.03340751650353</v>
      </c>
      <c r="D2084" s="2">
        <f>MACD!E2084</f>
        <v>1.0834081687949304E-2</v>
      </c>
      <c r="E2084" s="2">
        <f>MACD!F2084</f>
        <v>9.3317550663207741E-3</v>
      </c>
      <c r="F2084" s="2">
        <f>'Moving Avg'!D2084</f>
        <v>3.2541199999999995</v>
      </c>
      <c r="G2084" s="2">
        <f>'Moving Avg'!F2084</f>
        <v>3.2818650000000007</v>
      </c>
      <c r="H2084" s="2">
        <f>'Moving Avg'!G2084</f>
        <v>3.3434740000000018</v>
      </c>
      <c r="I2084" s="2">
        <f>'Moving Avg'!H2084</f>
        <v>3.1852615000000011</v>
      </c>
      <c r="J2084" s="5" t="str">
        <f>OBV!F2084</f>
        <v>BEARISH</v>
      </c>
      <c r="K2084" s="5" t="str">
        <f>OBV!G2084</f>
        <v>NEUTRAL</v>
      </c>
      <c r="L2084" s="5" t="str">
        <f>OBV!H2084</f>
        <v>BEARISH DIVERGENCE</v>
      </c>
    </row>
    <row r="2085" spans="1:12" ht="13.5" x14ac:dyDescent="0.25">
      <c r="A2085" s="3">
        <f>RSI!A2085</f>
        <v>45337</v>
      </c>
      <c r="B2085" s="2">
        <f>RSI!B2085</f>
        <v>3.2416</v>
      </c>
      <c r="C2085" s="2">
        <f>RSI!I2085</f>
        <v>44.14842230144162</v>
      </c>
      <c r="D2085" s="2">
        <f>MACD!E2085</f>
        <v>1.2282356887545198E-2</v>
      </c>
      <c r="E2085" s="2">
        <f>MACD!F2085</f>
        <v>9.9218754305656597E-3</v>
      </c>
      <c r="F2085" s="2">
        <f>'Moving Avg'!D2085</f>
        <v>3.2523399999999993</v>
      </c>
      <c r="G2085" s="2">
        <f>'Moving Avg'!F2085</f>
        <v>3.2832100000000004</v>
      </c>
      <c r="H2085" s="2">
        <f>'Moving Avg'!G2085</f>
        <v>3.3391760000000015</v>
      </c>
      <c r="I2085" s="2">
        <f>'Moving Avg'!H2085</f>
        <v>3.1874115000000005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</row>
    <row r="2086" spans="1:12" ht="13.5" x14ac:dyDescent="0.25">
      <c r="A2086" s="3">
        <f>RSI!A2086</f>
        <v>45338</v>
      </c>
      <c r="B2086" s="2">
        <f>RSI!B2086</f>
        <v>3.3401000000000001</v>
      </c>
      <c r="C2086" s="2">
        <f>RSI!I2086</f>
        <v>55.545379055008681</v>
      </c>
      <c r="D2086" s="2">
        <f>MACD!E2086</f>
        <v>6.4901809682820222E-3</v>
      </c>
      <c r="E2086" s="2">
        <f>MACD!F2086</f>
        <v>9.2355365381089315E-3</v>
      </c>
      <c r="F2086" s="2">
        <f>'Moving Avg'!D2086</f>
        <v>3.2828000000000004</v>
      </c>
      <c r="G2086" s="2">
        <f>'Moving Avg'!F2086</f>
        <v>3.2894800000000002</v>
      </c>
      <c r="H2086" s="2">
        <f>'Moving Avg'!G2086</f>
        <v>3.3368480000000016</v>
      </c>
      <c r="I2086" s="2">
        <f>'Moving Avg'!H2086</f>
        <v>3.1901860000000006</v>
      </c>
      <c r="J2086" s="5" t="str">
        <f>OBV!F2086</f>
        <v>BULLISH</v>
      </c>
      <c r="K2086" s="5" t="str">
        <f>OBV!G2086</f>
        <v>NEUTRAL</v>
      </c>
      <c r="L2086" s="5" t="str">
        <f>OBV!H2086</f>
        <v>CONFIRMED BULLISH</v>
      </c>
    </row>
    <row r="2087" spans="1:12" ht="13.5" x14ac:dyDescent="0.25">
      <c r="A2087" s="3">
        <f>RSI!A2087</f>
        <v>45341</v>
      </c>
      <c r="B2087" s="2">
        <f>RSI!B2087</f>
        <v>3.2953000000000001</v>
      </c>
      <c r="C2087" s="2">
        <f>RSI!I2087</f>
        <v>50.498124904978177</v>
      </c>
      <c r="D2087" s="2">
        <f>MACD!E2087</f>
        <v>1.8297561771980497E-3</v>
      </c>
      <c r="E2087" s="2">
        <f>MACD!F2087</f>
        <v>7.7543804659267555E-3</v>
      </c>
      <c r="F2087" s="2">
        <f>'Moving Avg'!D2087</f>
        <v>3.2971200000000005</v>
      </c>
      <c r="G2087" s="2">
        <f>'Moving Avg'!F2087</f>
        <v>3.2841050000000003</v>
      </c>
      <c r="H2087" s="2">
        <f>'Moving Avg'!G2087</f>
        <v>3.3338040000000011</v>
      </c>
      <c r="I2087" s="2">
        <f>'Moving Avg'!H2087</f>
        <v>3.192956000000001</v>
      </c>
      <c r="J2087" s="5" t="str">
        <f>OBV!F2087</f>
        <v>BEARISH</v>
      </c>
      <c r="K2087" s="5" t="str">
        <f>OBV!G2087</f>
        <v>NEUTRAL</v>
      </c>
      <c r="L2087" s="5" t="str">
        <f>OBV!H2087</f>
        <v>BEARISH DIVERGENCE</v>
      </c>
    </row>
    <row r="2088" spans="1:12" ht="13.5" x14ac:dyDescent="0.25">
      <c r="A2088" s="3">
        <f>RSI!A2088</f>
        <v>45342</v>
      </c>
      <c r="B2088" s="2">
        <f>RSI!B2088</f>
        <v>3.2863000000000002</v>
      </c>
      <c r="C2088" s="2">
        <f>RSI!I2088</f>
        <v>49.524533324311243</v>
      </c>
      <c r="D2088" s="2">
        <f>MACD!E2088</f>
        <v>-1.48231174946023E-3</v>
      </c>
      <c r="E2088" s="2">
        <f>MACD!F2088</f>
        <v>5.9070420228493591E-3</v>
      </c>
      <c r="F2088" s="2">
        <f>'Moving Avg'!D2088</f>
        <v>3.29352</v>
      </c>
      <c r="G2088" s="2">
        <f>'Moving Avg'!F2088</f>
        <v>3.281415</v>
      </c>
      <c r="H2088" s="2">
        <f>'Moving Avg'!G2088</f>
        <v>3.3305800000000012</v>
      </c>
      <c r="I2088" s="2">
        <f>'Moving Avg'!H2088</f>
        <v>3.1957690000000007</v>
      </c>
      <c r="J2088" s="5" t="str">
        <f>OBV!F2088</f>
        <v>BEARISH</v>
      </c>
      <c r="K2088" s="5" t="str">
        <f>OBV!G2088</f>
        <v>NEUTRAL</v>
      </c>
      <c r="L2088" s="5" t="str">
        <f>OBV!H2088</f>
        <v>CONFIRMED BEARISH</v>
      </c>
    </row>
    <row r="2089" spans="1:12" ht="13.5" x14ac:dyDescent="0.25">
      <c r="A2089" s="3">
        <f>RSI!A2089</f>
        <v>45343</v>
      </c>
      <c r="B2089" s="2">
        <f>RSI!B2089</f>
        <v>3.2863000000000002</v>
      </c>
      <c r="C2089" s="2">
        <f>RSI!I2089</f>
        <v>49.524533324311243</v>
      </c>
      <c r="D2089" s="2">
        <f>MACD!E2089</f>
        <v>-7.0181790794690002E-3</v>
      </c>
      <c r="E2089" s="2">
        <f>MACD!F2089</f>
        <v>3.3219978023856876E-3</v>
      </c>
      <c r="F2089" s="2">
        <f>'Moving Avg'!D2089</f>
        <v>3.28992</v>
      </c>
      <c r="G2089" s="2">
        <f>'Moving Avg'!F2089</f>
        <v>3.2787250000000001</v>
      </c>
      <c r="H2089" s="2">
        <f>'Moving Avg'!G2089</f>
        <v>3.3273560000000009</v>
      </c>
      <c r="I2089" s="2">
        <f>'Moving Avg'!H2089</f>
        <v>3.1987135000000007</v>
      </c>
      <c r="J2089" s="5" t="str">
        <f>OBV!F2089</f>
        <v>BEARISH</v>
      </c>
      <c r="K2089" s="5" t="str">
        <f>OBV!G2089</f>
        <v>NEUTRAL</v>
      </c>
      <c r="L2089" s="5" t="str">
        <f>OBV!H2089</f>
        <v>CONFIRMED BEARISH</v>
      </c>
    </row>
    <row r="2090" spans="1:12" ht="13.5" x14ac:dyDescent="0.25">
      <c r="A2090" s="3">
        <f>RSI!A2090</f>
        <v>45344</v>
      </c>
      <c r="B2090" s="2">
        <f>RSI!B2090</f>
        <v>3.2774000000000001</v>
      </c>
      <c r="C2090" s="2">
        <f>RSI!I2090</f>
        <v>48.453160727823118</v>
      </c>
      <c r="D2090" s="2">
        <f>MACD!E2090</f>
        <v>-1.1024135773014532E-2</v>
      </c>
      <c r="E2090" s="2">
        <f>MACD!F2090</f>
        <v>4.5277108730564387E-4</v>
      </c>
      <c r="F2090" s="2">
        <f>'Moving Avg'!D2090</f>
        <v>3.2970800000000002</v>
      </c>
      <c r="G2090" s="2">
        <f>'Moving Avg'!F2090</f>
        <v>3.2769349999999995</v>
      </c>
      <c r="H2090" s="2">
        <f>'Moving Avg'!G2090</f>
        <v>3.3241320000000005</v>
      </c>
      <c r="I2090" s="2">
        <f>'Moving Avg'!H2090</f>
        <v>3.2015695000000006</v>
      </c>
      <c r="J2090" s="5" t="str">
        <f>OBV!F2090</f>
        <v>BEARISH</v>
      </c>
      <c r="K2090" s="5" t="str">
        <f>OBV!G2090</f>
        <v>NEUTRAL</v>
      </c>
      <c r="L2090" s="5" t="str">
        <f>OBV!H2090</f>
        <v>BEARISH DIVERGENCE</v>
      </c>
    </row>
    <row r="2091" spans="1:12" ht="13.5" x14ac:dyDescent="0.25">
      <c r="A2091" s="3">
        <f>RSI!A2091</f>
        <v>45345</v>
      </c>
      <c r="B2091" s="2">
        <f>RSI!B2091</f>
        <v>3.2774000000000001</v>
      </c>
      <c r="C2091" s="2">
        <f>RSI!I2091</f>
        <v>48.453160727823118</v>
      </c>
      <c r="D2091" s="2">
        <f>MACD!E2091</f>
        <v>-2.3989781207866656E-2</v>
      </c>
      <c r="E2091" s="2">
        <f>MACD!F2091</f>
        <v>-4.4357393717288163E-3</v>
      </c>
      <c r="F2091" s="2">
        <f>'Moving Avg'!D2091</f>
        <v>3.2845399999999998</v>
      </c>
      <c r="G2091" s="2">
        <f>'Moving Avg'!F2091</f>
        <v>3.2751449999999993</v>
      </c>
      <c r="H2091" s="2">
        <f>'Moving Avg'!G2091</f>
        <v>3.3209080000000011</v>
      </c>
      <c r="I2091" s="2">
        <f>'Moving Avg'!H2091</f>
        <v>3.2045574999999995</v>
      </c>
      <c r="J2091" s="5" t="str">
        <f>OBV!F2091</f>
        <v>BEARISH</v>
      </c>
      <c r="K2091" s="5" t="str">
        <f>OBV!G2091</f>
        <v>NEUTRAL</v>
      </c>
      <c r="L2091" s="5" t="str">
        <f>OBV!H2091</f>
        <v>CONFIRMED BEARISH</v>
      </c>
    </row>
    <row r="2092" spans="1:12" ht="13.5" x14ac:dyDescent="0.25">
      <c r="A2092" s="3">
        <f>RSI!A2092</f>
        <v>45348</v>
      </c>
      <c r="B2092" s="2">
        <f>RSI!B2092</f>
        <v>3.2774000000000001</v>
      </c>
      <c r="C2092" s="2">
        <f>RSI!I2092</f>
        <v>48.453160727823118</v>
      </c>
      <c r="D2092" s="2">
        <f>MACD!E2092</f>
        <v>-2.9372668301179683E-2</v>
      </c>
      <c r="E2092" s="2">
        <f>MACD!F2092</f>
        <v>-9.42312515761899E-3</v>
      </c>
      <c r="F2092" s="2">
        <f>'Moving Avg'!D2092</f>
        <v>3.2809600000000003</v>
      </c>
      <c r="G2092" s="2">
        <f>'Moving Avg'!F2092</f>
        <v>3.2733549999999996</v>
      </c>
      <c r="H2092" s="2">
        <f>'Moving Avg'!G2092</f>
        <v>3.3178640000000015</v>
      </c>
      <c r="I2092" s="2">
        <f>'Moving Avg'!H2092</f>
        <v>3.2078530000000001</v>
      </c>
      <c r="J2092" s="5" t="str">
        <f>OBV!F2092</f>
        <v>BEARISH</v>
      </c>
      <c r="K2092" s="5" t="str">
        <f>OBV!G2092</f>
        <v>NEUTRAL</v>
      </c>
      <c r="L2092" s="5" t="str">
        <f>OBV!H2092</f>
        <v>CONFIRMED BEARISH</v>
      </c>
    </row>
    <row r="2093" spans="1:12" ht="13.5" x14ac:dyDescent="0.25">
      <c r="A2093" s="3">
        <f>RSI!A2093</f>
        <v>45349</v>
      </c>
      <c r="B2093" s="2">
        <f>RSI!B2093</f>
        <v>3.2684000000000002</v>
      </c>
      <c r="C2093" s="2">
        <f>RSI!I2093</f>
        <v>47.164490364047452</v>
      </c>
      <c r="D2093" s="2">
        <f>MACD!E2093</f>
        <v>-2.0800597866581949E-2</v>
      </c>
      <c r="E2093" s="2">
        <f>MACD!F2093</f>
        <v>-1.1698619699411583E-2</v>
      </c>
      <c r="F2093" s="2">
        <f>'Moving Avg'!D2093</f>
        <v>3.27738</v>
      </c>
      <c r="G2093" s="2">
        <f>'Moving Avg'!F2093</f>
        <v>3.2715599999999996</v>
      </c>
      <c r="H2093" s="2">
        <f>'Moving Avg'!G2093</f>
        <v>3.3146400000000011</v>
      </c>
      <c r="I2093" s="2">
        <f>'Moving Avg'!H2093</f>
        <v>3.2112349999999998</v>
      </c>
      <c r="J2093" s="5" t="str">
        <f>OBV!F2093</f>
        <v>BEARISH</v>
      </c>
      <c r="K2093" s="5" t="str">
        <f>OBV!G2093</f>
        <v>NEUTRAL</v>
      </c>
      <c r="L2093" s="5" t="str">
        <f>OBV!H2093</f>
        <v>CONFIRMED BEARISH</v>
      </c>
    </row>
    <row r="2094" spans="1:12" ht="13.5" x14ac:dyDescent="0.25">
      <c r="A2094" s="3">
        <f>RSI!A2094</f>
        <v>45350</v>
      </c>
      <c r="B2094" s="2">
        <f>RSI!B2094</f>
        <v>3.1878000000000002</v>
      </c>
      <c r="C2094" s="2">
        <f>RSI!I2094</f>
        <v>37.536234059384419</v>
      </c>
      <c r="D2094" s="2">
        <f>MACD!E2094</f>
        <v>-7.4680572370078302E-3</v>
      </c>
      <c r="E2094" s="2">
        <f>MACD!F2094</f>
        <v>-1.0852507206930833E-2</v>
      </c>
      <c r="F2094" s="2">
        <f>'Moving Avg'!D2094</f>
        <v>3.2576799999999997</v>
      </c>
      <c r="G2094" s="2">
        <f>'Moving Avg'!F2094</f>
        <v>3.2684249999999992</v>
      </c>
      <c r="H2094" s="2">
        <f>'Moving Avg'!G2094</f>
        <v>3.3098040000000011</v>
      </c>
      <c r="I2094" s="2">
        <f>'Moving Avg'!H2094</f>
        <v>3.2144340000000011</v>
      </c>
      <c r="J2094" s="5" t="str">
        <f>OBV!F2094</f>
        <v>BEARISH</v>
      </c>
      <c r="K2094" s="5" t="str">
        <f>OBV!G2094</f>
        <v>NEUTRAL</v>
      </c>
      <c r="L2094" s="5" t="str">
        <f>OBV!H2094</f>
        <v>CONFIRMED BEARISH</v>
      </c>
    </row>
    <row r="2095" spans="1:12" ht="13.5" x14ac:dyDescent="0.25">
      <c r="A2095" s="3">
        <f>RSI!A2095</f>
        <v>45351</v>
      </c>
      <c r="B2095" s="2">
        <f>RSI!B2095</f>
        <v>3.2237</v>
      </c>
      <c r="C2095" s="2">
        <f>RSI!I2095</f>
        <v>43.107239627964184</v>
      </c>
      <c r="D2095" s="2">
        <f>MACD!E2095</f>
        <v>-7.9150062339277127E-3</v>
      </c>
      <c r="E2095" s="2">
        <f>MACD!F2095</f>
        <v>-1.0265007012330209E-2</v>
      </c>
      <c r="F2095" s="2">
        <f>'Moving Avg'!D2095</f>
        <v>3.2469399999999999</v>
      </c>
      <c r="G2095" s="2">
        <f>'Moving Avg'!F2095</f>
        <v>3.2652949999999996</v>
      </c>
      <c r="H2095" s="2">
        <f>'Moving Avg'!G2095</f>
        <v>3.3053280000000007</v>
      </c>
      <c r="I2095" s="2">
        <f>'Moving Avg'!H2095</f>
        <v>3.2171095000000003</v>
      </c>
      <c r="J2095" s="5" t="str">
        <f>OBV!F2095</f>
        <v>BEARISH</v>
      </c>
      <c r="K2095" s="5" t="str">
        <f>OBV!G2095</f>
        <v>NEUTRAL</v>
      </c>
      <c r="L2095" s="5" t="str">
        <f>OBV!H2095</f>
        <v>CONFIRMED BEARISH</v>
      </c>
    </row>
    <row r="2096" spans="1:12" ht="13.5" x14ac:dyDescent="0.25">
      <c r="A2096" s="3">
        <f>RSI!A2096</f>
        <v>45352</v>
      </c>
      <c r="B2096" s="2">
        <f>RSI!B2096</f>
        <v>3.2237</v>
      </c>
      <c r="C2096" s="2">
        <f>RSI!I2096</f>
        <v>43.107239627964191</v>
      </c>
      <c r="D2096" s="2">
        <f>MACD!E2096</f>
        <v>7.1828543096126296E-3</v>
      </c>
      <c r="E2096" s="2">
        <f>MACD!F2096</f>
        <v>-6.7754347479416412E-3</v>
      </c>
      <c r="F2096" s="2">
        <f>'Moving Avg'!D2096</f>
        <v>3.2362000000000002</v>
      </c>
      <c r="G2096" s="2">
        <f>'Moving Avg'!F2096</f>
        <v>3.2621649999999995</v>
      </c>
      <c r="H2096" s="2">
        <f>'Moving Avg'!G2096</f>
        <v>3.3008520000000008</v>
      </c>
      <c r="I2096" s="2">
        <f>'Moving Avg'!H2096</f>
        <v>3.2197850000000003</v>
      </c>
      <c r="J2096" s="5" t="str">
        <f>OBV!F2096</f>
        <v>BEARISH</v>
      </c>
      <c r="K2096" s="5" t="str">
        <f>OBV!G2096</f>
        <v>NEUTRAL</v>
      </c>
      <c r="L2096" s="5" t="str">
        <f>OBV!H2096</f>
        <v>CONFIRMED BEARISH</v>
      </c>
    </row>
    <row r="2097" spans="1:12" ht="13.5" x14ac:dyDescent="0.25">
      <c r="A2097" s="3">
        <f>RSI!A2097</f>
        <v>45355</v>
      </c>
      <c r="B2097" s="2">
        <f>RSI!B2097</f>
        <v>3.2237</v>
      </c>
      <c r="C2097" s="2">
        <f>RSI!I2097</f>
        <v>43.107239627964191</v>
      </c>
      <c r="D2097" s="2">
        <f>MACD!E2097</f>
        <v>1.3363994572391125E-2</v>
      </c>
      <c r="E2097" s="2">
        <f>MACD!F2097</f>
        <v>-2.747548883875088E-3</v>
      </c>
      <c r="F2097" s="2">
        <f>'Moving Avg'!D2097</f>
        <v>3.2254600000000004</v>
      </c>
      <c r="G2097" s="2">
        <f>'Moving Avg'!F2097</f>
        <v>3.2599299999999998</v>
      </c>
      <c r="H2097" s="2">
        <f>'Moving Avg'!G2097</f>
        <v>3.2969120000000007</v>
      </c>
      <c r="I2097" s="2">
        <f>'Moving Avg'!H2097</f>
        <v>3.2225044999999999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</row>
    <row r="2098" spans="1:12" ht="13.5" x14ac:dyDescent="0.25">
      <c r="A2098" s="3">
        <f>RSI!A2098</f>
        <v>45356</v>
      </c>
      <c r="B2098" s="2">
        <f>RSI!B2098</f>
        <v>3.2237</v>
      </c>
      <c r="C2098" s="2">
        <f>RSI!I2098</f>
        <v>43.107239627964191</v>
      </c>
      <c r="D2098" s="2">
        <f>MACD!E2098</f>
        <v>1.7485811079440694E-2</v>
      </c>
      <c r="E2098" s="2">
        <f>MACD!F2098</f>
        <v>1.2991231087880685E-3</v>
      </c>
      <c r="F2098" s="2">
        <f>'Moving Avg'!D2098</f>
        <v>3.2165200000000005</v>
      </c>
      <c r="G2098" s="2">
        <f>'Moving Avg'!F2098</f>
        <v>3.2576950000000005</v>
      </c>
      <c r="H2098" s="2">
        <f>'Moving Avg'!G2098</f>
        <v>3.2929720000000016</v>
      </c>
      <c r="I2098" s="2">
        <f>'Moving Avg'!H2098</f>
        <v>3.225092000000001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</row>
    <row r="2099" spans="1:12" ht="13.5" x14ac:dyDescent="0.25">
      <c r="A2099" s="3">
        <f>RSI!A2099</f>
        <v>45357</v>
      </c>
      <c r="B2099" s="2">
        <f>RSI!B2099</f>
        <v>3.1968000000000001</v>
      </c>
      <c r="C2099" s="2">
        <f>RSI!I2099</f>
        <v>39.55198825143966</v>
      </c>
      <c r="D2099" s="2">
        <f>MACD!E2099</f>
        <v>2.3221868900297871E-2</v>
      </c>
      <c r="E2099" s="2">
        <f>MACD!F2099</f>
        <v>5.6836722670900296E-3</v>
      </c>
      <c r="F2099" s="2">
        <f>'Moving Avg'!D2099</f>
        <v>3.2183199999999998</v>
      </c>
      <c r="G2099" s="2">
        <f>'Moving Avg'!F2099</f>
        <v>3.25501</v>
      </c>
      <c r="H2099" s="2">
        <f>'Moving Avg'!G2099</f>
        <v>3.2881360000000006</v>
      </c>
      <c r="I2099" s="2">
        <f>'Moving Avg'!H2099</f>
        <v>3.2277210000000007</v>
      </c>
      <c r="J2099" s="5" t="str">
        <f>OBV!F2099</f>
        <v>BULLISH</v>
      </c>
      <c r="K2099" s="5" t="str">
        <f>OBV!G2099</f>
        <v>NEUTRAL</v>
      </c>
      <c r="L2099" s="5" t="str">
        <f>OBV!H2099</f>
        <v>CONFIRMED BULLISH</v>
      </c>
    </row>
    <row r="2100" spans="1:12" ht="13.5" x14ac:dyDescent="0.25">
      <c r="A2100" s="3">
        <f>RSI!A2100</f>
        <v>45358</v>
      </c>
      <c r="B2100" s="2">
        <f>RSI!B2100</f>
        <v>3.1968000000000001</v>
      </c>
      <c r="C2100" s="2">
        <f>RSI!I2100</f>
        <v>39.551988251439667</v>
      </c>
      <c r="D2100" s="2">
        <f>MACD!E2100</f>
        <v>2.7102006863644057E-2</v>
      </c>
      <c r="E2100" s="2">
        <f>MACD!F2100</f>
        <v>9.9673391864008344E-3</v>
      </c>
      <c r="F2100" s="2">
        <f>'Moving Avg'!D2100</f>
        <v>3.2129399999999997</v>
      </c>
      <c r="G2100" s="2">
        <f>'Moving Avg'!F2100</f>
        <v>3.2523250000000004</v>
      </c>
      <c r="H2100" s="2">
        <f>'Moving Avg'!G2100</f>
        <v>3.2834800000000008</v>
      </c>
      <c r="I2100" s="2">
        <f>'Moving Avg'!H2100</f>
        <v>3.230525500000001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</row>
    <row r="2101" spans="1:12" ht="13.5" x14ac:dyDescent="0.25">
      <c r="A2101" s="3">
        <f>RSI!A2101</f>
        <v>45359</v>
      </c>
      <c r="B2101" s="2">
        <f>RSI!B2101</f>
        <v>3.1968000000000001</v>
      </c>
      <c r="C2101" s="2">
        <f>RSI!I2101</f>
        <v>39.551988251439667</v>
      </c>
      <c r="D2101" s="2">
        <f>MACD!E2101</f>
        <v>3.0751664733916773E-2</v>
      </c>
      <c r="E2101" s="2">
        <f>MACD!F2101</f>
        <v>1.4124204295904023E-2</v>
      </c>
      <c r="F2101" s="2">
        <f>'Moving Avg'!D2101</f>
        <v>3.20756</v>
      </c>
      <c r="G2101" s="2">
        <f>'Moving Avg'!F2101</f>
        <v>3.2527750000000011</v>
      </c>
      <c r="H2101" s="2">
        <f>'Moving Avg'!G2101</f>
        <v>3.2788240000000006</v>
      </c>
      <c r="I2101" s="2">
        <f>'Moving Avg'!H2101</f>
        <v>3.2334180000000008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</row>
    <row r="2102" spans="1:12" ht="13.5" x14ac:dyDescent="0.25">
      <c r="A2102" s="3">
        <f>RSI!A2102</f>
        <v>45362</v>
      </c>
      <c r="B2102" s="2">
        <f>RSI!B2102</f>
        <v>3.2058</v>
      </c>
      <c r="C2102" s="2">
        <f>RSI!I2102</f>
        <v>41.565856531996062</v>
      </c>
      <c r="D2102" s="2">
        <f>MACD!E2102</f>
        <v>3.3512488823344899E-2</v>
      </c>
      <c r="E2102" s="2">
        <f>MACD!F2102</f>
        <v>1.8001861201392199E-2</v>
      </c>
      <c r="F2102" s="2">
        <f>'Moving Avg'!D2102</f>
        <v>3.2039800000000001</v>
      </c>
      <c r="G2102" s="2">
        <f>'Moving Avg'!F2102</f>
        <v>3.2518800000000008</v>
      </c>
      <c r="H2102" s="2">
        <f>'Moving Avg'!G2102</f>
        <v>3.2745260000000007</v>
      </c>
      <c r="I2102" s="2">
        <f>'Moving Avg'!H2102</f>
        <v>3.2364870000000012</v>
      </c>
      <c r="J2102" s="5" t="str">
        <f>OBV!F2102</f>
        <v>BULLISH</v>
      </c>
      <c r="K2102" s="5" t="str">
        <f>OBV!G2102</f>
        <v>NEUTRAL</v>
      </c>
      <c r="L2102" s="5" t="str">
        <f>OBV!H2102</f>
        <v>BULLISH DIVERGENCE</v>
      </c>
    </row>
    <row r="2103" spans="1:12" ht="13.5" x14ac:dyDescent="0.25">
      <c r="A2103" s="3">
        <f>RSI!A2103</f>
        <v>45363</v>
      </c>
      <c r="B2103" s="2">
        <f>RSI!B2103</f>
        <v>3.1968000000000001</v>
      </c>
      <c r="C2103" s="2">
        <f>RSI!I2103</f>
        <v>40.126190829309699</v>
      </c>
      <c r="D2103" s="2">
        <f>MACD!E2103</f>
        <v>3.5391624633314134E-2</v>
      </c>
      <c r="E2103" s="2">
        <f>MACD!F2103</f>
        <v>2.1479813887776589E-2</v>
      </c>
      <c r="F2103" s="2">
        <f>'Moving Avg'!D2103</f>
        <v>3.1985999999999999</v>
      </c>
      <c r="G2103" s="2">
        <f>'Moving Avg'!F2103</f>
        <v>3.2465050000000004</v>
      </c>
      <c r="H2103" s="2">
        <f>'Moving Avg'!G2103</f>
        <v>3.2704060000000008</v>
      </c>
      <c r="I2103" s="2">
        <f>'Moving Avg'!H2103</f>
        <v>3.239335500000001</v>
      </c>
      <c r="J2103" s="5" t="str">
        <f>OBV!F2103</f>
        <v>BEARISH</v>
      </c>
      <c r="K2103" s="5" t="str">
        <f>OBV!G2103</f>
        <v>NEUTRAL</v>
      </c>
      <c r="L2103" s="5" t="str">
        <f>OBV!H2103</f>
        <v>CONFIRMED BEARISH</v>
      </c>
    </row>
    <row r="2104" spans="1:12" ht="13.5" x14ac:dyDescent="0.25">
      <c r="A2104" s="3">
        <f>RSI!A2104</f>
        <v>45364</v>
      </c>
      <c r="B2104" s="2">
        <f>RSI!B2104</f>
        <v>3.1789000000000001</v>
      </c>
      <c r="C2104" s="2">
        <f>RSI!I2104</f>
        <v>37.35498552492254</v>
      </c>
      <c r="D2104" s="2">
        <f>MACD!E2104</f>
        <v>2.6202439018523371E-2</v>
      </c>
      <c r="E2104" s="2">
        <f>MACD!F2104</f>
        <v>2.2424338913925947E-2</v>
      </c>
      <c r="F2104" s="2">
        <f>'Moving Avg'!D2104</f>
        <v>3.19502</v>
      </c>
      <c r="G2104" s="2">
        <f>'Moving Avg'!F2104</f>
        <v>3.2402350000000011</v>
      </c>
      <c r="H2104" s="2">
        <f>'Moving Avg'!G2104</f>
        <v>3.2668240000000011</v>
      </c>
      <c r="I2104" s="2">
        <f>'Moving Avg'!H2104</f>
        <v>3.2420945000000012</v>
      </c>
      <c r="J2104" s="5" t="str">
        <f>OBV!F2104</f>
        <v>BEARISH</v>
      </c>
      <c r="K2104" s="5" t="str">
        <f>OBV!G2104</f>
        <v>NEUTRAL</v>
      </c>
      <c r="L2104" s="5" t="str">
        <f>OBV!H2104</f>
        <v>CONFIRMED BEARISH</v>
      </c>
    </row>
    <row r="2105" spans="1:12" ht="13.5" x14ac:dyDescent="0.25">
      <c r="A2105" s="3">
        <f>RSI!A2105</f>
        <v>45365</v>
      </c>
      <c r="B2105" s="2">
        <f>RSI!B2105</f>
        <v>3.1789000000000001</v>
      </c>
      <c r="C2105" s="2">
        <f>RSI!I2105</f>
        <v>37.35498552492254</v>
      </c>
      <c r="D2105" s="2">
        <f>MACD!E2105</f>
        <v>2.4328832750313722E-2</v>
      </c>
      <c r="E2105" s="2">
        <f>MACD!F2105</f>
        <v>2.2805237681203506E-2</v>
      </c>
      <c r="F2105" s="2">
        <f>'Moving Avg'!D2105</f>
        <v>3.1914400000000001</v>
      </c>
      <c r="G2105" s="2">
        <f>'Moving Avg'!F2105</f>
        <v>3.2371000000000008</v>
      </c>
      <c r="H2105" s="2">
        <f>'Moving Avg'!G2105</f>
        <v>3.2628840000000001</v>
      </c>
      <c r="I2105" s="2">
        <f>'Moving Avg'!H2105</f>
        <v>3.244809500000001</v>
      </c>
      <c r="J2105" s="5" t="str">
        <f>OBV!F2105</f>
        <v>BEARISH</v>
      </c>
      <c r="K2105" s="5" t="str">
        <f>OBV!G2105</f>
        <v>NEUTRAL</v>
      </c>
      <c r="L2105" s="5" t="str">
        <f>OBV!H2105</f>
        <v>CONFIRMED BEARISH</v>
      </c>
    </row>
    <row r="2106" spans="1:12" ht="13.5" x14ac:dyDescent="0.25">
      <c r="A2106" s="3">
        <f>RSI!A2106</f>
        <v>45366</v>
      </c>
      <c r="B2106" s="2">
        <f>RSI!B2106</f>
        <v>3.1789000000000001</v>
      </c>
      <c r="C2106" s="2">
        <f>RSI!I2106</f>
        <v>37.35498552492254</v>
      </c>
      <c r="D2106" s="2">
        <f>MACD!E2106</f>
        <v>2.3094197266670502E-2</v>
      </c>
      <c r="E2106" s="2">
        <f>MACD!F2106</f>
        <v>2.2863029598296905E-2</v>
      </c>
      <c r="F2106" s="2">
        <f>'Moving Avg'!D2106</f>
        <v>3.1878600000000001</v>
      </c>
      <c r="G2106" s="2">
        <f>'Moving Avg'!F2106</f>
        <v>3.2290400000000004</v>
      </c>
      <c r="H2106" s="2">
        <f>'Moving Avg'!G2106</f>
        <v>3.2596600000000002</v>
      </c>
      <c r="I2106" s="2">
        <f>'Moving Avg'!H2106</f>
        <v>3.2476125000000007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</row>
    <row r="2107" spans="1:12" ht="13.5" x14ac:dyDescent="0.25">
      <c r="A2107" s="3">
        <f>RSI!A2107</f>
        <v>45369</v>
      </c>
      <c r="B2107" s="2">
        <f>RSI!B2107</f>
        <v>3.161</v>
      </c>
      <c r="C2107" s="2">
        <f>RSI!I2107</f>
        <v>34.388714942757517</v>
      </c>
      <c r="D2107" s="2">
        <f>MACD!E2107</f>
        <v>2.3700175765049902E-2</v>
      </c>
      <c r="E2107" s="2">
        <f>MACD!F2107</f>
        <v>2.3030458831647505E-2</v>
      </c>
      <c r="F2107" s="2">
        <f>'Moving Avg'!D2107</f>
        <v>3.1789000000000001</v>
      </c>
      <c r="G2107" s="2">
        <f>'Moving Avg'!F2107</f>
        <v>3.2223250000000001</v>
      </c>
      <c r="H2107" s="2">
        <f>'Moving Avg'!G2107</f>
        <v>3.256078</v>
      </c>
      <c r="I2107" s="2">
        <f>'Moving Avg'!H2107</f>
        <v>3.2502820000000008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</row>
    <row r="2108" spans="1:12" ht="13.5" x14ac:dyDescent="0.25">
      <c r="A2108" s="3">
        <f>RSI!A2108</f>
        <v>45370</v>
      </c>
      <c r="B2108" s="2">
        <f>RSI!B2108</f>
        <v>3.1341000000000001</v>
      </c>
      <c r="C2108" s="2">
        <f>RSI!I2108</f>
        <v>30.472598360755313</v>
      </c>
      <c r="D2108" s="2">
        <f>MACD!E2108</f>
        <v>2.6611980277853942E-2</v>
      </c>
      <c r="E2108" s="2">
        <f>MACD!F2108</f>
        <v>2.3746763120888793E-2</v>
      </c>
      <c r="F2108" s="2">
        <f>'Moving Avg'!D2108</f>
        <v>3.1663600000000001</v>
      </c>
      <c r="G2108" s="2">
        <f>'Moving Avg'!F2108</f>
        <v>3.2147150000000004</v>
      </c>
      <c r="H2108" s="2">
        <f>'Moving Avg'!G2108</f>
        <v>3.2524959999999994</v>
      </c>
      <c r="I2108" s="2">
        <f>'Moving Avg'!H2108</f>
        <v>3.2528170000000012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</row>
    <row r="2109" spans="1:12" ht="13.5" x14ac:dyDescent="0.25">
      <c r="A2109" s="3">
        <f>RSI!A2109</f>
        <v>45372</v>
      </c>
      <c r="B2109" s="2">
        <f>RSI!B2109</f>
        <v>3.1341000000000001</v>
      </c>
      <c r="C2109" s="2">
        <f>RSI!I2109</f>
        <v>30.472598360755313</v>
      </c>
      <c r="D2109" s="2">
        <f>MACD!E2109</f>
        <v>2.5472659251955854E-2</v>
      </c>
      <c r="E2109" s="2">
        <f>MACD!F2109</f>
        <v>2.4091942347102206E-2</v>
      </c>
      <c r="F2109" s="2">
        <f>'Moving Avg'!D2109</f>
        <v>3.1574</v>
      </c>
      <c r="G2109" s="2">
        <f>'Moving Avg'!F2109</f>
        <v>3.2071050000000008</v>
      </c>
      <c r="H2109" s="2">
        <f>'Moving Avg'!G2109</f>
        <v>3.2492719999999986</v>
      </c>
      <c r="I2109" s="2">
        <f>'Moving Avg'!H2109</f>
        <v>3.2548690000000011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</row>
    <row r="2110" spans="1:12" ht="13.5" x14ac:dyDescent="0.25">
      <c r="A2110" s="3">
        <f>RSI!A2110</f>
        <v>45373</v>
      </c>
      <c r="B2110" s="2">
        <f>RSI!B2110</f>
        <v>3.1252</v>
      </c>
      <c r="C2110" s="2">
        <f>RSI!I2110</f>
        <v>29.19680007449405</v>
      </c>
      <c r="D2110" s="2">
        <f>MACD!E2110</f>
        <v>2.566353127722687E-2</v>
      </c>
      <c r="E2110" s="2">
        <f>MACD!F2110</f>
        <v>2.440626013312714E-2</v>
      </c>
      <c r="F2110" s="2">
        <f>'Moving Avg'!D2110</f>
        <v>3.1466599999999998</v>
      </c>
      <c r="G2110" s="2">
        <f>'Moving Avg'!F2110</f>
        <v>3.1994950000000006</v>
      </c>
      <c r="H2110" s="2">
        <f>'Moving Avg'!G2110</f>
        <v>3.247123999999999</v>
      </c>
      <c r="I2110" s="2">
        <f>'Moving Avg'!H2110</f>
        <v>3.2570080000000008</v>
      </c>
      <c r="J2110" s="5" t="str">
        <f>OBV!F2110</f>
        <v>BEARISH</v>
      </c>
      <c r="K2110" s="5" t="str">
        <f>OBV!G2110</f>
        <v>NEUTRAL</v>
      </c>
      <c r="L2110" s="5" t="str">
        <f>OBV!H2110</f>
        <v>CONFIRMED BEARISH</v>
      </c>
    </row>
    <row r="2111" spans="1:12" ht="13.5" x14ac:dyDescent="0.25">
      <c r="A2111" s="3">
        <f>RSI!A2111</f>
        <v>45376</v>
      </c>
      <c r="B2111" s="2">
        <f>RSI!B2111</f>
        <v>3.1341000000000001</v>
      </c>
      <c r="C2111" s="2">
        <f>RSI!I2111</f>
        <v>32.251421526304753</v>
      </c>
      <c r="D2111" s="2">
        <f>MACD!E2111</f>
        <v>2.5677308148567946E-2</v>
      </c>
      <c r="E2111" s="2">
        <f>MACD!F2111</f>
        <v>2.4660469736215301E-2</v>
      </c>
      <c r="F2111" s="2">
        <f>'Moving Avg'!D2111</f>
        <v>3.1376999999999997</v>
      </c>
      <c r="G2111" s="2">
        <f>'Moving Avg'!F2111</f>
        <v>3.1923299999999997</v>
      </c>
      <c r="H2111" s="2">
        <f>'Moving Avg'!G2111</f>
        <v>3.244079999999999</v>
      </c>
      <c r="I2111" s="2">
        <f>'Moving Avg'!H2111</f>
        <v>3.2589720000000013</v>
      </c>
      <c r="J2111" s="5" t="str">
        <f>OBV!F2111</f>
        <v>BEARISH</v>
      </c>
      <c r="K2111" s="5" t="str">
        <f>OBV!G2111</f>
        <v>NEUTRAL</v>
      </c>
      <c r="L2111" s="5" t="str">
        <f>OBV!H2111</f>
        <v>CONFIRMED BEARISH</v>
      </c>
    </row>
    <row r="2112" spans="1:12" ht="13.5" x14ac:dyDescent="0.25">
      <c r="A2112" s="3">
        <f>RSI!A2112</f>
        <v>45377</v>
      </c>
      <c r="B2112" s="2">
        <f>RSI!B2112</f>
        <v>3.1431</v>
      </c>
      <c r="C2112" s="2">
        <f>RSI!I2112</f>
        <v>35.291621926949702</v>
      </c>
      <c r="D2112" s="2">
        <f>MACD!E2112</f>
        <v>2.6827961729834371E-2</v>
      </c>
      <c r="E2112" s="2">
        <f>MACD!F2112</f>
        <v>2.5093968134939117E-2</v>
      </c>
      <c r="F2112" s="2">
        <f>'Moving Avg'!D2112</f>
        <v>3.1341200000000002</v>
      </c>
      <c r="G2112" s="2">
        <f>'Moving Avg'!F2112</f>
        <v>3.1856149999999994</v>
      </c>
      <c r="H2112" s="2">
        <f>'Moving Avg'!G2112</f>
        <v>3.2419319999999989</v>
      </c>
      <c r="I2112" s="2">
        <f>'Moving Avg'!H2112</f>
        <v>3.2609810000000006</v>
      </c>
      <c r="J2112" s="5" t="str">
        <f>OBV!F2112</f>
        <v>BULLISH</v>
      </c>
      <c r="K2112" s="5" t="str">
        <f>OBV!G2112</f>
        <v>NEUTRAL</v>
      </c>
      <c r="L2112" s="5" t="str">
        <f>OBV!H2112</f>
        <v>BULLISH DIVERGENCE</v>
      </c>
    </row>
    <row r="2113" spans="1:12" ht="13.5" x14ac:dyDescent="0.25">
      <c r="A2113" s="3">
        <f>RSI!A2113</f>
        <v>45378</v>
      </c>
      <c r="B2113" s="2">
        <f>RSI!B2113</f>
        <v>3.1341000000000001</v>
      </c>
      <c r="C2113" s="2">
        <f>RSI!I2113</f>
        <v>33.664718780484279</v>
      </c>
      <c r="D2113" s="2">
        <f>MACD!E2113</f>
        <v>2.742032038490283E-2</v>
      </c>
      <c r="E2113" s="2">
        <f>MACD!F2113</f>
        <v>2.5559238584931858E-2</v>
      </c>
      <c r="F2113" s="2">
        <f>'Moving Avg'!D2113</f>
        <v>3.1341200000000002</v>
      </c>
      <c r="G2113" s="2">
        <f>'Moving Avg'!F2113</f>
        <v>3.1788999999999996</v>
      </c>
      <c r="H2113" s="2">
        <f>'Moving Avg'!G2113</f>
        <v>3.2399619999999989</v>
      </c>
      <c r="I2113" s="2">
        <f>'Moving Avg'!H2113</f>
        <v>3.2626375000000007</v>
      </c>
      <c r="J2113" s="5" t="str">
        <f>OBV!F2113</f>
        <v>BULLISH</v>
      </c>
      <c r="K2113" s="5" t="str">
        <f>OBV!G2113</f>
        <v>NEUTRAL</v>
      </c>
      <c r="L2113" s="5" t="str">
        <f>OBV!H2113</f>
        <v>NEUTRAL</v>
      </c>
    </row>
    <row r="2114" spans="1:12" ht="13.5" x14ac:dyDescent="0.25">
      <c r="A2114" s="3">
        <f>RSI!A2114</f>
        <v>45379</v>
      </c>
      <c r="B2114" s="2">
        <f>RSI!B2114</f>
        <v>3.1789000000000001</v>
      </c>
      <c r="C2114" s="2">
        <f>RSI!I2114</f>
        <v>46.809281081932014</v>
      </c>
      <c r="D2114" s="2">
        <f>MACD!E2114</f>
        <v>2.221410200485785E-2</v>
      </c>
      <c r="E2114" s="2">
        <f>MACD!F2114</f>
        <v>2.4890211268917058E-2</v>
      </c>
      <c r="F2114" s="2">
        <f>'Moving Avg'!D2114</f>
        <v>3.1430800000000003</v>
      </c>
      <c r="G2114" s="2">
        <f>'Moving Avg'!F2114</f>
        <v>3.1784549999999996</v>
      </c>
      <c r="H2114" s="2">
        <f>'Moving Avg'!G2114</f>
        <v>3.2388879999999989</v>
      </c>
      <c r="I2114" s="2">
        <f>'Moving Avg'!H2114</f>
        <v>3.2645180000000011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</row>
    <row r="2115" spans="1:12" ht="13.5" x14ac:dyDescent="0.25">
      <c r="A2115" s="3">
        <f>RSI!A2115</f>
        <v>45380</v>
      </c>
      <c r="B2115" s="2">
        <f>RSI!B2115</f>
        <v>3.1789000000000001</v>
      </c>
      <c r="C2115" s="2">
        <f>RSI!I2115</f>
        <v>46.809281081932014</v>
      </c>
      <c r="D2115" s="2">
        <f>MACD!E2115</f>
        <v>1.7882003821006354E-2</v>
      </c>
      <c r="E2115" s="2">
        <f>MACD!F2115</f>
        <v>2.348856977933492E-2</v>
      </c>
      <c r="F2115" s="2">
        <f>'Moving Avg'!D2115</f>
        <v>3.1538200000000005</v>
      </c>
      <c r="G2115" s="2">
        <f>'Moving Avg'!F2115</f>
        <v>3.1762149999999991</v>
      </c>
      <c r="H2115" s="2">
        <f>'Moving Avg'!G2115</f>
        <v>3.2381719999999983</v>
      </c>
      <c r="I2115" s="2">
        <f>'Moving Avg'!H2115</f>
        <v>3.2663985000000002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</row>
    <row r="2116" spans="1:12" ht="13.5" x14ac:dyDescent="0.25">
      <c r="A2116" s="3">
        <f>RSI!A2116</f>
        <v>45383</v>
      </c>
      <c r="B2116" s="2">
        <f>RSI!B2116</f>
        <v>3.1789000000000001</v>
      </c>
      <c r="C2116" s="2">
        <f>RSI!I2116</f>
        <v>46.809281081932014</v>
      </c>
      <c r="D2116" s="2">
        <f>MACD!E2116</f>
        <v>1.4284126282991583E-2</v>
      </c>
      <c r="E2116" s="2">
        <f>MACD!F2116</f>
        <v>2.1647681080066254E-2</v>
      </c>
      <c r="F2116" s="2">
        <f>'Moving Avg'!D2116</f>
        <v>3.1627800000000006</v>
      </c>
      <c r="G2116" s="2">
        <f>'Moving Avg'!F2116</f>
        <v>3.1739749999999995</v>
      </c>
      <c r="H2116" s="2">
        <f>'Moving Avg'!G2116</f>
        <v>3.2374559999999986</v>
      </c>
      <c r="I2116" s="2">
        <f>'Moving Avg'!H2116</f>
        <v>3.2675320000000005</v>
      </c>
      <c r="J2116" s="5" t="str">
        <f>OBV!F2116</f>
        <v>BULLISH</v>
      </c>
      <c r="K2116" s="5" t="str">
        <f>OBV!G2116</f>
        <v>NEUTRAL</v>
      </c>
      <c r="L2116" s="5" t="str">
        <f>OBV!H2116</f>
        <v>CONFIRMED BULLISH</v>
      </c>
    </row>
    <row r="2117" spans="1:12" ht="13.5" x14ac:dyDescent="0.25">
      <c r="A2117" s="3">
        <f>RSI!A2117</f>
        <v>45384</v>
      </c>
      <c r="B2117" s="2">
        <f>RSI!B2117</f>
        <v>3.161</v>
      </c>
      <c r="C2117" s="2">
        <f>RSI!I2117</f>
        <v>42.597068032888771</v>
      </c>
      <c r="D2117" s="2">
        <f>MACD!E2117</f>
        <v>9.8745740662224968E-3</v>
      </c>
      <c r="E2117" s="2">
        <f>MACD!F2117</f>
        <v>1.9293059677297504E-2</v>
      </c>
      <c r="F2117" s="2">
        <f>'Moving Avg'!D2117</f>
        <v>3.1663600000000001</v>
      </c>
      <c r="G2117" s="2">
        <f>'Moving Avg'!F2117</f>
        <v>3.1708399999999992</v>
      </c>
      <c r="H2117" s="2">
        <f>'Moving Avg'!G2117</f>
        <v>3.2326199999999985</v>
      </c>
      <c r="I2117" s="2">
        <f>'Moving Avg'!H2117</f>
        <v>3.2682245000000001</v>
      </c>
      <c r="J2117" s="5" t="str">
        <f>OBV!F2117</f>
        <v>BEARISH</v>
      </c>
      <c r="K2117" s="5" t="str">
        <f>OBV!G2117</f>
        <v>NEUTRAL</v>
      </c>
      <c r="L2117" s="5" t="str">
        <f>OBV!H2117</f>
        <v>BEARISH DIVERGENCE</v>
      </c>
    </row>
    <row r="2118" spans="1:12" ht="13.5" x14ac:dyDescent="0.25">
      <c r="A2118" s="3">
        <f>RSI!A2118</f>
        <v>45385</v>
      </c>
      <c r="B2118" s="2">
        <f>RSI!B2118</f>
        <v>3.1431</v>
      </c>
      <c r="C2118" s="2">
        <f>RSI!I2118</f>
        <v>38.833738542062527</v>
      </c>
      <c r="D2118" s="2">
        <f>MACD!E2118</f>
        <v>3.4947303172865318E-3</v>
      </c>
      <c r="E2118" s="2">
        <f>MACD!F2118</f>
        <v>1.6133393805295312E-2</v>
      </c>
      <c r="F2118" s="2">
        <f>'Moving Avg'!D2118</f>
        <v>3.1681599999999999</v>
      </c>
      <c r="G2118" s="2">
        <f>'Moving Avg'!F2118</f>
        <v>3.166809999999999</v>
      </c>
      <c r="H2118" s="2">
        <f>'Moving Avg'!G2118</f>
        <v>3.2286799999999984</v>
      </c>
      <c r="I2118" s="2">
        <f>'Moving Avg'!H2118</f>
        <v>3.2688275</v>
      </c>
      <c r="J2118" s="5" t="str">
        <f>OBV!F2118</f>
        <v>BEARISH</v>
      </c>
      <c r="K2118" s="5" t="str">
        <f>OBV!G2118</f>
        <v>NEUTRAL</v>
      </c>
      <c r="L2118" s="5" t="str">
        <f>OBV!H2118</f>
        <v>BEARISH DIVERGENCE</v>
      </c>
    </row>
    <row r="2119" spans="1:12" ht="13.5" x14ac:dyDescent="0.25">
      <c r="A2119" s="3">
        <f>RSI!A2119</f>
        <v>45386</v>
      </c>
      <c r="B2119" s="2">
        <f>RSI!B2119</f>
        <v>3.1162000000000001</v>
      </c>
      <c r="C2119" s="2">
        <f>RSI!I2119</f>
        <v>33.975857310502647</v>
      </c>
      <c r="D2119" s="2">
        <f>MACD!E2119</f>
        <v>3.4647974114276892E-4</v>
      </c>
      <c r="E2119" s="2">
        <f>MACD!F2119</f>
        <v>1.2976010992464804E-2</v>
      </c>
      <c r="F2119" s="2">
        <f>'Moving Avg'!D2119</f>
        <v>3.1556200000000003</v>
      </c>
      <c r="G2119" s="2">
        <f>'Moving Avg'!F2119</f>
        <v>3.1627799999999993</v>
      </c>
      <c r="H2119" s="2">
        <f>'Moving Avg'!G2119</f>
        <v>3.2242019999999987</v>
      </c>
      <c r="I2119" s="2">
        <f>'Moving Avg'!H2119</f>
        <v>3.2693400000000001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</row>
    <row r="2120" spans="1:12" ht="13.5" x14ac:dyDescent="0.25">
      <c r="A2120" s="3">
        <f>RSI!A2120</f>
        <v>45387</v>
      </c>
      <c r="B2120" s="2">
        <f>RSI!B2120</f>
        <v>3.1162000000000001</v>
      </c>
      <c r="C2120" s="2">
        <f>RSI!I2120</f>
        <v>33.975857310502633</v>
      </c>
      <c r="D2120" s="2">
        <f>MACD!E2120</f>
        <v>-3.2892889979003748E-3</v>
      </c>
      <c r="E2120" s="2">
        <f>MACD!F2120</f>
        <v>9.7229509943917696E-3</v>
      </c>
      <c r="F2120" s="2">
        <f>'Moving Avg'!D2120</f>
        <v>3.1430799999999999</v>
      </c>
      <c r="G2120" s="2">
        <f>'Moving Avg'!F2120</f>
        <v>3.1587499999999995</v>
      </c>
      <c r="H2120" s="2">
        <f>'Moving Avg'!G2120</f>
        <v>3.2202619999999986</v>
      </c>
      <c r="I2120" s="2">
        <f>'Moving Avg'!H2120</f>
        <v>3.2698965000000011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</row>
    <row r="2121" spans="1:12" ht="13.5" x14ac:dyDescent="0.25">
      <c r="A2121" s="3">
        <f>RSI!A2121</f>
        <v>45390</v>
      </c>
      <c r="B2121" s="2">
        <f>RSI!B2121</f>
        <v>3.1162000000000001</v>
      </c>
      <c r="C2121" s="2">
        <f>RSI!I2121</f>
        <v>33.975857310502633</v>
      </c>
      <c r="D2121" s="2">
        <f>MACD!E2121</f>
        <v>-4.6285461125594729E-3</v>
      </c>
      <c r="E2121" s="2">
        <f>MACD!F2121</f>
        <v>6.8526515730015216E-3</v>
      </c>
      <c r="F2121" s="2">
        <f>'Moving Avg'!D2121</f>
        <v>3.1305399999999999</v>
      </c>
      <c r="G2121" s="2">
        <f>'Moving Avg'!F2121</f>
        <v>3.1547199999999997</v>
      </c>
      <c r="H2121" s="2">
        <f>'Moving Avg'!G2121</f>
        <v>3.2163219999999986</v>
      </c>
      <c r="I2121" s="2">
        <f>'Moving Avg'!H2121</f>
        <v>3.270541000000001</v>
      </c>
      <c r="J2121" s="5" t="str">
        <f>OBV!F2121</f>
        <v>BEARISH</v>
      </c>
      <c r="K2121" s="5" t="str">
        <f>OBV!G2121</f>
        <v>NEUTRAL</v>
      </c>
      <c r="L2121" s="5" t="str">
        <f>OBV!H2121</f>
        <v>CONFIRMED BEARISH</v>
      </c>
    </row>
    <row r="2122" spans="1:12" ht="13.5" x14ac:dyDescent="0.25">
      <c r="A2122" s="3">
        <f>RSI!A2122</f>
        <v>45394</v>
      </c>
      <c r="B2122" s="2">
        <f>RSI!B2122</f>
        <v>3.1073</v>
      </c>
      <c r="C2122" s="2">
        <f>RSI!I2122</f>
        <v>32.305878273621403</v>
      </c>
      <c r="D2122" s="2">
        <f>MACD!E2122</f>
        <v>-3.3772114176335855E-3</v>
      </c>
      <c r="E2122" s="2">
        <f>MACD!F2122</f>
        <v>4.8066789748745006E-3</v>
      </c>
      <c r="F2122" s="2">
        <f>'Moving Avg'!D2122</f>
        <v>3.1197999999999997</v>
      </c>
      <c r="G2122" s="2">
        <f>'Moving Avg'!F2122</f>
        <v>3.1497950000000001</v>
      </c>
      <c r="H2122" s="2">
        <f>'Moving Avg'!G2122</f>
        <v>3.2122039999999985</v>
      </c>
      <c r="I2122" s="2">
        <f>'Moving Avg'!H2122</f>
        <v>3.2713165000000002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</row>
    <row r="2123" spans="1:12" ht="13.5" x14ac:dyDescent="0.25">
      <c r="A2123" s="3">
        <f>RSI!A2123</f>
        <v>45397</v>
      </c>
      <c r="B2123" s="2">
        <f>RSI!B2123</f>
        <v>3.1073</v>
      </c>
      <c r="C2123" s="2">
        <f>RSI!I2123</f>
        <v>32.305878273621403</v>
      </c>
      <c r="D2123" s="2">
        <f>MACD!E2123</f>
        <v>-3.3349724239721823E-3</v>
      </c>
      <c r="E2123" s="2">
        <f>MACD!F2123</f>
        <v>3.1783486951051641E-3</v>
      </c>
      <c r="F2123" s="2">
        <f>'Moving Avg'!D2123</f>
        <v>3.1126400000000003</v>
      </c>
      <c r="G2123" s="2">
        <f>'Moving Avg'!F2123</f>
        <v>3.1453199999999999</v>
      </c>
      <c r="H2123" s="2">
        <f>'Moving Avg'!G2123</f>
        <v>3.2082639999999993</v>
      </c>
      <c r="I2123" s="2">
        <f>'Moving Avg'!H2123</f>
        <v>3.2720039999999999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</row>
    <row r="2124" spans="1:12" ht="13.5" x14ac:dyDescent="0.25">
      <c r="A2124" s="3">
        <f>RSI!A2124</f>
        <v>45398</v>
      </c>
      <c r="B2124" s="2">
        <f>RSI!B2124</f>
        <v>3.1073</v>
      </c>
      <c r="C2124" s="2">
        <f>RSI!I2124</f>
        <v>32.305878273621403</v>
      </c>
      <c r="D2124" s="2">
        <f>MACD!E2124</f>
        <v>3.9338469861500691E-3</v>
      </c>
      <c r="E2124" s="2">
        <f>MACD!F2124</f>
        <v>3.3294483533141453E-3</v>
      </c>
      <c r="F2124" s="2">
        <f>'Moving Avg'!D2124</f>
        <v>3.1108600000000002</v>
      </c>
      <c r="G2124" s="2">
        <f>'Moving Avg'!F2124</f>
        <v>3.14174</v>
      </c>
      <c r="H2124" s="2">
        <f>'Moving Avg'!G2124</f>
        <v>3.2053999999999996</v>
      </c>
      <c r="I2124" s="2">
        <f>'Moving Avg'!H2124</f>
        <v>3.272691500000001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</row>
    <row r="2125" spans="1:12" ht="13.5" x14ac:dyDescent="0.25">
      <c r="A2125" s="3">
        <f>RSI!A2125</f>
        <v>45399</v>
      </c>
      <c r="B2125" s="2">
        <f>RSI!B2125</f>
        <v>3.1252</v>
      </c>
      <c r="C2125" s="2">
        <f>RSI!I2125</f>
        <v>39.745443626550063</v>
      </c>
      <c r="D2125" s="2">
        <f>MACD!E2125</f>
        <v>9.0739892933835442E-3</v>
      </c>
      <c r="E2125" s="2">
        <f>MACD!F2125</f>
        <v>4.4783565413280251E-3</v>
      </c>
      <c r="F2125" s="2">
        <f>'Moving Avg'!D2125</f>
        <v>3.11266</v>
      </c>
      <c r="G2125" s="2">
        <f>'Moving Avg'!F2125</f>
        <v>3.1390549999999999</v>
      </c>
      <c r="H2125" s="2">
        <f>'Moving Avg'!G2125</f>
        <v>3.202178</v>
      </c>
      <c r="I2125" s="2">
        <f>'Moving Avg'!H2125</f>
        <v>3.2734685000000003</v>
      </c>
      <c r="J2125" s="5" t="str">
        <f>OBV!F2125</f>
        <v>BEARISH</v>
      </c>
      <c r="K2125" s="5" t="str">
        <f>OBV!G2125</f>
        <v>NEUTRAL</v>
      </c>
      <c r="L2125" s="5" t="str">
        <f>OBV!H2125</f>
        <v>BEARISH DIVERGENCE</v>
      </c>
    </row>
    <row r="2126" spans="1:12" ht="13.5" x14ac:dyDescent="0.25">
      <c r="A2126" s="3">
        <f>RSI!A2126</f>
        <v>45400</v>
      </c>
      <c r="B2126" s="2">
        <f>RSI!B2126</f>
        <v>3.1252</v>
      </c>
      <c r="C2126" s="2">
        <f>RSI!I2126</f>
        <v>39.745443626550063</v>
      </c>
      <c r="D2126" s="2">
        <f>MACD!E2126</f>
        <v>1.3609724841291193E-2</v>
      </c>
      <c r="E2126" s="2">
        <f>MACD!F2126</f>
        <v>6.3046302013206592E-3</v>
      </c>
      <c r="F2126" s="2">
        <f>'Moving Avg'!D2126</f>
        <v>3.1144599999999998</v>
      </c>
      <c r="G2126" s="2">
        <f>'Moving Avg'!F2126</f>
        <v>3.1363699999999999</v>
      </c>
      <c r="H2126" s="2">
        <f>'Moving Avg'!G2126</f>
        <v>3.1989559999999999</v>
      </c>
      <c r="I2126" s="2">
        <f>'Moving Avg'!H2126</f>
        <v>3.2743334999999991</v>
      </c>
      <c r="J2126" s="5" t="str">
        <f>OBV!F2126</f>
        <v>BEARISH</v>
      </c>
      <c r="K2126" s="5" t="str">
        <f>OBV!G2126</f>
        <v>NEUTRAL</v>
      </c>
      <c r="L2126" s="5" t="str">
        <f>OBV!H2126</f>
        <v>BEARISH DIVERGENCE</v>
      </c>
    </row>
    <row r="2127" spans="1:12" ht="13.5" x14ac:dyDescent="0.25">
      <c r="A2127" s="3">
        <f>RSI!A2127</f>
        <v>45401</v>
      </c>
      <c r="B2127" s="2">
        <f>RSI!B2127</f>
        <v>3.1162000000000001</v>
      </c>
      <c r="C2127" s="2">
        <f>RSI!I2127</f>
        <v>37.351761182603944</v>
      </c>
      <c r="D2127" s="2">
        <f>MACD!E2127</f>
        <v>1.5533053548725029E-2</v>
      </c>
      <c r="E2127" s="2">
        <f>MACD!F2127</f>
        <v>8.1503148708015338E-3</v>
      </c>
      <c r="F2127" s="2">
        <f>'Moving Avg'!D2127</f>
        <v>3.1162399999999999</v>
      </c>
      <c r="G2127" s="2">
        <f>'Moving Avg'!F2127</f>
        <v>3.1341299999999999</v>
      </c>
      <c r="H2127" s="2">
        <f>'Moving Avg'!G2127</f>
        <v>3.1959120000000003</v>
      </c>
      <c r="I2127" s="2">
        <f>'Moving Avg'!H2127</f>
        <v>3.2751094999999992</v>
      </c>
      <c r="J2127" s="5" t="str">
        <f>OBV!F2127</f>
        <v>BEARISH</v>
      </c>
      <c r="K2127" s="5" t="str">
        <f>OBV!G2127</f>
        <v>NEUTRAL</v>
      </c>
      <c r="L2127" s="5" t="str">
        <f>OBV!H2127</f>
        <v>BEARISH DIVERGENCE</v>
      </c>
    </row>
    <row r="2128" spans="1:12" ht="13.5" x14ac:dyDescent="0.25">
      <c r="A2128" s="3">
        <f>RSI!A2128</f>
        <v>45404</v>
      </c>
      <c r="B2128" s="2">
        <f>RSI!B2128</f>
        <v>3.1162000000000001</v>
      </c>
      <c r="C2128" s="2">
        <f>RSI!I2128</f>
        <v>37.351761182603944</v>
      </c>
      <c r="D2128" s="2">
        <f>MACD!E2128</f>
        <v>1.4619615316103118E-2</v>
      </c>
      <c r="E2128" s="2">
        <f>MACD!F2128</f>
        <v>9.4441749598618511E-3</v>
      </c>
      <c r="F2128" s="2">
        <f>'Moving Avg'!D2128</f>
        <v>3.11802</v>
      </c>
      <c r="G2128" s="2">
        <f>'Moving Avg'!F2128</f>
        <v>3.133235</v>
      </c>
      <c r="H2128" s="2">
        <f>'Moving Avg'!G2128</f>
        <v>3.1928680000000003</v>
      </c>
      <c r="I2128" s="2">
        <f>'Moving Avg'!H2128</f>
        <v>3.2756219999999998</v>
      </c>
      <c r="J2128" s="5" t="str">
        <f>OBV!F2128</f>
        <v>BEARISH</v>
      </c>
      <c r="K2128" s="5" t="str">
        <f>OBV!G2128</f>
        <v>NEUTRAL</v>
      </c>
      <c r="L2128" s="5" t="str">
        <f>OBV!H2128</f>
        <v>BEARISH DIVERGENCE</v>
      </c>
    </row>
    <row r="2129" spans="1:12" ht="13.5" x14ac:dyDescent="0.25">
      <c r="A2129" s="3">
        <f>RSI!A2129</f>
        <v>45405</v>
      </c>
      <c r="B2129" s="2">
        <f>RSI!B2129</f>
        <v>3.2863000000000002</v>
      </c>
      <c r="C2129" s="2">
        <f>RSI!I2129</f>
        <v>72.997737405665333</v>
      </c>
      <c r="D2129" s="2">
        <f>MACD!E2129</f>
        <v>-2.6945555535138332E-3</v>
      </c>
      <c r="E2129" s="2">
        <f>MACD!F2129</f>
        <v>7.0164288571867147E-3</v>
      </c>
      <c r="F2129" s="2">
        <f>'Moving Avg'!D2129</f>
        <v>3.1538200000000005</v>
      </c>
      <c r="G2129" s="2">
        <f>'Moving Avg'!F2129</f>
        <v>3.1408450000000001</v>
      </c>
      <c r="H2129" s="2">
        <f>'Moving Avg'!G2129</f>
        <v>3.1935840000000009</v>
      </c>
      <c r="I2129" s="2">
        <f>'Moving Avg'!H2129</f>
        <v>3.2768969999999999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</row>
    <row r="2130" spans="1:12" ht="13.5" x14ac:dyDescent="0.25">
      <c r="A2130" s="3">
        <f>RSI!A2130</f>
        <v>45406</v>
      </c>
      <c r="B2130" s="2">
        <f>RSI!B2130</f>
        <v>3.2774000000000001</v>
      </c>
      <c r="C2130" s="2">
        <f>RSI!I2130</f>
        <v>70.730086427002831</v>
      </c>
      <c r="D2130" s="2">
        <f>MACD!E2130</f>
        <v>-1.7508284234227567E-2</v>
      </c>
      <c r="E2130" s="2">
        <f>MACD!F2130</f>
        <v>2.1114862389038586E-3</v>
      </c>
      <c r="F2130" s="2">
        <f>'Moving Avg'!D2130</f>
        <v>3.1842600000000005</v>
      </c>
      <c r="G2130" s="2">
        <f>'Moving Avg'!F2130</f>
        <v>3.1484550000000002</v>
      </c>
      <c r="H2130" s="2">
        <f>'Moving Avg'!G2130</f>
        <v>3.194122000000001</v>
      </c>
      <c r="I2130" s="2">
        <f>'Moving Avg'!H2130</f>
        <v>3.2776885000000004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</row>
    <row r="2131" spans="1:12" ht="13.5" x14ac:dyDescent="0.25">
      <c r="A2131" s="3">
        <f>RSI!A2131</f>
        <v>45407</v>
      </c>
      <c r="B2131" s="2">
        <f>RSI!B2131</f>
        <v>3.2147000000000001</v>
      </c>
      <c r="C2131" s="2">
        <f>RSI!I2131</f>
        <v>57.239650001620156</v>
      </c>
      <c r="D2131" s="2">
        <f>MACD!E2131</f>
        <v>-2.6107549904482497E-2</v>
      </c>
      <c r="E2131" s="2">
        <f>MACD!F2131</f>
        <v>-3.5323209897734128E-3</v>
      </c>
      <c r="F2131" s="2">
        <f>'Moving Avg'!D2131</f>
        <v>3.2021600000000001</v>
      </c>
      <c r="G2131" s="2">
        <f>'Moving Avg'!F2131</f>
        <v>3.152485</v>
      </c>
      <c r="H2131" s="2">
        <f>'Moving Avg'!G2131</f>
        <v>3.1946600000000016</v>
      </c>
      <c r="I2131" s="2">
        <f>'Moving Avg'!H2131</f>
        <v>3.2775074999999991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</row>
    <row r="2132" spans="1:12" ht="13.5" x14ac:dyDescent="0.25">
      <c r="A2132" s="3">
        <f>RSI!A2132</f>
        <v>45408</v>
      </c>
      <c r="B2132" s="2">
        <f>RSI!B2132</f>
        <v>3.2237</v>
      </c>
      <c r="C2132" s="2">
        <f>RSI!I2132</f>
        <v>58.464275377420677</v>
      </c>
      <c r="D2132" s="2">
        <f>MACD!E2132</f>
        <v>-3.5705748934972359E-2</v>
      </c>
      <c r="E2132" s="2">
        <f>MACD!F2132</f>
        <v>-9.9670065788132027E-3</v>
      </c>
      <c r="F2132" s="2">
        <f>'Moving Avg'!D2132</f>
        <v>3.2236600000000002</v>
      </c>
      <c r="G2132" s="2">
        <f>'Moving Avg'!F2132</f>
        <v>3.1565149999999997</v>
      </c>
      <c r="H2132" s="2">
        <f>'Moving Avg'!G2132</f>
        <v>3.1946600000000016</v>
      </c>
      <c r="I2132" s="2">
        <f>'Moving Avg'!H2132</f>
        <v>3.2774154999999996</v>
      </c>
      <c r="J2132" s="5" t="str">
        <f>OBV!F2132</f>
        <v>BULLISH</v>
      </c>
      <c r="K2132" s="5" t="str">
        <f>OBV!G2132</f>
        <v>NEUTRAL</v>
      </c>
      <c r="L2132" s="5" t="str">
        <f>OBV!H2132</f>
        <v>CONFIRMED BULLISH</v>
      </c>
    </row>
    <row r="2133" spans="1:12" ht="13.5" x14ac:dyDescent="0.25">
      <c r="A2133" s="3">
        <f>RSI!A2133</f>
        <v>45411</v>
      </c>
      <c r="B2133" s="2">
        <f>RSI!B2133</f>
        <v>3.2684000000000002</v>
      </c>
      <c r="C2133" s="2">
        <f>RSI!I2133</f>
        <v>63.981683501953349</v>
      </c>
      <c r="D2133" s="2">
        <f>MACD!E2133</f>
        <v>-4.7456409156183543E-2</v>
      </c>
      <c r="E2133" s="2">
        <f>MACD!F2133</f>
        <v>-1.7464887094287271E-2</v>
      </c>
      <c r="F2133" s="2">
        <f>'Moving Avg'!D2133</f>
        <v>3.2541000000000002</v>
      </c>
      <c r="G2133" s="2">
        <f>'Moving Avg'!F2133</f>
        <v>3.1632299999999995</v>
      </c>
      <c r="H2133" s="2">
        <f>'Moving Avg'!G2133</f>
        <v>3.1939420000000012</v>
      </c>
      <c r="I2133" s="2">
        <f>'Moving Avg'!H2133</f>
        <v>3.2775470000000002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</row>
    <row r="2134" spans="1:12" ht="13.5" x14ac:dyDescent="0.25">
      <c r="A2134" s="3">
        <f>RSI!A2134</f>
        <v>45412</v>
      </c>
      <c r="B2134" s="2">
        <f>RSI!B2134</f>
        <v>3.2953000000000001</v>
      </c>
      <c r="C2134" s="2">
        <f>RSI!I2134</f>
        <v>66.836650828649724</v>
      </c>
      <c r="D2134" s="2">
        <f>MACD!E2134</f>
        <v>-5.9950443128286679E-2</v>
      </c>
      <c r="E2134" s="2">
        <f>MACD!F2134</f>
        <v>-2.5961998301087155E-2</v>
      </c>
      <c r="F2134" s="2">
        <f>'Moving Avg'!D2134</f>
        <v>3.2559000000000005</v>
      </c>
      <c r="G2134" s="2">
        <f>'Moving Avg'!F2134</f>
        <v>3.1690499999999995</v>
      </c>
      <c r="H2134" s="2">
        <f>'Moving Avg'!G2134</f>
        <v>3.1937620000000013</v>
      </c>
      <c r="I2134" s="2">
        <f>'Moving Avg'!H2134</f>
        <v>3.2779004999999999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</row>
    <row r="2135" spans="1:12" ht="13.5" x14ac:dyDescent="0.25">
      <c r="A2135" s="3">
        <f>RSI!A2135</f>
        <v>45414</v>
      </c>
      <c r="B2135" s="2">
        <f>RSI!B2135</f>
        <v>3.3132000000000001</v>
      </c>
      <c r="C2135" s="2">
        <f>RSI!I2135</f>
        <v>68.619144302949906</v>
      </c>
      <c r="D2135" s="2">
        <f>MACD!E2135</f>
        <v>-6.9770550164797385E-2</v>
      </c>
      <c r="E2135" s="2">
        <f>MACD!F2135</f>
        <v>-3.4723708673829207E-2</v>
      </c>
      <c r="F2135" s="2">
        <f>'Moving Avg'!D2135</f>
        <v>3.2630600000000003</v>
      </c>
      <c r="G2135" s="2">
        <f>'Moving Avg'!F2135</f>
        <v>3.1757649999999993</v>
      </c>
      <c r="H2135" s="2">
        <f>'Moving Avg'!G2135</f>
        <v>3.1951940000000012</v>
      </c>
      <c r="I2135" s="2">
        <f>'Moving Avg'!H2135</f>
        <v>3.2783875000000005</v>
      </c>
      <c r="J2135" s="5" t="str">
        <f>OBV!F2135</f>
        <v>BULLISH</v>
      </c>
      <c r="K2135" s="5" t="str">
        <f>OBV!G2135</f>
        <v>NEUTRAL</v>
      </c>
      <c r="L2135" s="5" t="str">
        <f>OBV!H2135</f>
        <v>CONFIRMED BULLISH</v>
      </c>
    </row>
    <row r="2136" spans="1:12" ht="13.5" x14ac:dyDescent="0.25">
      <c r="A2136" s="3">
        <f>RSI!A2136</f>
        <v>45415</v>
      </c>
      <c r="B2136" s="2">
        <f>RSI!B2136</f>
        <v>3.3490000000000002</v>
      </c>
      <c r="C2136" s="2">
        <f>RSI!I2136</f>
        <v>71.875078122825471</v>
      </c>
      <c r="D2136" s="2">
        <f>MACD!E2136</f>
        <v>-8.1463562228561326E-2</v>
      </c>
      <c r="E2136" s="2">
        <f>MACD!F2136</f>
        <v>-4.4071679384775631E-2</v>
      </c>
      <c r="F2136" s="2">
        <f>'Moving Avg'!D2136</f>
        <v>3.2899200000000008</v>
      </c>
      <c r="G2136" s="2">
        <f>'Moving Avg'!F2136</f>
        <v>3.1842699999999993</v>
      </c>
      <c r="H2136" s="2">
        <f>'Moving Avg'!G2136</f>
        <v>3.1953720000000008</v>
      </c>
      <c r="I2136" s="2">
        <f>'Moving Avg'!H2136</f>
        <v>3.2791415000000006</v>
      </c>
      <c r="J2136" s="5" t="str">
        <f>OBV!F2136</f>
        <v>BULLISH</v>
      </c>
      <c r="K2136" s="5" t="str">
        <f>OBV!G2136</f>
        <v>NEUTRAL</v>
      </c>
      <c r="L2136" s="5" t="str">
        <f>OBV!H2136</f>
        <v>CONFIRMED BULLISH</v>
      </c>
    </row>
    <row r="2137" spans="1:12" ht="13.5" x14ac:dyDescent="0.25">
      <c r="A2137" s="3">
        <f>RSI!A2137</f>
        <v>45418</v>
      </c>
      <c r="B2137" s="2">
        <f>RSI!B2137</f>
        <v>3.3938000000000001</v>
      </c>
      <c r="C2137" s="2">
        <f>RSI!I2137</f>
        <v>75.325267341290584</v>
      </c>
      <c r="D2137" s="2">
        <f>MACD!E2137</f>
        <v>-9.694995558645525E-2</v>
      </c>
      <c r="E2137" s="2">
        <f>MACD!F2137</f>
        <v>-5.4647334625111552E-2</v>
      </c>
      <c r="F2137" s="2">
        <f>'Moving Avg'!D2137</f>
        <v>3.3239400000000003</v>
      </c>
      <c r="G2137" s="2">
        <f>'Moving Avg'!F2137</f>
        <v>3.19591</v>
      </c>
      <c r="H2137" s="2">
        <f>'Moving Avg'!G2137</f>
        <v>3.1973420000000008</v>
      </c>
      <c r="I2137" s="2">
        <f>'Moving Avg'!H2137</f>
        <v>3.2801195000000019</v>
      </c>
      <c r="J2137" s="5" t="str">
        <f>OBV!F2137</f>
        <v>BULLISH</v>
      </c>
      <c r="K2137" s="5" t="str">
        <f>OBV!G2137</f>
        <v>NEUTRAL</v>
      </c>
      <c r="L2137" s="5" t="str">
        <f>OBV!H2137</f>
        <v>CONFIRMED BULLISH</v>
      </c>
    </row>
    <row r="2138" spans="1:12" ht="13.5" x14ac:dyDescent="0.25">
      <c r="A2138" s="3">
        <f>RSI!A2138</f>
        <v>45419</v>
      </c>
      <c r="B2138" s="2">
        <f>RSI!B2138</f>
        <v>3.3132000000000001</v>
      </c>
      <c r="C2138" s="2">
        <f>RSI!I2138</f>
        <v>60.86003273442747</v>
      </c>
      <c r="D2138" s="2">
        <f>MACD!E2138</f>
        <v>-0.1051714893502016</v>
      </c>
      <c r="E2138" s="2">
        <f>MACD!F2138</f>
        <v>-6.4752165570129569E-2</v>
      </c>
      <c r="F2138" s="2">
        <f>'Moving Avg'!D2138</f>
        <v>3.3329</v>
      </c>
      <c r="G2138" s="2">
        <f>'Moving Avg'!F2138</f>
        <v>3.2044149999999996</v>
      </c>
      <c r="H2138" s="2">
        <f>'Moving Avg'!G2138</f>
        <v>3.1978800000000014</v>
      </c>
      <c r="I2138" s="2">
        <f>'Moving Avg'!H2138</f>
        <v>3.2802550000000021</v>
      </c>
      <c r="J2138" s="5" t="str">
        <f>OBV!F2138</f>
        <v>BULLISH</v>
      </c>
      <c r="K2138" s="5" t="str">
        <f>OBV!G2138</f>
        <v>NEUTRAL</v>
      </c>
      <c r="L2138" s="5" t="str">
        <f>OBV!H2138</f>
        <v>CONFIRMED BULLISH</v>
      </c>
    </row>
    <row r="2139" spans="1:12" ht="13.5" x14ac:dyDescent="0.25">
      <c r="A2139" s="3">
        <f>RSI!A2139</f>
        <v>45420</v>
      </c>
      <c r="B2139" s="2">
        <f>RSI!B2139</f>
        <v>3.2684000000000002</v>
      </c>
      <c r="C2139" s="2">
        <f>RSI!I2139</f>
        <v>54.585391682730965</v>
      </c>
      <c r="D2139" s="2">
        <f>MACD!E2139</f>
        <v>-8.3171591423220281E-2</v>
      </c>
      <c r="E2139" s="2">
        <f>MACD!F2139</f>
        <v>-6.8436050740747711E-2</v>
      </c>
      <c r="F2139" s="2">
        <f>'Moving Avg'!D2139</f>
        <v>3.3275200000000007</v>
      </c>
      <c r="G2139" s="2">
        <f>'Moving Avg'!F2139</f>
        <v>3.2120250000000006</v>
      </c>
      <c r="H2139" s="2">
        <f>'Moving Avg'!G2139</f>
        <v>3.1975220000000011</v>
      </c>
      <c r="I2139" s="2">
        <f>'Moving Avg'!H2139</f>
        <v>3.2801225000000018</v>
      </c>
      <c r="J2139" s="5" t="str">
        <f>OBV!F2139</f>
        <v>BULLISH</v>
      </c>
      <c r="K2139" s="5" t="str">
        <f>OBV!G2139</f>
        <v>NEUTRAL</v>
      </c>
      <c r="L2139" s="5" t="str">
        <f>OBV!H2139</f>
        <v>BULLISH DIVERGENCE</v>
      </c>
    </row>
    <row r="2140" spans="1:12" ht="13.5" x14ac:dyDescent="0.25">
      <c r="A2140" s="3">
        <f>RSI!A2140</f>
        <v>45421</v>
      </c>
      <c r="B2140" s="2">
        <f>RSI!B2140</f>
        <v>3.2237</v>
      </c>
      <c r="C2140" s="2">
        <f>RSI!I2140</f>
        <v>49.141389059890734</v>
      </c>
      <c r="D2140" s="2">
        <f>MACD!E2140</f>
        <v>-6.284151080893885E-2</v>
      </c>
      <c r="E2140" s="2">
        <f>MACD!F2140</f>
        <v>-6.7317142754385939E-2</v>
      </c>
      <c r="F2140" s="2">
        <f>'Moving Avg'!D2140</f>
        <v>3.3096200000000002</v>
      </c>
      <c r="G2140" s="2">
        <f>'Moving Avg'!F2140</f>
        <v>3.2174</v>
      </c>
      <c r="H2140" s="2">
        <f>'Moving Avg'!G2140</f>
        <v>3.1964480000000015</v>
      </c>
      <c r="I2140" s="2">
        <f>'Moving Avg'!H2140</f>
        <v>3.2798105000000017</v>
      </c>
      <c r="J2140" s="5" t="str">
        <f>OBV!F2140</f>
        <v>BULLISH</v>
      </c>
      <c r="K2140" s="5" t="str">
        <f>OBV!G2140</f>
        <v>NEUTRAL</v>
      </c>
      <c r="L2140" s="5" t="str">
        <f>OBV!H2140</f>
        <v>BULLISH DIVERGENCE</v>
      </c>
    </row>
    <row r="2141" spans="1:12" ht="13.5" x14ac:dyDescent="0.25">
      <c r="A2141" s="3">
        <f>RSI!A2141</f>
        <v>45422</v>
      </c>
      <c r="B2141" s="2">
        <f>RSI!B2141</f>
        <v>3.2058</v>
      </c>
      <c r="C2141" s="2">
        <f>RSI!I2141</f>
        <v>47.114962201223413</v>
      </c>
      <c r="D2141" s="2">
        <f>MACD!E2141</f>
        <v>-5.3905504506480018E-2</v>
      </c>
      <c r="E2141" s="2">
        <f>MACD!F2141</f>
        <v>-6.463481510480476E-2</v>
      </c>
      <c r="F2141" s="2">
        <f>'Moving Avg'!D2141</f>
        <v>3.2809800000000005</v>
      </c>
      <c r="G2141" s="2">
        <f>'Moving Avg'!F2141</f>
        <v>3.2218799999999996</v>
      </c>
      <c r="H2141" s="2">
        <f>'Moving Avg'!G2141</f>
        <v>3.1950160000000012</v>
      </c>
      <c r="I2141" s="2">
        <f>'Moving Avg'!H2141</f>
        <v>3.2795850000000013</v>
      </c>
      <c r="J2141" s="5" t="str">
        <f>OBV!F2141</f>
        <v>BEARISH</v>
      </c>
      <c r="K2141" s="5" t="str">
        <f>OBV!G2141</f>
        <v>NEUTRAL</v>
      </c>
      <c r="L2141" s="5" t="str">
        <f>OBV!H2141</f>
        <v>CONFIRMED BEARISH</v>
      </c>
    </row>
    <row r="2142" spans="1:12" ht="13.5" x14ac:dyDescent="0.25">
      <c r="A2142" s="3">
        <f>RSI!A2142</f>
        <v>45425</v>
      </c>
      <c r="B2142" s="2">
        <f>RSI!B2142</f>
        <v>3.1789000000000001</v>
      </c>
      <c r="C2142" s="2">
        <f>RSI!I2142</f>
        <v>44.167359961673441</v>
      </c>
      <c r="D2142" s="2">
        <f>MACD!E2142</f>
        <v>-4.2811419745219847E-2</v>
      </c>
      <c r="E2142" s="2">
        <f>MACD!F2142</f>
        <v>-6.0270136032887785E-2</v>
      </c>
      <c r="F2142" s="2">
        <f>'Moving Avg'!D2142</f>
        <v>3.2379999999999995</v>
      </c>
      <c r="G2142" s="2">
        <f>'Moving Avg'!F2142</f>
        <v>3.2254599999999995</v>
      </c>
      <c r="H2142" s="2">
        <f>'Moving Avg'!G2142</f>
        <v>3.1930460000000007</v>
      </c>
      <c r="I2142" s="2">
        <f>'Moving Avg'!H2142</f>
        <v>3.2785555000000013</v>
      </c>
      <c r="J2142" s="5" t="str">
        <f>OBV!F2142</f>
        <v>BEARISH</v>
      </c>
      <c r="K2142" s="5" t="str">
        <f>OBV!G2142</f>
        <v>NEUTRAL</v>
      </c>
      <c r="L2142" s="5" t="str">
        <f>OBV!H2142</f>
        <v>CONFIRMED BEARISH</v>
      </c>
    </row>
    <row r="2143" spans="1:12" ht="13.5" x14ac:dyDescent="0.25">
      <c r="A2143" s="3">
        <f>RSI!A2143</f>
        <v>45426</v>
      </c>
      <c r="B2143" s="2">
        <f>RSI!B2143</f>
        <v>3.1789000000000001</v>
      </c>
      <c r="C2143" s="2">
        <f>RSI!I2143</f>
        <v>44.167359961673441</v>
      </c>
      <c r="D2143" s="2">
        <f>MACD!E2143</f>
        <v>-2.6244129180184927E-2</v>
      </c>
      <c r="E2143" s="2">
        <f>MACD!F2143</f>
        <v>-5.3464934662347217E-2</v>
      </c>
      <c r="F2143" s="2">
        <f>'Moving Avg'!D2143</f>
        <v>3.2111400000000003</v>
      </c>
      <c r="G2143" s="2">
        <f>'Moving Avg'!F2143</f>
        <v>3.2290399999999999</v>
      </c>
      <c r="H2143" s="2">
        <f>'Moving Avg'!G2143</f>
        <v>3.1912560000000001</v>
      </c>
      <c r="I2143" s="2">
        <f>'Moving Avg'!H2143</f>
        <v>3.2777495000000014</v>
      </c>
      <c r="J2143" s="5" t="str">
        <f>OBV!F2143</f>
        <v>BEARISH</v>
      </c>
      <c r="K2143" s="5" t="str">
        <f>OBV!G2143</f>
        <v>NEUTRAL</v>
      </c>
      <c r="L2143" s="5" t="str">
        <f>OBV!H2143</f>
        <v>CONFIRMED BEARISH</v>
      </c>
    </row>
    <row r="2144" spans="1:12" ht="13.5" x14ac:dyDescent="0.25">
      <c r="A2144" s="3">
        <f>RSI!A2144</f>
        <v>45427</v>
      </c>
      <c r="B2144" s="2">
        <f>RSI!B2144</f>
        <v>3.3132000000000001</v>
      </c>
      <c r="C2144" s="2">
        <f>RSI!I2144</f>
        <v>59.014263171930637</v>
      </c>
      <c r="D2144" s="2">
        <f>MACD!E2144</f>
        <v>-1.7754723419201035E-2</v>
      </c>
      <c r="E2144" s="2">
        <f>MACD!F2144</f>
        <v>-4.6322892413717981E-2</v>
      </c>
      <c r="F2144" s="2">
        <f>'Moving Avg'!D2144</f>
        <v>3.2201</v>
      </c>
      <c r="G2144" s="2">
        <f>'Moving Avg'!F2144</f>
        <v>3.2393349999999996</v>
      </c>
      <c r="H2144" s="2">
        <f>'Moving Avg'!G2144</f>
        <v>3.1937640000000003</v>
      </c>
      <c r="I2144" s="2">
        <f>'Moving Avg'!H2144</f>
        <v>3.2776150000000013</v>
      </c>
      <c r="J2144" s="5" t="str">
        <f>OBV!F2144</f>
        <v>BULLISH</v>
      </c>
      <c r="K2144" s="5" t="str">
        <f>OBV!G2144</f>
        <v>STRONG</v>
      </c>
      <c r="L2144" s="5" t="str">
        <f>OBV!H2144</f>
        <v>CONFIRMED BULLISH</v>
      </c>
    </row>
    <row r="2145" spans="1:12" ht="13.5" x14ac:dyDescent="0.25">
      <c r="A2145" s="3">
        <f>RSI!A2145</f>
        <v>45428</v>
      </c>
      <c r="B2145" s="2">
        <f>RSI!B2145</f>
        <v>3.3132000000000001</v>
      </c>
      <c r="C2145" s="2">
        <f>RSI!I2145</f>
        <v>59.014263171930637</v>
      </c>
      <c r="D2145" s="2">
        <f>MACD!E2145</f>
        <v>-8.3512890090942093E-3</v>
      </c>
      <c r="E2145" s="2">
        <f>MACD!F2145</f>
        <v>-3.8728571732793225E-2</v>
      </c>
      <c r="F2145" s="2">
        <f>'Moving Avg'!D2145</f>
        <v>3.2380000000000004</v>
      </c>
      <c r="G2145" s="2">
        <f>'Moving Avg'!F2145</f>
        <v>3.2487349999999999</v>
      </c>
      <c r="H2145" s="2">
        <f>'Moving Avg'!G2145</f>
        <v>3.195554</v>
      </c>
      <c r="I2145" s="2">
        <f>'Moving Avg'!H2145</f>
        <v>3.2776150000000013</v>
      </c>
      <c r="J2145" s="5" t="str">
        <f>OBV!F2145</f>
        <v>BULLISH</v>
      </c>
      <c r="K2145" s="5" t="str">
        <f>OBV!G2145</f>
        <v>STRONG</v>
      </c>
      <c r="L2145" s="5" t="str">
        <f>OBV!H2145</f>
        <v>CONFIRMED BULLISH</v>
      </c>
    </row>
    <row r="2146" spans="1:12" ht="13.5" x14ac:dyDescent="0.25">
      <c r="A2146" s="3">
        <f>RSI!A2146</f>
        <v>45429</v>
      </c>
      <c r="B2146" s="2">
        <f>RSI!B2146</f>
        <v>3.3132000000000001</v>
      </c>
      <c r="C2146" s="2">
        <f>RSI!I2146</f>
        <v>59.014263171930644</v>
      </c>
      <c r="D2146" s="2">
        <f>MACD!E2146</f>
        <v>4.6189378251386692E-3</v>
      </c>
      <c r="E2146" s="2">
        <f>MACD!F2146</f>
        <v>-3.0059069821206846E-2</v>
      </c>
      <c r="F2146" s="2">
        <f>'Moving Avg'!D2146</f>
        <v>3.2594799999999999</v>
      </c>
      <c r="G2146" s="2">
        <f>'Moving Avg'!F2146</f>
        <v>3.2581350000000002</v>
      </c>
      <c r="H2146" s="2">
        <f>'Moving Avg'!G2146</f>
        <v>3.1973440000000006</v>
      </c>
      <c r="I2146" s="2">
        <f>'Moving Avg'!H2146</f>
        <v>3.277436000000002</v>
      </c>
      <c r="J2146" s="5" t="str">
        <f>OBV!F2146</f>
        <v>BULLISH</v>
      </c>
      <c r="K2146" s="5" t="str">
        <f>OBV!G2146</f>
        <v>STRONG</v>
      </c>
      <c r="L2146" s="5" t="str">
        <f>OBV!H2146</f>
        <v>CONFIRMED BULLISH</v>
      </c>
    </row>
    <row r="2147" spans="1:12" ht="13.5" x14ac:dyDescent="0.25">
      <c r="A2147" s="3">
        <f>RSI!A2147</f>
        <v>45432</v>
      </c>
      <c r="B2147" s="2">
        <f>RSI!B2147</f>
        <v>3.3132000000000001</v>
      </c>
      <c r="C2147" s="2">
        <f>RSI!I2147</f>
        <v>59.014263171930644</v>
      </c>
      <c r="D2147" s="2">
        <f>MACD!E2147</f>
        <v>2.2028443888140181E-2</v>
      </c>
      <c r="E2147" s="2">
        <f>MACD!F2147</f>
        <v>-1.9641567079337442E-2</v>
      </c>
      <c r="F2147" s="2">
        <f>'Moving Avg'!D2147</f>
        <v>3.28634</v>
      </c>
      <c r="G2147" s="2">
        <f>'Moving Avg'!F2147</f>
        <v>3.2679850000000008</v>
      </c>
      <c r="H2147" s="2">
        <f>'Moving Avg'!G2147</f>
        <v>3.1991340000000004</v>
      </c>
      <c r="I2147" s="2">
        <f>'Moving Avg'!H2147</f>
        <v>3.2773465000000015</v>
      </c>
      <c r="J2147" s="5" t="str">
        <f>OBV!F2147</f>
        <v>BULLISH</v>
      </c>
      <c r="K2147" s="5" t="str">
        <f>OBV!G2147</f>
        <v>STRONG</v>
      </c>
      <c r="L2147" s="5" t="str">
        <f>OBV!H2147</f>
        <v>CONFIRMED BULLISH</v>
      </c>
    </row>
    <row r="2148" spans="1:12" ht="13.5" x14ac:dyDescent="0.25">
      <c r="A2148" s="3">
        <f>RSI!A2148</f>
        <v>45433</v>
      </c>
      <c r="B2148" s="2">
        <f>RSI!B2148</f>
        <v>3.3043</v>
      </c>
      <c r="C2148" s="2">
        <f>RSI!I2148</f>
        <v>57.647845341467523</v>
      </c>
      <c r="D2148" s="2">
        <f>MACD!E2148</f>
        <v>2.4595111670968617E-2</v>
      </c>
      <c r="E2148" s="2">
        <f>MACD!F2148</f>
        <v>-1.0794231329276229E-2</v>
      </c>
      <c r="F2148" s="2">
        <f>'Moving Avg'!D2148</f>
        <v>3.3114200000000005</v>
      </c>
      <c r="G2148" s="2">
        <f>'Moving Avg'!F2148</f>
        <v>3.2773900000000005</v>
      </c>
      <c r="H2148" s="2">
        <f>'Moving Avg'!G2148</f>
        <v>3.2007459999999996</v>
      </c>
      <c r="I2148" s="2">
        <f>'Moving Avg'!H2148</f>
        <v>3.2771230000000018</v>
      </c>
      <c r="J2148" s="5" t="str">
        <f>OBV!F2148</f>
        <v>BULLISH</v>
      </c>
      <c r="K2148" s="5" t="str">
        <f>OBV!G2148</f>
        <v>STRONG</v>
      </c>
      <c r="L2148" s="5" t="str">
        <f>OBV!H2148</f>
        <v>CONFIRMED BULLISH</v>
      </c>
    </row>
    <row r="2149" spans="1:12" ht="13.5" x14ac:dyDescent="0.25">
      <c r="A2149" s="3">
        <f>RSI!A2149</f>
        <v>45434</v>
      </c>
      <c r="B2149" s="2">
        <f>RSI!B2149</f>
        <v>3.2684000000000002</v>
      </c>
      <c r="C2149" s="2">
        <f>RSI!I2149</f>
        <v>52.379469469957591</v>
      </c>
      <c r="D2149" s="2">
        <f>MACD!E2149</f>
        <v>2.219412361852946E-2</v>
      </c>
      <c r="E2149" s="2">
        <f>MACD!F2149</f>
        <v>-4.1965603397150922E-3</v>
      </c>
      <c r="F2149" s="2">
        <f>'Moving Avg'!D2149</f>
        <v>3.30246</v>
      </c>
      <c r="G2149" s="2">
        <f>'Moving Avg'!F2149</f>
        <v>3.2764949999999997</v>
      </c>
      <c r="H2149" s="2">
        <f>'Moving Avg'!G2149</f>
        <v>3.202178</v>
      </c>
      <c r="I2149" s="2">
        <f>'Moving Avg'!H2149</f>
        <v>3.2767645000000014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</row>
    <row r="2150" spans="1:12" ht="13.5" x14ac:dyDescent="0.25">
      <c r="A2150" s="3">
        <f>RSI!A2150</f>
        <v>45435</v>
      </c>
      <c r="B2150" s="2">
        <f>RSI!B2150</f>
        <v>3.2953000000000001</v>
      </c>
      <c r="C2150" s="2">
        <f>RSI!I2150</f>
        <v>55.650081383967724</v>
      </c>
      <c r="D2150" s="2">
        <f>MACD!E2150</f>
        <v>1.1190567467831869E-2</v>
      </c>
      <c r="E2150" s="2">
        <f>MACD!F2150</f>
        <v>-1.1191347782056999E-3</v>
      </c>
      <c r="F2150" s="2">
        <f>'Moving Avg'!D2150</f>
        <v>3.2988799999999996</v>
      </c>
      <c r="G2150" s="2">
        <f>'Moving Avg'!F2150</f>
        <v>3.2773899999999996</v>
      </c>
      <c r="H2150" s="2">
        <f>'Moving Avg'!G2150</f>
        <v>3.2041479999999996</v>
      </c>
      <c r="I2150" s="2">
        <f>'Moving Avg'!H2150</f>
        <v>3.2765405000000021</v>
      </c>
      <c r="J2150" s="5" t="str">
        <f>OBV!F2150</f>
        <v>BULLISH</v>
      </c>
      <c r="K2150" s="5" t="str">
        <f>OBV!G2150</f>
        <v>NEUTRAL</v>
      </c>
      <c r="L2150" s="5" t="str">
        <f>OBV!H2150</f>
        <v>BULLISH DIVERGENCE</v>
      </c>
    </row>
    <row r="2151" spans="1:12" ht="13.5" x14ac:dyDescent="0.25">
      <c r="A2151" s="3">
        <f>RSI!A2151</f>
        <v>45436</v>
      </c>
      <c r="B2151" s="2">
        <f>RSI!B2151</f>
        <v>3.2953000000000001</v>
      </c>
      <c r="C2151" s="2">
        <f>RSI!I2151</f>
        <v>55.650081383967738</v>
      </c>
      <c r="D2151" s="2">
        <f>MACD!E2151</f>
        <v>-1.1277807125473771E-3</v>
      </c>
      <c r="E2151" s="2">
        <f>MACD!F2151</f>
        <v>-1.1208639650740354E-3</v>
      </c>
      <c r="F2151" s="2">
        <f>'Moving Avg'!D2151</f>
        <v>3.2953000000000001</v>
      </c>
      <c r="G2151" s="2">
        <f>'Moving Avg'!F2151</f>
        <v>3.2814199999999998</v>
      </c>
      <c r="H2151" s="2">
        <f>'Moving Avg'!G2151</f>
        <v>3.2061179999999996</v>
      </c>
      <c r="I2151" s="2">
        <f>'Moving Avg'!H2151</f>
        <v>3.2763165000000014</v>
      </c>
      <c r="J2151" s="5" t="str">
        <f>OBV!F2151</f>
        <v>BULLISH</v>
      </c>
      <c r="K2151" s="5" t="str">
        <f>OBV!G2151</f>
        <v>NEUTRAL</v>
      </c>
      <c r="L2151" s="5" t="str">
        <f>OBV!H2151</f>
        <v>BULLISH DIVERGENCE</v>
      </c>
    </row>
    <row r="2152" spans="1:12" ht="13.5" x14ac:dyDescent="0.25">
      <c r="A2152" s="3">
        <f>RSI!A2152</f>
        <v>45439</v>
      </c>
      <c r="B2152" s="2">
        <f>RSI!B2152</f>
        <v>3.2953000000000001</v>
      </c>
      <c r="C2152" s="2">
        <f>RSI!I2152</f>
        <v>55.650081383967738</v>
      </c>
      <c r="D2152" s="2">
        <f>MACD!E2152</f>
        <v>-1.5924460560849507E-2</v>
      </c>
      <c r="E2152" s="2">
        <f>MACD!F2152</f>
        <v>-4.0815832842291304E-3</v>
      </c>
      <c r="F2152" s="2">
        <f>'Moving Avg'!D2152</f>
        <v>3.2917200000000002</v>
      </c>
      <c r="G2152" s="2">
        <f>'Moving Avg'!F2152</f>
        <v>3.2850000000000001</v>
      </c>
      <c r="H2152" s="2">
        <f>'Moving Avg'!G2152</f>
        <v>3.2079079999999998</v>
      </c>
      <c r="I2152" s="2">
        <f>'Moving Avg'!H2152</f>
        <v>3.2760925000000021</v>
      </c>
      <c r="J2152" s="5" t="str">
        <f>OBV!F2152</f>
        <v>BULLISH</v>
      </c>
      <c r="K2152" s="5" t="str">
        <f>OBV!G2152</f>
        <v>NEUTRAL</v>
      </c>
      <c r="L2152" s="5" t="str">
        <f>OBV!H2152</f>
        <v>BULLISH DIVERGENCE</v>
      </c>
    </row>
    <row r="2153" spans="1:12" ht="13.5" x14ac:dyDescent="0.25">
      <c r="A2153" s="3">
        <f>RSI!A2153</f>
        <v>45440</v>
      </c>
      <c r="B2153" s="2">
        <f>RSI!B2153</f>
        <v>3.3043</v>
      </c>
      <c r="C2153" s="2">
        <f>RSI!I2153</f>
        <v>56.887404797146182</v>
      </c>
      <c r="D2153" s="2">
        <f>MACD!E2153</f>
        <v>-2.9328987956974029E-2</v>
      </c>
      <c r="E2153" s="2">
        <f>MACD!F2153</f>
        <v>-9.1310642187781114E-3</v>
      </c>
      <c r="F2153" s="2">
        <f>'Moving Avg'!D2153</f>
        <v>3.2917200000000006</v>
      </c>
      <c r="G2153" s="2">
        <f>'Moving Avg'!F2153</f>
        <v>3.2867950000000001</v>
      </c>
      <c r="H2153" s="2">
        <f>'Moving Avg'!G2153</f>
        <v>3.2100580000000001</v>
      </c>
      <c r="I2153" s="2">
        <f>'Moving Avg'!H2153</f>
        <v>3.2759135000000028</v>
      </c>
      <c r="J2153" s="5" t="str">
        <f>OBV!F2153</f>
        <v>BULLISH</v>
      </c>
      <c r="K2153" s="5" t="str">
        <f>OBV!G2153</f>
        <v>NEUTRAL</v>
      </c>
      <c r="L2153" s="5" t="str">
        <f>OBV!H2153</f>
        <v>NEUTRAL</v>
      </c>
    </row>
    <row r="2154" spans="1:12" ht="13.5" x14ac:dyDescent="0.25">
      <c r="A2154" s="3">
        <f>RSI!A2154</f>
        <v>45441</v>
      </c>
      <c r="B2154" s="2">
        <f>RSI!B2154</f>
        <v>3.3311000000000002</v>
      </c>
      <c r="C2154" s="2">
        <f>RSI!I2154</f>
        <v>60.427843574479269</v>
      </c>
      <c r="D2154" s="2">
        <f>MACD!E2154</f>
        <v>-2.2249583632490744E-2</v>
      </c>
      <c r="E2154" s="2">
        <f>MACD!F2154</f>
        <v>-1.1754768101520638E-2</v>
      </c>
      <c r="F2154" s="2">
        <f>'Moving Avg'!D2154</f>
        <v>3.3042600000000002</v>
      </c>
      <c r="G2154" s="2">
        <f>'Moving Avg'!F2154</f>
        <v>3.2885849999999999</v>
      </c>
      <c r="H2154" s="2">
        <f>'Moving Avg'!G2154</f>
        <v>3.2131020000000001</v>
      </c>
      <c r="I2154" s="2">
        <f>'Moving Avg'!H2154</f>
        <v>3.2758685000000018</v>
      </c>
      <c r="J2154" s="5" t="str">
        <f>OBV!F2154</f>
        <v>BULLISH</v>
      </c>
      <c r="K2154" s="5" t="str">
        <f>OBV!G2154</f>
        <v>NEUTRAL</v>
      </c>
      <c r="L2154" s="5" t="str">
        <f>OBV!H2154</f>
        <v>CONFIRMED BULLISH</v>
      </c>
    </row>
    <row r="2155" spans="1:12" ht="13.5" x14ac:dyDescent="0.25">
      <c r="A2155" s="3">
        <f>RSI!A2155</f>
        <v>45442</v>
      </c>
      <c r="B2155" s="2">
        <f>RSI!B2155</f>
        <v>3.3847999999999998</v>
      </c>
      <c r="C2155" s="2">
        <f>RSI!I2155</f>
        <v>66.384664535610852</v>
      </c>
      <c r="D2155" s="2">
        <f>MACD!E2155</f>
        <v>-2.0631251655958582E-2</v>
      </c>
      <c r="E2155" s="2">
        <f>MACD!F2155</f>
        <v>-1.3530064812408229E-2</v>
      </c>
      <c r="F2155" s="2">
        <f>'Moving Avg'!D2155</f>
        <v>3.3221599999999993</v>
      </c>
      <c r="G2155" s="2">
        <f>'Moving Avg'!F2155</f>
        <v>3.2921649999999998</v>
      </c>
      <c r="H2155" s="2">
        <f>'Moving Avg'!G2155</f>
        <v>3.2172199999999997</v>
      </c>
      <c r="I2155" s="2">
        <f>'Moving Avg'!H2155</f>
        <v>3.276137000000003</v>
      </c>
      <c r="J2155" s="5" t="str">
        <f>OBV!F2155</f>
        <v>BULLISH</v>
      </c>
      <c r="K2155" s="5" t="str">
        <f>OBV!G2155</f>
        <v>NEUTRAL</v>
      </c>
      <c r="L2155" s="5" t="str">
        <f>OBV!H2155</f>
        <v>CONFIRMED BULLISH</v>
      </c>
    </row>
    <row r="2156" spans="1:12" ht="13.5" x14ac:dyDescent="0.25">
      <c r="A2156" s="3">
        <f>RSI!A2156</f>
        <v>45443</v>
      </c>
      <c r="B2156" s="2">
        <f>RSI!B2156</f>
        <v>3.3580000000000001</v>
      </c>
      <c r="C2156" s="2">
        <f>RSI!I2156</f>
        <v>61.415874325462994</v>
      </c>
      <c r="D2156" s="2">
        <f>MACD!E2156</f>
        <v>-1.7958982994505046E-2</v>
      </c>
      <c r="E2156" s="2">
        <f>MACD!F2156</f>
        <v>-1.4415848448827593E-2</v>
      </c>
      <c r="F2156" s="2">
        <f>'Moving Avg'!D2156</f>
        <v>3.3347000000000002</v>
      </c>
      <c r="G2156" s="2">
        <f>'Moving Avg'!F2156</f>
        <v>3.2926149999999992</v>
      </c>
      <c r="H2156" s="2">
        <f>'Moving Avg'!G2156</f>
        <v>3.2208019999999999</v>
      </c>
      <c r="I2156" s="2">
        <f>'Moving Avg'!H2156</f>
        <v>3.2763610000000023</v>
      </c>
      <c r="J2156" s="5" t="str">
        <f>OBV!F2156</f>
        <v>BULLISH</v>
      </c>
      <c r="K2156" s="5" t="str">
        <f>OBV!G2156</f>
        <v>NEUTRAL</v>
      </c>
      <c r="L2156" s="5" t="str">
        <f>OBV!H2156</f>
        <v>CONFIRMED BULLISH</v>
      </c>
    </row>
    <row r="2157" spans="1:12" ht="13.5" x14ac:dyDescent="0.25">
      <c r="A2157" s="3">
        <f>RSI!A2157</f>
        <v>45446</v>
      </c>
      <c r="B2157" s="2">
        <f>RSI!B2157</f>
        <v>3.3847999999999998</v>
      </c>
      <c r="C2157" s="2">
        <f>RSI!I2157</f>
        <v>64.293994026433239</v>
      </c>
      <c r="D2157" s="2">
        <f>MACD!E2157</f>
        <v>-1.8156390932175359E-2</v>
      </c>
      <c r="E2157" s="2">
        <f>MACD!F2157</f>
        <v>-1.5163956945497147E-2</v>
      </c>
      <c r="F2157" s="2">
        <f>'Moving Avg'!D2157</f>
        <v>3.3526000000000002</v>
      </c>
      <c r="G2157" s="2">
        <f>'Moving Avg'!F2157</f>
        <v>3.2921649999999993</v>
      </c>
      <c r="H2157" s="2">
        <f>'Moving Avg'!G2157</f>
        <v>3.2252780000000003</v>
      </c>
      <c r="I2157" s="2">
        <f>'Moving Avg'!H2157</f>
        <v>3.2767190000000022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</row>
    <row r="2158" spans="1:12" ht="13.5" x14ac:dyDescent="0.25">
      <c r="A2158" s="3">
        <f>RSI!A2158</f>
        <v>45447</v>
      </c>
      <c r="B2158" s="2">
        <f>RSI!B2158</f>
        <v>3.3668999999999998</v>
      </c>
      <c r="C2158" s="2">
        <f>RSI!I2158</f>
        <v>61.020018389538606</v>
      </c>
      <c r="D2158" s="2">
        <f>MACD!E2158</f>
        <v>-1.8963404092091629E-2</v>
      </c>
      <c r="E2158" s="2">
        <f>MACD!F2158</f>
        <v>-1.5923846374816045E-2</v>
      </c>
      <c r="F2158" s="2">
        <f>'Moving Avg'!D2158</f>
        <v>3.3651200000000001</v>
      </c>
      <c r="G2158" s="2">
        <f>'Moving Avg'!F2158</f>
        <v>3.2948499999999994</v>
      </c>
      <c r="H2158" s="2">
        <f>'Moving Avg'!G2158</f>
        <v>3.2299339999999996</v>
      </c>
      <c r="I2158" s="2">
        <f>'Moving Avg'!H2158</f>
        <v>3.2769875000000028</v>
      </c>
      <c r="J2158" s="5" t="str">
        <f>OBV!F2158</f>
        <v>BULLISH</v>
      </c>
      <c r="K2158" s="5" t="str">
        <f>OBV!G2158</f>
        <v>NEUTRAL</v>
      </c>
      <c r="L2158" s="5" t="str">
        <f>OBV!H2158</f>
        <v>CONFIRMED BULLISH</v>
      </c>
    </row>
    <row r="2159" spans="1:12" ht="13.5" x14ac:dyDescent="0.25">
      <c r="A2159" s="3">
        <f>RSI!A2159</f>
        <v>45448</v>
      </c>
      <c r="B2159" s="2">
        <f>RSI!B2159</f>
        <v>3.3668999999999998</v>
      </c>
      <c r="C2159" s="2">
        <f>RSI!I2159</f>
        <v>61.020018389538606</v>
      </c>
      <c r="D2159" s="2">
        <f>MACD!E2159</f>
        <v>-2.5616039427159176E-2</v>
      </c>
      <c r="E2159" s="2">
        <f>MACD!F2159</f>
        <v>-1.7862284985284672E-2</v>
      </c>
      <c r="F2159" s="2">
        <f>'Moving Avg'!D2159</f>
        <v>3.3722799999999999</v>
      </c>
      <c r="G2159" s="2">
        <f>'Moving Avg'!F2159</f>
        <v>3.2997749999999995</v>
      </c>
      <c r="H2159" s="2">
        <f>'Moving Avg'!G2159</f>
        <v>3.234589999999999</v>
      </c>
      <c r="I2159" s="2">
        <f>'Moving Avg'!H2159</f>
        <v>3.2771665000000025</v>
      </c>
      <c r="J2159" s="5" t="str">
        <f>OBV!F2159</f>
        <v>BEARISH</v>
      </c>
      <c r="K2159" s="5" t="str">
        <f>OBV!G2159</f>
        <v>NEUTRAL</v>
      </c>
      <c r="L2159" s="5" t="str">
        <f>OBV!H2159</f>
        <v>BEARISH DIVERGENCE</v>
      </c>
    </row>
    <row r="2160" spans="1:12" ht="13.5" x14ac:dyDescent="0.25">
      <c r="A2160" s="3">
        <f>RSI!A2160</f>
        <v>45449</v>
      </c>
      <c r="B2160" s="2">
        <f>RSI!B2160</f>
        <v>3.2863000000000002</v>
      </c>
      <c r="C2160" s="2">
        <f>RSI!I2160</f>
        <v>48.20198639800028</v>
      </c>
      <c r="D2160" s="2">
        <f>MACD!E2160</f>
        <v>-2.15499726449222E-2</v>
      </c>
      <c r="E2160" s="2">
        <f>MACD!F2160</f>
        <v>-1.8599822517212178E-2</v>
      </c>
      <c r="F2160" s="2">
        <f>'Moving Avg'!D2160</f>
        <v>3.3525799999999997</v>
      </c>
      <c r="G2160" s="2">
        <f>'Moving Avg'!F2160</f>
        <v>3.302905</v>
      </c>
      <c r="H2160" s="2">
        <f>'Moving Avg'!G2160</f>
        <v>3.2378119999999995</v>
      </c>
      <c r="I2160" s="2">
        <f>'Moving Avg'!H2160</f>
        <v>3.2770320000000019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</row>
    <row r="2161" spans="1:12" ht="13.5" x14ac:dyDescent="0.25">
      <c r="A2161" s="3">
        <f>RSI!A2161</f>
        <v>45450</v>
      </c>
      <c r="B2161" s="2">
        <f>RSI!B2161</f>
        <v>3.2595000000000001</v>
      </c>
      <c r="C2161" s="2">
        <f>RSI!I2161</f>
        <v>44.829881735038001</v>
      </c>
      <c r="D2161" s="2">
        <f>MACD!E2161</f>
        <v>-1.6030974765449901E-2</v>
      </c>
      <c r="E2161" s="2">
        <f>MACD!F2161</f>
        <v>-1.8086052966859723E-2</v>
      </c>
      <c r="F2161" s="2">
        <f>'Moving Avg'!D2161</f>
        <v>3.3328800000000003</v>
      </c>
      <c r="G2161" s="2">
        <f>'Moving Avg'!F2161</f>
        <v>3.3055899999999996</v>
      </c>
      <c r="H2161" s="2">
        <f>'Moving Avg'!G2161</f>
        <v>3.2403199999999992</v>
      </c>
      <c r="I2161" s="2">
        <f>'Moving Avg'!H2161</f>
        <v>3.2768980000000023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</row>
    <row r="2162" spans="1:12" ht="13.5" x14ac:dyDescent="0.25">
      <c r="A2162" s="3">
        <f>RSI!A2162</f>
        <v>45453</v>
      </c>
      <c r="B2162" s="2">
        <f>RSI!B2162</f>
        <v>3.3043</v>
      </c>
      <c r="C2162" s="2">
        <f>RSI!I2162</f>
        <v>51.000840491356158</v>
      </c>
      <c r="D2162" s="2">
        <f>MACD!E2162</f>
        <v>-1.4434825717253741E-2</v>
      </c>
      <c r="E2162" s="2">
        <f>MACD!F2162</f>
        <v>-1.7355807516938528E-2</v>
      </c>
      <c r="F2162" s="2">
        <f>'Moving Avg'!D2162</f>
        <v>3.3167800000000001</v>
      </c>
      <c r="G2162" s="2">
        <f>'Moving Avg'!F2162</f>
        <v>3.3118600000000002</v>
      </c>
      <c r="H2162" s="2">
        <f>'Moving Avg'!G2162</f>
        <v>3.243544</v>
      </c>
      <c r="I2162" s="2">
        <f>'Moving Avg'!H2162</f>
        <v>3.2769880000000025</v>
      </c>
      <c r="J2162" s="5" t="str">
        <f>OBV!F2162</f>
        <v>BEARISH</v>
      </c>
      <c r="K2162" s="5" t="str">
        <f>OBV!G2162</f>
        <v>NEUTRAL</v>
      </c>
      <c r="L2162" s="5" t="str">
        <f>OBV!H2162</f>
        <v>CONFIRMED BEARISH</v>
      </c>
    </row>
    <row r="2163" spans="1:12" ht="13.5" x14ac:dyDescent="0.25">
      <c r="A2163" s="3">
        <f>RSI!A2163</f>
        <v>45454</v>
      </c>
      <c r="B2163" s="2">
        <f>RSI!B2163</f>
        <v>3.1968000000000001</v>
      </c>
      <c r="C2163" s="2">
        <f>RSI!I2163</f>
        <v>39.564858161491202</v>
      </c>
      <c r="D2163" s="2">
        <f>MACD!E2163</f>
        <v>-3.7747679077870799E-3</v>
      </c>
      <c r="E2163" s="2">
        <f>MACD!F2163</f>
        <v>-1.4639599595108238E-2</v>
      </c>
      <c r="F2163" s="2">
        <f>'Moving Avg'!D2163</f>
        <v>3.2827600000000006</v>
      </c>
      <c r="G2163" s="2">
        <f>'Moving Avg'!F2163</f>
        <v>3.3127550000000001</v>
      </c>
      <c r="H2163" s="2">
        <f>'Moving Avg'!G2163</f>
        <v>3.2447979999999994</v>
      </c>
      <c r="I2163" s="2">
        <f>'Moving Avg'!H2163</f>
        <v>3.2765405000000025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</row>
    <row r="2164" spans="1:12" ht="13.5" x14ac:dyDescent="0.25">
      <c r="A2164" s="3">
        <f>RSI!A2164</f>
        <v>45455</v>
      </c>
      <c r="B2164" s="2">
        <f>RSI!B2164</f>
        <v>3.2416</v>
      </c>
      <c r="C2164" s="2">
        <f>RSI!I2164</f>
        <v>45.09067494148313</v>
      </c>
      <c r="D2164" s="2">
        <f>MACD!E2164</f>
        <v>6.6497761641062247E-3</v>
      </c>
      <c r="E2164" s="2">
        <f>MACD!F2164</f>
        <v>-1.0381724443265346E-2</v>
      </c>
      <c r="F2164" s="2">
        <f>'Moving Avg'!D2164</f>
        <v>3.2576999999999998</v>
      </c>
      <c r="G2164" s="2">
        <f>'Moving Avg'!F2164</f>
        <v>3.3091750000000006</v>
      </c>
      <c r="H2164" s="2">
        <f>'Moving Avg'!G2164</f>
        <v>3.2460519999999997</v>
      </c>
      <c r="I2164" s="2">
        <f>'Moving Avg'!H2164</f>
        <v>3.2763615000000028</v>
      </c>
      <c r="J2164" s="5" t="str">
        <f>OBV!F2164</f>
        <v>BULLISH</v>
      </c>
      <c r="K2164" s="5" t="str">
        <f>OBV!G2164</f>
        <v>NEUTRAL</v>
      </c>
      <c r="L2164" s="5" t="str">
        <f>OBV!H2164</f>
        <v>BULLISH DIVERGENCE</v>
      </c>
    </row>
    <row r="2165" spans="1:12" ht="13.5" x14ac:dyDescent="0.25">
      <c r="A2165" s="3">
        <f>RSI!A2165</f>
        <v>45456</v>
      </c>
      <c r="B2165" s="2">
        <f>RSI!B2165</f>
        <v>3.3132000000000001</v>
      </c>
      <c r="C2165" s="2">
        <f>RSI!I2165</f>
        <v>52.55687933194357</v>
      </c>
      <c r="D2165" s="2">
        <f>MACD!E2165</f>
        <v>1.8719150851040922E-2</v>
      </c>
      <c r="E2165" s="2">
        <f>MACD!F2165</f>
        <v>-4.5615493844040934E-3</v>
      </c>
      <c r="F2165" s="2">
        <f>'Moving Avg'!D2165</f>
        <v>3.26308</v>
      </c>
      <c r="G2165" s="2">
        <f>'Moving Avg'!F2165</f>
        <v>3.3091749999999998</v>
      </c>
      <c r="H2165" s="2">
        <f>'Moving Avg'!G2165</f>
        <v>3.248737999999999</v>
      </c>
      <c r="I2165" s="2">
        <f>'Moving Avg'!H2165</f>
        <v>3.2766300000000026</v>
      </c>
      <c r="J2165" s="5" t="str">
        <f>OBV!F2165</f>
        <v>BULLISH</v>
      </c>
      <c r="K2165" s="5" t="str">
        <f>OBV!G2165</f>
        <v>NEUTRAL</v>
      </c>
      <c r="L2165" s="5" t="str">
        <f>OBV!H2165</f>
        <v>CONFIRMED BULLISH</v>
      </c>
    </row>
    <row r="2166" spans="1:12" ht="13.5" x14ac:dyDescent="0.25">
      <c r="A2166" s="3">
        <f>RSI!A2166</f>
        <v>45457</v>
      </c>
      <c r="B2166" s="2">
        <f>RSI!B2166</f>
        <v>3.2953000000000001</v>
      </c>
      <c r="C2166" s="2">
        <f>RSI!I2166</f>
        <v>50.700813445959945</v>
      </c>
      <c r="D2166" s="2">
        <f>MACD!E2166</f>
        <v>2.5980693402331667E-2</v>
      </c>
      <c r="E2166" s="2">
        <f>MACD!F2166</f>
        <v>1.5468991729430588E-3</v>
      </c>
      <c r="F2166" s="2">
        <f>'Moving Avg'!D2166</f>
        <v>3.2702399999999998</v>
      </c>
      <c r="G2166" s="2">
        <f>'Moving Avg'!F2166</f>
        <v>3.3082799999999999</v>
      </c>
      <c r="H2166" s="2">
        <f>'Moving Avg'!G2166</f>
        <v>3.2510659999999989</v>
      </c>
      <c r="I2166" s="2">
        <f>'Moving Avg'!H2166</f>
        <v>3.2768090000000019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</row>
    <row r="2167" spans="1:12" ht="13.5" x14ac:dyDescent="0.25">
      <c r="A2167" s="3">
        <f>RSI!A2167</f>
        <v>45461</v>
      </c>
      <c r="B2167" s="2">
        <f>RSI!B2167</f>
        <v>3.2953000000000001</v>
      </c>
      <c r="C2167" s="2">
        <f>RSI!I2167</f>
        <v>50.700813445959945</v>
      </c>
      <c r="D2167" s="2">
        <f>MACD!E2167</f>
        <v>3.6211466701464357E-2</v>
      </c>
      <c r="E2167" s="2">
        <f>MACD!F2167</f>
        <v>8.4798126786473187E-3</v>
      </c>
      <c r="F2167" s="2">
        <f>'Moving Avg'!D2167</f>
        <v>3.2684400000000005</v>
      </c>
      <c r="G2167" s="2">
        <f>'Moving Avg'!F2167</f>
        <v>3.307385</v>
      </c>
      <c r="H2167" s="2">
        <f>'Moving Avg'!G2167</f>
        <v>3.2537519999999991</v>
      </c>
      <c r="I2167" s="2">
        <f>'Moving Avg'!H2167</f>
        <v>3.2769880000000025</v>
      </c>
      <c r="J2167" s="5" t="str">
        <f>OBV!F2167</f>
        <v>BULLISH</v>
      </c>
      <c r="K2167" s="5" t="str">
        <f>OBV!G2167</f>
        <v>NEUTRAL</v>
      </c>
      <c r="L2167" s="5" t="str">
        <f>OBV!H2167</f>
        <v>BULLISH DIVERGENCE</v>
      </c>
    </row>
    <row r="2168" spans="1:12" ht="13.5" x14ac:dyDescent="0.25">
      <c r="A2168" s="3">
        <f>RSI!A2168</f>
        <v>45462</v>
      </c>
      <c r="B2168" s="2">
        <f>RSI!B2168</f>
        <v>3.2774000000000001</v>
      </c>
      <c r="C2168" s="2">
        <f>RSI!I2168</f>
        <v>48.705941036447193</v>
      </c>
      <c r="D2168" s="2">
        <f>MACD!E2168</f>
        <v>4.3406386332391911E-2</v>
      </c>
      <c r="E2168" s="2">
        <f>MACD!F2168</f>
        <v>1.5465127409396238E-2</v>
      </c>
      <c r="F2168" s="2">
        <f>'Moving Avg'!D2168</f>
        <v>3.2845600000000004</v>
      </c>
      <c r="G2168" s="2">
        <f>'Moving Avg'!F2168</f>
        <v>3.3060400000000003</v>
      </c>
      <c r="H2168" s="2">
        <f>'Moving Avg'!G2168</f>
        <v>3.2564379999999988</v>
      </c>
      <c r="I2168" s="2">
        <f>'Moving Avg'!H2168</f>
        <v>3.2767195000000013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</row>
    <row r="2169" spans="1:12" ht="13.5" x14ac:dyDescent="0.25">
      <c r="A2169" s="3">
        <f>RSI!A2169</f>
        <v>45463</v>
      </c>
      <c r="B2169" s="2">
        <f>RSI!B2169</f>
        <v>3.2237</v>
      </c>
      <c r="C2169" s="2">
        <f>RSI!I2169</f>
        <v>43.212824771661793</v>
      </c>
      <c r="D2169" s="2">
        <f>MACD!E2169</f>
        <v>5.3546492751695762E-2</v>
      </c>
      <c r="E2169" s="2">
        <f>MACD!F2169</f>
        <v>2.3081400477856145E-2</v>
      </c>
      <c r="F2169" s="2">
        <f>'Moving Avg'!D2169</f>
        <v>3.2809800000000005</v>
      </c>
      <c r="G2169" s="2">
        <f>'Moving Avg'!F2169</f>
        <v>3.3038049999999997</v>
      </c>
      <c r="H2169" s="2">
        <f>'Moving Avg'!G2169</f>
        <v>3.2585879999999996</v>
      </c>
      <c r="I2169" s="2">
        <f>'Moving Avg'!H2169</f>
        <v>3.2757345000000022</v>
      </c>
      <c r="J2169" s="5" t="str">
        <f>OBV!F2169</f>
        <v>BEARISH</v>
      </c>
      <c r="K2169" s="5" t="str">
        <f>OBV!G2169</f>
        <v>NEUTRAL</v>
      </c>
      <c r="L2169" s="5" t="str">
        <f>OBV!H2169</f>
        <v>CONFIRMED BEARISH</v>
      </c>
    </row>
    <row r="2170" spans="1:12" ht="13.5" x14ac:dyDescent="0.25">
      <c r="A2170" s="3">
        <f>RSI!A2170</f>
        <v>45464</v>
      </c>
      <c r="B2170" s="2">
        <f>RSI!B2170</f>
        <v>3.2774000000000001</v>
      </c>
      <c r="C2170" s="2">
        <f>RSI!I2170</f>
        <v>49.363025433358033</v>
      </c>
      <c r="D2170" s="2">
        <f>MACD!E2170</f>
        <v>4.6134935185603521E-2</v>
      </c>
      <c r="E2170" s="2">
        <f>MACD!F2170</f>
        <v>2.7692107419405622E-2</v>
      </c>
      <c r="F2170" s="2">
        <f>'Moving Avg'!D2170</f>
        <v>3.2738199999999997</v>
      </c>
      <c r="G2170" s="2">
        <f>'Moving Avg'!F2170</f>
        <v>3.3029099999999998</v>
      </c>
      <c r="H2170" s="2">
        <f>'Moving Avg'!G2170</f>
        <v>3.2618119999999999</v>
      </c>
      <c r="I2170" s="2">
        <f>'Moving Avg'!H2170</f>
        <v>3.2748390000000018</v>
      </c>
      <c r="J2170" s="5" t="str">
        <f>OBV!F2170</f>
        <v>BEARISH</v>
      </c>
      <c r="K2170" s="5" t="str">
        <f>OBV!G2170</f>
        <v>NEUTRAL</v>
      </c>
      <c r="L2170" s="5" t="str">
        <f>OBV!H2170</f>
        <v>CONFIRMED BEARISH</v>
      </c>
    </row>
    <row r="2171" spans="1:12" ht="13.5" x14ac:dyDescent="0.25">
      <c r="A2171" s="3">
        <f>RSI!A2171</f>
        <v>45467</v>
      </c>
      <c r="B2171" s="2">
        <f>RSI!B2171</f>
        <v>3.2774000000000001</v>
      </c>
      <c r="C2171" s="2">
        <f>RSI!I2171</f>
        <v>49.363025433358033</v>
      </c>
      <c r="D2171" s="2">
        <f>MACD!E2171</f>
        <v>3.5780752645951708E-2</v>
      </c>
      <c r="E2171" s="2">
        <f>MACD!F2171</f>
        <v>2.9309836464714838E-2</v>
      </c>
      <c r="F2171" s="2">
        <f>'Moving Avg'!D2171</f>
        <v>3.2702399999999998</v>
      </c>
      <c r="G2171" s="2">
        <f>'Moving Avg'!F2171</f>
        <v>3.3020149999999999</v>
      </c>
      <c r="H2171" s="2">
        <f>'Moving Avg'!G2171</f>
        <v>3.2650359999999994</v>
      </c>
      <c r="I2171" s="2">
        <f>'Moving Avg'!H2171</f>
        <v>3.2737645000000009</v>
      </c>
      <c r="J2171" s="5" t="str">
        <f>OBV!F2171</f>
        <v>BEARISH</v>
      </c>
      <c r="K2171" s="5" t="str">
        <f>OBV!G2171</f>
        <v>NEUTRAL</v>
      </c>
      <c r="L2171" s="5" t="str">
        <f>OBV!H2171</f>
        <v>CONFIRMED BEARISH</v>
      </c>
    </row>
    <row r="2172" spans="1:12" ht="13.5" x14ac:dyDescent="0.25">
      <c r="A2172" s="3">
        <f>RSI!A2172</f>
        <v>45468</v>
      </c>
      <c r="B2172" s="2">
        <f>RSI!B2172</f>
        <v>3.2684000000000002</v>
      </c>
      <c r="C2172" s="2">
        <f>RSI!I2172</f>
        <v>48.345299445085324</v>
      </c>
      <c r="D2172" s="2">
        <f>MACD!E2172</f>
        <v>3.4615729258521633E-2</v>
      </c>
      <c r="E2172" s="2">
        <f>MACD!F2172</f>
        <v>3.0371015023476198E-2</v>
      </c>
      <c r="F2172" s="2">
        <f>'Moving Avg'!D2172</f>
        <v>3.2648600000000001</v>
      </c>
      <c r="G2172" s="2">
        <f>'Moving Avg'!F2172</f>
        <v>3.3006700000000002</v>
      </c>
      <c r="H2172" s="2">
        <f>'Moving Avg'!G2172</f>
        <v>3.2682579999999994</v>
      </c>
      <c r="I2172" s="2">
        <f>'Moving Avg'!H2172</f>
        <v>3.2726900000000017</v>
      </c>
      <c r="J2172" s="5" t="str">
        <f>OBV!F2172</f>
        <v>BEARISH</v>
      </c>
      <c r="K2172" s="5" t="str">
        <f>OBV!G2172</f>
        <v>NEUTRAL</v>
      </c>
      <c r="L2172" s="5" t="str">
        <f>OBV!H2172</f>
        <v>CONFIRMED BEARISH</v>
      </c>
    </row>
    <row r="2173" spans="1:12" ht="13.5" x14ac:dyDescent="0.25">
      <c r="A2173" s="3">
        <f>RSI!A2173</f>
        <v>45469</v>
      </c>
      <c r="B2173" s="2">
        <f>RSI!B2173</f>
        <v>3.1968000000000001</v>
      </c>
      <c r="C2173" s="2">
        <f>RSI!I2173</f>
        <v>41.087655586922224</v>
      </c>
      <c r="D2173" s="2">
        <f>MACD!E2173</f>
        <v>2.2482839376534614E-2</v>
      </c>
      <c r="E2173" s="2">
        <f>MACD!F2173</f>
        <v>2.8793379894087884E-2</v>
      </c>
      <c r="F2173" s="2">
        <f>'Moving Avg'!D2173</f>
        <v>3.2487400000000002</v>
      </c>
      <c r="G2173" s="2">
        <f>'Moving Avg'!F2173</f>
        <v>3.2952950000000003</v>
      </c>
      <c r="H2173" s="2">
        <f>'Moving Avg'!G2173</f>
        <v>3.2700480000000001</v>
      </c>
      <c r="I2173" s="2">
        <f>'Moving Avg'!H2173</f>
        <v>3.2711230000000024</v>
      </c>
      <c r="J2173" s="5" t="str">
        <f>OBV!F2173</f>
        <v>BEARISH</v>
      </c>
      <c r="K2173" s="5" t="str">
        <f>OBV!G2173</f>
        <v>NEUTRAL</v>
      </c>
      <c r="L2173" s="5" t="str">
        <f>OBV!H2173</f>
        <v>CONFIRMED BEARISH</v>
      </c>
    </row>
    <row r="2174" spans="1:12" ht="13.5" x14ac:dyDescent="0.25">
      <c r="A2174" s="3">
        <f>RSI!A2174</f>
        <v>45470</v>
      </c>
      <c r="B2174" s="2">
        <f>RSI!B2174</f>
        <v>3.2684000000000002</v>
      </c>
      <c r="C2174" s="2">
        <f>RSI!I2174</f>
        <v>49.286451592541283</v>
      </c>
      <c r="D2174" s="2">
        <f>MACD!E2174</f>
        <v>1.4309403265273524E-2</v>
      </c>
      <c r="E2174" s="2">
        <f>MACD!F2174</f>
        <v>2.5896584568325012E-2</v>
      </c>
      <c r="F2174" s="2">
        <f>'Moving Avg'!D2174</f>
        <v>3.2576799999999997</v>
      </c>
      <c r="G2174" s="2">
        <f>'Moving Avg'!F2174</f>
        <v>3.2921600000000004</v>
      </c>
      <c r="H2174" s="2">
        <f>'Moving Avg'!G2174</f>
        <v>3.2732700000000001</v>
      </c>
      <c r="I2174" s="2">
        <f>'Moving Avg'!H2174</f>
        <v>3.2699140000000018</v>
      </c>
      <c r="J2174" s="5" t="str">
        <f>OBV!F2174</f>
        <v>BULLISH</v>
      </c>
      <c r="K2174" s="5" t="str">
        <f>OBV!G2174</f>
        <v>NEUTRAL</v>
      </c>
      <c r="L2174" s="5" t="str">
        <f>OBV!H2174</f>
        <v>CONFIRMED BULLISH</v>
      </c>
    </row>
    <row r="2175" spans="1:12" ht="13.5" x14ac:dyDescent="0.25">
      <c r="A2175" s="3">
        <f>RSI!A2175</f>
        <v>45471</v>
      </c>
      <c r="B2175" s="2">
        <f>RSI!B2175</f>
        <v>3.3311000000000002</v>
      </c>
      <c r="C2175" s="2">
        <f>RSI!I2175</f>
        <v>55.170148318034741</v>
      </c>
      <c r="D2175" s="2">
        <f>MACD!E2175</f>
        <v>1.3808170947160026E-2</v>
      </c>
      <c r="E2175" s="2">
        <f>MACD!F2175</f>
        <v>2.3478901844092015E-2</v>
      </c>
      <c r="F2175" s="2">
        <f>'Moving Avg'!D2175</f>
        <v>3.2684199999999999</v>
      </c>
      <c r="G2175" s="2">
        <f>'Moving Avg'!F2175</f>
        <v>3.2894750000000004</v>
      </c>
      <c r="H2175" s="2">
        <f>'Moving Avg'!G2175</f>
        <v>3.2773880000000002</v>
      </c>
      <c r="I2175" s="2">
        <f>'Moving Avg'!H2175</f>
        <v>3.2695555000000023</v>
      </c>
      <c r="J2175" s="5" t="str">
        <f>OBV!F2175</f>
        <v>BULLISH</v>
      </c>
      <c r="K2175" s="5" t="str">
        <f>OBV!G2175</f>
        <v>NEUTRAL</v>
      </c>
      <c r="L2175" s="5" t="str">
        <f>OBV!H2175</f>
        <v>CONFIRMED BULLISH</v>
      </c>
    </row>
    <row r="2176" spans="1:12" ht="13.5" x14ac:dyDescent="0.25">
      <c r="A2176" s="3">
        <f>RSI!A2176</f>
        <v>45474</v>
      </c>
      <c r="B2176" s="2">
        <f>RSI!B2176</f>
        <v>3.3311000000000002</v>
      </c>
      <c r="C2176" s="2">
        <f>RSI!I2176</f>
        <v>55.170148318034741</v>
      </c>
      <c r="D2176" s="2">
        <f>MACD!E2176</f>
        <v>1.0300274732716108E-2</v>
      </c>
      <c r="E2176" s="2">
        <f>MACD!F2176</f>
        <v>2.0843176421816833E-2</v>
      </c>
      <c r="F2176" s="2">
        <f>'Moving Avg'!D2176</f>
        <v>3.2791600000000001</v>
      </c>
      <c r="G2176" s="2">
        <f>'Moving Avg'!F2176</f>
        <v>3.2881300000000002</v>
      </c>
      <c r="H2176" s="2">
        <f>'Moving Avg'!G2176</f>
        <v>3.2815059999999998</v>
      </c>
      <c r="I2176" s="2">
        <f>'Moving Avg'!H2176</f>
        <v>3.2694210000000017</v>
      </c>
      <c r="J2176" s="5" t="str">
        <f>OBV!F2176</f>
        <v>BULLISH</v>
      </c>
      <c r="K2176" s="5" t="str">
        <f>OBV!G2176</f>
        <v>NEUTRAL</v>
      </c>
      <c r="L2176" s="5" t="str">
        <f>OBV!H2176</f>
        <v>CONFIRMED BULLISH</v>
      </c>
    </row>
    <row r="2177" spans="1:12" ht="13.5" x14ac:dyDescent="0.25">
      <c r="A2177" s="3">
        <f>RSI!A2177</f>
        <v>45475</v>
      </c>
      <c r="B2177" s="2">
        <f>RSI!B2177</f>
        <v>3.2237</v>
      </c>
      <c r="C2177" s="2">
        <f>RSI!I2177</f>
        <v>44.836298627444855</v>
      </c>
      <c r="D2177" s="2">
        <f>MACD!E2177</f>
        <v>1.4982119297095586E-2</v>
      </c>
      <c r="E2177" s="2">
        <f>MACD!F2177</f>
        <v>1.9670964996872584E-2</v>
      </c>
      <c r="F2177" s="2">
        <f>'Moving Avg'!D2177</f>
        <v>3.2702200000000006</v>
      </c>
      <c r="G2177" s="2">
        <f>'Moving Avg'!F2177</f>
        <v>3.2800750000000001</v>
      </c>
      <c r="H2177" s="2">
        <f>'Moving Avg'!G2177</f>
        <v>3.283656000000001</v>
      </c>
      <c r="I2177" s="2">
        <f>'Moving Avg'!H2177</f>
        <v>3.2686600000000015</v>
      </c>
      <c r="J2177" s="5" t="str">
        <f>OBV!F2177</f>
        <v>BULLISH</v>
      </c>
      <c r="K2177" s="5" t="str">
        <f>OBV!G2177</f>
        <v>NEUTRAL</v>
      </c>
      <c r="L2177" s="5" t="str">
        <f>OBV!H2177</f>
        <v>BULLISH DIVERGENCE</v>
      </c>
    </row>
    <row r="2178" spans="1:12" ht="13.5" x14ac:dyDescent="0.25">
      <c r="A2178" s="3">
        <f>RSI!A2178</f>
        <v>45476</v>
      </c>
      <c r="B2178" s="2">
        <f>RSI!B2178</f>
        <v>3.2774000000000001</v>
      </c>
      <c r="C2178" s="2">
        <f>RSI!I2178</f>
        <v>49.890290736076253</v>
      </c>
      <c r="D2178" s="2">
        <f>MACD!E2178</f>
        <v>1.2563825217368763E-2</v>
      </c>
      <c r="E2178" s="2">
        <f>MACD!F2178</f>
        <v>1.8249537040971819E-2</v>
      </c>
      <c r="F2178" s="2">
        <f>'Moving Avg'!D2178</f>
        <v>3.2863400000000005</v>
      </c>
      <c r="G2178" s="2">
        <f>'Moving Avg'!F2178</f>
        <v>3.2755999999999998</v>
      </c>
      <c r="H2178" s="2">
        <f>'Moving Avg'!G2178</f>
        <v>3.2868800000000005</v>
      </c>
      <c r="I2178" s="2">
        <f>'Moving Avg'!H2178</f>
        <v>3.2684810000000017</v>
      </c>
      <c r="J2178" s="5" t="str">
        <f>OBV!F2178</f>
        <v>BULLISH</v>
      </c>
      <c r="K2178" s="5" t="str">
        <f>OBV!G2178</f>
        <v>NEUTRAL</v>
      </c>
      <c r="L2178" s="5" t="str">
        <f>OBV!H2178</f>
        <v>CONFIRMED BULLISH</v>
      </c>
    </row>
    <row r="2179" spans="1:12" ht="13.5" x14ac:dyDescent="0.25">
      <c r="A2179" s="3">
        <f>RSI!A2179</f>
        <v>45477</v>
      </c>
      <c r="B2179" s="2">
        <f>RSI!B2179</f>
        <v>3.2774000000000001</v>
      </c>
      <c r="C2179" s="2">
        <f>RSI!I2179</f>
        <v>49.890290736076253</v>
      </c>
      <c r="D2179" s="2">
        <f>MACD!E2179</f>
        <v>2.2644344116868886E-3</v>
      </c>
      <c r="E2179" s="2">
        <f>MACD!F2179</f>
        <v>1.5052516515114835E-2</v>
      </c>
      <c r="F2179" s="2">
        <f>'Moving Avg'!D2179</f>
        <v>3.2881399999999998</v>
      </c>
      <c r="G2179" s="2">
        <f>'Moving Avg'!F2179</f>
        <v>3.2711250000000005</v>
      </c>
      <c r="H2179" s="2">
        <f>'Moving Avg'!G2179</f>
        <v>3.286702</v>
      </c>
      <c r="I2179" s="2">
        <f>'Moving Avg'!H2179</f>
        <v>3.2684365000000013</v>
      </c>
      <c r="J2179" s="5" t="str">
        <f>OBV!F2179</f>
        <v>BULLISH</v>
      </c>
      <c r="K2179" s="5" t="str">
        <f>OBV!G2179</f>
        <v>NEUTRAL</v>
      </c>
      <c r="L2179" s="5" t="str">
        <f>OBV!H2179</f>
        <v>CONFIRMED BULLISH</v>
      </c>
    </row>
    <row r="2180" spans="1:12" ht="13.5" x14ac:dyDescent="0.25">
      <c r="A2180" s="3">
        <f>RSI!A2180</f>
        <v>45478</v>
      </c>
      <c r="B2180" s="2">
        <f>RSI!B2180</f>
        <v>3.2774000000000001</v>
      </c>
      <c r="C2180" s="2">
        <f>RSI!I2180</f>
        <v>49.890290736076253</v>
      </c>
      <c r="D2180" s="2">
        <f>MACD!E2180</f>
        <v>1.818878260093193E-3</v>
      </c>
      <c r="E2180" s="2">
        <f>MACD!F2180</f>
        <v>1.2405788864110508E-2</v>
      </c>
      <c r="F2180" s="2">
        <f>'Moving Avg'!D2180</f>
        <v>3.2774000000000001</v>
      </c>
      <c r="G2180" s="2">
        <f>'Moving Avg'!F2180</f>
        <v>3.27068</v>
      </c>
      <c r="H2180" s="2">
        <f>'Moving Avg'!G2180</f>
        <v>3.286702</v>
      </c>
      <c r="I2180" s="2">
        <f>'Moving Avg'!H2180</f>
        <v>3.2687050000000011</v>
      </c>
      <c r="J2180" s="5" t="str">
        <f>OBV!F2180</f>
        <v>BULLISH</v>
      </c>
      <c r="K2180" s="5" t="str">
        <f>OBV!G2180</f>
        <v>NEUTRAL</v>
      </c>
      <c r="L2180" s="5" t="str">
        <f>OBV!H2180</f>
        <v>BULLISH DIVERGENCE</v>
      </c>
    </row>
    <row r="2181" spans="1:12" ht="13.5" x14ac:dyDescent="0.25">
      <c r="A2181" s="3">
        <f>RSI!A2181</f>
        <v>45481</v>
      </c>
      <c r="B2181" s="2">
        <f>RSI!B2181</f>
        <v>3.2774000000000001</v>
      </c>
      <c r="C2181" s="2">
        <f>RSI!I2181</f>
        <v>49.890290736076253</v>
      </c>
      <c r="D2181" s="2">
        <f>MACD!E2181</f>
        <v>1.4490678477612207E-3</v>
      </c>
      <c r="E2181" s="2">
        <f>MACD!F2181</f>
        <v>1.0214444660840651E-2</v>
      </c>
      <c r="F2181" s="2">
        <f>'Moving Avg'!D2181</f>
        <v>3.2666600000000003</v>
      </c>
      <c r="G2181" s="2">
        <f>'Moving Avg'!F2181</f>
        <v>3.2715749999999999</v>
      </c>
      <c r="H2181" s="2">
        <f>'Moving Avg'!G2181</f>
        <v>3.2879560000000003</v>
      </c>
      <c r="I2181" s="2">
        <f>'Moving Avg'!H2181</f>
        <v>3.2691530000000002</v>
      </c>
      <c r="J2181" s="5" t="str">
        <f>OBV!F2181</f>
        <v>BULLISH</v>
      </c>
      <c r="K2181" s="5" t="str">
        <f>OBV!G2181</f>
        <v>NEUTRAL</v>
      </c>
      <c r="L2181" s="5" t="str">
        <f>OBV!H2181</f>
        <v>BULLISH DIVERGENCE</v>
      </c>
    </row>
    <row r="2182" spans="1:12" ht="13.5" x14ac:dyDescent="0.25">
      <c r="A2182" s="3">
        <f>RSI!A2182</f>
        <v>45482</v>
      </c>
      <c r="B2182" s="2">
        <f>RSI!B2182</f>
        <v>3.2326000000000001</v>
      </c>
      <c r="C2182" s="2">
        <f>RSI!I2182</f>
        <v>45.239358028660945</v>
      </c>
      <c r="D2182" s="2">
        <f>MACD!E2182</f>
        <v>3.0767198854180222E-3</v>
      </c>
      <c r="E2182" s="2">
        <f>MACD!F2182</f>
        <v>8.7868997057561245E-3</v>
      </c>
      <c r="F2182" s="2">
        <f>'Moving Avg'!D2182</f>
        <v>3.2684400000000005</v>
      </c>
      <c r="G2182" s="2">
        <f>'Moving Avg'!F2182</f>
        <v>3.2679900000000002</v>
      </c>
      <c r="H2182" s="2">
        <f>'Moving Avg'!G2182</f>
        <v>3.2881339999999999</v>
      </c>
      <c r="I2182" s="2">
        <f>'Moving Avg'!H2182</f>
        <v>3.2696900000000007</v>
      </c>
      <c r="J2182" s="5" t="str">
        <f>OBV!F2182</f>
        <v>BEARISH</v>
      </c>
      <c r="K2182" s="5" t="str">
        <f>OBV!G2182</f>
        <v>NEUTRAL</v>
      </c>
      <c r="L2182" s="5" t="str">
        <f>OBV!H2182</f>
        <v>BEARISH DIVERGENCE</v>
      </c>
    </row>
    <row r="2183" spans="1:12" ht="13.5" x14ac:dyDescent="0.25">
      <c r="A2183" s="3">
        <f>RSI!A2183</f>
        <v>45483</v>
      </c>
      <c r="B2183" s="2">
        <f>RSI!B2183</f>
        <v>3.3132000000000001</v>
      </c>
      <c r="C2183" s="2">
        <f>RSI!I2183</f>
        <v>53.617045273362379</v>
      </c>
      <c r="D2183" s="2">
        <f>MACD!E2183</f>
        <v>-1.2260894271806766E-2</v>
      </c>
      <c r="E2183" s="2">
        <f>MACD!F2183</f>
        <v>4.5773409102435464E-3</v>
      </c>
      <c r="F2183" s="2">
        <f>'Moving Avg'!D2183</f>
        <v>3.2755999999999998</v>
      </c>
      <c r="G2183" s="2">
        <f>'Moving Avg'!F2183</f>
        <v>3.2738100000000001</v>
      </c>
      <c r="H2183" s="2">
        <f>'Moving Avg'!G2183</f>
        <v>3.2890299999999995</v>
      </c>
      <c r="I2183" s="2">
        <f>'Moving Avg'!H2183</f>
        <v>3.2706299999999997</v>
      </c>
      <c r="J2183" s="5" t="str">
        <f>OBV!F2183</f>
        <v>BEARISH</v>
      </c>
      <c r="K2183" s="5" t="str">
        <f>OBV!G2183</f>
        <v>NEUTRAL</v>
      </c>
      <c r="L2183" s="5" t="str">
        <f>OBV!H2183</f>
        <v>BEARISH DIVERGENCE</v>
      </c>
    </row>
    <row r="2184" spans="1:12" ht="13.5" x14ac:dyDescent="0.25">
      <c r="A2184" s="3">
        <f>RSI!A2184</f>
        <v>45484</v>
      </c>
      <c r="B2184" s="2">
        <f>RSI!B2184</f>
        <v>3.2953000000000001</v>
      </c>
      <c r="C2184" s="2">
        <f>RSI!I2184</f>
        <v>51.724465070341815</v>
      </c>
      <c r="D2184" s="2">
        <f>MACD!E2184</f>
        <v>-1.3123003434626135E-2</v>
      </c>
      <c r="E2184" s="2">
        <f>MACD!F2184</f>
        <v>1.0372720412696102E-3</v>
      </c>
      <c r="F2184" s="2">
        <f>'Moving Avg'!D2184</f>
        <v>3.2791800000000002</v>
      </c>
      <c r="G2184" s="2">
        <f>'Moving Avg'!F2184</f>
        <v>3.2764949999999997</v>
      </c>
      <c r="H2184" s="2">
        <f>'Moving Avg'!G2184</f>
        <v>3.2890299999999995</v>
      </c>
      <c r="I2184" s="2">
        <f>'Moving Avg'!H2184</f>
        <v>3.2714805</v>
      </c>
      <c r="J2184" s="5" t="str">
        <f>OBV!F2184</f>
        <v>BEARISH</v>
      </c>
      <c r="K2184" s="5" t="str">
        <f>OBV!G2184</f>
        <v>NEUTRAL</v>
      </c>
      <c r="L2184" s="5" t="str">
        <f>OBV!H2184</f>
        <v>BEARISH DIVERGENCE</v>
      </c>
    </row>
    <row r="2185" spans="1:12" ht="13.5" x14ac:dyDescent="0.25">
      <c r="A2185" s="3">
        <f>RSI!A2185</f>
        <v>45485</v>
      </c>
      <c r="B2185" s="2">
        <f>RSI!B2185</f>
        <v>3.3401000000000001</v>
      </c>
      <c r="C2185" s="2">
        <f>RSI!I2185</f>
        <v>55.91837128499818</v>
      </c>
      <c r="D2185" s="2">
        <f>MACD!E2185</f>
        <v>-7.6278125686339848E-3</v>
      </c>
      <c r="E2185" s="2">
        <f>MACD!F2185</f>
        <v>-6.9574488071110884E-4</v>
      </c>
      <c r="F2185" s="2">
        <f>'Moving Avg'!D2185</f>
        <v>3.2917200000000002</v>
      </c>
      <c r="G2185" s="2">
        <f>'Moving Avg'!F2185</f>
        <v>3.2778399999999999</v>
      </c>
      <c r="H2185" s="2">
        <f>'Moving Avg'!G2185</f>
        <v>3.2895679999999992</v>
      </c>
      <c r="I2185" s="2">
        <f>'Moving Avg'!H2185</f>
        <v>3.2722420000000003</v>
      </c>
      <c r="J2185" s="5" t="str">
        <f>OBV!F2185</f>
        <v>BEARISH</v>
      </c>
      <c r="K2185" s="5" t="str">
        <f>OBV!G2185</f>
        <v>NEUTRAL</v>
      </c>
      <c r="L2185" s="5" t="str">
        <f>OBV!H2185</f>
        <v>BEARISH DIVERGENCE</v>
      </c>
    </row>
    <row r="2186" spans="1:12" ht="13.5" x14ac:dyDescent="0.25">
      <c r="A2186" s="3">
        <f>RSI!A2186</f>
        <v>45488</v>
      </c>
      <c r="B2186" s="2">
        <f>RSI!B2186</f>
        <v>3.2953000000000001</v>
      </c>
      <c r="C2186" s="2">
        <f>RSI!I2186</f>
        <v>51.134390902083119</v>
      </c>
      <c r="D2186" s="2">
        <f>MACD!E2186</f>
        <v>-1.9582544638740984E-5</v>
      </c>
      <c r="E2186" s="2">
        <f>MACD!F2186</f>
        <v>-5.6051241349663536E-4</v>
      </c>
      <c r="F2186" s="2">
        <f>'Moving Avg'!D2186</f>
        <v>3.2953000000000001</v>
      </c>
      <c r="G2186" s="2">
        <f>'Moving Avg'!F2186</f>
        <v>3.2778399999999999</v>
      </c>
      <c r="H2186" s="2">
        <f>'Moving Avg'!G2186</f>
        <v>3.2884939999999987</v>
      </c>
      <c r="I2186" s="2">
        <f>'Moving Avg'!H2186</f>
        <v>3.2727795000000008</v>
      </c>
      <c r="J2186" s="5" t="str">
        <f>OBV!F2186</f>
        <v>BEARISH</v>
      </c>
      <c r="K2186" s="5" t="str">
        <f>OBV!G2186</f>
        <v>NEUTRAL</v>
      </c>
      <c r="L2186" s="5" t="str">
        <f>OBV!H2186</f>
        <v>BEARISH DIVERGENCE</v>
      </c>
    </row>
    <row r="2187" spans="1:12" ht="13.5" x14ac:dyDescent="0.25">
      <c r="A2187" s="3">
        <f>RSI!A2187</f>
        <v>45489</v>
      </c>
      <c r="B2187" s="2">
        <f>RSI!B2187</f>
        <v>3.3222</v>
      </c>
      <c r="C2187" s="2">
        <f>RSI!I2187</f>
        <v>53.695997085423514</v>
      </c>
      <c r="D2187" s="2">
        <f>MACD!E2187</f>
        <v>-1.2166187710515697E-2</v>
      </c>
      <c r="E2187" s="2">
        <f>MACD!F2187</f>
        <v>-2.8816474729004482E-3</v>
      </c>
      <c r="F2187" s="2">
        <f>'Moving Avg'!D2187</f>
        <v>3.3132199999999998</v>
      </c>
      <c r="G2187" s="2">
        <f>'Moving Avg'!F2187</f>
        <v>3.2791849999999996</v>
      </c>
      <c r="H2187" s="2">
        <f>'Moving Avg'!G2187</f>
        <v>3.2870619999999997</v>
      </c>
      <c r="I2187" s="2">
        <f>'Moving Avg'!H2187</f>
        <v>3.2734960000000002</v>
      </c>
      <c r="J2187" s="5" t="str">
        <f>OBV!F2187</f>
        <v>BEARISH</v>
      </c>
      <c r="K2187" s="5" t="str">
        <f>OBV!G2187</f>
        <v>NEUTRAL</v>
      </c>
      <c r="L2187" s="5" t="str">
        <f>OBV!H2187</f>
        <v>BEARISH DIVERGENCE</v>
      </c>
    </row>
    <row r="2188" spans="1:12" ht="13.5" x14ac:dyDescent="0.25">
      <c r="A2188" s="3">
        <f>RSI!A2188</f>
        <v>45490</v>
      </c>
      <c r="B2188" s="2">
        <f>RSI!B2188</f>
        <v>3.3222</v>
      </c>
      <c r="C2188" s="2">
        <f>RSI!I2188</f>
        <v>53.695997085423514</v>
      </c>
      <c r="D2188" s="2">
        <f>MACD!E2188</f>
        <v>-1.4405081356595684E-2</v>
      </c>
      <c r="E2188" s="2">
        <f>MACD!F2188</f>
        <v>-5.1863342496394956E-3</v>
      </c>
      <c r="F2188" s="2">
        <f>'Moving Avg'!D2188</f>
        <v>3.3150200000000005</v>
      </c>
      <c r="G2188" s="2">
        <f>'Moving Avg'!F2188</f>
        <v>3.2814249999999996</v>
      </c>
      <c r="H2188" s="2">
        <f>'Moving Avg'!G2188</f>
        <v>3.287242</v>
      </c>
      <c r="I2188" s="2">
        <f>'Moving Avg'!H2188</f>
        <v>3.2742574999999992</v>
      </c>
      <c r="J2188" s="5" t="str">
        <f>OBV!F2188</f>
        <v>BEARISH</v>
      </c>
      <c r="K2188" s="5" t="str">
        <f>OBV!G2188</f>
        <v>NEUTRAL</v>
      </c>
      <c r="L2188" s="5" t="str">
        <f>OBV!H2188</f>
        <v>BEARISH DIVERGENCE</v>
      </c>
    </row>
    <row r="2189" spans="1:12" ht="13.5" x14ac:dyDescent="0.25">
      <c r="A2189" s="3">
        <f>RSI!A2189</f>
        <v>45491</v>
      </c>
      <c r="B2189" s="2">
        <f>RSI!B2189</f>
        <v>3.3043</v>
      </c>
      <c r="C2189" s="2">
        <f>RSI!I2189</f>
        <v>51.608155694105314</v>
      </c>
      <c r="D2189" s="2">
        <f>MACD!E2189</f>
        <v>-1.5179655223392263E-2</v>
      </c>
      <c r="E2189" s="2">
        <f>MACD!F2189</f>
        <v>-7.1849984443900488E-3</v>
      </c>
      <c r="F2189" s="2">
        <f>'Moving Avg'!D2189</f>
        <v>3.3168200000000008</v>
      </c>
      <c r="G2189" s="2">
        <f>'Moving Avg'!F2189</f>
        <v>3.2854550000000002</v>
      </c>
      <c r="H2189" s="2">
        <f>'Moving Avg'!G2189</f>
        <v>3.28796</v>
      </c>
      <c r="I2189" s="2">
        <f>'Moving Avg'!H2189</f>
        <v>3.2749294999999989</v>
      </c>
      <c r="J2189" s="5" t="str">
        <f>OBV!F2189</f>
        <v>BEARISH</v>
      </c>
      <c r="K2189" s="5" t="str">
        <f>OBV!G2189</f>
        <v>NEUTRAL</v>
      </c>
      <c r="L2189" s="5" t="str">
        <f>OBV!H2189</f>
        <v>BEARISH DIVERGENCE</v>
      </c>
    </row>
    <row r="2190" spans="1:12" ht="13.5" x14ac:dyDescent="0.25">
      <c r="A2190" s="3">
        <f>RSI!A2190</f>
        <v>45492</v>
      </c>
      <c r="B2190" s="2">
        <f>RSI!B2190</f>
        <v>3.2953000000000001</v>
      </c>
      <c r="C2190" s="2">
        <f>RSI!I2190</f>
        <v>50.544013944719701</v>
      </c>
      <c r="D2190" s="2">
        <f>MACD!E2190</f>
        <v>-1.5253413606513444E-2</v>
      </c>
      <c r="E2190" s="2">
        <f>MACD!F2190</f>
        <v>-8.7986814768147275E-3</v>
      </c>
      <c r="F2190" s="2">
        <f>'Moving Avg'!D2190</f>
        <v>3.3078600000000002</v>
      </c>
      <c r="G2190" s="2">
        <f>'Moving Avg'!F2190</f>
        <v>3.2863500000000001</v>
      </c>
      <c r="H2190" s="2">
        <f>'Moving Avg'!G2190</f>
        <v>3.2893920000000003</v>
      </c>
      <c r="I2190" s="2">
        <f>'Moving Avg'!H2190</f>
        <v>3.2757354999999988</v>
      </c>
      <c r="J2190" s="5" t="str">
        <f>OBV!F2190</f>
        <v>BEARISH</v>
      </c>
      <c r="K2190" s="5" t="str">
        <f>OBV!G2190</f>
        <v>NEUTRAL</v>
      </c>
      <c r="L2190" s="5" t="str">
        <f>OBV!H2190</f>
        <v>CONFIRMED BEARISH</v>
      </c>
    </row>
    <row r="2191" spans="1:12" ht="13.5" x14ac:dyDescent="0.25">
      <c r="A2191" s="3">
        <f>RSI!A2191</f>
        <v>45495</v>
      </c>
      <c r="B2191" s="2">
        <f>RSI!B2191</f>
        <v>3.2595000000000001</v>
      </c>
      <c r="C2191" s="2">
        <f>RSI!I2191</f>
        <v>46.441825334822909</v>
      </c>
      <c r="D2191" s="2">
        <f>MACD!E2191</f>
        <v>-1.2689510190365905E-2</v>
      </c>
      <c r="E2191" s="2">
        <f>MACD!F2191</f>
        <v>-9.5768472195249636E-3</v>
      </c>
      <c r="F2191" s="2">
        <f>'Moving Avg'!D2191</f>
        <v>3.3007</v>
      </c>
      <c r="G2191" s="2">
        <f>'Moving Avg'!F2191</f>
        <v>3.2854549999999998</v>
      </c>
      <c r="H2191" s="2">
        <f>'Moving Avg'!G2191</f>
        <v>3.2904660000000003</v>
      </c>
      <c r="I2191" s="2">
        <f>'Moving Avg'!H2191</f>
        <v>3.276362499999999</v>
      </c>
      <c r="J2191" s="5" t="str">
        <f>OBV!F2191</f>
        <v>BEARISH</v>
      </c>
      <c r="K2191" s="5" t="str">
        <f>OBV!G2191</f>
        <v>NEUTRAL</v>
      </c>
      <c r="L2191" s="5" t="str">
        <f>OBV!H2191</f>
        <v>CONFIRMED BEARISH</v>
      </c>
    </row>
    <row r="2192" spans="1:12" ht="13.5" x14ac:dyDescent="0.25">
      <c r="A2192" s="3">
        <f>RSI!A2192</f>
        <v>45496</v>
      </c>
      <c r="B2192" s="2">
        <f>RSI!B2192</f>
        <v>3.2505000000000002</v>
      </c>
      <c r="C2192" s="2">
        <f>RSI!I2192</f>
        <v>45.443298120835372</v>
      </c>
      <c r="D2192" s="2">
        <f>MACD!E2192</f>
        <v>-1.6557796571556871E-2</v>
      </c>
      <c r="E2192" s="2">
        <f>MACD!F2192</f>
        <v>-1.0973037089931345E-2</v>
      </c>
      <c r="F2192" s="2">
        <f>'Moving Avg'!D2192</f>
        <v>3.2863599999999997</v>
      </c>
      <c r="G2192" s="2">
        <f>'Moving Avg'!F2192</f>
        <v>3.2845599999999999</v>
      </c>
      <c r="H2192" s="2">
        <f>'Moving Avg'!G2192</f>
        <v>3.2918979999999998</v>
      </c>
      <c r="I2192" s="2">
        <f>'Moving Avg'!H2192</f>
        <v>3.276944499999999</v>
      </c>
      <c r="J2192" s="5" t="str">
        <f>OBV!F2192</f>
        <v>BEARISH</v>
      </c>
      <c r="K2192" s="5" t="str">
        <f>OBV!G2192</f>
        <v>NEUTRAL</v>
      </c>
      <c r="L2192" s="5" t="str">
        <f>OBV!H2192</f>
        <v>CONFIRMED BEARISH</v>
      </c>
    </row>
    <row r="2193" spans="1:12" ht="13.5" x14ac:dyDescent="0.25">
      <c r="A2193" s="3">
        <f>RSI!A2193</f>
        <v>45497</v>
      </c>
      <c r="B2193" s="2">
        <f>RSI!B2193</f>
        <v>3.2505000000000002</v>
      </c>
      <c r="C2193" s="2">
        <f>RSI!I2193</f>
        <v>45.443298120835365</v>
      </c>
      <c r="D2193" s="2">
        <f>MACD!E2193</f>
        <v>-7.2038010403354669E-3</v>
      </c>
      <c r="E2193" s="2">
        <f>MACD!F2193</f>
        <v>-1.0219189880012171E-2</v>
      </c>
      <c r="F2193" s="2">
        <f>'Moving Avg'!D2193</f>
        <v>3.2720200000000004</v>
      </c>
      <c r="G2193" s="2">
        <f>'Moving Avg'!F2193</f>
        <v>3.287245</v>
      </c>
      <c r="H2193" s="2">
        <f>'Moving Avg'!G2193</f>
        <v>3.2933299999999996</v>
      </c>
      <c r="I2193" s="2">
        <f>'Moving Avg'!H2193</f>
        <v>3.2775709999999991</v>
      </c>
      <c r="J2193" s="5" t="str">
        <f>OBV!F2193</f>
        <v>BEARISH</v>
      </c>
      <c r="K2193" s="5" t="str">
        <f>OBV!G2193</f>
        <v>NEUTRAL</v>
      </c>
      <c r="L2193" s="5" t="str">
        <f>OBV!H2193</f>
        <v>CONFIRMED BEARISH</v>
      </c>
    </row>
    <row r="2194" spans="1:12" ht="13.5" x14ac:dyDescent="0.25">
      <c r="A2194" s="3">
        <f>RSI!A2194</f>
        <v>45499</v>
      </c>
      <c r="B2194" s="2">
        <f>RSI!B2194</f>
        <v>3.2416</v>
      </c>
      <c r="C2194" s="2">
        <f>RSI!I2194</f>
        <v>44.349698967878574</v>
      </c>
      <c r="D2194" s="2">
        <f>MACD!E2194</f>
        <v>-1.1731344441896496E-3</v>
      </c>
      <c r="E2194" s="2">
        <f>MACD!F2194</f>
        <v>-8.409978792847668E-3</v>
      </c>
      <c r="F2194" s="2">
        <f>'Moving Avg'!D2194</f>
        <v>3.2594800000000008</v>
      </c>
      <c r="G2194" s="2">
        <f>'Moving Avg'!F2194</f>
        <v>3.2859050000000005</v>
      </c>
      <c r="H2194" s="2">
        <f>'Moving Avg'!G2194</f>
        <v>3.2918980000000007</v>
      </c>
      <c r="I2194" s="2">
        <f>'Moving Avg'!H2194</f>
        <v>3.2781529999999979</v>
      </c>
      <c r="J2194" s="5" t="str">
        <f>OBV!F2194</f>
        <v>BEARISH</v>
      </c>
      <c r="K2194" s="5" t="str">
        <f>OBV!G2194</f>
        <v>NEUTRAL</v>
      </c>
      <c r="L2194" s="5" t="str">
        <f>OBV!H2194</f>
        <v>CONFIRMED BEARISH</v>
      </c>
    </row>
    <row r="2195" spans="1:12" ht="13.5" x14ac:dyDescent="0.25">
      <c r="A2195" s="3">
        <f>RSI!A2195</f>
        <v>45502</v>
      </c>
      <c r="B2195" s="2">
        <f>RSI!B2195</f>
        <v>3.1431</v>
      </c>
      <c r="C2195" s="2">
        <f>RSI!I2195</f>
        <v>34.464397478284894</v>
      </c>
      <c r="D2195" s="2">
        <f>MACD!E2195</f>
        <v>1.8365685646172025E-2</v>
      </c>
      <c r="E2195" s="2">
        <f>MACD!F2195</f>
        <v>-3.0548459050437297E-3</v>
      </c>
      <c r="F2195" s="2">
        <f>'Moving Avg'!D2195</f>
        <v>3.2290399999999999</v>
      </c>
      <c r="G2195" s="2">
        <f>'Moving Avg'!F2195</f>
        <v>3.2765050000000002</v>
      </c>
      <c r="H2195" s="2">
        <f>'Moving Avg'!G2195</f>
        <v>3.2884960000000003</v>
      </c>
      <c r="I2195" s="2">
        <f>'Moving Avg'!H2195</f>
        <v>3.2782424999999984</v>
      </c>
      <c r="J2195" s="5" t="str">
        <f>OBV!F2195</f>
        <v>BEARISH</v>
      </c>
      <c r="K2195" s="5" t="str">
        <f>OBV!G2195</f>
        <v>NEUTRAL</v>
      </c>
      <c r="L2195" s="5" t="str">
        <f>OBV!H2195</f>
        <v>CONFIRMED BEARISH</v>
      </c>
    </row>
    <row r="2196" spans="1:12" ht="13.5" x14ac:dyDescent="0.25">
      <c r="A2196" s="3">
        <f>RSI!A2196</f>
        <v>45503</v>
      </c>
      <c r="B2196" s="2">
        <f>RSI!B2196</f>
        <v>3.2147000000000001</v>
      </c>
      <c r="C2196" s="2">
        <f>RSI!I2196</f>
        <v>44.200612373013016</v>
      </c>
      <c r="D2196" s="2">
        <f>MACD!E2196</f>
        <v>2.3513585310744212E-2</v>
      </c>
      <c r="E2196" s="2">
        <f>MACD!F2196</f>
        <v>2.2588403381138588E-3</v>
      </c>
      <c r="F2196" s="2">
        <f>'Moving Avg'!D2196</f>
        <v>3.2200800000000003</v>
      </c>
      <c r="G2196" s="2">
        <f>'Moving Avg'!F2196</f>
        <v>3.2706850000000003</v>
      </c>
      <c r="H2196" s="2">
        <f>'Moving Avg'!G2196</f>
        <v>3.2865260000000003</v>
      </c>
      <c r="I2196" s="2">
        <f>'Moving Avg'!H2196</f>
        <v>3.2786899999999988</v>
      </c>
      <c r="J2196" s="5" t="str">
        <f>OBV!F2196</f>
        <v>BEARISH</v>
      </c>
      <c r="K2196" s="5" t="str">
        <f>OBV!G2196</f>
        <v>NEUTRAL</v>
      </c>
      <c r="L2196" s="5" t="str">
        <f>OBV!H2196</f>
        <v>CONFIRMED BEARISH</v>
      </c>
    </row>
    <row r="2197" spans="1:12" ht="13.5" x14ac:dyDescent="0.25">
      <c r="A2197" s="3">
        <f>RSI!A2197</f>
        <v>45504</v>
      </c>
      <c r="B2197" s="2">
        <f>RSI!B2197</f>
        <v>3.2416</v>
      </c>
      <c r="C2197" s="2">
        <f>RSI!I2197</f>
        <v>47.364462190829158</v>
      </c>
      <c r="D2197" s="2">
        <f>MACD!E2197</f>
        <v>3.0343266411924308E-2</v>
      </c>
      <c r="E2197" s="2">
        <f>MACD!F2197</f>
        <v>7.87572555287595E-3</v>
      </c>
      <c r="F2197" s="2">
        <f>'Moving Avg'!D2197</f>
        <v>3.2183000000000006</v>
      </c>
      <c r="G2197" s="2">
        <f>'Moving Avg'!F2197</f>
        <v>3.2715800000000002</v>
      </c>
      <c r="H2197" s="2">
        <f>'Moving Avg'!G2197</f>
        <v>3.2850940000000004</v>
      </c>
      <c r="I2197" s="2">
        <f>'Moving Avg'!H2197</f>
        <v>3.2792719999999984</v>
      </c>
      <c r="J2197" s="5" t="str">
        <f>OBV!F2197</f>
        <v>BULLISH</v>
      </c>
      <c r="K2197" s="5" t="str">
        <f>OBV!G2197</f>
        <v>NEUTRAL</v>
      </c>
      <c r="L2197" s="5" t="str">
        <f>OBV!H2197</f>
        <v>BULLISH DIVERGENCE</v>
      </c>
    </row>
    <row r="2198" spans="1:12" ht="13.5" x14ac:dyDescent="0.25">
      <c r="A2198" s="3">
        <f>RSI!A2198</f>
        <v>45505</v>
      </c>
      <c r="B2198" s="2">
        <f>RSI!B2198</f>
        <v>3.2237</v>
      </c>
      <c r="C2198" s="2">
        <f>RSI!I2198</f>
        <v>45.515077949938892</v>
      </c>
      <c r="D2198" s="2">
        <f>MACD!E2198</f>
        <v>3.7592808398183575E-2</v>
      </c>
      <c r="E2198" s="2">
        <f>MACD!F2198</f>
        <v>1.3819142121937475E-2</v>
      </c>
      <c r="F2198" s="2">
        <f>'Moving Avg'!D2198</f>
        <v>3.2129400000000006</v>
      </c>
      <c r="G2198" s="2">
        <f>'Moving Avg'!F2198</f>
        <v>3.2688949999999997</v>
      </c>
      <c r="H2198" s="2">
        <f>'Moving Avg'!G2198</f>
        <v>3.2834820000000002</v>
      </c>
      <c r="I2198" s="2">
        <f>'Moving Avg'!H2198</f>
        <v>3.2800334999999983</v>
      </c>
      <c r="J2198" s="5" t="str">
        <f>OBV!F2198</f>
        <v>BULLISH</v>
      </c>
      <c r="K2198" s="5" t="str">
        <f>OBV!G2198</f>
        <v>NEUTRAL</v>
      </c>
      <c r="L2198" s="5" t="str">
        <f>OBV!H2198</f>
        <v>BULLISH DIVERGENCE</v>
      </c>
    </row>
    <row r="2199" spans="1:12" ht="13.5" x14ac:dyDescent="0.25">
      <c r="A2199" s="3">
        <f>RSI!A2199</f>
        <v>45506</v>
      </c>
      <c r="B2199" s="2">
        <f>RSI!B2199</f>
        <v>3.2237</v>
      </c>
      <c r="C2199" s="2">
        <f>RSI!I2199</f>
        <v>45.515077949938892</v>
      </c>
      <c r="D2199" s="2">
        <f>MACD!E2199</f>
        <v>4.1212901881455988E-2</v>
      </c>
      <c r="E2199" s="2">
        <f>MACD!F2199</f>
        <v>1.9297894073841179E-2</v>
      </c>
      <c r="F2199" s="2">
        <f>'Moving Avg'!D2199</f>
        <v>3.2093600000000002</v>
      </c>
      <c r="G2199" s="2">
        <f>'Moving Avg'!F2199</f>
        <v>3.2662099999999996</v>
      </c>
      <c r="H2199" s="2">
        <f>'Moving Avg'!G2199</f>
        <v>3.2825880000000001</v>
      </c>
      <c r="I2199" s="2">
        <f>'Moving Avg'!H2199</f>
        <v>3.2808394999999986</v>
      </c>
      <c r="J2199" s="5" t="str">
        <f>OBV!F2199</f>
        <v>BULLISH</v>
      </c>
      <c r="K2199" s="5" t="str">
        <f>OBV!G2199</f>
        <v>NEUTRAL</v>
      </c>
      <c r="L2199" s="5" t="str">
        <f>OBV!H2199</f>
        <v>BULLISH DIVERGENCE</v>
      </c>
    </row>
    <row r="2200" spans="1:12" ht="13.5" x14ac:dyDescent="0.25">
      <c r="A2200" s="3">
        <f>RSI!A2200</f>
        <v>45509</v>
      </c>
      <c r="B2200" s="2">
        <f>RSI!B2200</f>
        <v>3.1878000000000002</v>
      </c>
      <c r="C2200" s="2">
        <f>RSI!I2200</f>
        <v>41.72553174635825</v>
      </c>
      <c r="D2200" s="2">
        <f>MACD!E2200</f>
        <v>4.5772657153176688E-2</v>
      </c>
      <c r="E2200" s="2">
        <f>MACD!F2200</f>
        <v>2.4592846689708285E-2</v>
      </c>
      <c r="F2200" s="2">
        <f>'Moving Avg'!D2200</f>
        <v>3.2183000000000002</v>
      </c>
      <c r="G2200" s="2">
        <f>'Moving Avg'!F2200</f>
        <v>3.26173</v>
      </c>
      <c r="H2200" s="2">
        <f>'Moving Avg'!G2200</f>
        <v>3.2804380000000002</v>
      </c>
      <c r="I2200" s="2">
        <f>'Moving Avg'!H2200</f>
        <v>3.2811079999999988</v>
      </c>
      <c r="J2200" s="5" t="str">
        <f>OBV!F2200</f>
        <v>BULLISH</v>
      </c>
      <c r="K2200" s="5" t="str">
        <f>OBV!G2200</f>
        <v>NEUTRAL</v>
      </c>
      <c r="L2200" s="5" t="str">
        <f>OBV!H2200</f>
        <v>CONFIRMED BULLISH</v>
      </c>
    </row>
    <row r="2201" spans="1:12" ht="13.5" x14ac:dyDescent="0.25">
      <c r="A2201" s="3">
        <f>RSI!A2201</f>
        <v>45510</v>
      </c>
      <c r="B2201" s="2">
        <f>RSI!B2201</f>
        <v>3.2237</v>
      </c>
      <c r="C2201" s="2">
        <f>RSI!I2201</f>
        <v>46.520684423370781</v>
      </c>
      <c r="D2201" s="2">
        <f>MACD!E2201</f>
        <v>4.1881608922722524E-2</v>
      </c>
      <c r="E2201" s="2">
        <f>MACD!F2201</f>
        <v>2.8050599136311135E-2</v>
      </c>
      <c r="F2201" s="2">
        <f>'Moving Avg'!D2201</f>
        <v>3.2201</v>
      </c>
      <c r="G2201" s="2">
        <f>'Moving Avg'!F2201</f>
        <v>3.2590450000000004</v>
      </c>
      <c r="H2201" s="2">
        <f>'Moving Avg'!G2201</f>
        <v>3.2790060000000008</v>
      </c>
      <c r="I2201" s="2">
        <f>'Moving Avg'!H2201</f>
        <v>3.2815559999999988</v>
      </c>
      <c r="J2201" s="5" t="str">
        <f>OBV!F2201</f>
        <v>BULLISH</v>
      </c>
      <c r="K2201" s="5" t="str">
        <f>OBV!G2201</f>
        <v>NEUTRAL</v>
      </c>
      <c r="L2201" s="5" t="str">
        <f>OBV!H2201</f>
        <v>CONFIRMED BULLISH</v>
      </c>
    </row>
    <row r="2202" spans="1:12" ht="13.5" x14ac:dyDescent="0.25">
      <c r="A2202" s="3">
        <f>RSI!A2202</f>
        <v>45511</v>
      </c>
      <c r="B2202" s="2">
        <f>RSI!B2202</f>
        <v>3.2237</v>
      </c>
      <c r="C2202" s="2">
        <f>RSI!I2202</f>
        <v>46.520684423370788</v>
      </c>
      <c r="D2202" s="2">
        <f>MACD!E2202</f>
        <v>3.7379145392620217E-2</v>
      </c>
      <c r="E2202" s="2">
        <f>MACD!F2202</f>
        <v>2.9916308387572955E-2</v>
      </c>
      <c r="F2202" s="2">
        <f>'Moving Avg'!D2202</f>
        <v>3.2165200000000005</v>
      </c>
      <c r="G2202" s="2">
        <f>'Moving Avg'!F2202</f>
        <v>3.2585999999999999</v>
      </c>
      <c r="H2202" s="2">
        <f>'Moving Avg'!G2202</f>
        <v>3.277574</v>
      </c>
      <c r="I2202" s="2">
        <f>'Moving Avg'!H2202</f>
        <v>3.2820039999999988</v>
      </c>
      <c r="J2202" s="5" t="str">
        <f>OBV!F2202</f>
        <v>BEARISH</v>
      </c>
      <c r="K2202" s="5" t="str">
        <f>OBV!G2202</f>
        <v>NEUTRAL</v>
      </c>
      <c r="L2202" s="5" t="str">
        <f>OBV!H2202</f>
        <v>CONFIRMED BEARISH</v>
      </c>
    </row>
    <row r="2203" spans="1:12" ht="13.5" x14ac:dyDescent="0.25">
      <c r="A2203" s="3">
        <f>RSI!A2203</f>
        <v>45512</v>
      </c>
      <c r="B2203" s="2">
        <f>RSI!B2203</f>
        <v>3.2147000000000001</v>
      </c>
      <c r="C2203" s="2">
        <f>RSI!I2203</f>
        <v>45.433708962856016</v>
      </c>
      <c r="D2203" s="2">
        <f>MACD!E2203</f>
        <v>3.4397680856014912E-2</v>
      </c>
      <c r="E2203" s="2">
        <f>MACD!F2203</f>
        <v>3.0812582881261347E-2</v>
      </c>
      <c r="F2203" s="2">
        <f>'Moving Avg'!D2203</f>
        <v>3.2147200000000007</v>
      </c>
      <c r="G2203" s="2">
        <f>'Moving Avg'!F2203</f>
        <v>3.2536749999999999</v>
      </c>
      <c r="H2203" s="2">
        <f>'Moving Avg'!G2203</f>
        <v>3.2757820000000004</v>
      </c>
      <c r="I2203" s="2">
        <f>'Moving Avg'!H2203</f>
        <v>3.281645999999999</v>
      </c>
      <c r="J2203" s="5" t="str">
        <f>OBV!F2203</f>
        <v>BEARISH</v>
      </c>
      <c r="K2203" s="5" t="str">
        <f>OBV!G2203</f>
        <v>NEUTRAL</v>
      </c>
      <c r="L2203" s="5" t="str">
        <f>OBV!H2203</f>
        <v>CONFIRMED BEARISH</v>
      </c>
    </row>
    <row r="2204" spans="1:12" ht="13.5" x14ac:dyDescent="0.25">
      <c r="A2204" s="3">
        <f>RSI!A2204</f>
        <v>45513</v>
      </c>
      <c r="B2204" s="2">
        <f>RSI!B2204</f>
        <v>3.2147000000000001</v>
      </c>
      <c r="C2204" s="2">
        <f>RSI!I2204</f>
        <v>45.433708962856016</v>
      </c>
      <c r="D2204" s="2">
        <f>MACD!E2204</f>
        <v>3.0708525668007969E-2</v>
      </c>
      <c r="E2204" s="2">
        <f>MACD!F2204</f>
        <v>3.0791771438610671E-2</v>
      </c>
      <c r="F2204" s="2">
        <f>'Moving Avg'!D2204</f>
        <v>3.2129200000000004</v>
      </c>
      <c r="G2204" s="2">
        <f>'Moving Avg'!F2204</f>
        <v>3.2496450000000001</v>
      </c>
      <c r="H2204" s="2">
        <f>'Moving Avg'!G2204</f>
        <v>3.273454000000001</v>
      </c>
      <c r="I2204" s="2">
        <f>'Moving Avg'!H2204</f>
        <v>3.2812879999999991</v>
      </c>
      <c r="J2204" s="5" t="str">
        <f>OBV!F2204</f>
        <v>BEARISH</v>
      </c>
      <c r="K2204" s="5" t="str">
        <f>OBV!G2204</f>
        <v>NEUTRAL</v>
      </c>
      <c r="L2204" s="5" t="str">
        <f>OBV!H2204</f>
        <v>CONFIRMED BEARISH</v>
      </c>
    </row>
    <row r="2205" spans="1:12" ht="13.5" x14ac:dyDescent="0.25">
      <c r="A2205" s="3">
        <f>RSI!A2205</f>
        <v>45516</v>
      </c>
      <c r="B2205" s="2">
        <f>RSI!B2205</f>
        <v>3.2147000000000001</v>
      </c>
      <c r="C2205" s="2">
        <f>RSI!I2205</f>
        <v>45.433708962856016</v>
      </c>
      <c r="D2205" s="2">
        <f>MACD!E2205</f>
        <v>1.2620913760959418E-2</v>
      </c>
      <c r="E2205" s="2">
        <f>MACD!F2205</f>
        <v>2.7157599903080424E-2</v>
      </c>
      <c r="F2205" s="2">
        <f>'Moving Avg'!D2205</f>
        <v>3.2183000000000002</v>
      </c>
      <c r="G2205" s="2">
        <f>'Moving Avg'!F2205</f>
        <v>3.2433749999999995</v>
      </c>
      <c r="H2205" s="2">
        <f>'Moving Avg'!G2205</f>
        <v>3.2700520000000006</v>
      </c>
      <c r="I2205" s="2">
        <f>'Moving Avg'!H2205</f>
        <v>3.2808399999999991</v>
      </c>
      <c r="J2205" s="5" t="str">
        <f>OBV!F2205</f>
        <v>BEARISH</v>
      </c>
      <c r="K2205" s="5" t="str">
        <f>OBV!G2205</f>
        <v>NEUTRAL</v>
      </c>
      <c r="L2205" s="5" t="str">
        <f>OBV!H2205</f>
        <v>BEARISH DIVERGENCE</v>
      </c>
    </row>
    <row r="2206" spans="1:12" ht="13.5" x14ac:dyDescent="0.25">
      <c r="A2206" s="3">
        <f>RSI!A2206</f>
        <v>45518</v>
      </c>
      <c r="B2206" s="2">
        <f>RSI!B2206</f>
        <v>3.2237</v>
      </c>
      <c r="C2206" s="2">
        <f>RSI!I2206</f>
        <v>46.980955747394177</v>
      </c>
      <c r="D2206" s="2">
        <f>MACD!E2206</f>
        <v>7.8386433065942285E-3</v>
      </c>
      <c r="E2206" s="2">
        <f>MACD!F2206</f>
        <v>2.3293808583783184E-2</v>
      </c>
      <c r="F2206" s="2">
        <f>'Moving Avg'!D2206</f>
        <v>3.2183000000000002</v>
      </c>
      <c r="G2206" s="2">
        <f>'Moving Avg'!F2206</f>
        <v>3.239795</v>
      </c>
      <c r="H2206" s="2">
        <f>'Moving Avg'!G2206</f>
        <v>3.2673660000000009</v>
      </c>
      <c r="I2206" s="2">
        <f>'Moving Avg'!H2206</f>
        <v>3.2805714999999993</v>
      </c>
      <c r="J2206" s="5" t="str">
        <f>OBV!F2206</f>
        <v>BEARISH</v>
      </c>
      <c r="K2206" s="5" t="str">
        <f>OBV!G2206</f>
        <v>NEUTRAL</v>
      </c>
      <c r="L2206" s="5" t="str">
        <f>OBV!H2206</f>
        <v>NEUTRAL</v>
      </c>
    </row>
    <row r="2207" spans="1:12" ht="13.5" x14ac:dyDescent="0.25">
      <c r="A2207" s="3">
        <f>RSI!A2207</f>
        <v>45519</v>
      </c>
      <c r="B2207" s="2">
        <f>RSI!B2207</f>
        <v>3.2519999999999998</v>
      </c>
      <c r="C2207" s="2">
        <f>RSI!I2207</f>
        <v>51.625862481184903</v>
      </c>
      <c r="D2207" s="2">
        <f>MACD!E2207</f>
        <v>5.9421220867177382E-3</v>
      </c>
      <c r="E2207" s="2">
        <f>MACD!F2207</f>
        <v>1.9823471284370096E-2</v>
      </c>
      <c r="F2207" s="2">
        <f>'Moving Avg'!D2207</f>
        <v>3.2239599999999995</v>
      </c>
      <c r="G2207" s="2">
        <f>'Moving Avg'!F2207</f>
        <v>3.2362850000000001</v>
      </c>
      <c r="H2207" s="2">
        <f>'Moving Avg'!G2207</f>
        <v>3.2647100000000004</v>
      </c>
      <c r="I2207" s="2">
        <f>'Moving Avg'!H2207</f>
        <v>3.2804894999999981</v>
      </c>
      <c r="J2207" s="5" t="str">
        <f>OBV!F2207</f>
        <v>BEARISH</v>
      </c>
      <c r="K2207" s="5" t="str">
        <f>OBV!G2207</f>
        <v>NEUTRAL</v>
      </c>
      <c r="L2207" s="5" t="str">
        <f>OBV!H2207</f>
        <v>CONFIRMED BEARISH</v>
      </c>
    </row>
    <row r="2208" spans="1:12" ht="13.5" x14ac:dyDescent="0.25">
      <c r="A2208" s="3">
        <f>RSI!A2208</f>
        <v>45520</v>
      </c>
      <c r="B2208" s="2">
        <f>RSI!B2208</f>
        <v>3.2519999999999998</v>
      </c>
      <c r="C2208" s="2">
        <f>RSI!I2208</f>
        <v>51.625862481184903</v>
      </c>
      <c r="D2208" s="2">
        <f>MACD!E2208</f>
        <v>1.516162474714644E-3</v>
      </c>
      <c r="E2208" s="2">
        <f>MACD!F2208</f>
        <v>1.6162009522439003E-2</v>
      </c>
      <c r="F2208" s="2">
        <f>'Moving Avg'!D2208</f>
        <v>3.23142</v>
      </c>
      <c r="G2208" s="2">
        <f>'Moving Avg'!F2208</f>
        <v>3.2327750000000011</v>
      </c>
      <c r="H2208" s="2">
        <f>'Moving Avg'!G2208</f>
        <v>3.2624120000000012</v>
      </c>
      <c r="I2208" s="2">
        <f>'Moving Avg'!H2208</f>
        <v>3.2804074999999981</v>
      </c>
      <c r="J2208" s="5" t="str">
        <f>OBV!F2208</f>
        <v>BEARISH</v>
      </c>
      <c r="K2208" s="5" t="str">
        <f>OBV!G2208</f>
        <v>NEUTRAL</v>
      </c>
      <c r="L2208" s="5" t="str">
        <f>OBV!H2208</f>
        <v>CONFIRMED BEARISH</v>
      </c>
    </row>
    <row r="2209" spans="1:12" ht="13.5" x14ac:dyDescent="0.25">
      <c r="A2209" s="3">
        <f>RSI!A2209</f>
        <v>45523</v>
      </c>
      <c r="B2209" s="2">
        <f>RSI!B2209</f>
        <v>3.3169</v>
      </c>
      <c r="C2209" s="2">
        <f>RSI!I2209</f>
        <v>60.767409830157334</v>
      </c>
      <c r="D2209" s="2">
        <f>MACD!E2209</f>
        <v>-7.0986624346858207E-3</v>
      </c>
      <c r="E2209" s="2">
        <f>MACD!F2209</f>
        <v>1.1509875131014039E-2</v>
      </c>
      <c r="F2209" s="2">
        <f>'Moving Avg'!D2209</f>
        <v>3.2518599999999998</v>
      </c>
      <c r="G2209" s="2">
        <f>'Moving Avg'!F2209</f>
        <v>3.2334050000000012</v>
      </c>
      <c r="H2209" s="2">
        <f>'Moving Avg'!G2209</f>
        <v>3.2614120000000009</v>
      </c>
      <c r="I2209" s="2">
        <f>'Moving Avg'!H2209</f>
        <v>3.2806944999999992</v>
      </c>
      <c r="J2209" s="5" t="str">
        <f>OBV!F2209</f>
        <v>BEARISH</v>
      </c>
      <c r="K2209" s="5" t="str">
        <f>OBV!G2209</f>
        <v>NEUTRAL</v>
      </c>
      <c r="L2209" s="5" t="str">
        <f>OBV!H2209</f>
        <v>CONFIRMED BEARISH</v>
      </c>
    </row>
    <row r="2210" spans="1:12" ht="13.5" x14ac:dyDescent="0.25">
      <c r="A2210" s="3">
        <f>RSI!A2210</f>
        <v>45524</v>
      </c>
      <c r="B2210" s="2">
        <f>RSI!B2210</f>
        <v>3.3169</v>
      </c>
      <c r="C2210" s="2">
        <f>RSI!I2210</f>
        <v>60.767409830157327</v>
      </c>
      <c r="D2210" s="2">
        <f>MACD!E2210</f>
        <v>-2.0352457877268026E-2</v>
      </c>
      <c r="E2210" s="2">
        <f>MACD!F2210</f>
        <v>5.1374085293576267E-3</v>
      </c>
      <c r="F2210" s="2">
        <f>'Moving Avg'!D2210</f>
        <v>3.2723</v>
      </c>
      <c r="G2210" s="2">
        <f>'Moving Avg'!F2210</f>
        <v>3.2344850000000007</v>
      </c>
      <c r="H2210" s="2">
        <f>'Moving Avg'!G2210</f>
        <v>3.2620240000000007</v>
      </c>
      <c r="I2210" s="2">
        <f>'Moving Avg'!H2210</f>
        <v>3.281070999999999</v>
      </c>
      <c r="J2210" s="5" t="str">
        <f>OBV!F2210</f>
        <v>BEARISH</v>
      </c>
      <c r="K2210" s="5" t="str">
        <f>OBV!G2210</f>
        <v>NEUTRAL</v>
      </c>
      <c r="L2210" s="5" t="str">
        <f>OBV!H2210</f>
        <v>CONFIRMED BEARISH</v>
      </c>
    </row>
    <row r="2211" spans="1:12" ht="13.5" x14ac:dyDescent="0.25">
      <c r="A2211" s="3">
        <f>RSI!A2211</f>
        <v>45525</v>
      </c>
      <c r="B2211" s="2">
        <f>RSI!B2211</f>
        <v>3.3169</v>
      </c>
      <c r="C2211" s="2">
        <f>RSI!I2211</f>
        <v>60.767409830157327</v>
      </c>
      <c r="D2211" s="2">
        <f>MACD!E2211</f>
        <v>-2.6452696951915211E-2</v>
      </c>
      <c r="E2211" s="2">
        <f>MACD!F2211</f>
        <v>-1.180612566896941E-3</v>
      </c>
      <c r="F2211" s="2">
        <f>'Moving Avg'!D2211</f>
        <v>3.29094</v>
      </c>
      <c r="G2211" s="2">
        <f>'Moving Avg'!F2211</f>
        <v>3.237355</v>
      </c>
      <c r="H2211" s="2">
        <f>'Moving Avg'!G2211</f>
        <v>3.263172</v>
      </c>
      <c r="I2211" s="2">
        <f>'Moving Avg'!H2211</f>
        <v>3.2808654999999991</v>
      </c>
      <c r="J2211" s="5" t="str">
        <f>OBV!F2211</f>
        <v>BEARISH</v>
      </c>
      <c r="K2211" s="5" t="str">
        <f>OBV!G2211</f>
        <v>NEUTRAL</v>
      </c>
      <c r="L2211" s="5" t="str">
        <f>OBV!H2211</f>
        <v>CONFIRMED BEARISH</v>
      </c>
    </row>
    <row r="2212" spans="1:12" ht="13.5" x14ac:dyDescent="0.25">
      <c r="A2212" s="3">
        <f>RSI!A2212</f>
        <v>45526</v>
      </c>
      <c r="B2212" s="2">
        <f>RSI!B2212</f>
        <v>3.3169</v>
      </c>
      <c r="C2212" s="2">
        <f>RSI!I2212</f>
        <v>60.767409830157327</v>
      </c>
      <c r="D2212" s="2">
        <f>MACD!E2212</f>
        <v>-3.1992739566502948E-2</v>
      </c>
      <c r="E2212" s="2">
        <f>MACD!F2212</f>
        <v>-7.3430379668181431E-3</v>
      </c>
      <c r="F2212" s="2">
        <f>'Moving Avg'!D2212</f>
        <v>3.3039200000000002</v>
      </c>
      <c r="G2212" s="2">
        <f>'Moving Avg'!F2212</f>
        <v>3.2406750000000004</v>
      </c>
      <c r="H2212" s="2">
        <f>'Moving Avg'!G2212</f>
        <v>3.2634240000000001</v>
      </c>
      <c r="I2212" s="2">
        <f>'Moving Avg'!H2212</f>
        <v>3.2806154999999997</v>
      </c>
      <c r="J2212" s="5" t="str">
        <f>OBV!F2212</f>
        <v>BULLISH</v>
      </c>
      <c r="K2212" s="5" t="str">
        <f>OBV!G2212</f>
        <v>NEUTRAL</v>
      </c>
      <c r="L2212" s="5" t="str">
        <f>OBV!H2212</f>
        <v>CONFIRMED BULLISH</v>
      </c>
    </row>
    <row r="2213" spans="1:12" ht="13.5" x14ac:dyDescent="0.25">
      <c r="A2213" s="3">
        <f>RSI!A2213</f>
        <v>45527</v>
      </c>
      <c r="B2213" s="2">
        <f>RSI!B2213</f>
        <v>3.3169</v>
      </c>
      <c r="C2213" s="2">
        <f>RSI!I2213</f>
        <v>60.767409830157334</v>
      </c>
      <c r="D2213" s="2">
        <f>MACD!E2213</f>
        <v>-3.8415362816490273E-2</v>
      </c>
      <c r="E2213" s="2">
        <f>MACD!F2213</f>
        <v>-1.355750293675257E-2</v>
      </c>
      <c r="F2213" s="2">
        <f>'Moving Avg'!D2213</f>
        <v>3.3168999999999995</v>
      </c>
      <c r="G2213" s="2">
        <f>'Moving Avg'!F2213</f>
        <v>3.2439949999999995</v>
      </c>
      <c r="H2213" s="2">
        <f>'Moving Avg'!G2213</f>
        <v>3.2658260000000001</v>
      </c>
      <c r="I2213" s="2">
        <f>'Moving Avg'!H2213</f>
        <v>3.280454999999999</v>
      </c>
      <c r="J2213" s="5" t="str">
        <f>OBV!F2213</f>
        <v>BULLISH</v>
      </c>
      <c r="K2213" s="5" t="str">
        <f>OBV!G2213</f>
        <v>NEUTRAL</v>
      </c>
      <c r="L2213" s="5" t="str">
        <f>OBV!H2213</f>
        <v>CONFIRMED BULLISH</v>
      </c>
    </row>
    <row r="2214" spans="1:12" ht="13.5" x14ac:dyDescent="0.25">
      <c r="A2214" s="3">
        <f>RSI!A2214</f>
        <v>45530</v>
      </c>
      <c r="B2214" s="2">
        <f>RSI!B2214</f>
        <v>3.3169</v>
      </c>
      <c r="C2214" s="2">
        <f>RSI!I2214</f>
        <v>60.767409830157341</v>
      </c>
      <c r="D2214" s="2">
        <f>MACD!E2214</f>
        <v>-4.4174223051477668E-2</v>
      </c>
      <c r="E2214" s="2">
        <f>MACD!F2214</f>
        <v>-1.9680846959697591E-2</v>
      </c>
      <c r="F2214" s="2">
        <f>'Moving Avg'!D2214</f>
        <v>3.3168999999999995</v>
      </c>
      <c r="G2214" s="2">
        <f>'Moving Avg'!F2214</f>
        <v>3.2477599999999995</v>
      </c>
      <c r="H2214" s="2">
        <f>'Moving Avg'!G2214</f>
        <v>3.2673320000000001</v>
      </c>
      <c r="I2214" s="2">
        <f>'Moving Avg'!H2214</f>
        <v>3.2803389999999997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</row>
    <row r="2215" spans="1:12" ht="13.5" x14ac:dyDescent="0.25">
      <c r="A2215" s="3">
        <f>RSI!A2215</f>
        <v>45531</v>
      </c>
      <c r="B2215" s="2">
        <f>RSI!B2215</f>
        <v>3.2797999999999998</v>
      </c>
      <c r="C2215" s="2">
        <f>RSI!I2215</f>
        <v>52.003871894415916</v>
      </c>
      <c r="D2215" s="2">
        <f>MACD!E2215</f>
        <v>-4.6599264853231848E-2</v>
      </c>
      <c r="E2215" s="2">
        <f>MACD!F2215</f>
        <v>-2.5064530538404441E-2</v>
      </c>
      <c r="F2215" s="2">
        <f>'Moving Avg'!D2215</f>
        <v>3.3094799999999998</v>
      </c>
      <c r="G2215" s="2">
        <f>'Moving Avg'!F2215</f>
        <v>3.2545949999999992</v>
      </c>
      <c r="H2215" s="2">
        <f>'Moving Avg'!G2215</f>
        <v>3.266664</v>
      </c>
      <c r="I2215" s="2">
        <f>'Moving Avg'!H2215</f>
        <v>3.280351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</row>
    <row r="2216" spans="1:12" ht="13.5" x14ac:dyDescent="0.25">
      <c r="A2216" s="3">
        <f>RSI!A2216</f>
        <v>45532</v>
      </c>
      <c r="B2216" s="2">
        <f>RSI!B2216</f>
        <v>3.2797999999999998</v>
      </c>
      <c r="C2216" s="2">
        <f>RSI!I2216</f>
        <v>52.003871894415916</v>
      </c>
      <c r="D2216" s="2">
        <f>MACD!E2216</f>
        <v>-4.7325445582774517E-2</v>
      </c>
      <c r="E2216" s="2">
        <f>MACD!F2216</f>
        <v>-2.9516713547278459E-2</v>
      </c>
      <c r="F2216" s="2">
        <f>'Moving Avg'!D2216</f>
        <v>3.30206</v>
      </c>
      <c r="G2216" s="2">
        <f>'Moving Avg'!F2216</f>
        <v>3.257849999999999</v>
      </c>
      <c r="H2216" s="2">
        <f>'Moving Avg'!G2216</f>
        <v>3.2663539999999993</v>
      </c>
      <c r="I2216" s="2">
        <f>'Moving Avg'!H2216</f>
        <v>3.2802285000000002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</row>
    <row r="2217" spans="1:12" ht="13.5" x14ac:dyDescent="0.25">
      <c r="A2217" s="3">
        <f>RSI!A2217</f>
        <v>45533</v>
      </c>
      <c r="B2217" s="2">
        <f>RSI!B2217</f>
        <v>3.2519999999999998</v>
      </c>
      <c r="C2217" s="2">
        <f>RSI!I2217</f>
        <v>46.212179942983873</v>
      </c>
      <c r="D2217" s="2">
        <f>MACD!E2217</f>
        <v>-4.1581280107825691E-2</v>
      </c>
      <c r="E2217" s="2">
        <f>MACD!F2217</f>
        <v>-3.1929626859387904E-2</v>
      </c>
      <c r="F2217" s="2">
        <f>'Moving Avg'!D2217</f>
        <v>3.2890799999999998</v>
      </c>
      <c r="G2217" s="2">
        <f>'Moving Avg'!F2217</f>
        <v>3.2583699999999993</v>
      </c>
      <c r="H2217" s="2">
        <f>'Moving Avg'!G2217</f>
        <v>3.2654879999999995</v>
      </c>
      <c r="I2217" s="2">
        <f>'Moving Avg'!H2217</f>
        <v>3.2798329999999991</v>
      </c>
      <c r="J2217" s="5" t="str">
        <f>OBV!F2217</f>
        <v>BEARISH</v>
      </c>
      <c r="K2217" s="5" t="str">
        <f>OBV!G2217</f>
        <v>NEUTRAL</v>
      </c>
      <c r="L2217" s="5" t="str">
        <f>OBV!H2217</f>
        <v>CONFIRMED BEARISH</v>
      </c>
    </row>
    <row r="2218" spans="1:12" ht="13.5" x14ac:dyDescent="0.25">
      <c r="A2218" s="3">
        <f>RSI!A2218</f>
        <v>45534</v>
      </c>
      <c r="B2218" s="2">
        <f>RSI!B2218</f>
        <v>3.2982999999999998</v>
      </c>
      <c r="C2218" s="2">
        <f>RSI!I2218</f>
        <v>55.16754294299551</v>
      </c>
      <c r="D2218" s="2">
        <f>MACD!E2218</f>
        <v>-4.0036634449585939E-2</v>
      </c>
      <c r="E2218" s="2">
        <f>MACD!F2218</f>
        <v>-3.3551028377427516E-2</v>
      </c>
      <c r="F2218" s="2">
        <f>'Moving Avg'!D2218</f>
        <v>3.2853599999999998</v>
      </c>
      <c r="G2218" s="2">
        <f>'Moving Avg'!F2218</f>
        <v>3.2620999999999993</v>
      </c>
      <c r="H2218" s="2">
        <f>'Moving Avg'!G2218</f>
        <v>3.2659059999999993</v>
      </c>
      <c r="I2218" s="2">
        <f>'Moving Avg'!H2218</f>
        <v>3.2797584999999994</v>
      </c>
      <c r="J2218" s="5" t="str">
        <f>OBV!F2218</f>
        <v>BEARISH</v>
      </c>
      <c r="K2218" s="5" t="str">
        <f>OBV!G2218</f>
        <v>NEUTRAL</v>
      </c>
      <c r="L2218" s="5" t="str">
        <f>OBV!H2218</f>
        <v>CONFIRMED BEARISH</v>
      </c>
    </row>
    <row r="2219" spans="1:12" ht="13.5" x14ac:dyDescent="0.25">
      <c r="A2219" s="3">
        <f>RSI!A2219</f>
        <v>45537</v>
      </c>
      <c r="B2219" s="2">
        <f>RSI!B2219</f>
        <v>3.2797999999999998</v>
      </c>
      <c r="C2219" s="2">
        <f>RSI!I2219</f>
        <v>51.479396802548273</v>
      </c>
      <c r="D2219" s="2">
        <f>MACD!E2219</f>
        <v>-2.7542833612507867E-2</v>
      </c>
      <c r="E2219" s="2">
        <f>MACD!F2219</f>
        <v>-3.2349389424443591E-2</v>
      </c>
      <c r="F2219" s="2">
        <f>'Moving Avg'!D2219</f>
        <v>3.2779399999999996</v>
      </c>
      <c r="G2219" s="2">
        <f>'Moving Avg'!F2219</f>
        <v>3.2649049999999997</v>
      </c>
      <c r="H2219" s="2">
        <f>'Moving Avg'!G2219</f>
        <v>3.2670279999999998</v>
      </c>
      <c r="I2219" s="2">
        <f>'Moving Avg'!H2219</f>
        <v>3.2795914999999991</v>
      </c>
      <c r="J2219" s="5" t="str">
        <f>OBV!F2219</f>
        <v>BEARISH</v>
      </c>
      <c r="K2219" s="5" t="str">
        <f>OBV!G2219</f>
        <v>NEUTRAL</v>
      </c>
      <c r="L2219" s="5" t="str">
        <f>OBV!H2219</f>
        <v>CONFIRMED BEARISH</v>
      </c>
    </row>
    <row r="2220" spans="1:12" ht="13.5" x14ac:dyDescent="0.25">
      <c r="A2220" s="3">
        <f>RSI!A2220</f>
        <v>45538</v>
      </c>
      <c r="B2220" s="2">
        <f>RSI!B2220</f>
        <v>3.2612999999999999</v>
      </c>
      <c r="C2220" s="2">
        <f>RSI!I2220</f>
        <v>48.021998660388498</v>
      </c>
      <c r="D2220" s="2">
        <f>MACD!E2220</f>
        <v>-1.5647202374198699E-2</v>
      </c>
      <c r="E2220" s="2">
        <f>MACD!F2220</f>
        <v>-2.9008952014394615E-2</v>
      </c>
      <c r="F2220" s="2">
        <f>'Moving Avg'!D2220</f>
        <v>3.2742399999999998</v>
      </c>
      <c r="G2220" s="2">
        <f>'Moving Avg'!F2220</f>
        <v>3.2685799999999992</v>
      </c>
      <c r="H2220" s="2">
        <f>'Moving Avg'!G2220</f>
        <v>3.2667059999999997</v>
      </c>
      <c r="I2220" s="2">
        <f>'Moving Avg'!H2220</f>
        <v>3.2792869999999987</v>
      </c>
      <c r="J2220" s="5" t="str">
        <f>OBV!F2220</f>
        <v>BEARISH</v>
      </c>
      <c r="K2220" s="5" t="str">
        <f>OBV!G2220</f>
        <v>NEUTRAL</v>
      </c>
      <c r="L2220" s="5" t="str">
        <f>OBV!H2220</f>
        <v>CONFIRMED BEARISH</v>
      </c>
    </row>
    <row r="2221" spans="1:12" ht="13.5" x14ac:dyDescent="0.25">
      <c r="A2221" s="3">
        <f>RSI!A2221</f>
        <v>45539</v>
      </c>
      <c r="B2221" s="2">
        <f>RSI!B2221</f>
        <v>3.2612999999999999</v>
      </c>
      <c r="C2221" s="2">
        <f>RSI!I2221</f>
        <v>48.021998660388498</v>
      </c>
      <c r="D2221" s="2">
        <f>MACD!E2221</f>
        <v>-5.5153294396355079E-3</v>
      </c>
      <c r="E2221" s="2">
        <f>MACD!F2221</f>
        <v>-2.4310227499442793E-2</v>
      </c>
      <c r="F2221" s="2">
        <f>'Moving Avg'!D2221</f>
        <v>3.2705399999999996</v>
      </c>
      <c r="G2221" s="2">
        <f>'Moving Avg'!F2221</f>
        <v>3.2704599999999999</v>
      </c>
      <c r="H2221" s="2">
        <f>'Moving Avg'!G2221</f>
        <v>3.2663839999999995</v>
      </c>
      <c r="I2221" s="2">
        <f>'Moving Avg'!H2221</f>
        <v>3.2790274999999984</v>
      </c>
      <c r="J2221" s="5" t="str">
        <f>OBV!F2221</f>
        <v>BEARISH</v>
      </c>
      <c r="K2221" s="5" t="str">
        <f>OBV!G2221</f>
        <v>NEUTRAL</v>
      </c>
      <c r="L2221" s="5" t="str">
        <f>OBV!H2221</f>
        <v>CONFIRMED BEARISH</v>
      </c>
    </row>
    <row r="2222" spans="1:12" ht="13.5" x14ac:dyDescent="0.25">
      <c r="A2222" s="3">
        <f>RSI!A2222</f>
        <v>45540</v>
      </c>
      <c r="B2222" s="2">
        <f>RSI!B2222</f>
        <v>3.2427999999999999</v>
      </c>
      <c r="C2222" s="2">
        <f>RSI!I2222</f>
        <v>44.551827954509363</v>
      </c>
      <c r="D2222" s="2">
        <f>MACD!E2222</f>
        <v>4.4895890069844846E-3</v>
      </c>
      <c r="E2222" s="2">
        <f>MACD!F2222</f>
        <v>-1.8550264198157338E-2</v>
      </c>
      <c r="F2222" s="2">
        <f>'Moving Avg'!D2222</f>
        <v>3.2686999999999999</v>
      </c>
      <c r="G2222" s="2">
        <f>'Moving Avg'!F2222</f>
        <v>3.2714149999999997</v>
      </c>
      <c r="H2222" s="2">
        <f>'Moving Avg'!G2222</f>
        <v>3.2658719999999994</v>
      </c>
      <c r="I2222" s="2">
        <f>'Moving Avg'!H2222</f>
        <v>3.2788099999999996</v>
      </c>
      <c r="J2222" s="5" t="str">
        <f>OBV!F2222</f>
        <v>BULLISH</v>
      </c>
      <c r="K2222" s="5" t="str">
        <f>OBV!G2222</f>
        <v>NEUTRAL</v>
      </c>
      <c r="L2222" s="5" t="str">
        <f>OBV!H2222</f>
        <v>BULLISH DIVERGENCE</v>
      </c>
    </row>
    <row r="2223" spans="1:12" ht="13.5" x14ac:dyDescent="0.25">
      <c r="A2223" s="3">
        <f>RSI!A2223</f>
        <v>45541</v>
      </c>
      <c r="B2223" s="2">
        <f>RSI!B2223</f>
        <v>3.2705000000000002</v>
      </c>
      <c r="C2223" s="2">
        <f>RSI!I2223</f>
        <v>50.338431921546025</v>
      </c>
      <c r="D2223" s="2">
        <f>MACD!E2223</f>
        <v>1.1069629510666701E-2</v>
      </c>
      <c r="E2223" s="2">
        <f>MACD!F2223</f>
        <v>-1.2626285456392531E-2</v>
      </c>
      <c r="F2223" s="2">
        <f>'Moving Avg'!D2223</f>
        <v>3.2631399999999999</v>
      </c>
      <c r="G2223" s="2">
        <f>'Moving Avg'!F2223</f>
        <v>3.2742049999999998</v>
      </c>
      <c r="H2223" s="2">
        <f>'Moving Avg'!G2223</f>
        <v>3.2673459999999994</v>
      </c>
      <c r="I2223" s="2">
        <f>'Moving Avg'!H2223</f>
        <v>3.2786859999999995</v>
      </c>
      <c r="J2223" s="5" t="str">
        <f>OBV!F2223</f>
        <v>BULLISH</v>
      </c>
      <c r="K2223" s="5" t="str">
        <f>OBV!G2223</f>
        <v>NEUTRAL</v>
      </c>
      <c r="L2223" s="5" t="str">
        <f>OBV!H2223</f>
        <v>BULLISH DIVERGENCE</v>
      </c>
    </row>
    <row r="2224" spans="1:12" ht="13.5" x14ac:dyDescent="0.25">
      <c r="A2224" s="3">
        <f>RSI!A2224</f>
        <v>45544</v>
      </c>
      <c r="B2224" s="2">
        <f>RSI!B2224</f>
        <v>3.2705000000000002</v>
      </c>
      <c r="C2224" s="2">
        <f>RSI!I2224</f>
        <v>50.338431921546039</v>
      </c>
      <c r="D2224" s="2">
        <f>MACD!E2224</f>
        <v>1.6627557204313526E-2</v>
      </c>
      <c r="E2224" s="2">
        <f>MACD!F2224</f>
        <v>-6.7755169242513201E-3</v>
      </c>
      <c r="F2224" s="2">
        <f>'Moving Avg'!D2224</f>
        <v>3.2612800000000002</v>
      </c>
      <c r="G2224" s="2">
        <f>'Moving Avg'!F2224</f>
        <v>3.2769950000000003</v>
      </c>
      <c r="H2224" s="2">
        <f>'Moving Avg'!G2224</f>
        <v>3.2673879999999991</v>
      </c>
      <c r="I2224" s="2">
        <f>'Moving Avg'!H2224</f>
        <v>3.2786514999999996</v>
      </c>
      <c r="J2224" s="5" t="str">
        <f>OBV!F2224</f>
        <v>BULLISH</v>
      </c>
      <c r="K2224" s="5" t="str">
        <f>OBV!G2224</f>
        <v>NEUTRAL</v>
      </c>
      <c r="L2224" s="5" t="str">
        <f>OBV!H2224</f>
        <v>BULLISH DIVERGENCE</v>
      </c>
    </row>
    <row r="2225" spans="1:12" ht="13.5" x14ac:dyDescent="0.25">
      <c r="A2225" s="3">
        <f>RSI!A2225</f>
        <v>45545</v>
      </c>
      <c r="B2225" s="2">
        <f>RSI!B2225</f>
        <v>3.2705000000000002</v>
      </c>
      <c r="C2225" s="2">
        <f>RSI!I2225</f>
        <v>50.338431921546047</v>
      </c>
      <c r="D2225" s="2">
        <f>MACD!E2225</f>
        <v>1.5613653748289824E-2</v>
      </c>
      <c r="E2225" s="2">
        <f>MACD!F2225</f>
        <v>-2.2976827897430918E-3</v>
      </c>
      <c r="F2225" s="2">
        <f>'Moving Avg'!D2225</f>
        <v>3.2631199999999998</v>
      </c>
      <c r="G2225" s="2">
        <f>'Moving Avg'!F2225</f>
        <v>3.2797850000000004</v>
      </c>
      <c r="H2225" s="2">
        <f>'Moving Avg'!G2225</f>
        <v>3.2661759999999993</v>
      </c>
      <c r="I2225" s="2">
        <f>'Moving Avg'!H2225</f>
        <v>3.2783929999999994</v>
      </c>
      <c r="J2225" s="5" t="str">
        <f>OBV!F2225</f>
        <v>BULLISH</v>
      </c>
      <c r="K2225" s="5" t="str">
        <f>OBV!G2225</f>
        <v>NEUTRAL</v>
      </c>
      <c r="L2225" s="5" t="str">
        <f>OBV!H2225</f>
        <v>CONFIRMED BULLISH</v>
      </c>
    </row>
    <row r="2226" spans="1:12" ht="13.5" x14ac:dyDescent="0.25">
      <c r="A2226" s="3">
        <f>RSI!A2226</f>
        <v>45546</v>
      </c>
      <c r="B2226" s="2">
        <f>RSI!B2226</f>
        <v>3.2519999999999998</v>
      </c>
      <c r="C2226" s="2">
        <f>RSI!I2226</f>
        <v>46.307257432296581</v>
      </c>
      <c r="D2226" s="2">
        <f>MACD!E2226</f>
        <v>1.6117704844016423E-2</v>
      </c>
      <c r="E2226" s="2">
        <f>MACD!F2226</f>
        <v>1.385394737008811E-3</v>
      </c>
      <c r="F2226" s="2">
        <f>'Moving Avg'!D2226</f>
        <v>3.26126</v>
      </c>
      <c r="G2226" s="2">
        <f>'Moving Avg'!F2226</f>
        <v>3.2811999999999997</v>
      </c>
      <c r="H2226" s="2">
        <f>'Moving Avg'!G2226</f>
        <v>3.2645939999999998</v>
      </c>
      <c r="I2226" s="2">
        <f>'Moving Avg'!H2226</f>
        <v>3.2779524999999992</v>
      </c>
      <c r="J2226" s="5" t="str">
        <f>OBV!F2226</f>
        <v>BULLISH</v>
      </c>
      <c r="K2226" s="5" t="str">
        <f>OBV!G2226</f>
        <v>NEUTRAL</v>
      </c>
      <c r="L2226" s="5" t="str">
        <f>OBV!H2226</f>
        <v>BULLISH DIVERGENCE</v>
      </c>
    </row>
    <row r="2227" spans="1:12" ht="13.5" x14ac:dyDescent="0.25">
      <c r="A2227" s="3">
        <f>RSI!A2227</f>
        <v>45547</v>
      </c>
      <c r="B2227" s="2">
        <f>RSI!B2227</f>
        <v>3.2705000000000002</v>
      </c>
      <c r="C2227" s="2">
        <f>RSI!I2227</f>
        <v>50.570163574968845</v>
      </c>
      <c r="D2227" s="2">
        <f>MACD!E2227</f>
        <v>1.0998454792588763E-2</v>
      </c>
      <c r="E2227" s="2">
        <f>MACD!F2227</f>
        <v>3.3080067481248017E-3</v>
      </c>
      <c r="F2227" s="2">
        <f>'Moving Avg'!D2227</f>
        <v>3.2668000000000008</v>
      </c>
      <c r="G2227" s="2">
        <f>'Moving Avg'!F2227</f>
        <v>3.2821249999999997</v>
      </c>
      <c r="H2227" s="2">
        <f>'Moving Avg'!G2227</f>
        <v>3.2655299999999996</v>
      </c>
      <c r="I2227" s="2">
        <f>'Moving Avg'!H2227</f>
        <v>3.2775599999999994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</row>
    <row r="2228" spans="1:12" ht="13.5" x14ac:dyDescent="0.25">
      <c r="A2228" s="3">
        <f>RSI!A2228</f>
        <v>45548</v>
      </c>
      <c r="B2228" s="2">
        <f>RSI!B2228</f>
        <v>3.3353999999999999</v>
      </c>
      <c r="C2228" s="2">
        <f>RSI!I2228</f>
        <v>61.975565587046603</v>
      </c>
      <c r="D2228" s="2">
        <f>MACD!E2228</f>
        <v>8.9671511364262102E-3</v>
      </c>
      <c r="E2228" s="2">
        <f>MACD!F2228</f>
        <v>4.439835625785084E-3</v>
      </c>
      <c r="F2228" s="2">
        <f>'Moving Avg'!D2228</f>
        <v>3.2797799999999997</v>
      </c>
      <c r="G2228" s="2">
        <f>'Moving Avg'!F2228</f>
        <v>3.286295</v>
      </c>
      <c r="H2228" s="2">
        <f>'Moving Avg'!G2228</f>
        <v>3.2666899999999988</v>
      </c>
      <c r="I2228" s="2">
        <f>'Moving Avg'!H2228</f>
        <v>3.2774919999999992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</row>
    <row r="2229" spans="1:12" ht="13.5" x14ac:dyDescent="0.25">
      <c r="A2229" s="3">
        <f>RSI!A2229</f>
        <v>45551</v>
      </c>
      <c r="B2229" s="2">
        <f>RSI!B2229</f>
        <v>3.391</v>
      </c>
      <c r="C2229" s="2">
        <f>RSI!I2229</f>
        <v>68.649484033636654</v>
      </c>
      <c r="D2229" s="2">
        <f>MACD!E2229</f>
        <v>-1.1398023106767852E-4</v>
      </c>
      <c r="E2229" s="2">
        <f>MACD!F2229</f>
        <v>3.5290724544145315E-3</v>
      </c>
      <c r="F2229" s="2">
        <f>'Moving Avg'!D2229</f>
        <v>3.3038799999999995</v>
      </c>
      <c r="G2229" s="2">
        <f>'Moving Avg'!F2229</f>
        <v>3.29</v>
      </c>
      <c r="H2229" s="2">
        <f>'Moving Avg'!G2229</f>
        <v>3.2689619999999984</v>
      </c>
      <c r="I2229" s="2">
        <f>'Moving Avg'!H2229</f>
        <v>3.2777464999999988</v>
      </c>
      <c r="J2229" s="5" t="str">
        <f>OBV!F2229</f>
        <v>BULLISH</v>
      </c>
      <c r="K2229" s="5" t="str">
        <f>OBV!G2229</f>
        <v>NEUTRAL</v>
      </c>
      <c r="L2229" s="5" t="str">
        <f>OBV!H2229</f>
        <v>CONFIRMED BULLISH</v>
      </c>
    </row>
    <row r="2230" spans="1:12" ht="13.5" x14ac:dyDescent="0.25">
      <c r="A2230" s="3">
        <f>RSI!A2230</f>
        <v>45552</v>
      </c>
      <c r="B2230" s="2">
        <f>RSI!B2230</f>
        <v>3.3725000000000001</v>
      </c>
      <c r="C2230" s="2">
        <f>RSI!I2230</f>
        <v>64.587411868935362</v>
      </c>
      <c r="D2230" s="2">
        <f>MACD!E2230</f>
        <v>-9.9705477670695153E-3</v>
      </c>
      <c r="E2230" s="2">
        <f>MACD!F2230</f>
        <v>8.2914841011772194E-4</v>
      </c>
      <c r="F2230" s="2">
        <f>'Moving Avg'!D2230</f>
        <v>3.3242800000000003</v>
      </c>
      <c r="G2230" s="2">
        <f>'Moving Avg'!F2230</f>
        <v>3.2927799999999996</v>
      </c>
      <c r="H2230" s="2">
        <f>'Moving Avg'!G2230</f>
        <v>3.2708639999999987</v>
      </c>
      <c r="I2230" s="2">
        <f>'Moving Avg'!H2230</f>
        <v>3.2776849999999986</v>
      </c>
      <c r="J2230" s="5" t="str">
        <f>OBV!F2230</f>
        <v>BULLISH</v>
      </c>
      <c r="K2230" s="5" t="str">
        <f>OBV!G2230</f>
        <v>NEUTRAL</v>
      </c>
      <c r="L2230" s="5" t="str">
        <f>OBV!H2230</f>
        <v>CONFIRMED BULLISH</v>
      </c>
    </row>
    <row r="2231" spans="1:12" ht="13.5" x14ac:dyDescent="0.25">
      <c r="A2231" s="3">
        <f>RSI!A2231</f>
        <v>45553</v>
      </c>
      <c r="B2231" s="2">
        <f>RSI!B2231</f>
        <v>3.3725000000000001</v>
      </c>
      <c r="C2231" s="2">
        <f>RSI!I2231</f>
        <v>64.587411868935362</v>
      </c>
      <c r="D2231" s="2">
        <f>MACD!E2231</f>
        <v>-1.8846541730978661E-2</v>
      </c>
      <c r="E2231" s="2">
        <f>MACD!F2231</f>
        <v>-3.1059896181015552E-3</v>
      </c>
      <c r="F2231" s="2">
        <f>'Moving Avg'!D2231</f>
        <v>3.3483800000000001</v>
      </c>
      <c r="G2231" s="2">
        <f>'Moving Avg'!F2231</f>
        <v>3.2955599999999996</v>
      </c>
      <c r="H2231" s="2">
        <f>'Moving Avg'!G2231</f>
        <v>3.272765999999999</v>
      </c>
      <c r="I2231" s="2">
        <f>'Moving Avg'!H2231</f>
        <v>3.2773099999999986</v>
      </c>
      <c r="J2231" s="5" t="str">
        <f>OBV!F2231</f>
        <v>BULLISH</v>
      </c>
      <c r="K2231" s="5" t="str">
        <f>OBV!G2231</f>
        <v>NEUTRAL</v>
      </c>
      <c r="L2231" s="5" t="str">
        <f>OBV!H2231</f>
        <v>CONFIRMED BULLISH</v>
      </c>
    </row>
    <row r="2232" spans="1:12" ht="13.5" x14ac:dyDescent="0.25">
      <c r="A2232" s="3">
        <f>RSI!A2232</f>
        <v>45554</v>
      </c>
      <c r="B2232" s="2">
        <f>RSI!B2232</f>
        <v>3.3632</v>
      </c>
      <c r="C2232" s="2">
        <f>RSI!I2232</f>
        <v>62.433592541675758</v>
      </c>
      <c r="D2232" s="2">
        <f>MACD!E2232</f>
        <v>-2.9010394076138812E-2</v>
      </c>
      <c r="E2232" s="2">
        <f>MACD!F2232</f>
        <v>-8.2868705097090059E-3</v>
      </c>
      <c r="F2232" s="2">
        <f>'Moving Avg'!D2232</f>
        <v>3.3669200000000004</v>
      </c>
      <c r="G2232" s="2">
        <f>'Moving Avg'!F2232</f>
        <v>3.2978749999999999</v>
      </c>
      <c r="H2232" s="2">
        <f>'Moving Avg'!G2232</f>
        <v>3.2753779999999995</v>
      </c>
      <c r="I2232" s="2">
        <f>'Moving Avg'!H2232</f>
        <v>3.2768884999999988</v>
      </c>
      <c r="J2232" s="5" t="str">
        <f>OBV!F2232</f>
        <v>BULLISH</v>
      </c>
      <c r="K2232" s="5" t="str">
        <f>OBV!G2232</f>
        <v>NEUTRAL</v>
      </c>
      <c r="L2232" s="5" t="str">
        <f>OBV!H2232</f>
        <v>CONFIRMED BULLISH</v>
      </c>
    </row>
    <row r="2233" spans="1:12" ht="13.5" x14ac:dyDescent="0.25">
      <c r="A2233" s="3">
        <f>RSI!A2233</f>
        <v>45555</v>
      </c>
      <c r="B2233" s="2">
        <f>RSI!B2233</f>
        <v>3.3632</v>
      </c>
      <c r="C2233" s="2">
        <f>RSI!I2233</f>
        <v>62.43359254167575</v>
      </c>
      <c r="D2233" s="2">
        <f>MACD!E2233</f>
        <v>-3.3753464784441967E-2</v>
      </c>
      <c r="E2233" s="2">
        <f>MACD!F2233</f>
        <v>-1.3380189364655598E-2</v>
      </c>
      <c r="F2233" s="2">
        <f>'Moving Avg'!D2233</f>
        <v>3.3724800000000004</v>
      </c>
      <c r="G2233" s="2">
        <f>'Moving Avg'!F2233</f>
        <v>3.3001899999999997</v>
      </c>
      <c r="H2233" s="2">
        <f>'Moving Avg'!G2233</f>
        <v>3.2763779999999998</v>
      </c>
      <c r="I2233" s="2">
        <f>'Moving Avg'!H2233</f>
        <v>3.2764669999999994</v>
      </c>
      <c r="J2233" s="5" t="str">
        <f>OBV!F2233</f>
        <v>BEARISH</v>
      </c>
      <c r="K2233" s="5" t="str">
        <f>OBV!G2233</f>
        <v>NEUTRAL</v>
      </c>
      <c r="L2233" s="5" t="str">
        <f>OBV!H2233</f>
        <v>BEARISH DIVERGENCE</v>
      </c>
    </row>
    <row r="2234" spans="1:12" ht="13.5" x14ac:dyDescent="0.25">
      <c r="A2234" s="3">
        <f>RSI!A2234</f>
        <v>45558</v>
      </c>
      <c r="B2234" s="2">
        <f>RSI!B2234</f>
        <v>3.3632</v>
      </c>
      <c r="C2234" s="2">
        <f>RSI!I2234</f>
        <v>62.43359254167575</v>
      </c>
      <c r="D2234" s="2">
        <f>MACD!E2234</f>
        <v>-3.8141301210782519E-2</v>
      </c>
      <c r="E2234" s="2">
        <f>MACD!F2234</f>
        <v>-1.8332411733880984E-2</v>
      </c>
      <c r="F2234" s="2">
        <f>'Moving Avg'!D2234</f>
        <v>3.3669199999999995</v>
      </c>
      <c r="G2234" s="2">
        <f>'Moving Avg'!F2234</f>
        <v>3.302505</v>
      </c>
      <c r="H2234" s="2">
        <f>'Moving Avg'!G2234</f>
        <v>3.2777360000000004</v>
      </c>
      <c r="I2234" s="2">
        <f>'Moving Avg'!H2234</f>
        <v>3.276000499999999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</row>
    <row r="2235" spans="1:12" ht="13.5" x14ac:dyDescent="0.25">
      <c r="A2235" s="3">
        <f>RSI!A2235</f>
        <v>45559</v>
      </c>
      <c r="B2235" s="2">
        <f>RSI!B2235</f>
        <v>3.3632</v>
      </c>
      <c r="C2235" s="2">
        <f>RSI!I2235</f>
        <v>62.433592541675743</v>
      </c>
      <c r="D2235" s="2">
        <f>MACD!E2235</f>
        <v>-4.2200816345827175E-2</v>
      </c>
      <c r="E2235" s="2">
        <f>MACD!F2235</f>
        <v>-2.310609265627022E-2</v>
      </c>
      <c r="F2235" s="2">
        <f>'Moving Avg'!D2235</f>
        <v>3.3650599999999997</v>
      </c>
      <c r="G2235" s="2">
        <f>'Moving Avg'!F2235</f>
        <v>3.3066749999999998</v>
      </c>
      <c r="H2235" s="2">
        <f>'Moving Avg'!G2235</f>
        <v>3.2781980000000006</v>
      </c>
      <c r="I2235" s="2">
        <f>'Moving Avg'!H2235</f>
        <v>3.2755339999999995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</row>
    <row r="2236" spans="1:12" ht="13.5" x14ac:dyDescent="0.25">
      <c r="A2236" s="3">
        <f>RSI!A2236</f>
        <v>45560</v>
      </c>
      <c r="B2236" s="2">
        <f>RSI!B2236</f>
        <v>3.3260999999999998</v>
      </c>
      <c r="C2236" s="2">
        <f>RSI!I2236</f>
        <v>52.95769869857493</v>
      </c>
      <c r="D2236" s="2">
        <f>MACD!E2236</f>
        <v>-4.6054843117205646E-2</v>
      </c>
      <c r="E2236" s="2">
        <f>MACD!F2236</f>
        <v>-2.7695842748457308E-2</v>
      </c>
      <c r="F2236" s="2">
        <f>'Moving Avg'!D2236</f>
        <v>3.3557800000000002</v>
      </c>
      <c r="G2236" s="2">
        <f>'Moving Avg'!F2236</f>
        <v>3.3089900000000001</v>
      </c>
      <c r="H2236" s="2">
        <f>'Moving Avg'!G2236</f>
        <v>3.2788140000000006</v>
      </c>
      <c r="I2236" s="2">
        <f>'Moving Avg'!H2236</f>
        <v>3.2748819999999994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</row>
    <row r="2237" spans="1:12" ht="13.5" x14ac:dyDescent="0.25">
      <c r="A2237" s="3">
        <f>RSI!A2237</f>
        <v>45561</v>
      </c>
      <c r="B2237" s="2">
        <f>RSI!B2237</f>
        <v>3.3075999999999999</v>
      </c>
      <c r="C2237" s="2">
        <f>RSI!I2237</f>
        <v>48.966669293934565</v>
      </c>
      <c r="D2237" s="2">
        <f>MACD!E2237</f>
        <v>-4.5177458472362986E-2</v>
      </c>
      <c r="E2237" s="2">
        <f>MACD!F2237</f>
        <v>-3.1192165893238446E-2</v>
      </c>
      <c r="F2237" s="2">
        <f>'Moving Avg'!D2237</f>
        <v>3.3446600000000002</v>
      </c>
      <c r="G2237" s="2">
        <f>'Moving Avg'!F2237</f>
        <v>3.3117699999999992</v>
      </c>
      <c r="H2237" s="2">
        <f>'Moving Avg'!G2237</f>
        <v>3.2785220000000006</v>
      </c>
      <c r="I2237" s="2">
        <f>'Moving Avg'!H2237</f>
        <v>3.2741824999999989</v>
      </c>
      <c r="J2237" s="5" t="str">
        <f>OBV!F2237</f>
        <v>BEARISH</v>
      </c>
      <c r="K2237" s="5" t="str">
        <f>OBV!G2237</f>
        <v>NEUTRAL</v>
      </c>
      <c r="L2237" s="5" t="str">
        <f>OBV!H2237</f>
        <v>CONFIRMED BEARISH</v>
      </c>
    </row>
    <row r="2238" spans="1:12" ht="13.5" x14ac:dyDescent="0.25">
      <c r="A2238" s="3">
        <f>RSI!A2238</f>
        <v>45562</v>
      </c>
      <c r="B2238" s="2">
        <f>RSI!B2238</f>
        <v>3.2705000000000002</v>
      </c>
      <c r="C2238" s="2">
        <f>RSI!I2238</f>
        <v>42.112515138186183</v>
      </c>
      <c r="D2238" s="2">
        <f>MACD!E2238</f>
        <v>-3.1665234508769569E-2</v>
      </c>
      <c r="E2238" s="2">
        <f>MACD!F2238</f>
        <v>-3.128677961634467E-2</v>
      </c>
      <c r="F2238" s="2">
        <f>'Moving Avg'!D2238</f>
        <v>3.3261200000000004</v>
      </c>
      <c r="G2238" s="2">
        <f>'Moving Avg'!F2238</f>
        <v>3.3103799999999999</v>
      </c>
      <c r="H2238" s="2">
        <f>'Moving Avg'!G2238</f>
        <v>3.2774880000000008</v>
      </c>
      <c r="I2238" s="2">
        <f>'Moving Avg'!H2238</f>
        <v>3.2732974999999986</v>
      </c>
      <c r="J2238" s="5" t="str">
        <f>OBV!F2238</f>
        <v>BEARISH</v>
      </c>
      <c r="K2238" s="5" t="str">
        <f>OBV!G2238</f>
        <v>NEUTRAL</v>
      </c>
      <c r="L2238" s="5" t="str">
        <f>OBV!H2238</f>
        <v>CONFIRMED BEARISH</v>
      </c>
    </row>
    <row r="2239" spans="1:12" ht="13.5" x14ac:dyDescent="0.25">
      <c r="A2239" s="3">
        <f>RSI!A2239</f>
        <v>45565</v>
      </c>
      <c r="B2239" s="2">
        <f>RSI!B2239</f>
        <v>3.2890999999999999</v>
      </c>
      <c r="C2239" s="2">
        <f>RSI!I2239</f>
        <v>46.179954455875006</v>
      </c>
      <c r="D2239" s="2">
        <f>MACD!E2239</f>
        <v>-1.2802207363404872E-2</v>
      </c>
      <c r="E2239" s="2">
        <f>MACD!F2239</f>
        <v>-2.7589865165756712E-2</v>
      </c>
      <c r="F2239" s="2">
        <f>'Moving Avg'!D2239</f>
        <v>3.3113000000000001</v>
      </c>
      <c r="G2239" s="2">
        <f>'Moving Avg'!F2239</f>
        <v>3.3108449999999996</v>
      </c>
      <c r="H2239" s="2">
        <f>'Moving Avg'!G2239</f>
        <v>3.277184000000001</v>
      </c>
      <c r="I2239" s="2">
        <f>'Moving Avg'!H2239</f>
        <v>3.2725054999999985</v>
      </c>
      <c r="J2239" s="5" t="str">
        <f>OBV!F2239</f>
        <v>BEARISH</v>
      </c>
      <c r="K2239" s="5" t="str">
        <f>OBV!G2239</f>
        <v>NEUTRAL</v>
      </c>
      <c r="L2239" s="5" t="str">
        <f>OBV!H2239</f>
        <v>CONFIRMED BEARISH</v>
      </c>
    </row>
    <row r="2240" spans="1:12" ht="13.5" x14ac:dyDescent="0.25">
      <c r="A2240" s="3">
        <f>RSI!A2240</f>
        <v>45566</v>
      </c>
      <c r="B2240" s="2">
        <f>RSI!B2240</f>
        <v>3.2519999999999998</v>
      </c>
      <c r="C2240" s="2">
        <f>RSI!I2240</f>
        <v>40.123955509661052</v>
      </c>
      <c r="D2240" s="2">
        <f>MACD!E2240</f>
        <v>3.1856595722903336E-3</v>
      </c>
      <c r="E2240" s="2">
        <f>MACD!F2240</f>
        <v>-2.1434760218147303E-2</v>
      </c>
      <c r="F2240" s="2">
        <f>'Moving Avg'!D2240</f>
        <v>3.2890600000000001</v>
      </c>
      <c r="G2240" s="2">
        <f>'Moving Avg'!F2240</f>
        <v>3.3103799999999994</v>
      </c>
      <c r="H2240" s="2">
        <f>'Moving Avg'!G2240</f>
        <v>3.2763180000000007</v>
      </c>
      <c r="I2240" s="2">
        <f>'Moving Avg'!H2240</f>
        <v>3.2715724999999987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</row>
    <row r="2241" spans="1:12" ht="13.5" x14ac:dyDescent="0.25">
      <c r="A2241" s="3">
        <f>RSI!A2241</f>
        <v>45567</v>
      </c>
      <c r="B2241" s="2">
        <f>RSI!B2241</f>
        <v>3.2612999999999999</v>
      </c>
      <c r="C2241" s="2">
        <f>RSI!I2241</f>
        <v>42.171202196122557</v>
      </c>
      <c r="D2241" s="2">
        <f>MACD!E2241</f>
        <v>1.6359792817381535E-2</v>
      </c>
      <c r="E2241" s="2">
        <f>MACD!F2241</f>
        <v>-1.3875849611041534E-2</v>
      </c>
      <c r="F2241" s="2">
        <f>'Moving Avg'!D2241</f>
        <v>3.2760999999999996</v>
      </c>
      <c r="G2241" s="2">
        <f>'Moving Avg'!F2241</f>
        <v>3.3103799999999994</v>
      </c>
      <c r="H2241" s="2">
        <f>'Moving Avg'!G2241</f>
        <v>3.2763540000000004</v>
      </c>
      <c r="I2241" s="2">
        <f>'Moving Avg'!H2241</f>
        <v>3.2706859999999991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</row>
    <row r="2242" spans="1:12" ht="13.5" x14ac:dyDescent="0.25">
      <c r="A2242" s="3">
        <f>RSI!A2242</f>
        <v>45568</v>
      </c>
      <c r="B2242" s="2">
        <f>RSI!B2242</f>
        <v>3.2427999999999999</v>
      </c>
      <c r="C2242" s="2">
        <f>RSI!I2242</f>
        <v>39.29309616975025</v>
      </c>
      <c r="D2242" s="2">
        <f>MACD!E2242</f>
        <v>2.7701808404648531E-2</v>
      </c>
      <c r="E2242" s="2">
        <f>MACD!F2242</f>
        <v>-5.5603180079035223E-3</v>
      </c>
      <c r="F2242" s="2">
        <f>'Moving Avg'!D2242</f>
        <v>3.2631399999999999</v>
      </c>
      <c r="G2242" s="2">
        <f>'Moving Avg'!F2242</f>
        <v>3.3103799999999994</v>
      </c>
      <c r="H2242" s="2">
        <f>'Moving Avg'!G2242</f>
        <v>3.2762000000000002</v>
      </c>
      <c r="I2242" s="2">
        <f>'Moving Avg'!H2242</f>
        <v>3.2697519999999987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</row>
    <row r="2243" spans="1:12" ht="13.5" x14ac:dyDescent="0.25">
      <c r="A2243" s="3">
        <f>RSI!A2243</f>
        <v>45569</v>
      </c>
      <c r="B2243" s="2">
        <f>RSI!B2243</f>
        <v>3.2890999999999999</v>
      </c>
      <c r="C2243" s="2">
        <f>RSI!I2243</f>
        <v>48.724835974788981</v>
      </c>
      <c r="D2243" s="2">
        <f>MACD!E2243</f>
        <v>3.4214762971256807E-2</v>
      </c>
      <c r="E2243" s="2">
        <f>MACD!F2243</f>
        <v>2.394698187928544E-3</v>
      </c>
      <c r="F2243" s="2">
        <f>'Moving Avg'!D2243</f>
        <v>3.2668600000000003</v>
      </c>
      <c r="G2243" s="2">
        <f>'Moving Avg'!F2243</f>
        <v>3.3113099999999998</v>
      </c>
      <c r="H2243" s="2">
        <f>'Moving Avg'!G2243</f>
        <v>3.2769719999999993</v>
      </c>
      <c r="I2243" s="2">
        <f>'Moving Avg'!H2243</f>
        <v>3.2690494999999982</v>
      </c>
      <c r="J2243" s="5" t="str">
        <f>OBV!F2243</f>
        <v>BULLISH</v>
      </c>
      <c r="K2243" s="5" t="str">
        <f>OBV!G2243</f>
        <v>NEUTRAL</v>
      </c>
      <c r="L2243" s="5" t="str">
        <f>OBV!H2243</f>
        <v>CONFIRMED BULLISH</v>
      </c>
    </row>
    <row r="2244" spans="1:12" ht="13.5" x14ac:dyDescent="0.25">
      <c r="A2244" s="3">
        <f>RSI!A2244</f>
        <v>45572</v>
      </c>
      <c r="B2244" s="2">
        <f>RSI!B2244</f>
        <v>3.3538999999999999</v>
      </c>
      <c r="C2244" s="2">
        <f>RSI!I2244</f>
        <v>58.453748012649854</v>
      </c>
      <c r="D2244" s="2">
        <f>MACD!E2244</f>
        <v>3.4972037768784769E-2</v>
      </c>
      <c r="E2244" s="2">
        <f>MACD!F2244</f>
        <v>8.9101661040997902E-3</v>
      </c>
      <c r="F2244" s="2">
        <f>'Moving Avg'!D2244</f>
        <v>3.27982</v>
      </c>
      <c r="G2244" s="2">
        <f>'Moving Avg'!F2244</f>
        <v>3.3154799999999995</v>
      </c>
      <c r="H2244" s="2">
        <f>'Moving Avg'!G2244</f>
        <v>3.2792179999999997</v>
      </c>
      <c r="I2244" s="2">
        <f>'Moving Avg'!H2244</f>
        <v>3.2686709999999977</v>
      </c>
      <c r="J2244" s="5" t="str">
        <f>OBV!F2244</f>
        <v>BULLISH</v>
      </c>
      <c r="K2244" s="5" t="str">
        <f>OBV!G2244</f>
        <v>NEUTRAL</v>
      </c>
      <c r="L2244" s="5" t="str">
        <f>OBV!H2244</f>
        <v>CONFIRMED BULLISH</v>
      </c>
    </row>
    <row r="2245" spans="1:12" ht="13.5" x14ac:dyDescent="0.25">
      <c r="A2245" s="3">
        <f>RSI!A2245</f>
        <v>45573</v>
      </c>
      <c r="B2245" s="2">
        <f>RSI!B2245</f>
        <v>3.2890999999999999</v>
      </c>
      <c r="C2245" s="2">
        <f>RSI!I2245</f>
        <v>48.536136256244177</v>
      </c>
      <c r="D2245" s="2">
        <f>MACD!E2245</f>
        <v>4.0072785399112743E-2</v>
      </c>
      <c r="E2245" s="2">
        <f>MACD!F2245</f>
        <v>1.514268996310238E-2</v>
      </c>
      <c r="F2245" s="2">
        <f>'Moving Avg'!D2245</f>
        <v>3.2872399999999997</v>
      </c>
      <c r="G2245" s="2">
        <f>'Moving Avg'!F2245</f>
        <v>3.3164099999999999</v>
      </c>
      <c r="H2245" s="2">
        <f>'Moving Avg'!G2245</f>
        <v>3.2821379999999993</v>
      </c>
      <c r="I2245" s="2">
        <f>'Moving Avg'!H2245</f>
        <v>3.2678789999999975</v>
      </c>
      <c r="J2245" s="5" t="str">
        <f>OBV!F2245</f>
        <v>BULLISH</v>
      </c>
      <c r="K2245" s="5" t="str">
        <f>OBV!G2245</f>
        <v>NEUTRAL</v>
      </c>
      <c r="L2245" s="5" t="str">
        <f>OBV!H2245</f>
        <v>CONFIRMED BULLISH</v>
      </c>
    </row>
    <row r="2246" spans="1:12" ht="13.5" x14ac:dyDescent="0.25">
      <c r="A2246" s="3">
        <f>RSI!A2246</f>
        <v>45574</v>
      </c>
      <c r="B2246" s="2">
        <f>RSI!B2246</f>
        <v>3.2890999999999999</v>
      </c>
      <c r="C2246" s="2">
        <f>RSI!I2246</f>
        <v>48.536136256244177</v>
      </c>
      <c r="D2246" s="2">
        <f>MACD!E2246</f>
        <v>3.8749179862770156E-2</v>
      </c>
      <c r="E2246" s="2">
        <f>MACD!F2246</f>
        <v>1.9863987943035937E-2</v>
      </c>
      <c r="F2246" s="2">
        <f>'Moving Avg'!D2246</f>
        <v>3.2927999999999997</v>
      </c>
      <c r="G2246" s="2">
        <f>'Moving Avg'!F2246</f>
        <v>3.3182649999999994</v>
      </c>
      <c r="H2246" s="2">
        <f>'Moving Avg'!G2246</f>
        <v>3.2836259999999995</v>
      </c>
      <c r="I2246" s="2">
        <f>'Moving Avg'!H2246</f>
        <v>3.2670869999999974</v>
      </c>
      <c r="J2246" s="5" t="str">
        <f>OBV!F2246</f>
        <v>BULLISH</v>
      </c>
      <c r="K2246" s="5" t="str">
        <f>OBV!G2246</f>
        <v>NEUTRAL</v>
      </c>
      <c r="L2246" s="5" t="str">
        <f>OBV!H2246</f>
        <v>CONFIRMED BULLISH</v>
      </c>
    </row>
    <row r="2247" spans="1:12" ht="13.5" x14ac:dyDescent="0.25">
      <c r="A2247" s="3">
        <f>RSI!A2247</f>
        <v>45575</v>
      </c>
      <c r="B2247" s="2">
        <f>RSI!B2247</f>
        <v>3.1964000000000001</v>
      </c>
      <c r="C2247" s="2">
        <f>RSI!I2247</f>
        <v>37.874655520948423</v>
      </c>
      <c r="D2247" s="2">
        <f>MACD!E2247</f>
        <v>4.1712746125034172E-2</v>
      </c>
      <c r="E2247" s="2">
        <f>MACD!F2247</f>
        <v>2.4233739579435587E-2</v>
      </c>
      <c r="F2247" s="2">
        <f>'Moving Avg'!D2247</f>
        <v>3.2835200000000002</v>
      </c>
      <c r="G2247" s="2">
        <f>'Moving Avg'!F2247</f>
        <v>3.3145599999999993</v>
      </c>
      <c r="H2247" s="2">
        <f>'Moving Avg'!G2247</f>
        <v>3.2827220000000006</v>
      </c>
      <c r="I2247" s="2">
        <f>'Moving Avg'!H2247</f>
        <v>3.2659654999999974</v>
      </c>
      <c r="J2247" s="5" t="str">
        <f>OBV!F2247</f>
        <v>BEARISH</v>
      </c>
      <c r="K2247" s="5" t="str">
        <f>OBV!G2247</f>
        <v>NEUTRAL</v>
      </c>
      <c r="L2247" s="5" t="str">
        <f>OBV!H2247</f>
        <v>CONFIRMED BEARISH</v>
      </c>
    </row>
    <row r="2248" spans="1:12" ht="13.5" x14ac:dyDescent="0.25">
      <c r="A2248" s="3">
        <f>RSI!A2248</f>
        <v>45576</v>
      </c>
      <c r="B2248" s="2">
        <f>RSI!B2248</f>
        <v>3.2797999999999998</v>
      </c>
      <c r="C2248" s="2">
        <f>RSI!I2248</f>
        <v>48.776346686238234</v>
      </c>
      <c r="D2248" s="2">
        <f>MACD!E2248</f>
        <v>3.294103597581044E-2</v>
      </c>
      <c r="E2248" s="2">
        <f>MACD!F2248</f>
        <v>2.5975198858710559E-2</v>
      </c>
      <c r="F2248" s="2">
        <f>'Moving Avg'!D2248</f>
        <v>3.28166</v>
      </c>
      <c r="G2248" s="2">
        <f>'Moving Avg'!F2248</f>
        <v>3.3117799999999997</v>
      </c>
      <c r="H2248" s="2">
        <f>'Moving Avg'!G2248</f>
        <v>3.2838439999999998</v>
      </c>
      <c r="I2248" s="2">
        <f>'Moving Avg'!H2248</f>
        <v>3.2652609999999975</v>
      </c>
      <c r="J2248" s="5" t="str">
        <f>OBV!F2248</f>
        <v>BULLISH</v>
      </c>
      <c r="K2248" s="5" t="str">
        <f>OBV!G2248</f>
        <v>NEUTRAL</v>
      </c>
      <c r="L2248" s="5" t="str">
        <f>OBV!H2248</f>
        <v>BULLISH DIVERGENCE</v>
      </c>
    </row>
    <row r="2249" spans="1:12" ht="13.5" x14ac:dyDescent="0.25">
      <c r="A2249" s="3">
        <f>RSI!A2249</f>
        <v>45579</v>
      </c>
      <c r="B2249" s="2">
        <f>RSI!B2249</f>
        <v>3.2797999999999998</v>
      </c>
      <c r="C2249" s="2">
        <f>RSI!I2249</f>
        <v>48.776346686238234</v>
      </c>
      <c r="D2249" s="2">
        <f>MACD!E2249</f>
        <v>2.8448772628403951E-2</v>
      </c>
      <c r="E2249" s="2">
        <f>MACD!F2249</f>
        <v>2.6469913612649242E-2</v>
      </c>
      <c r="F2249" s="2">
        <f>'Moving Avg'!D2249</f>
        <v>3.2668399999999997</v>
      </c>
      <c r="G2249" s="2">
        <f>'Moving Avg'!F2249</f>
        <v>3.3062199999999997</v>
      </c>
      <c r="H2249" s="2">
        <f>'Moving Avg'!G2249</f>
        <v>3.2849659999999998</v>
      </c>
      <c r="I2249" s="2">
        <f>'Moving Avg'!H2249</f>
        <v>3.264466999999998</v>
      </c>
      <c r="J2249" s="5" t="str">
        <f>OBV!F2249</f>
        <v>BULLISH</v>
      </c>
      <c r="K2249" s="5" t="str">
        <f>OBV!G2249</f>
        <v>NEUTRAL</v>
      </c>
      <c r="L2249" s="5" t="str">
        <f>OBV!H2249</f>
        <v>BULLISH DIVERGENCE</v>
      </c>
    </row>
    <row r="2250" spans="1:12" ht="13.5" x14ac:dyDescent="0.25">
      <c r="A2250" s="3">
        <f>RSI!A2250</f>
        <v>45581</v>
      </c>
      <c r="B2250" s="2">
        <f>RSI!B2250</f>
        <v>3.2427999999999999</v>
      </c>
      <c r="C2250" s="2">
        <f>RSI!I2250</f>
        <v>44.737120848606395</v>
      </c>
      <c r="D2250" s="2">
        <f>MACD!E2250</f>
        <v>2.1744021884670506E-2</v>
      </c>
      <c r="E2250" s="2">
        <f>MACD!F2250</f>
        <v>2.5524735267053497E-2</v>
      </c>
      <c r="F2250" s="2">
        <f>'Moving Avg'!D2250</f>
        <v>3.2575799999999999</v>
      </c>
      <c r="G2250" s="2">
        <f>'Moving Avg'!F2250</f>
        <v>3.2997349999999996</v>
      </c>
      <c r="H2250" s="2">
        <f>'Moving Avg'!G2250</f>
        <v>3.2860659999999995</v>
      </c>
      <c r="I2250" s="2">
        <f>'Moving Avg'!H2250</f>
        <v>3.263532999999998</v>
      </c>
      <c r="J2250" s="5" t="str">
        <f>OBV!F2250</f>
        <v>BEARISH</v>
      </c>
      <c r="K2250" s="5" t="str">
        <f>OBV!G2250</f>
        <v>NEUTRAL</v>
      </c>
      <c r="L2250" s="5" t="str">
        <f>OBV!H2250</f>
        <v>CONFIRMED BEARISH</v>
      </c>
    </row>
    <row r="2251" spans="1:12" ht="13.5" x14ac:dyDescent="0.25">
      <c r="A2251" s="3">
        <f>RSI!A2251</f>
        <v>45582</v>
      </c>
      <c r="B2251" s="2">
        <f>RSI!B2251</f>
        <v>3.2427999999999999</v>
      </c>
      <c r="C2251" s="2">
        <f>RSI!I2251</f>
        <v>44.737120848606402</v>
      </c>
      <c r="D2251" s="2">
        <f>MACD!E2251</f>
        <v>1.7778829457134382E-2</v>
      </c>
      <c r="E2251" s="2">
        <f>MACD!F2251</f>
        <v>2.3975554105069675E-2</v>
      </c>
      <c r="F2251" s="2">
        <f>'Moving Avg'!D2251</f>
        <v>3.2483199999999997</v>
      </c>
      <c r="G2251" s="2">
        <f>'Moving Avg'!F2251</f>
        <v>3.2932499999999996</v>
      </c>
      <c r="H2251" s="2">
        <f>'Moving Avg'!G2251</f>
        <v>3.2864479999999991</v>
      </c>
      <c r="I2251" s="2">
        <f>'Moving Avg'!H2251</f>
        <v>3.2625989999999985</v>
      </c>
      <c r="J2251" s="5" t="str">
        <f>OBV!F2251</f>
        <v>BEARISH</v>
      </c>
      <c r="K2251" s="5" t="str">
        <f>OBV!G2251</f>
        <v>NEUTRAL</v>
      </c>
      <c r="L2251" s="5" t="str">
        <f>OBV!H2251</f>
        <v>CONFIRMED BEARISH</v>
      </c>
    </row>
    <row r="2252" spans="1:12" ht="13.5" x14ac:dyDescent="0.25">
      <c r="A2252" s="3">
        <f>RSI!A2252</f>
        <v>45583</v>
      </c>
      <c r="B2252" s="2">
        <f>RSI!B2252</f>
        <v>3.2612999999999999</v>
      </c>
      <c r="C2252" s="2">
        <f>RSI!I2252</f>
        <v>47.269285234116424</v>
      </c>
      <c r="D2252" s="2">
        <f>MACD!E2252</f>
        <v>1.0463891464538744E-2</v>
      </c>
      <c r="E2252" s="2">
        <f>MACD!F2252</f>
        <v>2.1273221576963493E-2</v>
      </c>
      <c r="F2252" s="2">
        <f>'Moving Avg'!D2252</f>
        <v>3.2612999999999994</v>
      </c>
      <c r="G2252" s="2">
        <f>'Moving Avg'!F2252</f>
        <v>3.2881550000000006</v>
      </c>
      <c r="H2252" s="2">
        <f>'Moving Avg'!G2252</f>
        <v>3.287199999999999</v>
      </c>
      <c r="I2252" s="2">
        <f>'Moving Avg'!H2252</f>
        <v>3.2618019999999976</v>
      </c>
      <c r="J2252" s="5" t="str">
        <f>OBV!F2252</f>
        <v>BEARISH</v>
      </c>
      <c r="K2252" s="5" t="str">
        <f>OBV!G2252</f>
        <v>NEUTRAL</v>
      </c>
      <c r="L2252" s="5" t="str">
        <f>OBV!H2252</f>
        <v>BEARISH DIVERGENCE</v>
      </c>
    </row>
    <row r="2253" spans="1:12" ht="13.5" x14ac:dyDescent="0.25">
      <c r="A2253" s="3">
        <f>RSI!A2253</f>
        <v>45586</v>
      </c>
      <c r="B2253" s="2">
        <f>RSI!B2253</f>
        <v>3.2612999999999999</v>
      </c>
      <c r="C2253" s="2">
        <f>RSI!I2253</f>
        <v>47.269285234116431</v>
      </c>
      <c r="D2253" s="2">
        <f>MACD!E2253</f>
        <v>1.1525818775587116E-2</v>
      </c>
      <c r="E2253" s="2">
        <f>MACD!F2253</f>
        <v>1.9323741016688219E-2</v>
      </c>
      <c r="F2253" s="2">
        <f>'Moving Avg'!D2253</f>
        <v>3.2576000000000001</v>
      </c>
      <c r="G2253" s="2">
        <f>'Moving Avg'!F2253</f>
        <v>3.2830600000000003</v>
      </c>
      <c r="H2253" s="2">
        <f>'Moving Avg'!G2253</f>
        <v>3.2881319999999992</v>
      </c>
      <c r="I2253" s="2">
        <f>'Moving Avg'!H2253</f>
        <v>3.2610944999999973</v>
      </c>
      <c r="J2253" s="5" t="str">
        <f>OBV!F2253</f>
        <v>BEARISH</v>
      </c>
      <c r="K2253" s="5" t="str">
        <f>OBV!G2253</f>
        <v>NEUTRAL</v>
      </c>
      <c r="L2253" s="5" t="str">
        <f>OBV!H2253</f>
        <v>CONFIRMED BEARISH</v>
      </c>
    </row>
    <row r="2254" spans="1:12" ht="13.5" x14ac:dyDescent="0.25">
      <c r="A2254" s="3">
        <f>RSI!A2254</f>
        <v>45587</v>
      </c>
      <c r="B2254" s="2">
        <f>RSI!B2254</f>
        <v>3.2427999999999999</v>
      </c>
      <c r="C2254" s="2">
        <f>RSI!I2254</f>
        <v>44.884109571676653</v>
      </c>
      <c r="D2254" s="2">
        <f>MACD!E2254</f>
        <v>2.3882875001900228E-2</v>
      </c>
      <c r="E2254" s="2">
        <f>MACD!F2254</f>
        <v>2.0235567813730621E-2</v>
      </c>
      <c r="F2254" s="2">
        <f>'Moving Avg'!D2254</f>
        <v>3.2502000000000004</v>
      </c>
      <c r="G2254" s="2">
        <f>'Moving Avg'!F2254</f>
        <v>3.2770399999999995</v>
      </c>
      <c r="H2254" s="2">
        <f>'Moving Avg'!G2254</f>
        <v>3.288694</v>
      </c>
      <c r="I2254" s="2">
        <f>'Moving Avg'!H2254</f>
        <v>3.2605184999999977</v>
      </c>
      <c r="J2254" s="5" t="str">
        <f>OBV!F2254</f>
        <v>BEARISH</v>
      </c>
      <c r="K2254" s="5" t="str">
        <f>OBV!G2254</f>
        <v>NEUTRAL</v>
      </c>
      <c r="L2254" s="5" t="str">
        <f>OBV!H2254</f>
        <v>CONFIRMED BEARISH</v>
      </c>
    </row>
    <row r="2255" spans="1:12" ht="13.5" x14ac:dyDescent="0.25">
      <c r="A2255" s="3">
        <f>RSI!A2255</f>
        <v>45588</v>
      </c>
      <c r="B2255" s="2">
        <f>RSI!B2255</f>
        <v>3.1501000000000001</v>
      </c>
      <c r="C2255" s="2">
        <f>RSI!I2255</f>
        <v>35.278166149289191</v>
      </c>
      <c r="D2255" s="2">
        <f>MACD!E2255</f>
        <v>3.1455692558106652E-2</v>
      </c>
      <c r="E2255" s="2">
        <f>MACD!F2255</f>
        <v>2.2479592762605829E-2</v>
      </c>
      <c r="F2255" s="2">
        <f>'Moving Avg'!D2255</f>
        <v>3.2316599999999993</v>
      </c>
      <c r="G2255" s="2">
        <f>'Moving Avg'!F2255</f>
        <v>3.2663849999999996</v>
      </c>
      <c r="H2255" s="2">
        <f>'Moving Avg'!G2255</f>
        <v>3.2874020000000002</v>
      </c>
      <c r="I2255" s="2">
        <f>'Moving Avg'!H2255</f>
        <v>3.2593894999999971</v>
      </c>
      <c r="J2255" s="5" t="str">
        <f>OBV!F2255</f>
        <v>BEARISH</v>
      </c>
      <c r="K2255" s="5" t="str">
        <f>OBV!G2255</f>
        <v>NEUTRAL</v>
      </c>
      <c r="L2255" s="5" t="str">
        <f>OBV!H2255</f>
        <v>CONFIRMED BEARISH</v>
      </c>
    </row>
    <row r="2256" spans="1:12" ht="13.5" x14ac:dyDescent="0.25">
      <c r="A2256" s="3">
        <f>RSI!A2256</f>
        <v>45589</v>
      </c>
      <c r="B2256" s="2">
        <f>RSI!B2256</f>
        <v>3.2242000000000002</v>
      </c>
      <c r="C2256" s="2">
        <f>RSI!I2256</f>
        <v>45.347105706279663</v>
      </c>
      <c r="D2256" s="2">
        <f>MACD!E2256</f>
        <v>3.312549899036954E-2</v>
      </c>
      <c r="E2256" s="2">
        <f>MACD!F2256</f>
        <v>2.4608774008158571E-2</v>
      </c>
      <c r="F2256" s="2">
        <f>'Moving Avg'!D2256</f>
        <v>3.2279400000000003</v>
      </c>
      <c r="G2256" s="2">
        <f>'Moving Avg'!F2256</f>
        <v>3.2612900000000002</v>
      </c>
      <c r="H2256" s="2">
        <f>'Moving Avg'!G2256</f>
        <v>3.2874119999999998</v>
      </c>
      <c r="I2256" s="2">
        <f>'Moving Avg'!H2256</f>
        <v>3.2588099999999964</v>
      </c>
      <c r="J2256" s="5" t="str">
        <f>OBV!F2256</f>
        <v>BEARISH</v>
      </c>
      <c r="K2256" s="5" t="str">
        <f>OBV!G2256</f>
        <v>NEUTRAL</v>
      </c>
      <c r="L2256" s="5" t="str">
        <f>OBV!H2256</f>
        <v>CONFIRMED BEARISH</v>
      </c>
    </row>
    <row r="2257" spans="1:12" ht="13.5" x14ac:dyDescent="0.25">
      <c r="A2257" s="3">
        <f>RSI!A2257</f>
        <v>45590</v>
      </c>
      <c r="B2257" s="2">
        <f>RSI!B2257</f>
        <v>3.2242000000000002</v>
      </c>
      <c r="C2257" s="2">
        <f>RSI!I2257</f>
        <v>45.347105706279663</v>
      </c>
      <c r="D2257" s="2">
        <f>MACD!E2257</f>
        <v>2.0534316007209785E-2</v>
      </c>
      <c r="E2257" s="2">
        <f>MACD!F2257</f>
        <v>2.3793882407968814E-2</v>
      </c>
      <c r="F2257" s="2">
        <f>'Moving Avg'!D2257</f>
        <v>3.2205199999999996</v>
      </c>
      <c r="G2257" s="2">
        <f>'Moving Avg'!F2257</f>
        <v>3.2571200000000005</v>
      </c>
      <c r="H2257" s="2">
        <f>'Moving Avg'!G2257</f>
        <v>3.2868560000000002</v>
      </c>
      <c r="I2257" s="2">
        <f>'Moving Avg'!H2257</f>
        <v>3.2582304999999963</v>
      </c>
      <c r="J2257" s="5" t="str">
        <f>OBV!F2257</f>
        <v>BEARISH</v>
      </c>
      <c r="K2257" s="5" t="str">
        <f>OBV!G2257</f>
        <v>NEUTRAL</v>
      </c>
      <c r="L2257" s="5" t="str">
        <f>OBV!H2257</f>
        <v>CONFIRMED BEARISH</v>
      </c>
    </row>
    <row r="2258" spans="1:12" ht="13.5" x14ac:dyDescent="0.25">
      <c r="A2258" s="3">
        <f>RSI!A2258</f>
        <v>45593</v>
      </c>
      <c r="B2258" s="2">
        <f>RSI!B2258</f>
        <v>3.2057000000000002</v>
      </c>
      <c r="C2258" s="2">
        <f>RSI!I2258</f>
        <v>43.392451262783879</v>
      </c>
      <c r="D2258" s="2">
        <f>MACD!E2258</f>
        <v>2.4319750239694571E-2</v>
      </c>
      <c r="E2258" s="2">
        <f>MACD!F2258</f>
        <v>2.3899055974313969E-2</v>
      </c>
      <c r="F2258" s="2">
        <f>'Moving Avg'!D2258</f>
        <v>3.2094</v>
      </c>
      <c r="G2258" s="2">
        <f>'Moving Avg'!F2258</f>
        <v>3.253880000000001</v>
      </c>
      <c r="H2258" s="2">
        <f>'Moving Avg'!G2258</f>
        <v>3.28593</v>
      </c>
      <c r="I2258" s="2">
        <f>'Moving Avg'!H2258</f>
        <v>3.2576929999999957</v>
      </c>
      <c r="J2258" s="5" t="str">
        <f>OBV!F2258</f>
        <v>BEARISH</v>
      </c>
      <c r="K2258" s="5" t="str">
        <f>OBV!G2258</f>
        <v>NEUTRAL</v>
      </c>
      <c r="L2258" s="5" t="str">
        <f>OBV!H2258</f>
        <v>CONFIRMED BEARISH</v>
      </c>
    </row>
    <row r="2259" spans="1:12" ht="13.5" x14ac:dyDescent="0.25">
      <c r="A2259" s="3">
        <f>RSI!A2259</f>
        <v>45594</v>
      </c>
      <c r="B2259" s="2">
        <f>RSI!B2259</f>
        <v>3.2057000000000002</v>
      </c>
      <c r="C2259" s="2">
        <f>RSI!I2259</f>
        <v>43.392451262783879</v>
      </c>
      <c r="D2259" s="2">
        <f>MACD!E2259</f>
        <v>2.7852842584351833E-2</v>
      </c>
      <c r="E2259" s="2">
        <f>MACD!F2259</f>
        <v>2.4689813296321545E-2</v>
      </c>
      <c r="F2259" s="2">
        <f>'Moving Avg'!D2259</f>
        <v>3.2019800000000003</v>
      </c>
      <c r="G2259" s="2">
        <f>'Moving Avg'!F2259</f>
        <v>3.2497100000000012</v>
      </c>
      <c r="H2259" s="2">
        <f>'Moving Avg'!G2259</f>
        <v>3.2837060000000005</v>
      </c>
      <c r="I2259" s="2">
        <f>'Moving Avg'!H2259</f>
        <v>3.2572449999999957</v>
      </c>
      <c r="J2259" s="5" t="str">
        <f>OBV!F2259</f>
        <v>BEARISH</v>
      </c>
      <c r="K2259" s="5" t="str">
        <f>OBV!G2259</f>
        <v>NEUTRAL</v>
      </c>
      <c r="L2259" s="5" t="str">
        <f>OBV!H2259</f>
        <v>CONFIRMED BEARISH</v>
      </c>
    </row>
    <row r="2260" spans="1:12" ht="13.5" x14ac:dyDescent="0.25">
      <c r="A2260" s="3">
        <f>RSI!A2260</f>
        <v>45595</v>
      </c>
      <c r="B2260" s="2">
        <f>RSI!B2260</f>
        <v>3.1686000000000001</v>
      </c>
      <c r="C2260" s="2">
        <f>RSI!I2260</f>
        <v>39.43865686399311</v>
      </c>
      <c r="D2260" s="2">
        <f>MACD!E2260</f>
        <v>2.8203808465956826E-2</v>
      </c>
      <c r="E2260" s="2">
        <f>MACD!F2260</f>
        <v>2.5392612330248605E-2</v>
      </c>
      <c r="F2260" s="2">
        <f>'Moving Avg'!D2260</f>
        <v>3.2056800000000001</v>
      </c>
      <c r="G2260" s="2">
        <f>'Moving Avg'!F2260</f>
        <v>3.245540000000001</v>
      </c>
      <c r="H2260" s="2">
        <f>'Moving Avg'!G2260</f>
        <v>3.2807400000000002</v>
      </c>
      <c r="I2260" s="2">
        <f>'Moving Avg'!H2260</f>
        <v>3.2569249999999959</v>
      </c>
      <c r="J2260" s="5" t="str">
        <f>OBV!F2260</f>
        <v>BULLISH</v>
      </c>
      <c r="K2260" s="5" t="str">
        <f>OBV!G2260</f>
        <v>NEUTRAL</v>
      </c>
      <c r="L2260" s="5" t="str">
        <f>OBV!H2260</f>
        <v>CONFIRMED BULLISH</v>
      </c>
    </row>
    <row r="2261" spans="1:12" ht="13.5" x14ac:dyDescent="0.25">
      <c r="A2261" s="3">
        <f>RSI!A2261</f>
        <v>45596</v>
      </c>
      <c r="B2261" s="2">
        <f>RSI!B2261</f>
        <v>3.1871999999999998</v>
      </c>
      <c r="C2261" s="2">
        <f>RSI!I2261</f>
        <v>42.27829354363886</v>
      </c>
      <c r="D2261" s="2">
        <f>MACD!E2261</f>
        <v>2.7625177080137675E-2</v>
      </c>
      <c r="E2261" s="2">
        <f>MACD!F2261</f>
        <v>2.5839125280226423E-2</v>
      </c>
      <c r="F2261" s="2">
        <f>'Moving Avg'!D2261</f>
        <v>3.1982799999999996</v>
      </c>
      <c r="G2261" s="2">
        <f>'Moving Avg'!F2261</f>
        <v>3.2418350000000005</v>
      </c>
      <c r="H2261" s="2">
        <f>'Moving Avg'!G2261</f>
        <v>3.278146</v>
      </c>
      <c r="I2261" s="2">
        <f>'Moving Avg'!H2261</f>
        <v>3.2564294999999954</v>
      </c>
      <c r="J2261" s="5" t="str">
        <f>OBV!F2261</f>
        <v>BEARISH</v>
      </c>
      <c r="K2261" s="5" t="str">
        <f>OBV!G2261</f>
        <v>NEUTRAL</v>
      </c>
      <c r="L2261" s="5" t="str">
        <f>OBV!H2261</f>
        <v>CONFIRMED BEARISH</v>
      </c>
    </row>
    <row r="2262" spans="1:12" ht="13.5" x14ac:dyDescent="0.25">
      <c r="A2262" s="3">
        <f>RSI!A2262</f>
        <v>45597</v>
      </c>
      <c r="B2262" s="2">
        <f>RSI!B2262</f>
        <v>3.1871999999999998</v>
      </c>
      <c r="C2262" s="2">
        <f>RSI!I2262</f>
        <v>42.27829354363886</v>
      </c>
      <c r="D2262" s="2">
        <f>MACD!E2262</f>
        <v>3.0336788648739343E-2</v>
      </c>
      <c r="E2262" s="2">
        <f>MACD!F2262</f>
        <v>2.6738657953929008E-2</v>
      </c>
      <c r="F2262" s="2">
        <f>'Moving Avg'!D2262</f>
        <v>3.1908799999999999</v>
      </c>
      <c r="G2262" s="2">
        <f>'Moving Avg'!F2262</f>
        <v>3.2390550000000005</v>
      </c>
      <c r="H2262" s="2">
        <f>'Moving Avg'!G2262</f>
        <v>3.2755520000000002</v>
      </c>
      <c r="I2262" s="2">
        <f>'Moving Avg'!H2262</f>
        <v>3.2561129999999952</v>
      </c>
      <c r="J2262" s="5" t="str">
        <f>OBV!F2262</f>
        <v>BEARISH</v>
      </c>
      <c r="K2262" s="5" t="str">
        <f>OBV!G2262</f>
        <v>NEUTRAL</v>
      </c>
      <c r="L2262" s="5" t="str">
        <f>OBV!H2262</f>
        <v>CONFIRMED BEARISH</v>
      </c>
    </row>
    <row r="2263" spans="1:12" ht="13.5" x14ac:dyDescent="0.25">
      <c r="A2263" s="3">
        <f>RSI!A2263</f>
        <v>45600</v>
      </c>
      <c r="B2263" s="2">
        <f>RSI!B2263</f>
        <v>3.1871999999999998</v>
      </c>
      <c r="C2263" s="2">
        <f>RSI!I2263</f>
        <v>42.278293543638867</v>
      </c>
      <c r="D2263" s="2">
        <f>MACD!E2263</f>
        <v>3.2959996702216721E-2</v>
      </c>
      <c r="E2263" s="2">
        <f>MACD!F2263</f>
        <v>2.7982925703586552E-2</v>
      </c>
      <c r="F2263" s="2">
        <f>'Moving Avg'!D2263</f>
        <v>3.1871800000000001</v>
      </c>
      <c r="G2263" s="2">
        <f>'Moving Avg'!F2263</f>
        <v>3.2339599999999997</v>
      </c>
      <c r="H2263" s="2">
        <f>'Moving Avg'!G2263</f>
        <v>3.272958</v>
      </c>
      <c r="I2263" s="2">
        <f>'Moving Avg'!H2263</f>
        <v>3.2558859999999954</v>
      </c>
      <c r="J2263" s="5" t="str">
        <f>OBV!F2263</f>
        <v>BULLISH</v>
      </c>
      <c r="K2263" s="5" t="str">
        <f>OBV!G2263</f>
        <v>NEUTRAL</v>
      </c>
      <c r="L2263" s="5" t="str">
        <f>OBV!H2263</f>
        <v>BULLISH DIVERGENCE</v>
      </c>
    </row>
    <row r="2264" spans="1:12" ht="13.5" x14ac:dyDescent="0.25">
      <c r="A2264" s="3">
        <f>RSI!A2264</f>
        <v>45601</v>
      </c>
      <c r="B2264" s="2">
        <f>RSI!B2264</f>
        <v>3.2427999999999999</v>
      </c>
      <c r="C2264" s="2">
        <f>RSI!I2264</f>
        <v>50.877588664011945</v>
      </c>
      <c r="D2264" s="2">
        <f>MACD!E2264</f>
        <v>2.8519376268875796E-2</v>
      </c>
      <c r="E2264" s="2">
        <f>MACD!F2264</f>
        <v>2.80902158166444E-2</v>
      </c>
      <c r="F2264" s="2">
        <f>'Moving Avg'!D2264</f>
        <v>3.1945999999999999</v>
      </c>
      <c r="G2264" s="2">
        <f>'Moving Avg'!F2264</f>
        <v>3.2284049999999995</v>
      </c>
      <c r="H2264" s="2">
        <f>'Moving Avg'!G2264</f>
        <v>3.2714759999999994</v>
      </c>
      <c r="I2264" s="2">
        <f>'Moving Avg'!H2264</f>
        <v>3.2559369999999954</v>
      </c>
      <c r="J2264" s="5" t="str">
        <f>OBV!F2264</f>
        <v>BULLISH</v>
      </c>
      <c r="K2264" s="5" t="str">
        <f>OBV!G2264</f>
        <v>NEUTRAL</v>
      </c>
      <c r="L2264" s="5" t="str">
        <f>OBV!H2264</f>
        <v>CONFIRMED BULLISH</v>
      </c>
    </row>
    <row r="2265" spans="1:12" ht="13.5" x14ac:dyDescent="0.25">
      <c r="A2265" s="3">
        <f>RSI!A2265</f>
        <v>45602</v>
      </c>
      <c r="B2265" s="2">
        <f>RSI!B2265</f>
        <v>3.2242000000000002</v>
      </c>
      <c r="C2265" s="2">
        <f>RSI!I2265</f>
        <v>48.28599044936977</v>
      </c>
      <c r="D2265" s="2">
        <f>MACD!E2265</f>
        <v>1.1831489875017365E-2</v>
      </c>
      <c r="E2265" s="2">
        <f>MACD!F2265</f>
        <v>2.4838470628318995E-2</v>
      </c>
      <c r="F2265" s="2">
        <f>'Moving Avg'!D2265</f>
        <v>3.2057199999999995</v>
      </c>
      <c r="G2265" s="2">
        <f>'Moving Avg'!F2265</f>
        <v>3.2251599999999998</v>
      </c>
      <c r="H2265" s="2">
        <f>'Moving Avg'!G2265</f>
        <v>3.2703639999999994</v>
      </c>
      <c r="I2265" s="2">
        <f>'Moving Avg'!H2265</f>
        <v>3.2559844999999954</v>
      </c>
      <c r="J2265" s="5" t="str">
        <f>OBV!F2265</f>
        <v>BULLISH</v>
      </c>
      <c r="K2265" s="5" t="str">
        <f>OBV!G2265</f>
        <v>NEUTRAL</v>
      </c>
      <c r="L2265" s="5" t="str">
        <f>OBV!H2265</f>
        <v>CONFIRMED BULLISH</v>
      </c>
    </row>
    <row r="2266" spans="1:12" ht="13.5" x14ac:dyDescent="0.25">
      <c r="A2266" s="3">
        <f>RSI!A2266</f>
        <v>45603</v>
      </c>
      <c r="B2266" s="2">
        <f>RSI!B2266</f>
        <v>3.2149999999999999</v>
      </c>
      <c r="C2266" s="2">
        <f>RSI!I2266</f>
        <v>47.01044744968511</v>
      </c>
      <c r="D2266" s="2">
        <f>MACD!E2266</f>
        <v>9.8591402516241544E-3</v>
      </c>
      <c r="E2266" s="2">
        <f>MACD!F2266</f>
        <v>2.1842604552980028E-2</v>
      </c>
      <c r="F2266" s="2">
        <f>'Moving Avg'!D2266</f>
        <v>3.2112799999999999</v>
      </c>
      <c r="G2266" s="2">
        <f>'Moving Avg'!F2266</f>
        <v>3.2214549999999997</v>
      </c>
      <c r="H2266" s="2">
        <f>'Moving Avg'!G2266</f>
        <v>3.2690679999999999</v>
      </c>
      <c r="I2266" s="2">
        <f>'Moving Avg'!H2266</f>
        <v>3.2559859999999956</v>
      </c>
      <c r="J2266" s="5" t="str">
        <f>OBV!F2266</f>
        <v>BULLISH</v>
      </c>
      <c r="K2266" s="5" t="str">
        <f>OBV!G2266</f>
        <v>NEUTRAL</v>
      </c>
      <c r="L2266" s="5" t="str">
        <f>OBV!H2266</f>
        <v>CONFIRMED BULLISH</v>
      </c>
    </row>
    <row r="2267" spans="1:12" ht="13.5" x14ac:dyDescent="0.25">
      <c r="A2267" s="3">
        <f>RSI!A2267</f>
        <v>45604</v>
      </c>
      <c r="B2267" s="2">
        <f>RSI!B2267</f>
        <v>3.2427999999999999</v>
      </c>
      <c r="C2267" s="2">
        <f>RSI!I2267</f>
        <v>51.205047084565471</v>
      </c>
      <c r="D2267" s="2">
        <f>MACD!E2267</f>
        <v>6.2470812560695421E-3</v>
      </c>
      <c r="E2267" s="2">
        <f>MACD!F2267</f>
        <v>1.8723499893597929E-2</v>
      </c>
      <c r="F2267" s="2">
        <f>'Moving Avg'!D2267</f>
        <v>3.2223999999999995</v>
      </c>
      <c r="G2267" s="2">
        <f>'Moving Avg'!F2267</f>
        <v>3.2237749999999998</v>
      </c>
      <c r="H2267" s="2">
        <f>'Moving Avg'!G2267</f>
        <v>3.2688839999999995</v>
      </c>
      <c r="I2267" s="2">
        <f>'Moving Avg'!H2267</f>
        <v>3.2551859999999961</v>
      </c>
      <c r="J2267" s="5" t="str">
        <f>OBV!F2267</f>
        <v>BULLISH</v>
      </c>
      <c r="K2267" s="5" t="str">
        <f>OBV!G2267</f>
        <v>NEUTRAL</v>
      </c>
      <c r="L2267" s="5" t="str">
        <f>OBV!H2267</f>
        <v>CONFIRMED BULLISH</v>
      </c>
    </row>
    <row r="2268" spans="1:12" ht="13.5" x14ac:dyDescent="0.25">
      <c r="A2268" s="3">
        <f>RSI!A2268</f>
        <v>45607</v>
      </c>
      <c r="B2268" s="2">
        <f>RSI!B2268</f>
        <v>3.2057000000000002</v>
      </c>
      <c r="C2268" s="2">
        <f>RSI!I2268</f>
        <v>45.974673464634805</v>
      </c>
      <c r="D2268" s="2">
        <f>MACD!E2268</f>
        <v>3.035957185408833E-3</v>
      </c>
      <c r="E2268" s="2">
        <f>MACD!F2268</f>
        <v>1.5585991351960111E-2</v>
      </c>
      <c r="F2268" s="2">
        <f>'Moving Avg'!D2268</f>
        <v>3.2261000000000002</v>
      </c>
      <c r="G2268" s="2">
        <f>'Moving Avg'!F2268</f>
        <v>3.2200699999999998</v>
      </c>
      <c r="H2268" s="2">
        <f>'Moving Avg'!G2268</f>
        <v>3.2670319999999999</v>
      </c>
      <c r="I2268" s="2">
        <f>'Moving Avg'!H2268</f>
        <v>3.2545139999999959</v>
      </c>
      <c r="J2268" s="5" t="str">
        <f>OBV!F2268</f>
        <v>BULLISH</v>
      </c>
      <c r="K2268" s="5" t="str">
        <f>OBV!G2268</f>
        <v>NEUTRAL</v>
      </c>
      <c r="L2268" s="5" t="str">
        <f>OBV!H2268</f>
        <v>CONFIRMED BULLISH</v>
      </c>
    </row>
    <row r="2269" spans="1:12" ht="13.5" x14ac:dyDescent="0.25">
      <c r="A2269" s="3">
        <f>RSI!A2269</f>
        <v>45608</v>
      </c>
      <c r="B2269" s="2">
        <f>RSI!B2269</f>
        <v>3.2057000000000002</v>
      </c>
      <c r="C2269" s="2">
        <f>RSI!I2269</f>
        <v>45.974673464634805</v>
      </c>
      <c r="D2269" s="2">
        <f>MACD!E2269</f>
        <v>4.8552143562741179E-4</v>
      </c>
      <c r="E2269" s="2">
        <f>MACD!F2269</f>
        <v>1.2565897368693572E-2</v>
      </c>
      <c r="F2269" s="2">
        <f>'Moving Avg'!D2269</f>
        <v>3.21868</v>
      </c>
      <c r="G2269" s="2">
        <f>'Moving Avg'!F2269</f>
        <v>3.2163649999999997</v>
      </c>
      <c r="H2269" s="2">
        <f>'Moving Avg'!G2269</f>
        <v>3.2655499999999993</v>
      </c>
      <c r="I2269" s="2">
        <f>'Moving Avg'!H2269</f>
        <v>3.2538419999999961</v>
      </c>
      <c r="J2269" s="5" t="str">
        <f>OBV!F2269</f>
        <v>BEARISH</v>
      </c>
      <c r="K2269" s="5" t="str">
        <f>OBV!G2269</f>
        <v>NEUTRAL</v>
      </c>
      <c r="L2269" s="5" t="str">
        <f>OBV!H2269</f>
        <v>CONFIRMED BEARISH</v>
      </c>
    </row>
    <row r="2270" spans="1:12" ht="13.5" x14ac:dyDescent="0.25">
      <c r="A2270" s="3">
        <f>RSI!A2270</f>
        <v>45609</v>
      </c>
      <c r="B2270" s="2">
        <f>RSI!B2270</f>
        <v>3.2057000000000002</v>
      </c>
      <c r="C2270" s="2">
        <f>RSI!I2270</f>
        <v>45.974673464634805</v>
      </c>
      <c r="D2270" s="2">
        <f>MACD!E2270</f>
        <v>-7.2259085271433321E-3</v>
      </c>
      <c r="E2270" s="2">
        <f>MACD!F2270</f>
        <v>8.6075361895261906E-3</v>
      </c>
      <c r="F2270" s="2">
        <f>'Moving Avg'!D2270</f>
        <v>3.2149799999999997</v>
      </c>
      <c r="G2270" s="2">
        <f>'Moving Avg'!F2270</f>
        <v>3.2145099999999998</v>
      </c>
      <c r="H2270" s="2">
        <f>'Moving Avg'!G2270</f>
        <v>3.2644379999999997</v>
      </c>
      <c r="I2270" s="2">
        <f>'Moving Avg'!H2270</f>
        <v>3.2533044999999965</v>
      </c>
      <c r="J2270" s="5" t="str">
        <f>OBV!F2270</f>
        <v>BEARISH</v>
      </c>
      <c r="K2270" s="5" t="str">
        <f>OBV!G2270</f>
        <v>NEUTRAL</v>
      </c>
      <c r="L2270" s="5" t="str">
        <f>OBV!H2270</f>
        <v>CONFIRMED BEARISH</v>
      </c>
    </row>
    <row r="2271" spans="1:12" ht="13.5" x14ac:dyDescent="0.25">
      <c r="A2271" s="3">
        <f>RSI!A2271</f>
        <v>45610</v>
      </c>
      <c r="B2271" s="2">
        <f>RSI!B2271</f>
        <v>3.2705000000000002</v>
      </c>
      <c r="C2271" s="2">
        <f>RSI!I2271</f>
        <v>55.819456392013464</v>
      </c>
      <c r="D2271" s="2">
        <f>MACD!E2271</f>
        <v>-1.5546534184274652E-2</v>
      </c>
      <c r="E2271" s="2">
        <f>MACD!F2271</f>
        <v>3.7767221147660224E-3</v>
      </c>
      <c r="F2271" s="2">
        <f>'Moving Avg'!D2271</f>
        <v>3.2260800000000005</v>
      </c>
      <c r="G2271" s="2">
        <f>'Moving Avg'!F2271</f>
        <v>3.2158950000000006</v>
      </c>
      <c r="H2271" s="2">
        <f>'Moving Avg'!G2271</f>
        <v>3.2646219999999992</v>
      </c>
      <c r="I2271" s="2">
        <f>'Moving Avg'!H2271</f>
        <v>3.2530909999999964</v>
      </c>
      <c r="J2271" s="5" t="str">
        <f>OBV!F2271</f>
        <v>BULLISH</v>
      </c>
      <c r="K2271" s="5" t="str">
        <f>OBV!G2271</f>
        <v>STRONG</v>
      </c>
      <c r="L2271" s="5" t="str">
        <f>OBV!H2271</f>
        <v>CONFIRMED BULLISH</v>
      </c>
    </row>
    <row r="2272" spans="1:12" ht="13.5" x14ac:dyDescent="0.25">
      <c r="A2272" s="3">
        <f>RSI!A2272</f>
        <v>45611</v>
      </c>
      <c r="B2272" s="2">
        <f>RSI!B2272</f>
        <v>3.2705000000000002</v>
      </c>
      <c r="C2272" s="2">
        <f>RSI!I2272</f>
        <v>55.819456392013464</v>
      </c>
      <c r="D2272" s="2">
        <f>MACD!E2272</f>
        <v>-2.2837662158559979E-2</v>
      </c>
      <c r="E2272" s="2">
        <f>MACD!F2272</f>
        <v>-1.5461547398991781E-3</v>
      </c>
      <c r="F2272" s="2">
        <f>'Moving Avg'!D2272</f>
        <v>3.2316200000000004</v>
      </c>
      <c r="G2272" s="2">
        <f>'Moving Avg'!F2272</f>
        <v>3.216355000000001</v>
      </c>
      <c r="H2272" s="2">
        <f>'Moving Avg'!G2272</f>
        <v>3.2651759999999994</v>
      </c>
      <c r="I2272" s="2">
        <f>'Moving Avg'!H2272</f>
        <v>3.2528774999999968</v>
      </c>
      <c r="J2272" s="5" t="str">
        <f>OBV!F2272</f>
        <v>BULLISH</v>
      </c>
      <c r="K2272" s="5" t="str">
        <f>OBV!G2272</f>
        <v>STRONG</v>
      </c>
      <c r="L2272" s="5" t="str">
        <f>OBV!H2272</f>
        <v>CONFIRMED BULLISH</v>
      </c>
    </row>
    <row r="2273" spans="1:12" ht="13.5" x14ac:dyDescent="0.25">
      <c r="A2273" s="3">
        <f>RSI!A2273</f>
        <v>45614</v>
      </c>
      <c r="B2273" s="2">
        <f>RSI!B2273</f>
        <v>3.2890999999999999</v>
      </c>
      <c r="C2273" s="2">
        <f>RSI!I2273</f>
        <v>58.346252115915568</v>
      </c>
      <c r="D2273" s="2">
        <f>MACD!E2273</f>
        <v>-3.0616891629483778E-2</v>
      </c>
      <c r="E2273" s="2">
        <f>MACD!F2273</f>
        <v>-7.3603021178160989E-3</v>
      </c>
      <c r="F2273" s="2">
        <f>'Moving Avg'!D2273</f>
        <v>3.2483000000000004</v>
      </c>
      <c r="G2273" s="2">
        <f>'Moving Avg'!F2273</f>
        <v>3.2177449999999999</v>
      </c>
      <c r="H2273" s="2">
        <f>'Moving Avg'!G2273</f>
        <v>3.2655479999999995</v>
      </c>
      <c r="I2273" s="2">
        <f>'Moving Avg'!H2273</f>
        <v>3.2528014999999963</v>
      </c>
      <c r="J2273" s="5" t="str">
        <f>OBV!F2273</f>
        <v>BULLISH</v>
      </c>
      <c r="K2273" s="5" t="str">
        <f>OBV!G2273</f>
        <v>STRONG</v>
      </c>
      <c r="L2273" s="5" t="str">
        <f>OBV!H2273</f>
        <v>CONFIRMED BULLISH</v>
      </c>
    </row>
    <row r="2274" spans="1:12" ht="13.5" x14ac:dyDescent="0.25">
      <c r="A2274" s="3">
        <f>RSI!A2274</f>
        <v>45615</v>
      </c>
      <c r="B2274" s="2">
        <f>RSI!B2274</f>
        <v>3.2797999999999998</v>
      </c>
      <c r="C2274" s="2">
        <f>RSI!I2274</f>
        <v>56.603105080219756</v>
      </c>
      <c r="D2274" s="2">
        <f>MACD!E2274</f>
        <v>-2.828133760665219E-2</v>
      </c>
      <c r="E2274" s="2">
        <f>MACD!F2274</f>
        <v>-1.1544509215583318E-2</v>
      </c>
      <c r="F2274" s="2">
        <f>'Moving Avg'!D2274</f>
        <v>3.2631199999999998</v>
      </c>
      <c r="G2274" s="2">
        <f>'Moving Avg'!F2274</f>
        <v>3.2195949999999995</v>
      </c>
      <c r="H2274" s="2">
        <f>'Moving Avg'!G2274</f>
        <v>3.2657340000000001</v>
      </c>
      <c r="I2274" s="2">
        <f>'Moving Avg'!H2274</f>
        <v>3.2529479999999968</v>
      </c>
      <c r="J2274" s="5" t="str">
        <f>OBV!F2274</f>
        <v>BULLISH</v>
      </c>
      <c r="K2274" s="5" t="str">
        <f>OBV!G2274</f>
        <v>STRONG</v>
      </c>
      <c r="L2274" s="5" t="str">
        <f>OBV!H2274</f>
        <v>CONFIRMED BULLISH</v>
      </c>
    </row>
    <row r="2275" spans="1:12" ht="13.5" x14ac:dyDescent="0.25">
      <c r="A2275" s="3">
        <f>RSI!A2275</f>
        <v>45616</v>
      </c>
      <c r="B2275" s="2">
        <f>RSI!B2275</f>
        <v>3.2797999999999998</v>
      </c>
      <c r="C2275" s="2">
        <f>RSI!I2275</f>
        <v>56.603105080219756</v>
      </c>
      <c r="D2275" s="2">
        <f>MACD!E2275</f>
        <v>-2.941238402629498E-2</v>
      </c>
      <c r="E2275" s="2">
        <f>MACD!F2275</f>
        <v>-1.5118084177725651E-2</v>
      </c>
      <c r="F2275" s="2">
        <f>'Moving Avg'!D2275</f>
        <v>3.2779399999999996</v>
      </c>
      <c r="G2275" s="2">
        <f>'Moving Avg'!F2275</f>
        <v>3.2260800000000005</v>
      </c>
      <c r="H2275" s="2">
        <f>'Moving Avg'!G2275</f>
        <v>3.2659199999999999</v>
      </c>
      <c r="I2275" s="2">
        <f>'Moving Avg'!H2275</f>
        <v>3.2529154999999967</v>
      </c>
      <c r="J2275" s="5" t="str">
        <f>OBV!F2275</f>
        <v>BULLISH</v>
      </c>
      <c r="K2275" s="5" t="str">
        <f>OBV!G2275</f>
        <v>STRONG</v>
      </c>
      <c r="L2275" s="5" t="str">
        <f>OBV!H2275</f>
        <v>CONFIRMED BULLISH</v>
      </c>
    </row>
    <row r="2276" spans="1:12" ht="13.5" x14ac:dyDescent="0.25">
      <c r="A2276" s="3">
        <f>RSI!A2276</f>
        <v>45617</v>
      </c>
      <c r="B2276" s="2">
        <f>RSI!B2276</f>
        <v>3.2427999999999999</v>
      </c>
      <c r="C2276" s="2">
        <f>RSI!I2276</f>
        <v>49.745631430168274</v>
      </c>
      <c r="D2276" s="2">
        <f>MACD!E2276</f>
        <v>-2.9271609750786798E-2</v>
      </c>
      <c r="E2276" s="2">
        <f>MACD!F2276</f>
        <v>-1.7948789292337883E-2</v>
      </c>
      <c r="F2276" s="2">
        <f>'Moving Avg'!D2276</f>
        <v>3.2723999999999998</v>
      </c>
      <c r="G2276" s="2">
        <f>'Moving Avg'!F2276</f>
        <v>3.2270099999999999</v>
      </c>
      <c r="H2276" s="2">
        <f>'Moving Avg'!G2276</f>
        <v>3.2657359999999995</v>
      </c>
      <c r="I2276" s="2">
        <f>'Moving Avg'!H2276</f>
        <v>3.252697999999997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</row>
    <row r="2277" spans="1:12" ht="13.5" x14ac:dyDescent="0.25">
      <c r="A2277" s="3">
        <f>RSI!A2277</f>
        <v>45618</v>
      </c>
      <c r="B2277" s="2">
        <f>RSI!B2277</f>
        <v>3.1594000000000002</v>
      </c>
      <c r="C2277" s="2">
        <f>RSI!I2277</f>
        <v>38.440775300229816</v>
      </c>
      <c r="D2277" s="2">
        <f>MACD!E2277</f>
        <v>-1.8689845178798681E-2</v>
      </c>
      <c r="E2277" s="2">
        <f>MACD!F2277</f>
        <v>-1.8097000469630045E-2</v>
      </c>
      <c r="F2277" s="2">
        <f>'Moving Avg'!D2277</f>
        <v>3.2501800000000003</v>
      </c>
      <c r="G2277" s="2">
        <f>'Moving Avg'!F2277</f>
        <v>3.2237700000000005</v>
      </c>
      <c r="H2277" s="2">
        <f>'Moving Avg'!G2277</f>
        <v>3.2635139999999994</v>
      </c>
      <c r="I2277" s="2">
        <f>'Moving Avg'!H2277</f>
        <v>3.2521529999999972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</row>
    <row r="2278" spans="1:12" ht="13.5" x14ac:dyDescent="0.25">
      <c r="A2278" s="3">
        <f>RSI!A2278</f>
        <v>45621</v>
      </c>
      <c r="B2278" s="2">
        <f>RSI!B2278</f>
        <v>3.2705000000000002</v>
      </c>
      <c r="C2278" s="2">
        <f>RSI!I2278</f>
        <v>53.575907178121994</v>
      </c>
      <c r="D2278" s="2">
        <f>MACD!E2278</f>
        <v>-2.3173193788450952E-2</v>
      </c>
      <c r="E2278" s="2">
        <f>MACD!F2278</f>
        <v>-1.9112239133394229E-2</v>
      </c>
      <c r="F2278" s="2">
        <f>'Moving Avg'!D2278</f>
        <v>3.2464599999999999</v>
      </c>
      <c r="G2278" s="2">
        <f>'Moving Avg'!F2278</f>
        <v>3.2270099999999999</v>
      </c>
      <c r="H2278" s="2">
        <f>'Moving Avg'!G2278</f>
        <v>3.2622159999999996</v>
      </c>
      <c r="I2278" s="2">
        <f>'Moving Avg'!H2278</f>
        <v>3.2521634999999973</v>
      </c>
      <c r="J2278" s="5" t="str">
        <f>OBV!F2278</f>
        <v>BULLISH</v>
      </c>
      <c r="K2278" s="5" t="str">
        <f>OBV!G2278</f>
        <v>STRONG</v>
      </c>
      <c r="L2278" s="5" t="str">
        <f>OBV!H2278</f>
        <v>BULLISH DIVERGENCE</v>
      </c>
    </row>
    <row r="2279" spans="1:12" ht="13.5" x14ac:dyDescent="0.25">
      <c r="A2279" s="3">
        <f>RSI!A2279</f>
        <v>45622</v>
      </c>
      <c r="B2279" s="2">
        <f>RSI!B2279</f>
        <v>3.2612999999999999</v>
      </c>
      <c r="C2279" s="2">
        <f>RSI!I2279</f>
        <v>52.4264262397772</v>
      </c>
      <c r="D2279" s="2">
        <f>MACD!E2279</f>
        <v>-2.647868692947819E-2</v>
      </c>
      <c r="E2279" s="2">
        <f>MACD!F2279</f>
        <v>-2.0585528692611023E-2</v>
      </c>
      <c r="F2279" s="2">
        <f>'Moving Avg'!D2279</f>
        <v>3.2427599999999996</v>
      </c>
      <c r="G2279" s="2">
        <f>'Moving Avg'!F2279</f>
        <v>3.2297899999999999</v>
      </c>
      <c r="H2279" s="2">
        <f>'Moving Avg'!G2279</f>
        <v>3.2596219999999998</v>
      </c>
      <c r="I2279" s="2">
        <f>'Moving Avg'!H2279</f>
        <v>3.2522174999999978</v>
      </c>
      <c r="J2279" s="5" t="str">
        <f>OBV!F2279</f>
        <v>BULLISH</v>
      </c>
      <c r="K2279" s="5" t="str">
        <f>OBV!G2279</f>
        <v>STRONG</v>
      </c>
      <c r="L2279" s="5" t="str">
        <f>OBV!H2279</f>
        <v>BULLISH DIVERGENCE</v>
      </c>
    </row>
    <row r="2280" spans="1:12" ht="13.5" x14ac:dyDescent="0.25">
      <c r="A2280" s="3">
        <f>RSI!A2280</f>
        <v>45623</v>
      </c>
      <c r="B2280" s="2">
        <f>RSI!B2280</f>
        <v>3.2149999999999999</v>
      </c>
      <c r="C2280" s="2">
        <f>RSI!I2280</f>
        <v>46.965243986914736</v>
      </c>
      <c r="D2280" s="2">
        <f>MACD!E2280</f>
        <v>-2.5970697943907606E-2</v>
      </c>
      <c r="E2280" s="2">
        <f>MACD!F2280</f>
        <v>-2.1662562542870339E-2</v>
      </c>
      <c r="F2280" s="2">
        <f>'Moving Avg'!D2280</f>
        <v>3.2298</v>
      </c>
      <c r="G2280" s="2">
        <f>'Moving Avg'!F2280</f>
        <v>3.2321099999999996</v>
      </c>
      <c r="H2280" s="2">
        <f>'Moving Avg'!G2280</f>
        <v>3.256472</v>
      </c>
      <c r="I2280" s="2">
        <f>'Moving Avg'!H2280</f>
        <v>3.2520399999999978</v>
      </c>
      <c r="J2280" s="5" t="str">
        <f>OBV!F2280</f>
        <v>BULLISH</v>
      </c>
      <c r="K2280" s="5" t="str">
        <f>OBV!G2280</f>
        <v>STRONG</v>
      </c>
      <c r="L2280" s="5" t="str">
        <f>OBV!H2280</f>
        <v>BULLISH DIVERGENCE</v>
      </c>
    </row>
    <row r="2281" spans="1:12" ht="13.5" x14ac:dyDescent="0.25">
      <c r="A2281" s="3">
        <f>RSI!A2281</f>
        <v>45624</v>
      </c>
      <c r="B2281" s="2">
        <f>RSI!B2281</f>
        <v>3.2334999999999998</v>
      </c>
      <c r="C2281" s="2">
        <f>RSI!I2281</f>
        <v>49.240494492226979</v>
      </c>
      <c r="D2281" s="2">
        <f>MACD!E2281</f>
        <v>-1.6783861012831913E-2</v>
      </c>
      <c r="E2281" s="2">
        <f>MACD!F2281</f>
        <v>-2.0686822236862655E-2</v>
      </c>
      <c r="F2281" s="2">
        <f>'Moving Avg'!D2281</f>
        <v>3.2279400000000003</v>
      </c>
      <c r="G2281" s="2">
        <f>'Moving Avg'!F2281</f>
        <v>3.2344250000000003</v>
      </c>
      <c r="H2281" s="2">
        <f>'Moving Avg'!G2281</f>
        <v>3.2536919999999996</v>
      </c>
      <c r="I2281" s="2">
        <f>'Moving Avg'!H2281</f>
        <v>3.2522684999999982</v>
      </c>
      <c r="J2281" s="5" t="str">
        <f>OBV!F2281</f>
        <v>BULLISH</v>
      </c>
      <c r="K2281" s="5" t="str">
        <f>OBV!G2281</f>
        <v>STRONG</v>
      </c>
      <c r="L2281" s="5" t="str">
        <f>OBV!H2281</f>
        <v>BULLISH DIVERGENCE</v>
      </c>
    </row>
    <row r="2282" spans="1:12" ht="13.5" x14ac:dyDescent="0.25">
      <c r="A2282" s="3">
        <f>RSI!A2282</f>
        <v>45625</v>
      </c>
      <c r="B2282" s="2">
        <f>RSI!B2282</f>
        <v>3.2427999999999999</v>
      </c>
      <c r="C2282" s="2">
        <f>RSI!I2282</f>
        <v>50.392648639814695</v>
      </c>
      <c r="D2282" s="2">
        <f>MACD!E2282</f>
        <v>-9.662164146458263E-3</v>
      </c>
      <c r="E2282" s="2">
        <f>MACD!F2282</f>
        <v>-1.848189061878178E-2</v>
      </c>
      <c r="F2282" s="2">
        <f>'Moving Avg'!D2282</f>
        <v>3.2446199999999998</v>
      </c>
      <c r="G2282" s="2">
        <f>'Moving Avg'!F2282</f>
        <v>3.2372049999999994</v>
      </c>
      <c r="H2282" s="2">
        <f>'Moving Avg'!G2282</f>
        <v>3.2512840000000001</v>
      </c>
      <c r="I2282" s="2">
        <f>'Moving Avg'!H2282</f>
        <v>3.2523639999999987</v>
      </c>
      <c r="J2282" s="5" t="str">
        <f>OBV!F2282</f>
        <v>BULLISH</v>
      </c>
      <c r="K2282" s="5" t="str">
        <f>OBV!G2282</f>
        <v>STRONG</v>
      </c>
      <c r="L2282" s="5" t="str">
        <f>OBV!H2282</f>
        <v>CONFIRMED BULLISH</v>
      </c>
    </row>
    <row r="2283" spans="1:12" ht="13.5" x14ac:dyDescent="0.25">
      <c r="A2283" s="3">
        <f>RSI!A2283</f>
        <v>45628</v>
      </c>
      <c r="B2283" s="2">
        <f>RSI!B2283</f>
        <v>3.2149999999999999</v>
      </c>
      <c r="C2283" s="2">
        <f>RSI!I2283</f>
        <v>46.961189554334723</v>
      </c>
      <c r="D2283" s="2">
        <f>MACD!E2283</f>
        <v>1.2640902547911281E-3</v>
      </c>
      <c r="E2283" s="2">
        <f>MACD!F2283</f>
        <v>-1.4532694444067198E-2</v>
      </c>
      <c r="F2283" s="2">
        <f>'Moving Avg'!D2283</f>
        <v>3.2335199999999999</v>
      </c>
      <c r="G2283" s="2">
        <f>'Moving Avg'!F2283</f>
        <v>3.2385950000000001</v>
      </c>
      <c r="H2283" s="2">
        <f>'Moving Avg'!G2283</f>
        <v>3.2483200000000001</v>
      </c>
      <c r="I2283" s="2">
        <f>'Moving Avg'!H2283</f>
        <v>3.2519174999999989</v>
      </c>
      <c r="J2283" s="5" t="str">
        <f>OBV!F2283</f>
        <v>BULLISH</v>
      </c>
      <c r="K2283" s="5" t="str">
        <f>OBV!G2283</f>
        <v>STRONG</v>
      </c>
      <c r="L2283" s="5" t="str">
        <f>OBV!H2283</f>
        <v>BULLISH DIVERGENCE</v>
      </c>
    </row>
    <row r="2284" spans="1:12" ht="13.5" x14ac:dyDescent="0.25">
      <c r="A2284" s="3">
        <f>RSI!A2284</f>
        <v>45629</v>
      </c>
      <c r="B2284" s="2">
        <f>RSI!B2284</f>
        <v>3.1964000000000001</v>
      </c>
      <c r="C2284" s="2">
        <f>RSI!I2284</f>
        <v>44.764839771233838</v>
      </c>
      <c r="D2284" s="2">
        <f>MACD!E2284</f>
        <v>1.0601593386770247E-2</v>
      </c>
      <c r="E2284" s="2">
        <f>MACD!F2284</f>
        <v>-9.5058368778997097E-3</v>
      </c>
      <c r="F2284" s="2">
        <f>'Moving Avg'!D2284</f>
        <v>3.2205399999999997</v>
      </c>
      <c r="G2284" s="2">
        <f>'Moving Avg'!F2284</f>
        <v>3.236275</v>
      </c>
      <c r="H2284" s="2">
        <f>'Moving Avg'!G2284</f>
        <v>3.2449840000000001</v>
      </c>
      <c r="I2284" s="2">
        <f>'Moving Avg'!H2284</f>
        <v>3.251377999999999</v>
      </c>
      <c r="J2284" s="5" t="str">
        <f>OBV!F2284</f>
        <v>BULLISH</v>
      </c>
      <c r="K2284" s="5" t="str">
        <f>OBV!G2284</f>
        <v>STRONG</v>
      </c>
      <c r="L2284" s="5" t="str">
        <f>OBV!H2284</f>
        <v>BULLISH DIVERGENCE</v>
      </c>
    </row>
    <row r="2285" spans="1:12" ht="13.5" x14ac:dyDescent="0.25">
      <c r="A2285" s="3">
        <f>RSI!A2285</f>
        <v>45630</v>
      </c>
      <c r="B2285" s="2">
        <f>RSI!B2285</f>
        <v>3.2149999999999999</v>
      </c>
      <c r="C2285" s="2">
        <f>RSI!I2285</f>
        <v>47.413471639954885</v>
      </c>
      <c r="D2285" s="2">
        <f>MACD!E2285</f>
        <v>1.7369134662402974E-2</v>
      </c>
      <c r="E2285" s="2">
        <f>MACD!F2285</f>
        <v>-4.1308425698391733E-3</v>
      </c>
      <c r="F2285" s="2">
        <f>'Moving Avg'!D2285</f>
        <v>3.2205399999999997</v>
      </c>
      <c r="G2285" s="2">
        <f>'Moving Avg'!F2285</f>
        <v>3.2358149999999997</v>
      </c>
      <c r="H2285" s="2">
        <f>'Moving Avg'!G2285</f>
        <v>3.2420200000000006</v>
      </c>
      <c r="I2285" s="2">
        <f>'Moving Avg'!H2285</f>
        <v>3.2512449999999995</v>
      </c>
      <c r="J2285" s="5" t="str">
        <f>OBV!F2285</f>
        <v>BULLISH</v>
      </c>
      <c r="K2285" s="5" t="str">
        <f>OBV!G2285</f>
        <v>STRONG</v>
      </c>
      <c r="L2285" s="5" t="str">
        <f>OBV!H2285</f>
        <v>NEUTRAL</v>
      </c>
    </row>
    <row r="2286" spans="1:12" ht="13.5" x14ac:dyDescent="0.25">
      <c r="A2286" s="3">
        <f>RSI!A2286</f>
        <v>45631</v>
      </c>
      <c r="B2286" s="2">
        <f>RSI!B2286</f>
        <v>3.2242000000000002</v>
      </c>
      <c r="C2286" s="2">
        <f>RSI!I2286</f>
        <v>48.723215384442661</v>
      </c>
      <c r="D2286" s="2">
        <f>MACD!E2286</f>
        <v>1.6838072873654575E-2</v>
      </c>
      <c r="E2286" s="2">
        <f>MACD!F2286</f>
        <v>6.2940518859576442E-5</v>
      </c>
      <c r="F2286" s="2">
        <f>'Moving Avg'!D2286</f>
        <v>3.21868</v>
      </c>
      <c r="G2286" s="2">
        <f>'Moving Avg'!F2286</f>
        <v>3.236275</v>
      </c>
      <c r="H2286" s="2">
        <f>'Moving Avg'!G2286</f>
        <v>3.2399820000000004</v>
      </c>
      <c r="I2286" s="2">
        <f>'Moving Avg'!H2286</f>
        <v>3.2506655000000002</v>
      </c>
      <c r="J2286" s="5" t="str">
        <f>OBV!F2286</f>
        <v>BULLISH</v>
      </c>
      <c r="K2286" s="5" t="str">
        <f>OBV!G2286</f>
        <v>STRONG</v>
      </c>
      <c r="L2286" s="5" t="str">
        <f>OBV!H2286</f>
        <v>BULLISH DIVERGENCE</v>
      </c>
    </row>
    <row r="2287" spans="1:12" ht="13.5" x14ac:dyDescent="0.25">
      <c r="A2287" s="3">
        <f>RSI!A2287</f>
        <v>45632</v>
      </c>
      <c r="B2287" s="2">
        <f>RSI!B2287</f>
        <v>3.2149999999999999</v>
      </c>
      <c r="C2287" s="2">
        <f>RSI!I2287</f>
        <v>47.450482833651385</v>
      </c>
      <c r="D2287" s="2">
        <f>MACD!E2287</f>
        <v>4.2927900149636322E-3</v>
      </c>
      <c r="E2287" s="2">
        <f>MACD!F2287</f>
        <v>9.0891041808038755E-4</v>
      </c>
      <c r="F2287" s="2">
        <f>'Moving Avg'!D2287</f>
        <v>3.21312</v>
      </c>
      <c r="G2287" s="2">
        <f>'Moving Avg'!F2287</f>
        <v>3.2348849999999998</v>
      </c>
      <c r="H2287" s="2">
        <f>'Moving Avg'!G2287</f>
        <v>3.2381300000000008</v>
      </c>
      <c r="I2287" s="2">
        <f>'Moving Avg'!H2287</f>
        <v>3.250264</v>
      </c>
      <c r="J2287" s="5" t="str">
        <f>OBV!F2287</f>
        <v>BULLISH</v>
      </c>
      <c r="K2287" s="5" t="str">
        <f>OBV!G2287</f>
        <v>NEUTRAL</v>
      </c>
      <c r="L2287" s="5" t="str">
        <f>OBV!H2287</f>
        <v>BULLISH DIVERGENCE</v>
      </c>
    </row>
    <row r="2288" spans="1:12" ht="13.5" x14ac:dyDescent="0.25">
      <c r="A2288" s="3">
        <f>RSI!A2288</f>
        <v>45635</v>
      </c>
      <c r="B2288" s="2">
        <f>RSI!B2288</f>
        <v>3.2242000000000002</v>
      </c>
      <c r="C2288" s="2">
        <f>RSI!I2288</f>
        <v>48.888308229468613</v>
      </c>
      <c r="D2288" s="2">
        <f>MACD!E2288</f>
        <v>1.0192151991602394E-2</v>
      </c>
      <c r="E2288" s="2">
        <f>MACD!F2288</f>
        <v>2.765558732784789E-3</v>
      </c>
      <c r="F2288" s="2">
        <f>'Moving Avg'!D2288</f>
        <v>3.21496</v>
      </c>
      <c r="G2288" s="2">
        <f>'Moving Avg'!F2288</f>
        <v>3.2358099999999999</v>
      </c>
      <c r="H2288" s="2">
        <f>'Moving Avg'!G2288</f>
        <v>3.2372040000000011</v>
      </c>
      <c r="I2288" s="2">
        <f>'Moving Avg'!H2288</f>
        <v>3.249953500000001</v>
      </c>
      <c r="J2288" s="5" t="str">
        <f>OBV!F2288</f>
        <v>BULLISH</v>
      </c>
      <c r="K2288" s="5" t="str">
        <f>OBV!G2288</f>
        <v>NEUTRAL</v>
      </c>
      <c r="L2288" s="5" t="str">
        <f>OBV!H2288</f>
        <v>CONFIRMED BULLISH</v>
      </c>
    </row>
    <row r="2289" spans="1:12" ht="13.5" x14ac:dyDescent="0.25">
      <c r="A2289" s="3">
        <f>RSI!A2289</f>
        <v>45636</v>
      </c>
      <c r="B2289" s="2">
        <f>RSI!B2289</f>
        <v>3.2057000000000002</v>
      </c>
      <c r="C2289" s="2">
        <f>RSI!I2289</f>
        <v>46.153596499539496</v>
      </c>
      <c r="D2289" s="2">
        <f>MACD!E2289</f>
        <v>1.5180630440631671E-2</v>
      </c>
      <c r="E2289" s="2">
        <f>MACD!F2289</f>
        <v>5.2485730743541664E-3</v>
      </c>
      <c r="F2289" s="2">
        <f>'Moving Avg'!D2289</f>
        <v>3.2168199999999998</v>
      </c>
      <c r="G2289" s="2">
        <f>'Moving Avg'!F2289</f>
        <v>3.2358099999999999</v>
      </c>
      <c r="H2289" s="2">
        <f>'Moving Avg'!G2289</f>
        <v>3.2355360000000015</v>
      </c>
      <c r="I2289" s="2">
        <f>'Moving Avg'!H2289</f>
        <v>3.2495505000000002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</row>
    <row r="2290" spans="1:12" ht="13.5" x14ac:dyDescent="0.25">
      <c r="A2290" s="3">
        <f>RSI!A2290</f>
        <v>45637</v>
      </c>
      <c r="B2290" s="2">
        <f>RSI!B2290</f>
        <v>3.2057000000000002</v>
      </c>
      <c r="C2290" s="2">
        <f>RSI!I2290</f>
        <v>46.153596499539496</v>
      </c>
      <c r="D2290" s="2">
        <f>MACD!E2290</f>
        <v>1.2426525174877856E-2</v>
      </c>
      <c r="E2290" s="2">
        <f>MACD!F2290</f>
        <v>6.6841634944589043E-3</v>
      </c>
      <c r="F2290" s="2">
        <f>'Moving Avg'!D2290</f>
        <v>3.21496</v>
      </c>
      <c r="G2290" s="2">
        <f>'Moving Avg'!F2290</f>
        <v>3.2358099999999994</v>
      </c>
      <c r="H2290" s="2">
        <f>'Moving Avg'!G2290</f>
        <v>3.2346100000000013</v>
      </c>
      <c r="I2290" s="2">
        <f>'Moving Avg'!H2290</f>
        <v>3.2491919999999999</v>
      </c>
      <c r="J2290" s="5" t="str">
        <f>OBV!F2290</f>
        <v>BULLISH</v>
      </c>
      <c r="K2290" s="5" t="str">
        <f>OBV!G2290</f>
        <v>NEUTRAL</v>
      </c>
      <c r="L2290" s="5" t="str">
        <f>OBV!H2290</f>
        <v>BULLISH DIVERGENCE</v>
      </c>
    </row>
    <row r="2291" spans="1:12" ht="13.5" x14ac:dyDescent="0.25">
      <c r="A2291" s="3">
        <f>RSI!A2291</f>
        <v>45638</v>
      </c>
      <c r="B2291" s="2">
        <f>RSI!B2291</f>
        <v>3.2057000000000002</v>
      </c>
      <c r="C2291" s="2">
        <f>RSI!I2291</f>
        <v>46.153596499539503</v>
      </c>
      <c r="D2291" s="2">
        <f>MACD!E2291</f>
        <v>1.3079274323648082E-2</v>
      </c>
      <c r="E2291" s="2">
        <f>MACD!F2291</f>
        <v>7.9631856602967403E-3</v>
      </c>
      <c r="F2291" s="2">
        <f>'Moving Avg'!D2291</f>
        <v>3.2112600000000002</v>
      </c>
      <c r="G2291" s="2">
        <f>'Moving Avg'!F2291</f>
        <v>3.2325700000000004</v>
      </c>
      <c r="H2291" s="2">
        <f>'Moving Avg'!G2291</f>
        <v>3.2334980000000013</v>
      </c>
      <c r="I2291" s="2">
        <f>'Moving Avg'!H2291</f>
        <v>3.2488334999999995</v>
      </c>
      <c r="J2291" s="5" t="str">
        <f>OBV!F2291</f>
        <v>BULLISH</v>
      </c>
      <c r="K2291" s="5" t="str">
        <f>OBV!G2291</f>
        <v>NEUTRAL</v>
      </c>
      <c r="L2291" s="5" t="str">
        <f>OBV!H2291</f>
        <v>BULLISH DIVERGENCE</v>
      </c>
    </row>
    <row r="2292" spans="1:12" ht="13.5" x14ac:dyDescent="0.25">
      <c r="A2292" s="3">
        <f>RSI!A2292</f>
        <v>45639</v>
      </c>
      <c r="B2292" s="2">
        <f>RSI!B2292</f>
        <v>3.1686000000000001</v>
      </c>
      <c r="C2292" s="2">
        <f>RSI!I2292</f>
        <v>40.481777656070193</v>
      </c>
      <c r="D2292" s="2">
        <f>MACD!E2292</f>
        <v>1.793736241087629E-2</v>
      </c>
      <c r="E2292" s="2">
        <f>MACD!F2292</f>
        <v>9.9580210104126508E-3</v>
      </c>
      <c r="F2292" s="2">
        <f>'Moving Avg'!D2292</f>
        <v>3.2019800000000003</v>
      </c>
      <c r="G2292" s="2">
        <f>'Moving Avg'!F2292</f>
        <v>3.2274749999999996</v>
      </c>
      <c r="H2292" s="2">
        <f>'Moving Avg'!G2292</f>
        <v>3.2320140000000013</v>
      </c>
      <c r="I2292" s="2">
        <f>'Moving Avg'!H2292</f>
        <v>3.2482894999999998</v>
      </c>
      <c r="J2292" s="5" t="str">
        <f>OBV!F2292</f>
        <v>BULLISH</v>
      </c>
      <c r="K2292" s="5" t="str">
        <f>OBV!G2292</f>
        <v>NEUTRAL</v>
      </c>
      <c r="L2292" s="5" t="str">
        <f>OBV!H2292</f>
        <v>BULLISH DIVERGENCE</v>
      </c>
    </row>
    <row r="2293" spans="1:12" ht="13.5" x14ac:dyDescent="0.25">
      <c r="A2293" s="3">
        <f>RSI!A2293</f>
        <v>45642</v>
      </c>
      <c r="B2293" s="2">
        <f>RSI!B2293</f>
        <v>3.2427999999999999</v>
      </c>
      <c r="C2293" s="2">
        <f>RSI!I2293</f>
        <v>52.93835173063006</v>
      </c>
      <c r="D2293" s="2">
        <f>MACD!E2293</f>
        <v>1.2611507067127992E-2</v>
      </c>
      <c r="E2293" s="2">
        <f>MACD!F2293</f>
        <v>1.0488718221755719E-2</v>
      </c>
      <c r="F2293" s="2">
        <f>'Moving Avg'!D2293</f>
        <v>3.2057000000000002</v>
      </c>
      <c r="G2293" s="2">
        <f>'Moving Avg'!F2293</f>
        <v>3.2251599999999998</v>
      </c>
      <c r="H2293" s="2">
        <f>'Moving Avg'!G2293</f>
        <v>3.2310880000000011</v>
      </c>
      <c r="I2293" s="2">
        <f>'Moving Avg'!H2293</f>
        <v>3.2481615000000001</v>
      </c>
      <c r="J2293" s="5" t="str">
        <f>OBV!F2293</f>
        <v>BULLISH</v>
      </c>
      <c r="K2293" s="5" t="str">
        <f>OBV!G2293</f>
        <v>NEUTRAL</v>
      </c>
      <c r="L2293" s="5" t="str">
        <f>OBV!H2293</f>
        <v>CONFIRMED BULLISH</v>
      </c>
    </row>
    <row r="2294" spans="1:12" ht="13.5" x14ac:dyDescent="0.25">
      <c r="A2294" s="3">
        <f>RSI!A2294</f>
        <v>45644</v>
      </c>
      <c r="B2294" s="2">
        <f>RSI!B2294</f>
        <v>3.1501000000000001</v>
      </c>
      <c r="C2294" s="2">
        <f>RSI!I2294</f>
        <v>41.306944800060556</v>
      </c>
      <c r="D2294" s="2">
        <f>MACD!E2294</f>
        <v>1.1983426589067037E-2</v>
      </c>
      <c r="E2294" s="2">
        <f>MACD!F2294</f>
        <v>1.0787659895217985E-2</v>
      </c>
      <c r="F2294" s="2">
        <f>'Moving Avg'!D2294</f>
        <v>3.1945800000000002</v>
      </c>
      <c r="G2294" s="2">
        <f>'Moving Avg'!F2294</f>
        <v>3.2186749999999997</v>
      </c>
      <c r="H2294" s="2">
        <f>'Moving Avg'!G2294</f>
        <v>3.2270120000000007</v>
      </c>
      <c r="I2294" s="2">
        <f>'Moving Avg'!H2294</f>
        <v>3.2479729999999996</v>
      </c>
      <c r="J2294" s="5" t="str">
        <f>OBV!F2294</f>
        <v>BULLISH</v>
      </c>
      <c r="K2294" s="5" t="str">
        <f>OBV!G2294</f>
        <v>NEUTRAL</v>
      </c>
      <c r="L2294" s="5" t="str">
        <f>OBV!H2294</f>
        <v>BULLISH DIVERGENCE</v>
      </c>
    </row>
    <row r="2295" spans="1:12" ht="13.5" x14ac:dyDescent="0.25">
      <c r="A2295" s="3">
        <f>RSI!A2295</f>
        <v>45645</v>
      </c>
      <c r="B2295" s="2">
        <f>RSI!B2295</f>
        <v>3.2334999999999998</v>
      </c>
      <c r="C2295" s="2">
        <f>RSI!I2295</f>
        <v>51.608482886606893</v>
      </c>
      <c r="D2295" s="2">
        <f>MACD!E2295</f>
        <v>8.5661734898563324E-3</v>
      </c>
      <c r="E2295" s="2">
        <f>MACD!F2295</f>
        <v>1.0343362614145655E-2</v>
      </c>
      <c r="F2295" s="2">
        <f>'Moving Avg'!D2295</f>
        <v>3.2001400000000002</v>
      </c>
      <c r="G2295" s="2">
        <f>'Moving Avg'!F2295</f>
        <v>3.2163600000000003</v>
      </c>
      <c r="H2295" s="2">
        <f>'Moving Avg'!G2295</f>
        <v>3.2259000000000002</v>
      </c>
      <c r="I2295" s="2">
        <f>'Moving Avg'!H2295</f>
        <v>3.2480219999999997</v>
      </c>
      <c r="J2295" s="5" t="str">
        <f>OBV!F2295</f>
        <v>BULLISH</v>
      </c>
      <c r="K2295" s="5" t="str">
        <f>OBV!G2295</f>
        <v>NEUTRAL</v>
      </c>
      <c r="L2295" s="5" t="str">
        <f>OBV!H2295</f>
        <v>CONFIRMED BULLISH</v>
      </c>
    </row>
    <row r="2296" spans="1:12" ht="13.5" x14ac:dyDescent="0.25">
      <c r="A2296" s="3">
        <f>RSI!A2296</f>
        <v>45646</v>
      </c>
      <c r="B2296" s="2">
        <f>RSI!B2296</f>
        <v>3.1964000000000001</v>
      </c>
      <c r="C2296" s="2">
        <f>RSI!I2296</f>
        <v>47.605659027572912</v>
      </c>
      <c r="D2296" s="2">
        <f>MACD!E2296</f>
        <v>9.7439247826129893E-3</v>
      </c>
      <c r="E2296" s="2">
        <f>MACD!F2296</f>
        <v>1.0223475047839121E-2</v>
      </c>
      <c r="F2296" s="2">
        <f>'Moving Avg'!D2296</f>
        <v>3.19828</v>
      </c>
      <c r="G2296" s="2">
        <f>'Moving Avg'!F2296</f>
        <v>3.2140399999999998</v>
      </c>
      <c r="H2296" s="2">
        <f>'Moving Avg'!G2296</f>
        <v>3.2240460000000013</v>
      </c>
      <c r="I2296" s="2">
        <f>'Moving Avg'!H2296</f>
        <v>3.2478855000000006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</row>
    <row r="2297" spans="1:12" ht="13.5" x14ac:dyDescent="0.25">
      <c r="A2297" s="3">
        <f>RSI!A2297</f>
        <v>45649</v>
      </c>
      <c r="B2297" s="2">
        <f>RSI!B2297</f>
        <v>3.2149999999999999</v>
      </c>
      <c r="C2297" s="2">
        <f>RSI!I2297</f>
        <v>49.711556852320491</v>
      </c>
      <c r="D2297" s="2">
        <f>MACD!E2297</f>
        <v>8.079269245227394E-3</v>
      </c>
      <c r="E2297" s="2">
        <f>MACD!F2297</f>
        <v>9.7946338873167761E-3</v>
      </c>
      <c r="F2297" s="2">
        <f>'Moving Avg'!D2297</f>
        <v>3.20756</v>
      </c>
      <c r="G2297" s="2">
        <f>'Moving Avg'!F2297</f>
        <v>3.2168199999999998</v>
      </c>
      <c r="H2297" s="2">
        <f>'Moving Avg'!G2297</f>
        <v>3.2244180000000005</v>
      </c>
      <c r="I2297" s="2">
        <f>'Moving Avg'!H2297</f>
        <v>3.2478420000000003</v>
      </c>
      <c r="J2297" s="5" t="str">
        <f>OBV!F2297</f>
        <v>BEARISH</v>
      </c>
      <c r="K2297" s="5" t="str">
        <f>OBV!G2297</f>
        <v>NEUTRAL</v>
      </c>
      <c r="L2297" s="5" t="str">
        <f>OBV!H2297</f>
        <v>BEARISH DIVERGENCE</v>
      </c>
    </row>
    <row r="2298" spans="1:12" ht="13.5" x14ac:dyDescent="0.25">
      <c r="A2298" s="3">
        <f>RSI!A2298</f>
        <v>45650</v>
      </c>
      <c r="B2298" s="2">
        <f>RSI!B2298</f>
        <v>3.2427999999999999</v>
      </c>
      <c r="C2298" s="2">
        <f>RSI!I2298</f>
        <v>52.767269433132277</v>
      </c>
      <c r="D2298" s="2">
        <f>MACD!E2298</f>
        <v>6.0391058555926413E-3</v>
      </c>
      <c r="E2298" s="2">
        <f>MACD!F2298</f>
        <v>9.0435282809719492E-3</v>
      </c>
      <c r="F2298" s="2">
        <f>'Moving Avg'!D2298</f>
        <v>3.20756</v>
      </c>
      <c r="G2298" s="2">
        <f>'Moving Avg'!F2298</f>
        <v>3.2154350000000003</v>
      </c>
      <c r="H2298" s="2">
        <f>'Moving Avg'!G2298</f>
        <v>3.2236780000000009</v>
      </c>
      <c r="I2298" s="2">
        <f>'Moving Avg'!H2298</f>
        <v>3.2479375000000004</v>
      </c>
      <c r="J2298" s="5" t="str">
        <f>OBV!F2298</f>
        <v>BEARISH</v>
      </c>
      <c r="K2298" s="5" t="str">
        <f>OBV!G2298</f>
        <v>NEUTRAL</v>
      </c>
      <c r="L2298" s="5" t="str">
        <f>OBV!H2298</f>
        <v>NEUTRAL</v>
      </c>
    </row>
    <row r="2299" spans="1:12" ht="13.5" x14ac:dyDescent="0.25">
      <c r="A2299" s="3">
        <f>RSI!A2299</f>
        <v>45651</v>
      </c>
      <c r="B2299" s="2">
        <f>RSI!B2299</f>
        <v>3.2519999999999998</v>
      </c>
      <c r="C2299" s="2">
        <f>RSI!I2299</f>
        <v>53.768445643410082</v>
      </c>
      <c r="D2299" s="2">
        <f>MACD!E2299</f>
        <v>6.3226438672669971E-4</v>
      </c>
      <c r="E2299" s="2">
        <f>MACD!F2299</f>
        <v>7.3612755021228993E-3</v>
      </c>
      <c r="F2299" s="2">
        <f>'Moving Avg'!D2299</f>
        <v>3.2279399999999994</v>
      </c>
      <c r="G2299" s="2">
        <f>'Moving Avg'!F2299</f>
        <v>3.2149699999999997</v>
      </c>
      <c r="H2299" s="2">
        <f>'Moving Avg'!G2299</f>
        <v>3.223122</v>
      </c>
      <c r="I2299" s="2">
        <f>'Moving Avg'!H2299</f>
        <v>3.2482135000000003</v>
      </c>
      <c r="J2299" s="5" t="str">
        <f>OBV!F2299</f>
        <v>BEARISH</v>
      </c>
      <c r="K2299" s="5" t="str">
        <f>OBV!G2299</f>
        <v>NEUTRAL</v>
      </c>
      <c r="L2299" s="5" t="str">
        <f>OBV!H2299</f>
        <v>BEARISH DIVERGENCE</v>
      </c>
    </row>
    <row r="2300" spans="1:12" ht="13.5" x14ac:dyDescent="0.25">
      <c r="A2300" s="3">
        <f>RSI!A2300</f>
        <v>45652</v>
      </c>
      <c r="B2300" s="2">
        <f>RSI!B2300</f>
        <v>3.2612999999999999</v>
      </c>
      <c r="C2300" s="2">
        <f>RSI!I2300</f>
        <v>54.811190773226194</v>
      </c>
      <c r="D2300" s="2">
        <f>MACD!E2300</f>
        <v>-4.8275944779030411E-3</v>
      </c>
      <c r="E2300" s="2">
        <f>MACD!F2300</f>
        <v>4.9235015061177114E-3</v>
      </c>
      <c r="F2300" s="2">
        <f>'Moving Avg'!D2300</f>
        <v>3.2334999999999994</v>
      </c>
      <c r="G2300" s="2">
        <f>'Moving Avg'!F2300</f>
        <v>3.2172849999999995</v>
      </c>
      <c r="H2300" s="2">
        <f>'Moving Avg'!G2300</f>
        <v>3.2234920000000007</v>
      </c>
      <c r="I2300" s="2">
        <f>'Moving Avg'!H2300</f>
        <v>3.2485360000000001</v>
      </c>
      <c r="J2300" s="5" t="str">
        <f>OBV!F2300</f>
        <v>BULLISH</v>
      </c>
      <c r="K2300" s="5" t="str">
        <f>OBV!G2300</f>
        <v>NEUTRAL</v>
      </c>
      <c r="L2300" s="5" t="str">
        <f>OBV!H2300</f>
        <v>CONFIRMED BULLISH</v>
      </c>
    </row>
    <row r="2301" spans="1:12" ht="13.5" x14ac:dyDescent="0.25">
      <c r="A2301" s="3">
        <f>RSI!A2301</f>
        <v>45653</v>
      </c>
      <c r="B2301" s="2">
        <f>RSI!B2301</f>
        <v>3.2612999999999999</v>
      </c>
      <c r="C2301" s="2">
        <f>RSI!I2301</f>
        <v>54.811190773226194</v>
      </c>
      <c r="D2301" s="2">
        <f>MACD!E2301</f>
        <v>-9.6838645914685273E-3</v>
      </c>
      <c r="E2301" s="2">
        <f>MACD!F2301</f>
        <v>2.0020282866004633E-3</v>
      </c>
      <c r="F2301" s="2">
        <f>'Moving Avg'!D2301</f>
        <v>3.2464799999999996</v>
      </c>
      <c r="G2301" s="2">
        <f>'Moving Avg'!F2301</f>
        <v>3.2186750000000002</v>
      </c>
      <c r="H2301" s="2">
        <f>'Moving Avg'!G2301</f>
        <v>3.2238620000000009</v>
      </c>
      <c r="I2301" s="2">
        <f>'Moving Avg'!H2301</f>
        <v>3.2488584999999999</v>
      </c>
      <c r="J2301" s="5" t="str">
        <f>OBV!F2301</f>
        <v>BULLISH</v>
      </c>
      <c r="K2301" s="5" t="str">
        <f>OBV!G2301</f>
        <v>NEUTRAL</v>
      </c>
      <c r="L2301" s="5" t="str">
        <f>OBV!H2301</f>
        <v>CONFIRMED BULLISH</v>
      </c>
    </row>
    <row r="2302" spans="1:12" ht="13.5" x14ac:dyDescent="0.25">
      <c r="A2302" s="3">
        <f>RSI!A2302</f>
        <v>45656</v>
      </c>
      <c r="B2302" s="2">
        <f>RSI!B2302</f>
        <v>3.2982999999999998</v>
      </c>
      <c r="C2302" s="2">
        <f>RSI!I2302</f>
        <v>59.070722839451371</v>
      </c>
      <c r="D2302" s="2">
        <f>MACD!E2302</f>
        <v>-2.2460328474273705E-2</v>
      </c>
      <c r="E2302" s="2">
        <f>MACD!F2302</f>
        <v>-2.8904430655743709E-3</v>
      </c>
      <c r="F2302" s="2">
        <f>'Moving Avg'!D2302</f>
        <v>3.2631399999999999</v>
      </c>
      <c r="G2302" s="2">
        <f>'Moving Avg'!F2302</f>
        <v>3.2214499999999999</v>
      </c>
      <c r="H2302" s="2">
        <f>'Moving Avg'!G2302</f>
        <v>3.2246020000000017</v>
      </c>
      <c r="I2302" s="2">
        <f>'Moving Avg'!H2302</f>
        <v>3.2493210000000006</v>
      </c>
      <c r="J2302" s="5" t="str">
        <f>OBV!F2302</f>
        <v>BULLISH</v>
      </c>
      <c r="K2302" s="5" t="str">
        <f>OBV!G2302</f>
        <v>NEUTRAL</v>
      </c>
      <c r="L2302" s="5" t="str">
        <f>OBV!H2302</f>
        <v>CONFIRMED BULLISH</v>
      </c>
    </row>
    <row r="2303" spans="1:12" ht="13.5" x14ac:dyDescent="0.25">
      <c r="A2303" s="3">
        <f>RSI!A2303</f>
        <v>45657</v>
      </c>
      <c r="B2303" s="2">
        <f>RSI!B2303</f>
        <v>3.3169</v>
      </c>
      <c r="C2303" s="2">
        <f>RSI!I2303</f>
        <v>61.057942137182181</v>
      </c>
      <c r="D2303" s="2">
        <f>MACD!E2303</f>
        <v>-2.365487620610951E-2</v>
      </c>
      <c r="E2303" s="2">
        <f>MACD!F2303</f>
        <v>-7.0433296936813989E-3</v>
      </c>
      <c r="F2303" s="2">
        <f>'Moving Avg'!D2303</f>
        <v>3.2779599999999993</v>
      </c>
      <c r="G2303" s="2">
        <f>'Moving Avg'!F2303</f>
        <v>3.2265450000000002</v>
      </c>
      <c r="H2303" s="2">
        <f>'Moving Avg'!G2303</f>
        <v>3.2257140000000009</v>
      </c>
      <c r="I2303" s="2">
        <f>'Moving Avg'!H2303</f>
        <v>3.249921500000001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</row>
    <row r="2304" spans="1:12" ht="13.5" x14ac:dyDescent="0.25">
      <c r="A2304" s="3">
        <f>RSI!A2304</f>
        <v>45659</v>
      </c>
      <c r="B2304" s="2">
        <f>RSI!B2304</f>
        <v>3.2890999999999999</v>
      </c>
      <c r="C2304" s="2">
        <f>RSI!I2304</f>
        <v>56.632147230990711</v>
      </c>
      <c r="D2304" s="2">
        <f>MACD!E2304</f>
        <v>-3.7367927834116355E-2</v>
      </c>
      <c r="E2304" s="2">
        <f>MACD!F2304</f>
        <v>-1.310824932176839E-2</v>
      </c>
      <c r="F2304" s="2">
        <f>'Moving Avg'!D2304</f>
        <v>3.28538</v>
      </c>
      <c r="G2304" s="2">
        <f>'Moving Avg'!F2304</f>
        <v>3.2311799999999997</v>
      </c>
      <c r="H2304" s="2">
        <f>'Moving Avg'!G2304</f>
        <v>3.2266400000000011</v>
      </c>
      <c r="I2304" s="2">
        <f>'Moving Avg'!H2304</f>
        <v>3.2504725000000012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</row>
    <row r="2305" spans="1:12" ht="13.5" x14ac:dyDescent="0.25">
      <c r="A2305" s="3">
        <f>RSI!A2305</f>
        <v>45660</v>
      </c>
      <c r="B2305" s="2">
        <f>RSI!B2305</f>
        <v>3.2427999999999999</v>
      </c>
      <c r="C2305" s="2">
        <f>RSI!I2305</f>
        <v>50.116590669563998</v>
      </c>
      <c r="D2305" s="2">
        <f>MACD!E2305</f>
        <v>-3.30095730944171E-2</v>
      </c>
      <c r="E2305" s="2">
        <f>MACD!F2305</f>
        <v>-1.7088514076298134E-2</v>
      </c>
      <c r="F2305" s="2">
        <f>'Moving Avg'!D2305</f>
        <v>3.2816800000000002</v>
      </c>
      <c r="G2305" s="2">
        <f>'Moving Avg'!F2305</f>
        <v>3.2325699999999991</v>
      </c>
      <c r="H2305" s="2">
        <f>'Moving Avg'!G2305</f>
        <v>3.2284940000000013</v>
      </c>
      <c r="I2305" s="2">
        <f>'Moving Avg'!H2305</f>
        <v>3.2507920000000015</v>
      </c>
      <c r="J2305" s="5" t="str">
        <f>OBV!F2305</f>
        <v>BEARISH</v>
      </c>
      <c r="K2305" s="5" t="str">
        <f>OBV!G2305</f>
        <v>NEUTRAL</v>
      </c>
      <c r="L2305" s="5" t="str">
        <f>OBV!H2305</f>
        <v>CONFIRMED BEARISH</v>
      </c>
    </row>
    <row r="2306" spans="1:12" ht="13.5" x14ac:dyDescent="0.25">
      <c r="A2306" s="3">
        <f>RSI!A2306</f>
        <v>45663</v>
      </c>
      <c r="B2306" s="2">
        <f>RSI!B2306</f>
        <v>3.2427999999999999</v>
      </c>
      <c r="C2306" s="2">
        <f>RSI!I2306</f>
        <v>50.116590669563998</v>
      </c>
      <c r="D2306" s="2">
        <f>MACD!E2306</f>
        <v>-3.503240544257924E-2</v>
      </c>
      <c r="E2306" s="2">
        <f>MACD!F2306</f>
        <v>-2.0677292349554358E-2</v>
      </c>
      <c r="F2306" s="2">
        <f>'Moving Avg'!D2306</f>
        <v>3.2779799999999994</v>
      </c>
      <c r="G2306" s="2">
        <f>'Moving Avg'!F2306</f>
        <v>3.2334999999999994</v>
      </c>
      <c r="H2306" s="2">
        <f>'Moving Avg'!G2306</f>
        <v>3.2288660000000005</v>
      </c>
      <c r="I2306" s="2">
        <f>'Moving Avg'!H2306</f>
        <v>3.2511115000000013</v>
      </c>
      <c r="J2306" s="5" t="str">
        <f>OBV!F2306</f>
        <v>BEARISH</v>
      </c>
      <c r="K2306" s="5" t="str">
        <f>OBV!G2306</f>
        <v>NEUTRAL</v>
      </c>
      <c r="L2306" s="5" t="str">
        <f>OBV!H2306</f>
        <v>CONFIRMED BEARISH</v>
      </c>
    </row>
    <row r="2307" spans="1:12" ht="13.5" x14ac:dyDescent="0.25">
      <c r="A2307" s="3">
        <f>RSI!A2307</f>
        <v>45664</v>
      </c>
      <c r="B2307" s="2">
        <f>RSI!B2307</f>
        <v>3.2334999999999998</v>
      </c>
      <c r="C2307" s="2">
        <f>RSI!I2307</f>
        <v>48.808448875621771</v>
      </c>
      <c r="D2307" s="2">
        <f>MACD!E2307</f>
        <v>-3.3196363488090519E-2</v>
      </c>
      <c r="E2307" s="2">
        <f>MACD!F2307</f>
        <v>-2.3181106577261589E-2</v>
      </c>
      <c r="F2307" s="2">
        <f>'Moving Avg'!D2307</f>
        <v>3.2650199999999998</v>
      </c>
      <c r="G2307" s="2">
        <f>'Moving Avg'!F2307</f>
        <v>3.2344250000000003</v>
      </c>
      <c r="H2307" s="2">
        <f>'Moving Avg'!G2307</f>
        <v>3.2290520000000003</v>
      </c>
      <c r="I2307" s="2">
        <f>'Moving Avg'!H2307</f>
        <v>3.2514740000000018</v>
      </c>
      <c r="J2307" s="5" t="str">
        <f>OBV!F2307</f>
        <v>BEARISH</v>
      </c>
      <c r="K2307" s="5" t="str">
        <f>OBV!G2307</f>
        <v>NEUTRAL</v>
      </c>
      <c r="L2307" s="5" t="str">
        <f>OBV!H2307</f>
        <v>CONFIRMED BEARISH</v>
      </c>
    </row>
    <row r="2308" spans="1:12" ht="13.5" x14ac:dyDescent="0.25">
      <c r="A2308" s="3">
        <f>RSI!A2308</f>
        <v>45665</v>
      </c>
      <c r="B2308" s="2">
        <f>RSI!B2308</f>
        <v>3.2242000000000002</v>
      </c>
      <c r="C2308" s="2">
        <f>RSI!I2308</f>
        <v>47.473964521634549</v>
      </c>
      <c r="D2308" s="2">
        <f>MACD!E2308</f>
        <v>-2.6624577187700726E-2</v>
      </c>
      <c r="E2308" s="2">
        <f>MACD!F2308</f>
        <v>-2.3869800699349419E-2</v>
      </c>
      <c r="F2308" s="2">
        <f>'Moving Avg'!D2308</f>
        <v>3.2464799999999996</v>
      </c>
      <c r="G2308" s="2">
        <f>'Moving Avg'!F2308</f>
        <v>3.2344250000000003</v>
      </c>
      <c r="H2308" s="2">
        <f>'Moving Avg'!G2308</f>
        <v>3.229422</v>
      </c>
      <c r="I2308" s="2">
        <f>'Moving Avg'!H2308</f>
        <v>3.2519245000000012</v>
      </c>
      <c r="J2308" s="5" t="str">
        <f>OBV!F2308</f>
        <v>BEARISH</v>
      </c>
      <c r="K2308" s="5" t="str">
        <f>OBV!G2308</f>
        <v>NEUTRAL</v>
      </c>
      <c r="L2308" s="5" t="str">
        <f>OBV!H2308</f>
        <v>CONFIRMED BEARISH</v>
      </c>
    </row>
    <row r="2309" spans="1:12" ht="13.5" x14ac:dyDescent="0.25">
      <c r="A2309" s="3">
        <f>RSI!A2309</f>
        <v>45666</v>
      </c>
      <c r="B2309" s="2">
        <f>RSI!B2309</f>
        <v>3.2242000000000002</v>
      </c>
      <c r="C2309" s="2">
        <f>RSI!I2309</f>
        <v>47.473964521634549</v>
      </c>
      <c r="D2309" s="2">
        <f>MACD!E2309</f>
        <v>-1.9544977354771564E-2</v>
      </c>
      <c r="E2309" s="2">
        <f>MACD!F2309</f>
        <v>-2.3004836030433847E-2</v>
      </c>
      <c r="F2309" s="2">
        <f>'Moving Avg'!D2309</f>
        <v>3.2335000000000003</v>
      </c>
      <c r="G2309" s="2">
        <f>'Moving Avg'!F2309</f>
        <v>3.2353499999999995</v>
      </c>
      <c r="H2309" s="2">
        <f>'Moving Avg'!G2309</f>
        <v>3.2297919999999998</v>
      </c>
      <c r="I2309" s="2">
        <f>'Moving Avg'!H2309</f>
        <v>3.2523750000000011</v>
      </c>
      <c r="J2309" s="5" t="str">
        <f>OBV!F2309</f>
        <v>BEARISH</v>
      </c>
      <c r="K2309" s="5" t="str">
        <f>OBV!G2309</f>
        <v>NEUTRAL</v>
      </c>
      <c r="L2309" s="5" t="str">
        <f>OBV!H2309</f>
        <v>CONFIRMED BEARISH</v>
      </c>
    </row>
    <row r="2310" spans="1:12" ht="13.5" x14ac:dyDescent="0.25">
      <c r="A2310" s="3">
        <f>RSI!A2310</f>
        <v>45667</v>
      </c>
      <c r="B2310" s="2">
        <f>RSI!B2310</f>
        <v>3.2242000000000002</v>
      </c>
      <c r="C2310" s="2">
        <f>RSI!I2310</f>
        <v>47.473964521634549</v>
      </c>
      <c r="D2310" s="2">
        <f>MACD!E2310</f>
        <v>-1.2027969196724442E-2</v>
      </c>
      <c r="E2310" s="2">
        <f>MACD!F2310</f>
        <v>-2.0809462663691967E-2</v>
      </c>
      <c r="F2310" s="2">
        <f>'Moving Avg'!D2310</f>
        <v>3.2297800000000003</v>
      </c>
      <c r="G2310" s="2">
        <f>'Moving Avg'!F2310</f>
        <v>3.236275</v>
      </c>
      <c r="H2310" s="2">
        <f>'Moving Avg'!G2310</f>
        <v>3.2309039999999998</v>
      </c>
      <c r="I2310" s="2">
        <f>'Moving Avg'!H2310</f>
        <v>3.252870000000001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</row>
    <row r="2311" spans="1:12" ht="13.5" x14ac:dyDescent="0.25">
      <c r="A2311" s="3">
        <f>RSI!A2311</f>
        <v>45670</v>
      </c>
      <c r="B2311" s="2">
        <f>RSI!B2311</f>
        <v>3.1964000000000001</v>
      </c>
      <c r="C2311" s="2">
        <f>RSI!I2311</f>
        <v>43.076753179240967</v>
      </c>
      <c r="D2311" s="2">
        <f>MACD!E2311</f>
        <v>-3.5194531846163279E-3</v>
      </c>
      <c r="E2311" s="2">
        <f>MACD!F2311</f>
        <v>-1.7351460767876841E-2</v>
      </c>
      <c r="F2311" s="2">
        <f>'Moving Avg'!D2311</f>
        <v>3.2204999999999999</v>
      </c>
      <c r="G2311" s="2">
        <f>'Moving Avg'!F2311</f>
        <v>3.2358099999999999</v>
      </c>
      <c r="H2311" s="2">
        <f>'Moving Avg'!G2311</f>
        <v>3.2310880000000002</v>
      </c>
      <c r="I2311" s="2">
        <f>'Moving Avg'!H2311</f>
        <v>3.2531815000000011</v>
      </c>
      <c r="J2311" s="5" t="str">
        <f>OBV!F2311</f>
        <v>BEARISH</v>
      </c>
      <c r="K2311" s="5" t="str">
        <f>OBV!G2311</f>
        <v>NEUTRAL</v>
      </c>
      <c r="L2311" s="5" t="str">
        <f>OBV!H2311</f>
        <v>CONFIRMED BEARISH</v>
      </c>
    </row>
    <row r="2312" spans="1:12" ht="13.5" x14ac:dyDescent="0.25">
      <c r="A2312" s="3">
        <f>RSI!A2312</f>
        <v>45671</v>
      </c>
      <c r="B2312" s="2">
        <f>RSI!B2312</f>
        <v>3.2242000000000002</v>
      </c>
      <c r="C2312" s="2">
        <f>RSI!I2312</f>
        <v>48.239761130866398</v>
      </c>
      <c r="D2312" s="2">
        <f>MACD!E2312</f>
        <v>7.5595203654348353E-3</v>
      </c>
      <c r="E2312" s="2">
        <f>MACD!F2312</f>
        <v>-1.2369264541214507E-2</v>
      </c>
      <c r="F2312" s="2">
        <f>'Moving Avg'!D2312</f>
        <v>3.2186400000000006</v>
      </c>
      <c r="G2312" s="2">
        <f>'Moving Avg'!F2312</f>
        <v>3.2385899999999999</v>
      </c>
      <c r="H2312" s="2">
        <f>'Moving Avg'!G2312</f>
        <v>3.2318279999999997</v>
      </c>
      <c r="I2312" s="2">
        <f>'Moving Avg'!H2312</f>
        <v>3.2535870000000013</v>
      </c>
      <c r="J2312" s="5" t="str">
        <f>OBV!F2312</f>
        <v>BULLISH</v>
      </c>
      <c r="K2312" s="5" t="str">
        <f>OBV!G2312</f>
        <v>NEUTRAL</v>
      </c>
      <c r="L2312" s="5" t="str">
        <f>OBV!H2312</f>
        <v>BULLISH DIVERGENCE</v>
      </c>
    </row>
    <row r="2313" spans="1:12" ht="13.5" x14ac:dyDescent="0.25">
      <c r="A2313" s="3">
        <f>RSI!A2313</f>
        <v>45672</v>
      </c>
      <c r="B2313" s="2">
        <f>RSI!B2313</f>
        <v>3.2149999999999999</v>
      </c>
      <c r="C2313" s="2">
        <f>RSI!I2313</f>
        <v>46.729230708543611</v>
      </c>
      <c r="D2313" s="2">
        <f>MACD!E2313</f>
        <v>2.0540943854900462E-2</v>
      </c>
      <c r="E2313" s="2">
        <f>MACD!F2313</f>
        <v>-5.7872228619915127E-3</v>
      </c>
      <c r="F2313" s="2">
        <f>'Moving Avg'!D2313</f>
        <v>3.2168000000000001</v>
      </c>
      <c r="G2313" s="2">
        <f>'Moving Avg'!F2313</f>
        <v>3.2372000000000005</v>
      </c>
      <c r="H2313" s="2">
        <f>'Moving Avg'!G2313</f>
        <v>3.2323839999999997</v>
      </c>
      <c r="I2313" s="2">
        <f>'Moving Avg'!H2313</f>
        <v>3.2539915000000015</v>
      </c>
      <c r="J2313" s="5" t="str">
        <f>OBV!F2313</f>
        <v>BULLISH</v>
      </c>
      <c r="K2313" s="5" t="str">
        <f>OBV!G2313</f>
        <v>NEUTRAL</v>
      </c>
      <c r="L2313" s="5" t="str">
        <f>OBV!H2313</f>
        <v>BULLISH DIVERGENCE</v>
      </c>
    </row>
    <row r="2314" spans="1:12" ht="13.5" x14ac:dyDescent="0.25">
      <c r="A2314" s="3">
        <f>RSI!A2314</f>
        <v>45673</v>
      </c>
      <c r="B2314" s="2">
        <f>RSI!B2314</f>
        <v>3.2057000000000002</v>
      </c>
      <c r="C2314" s="2">
        <f>RSI!I2314</f>
        <v>45.18882478748808</v>
      </c>
      <c r="D2314" s="2">
        <f>MACD!E2314</f>
        <v>2.8050709336904678E-2</v>
      </c>
      <c r="E2314" s="2">
        <f>MACD!F2314</f>
        <v>9.8036357778772537E-4</v>
      </c>
      <c r="F2314" s="2">
        <f>'Moving Avg'!D2314</f>
        <v>3.2130999999999998</v>
      </c>
      <c r="G2314" s="2">
        <f>'Moving Avg'!F2314</f>
        <v>3.2399800000000001</v>
      </c>
      <c r="H2314" s="2">
        <f>'Moving Avg'!G2314</f>
        <v>3.2316419999999999</v>
      </c>
      <c r="I2314" s="2">
        <f>'Moving Avg'!H2314</f>
        <v>3.254125500000002</v>
      </c>
      <c r="J2314" s="5" t="str">
        <f>OBV!F2314</f>
        <v>BULLISH</v>
      </c>
      <c r="K2314" s="5" t="str">
        <f>OBV!G2314</f>
        <v>NEUTRAL</v>
      </c>
      <c r="L2314" s="5" t="str">
        <f>OBV!H2314</f>
        <v>BULLISH DIVERGENCE</v>
      </c>
    </row>
    <row r="2315" spans="1:12" ht="13.5" x14ac:dyDescent="0.25">
      <c r="A2315" s="3">
        <f>RSI!A2315</f>
        <v>45674</v>
      </c>
      <c r="B2315" s="2">
        <f>RSI!B2315</f>
        <v>3.2057000000000002</v>
      </c>
      <c r="C2315" s="2">
        <f>RSI!I2315</f>
        <v>45.18882478748808</v>
      </c>
      <c r="D2315" s="2">
        <f>MACD!E2315</f>
        <v>2.7442112955717857E-2</v>
      </c>
      <c r="E2315" s="2">
        <f>MACD!F2315</f>
        <v>6.2727134533737518E-3</v>
      </c>
      <c r="F2315" s="2">
        <f>'Moving Avg'!D2315</f>
        <v>3.2094</v>
      </c>
      <c r="G2315" s="2">
        <f>'Moving Avg'!F2315</f>
        <v>3.2385900000000007</v>
      </c>
      <c r="H2315" s="2">
        <f>'Moving Avg'!G2315</f>
        <v>3.2312720000000001</v>
      </c>
      <c r="I2315" s="2">
        <f>'Moving Avg'!H2315</f>
        <v>3.2542595000000016</v>
      </c>
      <c r="J2315" s="5" t="str">
        <f>OBV!F2315</f>
        <v>BULLISH</v>
      </c>
      <c r="K2315" s="5" t="str">
        <f>OBV!G2315</f>
        <v>NEUTRAL</v>
      </c>
      <c r="L2315" s="5" t="str">
        <f>OBV!H2315</f>
        <v>BULLISH DIVERGENCE</v>
      </c>
    </row>
    <row r="2316" spans="1:12" ht="13.5" x14ac:dyDescent="0.25">
      <c r="A2316" s="3">
        <f>RSI!A2316</f>
        <v>45677</v>
      </c>
      <c r="B2316" s="2">
        <f>RSI!B2316</f>
        <v>3.2334999999999998</v>
      </c>
      <c r="C2316" s="2">
        <f>RSI!I2316</f>
        <v>50.810319002954301</v>
      </c>
      <c r="D2316" s="2">
        <f>MACD!E2316</f>
        <v>2.5016094560705859E-2</v>
      </c>
      <c r="E2316" s="2">
        <f>MACD!F2316</f>
        <v>1.0021389674840174E-2</v>
      </c>
      <c r="F2316" s="2">
        <f>'Moving Avg'!D2316</f>
        <v>3.2168199999999998</v>
      </c>
      <c r="G2316" s="2">
        <f>'Moving Avg'!F2316</f>
        <v>3.2404450000000011</v>
      </c>
      <c r="H2316" s="2">
        <f>'Moving Avg'!G2316</f>
        <v>3.2316420000000003</v>
      </c>
      <c r="I2316" s="2">
        <f>'Moving Avg'!H2316</f>
        <v>3.254532500000002</v>
      </c>
      <c r="J2316" s="5" t="str">
        <f>OBV!F2316</f>
        <v>BULLISH</v>
      </c>
      <c r="K2316" s="5" t="str">
        <f>OBV!G2316</f>
        <v>STRONG</v>
      </c>
      <c r="L2316" s="5" t="str">
        <f>OBV!H2316</f>
        <v>CONFIRMED BULLISH</v>
      </c>
    </row>
    <row r="2317" spans="1:12" ht="13.5" x14ac:dyDescent="0.25">
      <c r="A2317" s="3">
        <f>RSI!A2317</f>
        <v>45678</v>
      </c>
      <c r="B2317" s="2">
        <f>RSI!B2317</f>
        <v>3.2149999999999999</v>
      </c>
      <c r="C2317" s="2">
        <f>RSI!I2317</f>
        <v>47.331405200769808</v>
      </c>
      <c r="D2317" s="2">
        <f>MACD!E2317</f>
        <v>2.2875868244833786E-2</v>
      </c>
      <c r="E2317" s="2">
        <f>MACD!F2317</f>
        <v>1.2592285388838897E-2</v>
      </c>
      <c r="F2317" s="2">
        <f>'Moving Avg'!D2317</f>
        <v>3.2149799999999997</v>
      </c>
      <c r="G2317" s="2">
        <f>'Moving Avg'!F2317</f>
        <v>3.2404450000000002</v>
      </c>
      <c r="H2317" s="2">
        <f>'Moving Avg'!G2317</f>
        <v>3.2310860000000008</v>
      </c>
      <c r="I2317" s="2">
        <f>'Moving Avg'!H2317</f>
        <v>3.2548025000000025</v>
      </c>
      <c r="J2317" s="5" t="str">
        <f>OBV!F2317</f>
        <v>BULLISH</v>
      </c>
      <c r="K2317" s="5" t="str">
        <f>OBV!G2317</f>
        <v>NEUTRAL</v>
      </c>
      <c r="L2317" s="5" t="str">
        <f>OBV!H2317</f>
        <v>BULLISH DIVERGENCE</v>
      </c>
    </row>
    <row r="2318" spans="1:12" ht="13.5" x14ac:dyDescent="0.25">
      <c r="A2318" s="3">
        <f>RSI!A2318</f>
        <v>45679</v>
      </c>
      <c r="B2318" s="2">
        <f>RSI!B2318</f>
        <v>3.2149999999999999</v>
      </c>
      <c r="C2318" s="2">
        <f>RSI!I2318</f>
        <v>47.331405200769808</v>
      </c>
      <c r="D2318" s="2">
        <f>MACD!E2318</f>
        <v>1.9718416080035883E-2</v>
      </c>
      <c r="E2318" s="2">
        <f>MACD!F2318</f>
        <v>1.4017511527078294E-2</v>
      </c>
      <c r="F2318" s="2">
        <f>'Moving Avg'!D2318</f>
        <v>3.2149799999999997</v>
      </c>
      <c r="G2318" s="2">
        <f>'Moving Avg'!F2318</f>
        <v>3.2390550000000005</v>
      </c>
      <c r="H2318" s="2">
        <f>'Moving Avg'!G2318</f>
        <v>3.2312720000000015</v>
      </c>
      <c r="I2318" s="2">
        <f>'Moving Avg'!H2318</f>
        <v>3.2551620000000021</v>
      </c>
      <c r="J2318" s="5" t="str">
        <f>OBV!F2318</f>
        <v>BULLISH</v>
      </c>
      <c r="K2318" s="5" t="str">
        <f>OBV!G2318</f>
        <v>NEUTRAL</v>
      </c>
      <c r="L2318" s="5" t="str">
        <f>OBV!H2318</f>
        <v>NEUTRAL</v>
      </c>
    </row>
    <row r="2319" spans="1:12" ht="13.5" x14ac:dyDescent="0.25">
      <c r="A2319" s="3">
        <f>RSI!A2319</f>
        <v>45680</v>
      </c>
      <c r="B2319" s="2">
        <f>RSI!B2319</f>
        <v>3.1871999999999998</v>
      </c>
      <c r="C2319" s="2">
        <f>RSI!I2319</f>
        <v>42.285639461905312</v>
      </c>
      <c r="D2319" s="2">
        <f>MACD!E2319</f>
        <v>1.9184020041176364E-2</v>
      </c>
      <c r="E2319" s="2">
        <f>MACD!F2319</f>
        <v>1.5050813229897909E-2</v>
      </c>
      <c r="F2319" s="2">
        <f>'Moving Avg'!D2319</f>
        <v>3.2112799999999999</v>
      </c>
      <c r="G2319" s="2">
        <f>'Moving Avg'!F2319</f>
        <v>3.2358150000000001</v>
      </c>
      <c r="H2319" s="2">
        <f>'Moving Avg'!G2319</f>
        <v>3.2309020000000008</v>
      </c>
      <c r="I2319" s="2">
        <f>'Moving Avg'!H2319</f>
        <v>3.2555170000000029</v>
      </c>
      <c r="J2319" s="5" t="str">
        <f>OBV!F2319</f>
        <v>BULLISH</v>
      </c>
      <c r="K2319" s="5" t="str">
        <f>OBV!G2319</f>
        <v>NEUTRAL</v>
      </c>
      <c r="L2319" s="5" t="str">
        <f>OBV!H2319</f>
        <v>BULLISH DIVERGENCE</v>
      </c>
    </row>
    <row r="2320" spans="1:12" ht="13.5" x14ac:dyDescent="0.25">
      <c r="A2320" s="3">
        <f>RSI!A2320</f>
        <v>45681</v>
      </c>
      <c r="B2320" s="2">
        <f>RSI!B2320</f>
        <v>3.1871999999999998</v>
      </c>
      <c r="C2320" s="2">
        <f>RSI!I2320</f>
        <v>42.285639461905305</v>
      </c>
      <c r="D2320" s="2">
        <f>MACD!E2320</f>
        <v>1.8968364796586812E-2</v>
      </c>
      <c r="E2320" s="2">
        <f>MACD!F2320</f>
        <v>1.583432354323569E-2</v>
      </c>
      <c r="F2320" s="2">
        <f>'Moving Avg'!D2320</f>
        <v>3.2075800000000001</v>
      </c>
      <c r="G2320" s="2">
        <f>'Moving Avg'!F2320</f>
        <v>3.2321099999999996</v>
      </c>
      <c r="H2320" s="2">
        <f>'Moving Avg'!G2320</f>
        <v>3.2305320000000006</v>
      </c>
      <c r="I2320" s="2">
        <f>'Moving Avg'!H2320</f>
        <v>3.2558720000000023</v>
      </c>
      <c r="J2320" s="5" t="str">
        <f>OBV!F2320</f>
        <v>BULLISH</v>
      </c>
      <c r="K2320" s="5" t="str">
        <f>OBV!G2320</f>
        <v>NEUTRAL</v>
      </c>
      <c r="L2320" s="5" t="str">
        <f>OBV!H2320</f>
        <v>BULLISH DIVERGENCE</v>
      </c>
    </row>
    <row r="2321" spans="1:12" ht="13.5" x14ac:dyDescent="0.25">
      <c r="A2321" s="3">
        <f>RSI!A2321</f>
        <v>45684</v>
      </c>
      <c r="B2321" s="2">
        <f>RSI!B2321</f>
        <v>3.1686000000000001</v>
      </c>
      <c r="C2321" s="2">
        <f>RSI!I2321</f>
        <v>39.054976991569283</v>
      </c>
      <c r="D2321" s="2">
        <f>MACD!E2321</f>
        <v>1.61057475559927E-2</v>
      </c>
      <c r="E2321" s="2">
        <f>MACD!F2321</f>
        <v>1.5888608345787092E-2</v>
      </c>
      <c r="F2321" s="2">
        <f>'Moving Avg'!D2321</f>
        <v>3.1946000000000003</v>
      </c>
      <c r="G2321" s="2">
        <f>'Moving Avg'!F2321</f>
        <v>3.2274749999999996</v>
      </c>
      <c r="H2321" s="2">
        <f>'Moving Avg'!G2321</f>
        <v>3.2284940000000004</v>
      </c>
      <c r="I2321" s="2">
        <f>'Moving Avg'!H2321</f>
        <v>3.2561340000000025</v>
      </c>
      <c r="J2321" s="5" t="str">
        <f>OBV!F2321</f>
        <v>BEARISH</v>
      </c>
      <c r="K2321" s="5" t="str">
        <f>OBV!G2321</f>
        <v>NEUTRAL</v>
      </c>
      <c r="L2321" s="5" t="str">
        <f>OBV!H2321</f>
        <v>CONFIRMED BEARISH</v>
      </c>
    </row>
    <row r="2322" spans="1:12" ht="13.5" x14ac:dyDescent="0.25">
      <c r="A2322" s="3">
        <f>RSI!A2322</f>
        <v>45685</v>
      </c>
      <c r="B2322" s="2">
        <f>RSI!B2322</f>
        <v>3.1871999999999998</v>
      </c>
      <c r="C2322" s="2">
        <f>RSI!I2322</f>
        <v>43.688195789013143</v>
      </c>
      <c r="D2322" s="2">
        <f>MACD!E2322</f>
        <v>1.6895369403892246E-2</v>
      </c>
      <c r="E2322" s="2">
        <f>MACD!F2322</f>
        <v>1.6089960557408124E-2</v>
      </c>
      <c r="F2322" s="2">
        <f>'Moving Avg'!D2322</f>
        <v>3.1890399999999999</v>
      </c>
      <c r="G2322" s="2">
        <f>'Moving Avg'!F2322</f>
        <v>3.2219199999999999</v>
      </c>
      <c r="H2322" s="2">
        <f>'Moving Avg'!G2322</f>
        <v>3.2268279999999998</v>
      </c>
      <c r="I2322" s="2">
        <f>'Moving Avg'!H2322</f>
        <v>3.256533500000002</v>
      </c>
      <c r="J2322" s="5" t="str">
        <f>OBV!F2322</f>
        <v>BEARISH</v>
      </c>
      <c r="K2322" s="5" t="str">
        <f>OBV!G2322</f>
        <v>NEUTRAL</v>
      </c>
      <c r="L2322" s="5" t="str">
        <f>OBV!H2322</f>
        <v>CONFIRMED BEARISH</v>
      </c>
    </row>
    <row r="2323" spans="1:12" ht="13.5" x14ac:dyDescent="0.25">
      <c r="A2323" s="3">
        <f>RSI!A2323</f>
        <v>45686</v>
      </c>
      <c r="B2323" s="2">
        <f>RSI!B2323</f>
        <v>3.1779000000000002</v>
      </c>
      <c r="C2323" s="2">
        <f>RSI!I2323</f>
        <v>41.970130849755044</v>
      </c>
      <c r="D2323" s="2">
        <f>MACD!E2323</f>
        <v>1.7016635872714847E-2</v>
      </c>
      <c r="E2323" s="2">
        <f>MACD!F2323</f>
        <v>1.627529562046947E-2</v>
      </c>
      <c r="F2323" s="2">
        <f>'Moving Avg'!D2323</f>
        <v>3.1816200000000001</v>
      </c>
      <c r="G2323" s="2">
        <f>'Moving Avg'!F2323</f>
        <v>3.2149699999999997</v>
      </c>
      <c r="H2323" s="2">
        <f>'Moving Avg'!G2323</f>
        <v>3.2246039999999994</v>
      </c>
      <c r="I2323" s="2">
        <f>'Moving Avg'!H2323</f>
        <v>3.256886500000002</v>
      </c>
      <c r="J2323" s="5" t="str">
        <f>OBV!F2323</f>
        <v>BEARISH</v>
      </c>
      <c r="K2323" s="5" t="str">
        <f>OBV!G2323</f>
        <v>NEUTRAL</v>
      </c>
      <c r="L2323" s="5" t="str">
        <f>OBV!H2323</f>
        <v>CONFIRMED BEARISH</v>
      </c>
    </row>
    <row r="2324" spans="1:12" ht="13.5" x14ac:dyDescent="0.25">
      <c r="A2324" s="3">
        <f>RSI!A2324</f>
        <v>45687</v>
      </c>
      <c r="B2324" s="2">
        <f>RSI!B2324</f>
        <v>3.1686000000000001</v>
      </c>
      <c r="C2324" s="2">
        <f>RSI!I2324</f>
        <v>40.26488646682202</v>
      </c>
      <c r="D2324" s="2">
        <f>MACD!E2324</f>
        <v>1.6598635118969529E-2</v>
      </c>
      <c r="E2324" s="2">
        <f>MACD!F2324</f>
        <v>1.6339963520169483E-2</v>
      </c>
      <c r="F2324" s="2">
        <f>'Moving Avg'!D2324</f>
        <v>3.1779000000000002</v>
      </c>
      <c r="G2324" s="2">
        <f>'Moving Avg'!F2324</f>
        <v>3.2089449999999999</v>
      </c>
      <c r="H2324" s="2">
        <f>'Moving Avg'!G2324</f>
        <v>3.2223799999999994</v>
      </c>
      <c r="I2324" s="2">
        <f>'Moving Avg'!H2324</f>
        <v>3.2571930000000022</v>
      </c>
      <c r="J2324" s="5" t="str">
        <f>OBV!F2324</f>
        <v>BEARISH</v>
      </c>
      <c r="K2324" s="5" t="str">
        <f>OBV!G2324</f>
        <v>NEUTRAL</v>
      </c>
      <c r="L2324" s="5" t="str">
        <f>OBV!H2324</f>
        <v>CONFIRMED BEARISH</v>
      </c>
    </row>
    <row r="2325" spans="1:12" ht="13.5" x14ac:dyDescent="0.25">
      <c r="A2325" s="3">
        <f>RSI!A2325</f>
        <v>45688</v>
      </c>
      <c r="B2325" s="2">
        <f>RSI!B2325</f>
        <v>3.1779000000000002</v>
      </c>
      <c r="C2325" s="2">
        <f>RSI!I2325</f>
        <v>42.769045889633183</v>
      </c>
      <c r="D2325" s="2">
        <f>MACD!E2325</f>
        <v>1.5815886549864988E-2</v>
      </c>
      <c r="E2325" s="2">
        <f>MACD!F2325</f>
        <v>1.6235148126108583E-2</v>
      </c>
      <c r="F2325" s="2">
        <f>'Moving Avg'!D2325</f>
        <v>3.1760399999999995</v>
      </c>
      <c r="G2325" s="2">
        <f>'Moving Avg'!F2325</f>
        <v>3.2056999999999993</v>
      </c>
      <c r="H2325" s="2">
        <f>'Moving Avg'!G2325</f>
        <v>3.2203419999999996</v>
      </c>
      <c r="I2325" s="2">
        <f>'Moving Avg'!H2325</f>
        <v>3.2574565000000018</v>
      </c>
      <c r="J2325" s="5" t="str">
        <f>OBV!F2325</f>
        <v>BEARISH</v>
      </c>
      <c r="K2325" s="5" t="str">
        <f>OBV!G2325</f>
        <v>NEUTRAL</v>
      </c>
      <c r="L2325" s="5" t="str">
        <f>OBV!H2325</f>
        <v>CONFIRMED BEARISH</v>
      </c>
    </row>
    <row r="2326" spans="1:12" ht="13.5" x14ac:dyDescent="0.25">
      <c r="A2326" s="3">
        <f>RSI!A2326</f>
        <v>45691</v>
      </c>
      <c r="B2326" s="2">
        <f>RSI!B2326</f>
        <v>3.1779000000000002</v>
      </c>
      <c r="C2326" s="2">
        <f>RSI!I2326</f>
        <v>42.769045889633183</v>
      </c>
      <c r="D2326" s="2">
        <f>MACD!E2326</f>
        <v>1.9616116171792708E-2</v>
      </c>
      <c r="E2326" s="2">
        <f>MACD!F2326</f>
        <v>1.691134173524541E-2</v>
      </c>
      <c r="F2326" s="2">
        <f>'Moving Avg'!D2326</f>
        <v>3.1779000000000002</v>
      </c>
      <c r="G2326" s="2">
        <f>'Moving Avg'!F2326</f>
        <v>3.2024549999999996</v>
      </c>
      <c r="H2326" s="2">
        <f>'Moving Avg'!G2326</f>
        <v>3.2190439999999994</v>
      </c>
      <c r="I2326" s="2">
        <f>'Moving Avg'!H2326</f>
        <v>3.2577200000000017</v>
      </c>
      <c r="J2326" s="5" t="str">
        <f>OBV!F2326</f>
        <v>BEARISH</v>
      </c>
      <c r="K2326" s="5" t="str">
        <f>OBV!G2326</f>
        <v>NEUTRAL</v>
      </c>
      <c r="L2326" s="5" t="str">
        <f>OBV!H2326</f>
        <v>BEARISH DIVERGENCE</v>
      </c>
    </row>
    <row r="2327" spans="1:12" ht="13.5" x14ac:dyDescent="0.25">
      <c r="A2327" s="3">
        <f>RSI!A2327</f>
        <v>45692</v>
      </c>
      <c r="B2327" s="2">
        <f>RSI!B2327</f>
        <v>3.1594000000000002</v>
      </c>
      <c r="C2327" s="2">
        <f>RSI!I2327</f>
        <v>38.997438254407548</v>
      </c>
      <c r="D2327" s="2">
        <f>MACD!E2327</f>
        <v>2.1527793326615807E-2</v>
      </c>
      <c r="E2327" s="2">
        <f>MACD!F2327</f>
        <v>1.783463205351949E-2</v>
      </c>
      <c r="F2327" s="2">
        <f>'Moving Avg'!D2327</f>
        <v>3.1723400000000002</v>
      </c>
      <c r="G2327" s="2">
        <f>'Moving Avg'!F2327</f>
        <v>3.1987499999999995</v>
      </c>
      <c r="H2327" s="2">
        <f>'Moving Avg'!G2327</f>
        <v>3.2190439999999994</v>
      </c>
      <c r="I2327" s="2">
        <f>'Moving Avg'!H2327</f>
        <v>3.2579360000000013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</row>
    <row r="2328" spans="1:12" ht="13.5" x14ac:dyDescent="0.25">
      <c r="A2328" s="3">
        <f>RSI!A2328</f>
        <v>45693</v>
      </c>
      <c r="B2328" s="2">
        <f>RSI!B2328</f>
        <v>3.1408</v>
      </c>
      <c r="C2328" s="2">
        <f>RSI!I2328</f>
        <v>35.598419505518265</v>
      </c>
      <c r="D2328" s="2">
        <f>MACD!E2328</f>
        <v>2.4791611116558254E-2</v>
      </c>
      <c r="E2328" s="2">
        <f>MACD!F2328</f>
        <v>1.9226027866127246E-2</v>
      </c>
      <c r="F2328" s="2">
        <f>'Moving Avg'!D2328</f>
        <v>3.16492</v>
      </c>
      <c r="G2328" s="2">
        <f>'Moving Avg'!F2328</f>
        <v>3.1945799999999993</v>
      </c>
      <c r="H2328" s="2">
        <f>'Moving Avg'!G2328</f>
        <v>3.21645</v>
      </c>
      <c r="I2328" s="2">
        <f>'Moving Avg'!H2328</f>
        <v>3.2580590000000011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</row>
    <row r="2329" spans="1:12" ht="13.5" x14ac:dyDescent="0.25">
      <c r="A2329" s="3">
        <f>RSI!A2329</f>
        <v>45694</v>
      </c>
      <c r="B2329" s="2">
        <f>RSI!B2329</f>
        <v>3.1501000000000001</v>
      </c>
      <c r="C2329" s="2">
        <f>RSI!I2329</f>
        <v>38.485441421060514</v>
      </c>
      <c r="D2329" s="2">
        <f>MACD!E2329</f>
        <v>2.2945979913618242E-2</v>
      </c>
      <c r="E2329" s="2">
        <f>MACD!F2329</f>
        <v>1.9970018275625445E-2</v>
      </c>
      <c r="F2329" s="2">
        <f>'Moving Avg'!D2329</f>
        <v>3.1612200000000001</v>
      </c>
      <c r="G2329" s="2">
        <f>'Moving Avg'!F2329</f>
        <v>3.1908749999999992</v>
      </c>
      <c r="H2329" s="2">
        <f>'Moving Avg'!G2329</f>
        <v>3.2142260000000005</v>
      </c>
      <c r="I2329" s="2">
        <f>'Moving Avg'!H2329</f>
        <v>3.257378000000001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</row>
    <row r="2330" spans="1:12" ht="13.5" x14ac:dyDescent="0.25">
      <c r="A2330" s="3">
        <f>RSI!A2330</f>
        <v>45695</v>
      </c>
      <c r="B2330" s="2">
        <f>RSI!B2330</f>
        <v>3.1316000000000002</v>
      </c>
      <c r="C2330" s="2">
        <f>RSI!I2330</f>
        <v>35.113350401063528</v>
      </c>
      <c r="D2330" s="2">
        <f>MACD!E2330</f>
        <v>2.303164230546173E-2</v>
      </c>
      <c r="E2330" s="2">
        <f>MACD!F2330</f>
        <v>2.0582343081592701E-2</v>
      </c>
      <c r="F2330" s="2">
        <f>'Moving Avg'!D2330</f>
        <v>3.1519600000000003</v>
      </c>
      <c r="G2330" s="2">
        <f>'Moving Avg'!F2330</f>
        <v>3.1862449999999995</v>
      </c>
      <c r="H2330" s="2">
        <f>'Moving Avg'!G2330</f>
        <v>3.212558</v>
      </c>
      <c r="I2330" s="2">
        <f>'Moving Avg'!H2330</f>
        <v>3.2566490000000012</v>
      </c>
      <c r="J2330" s="5" t="str">
        <f>OBV!F2330</f>
        <v>BEARISH</v>
      </c>
      <c r="K2330" s="5" t="str">
        <f>OBV!G2330</f>
        <v>NEUTRAL</v>
      </c>
      <c r="L2330" s="5" t="str">
        <f>OBV!H2330</f>
        <v>CONFIRMED BEARISH</v>
      </c>
    </row>
    <row r="2331" spans="1:12" ht="13.5" x14ac:dyDescent="0.25">
      <c r="A2331" s="3">
        <f>RSI!A2331</f>
        <v>45698</v>
      </c>
      <c r="B2331" s="2">
        <f>RSI!B2331</f>
        <v>3.1223000000000001</v>
      </c>
      <c r="C2331" s="2">
        <f>RSI!I2331</f>
        <v>33.523179078640382</v>
      </c>
      <c r="D2331" s="2">
        <f>MACD!E2331</f>
        <v>2.1297256517812446E-2</v>
      </c>
      <c r="E2331" s="2">
        <f>MACD!F2331</f>
        <v>2.072532576883665E-2</v>
      </c>
      <c r="F2331" s="2">
        <f>'Moving Avg'!D2331</f>
        <v>3.1408399999999999</v>
      </c>
      <c r="G2331" s="2">
        <f>'Moving Avg'!F2331</f>
        <v>3.1825399999999999</v>
      </c>
      <c r="H2331" s="2">
        <f>'Moving Avg'!G2331</f>
        <v>3.2103340000000009</v>
      </c>
      <c r="I2331" s="2">
        <f>'Moving Avg'!H2331</f>
        <v>3.2561870000000011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</row>
    <row r="2332" spans="1:12" ht="13.5" x14ac:dyDescent="0.25">
      <c r="A2332" s="3">
        <f>RSI!A2332</f>
        <v>45699</v>
      </c>
      <c r="B2332" s="2">
        <f>RSI!B2332</f>
        <v>3.1223000000000001</v>
      </c>
      <c r="C2332" s="2">
        <f>RSI!I2332</f>
        <v>33.523179078640382</v>
      </c>
      <c r="D2332" s="2">
        <f>MACD!E2332</f>
        <v>2.3084877265177717E-2</v>
      </c>
      <c r="E2332" s="2">
        <f>MACD!F2332</f>
        <v>2.1197236068104863E-2</v>
      </c>
      <c r="F2332" s="2">
        <f>'Moving Avg'!D2332</f>
        <v>3.1334200000000001</v>
      </c>
      <c r="G2332" s="2">
        <f>'Moving Avg'!F2332</f>
        <v>3.1774450000000001</v>
      </c>
      <c r="H2332" s="2">
        <f>'Moving Avg'!G2332</f>
        <v>3.2079240000000002</v>
      </c>
      <c r="I2332" s="2">
        <f>'Moving Avg'!H2332</f>
        <v>3.2556800000000017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</row>
    <row r="2333" spans="1:12" ht="13.5" x14ac:dyDescent="0.25">
      <c r="A2333" s="3">
        <f>RSI!A2333</f>
        <v>45700</v>
      </c>
      <c r="B2333" s="2">
        <f>RSI!B2333</f>
        <v>3.1038000000000001</v>
      </c>
      <c r="C2333" s="2">
        <f>RSI!I2333</f>
        <v>30.352024202635761</v>
      </c>
      <c r="D2333" s="2">
        <f>MACD!E2333</f>
        <v>2.4901561585589871E-2</v>
      </c>
      <c r="E2333" s="2">
        <f>MACD!F2333</f>
        <v>2.1938101171601866E-2</v>
      </c>
      <c r="F2333" s="2">
        <f>'Moving Avg'!D2333</f>
        <v>3.1260199999999996</v>
      </c>
      <c r="G2333" s="2">
        <f>'Moving Avg'!F2333</f>
        <v>3.1718850000000005</v>
      </c>
      <c r="H2333" s="2">
        <f>'Moving Avg'!G2333</f>
        <v>3.2057000000000007</v>
      </c>
      <c r="I2333" s="2">
        <f>'Moving Avg'!H2333</f>
        <v>3.2548570000000012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</row>
    <row r="2334" spans="1:12" ht="13.5" x14ac:dyDescent="0.25">
      <c r="A2334" s="3">
        <f>RSI!A2334</f>
        <v>45701</v>
      </c>
      <c r="B2334" s="2">
        <f>RSI!B2334</f>
        <v>3.0945</v>
      </c>
      <c r="C2334" s="2">
        <f>RSI!I2334</f>
        <v>28.873373194304804</v>
      </c>
      <c r="D2334" s="2">
        <f>MACD!E2334</f>
        <v>2.6143675379809217E-2</v>
      </c>
      <c r="E2334" s="2">
        <f>MACD!F2334</f>
        <v>2.2779216013243335E-2</v>
      </c>
      <c r="F2334" s="2">
        <f>'Moving Avg'!D2334</f>
        <v>3.1149</v>
      </c>
      <c r="G2334" s="2">
        <f>'Moving Avg'!F2334</f>
        <v>3.1663250000000005</v>
      </c>
      <c r="H2334" s="2">
        <f>'Moving Avg'!G2334</f>
        <v>3.2036620000000005</v>
      </c>
      <c r="I2334" s="2">
        <f>'Moving Avg'!H2334</f>
        <v>3.2538530000000012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</row>
    <row r="2335" spans="1:12" ht="13.5" x14ac:dyDescent="0.25">
      <c r="A2335" s="3">
        <f>RSI!A2335</f>
        <v>45702</v>
      </c>
      <c r="B2335" s="2">
        <f>RSI!B2335</f>
        <v>3.0851999999999999</v>
      </c>
      <c r="C2335" s="2">
        <f>RSI!I2335</f>
        <v>27.434067920176915</v>
      </c>
      <c r="D2335" s="2">
        <f>MACD!E2335</f>
        <v>2.9783010399441867E-2</v>
      </c>
      <c r="E2335" s="2">
        <f>MACD!F2335</f>
        <v>2.4179974890483041E-2</v>
      </c>
      <c r="F2335" s="2">
        <f>'Moving Avg'!D2335</f>
        <v>3.10562</v>
      </c>
      <c r="G2335" s="2">
        <f>'Moving Avg'!F2335</f>
        <v>3.1603000000000003</v>
      </c>
      <c r="H2335" s="2">
        <f>'Moving Avg'!G2335</f>
        <v>3.201066</v>
      </c>
      <c r="I2335" s="2">
        <f>'Moving Avg'!H2335</f>
        <v>3.2527130000000017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</row>
    <row r="2336" spans="1:12" ht="13.5" x14ac:dyDescent="0.25">
      <c r="A2336" s="3">
        <f>RSI!A2336</f>
        <v>45705</v>
      </c>
      <c r="B2336" s="2">
        <f>RSI!B2336</f>
        <v>3.0851999999999999</v>
      </c>
      <c r="C2336" s="2">
        <f>RSI!I2336</f>
        <v>27.434067920176915</v>
      </c>
      <c r="D2336" s="2">
        <f>MACD!E2336</f>
        <v>3.3351343985769777E-2</v>
      </c>
      <c r="E2336" s="2">
        <f>MACD!F2336</f>
        <v>2.6014248709540388E-2</v>
      </c>
      <c r="F2336" s="2">
        <f>'Moving Avg'!D2336</f>
        <v>3.0982000000000003</v>
      </c>
      <c r="G2336" s="2">
        <f>'Moving Avg'!F2336</f>
        <v>3.1528850000000004</v>
      </c>
      <c r="H2336" s="2">
        <f>'Moving Avg'!G2336</f>
        <v>3.198286</v>
      </c>
      <c r="I2336" s="2">
        <f>'Moving Avg'!H2336</f>
        <v>3.2513940000000021</v>
      </c>
      <c r="J2336" s="5" t="str">
        <f>OBV!F2336</f>
        <v>BEARISH</v>
      </c>
      <c r="K2336" s="5" t="str">
        <f>OBV!G2336</f>
        <v>NEUTRAL</v>
      </c>
      <c r="L2336" s="5" t="str">
        <f>OBV!H2336</f>
        <v>CONFIRMED BEARISH</v>
      </c>
    </row>
    <row r="2337" spans="1:12" ht="13.5" x14ac:dyDescent="0.25">
      <c r="A2337" s="3">
        <f>RSI!A2337</f>
        <v>45706</v>
      </c>
      <c r="B2337" s="2">
        <f>RSI!B2337</f>
        <v>3.0851999999999999</v>
      </c>
      <c r="C2337" s="2">
        <f>RSI!I2337</f>
        <v>27.434067920176915</v>
      </c>
      <c r="D2337" s="2">
        <f>MACD!E2337</f>
        <v>3.3977231052143786E-2</v>
      </c>
      <c r="E2337" s="2">
        <f>MACD!F2337</f>
        <v>2.7606845178061071E-2</v>
      </c>
      <c r="F2337" s="2">
        <f>'Moving Avg'!D2337</f>
        <v>3.0907800000000001</v>
      </c>
      <c r="G2337" s="2">
        <f>'Moving Avg'!F2337</f>
        <v>3.1463950000000005</v>
      </c>
      <c r="H2337" s="2">
        <f>'Moving Avg'!G2337</f>
        <v>3.1956899999999995</v>
      </c>
      <c r="I2337" s="2">
        <f>'Moving Avg'!H2337</f>
        <v>3.2498510000000014</v>
      </c>
      <c r="J2337" s="5" t="str">
        <f>OBV!F2337</f>
        <v>BEARISH</v>
      </c>
      <c r="K2337" s="5" t="str">
        <f>OBV!G2337</f>
        <v>NEUTRAL</v>
      </c>
      <c r="L2337" s="5" t="str">
        <f>OBV!H2337</f>
        <v>CONFIRMED BEARISH</v>
      </c>
    </row>
    <row r="2338" spans="1:12" ht="13.5" x14ac:dyDescent="0.25">
      <c r="A2338" s="3">
        <f>RSI!A2338</f>
        <v>45707</v>
      </c>
      <c r="B2338" s="2">
        <f>RSI!B2338</f>
        <v>3.1038000000000001</v>
      </c>
      <c r="C2338" s="2">
        <f>RSI!I2338</f>
        <v>35.469421582602877</v>
      </c>
      <c r="D2338" s="2">
        <f>MACD!E2338</f>
        <v>3.0686661305831198E-2</v>
      </c>
      <c r="E2338" s="2">
        <f>MACD!F2338</f>
        <v>2.8222808403615098E-2</v>
      </c>
      <c r="F2338" s="2">
        <f>'Moving Avg'!D2338</f>
        <v>3.0907800000000001</v>
      </c>
      <c r="G2338" s="2">
        <f>'Moving Avg'!F2338</f>
        <v>3.140835</v>
      </c>
      <c r="H2338" s="2">
        <f>'Moving Avg'!G2338</f>
        <v>3.193282</v>
      </c>
      <c r="I2338" s="2">
        <f>'Moving Avg'!H2338</f>
        <v>3.2488040000000011</v>
      </c>
      <c r="J2338" s="5" t="str">
        <f>OBV!F2338</f>
        <v>BULLISH</v>
      </c>
      <c r="K2338" s="5" t="str">
        <f>OBV!G2338</f>
        <v>NEUTRAL</v>
      </c>
      <c r="L2338" s="5" t="str">
        <f>OBV!H2338</f>
        <v>NEUTRAL</v>
      </c>
    </row>
    <row r="2339" spans="1:12" ht="13.5" x14ac:dyDescent="0.25">
      <c r="A2339" s="3">
        <f>RSI!A2339</f>
        <v>45708</v>
      </c>
      <c r="B2339" s="2">
        <f>RSI!B2339</f>
        <v>3.0760000000000001</v>
      </c>
      <c r="C2339" s="2">
        <f>RSI!I2339</f>
        <v>30.103904510129183</v>
      </c>
      <c r="D2339" s="2">
        <f>MACD!E2339</f>
        <v>3.1670554965491426E-2</v>
      </c>
      <c r="E2339" s="2">
        <f>MACD!F2339</f>
        <v>2.8912357715990364E-2</v>
      </c>
      <c r="F2339" s="2">
        <f>'Moving Avg'!D2339</f>
        <v>3.0870799999999998</v>
      </c>
      <c r="G2339" s="2">
        <f>'Moving Avg'!F2339</f>
        <v>3.135275</v>
      </c>
      <c r="H2339" s="2">
        <f>'Moving Avg'!G2339</f>
        <v>3.1906879999999989</v>
      </c>
      <c r="I2339" s="2">
        <f>'Moving Avg'!H2339</f>
        <v>3.2478420000000012</v>
      </c>
      <c r="J2339" s="5" t="str">
        <f>OBV!F2339</f>
        <v>BULLISH</v>
      </c>
      <c r="K2339" s="5" t="str">
        <f>OBV!G2339</f>
        <v>NEUTRAL</v>
      </c>
      <c r="L2339" s="5" t="str">
        <f>OBV!H2339</f>
        <v>BULLISH DIVERGENCE</v>
      </c>
    </row>
    <row r="2340" spans="1:12" ht="13.5" x14ac:dyDescent="0.25">
      <c r="A2340" s="3">
        <f>RSI!A2340</f>
        <v>45709</v>
      </c>
      <c r="B2340" s="2">
        <f>RSI!B2340</f>
        <v>3.1038000000000001</v>
      </c>
      <c r="C2340" s="2">
        <f>RSI!I2340</f>
        <v>39.895416308933719</v>
      </c>
      <c r="D2340" s="2">
        <f>MACD!E2340</f>
        <v>2.8019525155077218E-2</v>
      </c>
      <c r="E2340" s="2">
        <f>MACD!F2340</f>
        <v>2.8733791203807736E-2</v>
      </c>
      <c r="F2340" s="2">
        <f>'Moving Avg'!D2340</f>
        <v>3.0908000000000002</v>
      </c>
      <c r="G2340" s="2">
        <f>'Moving Avg'!F2340</f>
        <v>3.1311050000000007</v>
      </c>
      <c r="H2340" s="2">
        <f>'Moving Avg'!G2340</f>
        <v>3.1886499999999995</v>
      </c>
      <c r="I2340" s="2">
        <f>'Moving Avg'!H2340</f>
        <v>3.2472425000000009</v>
      </c>
      <c r="J2340" s="5" t="str">
        <f>OBV!F2340</f>
        <v>BULLISH</v>
      </c>
      <c r="K2340" s="5" t="str">
        <f>OBV!G2340</f>
        <v>NEUTRAL</v>
      </c>
      <c r="L2340" s="5" t="str">
        <f>OBV!H2340</f>
        <v>CONFIRMED BULLISH</v>
      </c>
    </row>
    <row r="2341" spans="1:12" ht="13.5" x14ac:dyDescent="0.25">
      <c r="A2341" s="3">
        <f>RSI!A2341</f>
        <v>45712</v>
      </c>
      <c r="B2341" s="2">
        <f>RSI!B2341</f>
        <v>3.0945</v>
      </c>
      <c r="C2341" s="2">
        <f>RSI!I2341</f>
        <v>37.978691898683465</v>
      </c>
      <c r="D2341" s="2">
        <f>MACD!E2341</f>
        <v>2.4414649660819965E-2</v>
      </c>
      <c r="E2341" s="2">
        <f>MACD!F2341</f>
        <v>2.7869962895210182E-2</v>
      </c>
      <c r="F2341" s="2">
        <f>'Moving Avg'!D2341</f>
        <v>3.09266</v>
      </c>
      <c r="G2341" s="2">
        <f>'Moving Avg'!F2341</f>
        <v>3.1274000000000002</v>
      </c>
      <c r="H2341" s="2">
        <f>'Moving Avg'!G2341</f>
        <v>3.186426</v>
      </c>
      <c r="I2341" s="2">
        <f>'Moving Avg'!H2341</f>
        <v>3.2466860000000008</v>
      </c>
      <c r="J2341" s="5" t="str">
        <f>OBV!F2341</f>
        <v>BULLISH</v>
      </c>
      <c r="K2341" s="5" t="str">
        <f>OBV!G2341</f>
        <v>NEUTRAL</v>
      </c>
      <c r="L2341" s="5" t="str">
        <f>OBV!H2341</f>
        <v>CONFIRMED BULLISH</v>
      </c>
    </row>
    <row r="2342" spans="1:12" ht="13.5" x14ac:dyDescent="0.25">
      <c r="A2342" s="3">
        <f>RSI!A2342</f>
        <v>45713</v>
      </c>
      <c r="B2342" s="2">
        <f>RSI!B2342</f>
        <v>3.0573999999999999</v>
      </c>
      <c r="C2342" s="2">
        <f>RSI!I2342</f>
        <v>31.480978647244839</v>
      </c>
      <c r="D2342" s="2">
        <f>MACD!E2342</f>
        <v>2.437704464781687E-2</v>
      </c>
      <c r="E2342" s="2">
        <f>MACD!F2342</f>
        <v>2.7171379245731521E-2</v>
      </c>
      <c r="F2342" s="2">
        <f>'Moving Avg'!D2342</f>
        <v>3.0871</v>
      </c>
      <c r="G2342" s="2">
        <f>'Moving Avg'!F2342</f>
        <v>3.1209099999999999</v>
      </c>
      <c r="H2342" s="2">
        <f>'Moving Avg'!G2342</f>
        <v>3.1842020000000004</v>
      </c>
      <c r="I2342" s="2">
        <f>'Moving Avg'!H2342</f>
        <v>3.2460785000000012</v>
      </c>
      <c r="J2342" s="5" t="str">
        <f>OBV!F2342</f>
        <v>BULLISH</v>
      </c>
      <c r="K2342" s="5" t="str">
        <f>OBV!G2342</f>
        <v>NEUTRAL</v>
      </c>
      <c r="L2342" s="5" t="str">
        <f>OBV!H2342</f>
        <v>BULLISH DIVERGENCE</v>
      </c>
    </row>
    <row r="2343" spans="1:12" ht="13.5" x14ac:dyDescent="0.25">
      <c r="A2343" s="3">
        <f>RSI!A2343</f>
        <v>45714</v>
      </c>
      <c r="B2343" s="2">
        <f>RSI!B2343</f>
        <v>3.1038000000000001</v>
      </c>
      <c r="C2343" s="2">
        <f>RSI!I2343</f>
        <v>44.313193120313244</v>
      </c>
      <c r="D2343" s="2">
        <f>MACD!E2343</f>
        <v>1.8526191208594334E-2</v>
      </c>
      <c r="E2343" s="2">
        <f>MACD!F2343</f>
        <v>2.5442341638304083E-2</v>
      </c>
      <c r="F2343" s="2">
        <f>'Moving Avg'!D2343</f>
        <v>3.0871</v>
      </c>
      <c r="G2343" s="2">
        <f>'Moving Avg'!F2343</f>
        <v>3.1172050000000002</v>
      </c>
      <c r="H2343" s="2">
        <f>'Moving Avg'!G2343</f>
        <v>3.181422</v>
      </c>
      <c r="I2343" s="2">
        <f>'Moving Avg'!H2343</f>
        <v>3.2457030000000016</v>
      </c>
      <c r="J2343" s="5" t="str">
        <f>OBV!F2343</f>
        <v>BULLISH</v>
      </c>
      <c r="K2343" s="5" t="str">
        <f>OBV!G2343</f>
        <v>NEUTRAL</v>
      </c>
      <c r="L2343" s="5" t="str">
        <f>OBV!H2343</f>
        <v>NEUTRAL</v>
      </c>
    </row>
    <row r="2344" spans="1:12" ht="13.5" x14ac:dyDescent="0.25">
      <c r="A2344" s="3">
        <f>RSI!A2344</f>
        <v>45715</v>
      </c>
      <c r="B2344" s="2">
        <f>RSI!B2344</f>
        <v>3.0573999999999999</v>
      </c>
      <c r="C2344" s="2">
        <f>RSI!I2344</f>
        <v>36.875859073087113</v>
      </c>
      <c r="D2344" s="2">
        <f>MACD!E2344</f>
        <v>1.5737332346427824E-2</v>
      </c>
      <c r="E2344" s="2">
        <f>MACD!F2344</f>
        <v>2.3501339779928833E-2</v>
      </c>
      <c r="F2344" s="2">
        <f>'Moving Avg'!D2344</f>
        <v>3.0833799999999996</v>
      </c>
      <c r="G2344" s="2">
        <f>'Moving Avg'!F2344</f>
        <v>3.1116449999999998</v>
      </c>
      <c r="H2344" s="2">
        <f>'Moving Avg'!G2344</f>
        <v>3.1795679999999997</v>
      </c>
      <c r="I2344" s="2">
        <f>'Moving Avg'!H2344</f>
        <v>3.2444240000000013</v>
      </c>
      <c r="J2344" s="5" t="str">
        <f>OBV!F2344</f>
        <v>BULLISH</v>
      </c>
      <c r="K2344" s="5" t="str">
        <f>OBV!G2344</f>
        <v>NEUTRAL</v>
      </c>
      <c r="L2344" s="5" t="str">
        <f>OBV!H2344</f>
        <v>BULLISH DIVERGENCE</v>
      </c>
    </row>
    <row r="2345" spans="1:12" ht="13.5" x14ac:dyDescent="0.25">
      <c r="A2345" s="3">
        <f>RSI!A2345</f>
        <v>45716</v>
      </c>
      <c r="B2345" s="2">
        <f>RSI!B2345</f>
        <v>3.113</v>
      </c>
      <c r="C2345" s="2">
        <f>RSI!I2345</f>
        <v>48.11360554540115</v>
      </c>
      <c r="D2345" s="2">
        <f>MACD!E2345</f>
        <v>8.2464904191299482E-3</v>
      </c>
      <c r="E2345" s="2">
        <f>MACD!F2345</f>
        <v>2.0450369907769057E-2</v>
      </c>
      <c r="F2345" s="2">
        <f>'Moving Avg'!D2345</f>
        <v>3.0852199999999996</v>
      </c>
      <c r="G2345" s="2">
        <f>'Moving Avg'!F2345</f>
        <v>3.1084000000000001</v>
      </c>
      <c r="H2345" s="2">
        <f>'Moving Avg'!G2345</f>
        <v>3.1771580000000004</v>
      </c>
      <c r="I2345" s="2">
        <f>'Moving Avg'!H2345</f>
        <v>3.2434230000000013</v>
      </c>
      <c r="J2345" s="5" t="str">
        <f>OBV!F2345</f>
        <v>BULLISH</v>
      </c>
      <c r="K2345" s="5" t="str">
        <f>OBV!G2345</f>
        <v>NEUTRAL</v>
      </c>
      <c r="L2345" s="5" t="str">
        <f>OBV!H2345</f>
        <v>CONFIRMED BULLISH</v>
      </c>
    </row>
    <row r="2346" spans="1:12" ht="13.5" x14ac:dyDescent="0.25">
      <c r="A2346" s="3">
        <f>RSI!A2346</f>
        <v>45719</v>
      </c>
      <c r="B2346" s="2">
        <f>RSI!B2346</f>
        <v>3.1501000000000001</v>
      </c>
      <c r="C2346" s="2">
        <f>RSI!I2346</f>
        <v>53.998510400513531</v>
      </c>
      <c r="D2346" s="2">
        <f>MACD!E2346</f>
        <v>-7.8133719250361722E-4</v>
      </c>
      <c r="E2346" s="2">
        <f>MACD!F2346</f>
        <v>1.6204028487714524E-2</v>
      </c>
      <c r="F2346" s="2">
        <f>'Moving Avg'!D2346</f>
        <v>3.0963400000000001</v>
      </c>
      <c r="G2346" s="2">
        <f>'Moving Avg'!F2346</f>
        <v>3.1070100000000003</v>
      </c>
      <c r="H2346" s="2">
        <f>'Moving Avg'!G2346</f>
        <v>3.1762320000000011</v>
      </c>
      <c r="I2346" s="2">
        <f>'Moving Avg'!H2346</f>
        <v>3.242607500000001</v>
      </c>
      <c r="J2346" s="5" t="str">
        <f>OBV!F2346</f>
        <v>BULLISH</v>
      </c>
      <c r="K2346" s="5" t="str">
        <f>OBV!G2346</f>
        <v>NEUTRAL</v>
      </c>
      <c r="L2346" s="5" t="str">
        <f>OBV!H2346</f>
        <v>CONFIRMED BULLISH</v>
      </c>
    </row>
    <row r="2347" spans="1:12" ht="13.5" x14ac:dyDescent="0.25">
      <c r="A2347" s="3">
        <f>RSI!A2347</f>
        <v>45720</v>
      </c>
      <c r="B2347" s="2">
        <f>RSI!B2347</f>
        <v>3.1964000000000001</v>
      </c>
      <c r="C2347" s="2">
        <f>RSI!I2347</f>
        <v>60.083139302101671</v>
      </c>
      <c r="D2347" s="2">
        <f>MACD!E2347</f>
        <v>-1.2014748145293463E-2</v>
      </c>
      <c r="E2347" s="2">
        <f>MACD!F2347</f>
        <v>1.0560273161112927E-2</v>
      </c>
      <c r="F2347" s="2">
        <f>'Moving Avg'!D2347</f>
        <v>3.1241400000000001</v>
      </c>
      <c r="G2347" s="2">
        <f>'Moving Avg'!F2347</f>
        <v>3.10886</v>
      </c>
      <c r="H2347" s="2">
        <f>'Moving Avg'!G2347</f>
        <v>3.1758600000000006</v>
      </c>
      <c r="I2347" s="2">
        <f>'Moving Avg'!H2347</f>
        <v>3.2420235000000006</v>
      </c>
      <c r="J2347" s="5" t="str">
        <f>OBV!F2347</f>
        <v>BULLISH</v>
      </c>
      <c r="K2347" s="5" t="str">
        <f>OBV!G2347</f>
        <v>NEUTRAL</v>
      </c>
      <c r="L2347" s="5" t="str">
        <f>OBV!H2347</f>
        <v>CONFIRMED BULLISH</v>
      </c>
    </row>
    <row r="2348" spans="1:12" ht="13.5" x14ac:dyDescent="0.25">
      <c r="A2348" s="3">
        <f>RSI!A2348</f>
        <v>45721</v>
      </c>
      <c r="B2348" s="2">
        <f>RSI!B2348</f>
        <v>3.1964000000000001</v>
      </c>
      <c r="C2348" s="2">
        <f>RSI!I2348</f>
        <v>60.083139302101671</v>
      </c>
      <c r="D2348" s="2">
        <f>MACD!E2348</f>
        <v>-1.9084631391550033E-2</v>
      </c>
      <c r="E2348" s="2">
        <f>MACD!F2348</f>
        <v>4.6312922505803347E-3</v>
      </c>
      <c r="F2348" s="2">
        <f>'Moving Avg'!D2348</f>
        <v>3.1426600000000002</v>
      </c>
      <c r="G2348" s="2">
        <f>'Moving Avg'!F2348</f>
        <v>3.11164</v>
      </c>
      <c r="H2348" s="2">
        <f>'Moving Avg'!G2348</f>
        <v>3.174932000000001</v>
      </c>
      <c r="I2348" s="2">
        <f>'Moving Avg'!H2348</f>
        <v>3.2414840000000016</v>
      </c>
      <c r="J2348" s="5" t="str">
        <f>OBV!F2348</f>
        <v>BULLISH</v>
      </c>
      <c r="K2348" s="5" t="str">
        <f>OBV!G2348</f>
        <v>NEUTRAL</v>
      </c>
      <c r="L2348" s="5" t="str">
        <f>OBV!H2348</f>
        <v>CONFIRMED BULLISH</v>
      </c>
    </row>
    <row r="2349" spans="1:12" ht="13.5" x14ac:dyDescent="0.25">
      <c r="A2349" s="3">
        <f>RSI!A2349</f>
        <v>45722</v>
      </c>
      <c r="B2349" s="2">
        <f>RSI!B2349</f>
        <v>3.1501000000000001</v>
      </c>
      <c r="C2349" s="2">
        <f>RSI!I2349</f>
        <v>52.092097341893947</v>
      </c>
      <c r="D2349" s="2">
        <f>MACD!E2349</f>
        <v>-2.6308789132730492E-2</v>
      </c>
      <c r="E2349" s="2">
        <f>MACD!F2349</f>
        <v>-1.5567240260818309E-3</v>
      </c>
      <c r="F2349" s="2">
        <f>'Moving Avg'!D2349</f>
        <v>3.1612</v>
      </c>
      <c r="G2349" s="2">
        <f>'Moving Avg'!F2349</f>
        <v>3.1116400000000004</v>
      </c>
      <c r="H2349" s="2">
        <f>'Moving Avg'!G2349</f>
        <v>3.1728940000000012</v>
      </c>
      <c r="I2349" s="2">
        <f>'Moving Avg'!H2349</f>
        <v>3.2408925000000011</v>
      </c>
      <c r="J2349" s="5" t="str">
        <f>OBV!F2349</f>
        <v>BEARISH</v>
      </c>
      <c r="K2349" s="5" t="str">
        <f>OBV!G2349</f>
        <v>NEUTRAL</v>
      </c>
      <c r="L2349" s="5" t="str">
        <f>OBV!H2349</f>
        <v>BEARISH DIVERGENCE</v>
      </c>
    </row>
    <row r="2350" spans="1:12" ht="13.5" x14ac:dyDescent="0.25">
      <c r="A2350" s="3">
        <f>RSI!A2350</f>
        <v>45723</v>
      </c>
      <c r="B2350" s="2">
        <f>RSI!B2350</f>
        <v>3.1223000000000001</v>
      </c>
      <c r="C2350" s="2">
        <f>RSI!I2350</f>
        <v>47.966933185474957</v>
      </c>
      <c r="D2350" s="2">
        <f>MACD!E2350</f>
        <v>-2.6177188626445247E-2</v>
      </c>
      <c r="E2350" s="2">
        <f>MACD!F2350</f>
        <v>-6.4808169461545145E-3</v>
      </c>
      <c r="F2350" s="2">
        <f>'Moving Avg'!D2350</f>
        <v>3.1630600000000002</v>
      </c>
      <c r="G2350" s="2">
        <f>'Moving Avg'!F2350</f>
        <v>3.1111750000000002</v>
      </c>
      <c r="H2350" s="2">
        <f>'Moving Avg'!G2350</f>
        <v>3.1701140000000003</v>
      </c>
      <c r="I2350" s="2">
        <f>'Moving Avg'!H2350</f>
        <v>3.2400275000000005</v>
      </c>
      <c r="J2350" s="5" t="str">
        <f>OBV!F2350</f>
        <v>BEARISH</v>
      </c>
      <c r="K2350" s="5" t="str">
        <f>OBV!G2350</f>
        <v>NEUTRAL</v>
      </c>
      <c r="L2350" s="5" t="str">
        <f>OBV!H2350</f>
        <v>BEARISH DIVERGENCE</v>
      </c>
    </row>
    <row r="2351" spans="1:12" ht="13.5" x14ac:dyDescent="0.25">
      <c r="A2351" s="3">
        <f>RSI!A2351</f>
        <v>45726</v>
      </c>
      <c r="B2351" s="2">
        <f>RSI!B2351</f>
        <v>3.0851999999999999</v>
      </c>
      <c r="C2351" s="2">
        <f>RSI!I2351</f>
        <v>43.06560541879437</v>
      </c>
      <c r="D2351" s="2">
        <f>MACD!E2351</f>
        <v>-2.4669214570221865E-2</v>
      </c>
      <c r="E2351" s="2">
        <f>MACD!F2351</f>
        <v>-1.0118496470967984E-2</v>
      </c>
      <c r="F2351" s="2">
        <f>'Moving Avg'!D2351</f>
        <v>3.15008</v>
      </c>
      <c r="G2351" s="2">
        <f>'Moving Avg'!F2351</f>
        <v>3.1093199999999999</v>
      </c>
      <c r="H2351" s="2">
        <f>'Moving Avg'!G2351</f>
        <v>3.1665920000000001</v>
      </c>
      <c r="I2351" s="2">
        <f>'Moving Avg'!H2351</f>
        <v>3.2389770000000002</v>
      </c>
      <c r="J2351" s="5" t="str">
        <f>OBV!F2351</f>
        <v>BEARISH</v>
      </c>
      <c r="K2351" s="5" t="str">
        <f>OBV!G2351</f>
        <v>NEUTRAL</v>
      </c>
      <c r="L2351" s="5" t="str">
        <f>OBV!H2351</f>
        <v>CONFIRMED BEARISH</v>
      </c>
    </row>
    <row r="2352" spans="1:12" ht="13.5" x14ac:dyDescent="0.25">
      <c r="A2352" s="3">
        <f>RSI!A2352</f>
        <v>45727</v>
      </c>
      <c r="B2352" s="2">
        <f>RSI!B2352</f>
        <v>3.0945</v>
      </c>
      <c r="C2352" s="2">
        <f>RSI!I2352</f>
        <v>44.59395487743452</v>
      </c>
      <c r="D2352" s="2">
        <f>MACD!E2352</f>
        <v>-2.9497221055287071E-2</v>
      </c>
      <c r="E2352" s="2">
        <f>MACD!F2352</f>
        <v>-1.3994241387831802E-2</v>
      </c>
      <c r="F2352" s="2">
        <f>'Moving Avg'!D2352</f>
        <v>3.1297000000000006</v>
      </c>
      <c r="G2352" s="2">
        <f>'Moving Avg'!F2352</f>
        <v>3.1079300000000005</v>
      </c>
      <c r="H2352" s="2">
        <f>'Moving Avg'!G2352</f>
        <v>3.1625160000000005</v>
      </c>
      <c r="I2352" s="2">
        <f>'Moving Avg'!H2352</f>
        <v>3.2379730000000007</v>
      </c>
      <c r="J2352" s="5" t="str">
        <f>OBV!F2352</f>
        <v>BEARISH</v>
      </c>
      <c r="K2352" s="5" t="str">
        <f>OBV!G2352</f>
        <v>NEUTRAL</v>
      </c>
      <c r="L2352" s="5" t="str">
        <f>OBV!H2352</f>
        <v>CONFIRMED BEARISH</v>
      </c>
    </row>
    <row r="2353" spans="1:12" ht="13.5" x14ac:dyDescent="0.25">
      <c r="A2353" s="3">
        <f>RSI!A2353</f>
        <v>45728</v>
      </c>
      <c r="B2353" s="2">
        <f>RSI!B2353</f>
        <v>3.0482</v>
      </c>
      <c r="C2353" s="2">
        <f>RSI!I2353</f>
        <v>38.983348208966298</v>
      </c>
      <c r="D2353" s="2">
        <f>MACD!E2353</f>
        <v>-2.2798397406203375E-2</v>
      </c>
      <c r="E2353" s="2">
        <f>MACD!F2353</f>
        <v>-1.5755072591506117E-2</v>
      </c>
      <c r="F2353" s="2">
        <f>'Moving Avg'!D2353</f>
        <v>3.10006</v>
      </c>
      <c r="G2353" s="2">
        <f>'Moving Avg'!F2353</f>
        <v>3.1051500000000001</v>
      </c>
      <c r="H2353" s="2">
        <f>'Moving Avg'!G2353</f>
        <v>3.1571420000000008</v>
      </c>
      <c r="I2353" s="2">
        <f>'Moving Avg'!H2353</f>
        <v>3.2366925000000002</v>
      </c>
      <c r="J2353" s="5" t="str">
        <f>OBV!F2353</f>
        <v>BEARISH</v>
      </c>
      <c r="K2353" s="5" t="str">
        <f>OBV!G2353</f>
        <v>NEUTRAL</v>
      </c>
      <c r="L2353" s="5" t="str">
        <f>OBV!H2353</f>
        <v>CONFIRMED BEARISH</v>
      </c>
    </row>
    <row r="2354" spans="1:12" ht="13.5" x14ac:dyDescent="0.25">
      <c r="A2354" s="3">
        <f>RSI!A2354</f>
        <v>45729</v>
      </c>
      <c r="B2354" s="2">
        <f>RSI!B2354</f>
        <v>3.0388999999999999</v>
      </c>
      <c r="C2354" s="2">
        <f>RSI!I2354</f>
        <v>37.950496583286814</v>
      </c>
      <c r="D2354" s="2">
        <f>MACD!E2354</f>
        <v>-2.3106174918674061E-2</v>
      </c>
      <c r="E2354" s="2">
        <f>MACD!F2354</f>
        <v>-1.7225293056939706E-2</v>
      </c>
      <c r="F2354" s="2">
        <f>'Moving Avg'!D2354</f>
        <v>3.07782</v>
      </c>
      <c r="G2354" s="2">
        <f>'Moving Avg'!F2354</f>
        <v>3.1023700000000001</v>
      </c>
      <c r="H2354" s="2">
        <f>'Moving Avg'!G2354</f>
        <v>3.1521380000000012</v>
      </c>
      <c r="I2354" s="2">
        <f>'Moving Avg'!H2354</f>
        <v>3.2352315000000003</v>
      </c>
      <c r="J2354" s="5" t="str">
        <f>OBV!F2354</f>
        <v>BEARISH</v>
      </c>
      <c r="K2354" s="5" t="str">
        <f>OBV!G2354</f>
        <v>NEUTRAL</v>
      </c>
      <c r="L2354" s="5" t="str">
        <f>OBV!H2354</f>
        <v>CONFIRMED BEARISH</v>
      </c>
    </row>
    <row r="2355" spans="1:12" ht="13.5" x14ac:dyDescent="0.25">
      <c r="A2355" s="3">
        <f>RSI!A2355</f>
        <v>45730</v>
      </c>
      <c r="B2355" s="2">
        <f>RSI!B2355</f>
        <v>3.0388999999999999</v>
      </c>
      <c r="C2355" s="2">
        <f>RSI!I2355</f>
        <v>37.950496583286814</v>
      </c>
      <c r="D2355" s="2">
        <f>MACD!E2355</f>
        <v>-1.4319320549029513E-2</v>
      </c>
      <c r="E2355" s="2">
        <f>MACD!F2355</f>
        <v>-1.6644098555357666E-2</v>
      </c>
      <c r="F2355" s="2">
        <f>'Moving Avg'!D2355</f>
        <v>3.06114</v>
      </c>
      <c r="G2355" s="2">
        <f>'Moving Avg'!F2355</f>
        <v>3.1000550000000002</v>
      </c>
      <c r="H2355" s="2">
        <f>'Moving Avg'!G2355</f>
        <v>3.148060000000001</v>
      </c>
      <c r="I2355" s="2">
        <f>'Moving Avg'!H2355</f>
        <v>3.2335019999999997</v>
      </c>
      <c r="J2355" s="5" t="str">
        <f>OBV!F2355</f>
        <v>BEARISH</v>
      </c>
      <c r="K2355" s="5" t="str">
        <f>OBV!G2355</f>
        <v>NEUTRAL</v>
      </c>
      <c r="L2355" s="5" t="str">
        <f>OBV!H2355</f>
        <v>CONFIRMED BEARISH</v>
      </c>
    </row>
    <row r="2356" spans="1:12" ht="13.5" x14ac:dyDescent="0.25">
      <c r="A2356" s="3">
        <f>RSI!A2356</f>
        <v>45733</v>
      </c>
      <c r="B2356" s="2">
        <f>RSI!B2356</f>
        <v>3.0388999999999999</v>
      </c>
      <c r="C2356" s="2">
        <f>RSI!I2356</f>
        <v>37.950496583286814</v>
      </c>
      <c r="D2356" s="2">
        <f>MACD!E2356</f>
        <v>-7.1971304518747559E-4</v>
      </c>
      <c r="E2356" s="2">
        <f>MACD!F2356</f>
        <v>-1.3459221453323629E-2</v>
      </c>
      <c r="F2356" s="2">
        <f>'Moving Avg'!D2356</f>
        <v>3.0518799999999997</v>
      </c>
      <c r="G2356" s="2">
        <f>'Moving Avg'!F2356</f>
        <v>3.0977399999999999</v>
      </c>
      <c r="H2356" s="2">
        <f>'Moving Avg'!G2356</f>
        <v>3.1439820000000016</v>
      </c>
      <c r="I2356" s="2">
        <f>'Moving Avg'!H2356</f>
        <v>3.2319065</v>
      </c>
      <c r="J2356" s="5" t="str">
        <f>OBV!F2356</f>
        <v>BULLISH</v>
      </c>
      <c r="K2356" s="5" t="str">
        <f>OBV!G2356</f>
        <v>NEUTRAL</v>
      </c>
      <c r="L2356" s="5" t="str">
        <f>OBV!H2356</f>
        <v>BULLISH DIVERGENCE</v>
      </c>
    </row>
    <row r="2357" spans="1:12" ht="13.5" x14ac:dyDescent="0.25">
      <c r="A2357" s="3">
        <f>RSI!A2357</f>
        <v>45734</v>
      </c>
      <c r="B2357" s="2">
        <f>RSI!B2357</f>
        <v>3.1779000000000002</v>
      </c>
      <c r="C2357" s="2">
        <f>RSI!I2357</f>
        <v>58.483909860246776</v>
      </c>
      <c r="D2357" s="2">
        <f>MACD!E2357</f>
        <v>8.0374690509299462E-3</v>
      </c>
      <c r="E2357" s="2">
        <f>MACD!F2357</f>
        <v>-9.1598833524729143E-3</v>
      </c>
      <c r="F2357" s="2">
        <f>'Moving Avg'!D2357</f>
        <v>3.0685600000000002</v>
      </c>
      <c r="G2357" s="2">
        <f>'Moving Avg'!F2357</f>
        <v>3.1023749999999999</v>
      </c>
      <c r="H2357" s="2">
        <f>'Moving Avg'!G2357</f>
        <v>3.1428700000000007</v>
      </c>
      <c r="I2357" s="2">
        <f>'Moving Avg'!H2357</f>
        <v>3.2308719999999997</v>
      </c>
      <c r="J2357" s="5" t="str">
        <f>OBV!F2357</f>
        <v>BULLISH</v>
      </c>
      <c r="K2357" s="5" t="str">
        <f>OBV!G2357</f>
        <v>NEUTRAL</v>
      </c>
      <c r="L2357" s="5" t="str">
        <f>OBV!H2357</f>
        <v>CONFIRMED BULLISH</v>
      </c>
    </row>
    <row r="2358" spans="1:12" ht="13.5" x14ac:dyDescent="0.25">
      <c r="A2358" s="3">
        <f>RSI!A2358</f>
        <v>45735</v>
      </c>
      <c r="B2358" s="2">
        <f>RSI!B2358</f>
        <v>3.1871999999999998</v>
      </c>
      <c r="C2358" s="2">
        <f>RSI!I2358</f>
        <v>59.450758313206968</v>
      </c>
      <c r="D2358" s="2">
        <f>MACD!E2358</f>
        <v>1.4328851387763741E-2</v>
      </c>
      <c r="E2358" s="2">
        <f>MACD!F2358</f>
        <v>-4.4621364044255835E-3</v>
      </c>
      <c r="F2358" s="2">
        <f>'Moving Avg'!D2358</f>
        <v>3.0963599999999998</v>
      </c>
      <c r="G2358" s="2">
        <f>'Moving Avg'!F2358</f>
        <v>3.1065450000000001</v>
      </c>
      <c r="H2358" s="2">
        <f>'Moving Avg'!G2358</f>
        <v>3.1421300000000003</v>
      </c>
      <c r="I2358" s="2">
        <f>'Moving Avg'!H2358</f>
        <v>3.2299734999999998</v>
      </c>
      <c r="J2358" s="5" t="str">
        <f>OBV!F2358</f>
        <v>BULLISH</v>
      </c>
      <c r="K2358" s="5" t="str">
        <f>OBV!G2358</f>
        <v>STRONG</v>
      </c>
      <c r="L2358" s="5" t="str">
        <f>OBV!H2358</f>
        <v>CONFIRMED BULLISH</v>
      </c>
    </row>
    <row r="2359" spans="1:12" ht="13.5" x14ac:dyDescent="0.25">
      <c r="A2359" s="3">
        <f>RSI!A2359</f>
        <v>45737</v>
      </c>
      <c r="B2359" s="2">
        <f>RSI!B2359</f>
        <v>3.1501000000000001</v>
      </c>
      <c r="C2359" s="2">
        <f>RSI!I2359</f>
        <v>54.043681596263646</v>
      </c>
      <c r="D2359" s="2">
        <f>MACD!E2359</f>
        <v>1.4824619869467703E-2</v>
      </c>
      <c r="E2359" s="2">
        <f>MACD!F2359</f>
        <v>-6.0478514964692597E-4</v>
      </c>
      <c r="F2359" s="2">
        <f>'Moving Avg'!D2359</f>
        <v>3.1186000000000003</v>
      </c>
      <c r="G2359" s="2">
        <f>'Moving Avg'!F2359</f>
        <v>3.1102499999999997</v>
      </c>
      <c r="H2359" s="2">
        <f>'Moving Avg'!G2359</f>
        <v>3.1406480000000006</v>
      </c>
      <c r="I2359" s="2">
        <f>'Moving Avg'!H2359</f>
        <v>3.2288894999999993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</row>
    <row r="2360" spans="1:12" ht="13.5" x14ac:dyDescent="0.25">
      <c r="A2360" s="3">
        <f>RSI!A2360</f>
        <v>45740</v>
      </c>
      <c r="B2360" s="2">
        <f>RSI!B2360</f>
        <v>3.1779000000000002</v>
      </c>
      <c r="C2360" s="2">
        <f>RSI!I2360</f>
        <v>57.185975183261647</v>
      </c>
      <c r="D2360" s="2">
        <f>MACD!E2360</f>
        <v>8.7079185959373362E-3</v>
      </c>
      <c r="E2360" s="2">
        <f>MACD!F2360</f>
        <v>1.2577555994699265E-3</v>
      </c>
      <c r="F2360" s="2">
        <f>'Moving Avg'!D2360</f>
        <v>3.1463999999999999</v>
      </c>
      <c r="G2360" s="2">
        <f>'Moving Avg'!F2360</f>
        <v>3.1139549999999998</v>
      </c>
      <c r="H2360" s="2">
        <f>'Moving Avg'!G2360</f>
        <v>3.1397220000000003</v>
      </c>
      <c r="I2360" s="2">
        <f>'Moving Avg'!H2360</f>
        <v>3.2283474999999986</v>
      </c>
      <c r="J2360" s="5" t="str">
        <f>OBV!F2360</f>
        <v>BULLISH</v>
      </c>
      <c r="K2360" s="5" t="str">
        <f>OBV!G2360</f>
        <v>NEUTRAL</v>
      </c>
      <c r="L2360" s="5" t="str">
        <f>OBV!H2360</f>
        <v>CONFIRMED BULLISH</v>
      </c>
    </row>
    <row r="2361" spans="1:12" ht="13.5" x14ac:dyDescent="0.25">
      <c r="A2361" s="3">
        <f>RSI!A2361</f>
        <v>45741</v>
      </c>
      <c r="B2361" s="2">
        <f>RSI!B2361</f>
        <v>3.1501000000000001</v>
      </c>
      <c r="C2361" s="2">
        <f>RSI!I2361</f>
        <v>53.263872572896474</v>
      </c>
      <c r="D2361" s="2">
        <f>MACD!E2361</f>
        <v>-4.6565554823541078E-4</v>
      </c>
      <c r="E2361" s="2">
        <f>MACD!F2361</f>
        <v>9.1307336992885917E-4</v>
      </c>
      <c r="F2361" s="2">
        <f>'Moving Avg'!D2361</f>
        <v>3.1686400000000003</v>
      </c>
      <c r="G2361" s="2">
        <f>'Moving Avg'!F2361</f>
        <v>3.1167349999999998</v>
      </c>
      <c r="H2361" s="2">
        <f>'Moving Avg'!G2361</f>
        <v>3.138796000000001</v>
      </c>
      <c r="I2361" s="2">
        <f>'Moving Avg'!H2361</f>
        <v>3.2278004999999985</v>
      </c>
      <c r="J2361" s="5" t="str">
        <f>OBV!F2361</f>
        <v>BULLISH</v>
      </c>
      <c r="K2361" s="5" t="str">
        <f>OBV!G2361</f>
        <v>NEUTRAL</v>
      </c>
      <c r="L2361" s="5" t="str">
        <f>OBV!H2361</f>
        <v>CONFIRMED BULLISH</v>
      </c>
    </row>
    <row r="2362" spans="1:12" ht="13.5" x14ac:dyDescent="0.25">
      <c r="A2362" s="3">
        <f>RSI!A2362</f>
        <v>45742</v>
      </c>
      <c r="B2362" s="2">
        <f>RSI!B2362</f>
        <v>3.1686000000000001</v>
      </c>
      <c r="C2362" s="2">
        <f>RSI!I2362</f>
        <v>55.453425028832349</v>
      </c>
      <c r="D2362" s="2">
        <f>MACD!E2362</f>
        <v>-8.3268244013821047E-3</v>
      </c>
      <c r="E2362" s="2">
        <f>MACD!F2362</f>
        <v>-9.3490618433333375E-4</v>
      </c>
      <c r="F2362" s="2">
        <f>'Moving Avg'!D2362</f>
        <v>3.1667800000000002</v>
      </c>
      <c r="G2362" s="2">
        <f>'Moving Avg'!F2362</f>
        <v>3.1222949999999998</v>
      </c>
      <c r="H2362" s="2">
        <f>'Moving Avg'!G2362</f>
        <v>3.1376840000000006</v>
      </c>
      <c r="I2362" s="2">
        <f>'Moving Avg'!H2362</f>
        <v>3.2271219999999983</v>
      </c>
      <c r="J2362" s="5" t="str">
        <f>OBV!F2362</f>
        <v>BULLISH</v>
      </c>
      <c r="K2362" s="5" t="str">
        <f>OBV!G2362</f>
        <v>STRONG</v>
      </c>
      <c r="L2362" s="5" t="str">
        <f>OBV!H2362</f>
        <v>BULLISH DIVERGENCE</v>
      </c>
    </row>
    <row r="2363" spans="1:12" ht="13.5" x14ac:dyDescent="0.25">
      <c r="A2363" s="3">
        <f>RSI!A2363</f>
        <v>45743</v>
      </c>
      <c r="B2363" s="2">
        <f>RSI!B2363</f>
        <v>3.2242000000000002</v>
      </c>
      <c r="C2363" s="2">
        <f>RSI!I2363</f>
        <v>61.318735899691532</v>
      </c>
      <c r="D2363" s="2">
        <f>MACD!E2363</f>
        <v>-2.6477007127906127E-2</v>
      </c>
      <c r="E2363" s="2">
        <f>MACD!F2363</f>
        <v>-6.0433263730478928E-3</v>
      </c>
      <c r="F2363" s="2">
        <f>'Moving Avg'!D2363</f>
        <v>3.1741800000000002</v>
      </c>
      <c r="G2363" s="2">
        <f>'Moving Avg'!F2363</f>
        <v>3.1283149999999997</v>
      </c>
      <c r="H2363" s="2">
        <f>'Moving Avg'!G2363</f>
        <v>3.1378680000000001</v>
      </c>
      <c r="I2363" s="2">
        <f>'Moving Avg'!H2363</f>
        <v>3.2272589999999983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</row>
    <row r="2364" spans="1:12" ht="13.5" x14ac:dyDescent="0.25">
      <c r="A2364" s="3">
        <f>RSI!A2364</f>
        <v>45744</v>
      </c>
      <c r="B2364" s="2">
        <f>RSI!B2364</f>
        <v>3.2149999999999999</v>
      </c>
      <c r="C2364" s="2">
        <f>RSI!I2364</f>
        <v>59.91302603885655</v>
      </c>
      <c r="D2364" s="2">
        <f>MACD!E2364</f>
        <v>-4.3150489239822232E-2</v>
      </c>
      <c r="E2364" s="2">
        <f>MACD!F2364</f>
        <v>-1.3464758946402762E-2</v>
      </c>
      <c r="F2364" s="2">
        <f>'Moving Avg'!D2364</f>
        <v>3.18716</v>
      </c>
      <c r="G2364" s="2">
        <f>'Moving Avg'!F2364</f>
        <v>3.1361949999999998</v>
      </c>
      <c r="H2364" s="2">
        <f>'Moving Avg'!G2364</f>
        <v>3.1380540000000003</v>
      </c>
      <c r="I2364" s="2">
        <f>'Moving Avg'!H2364</f>
        <v>3.2271259999999988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</row>
    <row r="2365" spans="1:12" ht="13.5" x14ac:dyDescent="0.25">
      <c r="A2365" s="3">
        <f>RSI!A2365</f>
        <v>45749</v>
      </c>
      <c r="B2365" s="2">
        <f>RSI!B2365</f>
        <v>3.2057000000000002</v>
      </c>
      <c r="C2365" s="2">
        <f>RSI!I2365</f>
        <v>58.454217967936231</v>
      </c>
      <c r="D2365" s="2">
        <f>MACD!E2365</f>
        <v>-5.7039963951553307E-2</v>
      </c>
      <c r="E2365" s="2">
        <f>MACD!F2365</f>
        <v>-2.2179799947432875E-2</v>
      </c>
      <c r="F2365" s="2">
        <f>'Moving Avg'!D2365</f>
        <v>3.19272</v>
      </c>
      <c r="G2365" s="2">
        <f>'Moving Avg'!F2365</f>
        <v>3.1408300000000002</v>
      </c>
      <c r="H2365" s="2">
        <f>'Moving Avg'!G2365</f>
        <v>3.1380539999999995</v>
      </c>
      <c r="I2365" s="2">
        <f>'Moving Avg'!H2365</f>
        <v>3.2265884999999987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</row>
    <row r="2366" spans="1:12" ht="13.5" x14ac:dyDescent="0.25">
      <c r="A2366" s="3">
        <f>RSI!A2366</f>
        <v>45750</v>
      </c>
      <c r="B2366" s="2">
        <f>RSI!B2366</f>
        <v>3.2057000000000002</v>
      </c>
      <c r="C2366" s="2">
        <f>RSI!I2366</f>
        <v>58.454217967936231</v>
      </c>
      <c r="D2366" s="2">
        <f>MACD!E2366</f>
        <v>-6.9172857655028341E-2</v>
      </c>
      <c r="E2366" s="2">
        <f>MACD!F2366</f>
        <v>-3.157841148895197E-2</v>
      </c>
      <c r="F2366" s="2">
        <f>'Moving Avg'!D2366</f>
        <v>3.2038400000000005</v>
      </c>
      <c r="G2366" s="2">
        <f>'Moving Avg'!F2366</f>
        <v>3.1436100000000002</v>
      </c>
      <c r="H2366" s="2">
        <f>'Moving Avg'!G2366</f>
        <v>3.1374979999999999</v>
      </c>
      <c r="I2366" s="2">
        <f>'Moving Avg'!H2366</f>
        <v>3.2261404999999992</v>
      </c>
      <c r="J2366" s="5" t="str">
        <f>OBV!F2366</f>
        <v>BULLISH</v>
      </c>
      <c r="K2366" s="5" t="str">
        <f>OBV!G2366</f>
        <v>NEUTRAL</v>
      </c>
      <c r="L2366" s="5" t="str">
        <f>OBV!H2366</f>
        <v>CONFIRMED BULLISH</v>
      </c>
    </row>
    <row r="2367" spans="1:12" ht="13.5" x14ac:dyDescent="0.25">
      <c r="A2367" s="3">
        <f>RSI!A2367</f>
        <v>45751</v>
      </c>
      <c r="B2367" s="2">
        <f>RSI!B2367</f>
        <v>3.1501000000000001</v>
      </c>
      <c r="C2367" s="2">
        <f>RSI!I2367</f>
        <v>50.011072360508273</v>
      </c>
      <c r="D2367" s="2">
        <f>MACD!E2367</f>
        <v>-5.4288112178776604E-2</v>
      </c>
      <c r="E2367" s="2">
        <f>MACD!F2367</f>
        <v>-3.6120351626916902E-2</v>
      </c>
      <c r="F2367" s="2">
        <f>'Moving Avg'!D2367</f>
        <v>3.2001400000000002</v>
      </c>
      <c r="G2367" s="2">
        <f>'Moving Avg'!F2367</f>
        <v>3.1412950000000004</v>
      </c>
      <c r="H2367" s="2">
        <f>'Moving Avg'!G2367</f>
        <v>3.1362000000000001</v>
      </c>
      <c r="I2367" s="2">
        <f>'Moving Avg'!H2367</f>
        <v>3.2254144999999981</v>
      </c>
      <c r="J2367" s="5" t="str">
        <f>OBV!F2367</f>
        <v>BEARISH</v>
      </c>
      <c r="K2367" s="5" t="str">
        <f>OBV!G2367</f>
        <v>NEUTRAL</v>
      </c>
      <c r="L2367" s="5" t="str">
        <f>OBV!H2367</f>
        <v>CONFIRMED BEARISH</v>
      </c>
    </row>
    <row r="2368" spans="1:12" ht="13.5" x14ac:dyDescent="0.25">
      <c r="A2368" s="3">
        <f>RSI!A2368</f>
        <v>45754</v>
      </c>
      <c r="B2368" s="2">
        <f>RSI!B2368</f>
        <v>3.1779000000000002</v>
      </c>
      <c r="C2368" s="2">
        <f>RSI!I2368</f>
        <v>53.618425038338032</v>
      </c>
      <c r="D2368" s="2">
        <f>MACD!E2368</f>
        <v>-4.2319287521555893E-2</v>
      </c>
      <c r="E2368" s="2">
        <f>MACD!F2368</f>
        <v>-3.7360138805844705E-2</v>
      </c>
      <c r="F2368" s="2">
        <f>'Moving Avg'!D2368</f>
        <v>3.1908799999999999</v>
      </c>
      <c r="G2368" s="2">
        <f>'Moving Avg'!F2368</f>
        <v>3.1403699999999999</v>
      </c>
      <c r="H2368" s="2">
        <f>'Moving Avg'!G2368</f>
        <v>3.1354579999999999</v>
      </c>
      <c r="I2368" s="2">
        <f>'Moving Avg'!H2368</f>
        <v>3.2249169999999987</v>
      </c>
      <c r="J2368" s="5" t="str">
        <f>OBV!F2368</f>
        <v>BEARISH</v>
      </c>
      <c r="K2368" s="5" t="str">
        <f>OBV!G2368</f>
        <v>NEUTRAL</v>
      </c>
      <c r="L2368" s="5" t="str">
        <f>OBV!H2368</f>
        <v>CONFIRMED BEARISH</v>
      </c>
    </row>
    <row r="2369" spans="1:12" ht="13.5" x14ac:dyDescent="0.25">
      <c r="A2369" s="3">
        <f>RSI!A2369</f>
        <v>45755</v>
      </c>
      <c r="B2369" s="2">
        <f>RSI!B2369</f>
        <v>3.1408</v>
      </c>
      <c r="C2369" s="2">
        <f>RSI!I2369</f>
        <v>48.580091558100804</v>
      </c>
      <c r="D2369" s="2">
        <f>MACD!E2369</f>
        <v>-3.5313293416650016E-2</v>
      </c>
      <c r="E2369" s="2">
        <f>MACD!F2369</f>
        <v>-3.6950769728005768E-2</v>
      </c>
      <c r="F2369" s="2">
        <f>'Moving Avg'!D2369</f>
        <v>3.17604</v>
      </c>
      <c r="G2369" s="2">
        <f>'Moving Avg'!F2369</f>
        <v>3.1399050000000002</v>
      </c>
      <c r="H2369" s="2">
        <f>'Moving Avg'!G2369</f>
        <v>3.1345300000000003</v>
      </c>
      <c r="I2369" s="2">
        <f>'Moving Avg'!H2369</f>
        <v>3.2245024999999985</v>
      </c>
      <c r="J2369" s="5" t="str">
        <f>OBV!F2369</f>
        <v>BEARISH</v>
      </c>
      <c r="K2369" s="5" t="str">
        <f>OBV!G2369</f>
        <v>NEUTRAL</v>
      </c>
      <c r="L2369" s="5" t="str">
        <f>OBV!H2369</f>
        <v>CONFIRMED BEARISH</v>
      </c>
    </row>
    <row r="2370" spans="1:12" ht="13.5" x14ac:dyDescent="0.25">
      <c r="A2370" s="3">
        <f>RSI!A2370</f>
        <v>45757</v>
      </c>
      <c r="B2370" s="2">
        <f>RSI!B2370</f>
        <v>3.1686000000000001</v>
      </c>
      <c r="C2370" s="2">
        <f>RSI!I2370</f>
        <v>52.2043316864575</v>
      </c>
      <c r="D2370" s="2">
        <f>MACD!E2370</f>
        <v>-2.7098189278428997E-2</v>
      </c>
      <c r="E2370" s="2">
        <f>MACD!F2370</f>
        <v>-3.4980253638090417E-2</v>
      </c>
      <c r="F2370" s="2">
        <f>'Moving Avg'!D2370</f>
        <v>3.1686199999999998</v>
      </c>
      <c r="G2370" s="2">
        <f>'Moving Avg'!F2370</f>
        <v>3.1422200000000005</v>
      </c>
      <c r="H2370" s="2">
        <f>'Moving Avg'!G2370</f>
        <v>3.1341579999999998</v>
      </c>
      <c r="I2370" s="2">
        <f>'Moving Avg'!H2370</f>
        <v>3.2239584999999984</v>
      </c>
      <c r="J2370" s="5" t="str">
        <f>OBV!F2370</f>
        <v>BULLISH</v>
      </c>
      <c r="K2370" s="5" t="str">
        <f>OBV!G2370</f>
        <v>NEUTRAL</v>
      </c>
      <c r="L2370" s="5" t="str">
        <f>OBV!H2370</f>
        <v>BULLISH DIVERGENCE</v>
      </c>
    </row>
    <row r="2371" spans="1:12" ht="13.5" x14ac:dyDescent="0.25">
      <c r="A2371" s="3">
        <f>RSI!A2371</f>
        <v>45758</v>
      </c>
      <c r="B2371" s="2">
        <f>RSI!B2371</f>
        <v>3.1408</v>
      </c>
      <c r="C2371" s="2">
        <f>RSI!I2371</f>
        <v>48.521321109370795</v>
      </c>
      <c r="D2371" s="2">
        <f>MACD!E2371</f>
        <v>-2.2464723765253769E-2</v>
      </c>
      <c r="E2371" s="2">
        <f>MACD!F2371</f>
        <v>-3.2477147663523089E-2</v>
      </c>
      <c r="F2371" s="2">
        <f>'Moving Avg'!D2371</f>
        <v>3.15564</v>
      </c>
      <c r="G2371" s="2">
        <f>'Moving Avg'!F2371</f>
        <v>3.1450000000000005</v>
      </c>
      <c r="H2371" s="2">
        <f>'Moving Avg'!G2371</f>
        <v>3.1336020000000002</v>
      </c>
      <c r="I2371" s="2">
        <f>'Moving Avg'!H2371</f>
        <v>3.2232754999999984</v>
      </c>
      <c r="J2371" s="5" t="str">
        <f>OBV!F2371</f>
        <v>BULLISH</v>
      </c>
      <c r="K2371" s="5" t="str">
        <f>OBV!G2371</f>
        <v>NEUTRAL</v>
      </c>
      <c r="L2371" s="5" t="str">
        <f>OBV!H2371</f>
        <v>BULLISH DIVERGENCE</v>
      </c>
    </row>
    <row r="2372" spans="1:12" ht="13.5" x14ac:dyDescent="0.25">
      <c r="A2372" s="3">
        <f>RSI!A2372</f>
        <v>45761</v>
      </c>
      <c r="B2372" s="2">
        <f>RSI!B2372</f>
        <v>3.1686000000000001</v>
      </c>
      <c r="C2372" s="2">
        <f>RSI!I2372</f>
        <v>52.15633091707879</v>
      </c>
      <c r="D2372" s="2">
        <f>MACD!E2372</f>
        <v>-1.7685630001196273E-2</v>
      </c>
      <c r="E2372" s="2">
        <f>MACD!F2372</f>
        <v>-2.9518844131057726E-2</v>
      </c>
      <c r="F2372" s="2">
        <f>'Moving Avg'!D2372</f>
        <v>3.1593399999999998</v>
      </c>
      <c r="G2372" s="2">
        <f>'Moving Avg'!F2372</f>
        <v>3.1487050000000005</v>
      </c>
      <c r="H2372" s="2">
        <f>'Moving Avg'!G2372</f>
        <v>3.1332299999999997</v>
      </c>
      <c r="I2372" s="2">
        <f>'Moving Avg'!H2372</f>
        <v>3.2227764999999984</v>
      </c>
      <c r="J2372" s="5" t="str">
        <f>OBV!F2372</f>
        <v>BULLISH</v>
      </c>
      <c r="K2372" s="5" t="str">
        <f>OBV!G2372</f>
        <v>NEUTRAL</v>
      </c>
      <c r="L2372" s="5" t="str">
        <f>OBV!H2372</f>
        <v>CONFIRMED BULLISH</v>
      </c>
    </row>
    <row r="2373" spans="1:12" ht="13.5" x14ac:dyDescent="0.25">
      <c r="A2373" s="3">
        <f>RSI!A2373</f>
        <v>45762</v>
      </c>
      <c r="B2373" s="2">
        <f>RSI!B2373</f>
        <v>3.1686000000000001</v>
      </c>
      <c r="C2373" s="2">
        <f>RSI!I2373</f>
        <v>52.15633091707879</v>
      </c>
      <c r="D2373" s="2">
        <f>MACD!E2373</f>
        <v>-5.1859339752118316E-3</v>
      </c>
      <c r="E2373" s="2">
        <f>MACD!F2373</f>
        <v>-2.465226209988855E-2</v>
      </c>
      <c r="F2373" s="2">
        <f>'Moving Avg'!D2373</f>
        <v>3.1574800000000001</v>
      </c>
      <c r="G2373" s="2">
        <f>'Moving Avg'!F2373</f>
        <v>3.154725</v>
      </c>
      <c r="H2373" s="2">
        <f>'Moving Avg'!G2373</f>
        <v>3.1330439999999995</v>
      </c>
      <c r="I2373" s="2">
        <f>'Moving Avg'!H2373</f>
        <v>3.2226354999999982</v>
      </c>
      <c r="J2373" s="5" t="str">
        <f>OBV!F2373</f>
        <v>BULLISH</v>
      </c>
      <c r="K2373" s="5" t="str">
        <f>OBV!G2373</f>
        <v>NEUTRAL</v>
      </c>
      <c r="L2373" s="5" t="str">
        <f>OBV!H2373</f>
        <v>BULLISH DIVERGENCE</v>
      </c>
    </row>
    <row r="2374" spans="1:12" ht="13.5" x14ac:dyDescent="0.25">
      <c r="A2374" s="3">
        <f>RSI!A2374</f>
        <v>45763</v>
      </c>
      <c r="B2374" s="2">
        <f>RSI!B2374</f>
        <v>3.1501000000000001</v>
      </c>
      <c r="C2374" s="2">
        <f>RSI!I2374</f>
        <v>49.460851134434733</v>
      </c>
      <c r="D2374" s="2">
        <f>MACD!E2374</f>
        <v>5.2549781132396056E-3</v>
      </c>
      <c r="E2374" s="2">
        <f>MACD!F2374</f>
        <v>-1.8670814057262921E-2</v>
      </c>
      <c r="F2374" s="2">
        <f>'Moving Avg'!D2374</f>
        <v>3.1593399999999998</v>
      </c>
      <c r="G2374" s="2">
        <f>'Moving Avg'!F2374</f>
        <v>3.1602849999999996</v>
      </c>
      <c r="H2374" s="2">
        <f>'Moving Avg'!G2374</f>
        <v>3.1326739999999997</v>
      </c>
      <c r="I2374" s="2">
        <f>'Moving Avg'!H2374</f>
        <v>3.2220439999999981</v>
      </c>
      <c r="J2374" s="5" t="str">
        <f>OBV!F2374</f>
        <v>BULLISH</v>
      </c>
      <c r="K2374" s="5" t="str">
        <f>OBV!G2374</f>
        <v>NEUTRAL</v>
      </c>
      <c r="L2374" s="5" t="str">
        <f>OBV!H2374</f>
        <v>CONFIRMED BULLISH</v>
      </c>
    </row>
    <row r="2375" spans="1:12" ht="13.5" x14ac:dyDescent="0.25">
      <c r="A2375" s="3">
        <f>RSI!A2375</f>
        <v>45764</v>
      </c>
      <c r="B2375" s="2">
        <f>RSI!B2375</f>
        <v>3.1501000000000001</v>
      </c>
      <c r="C2375" s="2">
        <f>RSI!I2375</f>
        <v>49.460851134434733</v>
      </c>
      <c r="D2375" s="2">
        <f>MACD!E2375</f>
        <v>1.2684126010308994E-2</v>
      </c>
      <c r="E2375" s="2">
        <f>MACD!F2375</f>
        <v>-1.2399826043748539E-2</v>
      </c>
      <c r="F2375" s="2">
        <f>'Moving Avg'!D2375</f>
        <v>3.15564</v>
      </c>
      <c r="G2375" s="2">
        <f>'Moving Avg'!F2375</f>
        <v>3.165845</v>
      </c>
      <c r="H2375" s="2">
        <f>'Moving Avg'!G2375</f>
        <v>3.1321179999999997</v>
      </c>
      <c r="I2375" s="2">
        <f>'Moving Avg'!H2375</f>
        <v>3.2211389999999978</v>
      </c>
      <c r="J2375" s="5" t="str">
        <f>OBV!F2375</f>
        <v>BEARISH</v>
      </c>
      <c r="K2375" s="5" t="str">
        <f>OBV!G2375</f>
        <v>NEUTRAL</v>
      </c>
      <c r="L2375" s="5" t="str">
        <f>OBV!H2375</f>
        <v>CONFIRMED BEARISH</v>
      </c>
    </row>
    <row r="2376" spans="1:12" ht="13.5" x14ac:dyDescent="0.25">
      <c r="A2376" s="3">
        <f>RSI!A2376</f>
        <v>45765</v>
      </c>
      <c r="B2376" s="2">
        <f>RSI!B2376</f>
        <v>3.1501000000000001</v>
      </c>
      <c r="C2376" s="2">
        <f>RSI!I2376</f>
        <v>49.460851134434726</v>
      </c>
      <c r="D2376" s="2">
        <f>MACD!E2376</f>
        <v>1.8993753268579106E-2</v>
      </c>
      <c r="E2376" s="2">
        <f>MACD!F2376</f>
        <v>-6.1211101812830102E-3</v>
      </c>
      <c r="F2376" s="2">
        <f>'Moving Avg'!D2376</f>
        <v>3.1575000000000002</v>
      </c>
      <c r="G2376" s="2">
        <f>'Moving Avg'!F2376</f>
        <v>3.171405</v>
      </c>
      <c r="H2376" s="2">
        <f>'Moving Avg'!G2376</f>
        <v>3.1315620000000002</v>
      </c>
      <c r="I2376" s="2">
        <f>'Moving Avg'!H2376</f>
        <v>3.2202339999999969</v>
      </c>
      <c r="J2376" s="5" t="str">
        <f>OBV!F2376</f>
        <v>BEARISH</v>
      </c>
      <c r="K2376" s="5" t="str">
        <f>OBV!G2376</f>
        <v>NEUTRAL</v>
      </c>
      <c r="L2376" s="5" t="str">
        <f>OBV!H2376</f>
        <v>BEARISH DIVERGENCE</v>
      </c>
    </row>
    <row r="2377" spans="1:12" ht="13.5" x14ac:dyDescent="0.25">
      <c r="A2377" s="3">
        <f>RSI!A2377</f>
        <v>45768</v>
      </c>
      <c r="B2377" s="2">
        <f>RSI!B2377</f>
        <v>3.1408</v>
      </c>
      <c r="C2377" s="2">
        <f>RSI!I2377</f>
        <v>47.906362630956103</v>
      </c>
      <c r="D2377" s="2">
        <f>MACD!E2377</f>
        <v>1.6489401368151579E-2</v>
      </c>
      <c r="E2377" s="2">
        <f>MACD!F2377</f>
        <v>-1.5990078713960928E-3</v>
      </c>
      <c r="F2377" s="2">
        <f>'Moving Avg'!D2377</f>
        <v>3.1519400000000002</v>
      </c>
      <c r="G2377" s="2">
        <f>'Moving Avg'!F2377</f>
        <v>3.1695500000000001</v>
      </c>
      <c r="H2377" s="2">
        <f>'Moving Avg'!G2377</f>
        <v>3.1311900000000001</v>
      </c>
      <c r="I2377" s="2">
        <f>'Moving Avg'!H2377</f>
        <v>3.2198194999999976</v>
      </c>
      <c r="J2377" s="5" t="str">
        <f>OBV!F2377</f>
        <v>BEARISH</v>
      </c>
      <c r="K2377" s="5" t="str">
        <f>OBV!G2377</f>
        <v>NEUTRAL</v>
      </c>
      <c r="L2377" s="5" t="str">
        <f>OBV!H2377</f>
        <v>CONFIRMED BEARISH</v>
      </c>
    </row>
    <row r="2378" spans="1:12" ht="13.5" x14ac:dyDescent="0.25">
      <c r="A2378" s="3">
        <f>RSI!A2378</f>
        <v>45769</v>
      </c>
      <c r="B2378" s="2">
        <f>RSI!B2378</f>
        <v>3.0573999999999999</v>
      </c>
      <c r="C2378" s="2">
        <f>RSI!I2378</f>
        <v>36.751410200606976</v>
      </c>
      <c r="D2378" s="2">
        <f>MACD!E2378</f>
        <v>2.4900072655643868E-2</v>
      </c>
      <c r="E2378" s="2">
        <f>MACD!F2378</f>
        <v>3.7008082340119E-3</v>
      </c>
      <c r="F2378" s="2">
        <f>'Moving Avg'!D2378</f>
        <v>3.1297000000000001</v>
      </c>
      <c r="G2378" s="2">
        <f>'Moving Avg'!F2378</f>
        <v>3.1630600000000002</v>
      </c>
      <c r="H2378" s="2">
        <f>'Moving Avg'!G2378</f>
        <v>3.1295220000000001</v>
      </c>
      <c r="I2378" s="2">
        <f>'Moving Avg'!H2378</f>
        <v>3.2187194999999975</v>
      </c>
      <c r="J2378" s="5" t="str">
        <f>OBV!F2378</f>
        <v>BEARISH</v>
      </c>
      <c r="K2378" s="5" t="str">
        <f>OBV!G2378</f>
        <v>NEUTRAL</v>
      </c>
      <c r="L2378" s="5" t="str">
        <f>OBV!H2378</f>
        <v>CONFIRMED BEARISH</v>
      </c>
    </row>
    <row r="2379" spans="1:12" ht="13.5" x14ac:dyDescent="0.25">
      <c r="A2379" s="3">
        <f>RSI!A2379</f>
        <v>45770</v>
      </c>
      <c r="B2379" s="2">
        <f>RSI!B2379</f>
        <v>3.1038000000000001</v>
      </c>
      <c r="C2379" s="2">
        <f>RSI!I2379</f>
        <v>44.495014180021414</v>
      </c>
      <c r="D2379" s="2">
        <f>MACD!E2379</f>
        <v>2.3434358448914505E-2</v>
      </c>
      <c r="E2379" s="2">
        <f>MACD!F2379</f>
        <v>7.647518276992421E-3</v>
      </c>
      <c r="F2379" s="2">
        <f>'Moving Avg'!D2379</f>
        <v>3.1204399999999999</v>
      </c>
      <c r="G2379" s="2">
        <f>'Moving Avg'!F2379</f>
        <v>3.1607449999999999</v>
      </c>
      <c r="H2379" s="2">
        <f>'Moving Avg'!G2379</f>
        <v>3.1285960000000004</v>
      </c>
      <c r="I2379" s="2">
        <f>'Moving Avg'!H2379</f>
        <v>3.217851499999997</v>
      </c>
      <c r="J2379" s="5" t="str">
        <f>OBV!F2379</f>
        <v>BEARISH</v>
      </c>
      <c r="K2379" s="5" t="str">
        <f>OBV!G2379</f>
        <v>NEUTRAL</v>
      </c>
      <c r="L2379" s="5" t="str">
        <f>OBV!H2379</f>
        <v>CONFIRMED BEARISH</v>
      </c>
    </row>
    <row r="2380" spans="1:12" ht="13.5" x14ac:dyDescent="0.25">
      <c r="A2380" s="3">
        <f>RSI!A2380</f>
        <v>45771</v>
      </c>
      <c r="B2380" s="2">
        <f>RSI!B2380</f>
        <v>3.1408</v>
      </c>
      <c r="C2380" s="2">
        <f>RSI!I2380</f>
        <v>49.775527016144586</v>
      </c>
      <c r="D2380" s="2">
        <f>MACD!E2380</f>
        <v>2.3976783404338509E-2</v>
      </c>
      <c r="E2380" s="2">
        <f>MACD!F2380</f>
        <v>1.0913371302461641E-2</v>
      </c>
      <c r="F2380" s="2">
        <f>'Moving Avg'!D2380</f>
        <v>3.1185800000000001</v>
      </c>
      <c r="G2380" s="2">
        <f>'Moving Avg'!F2380</f>
        <v>3.1588900000000004</v>
      </c>
      <c r="H2380" s="2">
        <f>'Moving Avg'!G2380</f>
        <v>3.1287800000000003</v>
      </c>
      <c r="I2380" s="2">
        <f>'Moving Avg'!H2380</f>
        <v>3.2171684999999974</v>
      </c>
      <c r="J2380" s="5" t="str">
        <f>OBV!F2380</f>
        <v>BULLISH</v>
      </c>
      <c r="K2380" s="5" t="str">
        <f>OBV!G2380</f>
        <v>NEUTRAL</v>
      </c>
      <c r="L2380" s="5" t="str">
        <f>OBV!H2380</f>
        <v>BULLISH DIVERGENCE</v>
      </c>
    </row>
    <row r="2381" spans="1:12" ht="13.5" x14ac:dyDescent="0.25">
      <c r="A2381" s="3">
        <f>RSI!A2381</f>
        <v>45772</v>
      </c>
      <c r="B2381" s="2">
        <f>RSI!B2381</f>
        <v>3.0573999999999999</v>
      </c>
      <c r="C2381" s="2">
        <f>RSI!I2381</f>
        <v>40.437110661572305</v>
      </c>
      <c r="D2381" s="2">
        <f>MACD!E2381</f>
        <v>2.6346184342013856E-2</v>
      </c>
      <c r="E2381" s="2">
        <f>MACD!F2381</f>
        <v>1.3999933910372084E-2</v>
      </c>
      <c r="F2381" s="2">
        <f>'Moving Avg'!D2381</f>
        <v>3.1000399999999999</v>
      </c>
      <c r="G2381" s="2">
        <f>'Moving Avg'!F2381</f>
        <v>3.154255</v>
      </c>
      <c r="H2381" s="2">
        <f>'Moving Avg'!G2381</f>
        <v>3.1274820000000005</v>
      </c>
      <c r="I2381" s="2">
        <f>'Moving Avg'!H2381</f>
        <v>3.2160684999999978</v>
      </c>
      <c r="J2381" s="5" t="str">
        <f>OBV!F2381</f>
        <v>BEARISH</v>
      </c>
      <c r="K2381" s="5" t="str">
        <f>OBV!G2381</f>
        <v>NEUTRAL</v>
      </c>
      <c r="L2381" s="5" t="str">
        <f>OBV!H2381</f>
        <v>CONFIRMED BEARISH</v>
      </c>
    </row>
    <row r="2382" spans="1:12" ht="13.5" x14ac:dyDescent="0.25">
      <c r="A2382" s="3">
        <f>RSI!A2382</f>
        <v>45775</v>
      </c>
      <c r="B2382" s="2">
        <f>RSI!B2382</f>
        <v>3.0482</v>
      </c>
      <c r="C2382" s="2">
        <f>RSI!I2382</f>
        <v>39.555512170046164</v>
      </c>
      <c r="D2382" s="2">
        <f>MACD!E2382</f>
        <v>3.3811143089856888E-2</v>
      </c>
      <c r="E2382" s="2">
        <f>MACD!F2382</f>
        <v>1.7962175746269043E-2</v>
      </c>
      <c r="F2382" s="2">
        <f>'Moving Avg'!D2382</f>
        <v>3.0815199999999998</v>
      </c>
      <c r="G2382" s="2">
        <f>'Moving Avg'!F2382</f>
        <v>3.1482350000000006</v>
      </c>
      <c r="H2382" s="2">
        <f>'Moving Avg'!G2382</f>
        <v>3.1260000000000008</v>
      </c>
      <c r="I2382" s="2">
        <f>'Moving Avg'!H2382</f>
        <v>3.2151464999999972</v>
      </c>
      <c r="J2382" s="5" t="str">
        <f>OBV!F2382</f>
        <v>BEARISH</v>
      </c>
      <c r="K2382" s="5" t="str">
        <f>OBV!G2382</f>
        <v>NEUTRAL</v>
      </c>
      <c r="L2382" s="5" t="str">
        <f>OBV!H2382</f>
        <v>CONFIRMED BEARISH</v>
      </c>
    </row>
    <row r="2383" spans="1:12" ht="13.5" x14ac:dyDescent="0.25">
      <c r="A2383" s="3">
        <f>RSI!A2383</f>
        <v>45776</v>
      </c>
      <c r="B2383" s="2">
        <f>RSI!B2383</f>
        <v>2.9832999999999998</v>
      </c>
      <c r="C2383" s="2">
        <f>RSI!I2383</f>
        <v>33.934952971809111</v>
      </c>
      <c r="D2383" s="2">
        <f>MACD!E2383</f>
        <v>4.5453932500960637E-2</v>
      </c>
      <c r="E2383" s="2">
        <f>MACD!F2383</f>
        <v>2.3460527097207362E-2</v>
      </c>
      <c r="F2383" s="2">
        <f>'Moving Avg'!D2383</f>
        <v>3.0667</v>
      </c>
      <c r="G2383" s="2">
        <f>'Moving Avg'!F2383</f>
        <v>3.13619</v>
      </c>
      <c r="H2383" s="2">
        <f>'Moving Avg'!G2383</f>
        <v>3.1235900000000005</v>
      </c>
      <c r="I2383" s="2">
        <f>'Moving Avg'!H2383</f>
        <v>3.2134969999999963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</row>
    <row r="2384" spans="1:12" ht="13.5" x14ac:dyDescent="0.25">
      <c r="A2384" s="3">
        <f>RSI!A2384</f>
        <v>45777</v>
      </c>
      <c r="B2384" s="2">
        <f>RSI!B2384</f>
        <v>2.9554999999999998</v>
      </c>
      <c r="C2384" s="2">
        <f>RSI!I2384</f>
        <v>31.847428082514384</v>
      </c>
      <c r="D2384" s="2">
        <f>MACD!E2384</f>
        <v>5.5382568848680425E-2</v>
      </c>
      <c r="E2384" s="2">
        <f>MACD!F2384</f>
        <v>2.9844935447501976E-2</v>
      </c>
      <c r="F2384" s="2">
        <f>'Moving Avg'!D2384</f>
        <v>3.0370399999999997</v>
      </c>
      <c r="G2384" s="2">
        <f>'Moving Avg'!F2384</f>
        <v>3.1232150000000005</v>
      </c>
      <c r="H2384" s="2">
        <f>'Moving Avg'!G2384</f>
        <v>3.1208100000000005</v>
      </c>
      <c r="I2384" s="2">
        <f>'Moving Avg'!H2384</f>
        <v>3.2117979999999964</v>
      </c>
      <c r="J2384" s="5" t="str">
        <f>OBV!F2384</f>
        <v>BEARISH</v>
      </c>
      <c r="K2384" s="5" t="str">
        <f>OBV!G2384</f>
        <v>NEUTRAL</v>
      </c>
      <c r="L2384" s="5" t="str">
        <f>OBV!H2384</f>
        <v>CONFIRMED BEARISH</v>
      </c>
    </row>
    <row r="2385" spans="1:12" ht="13.5" x14ac:dyDescent="0.25">
      <c r="A2385" s="3">
        <f>RSI!A2385</f>
        <v>45779</v>
      </c>
      <c r="B2385" s="2">
        <f>RSI!B2385</f>
        <v>2.9091999999999998</v>
      </c>
      <c r="C2385" s="2">
        <f>RSI!I2385</f>
        <v>28.682772724760937</v>
      </c>
      <c r="D2385" s="2">
        <f>MACD!E2385</f>
        <v>6.8177568051609683E-2</v>
      </c>
      <c r="E2385" s="2">
        <f>MACD!F2385</f>
        <v>3.7511461968323515E-2</v>
      </c>
      <c r="F2385" s="2">
        <f>'Moving Avg'!D2385</f>
        <v>2.99072</v>
      </c>
      <c r="G2385" s="2">
        <f>'Moving Avg'!F2385</f>
        <v>3.1083900000000004</v>
      </c>
      <c r="H2385" s="2">
        <f>'Moving Avg'!G2385</f>
        <v>3.1172899999999997</v>
      </c>
      <c r="I2385" s="2">
        <f>'Moving Avg'!H2385</f>
        <v>3.2096434999999968</v>
      </c>
      <c r="J2385" s="5" t="str">
        <f>OBV!F2385</f>
        <v>BEARISH</v>
      </c>
      <c r="K2385" s="5" t="str">
        <f>OBV!G2385</f>
        <v>NEUTRAL</v>
      </c>
      <c r="L2385" s="5" t="str">
        <f>OBV!H2385</f>
        <v>CONFIRMED BEARISH</v>
      </c>
    </row>
    <row r="2386" spans="1:12" ht="13.5" x14ac:dyDescent="0.25">
      <c r="A2386" s="3">
        <f>RSI!A2386</f>
        <v>45782</v>
      </c>
      <c r="B2386" s="2">
        <f>RSI!B2386</f>
        <v>2.9091999999999998</v>
      </c>
      <c r="C2386" s="2">
        <f>RSI!I2386</f>
        <v>28.682772724760937</v>
      </c>
      <c r="D2386" s="2">
        <f>MACD!E2386</f>
        <v>8.0170486879527214E-2</v>
      </c>
      <c r="E2386" s="2">
        <f>MACD!F2386</f>
        <v>4.6043266950564252E-2</v>
      </c>
      <c r="F2386" s="2">
        <f>'Moving Avg'!D2386</f>
        <v>2.9610799999999999</v>
      </c>
      <c r="G2386" s="2">
        <f>'Moving Avg'!F2386</f>
        <v>3.0935650000000003</v>
      </c>
      <c r="H2386" s="2">
        <f>'Moving Avg'!G2386</f>
        <v>3.1137700000000001</v>
      </c>
      <c r="I2386" s="2">
        <f>'Moving Avg'!H2386</f>
        <v>3.2077129999999965</v>
      </c>
      <c r="J2386" s="5" t="str">
        <f>OBV!F2386</f>
        <v>BEARISH</v>
      </c>
      <c r="K2386" s="5" t="str">
        <f>OBV!G2386</f>
        <v>NEUTRAL</v>
      </c>
      <c r="L2386" s="5" t="str">
        <f>OBV!H2386</f>
        <v>CONFIRMED BEARISH</v>
      </c>
    </row>
    <row r="2387" spans="1:12" ht="13.5" x14ac:dyDescent="0.25">
      <c r="A2387" s="3">
        <f>RSI!A2387</f>
        <v>45783</v>
      </c>
      <c r="B2387" s="2">
        <f>RSI!B2387</f>
        <v>2.8351000000000002</v>
      </c>
      <c r="C2387" s="2">
        <f>RSI!I2387</f>
        <v>24.216284884887799</v>
      </c>
      <c r="D2387" s="2">
        <f>MACD!E2387</f>
        <v>9.5456443375707245E-2</v>
      </c>
      <c r="E2387" s="2">
        <f>MACD!F2387</f>
        <v>5.592590223559285E-2</v>
      </c>
      <c r="F2387" s="2">
        <f>'Moving Avg'!D2387</f>
        <v>2.9184600000000001</v>
      </c>
      <c r="G2387" s="2">
        <f>'Moving Avg'!F2387</f>
        <v>3.0778150000000002</v>
      </c>
      <c r="H2387" s="2">
        <f>'Moving Avg'!G2387</f>
        <v>3.1087679999999995</v>
      </c>
      <c r="I2387" s="2">
        <f>'Moving Avg'!H2387</f>
        <v>3.2052774999999967</v>
      </c>
      <c r="J2387" s="5" t="str">
        <f>OBV!F2387</f>
        <v>BEARISH</v>
      </c>
      <c r="K2387" s="5" t="str">
        <f>OBV!G2387</f>
        <v>NEUTRAL</v>
      </c>
      <c r="L2387" s="5" t="str">
        <f>OBV!H2387</f>
        <v>CONFIRMED BEARISH</v>
      </c>
    </row>
    <row r="2388" spans="1:12" ht="13.5" x14ac:dyDescent="0.25">
      <c r="A2388" s="3">
        <f>RSI!A2388</f>
        <v>45784</v>
      </c>
      <c r="B2388" s="2">
        <f>RSI!B2388</f>
        <v>2.8721999999999999</v>
      </c>
      <c r="C2388" s="2">
        <f>RSI!I2388</f>
        <v>30.086405695035339</v>
      </c>
      <c r="D2388" s="2">
        <f>MACD!E2388</f>
        <v>9.4249640706039806E-2</v>
      </c>
      <c r="E2388" s="2">
        <f>MACD!F2388</f>
        <v>6.3590649929682247E-2</v>
      </c>
      <c r="F2388" s="2">
        <f>'Moving Avg'!D2388</f>
        <v>2.8962399999999997</v>
      </c>
      <c r="G2388" s="2">
        <f>'Moving Avg'!F2388</f>
        <v>3.0625299999999998</v>
      </c>
      <c r="H2388" s="2">
        <f>'Moving Avg'!G2388</f>
        <v>3.1041359999999996</v>
      </c>
      <c r="I2388" s="2">
        <f>'Moving Avg'!H2388</f>
        <v>3.203027499999997</v>
      </c>
      <c r="J2388" s="5" t="str">
        <f>OBV!F2388</f>
        <v>BEARISH</v>
      </c>
      <c r="K2388" s="5" t="str">
        <f>OBV!G2388</f>
        <v>NEUTRAL</v>
      </c>
      <c r="L2388" s="5" t="str">
        <f>OBV!H2388</f>
        <v>CONFIRMED BEARISH</v>
      </c>
    </row>
    <row r="2389" spans="1:12" ht="13.5" x14ac:dyDescent="0.25">
      <c r="A2389" s="3">
        <f>RSI!A2389</f>
        <v>45785</v>
      </c>
      <c r="B2389" s="2">
        <f>RSI!B2389</f>
        <v>2.9369999999999998</v>
      </c>
      <c r="C2389" s="2">
        <f>RSI!I2389</f>
        <v>38.977351807283959</v>
      </c>
      <c r="D2389" s="2">
        <f>MACD!E2389</f>
        <v>9.6679072908367747E-2</v>
      </c>
      <c r="E2389" s="2">
        <f>MACD!F2389</f>
        <v>7.0208334525419358E-2</v>
      </c>
      <c r="F2389" s="2">
        <f>'Moving Avg'!D2389</f>
        <v>2.8925399999999994</v>
      </c>
      <c r="G2389" s="2">
        <f>'Moving Avg'!F2389</f>
        <v>3.0523399999999996</v>
      </c>
      <c r="H2389" s="2">
        <f>'Moving Avg'!G2389</f>
        <v>3.1013559999999996</v>
      </c>
      <c r="I2389" s="2">
        <f>'Moving Avg'!H2389</f>
        <v>3.201190999999997</v>
      </c>
      <c r="J2389" s="5" t="str">
        <f>OBV!F2389</f>
        <v>BEARISH</v>
      </c>
      <c r="K2389" s="5" t="str">
        <f>OBV!G2389</f>
        <v>NEUTRAL</v>
      </c>
      <c r="L2389" s="5" t="str">
        <f>OBV!H2389</f>
        <v>CONFIRMED BEARISH</v>
      </c>
    </row>
    <row r="2390" spans="1:12" ht="13.5" x14ac:dyDescent="0.25">
      <c r="A2390" s="3">
        <f>RSI!A2390</f>
        <v>45786</v>
      </c>
      <c r="B2390" s="2">
        <f>RSI!B2390</f>
        <v>3.0110999999999999</v>
      </c>
      <c r="C2390" s="2">
        <f>RSI!I2390</f>
        <v>47.239996028160704</v>
      </c>
      <c r="D2390" s="2">
        <f>MACD!E2390</f>
        <v>9.958499189414205E-2</v>
      </c>
      <c r="E2390" s="2">
        <f>MACD!F2390</f>
        <v>7.6083665999163899E-2</v>
      </c>
      <c r="F2390" s="2">
        <f>'Moving Avg'!D2390</f>
        <v>2.9129199999999997</v>
      </c>
      <c r="G2390" s="2">
        <f>'Moving Avg'!F2390</f>
        <v>3.0444649999999998</v>
      </c>
      <c r="H2390" s="2">
        <f>'Moving Avg'!G2390</f>
        <v>3.0995019999999998</v>
      </c>
      <c r="I2390" s="2">
        <f>'Moving Avg'!H2390</f>
        <v>3.1997699999999973</v>
      </c>
      <c r="J2390" s="5" t="str">
        <f>OBV!F2390</f>
        <v>BEARISH</v>
      </c>
      <c r="K2390" s="5" t="str">
        <f>OBV!G2390</f>
        <v>NEUTRAL</v>
      </c>
      <c r="L2390" s="5" t="str">
        <f>OBV!H2390</f>
        <v>BEARISH DIVERGENCE</v>
      </c>
    </row>
    <row r="2391" spans="1:12" ht="13.5" x14ac:dyDescent="0.25">
      <c r="A2391" s="3">
        <f>RSI!A2391</f>
        <v>45789</v>
      </c>
      <c r="B2391" s="2">
        <f>RSI!B2391</f>
        <v>2.9369999999999998</v>
      </c>
      <c r="C2391" s="2">
        <f>RSI!I2391</f>
        <v>41.228165899794078</v>
      </c>
      <c r="D2391" s="2">
        <f>MACD!E2391</f>
        <v>9.4863019681923344E-2</v>
      </c>
      <c r="E2391" s="2">
        <f>MACD!F2391</f>
        <v>7.9839536735715783E-2</v>
      </c>
      <c r="F2391" s="2">
        <f>'Moving Avg'!D2391</f>
        <v>2.9184799999999997</v>
      </c>
      <c r="G2391" s="2">
        <f>'Moving Avg'!F2391</f>
        <v>3.0342749999999996</v>
      </c>
      <c r="H2391" s="2">
        <f>'Moving Avg'!G2391</f>
        <v>3.0963520000000004</v>
      </c>
      <c r="I2391" s="2">
        <f>'Moving Avg'!H2391</f>
        <v>3.1981574999999975</v>
      </c>
      <c r="J2391" s="5" t="str">
        <f>OBV!F2391</f>
        <v>BEARISH</v>
      </c>
      <c r="K2391" s="5" t="str">
        <f>OBV!G2391</f>
        <v>NEUTRAL</v>
      </c>
      <c r="L2391" s="5" t="str">
        <f>OBV!H2391</f>
        <v>BEARISH DIVERGENCE</v>
      </c>
    </row>
    <row r="2392" spans="1:12" ht="13.5" x14ac:dyDescent="0.25">
      <c r="A2392" s="3">
        <f>RSI!A2392</f>
        <v>45790</v>
      </c>
      <c r="B2392" s="2">
        <f>RSI!B2392</f>
        <v>2.9925999999999999</v>
      </c>
      <c r="C2392" s="2">
        <f>RSI!I2392</f>
        <v>46.708374414063051</v>
      </c>
      <c r="D2392" s="2">
        <f>MACD!E2392</f>
        <v>8.5920585388226112E-2</v>
      </c>
      <c r="E2392" s="2">
        <f>MACD!F2392</f>
        <v>8.1055746466217854E-2</v>
      </c>
      <c r="F2392" s="2">
        <f>'Moving Avg'!D2392</f>
        <v>2.9499799999999996</v>
      </c>
      <c r="G2392" s="2">
        <f>'Moving Avg'!F2392</f>
        <v>3.0254749999999992</v>
      </c>
      <c r="H2392" s="2">
        <f>'Moving Avg'!G2392</f>
        <v>3.095056</v>
      </c>
      <c r="I2392" s="2">
        <f>'Moving Avg'!H2392</f>
        <v>3.1968679999999976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</row>
    <row r="2393" spans="1:12" ht="13.5" x14ac:dyDescent="0.25">
      <c r="A2393" s="3">
        <f>RSI!A2393</f>
        <v>45791</v>
      </c>
      <c r="B2393" s="2">
        <f>RSI!B2393</f>
        <v>2.9741</v>
      </c>
      <c r="C2393" s="2">
        <f>RSI!I2393</f>
        <v>45.198188253785183</v>
      </c>
      <c r="D2393" s="2">
        <f>MACD!E2393</f>
        <v>6.9954625922928226E-2</v>
      </c>
      <c r="E2393" s="2">
        <f>MACD!F2393</f>
        <v>7.8835522357559945E-2</v>
      </c>
      <c r="F2393" s="2">
        <f>'Moving Avg'!D2393</f>
        <v>2.9703599999999999</v>
      </c>
      <c r="G2393" s="2">
        <f>'Moving Avg'!F2393</f>
        <v>3.0157499999999997</v>
      </c>
      <c r="H2393" s="2">
        <f>'Moving Avg'!G2393</f>
        <v>3.0924619999999998</v>
      </c>
      <c r="I2393" s="2">
        <f>'Moving Avg'!H2393</f>
        <v>3.1954859999999972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</row>
    <row r="2394" spans="1:12" ht="13.5" x14ac:dyDescent="0.25">
      <c r="A2394" s="3">
        <f>RSI!A2394</f>
        <v>45792</v>
      </c>
      <c r="B2394" s="2">
        <f>RSI!B2394</f>
        <v>3.0110999999999999</v>
      </c>
      <c r="C2394" s="2">
        <f>RSI!I2394</f>
        <v>48.766051805159982</v>
      </c>
      <c r="D2394" s="2">
        <f>MACD!E2394</f>
        <v>4.9735659094869433E-2</v>
      </c>
      <c r="E2394" s="2">
        <f>MACD!F2394</f>
        <v>7.3015549705021845E-2</v>
      </c>
      <c r="F2394" s="2">
        <f>'Moving Avg'!D2394</f>
        <v>2.9851799999999997</v>
      </c>
      <c r="G2394" s="2">
        <f>'Moving Avg'!F2394</f>
        <v>3.0087999999999999</v>
      </c>
      <c r="H2394" s="2">
        <f>'Moving Avg'!G2394</f>
        <v>3.0915359999999996</v>
      </c>
      <c r="I2394" s="2">
        <f>'Moving Avg'!H2394</f>
        <v>3.1943334999999973</v>
      </c>
      <c r="J2394" s="5" t="str">
        <f>OBV!F2394</f>
        <v>BULLISH</v>
      </c>
      <c r="K2394" s="5" t="str">
        <f>OBV!G2394</f>
        <v>NEUTRAL</v>
      </c>
      <c r="L2394" s="5" t="str">
        <f>OBV!H2394</f>
        <v>CONFIRMED BULLISH</v>
      </c>
    </row>
    <row r="2395" spans="1:12" ht="13.5" x14ac:dyDescent="0.25">
      <c r="A2395" s="3">
        <f>RSI!A2395</f>
        <v>45793</v>
      </c>
      <c r="B2395" s="2">
        <f>RSI!B2395</f>
        <v>3.1408</v>
      </c>
      <c r="C2395" s="2">
        <f>RSI!I2395</f>
        <v>58.873807937310666</v>
      </c>
      <c r="D2395" s="2">
        <f>MACD!E2395</f>
        <v>1.5963697516249375E-2</v>
      </c>
      <c r="E2395" s="2">
        <f>MACD!F2395</f>
        <v>6.160517926726735E-2</v>
      </c>
      <c r="F2395" s="2">
        <f>'Moving Avg'!D2395</f>
        <v>3.01112</v>
      </c>
      <c r="G2395" s="2">
        <f>'Moving Avg'!F2395</f>
        <v>3.0083349999999998</v>
      </c>
      <c r="H2395" s="2">
        <f>'Moving Avg'!G2395</f>
        <v>3.0920920000000001</v>
      </c>
      <c r="I2395" s="2">
        <f>'Moving Avg'!H2395</f>
        <v>3.1943219999999974</v>
      </c>
      <c r="J2395" s="5" t="str">
        <f>OBV!F2395</f>
        <v>BULLISH</v>
      </c>
      <c r="K2395" s="5" t="str">
        <f>OBV!G2395</f>
        <v>NEUTRAL</v>
      </c>
      <c r="L2395" s="5" t="str">
        <f>OBV!H2395</f>
        <v>CONFIRMED BULLISH</v>
      </c>
    </row>
    <row r="2396" spans="1:12" ht="13.5" x14ac:dyDescent="0.25">
      <c r="A2396" s="3">
        <f>RSI!A2396</f>
        <v>45796</v>
      </c>
      <c r="B2396" s="2">
        <f>RSI!B2396</f>
        <v>2.9647999999999999</v>
      </c>
      <c r="C2396" s="2">
        <f>RSI!I2396</f>
        <v>45.698606527595793</v>
      </c>
      <c r="D2396" s="2">
        <f>MACD!E2396</f>
        <v>-2.800182221709413E-4</v>
      </c>
      <c r="E2396" s="2">
        <f>MACD!F2396</f>
        <v>4.9228139769379696E-2</v>
      </c>
      <c r="F2396" s="2">
        <f>'Moving Avg'!D2396</f>
        <v>3.01668</v>
      </c>
      <c r="G2396" s="2">
        <f>'Moving Avg'!F2396</f>
        <v>2.9990699999999992</v>
      </c>
      <c r="H2396" s="2">
        <f>'Moving Avg'!G2396</f>
        <v>3.0883859999999999</v>
      </c>
      <c r="I2396" s="2">
        <f>'Moving Avg'!H2396</f>
        <v>3.1930724999999973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</row>
    <row r="2397" spans="1:12" ht="13.5" x14ac:dyDescent="0.25">
      <c r="A2397" s="3">
        <f>RSI!A2397</f>
        <v>45797</v>
      </c>
      <c r="B2397" s="2">
        <f>RSI!B2397</f>
        <v>3.0573999999999999</v>
      </c>
      <c r="C2397" s="2">
        <f>RSI!I2397</f>
        <v>51.809186048017693</v>
      </c>
      <c r="D2397" s="2">
        <f>MACD!E2397</f>
        <v>-3.1896262538914311E-2</v>
      </c>
      <c r="E2397" s="2">
        <f>MACD!F2397</f>
        <v>3.3003259307720897E-2</v>
      </c>
      <c r="F2397" s="2">
        <f>'Moving Avg'!D2397</f>
        <v>3.0296399999999997</v>
      </c>
      <c r="G2397" s="2">
        <f>'Moving Avg'!F2397</f>
        <v>2.9948999999999995</v>
      </c>
      <c r="H2397" s="2">
        <f>'Moving Avg'!G2397</f>
        <v>3.0856060000000003</v>
      </c>
      <c r="I2397" s="2">
        <f>'Moving Avg'!H2397</f>
        <v>3.1921514999999978</v>
      </c>
      <c r="J2397" s="5" t="str">
        <f>OBV!F2397</f>
        <v>BULLISH</v>
      </c>
      <c r="K2397" s="5" t="str">
        <f>OBV!G2397</f>
        <v>NEUTRAL</v>
      </c>
      <c r="L2397" s="5" t="str">
        <f>OBV!H2397</f>
        <v>CONFIRMED BULLISH</v>
      </c>
    </row>
    <row r="2398" spans="1:12" ht="13.5" x14ac:dyDescent="0.25">
      <c r="A2398" s="3">
        <f>RSI!A2398</f>
        <v>45798</v>
      </c>
      <c r="B2398" s="2">
        <f>RSI!B2398</f>
        <v>2.9925999999999999</v>
      </c>
      <c r="C2398" s="2">
        <f>RSI!I2398</f>
        <v>47.758996735687283</v>
      </c>
      <c r="D2398" s="2">
        <f>MACD!E2398</f>
        <v>-4.8328975179793954E-2</v>
      </c>
      <c r="E2398" s="2">
        <f>MACD!F2398</f>
        <v>1.6736812410217926E-2</v>
      </c>
      <c r="F2398" s="2">
        <f>'Moving Avg'!D2398</f>
        <v>3.0333399999999999</v>
      </c>
      <c r="G2398" s="2">
        <f>'Moving Avg'!F2398</f>
        <v>2.9916599999999995</v>
      </c>
      <c r="H2398" s="2">
        <f>'Moving Avg'!G2398</f>
        <v>3.0815300000000003</v>
      </c>
      <c r="I2398" s="2">
        <f>'Moving Avg'!H2398</f>
        <v>3.1909959999999979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</row>
    <row r="2399" spans="1:12" ht="13.5" x14ac:dyDescent="0.25">
      <c r="A2399" s="3">
        <f>RSI!A2399</f>
        <v>45799</v>
      </c>
      <c r="B2399" s="2">
        <f>RSI!B2399</f>
        <v>3.0204</v>
      </c>
      <c r="C2399" s="2">
        <f>RSI!I2399</f>
        <v>49.58006128833761</v>
      </c>
      <c r="D2399" s="2">
        <f>MACD!E2399</f>
        <v>-5.4114958300941041E-2</v>
      </c>
      <c r="E2399" s="2">
        <f>MACD!F2399</f>
        <v>2.5664582679861322E-3</v>
      </c>
      <c r="F2399" s="2">
        <f>'Moving Avg'!D2399</f>
        <v>3.0352000000000001</v>
      </c>
      <c r="G2399" s="2">
        <f>'Moving Avg'!F2399</f>
        <v>2.9874900000000002</v>
      </c>
      <c r="H2399" s="2">
        <f>'Moving Avg'!G2399</f>
        <v>3.0789360000000001</v>
      </c>
      <c r="I2399" s="2">
        <f>'Moving Avg'!H2399</f>
        <v>3.1899794999999984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</row>
    <row r="2400" spans="1:12" ht="13.5" x14ac:dyDescent="0.25">
      <c r="A2400" s="3">
        <f>RSI!A2400</f>
        <v>45800</v>
      </c>
      <c r="B2400" s="2">
        <f>RSI!B2400</f>
        <v>3.0204</v>
      </c>
      <c r="C2400" s="2">
        <f>RSI!I2400</f>
        <v>49.58006128833761</v>
      </c>
      <c r="D2400" s="2">
        <f>MACD!E2400</f>
        <v>-4.7581868628894686E-2</v>
      </c>
      <c r="E2400" s="2">
        <f>MACD!F2400</f>
        <v>-7.4632071113900321E-3</v>
      </c>
      <c r="F2400" s="2">
        <f>'Moving Avg'!D2400</f>
        <v>3.01112</v>
      </c>
      <c r="G2400" s="2">
        <f>'Moving Avg'!F2400</f>
        <v>2.9814700000000003</v>
      </c>
      <c r="H2400" s="2">
        <f>'Moving Avg'!G2400</f>
        <v>3.0768979999999999</v>
      </c>
      <c r="I2400" s="2">
        <f>'Moving Avg'!H2400</f>
        <v>3.1891424999999982</v>
      </c>
      <c r="J2400" s="5" t="str">
        <f>OBV!F2400</f>
        <v>BEARISH</v>
      </c>
      <c r="K2400" s="5" t="str">
        <f>OBV!G2400</f>
        <v>NEUTRAL</v>
      </c>
      <c r="L2400" s="5" t="str">
        <f>OBV!H2400</f>
        <v>CONFIRMED BEARISH</v>
      </c>
    </row>
    <row r="2401" spans="1:12" ht="13.5" x14ac:dyDescent="0.25">
      <c r="A2401" s="3">
        <f>RSI!A2401</f>
        <v>45803</v>
      </c>
      <c r="B2401" s="2">
        <f>RSI!B2401</f>
        <v>3.0573999999999999</v>
      </c>
      <c r="C2401" s="2">
        <f>RSI!I2401</f>
        <v>52.154492502433925</v>
      </c>
      <c r="D2401" s="2">
        <f>MACD!E2401</f>
        <v>-5.6167831209156027E-2</v>
      </c>
      <c r="E2401" s="2">
        <f>MACD!F2401</f>
        <v>-1.7204131930943233E-2</v>
      </c>
      <c r="F2401" s="2">
        <f>'Moving Avg'!D2401</f>
        <v>3.0296399999999997</v>
      </c>
      <c r="G2401" s="2">
        <f>'Moving Avg'!F2401</f>
        <v>2.9814700000000003</v>
      </c>
      <c r="H2401" s="2">
        <f>'Moving Avg'!G2401</f>
        <v>3.0763419999999995</v>
      </c>
      <c r="I2401" s="2">
        <f>'Moving Avg'!H2401</f>
        <v>3.1883109999999983</v>
      </c>
      <c r="J2401" s="5" t="str">
        <f>OBV!F2401</f>
        <v>BEARISH</v>
      </c>
      <c r="K2401" s="5" t="str">
        <f>OBV!G2401</f>
        <v>NEUTRAL</v>
      </c>
      <c r="L2401" s="5" t="str">
        <f>OBV!H2401</f>
        <v>BEARISH DIVERGENCE</v>
      </c>
    </row>
    <row r="2402" spans="1:12" ht="13.5" x14ac:dyDescent="0.25">
      <c r="A2402" s="3">
        <f>RSI!A2402</f>
        <v>45804</v>
      </c>
      <c r="B2402" s="2">
        <f>RSI!B2402</f>
        <v>3.0110999999999999</v>
      </c>
      <c r="C2402" s="2">
        <f>RSI!I2402</f>
        <v>48.796848094854042</v>
      </c>
      <c r="D2402" s="2">
        <f>MACD!E2402</f>
        <v>-5.1643239712675371E-2</v>
      </c>
      <c r="E2402" s="2">
        <f>MACD!F2402</f>
        <v>-2.4091953487289659E-2</v>
      </c>
      <c r="F2402" s="2">
        <f>'Moving Avg'!D2402</f>
        <v>3.0203800000000003</v>
      </c>
      <c r="G2402" s="2">
        <f>'Moving Avg'!F2402</f>
        <v>2.9796149999999999</v>
      </c>
      <c r="H2402" s="2">
        <f>'Moving Avg'!G2402</f>
        <v>3.0746739999999999</v>
      </c>
      <c r="I2402" s="2">
        <f>'Moving Avg'!H2402</f>
        <v>3.187247999999999</v>
      </c>
      <c r="J2402" s="5" t="str">
        <f>OBV!F2402</f>
        <v>BEARISH</v>
      </c>
      <c r="K2402" s="5" t="str">
        <f>OBV!G2402</f>
        <v>NEUTRAL</v>
      </c>
      <c r="L2402" s="5" t="str">
        <f>OBV!H2402</f>
        <v>CONFIRMED BEARISH</v>
      </c>
    </row>
    <row r="2403" spans="1:12" ht="13.5" x14ac:dyDescent="0.25">
      <c r="A2403" s="3">
        <f>RSI!A2403</f>
        <v>45805</v>
      </c>
      <c r="B2403" s="2">
        <f>RSI!B2403</f>
        <v>2.9647999999999999</v>
      </c>
      <c r="C2403" s="2">
        <f>RSI!I2403</f>
        <v>45.633060924399658</v>
      </c>
      <c r="D2403" s="2">
        <f>MACD!E2403</f>
        <v>-4.7137155324119551E-2</v>
      </c>
      <c r="E2403" s="2">
        <f>MACD!F2403</f>
        <v>-2.8700993854655639E-2</v>
      </c>
      <c r="F2403" s="2">
        <f>'Moving Avg'!D2403</f>
        <v>3.0148200000000003</v>
      </c>
      <c r="G2403" s="2">
        <f>'Moving Avg'!F2403</f>
        <v>2.9786899999999998</v>
      </c>
      <c r="H2403" s="2">
        <f>'Moving Avg'!G2403</f>
        <v>3.0730059999999999</v>
      </c>
      <c r="I2403" s="2">
        <f>'Moving Avg'!H2403</f>
        <v>3.1859984999999993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</row>
    <row r="2404" spans="1:12" ht="13.5" x14ac:dyDescent="0.25">
      <c r="A2404" s="3">
        <f>RSI!A2404</f>
        <v>45806</v>
      </c>
      <c r="B2404" s="2">
        <f>RSI!B2404</f>
        <v>3.0110999999999999</v>
      </c>
      <c r="C2404" s="2">
        <f>RSI!I2404</f>
        <v>49.181382861043311</v>
      </c>
      <c r="D2404" s="2">
        <f>MACD!E2404</f>
        <v>-4.0700910799477796E-2</v>
      </c>
      <c r="E2404" s="2">
        <f>MACD!F2404</f>
        <v>-3.110097724362007E-2</v>
      </c>
      <c r="F2404" s="2">
        <f>'Moving Avg'!D2404</f>
        <v>3.0129599999999996</v>
      </c>
      <c r="G2404" s="2">
        <f>'Moving Avg'!F2404</f>
        <v>2.9814699999999998</v>
      </c>
      <c r="H2404" s="2">
        <f>'Moving Avg'!G2404</f>
        <v>3.0724499999999995</v>
      </c>
      <c r="I2404" s="2">
        <f>'Moving Avg'!H2404</f>
        <v>3.1849804999999991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</row>
    <row r="2405" spans="1:12" ht="13.5" x14ac:dyDescent="0.25">
      <c r="A2405" s="3">
        <f>RSI!A2405</f>
        <v>45807</v>
      </c>
      <c r="B2405" s="2">
        <f>RSI!B2405</f>
        <v>3.0110999999999999</v>
      </c>
      <c r="C2405" s="2">
        <f>RSI!I2405</f>
        <v>49.181382861043311</v>
      </c>
      <c r="D2405" s="2">
        <f>MACD!E2405</f>
        <v>-1.5240594880747693E-2</v>
      </c>
      <c r="E2405" s="2">
        <f>MACD!F2405</f>
        <v>-2.7928900771045595E-2</v>
      </c>
      <c r="F2405" s="2">
        <f>'Moving Avg'!D2405</f>
        <v>3.0110999999999999</v>
      </c>
      <c r="G2405" s="2">
        <f>'Moving Avg'!F2405</f>
        <v>2.9865649999999997</v>
      </c>
      <c r="H2405" s="2">
        <f>'Moving Avg'!G2405</f>
        <v>3.071893999999999</v>
      </c>
      <c r="I2405" s="2">
        <f>'Moving Avg'!H2405</f>
        <v>3.1839625000000003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</row>
    <row r="2406" spans="1:12" ht="13.5" x14ac:dyDescent="0.25">
      <c r="A2406" s="3">
        <f>RSI!A2406</f>
        <v>45810</v>
      </c>
      <c r="B2406" s="2">
        <f>RSI!B2406</f>
        <v>3.0110999999999999</v>
      </c>
      <c r="C2406" s="2">
        <f>RSI!I2406</f>
        <v>49.181382861043311</v>
      </c>
      <c r="D2406" s="2">
        <f>MACD!E2406</f>
        <v>-2.0718232324696828E-2</v>
      </c>
      <c r="E2406" s="2">
        <f>MACD!F2406</f>
        <v>-2.6486767081775844E-2</v>
      </c>
      <c r="F2406" s="2">
        <f>'Moving Avg'!D2406</f>
        <v>3.0018399999999992</v>
      </c>
      <c r="G2406" s="2">
        <f>'Moving Avg'!F2406</f>
        <v>2.99166</v>
      </c>
      <c r="H2406" s="2">
        <f>'Moving Avg'!G2406</f>
        <v>3.0713379999999995</v>
      </c>
      <c r="I2406" s="2">
        <f>'Moving Avg'!H2406</f>
        <v>3.1828995000000004</v>
      </c>
      <c r="J2406" s="5" t="str">
        <f>OBV!F2406</f>
        <v>BEARISH</v>
      </c>
      <c r="K2406" s="5" t="str">
        <f>OBV!G2406</f>
        <v>NEUTRAL</v>
      </c>
      <c r="L2406" s="5" t="str">
        <f>OBV!H2406</f>
        <v>CONFIRMED BEARISH</v>
      </c>
    </row>
    <row r="2407" spans="1:12" ht="13.5" x14ac:dyDescent="0.25">
      <c r="A2407" s="3">
        <f>RSI!A2407</f>
        <v>45811</v>
      </c>
      <c r="B2407" s="2">
        <f>RSI!B2407</f>
        <v>3.0110999999999999</v>
      </c>
      <c r="C2407" s="2">
        <f>RSI!I2407</f>
        <v>49.181382861043303</v>
      </c>
      <c r="D2407" s="2">
        <f>MACD!E2407</f>
        <v>-1.1055204882495673E-2</v>
      </c>
      <c r="E2407" s="2">
        <f>MACD!F2407</f>
        <v>-2.3400454641919814E-2</v>
      </c>
      <c r="F2407" s="2">
        <f>'Moving Avg'!D2407</f>
        <v>3.0018399999999992</v>
      </c>
      <c r="G2407" s="2">
        <f>'Moving Avg'!F2407</f>
        <v>3.0004599999999995</v>
      </c>
      <c r="H2407" s="2">
        <f>'Moving Avg'!G2407</f>
        <v>3.068001999999999</v>
      </c>
      <c r="I2407" s="2">
        <f>'Moving Avg'!H2407</f>
        <v>3.1816950000000008</v>
      </c>
      <c r="J2407" s="5" t="str">
        <f>OBV!F2407</f>
        <v>BEARISH</v>
      </c>
      <c r="K2407" s="5" t="str">
        <f>OBV!G2407</f>
        <v>NEUTRAL</v>
      </c>
      <c r="L2407" s="5" t="str">
        <f>OBV!H2407</f>
        <v>NEUTRAL</v>
      </c>
    </row>
    <row r="2408" spans="1:12" ht="13.5" x14ac:dyDescent="0.25">
      <c r="A2408" s="3">
        <f>RSI!A2408</f>
        <v>45812</v>
      </c>
      <c r="B2408" s="2">
        <f>RSI!B2408</f>
        <v>3.0110999999999999</v>
      </c>
      <c r="C2408" s="2">
        <f>RSI!I2408</f>
        <v>49.181382861043296</v>
      </c>
      <c r="D2408" s="2">
        <f>MACD!E2408</f>
        <v>-1.2800067087238354E-2</v>
      </c>
      <c r="E2408" s="2">
        <f>MACD!F2408</f>
        <v>-2.1280377130983522E-2</v>
      </c>
      <c r="F2408" s="2">
        <f>'Moving Avg'!D2408</f>
        <v>3.0110999999999999</v>
      </c>
      <c r="G2408" s="2">
        <f>'Moving Avg'!F2408</f>
        <v>3.0074049999999994</v>
      </c>
      <c r="H2408" s="2">
        <f>'Moving Avg'!G2408</f>
        <v>3.0644799999999992</v>
      </c>
      <c r="I2408" s="2">
        <f>'Moving Avg'!H2408</f>
        <v>3.1804905000000008</v>
      </c>
      <c r="J2408" s="5" t="str">
        <f>OBV!F2408</f>
        <v>BULLISH</v>
      </c>
      <c r="K2408" s="5" t="str">
        <f>OBV!G2408</f>
        <v>NEUTRAL</v>
      </c>
      <c r="L2408" s="5" t="str">
        <f>OBV!H2408</f>
        <v>CONFIRMED BULLISH</v>
      </c>
    </row>
    <row r="2409" spans="1:12" ht="13.5" x14ac:dyDescent="0.25">
      <c r="A2409" s="3">
        <f>RSI!A2409</f>
        <v>45813</v>
      </c>
      <c r="B2409" s="2">
        <f>RSI!B2409</f>
        <v>2.9369999999999998</v>
      </c>
      <c r="C2409" s="2">
        <f>RSI!I2409</f>
        <v>42.718002627790412</v>
      </c>
      <c r="D2409" s="2">
        <f>MACD!E2409</f>
        <v>-4.4662689047743065E-3</v>
      </c>
      <c r="E2409" s="2">
        <f>MACD!F2409</f>
        <v>-1.7917555485741678E-2</v>
      </c>
      <c r="F2409" s="2">
        <f>'Moving Avg'!D2409</f>
        <v>2.9962799999999996</v>
      </c>
      <c r="G2409" s="2">
        <f>'Moving Avg'!F2409</f>
        <v>3.0074049999999994</v>
      </c>
      <c r="H2409" s="2">
        <f>'Moving Avg'!G2409</f>
        <v>3.0602179999999994</v>
      </c>
      <c r="I2409" s="2">
        <f>'Moving Avg'!H2409</f>
        <v>3.1785910000000013</v>
      </c>
      <c r="J2409" s="5" t="str">
        <f>OBV!F2409</f>
        <v>BEARISH</v>
      </c>
      <c r="K2409" s="5" t="str">
        <f>OBV!G2409</f>
        <v>NEUTRAL</v>
      </c>
      <c r="L2409" s="5" t="str">
        <f>OBV!H2409</f>
        <v>CONFIRMED BEARISH</v>
      </c>
    </row>
    <row r="2410" spans="1:12" ht="13.5" x14ac:dyDescent="0.25">
      <c r="A2410" s="3">
        <f>RSI!A2410</f>
        <v>45817</v>
      </c>
      <c r="B2410" s="2">
        <f>RSI!B2410</f>
        <v>2.9462999999999999</v>
      </c>
      <c r="C2410" s="2">
        <f>RSI!I2410</f>
        <v>43.717726417199678</v>
      </c>
      <c r="D2410" s="2">
        <f>MACD!E2410</f>
        <v>2.375496268435473E-3</v>
      </c>
      <c r="E2410" s="2">
        <f>MACD!F2410</f>
        <v>-1.3858945134906247E-2</v>
      </c>
      <c r="F2410" s="2">
        <f>'Moving Avg'!D2410</f>
        <v>2.98332</v>
      </c>
      <c r="G2410" s="2">
        <f>'Moving Avg'!F2410</f>
        <v>3.0041649999999995</v>
      </c>
      <c r="H2410" s="2">
        <f>'Moving Avg'!G2410</f>
        <v>3.0555859999999995</v>
      </c>
      <c r="I2410" s="2">
        <f>'Moving Avg'!H2410</f>
        <v>3.1767380000000016</v>
      </c>
      <c r="J2410" s="5" t="str">
        <f>OBV!F2410</f>
        <v>BULLISH</v>
      </c>
      <c r="K2410" s="5" t="str">
        <f>OBV!G2410</f>
        <v>NEUTRAL</v>
      </c>
      <c r="L2410" s="5" t="str">
        <f>OBV!H2410</f>
        <v>BULLISH DIVERGENCE</v>
      </c>
    </row>
    <row r="2411" spans="1:12" ht="13.5" x14ac:dyDescent="0.25">
      <c r="A2411" s="3">
        <f>RSI!A2411</f>
        <v>45818</v>
      </c>
      <c r="B2411" s="2">
        <f>RSI!B2411</f>
        <v>2.9647999999999999</v>
      </c>
      <c r="C2411" s="2">
        <f>RSI!I2411</f>
        <v>45.746182633413603</v>
      </c>
      <c r="D2411" s="2">
        <f>MACD!E2411</f>
        <v>1.2875164181708865E-2</v>
      </c>
      <c r="E2411" s="2">
        <f>MACD!F2411</f>
        <v>-8.5121232715832246E-3</v>
      </c>
      <c r="F2411" s="2">
        <f>'Moving Avg'!D2411</f>
        <v>2.9740600000000001</v>
      </c>
      <c r="G2411" s="2">
        <f>'Moving Avg'!F2411</f>
        <v>3.0055549999999993</v>
      </c>
      <c r="H2411" s="2">
        <f>'Moving Avg'!G2411</f>
        <v>3.0518799999999997</v>
      </c>
      <c r="I2411" s="2">
        <f>'Moving Avg'!H2411</f>
        <v>3.1749775000000011</v>
      </c>
      <c r="J2411" s="5" t="str">
        <f>OBV!F2411</f>
        <v>BULLISH</v>
      </c>
      <c r="K2411" s="5" t="str">
        <f>OBV!G2411</f>
        <v>NEUTRAL</v>
      </c>
      <c r="L2411" s="5" t="str">
        <f>OBV!H2411</f>
        <v>BULLISH DIVERGENCE</v>
      </c>
    </row>
    <row r="2412" spans="1:12" ht="13.5" x14ac:dyDescent="0.25">
      <c r="A2412" s="3">
        <f>RSI!A2412</f>
        <v>45819</v>
      </c>
      <c r="B2412" s="2">
        <f>RSI!B2412</f>
        <v>2.9184999999999999</v>
      </c>
      <c r="C2412" s="2">
        <f>RSI!I2412</f>
        <v>41.695934225201455</v>
      </c>
      <c r="D2412" s="2">
        <f>MACD!E2412</f>
        <v>1.831649757037912E-2</v>
      </c>
      <c r="E2412" s="2">
        <f>MACD!F2412</f>
        <v>-3.1463991031907561E-3</v>
      </c>
      <c r="F2412" s="2">
        <f>'Moving Avg'!D2412</f>
        <v>2.9555400000000001</v>
      </c>
      <c r="G2412" s="2">
        <f>'Moving Avg'!F2412</f>
        <v>3.0018499999999992</v>
      </c>
      <c r="H2412" s="2">
        <f>'Moving Avg'!G2412</f>
        <v>3.046878</v>
      </c>
      <c r="I2412" s="2">
        <f>'Moving Avg'!H2412</f>
        <v>3.1729855000000016</v>
      </c>
      <c r="J2412" s="5" t="str">
        <f>OBV!F2412</f>
        <v>BEARISH</v>
      </c>
      <c r="K2412" s="5" t="str">
        <f>OBV!G2412</f>
        <v>NEUTRAL</v>
      </c>
      <c r="L2412" s="5" t="str">
        <f>OBV!H2412</f>
        <v>CONFIRMED BEARISH</v>
      </c>
    </row>
    <row r="2413" spans="1:12" ht="13.5" x14ac:dyDescent="0.25">
      <c r="A2413" s="3">
        <f>RSI!A2413</f>
        <v>45820</v>
      </c>
      <c r="B2413" s="2">
        <f>RSI!B2413</f>
        <v>2.9184999999999999</v>
      </c>
      <c r="C2413" s="2">
        <f>RSI!I2413</f>
        <v>41.695934225201455</v>
      </c>
      <c r="D2413" s="2">
        <f>MACD!E2413</f>
        <v>1.6303109227367329E-2</v>
      </c>
      <c r="E2413" s="2">
        <f>MACD!F2413</f>
        <v>7.4350256292086102E-4</v>
      </c>
      <c r="F2413" s="2">
        <f>'Moving Avg'!D2413</f>
        <v>2.93702</v>
      </c>
      <c r="G2413" s="2">
        <f>'Moving Avg'!F2413</f>
        <v>2.9990699999999997</v>
      </c>
      <c r="H2413" s="2">
        <f>'Moving Avg'!G2413</f>
        <v>3.0407639999999994</v>
      </c>
      <c r="I2413" s="2">
        <f>'Moving Avg'!H2413</f>
        <v>3.170993500000002</v>
      </c>
      <c r="J2413" s="5" t="str">
        <f>OBV!F2413</f>
        <v>BEARISH</v>
      </c>
      <c r="K2413" s="5" t="str">
        <f>OBV!G2413</f>
        <v>NEUTRAL</v>
      </c>
      <c r="L2413" s="5" t="str">
        <f>OBV!H2413</f>
        <v>CONFIRMED BEARISH</v>
      </c>
    </row>
    <row r="2414" spans="1:12" ht="13.5" x14ac:dyDescent="0.25">
      <c r="A2414" s="3">
        <f>RSI!A2414</f>
        <v>45821</v>
      </c>
      <c r="B2414" s="2">
        <f>RSI!B2414</f>
        <v>2.7517</v>
      </c>
      <c r="C2414" s="2">
        <f>RSI!I2414</f>
        <v>30.436701279227535</v>
      </c>
      <c r="D2414" s="2">
        <f>MACD!E2414</f>
        <v>3.4546145605607315E-2</v>
      </c>
      <c r="E2414" s="2">
        <f>MACD!F2414</f>
        <v>7.5040311714581519E-3</v>
      </c>
      <c r="F2414" s="2">
        <f>'Moving Avg'!D2414</f>
        <v>2.8999599999999996</v>
      </c>
      <c r="G2414" s="2">
        <f>'Moving Avg'!F2414</f>
        <v>2.9860999999999995</v>
      </c>
      <c r="H2414" s="2">
        <f>'Moving Avg'!G2414</f>
        <v>3.0314979999999996</v>
      </c>
      <c r="I2414" s="2">
        <f>'Moving Avg'!H2414</f>
        <v>3.1681675000000022</v>
      </c>
      <c r="J2414" s="5" t="str">
        <f>OBV!F2414</f>
        <v>BEARISH</v>
      </c>
      <c r="K2414" s="5" t="str">
        <f>OBV!G2414</f>
        <v>NEUTRAL</v>
      </c>
      <c r="L2414" s="5" t="str">
        <f>OBV!H2414</f>
        <v>CONFIRMED BEARISH</v>
      </c>
    </row>
    <row r="2415" spans="1:12" ht="13.5" x14ac:dyDescent="0.25">
      <c r="A2415" s="3">
        <f>RSI!A2415</f>
        <v>45824</v>
      </c>
      <c r="B2415" s="2">
        <f>RSI!B2415</f>
        <v>2.6960999999999999</v>
      </c>
      <c r="C2415" s="2">
        <f>RSI!I2415</f>
        <v>27.747053586267228</v>
      </c>
      <c r="D2415" s="2">
        <f>MACD!E2415</f>
        <v>5.5520078430660202E-2</v>
      </c>
      <c r="E2415" s="2">
        <f>MACD!F2415</f>
        <v>1.7107240623298565E-2</v>
      </c>
      <c r="F2415" s="2">
        <f>'Moving Avg'!D2415</f>
        <v>2.84992</v>
      </c>
      <c r="G2415" s="2">
        <f>'Moving Avg'!F2415</f>
        <v>2.9638649999999997</v>
      </c>
      <c r="H2415" s="2">
        <f>'Moving Avg'!G2415</f>
        <v>3.0213059999999996</v>
      </c>
      <c r="I2415" s="2">
        <f>'Moving Avg'!H2415</f>
        <v>3.1652490000000024</v>
      </c>
      <c r="J2415" s="5" t="str">
        <f>OBV!F2415</f>
        <v>BEARISH</v>
      </c>
      <c r="K2415" s="5" t="str">
        <f>OBV!G2415</f>
        <v>NEUTRAL</v>
      </c>
      <c r="L2415" s="5" t="str">
        <f>OBV!H2415</f>
        <v>CONFIRMED BEARISH</v>
      </c>
    </row>
    <row r="2416" spans="1:12" ht="13.5" x14ac:dyDescent="0.25">
      <c r="A2416" s="3">
        <f>RSI!A2416</f>
        <v>45825</v>
      </c>
      <c r="B2416" s="2">
        <f>RSI!B2416</f>
        <v>2.7239</v>
      </c>
      <c r="C2416" s="2">
        <f>RSI!I2416</f>
        <v>31.028910117530373</v>
      </c>
      <c r="D2416" s="2">
        <f>MACD!E2416</f>
        <v>7.2850423767318429E-2</v>
      </c>
      <c r="E2416" s="2">
        <f>MACD!F2416</f>
        <v>2.8255877252102539E-2</v>
      </c>
      <c r="F2416" s="2">
        <f>'Moving Avg'!D2416</f>
        <v>2.8017399999999997</v>
      </c>
      <c r="G2416" s="2">
        <f>'Moving Avg'!F2416</f>
        <v>2.9518199999999997</v>
      </c>
      <c r="H2416" s="2">
        <f>'Moving Avg'!G2416</f>
        <v>3.0116699999999992</v>
      </c>
      <c r="I2416" s="2">
        <f>'Moving Avg'!H2416</f>
        <v>3.1624695000000025</v>
      </c>
      <c r="J2416" s="5" t="str">
        <f>OBV!F2416</f>
        <v>BEARISH</v>
      </c>
      <c r="K2416" s="5" t="str">
        <f>OBV!G2416</f>
        <v>NEUTRAL</v>
      </c>
      <c r="L2416" s="5" t="str">
        <f>OBV!H2416</f>
        <v>CONFIRMED BEARISH</v>
      </c>
    </row>
    <row r="2417" spans="1:12" ht="13.5" x14ac:dyDescent="0.25">
      <c r="A2417" s="3">
        <f>RSI!A2417</f>
        <v>45826</v>
      </c>
      <c r="B2417" s="2">
        <f>RSI!B2417</f>
        <v>2.7054</v>
      </c>
      <c r="C2417" s="2">
        <f>RSI!I2417</f>
        <v>30.050704170691617</v>
      </c>
      <c r="D2417" s="2">
        <f>MACD!E2417</f>
        <v>9.0241430241710496E-2</v>
      </c>
      <c r="E2417" s="2">
        <f>MACD!F2417</f>
        <v>4.0652987850024136E-2</v>
      </c>
      <c r="F2417" s="2">
        <f>'Moving Avg'!D2417</f>
        <v>2.7591200000000002</v>
      </c>
      <c r="G2417" s="2">
        <f>'Moving Avg'!F2417</f>
        <v>2.9342199999999998</v>
      </c>
      <c r="H2417" s="2">
        <f>'Moving Avg'!G2417</f>
        <v>3.0027759999999986</v>
      </c>
      <c r="I2417" s="2">
        <f>'Moving Avg'!H2417</f>
        <v>3.1597365000000028</v>
      </c>
      <c r="J2417" s="5" t="str">
        <f>OBV!F2417</f>
        <v>BEARISH</v>
      </c>
      <c r="K2417" s="5" t="str">
        <f>OBV!G2417</f>
        <v>NEUTRAL</v>
      </c>
      <c r="L2417" s="5" t="str">
        <f>OBV!H2417</f>
        <v>CONFIRMED BEARISH</v>
      </c>
    </row>
    <row r="2418" spans="1:12" ht="13.5" x14ac:dyDescent="0.25">
      <c r="A2418" s="3">
        <f>RSI!A2418</f>
        <v>45827</v>
      </c>
      <c r="B2418" s="2">
        <f>RSI!B2418</f>
        <v>2.6126999999999998</v>
      </c>
      <c r="C2418" s="2">
        <f>RSI!I2418</f>
        <v>25.681719123732847</v>
      </c>
      <c r="D2418" s="2">
        <f>MACD!E2418</f>
        <v>0.11318889764766782</v>
      </c>
      <c r="E2418" s="2">
        <f>MACD!F2418</f>
        <v>5.5160169809552878E-2</v>
      </c>
      <c r="F2418" s="2">
        <f>'Moving Avg'!D2418</f>
        <v>2.6979599999999997</v>
      </c>
      <c r="G2418" s="2">
        <f>'Moving Avg'!F2418</f>
        <v>2.9152249999999995</v>
      </c>
      <c r="H2418" s="2">
        <f>'Moving Avg'!G2418</f>
        <v>2.9914719999999981</v>
      </c>
      <c r="I2418" s="2">
        <f>'Moving Avg'!H2418</f>
        <v>3.1563085000000033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</row>
    <row r="2419" spans="1:12" ht="13.5" x14ac:dyDescent="0.25">
      <c r="A2419" s="3">
        <f>RSI!A2419</f>
        <v>45828</v>
      </c>
      <c r="B2419" s="2">
        <f>RSI!B2419</f>
        <v>2.5478999999999998</v>
      </c>
      <c r="C2419" s="2">
        <f>RSI!I2419</f>
        <v>23.148205786958428</v>
      </c>
      <c r="D2419" s="2">
        <f>MACD!E2419</f>
        <v>0.12781795162501108</v>
      </c>
      <c r="E2419" s="2">
        <f>MACD!F2419</f>
        <v>6.9691726172644519E-2</v>
      </c>
      <c r="F2419" s="2">
        <f>'Moving Avg'!D2419</f>
        <v>2.6572</v>
      </c>
      <c r="G2419" s="2">
        <f>'Moving Avg'!F2419</f>
        <v>2.8915999999999995</v>
      </c>
      <c r="H2419" s="2">
        <f>'Moving Avg'!G2419</f>
        <v>2.979613999999998</v>
      </c>
      <c r="I2419" s="2">
        <f>'Moving Avg'!H2419</f>
        <v>3.1526490000000034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</row>
    <row r="2420" spans="1:12" ht="13.5" x14ac:dyDescent="0.25">
      <c r="A2420" s="3">
        <f>RSI!A2420</f>
        <v>45831</v>
      </c>
      <c r="B2420" s="2">
        <f>RSI!B2420</f>
        <v>2.5200999999999998</v>
      </c>
      <c r="C2420" s="2">
        <f>RSI!I2420</f>
        <v>22.139151462827058</v>
      </c>
      <c r="D2420" s="2">
        <f>MACD!E2420</f>
        <v>0.14574706284230299</v>
      </c>
      <c r="E2420" s="2">
        <f>MACD!F2420</f>
        <v>8.4902793506576216E-2</v>
      </c>
      <c r="F2420" s="2">
        <f>'Moving Avg'!D2420</f>
        <v>2.6219999999999999</v>
      </c>
      <c r="G2420" s="2">
        <f>'Moving Avg'!F2420</f>
        <v>2.8665849999999997</v>
      </c>
      <c r="H2420" s="2">
        <f>'Moving Avg'!G2420</f>
        <v>2.9666439999999983</v>
      </c>
      <c r="I2420" s="2">
        <f>'Moving Avg'!H2420</f>
        <v>3.1489430000000027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</row>
    <row r="2421" spans="1:12" ht="13.5" x14ac:dyDescent="0.25">
      <c r="A2421" s="3">
        <f>RSI!A2421</f>
        <v>45832</v>
      </c>
      <c r="B2421" s="2">
        <f>RSI!B2421</f>
        <v>2.6682999999999999</v>
      </c>
      <c r="C2421" s="2">
        <f>RSI!I2421</f>
        <v>37.724098404708172</v>
      </c>
      <c r="D2421" s="2">
        <f>MACD!E2421</f>
        <v>0.15485850823656522</v>
      </c>
      <c r="E2421" s="2">
        <f>MACD!F2421</f>
        <v>9.8893936452574022E-2</v>
      </c>
      <c r="F2421" s="2">
        <f>'Moving Avg'!D2421</f>
        <v>2.6108799999999999</v>
      </c>
      <c r="G2421" s="2">
        <f>'Moving Avg'!F2421</f>
        <v>2.8471299999999995</v>
      </c>
      <c r="H2421" s="2">
        <f>'Moving Avg'!G2421</f>
        <v>2.9571939999999985</v>
      </c>
      <c r="I2421" s="2">
        <f>'Moving Avg'!H2421</f>
        <v>3.145978000000003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</row>
    <row r="2422" spans="1:12" ht="13.5" x14ac:dyDescent="0.25">
      <c r="A2422" s="3">
        <f>RSI!A2422</f>
        <v>45833</v>
      </c>
      <c r="B2422" s="2">
        <f>RSI!B2422</f>
        <v>2.7239</v>
      </c>
      <c r="C2422" s="2">
        <f>RSI!I2422</f>
        <v>42.383640909269182</v>
      </c>
      <c r="D2422" s="2">
        <f>MACD!E2422</f>
        <v>0.15236965766812061</v>
      </c>
      <c r="E2422" s="2">
        <f>MACD!F2422</f>
        <v>0.10958908069568335</v>
      </c>
      <c r="F2422" s="2">
        <f>'Moving Avg'!D2422</f>
        <v>2.6145800000000001</v>
      </c>
      <c r="G2422" s="2">
        <f>'Moving Avg'!F2422</f>
        <v>2.8327699999999996</v>
      </c>
      <c r="H2422" s="2">
        <f>'Moving Avg'!G2422</f>
        <v>2.9482999999999979</v>
      </c>
      <c r="I2422" s="2">
        <f>'Moving Avg'!H2422</f>
        <v>3.1433835000000028</v>
      </c>
      <c r="J2422" s="5" t="str">
        <f>OBV!F2422</f>
        <v>BULLISH</v>
      </c>
      <c r="K2422" s="5" t="str">
        <f>OBV!G2422</f>
        <v>NEUTRAL</v>
      </c>
      <c r="L2422" s="5" t="str">
        <f>OBV!H2422</f>
        <v>CONFIRMED BULLISH</v>
      </c>
    </row>
    <row r="2423" spans="1:12" ht="13.5" x14ac:dyDescent="0.25">
      <c r="A2423" s="3">
        <f>RSI!A2423</f>
        <v>45835</v>
      </c>
      <c r="B2423" s="2">
        <f>RSI!B2423</f>
        <v>2.7145999999999999</v>
      </c>
      <c r="C2423" s="2">
        <f>RSI!I2423</f>
        <v>41.820003052869261</v>
      </c>
      <c r="D2423" s="2">
        <f>MACD!E2423</f>
        <v>0.15158984987041402</v>
      </c>
      <c r="E2423" s="2">
        <f>MACD!F2423</f>
        <v>0.11798923453062948</v>
      </c>
      <c r="F2423" s="2">
        <f>'Moving Avg'!D2423</f>
        <v>2.6349600000000004</v>
      </c>
      <c r="G2423" s="2">
        <f>'Moving Avg'!F2423</f>
        <v>2.8202599999999998</v>
      </c>
      <c r="H2423" s="2">
        <f>'Moving Avg'!G2423</f>
        <v>2.9392199999999979</v>
      </c>
      <c r="I2423" s="2">
        <f>'Moving Avg'!H2423</f>
        <v>3.1406040000000037</v>
      </c>
      <c r="J2423" s="5" t="str">
        <f>OBV!F2423</f>
        <v>BULLISH</v>
      </c>
      <c r="K2423" s="5" t="str">
        <f>OBV!G2423</f>
        <v>NEUTRAL</v>
      </c>
      <c r="L2423" s="5" t="str">
        <f>OBV!H2423</f>
        <v>CONFIRMED BULLISH</v>
      </c>
    </row>
    <row r="2424" spans="1:12" ht="13.5" x14ac:dyDescent="0.25">
      <c r="A2424" s="3">
        <f>RSI!A2424</f>
        <v>45838</v>
      </c>
      <c r="B2424" s="2">
        <f>RSI!B2424</f>
        <v>2.7054</v>
      </c>
      <c r="C2424" s="2">
        <f>RSI!I2424</f>
        <v>41.235797270716994</v>
      </c>
      <c r="D2424" s="2">
        <f>MACD!E2424</f>
        <v>0.12659495943209231</v>
      </c>
      <c r="E2424" s="2">
        <f>MACD!F2424</f>
        <v>0.11971037951092206</v>
      </c>
      <c r="F2424" s="2">
        <f>'Moving Avg'!D2424</f>
        <v>2.6664599999999998</v>
      </c>
      <c r="G2424" s="2">
        <f>'Moving Avg'!F2424</f>
        <v>2.8049749999999998</v>
      </c>
      <c r="H2424" s="2">
        <f>'Moving Avg'!G2424</f>
        <v>2.9303259999999982</v>
      </c>
      <c r="I2424" s="2">
        <f>'Moving Avg'!H2424</f>
        <v>3.1377785000000036</v>
      </c>
      <c r="J2424" s="5" t="str">
        <f>OBV!F2424</f>
        <v>BULLISH</v>
      </c>
      <c r="K2424" s="5" t="str">
        <f>OBV!G2424</f>
        <v>NEUTRAL</v>
      </c>
      <c r="L2424" s="5" t="str">
        <f>OBV!H2424</f>
        <v>CONFIRMED BULLISH</v>
      </c>
    </row>
    <row r="2425" spans="1:12" ht="13.5" x14ac:dyDescent="0.25">
      <c r="A2425" s="3">
        <f>RSI!A2425</f>
        <v>45839</v>
      </c>
      <c r="B2425" s="2">
        <f>RSI!B2425</f>
        <v>2.7054</v>
      </c>
      <c r="C2425" s="2">
        <f>RSI!I2425</f>
        <v>41.235797270716986</v>
      </c>
      <c r="D2425" s="2">
        <f>MACD!E2425</f>
        <v>9.7543179636460309E-2</v>
      </c>
      <c r="E2425" s="2">
        <f>MACD!F2425</f>
        <v>0.11527693953602972</v>
      </c>
      <c r="F2425" s="2">
        <f>'Moving Avg'!D2425</f>
        <v>2.7035200000000001</v>
      </c>
      <c r="G2425" s="2">
        <f>'Moving Avg'!F2425</f>
        <v>2.7896899999999993</v>
      </c>
      <c r="H2425" s="2">
        <f>'Moving Avg'!G2425</f>
        <v>2.9214319999999985</v>
      </c>
      <c r="I2425" s="2">
        <f>'Moving Avg'!H2425</f>
        <v>3.1349530000000034</v>
      </c>
      <c r="J2425" s="5" t="str">
        <f>OBV!F2425</f>
        <v>BULLISH</v>
      </c>
      <c r="K2425" s="5" t="str">
        <f>OBV!G2425</f>
        <v>NEUTRAL</v>
      </c>
      <c r="L2425" s="5" t="str">
        <f>OBV!H2425</f>
        <v>CONFIRMED BULLISH</v>
      </c>
    </row>
    <row r="2426" spans="1:12" ht="13.5" x14ac:dyDescent="0.25">
      <c r="A2426" s="3">
        <f>RSI!A2426</f>
        <v>45840</v>
      </c>
      <c r="B2426" s="2">
        <f>RSI!B2426</f>
        <v>2.6776</v>
      </c>
      <c r="C2426" s="2">
        <f>RSI!I2426</f>
        <v>39.311265221111206</v>
      </c>
      <c r="D2426" s="2">
        <f>MACD!E2426</f>
        <v>7.9900409943171269E-2</v>
      </c>
      <c r="E2426" s="2">
        <f>MACD!F2426</f>
        <v>0.10820163361745803</v>
      </c>
      <c r="F2426" s="2">
        <f>'Moving Avg'!D2426</f>
        <v>2.7053799999999999</v>
      </c>
      <c r="G2426" s="2">
        <f>'Moving Avg'!F2426</f>
        <v>2.773015</v>
      </c>
      <c r="H2426" s="2">
        <f>'Moving Avg'!G2426</f>
        <v>2.9119819999999987</v>
      </c>
      <c r="I2426" s="2">
        <f>'Moving Avg'!H2426</f>
        <v>3.132081000000003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</row>
    <row r="2427" spans="1:12" ht="13.5" x14ac:dyDescent="0.25">
      <c r="A2427" s="3">
        <f>RSI!A2427</f>
        <v>45841</v>
      </c>
      <c r="B2427" s="2">
        <f>RSI!B2427</f>
        <v>2.7702</v>
      </c>
      <c r="C2427" s="2">
        <f>RSI!I2427</f>
        <v>48.014554113913647</v>
      </c>
      <c r="D2427" s="2">
        <f>MACD!E2427</f>
        <v>5.5989403375002578E-2</v>
      </c>
      <c r="E2427" s="2">
        <f>MACD!F2427</f>
        <v>9.7759187568966954E-2</v>
      </c>
      <c r="F2427" s="2">
        <f>'Moving Avg'!D2427</f>
        <v>2.7146400000000002</v>
      </c>
      <c r="G2427" s="2">
        <f>'Moving Avg'!F2427</f>
        <v>2.7609699999999999</v>
      </c>
      <c r="H2427" s="2">
        <f>'Moving Avg'!G2427</f>
        <v>2.9045699999999983</v>
      </c>
      <c r="I2427" s="2">
        <f>'Moving Avg'!H2427</f>
        <v>3.1295795000000033</v>
      </c>
      <c r="J2427" s="5" t="str">
        <f>OBV!F2427</f>
        <v>BEARISH</v>
      </c>
      <c r="K2427" s="5" t="str">
        <f>OBV!G2427</f>
        <v>NEUTRAL</v>
      </c>
      <c r="L2427" s="5" t="str">
        <f>OBV!H2427</f>
        <v>BEARISH DIVERGENCE</v>
      </c>
    </row>
    <row r="2428" spans="1:12" ht="13.5" x14ac:dyDescent="0.25">
      <c r="A2428" s="3">
        <f>RSI!A2428</f>
        <v>45842</v>
      </c>
      <c r="B2428" s="2">
        <f>RSI!B2428</f>
        <v>2.7702</v>
      </c>
      <c r="C2428" s="2">
        <f>RSI!I2428</f>
        <v>48.01455411391364</v>
      </c>
      <c r="D2428" s="2">
        <f>MACD!E2428</f>
        <v>2.1617652891394723E-2</v>
      </c>
      <c r="E2428" s="2">
        <f>MACD!F2428</f>
        <v>8.2530880633452514E-2</v>
      </c>
      <c r="F2428" s="2">
        <f>'Moving Avg'!D2428</f>
        <v>2.7257599999999997</v>
      </c>
      <c r="G2428" s="2">
        <f>'Moving Avg'!F2428</f>
        <v>2.7489250000000003</v>
      </c>
      <c r="H2428" s="2">
        <f>'Moving Avg'!G2428</f>
        <v>2.8988259999999983</v>
      </c>
      <c r="I2428" s="2">
        <f>'Moving Avg'!H2428</f>
        <v>3.1267535000000031</v>
      </c>
      <c r="J2428" s="5" t="str">
        <f>OBV!F2428</f>
        <v>BEARISH</v>
      </c>
      <c r="K2428" s="5" t="str">
        <f>OBV!G2428</f>
        <v>NEUTRAL</v>
      </c>
      <c r="L2428" s="5" t="str">
        <f>OBV!H2428</f>
        <v>BEARISH DIVERGENCE</v>
      </c>
    </row>
    <row r="2429" spans="1:12" ht="13.5" x14ac:dyDescent="0.25">
      <c r="A2429" s="3">
        <f>RSI!A2429</f>
        <v>45845</v>
      </c>
      <c r="B2429" s="2">
        <f>RSI!B2429</f>
        <v>2.7239</v>
      </c>
      <c r="C2429" s="2">
        <f>RSI!I2429</f>
        <v>44.328217772012408</v>
      </c>
      <c r="D2429" s="2">
        <f>MACD!E2429</f>
        <v>-1.3892609201362038E-2</v>
      </c>
      <c r="E2429" s="2">
        <f>MACD!F2429</f>
        <v>6.3246182666489598E-2</v>
      </c>
      <c r="F2429" s="2">
        <f>'Moving Avg'!D2429</f>
        <v>2.7294600000000004</v>
      </c>
      <c r="G2429" s="2">
        <f>'Moving Avg'!F2429</f>
        <v>2.7382699999999995</v>
      </c>
      <c r="H2429" s="2">
        <f>'Moving Avg'!G2429</f>
        <v>2.8912279999999986</v>
      </c>
      <c r="I2429" s="2">
        <f>'Moving Avg'!H2429</f>
        <v>3.1234180000000031</v>
      </c>
      <c r="J2429" s="5" t="str">
        <f>OBV!F2429</f>
        <v>BULLISH</v>
      </c>
      <c r="K2429" s="5" t="str">
        <f>OBV!G2429</f>
        <v>NEUTRAL</v>
      </c>
      <c r="L2429" s="5" t="str">
        <f>OBV!H2429</f>
        <v>CONFIRMED BULLISH</v>
      </c>
    </row>
    <row r="2430" spans="1:12" ht="13.5" x14ac:dyDescent="0.25">
      <c r="A2430" s="3">
        <f>RSI!A2430</f>
        <v>45846</v>
      </c>
      <c r="B2430" s="2">
        <f>RSI!B2430</f>
        <v>2.6497999999999999</v>
      </c>
      <c r="C2430" s="2">
        <f>RSI!I2430</f>
        <v>39.147941850927772</v>
      </c>
      <c r="D2430" s="2">
        <f>MACD!E2430</f>
        <v>-4.2349451476868527E-2</v>
      </c>
      <c r="E2430" s="2">
        <f>MACD!F2430</f>
        <v>4.2127055837817978E-2</v>
      </c>
      <c r="F2430" s="2">
        <f>'Moving Avg'!D2430</f>
        <v>2.71834</v>
      </c>
      <c r="G2430" s="2">
        <f>'Moving Avg'!F2430</f>
        <v>2.7234449999999994</v>
      </c>
      <c r="H2430" s="2">
        <f>'Moving Avg'!G2430</f>
        <v>2.8814079999999991</v>
      </c>
      <c r="I2430" s="2">
        <f>'Moving Avg'!H2430</f>
        <v>3.119804500000003</v>
      </c>
      <c r="J2430" s="5" t="str">
        <f>OBV!F2430</f>
        <v>BEARISH</v>
      </c>
      <c r="K2430" s="5" t="str">
        <f>OBV!G2430</f>
        <v>NEUTRAL</v>
      </c>
      <c r="L2430" s="5" t="str">
        <f>OBV!H2430</f>
        <v>CONFIRMED BEARISH</v>
      </c>
    </row>
    <row r="2431" spans="1:12" ht="13.5" x14ac:dyDescent="0.25">
      <c r="A2431" s="3">
        <f>RSI!A2431</f>
        <v>45847</v>
      </c>
      <c r="B2431" s="2">
        <f>RSI!B2431</f>
        <v>2.6034999999999999</v>
      </c>
      <c r="C2431" s="2">
        <f>RSI!I2431</f>
        <v>36.293940275934752</v>
      </c>
      <c r="D2431" s="2">
        <f>MACD!E2431</f>
        <v>-3.9410516490705483E-2</v>
      </c>
      <c r="E2431" s="2">
        <f>MACD!F2431</f>
        <v>2.5819541372113286E-2</v>
      </c>
      <c r="F2431" s="2">
        <f>'Moving Avg'!D2431</f>
        <v>2.7035200000000001</v>
      </c>
      <c r="G2431" s="2">
        <f>'Moving Avg'!F2431</f>
        <v>2.7053799999999995</v>
      </c>
      <c r="H2431" s="2">
        <f>'Moving Avg'!G2431</f>
        <v>2.8723299999999989</v>
      </c>
      <c r="I2431" s="2">
        <f>'Moving Avg'!H2431</f>
        <v>3.1159595000000029</v>
      </c>
      <c r="J2431" s="5" t="str">
        <f>OBV!F2431</f>
        <v>BEARISH</v>
      </c>
      <c r="K2431" s="5" t="str">
        <f>OBV!G2431</f>
        <v>NEUTRAL</v>
      </c>
      <c r="L2431" s="5" t="str">
        <f>OBV!H2431</f>
        <v>CONFIRMED BEARISH</v>
      </c>
    </row>
    <row r="2432" spans="1:12" ht="13.5" x14ac:dyDescent="0.25">
      <c r="A2432" s="3">
        <f>RSI!A2432</f>
        <v>45848</v>
      </c>
      <c r="B2432" s="2">
        <f>RSI!B2432</f>
        <v>2.5108000000000001</v>
      </c>
      <c r="C2432" s="2">
        <f>RSI!I2432</f>
        <v>31.363818640350843</v>
      </c>
      <c r="D2432" s="2">
        <f>MACD!E2432</f>
        <v>-2.0499835045812098E-2</v>
      </c>
      <c r="E2432" s="2">
        <f>MACD!F2432</f>
        <v>1.6555666088528209E-2</v>
      </c>
      <c r="F2432" s="2">
        <f>'Moving Avg'!D2432</f>
        <v>2.6516399999999996</v>
      </c>
      <c r="G2432" s="2">
        <f>'Moving Avg'!F2432</f>
        <v>2.6849949999999998</v>
      </c>
      <c r="H2432" s="2">
        <f>'Moving Avg'!G2432</f>
        <v>2.8615819999999985</v>
      </c>
      <c r="I2432" s="2">
        <f>'Moving Avg'!H2432</f>
        <v>3.1116975000000031</v>
      </c>
      <c r="J2432" s="5" t="str">
        <f>OBV!F2432</f>
        <v>BEARISH</v>
      </c>
      <c r="K2432" s="5" t="str">
        <f>OBV!G2432</f>
        <v>NEUTRAL</v>
      </c>
      <c r="L2432" s="5" t="str">
        <f>OBV!H2432</f>
        <v>CONFIRMED BEARISH</v>
      </c>
    </row>
    <row r="2433" spans="1:12" ht="13.5" x14ac:dyDescent="0.25">
      <c r="A2433" s="3">
        <f>RSI!A2433</f>
        <v>45849</v>
      </c>
      <c r="B2433" s="2">
        <f>RSI!B2433</f>
        <v>2.3626</v>
      </c>
      <c r="C2433" s="2">
        <f>RSI!I2433</f>
        <v>25.419038628850004</v>
      </c>
      <c r="D2433" s="2">
        <f>MACD!E2433</f>
        <v>6.5253408445840044E-3</v>
      </c>
      <c r="E2433" s="2">
        <f>MACD!F2433</f>
        <v>1.454960103973937E-2</v>
      </c>
      <c r="F2433" s="2">
        <f>'Moving Avg'!D2433</f>
        <v>2.5701200000000002</v>
      </c>
      <c r="G2433" s="2">
        <f>'Moving Avg'!F2433</f>
        <v>2.6572</v>
      </c>
      <c r="H2433" s="2">
        <f>'Moving Avg'!G2433</f>
        <v>2.8491679999999984</v>
      </c>
      <c r="I2433" s="2">
        <f>'Moving Avg'!H2433</f>
        <v>3.1066945000000032</v>
      </c>
      <c r="J2433" s="5" t="str">
        <f>OBV!F2433</f>
        <v>BEARISH</v>
      </c>
      <c r="K2433" s="5" t="str">
        <f>OBV!G2433</f>
        <v>NEUTRAL</v>
      </c>
      <c r="L2433" s="5" t="str">
        <f>OBV!H2433</f>
        <v>CONFIRMED BEARISH</v>
      </c>
    </row>
    <row r="2434" spans="1:12" ht="13.5" x14ac:dyDescent="0.25">
      <c r="A2434" s="3">
        <f>RSI!A2434</f>
        <v>45852</v>
      </c>
      <c r="B2434" s="2">
        <f>RSI!B2434</f>
        <v>2.2235999999999998</v>
      </c>
      <c r="C2434" s="2">
        <f>RSI!I2434</f>
        <v>21.334518980178288</v>
      </c>
      <c r="D2434" s="2">
        <f>MACD!E2434</f>
        <v>4.0516856532562873E-2</v>
      </c>
      <c r="E2434" s="2">
        <f>MACD!F2434</f>
        <v>1.9743052138304074E-2</v>
      </c>
      <c r="F2434" s="2">
        <f>'Moving Avg'!D2434</f>
        <v>2.4700599999999997</v>
      </c>
      <c r="G2434" s="2">
        <f>'Moving Avg'!F2434</f>
        <v>2.630795</v>
      </c>
      <c r="H2434" s="2">
        <f>'Moving Avg'!G2434</f>
        <v>2.8345299999999991</v>
      </c>
      <c r="I2434" s="2">
        <f>'Moving Avg'!H2434</f>
        <v>3.1009965000000039</v>
      </c>
      <c r="J2434" s="5" t="str">
        <f>OBV!F2434</f>
        <v>BEARISH</v>
      </c>
      <c r="K2434" s="5" t="str">
        <f>OBV!G2434</f>
        <v>NEUTRAL</v>
      </c>
      <c r="L2434" s="5" t="str">
        <f>OBV!H2434</f>
        <v>CONFIRMED BEARISH</v>
      </c>
    </row>
    <row r="2435" spans="1:12" ht="13.5" x14ac:dyDescent="0.25">
      <c r="A2435" s="3">
        <f>RSI!A2435</f>
        <v>45853</v>
      </c>
      <c r="B2435" s="2">
        <f>RSI!B2435</f>
        <v>2.0939000000000001</v>
      </c>
      <c r="C2435" s="2">
        <f>RSI!I2435</f>
        <v>18.368550012796447</v>
      </c>
      <c r="D2435" s="2">
        <f>MACD!E2435</f>
        <v>8.1784661056961028E-2</v>
      </c>
      <c r="E2435" s="2">
        <f>MACD!F2435</f>
        <v>3.2151373922035466E-2</v>
      </c>
      <c r="F2435" s="2">
        <f>'Moving Avg'!D2435</f>
        <v>2.3588800000000001</v>
      </c>
      <c r="G2435" s="2">
        <f>'Moving Avg'!F2435</f>
        <v>2.6006849999999999</v>
      </c>
      <c r="H2435" s="2">
        <f>'Moving Avg'!G2435</f>
        <v>2.818223999999999</v>
      </c>
      <c r="I2435" s="2">
        <f>'Moving Avg'!H2435</f>
        <v>3.0946500000000037</v>
      </c>
      <c r="J2435" s="5" t="str">
        <f>OBV!F2435</f>
        <v>BEARISH</v>
      </c>
      <c r="K2435" s="5" t="str">
        <f>OBV!G2435</f>
        <v>NEUTRAL</v>
      </c>
      <c r="L2435" s="5" t="str">
        <f>OBV!H2435</f>
        <v>CONFIRMED BEARISH</v>
      </c>
    </row>
    <row r="2436" spans="1:12" ht="13.5" x14ac:dyDescent="0.25">
      <c r="A2436" s="3">
        <f>RSI!A2436</f>
        <v>45854</v>
      </c>
      <c r="B2436" s="2">
        <f>RSI!B2436</f>
        <v>1.9734</v>
      </c>
      <c r="C2436" s="2">
        <f>RSI!I2436</f>
        <v>16.125546546817432</v>
      </c>
      <c r="D2436" s="2">
        <f>MACD!E2436</f>
        <v>0.12480263142727877</v>
      </c>
      <c r="E2436" s="2">
        <f>MACD!F2436</f>
        <v>5.0681625423084131E-2</v>
      </c>
      <c r="F2436" s="2">
        <f>'Moving Avg'!D2436</f>
        <v>2.2328599999999996</v>
      </c>
      <c r="G2436" s="2">
        <f>'Moving Avg'!F2436</f>
        <v>2.5631599999999994</v>
      </c>
      <c r="H2436" s="2">
        <f>'Moving Avg'!G2436</f>
        <v>2.799507999999999</v>
      </c>
      <c r="I2436" s="2">
        <f>'Moving Avg'!H2436</f>
        <v>3.0878865000000038</v>
      </c>
      <c r="J2436" s="5" t="str">
        <f>OBV!F2436</f>
        <v>BEARISH</v>
      </c>
      <c r="K2436" s="5" t="str">
        <f>OBV!G2436</f>
        <v>NEUTRAL</v>
      </c>
      <c r="L2436" s="5" t="str">
        <f>OBV!H2436</f>
        <v>CONFIRMED BEARISH</v>
      </c>
    </row>
    <row r="2437" spans="1:12" ht="13.5" x14ac:dyDescent="0.25">
      <c r="A2437" s="3">
        <f>RSI!A2437</f>
        <v>45855</v>
      </c>
      <c r="B2437" s="2">
        <f>RSI!B2437</f>
        <v>1.9826999999999999</v>
      </c>
      <c r="C2437" s="2">
        <f>RSI!I2437</f>
        <v>16.968259743622212</v>
      </c>
      <c r="D2437" s="2">
        <f>MACD!E2437</f>
        <v>0.17866625343904108</v>
      </c>
      <c r="E2437" s="2">
        <f>MACD!F2437</f>
        <v>7.6278551026275523E-2</v>
      </c>
      <c r="F2437" s="2">
        <f>'Moving Avg'!D2437</f>
        <v>2.1272399999999996</v>
      </c>
      <c r="G2437" s="2">
        <f>'Moving Avg'!F2437</f>
        <v>2.5270249999999996</v>
      </c>
      <c r="H2437" s="2">
        <f>'Moving Avg'!G2437</f>
        <v>2.7824599999999986</v>
      </c>
      <c r="I2437" s="2">
        <f>'Moving Avg'!H2437</f>
        <v>3.0812620000000037</v>
      </c>
      <c r="J2437" s="5" t="str">
        <f>OBV!F2437</f>
        <v>BULLISH</v>
      </c>
      <c r="K2437" s="5" t="str">
        <f>OBV!G2437</f>
        <v>NEUTRAL</v>
      </c>
      <c r="L2437" s="5" t="str">
        <f>OBV!H2437</f>
        <v>BULLISH DIVERGENCE</v>
      </c>
    </row>
    <row r="2438" spans="1:12" ht="13.5" x14ac:dyDescent="0.25">
      <c r="A2438" s="3">
        <f>RSI!A2438</f>
        <v>45856</v>
      </c>
      <c r="B2438" s="2">
        <f>RSI!B2438</f>
        <v>2.0846</v>
      </c>
      <c r="C2438" s="2">
        <f>RSI!I2438</f>
        <v>25.768857211268269</v>
      </c>
      <c r="D2438" s="2">
        <f>MACD!E2438</f>
        <v>0.22025722506148648</v>
      </c>
      <c r="E2438" s="2">
        <f>MACD!F2438</f>
        <v>0.10507428583331771</v>
      </c>
      <c r="F2438" s="2">
        <f>'Moving Avg'!D2438</f>
        <v>2.0716399999999999</v>
      </c>
      <c r="G2438" s="2">
        <f>'Moving Avg'!F2438</f>
        <v>2.5006200000000001</v>
      </c>
      <c r="H2438" s="2">
        <f>'Moving Avg'!G2438</f>
        <v>2.7667079999999995</v>
      </c>
      <c r="I2438" s="2">
        <f>'Moving Avg'!H2438</f>
        <v>3.075332500000004</v>
      </c>
      <c r="J2438" s="5" t="str">
        <f>OBV!F2438</f>
        <v>BULLISH</v>
      </c>
      <c r="K2438" s="5" t="str">
        <f>OBV!G2438</f>
        <v>NEUTRAL</v>
      </c>
      <c r="L2438" s="5" t="str">
        <f>OBV!H2438</f>
        <v>BULLISH DIVERGENCE</v>
      </c>
    </row>
    <row r="2439" spans="1:12" ht="13.5" x14ac:dyDescent="0.25">
      <c r="A2439" s="3">
        <f>RSI!A2439</f>
        <v>45859</v>
      </c>
      <c r="B2439" s="2">
        <f>RSI!B2439</f>
        <v>2.2050999999999998</v>
      </c>
      <c r="C2439" s="2">
        <f>RSI!I2439</f>
        <v>34.596890458524186</v>
      </c>
      <c r="D2439" s="2">
        <f>MACD!E2439</f>
        <v>0.24209679285614927</v>
      </c>
      <c r="E2439" s="2">
        <f>MACD!F2439</f>
        <v>0.13247878723788403</v>
      </c>
      <c r="F2439" s="2">
        <f>'Moving Avg'!D2439</f>
        <v>2.0679400000000001</v>
      </c>
      <c r="G2439" s="2">
        <f>'Moving Avg'!F2439</f>
        <v>2.4834799999999997</v>
      </c>
      <c r="H2439" s="2">
        <f>'Moving Avg'!G2439</f>
        <v>2.7520699999999994</v>
      </c>
      <c r="I2439" s="2">
        <f>'Moving Avg'!H2439</f>
        <v>3.0699125000000036</v>
      </c>
      <c r="J2439" s="5" t="str">
        <f>OBV!F2439</f>
        <v>BULLISH</v>
      </c>
      <c r="K2439" s="5" t="str">
        <f>OBV!G2439</f>
        <v>NEUTRAL</v>
      </c>
      <c r="L2439" s="5" t="str">
        <f>OBV!H2439</f>
        <v>BULLISH DIVERGENCE</v>
      </c>
    </row>
    <row r="2440" spans="1:12" ht="13.5" x14ac:dyDescent="0.25">
      <c r="A2440" s="3">
        <f>RSI!A2440</f>
        <v>45860</v>
      </c>
      <c r="B2440" s="2">
        <f>RSI!B2440</f>
        <v>2.3348</v>
      </c>
      <c r="C2440" s="2">
        <f>RSI!I2440</f>
        <v>42.520585647169568</v>
      </c>
      <c r="D2440" s="2">
        <f>MACD!E2440</f>
        <v>0.24135347083936143</v>
      </c>
      <c r="E2440" s="2">
        <f>MACD!F2440</f>
        <v>0.15425372395817952</v>
      </c>
      <c r="F2440" s="2">
        <f>'Moving Avg'!D2440</f>
        <v>2.1161199999999996</v>
      </c>
      <c r="G2440" s="2">
        <f>'Moving Avg'!F2440</f>
        <v>2.4742150000000001</v>
      </c>
      <c r="H2440" s="2">
        <f>'Moving Avg'!G2440</f>
        <v>2.7385439999999992</v>
      </c>
      <c r="I2440" s="2">
        <f>'Moving Avg'!H2440</f>
        <v>3.0653265000000034</v>
      </c>
      <c r="J2440" s="5" t="str">
        <f>OBV!F2440</f>
        <v>BULLISH</v>
      </c>
      <c r="K2440" s="5" t="str">
        <f>OBV!G2440</f>
        <v>NEUTRAL</v>
      </c>
      <c r="L2440" s="5" t="str">
        <f>OBV!H2440</f>
        <v>CONFIRMED BULLISH</v>
      </c>
    </row>
    <row r="2441" spans="1:12" ht="13.5" x14ac:dyDescent="0.25">
      <c r="A2441" s="3">
        <f>RSI!A2441</f>
        <v>45861</v>
      </c>
      <c r="B2441" s="2">
        <f>RSI!B2441</f>
        <v>2.4460000000000002</v>
      </c>
      <c r="C2441" s="2">
        <f>RSI!I2441</f>
        <v>48.303419030287372</v>
      </c>
      <c r="D2441" s="2">
        <f>MACD!E2441</f>
        <v>0.22625025876536142</v>
      </c>
      <c r="E2441" s="2">
        <f>MACD!F2441</f>
        <v>0.16865303091961592</v>
      </c>
      <c r="F2441" s="2">
        <f>'Moving Avg'!D2441</f>
        <v>2.2106399999999997</v>
      </c>
      <c r="G2441" s="2">
        <f>'Moving Avg'!F2441</f>
        <v>2.4630999999999998</v>
      </c>
      <c r="H2441" s="2">
        <f>'Moving Avg'!G2441</f>
        <v>2.7287239999999997</v>
      </c>
      <c r="I2441" s="2">
        <f>'Moving Avg'!H2441</f>
        <v>3.0612500000000034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</row>
    <row r="2442" spans="1:12" ht="13.5" x14ac:dyDescent="0.25">
      <c r="A2442" s="3">
        <f>RSI!A2442</f>
        <v>45862</v>
      </c>
      <c r="B2442" s="2">
        <f>RSI!B2442</f>
        <v>2.5015999999999998</v>
      </c>
      <c r="C2442" s="2">
        <f>RSI!I2442</f>
        <v>50.960060562215503</v>
      </c>
      <c r="D2442" s="2">
        <f>MACD!E2442</f>
        <v>0.19525372214025793</v>
      </c>
      <c r="E2442" s="2">
        <f>MACD!F2442</f>
        <v>0.17397316916374433</v>
      </c>
      <c r="F2442" s="2">
        <f>'Moving Avg'!D2442</f>
        <v>2.3144199999999997</v>
      </c>
      <c r="G2442" s="2">
        <f>'Moving Avg'!F2442</f>
        <v>2.4519849999999996</v>
      </c>
      <c r="H2442" s="2">
        <f>'Moving Avg'!G2442</f>
        <v>2.7189039999999993</v>
      </c>
      <c r="I2442" s="2">
        <f>'Moving Avg'!H2442</f>
        <v>3.0575440000000031</v>
      </c>
      <c r="J2442" s="5" t="str">
        <f>OBV!F2442</f>
        <v>BULLISH</v>
      </c>
      <c r="K2442" s="5" t="str">
        <f>OBV!G2442</f>
        <v>NEUTRAL</v>
      </c>
      <c r="L2442" s="5" t="str">
        <f>OBV!H2442</f>
        <v>CONFIRMED BULLISH</v>
      </c>
    </row>
    <row r="2443" spans="1:12" ht="13.5" x14ac:dyDescent="0.25">
      <c r="A2443" s="3">
        <f>RSI!A2443</f>
        <v>45866</v>
      </c>
      <c r="B2443" s="2">
        <f>RSI!B2443</f>
        <v>2.5015999999999998</v>
      </c>
      <c r="C2443" s="2">
        <f>RSI!I2443</f>
        <v>50.960060562215503</v>
      </c>
      <c r="D2443" s="2">
        <f>MACD!E2443</f>
        <v>0.14604841598508811</v>
      </c>
      <c r="E2443" s="2">
        <f>MACD!F2443</f>
        <v>0.16838821852801311</v>
      </c>
      <c r="F2443" s="2">
        <f>'Moving Avg'!D2443</f>
        <v>2.3978199999999998</v>
      </c>
      <c r="G2443" s="2">
        <f>'Moving Avg'!F2443</f>
        <v>2.441335</v>
      </c>
      <c r="H2443" s="2">
        <f>'Moving Avg'!G2443</f>
        <v>2.7094539999999996</v>
      </c>
      <c r="I2443" s="2">
        <f>'Moving Avg'!H2443</f>
        <v>3.053606500000003</v>
      </c>
      <c r="J2443" s="5" t="str">
        <f>OBV!F2443</f>
        <v>BULLISH</v>
      </c>
      <c r="K2443" s="5" t="str">
        <f>OBV!G2443</f>
        <v>NEUTRAL</v>
      </c>
      <c r="L2443" s="5" t="str">
        <f>OBV!H2443</f>
        <v>CONFIRMED BULLISH</v>
      </c>
    </row>
    <row r="2444" spans="1:12" ht="13.5" x14ac:dyDescent="0.25">
      <c r="A2444" s="3">
        <f>RSI!A2444</f>
        <v>45867</v>
      </c>
      <c r="B2444" s="2">
        <f>RSI!B2444</f>
        <v>2.5015999999999998</v>
      </c>
      <c r="C2444" s="2">
        <f>RSI!I2444</f>
        <v>50.960060562215503</v>
      </c>
      <c r="D2444" s="2">
        <f>MACD!E2444</f>
        <v>8.2864219812404549E-2</v>
      </c>
      <c r="E2444" s="2">
        <f>MACD!F2444</f>
        <v>0.1512834187848914</v>
      </c>
      <c r="F2444" s="2">
        <f>'Moving Avg'!D2444</f>
        <v>2.4571199999999997</v>
      </c>
      <c r="G2444" s="2">
        <f>'Moving Avg'!F2444</f>
        <v>2.4311449999999999</v>
      </c>
      <c r="H2444" s="2">
        <f>'Moving Avg'!G2444</f>
        <v>2.6992639999999999</v>
      </c>
      <c r="I2444" s="2">
        <f>'Moving Avg'!H2444</f>
        <v>3.0493450000000029</v>
      </c>
      <c r="J2444" s="5" t="str">
        <f>OBV!F2444</f>
        <v>BULLISH</v>
      </c>
      <c r="K2444" s="5" t="str">
        <f>OBV!G2444</f>
        <v>NEUTRAL</v>
      </c>
      <c r="L2444" s="5" t="str">
        <f>OBV!H2444</f>
        <v>CONFIRMED BULLISH</v>
      </c>
    </row>
    <row r="2445" spans="1:12" ht="13.5" x14ac:dyDescent="0.25">
      <c r="A2445" s="3">
        <f>RSI!A2445</f>
        <v>45868</v>
      </c>
      <c r="B2445" s="2">
        <f>RSI!B2445</f>
        <v>2.4738000000000002</v>
      </c>
      <c r="C2445" s="2">
        <f>RSI!I2445</f>
        <v>49.375507583627162</v>
      </c>
      <c r="D2445" s="2">
        <f>MACD!E2445</f>
        <v>1.1353932556741331E-2</v>
      </c>
      <c r="E2445" s="2">
        <f>MACD!F2445</f>
        <v>0.12329752153926139</v>
      </c>
      <c r="F2445" s="2">
        <f>'Moving Avg'!D2445</f>
        <v>2.4849199999999998</v>
      </c>
      <c r="G2445" s="2">
        <f>'Moving Avg'!F2445</f>
        <v>2.419565</v>
      </c>
      <c r="H2445" s="2">
        <f>'Moving Avg'!G2445</f>
        <v>2.685924</v>
      </c>
      <c r="I2445" s="2">
        <f>'Moving Avg'!H2445</f>
        <v>3.0452685000000019</v>
      </c>
      <c r="J2445" s="5" t="str">
        <f>OBV!F2445</f>
        <v>BULLISH</v>
      </c>
      <c r="K2445" s="5" t="str">
        <f>OBV!G2445</f>
        <v>NEUTRAL</v>
      </c>
      <c r="L2445" s="5" t="str">
        <f>OBV!H2445</f>
        <v>CONFIRMED BULLISH</v>
      </c>
    </row>
    <row r="2446" spans="1:12" ht="13.5" x14ac:dyDescent="0.25">
      <c r="A2446" s="3">
        <f>RSI!A2446</f>
        <v>45869</v>
      </c>
      <c r="B2446" s="2">
        <f>RSI!B2446</f>
        <v>2.4460000000000002</v>
      </c>
      <c r="C2446" s="2">
        <f>RSI!I2446</f>
        <v>47.775697077686928</v>
      </c>
      <c r="D2446" s="2">
        <f>MACD!E2446</f>
        <v>-6.5610582330820399E-2</v>
      </c>
      <c r="E2446" s="2">
        <f>MACD!F2446</f>
        <v>8.551590076524504E-2</v>
      </c>
      <c r="F2446" s="2">
        <f>'Moving Avg'!D2446</f>
        <v>2.4849199999999998</v>
      </c>
      <c r="G2446" s="2">
        <f>'Moving Avg'!F2446</f>
        <v>2.407985</v>
      </c>
      <c r="H2446" s="2">
        <f>'Moving Avg'!G2446</f>
        <v>2.675548</v>
      </c>
      <c r="I2446" s="2">
        <f>'Moving Avg'!H2446</f>
        <v>3.0410530000000024</v>
      </c>
      <c r="J2446" s="5" t="str">
        <f>OBV!F2446</f>
        <v>BEARISH</v>
      </c>
      <c r="K2446" s="5" t="str">
        <f>OBV!G2446</f>
        <v>NEUTRAL</v>
      </c>
      <c r="L2446" s="5" t="str">
        <f>OBV!H2446</f>
        <v>NEUTRAL</v>
      </c>
    </row>
    <row r="2447" spans="1:12" ht="13.5" x14ac:dyDescent="0.25">
      <c r="A2447" s="3">
        <f>RSI!A2447</f>
        <v>45870</v>
      </c>
      <c r="B2447" s="2">
        <f>RSI!B2447</f>
        <v>2.3717999999999999</v>
      </c>
      <c r="C2447" s="2">
        <f>RSI!I2447</f>
        <v>43.705316360892731</v>
      </c>
      <c r="D2447" s="2">
        <f>MACD!E2447</f>
        <v>-0.12362140644693476</v>
      </c>
      <c r="E2447" s="2">
        <f>MACD!F2447</f>
        <v>4.3688439322809088E-2</v>
      </c>
      <c r="F2447" s="2">
        <f>'Moving Avg'!D2447</f>
        <v>2.4589600000000003</v>
      </c>
      <c r="G2447" s="2">
        <f>'Moving Avg'!F2447</f>
        <v>2.3880650000000001</v>
      </c>
      <c r="H2447" s="2">
        <f>'Moving Avg'!G2447</f>
        <v>2.6618360000000001</v>
      </c>
      <c r="I2447" s="2">
        <f>'Moving Avg'!H2447</f>
        <v>3.0369300000000021</v>
      </c>
      <c r="J2447" s="5" t="str">
        <f>OBV!F2447</f>
        <v>BEARISH</v>
      </c>
      <c r="K2447" s="5" t="str">
        <f>OBV!G2447</f>
        <v>NEUTRAL</v>
      </c>
      <c r="L2447" s="5" t="str">
        <f>OBV!H2447</f>
        <v>CONFIRMED BEARISH</v>
      </c>
    </row>
    <row r="2448" spans="1:12" ht="13.5" x14ac:dyDescent="0.25">
      <c r="A2448" s="3">
        <f>RSI!A2448</f>
        <v>45873</v>
      </c>
      <c r="B2448" s="2">
        <f>RSI!B2448</f>
        <v>2.3439999999999999</v>
      </c>
      <c r="C2448" s="2">
        <f>RSI!I2448</f>
        <v>42.252838687431677</v>
      </c>
      <c r="D2448" s="2">
        <f>MACD!E2448</f>
        <v>-0.15436069706272937</v>
      </c>
      <c r="E2448" s="2">
        <f>MACD!F2448</f>
        <v>4.0786120457013929E-3</v>
      </c>
      <c r="F2448" s="2">
        <f>'Moving Avg'!D2448</f>
        <v>2.4274399999999998</v>
      </c>
      <c r="G2448" s="2">
        <f>'Moving Avg'!F2448</f>
        <v>2.3667549999999999</v>
      </c>
      <c r="H2448" s="2">
        <f>'Moving Avg'!G2448</f>
        <v>2.6488639999999992</v>
      </c>
      <c r="I2448" s="2">
        <f>'Moving Avg'!H2448</f>
        <v>3.0322510000000027</v>
      </c>
      <c r="J2448" s="5" t="str">
        <f>OBV!F2448</f>
        <v>BEARISH</v>
      </c>
      <c r="K2448" s="5" t="str">
        <f>OBV!G2448</f>
        <v>NEUTRAL</v>
      </c>
      <c r="L2448" s="5" t="str">
        <f>OBV!H2448</f>
        <v>CONFIRMED BEARISH</v>
      </c>
    </row>
    <row r="2449" spans="1:12" ht="13.5" x14ac:dyDescent="0.25">
      <c r="A2449" s="3">
        <f>RSI!A2449</f>
        <v>45874</v>
      </c>
      <c r="B2449" s="2">
        <f>RSI!B2449</f>
        <v>2.2050999999999998</v>
      </c>
      <c r="C2449" s="2">
        <f>RSI!I2449</f>
        <v>35.843318224362321</v>
      </c>
      <c r="D2449" s="2">
        <f>MACD!E2449</f>
        <v>-0.1508138655273803</v>
      </c>
      <c r="E2449" s="2">
        <f>MACD!F2449</f>
        <v>-2.6899883468914948E-2</v>
      </c>
      <c r="F2449" s="2">
        <f>'Moving Avg'!D2449</f>
        <v>2.3681399999999999</v>
      </c>
      <c r="G2449" s="2">
        <f>'Moving Avg'!F2449</f>
        <v>2.3408150000000001</v>
      </c>
      <c r="H2449" s="2">
        <f>'Moving Avg'!G2449</f>
        <v>2.6325579999999991</v>
      </c>
      <c r="I2449" s="2">
        <f>'Moving Avg'!H2449</f>
        <v>3.026877500000003</v>
      </c>
      <c r="J2449" s="5" t="str">
        <f>OBV!F2449</f>
        <v>BEARISH</v>
      </c>
      <c r="K2449" s="5" t="str">
        <f>OBV!G2449</f>
        <v>NEUTRAL</v>
      </c>
      <c r="L2449" s="5" t="str">
        <f>OBV!H2449</f>
        <v>CONFIRMED BEARISH</v>
      </c>
    </row>
    <row r="2450" spans="1:12" ht="13.5" x14ac:dyDescent="0.25">
      <c r="A2450" s="3">
        <f>RSI!A2450</f>
        <v>45875</v>
      </c>
      <c r="B2450" s="2">
        <f>RSI!B2450</f>
        <v>2.3348</v>
      </c>
      <c r="C2450" s="2">
        <f>RSI!I2450</f>
        <v>44.334670263548489</v>
      </c>
      <c r="D2450" s="2">
        <f>MACD!E2450</f>
        <v>-0.13596989363470113</v>
      </c>
      <c r="E2450" s="2">
        <f>MACD!F2450</f>
        <v>-4.8713885502072188E-2</v>
      </c>
      <c r="F2450" s="2">
        <f>'Moving Avg'!D2450</f>
        <v>2.3403399999999999</v>
      </c>
      <c r="G2450" s="2">
        <f>'Moving Avg'!F2450</f>
        <v>2.3250649999999999</v>
      </c>
      <c r="H2450" s="2">
        <f>'Moving Avg'!G2450</f>
        <v>2.6188459999999991</v>
      </c>
      <c r="I2450" s="2">
        <f>'Moving Avg'!H2450</f>
        <v>3.0223375000000026</v>
      </c>
      <c r="J2450" s="5" t="str">
        <f>OBV!F2450</f>
        <v>BEARISH</v>
      </c>
      <c r="K2450" s="5" t="str">
        <f>OBV!G2450</f>
        <v>NEUTRAL</v>
      </c>
      <c r="L2450" s="5" t="str">
        <f>OBV!H2450</f>
        <v>CONFIRMED BEARISH</v>
      </c>
    </row>
    <row r="2451" spans="1:12" ht="13.5" x14ac:dyDescent="0.25">
      <c r="A2451" s="3">
        <f>RSI!A2451</f>
        <v>45876</v>
      </c>
      <c r="B2451" s="2">
        <f>RSI!B2451</f>
        <v>2.4182000000000001</v>
      </c>
      <c r="C2451" s="2">
        <f>RSI!I2451</f>
        <v>49.008210280985153</v>
      </c>
      <c r="D2451" s="2">
        <f>MACD!E2451</f>
        <v>-0.11186057213890166</v>
      </c>
      <c r="E2451" s="2">
        <f>MACD!F2451</f>
        <v>-6.134322282943809E-2</v>
      </c>
      <c r="F2451" s="2">
        <f>'Moving Avg'!D2451</f>
        <v>2.3347799999999999</v>
      </c>
      <c r="G2451" s="2">
        <f>'Moving Avg'!F2451</f>
        <v>2.3158000000000003</v>
      </c>
      <c r="H2451" s="2">
        <f>'Moving Avg'!G2451</f>
        <v>2.6060619999999997</v>
      </c>
      <c r="I2451" s="2">
        <f>'Moving Avg'!H2451</f>
        <v>3.0182145000000027</v>
      </c>
      <c r="J2451" s="5" t="str">
        <f>OBV!F2451</f>
        <v>BEARISH</v>
      </c>
      <c r="K2451" s="5" t="str">
        <f>OBV!G2451</f>
        <v>NEUTRAL</v>
      </c>
      <c r="L2451" s="5" t="str">
        <f>OBV!H2451</f>
        <v>CONFIRMED BEARISH</v>
      </c>
    </row>
    <row r="2452" spans="1:12" ht="13.5" x14ac:dyDescent="0.25">
      <c r="A2452" s="3">
        <f>RSI!A2452</f>
        <v>45877</v>
      </c>
      <c r="B2452" s="2">
        <f>RSI!B2452</f>
        <v>2.3439999999999999</v>
      </c>
      <c r="C2452" s="2">
        <f>RSI!I2452</f>
        <v>45.359402052574076</v>
      </c>
      <c r="D2452" s="2">
        <f>MACD!E2452</f>
        <v>-7.7329786669099843E-2</v>
      </c>
      <c r="E2452" s="2">
        <f>MACD!F2452</f>
        <v>-6.4540535597370441E-2</v>
      </c>
      <c r="F2452" s="2">
        <f>'Moving Avg'!D2452</f>
        <v>2.3292199999999998</v>
      </c>
      <c r="G2452" s="2">
        <f>'Moving Avg'!F2452</f>
        <v>2.3074600000000003</v>
      </c>
      <c r="H2452" s="2">
        <f>'Moving Avg'!G2452</f>
        <v>2.5927199999999995</v>
      </c>
      <c r="I2452" s="2">
        <f>'Moving Avg'!H2452</f>
        <v>3.0136280000000033</v>
      </c>
      <c r="J2452" s="5" t="str">
        <f>OBV!F2452</f>
        <v>BEARISH</v>
      </c>
      <c r="K2452" s="5" t="str">
        <f>OBV!G2452</f>
        <v>NEUTRAL</v>
      </c>
      <c r="L2452" s="5" t="str">
        <f>OBV!H2452</f>
        <v>CONFIRMED BEARISH</v>
      </c>
    </row>
    <row r="2453" spans="1:12" ht="13.5" x14ac:dyDescent="0.25">
      <c r="A2453" s="3">
        <f>RSI!A2453</f>
        <v>45880</v>
      </c>
      <c r="B2453" s="2">
        <f>RSI!B2453</f>
        <v>2.3904000000000001</v>
      </c>
      <c r="C2453" s="2">
        <f>RSI!I2453</f>
        <v>47.968253544183895</v>
      </c>
      <c r="D2453" s="2">
        <f>MACD!E2453</f>
        <v>-5.1035526980006019E-2</v>
      </c>
      <c r="E2453" s="2">
        <f>MACD!F2453</f>
        <v>-6.1839533873897561E-2</v>
      </c>
      <c r="F2453" s="2">
        <f>'Moving Avg'!D2453</f>
        <v>2.3384999999999998</v>
      </c>
      <c r="G2453" s="2">
        <f>'Moving Avg'!F2453</f>
        <v>2.3088500000000005</v>
      </c>
      <c r="H2453" s="2">
        <f>'Moving Avg'!G2453</f>
        <v>2.5812319999999995</v>
      </c>
      <c r="I2453" s="2">
        <f>'Moving Avg'!H2453</f>
        <v>3.0092735000000026</v>
      </c>
      <c r="J2453" s="5" t="str">
        <f>OBV!F2453</f>
        <v>BEARISH</v>
      </c>
      <c r="K2453" s="5" t="str">
        <f>OBV!G2453</f>
        <v>NEUTRAL</v>
      </c>
      <c r="L2453" s="5" t="str">
        <f>OBV!H2453</f>
        <v>BEARISH DIVERGENCE</v>
      </c>
    </row>
    <row r="2454" spans="1:12" ht="13.5" x14ac:dyDescent="0.25">
      <c r="A2454" s="3">
        <f>RSI!A2454</f>
        <v>45881</v>
      </c>
      <c r="B2454" s="2">
        <f>RSI!B2454</f>
        <v>2.3904000000000001</v>
      </c>
      <c r="C2454" s="2">
        <f>RSI!I2454</f>
        <v>47.968253544183895</v>
      </c>
      <c r="D2454" s="2">
        <f>MACD!E2454</f>
        <v>-2.8585773354875332E-2</v>
      </c>
      <c r="E2454" s="2">
        <f>MACD!F2454</f>
        <v>-5.518878177009312E-2</v>
      </c>
      <c r="F2454" s="2">
        <f>'Moving Avg'!D2454</f>
        <v>2.3755599999999997</v>
      </c>
      <c r="G2454" s="2">
        <f>'Moving Avg'!F2454</f>
        <v>2.3171900000000001</v>
      </c>
      <c r="H2454" s="2">
        <f>'Moving Avg'!G2454</f>
        <v>2.5688179999999994</v>
      </c>
      <c r="I2454" s="2">
        <f>'Moving Avg'!H2454</f>
        <v>3.0050115000000028</v>
      </c>
      <c r="J2454" s="5" t="str">
        <f>OBV!F2454</f>
        <v>BULLISH</v>
      </c>
      <c r="K2454" s="5" t="str">
        <f>OBV!G2454</f>
        <v>NEUTRAL</v>
      </c>
      <c r="L2454" s="5" t="str">
        <f>OBV!H2454</f>
        <v>CONFIRMED BULLISH</v>
      </c>
    </row>
    <row r="2455" spans="1:12" ht="13.5" x14ac:dyDescent="0.25">
      <c r="A2455" s="3">
        <f>RSI!A2455</f>
        <v>45883</v>
      </c>
      <c r="B2455" s="2">
        <f>RSI!B2455</f>
        <v>2.3163</v>
      </c>
      <c r="C2455" s="2">
        <f>RSI!I2455</f>
        <v>44.071018526472116</v>
      </c>
      <c r="D2455" s="2">
        <f>MACD!E2455</f>
        <v>-8.1919689664693429E-3</v>
      </c>
      <c r="E2455" s="2">
        <f>MACD!F2455</f>
        <v>-4.5789419209368368E-2</v>
      </c>
      <c r="F2455" s="2">
        <f>'Moving Avg'!D2455</f>
        <v>2.3718599999999999</v>
      </c>
      <c r="G2455" s="2">
        <f>'Moving Avg'!F2455</f>
        <v>2.3283100000000001</v>
      </c>
      <c r="H2455" s="2">
        <f>'Moving Avg'!G2455</f>
        <v>2.554921999999999</v>
      </c>
      <c r="I2455" s="2">
        <f>'Moving Avg'!H2455</f>
        <v>3.0008425000000027</v>
      </c>
      <c r="J2455" s="5" t="str">
        <f>OBV!F2455</f>
        <v>BEARISH</v>
      </c>
      <c r="K2455" s="5" t="str">
        <f>OBV!G2455</f>
        <v>NEUTRAL</v>
      </c>
      <c r="L2455" s="5" t="str">
        <f>OBV!H2455</f>
        <v>CONFIRMED BEARISH</v>
      </c>
    </row>
    <row r="2456" spans="1:12" ht="13.5" x14ac:dyDescent="0.25">
      <c r="A2456" s="3">
        <f>RSI!A2456</f>
        <v>45884</v>
      </c>
      <c r="B2456" s="2">
        <f>RSI!B2456</f>
        <v>2.2698999999999998</v>
      </c>
      <c r="C2456" s="2">
        <f>RSI!I2456</f>
        <v>41.781864767911095</v>
      </c>
      <c r="D2456" s="2">
        <f>MACD!E2456</f>
        <v>8.8344244314719766E-3</v>
      </c>
      <c r="E2456" s="2">
        <f>MACD!F2456</f>
        <v>-3.4864650481200299E-2</v>
      </c>
      <c r="F2456" s="2">
        <f>'Moving Avg'!D2456</f>
        <v>2.3422000000000001</v>
      </c>
      <c r="G2456" s="2">
        <f>'Moving Avg'!F2456</f>
        <v>2.3431349999999997</v>
      </c>
      <c r="H2456" s="2">
        <f>'Moving Avg'!G2456</f>
        <v>2.5400979999999991</v>
      </c>
      <c r="I2456" s="2">
        <f>'Moving Avg'!H2456</f>
        <v>2.9960710000000028</v>
      </c>
      <c r="J2456" s="5" t="str">
        <f>OBV!F2456</f>
        <v>BEARISH</v>
      </c>
      <c r="K2456" s="5" t="str">
        <f>OBV!G2456</f>
        <v>NEUTRAL</v>
      </c>
      <c r="L2456" s="5" t="str">
        <f>OBV!H2456</f>
        <v>CONFIRMED BEARISH</v>
      </c>
    </row>
    <row r="2457" spans="1:12" ht="13.5" x14ac:dyDescent="0.25">
      <c r="A2457" s="3">
        <f>RSI!A2457</f>
        <v>45887</v>
      </c>
      <c r="B2457" s="2">
        <f>RSI!B2457</f>
        <v>2.2698999999999998</v>
      </c>
      <c r="C2457" s="2">
        <f>RSI!I2457</f>
        <v>41.781864767911095</v>
      </c>
      <c r="D2457" s="2">
        <f>MACD!E2457</f>
        <v>1.2664967128645621E-2</v>
      </c>
      <c r="E2457" s="2">
        <f>MACD!F2457</f>
        <v>-2.5358726959231116E-2</v>
      </c>
      <c r="F2457" s="2">
        <f>'Moving Avg'!D2457</f>
        <v>2.3273800000000002</v>
      </c>
      <c r="G2457" s="2">
        <f>'Moving Avg'!F2457</f>
        <v>2.3574950000000001</v>
      </c>
      <c r="H2457" s="2">
        <f>'Moving Avg'!G2457</f>
        <v>2.5252739999999996</v>
      </c>
      <c r="I2457" s="2">
        <f>'Moving Avg'!H2457</f>
        <v>2.9912995000000029</v>
      </c>
      <c r="J2457" s="5" t="str">
        <f>OBV!F2457</f>
        <v>BEARISH</v>
      </c>
      <c r="K2457" s="5" t="str">
        <f>OBV!G2457</f>
        <v>NEUTRAL</v>
      </c>
      <c r="L2457" s="5" t="str">
        <f>OBV!H2457</f>
        <v>CONFIRMED BEARISH</v>
      </c>
    </row>
    <row r="2458" spans="1:12" ht="13.5" x14ac:dyDescent="0.25">
      <c r="A2458" s="3">
        <f>RSI!A2458</f>
        <v>45888</v>
      </c>
      <c r="B2458" s="2">
        <f>RSI!B2458</f>
        <v>2.2606999999999999</v>
      </c>
      <c r="C2458" s="2">
        <f>RSI!I2458</f>
        <v>41.288699711865128</v>
      </c>
      <c r="D2458" s="2">
        <f>MACD!E2458</f>
        <v>1.308758642553487E-2</v>
      </c>
      <c r="E2458" s="2">
        <f>MACD!F2458</f>
        <v>-1.7669464282277919E-2</v>
      </c>
      <c r="F2458" s="2">
        <f>'Moving Avg'!D2458</f>
        <v>2.3014399999999999</v>
      </c>
      <c r="G2458" s="2">
        <f>'Moving Avg'!F2458</f>
        <v>2.3662999999999998</v>
      </c>
      <c r="H2458" s="2">
        <f>'Moving Avg'!G2458</f>
        <v>2.5102659999999997</v>
      </c>
      <c r="I2458" s="2">
        <f>'Moving Avg'!H2458</f>
        <v>2.9865745000000032</v>
      </c>
      <c r="J2458" s="5" t="str">
        <f>OBV!F2458</f>
        <v>BEARISH</v>
      </c>
      <c r="K2458" s="5" t="str">
        <f>OBV!G2458</f>
        <v>NEUTRAL</v>
      </c>
      <c r="L2458" s="5" t="str">
        <f>OBV!H2458</f>
        <v>CONFIRMED BEARISH</v>
      </c>
    </row>
    <row r="2459" spans="1:12" ht="13.5" x14ac:dyDescent="0.25">
      <c r="A2459" s="3">
        <f>RSI!A2459</f>
        <v>45889</v>
      </c>
      <c r="B2459" s="2">
        <f>RSI!B2459</f>
        <v>2.27</v>
      </c>
      <c r="C2459" s="2">
        <f>RSI!I2459</f>
        <v>42.033536446417941</v>
      </c>
      <c r="D2459" s="2">
        <f>MACD!E2459</f>
        <v>-7.8392797826061233E-3</v>
      </c>
      <c r="E2459" s="2">
        <f>MACD!F2459</f>
        <v>-1.5703427382343559E-2</v>
      </c>
      <c r="F2459" s="2">
        <f>'Moving Avg'!D2459</f>
        <v>2.2773599999999998</v>
      </c>
      <c r="G2459" s="2">
        <f>'Moving Avg'!F2459</f>
        <v>2.369545</v>
      </c>
      <c r="H2459" s="2">
        <f>'Moving Avg'!G2459</f>
        <v>2.4969259999999993</v>
      </c>
      <c r="I2459" s="2">
        <f>'Moving Avg'!H2459</f>
        <v>2.9818960000000034</v>
      </c>
      <c r="J2459" s="5" t="str">
        <f>OBV!F2459</f>
        <v>BEARISH</v>
      </c>
      <c r="K2459" s="5" t="str">
        <f>OBV!G2459</f>
        <v>NEUTRAL</v>
      </c>
      <c r="L2459" s="5" t="str">
        <f>OBV!H2459</f>
        <v>CONFIRMED BEARISH</v>
      </c>
    </row>
    <row r="2460" spans="1:12" ht="13.5" x14ac:dyDescent="0.25">
      <c r="A2460" s="3">
        <f>RSI!A2460</f>
        <v>45890</v>
      </c>
      <c r="B2460" s="2">
        <f>RSI!B2460</f>
        <v>2.23</v>
      </c>
      <c r="C2460" s="2">
        <f>RSI!I2460</f>
        <v>39.700623962084137</v>
      </c>
      <c r="D2460" s="2">
        <f>MACD!E2460</f>
        <v>-1.968428181775117E-3</v>
      </c>
      <c r="E2460" s="2">
        <f>MACD!F2460</f>
        <v>-1.2956427542229872E-2</v>
      </c>
      <c r="F2460" s="2">
        <f>'Moving Avg'!D2460</f>
        <v>2.2601</v>
      </c>
      <c r="G2460" s="2">
        <f>'Moving Avg'!F2460</f>
        <v>2.3643049999999999</v>
      </c>
      <c r="H2460" s="2">
        <f>'Moving Avg'!G2460</f>
        <v>2.4825999999999993</v>
      </c>
      <c r="I2460" s="2">
        <f>'Moving Avg'!H2460</f>
        <v>2.9772030000000029</v>
      </c>
      <c r="J2460" s="5" t="str">
        <f>OBV!F2460</f>
        <v>BEARISH</v>
      </c>
      <c r="K2460" s="5" t="str">
        <f>OBV!G2460</f>
        <v>NEUTRAL</v>
      </c>
      <c r="L2460" s="5" t="str">
        <f>OBV!H2460</f>
        <v>CONFIRMED BEARISH</v>
      </c>
    </row>
    <row r="2461" spans="1:12" ht="13.5" x14ac:dyDescent="0.25">
      <c r="A2461" s="3">
        <f>RSI!A2461</f>
        <v>45891</v>
      </c>
      <c r="B2461" s="2">
        <f>RSI!B2461</f>
        <v>2.27</v>
      </c>
      <c r="C2461" s="2">
        <f>RSI!I2461</f>
        <v>43.101479423636533</v>
      </c>
      <c r="D2461" s="2">
        <f>MACD!E2461</f>
        <v>1.371578236795612E-2</v>
      </c>
      <c r="E2461" s="2">
        <f>MACD!F2461</f>
        <v>-7.6219855601926748E-3</v>
      </c>
      <c r="F2461" s="2">
        <f>'Moving Avg'!D2461</f>
        <v>2.2601199999999997</v>
      </c>
      <c r="G2461" s="2">
        <f>'Moving Avg'!F2461</f>
        <v>2.355505</v>
      </c>
      <c r="H2461" s="2">
        <f>'Moving Avg'!G2461</f>
        <v>2.4687039999999989</v>
      </c>
      <c r="I2461" s="2">
        <f>'Moving Avg'!H2461</f>
        <v>2.9726170000000032</v>
      </c>
      <c r="J2461" s="5" t="str">
        <f>OBV!F2461</f>
        <v>BEARISH</v>
      </c>
      <c r="K2461" s="5" t="str">
        <f>OBV!G2461</f>
        <v>NEUTRAL</v>
      </c>
      <c r="L2461" s="5" t="str">
        <f>OBV!H2461</f>
        <v>CONFIRMED BEARISH</v>
      </c>
    </row>
    <row r="2462" spans="1:12" ht="13.5" x14ac:dyDescent="0.25">
      <c r="A2462" s="3">
        <f>RSI!A2462</f>
        <v>45894</v>
      </c>
      <c r="B2462" s="2">
        <f>RSI!B2462</f>
        <v>2.2599999999999998</v>
      </c>
      <c r="C2462" s="2">
        <f>RSI!I2462</f>
        <v>42.456794886002314</v>
      </c>
      <c r="D2462" s="2">
        <f>MACD!E2462</f>
        <v>1.6861921318680029E-2</v>
      </c>
      <c r="E2462" s="2">
        <f>MACD!F2462</f>
        <v>-2.7252041844181337E-3</v>
      </c>
      <c r="F2462" s="2">
        <f>'Moving Avg'!D2462</f>
        <v>2.25814</v>
      </c>
      <c r="G2462" s="2">
        <f>'Moving Avg'!F2462</f>
        <v>2.3434249999999999</v>
      </c>
      <c r="H2462" s="2">
        <f>'Moving Avg'!G2462</f>
        <v>2.4555339999999992</v>
      </c>
      <c r="I2462" s="2">
        <f>'Moving Avg'!H2462</f>
        <v>2.9679810000000026</v>
      </c>
      <c r="J2462" s="5" t="str">
        <f>OBV!F2462</f>
        <v>BEARISH</v>
      </c>
      <c r="K2462" s="5" t="str">
        <f>OBV!G2462</f>
        <v>NEUTRAL</v>
      </c>
      <c r="L2462" s="5" t="str">
        <f>OBV!H2462</f>
        <v>CONFIRMED BEARISH</v>
      </c>
    </row>
    <row r="2463" spans="1:12" ht="13.5" x14ac:dyDescent="0.25">
      <c r="A2463" s="3">
        <f>RSI!A2463</f>
        <v>45895</v>
      </c>
      <c r="B2463" s="2">
        <f>RSI!B2463</f>
        <v>2.33</v>
      </c>
      <c r="C2463" s="2">
        <f>RSI!I2463</f>
        <v>48.287647879283831</v>
      </c>
      <c r="D2463" s="2">
        <f>MACD!E2463</f>
        <v>2.2045227661057432E-2</v>
      </c>
      <c r="E2463" s="2">
        <f>MACD!F2463</f>
        <v>2.2288821846769792E-3</v>
      </c>
      <c r="F2463" s="2">
        <f>'Moving Avg'!D2463</f>
        <v>2.2719999999999998</v>
      </c>
      <c r="G2463" s="2">
        <f>'Moving Avg'!F2463</f>
        <v>2.3348450000000001</v>
      </c>
      <c r="H2463" s="2">
        <f>'Moving Avg'!G2463</f>
        <v>2.4437639999999994</v>
      </c>
      <c r="I2463" s="2">
        <f>'Moving Avg'!H2463</f>
        <v>2.9636950000000031</v>
      </c>
      <c r="J2463" s="5" t="str">
        <f>OBV!F2463</f>
        <v>BEARISH</v>
      </c>
      <c r="K2463" s="5" t="str">
        <f>OBV!G2463</f>
        <v>NEUTRAL</v>
      </c>
      <c r="L2463" s="5" t="str">
        <f>OBV!H2463</f>
        <v>CONFIRMED BEARISH</v>
      </c>
    </row>
    <row r="2464" spans="1:12" ht="13.5" x14ac:dyDescent="0.25">
      <c r="A2464" s="3">
        <f>RSI!A2464</f>
        <v>45896</v>
      </c>
      <c r="B2464" s="2">
        <f>RSI!B2464</f>
        <v>2.25</v>
      </c>
      <c r="C2464" s="2">
        <f>RSI!I2464</f>
        <v>42.933274118470997</v>
      </c>
      <c r="D2464" s="2">
        <f>MACD!E2464</f>
        <v>3.2469240007238387E-2</v>
      </c>
      <c r="E2464" s="2">
        <f>MACD!F2464</f>
        <v>8.2769537491892611E-3</v>
      </c>
      <c r="F2464" s="2">
        <f>'Moving Avg'!D2464</f>
        <v>2.2679999999999998</v>
      </c>
      <c r="G2464" s="2">
        <f>'Moving Avg'!F2464</f>
        <v>2.3222649999999998</v>
      </c>
      <c r="H2464" s="2">
        <f>'Moving Avg'!G2464</f>
        <v>2.4337299999999993</v>
      </c>
      <c r="I2464" s="2">
        <f>'Moving Avg'!H2464</f>
        <v>2.9587310000000029</v>
      </c>
      <c r="J2464" s="5" t="str">
        <f>OBV!F2464</f>
        <v>BEARISH</v>
      </c>
      <c r="K2464" s="5" t="str">
        <f>OBV!G2464</f>
        <v>NEUTRAL</v>
      </c>
      <c r="L2464" s="5" t="str">
        <f>OBV!H2464</f>
        <v>CONFIRMED BEARISH</v>
      </c>
    </row>
    <row r="2465" spans="1:12" ht="13.5" x14ac:dyDescent="0.25">
      <c r="A2465" s="3">
        <f>RSI!A2465</f>
        <v>45897</v>
      </c>
      <c r="B2465" s="2">
        <f>RSI!B2465</f>
        <v>2.23</v>
      </c>
      <c r="C2465" s="2">
        <f>RSI!I2465</f>
        <v>41.688714158824077</v>
      </c>
      <c r="D2465" s="2">
        <f>MACD!E2465</f>
        <v>3.1947662899462603E-2</v>
      </c>
      <c r="E2465" s="2">
        <f>MACD!F2465</f>
        <v>1.3011095579243931E-2</v>
      </c>
      <c r="F2465" s="2">
        <f>'Moving Avg'!D2465</f>
        <v>2.2679999999999998</v>
      </c>
      <c r="G2465" s="2">
        <f>'Moving Avg'!F2465</f>
        <v>2.3100749999999999</v>
      </c>
      <c r="H2465" s="2">
        <f>'Moving Avg'!G2465</f>
        <v>2.4244079999999992</v>
      </c>
      <c r="I2465" s="2">
        <f>'Moving Avg'!H2465</f>
        <v>2.953760000000003</v>
      </c>
      <c r="J2465" s="5" t="str">
        <f>OBV!F2465</f>
        <v>BEARISH</v>
      </c>
      <c r="K2465" s="5" t="str">
        <f>OBV!G2465</f>
        <v>NEUTRAL</v>
      </c>
      <c r="L2465" s="5" t="str">
        <f>OBV!H2465</f>
        <v>NEUTRAL</v>
      </c>
    </row>
    <row r="2466" spans="1:12" ht="13.5" x14ac:dyDescent="0.25">
      <c r="A2466" s="3">
        <f>RSI!A2466</f>
        <v>45898</v>
      </c>
      <c r="B2466" s="2">
        <f>RSI!B2466</f>
        <v>2.2599999999999998</v>
      </c>
      <c r="C2466" s="2">
        <f>RSI!I2466</f>
        <v>44.2971213981535</v>
      </c>
      <c r="D2466" s="2">
        <f>MACD!E2466</f>
        <v>2.2797735958619114E-2</v>
      </c>
      <c r="E2466" s="2">
        <f>MACD!F2466</f>
        <v>1.4968423655118969E-2</v>
      </c>
      <c r="F2466" s="2">
        <f>'Moving Avg'!D2466</f>
        <v>2.266</v>
      </c>
      <c r="G2466" s="2">
        <f>'Moving Avg'!F2466</f>
        <v>2.3007749999999998</v>
      </c>
      <c r="H2466" s="2">
        <f>'Moving Avg'!G2466</f>
        <v>2.4151299999999996</v>
      </c>
      <c r="I2466" s="2">
        <f>'Moving Avg'!H2466</f>
        <v>2.9489850000000031</v>
      </c>
      <c r="J2466" s="5" t="str">
        <f>OBV!F2466</f>
        <v>BEARISH</v>
      </c>
      <c r="K2466" s="5" t="str">
        <f>OBV!G2466</f>
        <v>NEUTRAL</v>
      </c>
      <c r="L2466" s="5" t="str">
        <f>OBV!H2466</f>
        <v>CONFIRMED BEARISH</v>
      </c>
    </row>
    <row r="2467" spans="1:12" ht="13.5" x14ac:dyDescent="0.25">
      <c r="A2467" s="3">
        <f>RSI!A2467</f>
        <v>45901</v>
      </c>
      <c r="B2467" s="2">
        <f>RSI!B2467</f>
        <v>2.2599999999999998</v>
      </c>
      <c r="C2467" s="2">
        <f>RSI!I2467</f>
        <v>44.2971213981535</v>
      </c>
      <c r="D2467" s="2">
        <f>MACD!E2467</f>
        <v>1.5482007033928546E-2</v>
      </c>
      <c r="E2467" s="2">
        <f>MACD!F2467</f>
        <v>1.5071140330880885E-2</v>
      </c>
      <c r="F2467" s="2">
        <f>'Moving Avg'!D2467</f>
        <v>2.266</v>
      </c>
      <c r="G2467" s="2">
        <f>'Moving Avg'!F2467</f>
        <v>2.2951849999999996</v>
      </c>
      <c r="H2467" s="2">
        <f>'Moving Avg'!G2467</f>
        <v>2.4062220000000001</v>
      </c>
      <c r="I2467" s="2">
        <f>'Moving Avg'!H2467</f>
        <v>2.9440710000000028</v>
      </c>
      <c r="J2467" s="5" t="str">
        <f>OBV!F2467</f>
        <v>BEARISH</v>
      </c>
      <c r="K2467" s="5" t="str">
        <f>OBV!G2467</f>
        <v>NEUTRAL</v>
      </c>
      <c r="L2467" s="5" t="str">
        <f>OBV!H2467</f>
        <v>NEUTRAL</v>
      </c>
    </row>
    <row r="2468" spans="1:12" ht="13.5" x14ac:dyDescent="0.25">
      <c r="A2468" s="3">
        <f>RSI!A2468</f>
        <v>45902</v>
      </c>
      <c r="B2468" s="2">
        <f>RSI!B2468</f>
        <v>2.2599999999999998</v>
      </c>
      <c r="C2468" s="2">
        <f>RSI!I2468</f>
        <v>44.2971213981535</v>
      </c>
      <c r="D2468" s="2">
        <f>MACD!E2468</f>
        <v>8.2713133518041992E-3</v>
      </c>
      <c r="E2468" s="2">
        <f>MACD!F2468</f>
        <v>1.3711174935065549E-2</v>
      </c>
      <c r="F2468" s="2">
        <f>'Moving Avg'!D2468</f>
        <v>2.2519999999999998</v>
      </c>
      <c r="G2468" s="2">
        <f>'Moving Avg'!F2468</f>
        <v>2.2909849999999996</v>
      </c>
      <c r="H2468" s="2">
        <f>'Moving Avg'!G2468</f>
        <v>2.3991679999999995</v>
      </c>
      <c r="I2468" s="2">
        <f>'Moving Avg'!H2468</f>
        <v>2.9393425000000031</v>
      </c>
      <c r="J2468" s="5" t="str">
        <f>OBV!F2468</f>
        <v>BEARISH</v>
      </c>
      <c r="K2468" s="5" t="str">
        <f>OBV!G2468</f>
        <v>NEUTRAL</v>
      </c>
      <c r="L2468" s="5" t="str">
        <f>OBV!H2468</f>
        <v>CONFIRMED BEARISH</v>
      </c>
    </row>
    <row r="2469" spans="1:12" ht="13.5" x14ac:dyDescent="0.25">
      <c r="A2469" s="3">
        <f>RSI!A2469</f>
        <v>45903</v>
      </c>
      <c r="B2469" s="2">
        <f>RSI!B2469</f>
        <v>2.34</v>
      </c>
      <c r="C2469" s="2">
        <f>RSI!I2469</f>
        <v>51.519968974589659</v>
      </c>
      <c r="D2469" s="2">
        <f>MACD!E2469</f>
        <v>-1.9595299985986081E-3</v>
      </c>
      <c r="E2469" s="2">
        <f>MACD!F2469</f>
        <v>1.0577033948332717E-2</v>
      </c>
      <c r="F2469" s="2">
        <f>'Moving Avg'!D2469</f>
        <v>2.27</v>
      </c>
      <c r="G2469" s="2">
        <f>'Moving Avg'!F2469</f>
        <v>2.2977299999999992</v>
      </c>
      <c r="H2469" s="2">
        <f>'Moving Avg'!G2469</f>
        <v>2.3950099999999996</v>
      </c>
      <c r="I2469" s="2">
        <f>'Moving Avg'!H2469</f>
        <v>2.9350140000000033</v>
      </c>
      <c r="J2469" s="5" t="str">
        <f>OBV!F2469</f>
        <v>BULLISH</v>
      </c>
      <c r="K2469" s="5" t="str">
        <f>OBV!G2469</f>
        <v>NEUTRAL</v>
      </c>
      <c r="L2469" s="5" t="str">
        <f>OBV!H2469</f>
        <v>CONFIRMED BULLISH</v>
      </c>
    </row>
    <row r="2470" spans="1:12" ht="13.5" x14ac:dyDescent="0.25">
      <c r="A2470" s="3">
        <f>RSI!A2470</f>
        <v>45905</v>
      </c>
      <c r="B2470" s="2">
        <f>RSI!B2470</f>
        <v>2.38</v>
      </c>
      <c r="C2470" s="2">
        <f>RSI!I2470</f>
        <v>54.683975030384183</v>
      </c>
      <c r="D2470" s="2">
        <f>MACD!E2470</f>
        <v>-1.9867347096508503E-2</v>
      </c>
      <c r="E2470" s="2">
        <f>MACD!F2470</f>
        <v>4.4881577393644746E-3</v>
      </c>
      <c r="F2470" s="2">
        <f>'Moving Avg'!D2470</f>
        <v>2.2999999999999998</v>
      </c>
      <c r="G2470" s="2">
        <f>'Moving Avg'!F2470</f>
        <v>2.2999899999999993</v>
      </c>
      <c r="H2470" s="2">
        <f>'Moving Avg'!G2470</f>
        <v>2.3922080000000001</v>
      </c>
      <c r="I2470" s="2">
        <f>'Moving Avg'!H2470</f>
        <v>2.9308855000000036</v>
      </c>
      <c r="J2470" s="5" t="str">
        <f>OBV!F2470</f>
        <v>BULLISH</v>
      </c>
      <c r="K2470" s="5" t="str">
        <f>OBV!G2470</f>
        <v>NEUTRAL</v>
      </c>
      <c r="L2470" s="5" t="str">
        <f>OBV!H2470</f>
        <v>CONFIRMED BULLISH</v>
      </c>
    </row>
    <row r="2471" spans="1:12" ht="13.5" x14ac:dyDescent="0.25">
      <c r="A2471" s="3">
        <f>RSI!A2471</f>
        <v>45908</v>
      </c>
      <c r="B2471" s="2">
        <f>RSI!B2471</f>
        <v>2.33</v>
      </c>
      <c r="C2471" s="2">
        <f>RSI!I2471</f>
        <v>50.267681155739474</v>
      </c>
      <c r="D2471" s="2">
        <f>MACD!E2471</f>
        <v>-2.5523131465566173E-2</v>
      </c>
      <c r="E2471" s="2">
        <f>MACD!F2471</f>
        <v>-1.5141001016216555E-3</v>
      </c>
      <c r="F2471" s="2">
        <f>'Moving Avg'!D2471</f>
        <v>2.3139999999999996</v>
      </c>
      <c r="G2471" s="2">
        <f>'Moving Avg'!F2471</f>
        <v>2.2955799999999993</v>
      </c>
      <c r="H2471" s="2">
        <f>'Moving Avg'!G2471</f>
        <v>2.3854419999999994</v>
      </c>
      <c r="I2471" s="2">
        <f>'Moving Avg'!H2471</f>
        <v>2.9261830000000035</v>
      </c>
      <c r="J2471" s="5" t="str">
        <f>OBV!F2471</f>
        <v>BULLISH</v>
      </c>
      <c r="K2471" s="5" t="str">
        <f>OBV!G2471</f>
        <v>NEUTRAL</v>
      </c>
      <c r="L2471" s="5" t="str">
        <f>OBV!H2471</f>
        <v>CONFIRMED BULLISH</v>
      </c>
    </row>
    <row r="2472" spans="1:12" ht="13.5" x14ac:dyDescent="0.25">
      <c r="A2472" s="3">
        <f>RSI!A2472</f>
        <v>45909</v>
      </c>
      <c r="B2472" s="2">
        <f>RSI!B2472</f>
        <v>2.38</v>
      </c>
      <c r="C2472" s="2">
        <f>RSI!I2472</f>
        <v>54.246944444189026</v>
      </c>
      <c r="D2472" s="2">
        <f>MACD!E2472</f>
        <v>-3.5589365584166366E-2</v>
      </c>
      <c r="E2472" s="2">
        <f>MACD!F2472</f>
        <v>-8.3291531981305976E-3</v>
      </c>
      <c r="F2472" s="2">
        <f>'Moving Avg'!D2472</f>
        <v>2.3379999999999996</v>
      </c>
      <c r="G2472" s="2">
        <f>'Moving Avg'!F2472</f>
        <v>2.2973799999999995</v>
      </c>
      <c r="H2472" s="2">
        <f>'Moving Avg'!G2472</f>
        <v>2.3785639999999999</v>
      </c>
      <c r="I2472" s="2">
        <f>'Moving Avg'!H2472</f>
        <v>2.9217305000000033</v>
      </c>
      <c r="J2472" s="5" t="str">
        <f>OBV!F2472</f>
        <v>BULLISH</v>
      </c>
      <c r="K2472" s="5" t="str">
        <f>OBV!G2472</f>
        <v>NEUTRAL</v>
      </c>
      <c r="L2472" s="5" t="str">
        <f>OBV!H2472</f>
        <v>CONFIRMED BULLISH</v>
      </c>
    </row>
    <row r="2473" spans="1:12" ht="13.5" x14ac:dyDescent="0.25">
      <c r="A2473" s="3">
        <f>RSI!A2473</f>
        <v>45910</v>
      </c>
      <c r="B2473" s="2">
        <f>RSI!B2473</f>
        <v>2.38</v>
      </c>
      <c r="C2473" s="2">
        <f>RSI!I2473</f>
        <v>54.246944444189026</v>
      </c>
      <c r="D2473" s="2">
        <f>MACD!E2473</f>
        <v>-3.3668730029403626E-2</v>
      </c>
      <c r="E2473" s="2">
        <f>MACD!F2473</f>
        <v>-1.3397068564385203E-2</v>
      </c>
      <c r="F2473" s="2">
        <f>'Moving Avg'!D2473</f>
        <v>2.3619999999999997</v>
      </c>
      <c r="G2473" s="2">
        <f>'Moving Avg'!F2473</f>
        <v>2.2968599999999997</v>
      </c>
      <c r="H2473" s="2">
        <f>'Moving Avg'!G2473</f>
        <v>2.3718719999999998</v>
      </c>
      <c r="I2473" s="2">
        <f>'Moving Avg'!H2473</f>
        <v>2.917185000000003</v>
      </c>
      <c r="J2473" s="5" t="str">
        <f>OBV!F2473</f>
        <v>BULLISH</v>
      </c>
      <c r="K2473" s="5" t="str">
        <f>OBV!G2473</f>
        <v>NEUTRAL</v>
      </c>
      <c r="L2473" s="5" t="str">
        <f>OBV!H2473</f>
        <v>CONFIRMED BULLISH</v>
      </c>
    </row>
    <row r="2474" spans="1:12" ht="13.5" x14ac:dyDescent="0.25">
      <c r="A2474" s="3">
        <f>RSI!A2474</f>
        <v>45911</v>
      </c>
      <c r="B2474" s="2">
        <f>RSI!B2474</f>
        <v>2.2999999999999998</v>
      </c>
      <c r="C2474" s="2">
        <f>RSI!I2474</f>
        <v>47.233892549030102</v>
      </c>
      <c r="D2474" s="2">
        <f>MACD!E2474</f>
        <v>-3.8731836303827372E-2</v>
      </c>
      <c r="E2474" s="2">
        <f>MACD!F2474</f>
        <v>-1.8464022112273638E-2</v>
      </c>
      <c r="F2474" s="2">
        <f>'Moving Avg'!D2474</f>
        <v>2.3540000000000001</v>
      </c>
      <c r="G2474" s="2">
        <f>'Moving Avg'!F2474</f>
        <v>2.2923399999999998</v>
      </c>
      <c r="H2474" s="2">
        <f>'Moving Avg'!G2474</f>
        <v>2.3637639999999998</v>
      </c>
      <c r="I2474" s="2">
        <f>'Moving Avg'!H2474</f>
        <v>2.9122860000000026</v>
      </c>
      <c r="J2474" s="5" t="str">
        <f>OBV!F2474</f>
        <v>BULLISH</v>
      </c>
      <c r="K2474" s="5" t="str">
        <f>OBV!G2474</f>
        <v>NEUTRAL</v>
      </c>
      <c r="L2474" s="5" t="str">
        <f>OBV!H2474</f>
        <v>BULLISH DIVERGENCE</v>
      </c>
    </row>
    <row r="2475" spans="1:12" ht="13.5" x14ac:dyDescent="0.25">
      <c r="A2475" s="3">
        <f>RSI!A2475</f>
        <v>45912</v>
      </c>
      <c r="B2475" s="2">
        <f>RSI!B2475</f>
        <v>2.2999999999999998</v>
      </c>
      <c r="C2475" s="2">
        <f>RSI!I2475</f>
        <v>47.233892549030095</v>
      </c>
      <c r="D2475" s="2">
        <f>MACD!E2475</f>
        <v>-4.5903992657819526E-2</v>
      </c>
      <c r="E2475" s="2">
        <f>MACD!F2475</f>
        <v>-2.3952016221382818E-2</v>
      </c>
      <c r="F2475" s="2">
        <f>'Moving Avg'!D2475</f>
        <v>2.3380000000000001</v>
      </c>
      <c r="G2475" s="2">
        <f>'Moving Avg'!F2475</f>
        <v>2.2915249999999996</v>
      </c>
      <c r="H2475" s="2">
        <f>'Moving Avg'!G2475</f>
        <v>2.3556559999999998</v>
      </c>
      <c r="I2475" s="2">
        <f>'Moving Avg'!H2475</f>
        <v>2.9073870000000022</v>
      </c>
      <c r="J2475" s="5" t="str">
        <f>OBV!F2475</f>
        <v>BULLISH</v>
      </c>
      <c r="K2475" s="5" t="str">
        <f>OBV!G2475</f>
        <v>NEUTRAL</v>
      </c>
      <c r="L2475" s="5" t="str">
        <f>OBV!H2475</f>
        <v>BULLISH DIVERGENCE</v>
      </c>
    </row>
    <row r="2476" spans="1:12" ht="13.5" x14ac:dyDescent="0.25">
      <c r="A2476" s="3">
        <f>RSI!A2476</f>
        <v>45915</v>
      </c>
      <c r="B2476" s="2">
        <f>RSI!B2476</f>
        <v>2.33</v>
      </c>
      <c r="C2476" s="2">
        <f>RSI!I2476</f>
        <v>50.042757535434667</v>
      </c>
      <c r="D2476" s="2">
        <f>MACD!E2476</f>
        <v>-4.9404639457581556E-2</v>
      </c>
      <c r="E2476" s="2">
        <f>MACD!F2476</f>
        <v>-2.9042540868622568E-2</v>
      </c>
      <c r="F2476" s="2">
        <f>'Moving Avg'!D2476</f>
        <v>2.3380000000000001</v>
      </c>
      <c r="G2476" s="2">
        <f>'Moving Avg'!F2476</f>
        <v>2.2945299999999995</v>
      </c>
      <c r="H2476" s="2">
        <f>'Moving Avg'!G2476</f>
        <v>2.3487040000000001</v>
      </c>
      <c r="I2476" s="2">
        <f>'Moving Avg'!H2476</f>
        <v>2.9028230000000024</v>
      </c>
      <c r="J2476" s="5" t="str">
        <f>OBV!F2476</f>
        <v>BULLISH</v>
      </c>
      <c r="K2476" s="5" t="str">
        <f>OBV!G2476</f>
        <v>NEUTRAL</v>
      </c>
      <c r="L2476" s="5" t="str">
        <f>OBV!H2476</f>
        <v>NEUTRAL</v>
      </c>
    </row>
    <row r="2477" spans="1:12" ht="13.5" x14ac:dyDescent="0.25">
      <c r="A2477" s="3">
        <f>RSI!A2477</f>
        <v>45916</v>
      </c>
      <c r="B2477" s="2">
        <f>RSI!B2477</f>
        <v>2.29</v>
      </c>
      <c r="C2477" s="2">
        <f>RSI!I2477</f>
        <v>46.489291608180061</v>
      </c>
      <c r="D2477" s="2">
        <f>MACD!E2477</f>
        <v>-4.9419053452180783E-2</v>
      </c>
      <c r="E2477" s="2">
        <f>MACD!F2477</f>
        <v>-3.3117843385334217E-2</v>
      </c>
      <c r="F2477" s="2">
        <f>'Moving Avg'!D2477</f>
        <v>2.3199999999999994</v>
      </c>
      <c r="G2477" s="2">
        <f>'Moving Avg'!F2477</f>
        <v>2.2955349999999997</v>
      </c>
      <c r="H2477" s="2">
        <f>'Moving Avg'!G2477</f>
        <v>2.3391000000000006</v>
      </c>
      <c r="I2477" s="2">
        <f>'Moving Avg'!H2477</f>
        <v>2.8984760000000023</v>
      </c>
      <c r="J2477" s="5" t="str">
        <f>OBV!F2477</f>
        <v>BEARISH</v>
      </c>
      <c r="K2477" s="5" t="str">
        <f>OBV!G2477</f>
        <v>NEUTRAL</v>
      </c>
      <c r="L2477" s="5" t="str">
        <f>OBV!H2477</f>
        <v>CONFIRMED BEARISH</v>
      </c>
    </row>
    <row r="2478" spans="1:12" ht="13.5" x14ac:dyDescent="0.25">
      <c r="A2478" s="3">
        <f>RSI!A2478</f>
        <v>45917</v>
      </c>
      <c r="B2478" s="2">
        <f>RSI!B2478</f>
        <v>2.23</v>
      </c>
      <c r="C2478" s="2">
        <f>RSI!I2478</f>
        <v>41.705421492881484</v>
      </c>
      <c r="D2478" s="2">
        <f>MACD!E2478</f>
        <v>-4.4764602269006915E-2</v>
      </c>
      <c r="E2478" s="2">
        <f>MACD!F2478</f>
        <v>-3.5447195162068755E-2</v>
      </c>
      <c r="F2478" s="2">
        <f>'Moving Avg'!D2478</f>
        <v>2.29</v>
      </c>
      <c r="G2478" s="2">
        <f>'Moving Avg'!F2478</f>
        <v>2.2939999999999996</v>
      </c>
      <c r="H2478" s="2">
        <f>'Moving Avg'!G2478</f>
        <v>2.3282960000000004</v>
      </c>
      <c r="I2478" s="2">
        <f>'Moving Avg'!H2478</f>
        <v>2.8932735000000021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</row>
    <row r="2479" spans="1:12" ht="13.5" x14ac:dyDescent="0.25">
      <c r="A2479" s="3">
        <f>RSI!A2479</f>
        <v>45918</v>
      </c>
      <c r="B2479" s="2">
        <f>RSI!B2479</f>
        <v>2.23</v>
      </c>
      <c r="C2479" s="2">
        <f>RSI!I2479</f>
        <v>41.705421492881484</v>
      </c>
      <c r="D2479" s="2">
        <f>MACD!E2479</f>
        <v>-2.7958241914451953E-2</v>
      </c>
      <c r="E2479" s="2">
        <f>MACD!F2479</f>
        <v>-3.3949404512545397E-2</v>
      </c>
      <c r="F2479" s="2">
        <f>'Moving Avg'!D2479</f>
        <v>2.2760000000000002</v>
      </c>
      <c r="G2479" s="2">
        <f>'Moving Avg'!F2479</f>
        <v>2.2919999999999989</v>
      </c>
      <c r="H2479" s="2">
        <f>'Moving Avg'!G2479</f>
        <v>2.3184179999999999</v>
      </c>
      <c r="I2479" s="2">
        <f>'Moving Avg'!H2479</f>
        <v>2.888117000000002</v>
      </c>
      <c r="J2479" s="5" t="str">
        <f>OBV!F2479</f>
        <v>BEARISH</v>
      </c>
      <c r="K2479" s="5" t="str">
        <f>OBV!G2479</f>
        <v>NEUTRAL</v>
      </c>
      <c r="L2479" s="5" t="str">
        <f>OBV!H2479</f>
        <v>CONFIRMED BEARISH</v>
      </c>
    </row>
    <row r="2480" spans="1:12" ht="13.5" x14ac:dyDescent="0.25">
      <c r="A2480" s="3">
        <f>RSI!A2480</f>
        <v>45919</v>
      </c>
      <c r="B2480" s="2">
        <f>RSI!B2480</f>
        <v>2.2200000000000002</v>
      </c>
      <c r="C2480" s="2">
        <f>RSI!I2480</f>
        <v>40.892060093139442</v>
      </c>
      <c r="D2480" s="2">
        <f>MACD!E2480</f>
        <v>-6.3241049766729063E-3</v>
      </c>
      <c r="E2480" s="2">
        <f>MACD!F2480</f>
        <v>-2.84243446053709E-2</v>
      </c>
      <c r="F2480" s="2">
        <f>'Moving Avg'!D2480</f>
        <v>2.2600000000000002</v>
      </c>
      <c r="G2480" s="2">
        <f>'Moving Avg'!F2480</f>
        <v>2.2914999999999988</v>
      </c>
      <c r="H2480" s="2">
        <f>'Moving Avg'!G2480</f>
        <v>2.3098220000000005</v>
      </c>
      <c r="I2480" s="2">
        <f>'Moving Avg'!H2480</f>
        <v>2.8831420000000021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</row>
    <row r="2481" spans="1:12" ht="13.5" x14ac:dyDescent="0.25">
      <c r="A2481" s="3">
        <f>RSI!A2481</f>
        <v>45922</v>
      </c>
      <c r="B2481" s="2">
        <f>RSI!B2481</f>
        <v>2.1800000000000002</v>
      </c>
      <c r="C2481" s="2">
        <f>RSI!I2481</f>
        <v>37.722922808907605</v>
      </c>
      <c r="D2481" s="2">
        <f>MACD!E2481</f>
        <v>7.7918040768767405E-3</v>
      </c>
      <c r="E2481" s="2">
        <f>MACD!F2481</f>
        <v>-2.1181114868921373E-2</v>
      </c>
      <c r="F2481" s="2">
        <f>'Moving Avg'!D2481</f>
        <v>2.23</v>
      </c>
      <c r="G2481" s="2">
        <f>'Moving Avg'!F2481</f>
        <v>2.2869999999999995</v>
      </c>
      <c r="H2481" s="2">
        <f>'Moving Avg'!G2481</f>
        <v>2.3013520000000005</v>
      </c>
      <c r="I2481" s="2">
        <f>'Moving Avg'!H2481</f>
        <v>2.8778745000000021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</row>
    <row r="2482" spans="1:12" ht="13.5" x14ac:dyDescent="0.25">
      <c r="A2482" s="3">
        <f>RSI!A2482</f>
        <v>45923</v>
      </c>
      <c r="B2482" s="2">
        <f>RSI!B2482</f>
        <v>2.14</v>
      </c>
      <c r="C2482" s="2">
        <f>RSI!I2482</f>
        <v>34.817036933011437</v>
      </c>
      <c r="D2482" s="2">
        <f>MACD!E2482</f>
        <v>3.1127153858696133E-2</v>
      </c>
      <c r="E2482" s="2">
        <f>MACD!F2482</f>
        <v>-1.0719461123397873E-2</v>
      </c>
      <c r="F2482" s="2">
        <f>'Moving Avg'!D2482</f>
        <v>2.2000000000000002</v>
      </c>
      <c r="G2482" s="2">
        <f>'Moving Avg'!F2482</f>
        <v>2.2809999999999997</v>
      </c>
      <c r="H2482" s="2">
        <f>'Moving Avg'!G2482</f>
        <v>2.2939360000000004</v>
      </c>
      <c r="I2482" s="2">
        <f>'Moving Avg'!H2482</f>
        <v>2.8723605000000019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</row>
    <row r="2483" spans="1:12" ht="13.5" x14ac:dyDescent="0.25">
      <c r="A2483" s="3">
        <f>RSI!A2483</f>
        <v>45924</v>
      </c>
      <c r="B2483" s="2">
        <f>RSI!B2483</f>
        <v>2.19</v>
      </c>
      <c r="C2483" s="2">
        <f>RSI!I2483</f>
        <v>40.941273949132444</v>
      </c>
      <c r="D2483" s="2">
        <f>MACD!E2483</f>
        <v>4.8086448942928683E-2</v>
      </c>
      <c r="E2483" s="2">
        <f>MACD!F2483</f>
        <v>1.0417208898674396E-3</v>
      </c>
      <c r="F2483" s="2">
        <f>'Moving Avg'!D2483</f>
        <v>2.1920000000000002</v>
      </c>
      <c r="G2483" s="2">
        <f>'Moving Avg'!F2483</f>
        <v>2.2739999999999996</v>
      </c>
      <c r="H2483" s="2">
        <f>'Moving Avg'!G2483</f>
        <v>2.2904840000000006</v>
      </c>
      <c r="I2483" s="2">
        <f>'Moving Avg'!H2483</f>
        <v>2.8672355000000023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</row>
    <row r="2484" spans="1:12" ht="13.5" x14ac:dyDescent="0.25">
      <c r="A2484" s="3">
        <f>RSI!A2484</f>
        <v>45925</v>
      </c>
      <c r="B2484" s="2">
        <f>RSI!B2484</f>
        <v>2.19</v>
      </c>
      <c r="C2484" s="2">
        <f>RSI!I2484</f>
        <v>40.941273949132444</v>
      </c>
      <c r="D2484" s="2">
        <f>MACD!E2484</f>
        <v>5.0683202083647405E-2</v>
      </c>
      <c r="E2484" s="2">
        <f>MACD!F2484</f>
        <v>1.0970017128623433E-2</v>
      </c>
      <c r="F2484" s="2">
        <f>'Moving Avg'!D2484</f>
        <v>2.1840000000000002</v>
      </c>
      <c r="G2484" s="2">
        <f>'Moving Avg'!F2484</f>
        <v>2.2709999999999995</v>
      </c>
      <c r="H2484" s="2">
        <f>'Moving Avg'!G2484</f>
        <v>2.2898120000000004</v>
      </c>
      <c r="I2484" s="2">
        <f>'Moving Avg'!H2484</f>
        <v>2.8622035000000028</v>
      </c>
      <c r="J2484" s="5" t="str">
        <f>OBV!F2484</f>
        <v>BEARISH</v>
      </c>
      <c r="K2484" s="5" t="str">
        <f>OBV!G2484</f>
        <v>NEUTRAL</v>
      </c>
      <c r="L2484" s="5" t="str">
        <f>OBV!H2484</f>
        <v>CONFIRMED BEARISH</v>
      </c>
    </row>
    <row r="2485" spans="1:12" ht="13.5" x14ac:dyDescent="0.25">
      <c r="A2485" s="3">
        <f>RSI!A2485</f>
        <v>45926</v>
      </c>
      <c r="B2485" s="2">
        <f>RSI!B2485</f>
        <v>2.19</v>
      </c>
      <c r="C2485" s="2">
        <f>RSI!I2485</f>
        <v>40.941273949132444</v>
      </c>
      <c r="D2485" s="2">
        <f>MACD!E2485</f>
        <v>5.3393670190094333E-2</v>
      </c>
      <c r="E2485" s="2">
        <f>MACD!F2485</f>
        <v>1.9454747740917613E-2</v>
      </c>
      <c r="F2485" s="2">
        <f>'Moving Avg'!D2485</f>
        <v>2.1779999999999999</v>
      </c>
      <c r="G2485" s="2">
        <f>'Moving Avg'!F2485</f>
        <v>2.2689999999999997</v>
      </c>
      <c r="H2485" s="2">
        <f>'Moving Avg'!G2485</f>
        <v>2.2917340000000004</v>
      </c>
      <c r="I2485" s="2">
        <f>'Moving Avg'!H2485</f>
        <v>2.8570785000000027</v>
      </c>
      <c r="J2485" s="5" t="str">
        <f>OBV!F2485</f>
        <v>BEARISH</v>
      </c>
      <c r="K2485" s="5" t="str">
        <f>OBV!G2485</f>
        <v>NEUTRAL</v>
      </c>
      <c r="L2485" s="5" t="str">
        <f>OBV!H2485</f>
        <v>CONFIRMED BEARISH</v>
      </c>
    </row>
    <row r="2486" spans="1:12" ht="13.5" x14ac:dyDescent="0.25">
      <c r="A2486" s="3">
        <f>RSI!A2486</f>
        <v>45929</v>
      </c>
      <c r="B2486" s="2">
        <f>RSI!B2486</f>
        <v>2.2200000000000002</v>
      </c>
      <c r="C2486" s="2">
        <f>RSI!I2486</f>
        <v>44.825977141582825</v>
      </c>
      <c r="D2486" s="2">
        <f>MACD!E2486</f>
        <v>5.8555505086141935E-2</v>
      </c>
      <c r="E2486" s="2">
        <f>MACD!F2486</f>
        <v>2.7274899209962476E-2</v>
      </c>
      <c r="F2486" s="2">
        <f>'Moving Avg'!D2486</f>
        <v>2.1859999999999999</v>
      </c>
      <c r="G2486" s="2">
        <f>'Moving Avg'!F2486</f>
        <v>2.2669999999999995</v>
      </c>
      <c r="H2486" s="2">
        <f>'Moving Avg'!G2486</f>
        <v>2.2966660000000001</v>
      </c>
      <c r="I2486" s="2">
        <f>'Moving Avg'!H2486</f>
        <v>2.852057500000003</v>
      </c>
      <c r="J2486" s="5" t="str">
        <f>OBV!F2486</f>
        <v>BEARISH</v>
      </c>
      <c r="K2486" s="5" t="str">
        <f>OBV!G2486</f>
        <v>NEUTRAL</v>
      </c>
      <c r="L2486" s="5" t="str">
        <f>OBV!H2486</f>
        <v>BEARISH DIVERGENCE</v>
      </c>
    </row>
    <row r="2487" spans="1:12" ht="13.5" x14ac:dyDescent="0.25">
      <c r="A2487" s="3">
        <f>RSI!A2487</f>
        <v>45930</v>
      </c>
      <c r="B2487" s="2">
        <f>RSI!B2487</f>
        <v>2.2000000000000002</v>
      </c>
      <c r="C2487" s="2">
        <f>RSI!I2487</f>
        <v>42.804554287889502</v>
      </c>
      <c r="D2487" s="2">
        <f>MACD!E2487</f>
        <v>5.8513575103431137E-2</v>
      </c>
      <c r="E2487" s="2">
        <f>MACD!F2487</f>
        <v>3.3522634388656207E-2</v>
      </c>
      <c r="F2487" s="2">
        <f>'Moving Avg'!D2487</f>
        <v>2.1980000000000004</v>
      </c>
      <c r="G2487" s="2">
        <f>'Moving Avg'!F2487</f>
        <v>2.2639999999999998</v>
      </c>
      <c r="H2487" s="2">
        <f>'Moving Avg'!G2487</f>
        <v>2.3010120000000005</v>
      </c>
      <c r="I2487" s="2">
        <f>'Moving Avg'!H2487</f>
        <v>2.8469825000000033</v>
      </c>
      <c r="J2487" s="5" t="str">
        <f>OBV!F2487</f>
        <v>BULLISH</v>
      </c>
      <c r="K2487" s="5" t="str">
        <f>OBV!G2487</f>
        <v>NEUTRAL</v>
      </c>
      <c r="L2487" s="5" t="str">
        <f>OBV!H2487</f>
        <v>CONFIRMED BULLISH</v>
      </c>
    </row>
    <row r="2488" spans="1:12" ht="13.5" x14ac:dyDescent="0.25">
      <c r="A2488" s="3">
        <f>RSI!A2488</f>
        <v>45931</v>
      </c>
      <c r="B2488" s="2">
        <f>RSI!B2488</f>
        <v>2.19</v>
      </c>
      <c r="C2488" s="2">
        <f>RSI!I2488</f>
        <v>41.789819409470418</v>
      </c>
      <c r="D2488" s="2">
        <f>MACD!E2488</f>
        <v>5.0349515144287871E-2</v>
      </c>
      <c r="E2488" s="2">
        <f>MACD!F2488</f>
        <v>3.6888010539782537E-2</v>
      </c>
      <c r="F2488" s="2">
        <f>'Moving Avg'!D2488</f>
        <v>2.198</v>
      </c>
      <c r="G2488" s="2">
        <f>'Moving Avg'!F2488</f>
        <v>2.2604999999999995</v>
      </c>
      <c r="H2488" s="2">
        <f>'Moving Avg'!G2488</f>
        <v>2.3031200000000003</v>
      </c>
      <c r="I2488" s="2">
        <f>'Moving Avg'!H2488</f>
        <v>2.8418115000000035</v>
      </c>
      <c r="J2488" s="5" t="str">
        <f>OBV!F2488</f>
        <v>BULLISH</v>
      </c>
      <c r="K2488" s="5" t="str">
        <f>OBV!G2488</f>
        <v>NEUTRAL</v>
      </c>
      <c r="L2488" s="5" t="str">
        <f>OBV!H2488</f>
        <v>NEUTRAL</v>
      </c>
    </row>
    <row r="2489" spans="1:12" ht="13.5" x14ac:dyDescent="0.25">
      <c r="A2489" s="3">
        <f>RSI!A2489</f>
        <v>45932</v>
      </c>
      <c r="B2489" s="2">
        <f>RSI!B2489</f>
        <v>2.2000000000000002</v>
      </c>
      <c r="C2489" s="2">
        <f>RSI!I2489</f>
        <v>43.238918077562296</v>
      </c>
      <c r="D2489" s="2">
        <f>MACD!E2489</f>
        <v>4.309448793818671E-2</v>
      </c>
      <c r="E2489" s="2">
        <f>MACD!F2489</f>
        <v>3.8129306019463377E-2</v>
      </c>
      <c r="F2489" s="2">
        <f>'Moving Avg'!D2489</f>
        <v>2.2000000000000002</v>
      </c>
      <c r="G2489" s="2">
        <f>'Moving Avg'!F2489</f>
        <v>2.2534999999999998</v>
      </c>
      <c r="H2489" s="2">
        <f>'Moving Avg'!G2489</f>
        <v>2.3030179999999998</v>
      </c>
      <c r="I2489" s="2">
        <f>'Moving Avg'!H2489</f>
        <v>2.8367830000000032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</row>
    <row r="2490" spans="1:12" ht="13.5" x14ac:dyDescent="0.25">
      <c r="A2490" s="3">
        <f>RSI!A2490</f>
        <v>45933</v>
      </c>
      <c r="B2490" s="2">
        <f>RSI!B2490</f>
        <v>2.2000000000000002</v>
      </c>
      <c r="C2490" s="2">
        <f>RSI!I2490</f>
        <v>43.238918077562296</v>
      </c>
      <c r="D2490" s="2">
        <f>MACD!E2490</f>
        <v>3.5722663341518412E-2</v>
      </c>
      <c r="E2490" s="2">
        <f>MACD!F2490</f>
        <v>3.7647977483874384E-2</v>
      </c>
      <c r="F2490" s="2">
        <f>'Moving Avg'!D2490</f>
        <v>2.2019999999999995</v>
      </c>
      <c r="G2490" s="2">
        <f>'Moving Avg'!F2490</f>
        <v>2.2445000000000004</v>
      </c>
      <c r="H2490" s="2">
        <f>'Moving Avg'!G2490</f>
        <v>2.300322</v>
      </c>
      <c r="I2490" s="2">
        <f>'Moving Avg'!H2490</f>
        <v>2.8317545000000037</v>
      </c>
      <c r="J2490" s="5" t="str">
        <f>OBV!F2490</f>
        <v>BULLISH</v>
      </c>
      <c r="K2490" s="5" t="str">
        <f>OBV!G2490</f>
        <v>NEUTRAL</v>
      </c>
      <c r="L2490" s="5" t="str">
        <f>OBV!H2490</f>
        <v>CONFIRMED BULLISH</v>
      </c>
    </row>
    <row r="2491" spans="1:12" ht="13.5" x14ac:dyDescent="0.25">
      <c r="A2491" s="3">
        <f>RSI!A2491</f>
        <v>45936</v>
      </c>
      <c r="B2491" s="2">
        <f>RSI!B2491</f>
        <v>2.19</v>
      </c>
      <c r="C2491" s="2">
        <f>RSI!I2491</f>
        <v>42.025579277059961</v>
      </c>
      <c r="D2491" s="2">
        <f>MACD!E2491</f>
        <v>2.4354736226276597E-2</v>
      </c>
      <c r="E2491" s="2">
        <f>MACD!F2491</f>
        <v>3.4989329232354829E-2</v>
      </c>
      <c r="F2491" s="2">
        <f>'Moving Avg'!D2491</f>
        <v>2.1960000000000002</v>
      </c>
      <c r="G2491" s="2">
        <f>'Moving Avg'!F2491</f>
        <v>2.2375000000000003</v>
      </c>
      <c r="H2491" s="2">
        <f>'Moving Avg'!G2491</f>
        <v>2.2952019999999997</v>
      </c>
      <c r="I2491" s="2">
        <f>'Moving Avg'!H2491</f>
        <v>2.826676000000004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</row>
    <row r="2492" spans="1:12" ht="13.5" x14ac:dyDescent="0.25">
      <c r="A2492" s="3">
        <f>RSI!A2492</f>
        <v>45937</v>
      </c>
      <c r="B2492" s="2">
        <f>RSI!B2492</f>
        <v>2.17</v>
      </c>
      <c r="C2492" s="2">
        <f>RSI!I2492</f>
        <v>39.630335631162126</v>
      </c>
      <c r="D2492" s="2">
        <f>MACD!E2492</f>
        <v>1.0384368985260739E-2</v>
      </c>
      <c r="E2492" s="2">
        <f>MACD!F2492</f>
        <v>3.0068337182936011E-2</v>
      </c>
      <c r="F2492" s="2">
        <f>'Moving Avg'!D2492</f>
        <v>2.1900000000000004</v>
      </c>
      <c r="G2492" s="2">
        <f>'Moving Avg'!F2492</f>
        <v>2.2270000000000003</v>
      </c>
      <c r="H2492" s="2">
        <f>'Moving Avg'!G2492</f>
        <v>2.2885699999999995</v>
      </c>
      <c r="I2492" s="2">
        <f>'Moving Avg'!H2492</f>
        <v>2.8216830000000033</v>
      </c>
      <c r="J2492" s="5" t="str">
        <f>OBV!F2492</f>
        <v>BEARISH</v>
      </c>
      <c r="K2492" s="5" t="str">
        <f>OBV!G2492</f>
        <v>NEUTRAL</v>
      </c>
      <c r="L2492" s="5" t="str">
        <f>OBV!H2492</f>
        <v>CONFIRMED BEARISH</v>
      </c>
    </row>
    <row r="2493" spans="1:12" ht="13.5" x14ac:dyDescent="0.25">
      <c r="A2493" s="3">
        <f>RSI!A2493</f>
        <v>45938</v>
      </c>
      <c r="B2493" s="2">
        <f>RSI!B2493</f>
        <v>2.16</v>
      </c>
      <c r="C2493" s="2">
        <f>RSI!I2493</f>
        <v>38.450312422797936</v>
      </c>
      <c r="D2493" s="2">
        <f>MACD!E2493</f>
        <v>7.4117522695331672E-3</v>
      </c>
      <c r="E2493" s="2">
        <f>MACD!F2493</f>
        <v>2.5537020200255445E-2</v>
      </c>
      <c r="F2493" s="2">
        <f>'Moving Avg'!D2493</f>
        <v>2.1840000000000002</v>
      </c>
      <c r="G2493" s="2">
        <f>'Moving Avg'!F2493</f>
        <v>2.2160000000000002</v>
      </c>
      <c r="H2493" s="2">
        <f>'Moving Avg'!G2493</f>
        <v>2.2817379999999998</v>
      </c>
      <c r="I2493" s="2">
        <f>'Moving Avg'!H2493</f>
        <v>2.8162690000000028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</row>
    <row r="2494" spans="1:12" ht="13.5" x14ac:dyDescent="0.25">
      <c r="A2494" s="3">
        <f>RSI!A2494</f>
        <v>45939</v>
      </c>
      <c r="B2494" s="2">
        <f>RSI!B2494</f>
        <v>2.15</v>
      </c>
      <c r="C2494" s="2">
        <f>RSI!I2494</f>
        <v>37.255664863536595</v>
      </c>
      <c r="D2494" s="2">
        <f>MACD!E2494</f>
        <v>6.0809357284981047E-3</v>
      </c>
      <c r="E2494" s="2">
        <f>MACD!F2494</f>
        <v>2.1645803305903977E-2</v>
      </c>
      <c r="F2494" s="2">
        <f>'Moving Avg'!D2494</f>
        <v>2.1740000000000004</v>
      </c>
      <c r="G2494" s="2">
        <f>'Moving Avg'!F2494</f>
        <v>2.2085000000000004</v>
      </c>
      <c r="H2494" s="2">
        <f>'Moving Avg'!G2494</f>
        <v>2.2747060000000001</v>
      </c>
      <c r="I2494" s="2">
        <f>'Moving Avg'!H2494</f>
        <v>2.8112685000000024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</row>
    <row r="2495" spans="1:12" ht="13.5" x14ac:dyDescent="0.25">
      <c r="A2495" s="3">
        <f>RSI!A2495</f>
        <v>45940</v>
      </c>
      <c r="B2495" s="2">
        <f>RSI!B2495</f>
        <v>2.15</v>
      </c>
      <c r="C2495" s="2">
        <f>RSI!I2495</f>
        <v>37.255664863536595</v>
      </c>
      <c r="D2495" s="2">
        <f>MACD!E2495</f>
        <v>5.4248152393281401E-3</v>
      </c>
      <c r="E2495" s="2">
        <f>MACD!F2495</f>
        <v>1.8401605692588811E-2</v>
      </c>
      <c r="F2495" s="2">
        <f>'Moving Avg'!D2495</f>
        <v>2.1640000000000001</v>
      </c>
      <c r="G2495" s="2">
        <f>'Moving Avg'!F2495</f>
        <v>2.2009999999999996</v>
      </c>
      <c r="H2495" s="2">
        <f>'Moving Avg'!G2495</f>
        <v>2.26823</v>
      </c>
      <c r="I2495" s="2">
        <f>'Moving Avg'!H2495</f>
        <v>2.8058510000000023</v>
      </c>
      <c r="J2495" s="5" t="str">
        <f>OBV!F2495</f>
        <v>BEARISH</v>
      </c>
      <c r="K2495" s="5" t="str">
        <f>OBV!G2495</f>
        <v>NEUTRAL</v>
      </c>
      <c r="L2495" s="5" t="str">
        <f>OBV!H2495</f>
        <v>CONFIRMED BEARISH</v>
      </c>
    </row>
    <row r="2496" spans="1:12" ht="13.5" x14ac:dyDescent="0.25">
      <c r="A2496" s="3">
        <f>RSI!A2496</f>
        <v>45943</v>
      </c>
      <c r="B2496" s="2">
        <f>RSI!B2496</f>
        <v>2.14</v>
      </c>
      <c r="C2496" s="2">
        <f>RSI!I2496</f>
        <v>35.959895478629818</v>
      </c>
      <c r="D2496" s="2">
        <f>MACD!E2496</f>
        <v>1.0660905280698074E-2</v>
      </c>
      <c r="E2496" s="2">
        <f>MACD!F2496</f>
        <v>1.6853465610210665E-2</v>
      </c>
      <c r="F2496" s="2">
        <f>'Moving Avg'!D2496</f>
        <v>2.1540000000000004</v>
      </c>
      <c r="G2496" s="2">
        <f>'Moving Avg'!F2496</f>
        <v>2.1915</v>
      </c>
      <c r="H2496" s="2">
        <f>'Moving Avg'!G2496</f>
        <v>2.2621100000000003</v>
      </c>
      <c r="I2496" s="2">
        <f>'Moving Avg'!H2496</f>
        <v>2.8005690000000025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</row>
    <row r="2497" spans="1:12" ht="13.5" x14ac:dyDescent="0.25">
      <c r="A2497" s="3">
        <f>RSI!A2497</f>
        <v>45944</v>
      </c>
      <c r="B2497" s="2">
        <f>RSI!B2497</f>
        <v>2.2400000000000002</v>
      </c>
      <c r="C2497" s="2">
        <f>RSI!I2497</f>
        <v>53.410431395526004</v>
      </c>
      <c r="D2497" s="2">
        <f>MACD!E2497</f>
        <v>5.0691136574902984E-3</v>
      </c>
      <c r="E2497" s="2">
        <f>MACD!F2497</f>
        <v>1.4496595219666591E-2</v>
      </c>
      <c r="F2497" s="2">
        <f>'Moving Avg'!D2497</f>
        <v>2.1680000000000001</v>
      </c>
      <c r="G2497" s="2">
        <f>'Moving Avg'!F2497</f>
        <v>2.1889999999999996</v>
      </c>
      <c r="H2497" s="2">
        <f>'Moving Avg'!G2497</f>
        <v>2.2594740000000004</v>
      </c>
      <c r="I2497" s="2">
        <f>'Moving Avg'!H2497</f>
        <v>2.7956940000000028</v>
      </c>
      <c r="J2497" s="5" t="str">
        <f>OBV!F2497</f>
        <v>BULLISH</v>
      </c>
      <c r="K2497" s="5" t="str">
        <f>OBV!G2497</f>
        <v>NEUTRAL</v>
      </c>
      <c r="L2497" s="5" t="str">
        <f>OBV!H2497</f>
        <v>CONFIRMED BULLISH</v>
      </c>
    </row>
    <row r="2498" spans="1:12" ht="13.5" x14ac:dyDescent="0.25">
      <c r="A2498" s="3">
        <f>RSI!A2498</f>
        <v>45946</v>
      </c>
      <c r="B2498" s="2">
        <f>RSI!B2498</f>
        <v>2.25</v>
      </c>
      <c r="C2498" s="2">
        <f>RSI!I2498</f>
        <v>54.738648111913641</v>
      </c>
      <c r="D2498" s="2">
        <f>MACD!E2498</f>
        <v>-2.104730077586936E-3</v>
      </c>
      <c r="E2498" s="2">
        <f>MACD!F2498</f>
        <v>1.1176330160215886E-2</v>
      </c>
      <c r="F2498" s="2">
        <f>'Moving Avg'!D2498</f>
        <v>2.1859999999999999</v>
      </c>
      <c r="G2498" s="2">
        <f>'Moving Avg'!F2498</f>
        <v>2.1900000000000004</v>
      </c>
      <c r="H2498" s="2">
        <f>'Moving Avg'!G2498</f>
        <v>2.2575940000000001</v>
      </c>
      <c r="I2498" s="2">
        <f>'Moving Avg'!H2498</f>
        <v>2.790730000000003</v>
      </c>
      <c r="J2498" s="5" t="str">
        <f>OBV!F2498</f>
        <v>BULLISH</v>
      </c>
      <c r="K2498" s="5" t="str">
        <f>OBV!G2498</f>
        <v>NEUTRAL</v>
      </c>
      <c r="L2498" s="5" t="str">
        <f>OBV!H2498</f>
        <v>CONFIRMED BULLISH</v>
      </c>
    </row>
    <row r="2499" spans="1:12" ht="13.5" x14ac:dyDescent="0.25">
      <c r="A2499" s="3">
        <f>RSI!A2499</f>
        <v>45947</v>
      </c>
      <c r="B2499" s="2">
        <f>RSI!B2499</f>
        <v>2.33</v>
      </c>
      <c r="C2499" s="2">
        <f>RSI!I2499</f>
        <v>63.663450479959756</v>
      </c>
      <c r="D2499" s="2">
        <f>MACD!E2499</f>
        <v>-1.2772502461734891E-2</v>
      </c>
      <c r="E2499" s="2">
        <f>MACD!F2499</f>
        <v>6.3865636358257302E-3</v>
      </c>
      <c r="F2499" s="2">
        <f>'Moving Avg'!D2499</f>
        <v>2.2220000000000004</v>
      </c>
      <c r="G2499" s="2">
        <f>'Moving Avg'!F2499</f>
        <v>2.1950000000000003</v>
      </c>
      <c r="H2499" s="2">
        <f>'Moving Avg'!G2499</f>
        <v>2.2600919999999998</v>
      </c>
      <c r="I2499" s="2">
        <f>'Moving Avg'!H2499</f>
        <v>2.786120000000003</v>
      </c>
      <c r="J2499" s="5" t="str">
        <f>OBV!F2499</f>
        <v>BULLISH</v>
      </c>
      <c r="K2499" s="5" t="str">
        <f>OBV!G2499</f>
        <v>NEUTRAL</v>
      </c>
      <c r="L2499" s="5" t="str">
        <f>OBV!H2499</f>
        <v>CONFIRMED BULLISH</v>
      </c>
    </row>
    <row r="2500" spans="1:12" ht="13.5" x14ac:dyDescent="0.25">
      <c r="A2500" s="3">
        <f>RSI!A2500</f>
        <v>45950</v>
      </c>
      <c r="B2500" s="2">
        <f>RSI!B2500</f>
        <v>2.36</v>
      </c>
      <c r="C2500" s="2">
        <f>RSI!I2500</f>
        <v>66.343575277077449</v>
      </c>
      <c r="D2500" s="2">
        <f>MACD!E2500</f>
        <v>-2.4688591908440749E-2</v>
      </c>
      <c r="E2500" s="2">
        <f>MACD!F2500</f>
        <v>1.7153252697243385E-4</v>
      </c>
      <c r="F2500" s="2">
        <f>'Moving Avg'!D2500</f>
        <v>2.2640000000000002</v>
      </c>
      <c r="G2500" s="2">
        <f>'Moving Avg'!F2500</f>
        <v>2.202</v>
      </c>
      <c r="H2500" s="2">
        <f>'Moving Avg'!G2500</f>
        <v>2.260596</v>
      </c>
      <c r="I2500" s="2">
        <f>'Moving Avg'!H2500</f>
        <v>2.7816135000000033</v>
      </c>
      <c r="J2500" s="5" t="str">
        <f>OBV!F2500</f>
        <v>BULLISH</v>
      </c>
      <c r="K2500" s="5" t="str">
        <f>OBV!G2500</f>
        <v>NEUTRAL</v>
      </c>
      <c r="L2500" s="5" t="str">
        <f>OBV!H2500</f>
        <v>CONFIRMED BULLISH</v>
      </c>
    </row>
    <row r="2501" spans="1:12" ht="13.5" x14ac:dyDescent="0.25">
      <c r="A2501" s="3">
        <f>RSI!A2501</f>
        <v>45951</v>
      </c>
      <c r="B2501" s="2">
        <f>RSI!B2501</f>
        <v>2.35</v>
      </c>
      <c r="C2501" s="2">
        <f>RSI!I2501</f>
        <v>64.632282742291778</v>
      </c>
      <c r="D2501" s="2">
        <f>MACD!E2501</f>
        <v>-3.636429057000834E-2</v>
      </c>
      <c r="E2501" s="2">
        <f>MACD!F2501</f>
        <v>-7.1356320924237217E-3</v>
      </c>
      <c r="F2501" s="2">
        <f>'Moving Avg'!D2501</f>
        <v>2.306</v>
      </c>
      <c r="G2501" s="2">
        <f>'Moving Avg'!F2501</f>
        <v>2.2104999999999997</v>
      </c>
      <c r="H2501" s="2">
        <f>'Moving Avg'!G2501</f>
        <v>2.2592319999999995</v>
      </c>
      <c r="I2501" s="2">
        <f>'Moving Avg'!H2501</f>
        <v>2.7770570000000037</v>
      </c>
      <c r="J2501" s="5" t="str">
        <f>OBV!F2501</f>
        <v>BULLISH</v>
      </c>
      <c r="K2501" s="5" t="str">
        <f>OBV!G2501</f>
        <v>NEUTRAL</v>
      </c>
      <c r="L2501" s="5" t="str">
        <f>OBV!H2501</f>
        <v>CONFIRMED BULLISH</v>
      </c>
    </row>
    <row r="2502" spans="1:12" ht="13.5" x14ac:dyDescent="0.25">
      <c r="A2502" s="3">
        <f>RSI!A2502</f>
        <v>45952</v>
      </c>
      <c r="B2502" s="2">
        <f>RSI!B2502</f>
        <v>2.2999999999999998</v>
      </c>
      <c r="C2502" s="2">
        <f>RSI!I2502</f>
        <v>56.750096762514985</v>
      </c>
      <c r="D2502" s="2">
        <f>MACD!E2502</f>
        <v>-4.6294091053345365E-2</v>
      </c>
      <c r="E2502" s="2">
        <f>MACD!F2502</f>
        <v>-1.4967323884608051E-2</v>
      </c>
      <c r="F2502" s="2">
        <f>'Moving Avg'!D2502</f>
        <v>2.3180000000000001</v>
      </c>
      <c r="G2502" s="2">
        <f>'Moving Avg'!F2502</f>
        <v>2.2184999999999997</v>
      </c>
      <c r="H2502" s="2">
        <f>'Moving Avg'!G2502</f>
        <v>2.2583519999999995</v>
      </c>
      <c r="I2502" s="2">
        <f>'Moving Avg'!H2502</f>
        <v>2.7720655000000032</v>
      </c>
      <c r="J2502" s="5" t="str">
        <f>OBV!F2502</f>
        <v>BULLISH</v>
      </c>
      <c r="K2502" s="5" t="str">
        <f>OBV!G2502</f>
        <v>NEUTRAL</v>
      </c>
      <c r="L2502" s="5" t="str">
        <f>OBV!H2502</f>
        <v>CONFIRMED BULLISH</v>
      </c>
    </row>
    <row r="2503" spans="1:12" ht="13.5" x14ac:dyDescent="0.25">
      <c r="A2503" s="3">
        <f>RSI!A2503</f>
        <v>45953</v>
      </c>
      <c r="B2503" s="2">
        <f>RSI!B2503</f>
        <v>2.25</v>
      </c>
      <c r="C2503" s="2">
        <f>RSI!I2503</f>
        <v>50.162043701454657</v>
      </c>
      <c r="D2503" s="2">
        <f>MACD!E2503</f>
        <v>-5.2862520593813134E-2</v>
      </c>
      <c r="E2503" s="2">
        <f>MACD!F2503</f>
        <v>-2.2546363226449068E-2</v>
      </c>
      <c r="F2503" s="2">
        <f>'Moving Avg'!D2503</f>
        <v>2.3180000000000001</v>
      </c>
      <c r="G2503" s="2">
        <f>'Moving Avg'!F2503</f>
        <v>2.2214999999999998</v>
      </c>
      <c r="H2503" s="2">
        <f>'Moving Avg'!G2503</f>
        <v>2.2555439999999995</v>
      </c>
      <c r="I2503" s="2">
        <f>'Moving Avg'!H2503</f>
        <v>2.7667310000000032</v>
      </c>
      <c r="J2503" s="5" t="str">
        <f>OBV!F2503</f>
        <v>BULLISH</v>
      </c>
      <c r="K2503" s="5" t="str">
        <f>OBV!G2503</f>
        <v>NEUTRAL</v>
      </c>
      <c r="L2503" s="5" t="str">
        <f>OBV!H2503</f>
        <v>NEUTRAL</v>
      </c>
    </row>
    <row r="2504" spans="1:12" ht="13.5" x14ac:dyDescent="0.25">
      <c r="A2504" s="3">
        <f>RSI!A2504</f>
        <v>45954</v>
      </c>
      <c r="B2504" s="2">
        <f>RSI!B2504</f>
        <v>2.2999999999999998</v>
      </c>
      <c r="C2504" s="2">
        <f>RSI!I2504</f>
        <v>55.700332877443422</v>
      </c>
      <c r="D2504" s="2">
        <f>MACD!E2504</f>
        <v>-6.3674110454933874E-2</v>
      </c>
      <c r="E2504" s="2">
        <f>MACD!F2504</f>
        <v>-3.0771912672146032E-2</v>
      </c>
      <c r="F2504" s="2">
        <f>'Moving Avg'!D2504</f>
        <v>2.3119999999999998</v>
      </c>
      <c r="G2504" s="2">
        <f>'Moving Avg'!F2504</f>
        <v>2.2269999999999994</v>
      </c>
      <c r="H2504" s="2">
        <f>'Moving Avg'!G2504</f>
        <v>2.2537359999999995</v>
      </c>
      <c r="I2504" s="2">
        <f>'Moving Avg'!H2504</f>
        <v>2.7617855000000024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</row>
    <row r="2505" spans="1:12" ht="13.5" x14ac:dyDescent="0.25">
      <c r="A2505" s="3">
        <f>RSI!A2505</f>
        <v>45957</v>
      </c>
      <c r="B2505" s="2">
        <f>RSI!B2505</f>
        <v>2.4300000000000002</v>
      </c>
      <c r="C2505" s="2">
        <f>RSI!I2505</f>
        <v>66.213187454638131</v>
      </c>
      <c r="D2505" s="2">
        <f>MACD!E2505</f>
        <v>-8.275812974265051E-2</v>
      </c>
      <c r="E2505" s="2">
        <f>MACD!F2505</f>
        <v>-4.1169156086246925E-2</v>
      </c>
      <c r="F2505" s="2">
        <f>'Moving Avg'!D2505</f>
        <v>2.3259999999999996</v>
      </c>
      <c r="G2505" s="2">
        <f>'Moving Avg'!F2505</f>
        <v>2.2389999999999994</v>
      </c>
      <c r="H2505" s="2">
        <f>'Moving Avg'!G2505</f>
        <v>2.2560099999999998</v>
      </c>
      <c r="I2505" s="2">
        <f>'Moving Avg'!H2505</f>
        <v>2.7577215000000019</v>
      </c>
      <c r="J2505" s="5" t="str">
        <f>OBV!F2505</f>
        <v>BULLISH</v>
      </c>
      <c r="K2505" s="5" t="str">
        <f>OBV!G2505</f>
        <v>NEUTRAL</v>
      </c>
      <c r="L2505" s="5" t="str">
        <f>OBV!H2505</f>
        <v>CONFIRMED BULLISH</v>
      </c>
    </row>
    <row r="2506" spans="1:12" ht="13.5" x14ac:dyDescent="0.25">
      <c r="A2506" s="3">
        <f>RSI!A2506</f>
        <v>45958</v>
      </c>
      <c r="B2506" s="2">
        <f>RSI!B2506</f>
        <v>2.4300000000000002</v>
      </c>
      <c r="C2506" s="2">
        <f>RSI!I2506</f>
        <v>66.213187454638131</v>
      </c>
      <c r="D2506" s="2">
        <f>MACD!E2506</f>
        <v>-0.10149622884564602</v>
      </c>
      <c r="E2506" s="2">
        <f>MACD!F2506</f>
        <v>-5.3234570638126748E-2</v>
      </c>
      <c r="F2506" s="2">
        <f>'Moving Avg'!D2506</f>
        <v>2.3419999999999996</v>
      </c>
      <c r="G2506" s="2">
        <f>'Moving Avg'!F2506</f>
        <v>2.2494999999999998</v>
      </c>
      <c r="H2506" s="2">
        <f>'Moving Avg'!G2506</f>
        <v>2.2592119999999998</v>
      </c>
      <c r="I2506" s="2">
        <f>'Moving Avg'!H2506</f>
        <v>2.7536575000000014</v>
      </c>
      <c r="J2506" s="5" t="str">
        <f>OBV!F2506</f>
        <v>BULLISH</v>
      </c>
      <c r="K2506" s="5" t="str">
        <f>OBV!G2506</f>
        <v>NEUTRAL</v>
      </c>
      <c r="L2506" s="5" t="str">
        <f>OBV!H2506</f>
        <v>CONFIRMED BULLISH</v>
      </c>
    </row>
    <row r="2507" spans="1:12" ht="13.5" x14ac:dyDescent="0.25">
      <c r="A2507" s="3">
        <f>RSI!A2507</f>
        <v>45959</v>
      </c>
      <c r="B2507" s="2">
        <f>RSI!B2507</f>
        <v>2.4300000000000002</v>
      </c>
      <c r="C2507" s="2">
        <f>RSI!I2507</f>
        <v>66.213187454638131</v>
      </c>
      <c r="D2507" s="2">
        <f>MACD!E2507</f>
        <v>-0.10294065146086329</v>
      </c>
      <c r="E2507" s="2">
        <f>MACD!F2507</f>
        <v>-6.317578680267405E-2</v>
      </c>
      <c r="F2507" s="2">
        <f>'Moving Avg'!D2507</f>
        <v>2.3679999999999999</v>
      </c>
      <c r="G2507" s="2">
        <f>'Moving Avg'!F2507</f>
        <v>2.2609999999999997</v>
      </c>
      <c r="H2507" s="2">
        <f>'Moving Avg'!G2507</f>
        <v>2.2624140000000001</v>
      </c>
      <c r="I2507" s="2">
        <f>'Moving Avg'!H2507</f>
        <v>2.7496400000000008</v>
      </c>
      <c r="J2507" s="5" t="str">
        <f>OBV!F2507</f>
        <v>BULLISH</v>
      </c>
      <c r="K2507" s="5" t="str">
        <f>OBV!G2507</f>
        <v>NEUTRAL</v>
      </c>
      <c r="L2507" s="5" t="str">
        <f>OBV!H2507</f>
        <v>CONFIRMED BULLISH</v>
      </c>
    </row>
    <row r="2508" spans="1:12" ht="13.5" x14ac:dyDescent="0.25">
      <c r="A2508" s="3">
        <f>RSI!A2508</f>
        <v>45960</v>
      </c>
      <c r="B2508" s="2">
        <f>RSI!B2508</f>
        <v>2.42</v>
      </c>
      <c r="C2508" s="2">
        <f>RSI!I2508</f>
        <v>64.737192898502926</v>
      </c>
      <c r="D2508" s="2">
        <f>MACD!E2508</f>
        <v>-0.10278524864986993</v>
      </c>
      <c r="E2508" s="2">
        <f>MACD!F2508</f>
        <v>-7.1097679172113237E-2</v>
      </c>
      <c r="F2508" s="2">
        <f>'Moving Avg'!D2508</f>
        <v>2.4020000000000001</v>
      </c>
      <c r="G2508" s="2">
        <f>'Moving Avg'!F2508</f>
        <v>2.2725</v>
      </c>
      <c r="H2508" s="2">
        <f>'Moving Avg'!G2508</f>
        <v>2.2655999999999996</v>
      </c>
      <c r="I2508" s="2">
        <f>'Moving Avg'!H2508</f>
        <v>2.7456190000000005</v>
      </c>
      <c r="J2508" s="5" t="str">
        <f>OBV!F2508</f>
        <v>BULLISH</v>
      </c>
      <c r="K2508" s="5" t="str">
        <f>OBV!G2508</f>
        <v>NEUTRAL</v>
      </c>
      <c r="L2508" s="5" t="str">
        <f>OBV!H2508</f>
        <v>CONFIRMED BULLISH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508"/>
  <sheetViews>
    <sheetView topLeftCell="A2500" workbookViewId="0">
      <selection activeCell="A2509" sqref="A2509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46</v>
      </c>
      <c r="N1" s="6" t="s">
        <v>47</v>
      </c>
      <c r="O1" s="6" t="s">
        <v>48</v>
      </c>
      <c r="P1" s="6" t="s">
        <v>49</v>
      </c>
      <c r="Q1" s="6" t="s">
        <v>50</v>
      </c>
      <c r="R1" s="6" t="s">
        <v>51</v>
      </c>
      <c r="S1" s="6" t="s">
        <v>52</v>
      </c>
      <c r="T1" s="6" t="s">
        <v>53</v>
      </c>
      <c r="U1" s="6" t="s">
        <v>54</v>
      </c>
      <c r="V1" s="6" t="s">
        <v>55</v>
      </c>
    </row>
    <row r="2" spans="1:22" ht="13.5" x14ac:dyDescent="0.25">
      <c r="A2" s="3">
        <f>RSI!A2</f>
        <v>42310</v>
      </c>
      <c r="B2" s="2">
        <f>RSI!B2</f>
        <v>1.2354000000000001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42311</v>
      </c>
      <c r="B3" s="2">
        <f>RSI!B3</f>
        <v>1.2176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42312</v>
      </c>
      <c r="B4" s="2">
        <f>RSI!B4</f>
        <v>1.2176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42313</v>
      </c>
      <c r="B5" s="2">
        <f>RSI!B5</f>
        <v>1.2295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1.225025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50</v>
      </c>
      <c r="P5" s="7">
        <f t="shared" si="3"/>
        <v>33</v>
      </c>
      <c r="Q5" s="8">
        <f t="shared" si="4"/>
        <v>45.7</v>
      </c>
      <c r="R5" s="8">
        <f t="shared" si="5"/>
        <v>44.75</v>
      </c>
      <c r="S5" s="8">
        <f t="shared" si="6"/>
        <v>41.6</v>
      </c>
      <c r="T5" s="8">
        <f t="shared" si="7"/>
        <v>44.5</v>
      </c>
      <c r="U5" s="7">
        <f t="shared" si="8"/>
        <v>44.016666666666673</v>
      </c>
      <c r="V5" s="7">
        <f t="shared" si="9"/>
        <v>44.137500000000003</v>
      </c>
    </row>
    <row r="6" spans="1:22" ht="13.5" x14ac:dyDescent="0.25">
      <c r="A6" s="3">
        <f>RSI!A6</f>
        <v>42314</v>
      </c>
      <c r="B6" s="2">
        <f>RSI!B6</f>
        <v>1.2116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1.22234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50</v>
      </c>
      <c r="P6" s="7">
        <f t="shared" si="3"/>
        <v>33</v>
      </c>
      <c r="Q6" s="8">
        <f t="shared" si="4"/>
        <v>45.7</v>
      </c>
      <c r="R6" s="8">
        <f t="shared" si="5"/>
        <v>44.75</v>
      </c>
      <c r="S6" s="8">
        <f t="shared" si="6"/>
        <v>41.6</v>
      </c>
      <c r="T6" s="8">
        <f t="shared" si="7"/>
        <v>44.5</v>
      </c>
      <c r="U6" s="7">
        <f t="shared" si="8"/>
        <v>44.016666666666673</v>
      </c>
      <c r="V6" s="7">
        <f t="shared" si="9"/>
        <v>44.137500000000003</v>
      </c>
    </row>
    <row r="7" spans="1:22" ht="13.5" x14ac:dyDescent="0.25">
      <c r="A7" s="3">
        <f>RSI!A7</f>
        <v>42317</v>
      </c>
      <c r="B7" s="2">
        <f>RSI!B7</f>
        <v>1.2176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1.21878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BULLISH</v>
      </c>
      <c r="K7" s="5" t="str">
        <f>OBV!G7</f>
        <v>STRONG</v>
      </c>
      <c r="L7" s="5" t="str">
        <f>OBV!H7</f>
        <v>BULLISH DIVERGENCE</v>
      </c>
      <c r="M7" s="7">
        <f t="shared" si="0"/>
        <v>50</v>
      </c>
      <c r="N7" s="7">
        <f t="shared" si="1"/>
        <v>45</v>
      </c>
      <c r="O7" s="7">
        <f t="shared" si="2"/>
        <v>50</v>
      </c>
      <c r="P7" s="7">
        <f t="shared" si="3"/>
        <v>83</v>
      </c>
      <c r="Q7" s="8">
        <f t="shared" si="4"/>
        <v>53.2</v>
      </c>
      <c r="R7" s="8">
        <f t="shared" si="5"/>
        <v>57.25</v>
      </c>
      <c r="S7" s="8">
        <f t="shared" si="6"/>
        <v>64.099999999999994</v>
      </c>
      <c r="T7" s="8">
        <f t="shared" si="7"/>
        <v>57</v>
      </c>
      <c r="U7" s="7">
        <f t="shared" si="8"/>
        <v>58.183333333333337</v>
      </c>
      <c r="V7" s="7">
        <f t="shared" si="9"/>
        <v>57.887500000000003</v>
      </c>
    </row>
    <row r="8" spans="1:22" ht="13.5" x14ac:dyDescent="0.25">
      <c r="A8" s="3">
        <f>RSI!A8</f>
        <v>42318</v>
      </c>
      <c r="B8" s="2">
        <f>RSI!B8</f>
        <v>1.2116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1.2175799999999999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BEARISH</v>
      </c>
      <c r="K8" s="5" t="str">
        <f>OBV!G8</f>
        <v>WEAK</v>
      </c>
      <c r="L8" s="5" t="str">
        <f>OBV!H8</f>
        <v>CONFIRMED BEARISH</v>
      </c>
      <c r="M8" s="7">
        <f t="shared" si="0"/>
        <v>50</v>
      </c>
      <c r="N8" s="7">
        <f t="shared" si="1"/>
        <v>45</v>
      </c>
      <c r="O8" s="7">
        <f t="shared" si="2"/>
        <v>50</v>
      </c>
      <c r="P8" s="7">
        <f t="shared" si="3"/>
        <v>0</v>
      </c>
      <c r="Q8" s="8">
        <f t="shared" si="4"/>
        <v>40.75</v>
      </c>
      <c r="R8" s="8">
        <f t="shared" si="5"/>
        <v>36.5</v>
      </c>
      <c r="S8" s="8">
        <f t="shared" si="6"/>
        <v>26.75</v>
      </c>
      <c r="T8" s="8">
        <f t="shared" si="7"/>
        <v>36.25</v>
      </c>
      <c r="U8" s="7">
        <f t="shared" si="8"/>
        <v>34.666666666666664</v>
      </c>
      <c r="V8" s="7">
        <f t="shared" si="9"/>
        <v>35.0625</v>
      </c>
    </row>
    <row r="9" spans="1:22" ht="13.5" x14ac:dyDescent="0.25">
      <c r="A9" s="3">
        <f>RSI!A9</f>
        <v>42319</v>
      </c>
      <c r="B9" s="2">
        <f>RSI!B9</f>
        <v>1.2057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1.2152000000000001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BEARISH</v>
      </c>
      <c r="K9" s="5" t="str">
        <f>OBV!G9</f>
        <v>WEAK</v>
      </c>
      <c r="L9" s="5" t="str">
        <f>OBV!H9</f>
        <v>CONFIRMED BEARISH</v>
      </c>
      <c r="M9" s="7">
        <f t="shared" si="0"/>
        <v>50</v>
      </c>
      <c r="N9" s="7">
        <f t="shared" si="1"/>
        <v>45</v>
      </c>
      <c r="O9" s="7">
        <f t="shared" si="2"/>
        <v>50</v>
      </c>
      <c r="P9" s="7">
        <f t="shared" si="3"/>
        <v>0</v>
      </c>
      <c r="Q9" s="8">
        <f t="shared" si="4"/>
        <v>40.75</v>
      </c>
      <c r="R9" s="8">
        <f t="shared" si="5"/>
        <v>36.5</v>
      </c>
      <c r="S9" s="8">
        <f t="shared" si="6"/>
        <v>26.75</v>
      </c>
      <c r="T9" s="8">
        <f t="shared" si="7"/>
        <v>36.25</v>
      </c>
      <c r="U9" s="7">
        <f t="shared" si="8"/>
        <v>34.666666666666664</v>
      </c>
      <c r="V9" s="7">
        <f t="shared" si="9"/>
        <v>35.0625</v>
      </c>
    </row>
    <row r="10" spans="1:22" ht="13.5" x14ac:dyDescent="0.25">
      <c r="A10" s="3">
        <f>RSI!A10</f>
        <v>42320</v>
      </c>
      <c r="B10" s="2">
        <f>RSI!B10</f>
        <v>1.1998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1.20926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BEARISH</v>
      </c>
      <c r="K10" s="5" t="str">
        <f>OBV!G10</f>
        <v>WEAK</v>
      </c>
      <c r="L10" s="5" t="str">
        <f>OBV!H10</f>
        <v>CONFIRMED BEARISH</v>
      </c>
      <c r="M10" s="7">
        <f t="shared" si="0"/>
        <v>50</v>
      </c>
      <c r="N10" s="7">
        <f t="shared" si="1"/>
        <v>45</v>
      </c>
      <c r="O10" s="7">
        <f t="shared" si="2"/>
        <v>50</v>
      </c>
      <c r="P10" s="7">
        <f t="shared" si="3"/>
        <v>0</v>
      </c>
      <c r="Q10" s="8">
        <f t="shared" si="4"/>
        <v>40.75</v>
      </c>
      <c r="R10" s="8">
        <f t="shared" si="5"/>
        <v>36.5</v>
      </c>
      <c r="S10" s="8">
        <f t="shared" si="6"/>
        <v>26.75</v>
      </c>
      <c r="T10" s="8">
        <f t="shared" si="7"/>
        <v>36.25</v>
      </c>
      <c r="U10" s="7">
        <f t="shared" si="8"/>
        <v>34.666666666666664</v>
      </c>
      <c r="V10" s="7">
        <f t="shared" si="9"/>
        <v>35.0625</v>
      </c>
    </row>
    <row r="11" spans="1:22" ht="13.5" x14ac:dyDescent="0.25">
      <c r="A11" s="3">
        <f>RSI!A11</f>
        <v>42321</v>
      </c>
      <c r="B11" s="2">
        <f>RSI!B11</f>
        <v>1.1879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1.20452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BEARISH</v>
      </c>
      <c r="K11" s="5" t="str">
        <f>OBV!G11</f>
        <v>WEAK</v>
      </c>
      <c r="L11" s="5" t="str">
        <f>OBV!H11</f>
        <v>CONFIRMED BEARISH</v>
      </c>
      <c r="M11" s="7">
        <f t="shared" si="0"/>
        <v>50</v>
      </c>
      <c r="N11" s="7">
        <f t="shared" si="1"/>
        <v>45</v>
      </c>
      <c r="O11" s="7">
        <f t="shared" si="2"/>
        <v>50</v>
      </c>
      <c r="P11" s="7">
        <f t="shared" si="3"/>
        <v>0</v>
      </c>
      <c r="Q11" s="8">
        <f t="shared" si="4"/>
        <v>40.75</v>
      </c>
      <c r="R11" s="8">
        <f t="shared" si="5"/>
        <v>36.5</v>
      </c>
      <c r="S11" s="8">
        <f t="shared" si="6"/>
        <v>26.75</v>
      </c>
      <c r="T11" s="8">
        <f t="shared" si="7"/>
        <v>36.25</v>
      </c>
      <c r="U11" s="7">
        <f t="shared" si="8"/>
        <v>34.666666666666664</v>
      </c>
      <c r="V11" s="7">
        <f t="shared" si="9"/>
        <v>35.0625</v>
      </c>
    </row>
    <row r="12" spans="1:22" ht="13.5" x14ac:dyDescent="0.25">
      <c r="A12" s="3">
        <f>RSI!A12</f>
        <v>42324</v>
      </c>
      <c r="B12" s="2">
        <f>RSI!B12</f>
        <v>1.2295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1.2068999999999999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BEARISH</v>
      </c>
      <c r="K12" s="5" t="str">
        <f>OBV!G12</f>
        <v>WEAK</v>
      </c>
      <c r="L12" s="5" t="str">
        <f>OBV!H12</f>
        <v>BEARISH DIVERGENCE</v>
      </c>
      <c r="M12" s="7">
        <f t="shared" si="0"/>
        <v>50</v>
      </c>
      <c r="N12" s="7">
        <f t="shared" si="1"/>
        <v>45</v>
      </c>
      <c r="O12" s="7">
        <f t="shared" si="2"/>
        <v>50</v>
      </c>
      <c r="P12" s="7">
        <f t="shared" si="3"/>
        <v>0</v>
      </c>
      <c r="Q12" s="8">
        <f t="shared" si="4"/>
        <v>40.75</v>
      </c>
      <c r="R12" s="8">
        <f t="shared" si="5"/>
        <v>36.5</v>
      </c>
      <c r="S12" s="8">
        <f t="shared" si="6"/>
        <v>26.75</v>
      </c>
      <c r="T12" s="8">
        <f t="shared" si="7"/>
        <v>36.25</v>
      </c>
      <c r="U12" s="7">
        <f t="shared" si="8"/>
        <v>34.666666666666664</v>
      </c>
      <c r="V12" s="7">
        <f t="shared" si="9"/>
        <v>35.0625</v>
      </c>
    </row>
    <row r="13" spans="1:22" ht="13.5" x14ac:dyDescent="0.25">
      <c r="A13" s="3">
        <f>RSI!A13</f>
        <v>42325</v>
      </c>
      <c r="B13" s="2">
        <f>RSI!B13</f>
        <v>1.2413000000000001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1.2128399999999999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STRONG</v>
      </c>
      <c r="L13" s="5" t="str">
        <f>OBV!H13</f>
        <v>BEARISH DIVERGENCE</v>
      </c>
      <c r="M13" s="7">
        <f t="shared" si="0"/>
        <v>50</v>
      </c>
      <c r="N13" s="7">
        <f t="shared" si="1"/>
        <v>45</v>
      </c>
      <c r="O13" s="7">
        <f t="shared" si="2"/>
        <v>50</v>
      </c>
      <c r="P13" s="7">
        <f t="shared" si="3"/>
        <v>33</v>
      </c>
      <c r="Q13" s="8">
        <f t="shared" si="4"/>
        <v>45.7</v>
      </c>
      <c r="R13" s="8">
        <f t="shared" si="5"/>
        <v>44.75</v>
      </c>
      <c r="S13" s="8">
        <f t="shared" si="6"/>
        <v>41.6</v>
      </c>
      <c r="T13" s="8">
        <f t="shared" si="7"/>
        <v>44.5</v>
      </c>
      <c r="U13" s="7">
        <f t="shared" si="8"/>
        <v>44.016666666666673</v>
      </c>
      <c r="V13" s="7">
        <f t="shared" si="9"/>
        <v>44.137500000000003</v>
      </c>
    </row>
    <row r="14" spans="1:22" ht="13.5" x14ac:dyDescent="0.25">
      <c r="A14" s="3">
        <f>RSI!A14</f>
        <v>42326</v>
      </c>
      <c r="B14" s="2">
        <f>RSI!B14</f>
        <v>1.2828999999999999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1.2282799999999998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STRONG</v>
      </c>
      <c r="L14" s="5" t="str">
        <f>OBV!H14</f>
        <v>BEARISH DIVERGENCE</v>
      </c>
      <c r="M14" s="7">
        <f t="shared" si="0"/>
        <v>50</v>
      </c>
      <c r="N14" s="7">
        <f t="shared" si="1"/>
        <v>45</v>
      </c>
      <c r="O14" s="7">
        <f t="shared" si="2"/>
        <v>50</v>
      </c>
      <c r="P14" s="7">
        <f t="shared" si="3"/>
        <v>33</v>
      </c>
      <c r="Q14" s="8">
        <f t="shared" si="4"/>
        <v>45.7</v>
      </c>
      <c r="R14" s="8">
        <f t="shared" si="5"/>
        <v>44.75</v>
      </c>
      <c r="S14" s="8">
        <f t="shared" si="6"/>
        <v>41.6</v>
      </c>
      <c r="T14" s="8">
        <f t="shared" si="7"/>
        <v>44.5</v>
      </c>
      <c r="U14" s="7">
        <f t="shared" si="8"/>
        <v>44.016666666666673</v>
      </c>
      <c r="V14" s="7">
        <f t="shared" si="9"/>
        <v>44.137500000000003</v>
      </c>
    </row>
    <row r="15" spans="1:22" ht="13.5" x14ac:dyDescent="0.25">
      <c r="A15" s="3">
        <f>RSI!A15</f>
        <v>42327</v>
      </c>
      <c r="B15" s="2">
        <f>RSI!B15</f>
        <v>1.2709999999999999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1.2425199999999998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BULLISH</v>
      </c>
      <c r="K15" s="5" t="str">
        <f>OBV!G15</f>
        <v>WEAK</v>
      </c>
      <c r="L15" s="5" t="str">
        <f>OBV!H15</f>
        <v>CONFIRMED BULLISH</v>
      </c>
      <c r="M15" s="7">
        <f t="shared" si="0"/>
        <v>50</v>
      </c>
      <c r="N15" s="7">
        <f t="shared" si="1"/>
        <v>45</v>
      </c>
      <c r="O15" s="7">
        <f t="shared" si="2"/>
        <v>50</v>
      </c>
      <c r="P15" s="7">
        <f t="shared" si="3"/>
        <v>67</v>
      </c>
      <c r="Q15" s="8">
        <f t="shared" si="4"/>
        <v>50.8</v>
      </c>
      <c r="R15" s="8">
        <f t="shared" si="5"/>
        <v>53.25</v>
      </c>
      <c r="S15" s="8">
        <f t="shared" si="6"/>
        <v>56.900000000000006</v>
      </c>
      <c r="T15" s="8">
        <f t="shared" si="7"/>
        <v>53</v>
      </c>
      <c r="U15" s="7">
        <f t="shared" si="8"/>
        <v>53.65</v>
      </c>
      <c r="V15" s="7">
        <f t="shared" si="9"/>
        <v>53.487499999999997</v>
      </c>
    </row>
    <row r="16" spans="1:22" ht="13.5" x14ac:dyDescent="0.25">
      <c r="A16" s="3">
        <f>RSI!A16</f>
        <v>42328</v>
      </c>
      <c r="B16" s="2">
        <f>RSI!B16</f>
        <v>1.2887999999999999</v>
      </c>
      <c r="C16" s="2">
        <f>RSI!I16</f>
        <v>62.836538461538431</v>
      </c>
      <c r="D16" s="2">
        <f>MACD!E16</f>
        <v>0</v>
      </c>
      <c r="E16" s="2">
        <f>MACD!F16</f>
        <v>0</v>
      </c>
      <c r="F16" s="2">
        <f>'Moving Avg'!D16</f>
        <v>1.2627000000000002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WEAK</v>
      </c>
      <c r="L16" s="5" t="str">
        <f>OBV!H16</f>
        <v>CONFIRMED BULLISH</v>
      </c>
      <c r="M16" s="7">
        <f t="shared" si="0"/>
        <v>25</v>
      </c>
      <c r="N16" s="7">
        <f t="shared" si="1"/>
        <v>45</v>
      </c>
      <c r="O16" s="7">
        <f t="shared" si="2"/>
        <v>50</v>
      </c>
      <c r="P16" s="7">
        <f t="shared" si="3"/>
        <v>67</v>
      </c>
      <c r="Q16" s="8">
        <f t="shared" si="4"/>
        <v>42.05</v>
      </c>
      <c r="R16" s="8">
        <f t="shared" si="5"/>
        <v>48.25</v>
      </c>
      <c r="S16" s="8">
        <f t="shared" si="6"/>
        <v>53.150000000000006</v>
      </c>
      <c r="T16" s="8">
        <f t="shared" si="7"/>
        <v>46.75</v>
      </c>
      <c r="U16" s="7">
        <f t="shared" si="8"/>
        <v>47.816666666666663</v>
      </c>
      <c r="V16" s="7">
        <f t="shared" si="9"/>
        <v>47.55</v>
      </c>
    </row>
    <row r="17" spans="1:22" ht="13.5" x14ac:dyDescent="0.25">
      <c r="A17" s="3">
        <f>RSI!A17</f>
        <v>42331</v>
      </c>
      <c r="B17" s="2">
        <f>RSI!B17</f>
        <v>1.3661000000000001</v>
      </c>
      <c r="C17" s="2">
        <f>RSI!I17</f>
        <v>73.458876974274972</v>
      </c>
      <c r="D17" s="2">
        <f>MACD!E17</f>
        <v>0</v>
      </c>
      <c r="E17" s="2">
        <f>MACD!F17</f>
        <v>0</v>
      </c>
      <c r="F17" s="2">
        <f>'Moving Avg'!D17</f>
        <v>1.2900199999999999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WEAK</v>
      </c>
      <c r="L17" s="5" t="str">
        <f>OBV!H17</f>
        <v>CONFIRMED BULLISH</v>
      </c>
      <c r="M17" s="7">
        <f t="shared" si="0"/>
        <v>0</v>
      </c>
      <c r="N17" s="7">
        <f t="shared" si="1"/>
        <v>45</v>
      </c>
      <c r="O17" s="7">
        <f t="shared" si="2"/>
        <v>50</v>
      </c>
      <c r="P17" s="7">
        <f t="shared" si="3"/>
        <v>67</v>
      </c>
      <c r="Q17" s="8">
        <f t="shared" si="4"/>
        <v>33.299999999999997</v>
      </c>
      <c r="R17" s="8">
        <f t="shared" si="5"/>
        <v>43.25</v>
      </c>
      <c r="S17" s="8">
        <f t="shared" si="6"/>
        <v>49.400000000000006</v>
      </c>
      <c r="T17" s="8">
        <f t="shared" si="7"/>
        <v>40.5</v>
      </c>
      <c r="U17" s="7">
        <f t="shared" si="8"/>
        <v>41.983333333333334</v>
      </c>
      <c r="V17" s="7">
        <f t="shared" si="9"/>
        <v>41.612499999999997</v>
      </c>
    </row>
    <row r="18" spans="1:22" ht="13.5" x14ac:dyDescent="0.25">
      <c r="A18" s="3">
        <f>RSI!A18</f>
        <v>42332</v>
      </c>
      <c r="B18" s="2">
        <f>RSI!B18</f>
        <v>1.4195</v>
      </c>
      <c r="C18" s="2">
        <f>RSI!I18</f>
        <v>78.112989428183667</v>
      </c>
      <c r="D18" s="2">
        <f>MACD!E18</f>
        <v>0</v>
      </c>
      <c r="E18" s="2">
        <f>MACD!F18</f>
        <v>0</v>
      </c>
      <c r="F18" s="2">
        <f>'Moving Avg'!D18</f>
        <v>1.3256600000000001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WEAK</v>
      </c>
      <c r="L18" s="5" t="str">
        <f>OBV!H18</f>
        <v>CONFIRMED BULLISH</v>
      </c>
      <c r="M18" s="7">
        <f t="shared" si="0"/>
        <v>0</v>
      </c>
      <c r="N18" s="7">
        <f t="shared" si="1"/>
        <v>45</v>
      </c>
      <c r="O18" s="7">
        <f t="shared" si="2"/>
        <v>50</v>
      </c>
      <c r="P18" s="7">
        <f t="shared" si="3"/>
        <v>67</v>
      </c>
      <c r="Q18" s="8">
        <f t="shared" si="4"/>
        <v>33.299999999999997</v>
      </c>
      <c r="R18" s="8">
        <f t="shared" si="5"/>
        <v>43.25</v>
      </c>
      <c r="S18" s="8">
        <f t="shared" si="6"/>
        <v>49.400000000000006</v>
      </c>
      <c r="T18" s="8">
        <f t="shared" si="7"/>
        <v>40.5</v>
      </c>
      <c r="U18" s="7">
        <f t="shared" si="8"/>
        <v>41.983333333333334</v>
      </c>
      <c r="V18" s="7">
        <f t="shared" si="9"/>
        <v>41.612499999999997</v>
      </c>
    </row>
    <row r="19" spans="1:22" ht="13.5" x14ac:dyDescent="0.25">
      <c r="A19" s="3">
        <f>RSI!A19</f>
        <v>42333</v>
      </c>
      <c r="B19" s="2">
        <f>RSI!B19</f>
        <v>1.3661000000000001</v>
      </c>
      <c r="C19" s="2">
        <f>RSI!I19</f>
        <v>65.705017645198083</v>
      </c>
      <c r="D19" s="2">
        <f>MACD!E19</f>
        <v>0</v>
      </c>
      <c r="E19" s="2">
        <f>MACD!F19</f>
        <v>0</v>
      </c>
      <c r="F19" s="2">
        <f>'Moving Avg'!D19</f>
        <v>1.3423000000000003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WEAK</v>
      </c>
      <c r="L19" s="5" t="str">
        <f>OBV!H19</f>
        <v>CONFIRMED BULLISH</v>
      </c>
      <c r="M19" s="7">
        <f t="shared" si="0"/>
        <v>25</v>
      </c>
      <c r="N19" s="7">
        <f t="shared" si="1"/>
        <v>45</v>
      </c>
      <c r="O19" s="7">
        <f t="shared" si="2"/>
        <v>50</v>
      </c>
      <c r="P19" s="7">
        <f t="shared" si="3"/>
        <v>67</v>
      </c>
      <c r="Q19" s="8">
        <f t="shared" si="4"/>
        <v>42.05</v>
      </c>
      <c r="R19" s="8">
        <f t="shared" si="5"/>
        <v>48.25</v>
      </c>
      <c r="S19" s="8">
        <f t="shared" si="6"/>
        <v>53.150000000000006</v>
      </c>
      <c r="T19" s="8">
        <f t="shared" si="7"/>
        <v>46.75</v>
      </c>
      <c r="U19" s="7">
        <f t="shared" si="8"/>
        <v>47.816666666666663</v>
      </c>
      <c r="V19" s="7">
        <f t="shared" si="9"/>
        <v>47.55</v>
      </c>
    </row>
    <row r="20" spans="1:22" ht="13.5" x14ac:dyDescent="0.25">
      <c r="A20" s="3">
        <f>RSI!A20</f>
        <v>42334</v>
      </c>
      <c r="B20" s="2">
        <f>RSI!B20</f>
        <v>1.3778999999999999</v>
      </c>
      <c r="C20" s="2">
        <f>RSI!I20</f>
        <v>66.954181710703452</v>
      </c>
      <c r="D20" s="2">
        <f>MACD!E20</f>
        <v>0</v>
      </c>
      <c r="E20" s="2">
        <f>MACD!F20</f>
        <v>0</v>
      </c>
      <c r="F20" s="2">
        <f>'Moving Avg'!D20</f>
        <v>1.36368</v>
      </c>
      <c r="G20" s="2">
        <f>'Moving Avg'!F20</f>
        <v>1.2619684210526314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WEAK</v>
      </c>
      <c r="L20" s="5" t="str">
        <f>OBV!H20</f>
        <v>CONFIRMED BULLISH</v>
      </c>
      <c r="M20" s="7">
        <f t="shared" si="0"/>
        <v>25</v>
      </c>
      <c r="N20" s="7">
        <f t="shared" si="1"/>
        <v>45</v>
      </c>
      <c r="O20" s="7">
        <f t="shared" si="2"/>
        <v>50</v>
      </c>
      <c r="P20" s="7">
        <f t="shared" si="3"/>
        <v>67</v>
      </c>
      <c r="Q20" s="8">
        <f t="shared" si="4"/>
        <v>42.05</v>
      </c>
      <c r="R20" s="8">
        <f t="shared" si="5"/>
        <v>48.25</v>
      </c>
      <c r="S20" s="8">
        <f t="shared" si="6"/>
        <v>53.150000000000006</v>
      </c>
      <c r="T20" s="8">
        <f t="shared" si="7"/>
        <v>46.75</v>
      </c>
      <c r="U20" s="7">
        <f t="shared" si="8"/>
        <v>47.816666666666663</v>
      </c>
      <c r="V20" s="7">
        <f t="shared" si="9"/>
        <v>47.55</v>
      </c>
    </row>
    <row r="21" spans="1:22" ht="13.5" x14ac:dyDescent="0.25">
      <c r="A21" s="3">
        <f>RSI!A21</f>
        <v>42335</v>
      </c>
      <c r="B21" s="2">
        <f>RSI!B21</f>
        <v>1.3778999999999999</v>
      </c>
      <c r="C21" s="2">
        <f>RSI!I21</f>
        <v>66.954181710703452</v>
      </c>
      <c r="D21" s="2">
        <f>MACD!E21</f>
        <v>0</v>
      </c>
      <c r="E21" s="2">
        <f>MACD!F21</f>
        <v>0</v>
      </c>
      <c r="F21" s="2">
        <f>'Moving Avg'!D21</f>
        <v>1.3815000000000002</v>
      </c>
      <c r="G21" s="2">
        <f>'Moving Avg'!F21</f>
        <v>1.2677649999999998</v>
      </c>
      <c r="H21" s="2">
        <f>'Moving Avg'!G21</f>
        <v>0</v>
      </c>
      <c r="I21" s="2">
        <f>'Moving Avg'!H21</f>
        <v>0</v>
      </c>
      <c r="J21" s="5" t="str">
        <f>OBV!F21</f>
        <v>BULLISH</v>
      </c>
      <c r="K21" s="5" t="str">
        <f>OBV!G21</f>
        <v>WEAK</v>
      </c>
      <c r="L21" s="5" t="str">
        <f>OBV!H21</f>
        <v>CONFIRMED BULLISH</v>
      </c>
      <c r="M21" s="7">
        <f t="shared" si="0"/>
        <v>25</v>
      </c>
      <c r="N21" s="7">
        <f t="shared" si="1"/>
        <v>45</v>
      </c>
      <c r="O21" s="7">
        <f t="shared" si="2"/>
        <v>50</v>
      </c>
      <c r="P21" s="7">
        <f t="shared" si="3"/>
        <v>67</v>
      </c>
      <c r="Q21" s="8">
        <f t="shared" si="4"/>
        <v>42.05</v>
      </c>
      <c r="R21" s="8">
        <f t="shared" si="5"/>
        <v>48.25</v>
      </c>
      <c r="S21" s="8">
        <f t="shared" si="6"/>
        <v>53.150000000000006</v>
      </c>
      <c r="T21" s="8">
        <f t="shared" si="7"/>
        <v>46.75</v>
      </c>
      <c r="U21" s="7">
        <f t="shared" si="8"/>
        <v>47.816666666666663</v>
      </c>
      <c r="V21" s="7">
        <f t="shared" si="9"/>
        <v>47.55</v>
      </c>
    </row>
    <row r="22" spans="1:22" ht="13.5" x14ac:dyDescent="0.25">
      <c r="A22" s="3">
        <f>RSI!A22</f>
        <v>42338</v>
      </c>
      <c r="B22" s="2">
        <f>RSI!B22</f>
        <v>1.3423</v>
      </c>
      <c r="C22" s="2">
        <f>RSI!I22</f>
        <v>59.385709732474098</v>
      </c>
      <c r="D22" s="2">
        <f>MACD!E22</f>
        <v>0</v>
      </c>
      <c r="E22" s="2">
        <f>MACD!F22</f>
        <v>0</v>
      </c>
      <c r="F22" s="2">
        <f>'Moving Avg'!D22</f>
        <v>1.3767399999999999</v>
      </c>
      <c r="G22" s="2">
        <f>'Moving Avg'!F22</f>
        <v>1.2731099999999997</v>
      </c>
      <c r="H22" s="2">
        <f>'Moving Avg'!G22</f>
        <v>0</v>
      </c>
      <c r="I22" s="2">
        <f>'Moving Avg'!H22</f>
        <v>0</v>
      </c>
      <c r="J22" s="5" t="str">
        <f>OBV!F22</f>
        <v>BULLISH</v>
      </c>
      <c r="K22" s="5" t="str">
        <f>OBV!G22</f>
        <v>STRONG</v>
      </c>
      <c r="L22" s="5" t="str">
        <f>OBV!H22</f>
        <v>BULLISH DIVERGENCE</v>
      </c>
      <c r="M22" s="7">
        <f t="shared" si="0"/>
        <v>25</v>
      </c>
      <c r="N22" s="7">
        <f t="shared" si="1"/>
        <v>45</v>
      </c>
      <c r="O22" s="7">
        <f t="shared" si="2"/>
        <v>50</v>
      </c>
      <c r="P22" s="7">
        <f t="shared" si="3"/>
        <v>83</v>
      </c>
      <c r="Q22" s="8">
        <f t="shared" si="4"/>
        <v>44.45</v>
      </c>
      <c r="R22" s="8">
        <f t="shared" si="5"/>
        <v>52.25</v>
      </c>
      <c r="S22" s="8">
        <f t="shared" si="6"/>
        <v>60.35</v>
      </c>
      <c r="T22" s="8">
        <f t="shared" si="7"/>
        <v>50.75</v>
      </c>
      <c r="U22" s="7">
        <f t="shared" si="8"/>
        <v>52.35</v>
      </c>
      <c r="V22" s="7">
        <f t="shared" si="9"/>
        <v>51.95</v>
      </c>
    </row>
    <row r="23" spans="1:22" ht="13.5" x14ac:dyDescent="0.25">
      <c r="A23" s="3">
        <f>RSI!A23</f>
        <v>42339</v>
      </c>
      <c r="B23" s="2">
        <f>RSI!B23</f>
        <v>1.2828999999999999</v>
      </c>
      <c r="C23" s="2">
        <f>RSI!I23</f>
        <v>49.359776355717941</v>
      </c>
      <c r="D23" s="2">
        <f>MACD!E23</f>
        <v>0</v>
      </c>
      <c r="E23" s="2">
        <f>MACD!F23</f>
        <v>0</v>
      </c>
      <c r="F23" s="2">
        <f>'Moving Avg'!D23</f>
        <v>1.3494199999999998</v>
      </c>
      <c r="G23" s="2">
        <f>'Moving Avg'!F23</f>
        <v>1.2763750000000003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WEAK</v>
      </c>
      <c r="L23" s="5" t="str">
        <f>OBV!H23</f>
        <v>CONFIRMED BEARISH</v>
      </c>
      <c r="M23" s="7">
        <f t="shared" si="0"/>
        <v>25</v>
      </c>
      <c r="N23" s="7">
        <f t="shared" si="1"/>
        <v>45</v>
      </c>
      <c r="O23" s="7">
        <f t="shared" si="2"/>
        <v>50</v>
      </c>
      <c r="P23" s="7">
        <f t="shared" si="3"/>
        <v>0</v>
      </c>
      <c r="Q23" s="8">
        <f t="shared" si="4"/>
        <v>32</v>
      </c>
      <c r="R23" s="8">
        <f t="shared" si="5"/>
        <v>31.5</v>
      </c>
      <c r="S23" s="8">
        <f t="shared" si="6"/>
        <v>23</v>
      </c>
      <c r="T23" s="8">
        <f t="shared" si="7"/>
        <v>30</v>
      </c>
      <c r="U23" s="7">
        <f t="shared" si="8"/>
        <v>28.833333333333332</v>
      </c>
      <c r="V23" s="7">
        <f t="shared" si="9"/>
        <v>29.125</v>
      </c>
    </row>
    <row r="24" spans="1:22" ht="13.5" x14ac:dyDescent="0.25">
      <c r="A24" s="3">
        <f>RSI!A24</f>
        <v>42340</v>
      </c>
      <c r="B24" s="2">
        <f>RSI!B24</f>
        <v>1.3126</v>
      </c>
      <c r="C24" s="2">
        <f>RSI!I24</f>
        <v>53.579708023882993</v>
      </c>
      <c r="D24" s="2">
        <f>MACD!E24</f>
        <v>0</v>
      </c>
      <c r="E24" s="2">
        <f>MACD!F24</f>
        <v>0</v>
      </c>
      <c r="F24" s="2">
        <f>'Moving Avg'!D24</f>
        <v>1.3387199999999999</v>
      </c>
      <c r="G24" s="2">
        <f>'Moving Avg'!F24</f>
        <v>1.2811250000000001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CONFIRMED BEARISH</v>
      </c>
      <c r="M24" s="7">
        <f t="shared" si="0"/>
        <v>25</v>
      </c>
      <c r="N24" s="7">
        <f t="shared" si="1"/>
        <v>45</v>
      </c>
      <c r="O24" s="7">
        <f t="shared" si="2"/>
        <v>50</v>
      </c>
      <c r="P24" s="7">
        <f t="shared" si="3"/>
        <v>0</v>
      </c>
      <c r="Q24" s="8">
        <f t="shared" si="4"/>
        <v>32</v>
      </c>
      <c r="R24" s="8">
        <f t="shared" si="5"/>
        <v>31.5</v>
      </c>
      <c r="S24" s="8">
        <f t="shared" si="6"/>
        <v>23</v>
      </c>
      <c r="T24" s="8">
        <f t="shared" si="7"/>
        <v>30</v>
      </c>
      <c r="U24" s="7">
        <f t="shared" si="8"/>
        <v>28.833333333333332</v>
      </c>
      <c r="V24" s="7">
        <f t="shared" si="9"/>
        <v>29.125</v>
      </c>
    </row>
    <row r="25" spans="1:22" ht="13.5" x14ac:dyDescent="0.25">
      <c r="A25" s="3">
        <f>RSI!A25</f>
        <v>42341</v>
      </c>
      <c r="B25" s="2">
        <f>RSI!B25</f>
        <v>1.3185</v>
      </c>
      <c r="C25" s="2">
        <f>RSI!I25</f>
        <v>54.392770172665585</v>
      </c>
      <c r="D25" s="2">
        <f>MACD!E25</f>
        <v>0</v>
      </c>
      <c r="E25" s="2">
        <f>MACD!F25</f>
        <v>0</v>
      </c>
      <c r="F25" s="2">
        <f>'Moving Avg'!D25</f>
        <v>1.32684</v>
      </c>
      <c r="G25" s="2">
        <f>'Moving Avg'!F25</f>
        <v>1.2855750000000001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WEAK</v>
      </c>
      <c r="L25" s="5" t="str">
        <f>OBV!H25</f>
        <v>CONFIRMED BEARISH</v>
      </c>
      <c r="M25" s="7">
        <f t="shared" si="0"/>
        <v>25</v>
      </c>
      <c r="N25" s="7">
        <f t="shared" si="1"/>
        <v>45</v>
      </c>
      <c r="O25" s="7">
        <f t="shared" si="2"/>
        <v>50</v>
      </c>
      <c r="P25" s="7">
        <f t="shared" si="3"/>
        <v>0</v>
      </c>
      <c r="Q25" s="8">
        <f t="shared" si="4"/>
        <v>32</v>
      </c>
      <c r="R25" s="8">
        <f t="shared" si="5"/>
        <v>31.5</v>
      </c>
      <c r="S25" s="8">
        <f t="shared" si="6"/>
        <v>23</v>
      </c>
      <c r="T25" s="8">
        <f t="shared" si="7"/>
        <v>30</v>
      </c>
      <c r="U25" s="7">
        <f t="shared" si="8"/>
        <v>28.833333333333332</v>
      </c>
      <c r="V25" s="7">
        <f t="shared" si="9"/>
        <v>29.125</v>
      </c>
    </row>
    <row r="26" spans="1:22" ht="13.5" x14ac:dyDescent="0.25">
      <c r="A26" s="3">
        <f>RSI!A26</f>
        <v>42342</v>
      </c>
      <c r="B26" s="2">
        <f>RSI!B26</f>
        <v>1.2948</v>
      </c>
      <c r="C26" s="2">
        <f>RSI!I26</f>
        <v>50.561712677377507</v>
      </c>
      <c r="D26" s="2">
        <f>MACD!E26</f>
        <v>0</v>
      </c>
      <c r="E26" s="2">
        <f>MACD!F26</f>
        <v>0</v>
      </c>
      <c r="F26" s="2">
        <f>'Moving Avg'!D26</f>
        <v>1.3102199999999999</v>
      </c>
      <c r="G26" s="2">
        <f>'Moving Avg'!F26</f>
        <v>1.2897350000000001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WEAK</v>
      </c>
      <c r="L26" s="5" t="str">
        <f>OBV!H26</f>
        <v>CONFIRMED BEARISH</v>
      </c>
      <c r="M26" s="7">
        <f t="shared" si="0"/>
        <v>25</v>
      </c>
      <c r="N26" s="7">
        <f t="shared" si="1"/>
        <v>45</v>
      </c>
      <c r="O26" s="7">
        <f t="shared" si="2"/>
        <v>50</v>
      </c>
      <c r="P26" s="7">
        <f t="shared" si="3"/>
        <v>0</v>
      </c>
      <c r="Q26" s="8">
        <f t="shared" si="4"/>
        <v>32</v>
      </c>
      <c r="R26" s="8">
        <f t="shared" si="5"/>
        <v>31.5</v>
      </c>
      <c r="S26" s="8">
        <f t="shared" si="6"/>
        <v>23</v>
      </c>
      <c r="T26" s="8">
        <f t="shared" si="7"/>
        <v>30</v>
      </c>
      <c r="U26" s="7">
        <f t="shared" si="8"/>
        <v>28.833333333333332</v>
      </c>
      <c r="V26" s="7">
        <f t="shared" si="9"/>
        <v>29.125</v>
      </c>
    </row>
    <row r="27" spans="1:22" ht="13.5" x14ac:dyDescent="0.25">
      <c r="A27" s="3">
        <f>RSI!A27</f>
        <v>42345</v>
      </c>
      <c r="B27" s="2">
        <f>RSI!B27</f>
        <v>1.3364</v>
      </c>
      <c r="C27" s="2">
        <f>RSI!I27</f>
        <v>56.370522665509696</v>
      </c>
      <c r="D27" s="2">
        <f>MACD!E27</f>
        <v>-1.7386169865781342E-2</v>
      </c>
      <c r="E27" s="2">
        <f>MACD!F27</f>
        <v>0</v>
      </c>
      <c r="F27" s="2">
        <f>'Moving Avg'!D27</f>
        <v>1.30904</v>
      </c>
      <c r="G27" s="2">
        <f>'Moving Avg'!F27</f>
        <v>1.2956749999999999</v>
      </c>
      <c r="H27" s="2">
        <f>'Moving Avg'!G27</f>
        <v>0</v>
      </c>
      <c r="I27" s="2">
        <f>'Moving Avg'!H27</f>
        <v>0</v>
      </c>
      <c r="J27" s="5" t="str">
        <f>OBV!F27</f>
        <v>BEARISH</v>
      </c>
      <c r="K27" s="5" t="str">
        <f>OBV!G27</f>
        <v>WEAK</v>
      </c>
      <c r="L27" s="5" t="str">
        <f>OBV!H27</f>
        <v>CONFIRMED BEARISH</v>
      </c>
      <c r="M27" s="7">
        <f t="shared" si="0"/>
        <v>25</v>
      </c>
      <c r="N27" s="7">
        <f t="shared" si="1"/>
        <v>45</v>
      </c>
      <c r="O27" s="7">
        <f t="shared" si="2"/>
        <v>50</v>
      </c>
      <c r="P27" s="7">
        <f t="shared" si="3"/>
        <v>0</v>
      </c>
      <c r="Q27" s="8">
        <f t="shared" si="4"/>
        <v>32</v>
      </c>
      <c r="R27" s="8">
        <f t="shared" si="5"/>
        <v>31.5</v>
      </c>
      <c r="S27" s="8">
        <f t="shared" si="6"/>
        <v>23</v>
      </c>
      <c r="T27" s="8">
        <f t="shared" si="7"/>
        <v>30</v>
      </c>
      <c r="U27" s="7">
        <f t="shared" si="8"/>
        <v>28.833333333333332</v>
      </c>
      <c r="V27" s="7">
        <f t="shared" si="9"/>
        <v>29.125</v>
      </c>
    </row>
    <row r="28" spans="1:22" ht="13.5" x14ac:dyDescent="0.25">
      <c r="A28" s="3">
        <f>RSI!A28</f>
        <v>42346</v>
      </c>
      <c r="B28" s="2">
        <f>RSI!B28</f>
        <v>1.3067</v>
      </c>
      <c r="C28" s="2">
        <f>RSI!I28</f>
        <v>51.70003339218416</v>
      </c>
      <c r="D28" s="2">
        <f>MACD!E28</f>
        <v>4.8865216191580352E-3</v>
      </c>
      <c r="E28" s="2">
        <f>MACD!F28</f>
        <v>0</v>
      </c>
      <c r="F28" s="2">
        <f>'Moving Avg'!D28</f>
        <v>1.3138000000000001</v>
      </c>
      <c r="G28" s="2">
        <f>'Moving Avg'!F28</f>
        <v>1.30043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CONFIRMED BULLISH</v>
      </c>
      <c r="M28" s="7">
        <f t="shared" si="0"/>
        <v>25</v>
      </c>
      <c r="N28" s="7">
        <f t="shared" si="1"/>
        <v>0</v>
      </c>
      <c r="O28" s="7">
        <f t="shared" si="2"/>
        <v>50</v>
      </c>
      <c r="P28" s="7">
        <f t="shared" si="3"/>
        <v>100</v>
      </c>
      <c r="Q28" s="8">
        <f t="shared" si="4"/>
        <v>31.25</v>
      </c>
      <c r="R28" s="8">
        <f t="shared" si="5"/>
        <v>47.5</v>
      </c>
      <c r="S28" s="8">
        <f t="shared" si="6"/>
        <v>61.25</v>
      </c>
      <c r="T28" s="8">
        <f t="shared" si="7"/>
        <v>43.75</v>
      </c>
      <c r="U28" s="7">
        <f t="shared" si="8"/>
        <v>46.666666666666664</v>
      </c>
      <c r="V28" s="7">
        <f t="shared" si="9"/>
        <v>45.9375</v>
      </c>
    </row>
    <row r="29" spans="1:22" ht="13.5" x14ac:dyDescent="0.25">
      <c r="A29" s="3">
        <f>RSI!A29</f>
        <v>42347</v>
      </c>
      <c r="B29" s="2">
        <f>RSI!B29</f>
        <v>1.3067</v>
      </c>
      <c r="C29" s="2">
        <f>RSI!I29</f>
        <v>51.70003339218416</v>
      </c>
      <c r="D29" s="2">
        <f>MACD!E29</f>
        <v>1.535103464446208E-2</v>
      </c>
      <c r="E29" s="2">
        <f>MACD!F29</f>
        <v>0</v>
      </c>
      <c r="F29" s="2">
        <f>'Moving Avg'!D29</f>
        <v>1.3126200000000001</v>
      </c>
      <c r="G29" s="2">
        <f>'Moving Avg'!F29</f>
        <v>1.3054799999999998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BULLISH DIVERGENCE</v>
      </c>
      <c r="M29" s="7">
        <f t="shared" si="0"/>
        <v>25</v>
      </c>
      <c r="N29" s="7">
        <f t="shared" si="1"/>
        <v>0</v>
      </c>
      <c r="O29" s="7">
        <f t="shared" si="2"/>
        <v>50</v>
      </c>
      <c r="P29" s="7">
        <f t="shared" si="3"/>
        <v>83</v>
      </c>
      <c r="Q29" s="8">
        <f t="shared" si="4"/>
        <v>28.7</v>
      </c>
      <c r="R29" s="8">
        <f t="shared" si="5"/>
        <v>43.25</v>
      </c>
      <c r="S29" s="8">
        <f t="shared" si="6"/>
        <v>53.6</v>
      </c>
      <c r="T29" s="8">
        <f t="shared" si="7"/>
        <v>39.5</v>
      </c>
      <c r="U29" s="7">
        <f t="shared" si="8"/>
        <v>41.85</v>
      </c>
      <c r="V29" s="7">
        <f t="shared" si="9"/>
        <v>41.262500000000003</v>
      </c>
    </row>
    <row r="30" spans="1:22" ht="13.5" x14ac:dyDescent="0.25">
      <c r="A30" s="3">
        <f>RSI!A30</f>
        <v>42348</v>
      </c>
      <c r="B30" s="2">
        <f>RSI!B30</f>
        <v>1.3364</v>
      </c>
      <c r="C30" s="2">
        <f>RSI!I30</f>
        <v>55.934319195063452</v>
      </c>
      <c r="D30" s="2">
        <f>MACD!E30</f>
        <v>2.3667094312213699E-2</v>
      </c>
      <c r="E30" s="2">
        <f>MACD!F30</f>
        <v>0</v>
      </c>
      <c r="F30" s="2">
        <f>'Moving Avg'!D30</f>
        <v>1.3162</v>
      </c>
      <c r="G30" s="2">
        <f>'Moving Avg'!F30</f>
        <v>1.3123099999999999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CONFIRMED BULLISH</v>
      </c>
      <c r="M30" s="7">
        <f t="shared" si="0"/>
        <v>25</v>
      </c>
      <c r="N30" s="7">
        <f t="shared" si="1"/>
        <v>0</v>
      </c>
      <c r="O30" s="7">
        <f t="shared" si="2"/>
        <v>50</v>
      </c>
      <c r="P30" s="7">
        <f t="shared" si="3"/>
        <v>100</v>
      </c>
      <c r="Q30" s="8">
        <f t="shared" si="4"/>
        <v>31.25</v>
      </c>
      <c r="R30" s="8">
        <f t="shared" si="5"/>
        <v>47.5</v>
      </c>
      <c r="S30" s="8">
        <f t="shared" si="6"/>
        <v>61.25</v>
      </c>
      <c r="T30" s="8">
        <f t="shared" si="7"/>
        <v>43.75</v>
      </c>
      <c r="U30" s="7">
        <f t="shared" si="8"/>
        <v>46.666666666666664</v>
      </c>
      <c r="V30" s="7">
        <f t="shared" si="9"/>
        <v>45.9375</v>
      </c>
    </row>
    <row r="31" spans="1:22" ht="13.5" x14ac:dyDescent="0.25">
      <c r="A31" s="3">
        <f>RSI!A31</f>
        <v>42349</v>
      </c>
      <c r="B31" s="2">
        <f>RSI!B31</f>
        <v>1.3304</v>
      </c>
      <c r="C31" s="2">
        <f>RSI!I31</f>
        <v>54.887465478377116</v>
      </c>
      <c r="D31" s="2">
        <f>MACD!E31</f>
        <v>3.0830194116723053E-2</v>
      </c>
      <c r="E31" s="2">
        <f>MACD!F31</f>
        <v>0</v>
      </c>
      <c r="F31" s="2">
        <f>'Moving Avg'!D31</f>
        <v>1.3233200000000001</v>
      </c>
      <c r="G31" s="2">
        <f>'Moving Avg'!F31</f>
        <v>1.3194349999999999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STRONG</v>
      </c>
      <c r="L31" s="5" t="str">
        <f>OBV!H31</f>
        <v>CONFIRMED BULLISH</v>
      </c>
      <c r="M31" s="7">
        <f t="shared" si="0"/>
        <v>25</v>
      </c>
      <c r="N31" s="7">
        <f t="shared" si="1"/>
        <v>0</v>
      </c>
      <c r="O31" s="7">
        <f t="shared" si="2"/>
        <v>50</v>
      </c>
      <c r="P31" s="7">
        <f t="shared" si="3"/>
        <v>100</v>
      </c>
      <c r="Q31" s="8">
        <f t="shared" si="4"/>
        <v>31.25</v>
      </c>
      <c r="R31" s="8">
        <f t="shared" si="5"/>
        <v>47.5</v>
      </c>
      <c r="S31" s="8">
        <f t="shared" si="6"/>
        <v>61.25</v>
      </c>
      <c r="T31" s="8">
        <f t="shared" si="7"/>
        <v>43.75</v>
      </c>
      <c r="U31" s="7">
        <f t="shared" si="8"/>
        <v>46.666666666666664</v>
      </c>
      <c r="V31" s="7">
        <f t="shared" si="9"/>
        <v>45.9375</v>
      </c>
    </row>
    <row r="32" spans="1:22" ht="13.5" x14ac:dyDescent="0.25">
      <c r="A32" s="3">
        <f>RSI!A32</f>
        <v>42352</v>
      </c>
      <c r="B32" s="2">
        <f>RSI!B32</f>
        <v>1.3304</v>
      </c>
      <c r="C32" s="2">
        <f>RSI!I32</f>
        <v>54.887465478377116</v>
      </c>
      <c r="D32" s="2">
        <f>MACD!E32</f>
        <v>3.1155355569068455E-2</v>
      </c>
      <c r="E32" s="2">
        <f>MACD!F32</f>
        <v>0</v>
      </c>
      <c r="F32" s="2">
        <f>'Moving Avg'!D32</f>
        <v>1.32212</v>
      </c>
      <c r="G32" s="2">
        <f>'Moving Avg'!F32</f>
        <v>1.3244799999999999</v>
      </c>
      <c r="H32" s="2">
        <f>'Moving Avg'!G32</f>
        <v>0</v>
      </c>
      <c r="I32" s="2">
        <f>'Moving Avg'!H32</f>
        <v>0</v>
      </c>
      <c r="J32" s="5" t="str">
        <f>OBV!F32</f>
        <v>BEARISH</v>
      </c>
      <c r="K32" s="5" t="str">
        <f>OBV!G32</f>
        <v>WEAK</v>
      </c>
      <c r="L32" s="5" t="str">
        <f>OBV!H32</f>
        <v>CONFIRMED BEARISH</v>
      </c>
      <c r="M32" s="7">
        <f t="shared" si="0"/>
        <v>25</v>
      </c>
      <c r="N32" s="7">
        <f t="shared" si="1"/>
        <v>0</v>
      </c>
      <c r="O32" s="7">
        <f t="shared" si="2"/>
        <v>50</v>
      </c>
      <c r="P32" s="7">
        <f t="shared" si="3"/>
        <v>0</v>
      </c>
      <c r="Q32" s="8">
        <f t="shared" si="4"/>
        <v>16.25</v>
      </c>
      <c r="R32" s="8">
        <f t="shared" si="5"/>
        <v>22.5</v>
      </c>
      <c r="S32" s="8">
        <f t="shared" si="6"/>
        <v>16.25</v>
      </c>
      <c r="T32" s="8">
        <f t="shared" si="7"/>
        <v>18.75</v>
      </c>
      <c r="U32" s="7">
        <f t="shared" si="8"/>
        <v>18.333333333333332</v>
      </c>
      <c r="V32" s="7">
        <f t="shared" si="9"/>
        <v>18.4375</v>
      </c>
    </row>
    <row r="33" spans="1:22" ht="13.5" x14ac:dyDescent="0.25">
      <c r="A33" s="3">
        <f>RSI!A33</f>
        <v>42353</v>
      </c>
      <c r="B33" s="2">
        <f>RSI!B33</f>
        <v>1.3245</v>
      </c>
      <c r="C33" s="2">
        <f>RSI!I33</f>
        <v>53.740424680994138</v>
      </c>
      <c r="D33" s="2">
        <f>MACD!E33</f>
        <v>2.2489252939776883E-2</v>
      </c>
      <c r="E33" s="2">
        <f>MACD!F33</f>
        <v>0</v>
      </c>
      <c r="F33" s="2">
        <f>'Moving Avg'!D33</f>
        <v>1.3256800000000002</v>
      </c>
      <c r="G33" s="2">
        <f>'Moving Avg'!F33</f>
        <v>1.32864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BEARISH DIVERGENCE</v>
      </c>
      <c r="M33" s="7">
        <f t="shared" si="0"/>
        <v>25</v>
      </c>
      <c r="N33" s="7">
        <f t="shared" si="1"/>
        <v>0</v>
      </c>
      <c r="O33" s="7">
        <f t="shared" si="2"/>
        <v>50</v>
      </c>
      <c r="P33" s="7">
        <f t="shared" si="3"/>
        <v>0</v>
      </c>
      <c r="Q33" s="8">
        <f t="shared" si="4"/>
        <v>16.25</v>
      </c>
      <c r="R33" s="8">
        <f t="shared" si="5"/>
        <v>22.5</v>
      </c>
      <c r="S33" s="8">
        <f t="shared" si="6"/>
        <v>16.25</v>
      </c>
      <c r="T33" s="8">
        <f t="shared" si="7"/>
        <v>18.75</v>
      </c>
      <c r="U33" s="7">
        <f t="shared" si="8"/>
        <v>18.333333333333332</v>
      </c>
      <c r="V33" s="7">
        <f t="shared" si="9"/>
        <v>18.4375</v>
      </c>
    </row>
    <row r="34" spans="1:22" ht="13.5" x14ac:dyDescent="0.25">
      <c r="A34" s="3">
        <f>RSI!A34</f>
        <v>42354</v>
      </c>
      <c r="B34" s="2">
        <f>RSI!B34</f>
        <v>1.3126</v>
      </c>
      <c r="C34" s="2">
        <f>RSI!I34</f>
        <v>51.406929102680586</v>
      </c>
      <c r="D34" s="2">
        <f>MACD!E34</f>
        <v>2.0419921786460016E-2</v>
      </c>
      <c r="E34" s="2">
        <f>MACD!F34</f>
        <v>0</v>
      </c>
      <c r="F34" s="2">
        <f>'Moving Avg'!D34</f>
        <v>1.3268599999999999</v>
      </c>
      <c r="G34" s="2">
        <f>'Moving Avg'!F34</f>
        <v>1.3301250000000002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WEAK</v>
      </c>
      <c r="L34" s="5" t="str">
        <f>OBV!H34</f>
        <v>BEARISH DIVERGENCE</v>
      </c>
      <c r="M34" s="7">
        <f t="shared" si="0"/>
        <v>25</v>
      </c>
      <c r="N34" s="7">
        <f t="shared" si="1"/>
        <v>0</v>
      </c>
      <c r="O34" s="7">
        <f t="shared" si="2"/>
        <v>50</v>
      </c>
      <c r="P34" s="7">
        <f t="shared" si="3"/>
        <v>0</v>
      </c>
      <c r="Q34" s="8">
        <f t="shared" si="4"/>
        <v>16.25</v>
      </c>
      <c r="R34" s="8">
        <f t="shared" si="5"/>
        <v>22.5</v>
      </c>
      <c r="S34" s="8">
        <f t="shared" si="6"/>
        <v>16.25</v>
      </c>
      <c r="T34" s="8">
        <f t="shared" si="7"/>
        <v>18.75</v>
      </c>
      <c r="U34" s="7">
        <f t="shared" si="8"/>
        <v>18.333333333333332</v>
      </c>
      <c r="V34" s="7">
        <f t="shared" si="9"/>
        <v>18.4375</v>
      </c>
    </row>
    <row r="35" spans="1:22" ht="13.5" x14ac:dyDescent="0.25">
      <c r="A35" s="3">
        <f>RSI!A35</f>
        <v>42355</v>
      </c>
      <c r="B35" s="2">
        <f>RSI!B35</f>
        <v>1.2828999999999999</v>
      </c>
      <c r="C35" s="2">
        <f>RSI!I35</f>
        <v>46.034358238469942</v>
      </c>
      <c r="D35" s="2">
        <f>MACD!E35</f>
        <v>2.1673637586152372E-2</v>
      </c>
      <c r="E35" s="2">
        <f>MACD!F35</f>
        <v>1.7009649189803695E-2</v>
      </c>
      <c r="F35" s="2">
        <f>'Moving Avg'!D35</f>
        <v>1.31616</v>
      </c>
      <c r="G35" s="2">
        <f>'Moving Avg'!F35</f>
        <v>1.3307200000000001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WEAK</v>
      </c>
      <c r="L35" s="5" t="str">
        <f>OBV!H35</f>
        <v>CONFIRMED BEARISH</v>
      </c>
      <c r="M35" s="7">
        <f t="shared" si="0"/>
        <v>25</v>
      </c>
      <c r="N35" s="7">
        <f t="shared" si="1"/>
        <v>0</v>
      </c>
      <c r="O35" s="7">
        <f t="shared" si="2"/>
        <v>50</v>
      </c>
      <c r="P35" s="7">
        <f t="shared" si="3"/>
        <v>0</v>
      </c>
      <c r="Q35" s="8">
        <f t="shared" si="4"/>
        <v>16.25</v>
      </c>
      <c r="R35" s="8">
        <f t="shared" si="5"/>
        <v>22.5</v>
      </c>
      <c r="S35" s="8">
        <f t="shared" si="6"/>
        <v>16.25</v>
      </c>
      <c r="T35" s="8">
        <f t="shared" si="7"/>
        <v>18.75</v>
      </c>
      <c r="U35" s="7">
        <f t="shared" si="8"/>
        <v>18.333333333333332</v>
      </c>
      <c r="V35" s="7">
        <f t="shared" si="9"/>
        <v>18.4375</v>
      </c>
    </row>
    <row r="36" spans="1:22" ht="13.5" x14ac:dyDescent="0.25">
      <c r="A36" s="3">
        <f>RSI!A36</f>
        <v>42356</v>
      </c>
      <c r="B36" s="2">
        <f>RSI!B36</f>
        <v>1.3007</v>
      </c>
      <c r="C36" s="2">
        <f>RSI!I36</f>
        <v>49.444534606002371</v>
      </c>
      <c r="D36" s="2">
        <f>MACD!E36</f>
        <v>1.7849926174672959E-2</v>
      </c>
      <c r="E36" s="2">
        <f>MACD!F36</f>
        <v>1.7177704586777549E-2</v>
      </c>
      <c r="F36" s="2">
        <f>'Moving Avg'!D36</f>
        <v>1.3102199999999999</v>
      </c>
      <c r="G36" s="2">
        <f>'Moving Avg'!F36</f>
        <v>1.3313150000000002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  <c r="M36" s="7">
        <f t="shared" si="0"/>
        <v>25</v>
      </c>
      <c r="N36" s="7">
        <f t="shared" si="1"/>
        <v>0</v>
      </c>
      <c r="O36" s="7">
        <f t="shared" si="2"/>
        <v>50</v>
      </c>
      <c r="P36" s="7">
        <f t="shared" si="3"/>
        <v>0</v>
      </c>
      <c r="Q36" s="8">
        <f t="shared" si="4"/>
        <v>16.25</v>
      </c>
      <c r="R36" s="8">
        <f t="shared" si="5"/>
        <v>22.5</v>
      </c>
      <c r="S36" s="8">
        <f t="shared" si="6"/>
        <v>16.25</v>
      </c>
      <c r="T36" s="8">
        <f t="shared" si="7"/>
        <v>18.75</v>
      </c>
      <c r="U36" s="7">
        <f t="shared" si="8"/>
        <v>18.333333333333332</v>
      </c>
      <c r="V36" s="7">
        <f t="shared" si="9"/>
        <v>18.4375</v>
      </c>
    </row>
    <row r="37" spans="1:22" ht="13.5" x14ac:dyDescent="0.25">
      <c r="A37" s="3">
        <f>RSI!A37</f>
        <v>42359</v>
      </c>
      <c r="B37" s="2">
        <f>RSI!B37</f>
        <v>1.2887999999999999</v>
      </c>
      <c r="C37" s="2">
        <f>RSI!I37</f>
        <v>47.292906814828079</v>
      </c>
      <c r="D37" s="2">
        <f>MACD!E37</f>
        <v>2.1864967932919255E-2</v>
      </c>
      <c r="E37" s="2">
        <f>MACD!F37</f>
        <v>1.811515725600589E-2</v>
      </c>
      <c r="F37" s="2">
        <f>'Moving Avg'!D37</f>
        <v>1.3019000000000001</v>
      </c>
      <c r="G37" s="2">
        <f>'Moving Avg'!F37</f>
        <v>1.32745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  <c r="M37" s="7">
        <f t="shared" si="0"/>
        <v>25</v>
      </c>
      <c r="N37" s="7">
        <f t="shared" si="1"/>
        <v>0</v>
      </c>
      <c r="O37" s="7">
        <f t="shared" si="2"/>
        <v>50</v>
      </c>
      <c r="P37" s="7">
        <f t="shared" si="3"/>
        <v>0</v>
      </c>
      <c r="Q37" s="8">
        <f t="shared" si="4"/>
        <v>16.25</v>
      </c>
      <c r="R37" s="8">
        <f t="shared" si="5"/>
        <v>22.5</v>
      </c>
      <c r="S37" s="8">
        <f t="shared" si="6"/>
        <v>16.25</v>
      </c>
      <c r="T37" s="8">
        <f t="shared" si="7"/>
        <v>18.75</v>
      </c>
      <c r="U37" s="7">
        <f t="shared" si="8"/>
        <v>18.333333333333332</v>
      </c>
      <c r="V37" s="7">
        <f t="shared" si="9"/>
        <v>18.4375</v>
      </c>
    </row>
    <row r="38" spans="1:22" ht="13.5" x14ac:dyDescent="0.25">
      <c r="A38" s="3">
        <f>RSI!A38</f>
        <v>42360</v>
      </c>
      <c r="B38" s="2">
        <f>RSI!B38</f>
        <v>1.2709999999999999</v>
      </c>
      <c r="C38" s="2">
        <f>RSI!I38</f>
        <v>44.194924246293581</v>
      </c>
      <c r="D38" s="2">
        <f>MACD!E38</f>
        <v>2.2053220388150496E-2</v>
      </c>
      <c r="E38" s="2">
        <f>MACD!F38</f>
        <v>1.8902769882434813E-2</v>
      </c>
      <c r="F38" s="2">
        <f>'Moving Avg'!D38</f>
        <v>1.2911999999999999</v>
      </c>
      <c r="G38" s="2">
        <f>'Moving Avg'!F38</f>
        <v>1.3200249999999998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  <c r="M38" s="7">
        <f t="shared" si="0"/>
        <v>25</v>
      </c>
      <c r="N38" s="7">
        <f t="shared" si="1"/>
        <v>0</v>
      </c>
      <c r="O38" s="7">
        <f t="shared" si="2"/>
        <v>50</v>
      </c>
      <c r="P38" s="7">
        <f t="shared" si="3"/>
        <v>0</v>
      </c>
      <c r="Q38" s="8">
        <f t="shared" si="4"/>
        <v>16.25</v>
      </c>
      <c r="R38" s="8">
        <f t="shared" si="5"/>
        <v>22.5</v>
      </c>
      <c r="S38" s="8">
        <f t="shared" si="6"/>
        <v>16.25</v>
      </c>
      <c r="T38" s="8">
        <f t="shared" si="7"/>
        <v>18.75</v>
      </c>
      <c r="U38" s="7">
        <f t="shared" si="8"/>
        <v>18.333333333333332</v>
      </c>
      <c r="V38" s="7">
        <f t="shared" si="9"/>
        <v>18.4375</v>
      </c>
    </row>
    <row r="39" spans="1:22" ht="13.5" x14ac:dyDescent="0.25">
      <c r="A39" s="3">
        <f>RSI!A39</f>
        <v>42361</v>
      </c>
      <c r="B39" s="2">
        <f>RSI!B39</f>
        <v>1.2948</v>
      </c>
      <c r="C39" s="2">
        <f>RSI!I39</f>
        <v>49.005002829389923</v>
      </c>
      <c r="D39" s="2">
        <f>MACD!E39</f>
        <v>2.0593267521016312E-2</v>
      </c>
      <c r="E39" s="2">
        <f>MACD!F39</f>
        <v>1.9240869410151115E-2</v>
      </c>
      <c r="F39" s="2">
        <f>'Moving Avg'!D39</f>
        <v>1.2876400000000001</v>
      </c>
      <c r="G39" s="2">
        <f>'Moving Avg'!F39</f>
        <v>1.3164599999999997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  <c r="M39" s="7">
        <f t="shared" si="0"/>
        <v>25</v>
      </c>
      <c r="N39" s="7">
        <f t="shared" si="1"/>
        <v>0</v>
      </c>
      <c r="O39" s="7">
        <f t="shared" si="2"/>
        <v>50</v>
      </c>
      <c r="P39" s="7">
        <f t="shared" si="3"/>
        <v>0</v>
      </c>
      <c r="Q39" s="8">
        <f t="shared" si="4"/>
        <v>16.25</v>
      </c>
      <c r="R39" s="8">
        <f t="shared" si="5"/>
        <v>22.5</v>
      </c>
      <c r="S39" s="8">
        <f t="shared" si="6"/>
        <v>16.25</v>
      </c>
      <c r="T39" s="8">
        <f t="shared" si="7"/>
        <v>18.75</v>
      </c>
      <c r="U39" s="7">
        <f t="shared" si="8"/>
        <v>18.333333333333332</v>
      </c>
      <c r="V39" s="7">
        <f t="shared" si="9"/>
        <v>18.4375</v>
      </c>
    </row>
    <row r="40" spans="1:22" ht="13.5" x14ac:dyDescent="0.25">
      <c r="A40" s="3">
        <f>RSI!A40</f>
        <v>42363</v>
      </c>
      <c r="B40" s="2">
        <f>RSI!B40</f>
        <v>1.3245</v>
      </c>
      <c r="C40" s="2">
        <f>RSI!I40</f>
        <v>54.298832241482032</v>
      </c>
      <c r="D40" s="2">
        <f>MACD!E40</f>
        <v>2.1719591998093479E-2</v>
      </c>
      <c r="E40" s="2">
        <f>MACD!F40</f>
        <v>1.9736613927739587E-2</v>
      </c>
      <c r="F40" s="2">
        <f>'Moving Avg'!D40</f>
        <v>1.2959600000000002</v>
      </c>
      <c r="G40" s="2">
        <f>'Moving Avg'!F40</f>
        <v>1.3137899999999998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CONFIRMED BULLISH</v>
      </c>
      <c r="M40" s="7">
        <f t="shared" si="0"/>
        <v>25</v>
      </c>
      <c r="N40" s="7">
        <f t="shared" si="1"/>
        <v>0</v>
      </c>
      <c r="O40" s="7">
        <f t="shared" si="2"/>
        <v>50</v>
      </c>
      <c r="P40" s="7">
        <f t="shared" si="3"/>
        <v>100</v>
      </c>
      <c r="Q40" s="8">
        <f t="shared" si="4"/>
        <v>31.25</v>
      </c>
      <c r="R40" s="8">
        <f t="shared" si="5"/>
        <v>47.5</v>
      </c>
      <c r="S40" s="8">
        <f t="shared" si="6"/>
        <v>61.25</v>
      </c>
      <c r="T40" s="8">
        <f t="shared" si="7"/>
        <v>43.75</v>
      </c>
      <c r="U40" s="7">
        <f t="shared" si="8"/>
        <v>46.666666666666664</v>
      </c>
      <c r="V40" s="7">
        <f t="shared" si="9"/>
        <v>45.9375</v>
      </c>
    </row>
    <row r="41" spans="1:22" ht="13.5" x14ac:dyDescent="0.25">
      <c r="A41" s="3">
        <f>RSI!A41</f>
        <v>42366</v>
      </c>
      <c r="B41" s="2">
        <f>RSI!B41</f>
        <v>1.3245</v>
      </c>
      <c r="C41" s="2">
        <f>RSI!I41</f>
        <v>54.298832241482046</v>
      </c>
      <c r="D41" s="2">
        <f>MACD!E41</f>
        <v>2.1567058844827791E-2</v>
      </c>
      <c r="E41" s="2">
        <f>MACD!F41</f>
        <v>2.0102702911157226E-2</v>
      </c>
      <c r="F41" s="2">
        <f>'Moving Avg'!D41</f>
        <v>1.3007200000000001</v>
      </c>
      <c r="G41" s="2">
        <f>'Moving Avg'!F41</f>
        <v>1.3111200000000001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CONFIRMED BULLISH</v>
      </c>
      <c r="M41" s="7">
        <f t="shared" si="0"/>
        <v>25</v>
      </c>
      <c r="N41" s="7">
        <f t="shared" si="1"/>
        <v>0</v>
      </c>
      <c r="O41" s="7">
        <f t="shared" si="2"/>
        <v>50</v>
      </c>
      <c r="P41" s="7">
        <f t="shared" si="3"/>
        <v>100</v>
      </c>
      <c r="Q41" s="8">
        <f t="shared" si="4"/>
        <v>31.25</v>
      </c>
      <c r="R41" s="8">
        <f t="shared" si="5"/>
        <v>47.5</v>
      </c>
      <c r="S41" s="8">
        <f t="shared" si="6"/>
        <v>61.25</v>
      </c>
      <c r="T41" s="8">
        <f t="shared" si="7"/>
        <v>43.75</v>
      </c>
      <c r="U41" s="7">
        <f t="shared" si="8"/>
        <v>46.666666666666664</v>
      </c>
      <c r="V41" s="7">
        <f t="shared" si="9"/>
        <v>45.9375</v>
      </c>
    </row>
    <row r="42" spans="1:22" ht="13.5" x14ac:dyDescent="0.25">
      <c r="A42" s="3">
        <f>RSI!A42</f>
        <v>42367</v>
      </c>
      <c r="B42" s="2">
        <f>RSI!B42</f>
        <v>1.3304</v>
      </c>
      <c r="C42" s="2">
        <f>RSI!I42</f>
        <v>55.366337023950912</v>
      </c>
      <c r="D42" s="2">
        <f>MACD!E42</f>
        <v>2.0831973794892766E-2</v>
      </c>
      <c r="E42" s="2">
        <f>MACD!F42</f>
        <v>2.0248557087904337E-2</v>
      </c>
      <c r="F42" s="2">
        <f>'Moving Avg'!D42</f>
        <v>1.30904</v>
      </c>
      <c r="G42" s="2">
        <f>'Moving Avg'!F42</f>
        <v>1.3105249999999999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STRONG</v>
      </c>
      <c r="L42" s="5" t="str">
        <f>OBV!H42</f>
        <v>CONFIRMED BULLISH</v>
      </c>
      <c r="M42" s="7">
        <f t="shared" si="0"/>
        <v>25</v>
      </c>
      <c r="N42" s="7">
        <f t="shared" si="1"/>
        <v>0</v>
      </c>
      <c r="O42" s="7">
        <f t="shared" si="2"/>
        <v>50</v>
      </c>
      <c r="P42" s="7">
        <f t="shared" si="3"/>
        <v>100</v>
      </c>
      <c r="Q42" s="8">
        <f t="shared" si="4"/>
        <v>31.25</v>
      </c>
      <c r="R42" s="8">
        <f t="shared" si="5"/>
        <v>47.5</v>
      </c>
      <c r="S42" s="8">
        <f t="shared" si="6"/>
        <v>61.25</v>
      </c>
      <c r="T42" s="8">
        <f t="shared" si="7"/>
        <v>43.75</v>
      </c>
      <c r="U42" s="7">
        <f t="shared" si="8"/>
        <v>46.666666666666664</v>
      </c>
      <c r="V42" s="7">
        <f t="shared" si="9"/>
        <v>45.9375</v>
      </c>
    </row>
    <row r="43" spans="1:22" ht="13.5" x14ac:dyDescent="0.25">
      <c r="A43" s="3">
        <f>RSI!A43</f>
        <v>42368</v>
      </c>
      <c r="B43" s="2">
        <f>RSI!B43</f>
        <v>1.3482000000000001</v>
      </c>
      <c r="C43" s="2">
        <f>RSI!I43</f>
        <v>58.514731295142624</v>
      </c>
      <c r="D43" s="2">
        <f>MACD!E43</f>
        <v>1.7792440222494266E-2</v>
      </c>
      <c r="E43" s="2">
        <f>MACD!F43</f>
        <v>1.9757333714822325E-2</v>
      </c>
      <c r="F43" s="2">
        <f>'Moving Avg'!D43</f>
        <v>1.3244800000000001</v>
      </c>
      <c r="G43" s="2">
        <f>'Moving Avg'!F43</f>
        <v>1.31379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STRONG</v>
      </c>
      <c r="L43" s="5" t="str">
        <f>OBV!H43</f>
        <v>CONFIRMED BULLISH</v>
      </c>
      <c r="M43" s="7">
        <f t="shared" si="0"/>
        <v>25</v>
      </c>
      <c r="N43" s="7">
        <f t="shared" si="1"/>
        <v>45</v>
      </c>
      <c r="O43" s="7">
        <f t="shared" si="2"/>
        <v>50</v>
      </c>
      <c r="P43" s="7">
        <f t="shared" si="3"/>
        <v>100</v>
      </c>
      <c r="Q43" s="8">
        <f t="shared" si="4"/>
        <v>47</v>
      </c>
      <c r="R43" s="8">
        <f t="shared" si="5"/>
        <v>56.5</v>
      </c>
      <c r="S43" s="8">
        <f t="shared" si="6"/>
        <v>68</v>
      </c>
      <c r="T43" s="8">
        <f t="shared" si="7"/>
        <v>55</v>
      </c>
      <c r="U43" s="7">
        <f t="shared" si="8"/>
        <v>57.166666666666664</v>
      </c>
      <c r="V43" s="7">
        <f t="shared" si="9"/>
        <v>56.625</v>
      </c>
    </row>
    <row r="44" spans="1:22" ht="13.5" x14ac:dyDescent="0.25">
      <c r="A44" s="3">
        <f>RSI!A44</f>
        <v>42369</v>
      </c>
      <c r="B44" s="2">
        <f>RSI!B44</f>
        <v>1.3482000000000001</v>
      </c>
      <c r="C44" s="2">
        <f>RSI!I44</f>
        <v>58.514731295142624</v>
      </c>
      <c r="D44" s="2">
        <f>MACD!E44</f>
        <v>1.3107421723065338E-2</v>
      </c>
      <c r="E44" s="2">
        <f>MACD!F44</f>
        <v>1.8427351316470927E-2</v>
      </c>
      <c r="F44" s="2">
        <f>'Moving Avg'!D44</f>
        <v>1.3351600000000001</v>
      </c>
      <c r="G44" s="2">
        <f>'Moving Avg'!F44</f>
        <v>1.3155699999999999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STRONG</v>
      </c>
      <c r="L44" s="5" t="str">
        <f>OBV!H44</f>
        <v>CONFIRMED BULLISH</v>
      </c>
      <c r="M44" s="7">
        <f t="shared" si="0"/>
        <v>25</v>
      </c>
      <c r="N44" s="7">
        <f t="shared" si="1"/>
        <v>45</v>
      </c>
      <c r="O44" s="7">
        <f t="shared" si="2"/>
        <v>50</v>
      </c>
      <c r="P44" s="7">
        <f t="shared" si="3"/>
        <v>100</v>
      </c>
      <c r="Q44" s="8">
        <f t="shared" si="4"/>
        <v>47</v>
      </c>
      <c r="R44" s="8">
        <f t="shared" si="5"/>
        <v>56.5</v>
      </c>
      <c r="S44" s="8">
        <f t="shared" si="6"/>
        <v>68</v>
      </c>
      <c r="T44" s="8">
        <f t="shared" si="7"/>
        <v>55</v>
      </c>
      <c r="U44" s="7">
        <f t="shared" si="8"/>
        <v>57.166666666666664</v>
      </c>
      <c r="V44" s="7">
        <f t="shared" si="9"/>
        <v>56.625</v>
      </c>
    </row>
    <row r="45" spans="1:22" ht="13.5" x14ac:dyDescent="0.25">
      <c r="A45" s="3">
        <f>RSI!A45</f>
        <v>42373</v>
      </c>
      <c r="B45" s="2">
        <f>RSI!B45</f>
        <v>1.3304</v>
      </c>
      <c r="C45" s="2">
        <f>RSI!I45</f>
        <v>54.089754847046152</v>
      </c>
      <c r="D45" s="2">
        <f>MACD!E45</f>
        <v>5.6310405998882818E-3</v>
      </c>
      <c r="E45" s="2">
        <f>MACD!F45</f>
        <v>1.5868089173154399E-2</v>
      </c>
      <c r="F45" s="2">
        <f>'Moving Avg'!D45</f>
        <v>1.3363400000000001</v>
      </c>
      <c r="G45" s="2">
        <f>'Moving Avg'!F45</f>
        <v>1.316165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  <c r="M45" s="7">
        <f t="shared" si="0"/>
        <v>25</v>
      </c>
      <c r="N45" s="7">
        <f t="shared" si="1"/>
        <v>45</v>
      </c>
      <c r="O45" s="7">
        <f t="shared" si="2"/>
        <v>50</v>
      </c>
      <c r="P45" s="7">
        <f t="shared" si="3"/>
        <v>100</v>
      </c>
      <c r="Q45" s="8">
        <f t="shared" si="4"/>
        <v>47</v>
      </c>
      <c r="R45" s="8">
        <f t="shared" si="5"/>
        <v>56.5</v>
      </c>
      <c r="S45" s="8">
        <f t="shared" si="6"/>
        <v>68</v>
      </c>
      <c r="T45" s="8">
        <f t="shared" si="7"/>
        <v>55</v>
      </c>
      <c r="U45" s="7">
        <f t="shared" si="8"/>
        <v>57.166666666666664</v>
      </c>
      <c r="V45" s="7">
        <f t="shared" si="9"/>
        <v>56.625</v>
      </c>
    </row>
    <row r="46" spans="1:22" ht="13.5" x14ac:dyDescent="0.25">
      <c r="A46" s="3">
        <f>RSI!A46</f>
        <v>42374</v>
      </c>
      <c r="B46" s="2">
        <f>RSI!B46</f>
        <v>1.2650999999999999</v>
      </c>
      <c r="C46" s="2">
        <f>RSI!I46</f>
        <v>41.647203187832268</v>
      </c>
      <c r="D46" s="2">
        <f>MACD!E46</f>
        <v>6.7434936731838313E-3</v>
      </c>
      <c r="E46" s="2">
        <f>MACD!F46</f>
        <v>1.4043170073160288E-2</v>
      </c>
      <c r="F46" s="2">
        <f>'Moving Avg'!D46</f>
        <v>1.3244600000000002</v>
      </c>
      <c r="G46" s="2">
        <f>'Moving Avg'!F46</f>
        <v>1.3146799999999998</v>
      </c>
      <c r="H46" s="2">
        <f>'Moving Avg'!G46</f>
        <v>0</v>
      </c>
      <c r="I46" s="2">
        <f>'Moving Avg'!H46</f>
        <v>0</v>
      </c>
      <c r="J46" s="5" t="str">
        <f>OBV!F46</f>
        <v>BEARISH</v>
      </c>
      <c r="K46" s="5" t="str">
        <f>OBV!G46</f>
        <v>WEAK</v>
      </c>
      <c r="L46" s="5" t="str">
        <f>OBV!H46</f>
        <v>CONFIRMED BEARISH</v>
      </c>
      <c r="M46" s="7">
        <f t="shared" si="0"/>
        <v>25</v>
      </c>
      <c r="N46" s="7">
        <f t="shared" si="1"/>
        <v>45</v>
      </c>
      <c r="O46" s="7">
        <f t="shared" si="2"/>
        <v>50</v>
      </c>
      <c r="P46" s="7">
        <f t="shared" si="3"/>
        <v>0</v>
      </c>
      <c r="Q46" s="8">
        <f t="shared" si="4"/>
        <v>32</v>
      </c>
      <c r="R46" s="8">
        <f t="shared" si="5"/>
        <v>31.5</v>
      </c>
      <c r="S46" s="8">
        <f t="shared" si="6"/>
        <v>23</v>
      </c>
      <c r="T46" s="8">
        <f t="shared" si="7"/>
        <v>30</v>
      </c>
      <c r="U46" s="7">
        <f t="shared" si="8"/>
        <v>28.833333333333332</v>
      </c>
      <c r="V46" s="7">
        <f t="shared" si="9"/>
        <v>29.125</v>
      </c>
    </row>
    <row r="47" spans="1:22" ht="13.5" x14ac:dyDescent="0.25">
      <c r="A47" s="3">
        <f>RSI!A47</f>
        <v>42375</v>
      </c>
      <c r="B47" s="2">
        <f>RSI!B47</f>
        <v>1.3007</v>
      </c>
      <c r="C47" s="2">
        <f>RSI!I47</f>
        <v>48.590409695416568</v>
      </c>
      <c r="D47" s="2">
        <f>MACD!E47</f>
        <v>3.4761165235073221E-3</v>
      </c>
      <c r="E47" s="2">
        <f>MACD!F47</f>
        <v>1.1929759363229694E-2</v>
      </c>
      <c r="F47" s="2">
        <f>'Moving Avg'!D47</f>
        <v>1.3185199999999999</v>
      </c>
      <c r="G47" s="2">
        <f>'Moving Avg'!F47</f>
        <v>1.3128949999999997</v>
      </c>
      <c r="H47" s="2">
        <f>'Moving Avg'!G47</f>
        <v>0</v>
      </c>
      <c r="I47" s="2">
        <f>'Moving Avg'!H47</f>
        <v>0</v>
      </c>
      <c r="J47" s="5" t="str">
        <f>OBV!F47</f>
        <v>BEARISH</v>
      </c>
      <c r="K47" s="5" t="str">
        <f>OBV!G47</f>
        <v>WEAK</v>
      </c>
      <c r="L47" s="5" t="str">
        <f>OBV!H47</f>
        <v>CONFIRMED BEARISH</v>
      </c>
      <c r="M47" s="7">
        <f t="shared" si="0"/>
        <v>25</v>
      </c>
      <c r="N47" s="7">
        <f t="shared" si="1"/>
        <v>45</v>
      </c>
      <c r="O47" s="7">
        <f t="shared" si="2"/>
        <v>50</v>
      </c>
      <c r="P47" s="7">
        <f t="shared" si="3"/>
        <v>0</v>
      </c>
      <c r="Q47" s="8">
        <f t="shared" si="4"/>
        <v>32</v>
      </c>
      <c r="R47" s="8">
        <f t="shared" si="5"/>
        <v>31.5</v>
      </c>
      <c r="S47" s="8">
        <f t="shared" si="6"/>
        <v>23</v>
      </c>
      <c r="T47" s="8">
        <f t="shared" si="7"/>
        <v>30</v>
      </c>
      <c r="U47" s="7">
        <f t="shared" si="8"/>
        <v>28.833333333333332</v>
      </c>
      <c r="V47" s="7">
        <f t="shared" si="9"/>
        <v>29.125</v>
      </c>
    </row>
    <row r="48" spans="1:22" ht="13.5" x14ac:dyDescent="0.25">
      <c r="A48" s="3">
        <f>RSI!A48</f>
        <v>42376</v>
      </c>
      <c r="B48" s="2">
        <f>RSI!B48</f>
        <v>1.2769999999999999</v>
      </c>
      <c r="C48" s="2">
        <f>RSI!I48</f>
        <v>44.771145968052117</v>
      </c>
      <c r="D48" s="2">
        <f>MACD!E48</f>
        <v>-2.4192673078071714E-4</v>
      </c>
      <c r="E48" s="2">
        <f>MACD!F48</f>
        <v>9.4954221444276121E-3</v>
      </c>
      <c r="F48" s="2">
        <f>'Moving Avg'!D48</f>
        <v>1.3042800000000001</v>
      </c>
      <c r="G48" s="2">
        <f>'Moving Avg'!F48</f>
        <v>1.31141</v>
      </c>
      <c r="H48" s="2">
        <f>'Moving Avg'!G48</f>
        <v>0</v>
      </c>
      <c r="I48" s="2">
        <f>'Moving Avg'!H48</f>
        <v>0</v>
      </c>
      <c r="J48" s="5" t="str">
        <f>OBV!F48</f>
        <v>BEARISH</v>
      </c>
      <c r="K48" s="5" t="str">
        <f>OBV!G48</f>
        <v>WEAK</v>
      </c>
      <c r="L48" s="5" t="str">
        <f>OBV!H48</f>
        <v>CONFIRMED BEARISH</v>
      </c>
      <c r="M48" s="7">
        <f t="shared" si="0"/>
        <v>25</v>
      </c>
      <c r="N48" s="7">
        <f t="shared" si="1"/>
        <v>45</v>
      </c>
      <c r="O48" s="7">
        <f t="shared" si="2"/>
        <v>50</v>
      </c>
      <c r="P48" s="7">
        <f t="shared" si="3"/>
        <v>0</v>
      </c>
      <c r="Q48" s="8">
        <f t="shared" si="4"/>
        <v>32</v>
      </c>
      <c r="R48" s="8">
        <f t="shared" si="5"/>
        <v>31.5</v>
      </c>
      <c r="S48" s="8">
        <f t="shared" si="6"/>
        <v>23</v>
      </c>
      <c r="T48" s="8">
        <f t="shared" si="7"/>
        <v>30</v>
      </c>
      <c r="U48" s="7">
        <f t="shared" si="8"/>
        <v>28.833333333333332</v>
      </c>
      <c r="V48" s="7">
        <f t="shared" si="9"/>
        <v>29.125</v>
      </c>
    </row>
    <row r="49" spans="1:22" ht="13.5" x14ac:dyDescent="0.25">
      <c r="A49" s="3">
        <f>RSI!A49</f>
        <v>42377</v>
      </c>
      <c r="B49" s="2">
        <f>RSI!B49</f>
        <v>1.2887999999999999</v>
      </c>
      <c r="C49" s="2">
        <f>RSI!I49</f>
        <v>47.004642380506127</v>
      </c>
      <c r="D49" s="2">
        <f>MACD!E49</f>
        <v>-4.3307826356153711E-4</v>
      </c>
      <c r="E49" s="2">
        <f>MACD!F49</f>
        <v>7.5097220628297821E-3</v>
      </c>
      <c r="F49" s="2">
        <f>'Moving Avg'!D49</f>
        <v>1.2924</v>
      </c>
      <c r="G49" s="2">
        <f>'Moving Avg'!F49</f>
        <v>1.3105149999999999</v>
      </c>
      <c r="H49" s="2">
        <f>'Moving Avg'!G49</f>
        <v>0</v>
      </c>
      <c r="I49" s="2">
        <f>'Moving Avg'!H49</f>
        <v>0</v>
      </c>
      <c r="J49" s="5" t="str">
        <f>OBV!F49</f>
        <v>BEARISH</v>
      </c>
      <c r="K49" s="5" t="str">
        <f>OBV!G49</f>
        <v>WEAK</v>
      </c>
      <c r="L49" s="5" t="str">
        <f>OBV!H49</f>
        <v>CONFIRMED BEARISH</v>
      </c>
      <c r="M49" s="7">
        <f t="shared" si="0"/>
        <v>25</v>
      </c>
      <c r="N49" s="7">
        <f t="shared" si="1"/>
        <v>45</v>
      </c>
      <c r="O49" s="7">
        <f t="shared" si="2"/>
        <v>50</v>
      </c>
      <c r="P49" s="7">
        <f t="shared" si="3"/>
        <v>0</v>
      </c>
      <c r="Q49" s="8">
        <f t="shared" si="4"/>
        <v>32</v>
      </c>
      <c r="R49" s="8">
        <f t="shared" si="5"/>
        <v>31.5</v>
      </c>
      <c r="S49" s="8">
        <f t="shared" si="6"/>
        <v>23</v>
      </c>
      <c r="T49" s="8">
        <f t="shared" si="7"/>
        <v>30</v>
      </c>
      <c r="U49" s="7">
        <f t="shared" si="8"/>
        <v>28.833333333333332</v>
      </c>
      <c r="V49" s="7">
        <f t="shared" si="9"/>
        <v>29.125</v>
      </c>
    </row>
    <row r="50" spans="1:22" ht="13.5" x14ac:dyDescent="0.25">
      <c r="A50" s="3">
        <f>RSI!A50</f>
        <v>42380</v>
      </c>
      <c r="B50" s="2">
        <f>RSI!B50</f>
        <v>1.3067</v>
      </c>
      <c r="C50" s="2">
        <f>RSI!I50</f>
        <v>50.288836806422943</v>
      </c>
      <c r="D50" s="2">
        <f>MACD!E50</f>
        <v>2.7337754160383643E-3</v>
      </c>
      <c r="E50" s="2">
        <f>MACD!F50</f>
        <v>6.5545327334714989E-3</v>
      </c>
      <c r="F50" s="2">
        <f>'Moving Avg'!D50</f>
        <v>1.28766</v>
      </c>
      <c r="G50" s="2">
        <f>'Moving Avg'!F50</f>
        <v>1.3090299999999997</v>
      </c>
      <c r="H50" s="2">
        <f>'Moving Avg'!G50</f>
        <v>1.2933306122448975</v>
      </c>
      <c r="I50" s="2">
        <f>'Moving Avg'!H50</f>
        <v>0</v>
      </c>
      <c r="J50" s="5" t="str">
        <f>OBV!F50</f>
        <v>BEARISH</v>
      </c>
      <c r="K50" s="5" t="str">
        <f>OBV!G50</f>
        <v>WEAK</v>
      </c>
      <c r="L50" s="5" t="str">
        <f>OBV!H50</f>
        <v>CONFIRMED BEARISH</v>
      </c>
      <c r="M50" s="7">
        <f t="shared" si="0"/>
        <v>25</v>
      </c>
      <c r="N50" s="7">
        <f t="shared" si="1"/>
        <v>45</v>
      </c>
      <c r="O50" s="7">
        <f t="shared" si="2"/>
        <v>50</v>
      </c>
      <c r="P50" s="7">
        <f t="shared" si="3"/>
        <v>0</v>
      </c>
      <c r="Q50" s="8">
        <f t="shared" si="4"/>
        <v>32</v>
      </c>
      <c r="R50" s="8">
        <f t="shared" si="5"/>
        <v>31.5</v>
      </c>
      <c r="S50" s="8">
        <f t="shared" si="6"/>
        <v>23</v>
      </c>
      <c r="T50" s="8">
        <f t="shared" si="7"/>
        <v>30</v>
      </c>
      <c r="U50" s="7">
        <f t="shared" si="8"/>
        <v>28.833333333333332</v>
      </c>
      <c r="V50" s="7">
        <f t="shared" si="9"/>
        <v>29.125</v>
      </c>
    </row>
    <row r="51" spans="1:22" ht="13.5" x14ac:dyDescent="0.25">
      <c r="A51" s="3">
        <f>RSI!A51</f>
        <v>42381</v>
      </c>
      <c r="B51" s="2">
        <f>RSI!B51</f>
        <v>1.3067</v>
      </c>
      <c r="C51" s="2">
        <f>RSI!I51</f>
        <v>50.288836806422943</v>
      </c>
      <c r="D51" s="2">
        <f>MACD!E51</f>
        <v>5.3866234508697097E-3</v>
      </c>
      <c r="E51" s="2">
        <f>MACD!F51</f>
        <v>6.3209508769511407E-3</v>
      </c>
      <c r="F51" s="2">
        <f>'Moving Avg'!D51</f>
        <v>1.2959800000000001</v>
      </c>
      <c r="G51" s="2">
        <f>'Moving Avg'!F51</f>
        <v>1.3078449999999999</v>
      </c>
      <c r="H51" s="2">
        <f>'Moving Avg'!G51</f>
        <v>1.2935979999999998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  <c r="M51" s="7">
        <f t="shared" si="0"/>
        <v>25</v>
      </c>
      <c r="N51" s="7">
        <f t="shared" si="1"/>
        <v>45</v>
      </c>
      <c r="O51" s="7">
        <f t="shared" si="2"/>
        <v>50</v>
      </c>
      <c r="P51" s="7">
        <f t="shared" si="3"/>
        <v>100</v>
      </c>
      <c r="Q51" s="8">
        <f t="shared" si="4"/>
        <v>47</v>
      </c>
      <c r="R51" s="8">
        <f t="shared" si="5"/>
        <v>56.5</v>
      </c>
      <c r="S51" s="8">
        <f t="shared" si="6"/>
        <v>68</v>
      </c>
      <c r="T51" s="8">
        <f t="shared" si="7"/>
        <v>55</v>
      </c>
      <c r="U51" s="7">
        <f t="shared" si="8"/>
        <v>57.166666666666664</v>
      </c>
      <c r="V51" s="7">
        <f t="shared" si="9"/>
        <v>56.625</v>
      </c>
    </row>
    <row r="52" spans="1:22" ht="13.5" x14ac:dyDescent="0.25">
      <c r="A52" s="3">
        <f>RSI!A52</f>
        <v>42382</v>
      </c>
      <c r="B52" s="2">
        <f>RSI!B52</f>
        <v>1.3067</v>
      </c>
      <c r="C52" s="2">
        <f>RSI!I52</f>
        <v>50.288836806422943</v>
      </c>
      <c r="D52" s="2">
        <f>MACD!E52</f>
        <v>8.5142209317106143E-3</v>
      </c>
      <c r="E52" s="2">
        <f>MACD!F52</f>
        <v>6.7596048879030365E-3</v>
      </c>
      <c r="F52" s="2">
        <f>'Moving Avg'!D52</f>
        <v>1.29718</v>
      </c>
      <c r="G52" s="2">
        <f>'Moving Avg'!F52</f>
        <v>1.3066599999999999</v>
      </c>
      <c r="H52" s="2">
        <f>'Moving Avg'!G52</f>
        <v>1.2950239999999997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  <c r="M52" s="7">
        <f t="shared" si="0"/>
        <v>25</v>
      </c>
      <c r="N52" s="7">
        <f t="shared" si="1"/>
        <v>0</v>
      </c>
      <c r="O52" s="7">
        <f t="shared" si="2"/>
        <v>50</v>
      </c>
      <c r="P52" s="7">
        <f t="shared" si="3"/>
        <v>100</v>
      </c>
      <c r="Q52" s="8">
        <f t="shared" si="4"/>
        <v>31.25</v>
      </c>
      <c r="R52" s="8">
        <f t="shared" si="5"/>
        <v>47.5</v>
      </c>
      <c r="S52" s="8">
        <f t="shared" si="6"/>
        <v>61.25</v>
      </c>
      <c r="T52" s="8">
        <f t="shared" si="7"/>
        <v>43.75</v>
      </c>
      <c r="U52" s="7">
        <f t="shared" si="8"/>
        <v>46.666666666666664</v>
      </c>
      <c r="V52" s="7">
        <f t="shared" si="9"/>
        <v>45.9375</v>
      </c>
    </row>
    <row r="53" spans="1:22" ht="13.5" x14ac:dyDescent="0.25">
      <c r="A53" s="3">
        <f>RSI!A53</f>
        <v>42384</v>
      </c>
      <c r="B53" s="2">
        <f>RSI!B53</f>
        <v>1.3067</v>
      </c>
      <c r="C53" s="2">
        <f>RSI!I53</f>
        <v>50.288836806422943</v>
      </c>
      <c r="D53" s="2">
        <f>MACD!E53</f>
        <v>1.3876136668190098E-2</v>
      </c>
      <c r="E53" s="2">
        <f>MACD!F53</f>
        <v>8.1829112439604501E-3</v>
      </c>
      <c r="F53" s="2">
        <f>'Moving Avg'!D53</f>
        <v>1.3031200000000001</v>
      </c>
      <c r="G53" s="2">
        <f>'Moving Avg'!F53</f>
        <v>1.3057699999999999</v>
      </c>
      <c r="H53" s="2">
        <f>'Moving Avg'!G53</f>
        <v>1.2968059999999999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  <c r="M53" s="7">
        <f t="shared" si="0"/>
        <v>25</v>
      </c>
      <c r="N53" s="7">
        <f t="shared" si="1"/>
        <v>0</v>
      </c>
      <c r="O53" s="7">
        <f t="shared" si="2"/>
        <v>50</v>
      </c>
      <c r="P53" s="7">
        <f t="shared" si="3"/>
        <v>100</v>
      </c>
      <c r="Q53" s="8">
        <f t="shared" si="4"/>
        <v>31.25</v>
      </c>
      <c r="R53" s="8">
        <f t="shared" si="5"/>
        <v>47.5</v>
      </c>
      <c r="S53" s="8">
        <f t="shared" si="6"/>
        <v>61.25</v>
      </c>
      <c r="T53" s="8">
        <f t="shared" si="7"/>
        <v>43.75</v>
      </c>
      <c r="U53" s="7">
        <f t="shared" si="8"/>
        <v>46.666666666666664</v>
      </c>
      <c r="V53" s="7">
        <f t="shared" si="9"/>
        <v>45.9375</v>
      </c>
    </row>
    <row r="54" spans="1:22" ht="13.5" x14ac:dyDescent="0.25">
      <c r="A54" s="3">
        <f>RSI!A54</f>
        <v>42387</v>
      </c>
      <c r="B54" s="2">
        <f>RSI!B54</f>
        <v>1.3067</v>
      </c>
      <c r="C54" s="2">
        <f>RSI!I54</f>
        <v>50.288836806422943</v>
      </c>
      <c r="D54" s="2">
        <f>MACD!E54</f>
        <v>1.8391869662090832E-2</v>
      </c>
      <c r="E54" s="2">
        <f>MACD!F54</f>
        <v>1.0224702927586527E-2</v>
      </c>
      <c r="F54" s="2">
        <f>'Moving Avg'!D54</f>
        <v>1.3067</v>
      </c>
      <c r="G54" s="2">
        <f>'Moving Avg'!F54</f>
        <v>1.3054749999999999</v>
      </c>
      <c r="H54" s="2">
        <f>'Moving Avg'!G54</f>
        <v>1.2985879999999996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CONFIRMED BULLISH</v>
      </c>
      <c r="M54" s="7">
        <f t="shared" si="0"/>
        <v>25</v>
      </c>
      <c r="N54" s="7">
        <f t="shared" si="1"/>
        <v>0</v>
      </c>
      <c r="O54" s="7">
        <f t="shared" si="2"/>
        <v>50</v>
      </c>
      <c r="P54" s="7">
        <f t="shared" si="3"/>
        <v>100</v>
      </c>
      <c r="Q54" s="8">
        <f t="shared" si="4"/>
        <v>31.25</v>
      </c>
      <c r="R54" s="8">
        <f t="shared" si="5"/>
        <v>47.5</v>
      </c>
      <c r="S54" s="8">
        <f t="shared" si="6"/>
        <v>61.25</v>
      </c>
      <c r="T54" s="8">
        <f t="shared" si="7"/>
        <v>43.75</v>
      </c>
      <c r="U54" s="7">
        <f t="shared" si="8"/>
        <v>46.666666666666664</v>
      </c>
      <c r="V54" s="7">
        <f t="shared" si="9"/>
        <v>45.9375</v>
      </c>
    </row>
    <row r="55" spans="1:22" ht="13.5" x14ac:dyDescent="0.25">
      <c r="A55" s="3">
        <f>RSI!A55</f>
        <v>42388</v>
      </c>
      <c r="B55" s="2">
        <f>RSI!B55</f>
        <v>1.3007</v>
      </c>
      <c r="C55" s="2">
        <f>RSI!I55</f>
        <v>48.819878849275085</v>
      </c>
      <c r="D55" s="2">
        <f>MACD!E55</f>
        <v>1.9899160530109095E-2</v>
      </c>
      <c r="E55" s="2">
        <f>MACD!F55</f>
        <v>1.2159594448091041E-2</v>
      </c>
      <c r="F55" s="2">
        <f>'Moving Avg'!D55</f>
        <v>1.3054999999999999</v>
      </c>
      <c r="G55" s="2">
        <f>'Moving Avg'!F55</f>
        <v>1.306365</v>
      </c>
      <c r="H55" s="2">
        <f>'Moving Avg'!G55</f>
        <v>1.3000119999999997</v>
      </c>
      <c r="I55" s="2">
        <f>'Moving Avg'!H55</f>
        <v>0</v>
      </c>
      <c r="J55" s="5" t="str">
        <f>OBV!F55</f>
        <v>BEARISH</v>
      </c>
      <c r="K55" s="5" t="str">
        <f>OBV!G55</f>
        <v>WEAK</v>
      </c>
      <c r="L55" s="5" t="str">
        <f>OBV!H55</f>
        <v>CONFIRMED BEARISH</v>
      </c>
      <c r="M55" s="7">
        <f t="shared" si="0"/>
        <v>25</v>
      </c>
      <c r="N55" s="7">
        <f t="shared" si="1"/>
        <v>0</v>
      </c>
      <c r="O55" s="7">
        <f t="shared" si="2"/>
        <v>50</v>
      </c>
      <c r="P55" s="7">
        <f t="shared" si="3"/>
        <v>0</v>
      </c>
      <c r="Q55" s="8">
        <f t="shared" si="4"/>
        <v>16.25</v>
      </c>
      <c r="R55" s="8">
        <f t="shared" si="5"/>
        <v>22.5</v>
      </c>
      <c r="S55" s="8">
        <f t="shared" si="6"/>
        <v>16.25</v>
      </c>
      <c r="T55" s="8">
        <f t="shared" si="7"/>
        <v>18.75</v>
      </c>
      <c r="U55" s="7">
        <f t="shared" si="8"/>
        <v>18.333333333333332</v>
      </c>
      <c r="V55" s="7">
        <f t="shared" si="9"/>
        <v>18.4375</v>
      </c>
    </row>
    <row r="56" spans="1:22" ht="13.5" x14ac:dyDescent="0.25">
      <c r="A56" s="3">
        <f>RSI!A56</f>
        <v>42389</v>
      </c>
      <c r="B56" s="2">
        <f>RSI!B56</f>
        <v>1.3007</v>
      </c>
      <c r="C56" s="2">
        <f>RSI!I56</f>
        <v>48.819878849275085</v>
      </c>
      <c r="D56" s="2">
        <f>MACD!E56</f>
        <v>1.1145623055990983E-2</v>
      </c>
      <c r="E56" s="2">
        <f>MACD!F56</f>
        <v>1.1956800169671031E-2</v>
      </c>
      <c r="F56" s="2">
        <f>'Moving Avg'!D56</f>
        <v>1.3043</v>
      </c>
      <c r="G56" s="2">
        <f>'Moving Avg'!F56</f>
        <v>1.3063649999999998</v>
      </c>
      <c r="H56" s="2">
        <f>'Moving Avg'!G56</f>
        <v>1.3017939999999999</v>
      </c>
      <c r="I56" s="2">
        <f>'Moving Avg'!H56</f>
        <v>0</v>
      </c>
      <c r="J56" s="5" t="str">
        <f>OBV!F56</f>
        <v>BEARISH</v>
      </c>
      <c r="K56" s="5" t="str">
        <f>OBV!G56</f>
        <v>WEAK</v>
      </c>
      <c r="L56" s="5" t="str">
        <f>OBV!H56</f>
        <v>CONFIRMED BEARISH</v>
      </c>
      <c r="M56" s="7">
        <f t="shared" si="0"/>
        <v>25</v>
      </c>
      <c r="N56" s="7">
        <f t="shared" si="1"/>
        <v>45</v>
      </c>
      <c r="O56" s="7">
        <f t="shared" si="2"/>
        <v>50</v>
      </c>
      <c r="P56" s="7">
        <f t="shared" si="3"/>
        <v>0</v>
      </c>
      <c r="Q56" s="8">
        <f t="shared" si="4"/>
        <v>32</v>
      </c>
      <c r="R56" s="8">
        <f t="shared" si="5"/>
        <v>31.5</v>
      </c>
      <c r="S56" s="8">
        <f t="shared" si="6"/>
        <v>23</v>
      </c>
      <c r="T56" s="8">
        <f t="shared" si="7"/>
        <v>30</v>
      </c>
      <c r="U56" s="7">
        <f t="shared" si="8"/>
        <v>28.833333333333332</v>
      </c>
      <c r="V56" s="7">
        <f t="shared" si="9"/>
        <v>29.125</v>
      </c>
    </row>
    <row r="57" spans="1:22" ht="13.5" x14ac:dyDescent="0.25">
      <c r="A57" s="3">
        <f>RSI!A57</f>
        <v>42390</v>
      </c>
      <c r="B57" s="2">
        <f>RSI!B57</f>
        <v>1.3067</v>
      </c>
      <c r="C57" s="2">
        <f>RSI!I57</f>
        <v>50.496903730309548</v>
      </c>
      <c r="D57" s="2">
        <f>MACD!E57</f>
        <v>8.7872034046905245E-3</v>
      </c>
      <c r="E57" s="2">
        <f>MACD!F57</f>
        <v>1.1322880816674931E-2</v>
      </c>
      <c r="F57" s="2">
        <f>'Moving Avg'!D57</f>
        <v>1.3043</v>
      </c>
      <c r="G57" s="2">
        <f>'Moving Avg'!F57</f>
        <v>1.3072599999999996</v>
      </c>
      <c r="H57" s="2">
        <f>'Moving Avg'!G57</f>
        <v>1.3035759999999998</v>
      </c>
      <c r="I57" s="2">
        <f>'Moving Avg'!H57</f>
        <v>0</v>
      </c>
      <c r="J57" s="5" t="str">
        <f>OBV!F57</f>
        <v>BULLISH</v>
      </c>
      <c r="K57" s="5" t="str">
        <f>OBV!G57</f>
        <v>STRONG</v>
      </c>
      <c r="L57" s="5" t="str">
        <f>OBV!H57</f>
        <v>NEUTRAL</v>
      </c>
      <c r="M57" s="7">
        <f t="shared" si="0"/>
        <v>25</v>
      </c>
      <c r="N57" s="7">
        <f t="shared" si="1"/>
        <v>45</v>
      </c>
      <c r="O57" s="7">
        <f t="shared" si="2"/>
        <v>50</v>
      </c>
      <c r="P57" s="7">
        <f t="shared" si="3"/>
        <v>66</v>
      </c>
      <c r="Q57" s="8">
        <f t="shared" si="4"/>
        <v>41.9</v>
      </c>
      <c r="R57" s="8">
        <f t="shared" si="5"/>
        <v>48</v>
      </c>
      <c r="S57" s="8">
        <f t="shared" si="6"/>
        <v>52.7</v>
      </c>
      <c r="T57" s="8">
        <f t="shared" si="7"/>
        <v>46.5</v>
      </c>
      <c r="U57" s="7">
        <f t="shared" si="8"/>
        <v>47.533333333333339</v>
      </c>
      <c r="V57" s="7">
        <f t="shared" si="9"/>
        <v>47.275000000000006</v>
      </c>
    </row>
    <row r="58" spans="1:22" ht="13.5" x14ac:dyDescent="0.25">
      <c r="A58" s="3">
        <f>RSI!A58</f>
        <v>42391</v>
      </c>
      <c r="B58" s="2">
        <f>RSI!B58</f>
        <v>1.3007</v>
      </c>
      <c r="C58" s="2">
        <f>RSI!I58</f>
        <v>48.775722539841617</v>
      </c>
      <c r="D58" s="2">
        <f>MACD!E58</f>
        <v>3.5692141803989053E-3</v>
      </c>
      <c r="E58" s="2">
        <f>MACD!F58</f>
        <v>9.7721474894197271E-3</v>
      </c>
      <c r="F58" s="2">
        <f>'Moving Avg'!D58</f>
        <v>1.3031000000000001</v>
      </c>
      <c r="G58" s="2">
        <f>'Moving Avg'!F58</f>
        <v>1.3087449999999996</v>
      </c>
      <c r="H58" s="2">
        <f>'Moving Avg'!G58</f>
        <v>1.305358</v>
      </c>
      <c r="I58" s="2">
        <f>'Moving Avg'!H58</f>
        <v>0</v>
      </c>
      <c r="J58" s="5" t="str">
        <f>OBV!F58</f>
        <v>BULLISH</v>
      </c>
      <c r="K58" s="5" t="str">
        <f>OBV!G58</f>
        <v>STRONG</v>
      </c>
      <c r="L58" s="5" t="str">
        <f>OBV!H58</f>
        <v>BULLISH DIVERGENCE</v>
      </c>
      <c r="M58" s="7">
        <f t="shared" si="0"/>
        <v>25</v>
      </c>
      <c r="N58" s="7">
        <f t="shared" si="1"/>
        <v>45</v>
      </c>
      <c r="O58" s="7">
        <f t="shared" si="2"/>
        <v>50</v>
      </c>
      <c r="P58" s="7">
        <f t="shared" si="3"/>
        <v>83</v>
      </c>
      <c r="Q58" s="8">
        <f t="shared" si="4"/>
        <v>44.45</v>
      </c>
      <c r="R58" s="8">
        <f t="shared" si="5"/>
        <v>52.25</v>
      </c>
      <c r="S58" s="8">
        <f t="shared" si="6"/>
        <v>60.35</v>
      </c>
      <c r="T58" s="8">
        <f t="shared" si="7"/>
        <v>50.75</v>
      </c>
      <c r="U58" s="7">
        <f t="shared" si="8"/>
        <v>52.35</v>
      </c>
      <c r="V58" s="7">
        <f t="shared" si="9"/>
        <v>51.95</v>
      </c>
    </row>
    <row r="59" spans="1:22" ht="13.5" x14ac:dyDescent="0.25">
      <c r="A59" s="3">
        <f>RSI!A59</f>
        <v>42394</v>
      </c>
      <c r="B59" s="2">
        <f>RSI!B59</f>
        <v>1.3185</v>
      </c>
      <c r="C59" s="2">
        <f>RSI!I59</f>
        <v>53.806093029978904</v>
      </c>
      <c r="D59" s="2">
        <f>MACD!E59</f>
        <v>-3.3284819396528498E-4</v>
      </c>
      <c r="E59" s="2">
        <f>MACD!F59</f>
        <v>7.751148352742725E-3</v>
      </c>
      <c r="F59" s="2">
        <f>'Moving Avg'!D59</f>
        <v>1.3054600000000001</v>
      </c>
      <c r="G59" s="2">
        <f>'Moving Avg'!F59</f>
        <v>1.3099299999999996</v>
      </c>
      <c r="H59" s="2">
        <f>'Moving Avg'!G59</f>
        <v>1.3076139999999998</v>
      </c>
      <c r="I59" s="2">
        <f>'Moving Avg'!H59</f>
        <v>0</v>
      </c>
      <c r="J59" s="5" t="str">
        <f>OBV!F59</f>
        <v>BULLISH</v>
      </c>
      <c r="K59" s="5" t="str">
        <f>OBV!G59</f>
        <v>STRONG</v>
      </c>
      <c r="L59" s="5" t="str">
        <f>OBV!H59</f>
        <v>CONFIRMED BULLISH</v>
      </c>
      <c r="M59" s="7">
        <f t="shared" si="0"/>
        <v>25</v>
      </c>
      <c r="N59" s="7">
        <f t="shared" si="1"/>
        <v>45</v>
      </c>
      <c r="O59" s="7">
        <f t="shared" si="2"/>
        <v>50</v>
      </c>
      <c r="P59" s="7">
        <f t="shared" si="3"/>
        <v>100</v>
      </c>
      <c r="Q59" s="8">
        <f t="shared" si="4"/>
        <v>47</v>
      </c>
      <c r="R59" s="8">
        <f t="shared" si="5"/>
        <v>56.5</v>
      </c>
      <c r="S59" s="8">
        <f t="shared" si="6"/>
        <v>68</v>
      </c>
      <c r="T59" s="8">
        <f t="shared" si="7"/>
        <v>55</v>
      </c>
      <c r="U59" s="7">
        <f t="shared" si="8"/>
        <v>57.166666666666664</v>
      </c>
      <c r="V59" s="7">
        <f t="shared" si="9"/>
        <v>56.625</v>
      </c>
    </row>
    <row r="60" spans="1:22" ht="13.5" x14ac:dyDescent="0.25">
      <c r="A60" s="3">
        <f>RSI!A60</f>
        <v>42395</v>
      </c>
      <c r="B60" s="2">
        <f>RSI!B60</f>
        <v>1.3126</v>
      </c>
      <c r="C60" s="2">
        <f>RSI!I60</f>
        <v>51.983837972815941</v>
      </c>
      <c r="D60" s="2">
        <f>MACD!E60</f>
        <v>-5.3380477565845297E-4</v>
      </c>
      <c r="E60" s="2">
        <f>MACD!F60</f>
        <v>6.0941577270624894E-3</v>
      </c>
      <c r="F60" s="2">
        <f>'Moving Avg'!D60</f>
        <v>1.3078400000000001</v>
      </c>
      <c r="G60" s="2">
        <f>'Moving Avg'!F60</f>
        <v>1.3093349999999995</v>
      </c>
      <c r="H60" s="2">
        <f>'Moving Avg'!G60</f>
        <v>1.3098699999999996</v>
      </c>
      <c r="I60" s="2">
        <f>'Moving Avg'!H60</f>
        <v>0</v>
      </c>
      <c r="J60" s="5" t="str">
        <f>OBV!F60</f>
        <v>BULLISH</v>
      </c>
      <c r="K60" s="5" t="str">
        <f>OBV!G60</f>
        <v>STRONG</v>
      </c>
      <c r="L60" s="5" t="str">
        <f>OBV!H60</f>
        <v>CONFIRMED BULLISH</v>
      </c>
      <c r="M60" s="7">
        <f t="shared" si="0"/>
        <v>25</v>
      </c>
      <c r="N60" s="7">
        <f t="shared" si="1"/>
        <v>45</v>
      </c>
      <c r="O60" s="7">
        <f t="shared" si="2"/>
        <v>50</v>
      </c>
      <c r="P60" s="7">
        <f t="shared" si="3"/>
        <v>100</v>
      </c>
      <c r="Q60" s="8">
        <f t="shared" si="4"/>
        <v>47</v>
      </c>
      <c r="R60" s="8">
        <f t="shared" si="5"/>
        <v>56.5</v>
      </c>
      <c r="S60" s="8">
        <f t="shared" si="6"/>
        <v>68</v>
      </c>
      <c r="T60" s="8">
        <f t="shared" si="7"/>
        <v>55</v>
      </c>
      <c r="U60" s="7">
        <f t="shared" si="8"/>
        <v>57.166666666666664</v>
      </c>
      <c r="V60" s="7">
        <f t="shared" si="9"/>
        <v>56.625</v>
      </c>
    </row>
    <row r="61" spans="1:22" ht="13.5" x14ac:dyDescent="0.25">
      <c r="A61" s="3">
        <f>RSI!A61</f>
        <v>42396</v>
      </c>
      <c r="B61" s="2">
        <f>RSI!B61</f>
        <v>1.3007</v>
      </c>
      <c r="C61" s="2">
        <f>RSI!I61</f>
        <v>48.421802110345517</v>
      </c>
      <c r="D61" s="2">
        <f>MACD!E61</f>
        <v>1.2907886860658024E-4</v>
      </c>
      <c r="E61" s="2">
        <f>MACD!F61</f>
        <v>4.9011419553713085E-3</v>
      </c>
      <c r="F61" s="2">
        <f>'Moving Avg'!D61</f>
        <v>1.3078400000000001</v>
      </c>
      <c r="G61" s="2">
        <f>'Moving Avg'!F61</f>
        <v>1.3081449999999997</v>
      </c>
      <c r="H61" s="2">
        <f>'Moving Avg'!G61</f>
        <v>1.3121260000000001</v>
      </c>
      <c r="I61" s="2">
        <f>'Moving Avg'!H61</f>
        <v>0</v>
      </c>
      <c r="J61" s="5" t="str">
        <f>OBV!F61</f>
        <v>BULLISH</v>
      </c>
      <c r="K61" s="5" t="str">
        <f>OBV!G61</f>
        <v>STRONG</v>
      </c>
      <c r="L61" s="5" t="str">
        <f>OBV!H61</f>
        <v>NEUTRAL</v>
      </c>
      <c r="M61" s="7">
        <f t="shared" si="0"/>
        <v>25</v>
      </c>
      <c r="N61" s="7">
        <f t="shared" si="1"/>
        <v>45</v>
      </c>
      <c r="O61" s="7">
        <f t="shared" si="2"/>
        <v>50</v>
      </c>
      <c r="P61" s="7">
        <f t="shared" si="3"/>
        <v>66</v>
      </c>
      <c r="Q61" s="8">
        <f t="shared" si="4"/>
        <v>41.9</v>
      </c>
      <c r="R61" s="8">
        <f t="shared" si="5"/>
        <v>48</v>
      </c>
      <c r="S61" s="8">
        <f t="shared" si="6"/>
        <v>52.7</v>
      </c>
      <c r="T61" s="8">
        <f t="shared" si="7"/>
        <v>46.5</v>
      </c>
      <c r="U61" s="7">
        <f t="shared" si="8"/>
        <v>47.533333333333339</v>
      </c>
      <c r="V61" s="7">
        <f t="shared" si="9"/>
        <v>47.275000000000006</v>
      </c>
    </row>
    <row r="62" spans="1:22" ht="13.5" x14ac:dyDescent="0.25">
      <c r="A62" s="3">
        <f>RSI!A62</f>
        <v>42397</v>
      </c>
      <c r="B62" s="2">
        <f>RSI!B62</f>
        <v>1.3007</v>
      </c>
      <c r="C62" s="2">
        <f>RSI!I62</f>
        <v>48.421802110345524</v>
      </c>
      <c r="D62" s="2">
        <f>MACD!E62</f>
        <v>7.1533723526906456E-4</v>
      </c>
      <c r="E62" s="2">
        <f>MACD!F62</f>
        <v>4.0639810113508599E-3</v>
      </c>
      <c r="F62" s="2">
        <f>'Moving Avg'!D62</f>
        <v>1.30664</v>
      </c>
      <c r="G62" s="2">
        <f>'Moving Avg'!F62</f>
        <v>1.3066599999999995</v>
      </c>
      <c r="H62" s="2">
        <f>'Moving Avg'!G62</f>
        <v>1.31355</v>
      </c>
      <c r="I62" s="2">
        <f>'Moving Avg'!H62</f>
        <v>0</v>
      </c>
      <c r="J62" s="5" t="str">
        <f>OBV!F62</f>
        <v>BEARISH</v>
      </c>
      <c r="K62" s="5" t="str">
        <f>OBV!G62</f>
        <v>WEAK</v>
      </c>
      <c r="L62" s="5" t="str">
        <f>OBV!H62</f>
        <v>CONFIRMED BEARISH</v>
      </c>
      <c r="M62" s="7">
        <f t="shared" si="0"/>
        <v>25</v>
      </c>
      <c r="N62" s="7">
        <f t="shared" si="1"/>
        <v>45</v>
      </c>
      <c r="O62" s="7">
        <f t="shared" si="2"/>
        <v>50</v>
      </c>
      <c r="P62" s="7">
        <f t="shared" si="3"/>
        <v>0</v>
      </c>
      <c r="Q62" s="8">
        <f t="shared" si="4"/>
        <v>32</v>
      </c>
      <c r="R62" s="8">
        <f t="shared" si="5"/>
        <v>31.5</v>
      </c>
      <c r="S62" s="8">
        <f t="shared" si="6"/>
        <v>23</v>
      </c>
      <c r="T62" s="8">
        <f t="shared" si="7"/>
        <v>30</v>
      </c>
      <c r="U62" s="7">
        <f t="shared" si="8"/>
        <v>28.833333333333332</v>
      </c>
      <c r="V62" s="7">
        <f t="shared" si="9"/>
        <v>29.125</v>
      </c>
    </row>
    <row r="63" spans="1:22" ht="13.5" x14ac:dyDescent="0.25">
      <c r="A63" s="3">
        <f>RSI!A63</f>
        <v>42398</v>
      </c>
      <c r="B63" s="2">
        <f>RSI!B63</f>
        <v>1.2948</v>
      </c>
      <c r="C63" s="2">
        <f>RSI!I63</f>
        <v>46.586268709797402</v>
      </c>
      <c r="D63" s="2">
        <f>MACD!E63</f>
        <v>1.6719175825370414E-3</v>
      </c>
      <c r="E63" s="2">
        <f>MACD!F63</f>
        <v>3.5855683255880963E-3</v>
      </c>
      <c r="F63" s="2">
        <f>'Moving Avg'!D63</f>
        <v>1.3054600000000001</v>
      </c>
      <c r="G63" s="2">
        <f>'Moving Avg'!F63</f>
        <v>1.3039899999999995</v>
      </c>
      <c r="H63" s="2">
        <f>'Moving Avg'!G63</f>
        <v>1.3146199999999997</v>
      </c>
      <c r="I63" s="2">
        <f>'Moving Avg'!H63</f>
        <v>0</v>
      </c>
      <c r="J63" s="5" t="str">
        <f>OBV!F63</f>
        <v>BEARISH</v>
      </c>
      <c r="K63" s="5" t="str">
        <f>OBV!G63</f>
        <v>WEAK</v>
      </c>
      <c r="L63" s="5" t="str">
        <f>OBV!H63</f>
        <v>CONFIRMED BEARISH</v>
      </c>
      <c r="M63" s="7">
        <f t="shared" si="0"/>
        <v>25</v>
      </c>
      <c r="N63" s="7">
        <f t="shared" si="1"/>
        <v>45</v>
      </c>
      <c r="O63" s="7">
        <f t="shared" si="2"/>
        <v>50</v>
      </c>
      <c r="P63" s="7">
        <f t="shared" si="3"/>
        <v>0</v>
      </c>
      <c r="Q63" s="8">
        <f t="shared" si="4"/>
        <v>32</v>
      </c>
      <c r="R63" s="8">
        <f t="shared" si="5"/>
        <v>31.5</v>
      </c>
      <c r="S63" s="8">
        <f t="shared" si="6"/>
        <v>23</v>
      </c>
      <c r="T63" s="8">
        <f t="shared" si="7"/>
        <v>30</v>
      </c>
      <c r="U63" s="7">
        <f t="shared" si="8"/>
        <v>28.833333333333332</v>
      </c>
      <c r="V63" s="7">
        <f t="shared" si="9"/>
        <v>29.125</v>
      </c>
    </row>
    <row r="64" spans="1:22" ht="13.5" x14ac:dyDescent="0.25">
      <c r="A64" s="3">
        <f>RSI!A64</f>
        <v>42401</v>
      </c>
      <c r="B64" s="2">
        <f>RSI!B64</f>
        <v>1.3601000000000001</v>
      </c>
      <c r="C64" s="2">
        <f>RSI!I64</f>
        <v>63.209168833470656</v>
      </c>
      <c r="D64" s="2">
        <f>MACD!E64</f>
        <v>-2.2991025736778248E-3</v>
      </c>
      <c r="E64" s="2">
        <f>MACD!F64</f>
        <v>2.4086341457349122E-3</v>
      </c>
      <c r="F64" s="2">
        <f>'Moving Avg'!D64</f>
        <v>1.3137799999999999</v>
      </c>
      <c r="G64" s="2">
        <f>'Moving Avg'!F64</f>
        <v>1.3045849999999997</v>
      </c>
      <c r="H64" s="2">
        <f>'Moving Avg'!G64</f>
        <v>1.3161639999999997</v>
      </c>
      <c r="I64" s="2">
        <f>'Moving Avg'!H64</f>
        <v>0</v>
      </c>
      <c r="J64" s="5" t="str">
        <f>OBV!F64</f>
        <v>BEARISH</v>
      </c>
      <c r="K64" s="5" t="str">
        <f>OBV!G64</f>
        <v>WEAK</v>
      </c>
      <c r="L64" s="5" t="str">
        <f>OBV!H64</f>
        <v>BEARISH DIVERGENCE</v>
      </c>
      <c r="M64" s="7">
        <f t="shared" si="0"/>
        <v>25</v>
      </c>
      <c r="N64" s="7">
        <f t="shared" si="1"/>
        <v>45</v>
      </c>
      <c r="O64" s="7">
        <f t="shared" si="2"/>
        <v>50</v>
      </c>
      <c r="P64" s="7">
        <f t="shared" si="3"/>
        <v>0</v>
      </c>
      <c r="Q64" s="8">
        <f t="shared" si="4"/>
        <v>32</v>
      </c>
      <c r="R64" s="8">
        <f t="shared" si="5"/>
        <v>31.5</v>
      </c>
      <c r="S64" s="8">
        <f t="shared" si="6"/>
        <v>23</v>
      </c>
      <c r="T64" s="8">
        <f t="shared" si="7"/>
        <v>30</v>
      </c>
      <c r="U64" s="7">
        <f t="shared" si="8"/>
        <v>28.833333333333332</v>
      </c>
      <c r="V64" s="7">
        <f t="shared" si="9"/>
        <v>29.125</v>
      </c>
    </row>
    <row r="65" spans="1:22" ht="13.5" x14ac:dyDescent="0.25">
      <c r="A65" s="3">
        <f>RSI!A65</f>
        <v>42402</v>
      </c>
      <c r="B65" s="2">
        <f>RSI!B65</f>
        <v>1.3542000000000001</v>
      </c>
      <c r="C65" s="2">
        <f>RSI!I65</f>
        <v>61.351357663300185</v>
      </c>
      <c r="D65" s="2">
        <f>MACD!E65</f>
        <v>-6.4786869972230932E-3</v>
      </c>
      <c r="E65" s="2">
        <f>MACD!F65</f>
        <v>6.3116991714331095E-4</v>
      </c>
      <c r="F65" s="2">
        <f>'Moving Avg'!D65</f>
        <v>1.3221000000000001</v>
      </c>
      <c r="G65" s="2">
        <f>'Moving Avg'!F65</f>
        <v>1.3057749999999995</v>
      </c>
      <c r="H65" s="2">
        <f>'Moving Avg'!G65</f>
        <v>1.3178279999999998</v>
      </c>
      <c r="I65" s="2">
        <f>'Moving Avg'!H65</f>
        <v>0</v>
      </c>
      <c r="J65" s="5" t="str">
        <f>OBV!F65</f>
        <v>BEARISH</v>
      </c>
      <c r="K65" s="5" t="str">
        <f>OBV!G65</f>
        <v>WEAK</v>
      </c>
      <c r="L65" s="5" t="str">
        <f>OBV!H65</f>
        <v>BEARISH DIVERGENCE</v>
      </c>
      <c r="M65" s="7">
        <f t="shared" si="0"/>
        <v>25</v>
      </c>
      <c r="N65" s="7">
        <f t="shared" si="1"/>
        <v>45</v>
      </c>
      <c r="O65" s="7">
        <f t="shared" si="2"/>
        <v>50</v>
      </c>
      <c r="P65" s="7">
        <f t="shared" si="3"/>
        <v>0</v>
      </c>
      <c r="Q65" s="8">
        <f t="shared" si="4"/>
        <v>32</v>
      </c>
      <c r="R65" s="8">
        <f t="shared" si="5"/>
        <v>31.5</v>
      </c>
      <c r="S65" s="8">
        <f t="shared" si="6"/>
        <v>23</v>
      </c>
      <c r="T65" s="8">
        <f t="shared" si="7"/>
        <v>30</v>
      </c>
      <c r="U65" s="7">
        <f t="shared" si="8"/>
        <v>28.833333333333332</v>
      </c>
      <c r="V65" s="7">
        <f t="shared" si="9"/>
        <v>29.125</v>
      </c>
    </row>
    <row r="66" spans="1:22" ht="13.5" x14ac:dyDescent="0.25">
      <c r="A66" s="3">
        <f>RSI!A66</f>
        <v>42403</v>
      </c>
      <c r="B66" s="2">
        <f>RSI!B66</f>
        <v>1.3423</v>
      </c>
      <c r="C66" s="2">
        <f>RSI!I66</f>
        <v>57.669656873457789</v>
      </c>
      <c r="D66" s="2">
        <f>MACD!E66</f>
        <v>-9.407664115416825E-3</v>
      </c>
      <c r="E66" s="2">
        <f>MACD!F66</f>
        <v>-1.3765968893687164E-3</v>
      </c>
      <c r="F66" s="2">
        <f>'Moving Avg'!D66</f>
        <v>1.3304199999999999</v>
      </c>
      <c r="G66" s="2">
        <f>'Moving Avg'!F66</f>
        <v>1.3096349999999997</v>
      </c>
      <c r="H66" s="2">
        <f>'Moving Avg'!G66</f>
        <v>1.3188979999999999</v>
      </c>
      <c r="I66" s="2">
        <f>'Moving Avg'!H66</f>
        <v>0</v>
      </c>
      <c r="J66" s="5" t="str">
        <f>OBV!F66</f>
        <v>BEARISH</v>
      </c>
      <c r="K66" s="5" t="str">
        <f>OBV!G66</f>
        <v>WEAK</v>
      </c>
      <c r="L66" s="5" t="str">
        <f>OBV!H66</f>
        <v>BEARISH DIVERGENCE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45</v>
      </c>
      <c r="O66" s="7">
        <f t="shared" ref="O66:O129" si="12">IF(F66-I66&gt;10,100,IF(F66-I66&gt;5,75, IF(F66-I66&gt;0,50,0)))</f>
        <v>50</v>
      </c>
      <c r="P66" s="7">
        <f t="shared" ref="P66:P129" si="13">IF(L66="confirmed bullish", 34, IF(L66="bullish divergence",17, 0))+IF(J66="bullish",33,IF(J66="bearish",0,16.5))+IF(K66="strong",33,IF(K66="weak",0,16.5))</f>
        <v>0</v>
      </c>
      <c r="Q66" s="8">
        <f t="shared" si="4"/>
        <v>32</v>
      </c>
      <c r="R66" s="8">
        <f t="shared" si="5"/>
        <v>31.5</v>
      </c>
      <c r="S66" s="8">
        <f t="shared" si="6"/>
        <v>23</v>
      </c>
      <c r="T66" s="8">
        <f t="shared" si="7"/>
        <v>30</v>
      </c>
      <c r="U66" s="7">
        <f t="shared" si="8"/>
        <v>28.833333333333332</v>
      </c>
      <c r="V66" s="7">
        <f t="shared" si="9"/>
        <v>29.125</v>
      </c>
    </row>
    <row r="67" spans="1:22" ht="13.5" x14ac:dyDescent="0.25">
      <c r="A67" s="3">
        <f>RSI!A67</f>
        <v>42404</v>
      </c>
      <c r="B67" s="2">
        <f>RSI!B67</f>
        <v>1.3542000000000001</v>
      </c>
      <c r="C67" s="2">
        <f>RSI!I67</f>
        <v>60.239245566062351</v>
      </c>
      <c r="D67" s="2">
        <f>MACD!E67</f>
        <v>-1.2027715542885842E-2</v>
      </c>
      <c r="E67" s="2">
        <f>MACD!F67</f>
        <v>-3.506820620072142E-3</v>
      </c>
      <c r="F67" s="2">
        <f>'Moving Avg'!D67</f>
        <v>1.3411200000000001</v>
      </c>
      <c r="G67" s="2">
        <f>'Moving Avg'!F67</f>
        <v>1.3123099999999996</v>
      </c>
      <c r="H67" s="2">
        <f>'Moving Avg'!G67</f>
        <v>1.3186599999999999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BEARISH DIVERGENCE</v>
      </c>
      <c r="M67" s="7">
        <f t="shared" si="10"/>
        <v>25</v>
      </c>
      <c r="N67" s="7">
        <f t="shared" si="11"/>
        <v>45</v>
      </c>
      <c r="O67" s="7">
        <f t="shared" si="12"/>
        <v>50</v>
      </c>
      <c r="P67" s="7">
        <f t="shared" si="13"/>
        <v>0</v>
      </c>
      <c r="Q67" s="8">
        <f t="shared" ref="Q67:Q130" si="14">0.35*M67+N67*0.35+O67*0.15+P67*0.15</f>
        <v>32</v>
      </c>
      <c r="R67" s="8">
        <f t="shared" ref="R67:R130" si="15">M67*0.2+N67*0.2+O67*0.35+P67*0.25</f>
        <v>31.5</v>
      </c>
      <c r="S67" s="8">
        <f t="shared" ref="S67:S130" si="16">M67*0.15+N67*0.15+O67*0.25+P67*0.45</f>
        <v>23</v>
      </c>
      <c r="T67" s="8">
        <f t="shared" ref="T67:T130" si="17">0.25*SUM(M67:P67)</f>
        <v>30</v>
      </c>
      <c r="U67" s="7">
        <f t="shared" ref="U67:U130" si="18">SUM(Q67:S67)/3</f>
        <v>28.833333333333332</v>
      </c>
      <c r="V67" s="7">
        <f t="shared" ref="V67:V130" si="19">SUM(Q67:T67)/4</f>
        <v>29.125</v>
      </c>
    </row>
    <row r="68" spans="1:22" ht="13.5" x14ac:dyDescent="0.25">
      <c r="A68" s="3">
        <f>RSI!A68</f>
        <v>42405</v>
      </c>
      <c r="B68" s="2">
        <f>RSI!B68</f>
        <v>1.3482000000000001</v>
      </c>
      <c r="C68" s="2">
        <f>RSI!I68</f>
        <v>58.317055262854943</v>
      </c>
      <c r="D68" s="2">
        <f>MACD!E68</f>
        <v>-1.4963337424317436E-2</v>
      </c>
      <c r="E68" s="2">
        <f>MACD!F68</f>
        <v>-5.7981239809212007E-3</v>
      </c>
      <c r="F68" s="2">
        <f>'Moving Avg'!D68</f>
        <v>1.3518000000000001</v>
      </c>
      <c r="G68" s="2">
        <f>'Moving Avg'!F68</f>
        <v>1.3158699999999997</v>
      </c>
      <c r="H68" s="2">
        <f>'Moving Avg'!G68</f>
        <v>1.317234</v>
      </c>
      <c r="I68" s="2">
        <f>'Moving Avg'!H68</f>
        <v>0</v>
      </c>
      <c r="J68" s="5" t="str">
        <f>OBV!F68</f>
        <v>BEARISH</v>
      </c>
      <c r="K68" s="5" t="str">
        <f>OBV!G68</f>
        <v>STRONG</v>
      </c>
      <c r="L68" s="5" t="str">
        <f>OBV!H68</f>
        <v>BEARISH DIVERGENCE</v>
      </c>
      <c r="M68" s="7">
        <f t="shared" si="10"/>
        <v>25</v>
      </c>
      <c r="N68" s="7">
        <f t="shared" si="11"/>
        <v>45</v>
      </c>
      <c r="O68" s="7">
        <f t="shared" si="12"/>
        <v>50</v>
      </c>
      <c r="P68" s="7">
        <f t="shared" si="13"/>
        <v>33</v>
      </c>
      <c r="Q68" s="8">
        <f t="shared" si="14"/>
        <v>36.950000000000003</v>
      </c>
      <c r="R68" s="8">
        <f t="shared" si="15"/>
        <v>39.75</v>
      </c>
      <c r="S68" s="8">
        <f t="shared" si="16"/>
        <v>37.85</v>
      </c>
      <c r="T68" s="8">
        <f t="shared" si="17"/>
        <v>38.25</v>
      </c>
      <c r="U68" s="7">
        <f t="shared" si="18"/>
        <v>38.183333333333337</v>
      </c>
      <c r="V68" s="7">
        <f t="shared" si="19"/>
        <v>38.200000000000003</v>
      </c>
    </row>
    <row r="69" spans="1:22" ht="13.5" x14ac:dyDescent="0.25">
      <c r="A69" s="3">
        <f>RSI!A69</f>
        <v>42408</v>
      </c>
      <c r="B69" s="2">
        <f>RSI!B69</f>
        <v>1.3838999999999999</v>
      </c>
      <c r="C69" s="2">
        <f>RSI!I69</f>
        <v>65.392973318280752</v>
      </c>
      <c r="D69" s="2">
        <f>MACD!E69</f>
        <v>-1.754009716134397E-2</v>
      </c>
      <c r="E69" s="2">
        <f>MACD!F69</f>
        <v>-8.1465186170057557E-3</v>
      </c>
      <c r="F69" s="2">
        <f>'Moving Avg'!D69</f>
        <v>1.3565600000000002</v>
      </c>
      <c r="G69" s="2">
        <f>'Moving Avg'!F69</f>
        <v>1.3206249999999997</v>
      </c>
      <c r="H69" s="2">
        <f>'Moving Avg'!G69</f>
        <v>1.3175899999999998</v>
      </c>
      <c r="I69" s="2">
        <f>'Moving Avg'!H69</f>
        <v>0</v>
      </c>
      <c r="J69" s="5" t="str">
        <f>OBV!F69</f>
        <v>BEARISH</v>
      </c>
      <c r="K69" s="5" t="str">
        <f>OBV!G69</f>
        <v>STRONG</v>
      </c>
      <c r="L69" s="5" t="str">
        <f>OBV!H69</f>
        <v>BEARISH DIVERGENCE</v>
      </c>
      <c r="M69" s="7">
        <f t="shared" si="10"/>
        <v>25</v>
      </c>
      <c r="N69" s="7">
        <f t="shared" si="11"/>
        <v>45</v>
      </c>
      <c r="O69" s="7">
        <f t="shared" si="12"/>
        <v>50</v>
      </c>
      <c r="P69" s="7">
        <f t="shared" si="13"/>
        <v>33</v>
      </c>
      <c r="Q69" s="8">
        <f t="shared" si="14"/>
        <v>36.950000000000003</v>
      </c>
      <c r="R69" s="8">
        <f t="shared" si="15"/>
        <v>39.75</v>
      </c>
      <c r="S69" s="8">
        <f t="shared" si="16"/>
        <v>37.85</v>
      </c>
      <c r="T69" s="8">
        <f t="shared" si="17"/>
        <v>38.25</v>
      </c>
      <c r="U69" s="7">
        <f t="shared" si="18"/>
        <v>38.183333333333337</v>
      </c>
      <c r="V69" s="7">
        <f t="shared" si="19"/>
        <v>38.200000000000003</v>
      </c>
    </row>
    <row r="70" spans="1:22" ht="13.5" x14ac:dyDescent="0.25">
      <c r="A70" s="3">
        <f>RSI!A70</f>
        <v>42409</v>
      </c>
      <c r="B70" s="2">
        <f>RSI!B70</f>
        <v>1.4016999999999999</v>
      </c>
      <c r="C70" s="2">
        <f>RSI!I70</f>
        <v>68.283921796348224</v>
      </c>
      <c r="D70" s="2">
        <f>MACD!E70</f>
        <v>-2.2330548839512021E-2</v>
      </c>
      <c r="E70" s="2">
        <f>MACD!F70</f>
        <v>-1.0983324661507008E-2</v>
      </c>
      <c r="F70" s="2">
        <f>'Moving Avg'!D70</f>
        <v>1.3660600000000001</v>
      </c>
      <c r="G70" s="2">
        <f>'Moving Avg'!F70</f>
        <v>1.3253749999999997</v>
      </c>
      <c r="H70" s="2">
        <f>'Moving Avg'!G70</f>
        <v>1.318066</v>
      </c>
      <c r="I70" s="2">
        <f>'Moving Avg'!H70</f>
        <v>0</v>
      </c>
      <c r="J70" s="5" t="str">
        <f>OBV!F70</f>
        <v>BULLISH</v>
      </c>
      <c r="K70" s="5" t="str">
        <f>OBV!G70</f>
        <v>WEAK</v>
      </c>
      <c r="L70" s="5" t="str">
        <f>OBV!H70</f>
        <v>CONFIRMED BULLISH</v>
      </c>
      <c r="M70" s="7">
        <f t="shared" si="10"/>
        <v>25</v>
      </c>
      <c r="N70" s="7">
        <f t="shared" si="11"/>
        <v>45</v>
      </c>
      <c r="O70" s="7">
        <f t="shared" si="12"/>
        <v>50</v>
      </c>
      <c r="P70" s="7">
        <f t="shared" si="13"/>
        <v>67</v>
      </c>
      <c r="Q70" s="8">
        <f t="shared" si="14"/>
        <v>42.05</v>
      </c>
      <c r="R70" s="8">
        <f t="shared" si="15"/>
        <v>48.25</v>
      </c>
      <c r="S70" s="8">
        <f t="shared" si="16"/>
        <v>53.150000000000006</v>
      </c>
      <c r="T70" s="8">
        <f t="shared" si="17"/>
        <v>46.75</v>
      </c>
      <c r="U70" s="7">
        <f t="shared" si="18"/>
        <v>47.816666666666663</v>
      </c>
      <c r="V70" s="7">
        <f t="shared" si="19"/>
        <v>47.55</v>
      </c>
    </row>
    <row r="71" spans="1:22" ht="13.5" x14ac:dyDescent="0.25">
      <c r="A71" s="3">
        <f>RSI!A71</f>
        <v>42410</v>
      </c>
      <c r="B71" s="2">
        <f>RSI!B71</f>
        <v>1.3957999999999999</v>
      </c>
      <c r="C71" s="2">
        <f>RSI!I71</f>
        <v>66.306723070077169</v>
      </c>
      <c r="D71" s="2">
        <f>MACD!E71</f>
        <v>-2.823838934133005E-2</v>
      </c>
      <c r="E71" s="2">
        <f>MACD!F71</f>
        <v>-1.4434337597471616E-2</v>
      </c>
      <c r="F71" s="2">
        <f>'Moving Avg'!D71</f>
        <v>1.3767599999999998</v>
      </c>
      <c r="G71" s="2">
        <f>'Moving Avg'!F71</f>
        <v>1.3298300000000001</v>
      </c>
      <c r="H71" s="2">
        <f>'Moving Avg'!G71</f>
        <v>1.3184239999999996</v>
      </c>
      <c r="I71" s="2">
        <f>'Moving Avg'!H71</f>
        <v>0</v>
      </c>
      <c r="J71" s="5" t="str">
        <f>OBV!F71</f>
        <v>BULLISH</v>
      </c>
      <c r="K71" s="5" t="str">
        <f>OBV!G71</f>
        <v>WEAK</v>
      </c>
      <c r="L71" s="5" t="str">
        <f>OBV!H71</f>
        <v>CONFIRMED BULLISH</v>
      </c>
      <c r="M71" s="7">
        <f t="shared" si="10"/>
        <v>25</v>
      </c>
      <c r="N71" s="7">
        <f t="shared" si="11"/>
        <v>45</v>
      </c>
      <c r="O71" s="7">
        <f t="shared" si="12"/>
        <v>50</v>
      </c>
      <c r="P71" s="7">
        <f t="shared" si="13"/>
        <v>67</v>
      </c>
      <c r="Q71" s="8">
        <f t="shared" si="14"/>
        <v>42.05</v>
      </c>
      <c r="R71" s="8">
        <f t="shared" si="15"/>
        <v>48.25</v>
      </c>
      <c r="S71" s="8">
        <f t="shared" si="16"/>
        <v>53.150000000000006</v>
      </c>
      <c r="T71" s="8">
        <f t="shared" si="17"/>
        <v>46.75</v>
      </c>
      <c r="U71" s="7">
        <f t="shared" si="18"/>
        <v>47.816666666666663</v>
      </c>
      <c r="V71" s="7">
        <f t="shared" si="19"/>
        <v>47.55</v>
      </c>
    </row>
    <row r="72" spans="1:22" ht="13.5" x14ac:dyDescent="0.25">
      <c r="A72" s="3">
        <f>RSI!A72</f>
        <v>42411</v>
      </c>
      <c r="B72" s="2">
        <f>RSI!B72</f>
        <v>1.3897999999999999</v>
      </c>
      <c r="C72" s="2">
        <f>RSI!I72</f>
        <v>64.268671766111439</v>
      </c>
      <c r="D72" s="2">
        <f>MACD!E72</f>
        <v>-3.3184550539719471E-2</v>
      </c>
      <c r="E72" s="2">
        <f>MACD!F72</f>
        <v>-1.8184380185921188E-2</v>
      </c>
      <c r="F72" s="2">
        <f>'Moving Avg'!D72</f>
        <v>1.38388</v>
      </c>
      <c r="G72" s="2">
        <f>'Moving Avg'!F72</f>
        <v>1.3339850000000002</v>
      </c>
      <c r="H72" s="2">
        <f>'Moving Avg'!G72</f>
        <v>1.3193739999999996</v>
      </c>
      <c r="I72" s="2">
        <f>'Moving Avg'!H72</f>
        <v>0</v>
      </c>
      <c r="J72" s="5" t="str">
        <f>OBV!F72</f>
        <v>BEARISH</v>
      </c>
      <c r="K72" s="5" t="str">
        <f>OBV!G72</f>
        <v>STRONG</v>
      </c>
      <c r="L72" s="5" t="str">
        <f>OBV!H72</f>
        <v>BEARISH DIVERGENCE</v>
      </c>
      <c r="M72" s="7">
        <f t="shared" si="10"/>
        <v>25</v>
      </c>
      <c r="N72" s="7">
        <f t="shared" si="11"/>
        <v>45</v>
      </c>
      <c r="O72" s="7">
        <f t="shared" si="12"/>
        <v>50</v>
      </c>
      <c r="P72" s="7">
        <f t="shared" si="13"/>
        <v>33</v>
      </c>
      <c r="Q72" s="8">
        <f t="shared" si="14"/>
        <v>36.950000000000003</v>
      </c>
      <c r="R72" s="8">
        <f t="shared" si="15"/>
        <v>39.75</v>
      </c>
      <c r="S72" s="8">
        <f t="shared" si="16"/>
        <v>37.85</v>
      </c>
      <c r="T72" s="8">
        <f t="shared" si="17"/>
        <v>38.25</v>
      </c>
      <c r="U72" s="7">
        <f t="shared" si="18"/>
        <v>38.183333333333337</v>
      </c>
      <c r="V72" s="7">
        <f t="shared" si="19"/>
        <v>38.200000000000003</v>
      </c>
    </row>
    <row r="73" spans="1:22" ht="13.5" x14ac:dyDescent="0.25">
      <c r="A73" s="3">
        <f>RSI!A73</f>
        <v>42412</v>
      </c>
      <c r="B73" s="2">
        <f>RSI!B73</f>
        <v>1.3838999999999999</v>
      </c>
      <c r="C73" s="2">
        <f>RSI!I73</f>
        <v>62.242708916530987</v>
      </c>
      <c r="D73" s="2">
        <f>MACD!E73</f>
        <v>-3.8167616429742646E-2</v>
      </c>
      <c r="E73" s="2">
        <f>MACD!F73</f>
        <v>-2.2181027434685481E-2</v>
      </c>
      <c r="F73" s="2">
        <f>'Moving Avg'!D73</f>
        <v>1.3910199999999999</v>
      </c>
      <c r="G73" s="2">
        <f>'Moving Avg'!F73</f>
        <v>1.3378450000000002</v>
      </c>
      <c r="H73" s="2">
        <f>'Moving Avg'!G73</f>
        <v>1.3213939999999997</v>
      </c>
      <c r="I73" s="2">
        <f>'Moving Avg'!H73</f>
        <v>0</v>
      </c>
      <c r="J73" s="5" t="str">
        <f>OBV!F73</f>
        <v>BEARISH</v>
      </c>
      <c r="K73" s="5" t="str">
        <f>OBV!G73</f>
        <v>STRONG</v>
      </c>
      <c r="L73" s="5" t="str">
        <f>OBV!H73</f>
        <v>BEARISH DIVERGENCE</v>
      </c>
      <c r="M73" s="7">
        <f t="shared" si="10"/>
        <v>25</v>
      </c>
      <c r="N73" s="7">
        <f t="shared" si="11"/>
        <v>45</v>
      </c>
      <c r="O73" s="7">
        <f t="shared" si="12"/>
        <v>50</v>
      </c>
      <c r="P73" s="7">
        <f t="shared" si="13"/>
        <v>33</v>
      </c>
      <c r="Q73" s="8">
        <f t="shared" si="14"/>
        <v>36.950000000000003</v>
      </c>
      <c r="R73" s="8">
        <f t="shared" si="15"/>
        <v>39.75</v>
      </c>
      <c r="S73" s="8">
        <f t="shared" si="16"/>
        <v>37.85</v>
      </c>
      <c r="T73" s="8">
        <f t="shared" si="17"/>
        <v>38.25</v>
      </c>
      <c r="U73" s="7">
        <f t="shared" si="18"/>
        <v>38.183333333333337</v>
      </c>
      <c r="V73" s="7">
        <f t="shared" si="19"/>
        <v>38.200000000000003</v>
      </c>
    </row>
    <row r="74" spans="1:22" ht="13.5" x14ac:dyDescent="0.25">
      <c r="A74" s="3">
        <f>RSI!A74</f>
        <v>42415</v>
      </c>
      <c r="B74" s="2">
        <f>RSI!B74</f>
        <v>1.3838999999999999</v>
      </c>
      <c r="C74" s="2">
        <f>RSI!I74</f>
        <v>62.242708916530987</v>
      </c>
      <c r="D74" s="2">
        <f>MACD!E74</f>
        <v>-3.2606000059479001E-2</v>
      </c>
      <c r="E74" s="2">
        <f>MACD!F74</f>
        <v>-2.4266021959644186E-2</v>
      </c>
      <c r="F74" s="2">
        <f>'Moving Avg'!D74</f>
        <v>1.3910199999999997</v>
      </c>
      <c r="G74" s="2">
        <f>'Moving Avg'!F74</f>
        <v>1.3417049999999999</v>
      </c>
      <c r="H74" s="2">
        <f>'Moving Avg'!G74</f>
        <v>1.3228199999999999</v>
      </c>
      <c r="I74" s="2">
        <f>'Moving Avg'!H74</f>
        <v>0</v>
      </c>
      <c r="J74" s="5" t="str">
        <f>OBV!F74</f>
        <v>BEARISH</v>
      </c>
      <c r="K74" s="5" t="str">
        <f>OBV!G74</f>
        <v>STRONG</v>
      </c>
      <c r="L74" s="5" t="str">
        <f>OBV!H74</f>
        <v>NEUTRAL</v>
      </c>
      <c r="M74" s="7">
        <f t="shared" si="10"/>
        <v>25</v>
      </c>
      <c r="N74" s="7">
        <f t="shared" si="11"/>
        <v>45</v>
      </c>
      <c r="O74" s="7">
        <f t="shared" si="12"/>
        <v>50</v>
      </c>
      <c r="P74" s="7">
        <f t="shared" si="13"/>
        <v>33</v>
      </c>
      <c r="Q74" s="8">
        <f t="shared" si="14"/>
        <v>36.950000000000003</v>
      </c>
      <c r="R74" s="8">
        <f t="shared" si="15"/>
        <v>39.75</v>
      </c>
      <c r="S74" s="8">
        <f t="shared" si="16"/>
        <v>37.85</v>
      </c>
      <c r="T74" s="8">
        <f t="shared" si="17"/>
        <v>38.25</v>
      </c>
      <c r="U74" s="7">
        <f t="shared" si="18"/>
        <v>38.183333333333337</v>
      </c>
      <c r="V74" s="7">
        <f t="shared" si="19"/>
        <v>38.200000000000003</v>
      </c>
    </row>
    <row r="75" spans="1:22" ht="13.5" x14ac:dyDescent="0.25">
      <c r="A75" s="3">
        <f>RSI!A75</f>
        <v>42416</v>
      </c>
      <c r="B75" s="2">
        <f>RSI!B75</f>
        <v>1.3957999999999999</v>
      </c>
      <c r="C75" s="2">
        <f>RSI!I75</f>
        <v>64.835685667955687</v>
      </c>
      <c r="D75" s="2">
        <f>MACD!E75</f>
        <v>-2.9937428828537449E-2</v>
      </c>
      <c r="E75" s="2">
        <f>MACD!F75</f>
        <v>-2.540030333342284E-2</v>
      </c>
      <c r="F75" s="2">
        <f>'Moving Avg'!D75</f>
        <v>1.38984</v>
      </c>
      <c r="G75" s="2">
        <f>'Moving Avg'!F75</f>
        <v>1.3464600000000004</v>
      </c>
      <c r="H75" s="2">
        <f>'Moving Avg'!G75</f>
        <v>1.3243659999999997</v>
      </c>
      <c r="I75" s="2">
        <f>'Moving Avg'!H75</f>
        <v>0</v>
      </c>
      <c r="J75" s="5" t="str">
        <f>OBV!F75</f>
        <v>BEARISH</v>
      </c>
      <c r="K75" s="5" t="str">
        <f>OBV!G75</f>
        <v>WEAK</v>
      </c>
      <c r="L75" s="5" t="str">
        <f>OBV!H75</f>
        <v>CONFIRMED BEARISH</v>
      </c>
      <c r="M75" s="7">
        <f t="shared" si="10"/>
        <v>25</v>
      </c>
      <c r="N75" s="7">
        <f t="shared" si="11"/>
        <v>45</v>
      </c>
      <c r="O75" s="7">
        <f t="shared" si="12"/>
        <v>50</v>
      </c>
      <c r="P75" s="7">
        <f t="shared" si="13"/>
        <v>0</v>
      </c>
      <c r="Q75" s="8">
        <f t="shared" si="14"/>
        <v>32</v>
      </c>
      <c r="R75" s="8">
        <f t="shared" si="15"/>
        <v>31.5</v>
      </c>
      <c r="S75" s="8">
        <f t="shared" si="16"/>
        <v>23</v>
      </c>
      <c r="T75" s="8">
        <f t="shared" si="17"/>
        <v>30</v>
      </c>
      <c r="U75" s="7">
        <f t="shared" si="18"/>
        <v>28.833333333333332</v>
      </c>
      <c r="V75" s="7">
        <f t="shared" si="19"/>
        <v>29.125</v>
      </c>
    </row>
    <row r="76" spans="1:22" ht="13.5" x14ac:dyDescent="0.25">
      <c r="A76" s="3">
        <f>RSI!A76</f>
        <v>42417</v>
      </c>
      <c r="B76" s="2">
        <f>RSI!B76</f>
        <v>1.3838999999999999</v>
      </c>
      <c r="C76" s="2">
        <f>RSI!I76</f>
        <v>60.370808934032524</v>
      </c>
      <c r="D76" s="2">
        <f>MACD!E76</f>
        <v>-2.8928862435879221E-2</v>
      </c>
      <c r="E76" s="2">
        <f>MACD!F76</f>
        <v>-2.6106015153914121E-2</v>
      </c>
      <c r="F76" s="2">
        <f>'Moving Avg'!D76</f>
        <v>1.3874599999999999</v>
      </c>
      <c r="G76" s="2">
        <f>'Moving Avg'!F76</f>
        <v>1.3506200000000006</v>
      </c>
      <c r="H76" s="2">
        <f>'Moving Avg'!G76</f>
        <v>1.3261479999999997</v>
      </c>
      <c r="I76" s="2">
        <f>'Moving Avg'!H76</f>
        <v>0</v>
      </c>
      <c r="J76" s="5" t="str">
        <f>OBV!F76</f>
        <v>BEARISH</v>
      </c>
      <c r="K76" s="5" t="str">
        <f>OBV!G76</f>
        <v>STRONG</v>
      </c>
      <c r="L76" s="5" t="str">
        <f>OBV!H76</f>
        <v>CONFIRMED BEARISH</v>
      </c>
      <c r="M76" s="7">
        <f t="shared" si="10"/>
        <v>25</v>
      </c>
      <c r="N76" s="7">
        <f t="shared" si="11"/>
        <v>45</v>
      </c>
      <c r="O76" s="7">
        <f t="shared" si="12"/>
        <v>50</v>
      </c>
      <c r="P76" s="7">
        <f t="shared" si="13"/>
        <v>33</v>
      </c>
      <c r="Q76" s="8">
        <f t="shared" si="14"/>
        <v>36.950000000000003</v>
      </c>
      <c r="R76" s="8">
        <f t="shared" si="15"/>
        <v>39.75</v>
      </c>
      <c r="S76" s="8">
        <f t="shared" si="16"/>
        <v>37.85</v>
      </c>
      <c r="T76" s="8">
        <f t="shared" si="17"/>
        <v>38.25</v>
      </c>
      <c r="U76" s="7">
        <f t="shared" si="18"/>
        <v>38.183333333333337</v>
      </c>
      <c r="V76" s="7">
        <f t="shared" si="19"/>
        <v>38.200000000000003</v>
      </c>
    </row>
    <row r="77" spans="1:22" ht="13.5" x14ac:dyDescent="0.25">
      <c r="A77" s="3">
        <f>RSI!A77</f>
        <v>42418</v>
      </c>
      <c r="B77" s="2">
        <f>RSI!B77</f>
        <v>1.3897999999999999</v>
      </c>
      <c r="C77" s="2">
        <f>RSI!I77</f>
        <v>61.776267953472335</v>
      </c>
      <c r="D77" s="2">
        <f>MACD!E77</f>
        <v>-2.6889343325553039E-2</v>
      </c>
      <c r="E77" s="2">
        <f>MACD!F77</f>
        <v>-2.6262680788241906E-2</v>
      </c>
      <c r="F77" s="2">
        <f>'Moving Avg'!D77</f>
        <v>1.3874599999999999</v>
      </c>
      <c r="G77" s="2">
        <f>'Moving Avg'!F77</f>
        <v>1.3547750000000003</v>
      </c>
      <c r="H77" s="2">
        <f>'Moving Avg'!G77</f>
        <v>1.3272159999999997</v>
      </c>
      <c r="I77" s="2">
        <f>'Moving Avg'!H77</f>
        <v>0</v>
      </c>
      <c r="J77" s="5" t="str">
        <f>OBV!F77</f>
        <v>BEARISH</v>
      </c>
      <c r="K77" s="5" t="str">
        <f>OBV!G77</f>
        <v>STRONG</v>
      </c>
      <c r="L77" s="5" t="str">
        <f>OBV!H77</f>
        <v>NEUTRAL</v>
      </c>
      <c r="M77" s="7">
        <f t="shared" si="10"/>
        <v>25</v>
      </c>
      <c r="N77" s="7">
        <f t="shared" si="11"/>
        <v>45</v>
      </c>
      <c r="O77" s="7">
        <f t="shared" si="12"/>
        <v>50</v>
      </c>
      <c r="P77" s="7">
        <f t="shared" si="13"/>
        <v>33</v>
      </c>
      <c r="Q77" s="8">
        <f t="shared" si="14"/>
        <v>36.950000000000003</v>
      </c>
      <c r="R77" s="8">
        <f t="shared" si="15"/>
        <v>39.75</v>
      </c>
      <c r="S77" s="8">
        <f t="shared" si="16"/>
        <v>37.85</v>
      </c>
      <c r="T77" s="8">
        <f t="shared" si="17"/>
        <v>38.25</v>
      </c>
      <c r="U77" s="7">
        <f t="shared" si="18"/>
        <v>38.183333333333337</v>
      </c>
      <c r="V77" s="7">
        <f t="shared" si="19"/>
        <v>38.200000000000003</v>
      </c>
    </row>
    <row r="78" spans="1:22" ht="13.5" x14ac:dyDescent="0.25">
      <c r="A78" s="3">
        <f>RSI!A78</f>
        <v>42419</v>
      </c>
      <c r="B78" s="2">
        <f>RSI!B78</f>
        <v>1.4730000000000001</v>
      </c>
      <c r="C78" s="2">
        <f>RSI!I78</f>
        <v>75.156662446004717</v>
      </c>
      <c r="D78" s="2">
        <f>MACD!E78</f>
        <v>-3.2476736121445082E-2</v>
      </c>
      <c r="E78" s="2">
        <f>MACD!F78</f>
        <v>-2.7505491854882543E-2</v>
      </c>
      <c r="F78" s="2">
        <f>'Moving Avg'!D78</f>
        <v>1.4052799999999999</v>
      </c>
      <c r="G78" s="2">
        <f>'Moving Avg'!F78</f>
        <v>1.3633900000000003</v>
      </c>
      <c r="H78" s="2">
        <f>'Moving Avg'!G78</f>
        <v>1.3305419999999994</v>
      </c>
      <c r="I78" s="2">
        <f>'Moving Avg'!H78</f>
        <v>0</v>
      </c>
      <c r="J78" s="5" t="str">
        <f>OBV!F78</f>
        <v>BULLISH</v>
      </c>
      <c r="K78" s="5" t="str">
        <f>OBV!G78</f>
        <v>WEAK</v>
      </c>
      <c r="L78" s="5" t="str">
        <f>OBV!H78</f>
        <v>CONFIRMED BULLISH</v>
      </c>
      <c r="M78" s="7">
        <f t="shared" si="10"/>
        <v>0</v>
      </c>
      <c r="N78" s="7">
        <f t="shared" si="11"/>
        <v>45</v>
      </c>
      <c r="O78" s="7">
        <f t="shared" si="12"/>
        <v>50</v>
      </c>
      <c r="P78" s="7">
        <f t="shared" si="13"/>
        <v>67</v>
      </c>
      <c r="Q78" s="8">
        <f t="shared" si="14"/>
        <v>33.299999999999997</v>
      </c>
      <c r="R78" s="8">
        <f t="shared" si="15"/>
        <v>43.25</v>
      </c>
      <c r="S78" s="8">
        <f t="shared" si="16"/>
        <v>49.400000000000006</v>
      </c>
      <c r="T78" s="8">
        <f t="shared" si="17"/>
        <v>40.5</v>
      </c>
      <c r="U78" s="7">
        <f t="shared" si="18"/>
        <v>41.983333333333334</v>
      </c>
      <c r="V78" s="7">
        <f t="shared" si="19"/>
        <v>41.612499999999997</v>
      </c>
    </row>
    <row r="79" spans="1:22" ht="13.5" x14ac:dyDescent="0.25">
      <c r="A79" s="3">
        <f>RSI!A79</f>
        <v>42422</v>
      </c>
      <c r="B79" s="2">
        <f>RSI!B79</f>
        <v>1.4966999999999999</v>
      </c>
      <c r="C79" s="2">
        <f>RSI!I79</f>
        <v>77.565772562939529</v>
      </c>
      <c r="D79" s="2">
        <f>MACD!E79</f>
        <v>-3.416968790031838E-2</v>
      </c>
      <c r="E79" s="2">
        <f>MACD!F79</f>
        <v>-2.8838331063969713E-2</v>
      </c>
      <c r="F79" s="2">
        <f>'Moving Avg'!D79</f>
        <v>1.42784</v>
      </c>
      <c r="G79" s="2">
        <f>'Moving Avg'!F79</f>
        <v>1.3723000000000003</v>
      </c>
      <c r="H79" s="2">
        <f>'Moving Avg'!G79</f>
        <v>1.3343419999999997</v>
      </c>
      <c r="I79" s="2">
        <f>'Moving Avg'!H79</f>
        <v>0</v>
      </c>
      <c r="J79" s="5" t="str">
        <f>OBV!F79</f>
        <v>BULLISH</v>
      </c>
      <c r="K79" s="5" t="str">
        <f>OBV!G79</f>
        <v>WEAK</v>
      </c>
      <c r="L79" s="5" t="str">
        <f>OBV!H79</f>
        <v>CONFIRMED BULLISH</v>
      </c>
      <c r="M79" s="7">
        <f t="shared" si="10"/>
        <v>0</v>
      </c>
      <c r="N79" s="7">
        <f t="shared" si="11"/>
        <v>45</v>
      </c>
      <c r="O79" s="7">
        <f t="shared" si="12"/>
        <v>50</v>
      </c>
      <c r="P79" s="7">
        <f t="shared" si="13"/>
        <v>67</v>
      </c>
      <c r="Q79" s="8">
        <f t="shared" si="14"/>
        <v>33.299999999999997</v>
      </c>
      <c r="R79" s="8">
        <f t="shared" si="15"/>
        <v>43.25</v>
      </c>
      <c r="S79" s="8">
        <f t="shared" si="16"/>
        <v>49.400000000000006</v>
      </c>
      <c r="T79" s="8">
        <f t="shared" si="17"/>
        <v>40.5</v>
      </c>
      <c r="U79" s="7">
        <f t="shared" si="18"/>
        <v>41.983333333333334</v>
      </c>
      <c r="V79" s="7">
        <f t="shared" si="19"/>
        <v>41.612499999999997</v>
      </c>
    </row>
    <row r="80" spans="1:22" ht="13.5" x14ac:dyDescent="0.25">
      <c r="A80" s="3">
        <f>RSI!A80</f>
        <v>42423</v>
      </c>
      <c r="B80" s="2">
        <f>RSI!B80</f>
        <v>1.4552</v>
      </c>
      <c r="C80" s="2">
        <f>RSI!I80</f>
        <v>65.574479963620149</v>
      </c>
      <c r="D80" s="2">
        <f>MACD!E80</f>
        <v>-3.0579610941882107E-2</v>
      </c>
      <c r="E80" s="2">
        <f>MACD!F80</f>
        <v>-2.9186587039552195E-2</v>
      </c>
      <c r="F80" s="2">
        <f>'Moving Avg'!D80</f>
        <v>1.4397199999999999</v>
      </c>
      <c r="G80" s="2">
        <f>'Moving Avg'!F80</f>
        <v>1.3794300000000004</v>
      </c>
      <c r="H80" s="2">
        <f>'Moving Avg'!G80</f>
        <v>1.3367179999999999</v>
      </c>
      <c r="I80" s="2">
        <f>'Moving Avg'!H80</f>
        <v>0</v>
      </c>
      <c r="J80" s="5" t="str">
        <f>OBV!F80</f>
        <v>BULLISH</v>
      </c>
      <c r="K80" s="5" t="str">
        <f>OBV!G80</f>
        <v>WEAK</v>
      </c>
      <c r="L80" s="5" t="str">
        <f>OBV!H80</f>
        <v>CONFIRMED BULLISH</v>
      </c>
      <c r="M80" s="7">
        <f t="shared" si="10"/>
        <v>25</v>
      </c>
      <c r="N80" s="7">
        <f t="shared" si="11"/>
        <v>45</v>
      </c>
      <c r="O80" s="7">
        <f t="shared" si="12"/>
        <v>50</v>
      </c>
      <c r="P80" s="7">
        <f t="shared" si="13"/>
        <v>67</v>
      </c>
      <c r="Q80" s="8">
        <f t="shared" si="14"/>
        <v>42.05</v>
      </c>
      <c r="R80" s="8">
        <f t="shared" si="15"/>
        <v>48.25</v>
      </c>
      <c r="S80" s="8">
        <f t="shared" si="16"/>
        <v>53.150000000000006</v>
      </c>
      <c r="T80" s="8">
        <f t="shared" si="17"/>
        <v>46.75</v>
      </c>
      <c r="U80" s="7">
        <f t="shared" si="18"/>
        <v>47.816666666666663</v>
      </c>
      <c r="V80" s="7">
        <f t="shared" si="19"/>
        <v>47.55</v>
      </c>
    </row>
    <row r="81" spans="1:22" ht="13.5" x14ac:dyDescent="0.25">
      <c r="A81" s="3">
        <f>RSI!A81</f>
        <v>42424</v>
      </c>
      <c r="B81" s="2">
        <f>RSI!B81</f>
        <v>1.4670000000000001</v>
      </c>
      <c r="C81" s="2">
        <f>RSI!I81</f>
        <v>67.13047394865383</v>
      </c>
      <c r="D81" s="2">
        <f>MACD!E81</f>
        <v>-2.9809839980806663E-2</v>
      </c>
      <c r="E81" s="2">
        <f>MACD!F81</f>
        <v>-2.9311237627803091E-2</v>
      </c>
      <c r="F81" s="2">
        <f>'Moving Avg'!D81</f>
        <v>1.4563400000000002</v>
      </c>
      <c r="G81" s="2">
        <f>'Moving Avg'!F81</f>
        <v>1.3877450000000002</v>
      </c>
      <c r="H81" s="2">
        <f>'Moving Avg'!G81</f>
        <v>1.33945</v>
      </c>
      <c r="I81" s="2">
        <f>'Moving Avg'!H81</f>
        <v>0</v>
      </c>
      <c r="J81" s="5" t="str">
        <f>OBV!F81</f>
        <v>BULLISH</v>
      </c>
      <c r="K81" s="5" t="str">
        <f>OBV!G81</f>
        <v>WEAK</v>
      </c>
      <c r="L81" s="5" t="str">
        <f>OBV!H81</f>
        <v>CONFIRMED BULLISH</v>
      </c>
      <c r="M81" s="7">
        <f t="shared" si="10"/>
        <v>25</v>
      </c>
      <c r="N81" s="7">
        <f t="shared" si="11"/>
        <v>45</v>
      </c>
      <c r="O81" s="7">
        <f t="shared" si="12"/>
        <v>50</v>
      </c>
      <c r="P81" s="7">
        <f t="shared" si="13"/>
        <v>67</v>
      </c>
      <c r="Q81" s="8">
        <f t="shared" si="14"/>
        <v>42.05</v>
      </c>
      <c r="R81" s="8">
        <f t="shared" si="15"/>
        <v>48.25</v>
      </c>
      <c r="S81" s="8">
        <f t="shared" si="16"/>
        <v>53.150000000000006</v>
      </c>
      <c r="T81" s="8">
        <f t="shared" si="17"/>
        <v>46.75</v>
      </c>
      <c r="U81" s="7">
        <f t="shared" si="18"/>
        <v>47.816666666666663</v>
      </c>
      <c r="V81" s="7">
        <f t="shared" si="19"/>
        <v>47.55</v>
      </c>
    </row>
    <row r="82" spans="1:22" ht="13.5" x14ac:dyDescent="0.25">
      <c r="A82" s="3">
        <f>RSI!A82</f>
        <v>42425</v>
      </c>
      <c r="B82" s="2">
        <f>RSI!B82</f>
        <v>1.4255</v>
      </c>
      <c r="C82" s="2">
        <f>RSI!I82</f>
        <v>57.31817963128082</v>
      </c>
      <c r="D82" s="2">
        <f>MACD!E82</f>
        <v>-2.7527428658245423E-2</v>
      </c>
      <c r="E82" s="2">
        <f>MACD!F82</f>
        <v>-2.895447583389156E-2</v>
      </c>
      <c r="F82" s="2">
        <f>'Moving Avg'!D82</f>
        <v>1.4634799999999999</v>
      </c>
      <c r="G82" s="2">
        <f>'Moving Avg'!F82</f>
        <v>1.3939850000000003</v>
      </c>
      <c r="H82" s="2">
        <f>'Moving Avg'!G82</f>
        <v>1.3413519999999997</v>
      </c>
      <c r="I82" s="2">
        <f>'Moving Avg'!H82</f>
        <v>0</v>
      </c>
      <c r="J82" s="5" t="str">
        <f>OBV!F82</f>
        <v>BULLISH</v>
      </c>
      <c r="K82" s="5" t="str">
        <f>OBV!G82</f>
        <v>WEAK</v>
      </c>
      <c r="L82" s="5" t="str">
        <f>OBV!H82</f>
        <v>CONFIRMED BULLISH</v>
      </c>
      <c r="M82" s="7">
        <f t="shared" si="10"/>
        <v>25</v>
      </c>
      <c r="N82" s="7">
        <f t="shared" si="11"/>
        <v>0</v>
      </c>
      <c r="O82" s="7">
        <f t="shared" si="12"/>
        <v>50</v>
      </c>
      <c r="P82" s="7">
        <f t="shared" si="13"/>
        <v>67</v>
      </c>
      <c r="Q82" s="8">
        <f t="shared" si="14"/>
        <v>26.299999999999997</v>
      </c>
      <c r="R82" s="8">
        <f t="shared" si="15"/>
        <v>39.25</v>
      </c>
      <c r="S82" s="8">
        <f t="shared" si="16"/>
        <v>46.400000000000006</v>
      </c>
      <c r="T82" s="8">
        <f t="shared" si="17"/>
        <v>35.5</v>
      </c>
      <c r="U82" s="7">
        <f t="shared" si="18"/>
        <v>37.31666666666667</v>
      </c>
      <c r="V82" s="7">
        <f t="shared" si="19"/>
        <v>36.862499999999997</v>
      </c>
    </row>
    <row r="83" spans="1:22" ht="13.5" x14ac:dyDescent="0.25">
      <c r="A83" s="3">
        <f>RSI!A83</f>
        <v>42426</v>
      </c>
      <c r="B83" s="2">
        <f>RSI!B83</f>
        <v>1.4314</v>
      </c>
      <c r="C83" s="2">
        <f>RSI!I83</f>
        <v>58.252445517653271</v>
      </c>
      <c r="D83" s="2">
        <f>MACD!E83</f>
        <v>-2.7177078719962555E-2</v>
      </c>
      <c r="E83" s="2">
        <f>MACD!F83</f>
        <v>-2.8598996411105762E-2</v>
      </c>
      <c r="F83" s="2">
        <f>'Moving Avg'!D83</f>
        <v>1.45516</v>
      </c>
      <c r="G83" s="2">
        <f>'Moving Avg'!F83</f>
        <v>1.4008150000000001</v>
      </c>
      <c r="H83" s="2">
        <f>'Moving Avg'!G83</f>
        <v>1.3434899999999996</v>
      </c>
      <c r="I83" s="2">
        <f>'Moving Avg'!H83</f>
        <v>0</v>
      </c>
      <c r="J83" s="5" t="str">
        <f>OBV!F83</f>
        <v>BULLISH</v>
      </c>
      <c r="K83" s="5" t="str">
        <f>OBV!G83</f>
        <v>STRONG</v>
      </c>
      <c r="L83" s="5" t="str">
        <f>OBV!H83</f>
        <v>BULLISH DIVERGENCE</v>
      </c>
      <c r="M83" s="7">
        <f t="shared" si="10"/>
        <v>25</v>
      </c>
      <c r="N83" s="7">
        <f t="shared" si="11"/>
        <v>0</v>
      </c>
      <c r="O83" s="7">
        <f t="shared" si="12"/>
        <v>50</v>
      </c>
      <c r="P83" s="7">
        <f t="shared" si="13"/>
        <v>83</v>
      </c>
      <c r="Q83" s="8">
        <f t="shared" si="14"/>
        <v>28.7</v>
      </c>
      <c r="R83" s="8">
        <f t="shared" si="15"/>
        <v>43.25</v>
      </c>
      <c r="S83" s="8">
        <f t="shared" si="16"/>
        <v>53.6</v>
      </c>
      <c r="T83" s="8">
        <f t="shared" si="17"/>
        <v>39.5</v>
      </c>
      <c r="U83" s="7">
        <f t="shared" si="18"/>
        <v>41.85</v>
      </c>
      <c r="V83" s="7">
        <f t="shared" si="19"/>
        <v>41.262500000000003</v>
      </c>
    </row>
    <row r="84" spans="1:22" ht="13.5" x14ac:dyDescent="0.25">
      <c r="A84" s="3">
        <f>RSI!A84</f>
        <v>42429</v>
      </c>
      <c r="B84" s="2">
        <f>RSI!B84</f>
        <v>1.3897999999999999</v>
      </c>
      <c r="C84" s="2">
        <f>RSI!I84</f>
        <v>49.950278368026133</v>
      </c>
      <c r="D84" s="2">
        <f>MACD!E84</f>
        <v>-2.405270678860183E-2</v>
      </c>
      <c r="E84" s="2">
        <f>MACD!F84</f>
        <v>-2.7689738486604977E-2</v>
      </c>
      <c r="F84" s="2">
        <f>'Moving Avg'!D84</f>
        <v>1.4337800000000001</v>
      </c>
      <c r="G84" s="2">
        <f>'Moving Avg'!F84</f>
        <v>1.4022999999999999</v>
      </c>
      <c r="H84" s="2">
        <f>'Moving Avg'!G84</f>
        <v>1.3450339999999994</v>
      </c>
      <c r="I84" s="2">
        <f>'Moving Avg'!H84</f>
        <v>0</v>
      </c>
      <c r="J84" s="5" t="str">
        <f>OBV!F84</f>
        <v>BEARISH</v>
      </c>
      <c r="K84" s="5" t="str">
        <f>OBV!G84</f>
        <v>WEAK</v>
      </c>
      <c r="L84" s="5" t="str">
        <f>OBV!H84</f>
        <v>CONFIRMED BEARISH</v>
      </c>
      <c r="M84" s="7">
        <f t="shared" si="10"/>
        <v>25</v>
      </c>
      <c r="N84" s="7">
        <f t="shared" si="11"/>
        <v>0</v>
      </c>
      <c r="O84" s="7">
        <f t="shared" si="12"/>
        <v>50</v>
      </c>
      <c r="P84" s="7">
        <f t="shared" si="13"/>
        <v>0</v>
      </c>
      <c r="Q84" s="8">
        <f t="shared" si="14"/>
        <v>16.25</v>
      </c>
      <c r="R84" s="8">
        <f t="shared" si="15"/>
        <v>22.5</v>
      </c>
      <c r="S84" s="8">
        <f t="shared" si="16"/>
        <v>16.25</v>
      </c>
      <c r="T84" s="8">
        <f t="shared" si="17"/>
        <v>18.75</v>
      </c>
      <c r="U84" s="7">
        <f t="shared" si="18"/>
        <v>18.333333333333332</v>
      </c>
      <c r="V84" s="7">
        <f t="shared" si="19"/>
        <v>18.4375</v>
      </c>
    </row>
    <row r="85" spans="1:22" ht="13.5" x14ac:dyDescent="0.25">
      <c r="A85" s="3">
        <f>RSI!A85</f>
        <v>42430</v>
      </c>
      <c r="B85" s="2">
        <f>RSI!B85</f>
        <v>1.4016999999999999</v>
      </c>
      <c r="C85" s="2">
        <f>RSI!I85</f>
        <v>52.055298453863813</v>
      </c>
      <c r="D85" s="2">
        <f>MACD!E85</f>
        <v>-2.0448680839090017E-2</v>
      </c>
      <c r="E85" s="2">
        <f>MACD!F85</f>
        <v>-2.6241526957101986E-2</v>
      </c>
      <c r="F85" s="2">
        <f>'Moving Avg'!D85</f>
        <v>1.4230800000000001</v>
      </c>
      <c r="G85" s="2">
        <f>'Moving Avg'!F85</f>
        <v>1.4046749999999999</v>
      </c>
      <c r="H85" s="2">
        <f>'Moving Avg'!G85</f>
        <v>1.3474099999999996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BULLISH DIVERGENCE</v>
      </c>
      <c r="M85" s="7">
        <f t="shared" si="10"/>
        <v>25</v>
      </c>
      <c r="N85" s="7">
        <f t="shared" si="11"/>
        <v>0</v>
      </c>
      <c r="O85" s="7">
        <f t="shared" si="12"/>
        <v>50</v>
      </c>
      <c r="P85" s="7">
        <f t="shared" si="13"/>
        <v>83</v>
      </c>
      <c r="Q85" s="8">
        <f t="shared" si="14"/>
        <v>28.7</v>
      </c>
      <c r="R85" s="8">
        <f t="shared" si="15"/>
        <v>43.25</v>
      </c>
      <c r="S85" s="8">
        <f t="shared" si="16"/>
        <v>53.6</v>
      </c>
      <c r="T85" s="8">
        <f t="shared" si="17"/>
        <v>39.5</v>
      </c>
      <c r="U85" s="7">
        <f t="shared" si="18"/>
        <v>41.85</v>
      </c>
      <c r="V85" s="7">
        <f t="shared" si="19"/>
        <v>41.262500000000003</v>
      </c>
    </row>
    <row r="86" spans="1:22" ht="13.5" x14ac:dyDescent="0.25">
      <c r="A86" s="3">
        <f>RSI!A86</f>
        <v>42431</v>
      </c>
      <c r="B86" s="2">
        <f>RSI!B86</f>
        <v>1.3957999999999999</v>
      </c>
      <c r="C86" s="2">
        <f>RSI!I86</f>
        <v>50.911987504192261</v>
      </c>
      <c r="D86" s="2">
        <f>MACD!E86</f>
        <v>-1.8852949045722323E-2</v>
      </c>
      <c r="E86" s="2">
        <f>MACD!F86</f>
        <v>-2.4763811374826056E-2</v>
      </c>
      <c r="F86" s="2">
        <f>'Moving Avg'!D86</f>
        <v>1.4088400000000001</v>
      </c>
      <c r="G86" s="2">
        <f>'Moving Avg'!F86</f>
        <v>1.4073499999999999</v>
      </c>
      <c r="H86" s="2">
        <f>'Moving Avg'!G86</f>
        <v>1.3493119999999994</v>
      </c>
      <c r="I86" s="2">
        <f>'Moving Avg'!H86</f>
        <v>0</v>
      </c>
      <c r="J86" s="5" t="str">
        <f>OBV!F86</f>
        <v>BEARISH</v>
      </c>
      <c r="K86" s="5" t="str">
        <f>OBV!G86</f>
        <v>WEAK</v>
      </c>
      <c r="L86" s="5" t="str">
        <f>OBV!H86</f>
        <v>CONFIRMED BEARISH</v>
      </c>
      <c r="M86" s="7">
        <f t="shared" si="10"/>
        <v>25</v>
      </c>
      <c r="N86" s="7">
        <f t="shared" si="11"/>
        <v>0</v>
      </c>
      <c r="O86" s="7">
        <f t="shared" si="12"/>
        <v>50</v>
      </c>
      <c r="P86" s="7">
        <f t="shared" si="13"/>
        <v>0</v>
      </c>
      <c r="Q86" s="8">
        <f t="shared" si="14"/>
        <v>16.25</v>
      </c>
      <c r="R86" s="8">
        <f t="shared" si="15"/>
        <v>22.5</v>
      </c>
      <c r="S86" s="8">
        <f t="shared" si="16"/>
        <v>16.25</v>
      </c>
      <c r="T86" s="8">
        <f t="shared" si="17"/>
        <v>18.75</v>
      </c>
      <c r="U86" s="7">
        <f t="shared" si="18"/>
        <v>18.333333333333332</v>
      </c>
      <c r="V86" s="7">
        <f t="shared" si="19"/>
        <v>18.4375</v>
      </c>
    </row>
    <row r="87" spans="1:22" ht="13.5" x14ac:dyDescent="0.25">
      <c r="A87" s="3">
        <f>RSI!A87</f>
        <v>42432</v>
      </c>
      <c r="B87" s="2">
        <f>RSI!B87</f>
        <v>1.3897999999999999</v>
      </c>
      <c r="C87" s="2">
        <f>RSI!I87</f>
        <v>49.716126703558515</v>
      </c>
      <c r="D87" s="2">
        <f>MACD!E87</f>
        <v>-1.6171359189998347E-2</v>
      </c>
      <c r="E87" s="2">
        <f>MACD!F87</f>
        <v>-2.3045320937860516E-2</v>
      </c>
      <c r="F87" s="2">
        <f>'Moving Avg'!D87</f>
        <v>1.4017000000000002</v>
      </c>
      <c r="G87" s="2">
        <f>'Moving Avg'!F87</f>
        <v>1.40913</v>
      </c>
      <c r="H87" s="2">
        <f>'Moving Avg'!G87</f>
        <v>1.3513319999999993</v>
      </c>
      <c r="I87" s="2">
        <f>'Moving Avg'!H87</f>
        <v>0</v>
      </c>
      <c r="J87" s="5" t="str">
        <f>OBV!F87</f>
        <v>BEARISH</v>
      </c>
      <c r="K87" s="5" t="str">
        <f>OBV!G87</f>
        <v>WEAK</v>
      </c>
      <c r="L87" s="5" t="str">
        <f>OBV!H87</f>
        <v>CONFIRMED BEARISH</v>
      </c>
      <c r="M87" s="7">
        <f t="shared" si="10"/>
        <v>25</v>
      </c>
      <c r="N87" s="7">
        <f t="shared" si="11"/>
        <v>0</v>
      </c>
      <c r="O87" s="7">
        <f t="shared" si="12"/>
        <v>50</v>
      </c>
      <c r="P87" s="7">
        <f t="shared" si="13"/>
        <v>0</v>
      </c>
      <c r="Q87" s="8">
        <f t="shared" si="14"/>
        <v>16.25</v>
      </c>
      <c r="R87" s="8">
        <f t="shared" si="15"/>
        <v>22.5</v>
      </c>
      <c r="S87" s="8">
        <f t="shared" si="16"/>
        <v>16.25</v>
      </c>
      <c r="T87" s="8">
        <f t="shared" si="17"/>
        <v>18.75</v>
      </c>
      <c r="U87" s="7">
        <f t="shared" si="18"/>
        <v>18.333333333333332</v>
      </c>
      <c r="V87" s="7">
        <f t="shared" si="19"/>
        <v>18.4375</v>
      </c>
    </row>
    <row r="88" spans="1:22" ht="13.5" x14ac:dyDescent="0.25">
      <c r="A88" s="3">
        <f>RSI!A88</f>
        <v>42433</v>
      </c>
      <c r="B88" s="2">
        <f>RSI!B88</f>
        <v>1.3897999999999999</v>
      </c>
      <c r="C88" s="2">
        <f>RSI!I88</f>
        <v>49.716126703558508</v>
      </c>
      <c r="D88" s="2">
        <f>MACD!E88</f>
        <v>-1.086109483206199E-3</v>
      </c>
      <c r="E88" s="2">
        <f>MACD!F88</f>
        <v>-1.8653478646929653E-2</v>
      </c>
      <c r="F88" s="2">
        <f>'Moving Avg'!D88</f>
        <v>1.3933800000000001</v>
      </c>
      <c r="G88" s="2">
        <f>'Moving Avg'!F88</f>
        <v>1.4112100000000001</v>
      </c>
      <c r="H88" s="2">
        <f>'Moving Avg'!G88</f>
        <v>1.3537079999999992</v>
      </c>
      <c r="I88" s="2">
        <f>'Moving Avg'!H88</f>
        <v>0</v>
      </c>
      <c r="J88" s="5" t="str">
        <f>OBV!F88</f>
        <v>BEARISH</v>
      </c>
      <c r="K88" s="5" t="str">
        <f>OBV!G88</f>
        <v>WEAK</v>
      </c>
      <c r="L88" s="5" t="str">
        <f>OBV!H88</f>
        <v>CONFIRMED BEARISH</v>
      </c>
      <c r="M88" s="7">
        <f t="shared" si="10"/>
        <v>25</v>
      </c>
      <c r="N88" s="7">
        <f t="shared" si="11"/>
        <v>0</v>
      </c>
      <c r="O88" s="7">
        <f t="shared" si="12"/>
        <v>50</v>
      </c>
      <c r="P88" s="7">
        <f t="shared" si="13"/>
        <v>0</v>
      </c>
      <c r="Q88" s="8">
        <f t="shared" si="14"/>
        <v>16.25</v>
      </c>
      <c r="R88" s="8">
        <f t="shared" si="15"/>
        <v>22.5</v>
      </c>
      <c r="S88" s="8">
        <f t="shared" si="16"/>
        <v>16.25</v>
      </c>
      <c r="T88" s="8">
        <f t="shared" si="17"/>
        <v>18.75</v>
      </c>
      <c r="U88" s="7">
        <f t="shared" si="18"/>
        <v>18.333333333333332</v>
      </c>
      <c r="V88" s="7">
        <f t="shared" si="19"/>
        <v>18.4375</v>
      </c>
    </row>
    <row r="89" spans="1:22" ht="13.5" x14ac:dyDescent="0.25">
      <c r="A89" s="3">
        <f>RSI!A89</f>
        <v>42436</v>
      </c>
      <c r="B89" s="2">
        <f>RSI!B89</f>
        <v>1.3778999999999999</v>
      </c>
      <c r="C89" s="2">
        <f>RSI!I89</f>
        <v>47.167709970137416</v>
      </c>
      <c r="D89" s="2">
        <f>MACD!E89</f>
        <v>1.6220979141581937E-2</v>
      </c>
      <c r="E89" s="2">
        <f>MACD!F89</f>
        <v>-1.1678587089227336E-2</v>
      </c>
      <c r="F89" s="2">
        <f>'Moving Avg'!D89</f>
        <v>1.391</v>
      </c>
      <c r="G89" s="2">
        <f>'Moving Avg'!F89</f>
        <v>1.4109100000000003</v>
      </c>
      <c r="H89" s="2">
        <f>'Moving Avg'!G89</f>
        <v>1.3553699999999993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CONFIRMED BEARISH</v>
      </c>
      <c r="M89" s="7">
        <f t="shared" si="10"/>
        <v>25</v>
      </c>
      <c r="N89" s="7">
        <f t="shared" si="11"/>
        <v>0</v>
      </c>
      <c r="O89" s="7">
        <f t="shared" si="12"/>
        <v>50</v>
      </c>
      <c r="P89" s="7">
        <f t="shared" si="13"/>
        <v>0</v>
      </c>
      <c r="Q89" s="8">
        <f t="shared" si="14"/>
        <v>16.25</v>
      </c>
      <c r="R89" s="8">
        <f t="shared" si="15"/>
        <v>22.5</v>
      </c>
      <c r="S89" s="8">
        <f t="shared" si="16"/>
        <v>16.25</v>
      </c>
      <c r="T89" s="8">
        <f t="shared" si="17"/>
        <v>18.75</v>
      </c>
      <c r="U89" s="7">
        <f t="shared" si="18"/>
        <v>18.333333333333332</v>
      </c>
      <c r="V89" s="7">
        <f t="shared" si="19"/>
        <v>18.4375</v>
      </c>
    </row>
    <row r="90" spans="1:22" ht="13.5" x14ac:dyDescent="0.25">
      <c r="A90" s="3">
        <f>RSI!A90</f>
        <v>42437</v>
      </c>
      <c r="B90" s="2">
        <f>RSI!B90</f>
        <v>1.3778999999999999</v>
      </c>
      <c r="C90" s="2">
        <f>RSI!I90</f>
        <v>47.167709970137416</v>
      </c>
      <c r="D90" s="2">
        <f>MACD!E90</f>
        <v>2.4565040267651606E-2</v>
      </c>
      <c r="E90" s="2">
        <f>MACD!F90</f>
        <v>-4.429861617851547E-3</v>
      </c>
      <c r="F90" s="2">
        <f>'Moving Avg'!D90</f>
        <v>1.3862400000000001</v>
      </c>
      <c r="G90" s="2">
        <f>'Moving Avg'!F90</f>
        <v>1.4097200000000005</v>
      </c>
      <c r="H90" s="2">
        <f>'Moving Avg'!G90</f>
        <v>1.3564379999999991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CONFIRMED BEARISH</v>
      </c>
      <c r="M90" s="7">
        <f t="shared" si="10"/>
        <v>25</v>
      </c>
      <c r="N90" s="7">
        <f t="shared" si="11"/>
        <v>0</v>
      </c>
      <c r="O90" s="7">
        <f t="shared" si="12"/>
        <v>50</v>
      </c>
      <c r="P90" s="7">
        <f t="shared" si="13"/>
        <v>0</v>
      </c>
      <c r="Q90" s="8">
        <f t="shared" si="14"/>
        <v>16.25</v>
      </c>
      <c r="R90" s="8">
        <f t="shared" si="15"/>
        <v>22.5</v>
      </c>
      <c r="S90" s="8">
        <f t="shared" si="16"/>
        <v>16.25</v>
      </c>
      <c r="T90" s="8">
        <f t="shared" si="17"/>
        <v>18.75</v>
      </c>
      <c r="U90" s="7">
        <f t="shared" si="18"/>
        <v>18.333333333333332</v>
      </c>
      <c r="V90" s="7">
        <f t="shared" si="19"/>
        <v>18.4375</v>
      </c>
    </row>
    <row r="91" spans="1:22" ht="13.5" x14ac:dyDescent="0.25">
      <c r="A91" s="3">
        <f>RSI!A91</f>
        <v>42438</v>
      </c>
      <c r="B91" s="2">
        <f>RSI!B91</f>
        <v>1.3778999999999999</v>
      </c>
      <c r="C91" s="2">
        <f>RSI!I91</f>
        <v>47.167709970137409</v>
      </c>
      <c r="D91" s="2">
        <f>MACD!E91</f>
        <v>3.3518762913231193E-2</v>
      </c>
      <c r="E91" s="2">
        <f>MACD!F91</f>
        <v>3.1598632883650009E-3</v>
      </c>
      <c r="F91" s="2">
        <f>'Moving Avg'!D91</f>
        <v>1.38266</v>
      </c>
      <c r="G91" s="2">
        <f>'Moving Avg'!F91</f>
        <v>1.4088250000000004</v>
      </c>
      <c r="H91" s="2">
        <f>'Moving Avg'!G91</f>
        <v>1.3575059999999994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CONFIRMED BEARISH</v>
      </c>
      <c r="M91" s="7">
        <f t="shared" si="10"/>
        <v>25</v>
      </c>
      <c r="N91" s="7">
        <f t="shared" si="11"/>
        <v>0</v>
      </c>
      <c r="O91" s="7">
        <f t="shared" si="12"/>
        <v>50</v>
      </c>
      <c r="P91" s="7">
        <f t="shared" si="13"/>
        <v>0</v>
      </c>
      <c r="Q91" s="8">
        <f t="shared" si="14"/>
        <v>16.25</v>
      </c>
      <c r="R91" s="8">
        <f t="shared" si="15"/>
        <v>22.5</v>
      </c>
      <c r="S91" s="8">
        <f t="shared" si="16"/>
        <v>16.25</v>
      </c>
      <c r="T91" s="8">
        <f t="shared" si="17"/>
        <v>18.75</v>
      </c>
      <c r="U91" s="7">
        <f t="shared" si="18"/>
        <v>18.333333333333332</v>
      </c>
      <c r="V91" s="7">
        <f t="shared" si="19"/>
        <v>18.4375</v>
      </c>
    </row>
    <row r="92" spans="1:22" ht="13.5" x14ac:dyDescent="0.25">
      <c r="A92" s="3">
        <f>RSI!A92</f>
        <v>42439</v>
      </c>
      <c r="B92" s="2">
        <f>RSI!B92</f>
        <v>1.3897999999999999</v>
      </c>
      <c r="C92" s="2">
        <f>RSI!I92</f>
        <v>50.346604814170156</v>
      </c>
      <c r="D92" s="2">
        <f>MACD!E92</f>
        <v>3.3901095323149999E-2</v>
      </c>
      <c r="E92" s="2">
        <f>MACD!F92</f>
        <v>9.3081096953219998E-3</v>
      </c>
      <c r="F92" s="2">
        <f>'Moving Avg'!D92</f>
        <v>1.38266</v>
      </c>
      <c r="G92" s="2">
        <f>'Moving Avg'!F92</f>
        <v>1.4088250000000004</v>
      </c>
      <c r="H92" s="2">
        <f>'Moving Avg'!G92</f>
        <v>1.3586939999999992</v>
      </c>
      <c r="I92" s="2">
        <f>'Moving Avg'!H92</f>
        <v>0</v>
      </c>
      <c r="J92" s="5" t="str">
        <f>OBV!F92</f>
        <v>BULLISH</v>
      </c>
      <c r="K92" s="5" t="str">
        <f>OBV!G92</f>
        <v>STRONG</v>
      </c>
      <c r="L92" s="5" t="str">
        <f>OBV!H92</f>
        <v>NEUTRAL</v>
      </c>
      <c r="M92" s="7">
        <f t="shared" si="10"/>
        <v>25</v>
      </c>
      <c r="N92" s="7">
        <f t="shared" si="11"/>
        <v>0</v>
      </c>
      <c r="O92" s="7">
        <f t="shared" si="12"/>
        <v>50</v>
      </c>
      <c r="P92" s="7">
        <f t="shared" si="13"/>
        <v>66</v>
      </c>
      <c r="Q92" s="8">
        <f t="shared" si="14"/>
        <v>26.15</v>
      </c>
      <c r="R92" s="8">
        <f t="shared" si="15"/>
        <v>39</v>
      </c>
      <c r="S92" s="8">
        <f t="shared" si="16"/>
        <v>45.95</v>
      </c>
      <c r="T92" s="8">
        <f t="shared" si="17"/>
        <v>35.25</v>
      </c>
      <c r="U92" s="7">
        <f t="shared" si="18"/>
        <v>37.033333333333339</v>
      </c>
      <c r="V92" s="7">
        <f t="shared" si="19"/>
        <v>36.587500000000006</v>
      </c>
    </row>
    <row r="93" spans="1:22" ht="13.5" x14ac:dyDescent="0.25">
      <c r="A93" s="3">
        <f>RSI!A93</f>
        <v>42440</v>
      </c>
      <c r="B93" s="2">
        <f>RSI!B93</f>
        <v>1.3897999999999999</v>
      </c>
      <c r="C93" s="2">
        <f>RSI!I93</f>
        <v>50.346604814170156</v>
      </c>
      <c r="D93" s="2">
        <f>MACD!E93</f>
        <v>3.5128836153449416E-2</v>
      </c>
      <c r="E93" s="2">
        <f>MACD!F93</f>
        <v>1.4472254986947482E-2</v>
      </c>
      <c r="F93" s="2">
        <f>'Moving Avg'!D93</f>
        <v>1.38266</v>
      </c>
      <c r="G93" s="2">
        <f>'Moving Avg'!F93</f>
        <v>1.4091200000000002</v>
      </c>
      <c r="H93" s="2">
        <f>'Moving Avg'!G93</f>
        <v>1.3595259999999993</v>
      </c>
      <c r="I93" s="2">
        <f>'Moving Avg'!H93</f>
        <v>0</v>
      </c>
      <c r="J93" s="5" t="str">
        <f>OBV!F93</f>
        <v>BULLISH</v>
      </c>
      <c r="K93" s="5" t="str">
        <f>OBV!G93</f>
        <v>STRONG</v>
      </c>
      <c r="L93" s="5" t="str">
        <f>OBV!H93</f>
        <v>NEUTRAL</v>
      </c>
      <c r="M93" s="7">
        <f t="shared" si="10"/>
        <v>25</v>
      </c>
      <c r="N93" s="7">
        <f t="shared" si="11"/>
        <v>0</v>
      </c>
      <c r="O93" s="7">
        <f t="shared" si="12"/>
        <v>50</v>
      </c>
      <c r="P93" s="7">
        <f t="shared" si="13"/>
        <v>66</v>
      </c>
      <c r="Q93" s="8">
        <f t="shared" si="14"/>
        <v>26.15</v>
      </c>
      <c r="R93" s="8">
        <f t="shared" si="15"/>
        <v>39</v>
      </c>
      <c r="S93" s="8">
        <f t="shared" si="16"/>
        <v>45.95</v>
      </c>
      <c r="T93" s="8">
        <f t="shared" si="17"/>
        <v>35.25</v>
      </c>
      <c r="U93" s="7">
        <f t="shared" si="18"/>
        <v>37.033333333333339</v>
      </c>
      <c r="V93" s="7">
        <f t="shared" si="19"/>
        <v>36.587500000000006</v>
      </c>
    </row>
    <row r="94" spans="1:22" ht="13.5" x14ac:dyDescent="0.25">
      <c r="A94" s="3">
        <f>RSI!A94</f>
        <v>42443</v>
      </c>
      <c r="B94" s="2">
        <f>RSI!B94</f>
        <v>1.3778999999999999</v>
      </c>
      <c r="C94" s="2">
        <f>RSI!I94</f>
        <v>47.062471180282913</v>
      </c>
      <c r="D94" s="2">
        <f>MACD!E94</f>
        <v>3.0645968300795801E-2</v>
      </c>
      <c r="E94" s="2">
        <f>MACD!F94</f>
        <v>1.7706997649717147E-2</v>
      </c>
      <c r="F94" s="2">
        <f>'Moving Avg'!D94</f>
        <v>1.38266</v>
      </c>
      <c r="G94" s="2">
        <f>'Moving Avg'!F94</f>
        <v>1.4088200000000002</v>
      </c>
      <c r="H94" s="2">
        <f>'Moving Avg'!G94</f>
        <v>1.3601199999999991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NEUTRAL</v>
      </c>
      <c r="M94" s="7">
        <f t="shared" si="10"/>
        <v>25</v>
      </c>
      <c r="N94" s="7">
        <f t="shared" si="11"/>
        <v>0</v>
      </c>
      <c r="O94" s="7">
        <f t="shared" si="12"/>
        <v>50</v>
      </c>
      <c r="P94" s="7">
        <f t="shared" si="13"/>
        <v>66</v>
      </c>
      <c r="Q94" s="8">
        <f t="shared" si="14"/>
        <v>26.15</v>
      </c>
      <c r="R94" s="8">
        <f t="shared" si="15"/>
        <v>39</v>
      </c>
      <c r="S94" s="8">
        <f t="shared" si="16"/>
        <v>45.95</v>
      </c>
      <c r="T94" s="8">
        <f t="shared" si="17"/>
        <v>35.25</v>
      </c>
      <c r="U94" s="7">
        <f t="shared" si="18"/>
        <v>37.033333333333339</v>
      </c>
      <c r="V94" s="7">
        <f t="shared" si="19"/>
        <v>36.587500000000006</v>
      </c>
    </row>
    <row r="95" spans="1:22" ht="13.5" x14ac:dyDescent="0.25">
      <c r="A95" s="3">
        <f>RSI!A95</f>
        <v>42444</v>
      </c>
      <c r="B95" s="2">
        <f>RSI!B95</f>
        <v>1.3778999999999999</v>
      </c>
      <c r="C95" s="2">
        <f>RSI!I95</f>
        <v>47.062471180282913</v>
      </c>
      <c r="D95" s="2">
        <f>MACD!E95</f>
        <v>2.8750889860103657E-2</v>
      </c>
      <c r="E95" s="2">
        <f>MACD!F95</f>
        <v>1.991577609179445E-2</v>
      </c>
      <c r="F95" s="2">
        <f>'Moving Avg'!D95</f>
        <v>1.38266</v>
      </c>
      <c r="G95" s="2">
        <f>'Moving Avg'!F95</f>
        <v>1.4079250000000001</v>
      </c>
      <c r="H95" s="2">
        <f>'Moving Avg'!G95</f>
        <v>1.3610699999999991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NEUTRAL</v>
      </c>
      <c r="M95" s="7">
        <f t="shared" si="10"/>
        <v>25</v>
      </c>
      <c r="N95" s="7">
        <f t="shared" si="11"/>
        <v>0</v>
      </c>
      <c r="O95" s="7">
        <f t="shared" si="12"/>
        <v>50</v>
      </c>
      <c r="P95" s="7">
        <f t="shared" si="13"/>
        <v>66</v>
      </c>
      <c r="Q95" s="8">
        <f t="shared" si="14"/>
        <v>26.15</v>
      </c>
      <c r="R95" s="8">
        <f t="shared" si="15"/>
        <v>39</v>
      </c>
      <c r="S95" s="8">
        <f t="shared" si="16"/>
        <v>45.95</v>
      </c>
      <c r="T95" s="8">
        <f t="shared" si="17"/>
        <v>35.25</v>
      </c>
      <c r="U95" s="7">
        <f t="shared" si="18"/>
        <v>37.033333333333339</v>
      </c>
      <c r="V95" s="7">
        <f t="shared" si="19"/>
        <v>36.587500000000006</v>
      </c>
    </row>
    <row r="96" spans="1:22" ht="13.5" x14ac:dyDescent="0.25">
      <c r="A96" s="3">
        <f>RSI!A96</f>
        <v>42445</v>
      </c>
      <c r="B96" s="2">
        <f>RSI!B96</f>
        <v>1.3601000000000001</v>
      </c>
      <c r="C96" s="2">
        <f>RSI!I96</f>
        <v>42.278261948207415</v>
      </c>
      <c r="D96" s="2">
        <f>MACD!E96</f>
        <v>2.7620547607594137E-2</v>
      </c>
      <c r="E96" s="2">
        <f>MACD!F96</f>
        <v>2.1456730394954389E-2</v>
      </c>
      <c r="F96" s="2">
        <f>'Moving Avg'!D96</f>
        <v>1.3790999999999998</v>
      </c>
      <c r="G96" s="2">
        <f>'Moving Avg'!F96</f>
        <v>1.4067350000000001</v>
      </c>
      <c r="H96" s="2">
        <f>'Moving Avg'!G96</f>
        <v>1.3629699999999993</v>
      </c>
      <c r="I96" s="2">
        <f>'Moving Avg'!H96</f>
        <v>0</v>
      </c>
      <c r="J96" s="5" t="str">
        <f>OBV!F96</f>
        <v>BEARISH</v>
      </c>
      <c r="K96" s="5" t="str">
        <f>OBV!G96</f>
        <v>WEAK</v>
      </c>
      <c r="L96" s="5" t="str">
        <f>OBV!H96</f>
        <v>CONFIRMED BEARISH</v>
      </c>
      <c r="M96" s="7">
        <f t="shared" si="10"/>
        <v>25</v>
      </c>
      <c r="N96" s="7">
        <f t="shared" si="11"/>
        <v>0</v>
      </c>
      <c r="O96" s="7">
        <f t="shared" si="12"/>
        <v>50</v>
      </c>
      <c r="P96" s="7">
        <f t="shared" si="13"/>
        <v>0</v>
      </c>
      <c r="Q96" s="8">
        <f t="shared" si="14"/>
        <v>16.25</v>
      </c>
      <c r="R96" s="8">
        <f t="shared" si="15"/>
        <v>22.5</v>
      </c>
      <c r="S96" s="8">
        <f t="shared" si="16"/>
        <v>16.25</v>
      </c>
      <c r="T96" s="8">
        <f t="shared" si="17"/>
        <v>18.75</v>
      </c>
      <c r="U96" s="7">
        <f t="shared" si="18"/>
        <v>18.333333333333332</v>
      </c>
      <c r="V96" s="7">
        <f t="shared" si="19"/>
        <v>18.4375</v>
      </c>
    </row>
    <row r="97" spans="1:22" ht="13.5" x14ac:dyDescent="0.25">
      <c r="A97" s="3">
        <f>RSI!A97</f>
        <v>42446</v>
      </c>
      <c r="B97" s="2">
        <f>RSI!B97</f>
        <v>1.3601000000000001</v>
      </c>
      <c r="C97" s="2">
        <f>RSI!I97</f>
        <v>42.278261948207415</v>
      </c>
      <c r="D97" s="2">
        <f>MACD!E97</f>
        <v>2.5903948434173873E-2</v>
      </c>
      <c r="E97" s="2">
        <f>MACD!F97</f>
        <v>2.2346174002798286E-2</v>
      </c>
      <c r="F97" s="2">
        <f>'Moving Avg'!D97</f>
        <v>1.3731599999999999</v>
      </c>
      <c r="G97" s="2">
        <f>'Moving Avg'!F97</f>
        <v>1.4052499999999999</v>
      </c>
      <c r="H97" s="2">
        <f>'Moving Avg'!G97</f>
        <v>1.3641579999999995</v>
      </c>
      <c r="I97" s="2">
        <f>'Moving Avg'!H97</f>
        <v>0</v>
      </c>
      <c r="J97" s="5" t="str">
        <f>OBV!F97</f>
        <v>BEARISH</v>
      </c>
      <c r="K97" s="5" t="str">
        <f>OBV!G97</f>
        <v>WEAK</v>
      </c>
      <c r="L97" s="5" t="str">
        <f>OBV!H97</f>
        <v>CONFIRMED BEARISH</v>
      </c>
      <c r="M97" s="7">
        <f t="shared" si="10"/>
        <v>25</v>
      </c>
      <c r="N97" s="7">
        <f t="shared" si="11"/>
        <v>0</v>
      </c>
      <c r="O97" s="7">
        <f t="shared" si="12"/>
        <v>50</v>
      </c>
      <c r="P97" s="7">
        <f t="shared" si="13"/>
        <v>0</v>
      </c>
      <c r="Q97" s="8">
        <f t="shared" si="14"/>
        <v>16.25</v>
      </c>
      <c r="R97" s="8">
        <f t="shared" si="15"/>
        <v>22.5</v>
      </c>
      <c r="S97" s="8">
        <f t="shared" si="16"/>
        <v>16.25</v>
      </c>
      <c r="T97" s="8">
        <f t="shared" si="17"/>
        <v>18.75</v>
      </c>
      <c r="U97" s="7">
        <f t="shared" si="18"/>
        <v>18.333333333333332</v>
      </c>
      <c r="V97" s="7">
        <f t="shared" si="19"/>
        <v>18.4375</v>
      </c>
    </row>
    <row r="98" spans="1:22" ht="13.5" x14ac:dyDescent="0.25">
      <c r="A98" s="3">
        <f>RSI!A98</f>
        <v>42447</v>
      </c>
      <c r="B98" s="2">
        <f>RSI!B98</f>
        <v>1.3720000000000001</v>
      </c>
      <c r="C98" s="2">
        <f>RSI!I98</f>
        <v>46.495445602049294</v>
      </c>
      <c r="D98" s="2">
        <f>MACD!E98</f>
        <v>2.3720812917287226E-2</v>
      </c>
      <c r="E98" s="2">
        <f>MACD!F98</f>
        <v>2.2621101785696075E-2</v>
      </c>
      <c r="F98" s="2">
        <f>'Moving Avg'!D98</f>
        <v>1.3695999999999999</v>
      </c>
      <c r="G98" s="2">
        <f>'Moving Avg'!F98</f>
        <v>1.4001999999999999</v>
      </c>
      <c r="H98" s="2">
        <f>'Moving Avg'!G98</f>
        <v>1.3660579999999996</v>
      </c>
      <c r="I98" s="2">
        <f>'Moving Avg'!H98</f>
        <v>0</v>
      </c>
      <c r="J98" s="5" t="str">
        <f>OBV!F98</f>
        <v>BEARISH</v>
      </c>
      <c r="K98" s="5" t="str">
        <f>OBV!G98</f>
        <v>WEAK</v>
      </c>
      <c r="L98" s="5" t="str">
        <f>OBV!H98</f>
        <v>CONFIRMED BEARISH</v>
      </c>
      <c r="M98" s="7">
        <f t="shared" si="10"/>
        <v>25</v>
      </c>
      <c r="N98" s="7">
        <f t="shared" si="11"/>
        <v>0</v>
      </c>
      <c r="O98" s="7">
        <f t="shared" si="12"/>
        <v>50</v>
      </c>
      <c r="P98" s="7">
        <f t="shared" si="13"/>
        <v>0</v>
      </c>
      <c r="Q98" s="8">
        <f t="shared" si="14"/>
        <v>16.25</v>
      </c>
      <c r="R98" s="8">
        <f t="shared" si="15"/>
        <v>22.5</v>
      </c>
      <c r="S98" s="8">
        <f t="shared" si="16"/>
        <v>16.25</v>
      </c>
      <c r="T98" s="8">
        <f t="shared" si="17"/>
        <v>18.75</v>
      </c>
      <c r="U98" s="7">
        <f t="shared" si="18"/>
        <v>18.333333333333332</v>
      </c>
      <c r="V98" s="7">
        <f t="shared" si="19"/>
        <v>18.4375</v>
      </c>
    </row>
    <row r="99" spans="1:22" ht="13.5" x14ac:dyDescent="0.25">
      <c r="A99" s="3">
        <f>RSI!A99</f>
        <v>42450</v>
      </c>
      <c r="B99" s="2">
        <f>RSI!B99</f>
        <v>1.3778999999999999</v>
      </c>
      <c r="C99" s="2">
        <f>RSI!I99</f>
        <v>48.504279318349063</v>
      </c>
      <c r="D99" s="2">
        <f>MACD!E99</f>
        <v>1.967509918847532E-2</v>
      </c>
      <c r="E99" s="2">
        <f>MACD!F99</f>
        <v>2.2031901266251926E-2</v>
      </c>
      <c r="F99" s="2">
        <f>'Moving Avg'!D99</f>
        <v>1.3696000000000002</v>
      </c>
      <c r="G99" s="2">
        <f>'Moving Avg'!F99</f>
        <v>1.3942599999999998</v>
      </c>
      <c r="H99" s="2">
        <f>'Moving Avg'!G99</f>
        <v>1.3678399999999993</v>
      </c>
      <c r="I99" s="2">
        <f>'Moving Avg'!H99</f>
        <v>0</v>
      </c>
      <c r="J99" s="5" t="str">
        <f>OBV!F99</f>
        <v>BEARISH</v>
      </c>
      <c r="K99" s="5" t="str">
        <f>OBV!G99</f>
        <v>WEAK</v>
      </c>
      <c r="L99" s="5" t="str">
        <f>OBV!H99</f>
        <v>NEUTRAL</v>
      </c>
      <c r="M99" s="7">
        <f t="shared" si="10"/>
        <v>25</v>
      </c>
      <c r="N99" s="7">
        <f t="shared" si="11"/>
        <v>45</v>
      </c>
      <c r="O99" s="7">
        <f t="shared" si="12"/>
        <v>50</v>
      </c>
      <c r="P99" s="7">
        <f t="shared" si="13"/>
        <v>0</v>
      </c>
      <c r="Q99" s="8">
        <f t="shared" si="14"/>
        <v>32</v>
      </c>
      <c r="R99" s="8">
        <f t="shared" si="15"/>
        <v>31.5</v>
      </c>
      <c r="S99" s="8">
        <f t="shared" si="16"/>
        <v>23</v>
      </c>
      <c r="T99" s="8">
        <f t="shared" si="17"/>
        <v>30</v>
      </c>
      <c r="U99" s="7">
        <f t="shared" si="18"/>
        <v>28.833333333333332</v>
      </c>
      <c r="V99" s="7">
        <f t="shared" si="19"/>
        <v>29.125</v>
      </c>
    </row>
    <row r="100" spans="1:22" ht="13.5" x14ac:dyDescent="0.25">
      <c r="A100" s="3">
        <f>RSI!A100</f>
        <v>42451</v>
      </c>
      <c r="B100" s="2">
        <f>RSI!B100</f>
        <v>1.3661000000000001</v>
      </c>
      <c r="C100" s="2">
        <f>RSI!I100</f>
        <v>44.875371213512821</v>
      </c>
      <c r="D100" s="2">
        <f>MACD!E100</f>
        <v>1.7155236874580426E-2</v>
      </c>
      <c r="E100" s="2">
        <f>MACD!F100</f>
        <v>2.1056568387917626E-2</v>
      </c>
      <c r="F100" s="2">
        <f>'Moving Avg'!D100</f>
        <v>1.3672400000000002</v>
      </c>
      <c r="G100" s="2">
        <f>'Moving Avg'!F100</f>
        <v>1.389805</v>
      </c>
      <c r="H100" s="2">
        <f>'Moving Avg'!G100</f>
        <v>1.3690279999999995</v>
      </c>
      <c r="I100" s="2">
        <f>'Moving Avg'!H100</f>
        <v>0</v>
      </c>
      <c r="J100" s="5" t="str">
        <f>OBV!F100</f>
        <v>BEARISH</v>
      </c>
      <c r="K100" s="5" t="str">
        <f>OBV!G100</f>
        <v>WEAK</v>
      </c>
      <c r="L100" s="5" t="str">
        <f>OBV!H100</f>
        <v>CONFIRMED BEARISH</v>
      </c>
      <c r="M100" s="7">
        <f t="shared" si="10"/>
        <v>25</v>
      </c>
      <c r="N100" s="7">
        <f t="shared" si="11"/>
        <v>45</v>
      </c>
      <c r="O100" s="7">
        <f t="shared" si="12"/>
        <v>50</v>
      </c>
      <c r="P100" s="7">
        <f t="shared" si="13"/>
        <v>0</v>
      </c>
      <c r="Q100" s="8">
        <f t="shared" si="14"/>
        <v>32</v>
      </c>
      <c r="R100" s="8">
        <f t="shared" si="15"/>
        <v>31.5</v>
      </c>
      <c r="S100" s="8">
        <f t="shared" si="16"/>
        <v>23</v>
      </c>
      <c r="T100" s="8">
        <f t="shared" si="17"/>
        <v>30</v>
      </c>
      <c r="U100" s="7">
        <f t="shared" si="18"/>
        <v>28.833333333333332</v>
      </c>
      <c r="V100" s="7">
        <f t="shared" si="19"/>
        <v>29.125</v>
      </c>
    </row>
    <row r="101" spans="1:22" ht="13.5" x14ac:dyDescent="0.25">
      <c r="A101" s="3">
        <f>RSI!A101</f>
        <v>42452</v>
      </c>
      <c r="B101" s="2">
        <f>RSI!B101</f>
        <v>1.3661000000000001</v>
      </c>
      <c r="C101" s="2">
        <f>RSI!I101</f>
        <v>44.875371213512821</v>
      </c>
      <c r="D101" s="2">
        <f>MACD!E101</f>
        <v>1.5119957433499476E-2</v>
      </c>
      <c r="E101" s="2">
        <f>MACD!F101</f>
        <v>1.9869246197033997E-2</v>
      </c>
      <c r="F101" s="2">
        <f>'Moving Avg'!D101</f>
        <v>1.3684400000000001</v>
      </c>
      <c r="G101" s="2">
        <f>'Moving Avg'!F101</f>
        <v>1.3847599999999998</v>
      </c>
      <c r="H101" s="2">
        <f>'Moving Avg'!G101</f>
        <v>1.3702160000000001</v>
      </c>
      <c r="I101" s="2">
        <f>'Moving Avg'!H101</f>
        <v>0</v>
      </c>
      <c r="J101" s="5" t="str">
        <f>OBV!F101</f>
        <v>BEARISH</v>
      </c>
      <c r="K101" s="5" t="str">
        <f>OBV!G101</f>
        <v>STRONG</v>
      </c>
      <c r="L101" s="5" t="str">
        <f>OBV!H101</f>
        <v>BEARISH DIVERGENCE</v>
      </c>
      <c r="M101" s="7">
        <f t="shared" si="10"/>
        <v>25</v>
      </c>
      <c r="N101" s="7">
        <f t="shared" si="11"/>
        <v>45</v>
      </c>
      <c r="O101" s="7">
        <f t="shared" si="12"/>
        <v>50</v>
      </c>
      <c r="P101" s="7">
        <f t="shared" si="13"/>
        <v>33</v>
      </c>
      <c r="Q101" s="8">
        <f t="shared" si="14"/>
        <v>36.950000000000003</v>
      </c>
      <c r="R101" s="8">
        <f t="shared" si="15"/>
        <v>39.75</v>
      </c>
      <c r="S101" s="8">
        <f t="shared" si="16"/>
        <v>37.85</v>
      </c>
      <c r="T101" s="8">
        <f t="shared" si="17"/>
        <v>38.25</v>
      </c>
      <c r="U101" s="7">
        <f t="shared" si="18"/>
        <v>38.183333333333337</v>
      </c>
      <c r="V101" s="7">
        <f t="shared" si="19"/>
        <v>38.200000000000003</v>
      </c>
    </row>
    <row r="102" spans="1:22" ht="13.5" x14ac:dyDescent="0.25">
      <c r="A102" s="3">
        <f>RSI!A102</f>
        <v>42453</v>
      </c>
      <c r="B102" s="2">
        <f>RSI!B102</f>
        <v>1.3601000000000001</v>
      </c>
      <c r="C102" s="2">
        <f>RSI!I102</f>
        <v>42.979136009356623</v>
      </c>
      <c r="D102" s="2">
        <f>MACD!E102</f>
        <v>1.5762744681273588E-2</v>
      </c>
      <c r="E102" s="2">
        <f>MACD!F102</f>
        <v>1.9047945893881917E-2</v>
      </c>
      <c r="F102" s="2">
        <f>'Moving Avg'!D102</f>
        <v>1.3684400000000001</v>
      </c>
      <c r="G102" s="2">
        <f>'Moving Avg'!F102</f>
        <v>1.3814899999999999</v>
      </c>
      <c r="H102" s="2">
        <f>'Moving Avg'!G102</f>
        <v>1.3712839999999999</v>
      </c>
      <c r="I102" s="2">
        <f>'Moving Avg'!H102</f>
        <v>0</v>
      </c>
      <c r="J102" s="5" t="str">
        <f>OBV!F102</f>
        <v>BEARISH</v>
      </c>
      <c r="K102" s="5" t="str">
        <f>OBV!G102</f>
        <v>STRONG</v>
      </c>
      <c r="L102" s="5" t="str">
        <f>OBV!H102</f>
        <v>NEUTRAL</v>
      </c>
      <c r="M102" s="7">
        <f t="shared" si="10"/>
        <v>25</v>
      </c>
      <c r="N102" s="7">
        <f t="shared" si="11"/>
        <v>45</v>
      </c>
      <c r="O102" s="7">
        <f t="shared" si="12"/>
        <v>50</v>
      </c>
      <c r="P102" s="7">
        <f t="shared" si="13"/>
        <v>33</v>
      </c>
      <c r="Q102" s="8">
        <f t="shared" si="14"/>
        <v>36.950000000000003</v>
      </c>
      <c r="R102" s="8">
        <f t="shared" si="15"/>
        <v>39.75</v>
      </c>
      <c r="S102" s="8">
        <f t="shared" si="16"/>
        <v>37.85</v>
      </c>
      <c r="T102" s="8">
        <f t="shared" si="17"/>
        <v>38.25</v>
      </c>
      <c r="U102" s="7">
        <f t="shared" si="18"/>
        <v>38.183333333333337</v>
      </c>
      <c r="V102" s="7">
        <f t="shared" si="19"/>
        <v>38.200000000000003</v>
      </c>
    </row>
    <row r="103" spans="1:22" ht="13.5" x14ac:dyDescent="0.25">
      <c r="A103" s="3">
        <f>RSI!A103</f>
        <v>42454</v>
      </c>
      <c r="B103" s="2">
        <f>RSI!B103</f>
        <v>1.3601000000000001</v>
      </c>
      <c r="C103" s="2">
        <f>RSI!I103</f>
        <v>42.979136009356623</v>
      </c>
      <c r="D103" s="2">
        <f>MACD!E103</f>
        <v>1.6425182044272901E-2</v>
      </c>
      <c r="E103" s="2">
        <f>MACD!F103</f>
        <v>1.8523393123960112E-2</v>
      </c>
      <c r="F103" s="2">
        <f>'Moving Avg'!D103</f>
        <v>1.3660600000000001</v>
      </c>
      <c r="G103" s="2">
        <f>'Moving Avg'!F103</f>
        <v>1.3779249999999998</v>
      </c>
      <c r="H103" s="2">
        <f>'Moving Avg'!G103</f>
        <v>1.372352</v>
      </c>
      <c r="I103" s="2">
        <f>'Moving Avg'!H103</f>
        <v>0</v>
      </c>
      <c r="J103" s="5" t="str">
        <f>OBV!F103</f>
        <v>BEARISH</v>
      </c>
      <c r="K103" s="5" t="str">
        <f>OBV!G103</f>
        <v>WEAK</v>
      </c>
      <c r="L103" s="5" t="str">
        <f>OBV!H103</f>
        <v>CONFIRMED BEARISH</v>
      </c>
      <c r="M103" s="7">
        <f t="shared" si="10"/>
        <v>25</v>
      </c>
      <c r="N103" s="7">
        <f t="shared" si="11"/>
        <v>45</v>
      </c>
      <c r="O103" s="7">
        <f t="shared" si="12"/>
        <v>50</v>
      </c>
      <c r="P103" s="7">
        <f t="shared" si="13"/>
        <v>0</v>
      </c>
      <c r="Q103" s="8">
        <f t="shared" si="14"/>
        <v>32</v>
      </c>
      <c r="R103" s="8">
        <f t="shared" si="15"/>
        <v>31.5</v>
      </c>
      <c r="S103" s="8">
        <f t="shared" si="16"/>
        <v>23</v>
      </c>
      <c r="T103" s="8">
        <f t="shared" si="17"/>
        <v>30</v>
      </c>
      <c r="U103" s="7">
        <f t="shared" si="18"/>
        <v>28.833333333333332</v>
      </c>
      <c r="V103" s="7">
        <f t="shared" si="19"/>
        <v>29.125</v>
      </c>
    </row>
    <row r="104" spans="1:22" ht="13.5" x14ac:dyDescent="0.25">
      <c r="A104" s="3">
        <f>RSI!A104</f>
        <v>42457</v>
      </c>
      <c r="B104" s="2">
        <f>RSI!B104</f>
        <v>1.3364</v>
      </c>
      <c r="C104" s="2">
        <f>RSI!I104</f>
        <v>36.008725396721559</v>
      </c>
      <c r="D104" s="2">
        <f>MACD!E104</f>
        <v>1.7020251977742262E-2</v>
      </c>
      <c r="E104" s="2">
        <f>MACD!F104</f>
        <v>1.8222764894716543E-2</v>
      </c>
      <c r="F104" s="2">
        <f>'Moving Avg'!D104</f>
        <v>1.3577600000000001</v>
      </c>
      <c r="G104" s="2">
        <f>'Moving Avg'!F104</f>
        <v>1.3752549999999999</v>
      </c>
      <c r="H104" s="2">
        <f>'Moving Avg'!G104</f>
        <v>1.3729459999999998</v>
      </c>
      <c r="I104" s="2">
        <f>'Moving Avg'!H104</f>
        <v>0</v>
      </c>
      <c r="J104" s="5" t="str">
        <f>OBV!F104</f>
        <v>BEARISH</v>
      </c>
      <c r="K104" s="5" t="str">
        <f>OBV!G104</f>
        <v>WEAK</v>
      </c>
      <c r="L104" s="5" t="str">
        <f>OBV!H104</f>
        <v>CONFIRMED BEARISH</v>
      </c>
      <c r="M104" s="7">
        <f t="shared" si="10"/>
        <v>25</v>
      </c>
      <c r="N104" s="7">
        <f t="shared" si="11"/>
        <v>45</v>
      </c>
      <c r="O104" s="7">
        <f t="shared" si="12"/>
        <v>50</v>
      </c>
      <c r="P104" s="7">
        <f t="shared" si="13"/>
        <v>0</v>
      </c>
      <c r="Q104" s="8">
        <f t="shared" si="14"/>
        <v>32</v>
      </c>
      <c r="R104" s="8">
        <f t="shared" si="15"/>
        <v>31.5</v>
      </c>
      <c r="S104" s="8">
        <f t="shared" si="16"/>
        <v>23</v>
      </c>
      <c r="T104" s="8">
        <f t="shared" si="17"/>
        <v>30</v>
      </c>
      <c r="U104" s="7">
        <f t="shared" si="18"/>
        <v>28.833333333333332</v>
      </c>
      <c r="V104" s="7">
        <f t="shared" si="19"/>
        <v>29.125</v>
      </c>
    </row>
    <row r="105" spans="1:22" ht="13.5" x14ac:dyDescent="0.25">
      <c r="A105" s="3">
        <f>RSI!A105</f>
        <v>42458</v>
      </c>
      <c r="B105" s="2">
        <f>RSI!B105</f>
        <v>1.3364</v>
      </c>
      <c r="C105" s="2">
        <f>RSI!I105</f>
        <v>36.008725396721559</v>
      </c>
      <c r="D105" s="2">
        <f>MACD!E105</f>
        <v>1.7765446347523195E-2</v>
      </c>
      <c r="E105" s="2">
        <f>MACD!F105</f>
        <v>1.8131301185277875E-2</v>
      </c>
      <c r="F105" s="2">
        <f>'Moving Avg'!D105</f>
        <v>1.3518200000000002</v>
      </c>
      <c r="G105" s="2">
        <f>'Moving Avg'!F105</f>
        <v>1.3719899999999998</v>
      </c>
      <c r="H105" s="2">
        <f>'Moving Avg'!G105</f>
        <v>1.3736599999999999</v>
      </c>
      <c r="I105" s="2">
        <f>'Moving Avg'!H105</f>
        <v>0</v>
      </c>
      <c r="J105" s="5" t="str">
        <f>OBV!F105</f>
        <v>BEARISH</v>
      </c>
      <c r="K105" s="5" t="str">
        <f>OBV!G105</f>
        <v>STRONG</v>
      </c>
      <c r="L105" s="5" t="str">
        <f>OBV!H105</f>
        <v>CONFIRMED BEARISH</v>
      </c>
      <c r="M105" s="7">
        <f t="shared" si="10"/>
        <v>25</v>
      </c>
      <c r="N105" s="7">
        <f t="shared" si="11"/>
        <v>45</v>
      </c>
      <c r="O105" s="7">
        <f t="shared" si="12"/>
        <v>50</v>
      </c>
      <c r="P105" s="7">
        <f t="shared" si="13"/>
        <v>33</v>
      </c>
      <c r="Q105" s="8">
        <f t="shared" si="14"/>
        <v>36.950000000000003</v>
      </c>
      <c r="R105" s="8">
        <f t="shared" si="15"/>
        <v>39.75</v>
      </c>
      <c r="S105" s="8">
        <f t="shared" si="16"/>
        <v>37.85</v>
      </c>
      <c r="T105" s="8">
        <f t="shared" si="17"/>
        <v>38.25</v>
      </c>
      <c r="U105" s="7">
        <f t="shared" si="18"/>
        <v>38.183333333333337</v>
      </c>
      <c r="V105" s="7">
        <f t="shared" si="19"/>
        <v>38.200000000000003</v>
      </c>
    </row>
    <row r="106" spans="1:22" ht="13.5" x14ac:dyDescent="0.25">
      <c r="A106" s="3">
        <f>RSI!A106</f>
        <v>42459</v>
      </c>
      <c r="B106" s="2">
        <f>RSI!B106</f>
        <v>1.3601000000000001</v>
      </c>
      <c r="C106" s="2">
        <f>RSI!I106</f>
        <v>46.139456333516058</v>
      </c>
      <c r="D106" s="2">
        <f>MACD!E106</f>
        <v>1.4125750240114643E-2</v>
      </c>
      <c r="E106" s="2">
        <f>MACD!F106</f>
        <v>1.7330190996245231E-2</v>
      </c>
      <c r="F106" s="2">
        <f>'Moving Avg'!D106</f>
        <v>1.3506200000000002</v>
      </c>
      <c r="G106" s="2">
        <f>'Moving Avg'!F106</f>
        <v>1.3702049999999999</v>
      </c>
      <c r="H106" s="2">
        <f>'Moving Avg'!G106</f>
        <v>1.3748480000000001</v>
      </c>
      <c r="I106" s="2">
        <f>'Moving Avg'!H106</f>
        <v>0</v>
      </c>
      <c r="J106" s="5" t="str">
        <f>OBV!F106</f>
        <v>BULLISH</v>
      </c>
      <c r="K106" s="5" t="str">
        <f>OBV!G106</f>
        <v>WEAK</v>
      </c>
      <c r="L106" s="5" t="str">
        <f>OBV!H106</f>
        <v>BULLISH DIVERGENCE</v>
      </c>
      <c r="M106" s="7">
        <f t="shared" si="10"/>
        <v>25</v>
      </c>
      <c r="N106" s="7">
        <f t="shared" si="11"/>
        <v>45</v>
      </c>
      <c r="O106" s="7">
        <f t="shared" si="12"/>
        <v>50</v>
      </c>
      <c r="P106" s="7">
        <f t="shared" si="13"/>
        <v>50</v>
      </c>
      <c r="Q106" s="8">
        <f t="shared" si="14"/>
        <v>39.5</v>
      </c>
      <c r="R106" s="8">
        <f t="shared" si="15"/>
        <v>44</v>
      </c>
      <c r="S106" s="8">
        <f t="shared" si="16"/>
        <v>45.5</v>
      </c>
      <c r="T106" s="8">
        <f t="shared" si="17"/>
        <v>42.5</v>
      </c>
      <c r="U106" s="7">
        <f t="shared" si="18"/>
        <v>43</v>
      </c>
      <c r="V106" s="7">
        <f t="shared" si="19"/>
        <v>42.875</v>
      </c>
    </row>
    <row r="107" spans="1:22" ht="13.5" x14ac:dyDescent="0.25">
      <c r="A107" s="3">
        <f>RSI!A107</f>
        <v>42460</v>
      </c>
      <c r="B107" s="2">
        <f>RSI!B107</f>
        <v>1.3542000000000001</v>
      </c>
      <c r="C107" s="2">
        <f>RSI!I107</f>
        <v>44.2608817969139</v>
      </c>
      <c r="D107" s="2">
        <f>MACD!E107</f>
        <v>1.1550196307072547E-2</v>
      </c>
      <c r="E107" s="2">
        <f>MACD!F107</f>
        <v>1.6174192058410693E-2</v>
      </c>
      <c r="F107" s="2">
        <f>'Moving Avg'!D107</f>
        <v>1.3494400000000002</v>
      </c>
      <c r="G107" s="2">
        <f>'Moving Avg'!F107</f>
        <v>1.3684249999999998</v>
      </c>
      <c r="H107" s="2">
        <f>'Moving Avg'!G107</f>
        <v>1.3757980000000003</v>
      </c>
      <c r="I107" s="2">
        <f>'Moving Avg'!H107</f>
        <v>0</v>
      </c>
      <c r="J107" s="5" t="str">
        <f>OBV!F107</f>
        <v>BEARISH</v>
      </c>
      <c r="K107" s="5" t="str">
        <f>OBV!G107</f>
        <v>STRONG</v>
      </c>
      <c r="L107" s="5" t="str">
        <f>OBV!H107</f>
        <v>CONFIRMED BEARISH</v>
      </c>
      <c r="M107" s="7">
        <f t="shared" si="10"/>
        <v>25</v>
      </c>
      <c r="N107" s="7">
        <f t="shared" si="11"/>
        <v>45</v>
      </c>
      <c r="O107" s="7">
        <f t="shared" si="12"/>
        <v>50</v>
      </c>
      <c r="P107" s="7">
        <f t="shared" si="13"/>
        <v>33</v>
      </c>
      <c r="Q107" s="8">
        <f t="shared" si="14"/>
        <v>36.950000000000003</v>
      </c>
      <c r="R107" s="8">
        <f t="shared" si="15"/>
        <v>39.75</v>
      </c>
      <c r="S107" s="8">
        <f t="shared" si="16"/>
        <v>37.85</v>
      </c>
      <c r="T107" s="8">
        <f t="shared" si="17"/>
        <v>38.25</v>
      </c>
      <c r="U107" s="7">
        <f t="shared" si="18"/>
        <v>38.183333333333337</v>
      </c>
      <c r="V107" s="7">
        <f t="shared" si="19"/>
        <v>38.200000000000003</v>
      </c>
    </row>
    <row r="108" spans="1:22" ht="13.5" x14ac:dyDescent="0.25">
      <c r="A108" s="3">
        <f>RSI!A108</f>
        <v>42461</v>
      </c>
      <c r="B108" s="2">
        <f>RSI!B108</f>
        <v>1.3423</v>
      </c>
      <c r="C108" s="2">
        <f>RSI!I108</f>
        <v>40.664612313410721</v>
      </c>
      <c r="D108" s="2">
        <f>MACD!E108</f>
        <v>1.2180173182243959E-2</v>
      </c>
      <c r="E108" s="2">
        <f>MACD!F108</f>
        <v>1.5375388283177346E-2</v>
      </c>
      <c r="F108" s="2">
        <f>'Moving Avg'!D108</f>
        <v>1.34588</v>
      </c>
      <c r="G108" s="2">
        <f>'Moving Avg'!F108</f>
        <v>1.36605</v>
      </c>
      <c r="H108" s="2">
        <f>'Moving Avg'!G108</f>
        <v>1.3766300000000005</v>
      </c>
      <c r="I108" s="2">
        <f>'Moving Avg'!H108</f>
        <v>0</v>
      </c>
      <c r="J108" s="5" t="str">
        <f>OBV!F108</f>
        <v>BEARISH</v>
      </c>
      <c r="K108" s="5" t="str">
        <f>OBV!G108</f>
        <v>STRONG</v>
      </c>
      <c r="L108" s="5" t="str">
        <f>OBV!H108</f>
        <v>CONFIRMED BEARISH</v>
      </c>
      <c r="M108" s="7">
        <f t="shared" si="10"/>
        <v>25</v>
      </c>
      <c r="N108" s="7">
        <f t="shared" si="11"/>
        <v>45</v>
      </c>
      <c r="O108" s="7">
        <f t="shared" si="12"/>
        <v>50</v>
      </c>
      <c r="P108" s="7">
        <f t="shared" si="13"/>
        <v>33</v>
      </c>
      <c r="Q108" s="8">
        <f t="shared" si="14"/>
        <v>36.950000000000003</v>
      </c>
      <c r="R108" s="8">
        <f t="shared" si="15"/>
        <v>39.75</v>
      </c>
      <c r="S108" s="8">
        <f t="shared" si="16"/>
        <v>37.85</v>
      </c>
      <c r="T108" s="8">
        <f t="shared" si="17"/>
        <v>38.25</v>
      </c>
      <c r="U108" s="7">
        <f t="shared" si="18"/>
        <v>38.183333333333337</v>
      </c>
      <c r="V108" s="7">
        <f t="shared" si="19"/>
        <v>38.200000000000003</v>
      </c>
    </row>
    <row r="109" spans="1:22" ht="13.5" x14ac:dyDescent="0.25">
      <c r="A109" s="3">
        <f>RSI!A109</f>
        <v>42464</v>
      </c>
      <c r="B109" s="2">
        <f>RSI!B109</f>
        <v>1.3304</v>
      </c>
      <c r="C109" s="2">
        <f>RSI!I109</f>
        <v>37.392686018421209</v>
      </c>
      <c r="D109" s="2">
        <f>MACD!E109</f>
        <v>1.4662574743335766E-2</v>
      </c>
      <c r="E109" s="2">
        <f>MACD!F109</f>
        <v>1.5232825575209032E-2</v>
      </c>
      <c r="F109" s="2">
        <f>'Moving Avg'!D109</f>
        <v>1.3446800000000001</v>
      </c>
      <c r="G109" s="2">
        <f>'Moving Avg'!F109</f>
        <v>1.363675</v>
      </c>
      <c r="H109" s="2">
        <f>'Moving Avg'!G109</f>
        <v>1.376868</v>
      </c>
      <c r="I109" s="2">
        <f>'Moving Avg'!H109</f>
        <v>0</v>
      </c>
      <c r="J109" s="5" t="str">
        <f>OBV!F109</f>
        <v>BEARISH</v>
      </c>
      <c r="K109" s="5" t="str">
        <f>OBV!G109</f>
        <v>STRONG</v>
      </c>
      <c r="L109" s="5" t="str">
        <f>OBV!H109</f>
        <v>CONFIRMED BEARISH</v>
      </c>
      <c r="M109" s="7">
        <f t="shared" si="10"/>
        <v>25</v>
      </c>
      <c r="N109" s="7">
        <f t="shared" si="11"/>
        <v>45</v>
      </c>
      <c r="O109" s="7">
        <f t="shared" si="12"/>
        <v>50</v>
      </c>
      <c r="P109" s="7">
        <f t="shared" si="13"/>
        <v>33</v>
      </c>
      <c r="Q109" s="8">
        <f t="shared" si="14"/>
        <v>36.950000000000003</v>
      </c>
      <c r="R109" s="8">
        <f t="shared" si="15"/>
        <v>39.75</v>
      </c>
      <c r="S109" s="8">
        <f t="shared" si="16"/>
        <v>37.85</v>
      </c>
      <c r="T109" s="8">
        <f t="shared" si="17"/>
        <v>38.25</v>
      </c>
      <c r="U109" s="7">
        <f t="shared" si="18"/>
        <v>38.183333333333337</v>
      </c>
      <c r="V109" s="7">
        <f t="shared" si="19"/>
        <v>38.200000000000003</v>
      </c>
    </row>
    <row r="110" spans="1:22" ht="13.5" x14ac:dyDescent="0.25">
      <c r="A110" s="3">
        <f>RSI!A110</f>
        <v>42465</v>
      </c>
      <c r="B110" s="2">
        <f>RSI!B110</f>
        <v>1.3304</v>
      </c>
      <c r="C110" s="2">
        <f>RSI!I110</f>
        <v>37.392686018421209</v>
      </c>
      <c r="D110" s="2">
        <f>MACD!E110</f>
        <v>1.5166307308369653E-2</v>
      </c>
      <c r="E110" s="2">
        <f>MACD!F110</f>
        <v>1.5219521921841157E-2</v>
      </c>
      <c r="F110" s="2">
        <f>'Moving Avg'!D110</f>
        <v>1.34348</v>
      </c>
      <c r="G110" s="2">
        <f>'Moving Avg'!F110</f>
        <v>1.3613</v>
      </c>
      <c r="H110" s="2">
        <f>'Moving Avg'!G110</f>
        <v>1.377224</v>
      </c>
      <c r="I110" s="2">
        <f>'Moving Avg'!H110</f>
        <v>0</v>
      </c>
      <c r="J110" s="5" t="str">
        <f>OBV!F110</f>
        <v>BEARISH</v>
      </c>
      <c r="K110" s="5" t="str">
        <f>OBV!G110</f>
        <v>STRONG</v>
      </c>
      <c r="L110" s="5" t="str">
        <f>OBV!H110</f>
        <v>CONFIRMED BEARISH</v>
      </c>
      <c r="M110" s="7">
        <f t="shared" si="10"/>
        <v>25</v>
      </c>
      <c r="N110" s="7">
        <f t="shared" si="11"/>
        <v>45</v>
      </c>
      <c r="O110" s="7">
        <f t="shared" si="12"/>
        <v>50</v>
      </c>
      <c r="P110" s="7">
        <f t="shared" si="13"/>
        <v>33</v>
      </c>
      <c r="Q110" s="8">
        <f t="shared" si="14"/>
        <v>36.950000000000003</v>
      </c>
      <c r="R110" s="8">
        <f t="shared" si="15"/>
        <v>39.75</v>
      </c>
      <c r="S110" s="8">
        <f t="shared" si="16"/>
        <v>37.85</v>
      </c>
      <c r="T110" s="8">
        <f t="shared" si="17"/>
        <v>38.25</v>
      </c>
      <c r="U110" s="7">
        <f t="shared" si="18"/>
        <v>38.183333333333337</v>
      </c>
      <c r="V110" s="7">
        <f t="shared" si="19"/>
        <v>38.200000000000003</v>
      </c>
    </row>
    <row r="111" spans="1:22" ht="13.5" x14ac:dyDescent="0.25">
      <c r="A111" s="3">
        <f>RSI!A111</f>
        <v>42466</v>
      </c>
      <c r="B111" s="2">
        <f>RSI!B111</f>
        <v>1.3304</v>
      </c>
      <c r="C111" s="2">
        <f>RSI!I111</f>
        <v>37.392686018421209</v>
      </c>
      <c r="D111" s="2">
        <f>MACD!E111</f>
        <v>1.579497177033784E-2</v>
      </c>
      <c r="E111" s="2">
        <f>MACD!F111</f>
        <v>1.5334611891540496E-2</v>
      </c>
      <c r="F111" s="2">
        <f>'Moving Avg'!D111</f>
        <v>1.3375400000000002</v>
      </c>
      <c r="G111" s="2">
        <f>'Moving Avg'!F111</f>
        <v>1.3589250000000002</v>
      </c>
      <c r="H111" s="2">
        <f>'Moving Avg'!G111</f>
        <v>1.3778179999999998</v>
      </c>
      <c r="I111" s="2">
        <f>'Moving Avg'!H111</f>
        <v>0</v>
      </c>
      <c r="J111" s="5" t="str">
        <f>OBV!F111</f>
        <v>BEARISH</v>
      </c>
      <c r="K111" s="5" t="str">
        <f>OBV!G111</f>
        <v>WEAK</v>
      </c>
      <c r="L111" s="5" t="str">
        <f>OBV!H111</f>
        <v>CONFIRMED BEARISH</v>
      </c>
      <c r="M111" s="7">
        <f t="shared" si="10"/>
        <v>25</v>
      </c>
      <c r="N111" s="7">
        <f t="shared" si="11"/>
        <v>0</v>
      </c>
      <c r="O111" s="7">
        <f t="shared" si="12"/>
        <v>50</v>
      </c>
      <c r="P111" s="7">
        <f t="shared" si="13"/>
        <v>0</v>
      </c>
      <c r="Q111" s="8">
        <f t="shared" si="14"/>
        <v>16.25</v>
      </c>
      <c r="R111" s="8">
        <f t="shared" si="15"/>
        <v>22.5</v>
      </c>
      <c r="S111" s="8">
        <f t="shared" si="16"/>
        <v>16.25</v>
      </c>
      <c r="T111" s="8">
        <f t="shared" si="17"/>
        <v>18.75</v>
      </c>
      <c r="U111" s="7">
        <f t="shared" si="18"/>
        <v>18.333333333333332</v>
      </c>
      <c r="V111" s="7">
        <f t="shared" si="19"/>
        <v>18.4375</v>
      </c>
    </row>
    <row r="112" spans="1:22" ht="13.5" x14ac:dyDescent="0.25">
      <c r="A112" s="3">
        <f>RSI!A112</f>
        <v>42467</v>
      </c>
      <c r="B112" s="2">
        <f>RSI!B112</f>
        <v>1.3245</v>
      </c>
      <c r="C112" s="2">
        <f>RSI!I112</f>
        <v>35.61802344032057</v>
      </c>
      <c r="D112" s="2">
        <f>MACD!E112</f>
        <v>1.6028313194724975E-2</v>
      </c>
      <c r="E112" s="2">
        <f>MACD!F112</f>
        <v>1.5473352152177393E-2</v>
      </c>
      <c r="F112" s="2">
        <f>'Moving Avg'!D112</f>
        <v>1.3315999999999999</v>
      </c>
      <c r="G112" s="2">
        <f>'Moving Avg'!F112</f>
        <v>1.3556600000000001</v>
      </c>
      <c r="H112" s="2">
        <f>'Moving Avg'!G112</f>
        <v>1.3782939999999999</v>
      </c>
      <c r="I112" s="2">
        <f>'Moving Avg'!H112</f>
        <v>0</v>
      </c>
      <c r="J112" s="5" t="str">
        <f>OBV!F112</f>
        <v>BEARISH</v>
      </c>
      <c r="K112" s="5" t="str">
        <f>OBV!G112</f>
        <v>STRONG</v>
      </c>
      <c r="L112" s="5" t="str">
        <f>OBV!H112</f>
        <v>CONFIRMED BEARISH</v>
      </c>
      <c r="M112" s="7">
        <f t="shared" si="10"/>
        <v>25</v>
      </c>
      <c r="N112" s="7">
        <f t="shared" si="11"/>
        <v>0</v>
      </c>
      <c r="O112" s="7">
        <f t="shared" si="12"/>
        <v>50</v>
      </c>
      <c r="P112" s="7">
        <f t="shared" si="13"/>
        <v>33</v>
      </c>
      <c r="Q112" s="8">
        <f t="shared" si="14"/>
        <v>21.2</v>
      </c>
      <c r="R112" s="8">
        <f t="shared" si="15"/>
        <v>30.75</v>
      </c>
      <c r="S112" s="8">
        <f t="shared" si="16"/>
        <v>31.1</v>
      </c>
      <c r="T112" s="8">
        <f t="shared" si="17"/>
        <v>27</v>
      </c>
      <c r="U112" s="7">
        <f t="shared" si="18"/>
        <v>27.683333333333337</v>
      </c>
      <c r="V112" s="7">
        <f t="shared" si="19"/>
        <v>27.512500000000003</v>
      </c>
    </row>
    <row r="113" spans="1:22" ht="13.5" x14ac:dyDescent="0.25">
      <c r="A113" s="3">
        <f>RSI!A113</f>
        <v>42468</v>
      </c>
      <c r="B113" s="2">
        <f>RSI!B113</f>
        <v>1.3126</v>
      </c>
      <c r="C113" s="2">
        <f>RSI!I113</f>
        <v>32.289371722915121</v>
      </c>
      <c r="D113" s="2">
        <f>MACD!E113</f>
        <v>1.7315651197367554E-2</v>
      </c>
      <c r="E113" s="2">
        <f>MACD!F113</f>
        <v>1.5841811961215427E-2</v>
      </c>
      <c r="F113" s="2">
        <f>'Moving Avg'!D113</f>
        <v>1.3256599999999998</v>
      </c>
      <c r="G113" s="2">
        <f>'Moving Avg'!F113</f>
        <v>1.3517999999999999</v>
      </c>
      <c r="H113" s="2">
        <f>'Moving Avg'!G113</f>
        <v>1.3786500000000002</v>
      </c>
      <c r="I113" s="2">
        <f>'Moving Avg'!H113</f>
        <v>0</v>
      </c>
      <c r="J113" s="5" t="str">
        <f>OBV!F113</f>
        <v>BEARISH</v>
      </c>
      <c r="K113" s="5" t="str">
        <f>OBV!G113</f>
        <v>STRONG</v>
      </c>
      <c r="L113" s="5" t="str">
        <f>OBV!H113</f>
        <v>CONFIRMED BEARISH</v>
      </c>
      <c r="M113" s="7">
        <f t="shared" si="10"/>
        <v>25</v>
      </c>
      <c r="N113" s="7">
        <f t="shared" si="11"/>
        <v>0</v>
      </c>
      <c r="O113" s="7">
        <f t="shared" si="12"/>
        <v>50</v>
      </c>
      <c r="P113" s="7">
        <f t="shared" si="13"/>
        <v>33</v>
      </c>
      <c r="Q113" s="8">
        <f t="shared" si="14"/>
        <v>21.2</v>
      </c>
      <c r="R113" s="8">
        <f t="shared" si="15"/>
        <v>30.75</v>
      </c>
      <c r="S113" s="8">
        <f t="shared" si="16"/>
        <v>31.1</v>
      </c>
      <c r="T113" s="8">
        <f t="shared" si="17"/>
        <v>27</v>
      </c>
      <c r="U113" s="7">
        <f t="shared" si="18"/>
        <v>27.683333333333337</v>
      </c>
      <c r="V113" s="7">
        <f t="shared" si="19"/>
        <v>27.512500000000003</v>
      </c>
    </row>
    <row r="114" spans="1:22" ht="13.5" x14ac:dyDescent="0.25">
      <c r="A114" s="3">
        <f>RSI!A114</f>
        <v>42471</v>
      </c>
      <c r="B114" s="2">
        <f>RSI!B114</f>
        <v>1.2887999999999999</v>
      </c>
      <c r="C114" s="2">
        <f>RSI!I114</f>
        <v>26.879008058944237</v>
      </c>
      <c r="D114" s="2">
        <f>MACD!E114</f>
        <v>1.6785039647331246E-2</v>
      </c>
      <c r="E114" s="2">
        <f>MACD!F114</f>
        <v>1.6030457498438594E-2</v>
      </c>
      <c r="F114" s="2">
        <f>'Moving Avg'!D114</f>
        <v>1.3173400000000002</v>
      </c>
      <c r="G114" s="2">
        <f>'Moving Avg'!F114</f>
        <v>1.347345</v>
      </c>
      <c r="H114" s="2">
        <f>'Moving Avg'!G114</f>
        <v>1.377224</v>
      </c>
      <c r="I114" s="2">
        <f>'Moving Avg'!H114</f>
        <v>0</v>
      </c>
      <c r="J114" s="5" t="str">
        <f>OBV!F114</f>
        <v>BEARISH</v>
      </c>
      <c r="K114" s="5" t="str">
        <f>OBV!G114</f>
        <v>STRONG</v>
      </c>
      <c r="L114" s="5" t="str">
        <f>OBV!H114</f>
        <v>CONFIRMED BEARISH</v>
      </c>
      <c r="M114" s="7">
        <f t="shared" si="10"/>
        <v>50</v>
      </c>
      <c r="N114" s="7">
        <f t="shared" si="11"/>
        <v>0</v>
      </c>
      <c r="O114" s="7">
        <f t="shared" si="12"/>
        <v>50</v>
      </c>
      <c r="P114" s="7">
        <f t="shared" si="13"/>
        <v>33</v>
      </c>
      <c r="Q114" s="8">
        <f t="shared" si="14"/>
        <v>29.95</v>
      </c>
      <c r="R114" s="8">
        <f t="shared" si="15"/>
        <v>35.75</v>
      </c>
      <c r="S114" s="8">
        <f t="shared" si="16"/>
        <v>34.85</v>
      </c>
      <c r="T114" s="8">
        <f t="shared" si="17"/>
        <v>33.25</v>
      </c>
      <c r="U114" s="7">
        <f t="shared" si="18"/>
        <v>33.516666666666673</v>
      </c>
      <c r="V114" s="7">
        <f t="shared" si="19"/>
        <v>33.450000000000003</v>
      </c>
    </row>
    <row r="115" spans="1:22" ht="13.5" x14ac:dyDescent="0.25">
      <c r="A115" s="3">
        <f>RSI!A115</f>
        <v>42472</v>
      </c>
      <c r="B115" s="2">
        <f>RSI!B115</f>
        <v>1.3067</v>
      </c>
      <c r="C115" s="2">
        <f>RSI!I115</f>
        <v>35.616773060366398</v>
      </c>
      <c r="D115" s="2">
        <f>MACD!E115</f>
        <v>1.5394560060866036E-2</v>
      </c>
      <c r="E115" s="2">
        <f>MACD!F115</f>
        <v>1.5903278010924084E-2</v>
      </c>
      <c r="F115" s="2">
        <f>'Moving Avg'!D115</f>
        <v>1.3126000000000002</v>
      </c>
      <c r="G115" s="2">
        <f>'Moving Avg'!F115</f>
        <v>1.343785</v>
      </c>
      <c r="H115" s="2">
        <f>'Moving Avg'!G115</f>
        <v>1.376274</v>
      </c>
      <c r="I115" s="2">
        <f>'Moving Avg'!H115</f>
        <v>0</v>
      </c>
      <c r="J115" s="5" t="str">
        <f>OBV!F115</f>
        <v>BEARISH</v>
      </c>
      <c r="K115" s="5" t="str">
        <f>OBV!G115</f>
        <v>STRONG</v>
      </c>
      <c r="L115" s="5" t="str">
        <f>OBV!H115</f>
        <v>CONFIRMED BEARISH</v>
      </c>
      <c r="M115" s="7">
        <f t="shared" si="10"/>
        <v>25</v>
      </c>
      <c r="N115" s="7">
        <f t="shared" si="11"/>
        <v>45</v>
      </c>
      <c r="O115" s="7">
        <f t="shared" si="12"/>
        <v>50</v>
      </c>
      <c r="P115" s="7">
        <f t="shared" si="13"/>
        <v>33</v>
      </c>
      <c r="Q115" s="8">
        <f t="shared" si="14"/>
        <v>36.950000000000003</v>
      </c>
      <c r="R115" s="8">
        <f t="shared" si="15"/>
        <v>39.75</v>
      </c>
      <c r="S115" s="8">
        <f t="shared" si="16"/>
        <v>37.85</v>
      </c>
      <c r="T115" s="8">
        <f t="shared" si="17"/>
        <v>38.25</v>
      </c>
      <c r="U115" s="7">
        <f t="shared" si="18"/>
        <v>38.183333333333337</v>
      </c>
      <c r="V115" s="7">
        <f t="shared" si="19"/>
        <v>38.200000000000003</v>
      </c>
    </row>
    <row r="116" spans="1:22" ht="13.5" x14ac:dyDescent="0.25">
      <c r="A116" s="3">
        <f>RSI!A116</f>
        <v>42473</v>
      </c>
      <c r="B116" s="2">
        <f>RSI!B116</f>
        <v>1.3067</v>
      </c>
      <c r="C116" s="2">
        <f>RSI!I116</f>
        <v>35.616773060366398</v>
      </c>
      <c r="D116" s="2">
        <f>MACD!E116</f>
        <v>1.8114331780178183E-2</v>
      </c>
      <c r="E116" s="2">
        <f>MACD!F116</f>
        <v>1.6345488764774905E-2</v>
      </c>
      <c r="F116" s="2">
        <f>'Moving Avg'!D116</f>
        <v>1.3078600000000002</v>
      </c>
      <c r="G116" s="2">
        <f>'Moving Avg'!F116</f>
        <v>1.3411149999999998</v>
      </c>
      <c r="H116" s="2">
        <f>'Moving Avg'!G116</f>
        <v>1.375562</v>
      </c>
      <c r="I116" s="2">
        <f>'Moving Avg'!H116</f>
        <v>0</v>
      </c>
      <c r="J116" s="5" t="str">
        <f>OBV!F116</f>
        <v>BEARISH</v>
      </c>
      <c r="K116" s="5" t="str">
        <f>OBV!G116</f>
        <v>STRONG</v>
      </c>
      <c r="L116" s="5" t="str">
        <f>OBV!H116</f>
        <v>CONFIRMED BEARISH</v>
      </c>
      <c r="M116" s="7">
        <f t="shared" si="10"/>
        <v>25</v>
      </c>
      <c r="N116" s="7">
        <f t="shared" si="11"/>
        <v>0</v>
      </c>
      <c r="O116" s="7">
        <f t="shared" si="12"/>
        <v>50</v>
      </c>
      <c r="P116" s="7">
        <f t="shared" si="13"/>
        <v>33</v>
      </c>
      <c r="Q116" s="8">
        <f t="shared" si="14"/>
        <v>21.2</v>
      </c>
      <c r="R116" s="8">
        <f t="shared" si="15"/>
        <v>30.75</v>
      </c>
      <c r="S116" s="8">
        <f t="shared" si="16"/>
        <v>31.1</v>
      </c>
      <c r="T116" s="8">
        <f t="shared" si="17"/>
        <v>27</v>
      </c>
      <c r="U116" s="7">
        <f t="shared" si="18"/>
        <v>27.683333333333337</v>
      </c>
      <c r="V116" s="7">
        <f t="shared" si="19"/>
        <v>27.512500000000003</v>
      </c>
    </row>
    <row r="117" spans="1:22" ht="13.5" x14ac:dyDescent="0.25">
      <c r="A117" s="3">
        <f>RSI!A117</f>
        <v>42474</v>
      </c>
      <c r="B117" s="2">
        <f>RSI!B117</f>
        <v>1.2948</v>
      </c>
      <c r="C117" s="2">
        <f>RSI!I117</f>
        <v>32.612080200892862</v>
      </c>
      <c r="D117" s="2">
        <f>MACD!E117</f>
        <v>2.0621112109779904E-2</v>
      </c>
      <c r="E117" s="2">
        <f>MACD!F117</f>
        <v>1.7200613433775908E-2</v>
      </c>
      <c r="F117" s="2">
        <f>'Moving Avg'!D117</f>
        <v>1.3019200000000002</v>
      </c>
      <c r="G117" s="2">
        <f>'Moving Avg'!F117</f>
        <v>1.33785</v>
      </c>
      <c r="H117" s="2">
        <f>'Moving Avg'!G117</f>
        <v>1.3743740000000002</v>
      </c>
      <c r="I117" s="2">
        <f>'Moving Avg'!H117</f>
        <v>0</v>
      </c>
      <c r="J117" s="5" t="str">
        <f>OBV!F117</f>
        <v>BEARISH</v>
      </c>
      <c r="K117" s="5" t="str">
        <f>OBV!G117</f>
        <v>STRONG</v>
      </c>
      <c r="L117" s="5" t="str">
        <f>OBV!H117</f>
        <v>CONFIRMED BEARISH</v>
      </c>
      <c r="M117" s="7">
        <f t="shared" si="10"/>
        <v>25</v>
      </c>
      <c r="N117" s="7">
        <f t="shared" si="11"/>
        <v>0</v>
      </c>
      <c r="O117" s="7">
        <f t="shared" si="12"/>
        <v>50</v>
      </c>
      <c r="P117" s="7">
        <f t="shared" si="13"/>
        <v>33</v>
      </c>
      <c r="Q117" s="8">
        <f t="shared" si="14"/>
        <v>21.2</v>
      </c>
      <c r="R117" s="8">
        <f t="shared" si="15"/>
        <v>30.75</v>
      </c>
      <c r="S117" s="8">
        <f t="shared" si="16"/>
        <v>31.1</v>
      </c>
      <c r="T117" s="8">
        <f t="shared" si="17"/>
        <v>27</v>
      </c>
      <c r="U117" s="7">
        <f t="shared" si="18"/>
        <v>27.683333333333337</v>
      </c>
      <c r="V117" s="7">
        <f t="shared" si="19"/>
        <v>27.512500000000003</v>
      </c>
    </row>
    <row r="118" spans="1:22" ht="13.5" x14ac:dyDescent="0.25">
      <c r="A118" s="3">
        <f>RSI!A118</f>
        <v>42475</v>
      </c>
      <c r="B118" s="2">
        <f>RSI!B118</f>
        <v>1.2887999999999999</v>
      </c>
      <c r="C118" s="2">
        <f>RSI!I118</f>
        <v>31.183642415007711</v>
      </c>
      <c r="D118" s="2">
        <f>MACD!E118</f>
        <v>2.1640713654512922E-2</v>
      </c>
      <c r="E118" s="2">
        <f>MACD!F118</f>
        <v>1.8088633477923312E-2</v>
      </c>
      <c r="F118" s="2">
        <f>'Moving Avg'!D118</f>
        <v>1.2971599999999999</v>
      </c>
      <c r="G118" s="2">
        <f>'Moving Avg'!F118</f>
        <v>1.3336899999999998</v>
      </c>
      <c r="H118" s="2">
        <f>'Moving Avg'!G118</f>
        <v>1.373186</v>
      </c>
      <c r="I118" s="2">
        <f>'Moving Avg'!H118</f>
        <v>0</v>
      </c>
      <c r="J118" s="5" t="str">
        <f>OBV!F118</f>
        <v>BEARISH</v>
      </c>
      <c r="K118" s="5" t="str">
        <f>OBV!G118</f>
        <v>STRONG</v>
      </c>
      <c r="L118" s="5" t="str">
        <f>OBV!H118</f>
        <v>CONFIRMED BEARISH</v>
      </c>
      <c r="M118" s="7">
        <f t="shared" si="10"/>
        <v>25</v>
      </c>
      <c r="N118" s="7">
        <f t="shared" si="11"/>
        <v>0</v>
      </c>
      <c r="O118" s="7">
        <f t="shared" si="12"/>
        <v>50</v>
      </c>
      <c r="P118" s="7">
        <f t="shared" si="13"/>
        <v>33</v>
      </c>
      <c r="Q118" s="8">
        <f t="shared" si="14"/>
        <v>21.2</v>
      </c>
      <c r="R118" s="8">
        <f t="shared" si="15"/>
        <v>30.75</v>
      </c>
      <c r="S118" s="8">
        <f t="shared" si="16"/>
        <v>31.1</v>
      </c>
      <c r="T118" s="8">
        <f t="shared" si="17"/>
        <v>27</v>
      </c>
      <c r="U118" s="7">
        <f t="shared" si="18"/>
        <v>27.683333333333337</v>
      </c>
      <c r="V118" s="7">
        <f t="shared" si="19"/>
        <v>27.512500000000003</v>
      </c>
    </row>
    <row r="119" spans="1:22" ht="13.5" x14ac:dyDescent="0.25">
      <c r="A119" s="3">
        <f>RSI!A119</f>
        <v>42478</v>
      </c>
      <c r="B119" s="2">
        <f>RSI!B119</f>
        <v>1.2887999999999999</v>
      </c>
      <c r="C119" s="2">
        <f>RSI!I119</f>
        <v>31.183642415007711</v>
      </c>
      <c r="D119" s="2">
        <f>MACD!E119</f>
        <v>2.0971846333098565E-2</v>
      </c>
      <c r="E119" s="2">
        <f>MACD!F119</f>
        <v>1.8665276048958363E-2</v>
      </c>
      <c r="F119" s="2">
        <f>'Moving Avg'!D119</f>
        <v>1.2971600000000001</v>
      </c>
      <c r="G119" s="2">
        <f>'Moving Avg'!F119</f>
        <v>1.3292349999999997</v>
      </c>
      <c r="H119" s="2">
        <f>'Moving Avg'!G119</f>
        <v>1.3712839999999999</v>
      </c>
      <c r="I119" s="2">
        <f>'Moving Avg'!H119</f>
        <v>0</v>
      </c>
      <c r="J119" s="5" t="str">
        <f>OBV!F119</f>
        <v>BEARISH</v>
      </c>
      <c r="K119" s="5" t="str">
        <f>OBV!G119</f>
        <v>STRONG</v>
      </c>
      <c r="L119" s="5" t="str">
        <f>OBV!H119</f>
        <v>NEUTRAL</v>
      </c>
      <c r="M119" s="7">
        <f t="shared" si="10"/>
        <v>25</v>
      </c>
      <c r="N119" s="7">
        <f t="shared" si="11"/>
        <v>0</v>
      </c>
      <c r="O119" s="7">
        <f t="shared" si="12"/>
        <v>50</v>
      </c>
      <c r="P119" s="7">
        <f t="shared" si="13"/>
        <v>33</v>
      </c>
      <c r="Q119" s="8">
        <f t="shared" si="14"/>
        <v>21.2</v>
      </c>
      <c r="R119" s="8">
        <f t="shared" si="15"/>
        <v>30.75</v>
      </c>
      <c r="S119" s="8">
        <f t="shared" si="16"/>
        <v>31.1</v>
      </c>
      <c r="T119" s="8">
        <f t="shared" si="17"/>
        <v>27</v>
      </c>
      <c r="U119" s="7">
        <f t="shared" si="18"/>
        <v>27.683333333333337</v>
      </c>
      <c r="V119" s="7">
        <f t="shared" si="19"/>
        <v>27.512500000000003</v>
      </c>
    </row>
    <row r="120" spans="1:22" ht="13.5" x14ac:dyDescent="0.25">
      <c r="A120" s="3">
        <f>RSI!A120</f>
        <v>42479</v>
      </c>
      <c r="B120" s="2">
        <f>RSI!B120</f>
        <v>1.2769999999999999</v>
      </c>
      <c r="C120" s="2">
        <f>RSI!I120</f>
        <v>28.351239678227813</v>
      </c>
      <c r="D120" s="2">
        <f>MACD!E120</f>
        <v>2.1556957732752791E-2</v>
      </c>
      <c r="E120" s="2">
        <f>MACD!F120</f>
        <v>1.924361238571725E-2</v>
      </c>
      <c r="F120" s="2">
        <f>'Moving Avg'!D120</f>
        <v>1.29122</v>
      </c>
      <c r="G120" s="2">
        <f>'Moving Avg'!F120</f>
        <v>1.3247799999999998</v>
      </c>
      <c r="H120" s="2">
        <f>'Moving Avg'!G120</f>
        <v>1.36879</v>
      </c>
      <c r="I120" s="2">
        <f>'Moving Avg'!H120</f>
        <v>0</v>
      </c>
      <c r="J120" s="5" t="str">
        <f>OBV!F120</f>
        <v>BEARISH</v>
      </c>
      <c r="K120" s="5" t="str">
        <f>OBV!G120</f>
        <v>STRONG</v>
      </c>
      <c r="L120" s="5" t="str">
        <f>OBV!H120</f>
        <v>CONFIRMED BEARISH</v>
      </c>
      <c r="M120" s="7">
        <f t="shared" si="10"/>
        <v>50</v>
      </c>
      <c r="N120" s="7">
        <f t="shared" si="11"/>
        <v>0</v>
      </c>
      <c r="O120" s="7">
        <f t="shared" si="12"/>
        <v>50</v>
      </c>
      <c r="P120" s="7">
        <f t="shared" si="13"/>
        <v>33</v>
      </c>
      <c r="Q120" s="8">
        <f t="shared" si="14"/>
        <v>29.95</v>
      </c>
      <c r="R120" s="8">
        <f t="shared" si="15"/>
        <v>35.75</v>
      </c>
      <c r="S120" s="8">
        <f t="shared" si="16"/>
        <v>34.85</v>
      </c>
      <c r="T120" s="8">
        <f t="shared" si="17"/>
        <v>33.25</v>
      </c>
      <c r="U120" s="7">
        <f t="shared" si="18"/>
        <v>33.516666666666673</v>
      </c>
      <c r="V120" s="7">
        <f t="shared" si="19"/>
        <v>33.450000000000003</v>
      </c>
    </row>
    <row r="121" spans="1:22" ht="13.5" x14ac:dyDescent="0.25">
      <c r="A121" s="3">
        <f>RSI!A121</f>
        <v>42480</v>
      </c>
      <c r="B121" s="2">
        <f>RSI!B121</f>
        <v>1.3007</v>
      </c>
      <c r="C121" s="2">
        <f>RSI!I121</f>
        <v>40.116156304457796</v>
      </c>
      <c r="D121" s="2">
        <f>MACD!E121</f>
        <v>2.0622706462023244E-2</v>
      </c>
      <c r="E121" s="2">
        <f>MACD!F121</f>
        <v>1.9519431200978449E-2</v>
      </c>
      <c r="F121" s="2">
        <f>'Moving Avg'!D121</f>
        <v>1.2900199999999999</v>
      </c>
      <c r="G121" s="2">
        <f>'Moving Avg'!F121</f>
        <v>1.3215099999999997</v>
      </c>
      <c r="H121" s="2">
        <f>'Moving Avg'!G121</f>
        <v>1.3668880000000003</v>
      </c>
      <c r="I121" s="2">
        <f>'Moving Avg'!H121</f>
        <v>0</v>
      </c>
      <c r="J121" s="5" t="str">
        <f>OBV!F121</f>
        <v>BEARISH</v>
      </c>
      <c r="K121" s="5" t="str">
        <f>OBV!G121</f>
        <v>STRONG</v>
      </c>
      <c r="L121" s="5" t="str">
        <f>OBV!H121</f>
        <v>CONFIRMED BEARISH</v>
      </c>
      <c r="M121" s="7">
        <f t="shared" si="10"/>
        <v>25</v>
      </c>
      <c r="N121" s="7">
        <f t="shared" si="11"/>
        <v>0</v>
      </c>
      <c r="O121" s="7">
        <f t="shared" si="12"/>
        <v>50</v>
      </c>
      <c r="P121" s="7">
        <f t="shared" si="13"/>
        <v>33</v>
      </c>
      <c r="Q121" s="8">
        <f t="shared" si="14"/>
        <v>21.2</v>
      </c>
      <c r="R121" s="8">
        <f t="shared" si="15"/>
        <v>30.75</v>
      </c>
      <c r="S121" s="8">
        <f t="shared" si="16"/>
        <v>31.1</v>
      </c>
      <c r="T121" s="8">
        <f t="shared" si="17"/>
        <v>27</v>
      </c>
      <c r="U121" s="7">
        <f t="shared" si="18"/>
        <v>27.683333333333337</v>
      </c>
      <c r="V121" s="7">
        <f t="shared" si="19"/>
        <v>27.512500000000003</v>
      </c>
    </row>
    <row r="122" spans="1:22" ht="13.5" x14ac:dyDescent="0.25">
      <c r="A122" s="3">
        <f>RSI!A122</f>
        <v>42481</v>
      </c>
      <c r="B122" s="2">
        <f>RSI!B122</f>
        <v>1.2473000000000001</v>
      </c>
      <c r="C122" s="2">
        <f>RSI!I122</f>
        <v>28.686459343692547</v>
      </c>
      <c r="D122" s="2">
        <f>MACD!E122</f>
        <v>2.3042051404192021E-2</v>
      </c>
      <c r="E122" s="2">
        <f>MACD!F122</f>
        <v>2.0223955241621166E-2</v>
      </c>
      <c r="F122" s="2">
        <f>'Moving Avg'!D122</f>
        <v>1.2805199999999999</v>
      </c>
      <c r="G122" s="2">
        <f>'Moving Avg'!F122</f>
        <v>1.3158699999999999</v>
      </c>
      <c r="H122" s="2">
        <f>'Moving Avg'!G122</f>
        <v>1.3640380000000005</v>
      </c>
      <c r="I122" s="2">
        <f>'Moving Avg'!H122</f>
        <v>0</v>
      </c>
      <c r="J122" s="5" t="str">
        <f>OBV!F122</f>
        <v>BEARISH</v>
      </c>
      <c r="K122" s="5" t="str">
        <f>OBV!G122</f>
        <v>STRONG</v>
      </c>
      <c r="L122" s="5" t="str">
        <f>OBV!H122</f>
        <v>CONFIRMED BEARISH</v>
      </c>
      <c r="M122" s="7">
        <f t="shared" si="10"/>
        <v>50</v>
      </c>
      <c r="N122" s="7">
        <f t="shared" si="11"/>
        <v>0</v>
      </c>
      <c r="O122" s="7">
        <f t="shared" si="12"/>
        <v>50</v>
      </c>
      <c r="P122" s="7">
        <f t="shared" si="13"/>
        <v>33</v>
      </c>
      <c r="Q122" s="8">
        <f t="shared" si="14"/>
        <v>29.95</v>
      </c>
      <c r="R122" s="8">
        <f t="shared" si="15"/>
        <v>35.75</v>
      </c>
      <c r="S122" s="8">
        <f t="shared" si="16"/>
        <v>34.85</v>
      </c>
      <c r="T122" s="8">
        <f t="shared" si="17"/>
        <v>33.25</v>
      </c>
      <c r="U122" s="7">
        <f t="shared" si="18"/>
        <v>33.516666666666673</v>
      </c>
      <c r="V122" s="7">
        <f t="shared" si="19"/>
        <v>33.450000000000003</v>
      </c>
    </row>
    <row r="123" spans="1:22" ht="13.5" x14ac:dyDescent="0.25">
      <c r="A123" s="3">
        <f>RSI!A123</f>
        <v>42482</v>
      </c>
      <c r="B123" s="2">
        <f>RSI!B123</f>
        <v>1.2295</v>
      </c>
      <c r="C123" s="2">
        <f>RSI!I123</f>
        <v>26.024723495027828</v>
      </c>
      <c r="D123" s="2">
        <f>MACD!E123</f>
        <v>2.5042483465387733E-2</v>
      </c>
      <c r="E123" s="2">
        <f>MACD!F123</f>
        <v>2.1187660886374481E-2</v>
      </c>
      <c r="F123" s="2">
        <f>'Moving Avg'!D123</f>
        <v>1.2686599999999999</v>
      </c>
      <c r="G123" s="2">
        <f>'Moving Avg'!F123</f>
        <v>1.3093399999999999</v>
      </c>
      <c r="H123" s="2">
        <f>'Moving Avg'!G123</f>
        <v>1.3609500000000003</v>
      </c>
      <c r="I123" s="2">
        <f>'Moving Avg'!H123</f>
        <v>0</v>
      </c>
      <c r="J123" s="5" t="str">
        <f>OBV!F123</f>
        <v>BEARISH</v>
      </c>
      <c r="K123" s="5" t="str">
        <f>OBV!G123</f>
        <v>STRONG</v>
      </c>
      <c r="L123" s="5" t="str">
        <f>OBV!H123</f>
        <v>CONFIRMED BEARISH</v>
      </c>
      <c r="M123" s="7">
        <f t="shared" si="10"/>
        <v>50</v>
      </c>
      <c r="N123" s="7">
        <f t="shared" si="11"/>
        <v>0</v>
      </c>
      <c r="O123" s="7">
        <f t="shared" si="12"/>
        <v>50</v>
      </c>
      <c r="P123" s="7">
        <f t="shared" si="13"/>
        <v>33</v>
      </c>
      <c r="Q123" s="8">
        <f t="shared" si="14"/>
        <v>29.95</v>
      </c>
      <c r="R123" s="8">
        <f t="shared" si="15"/>
        <v>35.75</v>
      </c>
      <c r="S123" s="8">
        <f t="shared" si="16"/>
        <v>34.85</v>
      </c>
      <c r="T123" s="8">
        <f t="shared" si="17"/>
        <v>33.25</v>
      </c>
      <c r="U123" s="7">
        <f t="shared" si="18"/>
        <v>33.516666666666673</v>
      </c>
      <c r="V123" s="7">
        <f t="shared" si="19"/>
        <v>33.450000000000003</v>
      </c>
    </row>
    <row r="124" spans="1:22" ht="13.5" x14ac:dyDescent="0.25">
      <c r="A124" s="3">
        <f>RSI!A124</f>
        <v>42485</v>
      </c>
      <c r="B124" s="2">
        <f>RSI!B124</f>
        <v>1.1938</v>
      </c>
      <c r="C124" s="2">
        <f>RSI!I124</f>
        <v>21.679849669800689</v>
      </c>
      <c r="D124" s="2">
        <f>MACD!E124</f>
        <v>2.625430364478154E-2</v>
      </c>
      <c r="E124" s="2">
        <f>MACD!F124</f>
        <v>2.2200989438055894E-2</v>
      </c>
      <c r="F124" s="2">
        <f>'Moving Avg'!D124</f>
        <v>1.24966</v>
      </c>
      <c r="G124" s="2">
        <f>'Moving Avg'!F124</f>
        <v>1.3022099999999999</v>
      </c>
      <c r="H124" s="2">
        <f>'Moving Avg'!G124</f>
        <v>1.3571480000000002</v>
      </c>
      <c r="I124" s="2">
        <f>'Moving Avg'!H124</f>
        <v>0</v>
      </c>
      <c r="J124" s="5" t="str">
        <f>OBV!F124</f>
        <v>BEARISH</v>
      </c>
      <c r="K124" s="5" t="str">
        <f>OBV!G124</f>
        <v>STRONG</v>
      </c>
      <c r="L124" s="5" t="str">
        <f>OBV!H124</f>
        <v>CONFIRMED BEARISH</v>
      </c>
      <c r="M124" s="7">
        <f t="shared" si="10"/>
        <v>50</v>
      </c>
      <c r="N124" s="7">
        <f t="shared" si="11"/>
        <v>0</v>
      </c>
      <c r="O124" s="7">
        <f t="shared" si="12"/>
        <v>50</v>
      </c>
      <c r="P124" s="7">
        <f t="shared" si="13"/>
        <v>33</v>
      </c>
      <c r="Q124" s="8">
        <f t="shared" si="14"/>
        <v>29.95</v>
      </c>
      <c r="R124" s="8">
        <f t="shared" si="15"/>
        <v>35.75</v>
      </c>
      <c r="S124" s="8">
        <f t="shared" si="16"/>
        <v>34.85</v>
      </c>
      <c r="T124" s="8">
        <f t="shared" si="17"/>
        <v>33.25</v>
      </c>
      <c r="U124" s="7">
        <f t="shared" si="18"/>
        <v>33.516666666666673</v>
      </c>
      <c r="V124" s="7">
        <f t="shared" si="19"/>
        <v>33.450000000000003</v>
      </c>
    </row>
    <row r="125" spans="1:22" ht="13.5" x14ac:dyDescent="0.25">
      <c r="A125" s="3">
        <f>RSI!A125</f>
        <v>42486</v>
      </c>
      <c r="B125" s="2">
        <f>RSI!B125</f>
        <v>1.2176</v>
      </c>
      <c r="C125" s="2">
        <f>RSI!I125</f>
        <v>30.062727908304097</v>
      </c>
      <c r="D125" s="2">
        <f>MACD!E125</f>
        <v>2.8978045339237868E-2</v>
      </c>
      <c r="E125" s="2">
        <f>MACD!F125</f>
        <v>2.3556400618292291E-2</v>
      </c>
      <c r="F125" s="2">
        <f>'Moving Avg'!D125</f>
        <v>1.2377799999999999</v>
      </c>
      <c r="G125" s="2">
        <f>'Moving Avg'!F125</f>
        <v>1.29627</v>
      </c>
      <c r="H125" s="2">
        <f>'Moving Avg'!G125</f>
        <v>1.3535840000000001</v>
      </c>
      <c r="I125" s="2">
        <f>'Moving Avg'!H125</f>
        <v>0</v>
      </c>
      <c r="J125" s="5" t="str">
        <f>OBV!F125</f>
        <v>BEARISH</v>
      </c>
      <c r="K125" s="5" t="str">
        <f>OBV!G125</f>
        <v>STRONG</v>
      </c>
      <c r="L125" s="5" t="str">
        <f>OBV!H125</f>
        <v>CONFIRMED BEARISH</v>
      </c>
      <c r="M125" s="7">
        <f t="shared" si="10"/>
        <v>25</v>
      </c>
      <c r="N125" s="7">
        <f t="shared" si="11"/>
        <v>0</v>
      </c>
      <c r="O125" s="7">
        <f t="shared" si="12"/>
        <v>50</v>
      </c>
      <c r="P125" s="7">
        <f t="shared" si="13"/>
        <v>33</v>
      </c>
      <c r="Q125" s="8">
        <f t="shared" si="14"/>
        <v>21.2</v>
      </c>
      <c r="R125" s="8">
        <f t="shared" si="15"/>
        <v>30.75</v>
      </c>
      <c r="S125" s="8">
        <f t="shared" si="16"/>
        <v>31.1</v>
      </c>
      <c r="T125" s="8">
        <f t="shared" si="17"/>
        <v>27</v>
      </c>
      <c r="U125" s="7">
        <f t="shared" si="18"/>
        <v>27.683333333333337</v>
      </c>
      <c r="V125" s="7">
        <f t="shared" si="19"/>
        <v>27.512500000000003</v>
      </c>
    </row>
    <row r="126" spans="1:22" ht="13.5" x14ac:dyDescent="0.25">
      <c r="A126" s="3">
        <f>RSI!A126</f>
        <v>42487</v>
      </c>
      <c r="B126" s="2">
        <f>RSI!B126</f>
        <v>1.2413000000000001</v>
      </c>
      <c r="C126" s="2">
        <f>RSI!I126</f>
        <v>37.263751938310158</v>
      </c>
      <c r="D126" s="2">
        <f>MACD!E126</f>
        <v>3.0041625922196502E-2</v>
      </c>
      <c r="E126" s="2">
        <f>MACD!F126</f>
        <v>2.4853445679073133E-2</v>
      </c>
      <c r="F126" s="2">
        <f>'Moving Avg'!D126</f>
        <v>1.2258999999999998</v>
      </c>
      <c r="G126" s="2">
        <f>'Moving Avg'!F126</f>
        <v>1.29033</v>
      </c>
      <c r="H126" s="2">
        <f>'Moving Avg'!G126</f>
        <v>1.3507320000000005</v>
      </c>
      <c r="I126" s="2">
        <f>'Moving Avg'!H126</f>
        <v>0</v>
      </c>
      <c r="J126" s="5" t="str">
        <f>OBV!F126</f>
        <v>BEARISH</v>
      </c>
      <c r="K126" s="5" t="str">
        <f>OBV!G126</f>
        <v>STRONG</v>
      </c>
      <c r="L126" s="5" t="str">
        <f>OBV!H126</f>
        <v>CONFIRMED BEARISH</v>
      </c>
      <c r="M126" s="7">
        <f t="shared" si="10"/>
        <v>25</v>
      </c>
      <c r="N126" s="7">
        <f t="shared" si="11"/>
        <v>0</v>
      </c>
      <c r="O126" s="7">
        <f t="shared" si="12"/>
        <v>50</v>
      </c>
      <c r="P126" s="7">
        <f t="shared" si="13"/>
        <v>33</v>
      </c>
      <c r="Q126" s="8">
        <f t="shared" si="14"/>
        <v>21.2</v>
      </c>
      <c r="R126" s="8">
        <f t="shared" si="15"/>
        <v>30.75</v>
      </c>
      <c r="S126" s="8">
        <f t="shared" si="16"/>
        <v>31.1</v>
      </c>
      <c r="T126" s="8">
        <f t="shared" si="17"/>
        <v>27</v>
      </c>
      <c r="U126" s="7">
        <f t="shared" si="18"/>
        <v>27.683333333333337</v>
      </c>
      <c r="V126" s="7">
        <f t="shared" si="19"/>
        <v>27.512500000000003</v>
      </c>
    </row>
    <row r="127" spans="1:22" ht="13.5" x14ac:dyDescent="0.25">
      <c r="A127" s="3">
        <f>RSI!A127</f>
        <v>42488</v>
      </c>
      <c r="B127" s="2">
        <f>RSI!B127</f>
        <v>1.2295</v>
      </c>
      <c r="C127" s="2">
        <f>RSI!I127</f>
        <v>35.31412138711822</v>
      </c>
      <c r="D127" s="2">
        <f>MACD!E127</f>
        <v>3.0321164829959724E-2</v>
      </c>
      <c r="E127" s="2">
        <f>MACD!F127</f>
        <v>2.5946989509250454E-2</v>
      </c>
      <c r="F127" s="2">
        <f>'Moving Avg'!D127</f>
        <v>1.22234</v>
      </c>
      <c r="G127" s="2">
        <f>'Moving Avg'!F127</f>
        <v>1.284095</v>
      </c>
      <c r="H127" s="2">
        <f>'Moving Avg'!G127</f>
        <v>1.3475260000000002</v>
      </c>
      <c r="I127" s="2">
        <f>'Moving Avg'!H127</f>
        <v>0</v>
      </c>
      <c r="J127" s="5" t="str">
        <f>OBV!F127</f>
        <v>BEARISH</v>
      </c>
      <c r="K127" s="5" t="str">
        <f>OBV!G127</f>
        <v>STRONG</v>
      </c>
      <c r="L127" s="5" t="str">
        <f>OBV!H127</f>
        <v>CONFIRMED BEARISH</v>
      </c>
      <c r="M127" s="7">
        <f t="shared" si="10"/>
        <v>25</v>
      </c>
      <c r="N127" s="7">
        <f t="shared" si="11"/>
        <v>0</v>
      </c>
      <c r="O127" s="7">
        <f t="shared" si="12"/>
        <v>50</v>
      </c>
      <c r="P127" s="7">
        <f t="shared" si="13"/>
        <v>33</v>
      </c>
      <c r="Q127" s="8">
        <f t="shared" si="14"/>
        <v>21.2</v>
      </c>
      <c r="R127" s="8">
        <f t="shared" si="15"/>
        <v>30.75</v>
      </c>
      <c r="S127" s="8">
        <f t="shared" si="16"/>
        <v>31.1</v>
      </c>
      <c r="T127" s="8">
        <f t="shared" si="17"/>
        <v>27</v>
      </c>
      <c r="U127" s="7">
        <f t="shared" si="18"/>
        <v>27.683333333333337</v>
      </c>
      <c r="V127" s="7">
        <f t="shared" si="19"/>
        <v>27.512500000000003</v>
      </c>
    </row>
    <row r="128" spans="1:22" ht="13.5" x14ac:dyDescent="0.25">
      <c r="A128" s="3">
        <f>RSI!A128</f>
        <v>42489</v>
      </c>
      <c r="B128" s="2">
        <f>RSI!B128</f>
        <v>1.2176</v>
      </c>
      <c r="C128" s="2">
        <f>RSI!I128</f>
        <v>33.415396686421218</v>
      </c>
      <c r="D128" s="2">
        <f>MACD!E128</f>
        <v>3.08972005573529E-2</v>
      </c>
      <c r="E128" s="2">
        <f>MACD!F128</f>
        <v>2.6937031718870946E-2</v>
      </c>
      <c r="F128" s="2">
        <f>'Moving Avg'!D128</f>
        <v>1.2199599999999999</v>
      </c>
      <c r="G128" s="2">
        <f>'Moving Avg'!F128</f>
        <v>1.27786</v>
      </c>
      <c r="H128" s="2">
        <f>'Moving Avg'!G128</f>
        <v>1.3424180000000003</v>
      </c>
      <c r="I128" s="2">
        <f>'Moving Avg'!H128</f>
        <v>0</v>
      </c>
      <c r="J128" s="5" t="str">
        <f>OBV!F128</f>
        <v>BULLISH</v>
      </c>
      <c r="K128" s="5" t="str">
        <f>OBV!G128</f>
        <v>WEAK</v>
      </c>
      <c r="L128" s="5" t="str">
        <f>OBV!H128</f>
        <v>BULLISH DIVERGENCE</v>
      </c>
      <c r="M128" s="7">
        <f t="shared" si="10"/>
        <v>25</v>
      </c>
      <c r="N128" s="7">
        <f t="shared" si="11"/>
        <v>0</v>
      </c>
      <c r="O128" s="7">
        <f t="shared" si="12"/>
        <v>50</v>
      </c>
      <c r="P128" s="7">
        <f t="shared" si="13"/>
        <v>50</v>
      </c>
      <c r="Q128" s="8">
        <f t="shared" si="14"/>
        <v>23.75</v>
      </c>
      <c r="R128" s="8">
        <f t="shared" si="15"/>
        <v>35</v>
      </c>
      <c r="S128" s="8">
        <f t="shared" si="16"/>
        <v>38.75</v>
      </c>
      <c r="T128" s="8">
        <f t="shared" si="17"/>
        <v>31.25</v>
      </c>
      <c r="U128" s="7">
        <f t="shared" si="18"/>
        <v>32.5</v>
      </c>
      <c r="V128" s="7">
        <f t="shared" si="19"/>
        <v>32.1875</v>
      </c>
    </row>
    <row r="129" spans="1:22" ht="13.5" x14ac:dyDescent="0.25">
      <c r="A129" s="3">
        <f>RSI!A129</f>
        <v>42492</v>
      </c>
      <c r="B129" s="2">
        <f>RSI!B129</f>
        <v>1.2116</v>
      </c>
      <c r="C129" s="2">
        <f>RSI!I129</f>
        <v>32.467520334797726</v>
      </c>
      <c r="D129" s="2">
        <f>MACD!E129</f>
        <v>3.2252246206366353E-2</v>
      </c>
      <c r="E129" s="2">
        <f>MACD!F129</f>
        <v>2.8000074616370031E-2</v>
      </c>
      <c r="F129" s="2">
        <f>'Moving Avg'!D129</f>
        <v>1.2235199999999999</v>
      </c>
      <c r="G129" s="2">
        <f>'Moving Avg'!F129</f>
        <v>1.2719200000000002</v>
      </c>
      <c r="H129" s="2">
        <f>'Moving Avg'!G129</f>
        <v>1.336716</v>
      </c>
      <c r="I129" s="2">
        <f>'Moving Avg'!H129</f>
        <v>0</v>
      </c>
      <c r="J129" s="5" t="str">
        <f>OBV!F129</f>
        <v>BULLISH</v>
      </c>
      <c r="K129" s="5" t="str">
        <f>OBV!G129</f>
        <v>WEAK</v>
      </c>
      <c r="L129" s="5" t="str">
        <f>OBV!H129</f>
        <v>CONFIRMED BULLISH</v>
      </c>
      <c r="M129" s="7">
        <f t="shared" si="10"/>
        <v>25</v>
      </c>
      <c r="N129" s="7">
        <f t="shared" si="11"/>
        <v>0</v>
      </c>
      <c r="O129" s="7">
        <f t="shared" si="12"/>
        <v>50</v>
      </c>
      <c r="P129" s="7">
        <f t="shared" si="13"/>
        <v>67</v>
      </c>
      <c r="Q129" s="8">
        <f t="shared" si="14"/>
        <v>26.299999999999997</v>
      </c>
      <c r="R129" s="8">
        <f t="shared" si="15"/>
        <v>39.25</v>
      </c>
      <c r="S129" s="8">
        <f t="shared" si="16"/>
        <v>46.400000000000006</v>
      </c>
      <c r="T129" s="8">
        <f t="shared" si="17"/>
        <v>35.5</v>
      </c>
      <c r="U129" s="7">
        <f t="shared" si="18"/>
        <v>37.31666666666667</v>
      </c>
      <c r="V129" s="7">
        <f t="shared" si="19"/>
        <v>36.862499999999997</v>
      </c>
    </row>
    <row r="130" spans="1:22" ht="13.5" x14ac:dyDescent="0.25">
      <c r="A130" s="3">
        <f>RSI!A130</f>
        <v>42493</v>
      </c>
      <c r="B130" s="2">
        <f>RSI!B130</f>
        <v>1.2592000000000001</v>
      </c>
      <c r="C130" s="2">
        <f>RSI!I130</f>
        <v>45.641400578552755</v>
      </c>
      <c r="D130" s="2">
        <f>MACD!E130</f>
        <v>2.8484806231019677E-2</v>
      </c>
      <c r="E130" s="2">
        <f>MACD!F130</f>
        <v>2.8097020939299961E-2</v>
      </c>
      <c r="F130" s="2">
        <f>'Moving Avg'!D130</f>
        <v>1.23184</v>
      </c>
      <c r="G130" s="2">
        <f>'Moving Avg'!F130</f>
        <v>1.2683600000000002</v>
      </c>
      <c r="H130" s="2">
        <f>'Moving Avg'!G130</f>
        <v>1.3327960000000005</v>
      </c>
      <c r="I130" s="2">
        <f>'Moving Avg'!H130</f>
        <v>0</v>
      </c>
      <c r="J130" s="5" t="str">
        <f>OBV!F130</f>
        <v>BULLISH</v>
      </c>
      <c r="K130" s="5" t="str">
        <f>OBV!G130</f>
        <v>WEAK</v>
      </c>
      <c r="L130" s="5" t="str">
        <f>OBV!H130</f>
        <v>CONFIRMED BULLISH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0</v>
      </c>
      <c r="O130" s="7">
        <f t="shared" ref="O130:O193" si="22">IF(F130-I130&gt;10,100,IF(F130-I130&gt;5,75, IF(F130-I130&gt;0,50,0)))</f>
        <v>50</v>
      </c>
      <c r="P130" s="7">
        <f t="shared" ref="P130:P193" si="23">IF(L130="confirmed bullish", 34, IF(L130="bullish divergence",17, 0))+IF(J130="bullish",33,IF(J130="bearish",0,16.5))+IF(K130="strong",33,IF(K130="weak",0,16.5))</f>
        <v>67</v>
      </c>
      <c r="Q130" s="8">
        <f t="shared" si="14"/>
        <v>26.299999999999997</v>
      </c>
      <c r="R130" s="8">
        <f t="shared" si="15"/>
        <v>39.25</v>
      </c>
      <c r="S130" s="8">
        <f t="shared" si="16"/>
        <v>46.400000000000006</v>
      </c>
      <c r="T130" s="8">
        <f t="shared" si="17"/>
        <v>35.5</v>
      </c>
      <c r="U130" s="7">
        <f t="shared" si="18"/>
        <v>37.31666666666667</v>
      </c>
      <c r="V130" s="7">
        <f t="shared" si="19"/>
        <v>36.862499999999997</v>
      </c>
    </row>
    <row r="131" spans="1:22" ht="13.5" x14ac:dyDescent="0.25">
      <c r="A131" s="3">
        <f>RSI!A131</f>
        <v>42494</v>
      </c>
      <c r="B131" s="2">
        <f>RSI!B131</f>
        <v>1.2354000000000001</v>
      </c>
      <c r="C131" s="2">
        <f>RSI!I131</f>
        <v>41.302930839942306</v>
      </c>
      <c r="D131" s="2">
        <f>MACD!E131</f>
        <v>3.0820460880180756E-2</v>
      </c>
      <c r="E131" s="2">
        <f>MACD!F131</f>
        <v>2.8641708927476122E-2</v>
      </c>
      <c r="F131" s="2">
        <f>'Moving Avg'!D131</f>
        <v>1.2306599999999999</v>
      </c>
      <c r="G131" s="2">
        <f>'Moving Avg'!F131</f>
        <v>1.2636100000000001</v>
      </c>
      <c r="H131" s="2">
        <f>'Moving Avg'!G131</f>
        <v>1.3281640000000001</v>
      </c>
      <c r="I131" s="2">
        <f>'Moving Avg'!H131</f>
        <v>0</v>
      </c>
      <c r="J131" s="5" t="str">
        <f>OBV!F131</f>
        <v>BEARISH</v>
      </c>
      <c r="K131" s="5" t="str">
        <f>OBV!G131</f>
        <v>STRONG</v>
      </c>
      <c r="L131" s="5" t="str">
        <f>OBV!H131</f>
        <v>CONFIRMED BEARISH</v>
      </c>
      <c r="M131" s="7">
        <f t="shared" si="20"/>
        <v>25</v>
      </c>
      <c r="N131" s="7">
        <f t="shared" si="21"/>
        <v>0</v>
      </c>
      <c r="O131" s="7">
        <f t="shared" si="22"/>
        <v>50</v>
      </c>
      <c r="P131" s="7">
        <f t="shared" si="23"/>
        <v>33</v>
      </c>
      <c r="Q131" s="8">
        <f t="shared" ref="Q131:Q194" si="24">0.35*M131+N131*0.35+O131*0.15+P131*0.15</f>
        <v>21.2</v>
      </c>
      <c r="R131" s="8">
        <f t="shared" ref="R131:R194" si="25">M131*0.2+N131*0.2+O131*0.35+P131*0.25</f>
        <v>30.75</v>
      </c>
      <c r="S131" s="8">
        <f t="shared" ref="S131:S194" si="26">M131*0.15+N131*0.15+O131*0.25+P131*0.45</f>
        <v>31.1</v>
      </c>
      <c r="T131" s="8">
        <f t="shared" ref="T131:T194" si="27">0.25*SUM(M131:P131)</f>
        <v>27</v>
      </c>
      <c r="U131" s="7">
        <f t="shared" ref="U131:U194" si="28">SUM(Q131:S131)/3</f>
        <v>27.683333333333337</v>
      </c>
      <c r="V131" s="7">
        <f t="shared" ref="V131:V194" si="29">SUM(Q131:T131)/4</f>
        <v>27.512500000000003</v>
      </c>
    </row>
    <row r="132" spans="1:22" ht="13.5" x14ac:dyDescent="0.25">
      <c r="A132" s="3">
        <f>RSI!A132</f>
        <v>42495</v>
      </c>
      <c r="B132" s="2">
        <f>RSI!B132</f>
        <v>1.2413000000000001</v>
      </c>
      <c r="C132" s="2">
        <f>RSI!I132</f>
        <v>42.755611869687066</v>
      </c>
      <c r="D132" s="2">
        <f>MACD!E132</f>
        <v>2.439089730467825E-2</v>
      </c>
      <c r="E132" s="2">
        <f>MACD!F132</f>
        <v>2.779154660291655E-2</v>
      </c>
      <c r="F132" s="2">
        <f>'Moving Avg'!D132</f>
        <v>1.23302</v>
      </c>
      <c r="G132" s="2">
        <f>'Moving Avg'!F132</f>
        <v>1.2594499999999997</v>
      </c>
      <c r="H132" s="2">
        <f>'Moving Avg'!G132</f>
        <v>1.3244800000000001</v>
      </c>
      <c r="I132" s="2">
        <f>'Moving Avg'!H132</f>
        <v>0</v>
      </c>
      <c r="J132" s="5" t="str">
        <f>OBV!F132</f>
        <v>BEARISH</v>
      </c>
      <c r="K132" s="5" t="str">
        <f>OBV!G132</f>
        <v>STRONG</v>
      </c>
      <c r="L132" s="5" t="str">
        <f>OBV!H132</f>
        <v>BEARISH DIVERGENCE</v>
      </c>
      <c r="M132" s="7">
        <f t="shared" si="20"/>
        <v>25</v>
      </c>
      <c r="N132" s="7">
        <f t="shared" si="21"/>
        <v>45</v>
      </c>
      <c r="O132" s="7">
        <f t="shared" si="22"/>
        <v>50</v>
      </c>
      <c r="P132" s="7">
        <f t="shared" si="23"/>
        <v>33</v>
      </c>
      <c r="Q132" s="8">
        <f t="shared" si="24"/>
        <v>36.950000000000003</v>
      </c>
      <c r="R132" s="8">
        <f t="shared" si="25"/>
        <v>39.75</v>
      </c>
      <c r="S132" s="8">
        <f t="shared" si="26"/>
        <v>37.85</v>
      </c>
      <c r="T132" s="8">
        <f t="shared" si="27"/>
        <v>38.25</v>
      </c>
      <c r="U132" s="7">
        <f t="shared" si="28"/>
        <v>38.183333333333337</v>
      </c>
      <c r="V132" s="7">
        <f t="shared" si="29"/>
        <v>38.200000000000003</v>
      </c>
    </row>
    <row r="133" spans="1:22" ht="13.5" x14ac:dyDescent="0.25">
      <c r="A133" s="3">
        <f>RSI!A133</f>
        <v>42496</v>
      </c>
      <c r="B133" s="2">
        <f>RSI!B133</f>
        <v>1.2709999999999999</v>
      </c>
      <c r="C133" s="2">
        <f>RSI!I133</f>
        <v>49.527335175735821</v>
      </c>
      <c r="D133" s="2">
        <f>MACD!E133</f>
        <v>1.4205445531225713E-2</v>
      </c>
      <c r="E133" s="2">
        <f>MACD!F133</f>
        <v>2.5074326388578386E-2</v>
      </c>
      <c r="F133" s="2">
        <f>'Moving Avg'!D133</f>
        <v>1.2437</v>
      </c>
      <c r="G133" s="2">
        <f>'Moving Avg'!F133</f>
        <v>1.2573699999999999</v>
      </c>
      <c r="H133" s="2">
        <f>'Moving Avg'!G133</f>
        <v>1.3212720000000002</v>
      </c>
      <c r="I133" s="2">
        <f>'Moving Avg'!H133</f>
        <v>0</v>
      </c>
      <c r="J133" s="5" t="str">
        <f>OBV!F133</f>
        <v>BEARISH</v>
      </c>
      <c r="K133" s="5" t="str">
        <f>OBV!G133</f>
        <v>STRONG</v>
      </c>
      <c r="L133" s="5" t="str">
        <f>OBV!H133</f>
        <v>BEARISH DIVERGENCE</v>
      </c>
      <c r="M133" s="7">
        <f t="shared" si="20"/>
        <v>25</v>
      </c>
      <c r="N133" s="7">
        <f t="shared" si="21"/>
        <v>45</v>
      </c>
      <c r="O133" s="7">
        <f t="shared" si="22"/>
        <v>50</v>
      </c>
      <c r="P133" s="7">
        <f t="shared" si="23"/>
        <v>33</v>
      </c>
      <c r="Q133" s="8">
        <f t="shared" si="24"/>
        <v>36.950000000000003</v>
      </c>
      <c r="R133" s="8">
        <f t="shared" si="25"/>
        <v>39.75</v>
      </c>
      <c r="S133" s="8">
        <f t="shared" si="26"/>
        <v>37.85</v>
      </c>
      <c r="T133" s="8">
        <f t="shared" si="27"/>
        <v>38.25</v>
      </c>
      <c r="U133" s="7">
        <f t="shared" si="28"/>
        <v>38.183333333333337</v>
      </c>
      <c r="V133" s="7">
        <f t="shared" si="29"/>
        <v>38.200000000000003</v>
      </c>
    </row>
    <row r="134" spans="1:22" ht="13.5" x14ac:dyDescent="0.25">
      <c r="A134" s="3">
        <f>RSI!A134</f>
        <v>42499</v>
      </c>
      <c r="B134" s="2">
        <f>RSI!B134</f>
        <v>1.2709999999999999</v>
      </c>
      <c r="C134" s="2">
        <f>RSI!I134</f>
        <v>49.527335175735828</v>
      </c>
      <c r="D134" s="2">
        <f>MACD!E134</f>
        <v>9.8263138563536856E-5</v>
      </c>
      <c r="E134" s="2">
        <f>MACD!F134</f>
        <v>2.0079113738575415E-2</v>
      </c>
      <c r="F134" s="2">
        <f>'Moving Avg'!D134</f>
        <v>1.2555799999999999</v>
      </c>
      <c r="G134" s="2">
        <f>'Moving Avg'!F134</f>
        <v>1.25648</v>
      </c>
      <c r="H134" s="2">
        <f>'Moving Avg'!G134</f>
        <v>1.3188960000000001</v>
      </c>
      <c r="I134" s="2">
        <f>'Moving Avg'!H134</f>
        <v>0</v>
      </c>
      <c r="J134" s="5" t="str">
        <f>OBV!F134</f>
        <v>BULLISH</v>
      </c>
      <c r="K134" s="5" t="str">
        <f>OBV!G134</f>
        <v>WEAK</v>
      </c>
      <c r="L134" s="5" t="str">
        <f>OBV!H134</f>
        <v>CONFIRMED BULLISH</v>
      </c>
      <c r="M134" s="7">
        <f t="shared" si="20"/>
        <v>25</v>
      </c>
      <c r="N134" s="7">
        <f t="shared" si="21"/>
        <v>45</v>
      </c>
      <c r="O134" s="7">
        <f t="shared" si="22"/>
        <v>50</v>
      </c>
      <c r="P134" s="7">
        <f t="shared" si="23"/>
        <v>67</v>
      </c>
      <c r="Q134" s="8">
        <f t="shared" si="24"/>
        <v>42.05</v>
      </c>
      <c r="R134" s="8">
        <f t="shared" si="25"/>
        <v>48.25</v>
      </c>
      <c r="S134" s="8">
        <f t="shared" si="26"/>
        <v>53.150000000000006</v>
      </c>
      <c r="T134" s="8">
        <f t="shared" si="27"/>
        <v>46.75</v>
      </c>
      <c r="U134" s="7">
        <f t="shared" si="28"/>
        <v>47.816666666666663</v>
      </c>
      <c r="V134" s="7">
        <f t="shared" si="29"/>
        <v>47.55</v>
      </c>
    </row>
    <row r="135" spans="1:22" ht="13.5" x14ac:dyDescent="0.25">
      <c r="A135" s="3">
        <f>RSI!A135</f>
        <v>42500</v>
      </c>
      <c r="B135" s="2">
        <f>RSI!B135</f>
        <v>1.3067</v>
      </c>
      <c r="C135" s="2">
        <f>RSI!I135</f>
        <v>56.67248304803482</v>
      </c>
      <c r="D135" s="2">
        <f>MACD!E135</f>
        <v>-1.0818170509688363E-2</v>
      </c>
      <c r="E135" s="2">
        <f>MACD!F135</f>
        <v>1.3899656888922659E-2</v>
      </c>
      <c r="F135" s="2">
        <f>'Moving Avg'!D135</f>
        <v>1.26508</v>
      </c>
      <c r="G135" s="2">
        <f>'Moving Avg'!F135</f>
        <v>1.25648</v>
      </c>
      <c r="H135" s="2">
        <f>'Moving Avg'!G135</f>
        <v>1.3169960000000003</v>
      </c>
      <c r="I135" s="2">
        <f>'Moving Avg'!H135</f>
        <v>0</v>
      </c>
      <c r="J135" s="5" t="str">
        <f>OBV!F135</f>
        <v>BULLISH</v>
      </c>
      <c r="K135" s="5" t="str">
        <f>OBV!G135</f>
        <v>WEAK</v>
      </c>
      <c r="L135" s="5" t="str">
        <f>OBV!H135</f>
        <v>CONFIRMED BULLISH</v>
      </c>
      <c r="M135" s="7">
        <f t="shared" si="20"/>
        <v>25</v>
      </c>
      <c r="N135" s="7">
        <f t="shared" si="21"/>
        <v>100</v>
      </c>
      <c r="O135" s="7">
        <f t="shared" si="22"/>
        <v>50</v>
      </c>
      <c r="P135" s="7">
        <f t="shared" si="23"/>
        <v>67</v>
      </c>
      <c r="Q135" s="8">
        <f t="shared" si="24"/>
        <v>61.3</v>
      </c>
      <c r="R135" s="8">
        <f t="shared" si="25"/>
        <v>59.25</v>
      </c>
      <c r="S135" s="8">
        <f t="shared" si="26"/>
        <v>61.400000000000006</v>
      </c>
      <c r="T135" s="8">
        <f t="shared" si="27"/>
        <v>60.5</v>
      </c>
      <c r="U135" s="7">
        <f t="shared" si="28"/>
        <v>60.65</v>
      </c>
      <c r="V135" s="7">
        <f t="shared" si="29"/>
        <v>60.612499999999997</v>
      </c>
    </row>
    <row r="136" spans="1:22" ht="13.5" x14ac:dyDescent="0.25">
      <c r="A136" s="3">
        <f>RSI!A136</f>
        <v>42501</v>
      </c>
      <c r="B136" s="2">
        <f>RSI!B136</f>
        <v>1.3245</v>
      </c>
      <c r="C136" s="2">
        <f>RSI!I136</f>
        <v>59.733300896538644</v>
      </c>
      <c r="D136" s="2">
        <f>MACD!E136</f>
        <v>-1.7935397208350468E-2</v>
      </c>
      <c r="E136" s="2">
        <f>MACD!F136</f>
        <v>7.5326460694680351E-3</v>
      </c>
      <c r="F136" s="2">
        <f>'Moving Avg'!D136</f>
        <v>1.2829000000000002</v>
      </c>
      <c r="G136" s="2">
        <f>'Moving Avg'!F136</f>
        <v>1.2573700000000001</v>
      </c>
      <c r="H136" s="2">
        <f>'Moving Avg'!G136</f>
        <v>1.3155700000000001</v>
      </c>
      <c r="I136" s="2">
        <f>'Moving Avg'!H136</f>
        <v>0</v>
      </c>
      <c r="J136" s="5" t="str">
        <f>OBV!F136</f>
        <v>BULLISH</v>
      </c>
      <c r="K136" s="5" t="str">
        <f>OBV!G136</f>
        <v>WEAK</v>
      </c>
      <c r="L136" s="5" t="str">
        <f>OBV!H136</f>
        <v>CONFIRMED BULLISH</v>
      </c>
      <c r="M136" s="7">
        <f t="shared" si="20"/>
        <v>25</v>
      </c>
      <c r="N136" s="7">
        <f t="shared" si="21"/>
        <v>100</v>
      </c>
      <c r="O136" s="7">
        <f t="shared" si="22"/>
        <v>50</v>
      </c>
      <c r="P136" s="7">
        <f t="shared" si="23"/>
        <v>67</v>
      </c>
      <c r="Q136" s="8">
        <f t="shared" si="24"/>
        <v>61.3</v>
      </c>
      <c r="R136" s="8">
        <f t="shared" si="25"/>
        <v>59.25</v>
      </c>
      <c r="S136" s="8">
        <f t="shared" si="26"/>
        <v>61.400000000000006</v>
      </c>
      <c r="T136" s="8">
        <f t="shared" si="27"/>
        <v>60.5</v>
      </c>
      <c r="U136" s="7">
        <f t="shared" si="28"/>
        <v>60.65</v>
      </c>
      <c r="V136" s="7">
        <f t="shared" si="29"/>
        <v>60.612499999999997</v>
      </c>
    </row>
    <row r="137" spans="1:22" ht="13.5" x14ac:dyDescent="0.25">
      <c r="A137" s="3">
        <f>RSI!A137</f>
        <v>42502</v>
      </c>
      <c r="B137" s="2">
        <f>RSI!B137</f>
        <v>1.3245</v>
      </c>
      <c r="C137" s="2">
        <f>RSI!I137</f>
        <v>59.733300896538644</v>
      </c>
      <c r="D137" s="2">
        <f>MACD!E137</f>
        <v>-2.6070712744814095E-2</v>
      </c>
      <c r="E137" s="2">
        <f>MACD!F137</f>
        <v>8.1197430661160939E-4</v>
      </c>
      <c r="F137" s="2">
        <f>'Moving Avg'!D137</f>
        <v>1.2995399999999999</v>
      </c>
      <c r="G137" s="2">
        <f>'Moving Avg'!F137</f>
        <v>1.2588550000000001</v>
      </c>
      <c r="H137" s="2">
        <f>'Moving Avg'!G137</f>
        <v>1.3142640000000003</v>
      </c>
      <c r="I137" s="2">
        <f>'Moving Avg'!H137</f>
        <v>0</v>
      </c>
      <c r="J137" s="5" t="str">
        <f>OBV!F137</f>
        <v>BULLISH</v>
      </c>
      <c r="K137" s="5" t="str">
        <f>OBV!G137</f>
        <v>WEAK</v>
      </c>
      <c r="L137" s="5" t="str">
        <f>OBV!H137</f>
        <v>CONFIRMED BULLISH</v>
      </c>
      <c r="M137" s="7">
        <f t="shared" si="20"/>
        <v>25</v>
      </c>
      <c r="N137" s="7">
        <f t="shared" si="21"/>
        <v>100</v>
      </c>
      <c r="O137" s="7">
        <f t="shared" si="22"/>
        <v>50</v>
      </c>
      <c r="P137" s="7">
        <f t="shared" si="23"/>
        <v>67</v>
      </c>
      <c r="Q137" s="8">
        <f t="shared" si="24"/>
        <v>61.3</v>
      </c>
      <c r="R137" s="8">
        <f t="shared" si="25"/>
        <v>59.25</v>
      </c>
      <c r="S137" s="8">
        <f t="shared" si="26"/>
        <v>61.400000000000006</v>
      </c>
      <c r="T137" s="8">
        <f t="shared" si="27"/>
        <v>60.5</v>
      </c>
      <c r="U137" s="7">
        <f t="shared" si="28"/>
        <v>60.65</v>
      </c>
      <c r="V137" s="7">
        <f t="shared" si="29"/>
        <v>60.612499999999997</v>
      </c>
    </row>
    <row r="138" spans="1:22" ht="13.5" x14ac:dyDescent="0.25">
      <c r="A138" s="3">
        <f>RSI!A138</f>
        <v>42503</v>
      </c>
      <c r="B138" s="2">
        <f>RSI!B138</f>
        <v>1.3245</v>
      </c>
      <c r="C138" s="2">
        <f>RSI!I138</f>
        <v>59.733300896538644</v>
      </c>
      <c r="D138" s="2">
        <f>MACD!E138</f>
        <v>-3.5060823632415916E-2</v>
      </c>
      <c r="E138" s="2">
        <f>MACD!F138</f>
        <v>-6.3625852811938968E-3</v>
      </c>
      <c r="F138" s="2">
        <f>'Moving Avg'!D138</f>
        <v>1.3102399999999998</v>
      </c>
      <c r="G138" s="2">
        <f>'Moving Avg'!F138</f>
        <v>1.26064</v>
      </c>
      <c r="H138" s="2">
        <f>'Moving Avg'!G138</f>
        <v>1.3129580000000001</v>
      </c>
      <c r="I138" s="2">
        <f>'Moving Avg'!H138</f>
        <v>0</v>
      </c>
      <c r="J138" s="5" t="str">
        <f>OBV!F138</f>
        <v>BULLISH</v>
      </c>
      <c r="K138" s="5" t="str">
        <f>OBV!G138</f>
        <v>WEAK</v>
      </c>
      <c r="L138" s="5" t="str">
        <f>OBV!H138</f>
        <v>CONFIRMED BULLISH</v>
      </c>
      <c r="M138" s="7">
        <f t="shared" si="20"/>
        <v>25</v>
      </c>
      <c r="N138" s="7">
        <f t="shared" si="21"/>
        <v>100</v>
      </c>
      <c r="O138" s="7">
        <f t="shared" si="22"/>
        <v>50</v>
      </c>
      <c r="P138" s="7">
        <f t="shared" si="23"/>
        <v>67</v>
      </c>
      <c r="Q138" s="8">
        <f t="shared" si="24"/>
        <v>61.3</v>
      </c>
      <c r="R138" s="8">
        <f t="shared" si="25"/>
        <v>59.25</v>
      </c>
      <c r="S138" s="8">
        <f t="shared" si="26"/>
        <v>61.400000000000006</v>
      </c>
      <c r="T138" s="8">
        <f t="shared" si="27"/>
        <v>60.5</v>
      </c>
      <c r="U138" s="7">
        <f t="shared" si="28"/>
        <v>60.65</v>
      </c>
      <c r="V138" s="7">
        <f t="shared" si="29"/>
        <v>60.612499999999997</v>
      </c>
    </row>
    <row r="139" spans="1:22" ht="13.5" x14ac:dyDescent="0.25">
      <c r="A139" s="3">
        <f>RSI!A139</f>
        <v>42506</v>
      </c>
      <c r="B139" s="2">
        <f>RSI!B139</f>
        <v>1.3245</v>
      </c>
      <c r="C139" s="2">
        <f>RSI!I139</f>
        <v>59.733300896538644</v>
      </c>
      <c r="D139" s="2">
        <f>MACD!E139</f>
        <v>-4.3846114799255931E-2</v>
      </c>
      <c r="E139" s="2">
        <f>MACD!F139</f>
        <v>-1.3859291184806305E-2</v>
      </c>
      <c r="F139" s="2">
        <f>'Moving Avg'!D139</f>
        <v>1.3209399999999998</v>
      </c>
      <c r="G139" s="2">
        <f>'Moving Avg'!F139</f>
        <v>1.2624250000000001</v>
      </c>
      <c r="H139" s="2">
        <f>'Moving Avg'!G139</f>
        <v>1.3118900000000002</v>
      </c>
      <c r="I139" s="2">
        <f>'Moving Avg'!H139</f>
        <v>0</v>
      </c>
      <c r="J139" s="5" t="str">
        <f>OBV!F139</f>
        <v>BULLISH</v>
      </c>
      <c r="K139" s="5" t="str">
        <f>OBV!G139</f>
        <v>WEAK</v>
      </c>
      <c r="L139" s="5" t="str">
        <f>OBV!H139</f>
        <v>CONFIRMED BULLISH</v>
      </c>
      <c r="M139" s="7">
        <f t="shared" si="20"/>
        <v>25</v>
      </c>
      <c r="N139" s="7">
        <f t="shared" si="21"/>
        <v>100</v>
      </c>
      <c r="O139" s="7">
        <f t="shared" si="22"/>
        <v>50</v>
      </c>
      <c r="P139" s="7">
        <f t="shared" si="23"/>
        <v>67</v>
      </c>
      <c r="Q139" s="8">
        <f t="shared" si="24"/>
        <v>61.3</v>
      </c>
      <c r="R139" s="8">
        <f t="shared" si="25"/>
        <v>59.25</v>
      </c>
      <c r="S139" s="8">
        <f t="shared" si="26"/>
        <v>61.400000000000006</v>
      </c>
      <c r="T139" s="8">
        <f t="shared" si="27"/>
        <v>60.5</v>
      </c>
      <c r="U139" s="7">
        <f t="shared" si="28"/>
        <v>60.65</v>
      </c>
      <c r="V139" s="7">
        <f t="shared" si="29"/>
        <v>60.612499999999997</v>
      </c>
    </row>
    <row r="140" spans="1:22" ht="13.5" x14ac:dyDescent="0.25">
      <c r="A140" s="3">
        <f>RSI!A140</f>
        <v>42507</v>
      </c>
      <c r="B140" s="2">
        <f>RSI!B140</f>
        <v>1.3245</v>
      </c>
      <c r="C140" s="2">
        <f>RSI!I140</f>
        <v>59.733300896538644</v>
      </c>
      <c r="D140" s="2">
        <f>MACD!E140</f>
        <v>-4.4193039618868335E-2</v>
      </c>
      <c r="E140" s="2">
        <f>MACD!F140</f>
        <v>-1.9926040871618714E-2</v>
      </c>
      <c r="F140" s="2">
        <f>'Moving Avg'!D140</f>
        <v>1.3245</v>
      </c>
      <c r="G140" s="2">
        <f>'Moving Avg'!F140</f>
        <v>1.2648000000000001</v>
      </c>
      <c r="H140" s="2">
        <f>'Moving Avg'!G140</f>
        <v>1.3108220000000004</v>
      </c>
      <c r="I140" s="2">
        <f>'Moving Avg'!H140</f>
        <v>0</v>
      </c>
      <c r="J140" s="5" t="str">
        <f>OBV!F140</f>
        <v>BULLISH</v>
      </c>
      <c r="K140" s="5" t="str">
        <f>OBV!G140</f>
        <v>WEAK</v>
      </c>
      <c r="L140" s="5" t="str">
        <f>OBV!H140</f>
        <v>CONFIRMED BULLISH</v>
      </c>
      <c r="M140" s="7">
        <f t="shared" si="20"/>
        <v>25</v>
      </c>
      <c r="N140" s="7">
        <f t="shared" si="21"/>
        <v>100</v>
      </c>
      <c r="O140" s="7">
        <f t="shared" si="22"/>
        <v>50</v>
      </c>
      <c r="P140" s="7">
        <f t="shared" si="23"/>
        <v>67</v>
      </c>
      <c r="Q140" s="8">
        <f t="shared" si="24"/>
        <v>61.3</v>
      </c>
      <c r="R140" s="8">
        <f t="shared" si="25"/>
        <v>59.25</v>
      </c>
      <c r="S140" s="8">
        <f t="shared" si="26"/>
        <v>61.400000000000006</v>
      </c>
      <c r="T140" s="8">
        <f t="shared" si="27"/>
        <v>60.5</v>
      </c>
      <c r="U140" s="7">
        <f t="shared" si="28"/>
        <v>60.65</v>
      </c>
      <c r="V140" s="7">
        <f t="shared" si="29"/>
        <v>60.612499999999997</v>
      </c>
    </row>
    <row r="141" spans="1:22" ht="13.5" x14ac:dyDescent="0.25">
      <c r="A141" s="3">
        <f>RSI!A141</f>
        <v>42508</v>
      </c>
      <c r="B141" s="2">
        <f>RSI!B141</f>
        <v>1.3364</v>
      </c>
      <c r="C141" s="2">
        <f>RSI!I141</f>
        <v>62.311591460873728</v>
      </c>
      <c r="D141" s="2">
        <f>MACD!E141</f>
        <v>-4.9248401917779905E-2</v>
      </c>
      <c r="E141" s="2">
        <f>MACD!F141</f>
        <v>-2.5790513080850952E-2</v>
      </c>
      <c r="F141" s="2">
        <f>'Moving Avg'!D141</f>
        <v>1.3268800000000001</v>
      </c>
      <c r="G141" s="2">
        <f>'Moving Avg'!F141</f>
        <v>1.2665850000000003</v>
      </c>
      <c r="H141" s="2">
        <f>'Moving Avg'!G141</f>
        <v>1.3099920000000003</v>
      </c>
      <c r="I141" s="2">
        <f>'Moving Avg'!H141</f>
        <v>0</v>
      </c>
      <c r="J141" s="5" t="str">
        <f>OBV!F141</f>
        <v>BULLISH</v>
      </c>
      <c r="K141" s="5" t="str">
        <f>OBV!G141</f>
        <v>WEAK</v>
      </c>
      <c r="L141" s="5" t="str">
        <f>OBV!H141</f>
        <v>CONFIRMED BULLISH</v>
      </c>
      <c r="M141" s="7">
        <f t="shared" si="20"/>
        <v>25</v>
      </c>
      <c r="N141" s="7">
        <f t="shared" si="21"/>
        <v>100</v>
      </c>
      <c r="O141" s="7">
        <f t="shared" si="22"/>
        <v>50</v>
      </c>
      <c r="P141" s="7">
        <f t="shared" si="23"/>
        <v>67</v>
      </c>
      <c r="Q141" s="8">
        <f t="shared" si="24"/>
        <v>61.3</v>
      </c>
      <c r="R141" s="8">
        <f t="shared" si="25"/>
        <v>59.25</v>
      </c>
      <c r="S141" s="8">
        <f t="shared" si="26"/>
        <v>61.400000000000006</v>
      </c>
      <c r="T141" s="8">
        <f t="shared" si="27"/>
        <v>60.5</v>
      </c>
      <c r="U141" s="7">
        <f t="shared" si="28"/>
        <v>60.65</v>
      </c>
      <c r="V141" s="7">
        <f t="shared" si="29"/>
        <v>60.612499999999997</v>
      </c>
    </row>
    <row r="142" spans="1:22" ht="13.5" x14ac:dyDescent="0.25">
      <c r="A142" s="3">
        <f>RSI!A142</f>
        <v>42509</v>
      </c>
      <c r="B142" s="2">
        <f>RSI!B142</f>
        <v>1.3364</v>
      </c>
      <c r="C142" s="2">
        <f>RSI!I142</f>
        <v>62.311591460873728</v>
      </c>
      <c r="D142" s="2">
        <f>MACD!E142</f>
        <v>-5.289122534948798E-2</v>
      </c>
      <c r="E142" s="2">
        <f>MACD!F142</f>
        <v>-3.1210655534578358E-2</v>
      </c>
      <c r="F142" s="2">
        <f>'Moving Avg'!D142</f>
        <v>1.3292600000000001</v>
      </c>
      <c r="G142" s="2">
        <f>'Moving Avg'!F142</f>
        <v>1.2710400000000004</v>
      </c>
      <c r="H142" s="2">
        <f>'Moving Avg'!G142</f>
        <v>1.3089240000000004</v>
      </c>
      <c r="I142" s="2">
        <f>'Moving Avg'!H142</f>
        <v>0</v>
      </c>
      <c r="J142" s="5" t="str">
        <f>OBV!F142</f>
        <v>BULLISH</v>
      </c>
      <c r="K142" s="5" t="str">
        <f>OBV!G142</f>
        <v>WEAK</v>
      </c>
      <c r="L142" s="5" t="str">
        <f>OBV!H142</f>
        <v>CONFIRMED BULLISH</v>
      </c>
      <c r="M142" s="7">
        <f t="shared" si="20"/>
        <v>25</v>
      </c>
      <c r="N142" s="7">
        <f t="shared" si="21"/>
        <v>100</v>
      </c>
      <c r="O142" s="7">
        <f t="shared" si="22"/>
        <v>50</v>
      </c>
      <c r="P142" s="7">
        <f t="shared" si="23"/>
        <v>67</v>
      </c>
      <c r="Q142" s="8">
        <f t="shared" si="24"/>
        <v>61.3</v>
      </c>
      <c r="R142" s="8">
        <f t="shared" si="25"/>
        <v>59.25</v>
      </c>
      <c r="S142" s="8">
        <f t="shared" si="26"/>
        <v>61.400000000000006</v>
      </c>
      <c r="T142" s="8">
        <f t="shared" si="27"/>
        <v>60.5</v>
      </c>
      <c r="U142" s="7">
        <f t="shared" si="28"/>
        <v>60.65</v>
      </c>
      <c r="V142" s="7">
        <f t="shared" si="29"/>
        <v>60.612499999999997</v>
      </c>
    </row>
    <row r="143" spans="1:22" ht="13.5" x14ac:dyDescent="0.25">
      <c r="A143" s="3">
        <f>RSI!A143</f>
        <v>42510</v>
      </c>
      <c r="B143" s="2">
        <f>RSI!B143</f>
        <v>1.3482000000000001</v>
      </c>
      <c r="C143" s="2">
        <f>RSI!I143</f>
        <v>64.896474949558353</v>
      </c>
      <c r="D143" s="2">
        <f>MACD!E143</f>
        <v>-5.2531144273481933E-2</v>
      </c>
      <c r="E143" s="2">
        <f>MACD!F143</f>
        <v>-3.5474753282359078E-2</v>
      </c>
      <c r="F143" s="2">
        <f>'Moving Avg'!D143</f>
        <v>1.3340000000000001</v>
      </c>
      <c r="G143" s="2">
        <f>'Moving Avg'!F143</f>
        <v>1.2769750000000002</v>
      </c>
      <c r="H143" s="2">
        <f>'Moving Avg'!G143</f>
        <v>1.3080920000000003</v>
      </c>
      <c r="I143" s="2">
        <f>'Moving Avg'!H143</f>
        <v>0</v>
      </c>
      <c r="J143" s="5" t="str">
        <f>OBV!F143</f>
        <v>BULLISH</v>
      </c>
      <c r="K143" s="5" t="str">
        <f>OBV!G143</f>
        <v>WEAK</v>
      </c>
      <c r="L143" s="5" t="str">
        <f>OBV!H143</f>
        <v>CONFIRMED BULLISH</v>
      </c>
      <c r="M143" s="7">
        <f t="shared" si="20"/>
        <v>25</v>
      </c>
      <c r="N143" s="7">
        <f t="shared" si="21"/>
        <v>45</v>
      </c>
      <c r="O143" s="7">
        <f t="shared" si="22"/>
        <v>50</v>
      </c>
      <c r="P143" s="7">
        <f t="shared" si="23"/>
        <v>67</v>
      </c>
      <c r="Q143" s="8">
        <f t="shared" si="24"/>
        <v>42.05</v>
      </c>
      <c r="R143" s="8">
        <f t="shared" si="25"/>
        <v>48.25</v>
      </c>
      <c r="S143" s="8">
        <f t="shared" si="26"/>
        <v>53.150000000000006</v>
      </c>
      <c r="T143" s="8">
        <f t="shared" si="27"/>
        <v>46.75</v>
      </c>
      <c r="U143" s="7">
        <f t="shared" si="28"/>
        <v>47.816666666666663</v>
      </c>
      <c r="V143" s="7">
        <f t="shared" si="29"/>
        <v>47.55</v>
      </c>
    </row>
    <row r="144" spans="1:22" ht="13.5" x14ac:dyDescent="0.25">
      <c r="A144" s="3">
        <f>RSI!A144</f>
        <v>42513</v>
      </c>
      <c r="B144" s="2">
        <f>RSI!B144</f>
        <v>1.3542000000000001</v>
      </c>
      <c r="C144" s="2">
        <f>RSI!I144</f>
        <v>66.167125129900612</v>
      </c>
      <c r="D144" s="2">
        <f>MACD!E144</f>
        <v>-5.2974600475773626E-2</v>
      </c>
      <c r="E144" s="2">
        <f>MACD!F144</f>
        <v>-3.8974722721041993E-2</v>
      </c>
      <c r="F144" s="2">
        <f>'Moving Avg'!D144</f>
        <v>1.3399399999999999</v>
      </c>
      <c r="G144" s="2">
        <f>'Moving Avg'!F144</f>
        <v>1.2849950000000001</v>
      </c>
      <c r="H144" s="2">
        <f>'Moving Avg'!G144</f>
        <v>1.3076180000000002</v>
      </c>
      <c r="I144" s="2">
        <f>'Moving Avg'!H144</f>
        <v>0</v>
      </c>
      <c r="J144" s="5" t="str">
        <f>OBV!F144</f>
        <v>BULLISH</v>
      </c>
      <c r="K144" s="5" t="str">
        <f>OBV!G144</f>
        <v>WEAK</v>
      </c>
      <c r="L144" s="5" t="str">
        <f>OBV!H144</f>
        <v>CONFIRMED BULLISH</v>
      </c>
      <c r="M144" s="7">
        <f t="shared" si="20"/>
        <v>25</v>
      </c>
      <c r="N144" s="7">
        <f t="shared" si="21"/>
        <v>45</v>
      </c>
      <c r="O144" s="7">
        <f t="shared" si="22"/>
        <v>50</v>
      </c>
      <c r="P144" s="7">
        <f t="shared" si="23"/>
        <v>67</v>
      </c>
      <c r="Q144" s="8">
        <f t="shared" si="24"/>
        <v>42.05</v>
      </c>
      <c r="R144" s="8">
        <f t="shared" si="25"/>
        <v>48.25</v>
      </c>
      <c r="S144" s="8">
        <f t="shared" si="26"/>
        <v>53.150000000000006</v>
      </c>
      <c r="T144" s="8">
        <f t="shared" si="27"/>
        <v>46.75</v>
      </c>
      <c r="U144" s="7">
        <f t="shared" si="28"/>
        <v>47.816666666666663</v>
      </c>
      <c r="V144" s="7">
        <f t="shared" si="29"/>
        <v>47.55</v>
      </c>
    </row>
    <row r="145" spans="1:22" ht="13.5" x14ac:dyDescent="0.25">
      <c r="A145" s="3">
        <f>RSI!A145</f>
        <v>42514</v>
      </c>
      <c r="B145" s="2">
        <f>RSI!B145</f>
        <v>1.3661000000000001</v>
      </c>
      <c r="C145" s="2">
        <f>RSI!I145</f>
        <v>68.595146156682929</v>
      </c>
      <c r="D145" s="2">
        <f>MACD!E145</f>
        <v>-4.9055660457901995E-2</v>
      </c>
      <c r="E145" s="2">
        <f>MACD!F145</f>
        <v>-4.0990910268413991E-2</v>
      </c>
      <c r="F145" s="2">
        <f>'Moving Avg'!D145</f>
        <v>1.34826</v>
      </c>
      <c r="G145" s="2">
        <f>'Moving Avg'!F145</f>
        <v>1.2924200000000001</v>
      </c>
      <c r="H145" s="2">
        <f>'Moving Avg'!G145</f>
        <v>1.307382</v>
      </c>
      <c r="I145" s="2">
        <f>'Moving Avg'!H145</f>
        <v>0</v>
      </c>
      <c r="J145" s="5" t="str">
        <f>OBV!F145</f>
        <v>BULLISH</v>
      </c>
      <c r="K145" s="5" t="str">
        <f>OBV!G145</f>
        <v>WEAK</v>
      </c>
      <c r="L145" s="5" t="str">
        <f>OBV!H145</f>
        <v>CONFIRMED BULLISH</v>
      </c>
      <c r="M145" s="7">
        <f t="shared" si="20"/>
        <v>25</v>
      </c>
      <c r="N145" s="7">
        <f t="shared" si="21"/>
        <v>45</v>
      </c>
      <c r="O145" s="7">
        <f t="shared" si="22"/>
        <v>50</v>
      </c>
      <c r="P145" s="7">
        <f t="shared" si="23"/>
        <v>67</v>
      </c>
      <c r="Q145" s="8">
        <f t="shared" si="24"/>
        <v>42.05</v>
      </c>
      <c r="R145" s="8">
        <f t="shared" si="25"/>
        <v>48.25</v>
      </c>
      <c r="S145" s="8">
        <f t="shared" si="26"/>
        <v>53.150000000000006</v>
      </c>
      <c r="T145" s="8">
        <f t="shared" si="27"/>
        <v>46.75</v>
      </c>
      <c r="U145" s="7">
        <f t="shared" si="28"/>
        <v>47.816666666666663</v>
      </c>
      <c r="V145" s="7">
        <f t="shared" si="29"/>
        <v>47.55</v>
      </c>
    </row>
    <row r="146" spans="1:22" ht="13.5" x14ac:dyDescent="0.25">
      <c r="A146" s="3">
        <f>RSI!A146</f>
        <v>42515</v>
      </c>
      <c r="B146" s="2">
        <f>RSI!B146</f>
        <v>1.3661000000000001</v>
      </c>
      <c r="C146" s="2">
        <f>RSI!I146</f>
        <v>68.595146156682944</v>
      </c>
      <c r="D146" s="2">
        <f>MACD!E146</f>
        <v>-4.3364688529849982E-2</v>
      </c>
      <c r="E146" s="2">
        <f>MACD!F146</f>
        <v>-4.1465665920701188E-2</v>
      </c>
      <c r="F146" s="2">
        <f>'Moving Avg'!D146</f>
        <v>1.3542000000000001</v>
      </c>
      <c r="G146" s="2">
        <f>'Moving Avg'!F146</f>
        <v>1.2986599999999999</v>
      </c>
      <c r="H146" s="2">
        <f>'Moving Avg'!G146</f>
        <v>1.3075020000000002</v>
      </c>
      <c r="I146" s="2">
        <f>'Moving Avg'!H146</f>
        <v>0</v>
      </c>
      <c r="J146" s="5" t="str">
        <f>OBV!F146</f>
        <v>BULLISH</v>
      </c>
      <c r="K146" s="5" t="str">
        <f>OBV!G146</f>
        <v>WEAK</v>
      </c>
      <c r="L146" s="5" t="str">
        <f>OBV!H146</f>
        <v>CONFIRMED BULLISH</v>
      </c>
      <c r="M146" s="7">
        <f t="shared" si="20"/>
        <v>25</v>
      </c>
      <c r="N146" s="7">
        <f t="shared" si="21"/>
        <v>45</v>
      </c>
      <c r="O146" s="7">
        <f t="shared" si="22"/>
        <v>50</v>
      </c>
      <c r="P146" s="7">
        <f t="shared" si="23"/>
        <v>67</v>
      </c>
      <c r="Q146" s="8">
        <f t="shared" si="24"/>
        <v>42.05</v>
      </c>
      <c r="R146" s="8">
        <f t="shared" si="25"/>
        <v>48.25</v>
      </c>
      <c r="S146" s="8">
        <f t="shared" si="26"/>
        <v>53.150000000000006</v>
      </c>
      <c r="T146" s="8">
        <f t="shared" si="27"/>
        <v>46.75</v>
      </c>
      <c r="U146" s="7">
        <f t="shared" si="28"/>
        <v>47.816666666666663</v>
      </c>
      <c r="V146" s="7">
        <f t="shared" si="29"/>
        <v>47.55</v>
      </c>
    </row>
    <row r="147" spans="1:22" ht="13.5" x14ac:dyDescent="0.25">
      <c r="A147" s="3">
        <f>RSI!A147</f>
        <v>42516</v>
      </c>
      <c r="B147" s="2">
        <f>RSI!B147</f>
        <v>1.3661000000000001</v>
      </c>
      <c r="C147" s="2">
        <f>RSI!I147</f>
        <v>68.595146156682929</v>
      </c>
      <c r="D147" s="2">
        <f>MACD!E147</f>
        <v>-3.8885839429184221E-2</v>
      </c>
      <c r="E147" s="2">
        <f>MACD!F147</f>
        <v>-4.0949700622397792E-2</v>
      </c>
      <c r="F147" s="2">
        <f>'Moving Avg'!D147</f>
        <v>1.3601400000000001</v>
      </c>
      <c r="G147" s="2">
        <f>'Moving Avg'!F147</f>
        <v>1.30549</v>
      </c>
      <c r="H147" s="2">
        <f>'Moving Avg'!G147</f>
        <v>1.3076220000000001</v>
      </c>
      <c r="I147" s="2">
        <f>'Moving Avg'!H147</f>
        <v>0</v>
      </c>
      <c r="J147" s="5" t="str">
        <f>OBV!F147</f>
        <v>BULLISH</v>
      </c>
      <c r="K147" s="5" t="str">
        <f>OBV!G147</f>
        <v>WEAK</v>
      </c>
      <c r="L147" s="5" t="str">
        <f>OBV!H147</f>
        <v>CONFIRMED BULLISH</v>
      </c>
      <c r="M147" s="7">
        <f t="shared" si="20"/>
        <v>25</v>
      </c>
      <c r="N147" s="7">
        <f t="shared" si="21"/>
        <v>0</v>
      </c>
      <c r="O147" s="7">
        <f t="shared" si="22"/>
        <v>50</v>
      </c>
      <c r="P147" s="7">
        <f t="shared" si="23"/>
        <v>67</v>
      </c>
      <c r="Q147" s="8">
        <f t="shared" si="24"/>
        <v>26.299999999999997</v>
      </c>
      <c r="R147" s="8">
        <f t="shared" si="25"/>
        <v>39.25</v>
      </c>
      <c r="S147" s="8">
        <f t="shared" si="26"/>
        <v>46.400000000000006</v>
      </c>
      <c r="T147" s="8">
        <f t="shared" si="27"/>
        <v>35.5</v>
      </c>
      <c r="U147" s="7">
        <f t="shared" si="28"/>
        <v>37.31666666666667</v>
      </c>
      <c r="V147" s="7">
        <f t="shared" si="29"/>
        <v>36.862499999999997</v>
      </c>
    </row>
    <row r="148" spans="1:22" ht="13.5" x14ac:dyDescent="0.25">
      <c r="A148" s="3">
        <f>RSI!A148</f>
        <v>42517</v>
      </c>
      <c r="B148" s="2">
        <f>RSI!B148</f>
        <v>1.3661000000000001</v>
      </c>
      <c r="C148" s="2">
        <f>RSI!I148</f>
        <v>68.595146156682929</v>
      </c>
      <c r="D148" s="2">
        <f>MACD!E148</f>
        <v>-3.5407700225765781E-2</v>
      </c>
      <c r="E148" s="2">
        <f>MACD!F148</f>
        <v>-3.984130054307139E-2</v>
      </c>
      <c r="F148" s="2">
        <f>'Moving Avg'!D148</f>
        <v>1.3637200000000003</v>
      </c>
      <c r="G148" s="2">
        <f>'Moving Avg'!F148</f>
        <v>1.3129149999999998</v>
      </c>
      <c r="H148" s="2">
        <f>'Moving Avg'!G148</f>
        <v>1.3075039999999998</v>
      </c>
      <c r="I148" s="2">
        <f>'Moving Avg'!H148</f>
        <v>0</v>
      </c>
      <c r="J148" s="5" t="str">
        <f>OBV!F148</f>
        <v>BULLISH</v>
      </c>
      <c r="K148" s="5" t="str">
        <f>OBV!G148</f>
        <v>WEAK</v>
      </c>
      <c r="L148" s="5" t="str">
        <f>OBV!H148</f>
        <v>CONFIRMED BULLISH</v>
      </c>
      <c r="M148" s="7">
        <f t="shared" si="20"/>
        <v>25</v>
      </c>
      <c r="N148" s="7">
        <f t="shared" si="21"/>
        <v>0</v>
      </c>
      <c r="O148" s="7">
        <f t="shared" si="22"/>
        <v>50</v>
      </c>
      <c r="P148" s="7">
        <f t="shared" si="23"/>
        <v>67</v>
      </c>
      <c r="Q148" s="8">
        <f t="shared" si="24"/>
        <v>26.299999999999997</v>
      </c>
      <c r="R148" s="8">
        <f t="shared" si="25"/>
        <v>39.25</v>
      </c>
      <c r="S148" s="8">
        <f t="shared" si="26"/>
        <v>46.400000000000006</v>
      </c>
      <c r="T148" s="8">
        <f t="shared" si="27"/>
        <v>35.5</v>
      </c>
      <c r="U148" s="7">
        <f t="shared" si="28"/>
        <v>37.31666666666667</v>
      </c>
      <c r="V148" s="7">
        <f t="shared" si="29"/>
        <v>36.862499999999997</v>
      </c>
    </row>
    <row r="149" spans="1:22" ht="13.5" x14ac:dyDescent="0.25">
      <c r="A149" s="3">
        <f>RSI!A149</f>
        <v>42520</v>
      </c>
      <c r="B149" s="2">
        <f>RSI!B149</f>
        <v>1.3661000000000001</v>
      </c>
      <c r="C149" s="2">
        <f>RSI!I149</f>
        <v>68.595146156682929</v>
      </c>
      <c r="D149" s="2">
        <f>MACD!E149</f>
        <v>-3.2753229907124259E-2</v>
      </c>
      <c r="E149" s="2">
        <f>MACD!F149</f>
        <v>-3.8423686415881966E-2</v>
      </c>
      <c r="F149" s="2">
        <f>'Moving Avg'!D149</f>
        <v>1.3661000000000001</v>
      </c>
      <c r="G149" s="2">
        <f>'Moving Avg'!F149</f>
        <v>1.3206399999999998</v>
      </c>
      <c r="H149" s="2">
        <f>'Moving Avg'!G149</f>
        <v>1.3072679999999999</v>
      </c>
      <c r="I149" s="2">
        <f>'Moving Avg'!H149</f>
        <v>0</v>
      </c>
      <c r="J149" s="5" t="str">
        <f>OBV!F149</f>
        <v>BULLISH</v>
      </c>
      <c r="K149" s="5" t="str">
        <f>OBV!G149</f>
        <v>WEAK</v>
      </c>
      <c r="L149" s="5" t="str">
        <f>OBV!H149</f>
        <v>CONFIRMED BULLISH</v>
      </c>
      <c r="M149" s="7">
        <f t="shared" si="20"/>
        <v>25</v>
      </c>
      <c r="N149" s="7">
        <f t="shared" si="21"/>
        <v>0</v>
      </c>
      <c r="O149" s="7">
        <f t="shared" si="22"/>
        <v>50</v>
      </c>
      <c r="P149" s="7">
        <f t="shared" si="23"/>
        <v>67</v>
      </c>
      <c r="Q149" s="8">
        <f t="shared" si="24"/>
        <v>26.299999999999997</v>
      </c>
      <c r="R149" s="8">
        <f t="shared" si="25"/>
        <v>39.25</v>
      </c>
      <c r="S149" s="8">
        <f t="shared" si="26"/>
        <v>46.400000000000006</v>
      </c>
      <c r="T149" s="8">
        <f t="shared" si="27"/>
        <v>35.5</v>
      </c>
      <c r="U149" s="7">
        <f t="shared" si="28"/>
        <v>37.31666666666667</v>
      </c>
      <c r="V149" s="7">
        <f t="shared" si="29"/>
        <v>36.862499999999997</v>
      </c>
    </row>
    <row r="150" spans="1:22" ht="13.5" x14ac:dyDescent="0.25">
      <c r="A150" s="3">
        <f>RSI!A150</f>
        <v>42521</v>
      </c>
      <c r="B150" s="2">
        <f>RSI!B150</f>
        <v>1.3661000000000001</v>
      </c>
      <c r="C150" s="2">
        <f>RSI!I150</f>
        <v>68.595146156682929</v>
      </c>
      <c r="D150" s="2">
        <f>MACD!E150</f>
        <v>-3.0774334587309937E-2</v>
      </c>
      <c r="E150" s="2">
        <f>MACD!F150</f>
        <v>-3.689381605016756E-2</v>
      </c>
      <c r="F150" s="2">
        <f>'Moving Avg'!D150</f>
        <v>1.3661000000000001</v>
      </c>
      <c r="G150" s="2">
        <f>'Moving Avg'!F150</f>
        <v>1.3259849999999997</v>
      </c>
      <c r="H150" s="2">
        <f>'Moving Avg'!G150</f>
        <v>1.3072679999999999</v>
      </c>
      <c r="I150" s="2">
        <f>'Moving Avg'!H150</f>
        <v>0</v>
      </c>
      <c r="J150" s="5" t="str">
        <f>OBV!F150</f>
        <v>NEUTRAL</v>
      </c>
      <c r="K150" s="5" t="str">
        <f>OBV!G150</f>
        <v>NEUTRAL</v>
      </c>
      <c r="L150" s="5" t="str">
        <f>OBV!H150</f>
        <v>NEUTRAL</v>
      </c>
      <c r="M150" s="7">
        <f t="shared" si="20"/>
        <v>25</v>
      </c>
      <c r="N150" s="7">
        <f t="shared" si="21"/>
        <v>0</v>
      </c>
      <c r="O150" s="7">
        <f t="shared" si="22"/>
        <v>50</v>
      </c>
      <c r="P150" s="7">
        <f t="shared" si="23"/>
        <v>33</v>
      </c>
      <c r="Q150" s="8">
        <f t="shared" si="24"/>
        <v>21.2</v>
      </c>
      <c r="R150" s="8">
        <f t="shared" si="25"/>
        <v>30.75</v>
      </c>
      <c r="S150" s="8">
        <f t="shared" si="26"/>
        <v>31.1</v>
      </c>
      <c r="T150" s="8">
        <f t="shared" si="27"/>
        <v>27</v>
      </c>
      <c r="U150" s="7">
        <f t="shared" si="28"/>
        <v>27.683333333333337</v>
      </c>
      <c r="V150" s="7">
        <f t="shared" si="29"/>
        <v>27.512500000000003</v>
      </c>
    </row>
    <row r="151" spans="1:22" ht="13.5" x14ac:dyDescent="0.25">
      <c r="A151" s="3">
        <f>RSI!A151</f>
        <v>42522</v>
      </c>
      <c r="B151" s="2">
        <f>RSI!B151</f>
        <v>1.3423</v>
      </c>
      <c r="C151" s="2">
        <f>RSI!I151</f>
        <v>56.046423028240632</v>
      </c>
      <c r="D151" s="2">
        <f>MACD!E151</f>
        <v>-2.5753555238881676E-2</v>
      </c>
      <c r="E151" s="2">
        <f>MACD!F151</f>
        <v>-3.4665763887910386E-2</v>
      </c>
      <c r="F151" s="2">
        <f>'Moving Avg'!D151</f>
        <v>1.36134</v>
      </c>
      <c r="G151" s="2">
        <f>'Moving Avg'!F151</f>
        <v>1.3313299999999999</v>
      </c>
      <c r="H151" s="2">
        <f>'Moving Avg'!G151</f>
        <v>1.3067920000000002</v>
      </c>
      <c r="I151" s="2">
        <f>'Moving Avg'!H151</f>
        <v>0</v>
      </c>
      <c r="J151" s="5" t="str">
        <f>OBV!F151</f>
        <v>BEARISH</v>
      </c>
      <c r="K151" s="5" t="str">
        <f>OBV!G151</f>
        <v>STRONG</v>
      </c>
      <c r="L151" s="5" t="str">
        <f>OBV!H151</f>
        <v>CONFIRMED BEARISH</v>
      </c>
      <c r="M151" s="7">
        <f t="shared" si="20"/>
        <v>25</v>
      </c>
      <c r="N151" s="7">
        <f t="shared" si="21"/>
        <v>0</v>
      </c>
      <c r="O151" s="7">
        <f t="shared" si="22"/>
        <v>50</v>
      </c>
      <c r="P151" s="7">
        <f t="shared" si="23"/>
        <v>33</v>
      </c>
      <c r="Q151" s="8">
        <f t="shared" si="24"/>
        <v>21.2</v>
      </c>
      <c r="R151" s="8">
        <f t="shared" si="25"/>
        <v>30.75</v>
      </c>
      <c r="S151" s="8">
        <f t="shared" si="26"/>
        <v>31.1</v>
      </c>
      <c r="T151" s="8">
        <f t="shared" si="27"/>
        <v>27</v>
      </c>
      <c r="U151" s="7">
        <f t="shared" si="28"/>
        <v>27.683333333333337</v>
      </c>
      <c r="V151" s="7">
        <f t="shared" si="29"/>
        <v>27.512500000000003</v>
      </c>
    </row>
    <row r="152" spans="1:22" ht="13.5" x14ac:dyDescent="0.25">
      <c r="A152" s="3">
        <f>RSI!A152</f>
        <v>42523</v>
      </c>
      <c r="B152" s="2">
        <f>RSI!B152</f>
        <v>1.3661000000000001</v>
      </c>
      <c r="C152" s="2">
        <f>RSI!I152</f>
        <v>63.280562179314188</v>
      </c>
      <c r="D152" s="2">
        <f>MACD!E152</f>
        <v>-2.335660782642246E-2</v>
      </c>
      <c r="E152" s="2">
        <f>MACD!F152</f>
        <v>-3.2403932675612798E-2</v>
      </c>
      <c r="F152" s="2">
        <f>'Moving Avg'!D152</f>
        <v>1.36134</v>
      </c>
      <c r="G152" s="2">
        <f>'Moving Avg'!F152</f>
        <v>1.3375699999999999</v>
      </c>
      <c r="H152" s="2">
        <f>'Moving Avg'!G152</f>
        <v>1.3069120000000001</v>
      </c>
      <c r="I152" s="2">
        <f>'Moving Avg'!H152</f>
        <v>0</v>
      </c>
      <c r="J152" s="5" t="str">
        <f>OBV!F152</f>
        <v>BEARISH</v>
      </c>
      <c r="K152" s="5" t="str">
        <f>OBV!G152</f>
        <v>STRONG</v>
      </c>
      <c r="L152" s="5" t="str">
        <f>OBV!H152</f>
        <v>NEUTRAL</v>
      </c>
      <c r="M152" s="7">
        <f t="shared" si="20"/>
        <v>25</v>
      </c>
      <c r="N152" s="7">
        <f t="shared" si="21"/>
        <v>0</v>
      </c>
      <c r="O152" s="7">
        <f t="shared" si="22"/>
        <v>50</v>
      </c>
      <c r="P152" s="7">
        <f t="shared" si="23"/>
        <v>33</v>
      </c>
      <c r="Q152" s="8">
        <f t="shared" si="24"/>
        <v>21.2</v>
      </c>
      <c r="R152" s="8">
        <f t="shared" si="25"/>
        <v>30.75</v>
      </c>
      <c r="S152" s="8">
        <f t="shared" si="26"/>
        <v>31.1</v>
      </c>
      <c r="T152" s="8">
        <f t="shared" si="27"/>
        <v>27</v>
      </c>
      <c r="U152" s="7">
        <f t="shared" si="28"/>
        <v>27.683333333333337</v>
      </c>
      <c r="V152" s="7">
        <f t="shared" si="29"/>
        <v>27.512500000000003</v>
      </c>
    </row>
    <row r="153" spans="1:22" ht="13.5" x14ac:dyDescent="0.25">
      <c r="A153" s="3">
        <f>RSI!A153</f>
        <v>42524</v>
      </c>
      <c r="B153" s="2">
        <f>RSI!B153</f>
        <v>1.3601000000000001</v>
      </c>
      <c r="C153" s="2">
        <f>RSI!I153</f>
        <v>60.573881549552077</v>
      </c>
      <c r="D153" s="2">
        <f>MACD!E153</f>
        <v>-1.9291117884165931E-2</v>
      </c>
      <c r="E153" s="2">
        <f>MACD!F153</f>
        <v>-2.9781369717323425E-2</v>
      </c>
      <c r="F153" s="2">
        <f>'Moving Avg'!D153</f>
        <v>1.3601400000000001</v>
      </c>
      <c r="G153" s="2">
        <f>'Moving Avg'!F153</f>
        <v>1.342025</v>
      </c>
      <c r="H153" s="2">
        <f>'Moving Avg'!G153</f>
        <v>1.3069120000000003</v>
      </c>
      <c r="I153" s="2">
        <f>'Moving Avg'!H153</f>
        <v>0</v>
      </c>
      <c r="J153" s="5" t="str">
        <f>OBV!F153</f>
        <v>BEARISH</v>
      </c>
      <c r="K153" s="5" t="str">
        <f>OBV!G153</f>
        <v>STRONG</v>
      </c>
      <c r="L153" s="5" t="str">
        <f>OBV!H153</f>
        <v>CONFIRMED BEARISH</v>
      </c>
      <c r="M153" s="7">
        <f t="shared" si="20"/>
        <v>25</v>
      </c>
      <c r="N153" s="7">
        <f t="shared" si="21"/>
        <v>0</v>
      </c>
      <c r="O153" s="7">
        <f t="shared" si="22"/>
        <v>50</v>
      </c>
      <c r="P153" s="7">
        <f t="shared" si="23"/>
        <v>33</v>
      </c>
      <c r="Q153" s="8">
        <f t="shared" si="24"/>
        <v>21.2</v>
      </c>
      <c r="R153" s="8">
        <f t="shared" si="25"/>
        <v>30.75</v>
      </c>
      <c r="S153" s="8">
        <f t="shared" si="26"/>
        <v>31.1</v>
      </c>
      <c r="T153" s="8">
        <f t="shared" si="27"/>
        <v>27</v>
      </c>
      <c r="U153" s="7">
        <f t="shared" si="28"/>
        <v>27.683333333333337</v>
      </c>
      <c r="V153" s="7">
        <f t="shared" si="29"/>
        <v>27.512500000000003</v>
      </c>
    </row>
    <row r="154" spans="1:22" ht="13.5" x14ac:dyDescent="0.25">
      <c r="A154" s="3">
        <f>RSI!A154</f>
        <v>42527</v>
      </c>
      <c r="B154" s="2">
        <f>RSI!B154</f>
        <v>1.3542000000000001</v>
      </c>
      <c r="C154" s="2">
        <f>RSI!I154</f>
        <v>57.949067264909417</v>
      </c>
      <c r="D154" s="2">
        <f>MACD!E154</f>
        <v>-1.4661561742692397E-2</v>
      </c>
      <c r="E154" s="2">
        <f>MACD!F154</f>
        <v>-2.6757408122397221E-2</v>
      </c>
      <c r="F154" s="2">
        <f>'Moving Avg'!D154</f>
        <v>1.3577600000000001</v>
      </c>
      <c r="G154" s="2">
        <f>'Moving Avg'!F154</f>
        <v>1.3461849999999997</v>
      </c>
      <c r="H154" s="2">
        <f>'Moving Avg'!G154</f>
        <v>1.3072680000000005</v>
      </c>
      <c r="I154" s="2">
        <f>'Moving Avg'!H154</f>
        <v>0</v>
      </c>
      <c r="J154" s="5" t="str">
        <f>OBV!F154</f>
        <v>BEARISH</v>
      </c>
      <c r="K154" s="5" t="str">
        <f>OBV!G154</f>
        <v>STRONG</v>
      </c>
      <c r="L154" s="5" t="str">
        <f>OBV!H154</f>
        <v>CONFIRMED BEARISH</v>
      </c>
      <c r="M154" s="7">
        <f t="shared" si="20"/>
        <v>25</v>
      </c>
      <c r="N154" s="7">
        <f t="shared" si="21"/>
        <v>0</v>
      </c>
      <c r="O154" s="7">
        <f t="shared" si="22"/>
        <v>50</v>
      </c>
      <c r="P154" s="7">
        <f t="shared" si="23"/>
        <v>33</v>
      </c>
      <c r="Q154" s="8">
        <f t="shared" si="24"/>
        <v>21.2</v>
      </c>
      <c r="R154" s="8">
        <f t="shared" si="25"/>
        <v>30.75</v>
      </c>
      <c r="S154" s="8">
        <f t="shared" si="26"/>
        <v>31.1</v>
      </c>
      <c r="T154" s="8">
        <f t="shared" si="27"/>
        <v>27</v>
      </c>
      <c r="U154" s="7">
        <f t="shared" si="28"/>
        <v>27.683333333333337</v>
      </c>
      <c r="V154" s="7">
        <f t="shared" si="29"/>
        <v>27.512500000000003</v>
      </c>
    </row>
    <row r="155" spans="1:22" ht="13.5" x14ac:dyDescent="0.25">
      <c r="A155" s="3">
        <f>RSI!A155</f>
        <v>42528</v>
      </c>
      <c r="B155" s="2">
        <f>RSI!B155</f>
        <v>1.3482000000000001</v>
      </c>
      <c r="C155" s="2">
        <f>RSI!I155</f>
        <v>55.323594667668409</v>
      </c>
      <c r="D155" s="2">
        <f>MACD!E155</f>
        <v>-8.5921196176896864E-3</v>
      </c>
      <c r="E155" s="2">
        <f>MACD!F155</f>
        <v>-2.3124350421455716E-2</v>
      </c>
      <c r="F155" s="2">
        <f>'Moving Avg'!D155</f>
        <v>1.3541800000000002</v>
      </c>
      <c r="G155" s="2">
        <f>'Moving Avg'!F155</f>
        <v>1.3482599999999998</v>
      </c>
      <c r="H155" s="2">
        <f>'Moving Avg'!G155</f>
        <v>1.3075040000000007</v>
      </c>
      <c r="I155" s="2">
        <f>'Moving Avg'!H155</f>
        <v>0</v>
      </c>
      <c r="J155" s="5" t="str">
        <f>OBV!F155</f>
        <v>BEARISH</v>
      </c>
      <c r="K155" s="5" t="str">
        <f>OBV!G155</f>
        <v>STRONG</v>
      </c>
      <c r="L155" s="5" t="str">
        <f>OBV!H155</f>
        <v>CONFIRMED BEARISH</v>
      </c>
      <c r="M155" s="7">
        <f t="shared" si="20"/>
        <v>25</v>
      </c>
      <c r="N155" s="7">
        <f t="shared" si="21"/>
        <v>0</v>
      </c>
      <c r="O155" s="7">
        <f t="shared" si="22"/>
        <v>50</v>
      </c>
      <c r="P155" s="7">
        <f t="shared" si="23"/>
        <v>33</v>
      </c>
      <c r="Q155" s="8">
        <f t="shared" si="24"/>
        <v>21.2</v>
      </c>
      <c r="R155" s="8">
        <f t="shared" si="25"/>
        <v>30.75</v>
      </c>
      <c r="S155" s="8">
        <f t="shared" si="26"/>
        <v>31.1</v>
      </c>
      <c r="T155" s="8">
        <f t="shared" si="27"/>
        <v>27</v>
      </c>
      <c r="U155" s="7">
        <f t="shared" si="28"/>
        <v>27.683333333333337</v>
      </c>
      <c r="V155" s="7">
        <f t="shared" si="29"/>
        <v>27.512500000000003</v>
      </c>
    </row>
    <row r="156" spans="1:22" ht="13.5" x14ac:dyDescent="0.25">
      <c r="A156" s="3">
        <f>RSI!A156</f>
        <v>42529</v>
      </c>
      <c r="B156" s="2">
        <f>RSI!B156</f>
        <v>1.3126</v>
      </c>
      <c r="C156" s="2">
        <f>RSI!I156</f>
        <v>42.903227489913576</v>
      </c>
      <c r="D156" s="2">
        <f>MACD!E156</f>
        <v>-8.9791715943743355E-4</v>
      </c>
      <c r="E156" s="2">
        <f>MACD!F156</f>
        <v>-1.8679063769052061E-2</v>
      </c>
      <c r="F156" s="2">
        <f>'Moving Avg'!D156</f>
        <v>1.3482400000000001</v>
      </c>
      <c r="G156" s="2">
        <f>'Moving Avg'!F156</f>
        <v>1.3476649999999997</v>
      </c>
      <c r="H156" s="2">
        <f>'Moving Avg'!G156</f>
        <v>1.3065540000000004</v>
      </c>
      <c r="I156" s="2">
        <f>'Moving Avg'!H156</f>
        <v>0</v>
      </c>
      <c r="J156" s="5" t="str">
        <f>OBV!F156</f>
        <v>BEARISH</v>
      </c>
      <c r="K156" s="5" t="str">
        <f>OBV!G156</f>
        <v>STRONG</v>
      </c>
      <c r="L156" s="5" t="str">
        <f>OBV!H156</f>
        <v>CONFIRMED BEARISH</v>
      </c>
      <c r="M156" s="7">
        <f t="shared" si="20"/>
        <v>25</v>
      </c>
      <c r="N156" s="7">
        <f t="shared" si="21"/>
        <v>0</v>
      </c>
      <c r="O156" s="7">
        <f t="shared" si="22"/>
        <v>50</v>
      </c>
      <c r="P156" s="7">
        <f t="shared" si="23"/>
        <v>33</v>
      </c>
      <c r="Q156" s="8">
        <f t="shared" si="24"/>
        <v>21.2</v>
      </c>
      <c r="R156" s="8">
        <f t="shared" si="25"/>
        <v>30.75</v>
      </c>
      <c r="S156" s="8">
        <f t="shared" si="26"/>
        <v>31.1</v>
      </c>
      <c r="T156" s="8">
        <f t="shared" si="27"/>
        <v>27</v>
      </c>
      <c r="U156" s="7">
        <f t="shared" si="28"/>
        <v>27.683333333333337</v>
      </c>
      <c r="V156" s="7">
        <f t="shared" si="29"/>
        <v>27.512500000000003</v>
      </c>
    </row>
    <row r="157" spans="1:22" ht="13.5" x14ac:dyDescent="0.25">
      <c r="A157" s="3">
        <f>RSI!A157</f>
        <v>42530</v>
      </c>
      <c r="B157" s="2">
        <f>RSI!B157</f>
        <v>1.3126</v>
      </c>
      <c r="C157" s="2">
        <f>RSI!I157</f>
        <v>42.903227489913569</v>
      </c>
      <c r="D157" s="2">
        <f>MACD!E157</f>
        <v>5.7502234236312955E-3</v>
      </c>
      <c r="E157" s="2">
        <f>MACD!F157</f>
        <v>-1.379320633051539E-2</v>
      </c>
      <c r="F157" s="2">
        <f>'Moving Avg'!D157</f>
        <v>1.33754</v>
      </c>
      <c r="G157" s="2">
        <f>'Moving Avg'!F157</f>
        <v>1.3470699999999998</v>
      </c>
      <c r="H157" s="2">
        <f>'Moving Avg'!G157</f>
        <v>1.3057220000000003</v>
      </c>
      <c r="I157" s="2">
        <f>'Moving Avg'!H157</f>
        <v>0</v>
      </c>
      <c r="J157" s="5" t="str">
        <f>OBV!F157</f>
        <v>BEARISH</v>
      </c>
      <c r="K157" s="5" t="str">
        <f>OBV!G157</f>
        <v>STRONG</v>
      </c>
      <c r="L157" s="5" t="str">
        <f>OBV!H157</f>
        <v>CONFIRMED BEARISH</v>
      </c>
      <c r="M157" s="7">
        <f t="shared" si="20"/>
        <v>25</v>
      </c>
      <c r="N157" s="7">
        <f t="shared" si="21"/>
        <v>0</v>
      </c>
      <c r="O157" s="7">
        <f t="shared" si="22"/>
        <v>50</v>
      </c>
      <c r="P157" s="7">
        <f t="shared" si="23"/>
        <v>33</v>
      </c>
      <c r="Q157" s="8">
        <f t="shared" si="24"/>
        <v>21.2</v>
      </c>
      <c r="R157" s="8">
        <f t="shared" si="25"/>
        <v>30.75</v>
      </c>
      <c r="S157" s="8">
        <f t="shared" si="26"/>
        <v>31.1</v>
      </c>
      <c r="T157" s="8">
        <f t="shared" si="27"/>
        <v>27</v>
      </c>
      <c r="U157" s="7">
        <f t="shared" si="28"/>
        <v>27.683333333333337</v>
      </c>
      <c r="V157" s="7">
        <f t="shared" si="29"/>
        <v>27.512500000000003</v>
      </c>
    </row>
    <row r="158" spans="1:22" ht="13.5" x14ac:dyDescent="0.25">
      <c r="A158" s="3">
        <f>RSI!A158</f>
        <v>42531</v>
      </c>
      <c r="B158" s="2">
        <f>RSI!B158</f>
        <v>1.3007</v>
      </c>
      <c r="C158" s="2">
        <f>RSI!I158</f>
        <v>39.468145591628996</v>
      </c>
      <c r="D158" s="2">
        <f>MACD!E158</f>
        <v>1.2384519055111065E-2</v>
      </c>
      <c r="E158" s="2">
        <f>MACD!F158</f>
        <v>-8.5576612533900982E-3</v>
      </c>
      <c r="F158" s="2">
        <f>'Moving Avg'!D158</f>
        <v>1.3256599999999998</v>
      </c>
      <c r="G158" s="2">
        <f>'Moving Avg'!F158</f>
        <v>1.3458799999999997</v>
      </c>
      <c r="H158" s="2">
        <f>'Moving Avg'!G158</f>
        <v>1.3048900000000005</v>
      </c>
      <c r="I158" s="2">
        <f>'Moving Avg'!H158</f>
        <v>0</v>
      </c>
      <c r="J158" s="5" t="str">
        <f>OBV!F158</f>
        <v>BEARISH</v>
      </c>
      <c r="K158" s="5" t="str">
        <f>OBV!G158</f>
        <v>STRONG</v>
      </c>
      <c r="L158" s="5" t="str">
        <f>OBV!H158</f>
        <v>CONFIRMED BEARISH</v>
      </c>
      <c r="M158" s="7">
        <f t="shared" si="20"/>
        <v>25</v>
      </c>
      <c r="N158" s="7">
        <f t="shared" si="21"/>
        <v>0</v>
      </c>
      <c r="O158" s="7">
        <f t="shared" si="22"/>
        <v>50</v>
      </c>
      <c r="P158" s="7">
        <f t="shared" si="23"/>
        <v>33</v>
      </c>
      <c r="Q158" s="8">
        <f t="shared" si="24"/>
        <v>21.2</v>
      </c>
      <c r="R158" s="8">
        <f t="shared" si="25"/>
        <v>30.75</v>
      </c>
      <c r="S158" s="8">
        <f t="shared" si="26"/>
        <v>31.1</v>
      </c>
      <c r="T158" s="8">
        <f t="shared" si="27"/>
        <v>27</v>
      </c>
      <c r="U158" s="7">
        <f t="shared" si="28"/>
        <v>27.683333333333337</v>
      </c>
      <c r="V158" s="7">
        <f t="shared" si="29"/>
        <v>27.512500000000003</v>
      </c>
    </row>
    <row r="159" spans="1:22" ht="13.5" x14ac:dyDescent="0.25">
      <c r="A159" s="3">
        <f>RSI!A159</f>
        <v>42534</v>
      </c>
      <c r="B159" s="2">
        <f>RSI!B159</f>
        <v>1.3067</v>
      </c>
      <c r="C159" s="2">
        <f>RSI!I159</f>
        <v>41.990105507609826</v>
      </c>
      <c r="D159" s="2">
        <f>MACD!E159</f>
        <v>1.7742049603363119E-2</v>
      </c>
      <c r="E159" s="2">
        <f>MACD!F159</f>
        <v>-3.2977190820394553E-3</v>
      </c>
      <c r="F159" s="2">
        <f>'Moving Avg'!D159</f>
        <v>1.31616</v>
      </c>
      <c r="G159" s="2">
        <f>'Moving Avg'!F159</f>
        <v>1.3449899999999997</v>
      </c>
      <c r="H159" s="2">
        <f>'Moving Avg'!G159</f>
        <v>1.3044160000000005</v>
      </c>
      <c r="I159" s="2">
        <f>'Moving Avg'!H159</f>
        <v>0</v>
      </c>
      <c r="J159" s="5" t="str">
        <f>OBV!F159</f>
        <v>BEARISH</v>
      </c>
      <c r="K159" s="5" t="str">
        <f>OBV!G159</f>
        <v>STRONG</v>
      </c>
      <c r="L159" s="5" t="str">
        <f>OBV!H159</f>
        <v>CONFIRMED BEARISH</v>
      </c>
      <c r="M159" s="7">
        <f t="shared" si="20"/>
        <v>25</v>
      </c>
      <c r="N159" s="7">
        <f t="shared" si="21"/>
        <v>0</v>
      </c>
      <c r="O159" s="7">
        <f t="shared" si="22"/>
        <v>50</v>
      </c>
      <c r="P159" s="7">
        <f t="shared" si="23"/>
        <v>33</v>
      </c>
      <c r="Q159" s="8">
        <f t="shared" si="24"/>
        <v>21.2</v>
      </c>
      <c r="R159" s="8">
        <f t="shared" si="25"/>
        <v>30.75</v>
      </c>
      <c r="S159" s="8">
        <f t="shared" si="26"/>
        <v>31.1</v>
      </c>
      <c r="T159" s="8">
        <f t="shared" si="27"/>
        <v>27</v>
      </c>
      <c r="U159" s="7">
        <f t="shared" si="28"/>
        <v>27.683333333333337</v>
      </c>
      <c r="V159" s="7">
        <f t="shared" si="29"/>
        <v>27.512500000000003</v>
      </c>
    </row>
    <row r="160" spans="1:22" ht="13.5" x14ac:dyDescent="0.25">
      <c r="A160" s="3">
        <f>RSI!A160</f>
        <v>42535</v>
      </c>
      <c r="B160" s="2">
        <f>RSI!B160</f>
        <v>1.3067</v>
      </c>
      <c r="C160" s="2">
        <f>RSI!I160</f>
        <v>41.990105507609826</v>
      </c>
      <c r="D160" s="2">
        <f>MACD!E160</f>
        <v>2.2414279524604952E-2</v>
      </c>
      <c r="E160" s="2">
        <f>MACD!F160</f>
        <v>1.8446806392894261E-3</v>
      </c>
      <c r="F160" s="2">
        <f>'Moving Avg'!D160</f>
        <v>1.30786</v>
      </c>
      <c r="G160" s="2">
        <f>'Moving Avg'!F160</f>
        <v>1.3440999999999996</v>
      </c>
      <c r="H160" s="2">
        <f>'Moving Avg'!G160</f>
        <v>1.3039420000000004</v>
      </c>
      <c r="I160" s="2">
        <f>'Moving Avg'!H160</f>
        <v>0</v>
      </c>
      <c r="J160" s="5" t="str">
        <f>OBV!F160</f>
        <v>BEARISH</v>
      </c>
      <c r="K160" s="5" t="str">
        <f>OBV!G160</f>
        <v>STRONG</v>
      </c>
      <c r="L160" s="5" t="str">
        <f>OBV!H160</f>
        <v>CONFIRMED BEARISH</v>
      </c>
      <c r="M160" s="7">
        <f t="shared" si="20"/>
        <v>25</v>
      </c>
      <c r="N160" s="7">
        <f t="shared" si="21"/>
        <v>0</v>
      </c>
      <c r="O160" s="7">
        <f t="shared" si="22"/>
        <v>50</v>
      </c>
      <c r="P160" s="7">
        <f t="shared" si="23"/>
        <v>33</v>
      </c>
      <c r="Q160" s="8">
        <f t="shared" si="24"/>
        <v>21.2</v>
      </c>
      <c r="R160" s="8">
        <f t="shared" si="25"/>
        <v>30.75</v>
      </c>
      <c r="S160" s="8">
        <f t="shared" si="26"/>
        <v>31.1</v>
      </c>
      <c r="T160" s="8">
        <f t="shared" si="27"/>
        <v>27</v>
      </c>
      <c r="U160" s="7">
        <f t="shared" si="28"/>
        <v>27.683333333333337</v>
      </c>
      <c r="V160" s="7">
        <f t="shared" si="29"/>
        <v>27.512500000000003</v>
      </c>
    </row>
    <row r="161" spans="1:22" ht="13.5" x14ac:dyDescent="0.25">
      <c r="A161" s="3">
        <f>RSI!A161</f>
        <v>42536</v>
      </c>
      <c r="B161" s="2">
        <f>RSI!B161</f>
        <v>1.3007</v>
      </c>
      <c r="C161" s="2">
        <f>RSI!I161</f>
        <v>40.05467841206876</v>
      </c>
      <c r="D161" s="2">
        <f>MACD!E161</f>
        <v>2.327925419766208E-2</v>
      </c>
      <c r="E161" s="2">
        <f>MACD!F161</f>
        <v>6.1315953509639576E-3</v>
      </c>
      <c r="F161" s="2">
        <f>'Moving Avg'!D161</f>
        <v>1.30548</v>
      </c>
      <c r="G161" s="2">
        <f>'Moving Avg'!F161</f>
        <v>1.3423149999999997</v>
      </c>
      <c r="H161" s="2">
        <f>'Moving Avg'!G161</f>
        <v>1.3033480000000006</v>
      </c>
      <c r="I161" s="2">
        <f>'Moving Avg'!H161</f>
        <v>0</v>
      </c>
      <c r="J161" s="5" t="str">
        <f>OBV!F161</f>
        <v>BEARISH</v>
      </c>
      <c r="K161" s="5" t="str">
        <f>OBV!G161</f>
        <v>STRONG</v>
      </c>
      <c r="L161" s="5" t="str">
        <f>OBV!H161</f>
        <v>CONFIRMED BEARISH</v>
      </c>
      <c r="M161" s="7">
        <f t="shared" si="20"/>
        <v>25</v>
      </c>
      <c r="N161" s="7">
        <f t="shared" si="21"/>
        <v>0</v>
      </c>
      <c r="O161" s="7">
        <f t="shared" si="22"/>
        <v>50</v>
      </c>
      <c r="P161" s="7">
        <f t="shared" si="23"/>
        <v>33</v>
      </c>
      <c r="Q161" s="8">
        <f t="shared" si="24"/>
        <v>21.2</v>
      </c>
      <c r="R161" s="8">
        <f t="shared" si="25"/>
        <v>30.75</v>
      </c>
      <c r="S161" s="8">
        <f t="shared" si="26"/>
        <v>31.1</v>
      </c>
      <c r="T161" s="8">
        <f t="shared" si="27"/>
        <v>27</v>
      </c>
      <c r="U161" s="7">
        <f t="shared" si="28"/>
        <v>27.683333333333337</v>
      </c>
      <c r="V161" s="7">
        <f t="shared" si="29"/>
        <v>27.512500000000003</v>
      </c>
    </row>
    <row r="162" spans="1:22" ht="13.5" x14ac:dyDescent="0.25">
      <c r="A162" s="3">
        <f>RSI!A162</f>
        <v>42537</v>
      </c>
      <c r="B162" s="2">
        <f>RSI!B162</f>
        <v>1.3007</v>
      </c>
      <c r="C162" s="2">
        <f>RSI!I162</f>
        <v>40.05467841206876</v>
      </c>
      <c r="D162" s="2">
        <f>MACD!E162</f>
        <v>2.7827262796807917E-2</v>
      </c>
      <c r="E162" s="2">
        <f>MACD!F162</f>
        <v>1.047072884013275E-2</v>
      </c>
      <c r="F162" s="2">
        <f>'Moving Avg'!D162</f>
        <v>1.3031000000000001</v>
      </c>
      <c r="G162" s="2">
        <f>'Moving Avg'!F162</f>
        <v>1.3405299999999996</v>
      </c>
      <c r="H162" s="2">
        <f>'Moving Avg'!G162</f>
        <v>1.3028720000000005</v>
      </c>
      <c r="I162" s="2">
        <f>'Moving Avg'!H162</f>
        <v>0</v>
      </c>
      <c r="J162" s="5" t="str">
        <f>OBV!F162</f>
        <v>BEARISH</v>
      </c>
      <c r="K162" s="5" t="str">
        <f>OBV!G162</f>
        <v>STRONG</v>
      </c>
      <c r="L162" s="5" t="str">
        <f>OBV!H162</f>
        <v>CONFIRMED BEARISH</v>
      </c>
      <c r="M162" s="7">
        <f t="shared" si="20"/>
        <v>25</v>
      </c>
      <c r="N162" s="7">
        <f t="shared" si="21"/>
        <v>0</v>
      </c>
      <c r="O162" s="7">
        <f t="shared" si="22"/>
        <v>50</v>
      </c>
      <c r="P162" s="7">
        <f t="shared" si="23"/>
        <v>33</v>
      </c>
      <c r="Q162" s="8">
        <f t="shared" si="24"/>
        <v>21.2</v>
      </c>
      <c r="R162" s="8">
        <f t="shared" si="25"/>
        <v>30.75</v>
      </c>
      <c r="S162" s="8">
        <f t="shared" si="26"/>
        <v>31.1</v>
      </c>
      <c r="T162" s="8">
        <f t="shared" si="27"/>
        <v>27</v>
      </c>
      <c r="U162" s="7">
        <f t="shared" si="28"/>
        <v>27.683333333333337</v>
      </c>
      <c r="V162" s="7">
        <f t="shared" si="29"/>
        <v>27.512500000000003</v>
      </c>
    </row>
    <row r="163" spans="1:22" ht="13.5" x14ac:dyDescent="0.25">
      <c r="A163" s="3">
        <f>RSI!A163</f>
        <v>42538</v>
      </c>
      <c r="B163" s="2">
        <f>RSI!B163</f>
        <v>1.3304</v>
      </c>
      <c r="C163" s="2">
        <f>RSI!I163</f>
        <v>52.597737942523707</v>
      </c>
      <c r="D163" s="2">
        <f>MACD!E163</f>
        <v>2.8695619815548135E-2</v>
      </c>
      <c r="E163" s="2">
        <f>MACD!F163</f>
        <v>1.4115707035215828E-2</v>
      </c>
      <c r="F163" s="2">
        <f>'Moving Avg'!D163</f>
        <v>1.30904</v>
      </c>
      <c r="G163" s="2">
        <f>'Moving Avg'!F163</f>
        <v>1.3396399999999997</v>
      </c>
      <c r="H163" s="2">
        <f>'Moving Avg'!G163</f>
        <v>1.3032280000000003</v>
      </c>
      <c r="I163" s="2">
        <f>'Moving Avg'!H163</f>
        <v>0</v>
      </c>
      <c r="J163" s="5" t="str">
        <f>OBV!F163</f>
        <v>BEARISH</v>
      </c>
      <c r="K163" s="5" t="str">
        <f>OBV!G163</f>
        <v>STRONG</v>
      </c>
      <c r="L163" s="5" t="str">
        <f>OBV!H163</f>
        <v>BEARISH DIVERGENCE</v>
      </c>
      <c r="M163" s="7">
        <f t="shared" si="20"/>
        <v>25</v>
      </c>
      <c r="N163" s="7">
        <f t="shared" si="21"/>
        <v>0</v>
      </c>
      <c r="O163" s="7">
        <f t="shared" si="22"/>
        <v>50</v>
      </c>
      <c r="P163" s="7">
        <f t="shared" si="23"/>
        <v>33</v>
      </c>
      <c r="Q163" s="8">
        <f t="shared" si="24"/>
        <v>21.2</v>
      </c>
      <c r="R163" s="8">
        <f t="shared" si="25"/>
        <v>30.75</v>
      </c>
      <c r="S163" s="8">
        <f t="shared" si="26"/>
        <v>31.1</v>
      </c>
      <c r="T163" s="8">
        <f t="shared" si="27"/>
        <v>27</v>
      </c>
      <c r="U163" s="7">
        <f t="shared" si="28"/>
        <v>27.683333333333337</v>
      </c>
      <c r="V163" s="7">
        <f t="shared" si="29"/>
        <v>27.512500000000003</v>
      </c>
    </row>
    <row r="164" spans="1:22" ht="13.5" x14ac:dyDescent="0.25">
      <c r="A164" s="3">
        <f>RSI!A164</f>
        <v>42541</v>
      </c>
      <c r="B164" s="2">
        <f>RSI!B164</f>
        <v>1.3304</v>
      </c>
      <c r="C164" s="2">
        <f>RSI!I164</f>
        <v>52.597737942523707</v>
      </c>
      <c r="D164" s="2">
        <f>MACD!E164</f>
        <v>2.8479710131477987E-2</v>
      </c>
      <c r="E164" s="2">
        <f>MACD!F164</f>
        <v>1.6988507654468261E-2</v>
      </c>
      <c r="F164" s="2">
        <f>'Moving Avg'!D164</f>
        <v>1.3137799999999999</v>
      </c>
      <c r="G164" s="2">
        <f>'Moving Avg'!F164</f>
        <v>1.3384499999999999</v>
      </c>
      <c r="H164" s="2">
        <f>'Moving Avg'!G164</f>
        <v>1.3040600000000004</v>
      </c>
      <c r="I164" s="2">
        <f>'Moving Avg'!H164</f>
        <v>0</v>
      </c>
      <c r="J164" s="5" t="str">
        <f>OBV!F164</f>
        <v>BEARISH</v>
      </c>
      <c r="K164" s="5" t="str">
        <f>OBV!G164</f>
        <v>STRONG</v>
      </c>
      <c r="L164" s="5" t="str">
        <f>OBV!H164</f>
        <v>BEARISH DIVERGENCE</v>
      </c>
      <c r="M164" s="7">
        <f t="shared" si="20"/>
        <v>25</v>
      </c>
      <c r="N164" s="7">
        <f t="shared" si="21"/>
        <v>0</v>
      </c>
      <c r="O164" s="7">
        <f t="shared" si="22"/>
        <v>50</v>
      </c>
      <c r="P164" s="7">
        <f t="shared" si="23"/>
        <v>33</v>
      </c>
      <c r="Q164" s="8">
        <f t="shared" si="24"/>
        <v>21.2</v>
      </c>
      <c r="R164" s="8">
        <f t="shared" si="25"/>
        <v>30.75</v>
      </c>
      <c r="S164" s="8">
        <f t="shared" si="26"/>
        <v>31.1</v>
      </c>
      <c r="T164" s="8">
        <f t="shared" si="27"/>
        <v>27</v>
      </c>
      <c r="U164" s="7">
        <f t="shared" si="28"/>
        <v>27.683333333333337</v>
      </c>
      <c r="V164" s="7">
        <f t="shared" si="29"/>
        <v>27.512500000000003</v>
      </c>
    </row>
    <row r="165" spans="1:22" ht="13.5" x14ac:dyDescent="0.25">
      <c r="A165" s="3">
        <f>RSI!A165</f>
        <v>42542</v>
      </c>
      <c r="B165" s="2">
        <f>RSI!B165</f>
        <v>1.3185</v>
      </c>
      <c r="C165" s="2">
        <f>RSI!I165</f>
        <v>47.93676296036341</v>
      </c>
      <c r="D165" s="2">
        <f>MACD!E165</f>
        <v>2.8215624651007243E-2</v>
      </c>
      <c r="E165" s="2">
        <f>MACD!F165</f>
        <v>1.9233931053776059E-2</v>
      </c>
      <c r="F165" s="2">
        <f>'Moving Avg'!D165</f>
        <v>1.3161400000000001</v>
      </c>
      <c r="G165" s="2">
        <f>'Moving Avg'!F165</f>
        <v>1.3360699999999999</v>
      </c>
      <c r="H165" s="2">
        <f>'Moving Avg'!G165</f>
        <v>1.3042960000000001</v>
      </c>
      <c r="I165" s="2">
        <f>'Moving Avg'!H165</f>
        <v>0</v>
      </c>
      <c r="J165" s="5" t="str">
        <f>OBV!F165</f>
        <v>BEARISH</v>
      </c>
      <c r="K165" s="5" t="str">
        <f>OBV!G165</f>
        <v>STRONG</v>
      </c>
      <c r="L165" s="5" t="str">
        <f>OBV!H165</f>
        <v>BEARISH DIVERGENCE</v>
      </c>
      <c r="M165" s="7">
        <f t="shared" si="20"/>
        <v>25</v>
      </c>
      <c r="N165" s="7">
        <f t="shared" si="21"/>
        <v>0</v>
      </c>
      <c r="O165" s="7">
        <f t="shared" si="22"/>
        <v>50</v>
      </c>
      <c r="P165" s="7">
        <f t="shared" si="23"/>
        <v>33</v>
      </c>
      <c r="Q165" s="8">
        <f t="shared" si="24"/>
        <v>21.2</v>
      </c>
      <c r="R165" s="8">
        <f t="shared" si="25"/>
        <v>30.75</v>
      </c>
      <c r="S165" s="8">
        <f t="shared" si="26"/>
        <v>31.1</v>
      </c>
      <c r="T165" s="8">
        <f t="shared" si="27"/>
        <v>27</v>
      </c>
      <c r="U165" s="7">
        <f t="shared" si="28"/>
        <v>27.683333333333337</v>
      </c>
      <c r="V165" s="7">
        <f t="shared" si="29"/>
        <v>27.512500000000003</v>
      </c>
    </row>
    <row r="166" spans="1:22" ht="13.5" x14ac:dyDescent="0.25">
      <c r="A166" s="3">
        <f>RSI!A166</f>
        <v>42543</v>
      </c>
      <c r="B166" s="2">
        <f>RSI!B166</f>
        <v>1.3185</v>
      </c>
      <c r="C166" s="2">
        <f>RSI!I166</f>
        <v>47.936762960363403</v>
      </c>
      <c r="D166" s="2">
        <f>MACD!E166</f>
        <v>2.2548712953761152E-2</v>
      </c>
      <c r="E166" s="2">
        <f>MACD!F166</f>
        <v>1.9896887433773078E-2</v>
      </c>
      <c r="F166" s="2">
        <f>'Moving Avg'!D166</f>
        <v>1.3197000000000001</v>
      </c>
      <c r="G166" s="2">
        <f>'Moving Avg'!F166</f>
        <v>1.33369</v>
      </c>
      <c r="H166" s="2">
        <f>'Moving Avg'!G166</f>
        <v>1.3045320000000005</v>
      </c>
      <c r="I166" s="2">
        <f>'Moving Avg'!H166</f>
        <v>0</v>
      </c>
      <c r="J166" s="5" t="str">
        <f>OBV!F166</f>
        <v>BEARISH</v>
      </c>
      <c r="K166" s="5" t="str">
        <f>OBV!G166</f>
        <v>NEUTRAL</v>
      </c>
      <c r="L166" s="5" t="str">
        <f>OBV!H166</f>
        <v>BEARISH DIVERGENCE</v>
      </c>
      <c r="M166" s="7">
        <f t="shared" si="20"/>
        <v>25</v>
      </c>
      <c r="N166" s="7">
        <f t="shared" si="21"/>
        <v>0</v>
      </c>
      <c r="O166" s="7">
        <f t="shared" si="22"/>
        <v>50</v>
      </c>
      <c r="P166" s="7">
        <f t="shared" si="23"/>
        <v>16.5</v>
      </c>
      <c r="Q166" s="8">
        <f t="shared" si="24"/>
        <v>18.725000000000001</v>
      </c>
      <c r="R166" s="8">
        <f t="shared" si="25"/>
        <v>26.625</v>
      </c>
      <c r="S166" s="8">
        <f t="shared" si="26"/>
        <v>23.675000000000001</v>
      </c>
      <c r="T166" s="8">
        <f t="shared" si="27"/>
        <v>22.875</v>
      </c>
      <c r="U166" s="7">
        <f t="shared" si="28"/>
        <v>23.008333333333336</v>
      </c>
      <c r="V166" s="7">
        <f t="shared" si="29"/>
        <v>22.975000000000001</v>
      </c>
    </row>
    <row r="167" spans="1:22" ht="13.5" x14ac:dyDescent="0.25">
      <c r="A167" s="3">
        <f>RSI!A167</f>
        <v>42544</v>
      </c>
      <c r="B167" s="2">
        <f>RSI!B167</f>
        <v>1.3067</v>
      </c>
      <c r="C167" s="2">
        <f>RSI!I167</f>
        <v>43.503362670156719</v>
      </c>
      <c r="D167" s="2">
        <f>MACD!E167</f>
        <v>1.8658697088924203E-2</v>
      </c>
      <c r="E167" s="2">
        <f>MACD!F167</f>
        <v>1.9649249364803306E-2</v>
      </c>
      <c r="F167" s="2">
        <f>'Moving Avg'!D167</f>
        <v>1.3209000000000002</v>
      </c>
      <c r="G167" s="2">
        <f>'Moving Avg'!F167</f>
        <v>1.3307199999999999</v>
      </c>
      <c r="H167" s="2">
        <f>'Moving Avg'!G167</f>
        <v>1.3047700000000007</v>
      </c>
      <c r="I167" s="2">
        <f>'Moving Avg'!H167</f>
        <v>0</v>
      </c>
      <c r="J167" s="5" t="str">
        <f>OBV!F167</f>
        <v>BEARISH</v>
      </c>
      <c r="K167" s="5" t="str">
        <f>OBV!G167</f>
        <v>NEUTRAL</v>
      </c>
      <c r="L167" s="5" t="str">
        <f>OBV!H167</f>
        <v>BEARISH DIVERGENCE</v>
      </c>
      <c r="M167" s="7">
        <f t="shared" si="20"/>
        <v>25</v>
      </c>
      <c r="N167" s="7">
        <f t="shared" si="21"/>
        <v>45</v>
      </c>
      <c r="O167" s="7">
        <f t="shared" si="22"/>
        <v>50</v>
      </c>
      <c r="P167" s="7">
        <f t="shared" si="23"/>
        <v>16.5</v>
      </c>
      <c r="Q167" s="8">
        <f t="shared" si="24"/>
        <v>34.475000000000001</v>
      </c>
      <c r="R167" s="8">
        <f t="shared" si="25"/>
        <v>35.625</v>
      </c>
      <c r="S167" s="8">
        <f t="shared" si="26"/>
        <v>30.425000000000001</v>
      </c>
      <c r="T167" s="8">
        <f t="shared" si="27"/>
        <v>34.125</v>
      </c>
      <c r="U167" s="7">
        <f t="shared" si="28"/>
        <v>33.508333333333333</v>
      </c>
      <c r="V167" s="7">
        <f t="shared" si="29"/>
        <v>33.662499999999994</v>
      </c>
    </row>
    <row r="168" spans="1:22" ht="13.5" x14ac:dyDescent="0.25">
      <c r="A168" s="3">
        <f>RSI!A168</f>
        <v>42545</v>
      </c>
      <c r="B168" s="2">
        <f>RSI!B168</f>
        <v>1.3067</v>
      </c>
      <c r="C168" s="2">
        <f>RSI!I168</f>
        <v>43.503362670156719</v>
      </c>
      <c r="D168" s="2">
        <f>MACD!E168</f>
        <v>1.3634796373294789E-2</v>
      </c>
      <c r="E168" s="2">
        <f>MACD!F168</f>
        <v>1.8446358766501601E-2</v>
      </c>
      <c r="F168" s="2">
        <f>'Moving Avg'!D168</f>
        <v>1.3161600000000002</v>
      </c>
      <c r="G168" s="2">
        <f>'Moving Avg'!F168</f>
        <v>1.32775</v>
      </c>
      <c r="H168" s="2">
        <f>'Moving Avg'!G168</f>
        <v>1.3051280000000005</v>
      </c>
      <c r="I168" s="2">
        <f>'Moving Avg'!H168</f>
        <v>0</v>
      </c>
      <c r="J168" s="5" t="str">
        <f>OBV!F168</f>
        <v>BEARISH</v>
      </c>
      <c r="K168" s="5" t="str">
        <f>OBV!G168</f>
        <v>STRONG</v>
      </c>
      <c r="L168" s="5" t="str">
        <f>OBV!H168</f>
        <v>CONFIRMED BEARISH</v>
      </c>
      <c r="M168" s="7">
        <f t="shared" si="20"/>
        <v>25</v>
      </c>
      <c r="N168" s="7">
        <f t="shared" si="21"/>
        <v>45</v>
      </c>
      <c r="O168" s="7">
        <f t="shared" si="22"/>
        <v>50</v>
      </c>
      <c r="P168" s="7">
        <f t="shared" si="23"/>
        <v>33</v>
      </c>
      <c r="Q168" s="8">
        <f t="shared" si="24"/>
        <v>36.950000000000003</v>
      </c>
      <c r="R168" s="8">
        <f t="shared" si="25"/>
        <v>39.75</v>
      </c>
      <c r="S168" s="8">
        <f t="shared" si="26"/>
        <v>37.85</v>
      </c>
      <c r="T168" s="8">
        <f t="shared" si="27"/>
        <v>38.25</v>
      </c>
      <c r="U168" s="7">
        <f t="shared" si="28"/>
        <v>38.183333333333337</v>
      </c>
      <c r="V168" s="7">
        <f t="shared" si="29"/>
        <v>38.200000000000003</v>
      </c>
    </row>
    <row r="169" spans="1:22" ht="13.5" x14ac:dyDescent="0.25">
      <c r="A169" s="3">
        <f>RSI!A169</f>
        <v>42548</v>
      </c>
      <c r="B169" s="2">
        <f>RSI!B169</f>
        <v>1.2709999999999999</v>
      </c>
      <c r="C169" s="2">
        <f>RSI!I169</f>
        <v>32.844952021798662</v>
      </c>
      <c r="D169" s="2">
        <f>MACD!E169</f>
        <v>1.3042454828305683E-2</v>
      </c>
      <c r="E169" s="2">
        <f>MACD!F169</f>
        <v>1.7365577978862418E-2</v>
      </c>
      <c r="F169" s="2">
        <f>'Moving Avg'!D169</f>
        <v>1.3042799999999999</v>
      </c>
      <c r="G169" s="2">
        <f>'Moving Avg'!F169</f>
        <v>1.3229949999999999</v>
      </c>
      <c r="H169" s="2">
        <f>'Moving Avg'!G169</f>
        <v>1.3047720000000005</v>
      </c>
      <c r="I169" s="2">
        <f>'Moving Avg'!H169</f>
        <v>0</v>
      </c>
      <c r="J169" s="5" t="str">
        <f>OBV!F169</f>
        <v>BEARISH</v>
      </c>
      <c r="K169" s="5" t="str">
        <f>OBV!G169</f>
        <v>STRONG</v>
      </c>
      <c r="L169" s="5" t="str">
        <f>OBV!H169</f>
        <v>CONFIRMED BEARISH</v>
      </c>
      <c r="M169" s="7">
        <f t="shared" si="20"/>
        <v>25</v>
      </c>
      <c r="N169" s="7">
        <f t="shared" si="21"/>
        <v>45</v>
      </c>
      <c r="O169" s="7">
        <f t="shared" si="22"/>
        <v>50</v>
      </c>
      <c r="P169" s="7">
        <f t="shared" si="23"/>
        <v>33</v>
      </c>
      <c r="Q169" s="8">
        <f t="shared" si="24"/>
        <v>36.950000000000003</v>
      </c>
      <c r="R169" s="8">
        <f t="shared" si="25"/>
        <v>39.75</v>
      </c>
      <c r="S169" s="8">
        <f t="shared" si="26"/>
        <v>37.85</v>
      </c>
      <c r="T169" s="8">
        <f t="shared" si="27"/>
        <v>38.25</v>
      </c>
      <c r="U169" s="7">
        <f t="shared" si="28"/>
        <v>38.183333333333337</v>
      </c>
      <c r="V169" s="7">
        <f t="shared" si="29"/>
        <v>38.200000000000003</v>
      </c>
    </row>
    <row r="170" spans="1:22" ht="13.5" x14ac:dyDescent="0.25">
      <c r="A170" s="3">
        <f>RSI!A170</f>
        <v>42549</v>
      </c>
      <c r="B170" s="2">
        <f>RSI!B170</f>
        <v>1.2709999999999999</v>
      </c>
      <c r="C170" s="2">
        <f>RSI!I170</f>
        <v>32.844952021798662</v>
      </c>
      <c r="D170" s="2">
        <f>MACD!E170</f>
        <v>1.2836575215241952E-2</v>
      </c>
      <c r="E170" s="2">
        <f>MACD!F170</f>
        <v>1.6459777426138328E-2</v>
      </c>
      <c r="F170" s="2">
        <f>'Moving Avg'!D170</f>
        <v>1.2947799999999998</v>
      </c>
      <c r="G170" s="2">
        <f>'Moving Avg'!F170</f>
        <v>1.3182399999999999</v>
      </c>
      <c r="H170" s="2">
        <f>'Moving Avg'!G170</f>
        <v>1.3046520000000004</v>
      </c>
      <c r="I170" s="2">
        <f>'Moving Avg'!H170</f>
        <v>0</v>
      </c>
      <c r="J170" s="5" t="str">
        <f>OBV!F170</f>
        <v>BEARISH</v>
      </c>
      <c r="K170" s="5" t="str">
        <f>OBV!G170</f>
        <v>STRONG</v>
      </c>
      <c r="L170" s="5" t="str">
        <f>OBV!H170</f>
        <v>CONFIRMED BEARISH</v>
      </c>
      <c r="M170" s="7">
        <f t="shared" si="20"/>
        <v>25</v>
      </c>
      <c r="N170" s="7">
        <f t="shared" si="21"/>
        <v>45</v>
      </c>
      <c r="O170" s="7">
        <f t="shared" si="22"/>
        <v>50</v>
      </c>
      <c r="P170" s="7">
        <f t="shared" si="23"/>
        <v>33</v>
      </c>
      <c r="Q170" s="8">
        <f t="shared" si="24"/>
        <v>36.950000000000003</v>
      </c>
      <c r="R170" s="8">
        <f t="shared" si="25"/>
        <v>39.75</v>
      </c>
      <c r="S170" s="8">
        <f t="shared" si="26"/>
        <v>37.85</v>
      </c>
      <c r="T170" s="8">
        <f t="shared" si="27"/>
        <v>38.25</v>
      </c>
      <c r="U170" s="7">
        <f t="shared" si="28"/>
        <v>38.183333333333337</v>
      </c>
      <c r="V170" s="7">
        <f t="shared" si="29"/>
        <v>38.200000000000003</v>
      </c>
    </row>
    <row r="171" spans="1:22" ht="13.5" x14ac:dyDescent="0.25">
      <c r="A171" s="3">
        <f>RSI!A171</f>
        <v>42550</v>
      </c>
      <c r="B171" s="2">
        <f>RSI!B171</f>
        <v>1.2650999999999999</v>
      </c>
      <c r="C171" s="2">
        <f>RSI!I171</f>
        <v>31.371752519114324</v>
      </c>
      <c r="D171" s="2">
        <f>MACD!E171</f>
        <v>1.2449785487454568E-2</v>
      </c>
      <c r="E171" s="2">
        <f>MACD!F171</f>
        <v>1.5657779038401577E-2</v>
      </c>
      <c r="F171" s="2">
        <f>'Moving Avg'!D171</f>
        <v>1.2841</v>
      </c>
      <c r="G171" s="2">
        <f>'Moving Avg'!F171</f>
        <v>1.3143800000000001</v>
      </c>
      <c r="H171" s="2">
        <f>'Moving Avg'!G171</f>
        <v>1.3039400000000003</v>
      </c>
      <c r="I171" s="2">
        <f>'Moving Avg'!H171</f>
        <v>0</v>
      </c>
      <c r="J171" s="5" t="str">
        <f>OBV!F171</f>
        <v>BEARISH</v>
      </c>
      <c r="K171" s="5" t="str">
        <f>OBV!G171</f>
        <v>STRONG</v>
      </c>
      <c r="L171" s="5" t="str">
        <f>OBV!H171</f>
        <v>CONFIRMED BEARISH</v>
      </c>
      <c r="M171" s="7">
        <f t="shared" si="20"/>
        <v>25</v>
      </c>
      <c r="N171" s="7">
        <f t="shared" si="21"/>
        <v>45</v>
      </c>
      <c r="O171" s="7">
        <f t="shared" si="22"/>
        <v>50</v>
      </c>
      <c r="P171" s="7">
        <f t="shared" si="23"/>
        <v>33</v>
      </c>
      <c r="Q171" s="8">
        <f t="shared" si="24"/>
        <v>36.950000000000003</v>
      </c>
      <c r="R171" s="8">
        <f t="shared" si="25"/>
        <v>39.75</v>
      </c>
      <c r="S171" s="8">
        <f t="shared" si="26"/>
        <v>37.85</v>
      </c>
      <c r="T171" s="8">
        <f t="shared" si="27"/>
        <v>38.25</v>
      </c>
      <c r="U171" s="7">
        <f t="shared" si="28"/>
        <v>38.183333333333337</v>
      </c>
      <c r="V171" s="7">
        <f t="shared" si="29"/>
        <v>38.200000000000003</v>
      </c>
    </row>
    <row r="172" spans="1:22" ht="13.5" x14ac:dyDescent="0.25">
      <c r="A172" s="3">
        <f>RSI!A172</f>
        <v>42551</v>
      </c>
      <c r="B172" s="2">
        <f>RSI!B172</f>
        <v>1.3126</v>
      </c>
      <c r="C172" s="2">
        <f>RSI!I172</f>
        <v>50.587460419160152</v>
      </c>
      <c r="D172" s="2">
        <f>MACD!E172</f>
        <v>8.8920466923225749E-3</v>
      </c>
      <c r="E172" s="2">
        <f>MACD!F172</f>
        <v>1.4304632569185778E-2</v>
      </c>
      <c r="F172" s="2">
        <f>'Moving Avg'!D172</f>
        <v>1.2852799999999998</v>
      </c>
      <c r="G172" s="2">
        <f>'Moving Avg'!F172</f>
        <v>1.3117050000000001</v>
      </c>
      <c r="H172" s="2">
        <f>'Moving Avg'!G172</f>
        <v>1.3052460000000001</v>
      </c>
      <c r="I172" s="2">
        <f>'Moving Avg'!H172</f>
        <v>0</v>
      </c>
      <c r="J172" s="5" t="str">
        <f>OBV!F172</f>
        <v>BEARISH</v>
      </c>
      <c r="K172" s="5" t="str">
        <f>OBV!G172</f>
        <v>STRONG</v>
      </c>
      <c r="L172" s="5" t="str">
        <f>OBV!H172</f>
        <v>BEARISH DIVERGENCE</v>
      </c>
      <c r="M172" s="7">
        <f t="shared" si="20"/>
        <v>25</v>
      </c>
      <c r="N172" s="7">
        <f t="shared" si="21"/>
        <v>45</v>
      </c>
      <c r="O172" s="7">
        <f t="shared" si="22"/>
        <v>50</v>
      </c>
      <c r="P172" s="7">
        <f t="shared" si="23"/>
        <v>33</v>
      </c>
      <c r="Q172" s="8">
        <f t="shared" si="24"/>
        <v>36.950000000000003</v>
      </c>
      <c r="R172" s="8">
        <f t="shared" si="25"/>
        <v>39.75</v>
      </c>
      <c r="S172" s="8">
        <f t="shared" si="26"/>
        <v>37.85</v>
      </c>
      <c r="T172" s="8">
        <f t="shared" si="27"/>
        <v>38.25</v>
      </c>
      <c r="U172" s="7">
        <f t="shared" si="28"/>
        <v>38.183333333333337</v>
      </c>
      <c r="V172" s="7">
        <f t="shared" si="29"/>
        <v>38.200000000000003</v>
      </c>
    </row>
    <row r="173" spans="1:22" ht="13.5" x14ac:dyDescent="0.25">
      <c r="A173" s="3">
        <f>RSI!A173</f>
        <v>42552</v>
      </c>
      <c r="B173" s="2">
        <f>RSI!B173</f>
        <v>1.2828999999999999</v>
      </c>
      <c r="C173" s="2">
        <f>RSI!I173</f>
        <v>42.562729579194219</v>
      </c>
      <c r="D173" s="2">
        <f>MACD!E173</f>
        <v>1.2636928870582764E-2</v>
      </c>
      <c r="E173" s="2">
        <f>MACD!F173</f>
        <v>1.3971091829465175E-2</v>
      </c>
      <c r="F173" s="2">
        <f>'Moving Avg'!D173</f>
        <v>1.2805199999999999</v>
      </c>
      <c r="G173" s="2">
        <f>'Moving Avg'!F173</f>
        <v>1.3078450000000001</v>
      </c>
      <c r="H173" s="2">
        <f>'Moving Avg'!G173</f>
        <v>1.3063140000000002</v>
      </c>
      <c r="I173" s="2">
        <f>'Moving Avg'!H173</f>
        <v>0</v>
      </c>
      <c r="J173" s="5" t="str">
        <f>OBV!F173</f>
        <v>BEARISH</v>
      </c>
      <c r="K173" s="5" t="str">
        <f>OBV!G173</f>
        <v>STRONG</v>
      </c>
      <c r="L173" s="5" t="str">
        <f>OBV!H173</f>
        <v>CONFIRMED BEARISH</v>
      </c>
      <c r="M173" s="7">
        <f t="shared" si="20"/>
        <v>25</v>
      </c>
      <c r="N173" s="7">
        <f t="shared" si="21"/>
        <v>45</v>
      </c>
      <c r="O173" s="7">
        <f t="shared" si="22"/>
        <v>50</v>
      </c>
      <c r="P173" s="7">
        <f t="shared" si="23"/>
        <v>33</v>
      </c>
      <c r="Q173" s="8">
        <f t="shared" si="24"/>
        <v>36.950000000000003</v>
      </c>
      <c r="R173" s="8">
        <f t="shared" si="25"/>
        <v>39.75</v>
      </c>
      <c r="S173" s="8">
        <f t="shared" si="26"/>
        <v>37.85</v>
      </c>
      <c r="T173" s="8">
        <f t="shared" si="27"/>
        <v>38.25</v>
      </c>
      <c r="U173" s="7">
        <f t="shared" si="28"/>
        <v>38.183333333333337</v>
      </c>
      <c r="V173" s="7">
        <f t="shared" si="29"/>
        <v>38.200000000000003</v>
      </c>
    </row>
    <row r="174" spans="1:22" ht="13.5" x14ac:dyDescent="0.25">
      <c r="A174" s="3">
        <f>RSI!A174</f>
        <v>42555</v>
      </c>
      <c r="B174" s="2">
        <f>RSI!B174</f>
        <v>1.3185</v>
      </c>
      <c r="C174" s="2">
        <f>RSI!I174</f>
        <v>52.325106293803763</v>
      </c>
      <c r="D174" s="2">
        <f>MACD!E174</f>
        <v>1.3331216288073433E-2</v>
      </c>
      <c r="E174" s="2">
        <f>MACD!F174</f>
        <v>1.3843116721186828E-2</v>
      </c>
      <c r="F174" s="2">
        <f>'Moving Avg'!D174</f>
        <v>1.2900199999999999</v>
      </c>
      <c r="G174" s="2">
        <f>'Moving Avg'!F174</f>
        <v>1.3060600000000002</v>
      </c>
      <c r="H174" s="2">
        <f>'Moving Avg'!G174</f>
        <v>1.3088080000000002</v>
      </c>
      <c r="I174" s="2">
        <f>'Moving Avg'!H174</f>
        <v>0</v>
      </c>
      <c r="J174" s="5" t="str">
        <f>OBV!F174</f>
        <v>BEARISH</v>
      </c>
      <c r="K174" s="5" t="str">
        <f>OBV!G174</f>
        <v>STRONG</v>
      </c>
      <c r="L174" s="5" t="str">
        <f>OBV!H174</f>
        <v>BEARISH DIVERGENCE</v>
      </c>
      <c r="M174" s="7">
        <f t="shared" si="20"/>
        <v>25</v>
      </c>
      <c r="N174" s="7">
        <f t="shared" si="21"/>
        <v>45</v>
      </c>
      <c r="O174" s="7">
        <f t="shared" si="22"/>
        <v>50</v>
      </c>
      <c r="P174" s="7">
        <f t="shared" si="23"/>
        <v>33</v>
      </c>
      <c r="Q174" s="8">
        <f t="shared" si="24"/>
        <v>36.950000000000003</v>
      </c>
      <c r="R174" s="8">
        <f t="shared" si="25"/>
        <v>39.75</v>
      </c>
      <c r="S174" s="8">
        <f t="shared" si="26"/>
        <v>37.85</v>
      </c>
      <c r="T174" s="8">
        <f t="shared" si="27"/>
        <v>38.25</v>
      </c>
      <c r="U174" s="7">
        <f t="shared" si="28"/>
        <v>38.183333333333337</v>
      </c>
      <c r="V174" s="7">
        <f t="shared" si="29"/>
        <v>38.200000000000003</v>
      </c>
    </row>
    <row r="175" spans="1:22" ht="13.5" x14ac:dyDescent="0.25">
      <c r="A175" s="3">
        <f>RSI!A175</f>
        <v>42559</v>
      </c>
      <c r="B175" s="2">
        <f>RSI!B175</f>
        <v>1.3185</v>
      </c>
      <c r="C175" s="2">
        <f>RSI!I175</f>
        <v>52.325106293803763</v>
      </c>
      <c r="D175" s="2">
        <f>MACD!E175</f>
        <v>1.2028094278551116E-2</v>
      </c>
      <c r="E175" s="2">
        <f>MACD!F175</f>
        <v>1.3480112232659686E-2</v>
      </c>
      <c r="F175" s="2">
        <f>'Moving Avg'!D175</f>
        <v>1.29952</v>
      </c>
      <c r="G175" s="2">
        <f>'Moving Avg'!F175</f>
        <v>1.3045750000000003</v>
      </c>
      <c r="H175" s="2">
        <f>'Moving Avg'!G175</f>
        <v>1.3108259999999998</v>
      </c>
      <c r="I175" s="2">
        <f>'Moving Avg'!H175</f>
        <v>0</v>
      </c>
      <c r="J175" s="5" t="str">
        <f>OBV!F175</f>
        <v>BEARISH</v>
      </c>
      <c r="K175" s="5" t="str">
        <f>OBV!G175</f>
        <v>STRONG</v>
      </c>
      <c r="L175" s="5" t="str">
        <f>OBV!H175</f>
        <v>BEARISH DIVERGENCE</v>
      </c>
      <c r="M175" s="7">
        <f t="shared" si="20"/>
        <v>25</v>
      </c>
      <c r="N175" s="7">
        <f t="shared" si="21"/>
        <v>45</v>
      </c>
      <c r="O175" s="7">
        <f t="shared" si="22"/>
        <v>50</v>
      </c>
      <c r="P175" s="7">
        <f t="shared" si="23"/>
        <v>33</v>
      </c>
      <c r="Q175" s="8">
        <f t="shared" si="24"/>
        <v>36.950000000000003</v>
      </c>
      <c r="R175" s="8">
        <f t="shared" si="25"/>
        <v>39.75</v>
      </c>
      <c r="S175" s="8">
        <f t="shared" si="26"/>
        <v>37.85</v>
      </c>
      <c r="T175" s="8">
        <f t="shared" si="27"/>
        <v>38.25</v>
      </c>
      <c r="U175" s="7">
        <f t="shared" si="28"/>
        <v>38.183333333333337</v>
      </c>
      <c r="V175" s="7">
        <f t="shared" si="29"/>
        <v>38.200000000000003</v>
      </c>
    </row>
    <row r="176" spans="1:22" ht="13.5" x14ac:dyDescent="0.25">
      <c r="A176" s="3">
        <f>RSI!A176</f>
        <v>42562</v>
      </c>
      <c r="B176" s="2">
        <f>RSI!B176</f>
        <v>1.3126</v>
      </c>
      <c r="C176" s="2">
        <f>RSI!I176</f>
        <v>50.669785333380453</v>
      </c>
      <c r="D176" s="2">
        <f>MACD!E176</f>
        <v>1.1307094478742563E-2</v>
      </c>
      <c r="E176" s="2">
        <f>MACD!F176</f>
        <v>1.3045508681876263E-2</v>
      </c>
      <c r="F176" s="2">
        <f>'Moving Avg'!D176</f>
        <v>1.3090199999999999</v>
      </c>
      <c r="G176" s="2">
        <f>'Moving Avg'!F176</f>
        <v>1.3045750000000003</v>
      </c>
      <c r="H176" s="2">
        <f>'Moving Avg'!G176</f>
        <v>1.312252</v>
      </c>
      <c r="I176" s="2">
        <f>'Moving Avg'!H176</f>
        <v>0</v>
      </c>
      <c r="J176" s="5" t="str">
        <f>OBV!F176</f>
        <v>BEARISH</v>
      </c>
      <c r="K176" s="5" t="str">
        <f>OBV!G176</f>
        <v>NEUTRAL</v>
      </c>
      <c r="L176" s="5" t="str">
        <f>OBV!H176</f>
        <v>BEARISH DIVERGENCE</v>
      </c>
      <c r="M176" s="7">
        <f t="shared" si="20"/>
        <v>25</v>
      </c>
      <c r="N176" s="7">
        <f t="shared" si="21"/>
        <v>45</v>
      </c>
      <c r="O176" s="7">
        <f t="shared" si="22"/>
        <v>50</v>
      </c>
      <c r="P176" s="7">
        <f t="shared" si="23"/>
        <v>16.5</v>
      </c>
      <c r="Q176" s="8">
        <f t="shared" si="24"/>
        <v>34.475000000000001</v>
      </c>
      <c r="R176" s="8">
        <f t="shared" si="25"/>
        <v>35.625</v>
      </c>
      <c r="S176" s="8">
        <f t="shared" si="26"/>
        <v>30.425000000000001</v>
      </c>
      <c r="T176" s="8">
        <f t="shared" si="27"/>
        <v>34.125</v>
      </c>
      <c r="U176" s="7">
        <f t="shared" si="28"/>
        <v>33.508333333333333</v>
      </c>
      <c r="V176" s="7">
        <f t="shared" si="29"/>
        <v>33.662499999999994</v>
      </c>
    </row>
    <row r="177" spans="1:22" ht="13.5" x14ac:dyDescent="0.25">
      <c r="A177" s="3">
        <f>RSI!A177</f>
        <v>42563</v>
      </c>
      <c r="B177" s="2">
        <f>RSI!B177</f>
        <v>1.3067</v>
      </c>
      <c r="C177" s="2">
        <f>RSI!I177</f>
        <v>49.000400705913371</v>
      </c>
      <c r="D177" s="2">
        <f>MACD!E177</f>
        <v>9.3022417070551811E-3</v>
      </c>
      <c r="E177" s="2">
        <f>MACD!F177</f>
        <v>1.2296855286912049E-2</v>
      </c>
      <c r="F177" s="2">
        <f>'Moving Avg'!D177</f>
        <v>1.3078400000000001</v>
      </c>
      <c r="G177" s="2">
        <f>'Moving Avg'!F177</f>
        <v>1.3042800000000001</v>
      </c>
      <c r="H177" s="2">
        <f>'Moving Avg'!G177</f>
        <v>1.3137960000000002</v>
      </c>
      <c r="I177" s="2">
        <f>'Moving Avg'!H177</f>
        <v>0</v>
      </c>
      <c r="J177" s="5" t="str">
        <f>OBV!F177</f>
        <v>BEARISH</v>
      </c>
      <c r="K177" s="5" t="str">
        <f>OBV!G177</f>
        <v>STRONG</v>
      </c>
      <c r="L177" s="5" t="str">
        <f>OBV!H177</f>
        <v>CONFIRMED BEARISH</v>
      </c>
      <c r="M177" s="7">
        <f t="shared" si="20"/>
        <v>25</v>
      </c>
      <c r="N177" s="7">
        <f t="shared" si="21"/>
        <v>45</v>
      </c>
      <c r="O177" s="7">
        <f t="shared" si="22"/>
        <v>50</v>
      </c>
      <c r="P177" s="7">
        <f t="shared" si="23"/>
        <v>33</v>
      </c>
      <c r="Q177" s="8">
        <f t="shared" si="24"/>
        <v>36.950000000000003</v>
      </c>
      <c r="R177" s="8">
        <f t="shared" si="25"/>
        <v>39.75</v>
      </c>
      <c r="S177" s="8">
        <f t="shared" si="26"/>
        <v>37.85</v>
      </c>
      <c r="T177" s="8">
        <f t="shared" si="27"/>
        <v>38.25</v>
      </c>
      <c r="U177" s="7">
        <f t="shared" si="28"/>
        <v>38.183333333333337</v>
      </c>
      <c r="V177" s="7">
        <f t="shared" si="29"/>
        <v>38.200000000000003</v>
      </c>
    </row>
    <row r="178" spans="1:22" ht="13.5" x14ac:dyDescent="0.25">
      <c r="A178" s="3">
        <f>RSI!A178</f>
        <v>42564</v>
      </c>
      <c r="B178" s="2">
        <f>RSI!B178</f>
        <v>1.3364</v>
      </c>
      <c r="C178" s="2">
        <f>RSI!I178</f>
        <v>56.728888383854546</v>
      </c>
      <c r="D178" s="2">
        <f>MACD!E178</f>
        <v>5.4254796585018195E-3</v>
      </c>
      <c r="E178" s="2">
        <f>MACD!F178</f>
        <v>1.0922580161230003E-2</v>
      </c>
      <c r="F178" s="2">
        <f>'Moving Avg'!D178</f>
        <v>1.31854</v>
      </c>
      <c r="G178" s="2">
        <f>'Moving Avg'!F178</f>
        <v>1.306065</v>
      </c>
      <c r="H178" s="2">
        <f>'Moving Avg'!G178</f>
        <v>1.3161719999999999</v>
      </c>
      <c r="I178" s="2">
        <f>'Moving Avg'!H178</f>
        <v>0</v>
      </c>
      <c r="J178" s="5" t="str">
        <f>OBV!F178</f>
        <v>BULLISH</v>
      </c>
      <c r="K178" s="5" t="str">
        <f>OBV!G178</f>
        <v>WEAK</v>
      </c>
      <c r="L178" s="5" t="str">
        <f>OBV!H178</f>
        <v>CONFIRMED BULLISH</v>
      </c>
      <c r="M178" s="7">
        <f t="shared" si="20"/>
        <v>25</v>
      </c>
      <c r="N178" s="7">
        <f t="shared" si="21"/>
        <v>45</v>
      </c>
      <c r="O178" s="7">
        <f t="shared" si="22"/>
        <v>50</v>
      </c>
      <c r="P178" s="7">
        <f t="shared" si="23"/>
        <v>67</v>
      </c>
      <c r="Q178" s="8">
        <f t="shared" si="24"/>
        <v>42.05</v>
      </c>
      <c r="R178" s="8">
        <f t="shared" si="25"/>
        <v>48.25</v>
      </c>
      <c r="S178" s="8">
        <f t="shared" si="26"/>
        <v>53.150000000000006</v>
      </c>
      <c r="T178" s="8">
        <f t="shared" si="27"/>
        <v>46.75</v>
      </c>
      <c r="U178" s="7">
        <f t="shared" si="28"/>
        <v>47.816666666666663</v>
      </c>
      <c r="V178" s="7">
        <f t="shared" si="29"/>
        <v>47.55</v>
      </c>
    </row>
    <row r="179" spans="1:22" ht="13.5" x14ac:dyDescent="0.25">
      <c r="A179" s="3">
        <f>RSI!A179</f>
        <v>42565</v>
      </c>
      <c r="B179" s="2">
        <f>RSI!B179</f>
        <v>1.3304</v>
      </c>
      <c r="C179" s="2">
        <f>RSI!I179</f>
        <v>54.918281455274268</v>
      </c>
      <c r="D179" s="2">
        <f>MACD!E179</f>
        <v>-3.0600231391799682E-3</v>
      </c>
      <c r="E179" s="2">
        <f>MACD!F179</f>
        <v>8.1260595011480082E-3</v>
      </c>
      <c r="F179" s="2">
        <f>'Moving Avg'!D179</f>
        <v>1.3209200000000001</v>
      </c>
      <c r="G179" s="2">
        <f>'Moving Avg'!F179</f>
        <v>1.3072500000000002</v>
      </c>
      <c r="H179" s="2">
        <f>'Moving Avg'!G179</f>
        <v>1.3185479999999998</v>
      </c>
      <c r="I179" s="2">
        <f>'Moving Avg'!H179</f>
        <v>0</v>
      </c>
      <c r="J179" s="5" t="str">
        <f>OBV!F179</f>
        <v>BULLISH</v>
      </c>
      <c r="K179" s="5" t="str">
        <f>OBV!G179</f>
        <v>WEAK</v>
      </c>
      <c r="L179" s="5" t="str">
        <f>OBV!H179</f>
        <v>CONFIRMED BULLISH</v>
      </c>
      <c r="M179" s="7">
        <f t="shared" si="20"/>
        <v>25</v>
      </c>
      <c r="N179" s="7">
        <f t="shared" si="21"/>
        <v>45</v>
      </c>
      <c r="O179" s="7">
        <f t="shared" si="22"/>
        <v>50</v>
      </c>
      <c r="P179" s="7">
        <f t="shared" si="23"/>
        <v>67</v>
      </c>
      <c r="Q179" s="8">
        <f t="shared" si="24"/>
        <v>42.05</v>
      </c>
      <c r="R179" s="8">
        <f t="shared" si="25"/>
        <v>48.25</v>
      </c>
      <c r="S179" s="8">
        <f t="shared" si="26"/>
        <v>53.150000000000006</v>
      </c>
      <c r="T179" s="8">
        <f t="shared" si="27"/>
        <v>46.75</v>
      </c>
      <c r="U179" s="7">
        <f t="shared" si="28"/>
        <v>47.816666666666663</v>
      </c>
      <c r="V179" s="7">
        <f t="shared" si="29"/>
        <v>47.55</v>
      </c>
    </row>
    <row r="180" spans="1:22" ht="13.5" x14ac:dyDescent="0.25">
      <c r="A180" s="3">
        <f>RSI!A180</f>
        <v>42566</v>
      </c>
      <c r="B180" s="2">
        <f>RSI!B180</f>
        <v>1.3677999999999999</v>
      </c>
      <c r="C180" s="2">
        <f>RSI!I180</f>
        <v>62.872848849386642</v>
      </c>
      <c r="D180" s="2">
        <f>MACD!E180</f>
        <v>-1.3120630480507156E-2</v>
      </c>
      <c r="E180" s="2">
        <f>MACD!F180</f>
        <v>3.8767215048169752E-3</v>
      </c>
      <c r="F180" s="2">
        <f>'Moving Avg'!D180</f>
        <v>1.3307800000000001</v>
      </c>
      <c r="G180" s="2">
        <f>'Moving Avg'!F180</f>
        <v>1.3103050000000001</v>
      </c>
      <c r="H180" s="2">
        <f>'Moving Avg'!G180</f>
        <v>1.3207200000000001</v>
      </c>
      <c r="I180" s="2">
        <f>'Moving Avg'!H180</f>
        <v>0</v>
      </c>
      <c r="J180" s="5" t="str">
        <f>OBV!F180</f>
        <v>BULLISH</v>
      </c>
      <c r="K180" s="5" t="str">
        <f>OBV!G180</f>
        <v>WEAK</v>
      </c>
      <c r="L180" s="5" t="str">
        <f>OBV!H180</f>
        <v>BULLISH DIVERGENCE</v>
      </c>
      <c r="M180" s="7">
        <f t="shared" si="20"/>
        <v>25</v>
      </c>
      <c r="N180" s="7">
        <f t="shared" si="21"/>
        <v>45</v>
      </c>
      <c r="O180" s="7">
        <f t="shared" si="22"/>
        <v>50</v>
      </c>
      <c r="P180" s="7">
        <f t="shared" si="23"/>
        <v>50</v>
      </c>
      <c r="Q180" s="8">
        <f t="shared" si="24"/>
        <v>39.5</v>
      </c>
      <c r="R180" s="8">
        <f t="shared" si="25"/>
        <v>44</v>
      </c>
      <c r="S180" s="8">
        <f t="shared" si="26"/>
        <v>45.5</v>
      </c>
      <c r="T180" s="8">
        <f t="shared" si="27"/>
        <v>42.5</v>
      </c>
      <c r="U180" s="7">
        <f t="shared" si="28"/>
        <v>43</v>
      </c>
      <c r="V180" s="7">
        <f t="shared" si="29"/>
        <v>42.875</v>
      </c>
    </row>
    <row r="181" spans="1:22" ht="13.5" x14ac:dyDescent="0.25">
      <c r="A181" s="3">
        <f>RSI!A181</f>
        <v>42569</v>
      </c>
      <c r="B181" s="2">
        <f>RSI!B181</f>
        <v>1.3741000000000001</v>
      </c>
      <c r="C181" s="2">
        <f>RSI!I181</f>
        <v>64.024385985195622</v>
      </c>
      <c r="D181" s="2">
        <f>MACD!E181</f>
        <v>-2.3330842722509848E-2</v>
      </c>
      <c r="E181" s="2">
        <f>MACD!F181</f>
        <v>-1.5647913406483891E-3</v>
      </c>
      <c r="F181" s="2">
        <f>'Moving Avg'!D181</f>
        <v>1.3430800000000001</v>
      </c>
      <c r="G181" s="2">
        <f>'Moving Avg'!F181</f>
        <v>1.3139749999999999</v>
      </c>
      <c r="H181" s="2">
        <f>'Moving Avg'!G181</f>
        <v>1.3234939999999997</v>
      </c>
      <c r="I181" s="2">
        <f>'Moving Avg'!H181</f>
        <v>0</v>
      </c>
      <c r="J181" s="5" t="str">
        <f>OBV!F181</f>
        <v>BULLISH</v>
      </c>
      <c r="K181" s="5" t="str">
        <f>OBV!G181</f>
        <v>WEAK</v>
      </c>
      <c r="L181" s="5" t="str">
        <f>OBV!H181</f>
        <v>BULLISH DIVERGENCE</v>
      </c>
      <c r="M181" s="7">
        <f t="shared" si="20"/>
        <v>25</v>
      </c>
      <c r="N181" s="7">
        <f t="shared" si="21"/>
        <v>100</v>
      </c>
      <c r="O181" s="7">
        <f t="shared" si="22"/>
        <v>50</v>
      </c>
      <c r="P181" s="7">
        <f t="shared" si="23"/>
        <v>50</v>
      </c>
      <c r="Q181" s="8">
        <f t="shared" si="24"/>
        <v>58.75</v>
      </c>
      <c r="R181" s="8">
        <f t="shared" si="25"/>
        <v>55</v>
      </c>
      <c r="S181" s="8">
        <f t="shared" si="26"/>
        <v>53.75</v>
      </c>
      <c r="T181" s="8">
        <f t="shared" si="27"/>
        <v>56.25</v>
      </c>
      <c r="U181" s="7">
        <f t="shared" si="28"/>
        <v>55.833333333333336</v>
      </c>
      <c r="V181" s="7">
        <f t="shared" si="29"/>
        <v>55.9375</v>
      </c>
    </row>
    <row r="182" spans="1:22" ht="13.5" x14ac:dyDescent="0.25">
      <c r="A182" s="3">
        <f>RSI!A182</f>
        <v>42570</v>
      </c>
      <c r="B182" s="2">
        <f>RSI!B182</f>
        <v>1.3804000000000001</v>
      </c>
      <c r="C182" s="2">
        <f>RSI!I182</f>
        <v>65.187199230275056</v>
      </c>
      <c r="D182" s="2">
        <f>MACD!E182</f>
        <v>-2.5465557809861927E-2</v>
      </c>
      <c r="E182" s="2">
        <f>MACD!F182</f>
        <v>-6.3449446344910976E-3</v>
      </c>
      <c r="F182" s="2">
        <f>'Moving Avg'!D182</f>
        <v>1.35782</v>
      </c>
      <c r="G182" s="2">
        <f>'Moving Avg'!F182</f>
        <v>1.31796</v>
      </c>
      <c r="H182" s="2">
        <f>'Moving Avg'!G182</f>
        <v>1.3262759999999998</v>
      </c>
      <c r="I182" s="2">
        <f>'Moving Avg'!H182</f>
        <v>0</v>
      </c>
      <c r="J182" s="5" t="str">
        <f>OBV!F182</f>
        <v>BULLISH</v>
      </c>
      <c r="K182" s="5" t="str">
        <f>OBV!G182</f>
        <v>WEAK</v>
      </c>
      <c r="L182" s="5" t="str">
        <f>OBV!H182</f>
        <v>NEUTRAL</v>
      </c>
      <c r="M182" s="7">
        <f t="shared" si="20"/>
        <v>25</v>
      </c>
      <c r="N182" s="7">
        <f t="shared" si="21"/>
        <v>45</v>
      </c>
      <c r="O182" s="7">
        <f t="shared" si="22"/>
        <v>50</v>
      </c>
      <c r="P182" s="7">
        <f t="shared" si="23"/>
        <v>33</v>
      </c>
      <c r="Q182" s="8">
        <f t="shared" si="24"/>
        <v>36.950000000000003</v>
      </c>
      <c r="R182" s="8">
        <f t="shared" si="25"/>
        <v>39.75</v>
      </c>
      <c r="S182" s="8">
        <f t="shared" si="26"/>
        <v>37.85</v>
      </c>
      <c r="T182" s="8">
        <f t="shared" si="27"/>
        <v>38.25</v>
      </c>
      <c r="U182" s="7">
        <f t="shared" si="28"/>
        <v>38.183333333333337</v>
      </c>
      <c r="V182" s="7">
        <f t="shared" si="29"/>
        <v>38.200000000000003</v>
      </c>
    </row>
    <row r="183" spans="1:22" ht="13.5" x14ac:dyDescent="0.25">
      <c r="A183" s="3">
        <f>RSI!A183</f>
        <v>42571</v>
      </c>
      <c r="B183" s="2">
        <f>RSI!B183</f>
        <v>1.4055</v>
      </c>
      <c r="C183" s="2">
        <f>RSI!I183</f>
        <v>69.427104746771107</v>
      </c>
      <c r="D183" s="2">
        <f>MACD!E183</f>
        <v>-3.4048989199555457E-2</v>
      </c>
      <c r="E183" s="2">
        <f>MACD!F183</f>
        <v>-1.188575354750397E-2</v>
      </c>
      <c r="F183" s="2">
        <f>'Moving Avg'!D183</f>
        <v>1.37164</v>
      </c>
      <c r="G183" s="2">
        <f>'Moving Avg'!F183</f>
        <v>1.3217150000000002</v>
      </c>
      <c r="H183" s="2">
        <f>'Moving Avg'!G183</f>
        <v>1.3289659999999999</v>
      </c>
      <c r="I183" s="2">
        <f>'Moving Avg'!H183</f>
        <v>0</v>
      </c>
      <c r="J183" s="5" t="str">
        <f>OBV!F183</f>
        <v>BULLISH</v>
      </c>
      <c r="K183" s="5" t="str">
        <f>OBV!G183</f>
        <v>WEAK</v>
      </c>
      <c r="L183" s="5" t="str">
        <f>OBV!H183</f>
        <v>BULLISH DIVERGENCE</v>
      </c>
      <c r="M183" s="7">
        <f t="shared" si="20"/>
        <v>25</v>
      </c>
      <c r="N183" s="7">
        <f t="shared" si="21"/>
        <v>100</v>
      </c>
      <c r="O183" s="7">
        <f t="shared" si="22"/>
        <v>50</v>
      </c>
      <c r="P183" s="7">
        <f t="shared" si="23"/>
        <v>50</v>
      </c>
      <c r="Q183" s="8">
        <f t="shared" si="24"/>
        <v>58.75</v>
      </c>
      <c r="R183" s="8">
        <f t="shared" si="25"/>
        <v>55</v>
      </c>
      <c r="S183" s="8">
        <f t="shared" si="26"/>
        <v>53.75</v>
      </c>
      <c r="T183" s="8">
        <f t="shared" si="27"/>
        <v>56.25</v>
      </c>
      <c r="U183" s="7">
        <f t="shared" si="28"/>
        <v>55.833333333333336</v>
      </c>
      <c r="V183" s="7">
        <f t="shared" si="29"/>
        <v>55.9375</v>
      </c>
    </row>
    <row r="184" spans="1:22" ht="13.5" x14ac:dyDescent="0.25">
      <c r="A184" s="3">
        <f>RSI!A184</f>
        <v>42572</v>
      </c>
      <c r="B184" s="2">
        <f>RSI!B184</f>
        <v>1.4431</v>
      </c>
      <c r="C184" s="2">
        <f>RSI!I184</f>
        <v>74.447611182719754</v>
      </c>
      <c r="D184" s="2">
        <f>MACD!E184</f>
        <v>-3.9091290268978396E-2</v>
      </c>
      <c r="E184" s="2">
        <f>MACD!F184</f>
        <v>-1.7326860891798856E-2</v>
      </c>
      <c r="F184" s="2">
        <f>'Moving Avg'!D184</f>
        <v>1.39418</v>
      </c>
      <c r="G184" s="2">
        <f>'Moving Avg'!F184</f>
        <v>1.32735</v>
      </c>
      <c r="H184" s="2">
        <f>'Moving Avg'!G184</f>
        <v>1.3324079999999998</v>
      </c>
      <c r="I184" s="2">
        <f>'Moving Avg'!H184</f>
        <v>0</v>
      </c>
      <c r="J184" s="5" t="str">
        <f>OBV!F184</f>
        <v>BULLISH</v>
      </c>
      <c r="K184" s="5" t="str">
        <f>OBV!G184</f>
        <v>WEAK</v>
      </c>
      <c r="L184" s="5" t="str">
        <f>OBV!H184</f>
        <v>CONFIRMED BULLISH</v>
      </c>
      <c r="M184" s="7">
        <f t="shared" si="20"/>
        <v>0</v>
      </c>
      <c r="N184" s="7">
        <f t="shared" si="21"/>
        <v>100</v>
      </c>
      <c r="O184" s="7">
        <f t="shared" si="22"/>
        <v>50</v>
      </c>
      <c r="P184" s="7">
        <f t="shared" si="23"/>
        <v>67</v>
      </c>
      <c r="Q184" s="8">
        <f t="shared" si="24"/>
        <v>52.55</v>
      </c>
      <c r="R184" s="8">
        <f t="shared" si="25"/>
        <v>54.25</v>
      </c>
      <c r="S184" s="8">
        <f t="shared" si="26"/>
        <v>57.650000000000006</v>
      </c>
      <c r="T184" s="8">
        <f t="shared" si="27"/>
        <v>54.25</v>
      </c>
      <c r="U184" s="7">
        <f t="shared" si="28"/>
        <v>54.816666666666663</v>
      </c>
      <c r="V184" s="7">
        <f t="shared" si="29"/>
        <v>54.674999999999997</v>
      </c>
    </row>
    <row r="185" spans="1:22" ht="13.5" x14ac:dyDescent="0.25">
      <c r="A185" s="3">
        <f>RSI!A185</f>
        <v>42573</v>
      </c>
      <c r="B185" s="2">
        <f>RSI!B185</f>
        <v>1.4807999999999999</v>
      </c>
      <c r="C185" s="2">
        <f>RSI!I185</f>
        <v>78.296075155871449</v>
      </c>
      <c r="D185" s="2">
        <f>MACD!E185</f>
        <v>-4.6808861873011143E-2</v>
      </c>
      <c r="E185" s="2">
        <f>MACD!F185</f>
        <v>-2.3223261088041312E-2</v>
      </c>
      <c r="F185" s="2">
        <f>'Moving Avg'!D185</f>
        <v>1.4167799999999999</v>
      </c>
      <c r="G185" s="2">
        <f>'Moving Avg'!F185</f>
        <v>1.3354649999999999</v>
      </c>
      <c r="H185" s="2">
        <f>'Moving Avg'!G185</f>
        <v>1.3358899999999998</v>
      </c>
      <c r="I185" s="2">
        <f>'Moving Avg'!H185</f>
        <v>0</v>
      </c>
      <c r="J185" s="5" t="str">
        <f>OBV!F185</f>
        <v>BULLISH</v>
      </c>
      <c r="K185" s="5" t="str">
        <f>OBV!G185</f>
        <v>WEAK</v>
      </c>
      <c r="L185" s="5" t="str">
        <f>OBV!H185</f>
        <v>CONFIRMED BULLISH</v>
      </c>
      <c r="M185" s="7">
        <f t="shared" si="20"/>
        <v>0</v>
      </c>
      <c r="N185" s="7">
        <f t="shared" si="21"/>
        <v>100</v>
      </c>
      <c r="O185" s="7">
        <f t="shared" si="22"/>
        <v>50</v>
      </c>
      <c r="P185" s="7">
        <f t="shared" si="23"/>
        <v>67</v>
      </c>
      <c r="Q185" s="8">
        <f t="shared" si="24"/>
        <v>52.55</v>
      </c>
      <c r="R185" s="8">
        <f t="shared" si="25"/>
        <v>54.25</v>
      </c>
      <c r="S185" s="8">
        <f t="shared" si="26"/>
        <v>57.650000000000006</v>
      </c>
      <c r="T185" s="8">
        <f t="shared" si="27"/>
        <v>54.25</v>
      </c>
      <c r="U185" s="7">
        <f t="shared" si="28"/>
        <v>54.816666666666663</v>
      </c>
      <c r="V185" s="7">
        <f t="shared" si="29"/>
        <v>54.674999999999997</v>
      </c>
    </row>
    <row r="186" spans="1:22" ht="13.5" x14ac:dyDescent="0.25">
      <c r="A186" s="3">
        <f>RSI!A186</f>
        <v>42577</v>
      </c>
      <c r="B186" s="2">
        <f>RSI!B186</f>
        <v>1.4619</v>
      </c>
      <c r="C186" s="2">
        <f>RSI!I186</f>
        <v>72.408322693554254</v>
      </c>
      <c r="D186" s="2">
        <f>MACD!E186</f>
        <v>-5.3679222965936635E-2</v>
      </c>
      <c r="E186" s="2">
        <f>MACD!F186</f>
        <v>-2.9314453463620379E-2</v>
      </c>
      <c r="F186" s="2">
        <f>'Moving Avg'!D186</f>
        <v>1.4343399999999999</v>
      </c>
      <c r="G186" s="2">
        <f>'Moving Avg'!F186</f>
        <v>1.342635</v>
      </c>
      <c r="H186" s="2">
        <f>'Moving Avg'!G186</f>
        <v>1.3386379999999998</v>
      </c>
      <c r="I186" s="2">
        <f>'Moving Avg'!H186</f>
        <v>0</v>
      </c>
      <c r="J186" s="5" t="str">
        <f>OBV!F186</f>
        <v>BULLISH</v>
      </c>
      <c r="K186" s="5" t="str">
        <f>OBV!G186</f>
        <v>WEAK</v>
      </c>
      <c r="L186" s="5" t="str">
        <f>OBV!H186</f>
        <v>CONFIRMED BULLISH</v>
      </c>
      <c r="M186" s="7">
        <f t="shared" si="20"/>
        <v>0</v>
      </c>
      <c r="N186" s="7">
        <f t="shared" si="21"/>
        <v>100</v>
      </c>
      <c r="O186" s="7">
        <f t="shared" si="22"/>
        <v>50</v>
      </c>
      <c r="P186" s="7">
        <f t="shared" si="23"/>
        <v>67</v>
      </c>
      <c r="Q186" s="8">
        <f t="shared" si="24"/>
        <v>52.55</v>
      </c>
      <c r="R186" s="8">
        <f t="shared" si="25"/>
        <v>54.25</v>
      </c>
      <c r="S186" s="8">
        <f t="shared" si="26"/>
        <v>57.650000000000006</v>
      </c>
      <c r="T186" s="8">
        <f t="shared" si="27"/>
        <v>54.25</v>
      </c>
      <c r="U186" s="7">
        <f t="shared" si="28"/>
        <v>54.816666666666663</v>
      </c>
      <c r="V186" s="7">
        <f t="shared" si="29"/>
        <v>54.674999999999997</v>
      </c>
    </row>
    <row r="187" spans="1:22" ht="13.5" x14ac:dyDescent="0.25">
      <c r="A187" s="3">
        <f>RSI!A187</f>
        <v>42578</v>
      </c>
      <c r="B187" s="2">
        <f>RSI!B187</f>
        <v>1.4619</v>
      </c>
      <c r="C187" s="2">
        <f>RSI!I187</f>
        <v>72.40832269355424</v>
      </c>
      <c r="D187" s="2">
        <f>MACD!E187</f>
        <v>-6.1059372278446045E-2</v>
      </c>
      <c r="E187" s="2">
        <f>MACD!F187</f>
        <v>-3.5663437226585513E-2</v>
      </c>
      <c r="F187" s="2">
        <f>'Moving Avg'!D187</f>
        <v>1.4506399999999999</v>
      </c>
      <c r="G187" s="2">
        <f>'Moving Avg'!F187</f>
        <v>1.3503949999999998</v>
      </c>
      <c r="H187" s="2">
        <f>'Moving Avg'!G187</f>
        <v>1.3413859999999997</v>
      </c>
      <c r="I187" s="2">
        <f>'Moving Avg'!H187</f>
        <v>0</v>
      </c>
      <c r="J187" s="5" t="str">
        <f>OBV!F187</f>
        <v>BULLISH</v>
      </c>
      <c r="K187" s="5" t="str">
        <f>OBV!G187</f>
        <v>WEAK</v>
      </c>
      <c r="L187" s="5" t="str">
        <f>OBV!H187</f>
        <v>CONFIRMED BULLISH</v>
      </c>
      <c r="M187" s="7">
        <f t="shared" si="20"/>
        <v>0</v>
      </c>
      <c r="N187" s="7">
        <f t="shared" si="21"/>
        <v>100</v>
      </c>
      <c r="O187" s="7">
        <f t="shared" si="22"/>
        <v>50</v>
      </c>
      <c r="P187" s="7">
        <f t="shared" si="23"/>
        <v>67</v>
      </c>
      <c r="Q187" s="8">
        <f t="shared" si="24"/>
        <v>52.55</v>
      </c>
      <c r="R187" s="8">
        <f t="shared" si="25"/>
        <v>54.25</v>
      </c>
      <c r="S187" s="8">
        <f t="shared" si="26"/>
        <v>57.650000000000006</v>
      </c>
      <c r="T187" s="8">
        <f t="shared" si="27"/>
        <v>54.25</v>
      </c>
      <c r="U187" s="7">
        <f t="shared" si="28"/>
        <v>54.816666666666663</v>
      </c>
      <c r="V187" s="7">
        <f t="shared" si="29"/>
        <v>54.674999999999997</v>
      </c>
    </row>
    <row r="188" spans="1:22" ht="13.5" x14ac:dyDescent="0.25">
      <c r="A188" s="3">
        <f>RSI!A188</f>
        <v>42579</v>
      </c>
      <c r="B188" s="2">
        <f>RSI!B188</f>
        <v>1.4431</v>
      </c>
      <c r="C188" s="2">
        <f>RSI!I188</f>
        <v>66.62824915967046</v>
      </c>
      <c r="D188" s="2">
        <f>MACD!E188</f>
        <v>-6.1952544847751811E-2</v>
      </c>
      <c r="E188" s="2">
        <f>MACD!F188</f>
        <v>-4.0921258750818777E-2</v>
      </c>
      <c r="F188" s="2">
        <f>'Moving Avg'!D188</f>
        <v>1.4581599999999999</v>
      </c>
      <c r="G188" s="2">
        <f>'Moving Avg'!F188</f>
        <v>1.3572149999999998</v>
      </c>
      <c r="H188" s="2">
        <f>'Moving Avg'!G188</f>
        <v>1.3437579999999998</v>
      </c>
      <c r="I188" s="2">
        <f>'Moving Avg'!H188</f>
        <v>0</v>
      </c>
      <c r="J188" s="5" t="str">
        <f>OBV!F188</f>
        <v>BULLISH</v>
      </c>
      <c r="K188" s="5" t="str">
        <f>OBV!G188</f>
        <v>WEAK</v>
      </c>
      <c r="L188" s="5" t="str">
        <f>OBV!H188</f>
        <v>CONFIRMED BULLISH</v>
      </c>
      <c r="M188" s="7">
        <f t="shared" si="20"/>
        <v>25</v>
      </c>
      <c r="N188" s="7">
        <f t="shared" si="21"/>
        <v>100</v>
      </c>
      <c r="O188" s="7">
        <f t="shared" si="22"/>
        <v>50</v>
      </c>
      <c r="P188" s="7">
        <f t="shared" si="23"/>
        <v>67</v>
      </c>
      <c r="Q188" s="8">
        <f t="shared" si="24"/>
        <v>61.3</v>
      </c>
      <c r="R188" s="8">
        <f t="shared" si="25"/>
        <v>59.25</v>
      </c>
      <c r="S188" s="8">
        <f t="shared" si="26"/>
        <v>61.400000000000006</v>
      </c>
      <c r="T188" s="8">
        <f t="shared" si="27"/>
        <v>60.5</v>
      </c>
      <c r="U188" s="7">
        <f t="shared" si="28"/>
        <v>60.65</v>
      </c>
      <c r="V188" s="7">
        <f t="shared" si="29"/>
        <v>60.612499999999997</v>
      </c>
    </row>
    <row r="189" spans="1:22" ht="13.5" x14ac:dyDescent="0.25">
      <c r="A189" s="3">
        <f>RSI!A189</f>
        <v>42580</v>
      </c>
      <c r="B189" s="2">
        <f>RSI!B189</f>
        <v>1.4431</v>
      </c>
      <c r="C189" s="2">
        <f>RSI!I189</f>
        <v>66.62824915967046</v>
      </c>
      <c r="D189" s="2">
        <f>MACD!E189</f>
        <v>-6.408534335820204E-2</v>
      </c>
      <c r="E189" s="2">
        <f>MACD!F189</f>
        <v>-4.5554075672295434E-2</v>
      </c>
      <c r="F189" s="2">
        <f>'Moving Avg'!D189</f>
        <v>1.4581600000000001</v>
      </c>
      <c r="G189" s="2">
        <f>'Moving Avg'!F189</f>
        <v>1.36582</v>
      </c>
      <c r="H189" s="2">
        <f>'Moving Avg'!G189</f>
        <v>1.3461299999999996</v>
      </c>
      <c r="I189" s="2">
        <f>'Moving Avg'!H189</f>
        <v>0</v>
      </c>
      <c r="J189" s="5" t="str">
        <f>OBV!F189</f>
        <v>BULLISH</v>
      </c>
      <c r="K189" s="5" t="str">
        <f>OBV!G189</f>
        <v>WEAK</v>
      </c>
      <c r="L189" s="5" t="str">
        <f>OBV!H189</f>
        <v>NEUTRAL</v>
      </c>
      <c r="M189" s="7">
        <f t="shared" si="20"/>
        <v>25</v>
      </c>
      <c r="N189" s="7">
        <f t="shared" si="21"/>
        <v>45</v>
      </c>
      <c r="O189" s="7">
        <f t="shared" si="22"/>
        <v>50</v>
      </c>
      <c r="P189" s="7">
        <f t="shared" si="23"/>
        <v>33</v>
      </c>
      <c r="Q189" s="8">
        <f t="shared" si="24"/>
        <v>36.950000000000003</v>
      </c>
      <c r="R189" s="8">
        <f t="shared" si="25"/>
        <v>39.75</v>
      </c>
      <c r="S189" s="8">
        <f t="shared" si="26"/>
        <v>37.85</v>
      </c>
      <c r="T189" s="8">
        <f t="shared" si="27"/>
        <v>38.25</v>
      </c>
      <c r="U189" s="7">
        <f t="shared" si="28"/>
        <v>38.183333333333337</v>
      </c>
      <c r="V189" s="7">
        <f t="shared" si="29"/>
        <v>38.200000000000003</v>
      </c>
    </row>
    <row r="190" spans="1:22" ht="13.5" x14ac:dyDescent="0.25">
      <c r="A190" s="3">
        <f>RSI!A190</f>
        <v>42583</v>
      </c>
      <c r="B190" s="2">
        <f>RSI!B190</f>
        <v>1.4431</v>
      </c>
      <c r="C190" s="2">
        <f>RSI!I190</f>
        <v>66.62824915967046</v>
      </c>
      <c r="D190" s="2">
        <f>MACD!E190</f>
        <v>-6.0556506369430219E-2</v>
      </c>
      <c r="E190" s="2">
        <f>MACD!F190</f>
        <v>-4.8554561811722394E-2</v>
      </c>
      <c r="F190" s="2">
        <f>'Moving Avg'!D190</f>
        <v>1.4506200000000002</v>
      </c>
      <c r="G190" s="2">
        <f>'Moving Avg'!F190</f>
        <v>1.374425</v>
      </c>
      <c r="H190" s="2">
        <f>'Moving Avg'!G190</f>
        <v>1.3485020000000001</v>
      </c>
      <c r="I190" s="2">
        <f>'Moving Avg'!H190</f>
        <v>0</v>
      </c>
      <c r="J190" s="5" t="str">
        <f>OBV!F190</f>
        <v>BEARISH</v>
      </c>
      <c r="K190" s="5" t="str">
        <f>OBV!G190</f>
        <v>STRONG</v>
      </c>
      <c r="L190" s="5" t="str">
        <f>OBV!H190</f>
        <v>CONFIRMED BEARISH</v>
      </c>
      <c r="M190" s="7">
        <f t="shared" si="20"/>
        <v>25</v>
      </c>
      <c r="N190" s="7">
        <f t="shared" si="21"/>
        <v>45</v>
      </c>
      <c r="O190" s="7">
        <f t="shared" si="22"/>
        <v>50</v>
      </c>
      <c r="P190" s="7">
        <f t="shared" si="23"/>
        <v>33</v>
      </c>
      <c r="Q190" s="8">
        <f t="shared" si="24"/>
        <v>36.950000000000003</v>
      </c>
      <c r="R190" s="8">
        <f t="shared" si="25"/>
        <v>39.75</v>
      </c>
      <c r="S190" s="8">
        <f t="shared" si="26"/>
        <v>37.85</v>
      </c>
      <c r="T190" s="8">
        <f t="shared" si="27"/>
        <v>38.25</v>
      </c>
      <c r="U190" s="7">
        <f t="shared" si="28"/>
        <v>38.183333333333337</v>
      </c>
      <c r="V190" s="7">
        <f t="shared" si="29"/>
        <v>38.200000000000003</v>
      </c>
    </row>
    <row r="191" spans="1:22" ht="13.5" x14ac:dyDescent="0.25">
      <c r="A191" s="3">
        <f>RSI!A191</f>
        <v>42584</v>
      </c>
      <c r="B191" s="2">
        <f>RSI!B191</f>
        <v>1.4368000000000001</v>
      </c>
      <c r="C191" s="2">
        <f>RSI!I191</f>
        <v>64.474142510311196</v>
      </c>
      <c r="D191" s="2">
        <f>MACD!E191</f>
        <v>-5.6523867630427382E-2</v>
      </c>
      <c r="E191" s="2">
        <f>MACD!F191</f>
        <v>-5.0148422975463396E-2</v>
      </c>
      <c r="F191" s="2">
        <f>'Moving Avg'!D191</f>
        <v>1.4456000000000002</v>
      </c>
      <c r="G191" s="2">
        <f>'Moving Avg'!F191</f>
        <v>1.3830100000000001</v>
      </c>
      <c r="H191" s="2">
        <f>'Moving Avg'!G191</f>
        <v>1.3505100000000001</v>
      </c>
      <c r="I191" s="2">
        <f>'Moving Avg'!H191</f>
        <v>0</v>
      </c>
      <c r="J191" s="5" t="str">
        <f>OBV!F191</f>
        <v>BEARISH</v>
      </c>
      <c r="K191" s="5" t="str">
        <f>OBV!G191</f>
        <v>STRONG</v>
      </c>
      <c r="L191" s="5" t="str">
        <f>OBV!H191</f>
        <v>CONFIRMED BEARISH</v>
      </c>
      <c r="M191" s="7">
        <f t="shared" si="20"/>
        <v>25</v>
      </c>
      <c r="N191" s="7">
        <f t="shared" si="21"/>
        <v>45</v>
      </c>
      <c r="O191" s="7">
        <f t="shared" si="22"/>
        <v>50</v>
      </c>
      <c r="P191" s="7">
        <f t="shared" si="23"/>
        <v>33</v>
      </c>
      <c r="Q191" s="8">
        <f t="shared" si="24"/>
        <v>36.950000000000003</v>
      </c>
      <c r="R191" s="8">
        <f t="shared" si="25"/>
        <v>39.75</v>
      </c>
      <c r="S191" s="8">
        <f t="shared" si="26"/>
        <v>37.85</v>
      </c>
      <c r="T191" s="8">
        <f t="shared" si="27"/>
        <v>38.25</v>
      </c>
      <c r="U191" s="7">
        <f t="shared" si="28"/>
        <v>38.183333333333337</v>
      </c>
      <c r="V191" s="7">
        <f t="shared" si="29"/>
        <v>38.200000000000003</v>
      </c>
    </row>
    <row r="192" spans="1:22" ht="13.5" x14ac:dyDescent="0.25">
      <c r="A192" s="3">
        <f>RSI!A192</f>
        <v>42585</v>
      </c>
      <c r="B192" s="2">
        <f>RSI!B192</f>
        <v>1.4368000000000001</v>
      </c>
      <c r="C192" s="2">
        <f>RSI!I192</f>
        <v>64.474142510311196</v>
      </c>
      <c r="D192" s="2">
        <f>MACD!E192</f>
        <v>-5.2465545340548481E-2</v>
      </c>
      <c r="E192" s="2">
        <f>MACD!F192</f>
        <v>-5.0611847448480421E-2</v>
      </c>
      <c r="F192" s="2">
        <f>'Moving Avg'!D192</f>
        <v>1.44058</v>
      </c>
      <c r="G192" s="2">
        <f>'Moving Avg'!F192</f>
        <v>1.3892200000000003</v>
      </c>
      <c r="H192" s="2">
        <f>'Moving Avg'!G192</f>
        <v>1.3525180000000001</v>
      </c>
      <c r="I192" s="2">
        <f>'Moving Avg'!H192</f>
        <v>0</v>
      </c>
      <c r="J192" s="5" t="str">
        <f>OBV!F192</f>
        <v>BEARISH</v>
      </c>
      <c r="K192" s="5" t="str">
        <f>OBV!G192</f>
        <v>STRONG</v>
      </c>
      <c r="L192" s="5" t="str">
        <f>OBV!H192</f>
        <v>CONFIRMED BEARISH</v>
      </c>
      <c r="M192" s="7">
        <f t="shared" si="20"/>
        <v>25</v>
      </c>
      <c r="N192" s="7">
        <f t="shared" si="21"/>
        <v>45</v>
      </c>
      <c r="O192" s="7">
        <f t="shared" si="22"/>
        <v>50</v>
      </c>
      <c r="P192" s="7">
        <f t="shared" si="23"/>
        <v>33</v>
      </c>
      <c r="Q192" s="8">
        <f t="shared" si="24"/>
        <v>36.950000000000003</v>
      </c>
      <c r="R192" s="8">
        <f t="shared" si="25"/>
        <v>39.75</v>
      </c>
      <c r="S192" s="8">
        <f t="shared" si="26"/>
        <v>37.85</v>
      </c>
      <c r="T192" s="8">
        <f t="shared" si="27"/>
        <v>38.25</v>
      </c>
      <c r="U192" s="7">
        <f t="shared" si="28"/>
        <v>38.183333333333337</v>
      </c>
      <c r="V192" s="7">
        <f t="shared" si="29"/>
        <v>38.200000000000003</v>
      </c>
    </row>
    <row r="193" spans="1:22" ht="13.5" x14ac:dyDescent="0.25">
      <c r="A193" s="3">
        <f>RSI!A193</f>
        <v>42586</v>
      </c>
      <c r="B193" s="2">
        <f>RSI!B193</f>
        <v>1.4368000000000001</v>
      </c>
      <c r="C193" s="2">
        <f>RSI!I193</f>
        <v>64.474142510311196</v>
      </c>
      <c r="D193" s="2">
        <f>MACD!E193</f>
        <v>-4.5469246733486068E-2</v>
      </c>
      <c r="E193" s="2">
        <f>MACD!F193</f>
        <v>-4.9583327305481553E-2</v>
      </c>
      <c r="F193" s="2">
        <f>'Moving Avg'!D193</f>
        <v>1.4393199999999999</v>
      </c>
      <c r="G193" s="2">
        <f>'Moving Avg'!F193</f>
        <v>1.3969150000000004</v>
      </c>
      <c r="H193" s="2">
        <f>'Moving Avg'!G193</f>
        <v>1.3542900000000002</v>
      </c>
      <c r="I193" s="2">
        <f>'Moving Avg'!H193</f>
        <v>0</v>
      </c>
      <c r="J193" s="5" t="str">
        <f>OBV!F193</f>
        <v>BEARISH</v>
      </c>
      <c r="K193" s="5" t="str">
        <f>OBV!G193</f>
        <v>STRONG</v>
      </c>
      <c r="L193" s="5" t="str">
        <f>OBV!H193</f>
        <v>CONFIRMED BEARISH</v>
      </c>
      <c r="M193" s="7">
        <f t="shared" si="20"/>
        <v>25</v>
      </c>
      <c r="N193" s="7">
        <f t="shared" si="21"/>
        <v>0</v>
      </c>
      <c r="O193" s="7">
        <f t="shared" si="22"/>
        <v>50</v>
      </c>
      <c r="P193" s="7">
        <f t="shared" si="23"/>
        <v>33</v>
      </c>
      <c r="Q193" s="8">
        <f t="shared" si="24"/>
        <v>21.2</v>
      </c>
      <c r="R193" s="8">
        <f t="shared" si="25"/>
        <v>30.75</v>
      </c>
      <c r="S193" s="8">
        <f t="shared" si="26"/>
        <v>31.1</v>
      </c>
      <c r="T193" s="8">
        <f t="shared" si="27"/>
        <v>27</v>
      </c>
      <c r="U193" s="7">
        <f t="shared" si="28"/>
        <v>27.683333333333337</v>
      </c>
      <c r="V193" s="7">
        <f t="shared" si="29"/>
        <v>27.512500000000003</v>
      </c>
    </row>
    <row r="194" spans="1:22" ht="13.5" x14ac:dyDescent="0.25">
      <c r="A194" s="3">
        <f>RSI!A194</f>
        <v>42587</v>
      </c>
      <c r="B194" s="2">
        <f>RSI!B194</f>
        <v>1.4431</v>
      </c>
      <c r="C194" s="2">
        <f>RSI!I194</f>
        <v>65.852987861551355</v>
      </c>
      <c r="D194" s="2">
        <f>MACD!E194</f>
        <v>-3.4508394585690771E-2</v>
      </c>
      <c r="E194" s="2">
        <f>MACD!F194</f>
        <v>-4.65683407615234E-2</v>
      </c>
      <c r="F194" s="2">
        <f>'Moving Avg'!D194</f>
        <v>1.4393199999999999</v>
      </c>
      <c r="G194" s="2">
        <f>'Moving Avg'!F194</f>
        <v>1.4031450000000005</v>
      </c>
      <c r="H194" s="2">
        <f>'Moving Avg'!G194</f>
        <v>1.3560680000000003</v>
      </c>
      <c r="I194" s="2">
        <f>'Moving Avg'!H194</f>
        <v>0</v>
      </c>
      <c r="J194" s="5" t="str">
        <f>OBV!F194</f>
        <v>BEARISH</v>
      </c>
      <c r="K194" s="5" t="str">
        <f>OBV!G194</f>
        <v>NEUTRAL</v>
      </c>
      <c r="L194" s="5" t="str">
        <f>OBV!H194</f>
        <v>NEUTRAL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0</v>
      </c>
      <c r="O194" s="7">
        <f t="shared" ref="O194:O257" si="32">IF(F194-I194&gt;10,100,IF(F194-I194&gt;5,75, IF(F194-I194&gt;0,50,0)))</f>
        <v>50</v>
      </c>
      <c r="P194" s="7">
        <f t="shared" ref="P194:P257" si="33">IF(L194="confirmed bullish", 34, IF(L194="bullish divergence",17, 0))+IF(J194="bullish",33,IF(J194="bearish",0,16.5))+IF(K194="strong",33,IF(K194="weak",0,16.5))</f>
        <v>16.5</v>
      </c>
      <c r="Q194" s="8">
        <f t="shared" si="24"/>
        <v>18.725000000000001</v>
      </c>
      <c r="R194" s="8">
        <f t="shared" si="25"/>
        <v>26.625</v>
      </c>
      <c r="S194" s="8">
        <f t="shared" si="26"/>
        <v>23.675000000000001</v>
      </c>
      <c r="T194" s="8">
        <f t="shared" si="27"/>
        <v>22.875</v>
      </c>
      <c r="U194" s="7">
        <f t="shared" si="28"/>
        <v>23.008333333333336</v>
      </c>
      <c r="V194" s="7">
        <f t="shared" si="29"/>
        <v>22.975000000000001</v>
      </c>
    </row>
    <row r="195" spans="1:22" ht="13.5" x14ac:dyDescent="0.25">
      <c r="A195" s="3">
        <f>RSI!A195</f>
        <v>42590</v>
      </c>
      <c r="B195" s="2">
        <f>RSI!B195</f>
        <v>1.4557</v>
      </c>
      <c r="C195" s="2">
        <f>RSI!I195</f>
        <v>68.487322676312175</v>
      </c>
      <c r="D195" s="2">
        <f>MACD!E195</f>
        <v>-2.0660907637011672E-2</v>
      </c>
      <c r="E195" s="2">
        <f>MACD!F195</f>
        <v>-4.1386854136621055E-2</v>
      </c>
      <c r="F195" s="2">
        <f>'Moving Avg'!D195</f>
        <v>1.4418400000000002</v>
      </c>
      <c r="G195" s="2">
        <f>'Moving Avg'!F195</f>
        <v>1.4100050000000004</v>
      </c>
      <c r="H195" s="2">
        <f>'Moving Avg'!G195</f>
        <v>1.3578600000000001</v>
      </c>
      <c r="I195" s="2">
        <f>'Moving Avg'!H195</f>
        <v>0</v>
      </c>
      <c r="J195" s="5" t="str">
        <f>OBV!F195</f>
        <v>BULLISH</v>
      </c>
      <c r="K195" s="5" t="str">
        <f>OBV!G195</f>
        <v>WEAK</v>
      </c>
      <c r="L195" s="5" t="str">
        <f>OBV!H195</f>
        <v>CONFIRMED BULLISH</v>
      </c>
      <c r="M195" s="7">
        <f t="shared" si="30"/>
        <v>25</v>
      </c>
      <c r="N195" s="7">
        <f t="shared" si="31"/>
        <v>0</v>
      </c>
      <c r="O195" s="7">
        <f t="shared" si="32"/>
        <v>50</v>
      </c>
      <c r="P195" s="7">
        <f t="shared" si="33"/>
        <v>67</v>
      </c>
      <c r="Q195" s="8">
        <f t="shared" ref="Q195:Q258" si="34">0.35*M195+N195*0.35+O195*0.15+P195*0.15</f>
        <v>26.299999999999997</v>
      </c>
      <c r="R195" s="8">
        <f t="shared" ref="R195:R258" si="35">M195*0.2+N195*0.2+O195*0.35+P195*0.25</f>
        <v>39.25</v>
      </c>
      <c r="S195" s="8">
        <f t="shared" ref="S195:S258" si="36">M195*0.15+N195*0.15+O195*0.25+P195*0.45</f>
        <v>46.400000000000006</v>
      </c>
      <c r="T195" s="8">
        <f t="shared" ref="T195:T258" si="37">0.25*SUM(M195:P195)</f>
        <v>35.5</v>
      </c>
      <c r="U195" s="7">
        <f t="shared" ref="U195:U258" si="38">SUM(Q195:S195)/3</f>
        <v>37.31666666666667</v>
      </c>
      <c r="V195" s="7">
        <f t="shared" ref="V195:V258" si="39">SUM(Q195:T195)/4</f>
        <v>36.862499999999997</v>
      </c>
    </row>
    <row r="196" spans="1:22" ht="13.5" x14ac:dyDescent="0.25">
      <c r="A196" s="3">
        <f>RSI!A196</f>
        <v>42591</v>
      </c>
      <c r="B196" s="2">
        <f>RSI!B196</f>
        <v>1.4807999999999999</v>
      </c>
      <c r="C196" s="2">
        <f>RSI!I196</f>
        <v>72.962167639840345</v>
      </c>
      <c r="D196" s="2">
        <f>MACD!E196</f>
        <v>-1.405719669275296E-2</v>
      </c>
      <c r="E196" s="2">
        <f>MACD!F196</f>
        <v>-3.5920922647847436E-2</v>
      </c>
      <c r="F196" s="2">
        <f>'Moving Avg'!D196</f>
        <v>1.4506399999999999</v>
      </c>
      <c r="G196" s="2">
        <f>'Moving Avg'!F196</f>
        <v>1.4184150000000004</v>
      </c>
      <c r="H196" s="2">
        <f>'Moving Avg'!G196</f>
        <v>1.3601539999999996</v>
      </c>
      <c r="I196" s="2">
        <f>'Moving Avg'!H196</f>
        <v>0</v>
      </c>
      <c r="J196" s="5" t="str">
        <f>OBV!F196</f>
        <v>BULLISH</v>
      </c>
      <c r="K196" s="5" t="str">
        <f>OBV!G196</f>
        <v>WEAK</v>
      </c>
      <c r="L196" s="5" t="str">
        <f>OBV!H196</f>
        <v>CONFIRMED BULLISH</v>
      </c>
      <c r="M196" s="7">
        <f t="shared" si="30"/>
        <v>0</v>
      </c>
      <c r="N196" s="7">
        <f t="shared" si="31"/>
        <v>0</v>
      </c>
      <c r="O196" s="7">
        <f t="shared" si="32"/>
        <v>50</v>
      </c>
      <c r="P196" s="7">
        <f t="shared" si="33"/>
        <v>67</v>
      </c>
      <c r="Q196" s="8">
        <f t="shared" si="34"/>
        <v>17.549999999999997</v>
      </c>
      <c r="R196" s="8">
        <f t="shared" si="35"/>
        <v>34.25</v>
      </c>
      <c r="S196" s="8">
        <f t="shared" si="36"/>
        <v>42.650000000000006</v>
      </c>
      <c r="T196" s="8">
        <f t="shared" si="37"/>
        <v>29.25</v>
      </c>
      <c r="U196" s="7">
        <f t="shared" si="38"/>
        <v>31.483333333333334</v>
      </c>
      <c r="V196" s="7">
        <f t="shared" si="39"/>
        <v>30.925000000000001</v>
      </c>
    </row>
    <row r="197" spans="1:22" ht="13.5" x14ac:dyDescent="0.25">
      <c r="A197" s="3">
        <f>RSI!A197</f>
        <v>42592</v>
      </c>
      <c r="B197" s="2">
        <f>RSI!B197</f>
        <v>1.4619</v>
      </c>
      <c r="C197" s="2">
        <f>RSI!I197</f>
        <v>65.428096100271318</v>
      </c>
      <c r="D197" s="2">
        <f>MACD!E197</f>
        <v>-7.5385377285301924E-3</v>
      </c>
      <c r="E197" s="2">
        <f>MACD!F197</f>
        <v>-3.0244445663983991E-2</v>
      </c>
      <c r="F197" s="2">
        <f>'Moving Avg'!D197</f>
        <v>1.45566</v>
      </c>
      <c r="G197" s="2">
        <f>'Moving Avg'!F197</f>
        <v>1.4261750000000002</v>
      </c>
      <c r="H197" s="2">
        <f>'Moving Avg'!G197</f>
        <v>1.3620700000000001</v>
      </c>
      <c r="I197" s="2">
        <f>'Moving Avg'!H197</f>
        <v>0</v>
      </c>
      <c r="J197" s="5" t="str">
        <f>OBV!F197</f>
        <v>BULLISH</v>
      </c>
      <c r="K197" s="5" t="str">
        <f>OBV!G197</f>
        <v>WEAK</v>
      </c>
      <c r="L197" s="5" t="str">
        <f>OBV!H197</f>
        <v>CONFIRMED BULLISH</v>
      </c>
      <c r="M197" s="7">
        <f t="shared" si="30"/>
        <v>25</v>
      </c>
      <c r="N197" s="7">
        <f t="shared" si="31"/>
        <v>0</v>
      </c>
      <c r="O197" s="7">
        <f t="shared" si="32"/>
        <v>50</v>
      </c>
      <c r="P197" s="7">
        <f t="shared" si="33"/>
        <v>67</v>
      </c>
      <c r="Q197" s="8">
        <f t="shared" si="34"/>
        <v>26.299999999999997</v>
      </c>
      <c r="R197" s="8">
        <f t="shared" si="35"/>
        <v>39.25</v>
      </c>
      <c r="S197" s="8">
        <f t="shared" si="36"/>
        <v>46.400000000000006</v>
      </c>
      <c r="T197" s="8">
        <f t="shared" si="37"/>
        <v>35.5</v>
      </c>
      <c r="U197" s="7">
        <f t="shared" si="38"/>
        <v>37.31666666666667</v>
      </c>
      <c r="V197" s="7">
        <f t="shared" si="39"/>
        <v>36.862499999999997</v>
      </c>
    </row>
    <row r="198" spans="1:22" ht="13.5" x14ac:dyDescent="0.25">
      <c r="A198" s="3">
        <f>RSI!A198</f>
        <v>42593</v>
      </c>
      <c r="B198" s="2">
        <f>RSI!B198</f>
        <v>1.5059</v>
      </c>
      <c r="C198" s="2">
        <f>RSI!I198</f>
        <v>72.537687894860454</v>
      </c>
      <c r="D198" s="2">
        <f>MACD!E198</f>
        <v>-8.4969839790276502E-3</v>
      </c>
      <c r="E198" s="2">
        <f>MACD!F198</f>
        <v>-2.5894953326992726E-2</v>
      </c>
      <c r="F198" s="2">
        <f>'Moving Avg'!D198</f>
        <v>1.4694800000000001</v>
      </c>
      <c r="G198" s="2">
        <f>'Moving Avg'!F198</f>
        <v>1.4346500000000002</v>
      </c>
      <c r="H198" s="2">
        <f>'Moving Avg'!G198</f>
        <v>1.3648660000000001</v>
      </c>
      <c r="I198" s="2">
        <f>'Moving Avg'!H198</f>
        <v>0</v>
      </c>
      <c r="J198" s="5" t="str">
        <f>OBV!F198</f>
        <v>BULLISH</v>
      </c>
      <c r="K198" s="5" t="str">
        <f>OBV!G198</f>
        <v>WEAK</v>
      </c>
      <c r="L198" s="5" t="str">
        <f>OBV!H198</f>
        <v>CONFIRMED BULLISH</v>
      </c>
      <c r="M198" s="7">
        <f t="shared" si="30"/>
        <v>0</v>
      </c>
      <c r="N198" s="7">
        <f t="shared" si="31"/>
        <v>0</v>
      </c>
      <c r="O198" s="7">
        <f t="shared" si="32"/>
        <v>50</v>
      </c>
      <c r="P198" s="7">
        <f t="shared" si="33"/>
        <v>67</v>
      </c>
      <c r="Q198" s="8">
        <f t="shared" si="34"/>
        <v>17.549999999999997</v>
      </c>
      <c r="R198" s="8">
        <f t="shared" si="35"/>
        <v>34.25</v>
      </c>
      <c r="S198" s="8">
        <f t="shared" si="36"/>
        <v>42.650000000000006</v>
      </c>
      <c r="T198" s="8">
        <f t="shared" si="37"/>
        <v>29.25</v>
      </c>
      <c r="U198" s="7">
        <f t="shared" si="38"/>
        <v>31.483333333333334</v>
      </c>
      <c r="V198" s="7">
        <f t="shared" si="39"/>
        <v>30.925000000000001</v>
      </c>
    </row>
    <row r="199" spans="1:22" ht="13.5" x14ac:dyDescent="0.25">
      <c r="A199" s="3">
        <f>RSI!A199</f>
        <v>42594</v>
      </c>
      <c r="B199" s="2">
        <f>RSI!B199</f>
        <v>1.4807999999999999</v>
      </c>
      <c r="C199" s="2">
        <f>RSI!I199</f>
        <v>64.401464896591932</v>
      </c>
      <c r="D199" s="2">
        <f>MACD!E199</f>
        <v>-8.0074819362092597E-3</v>
      </c>
      <c r="E199" s="2">
        <f>MACD!F199</f>
        <v>-2.2317459048836034E-2</v>
      </c>
      <c r="F199" s="2">
        <f>'Moving Avg'!D199</f>
        <v>1.47702</v>
      </c>
      <c r="G199" s="2">
        <f>'Moving Avg'!F199</f>
        <v>1.4421700000000002</v>
      </c>
      <c r="H199" s="2">
        <f>'Moving Avg'!G199</f>
        <v>1.3671600000000002</v>
      </c>
      <c r="I199" s="2">
        <f>'Moving Avg'!H199</f>
        <v>0</v>
      </c>
      <c r="J199" s="5" t="str">
        <f>OBV!F199</f>
        <v>BULLISH</v>
      </c>
      <c r="K199" s="5" t="str">
        <f>OBV!G199</f>
        <v>NEUTRAL</v>
      </c>
      <c r="L199" s="5" t="str">
        <f>OBV!H199</f>
        <v>CONFIRMED BULLISH</v>
      </c>
      <c r="M199" s="7">
        <f t="shared" si="30"/>
        <v>25</v>
      </c>
      <c r="N199" s="7">
        <f t="shared" si="31"/>
        <v>0</v>
      </c>
      <c r="O199" s="7">
        <f t="shared" si="32"/>
        <v>50</v>
      </c>
      <c r="P199" s="7">
        <f t="shared" si="33"/>
        <v>83.5</v>
      </c>
      <c r="Q199" s="8">
        <f t="shared" si="34"/>
        <v>28.774999999999999</v>
      </c>
      <c r="R199" s="8">
        <f t="shared" si="35"/>
        <v>43.375</v>
      </c>
      <c r="S199" s="8">
        <f t="shared" si="36"/>
        <v>53.825000000000003</v>
      </c>
      <c r="T199" s="8">
        <f t="shared" si="37"/>
        <v>39.625</v>
      </c>
      <c r="U199" s="7">
        <f t="shared" si="38"/>
        <v>41.991666666666667</v>
      </c>
      <c r="V199" s="7">
        <f t="shared" si="39"/>
        <v>41.400000000000006</v>
      </c>
    </row>
    <row r="200" spans="1:22" ht="13.5" x14ac:dyDescent="0.25">
      <c r="A200" s="3">
        <f>RSI!A200</f>
        <v>42597</v>
      </c>
      <c r="B200" s="2">
        <f>RSI!B200</f>
        <v>1.4744999999999999</v>
      </c>
      <c r="C200" s="2">
        <f>RSI!I200</f>
        <v>62.50635321843572</v>
      </c>
      <c r="D200" s="2">
        <f>MACD!E200</f>
        <v>-7.4956785472632959E-3</v>
      </c>
      <c r="E200" s="2">
        <f>MACD!F200</f>
        <v>-1.9353102948521488E-2</v>
      </c>
      <c r="F200" s="2">
        <f>'Moving Avg'!D200</f>
        <v>1.4807799999999998</v>
      </c>
      <c r="G200" s="2">
        <f>'Moving Avg'!F200</f>
        <v>1.447505</v>
      </c>
      <c r="H200" s="2">
        <f>'Moving Avg'!G200</f>
        <v>1.3693280000000001</v>
      </c>
      <c r="I200" s="2">
        <f>'Moving Avg'!H200</f>
        <v>0</v>
      </c>
      <c r="J200" s="5" t="str">
        <f>OBV!F200</f>
        <v>BEARISH</v>
      </c>
      <c r="K200" s="5" t="str">
        <f>OBV!G200</f>
        <v>STRONG</v>
      </c>
      <c r="L200" s="5" t="str">
        <f>OBV!H200</f>
        <v>BEARISH DIVERGENCE</v>
      </c>
      <c r="M200" s="7">
        <f t="shared" si="30"/>
        <v>25</v>
      </c>
      <c r="N200" s="7">
        <f t="shared" si="31"/>
        <v>0</v>
      </c>
      <c r="O200" s="7">
        <f t="shared" si="32"/>
        <v>50</v>
      </c>
      <c r="P200" s="7">
        <f t="shared" si="33"/>
        <v>33</v>
      </c>
      <c r="Q200" s="8">
        <f t="shared" si="34"/>
        <v>21.2</v>
      </c>
      <c r="R200" s="8">
        <f t="shared" si="35"/>
        <v>30.75</v>
      </c>
      <c r="S200" s="8">
        <f t="shared" si="36"/>
        <v>31.1</v>
      </c>
      <c r="T200" s="8">
        <f t="shared" si="37"/>
        <v>27</v>
      </c>
      <c r="U200" s="7">
        <f t="shared" si="38"/>
        <v>27.683333333333337</v>
      </c>
      <c r="V200" s="7">
        <f t="shared" si="39"/>
        <v>27.512500000000003</v>
      </c>
    </row>
    <row r="201" spans="1:22" ht="13.5" x14ac:dyDescent="0.25">
      <c r="A201" s="3">
        <f>RSI!A201</f>
        <v>42598</v>
      </c>
      <c r="B201" s="2">
        <f>RSI!B201</f>
        <v>1.5059</v>
      </c>
      <c r="C201" s="2">
        <f>RSI!I201</f>
        <v>67.620599594468672</v>
      </c>
      <c r="D201" s="2">
        <f>MACD!E201</f>
        <v>-1.0662263600969668E-2</v>
      </c>
      <c r="E201" s="2">
        <f>MACD!F201</f>
        <v>-1.7614935079011122E-2</v>
      </c>
      <c r="F201" s="2">
        <f>'Moving Avg'!D201</f>
        <v>1.4858</v>
      </c>
      <c r="G201" s="2">
        <f>'Moving Avg'!F201</f>
        <v>1.4540949999999999</v>
      </c>
      <c r="H201" s="2">
        <f>'Moving Avg'!G201</f>
        <v>1.3726000000000003</v>
      </c>
      <c r="I201" s="2">
        <f>'Moving Avg'!H201</f>
        <v>1.3358014999999985</v>
      </c>
      <c r="J201" s="5" t="str">
        <f>OBV!F201</f>
        <v>BEARISH</v>
      </c>
      <c r="K201" s="5" t="str">
        <f>OBV!G201</f>
        <v>STRONG</v>
      </c>
      <c r="L201" s="5" t="str">
        <f>OBV!H201</f>
        <v>BEARISH DIVERGENCE</v>
      </c>
      <c r="M201" s="7">
        <f t="shared" si="30"/>
        <v>25</v>
      </c>
      <c r="N201" s="7">
        <f t="shared" si="31"/>
        <v>0</v>
      </c>
      <c r="O201" s="7">
        <f t="shared" si="32"/>
        <v>50</v>
      </c>
      <c r="P201" s="7">
        <f t="shared" si="33"/>
        <v>33</v>
      </c>
      <c r="Q201" s="8">
        <f t="shared" si="34"/>
        <v>21.2</v>
      </c>
      <c r="R201" s="8">
        <f t="shared" si="35"/>
        <v>30.75</v>
      </c>
      <c r="S201" s="8">
        <f t="shared" si="36"/>
        <v>31.1</v>
      </c>
      <c r="T201" s="8">
        <f t="shared" si="37"/>
        <v>27</v>
      </c>
      <c r="U201" s="7">
        <f t="shared" si="38"/>
        <v>27.683333333333337</v>
      </c>
      <c r="V201" s="7">
        <f t="shared" si="39"/>
        <v>27.512500000000003</v>
      </c>
    </row>
    <row r="202" spans="1:22" ht="13.5" x14ac:dyDescent="0.25">
      <c r="A202" s="3">
        <f>RSI!A202</f>
        <v>42599</v>
      </c>
      <c r="B202" s="2">
        <f>RSI!B202</f>
        <v>1.5246999999999999</v>
      </c>
      <c r="C202" s="2">
        <f>RSI!I202</f>
        <v>70.238159511693127</v>
      </c>
      <c r="D202" s="2">
        <f>MACD!E202</f>
        <v>-1.5201756009417755E-2</v>
      </c>
      <c r="E202" s="2">
        <f>MACD!F202</f>
        <v>-1.7132299265092448E-2</v>
      </c>
      <c r="F202" s="2">
        <f>'Moving Avg'!D202</f>
        <v>1.4983600000000001</v>
      </c>
      <c r="G202" s="2">
        <f>'Moving Avg'!F202</f>
        <v>1.4613099999999997</v>
      </c>
      <c r="H202" s="2">
        <f>'Moving Avg'!G202</f>
        <v>1.375772</v>
      </c>
      <c r="I202" s="2">
        <f>'Moving Avg'!H202</f>
        <v>1.3372479999999984</v>
      </c>
      <c r="J202" s="5" t="str">
        <f>OBV!F202</f>
        <v>BEARISH</v>
      </c>
      <c r="K202" s="5" t="str">
        <f>OBV!G202</f>
        <v>STRONG</v>
      </c>
      <c r="L202" s="5" t="str">
        <f>OBV!H202</f>
        <v>BEARISH DIVERGENCE</v>
      </c>
      <c r="M202" s="7">
        <f t="shared" si="30"/>
        <v>0</v>
      </c>
      <c r="N202" s="7">
        <f t="shared" si="31"/>
        <v>0</v>
      </c>
      <c r="O202" s="7">
        <f t="shared" si="32"/>
        <v>50</v>
      </c>
      <c r="P202" s="7">
        <f t="shared" si="33"/>
        <v>33</v>
      </c>
      <c r="Q202" s="8">
        <f t="shared" si="34"/>
        <v>12.45</v>
      </c>
      <c r="R202" s="8">
        <f t="shared" si="35"/>
        <v>25.75</v>
      </c>
      <c r="S202" s="8">
        <f t="shared" si="36"/>
        <v>27.35</v>
      </c>
      <c r="T202" s="8">
        <f t="shared" si="37"/>
        <v>20.75</v>
      </c>
      <c r="U202" s="7">
        <f t="shared" si="38"/>
        <v>21.850000000000005</v>
      </c>
      <c r="V202" s="7">
        <f t="shared" si="39"/>
        <v>21.575000000000003</v>
      </c>
    </row>
    <row r="203" spans="1:22" ht="13.5" x14ac:dyDescent="0.25">
      <c r="A203" s="3">
        <f>RSI!A203</f>
        <v>42600</v>
      </c>
      <c r="B203" s="2">
        <f>RSI!B203</f>
        <v>1.5246999999999999</v>
      </c>
      <c r="C203" s="2">
        <f>RSI!I203</f>
        <v>70.238159511693127</v>
      </c>
      <c r="D203" s="2">
        <f>MACD!E203</f>
        <v>-1.9586808397695776E-2</v>
      </c>
      <c r="E203" s="2">
        <f>MACD!F203</f>
        <v>-1.7623201091613114E-2</v>
      </c>
      <c r="F203" s="2">
        <f>'Moving Avg'!D203</f>
        <v>1.5021200000000001</v>
      </c>
      <c r="G203" s="2">
        <f>'Moving Avg'!F203</f>
        <v>1.4672699999999996</v>
      </c>
      <c r="H203" s="2">
        <f>'Moving Avg'!G203</f>
        <v>1.3790639999999998</v>
      </c>
      <c r="I203" s="2">
        <f>'Moving Avg'!H203</f>
        <v>1.3387834999999988</v>
      </c>
      <c r="J203" s="5" t="str">
        <f>OBV!F203</f>
        <v>BEARISH</v>
      </c>
      <c r="K203" s="5" t="str">
        <f>OBV!G203</f>
        <v>STRONG</v>
      </c>
      <c r="L203" s="5" t="str">
        <f>OBV!H203</f>
        <v>BEARISH DIVERGENCE</v>
      </c>
      <c r="M203" s="7">
        <f t="shared" si="30"/>
        <v>0</v>
      </c>
      <c r="N203" s="7">
        <f t="shared" si="31"/>
        <v>45</v>
      </c>
      <c r="O203" s="7">
        <f t="shared" si="32"/>
        <v>50</v>
      </c>
      <c r="P203" s="7">
        <f t="shared" si="33"/>
        <v>33</v>
      </c>
      <c r="Q203" s="8">
        <f t="shared" si="34"/>
        <v>28.2</v>
      </c>
      <c r="R203" s="8">
        <f t="shared" si="35"/>
        <v>34.75</v>
      </c>
      <c r="S203" s="8">
        <f t="shared" si="36"/>
        <v>34.1</v>
      </c>
      <c r="T203" s="8">
        <f t="shared" si="37"/>
        <v>32</v>
      </c>
      <c r="U203" s="7">
        <f t="shared" si="38"/>
        <v>32.35</v>
      </c>
      <c r="V203" s="7">
        <f t="shared" si="39"/>
        <v>32.262500000000003</v>
      </c>
    </row>
    <row r="204" spans="1:22" ht="13.5" x14ac:dyDescent="0.25">
      <c r="A204" s="3">
        <f>RSI!A204</f>
        <v>42601</v>
      </c>
      <c r="B204" s="2">
        <f>RSI!B204</f>
        <v>1.5371999999999999</v>
      </c>
      <c r="C204" s="2">
        <f>RSI!I204</f>
        <v>71.984571217428226</v>
      </c>
      <c r="D204" s="2">
        <f>MACD!E204</f>
        <v>-2.3757583819876915E-2</v>
      </c>
      <c r="E204" s="2">
        <f>MACD!F204</f>
        <v>-1.8850077637265875E-2</v>
      </c>
      <c r="F204" s="2">
        <f>'Moving Avg'!D204</f>
        <v>1.5134000000000001</v>
      </c>
      <c r="G204" s="2">
        <f>'Moving Avg'!F204</f>
        <v>1.4719749999999998</v>
      </c>
      <c r="H204" s="2">
        <f>'Moving Avg'!G204</f>
        <v>1.3827240000000001</v>
      </c>
      <c r="I204" s="2">
        <f>'Moving Avg'!H204</f>
        <v>1.3403814999999986</v>
      </c>
      <c r="J204" s="5" t="str">
        <f>OBV!F204</f>
        <v>BEARISH</v>
      </c>
      <c r="K204" s="5" t="str">
        <f>OBV!G204</f>
        <v>NEUTRAL</v>
      </c>
      <c r="L204" s="5" t="str">
        <f>OBV!H204</f>
        <v>BEARISH DIVERGENCE</v>
      </c>
      <c r="M204" s="7">
        <f t="shared" si="30"/>
        <v>0</v>
      </c>
      <c r="N204" s="7">
        <f t="shared" si="31"/>
        <v>45</v>
      </c>
      <c r="O204" s="7">
        <f t="shared" si="32"/>
        <v>50</v>
      </c>
      <c r="P204" s="7">
        <f t="shared" si="33"/>
        <v>16.5</v>
      </c>
      <c r="Q204" s="8">
        <f t="shared" si="34"/>
        <v>25.725000000000001</v>
      </c>
      <c r="R204" s="8">
        <f t="shared" si="35"/>
        <v>30.625</v>
      </c>
      <c r="S204" s="8">
        <f t="shared" si="36"/>
        <v>26.675000000000001</v>
      </c>
      <c r="T204" s="8">
        <f t="shared" si="37"/>
        <v>27.875</v>
      </c>
      <c r="U204" s="7">
        <f t="shared" si="38"/>
        <v>27.675000000000001</v>
      </c>
      <c r="V204" s="7">
        <f t="shared" si="39"/>
        <v>27.725000000000001</v>
      </c>
    </row>
    <row r="205" spans="1:22" ht="13.5" x14ac:dyDescent="0.25">
      <c r="A205" s="3">
        <f>RSI!A205</f>
        <v>42604</v>
      </c>
      <c r="B205" s="2">
        <f>RSI!B205</f>
        <v>1.5184</v>
      </c>
      <c r="C205" s="2">
        <f>RSI!I205</f>
        <v>65.736763086506528</v>
      </c>
      <c r="D205" s="2">
        <f>MACD!E205</f>
        <v>-2.449585420682987E-2</v>
      </c>
      <c r="E205" s="2">
        <f>MACD!F205</f>
        <v>-1.9979232951178677E-2</v>
      </c>
      <c r="F205" s="2">
        <f>'Moving Avg'!D205</f>
        <v>1.5221799999999999</v>
      </c>
      <c r="G205" s="2">
        <f>'Moving Avg'!F205</f>
        <v>1.4738549999999999</v>
      </c>
      <c r="H205" s="2">
        <f>'Moving Avg'!G205</f>
        <v>1.386128</v>
      </c>
      <c r="I205" s="2">
        <f>'Moving Avg'!H205</f>
        <v>1.3418259999999984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  <c r="M205" s="7">
        <f t="shared" si="30"/>
        <v>25</v>
      </c>
      <c r="N205" s="7">
        <f t="shared" si="31"/>
        <v>45</v>
      </c>
      <c r="O205" s="7">
        <f t="shared" si="32"/>
        <v>50</v>
      </c>
      <c r="P205" s="7">
        <f t="shared" si="33"/>
        <v>83.5</v>
      </c>
      <c r="Q205" s="8">
        <f t="shared" si="34"/>
        <v>44.524999999999999</v>
      </c>
      <c r="R205" s="8">
        <f t="shared" si="35"/>
        <v>52.375</v>
      </c>
      <c r="S205" s="8">
        <f t="shared" si="36"/>
        <v>60.575000000000003</v>
      </c>
      <c r="T205" s="8">
        <f t="shared" si="37"/>
        <v>50.875</v>
      </c>
      <c r="U205" s="7">
        <f t="shared" si="38"/>
        <v>52.491666666666674</v>
      </c>
      <c r="V205" s="7">
        <f t="shared" si="39"/>
        <v>52.087500000000006</v>
      </c>
    </row>
    <row r="206" spans="1:22" ht="13.5" x14ac:dyDescent="0.25">
      <c r="A206" s="3">
        <f>RSI!A206</f>
        <v>42605</v>
      </c>
      <c r="B206" s="2">
        <f>RSI!B206</f>
        <v>1.4870000000000001</v>
      </c>
      <c r="C206" s="2">
        <f>RSI!I206</f>
        <v>56.860053562453636</v>
      </c>
      <c r="D206" s="2">
        <f>MACD!E206</f>
        <v>-1.9322181670034189E-2</v>
      </c>
      <c r="E206" s="2">
        <f>MACD!F206</f>
        <v>-1.9847822694949779E-2</v>
      </c>
      <c r="F206" s="2">
        <f>'Moving Avg'!D206</f>
        <v>1.5184</v>
      </c>
      <c r="G206" s="2">
        <f>'Moving Avg'!F206</f>
        <v>1.4751099999999997</v>
      </c>
      <c r="H206" s="2">
        <f>'Moving Avg'!G206</f>
        <v>1.389616</v>
      </c>
      <c r="I206" s="2">
        <f>'Moving Avg'!H206</f>
        <v>1.3432029999999986</v>
      </c>
      <c r="J206" s="5" t="str">
        <f>OBV!F206</f>
        <v>BEARISH</v>
      </c>
      <c r="K206" s="5" t="str">
        <f>OBV!G206</f>
        <v>STRONG</v>
      </c>
      <c r="L206" s="5" t="str">
        <f>OBV!H206</f>
        <v>CONFIRMED BEARISH</v>
      </c>
      <c r="M206" s="7">
        <f t="shared" si="30"/>
        <v>25</v>
      </c>
      <c r="N206" s="7">
        <f t="shared" si="31"/>
        <v>0</v>
      </c>
      <c r="O206" s="7">
        <f t="shared" si="32"/>
        <v>50</v>
      </c>
      <c r="P206" s="7">
        <f t="shared" si="33"/>
        <v>33</v>
      </c>
      <c r="Q206" s="8">
        <f t="shared" si="34"/>
        <v>21.2</v>
      </c>
      <c r="R206" s="8">
        <f t="shared" si="35"/>
        <v>30.75</v>
      </c>
      <c r="S206" s="8">
        <f t="shared" si="36"/>
        <v>31.1</v>
      </c>
      <c r="T206" s="8">
        <f t="shared" si="37"/>
        <v>27</v>
      </c>
      <c r="U206" s="7">
        <f t="shared" si="38"/>
        <v>27.683333333333337</v>
      </c>
      <c r="V206" s="7">
        <f t="shared" si="39"/>
        <v>27.512500000000003</v>
      </c>
    </row>
    <row r="207" spans="1:22" ht="13.5" x14ac:dyDescent="0.25">
      <c r="A207" s="3">
        <f>RSI!A207</f>
        <v>42606</v>
      </c>
      <c r="B207" s="2">
        <f>RSI!B207</f>
        <v>1.4870000000000001</v>
      </c>
      <c r="C207" s="2">
        <f>RSI!I207</f>
        <v>56.860053562453636</v>
      </c>
      <c r="D207" s="2">
        <f>MACD!E207</f>
        <v>-1.8026886301661049E-2</v>
      </c>
      <c r="E207" s="2">
        <f>MACD!F207</f>
        <v>-1.9483635416292035E-2</v>
      </c>
      <c r="F207" s="2">
        <f>'Moving Avg'!D207</f>
        <v>1.5108599999999999</v>
      </c>
      <c r="G207" s="2">
        <f>'Moving Avg'!F207</f>
        <v>1.4763649999999999</v>
      </c>
      <c r="H207" s="2">
        <f>'Moving Avg'!G207</f>
        <v>1.3931040000000001</v>
      </c>
      <c r="I207" s="2">
        <f>'Moving Avg'!H207</f>
        <v>1.3445499999999988</v>
      </c>
      <c r="J207" s="5" t="str">
        <f>OBV!F207</f>
        <v>BEARISH</v>
      </c>
      <c r="K207" s="5" t="str">
        <f>OBV!G207</f>
        <v>STRONG</v>
      </c>
      <c r="L207" s="5" t="str">
        <f>OBV!H207</f>
        <v>CONFIRMED BEARISH</v>
      </c>
      <c r="M207" s="7">
        <f t="shared" si="30"/>
        <v>25</v>
      </c>
      <c r="N207" s="7">
        <f t="shared" si="31"/>
        <v>0</v>
      </c>
      <c r="O207" s="7">
        <f t="shared" si="32"/>
        <v>50</v>
      </c>
      <c r="P207" s="7">
        <f t="shared" si="33"/>
        <v>33</v>
      </c>
      <c r="Q207" s="8">
        <f t="shared" si="34"/>
        <v>21.2</v>
      </c>
      <c r="R207" s="8">
        <f t="shared" si="35"/>
        <v>30.75</v>
      </c>
      <c r="S207" s="8">
        <f t="shared" si="36"/>
        <v>31.1</v>
      </c>
      <c r="T207" s="8">
        <f t="shared" si="37"/>
        <v>27</v>
      </c>
      <c r="U207" s="7">
        <f t="shared" si="38"/>
        <v>27.683333333333337</v>
      </c>
      <c r="V207" s="7">
        <f t="shared" si="39"/>
        <v>27.512500000000003</v>
      </c>
    </row>
    <row r="208" spans="1:22" ht="13.5" x14ac:dyDescent="0.25">
      <c r="A208" s="3">
        <f>RSI!A208</f>
        <v>42607</v>
      </c>
      <c r="B208" s="2">
        <f>RSI!B208</f>
        <v>1.5059</v>
      </c>
      <c r="C208" s="2">
        <f>RSI!I208</f>
        <v>60.576285075387112</v>
      </c>
      <c r="D208" s="2">
        <f>MACD!E208</f>
        <v>-1.1723428263173075E-2</v>
      </c>
      <c r="E208" s="2">
        <f>MACD!F208</f>
        <v>-1.7931593985668244E-2</v>
      </c>
      <c r="F208" s="2">
        <f>'Moving Avg'!D208</f>
        <v>1.5071000000000001</v>
      </c>
      <c r="G208" s="2">
        <f>'Moving Avg'!F208</f>
        <v>1.4795049999999998</v>
      </c>
      <c r="H208" s="2">
        <f>'Moving Avg'!G208</f>
        <v>1.397208</v>
      </c>
      <c r="I208" s="2">
        <f>'Moving Avg'!H208</f>
        <v>1.3460214999999989</v>
      </c>
      <c r="J208" s="5" t="str">
        <f>OBV!F208</f>
        <v>BEARISH</v>
      </c>
      <c r="K208" s="5" t="str">
        <f>OBV!G208</f>
        <v>STRONG</v>
      </c>
      <c r="L208" s="5" t="str">
        <f>OBV!H208</f>
        <v>CONFIRMED BEARISH</v>
      </c>
      <c r="M208" s="7">
        <f t="shared" si="30"/>
        <v>25</v>
      </c>
      <c r="N208" s="7">
        <f t="shared" si="31"/>
        <v>0</v>
      </c>
      <c r="O208" s="7">
        <f t="shared" si="32"/>
        <v>50</v>
      </c>
      <c r="P208" s="7">
        <f t="shared" si="33"/>
        <v>33</v>
      </c>
      <c r="Q208" s="8">
        <f t="shared" si="34"/>
        <v>21.2</v>
      </c>
      <c r="R208" s="8">
        <f t="shared" si="35"/>
        <v>30.75</v>
      </c>
      <c r="S208" s="8">
        <f t="shared" si="36"/>
        <v>31.1</v>
      </c>
      <c r="T208" s="8">
        <f t="shared" si="37"/>
        <v>27</v>
      </c>
      <c r="U208" s="7">
        <f t="shared" si="38"/>
        <v>27.683333333333337</v>
      </c>
      <c r="V208" s="7">
        <f t="shared" si="39"/>
        <v>27.512500000000003</v>
      </c>
    </row>
    <row r="209" spans="1:22" ht="13.5" x14ac:dyDescent="0.25">
      <c r="A209" s="3">
        <f>RSI!A209</f>
        <v>42608</v>
      </c>
      <c r="B209" s="2">
        <f>RSI!B209</f>
        <v>1.4619</v>
      </c>
      <c r="C209" s="2">
        <f>RSI!I209</f>
        <v>49.817145227421925</v>
      </c>
      <c r="D209" s="2">
        <f>MACD!E209</f>
        <v>-7.2535004180538376E-3</v>
      </c>
      <c r="E209" s="2">
        <f>MACD!F209</f>
        <v>-1.5795975272145362E-2</v>
      </c>
      <c r="F209" s="2">
        <f>'Moving Avg'!D209</f>
        <v>1.49204</v>
      </c>
      <c r="G209" s="2">
        <f>'Moving Avg'!F209</f>
        <v>1.480445</v>
      </c>
      <c r="H209" s="2">
        <f>'Moving Avg'!G209</f>
        <v>1.4003119999999998</v>
      </c>
      <c r="I209" s="2">
        <f>'Moving Avg'!H209</f>
        <v>1.347302499999999</v>
      </c>
      <c r="J209" s="5" t="str">
        <f>OBV!F209</f>
        <v>BEARISH</v>
      </c>
      <c r="K209" s="5" t="str">
        <f>OBV!G209</f>
        <v>STRONG</v>
      </c>
      <c r="L209" s="5" t="str">
        <f>OBV!H209</f>
        <v>CONFIRMED BEARISH</v>
      </c>
      <c r="M209" s="7">
        <f t="shared" si="30"/>
        <v>25</v>
      </c>
      <c r="N209" s="7">
        <f t="shared" si="31"/>
        <v>0</v>
      </c>
      <c r="O209" s="7">
        <f t="shared" si="32"/>
        <v>50</v>
      </c>
      <c r="P209" s="7">
        <f t="shared" si="33"/>
        <v>33</v>
      </c>
      <c r="Q209" s="8">
        <f t="shared" si="34"/>
        <v>21.2</v>
      </c>
      <c r="R209" s="8">
        <f t="shared" si="35"/>
        <v>30.75</v>
      </c>
      <c r="S209" s="8">
        <f t="shared" si="36"/>
        <v>31.1</v>
      </c>
      <c r="T209" s="8">
        <f t="shared" si="37"/>
        <v>27</v>
      </c>
      <c r="U209" s="7">
        <f t="shared" si="38"/>
        <v>27.683333333333337</v>
      </c>
      <c r="V209" s="7">
        <f t="shared" si="39"/>
        <v>27.512500000000003</v>
      </c>
    </row>
    <row r="210" spans="1:22" ht="13.5" x14ac:dyDescent="0.25">
      <c r="A210" s="3">
        <f>RSI!A210</f>
        <v>42611</v>
      </c>
      <c r="B210" s="2">
        <f>RSI!B210</f>
        <v>1.4996</v>
      </c>
      <c r="C210" s="2">
        <f>RSI!I210</f>
        <v>56.883448768779417</v>
      </c>
      <c r="D210" s="2">
        <f>MACD!E210</f>
        <v>-7.2151979705323832E-3</v>
      </c>
      <c r="E210" s="2">
        <f>MACD!F210</f>
        <v>-1.4079819811822766E-2</v>
      </c>
      <c r="F210" s="2">
        <f>'Moving Avg'!D210</f>
        <v>1.48828</v>
      </c>
      <c r="G210" s="2">
        <f>'Moving Avg'!F210</f>
        <v>1.4832700000000001</v>
      </c>
      <c r="H210" s="2">
        <f>'Moving Avg'!G210</f>
        <v>1.4041699999999999</v>
      </c>
      <c r="I210" s="2">
        <f>'Moving Avg'!H210</f>
        <v>1.3488014999999991</v>
      </c>
      <c r="J210" s="5" t="str">
        <f>OBV!F210</f>
        <v>BULLISH</v>
      </c>
      <c r="K210" s="5" t="str">
        <f>OBV!G210</f>
        <v>WEAK</v>
      </c>
      <c r="L210" s="5" t="str">
        <f>OBV!H210</f>
        <v>BULLISH DIVERGENCE</v>
      </c>
      <c r="M210" s="7">
        <f t="shared" si="30"/>
        <v>25</v>
      </c>
      <c r="N210" s="7">
        <f t="shared" si="31"/>
        <v>0</v>
      </c>
      <c r="O210" s="7">
        <f t="shared" si="32"/>
        <v>50</v>
      </c>
      <c r="P210" s="7">
        <f t="shared" si="33"/>
        <v>50</v>
      </c>
      <c r="Q210" s="8">
        <f t="shared" si="34"/>
        <v>23.75</v>
      </c>
      <c r="R210" s="8">
        <f t="shared" si="35"/>
        <v>35</v>
      </c>
      <c r="S210" s="8">
        <f t="shared" si="36"/>
        <v>38.75</v>
      </c>
      <c r="T210" s="8">
        <f t="shared" si="37"/>
        <v>31.25</v>
      </c>
      <c r="U210" s="7">
        <f t="shared" si="38"/>
        <v>32.5</v>
      </c>
      <c r="V210" s="7">
        <f t="shared" si="39"/>
        <v>32.1875</v>
      </c>
    </row>
    <row r="211" spans="1:22" ht="13.5" x14ac:dyDescent="0.25">
      <c r="A211" s="3">
        <f>RSI!A211</f>
        <v>42612</v>
      </c>
      <c r="B211" s="2">
        <f>RSI!B211</f>
        <v>1.4933000000000001</v>
      </c>
      <c r="C211" s="2">
        <f>RSI!I211</f>
        <v>55.477600416042968</v>
      </c>
      <c r="D211" s="2">
        <f>MACD!E211</f>
        <v>-2.0915684407587509E-3</v>
      </c>
      <c r="E211" s="2">
        <f>MACD!F211</f>
        <v>-1.1682169537609964E-2</v>
      </c>
      <c r="F211" s="2">
        <f>'Moving Avg'!D211</f>
        <v>1.4895400000000003</v>
      </c>
      <c r="G211" s="2">
        <f>'Moving Avg'!F211</f>
        <v>1.4860950000000002</v>
      </c>
      <c r="H211" s="2">
        <f>'Moving Avg'!G211</f>
        <v>1.4080219999999999</v>
      </c>
      <c r="I211" s="2">
        <f>'Moving Avg'!H211</f>
        <v>1.3503284999999989</v>
      </c>
      <c r="J211" s="5" t="str">
        <f>OBV!F211</f>
        <v>BULLISH</v>
      </c>
      <c r="K211" s="5" t="str">
        <f>OBV!G211</f>
        <v>WEAK</v>
      </c>
      <c r="L211" s="5" t="str">
        <f>OBV!H211</f>
        <v>CONFIRMED BULLISH</v>
      </c>
      <c r="M211" s="7">
        <f t="shared" si="30"/>
        <v>25</v>
      </c>
      <c r="N211" s="7">
        <f t="shared" si="31"/>
        <v>0</v>
      </c>
      <c r="O211" s="7">
        <f t="shared" si="32"/>
        <v>50</v>
      </c>
      <c r="P211" s="7">
        <f t="shared" si="33"/>
        <v>67</v>
      </c>
      <c r="Q211" s="8">
        <f t="shared" si="34"/>
        <v>26.299999999999997</v>
      </c>
      <c r="R211" s="8">
        <f t="shared" si="35"/>
        <v>39.25</v>
      </c>
      <c r="S211" s="8">
        <f t="shared" si="36"/>
        <v>46.400000000000006</v>
      </c>
      <c r="T211" s="8">
        <f t="shared" si="37"/>
        <v>35.5</v>
      </c>
      <c r="U211" s="7">
        <f t="shared" si="38"/>
        <v>37.31666666666667</v>
      </c>
      <c r="V211" s="7">
        <f t="shared" si="39"/>
        <v>36.862499999999997</v>
      </c>
    </row>
    <row r="212" spans="1:22" ht="13.5" x14ac:dyDescent="0.25">
      <c r="A212" s="3">
        <f>RSI!A212</f>
        <v>42613</v>
      </c>
      <c r="B212" s="2">
        <f>RSI!B212</f>
        <v>1.4933000000000001</v>
      </c>
      <c r="C212" s="2">
        <f>RSI!I212</f>
        <v>55.477600416042961</v>
      </c>
      <c r="D212" s="2">
        <f>MACD!E212</f>
        <v>4.9824041930042196E-3</v>
      </c>
      <c r="E212" s="2">
        <f>MACD!F212</f>
        <v>-8.349254791487128E-3</v>
      </c>
      <c r="F212" s="2">
        <f>'Moving Avg'!D212</f>
        <v>1.4907999999999997</v>
      </c>
      <c r="G212" s="2">
        <f>'Moving Avg'!F212</f>
        <v>1.48892</v>
      </c>
      <c r="H212" s="2">
        <f>'Moving Avg'!G212</f>
        <v>1.4118740000000003</v>
      </c>
      <c r="I212" s="2">
        <f>'Moving Avg'!H212</f>
        <v>1.3516474999999988</v>
      </c>
      <c r="J212" s="5" t="str">
        <f>OBV!F212</f>
        <v>BULLISH</v>
      </c>
      <c r="K212" s="5" t="str">
        <f>OBV!G212</f>
        <v>WEAK</v>
      </c>
      <c r="L212" s="5" t="str">
        <f>OBV!H212</f>
        <v>CONFIRMED BULLISH</v>
      </c>
      <c r="M212" s="7">
        <f t="shared" si="30"/>
        <v>25</v>
      </c>
      <c r="N212" s="7">
        <f t="shared" si="31"/>
        <v>0</v>
      </c>
      <c r="O212" s="7">
        <f t="shared" si="32"/>
        <v>50</v>
      </c>
      <c r="P212" s="7">
        <f t="shared" si="33"/>
        <v>67</v>
      </c>
      <c r="Q212" s="8">
        <f t="shared" si="34"/>
        <v>26.299999999999997</v>
      </c>
      <c r="R212" s="8">
        <f t="shared" si="35"/>
        <v>39.25</v>
      </c>
      <c r="S212" s="8">
        <f t="shared" si="36"/>
        <v>46.400000000000006</v>
      </c>
      <c r="T212" s="8">
        <f t="shared" si="37"/>
        <v>35.5</v>
      </c>
      <c r="U212" s="7">
        <f t="shared" si="38"/>
        <v>37.31666666666667</v>
      </c>
      <c r="V212" s="7">
        <f t="shared" si="39"/>
        <v>36.862499999999997</v>
      </c>
    </row>
    <row r="213" spans="1:22" ht="13.5" x14ac:dyDescent="0.25">
      <c r="A213" s="3">
        <f>RSI!A213</f>
        <v>42614</v>
      </c>
      <c r="B213" s="2">
        <f>RSI!B213</f>
        <v>1.4870000000000001</v>
      </c>
      <c r="C213" s="2">
        <f>RSI!I213</f>
        <v>53.931753566217488</v>
      </c>
      <c r="D213" s="2">
        <f>MACD!E213</f>
        <v>1.1292412334066526E-2</v>
      </c>
      <c r="E213" s="2">
        <f>MACD!F213</f>
        <v>-4.4209213663763975E-3</v>
      </c>
      <c r="F213" s="2">
        <f>'Moving Avg'!D213</f>
        <v>1.48702</v>
      </c>
      <c r="G213" s="2">
        <f>'Moving Avg'!F213</f>
        <v>1.49143</v>
      </c>
      <c r="H213" s="2">
        <f>'Moving Avg'!G213</f>
        <v>1.4150060000000002</v>
      </c>
      <c r="I213" s="2">
        <f>'Moving Avg'!H213</f>
        <v>1.3528759999999989</v>
      </c>
      <c r="J213" s="5" t="str">
        <f>OBV!F213</f>
        <v>BULLISH</v>
      </c>
      <c r="K213" s="5" t="str">
        <f>OBV!G213</f>
        <v>WEAK</v>
      </c>
      <c r="L213" s="5" t="str">
        <f>OBV!H213</f>
        <v>BULLISH DIVERGENCE</v>
      </c>
      <c r="M213" s="7">
        <f t="shared" si="30"/>
        <v>25</v>
      </c>
      <c r="N213" s="7">
        <f t="shared" si="31"/>
        <v>0</v>
      </c>
      <c r="O213" s="7">
        <f t="shared" si="32"/>
        <v>50</v>
      </c>
      <c r="P213" s="7">
        <f t="shared" si="33"/>
        <v>50</v>
      </c>
      <c r="Q213" s="8">
        <f t="shared" si="34"/>
        <v>23.75</v>
      </c>
      <c r="R213" s="8">
        <f t="shared" si="35"/>
        <v>35</v>
      </c>
      <c r="S213" s="8">
        <f t="shared" si="36"/>
        <v>38.75</v>
      </c>
      <c r="T213" s="8">
        <f t="shared" si="37"/>
        <v>31.25</v>
      </c>
      <c r="U213" s="7">
        <f t="shared" si="38"/>
        <v>32.5</v>
      </c>
      <c r="V213" s="7">
        <f t="shared" si="39"/>
        <v>32.1875</v>
      </c>
    </row>
    <row r="214" spans="1:22" ht="13.5" x14ac:dyDescent="0.25">
      <c r="A214" s="3">
        <f>RSI!A214</f>
        <v>42615</v>
      </c>
      <c r="B214" s="2">
        <f>RSI!B214</f>
        <v>1.4933000000000001</v>
      </c>
      <c r="C214" s="2">
        <f>RSI!I214</f>
        <v>55.273883825642805</v>
      </c>
      <c r="D214" s="2">
        <f>MACD!E214</f>
        <v>1.7993502332516176E-2</v>
      </c>
      <c r="E214" s="2">
        <f>MACD!F214</f>
        <v>6.1963373402116901E-5</v>
      </c>
      <c r="F214" s="2">
        <f>'Moving Avg'!D214</f>
        <v>1.4933000000000001</v>
      </c>
      <c r="G214" s="2">
        <f>'Moving Avg'!F214</f>
        <v>1.4939400000000005</v>
      </c>
      <c r="H214" s="2">
        <f>'Moving Avg'!G214</f>
        <v>1.418264</v>
      </c>
      <c r="I214" s="2">
        <f>'Moving Avg'!H214</f>
        <v>1.3539279999999989</v>
      </c>
      <c r="J214" s="5" t="str">
        <f>OBV!F214</f>
        <v>BULLISH</v>
      </c>
      <c r="K214" s="5" t="str">
        <f>OBV!G214</f>
        <v>WEAK</v>
      </c>
      <c r="L214" s="5" t="str">
        <f>OBV!H214</f>
        <v>CONFIRMED BULLISH</v>
      </c>
      <c r="M214" s="7">
        <f t="shared" si="30"/>
        <v>25</v>
      </c>
      <c r="N214" s="7">
        <f t="shared" si="31"/>
        <v>0</v>
      </c>
      <c r="O214" s="7">
        <f t="shared" si="32"/>
        <v>50</v>
      </c>
      <c r="P214" s="7">
        <f t="shared" si="33"/>
        <v>67</v>
      </c>
      <c r="Q214" s="8">
        <f t="shared" si="34"/>
        <v>26.299999999999997</v>
      </c>
      <c r="R214" s="8">
        <f t="shared" si="35"/>
        <v>39.25</v>
      </c>
      <c r="S214" s="8">
        <f t="shared" si="36"/>
        <v>46.400000000000006</v>
      </c>
      <c r="T214" s="8">
        <f t="shared" si="37"/>
        <v>35.5</v>
      </c>
      <c r="U214" s="7">
        <f t="shared" si="38"/>
        <v>37.31666666666667</v>
      </c>
      <c r="V214" s="7">
        <f t="shared" si="39"/>
        <v>36.862499999999997</v>
      </c>
    </row>
    <row r="215" spans="1:22" ht="13.5" x14ac:dyDescent="0.25">
      <c r="A215" s="3">
        <f>RSI!A215</f>
        <v>42618</v>
      </c>
      <c r="B215" s="2">
        <f>RSI!B215</f>
        <v>1.4933000000000001</v>
      </c>
      <c r="C215" s="2">
        <f>RSI!I215</f>
        <v>55.273883825642812</v>
      </c>
      <c r="D215" s="2">
        <f>MACD!E215</f>
        <v>2.0646567119535053E-2</v>
      </c>
      <c r="E215" s="2">
        <f>MACD!F215</f>
        <v>4.1788841226287048E-3</v>
      </c>
      <c r="F215" s="2">
        <f>'Moving Avg'!D215</f>
        <v>1.49204</v>
      </c>
      <c r="G215" s="2">
        <f>'Moving Avg'!F215</f>
        <v>1.4958200000000001</v>
      </c>
      <c r="H215" s="2">
        <f>'Moving Avg'!G215</f>
        <v>1.4217600000000001</v>
      </c>
      <c r="I215" s="2">
        <f>'Moving Avg'!H215</f>
        <v>1.3550394999999986</v>
      </c>
      <c r="J215" s="5" t="str">
        <f>OBV!F215</f>
        <v>BEARISH</v>
      </c>
      <c r="K215" s="5" t="str">
        <f>OBV!G215</f>
        <v>STRONG</v>
      </c>
      <c r="L215" s="5" t="str">
        <f>OBV!H215</f>
        <v>CONFIRMED BEARISH</v>
      </c>
      <c r="M215" s="7">
        <f t="shared" si="30"/>
        <v>25</v>
      </c>
      <c r="N215" s="7">
        <f t="shared" si="31"/>
        <v>0</v>
      </c>
      <c r="O215" s="7">
        <f t="shared" si="32"/>
        <v>50</v>
      </c>
      <c r="P215" s="7">
        <f t="shared" si="33"/>
        <v>33</v>
      </c>
      <c r="Q215" s="8">
        <f t="shared" si="34"/>
        <v>21.2</v>
      </c>
      <c r="R215" s="8">
        <f t="shared" si="35"/>
        <v>30.75</v>
      </c>
      <c r="S215" s="8">
        <f t="shared" si="36"/>
        <v>31.1</v>
      </c>
      <c r="T215" s="8">
        <f t="shared" si="37"/>
        <v>27</v>
      </c>
      <c r="U215" s="7">
        <f t="shared" si="38"/>
        <v>27.683333333333337</v>
      </c>
      <c r="V215" s="7">
        <f t="shared" si="39"/>
        <v>27.512500000000003</v>
      </c>
    </row>
    <row r="216" spans="1:22" ht="13.5" x14ac:dyDescent="0.25">
      <c r="A216" s="3">
        <f>RSI!A216</f>
        <v>42619</v>
      </c>
      <c r="B216" s="2">
        <f>RSI!B216</f>
        <v>1.4933000000000001</v>
      </c>
      <c r="C216" s="2">
        <f>RSI!I216</f>
        <v>55.273883825642812</v>
      </c>
      <c r="D216" s="2">
        <f>MACD!E216</f>
        <v>1.7945161273244414E-2</v>
      </c>
      <c r="E216" s="2">
        <f>MACD!F216</f>
        <v>6.9321395527518464E-3</v>
      </c>
      <c r="F216" s="2">
        <f>'Moving Avg'!D216</f>
        <v>1.49204</v>
      </c>
      <c r="G216" s="2">
        <f>'Moving Avg'!F216</f>
        <v>1.4964450000000005</v>
      </c>
      <c r="H216" s="2">
        <f>'Moving Avg'!G216</f>
        <v>1.4252560000000003</v>
      </c>
      <c r="I216" s="2">
        <f>'Moving Avg'!H216</f>
        <v>1.3560619999999985</v>
      </c>
      <c r="J216" s="5" t="str">
        <f>OBV!F216</f>
        <v>BULLISH</v>
      </c>
      <c r="K216" s="5" t="str">
        <f>OBV!G216</f>
        <v>NEUTRAL</v>
      </c>
      <c r="L216" s="5" t="str">
        <f>OBV!H216</f>
        <v>NEUTRAL</v>
      </c>
      <c r="M216" s="7">
        <f t="shared" si="30"/>
        <v>25</v>
      </c>
      <c r="N216" s="7">
        <f t="shared" si="31"/>
        <v>0</v>
      </c>
      <c r="O216" s="7">
        <f t="shared" si="32"/>
        <v>50</v>
      </c>
      <c r="P216" s="7">
        <f t="shared" si="33"/>
        <v>49.5</v>
      </c>
      <c r="Q216" s="8">
        <f t="shared" si="34"/>
        <v>23.675000000000001</v>
      </c>
      <c r="R216" s="8">
        <f t="shared" si="35"/>
        <v>34.875</v>
      </c>
      <c r="S216" s="8">
        <f t="shared" si="36"/>
        <v>38.525000000000006</v>
      </c>
      <c r="T216" s="8">
        <f t="shared" si="37"/>
        <v>31.125</v>
      </c>
      <c r="U216" s="7">
        <f t="shared" si="38"/>
        <v>32.358333333333334</v>
      </c>
      <c r="V216" s="7">
        <f t="shared" si="39"/>
        <v>32.049999999999997</v>
      </c>
    </row>
    <row r="217" spans="1:22" ht="13.5" x14ac:dyDescent="0.25">
      <c r="A217" s="3">
        <f>RSI!A217</f>
        <v>42620</v>
      </c>
      <c r="B217" s="2">
        <f>RSI!B217</f>
        <v>1.4933000000000001</v>
      </c>
      <c r="C217" s="2">
        <f>RSI!I217</f>
        <v>55.273883825642812</v>
      </c>
      <c r="D217" s="2">
        <f>MACD!E217</f>
        <v>1.5552377077167945E-2</v>
      </c>
      <c r="E217" s="2">
        <f>MACD!F217</f>
        <v>8.6561870576350661E-3</v>
      </c>
      <c r="F217" s="2">
        <f>'Moving Avg'!D217</f>
        <v>1.49204</v>
      </c>
      <c r="G217" s="2">
        <f>'Moving Avg'!F217</f>
        <v>1.4980150000000005</v>
      </c>
      <c r="H217" s="2">
        <f>'Moving Avg'!G217</f>
        <v>1.4289880000000001</v>
      </c>
      <c r="I217" s="2">
        <f>'Moving Avg'!H217</f>
        <v>1.3566979999999984</v>
      </c>
      <c r="J217" s="5" t="str">
        <f>OBV!F217</f>
        <v>BULLISH</v>
      </c>
      <c r="K217" s="5" t="str">
        <f>OBV!G217</f>
        <v>NEUTRAL</v>
      </c>
      <c r="L217" s="5" t="str">
        <f>OBV!H217</f>
        <v>NEUTRAL</v>
      </c>
      <c r="M217" s="7">
        <f t="shared" si="30"/>
        <v>25</v>
      </c>
      <c r="N217" s="7">
        <f t="shared" si="31"/>
        <v>0</v>
      </c>
      <c r="O217" s="7">
        <f t="shared" si="32"/>
        <v>50</v>
      </c>
      <c r="P217" s="7">
        <f t="shared" si="33"/>
        <v>49.5</v>
      </c>
      <c r="Q217" s="8">
        <f t="shared" si="34"/>
        <v>23.675000000000001</v>
      </c>
      <c r="R217" s="8">
        <f t="shared" si="35"/>
        <v>34.875</v>
      </c>
      <c r="S217" s="8">
        <f t="shared" si="36"/>
        <v>38.525000000000006</v>
      </c>
      <c r="T217" s="8">
        <f t="shared" si="37"/>
        <v>31.125</v>
      </c>
      <c r="U217" s="7">
        <f t="shared" si="38"/>
        <v>32.358333333333334</v>
      </c>
      <c r="V217" s="7">
        <f t="shared" si="39"/>
        <v>32.049999999999997</v>
      </c>
    </row>
    <row r="218" spans="1:22" ht="13.5" x14ac:dyDescent="0.25">
      <c r="A218" s="3">
        <f>RSI!A218</f>
        <v>42621</v>
      </c>
      <c r="B218" s="2">
        <f>RSI!B218</f>
        <v>1.4933000000000001</v>
      </c>
      <c r="C218" s="2">
        <f>RSI!I218</f>
        <v>55.273883825642812</v>
      </c>
      <c r="D218" s="2">
        <f>MACD!E218</f>
        <v>1.6336350973949365E-2</v>
      </c>
      <c r="E218" s="2">
        <f>MACD!F218</f>
        <v>1.0192219840897927E-2</v>
      </c>
      <c r="F218" s="2">
        <f>'Moving Avg'!D218</f>
        <v>1.4933000000000001</v>
      </c>
      <c r="G218" s="2">
        <f>'Moving Avg'!F218</f>
        <v>1.4973850000000009</v>
      </c>
      <c r="H218" s="2">
        <f>'Moving Avg'!G218</f>
        <v>1.4327200000000004</v>
      </c>
      <c r="I218" s="2">
        <f>'Moving Avg'!H218</f>
        <v>1.357066999999998</v>
      </c>
      <c r="J218" s="5" t="str">
        <f>OBV!F218</f>
        <v>BULLISH</v>
      </c>
      <c r="K218" s="5" t="str">
        <f>OBV!G218</f>
        <v>WEAK</v>
      </c>
      <c r="L218" s="5" t="str">
        <f>OBV!H218</f>
        <v>CONFIRMED BULLISH</v>
      </c>
      <c r="M218" s="7">
        <f t="shared" si="30"/>
        <v>25</v>
      </c>
      <c r="N218" s="7">
        <f t="shared" si="31"/>
        <v>0</v>
      </c>
      <c r="O218" s="7">
        <f t="shared" si="32"/>
        <v>50</v>
      </c>
      <c r="P218" s="7">
        <f t="shared" si="33"/>
        <v>67</v>
      </c>
      <c r="Q218" s="8">
        <f t="shared" si="34"/>
        <v>26.299999999999997</v>
      </c>
      <c r="R218" s="8">
        <f t="shared" si="35"/>
        <v>39.25</v>
      </c>
      <c r="S218" s="8">
        <f t="shared" si="36"/>
        <v>46.400000000000006</v>
      </c>
      <c r="T218" s="8">
        <f t="shared" si="37"/>
        <v>35.5</v>
      </c>
      <c r="U218" s="7">
        <f t="shared" si="38"/>
        <v>37.31666666666667</v>
      </c>
      <c r="V218" s="7">
        <f t="shared" si="39"/>
        <v>36.862499999999997</v>
      </c>
    </row>
    <row r="219" spans="1:22" ht="13.5" x14ac:dyDescent="0.25">
      <c r="A219" s="3">
        <f>RSI!A219</f>
        <v>42622</v>
      </c>
      <c r="B219" s="2">
        <f>RSI!B219</f>
        <v>1.4870000000000001</v>
      </c>
      <c r="C219" s="2">
        <f>RSI!I219</f>
        <v>53.035754611765441</v>
      </c>
      <c r="D219" s="2">
        <f>MACD!E219</f>
        <v>1.0605431936111964E-2</v>
      </c>
      <c r="E219" s="2">
        <f>MACD!F219</f>
        <v>1.0274862259940735E-2</v>
      </c>
      <c r="F219" s="2">
        <f>'Moving Avg'!D219</f>
        <v>1.49204</v>
      </c>
      <c r="G219" s="2">
        <f>'Moving Avg'!F219</f>
        <v>1.4976950000000007</v>
      </c>
      <c r="H219" s="2">
        <f>'Moving Avg'!G219</f>
        <v>1.4370400000000003</v>
      </c>
      <c r="I219" s="2">
        <f>'Moving Avg'!H219</f>
        <v>1.3576714999999979</v>
      </c>
      <c r="J219" s="5" t="str">
        <f>OBV!F219</f>
        <v>BEARISH</v>
      </c>
      <c r="K219" s="5" t="str">
        <f>OBV!G219</f>
        <v>STRONG</v>
      </c>
      <c r="L219" s="5" t="str">
        <f>OBV!H219</f>
        <v>CONFIRMED BEARISH</v>
      </c>
      <c r="M219" s="7">
        <f t="shared" si="30"/>
        <v>25</v>
      </c>
      <c r="N219" s="7">
        <f t="shared" si="31"/>
        <v>0</v>
      </c>
      <c r="O219" s="7">
        <f t="shared" si="32"/>
        <v>50</v>
      </c>
      <c r="P219" s="7">
        <f t="shared" si="33"/>
        <v>33</v>
      </c>
      <c r="Q219" s="8">
        <f t="shared" si="34"/>
        <v>21.2</v>
      </c>
      <c r="R219" s="8">
        <f t="shared" si="35"/>
        <v>30.75</v>
      </c>
      <c r="S219" s="8">
        <f t="shared" si="36"/>
        <v>31.1</v>
      </c>
      <c r="T219" s="8">
        <f t="shared" si="37"/>
        <v>27</v>
      </c>
      <c r="U219" s="7">
        <f t="shared" si="38"/>
        <v>27.683333333333337</v>
      </c>
      <c r="V219" s="7">
        <f t="shared" si="39"/>
        <v>27.512500000000003</v>
      </c>
    </row>
    <row r="220" spans="1:22" ht="13.5" x14ac:dyDescent="0.25">
      <c r="A220" s="3">
        <f>RSI!A220</f>
        <v>42627</v>
      </c>
      <c r="B220" s="2">
        <f>RSI!B220</f>
        <v>1.4996</v>
      </c>
      <c r="C220" s="2">
        <f>RSI!I220</f>
        <v>56.803076038145534</v>
      </c>
      <c r="D220" s="2">
        <f>MACD!E220</f>
        <v>1.0575162810328997E-2</v>
      </c>
      <c r="E220" s="2">
        <f>MACD!F220</f>
        <v>1.0334922370018387E-2</v>
      </c>
      <c r="F220" s="2">
        <f>'Moving Avg'!D220</f>
        <v>1.4933000000000001</v>
      </c>
      <c r="G220" s="2">
        <f>'Moving Avg'!F220</f>
        <v>1.4989500000000002</v>
      </c>
      <c r="H220" s="2">
        <f>'Moving Avg'!G220</f>
        <v>1.4416120000000003</v>
      </c>
      <c r="I220" s="2">
        <f>'Moving Avg'!H220</f>
        <v>1.3582799999999979</v>
      </c>
      <c r="J220" s="5" t="str">
        <f>OBV!F220</f>
        <v>BEARISH</v>
      </c>
      <c r="K220" s="5" t="str">
        <f>OBV!G220</f>
        <v>NEUTRAL</v>
      </c>
      <c r="L220" s="5" t="str">
        <f>OBV!H220</f>
        <v>BEARISH DIVERGENCE</v>
      </c>
      <c r="M220" s="7">
        <f t="shared" si="30"/>
        <v>25</v>
      </c>
      <c r="N220" s="7">
        <f t="shared" si="31"/>
        <v>0</v>
      </c>
      <c r="O220" s="7">
        <f t="shared" si="32"/>
        <v>50</v>
      </c>
      <c r="P220" s="7">
        <f t="shared" si="33"/>
        <v>16.5</v>
      </c>
      <c r="Q220" s="8">
        <f t="shared" si="34"/>
        <v>18.725000000000001</v>
      </c>
      <c r="R220" s="8">
        <f t="shared" si="35"/>
        <v>26.625</v>
      </c>
      <c r="S220" s="8">
        <f t="shared" si="36"/>
        <v>23.675000000000001</v>
      </c>
      <c r="T220" s="8">
        <f t="shared" si="37"/>
        <v>22.875</v>
      </c>
      <c r="U220" s="7">
        <f t="shared" si="38"/>
        <v>23.008333333333336</v>
      </c>
      <c r="V220" s="7">
        <f t="shared" si="39"/>
        <v>22.975000000000001</v>
      </c>
    </row>
    <row r="221" spans="1:22" ht="13.5" x14ac:dyDescent="0.25">
      <c r="A221" s="3">
        <f>RSI!A221</f>
        <v>42628</v>
      </c>
      <c r="B221" s="2">
        <f>RSI!B221</f>
        <v>1.4807999999999999</v>
      </c>
      <c r="C221" s="2">
        <f>RSI!I221</f>
        <v>50.317396626595283</v>
      </c>
      <c r="D221" s="2">
        <f>MACD!E221</f>
        <v>1.0854294830751954E-2</v>
      </c>
      <c r="E221" s="2">
        <f>MACD!F221</f>
        <v>1.04387968621651E-2</v>
      </c>
      <c r="F221" s="2">
        <f>'Moving Avg'!D221</f>
        <v>1.4908000000000001</v>
      </c>
      <c r="G221" s="2">
        <f>'Moving Avg'!F221</f>
        <v>1.4976950000000004</v>
      </c>
      <c r="H221" s="2">
        <f>'Moving Avg'!G221</f>
        <v>1.4459260000000003</v>
      </c>
      <c r="I221" s="2">
        <f>'Moving Avg'!H221</f>
        <v>1.3587944999999979</v>
      </c>
      <c r="J221" s="5" t="str">
        <f>OBV!F221</f>
        <v>BEARISH</v>
      </c>
      <c r="K221" s="5" t="str">
        <f>OBV!G221</f>
        <v>STRONG</v>
      </c>
      <c r="L221" s="5" t="str">
        <f>OBV!H221</f>
        <v>CONFIRMED BEARISH</v>
      </c>
      <c r="M221" s="7">
        <f t="shared" si="30"/>
        <v>25</v>
      </c>
      <c r="N221" s="7">
        <f t="shared" si="31"/>
        <v>0</v>
      </c>
      <c r="O221" s="7">
        <f t="shared" si="32"/>
        <v>50</v>
      </c>
      <c r="P221" s="7">
        <f t="shared" si="33"/>
        <v>33</v>
      </c>
      <c r="Q221" s="8">
        <f t="shared" si="34"/>
        <v>21.2</v>
      </c>
      <c r="R221" s="8">
        <f t="shared" si="35"/>
        <v>30.75</v>
      </c>
      <c r="S221" s="8">
        <f t="shared" si="36"/>
        <v>31.1</v>
      </c>
      <c r="T221" s="8">
        <f t="shared" si="37"/>
        <v>27</v>
      </c>
      <c r="U221" s="7">
        <f t="shared" si="38"/>
        <v>27.683333333333337</v>
      </c>
      <c r="V221" s="7">
        <f t="shared" si="39"/>
        <v>27.512500000000003</v>
      </c>
    </row>
    <row r="222" spans="1:22" ht="13.5" x14ac:dyDescent="0.25">
      <c r="A222" s="3">
        <f>RSI!A222</f>
        <v>42629</v>
      </c>
      <c r="B222" s="2">
        <f>RSI!B222</f>
        <v>1.4807999999999999</v>
      </c>
      <c r="C222" s="2">
        <f>RSI!I222</f>
        <v>50.317396626595283</v>
      </c>
      <c r="D222" s="2">
        <f>MACD!E222</f>
        <v>1.1091742484009126E-2</v>
      </c>
      <c r="E222" s="2">
        <f>MACD!F222</f>
        <v>1.0569385986533905E-2</v>
      </c>
      <c r="F222" s="2">
        <f>'Moving Avg'!D222</f>
        <v>1.4883000000000002</v>
      </c>
      <c r="G222" s="2">
        <f>'Moving Avg'!F222</f>
        <v>1.4955000000000003</v>
      </c>
      <c r="H222" s="2">
        <f>'Moving Avg'!G222</f>
        <v>1.44929</v>
      </c>
      <c r="I222" s="2">
        <f>'Moving Avg'!H222</f>
        <v>1.3594869999999981</v>
      </c>
      <c r="J222" s="5" t="str">
        <f>OBV!F222</f>
        <v>BEARISH</v>
      </c>
      <c r="K222" s="5" t="str">
        <f>OBV!G222</f>
        <v>STRONG</v>
      </c>
      <c r="L222" s="5" t="str">
        <f>OBV!H222</f>
        <v>CONFIRMED BEARISH</v>
      </c>
      <c r="M222" s="7">
        <f t="shared" si="30"/>
        <v>25</v>
      </c>
      <c r="N222" s="7">
        <f t="shared" si="31"/>
        <v>0</v>
      </c>
      <c r="O222" s="7">
        <f t="shared" si="32"/>
        <v>50</v>
      </c>
      <c r="P222" s="7">
        <f t="shared" si="33"/>
        <v>33</v>
      </c>
      <c r="Q222" s="8">
        <f t="shared" si="34"/>
        <v>21.2</v>
      </c>
      <c r="R222" s="8">
        <f t="shared" si="35"/>
        <v>30.75</v>
      </c>
      <c r="S222" s="8">
        <f t="shared" si="36"/>
        <v>31.1</v>
      </c>
      <c r="T222" s="8">
        <f t="shared" si="37"/>
        <v>27</v>
      </c>
      <c r="U222" s="7">
        <f t="shared" si="38"/>
        <v>27.683333333333337</v>
      </c>
      <c r="V222" s="7">
        <f t="shared" si="39"/>
        <v>27.512500000000003</v>
      </c>
    </row>
    <row r="223" spans="1:22" ht="13.5" x14ac:dyDescent="0.25">
      <c r="A223" s="3">
        <f>RSI!A223</f>
        <v>42632</v>
      </c>
      <c r="B223" s="2">
        <f>RSI!B223</f>
        <v>1.4807999999999999</v>
      </c>
      <c r="C223" s="2">
        <f>RSI!I223</f>
        <v>50.317396626595283</v>
      </c>
      <c r="D223" s="2">
        <f>MACD!E223</f>
        <v>1.0324594719649305E-2</v>
      </c>
      <c r="E223" s="2">
        <f>MACD!F223</f>
        <v>1.0520427733156985E-2</v>
      </c>
      <c r="F223" s="2">
        <f>'Moving Avg'!D223</f>
        <v>1.4858</v>
      </c>
      <c r="G223" s="2">
        <f>'Moving Avg'!F223</f>
        <v>1.4933049999999999</v>
      </c>
      <c r="H223" s="2">
        <f>'Moving Avg'!G223</f>
        <v>1.4532480000000001</v>
      </c>
      <c r="I223" s="2">
        <f>'Moving Avg'!H223</f>
        <v>1.3604764999999979</v>
      </c>
      <c r="J223" s="5" t="str">
        <f>OBV!F223</f>
        <v>BEARISH</v>
      </c>
      <c r="K223" s="5" t="str">
        <f>OBV!G223</f>
        <v>STRONG</v>
      </c>
      <c r="L223" s="5" t="str">
        <f>OBV!H223</f>
        <v>CONFIRMED BEARISH</v>
      </c>
      <c r="M223" s="7">
        <f t="shared" si="30"/>
        <v>25</v>
      </c>
      <c r="N223" s="7">
        <f t="shared" si="31"/>
        <v>45</v>
      </c>
      <c r="O223" s="7">
        <f t="shared" si="32"/>
        <v>50</v>
      </c>
      <c r="P223" s="7">
        <f t="shared" si="33"/>
        <v>33</v>
      </c>
      <c r="Q223" s="8">
        <f t="shared" si="34"/>
        <v>36.950000000000003</v>
      </c>
      <c r="R223" s="8">
        <f t="shared" si="35"/>
        <v>39.75</v>
      </c>
      <c r="S223" s="8">
        <f t="shared" si="36"/>
        <v>37.85</v>
      </c>
      <c r="T223" s="8">
        <f t="shared" si="37"/>
        <v>38.25</v>
      </c>
      <c r="U223" s="7">
        <f t="shared" si="38"/>
        <v>38.183333333333337</v>
      </c>
      <c r="V223" s="7">
        <f t="shared" si="39"/>
        <v>38.200000000000003</v>
      </c>
    </row>
    <row r="224" spans="1:22" ht="13.5" x14ac:dyDescent="0.25">
      <c r="A224" s="3">
        <f>RSI!A224</f>
        <v>42633</v>
      </c>
      <c r="B224" s="2">
        <f>RSI!B224</f>
        <v>1.4807999999999999</v>
      </c>
      <c r="C224" s="2">
        <f>RSI!I224</f>
        <v>50.317396626595283</v>
      </c>
      <c r="D224" s="2">
        <f>MACD!E224</f>
        <v>1.0645779864727256E-2</v>
      </c>
      <c r="E224" s="2">
        <f>MACD!F224</f>
        <v>1.0545498159471041E-2</v>
      </c>
      <c r="F224" s="2">
        <f>'Moving Avg'!D224</f>
        <v>1.4845600000000001</v>
      </c>
      <c r="G224" s="2">
        <f>'Moving Avg'!F224</f>
        <v>1.4904850000000001</v>
      </c>
      <c r="H224" s="2">
        <f>'Moving Avg'!G224</f>
        <v>1.4564940000000002</v>
      </c>
      <c r="I224" s="2">
        <f>'Moving Avg'!H224</f>
        <v>1.3613174999999977</v>
      </c>
      <c r="J224" s="5" t="str">
        <f>OBV!F224</f>
        <v>BEARISH</v>
      </c>
      <c r="K224" s="5" t="str">
        <f>OBV!G224</f>
        <v>STRONG</v>
      </c>
      <c r="L224" s="5" t="str">
        <f>OBV!H224</f>
        <v>CONFIRMED BEARISH</v>
      </c>
      <c r="M224" s="7">
        <f t="shared" si="30"/>
        <v>25</v>
      </c>
      <c r="N224" s="7">
        <f t="shared" si="31"/>
        <v>0</v>
      </c>
      <c r="O224" s="7">
        <f t="shared" si="32"/>
        <v>50</v>
      </c>
      <c r="P224" s="7">
        <f t="shared" si="33"/>
        <v>33</v>
      </c>
      <c r="Q224" s="8">
        <f t="shared" si="34"/>
        <v>21.2</v>
      </c>
      <c r="R224" s="8">
        <f t="shared" si="35"/>
        <v>30.75</v>
      </c>
      <c r="S224" s="8">
        <f t="shared" si="36"/>
        <v>31.1</v>
      </c>
      <c r="T224" s="8">
        <f t="shared" si="37"/>
        <v>27</v>
      </c>
      <c r="U224" s="7">
        <f t="shared" si="38"/>
        <v>27.683333333333337</v>
      </c>
      <c r="V224" s="7">
        <f t="shared" si="39"/>
        <v>27.512500000000003</v>
      </c>
    </row>
    <row r="225" spans="1:22" ht="13.5" x14ac:dyDescent="0.25">
      <c r="A225" s="3">
        <f>RSI!A225</f>
        <v>42634</v>
      </c>
      <c r="B225" s="2">
        <f>RSI!B225</f>
        <v>1.5686</v>
      </c>
      <c r="C225" s="2">
        <f>RSI!I225</f>
        <v>71.068187818811651</v>
      </c>
      <c r="D225" s="2">
        <f>MACD!E225</f>
        <v>4.4148476579966012E-3</v>
      </c>
      <c r="E225" s="2">
        <f>MACD!F225</f>
        <v>9.3193680591761533E-3</v>
      </c>
      <c r="F225" s="2">
        <f>'Moving Avg'!D225</f>
        <v>1.4983599999999999</v>
      </c>
      <c r="G225" s="2">
        <f>'Moving Avg'!F225</f>
        <v>1.4929950000000001</v>
      </c>
      <c r="H225" s="2">
        <f>'Moving Avg'!G225</f>
        <v>1.4614960000000001</v>
      </c>
      <c r="I225" s="2">
        <f>'Moving Avg'!H225</f>
        <v>1.362567999999998</v>
      </c>
      <c r="J225" s="5" t="str">
        <f>OBV!F225</f>
        <v>BULLISH</v>
      </c>
      <c r="K225" s="5" t="str">
        <f>OBV!G225</f>
        <v>WEAK</v>
      </c>
      <c r="L225" s="5" t="str">
        <f>OBV!H225</f>
        <v>CONFIRMED BULLISH</v>
      </c>
      <c r="M225" s="7">
        <f t="shared" si="30"/>
        <v>0</v>
      </c>
      <c r="N225" s="7">
        <f t="shared" si="31"/>
        <v>45</v>
      </c>
      <c r="O225" s="7">
        <f t="shared" si="32"/>
        <v>50</v>
      </c>
      <c r="P225" s="7">
        <f t="shared" si="33"/>
        <v>67</v>
      </c>
      <c r="Q225" s="8">
        <f t="shared" si="34"/>
        <v>33.299999999999997</v>
      </c>
      <c r="R225" s="8">
        <f t="shared" si="35"/>
        <v>43.25</v>
      </c>
      <c r="S225" s="8">
        <f t="shared" si="36"/>
        <v>49.400000000000006</v>
      </c>
      <c r="T225" s="8">
        <f t="shared" si="37"/>
        <v>40.5</v>
      </c>
      <c r="U225" s="7">
        <f t="shared" si="38"/>
        <v>41.983333333333334</v>
      </c>
      <c r="V225" s="7">
        <f t="shared" si="39"/>
        <v>41.612499999999997</v>
      </c>
    </row>
    <row r="226" spans="1:22" ht="13.5" x14ac:dyDescent="0.25">
      <c r="A226" s="3">
        <f>RSI!A226</f>
        <v>42635</v>
      </c>
      <c r="B226" s="2">
        <f>RSI!B226</f>
        <v>1.5686</v>
      </c>
      <c r="C226" s="2">
        <f>RSI!I226</f>
        <v>71.068187818811651</v>
      </c>
      <c r="D226" s="2">
        <f>MACD!E226</f>
        <v>-1.3753681467980616E-3</v>
      </c>
      <c r="E226" s="2">
        <f>MACD!F226</f>
        <v>7.180420817981311E-3</v>
      </c>
      <c r="F226" s="2">
        <f>'Moving Avg'!D226</f>
        <v>1.5159199999999999</v>
      </c>
      <c r="G226" s="2">
        <f>'Moving Avg'!F226</f>
        <v>1.4970749999999999</v>
      </c>
      <c r="H226" s="2">
        <f>'Moving Avg'!G226</f>
        <v>1.4666160000000001</v>
      </c>
      <c r="I226" s="2">
        <f>'Moving Avg'!H226</f>
        <v>1.363936999999998</v>
      </c>
      <c r="J226" s="5" t="str">
        <f>OBV!F226</f>
        <v>BULLISH</v>
      </c>
      <c r="K226" s="5" t="str">
        <f>OBV!G226</f>
        <v>WEAK</v>
      </c>
      <c r="L226" s="5" t="str">
        <f>OBV!H226</f>
        <v>CONFIRMED BULLISH</v>
      </c>
      <c r="M226" s="7">
        <f t="shared" si="30"/>
        <v>0</v>
      </c>
      <c r="N226" s="7">
        <f t="shared" si="31"/>
        <v>45</v>
      </c>
      <c r="O226" s="7">
        <f t="shared" si="32"/>
        <v>50</v>
      </c>
      <c r="P226" s="7">
        <f t="shared" si="33"/>
        <v>67</v>
      </c>
      <c r="Q226" s="8">
        <f t="shared" si="34"/>
        <v>33.299999999999997</v>
      </c>
      <c r="R226" s="8">
        <f t="shared" si="35"/>
        <v>43.25</v>
      </c>
      <c r="S226" s="8">
        <f t="shared" si="36"/>
        <v>49.400000000000006</v>
      </c>
      <c r="T226" s="8">
        <f t="shared" si="37"/>
        <v>40.5</v>
      </c>
      <c r="U226" s="7">
        <f t="shared" si="38"/>
        <v>41.983333333333334</v>
      </c>
      <c r="V226" s="7">
        <f t="shared" si="39"/>
        <v>41.612499999999997</v>
      </c>
    </row>
    <row r="227" spans="1:22" ht="13.5" x14ac:dyDescent="0.25">
      <c r="A227" s="3">
        <f>RSI!A227</f>
        <v>42636</v>
      </c>
      <c r="B227" s="2">
        <f>RSI!B227</f>
        <v>1.5749</v>
      </c>
      <c r="C227" s="2">
        <f>RSI!I227</f>
        <v>72.040001177201489</v>
      </c>
      <c r="D227" s="2">
        <f>MACD!E227</f>
        <v>-7.2209746246649775E-3</v>
      </c>
      <c r="E227" s="2">
        <f>MACD!F227</f>
        <v>4.300141729452053E-3</v>
      </c>
      <c r="F227" s="2">
        <f>'Moving Avg'!D227</f>
        <v>1.53474</v>
      </c>
      <c r="G227" s="2">
        <f>'Moving Avg'!F227</f>
        <v>1.5014699999999999</v>
      </c>
      <c r="H227" s="2">
        <f>'Moving Avg'!G227</f>
        <v>1.4719800000000001</v>
      </c>
      <c r="I227" s="2">
        <f>'Moving Avg'!H227</f>
        <v>1.3651294999999981</v>
      </c>
      <c r="J227" s="5" t="str">
        <f>OBV!F227</f>
        <v>BULLISH</v>
      </c>
      <c r="K227" s="5" t="str">
        <f>OBV!G227</f>
        <v>WEAK</v>
      </c>
      <c r="L227" s="5" t="str">
        <f>OBV!H227</f>
        <v>CONFIRMED BULLISH</v>
      </c>
      <c r="M227" s="7">
        <f t="shared" si="30"/>
        <v>0</v>
      </c>
      <c r="N227" s="7">
        <f t="shared" si="31"/>
        <v>45</v>
      </c>
      <c r="O227" s="7">
        <f t="shared" si="32"/>
        <v>50</v>
      </c>
      <c r="P227" s="7">
        <f t="shared" si="33"/>
        <v>67</v>
      </c>
      <c r="Q227" s="8">
        <f t="shared" si="34"/>
        <v>33.299999999999997</v>
      </c>
      <c r="R227" s="8">
        <f t="shared" si="35"/>
        <v>43.25</v>
      </c>
      <c r="S227" s="8">
        <f t="shared" si="36"/>
        <v>49.400000000000006</v>
      </c>
      <c r="T227" s="8">
        <f t="shared" si="37"/>
        <v>40.5</v>
      </c>
      <c r="U227" s="7">
        <f t="shared" si="38"/>
        <v>41.983333333333334</v>
      </c>
      <c r="V227" s="7">
        <f t="shared" si="39"/>
        <v>41.612499999999997</v>
      </c>
    </row>
    <row r="228" spans="1:22" ht="13.5" x14ac:dyDescent="0.25">
      <c r="A228" s="3">
        <f>RSI!A228</f>
        <v>42639</v>
      </c>
      <c r="B228" s="2">
        <f>RSI!B228</f>
        <v>1.5686</v>
      </c>
      <c r="C228" s="2">
        <f>RSI!I228</f>
        <v>69.525029533172017</v>
      </c>
      <c r="D228" s="2">
        <f>MACD!E228</f>
        <v>-1.2181823293937688E-2</v>
      </c>
      <c r="E228" s="2">
        <f>MACD!F228</f>
        <v>1.0037487247741045E-3</v>
      </c>
      <c r="F228" s="2">
        <f>'Moving Avg'!D228</f>
        <v>1.5523</v>
      </c>
      <c r="G228" s="2">
        <f>'Moving Avg'!F228</f>
        <v>1.5046049999999995</v>
      </c>
      <c r="H228" s="2">
        <f>'Moving Avg'!G228</f>
        <v>1.4766240000000002</v>
      </c>
      <c r="I228" s="2">
        <f>'Moving Avg'!H228</f>
        <v>1.3664389999999984</v>
      </c>
      <c r="J228" s="5" t="str">
        <f>OBV!F228</f>
        <v>BULLISH</v>
      </c>
      <c r="K228" s="5" t="str">
        <f>OBV!G228</f>
        <v>WEAK</v>
      </c>
      <c r="L228" s="5" t="str">
        <f>OBV!H228</f>
        <v>CONFIRMED BULLISH</v>
      </c>
      <c r="M228" s="7">
        <f t="shared" si="30"/>
        <v>25</v>
      </c>
      <c r="N228" s="7">
        <f t="shared" si="31"/>
        <v>45</v>
      </c>
      <c r="O228" s="7">
        <f t="shared" si="32"/>
        <v>50</v>
      </c>
      <c r="P228" s="7">
        <f t="shared" si="33"/>
        <v>67</v>
      </c>
      <c r="Q228" s="8">
        <f t="shared" si="34"/>
        <v>42.05</v>
      </c>
      <c r="R228" s="8">
        <f t="shared" si="35"/>
        <v>48.25</v>
      </c>
      <c r="S228" s="8">
        <f t="shared" si="36"/>
        <v>53.150000000000006</v>
      </c>
      <c r="T228" s="8">
        <f t="shared" si="37"/>
        <v>46.75</v>
      </c>
      <c r="U228" s="7">
        <f t="shared" si="38"/>
        <v>47.816666666666663</v>
      </c>
      <c r="V228" s="7">
        <f t="shared" si="39"/>
        <v>47.55</v>
      </c>
    </row>
    <row r="229" spans="1:22" ht="13.5" x14ac:dyDescent="0.25">
      <c r="A229" s="3">
        <f>RSI!A229</f>
        <v>42640</v>
      </c>
      <c r="B229" s="2">
        <f>RSI!B229</f>
        <v>1.5561</v>
      </c>
      <c r="C229" s="2">
        <f>RSI!I229</f>
        <v>64.698781579275092</v>
      </c>
      <c r="D229" s="2">
        <f>MACD!E229</f>
        <v>-1.6831128396143535E-2</v>
      </c>
      <c r="E229" s="2">
        <f>MACD!F229</f>
        <v>-2.5632266994094237E-3</v>
      </c>
      <c r="F229" s="2">
        <f>'Moving Avg'!D229</f>
        <v>1.5673599999999999</v>
      </c>
      <c r="G229" s="2">
        <f>'Moving Avg'!F229</f>
        <v>1.5093149999999995</v>
      </c>
      <c r="H229" s="2">
        <f>'Moving Avg'!G229</f>
        <v>1.4811380000000003</v>
      </c>
      <c r="I229" s="2">
        <f>'Moving Avg'!H229</f>
        <v>1.3676859999999984</v>
      </c>
      <c r="J229" s="5" t="str">
        <f>OBV!F229</f>
        <v>BULLISH</v>
      </c>
      <c r="K229" s="5" t="str">
        <f>OBV!G229</f>
        <v>WEAK</v>
      </c>
      <c r="L229" s="5" t="str">
        <f>OBV!H229</f>
        <v>CONFIRMED BULLISH</v>
      </c>
      <c r="M229" s="7">
        <f t="shared" si="30"/>
        <v>25</v>
      </c>
      <c r="N229" s="7">
        <f t="shared" si="31"/>
        <v>45</v>
      </c>
      <c r="O229" s="7">
        <f t="shared" si="32"/>
        <v>50</v>
      </c>
      <c r="P229" s="7">
        <f t="shared" si="33"/>
        <v>67</v>
      </c>
      <c r="Q229" s="8">
        <f t="shared" si="34"/>
        <v>42.05</v>
      </c>
      <c r="R229" s="8">
        <f t="shared" si="35"/>
        <v>48.25</v>
      </c>
      <c r="S229" s="8">
        <f t="shared" si="36"/>
        <v>53.150000000000006</v>
      </c>
      <c r="T229" s="8">
        <f t="shared" si="37"/>
        <v>46.75</v>
      </c>
      <c r="U229" s="7">
        <f t="shared" si="38"/>
        <v>47.816666666666663</v>
      </c>
      <c r="V229" s="7">
        <f t="shared" si="39"/>
        <v>47.55</v>
      </c>
    </row>
    <row r="230" spans="1:22" ht="13.5" x14ac:dyDescent="0.25">
      <c r="A230" s="3">
        <f>RSI!A230</f>
        <v>42641</v>
      </c>
      <c r="B230" s="2">
        <f>RSI!B230</f>
        <v>1.5184</v>
      </c>
      <c r="C230" s="2">
        <f>RSI!I230</f>
        <v>52.795171911973256</v>
      </c>
      <c r="D230" s="2">
        <f>MACD!E230</f>
        <v>-1.633834887911223E-2</v>
      </c>
      <c r="E230" s="2">
        <f>MACD!F230</f>
        <v>-5.3182511353499851E-3</v>
      </c>
      <c r="F230" s="2">
        <f>'Moving Avg'!D230</f>
        <v>1.5573199999999998</v>
      </c>
      <c r="G230" s="2">
        <f>'Moving Avg'!F230</f>
        <v>1.5102549999999997</v>
      </c>
      <c r="H230" s="2">
        <f>'Moving Avg'!G230</f>
        <v>1.4841500000000003</v>
      </c>
      <c r="I230" s="2">
        <f>'Moving Avg'!H230</f>
        <v>1.3685959999999986</v>
      </c>
      <c r="J230" s="5" t="str">
        <f>OBV!F230</f>
        <v>BEARISH</v>
      </c>
      <c r="K230" s="5" t="str">
        <f>OBV!G230</f>
        <v>STRONG</v>
      </c>
      <c r="L230" s="5" t="str">
        <f>OBV!H230</f>
        <v>CONFIRMED BEARISH</v>
      </c>
      <c r="M230" s="7">
        <f t="shared" si="30"/>
        <v>25</v>
      </c>
      <c r="N230" s="7">
        <f t="shared" si="31"/>
        <v>45</v>
      </c>
      <c r="O230" s="7">
        <f t="shared" si="32"/>
        <v>50</v>
      </c>
      <c r="P230" s="7">
        <f t="shared" si="33"/>
        <v>33</v>
      </c>
      <c r="Q230" s="8">
        <f t="shared" si="34"/>
        <v>36.950000000000003</v>
      </c>
      <c r="R230" s="8">
        <f t="shared" si="35"/>
        <v>39.75</v>
      </c>
      <c r="S230" s="8">
        <f t="shared" si="36"/>
        <v>37.85</v>
      </c>
      <c r="T230" s="8">
        <f t="shared" si="37"/>
        <v>38.25</v>
      </c>
      <c r="U230" s="7">
        <f t="shared" si="38"/>
        <v>38.183333333333337</v>
      </c>
      <c r="V230" s="7">
        <f t="shared" si="39"/>
        <v>38.200000000000003</v>
      </c>
    </row>
    <row r="231" spans="1:22" ht="13.5" x14ac:dyDescent="0.25">
      <c r="A231" s="3">
        <f>RSI!A231</f>
        <v>42642</v>
      </c>
      <c r="B231" s="2">
        <f>RSI!B231</f>
        <v>1.4807999999999999</v>
      </c>
      <c r="C231" s="2">
        <f>RSI!I231</f>
        <v>44.08369579479411</v>
      </c>
      <c r="D231" s="2">
        <f>MACD!E231</f>
        <v>-1.6087443572274651E-2</v>
      </c>
      <c r="E231" s="2">
        <f>MACD!F231</f>
        <v>-7.4720896227349187E-3</v>
      </c>
      <c r="F231" s="2">
        <f>'Moving Avg'!D231</f>
        <v>1.53976</v>
      </c>
      <c r="G231" s="2">
        <f>'Moving Avg'!F231</f>
        <v>1.5096299999999998</v>
      </c>
      <c r="H231" s="2">
        <f>'Moving Avg'!G231</f>
        <v>1.4862839999999999</v>
      </c>
      <c r="I231" s="2">
        <f>'Moving Avg'!H231</f>
        <v>1.3693479999999985</v>
      </c>
      <c r="J231" s="5" t="str">
        <f>OBV!F231</f>
        <v>BEARISH</v>
      </c>
      <c r="K231" s="5" t="str">
        <f>OBV!G231</f>
        <v>STRONG</v>
      </c>
      <c r="L231" s="5" t="str">
        <f>OBV!H231</f>
        <v>CONFIRMED BEARISH</v>
      </c>
      <c r="M231" s="7">
        <f t="shared" si="30"/>
        <v>25</v>
      </c>
      <c r="N231" s="7">
        <f t="shared" si="31"/>
        <v>45</v>
      </c>
      <c r="O231" s="7">
        <f t="shared" si="32"/>
        <v>50</v>
      </c>
      <c r="P231" s="7">
        <f t="shared" si="33"/>
        <v>33</v>
      </c>
      <c r="Q231" s="8">
        <f t="shared" si="34"/>
        <v>36.950000000000003</v>
      </c>
      <c r="R231" s="8">
        <f t="shared" si="35"/>
        <v>39.75</v>
      </c>
      <c r="S231" s="8">
        <f t="shared" si="36"/>
        <v>37.85</v>
      </c>
      <c r="T231" s="8">
        <f t="shared" si="37"/>
        <v>38.25</v>
      </c>
      <c r="U231" s="7">
        <f t="shared" si="38"/>
        <v>38.183333333333337</v>
      </c>
      <c r="V231" s="7">
        <f t="shared" si="39"/>
        <v>38.200000000000003</v>
      </c>
    </row>
    <row r="232" spans="1:22" ht="13.5" x14ac:dyDescent="0.25">
      <c r="A232" s="3">
        <f>RSI!A232</f>
        <v>42643</v>
      </c>
      <c r="B232" s="2">
        <f>RSI!B232</f>
        <v>1.5059</v>
      </c>
      <c r="C232" s="2">
        <f>RSI!I232</f>
        <v>50.013261709865603</v>
      </c>
      <c r="D232" s="2">
        <f>MACD!E232</f>
        <v>-1.7566791909398694E-2</v>
      </c>
      <c r="E232" s="2">
        <f>MACD!F232</f>
        <v>-9.491030080067674E-3</v>
      </c>
      <c r="F232" s="2">
        <f>'Moving Avg'!D232</f>
        <v>1.52596</v>
      </c>
      <c r="G232" s="2">
        <f>'Moving Avg'!F232</f>
        <v>1.5102599999999999</v>
      </c>
      <c r="H232" s="2">
        <f>'Moving Avg'!G232</f>
        <v>1.488794</v>
      </c>
      <c r="I232" s="2">
        <f>'Moving Avg'!H232</f>
        <v>1.3702254999999985</v>
      </c>
      <c r="J232" s="5" t="str">
        <f>OBV!F232</f>
        <v>BEARISH</v>
      </c>
      <c r="K232" s="5" t="str">
        <f>OBV!G232</f>
        <v>WEAK</v>
      </c>
      <c r="L232" s="5" t="str">
        <f>OBV!H232</f>
        <v>CONFIRMED BEARISH</v>
      </c>
      <c r="M232" s="7">
        <f t="shared" si="30"/>
        <v>25</v>
      </c>
      <c r="N232" s="7">
        <f t="shared" si="31"/>
        <v>45</v>
      </c>
      <c r="O232" s="7">
        <f t="shared" si="32"/>
        <v>50</v>
      </c>
      <c r="P232" s="7">
        <f t="shared" si="33"/>
        <v>0</v>
      </c>
      <c r="Q232" s="8">
        <f t="shared" si="34"/>
        <v>32</v>
      </c>
      <c r="R232" s="8">
        <f t="shared" si="35"/>
        <v>31.5</v>
      </c>
      <c r="S232" s="8">
        <f t="shared" si="36"/>
        <v>23</v>
      </c>
      <c r="T232" s="8">
        <f t="shared" si="37"/>
        <v>30</v>
      </c>
      <c r="U232" s="7">
        <f t="shared" si="38"/>
        <v>28.833333333333332</v>
      </c>
      <c r="V232" s="7">
        <f t="shared" si="39"/>
        <v>29.125</v>
      </c>
    </row>
    <row r="233" spans="1:22" ht="13.5" x14ac:dyDescent="0.25">
      <c r="A233" s="3">
        <f>RSI!A233</f>
        <v>42647</v>
      </c>
      <c r="B233" s="2">
        <f>RSI!B233</f>
        <v>1.4933000000000001</v>
      </c>
      <c r="C233" s="2">
        <f>RSI!I233</f>
        <v>47.301562962985109</v>
      </c>
      <c r="D233" s="2">
        <f>MACD!E233</f>
        <v>-1.7878340698776141E-2</v>
      </c>
      <c r="E233" s="2">
        <f>MACD!F233</f>
        <v>-1.1168492203809367E-2</v>
      </c>
      <c r="F233" s="2">
        <f>'Moving Avg'!D233</f>
        <v>1.5108999999999999</v>
      </c>
      <c r="G233" s="2">
        <f>'Moving Avg'!F233</f>
        <v>1.510575</v>
      </c>
      <c r="H233" s="2">
        <f>'Moving Avg'!G233</f>
        <v>1.49055</v>
      </c>
      <c r="I233" s="2">
        <f>'Moving Avg'!H233</f>
        <v>1.3710694999999984</v>
      </c>
      <c r="J233" s="5" t="str">
        <f>OBV!F233</f>
        <v>BEARISH</v>
      </c>
      <c r="K233" s="5" t="str">
        <f>OBV!G233</f>
        <v>WEAK</v>
      </c>
      <c r="L233" s="5" t="str">
        <f>OBV!H233</f>
        <v>CONFIRMED BEARISH</v>
      </c>
      <c r="M233" s="7">
        <f t="shared" si="30"/>
        <v>25</v>
      </c>
      <c r="N233" s="7">
        <f t="shared" si="31"/>
        <v>45</v>
      </c>
      <c r="O233" s="7">
        <f t="shared" si="32"/>
        <v>50</v>
      </c>
      <c r="P233" s="7">
        <f t="shared" si="33"/>
        <v>0</v>
      </c>
      <c r="Q233" s="8">
        <f t="shared" si="34"/>
        <v>32</v>
      </c>
      <c r="R233" s="8">
        <f t="shared" si="35"/>
        <v>31.5</v>
      </c>
      <c r="S233" s="8">
        <f t="shared" si="36"/>
        <v>23</v>
      </c>
      <c r="T233" s="8">
        <f t="shared" si="37"/>
        <v>30</v>
      </c>
      <c r="U233" s="7">
        <f t="shared" si="38"/>
        <v>28.833333333333332</v>
      </c>
      <c r="V233" s="7">
        <f t="shared" si="39"/>
        <v>29.125</v>
      </c>
    </row>
    <row r="234" spans="1:22" ht="13.5" x14ac:dyDescent="0.25">
      <c r="A234" s="3">
        <f>RSI!A234</f>
        <v>42648</v>
      </c>
      <c r="B234" s="2">
        <f>RSI!B234</f>
        <v>1.4996</v>
      </c>
      <c r="C234" s="2">
        <f>RSI!I234</f>
        <v>48.796458848004185</v>
      </c>
      <c r="D234" s="2">
        <f>MACD!E234</f>
        <v>-1.8527806665396662E-2</v>
      </c>
      <c r="E234" s="2">
        <f>MACD!F234</f>
        <v>-1.2640355096126828E-2</v>
      </c>
      <c r="F234" s="2">
        <f>'Moving Avg'!D234</f>
        <v>1.4996</v>
      </c>
      <c r="G234" s="2">
        <f>'Moving Avg'!F234</f>
        <v>1.5108900000000003</v>
      </c>
      <c r="H234" s="2">
        <f>'Moving Avg'!G234</f>
        <v>1.4916800000000001</v>
      </c>
      <c r="I234" s="2">
        <f>'Moving Avg'!H234</f>
        <v>1.3720044999999983</v>
      </c>
      <c r="J234" s="5" t="str">
        <f>OBV!F234</f>
        <v>BEARISH</v>
      </c>
      <c r="K234" s="5" t="str">
        <f>OBV!G234</f>
        <v>STRONG</v>
      </c>
      <c r="L234" s="5" t="str">
        <f>OBV!H234</f>
        <v>CONFIRMED BEARISH</v>
      </c>
      <c r="M234" s="7">
        <f t="shared" si="30"/>
        <v>25</v>
      </c>
      <c r="N234" s="7">
        <f t="shared" si="31"/>
        <v>45</v>
      </c>
      <c r="O234" s="7">
        <f t="shared" si="32"/>
        <v>50</v>
      </c>
      <c r="P234" s="7">
        <f t="shared" si="33"/>
        <v>33</v>
      </c>
      <c r="Q234" s="8">
        <f t="shared" si="34"/>
        <v>36.950000000000003</v>
      </c>
      <c r="R234" s="8">
        <f t="shared" si="35"/>
        <v>39.75</v>
      </c>
      <c r="S234" s="8">
        <f t="shared" si="36"/>
        <v>37.85</v>
      </c>
      <c r="T234" s="8">
        <f t="shared" si="37"/>
        <v>38.25</v>
      </c>
      <c r="U234" s="7">
        <f t="shared" si="38"/>
        <v>38.183333333333337</v>
      </c>
      <c r="V234" s="7">
        <f t="shared" si="39"/>
        <v>38.200000000000003</v>
      </c>
    </row>
    <row r="235" spans="1:22" ht="13.5" x14ac:dyDescent="0.25">
      <c r="A235" s="3">
        <f>RSI!A235</f>
        <v>42649</v>
      </c>
      <c r="B235" s="2">
        <f>RSI!B235</f>
        <v>1.4996</v>
      </c>
      <c r="C235" s="2">
        <f>RSI!I235</f>
        <v>48.796458848004178</v>
      </c>
      <c r="D235" s="2">
        <f>MACD!E235</f>
        <v>-5.5320571330861323E-3</v>
      </c>
      <c r="E235" s="2">
        <f>MACD!F235</f>
        <v>-1.1218695503518689E-2</v>
      </c>
      <c r="F235" s="2">
        <f>'Moving Avg'!D235</f>
        <v>1.4958400000000001</v>
      </c>
      <c r="G235" s="2">
        <f>'Moving Avg'!F235</f>
        <v>1.5112050000000001</v>
      </c>
      <c r="H235" s="2">
        <f>'Moving Avg'!G235</f>
        <v>1.492056</v>
      </c>
      <c r="I235" s="2">
        <f>'Moving Avg'!H235</f>
        <v>1.3730879999999983</v>
      </c>
      <c r="J235" s="5" t="str">
        <f>OBV!F235</f>
        <v>BULLISH</v>
      </c>
      <c r="K235" s="5" t="str">
        <f>OBV!G235</f>
        <v>WEAK</v>
      </c>
      <c r="L235" s="5" t="str">
        <f>OBV!H235</f>
        <v>BULLISH DIVERGENCE</v>
      </c>
      <c r="M235" s="7">
        <f t="shared" si="30"/>
        <v>25</v>
      </c>
      <c r="N235" s="7">
        <f t="shared" si="31"/>
        <v>0</v>
      </c>
      <c r="O235" s="7">
        <f t="shared" si="32"/>
        <v>50</v>
      </c>
      <c r="P235" s="7">
        <f t="shared" si="33"/>
        <v>50</v>
      </c>
      <c r="Q235" s="8">
        <f t="shared" si="34"/>
        <v>23.75</v>
      </c>
      <c r="R235" s="8">
        <f t="shared" si="35"/>
        <v>35</v>
      </c>
      <c r="S235" s="8">
        <f t="shared" si="36"/>
        <v>38.75</v>
      </c>
      <c r="T235" s="8">
        <f t="shared" si="37"/>
        <v>31.25</v>
      </c>
      <c r="U235" s="7">
        <f t="shared" si="38"/>
        <v>32.5</v>
      </c>
      <c r="V235" s="7">
        <f t="shared" si="39"/>
        <v>32.1875</v>
      </c>
    </row>
    <row r="236" spans="1:22" ht="13.5" x14ac:dyDescent="0.25">
      <c r="A236" s="3">
        <f>RSI!A236</f>
        <v>42650</v>
      </c>
      <c r="B236" s="2">
        <f>RSI!B236</f>
        <v>1.4933000000000001</v>
      </c>
      <c r="C236" s="2">
        <f>RSI!I236</f>
        <v>47.242236921322849</v>
      </c>
      <c r="D236" s="2">
        <f>MACD!E236</f>
        <v>5.9658327527196686E-3</v>
      </c>
      <c r="E236" s="2">
        <f>MACD!F236</f>
        <v>-7.7817898522710184E-3</v>
      </c>
      <c r="F236" s="2">
        <f>'Moving Avg'!D236</f>
        <v>1.49834</v>
      </c>
      <c r="G236" s="2">
        <f>'Moving Avg'!F236</f>
        <v>1.5112050000000004</v>
      </c>
      <c r="H236" s="2">
        <f>'Moving Avg'!G236</f>
        <v>1.4926840000000001</v>
      </c>
      <c r="I236" s="2">
        <f>'Moving Avg'!H236</f>
        <v>1.3740509999999981</v>
      </c>
      <c r="J236" s="5" t="str">
        <f>OBV!F236</f>
        <v>BEARISH</v>
      </c>
      <c r="K236" s="5" t="str">
        <f>OBV!G236</f>
        <v>STRONG</v>
      </c>
      <c r="L236" s="5" t="str">
        <f>OBV!H236</f>
        <v>BEARISH DIVERGENCE</v>
      </c>
      <c r="M236" s="7">
        <f t="shared" si="30"/>
        <v>25</v>
      </c>
      <c r="N236" s="7">
        <f t="shared" si="31"/>
        <v>0</v>
      </c>
      <c r="O236" s="7">
        <f t="shared" si="32"/>
        <v>50</v>
      </c>
      <c r="P236" s="7">
        <f t="shared" si="33"/>
        <v>33</v>
      </c>
      <c r="Q236" s="8">
        <f t="shared" si="34"/>
        <v>21.2</v>
      </c>
      <c r="R236" s="8">
        <f t="shared" si="35"/>
        <v>30.75</v>
      </c>
      <c r="S236" s="8">
        <f t="shared" si="36"/>
        <v>31.1</v>
      </c>
      <c r="T236" s="8">
        <f t="shared" si="37"/>
        <v>27</v>
      </c>
      <c r="U236" s="7">
        <f t="shared" si="38"/>
        <v>27.683333333333337</v>
      </c>
      <c r="V236" s="7">
        <f t="shared" si="39"/>
        <v>27.512500000000003</v>
      </c>
    </row>
    <row r="237" spans="1:22" ht="13.5" x14ac:dyDescent="0.25">
      <c r="A237" s="3">
        <f>RSI!A237</f>
        <v>42653</v>
      </c>
      <c r="B237" s="2">
        <f>RSI!B237</f>
        <v>1.4744999999999999</v>
      </c>
      <c r="C237" s="2">
        <f>RSI!I237</f>
        <v>42.855576190608019</v>
      </c>
      <c r="D237" s="2">
        <f>MACD!E237</f>
        <v>1.8126107361226218E-2</v>
      </c>
      <c r="E237" s="2">
        <f>MACD!F237</f>
        <v>-2.600210409571571E-3</v>
      </c>
      <c r="F237" s="2">
        <f>'Moving Avg'!D237</f>
        <v>1.4920599999999999</v>
      </c>
      <c r="G237" s="2">
        <f>'Moving Avg'!F237</f>
        <v>1.5102650000000002</v>
      </c>
      <c r="H237" s="2">
        <f>'Moving Avg'!G237</f>
        <v>1.4929360000000003</v>
      </c>
      <c r="I237" s="2">
        <f>'Moving Avg'!H237</f>
        <v>1.3749794999999978</v>
      </c>
      <c r="J237" s="5" t="str">
        <f>OBV!F237</f>
        <v>BEARISH</v>
      </c>
      <c r="K237" s="5" t="str">
        <f>OBV!G237</f>
        <v>STRONG</v>
      </c>
      <c r="L237" s="5" t="str">
        <f>OBV!H237</f>
        <v>CONFIRMED BEARISH</v>
      </c>
      <c r="M237" s="7">
        <f t="shared" si="30"/>
        <v>25</v>
      </c>
      <c r="N237" s="7">
        <f t="shared" si="31"/>
        <v>0</v>
      </c>
      <c r="O237" s="7">
        <f t="shared" si="32"/>
        <v>50</v>
      </c>
      <c r="P237" s="7">
        <f t="shared" si="33"/>
        <v>33</v>
      </c>
      <c r="Q237" s="8">
        <f t="shared" si="34"/>
        <v>21.2</v>
      </c>
      <c r="R237" s="8">
        <f t="shared" si="35"/>
        <v>30.75</v>
      </c>
      <c r="S237" s="8">
        <f t="shared" si="36"/>
        <v>31.1</v>
      </c>
      <c r="T237" s="8">
        <f t="shared" si="37"/>
        <v>27</v>
      </c>
      <c r="U237" s="7">
        <f t="shared" si="38"/>
        <v>27.683333333333337</v>
      </c>
      <c r="V237" s="7">
        <f t="shared" si="39"/>
        <v>27.512500000000003</v>
      </c>
    </row>
    <row r="238" spans="1:22" ht="13.5" x14ac:dyDescent="0.25">
      <c r="A238" s="3">
        <f>RSI!A238</f>
        <v>42654</v>
      </c>
      <c r="B238" s="2">
        <f>RSI!B238</f>
        <v>1.4368000000000001</v>
      </c>
      <c r="C238" s="2">
        <f>RSI!I238</f>
        <v>35.697317902553536</v>
      </c>
      <c r="D238" s="2">
        <f>MACD!E238</f>
        <v>3.0414344078873778E-2</v>
      </c>
      <c r="E238" s="2">
        <f>MACD!F238</f>
        <v>4.0027004881174992E-3</v>
      </c>
      <c r="F238" s="2">
        <f>'Moving Avg'!D238</f>
        <v>1.4807599999999999</v>
      </c>
      <c r="G238" s="2">
        <f>'Moving Avg'!F238</f>
        <v>1.5074400000000003</v>
      </c>
      <c r="H238" s="2">
        <f>'Moving Avg'!G238</f>
        <v>1.4928100000000004</v>
      </c>
      <c r="I238" s="2">
        <f>'Moving Avg'!H238</f>
        <v>1.375808499999998</v>
      </c>
      <c r="J238" s="5" t="str">
        <f>OBV!F238</f>
        <v>BEARISH</v>
      </c>
      <c r="K238" s="5" t="str">
        <f>OBV!G238</f>
        <v>STRONG</v>
      </c>
      <c r="L238" s="5" t="str">
        <f>OBV!H238</f>
        <v>CONFIRMED BEARISH</v>
      </c>
      <c r="M238" s="7">
        <f t="shared" si="30"/>
        <v>25</v>
      </c>
      <c r="N238" s="7">
        <f t="shared" si="31"/>
        <v>0</v>
      </c>
      <c r="O238" s="7">
        <f t="shared" si="32"/>
        <v>50</v>
      </c>
      <c r="P238" s="7">
        <f t="shared" si="33"/>
        <v>33</v>
      </c>
      <c r="Q238" s="8">
        <f t="shared" si="34"/>
        <v>21.2</v>
      </c>
      <c r="R238" s="8">
        <f t="shared" si="35"/>
        <v>30.75</v>
      </c>
      <c r="S238" s="8">
        <f t="shared" si="36"/>
        <v>31.1</v>
      </c>
      <c r="T238" s="8">
        <f t="shared" si="37"/>
        <v>27</v>
      </c>
      <c r="U238" s="7">
        <f t="shared" si="38"/>
        <v>27.683333333333337</v>
      </c>
      <c r="V238" s="7">
        <f t="shared" si="39"/>
        <v>27.512500000000003</v>
      </c>
    </row>
    <row r="239" spans="1:22" ht="13.5" x14ac:dyDescent="0.25">
      <c r="A239" s="3">
        <f>RSI!A239</f>
        <v>42655</v>
      </c>
      <c r="B239" s="2">
        <f>RSI!B239</f>
        <v>1.4431</v>
      </c>
      <c r="C239" s="2">
        <f>RSI!I239</f>
        <v>37.573826774291888</v>
      </c>
      <c r="D239" s="2">
        <f>MACD!E239</f>
        <v>3.8807528469294361E-2</v>
      </c>
      <c r="E239" s="2">
        <f>MACD!F239</f>
        <v>1.0963666084352872E-2</v>
      </c>
      <c r="F239" s="2">
        <f>'Moving Avg'!D239</f>
        <v>1.46946</v>
      </c>
      <c r="G239" s="2">
        <f>'Moving Avg'!F239</f>
        <v>1.5052450000000004</v>
      </c>
      <c r="H239" s="2">
        <f>'Moving Avg'!G239</f>
        <v>1.4928100000000006</v>
      </c>
      <c r="I239" s="2">
        <f>'Moving Avg'!H239</f>
        <v>1.3765499999999979</v>
      </c>
      <c r="J239" s="5" t="str">
        <f>OBV!F239</f>
        <v>BEARISH</v>
      </c>
      <c r="K239" s="5" t="str">
        <f>OBV!G239</f>
        <v>STRONG</v>
      </c>
      <c r="L239" s="5" t="str">
        <f>OBV!H239</f>
        <v>CONFIRMED BEARISH</v>
      </c>
      <c r="M239" s="7">
        <f t="shared" si="30"/>
        <v>25</v>
      </c>
      <c r="N239" s="7">
        <f t="shared" si="31"/>
        <v>0</v>
      </c>
      <c r="O239" s="7">
        <f t="shared" si="32"/>
        <v>50</v>
      </c>
      <c r="P239" s="7">
        <f t="shared" si="33"/>
        <v>33</v>
      </c>
      <c r="Q239" s="8">
        <f t="shared" si="34"/>
        <v>21.2</v>
      </c>
      <c r="R239" s="8">
        <f t="shared" si="35"/>
        <v>30.75</v>
      </c>
      <c r="S239" s="8">
        <f t="shared" si="36"/>
        <v>31.1</v>
      </c>
      <c r="T239" s="8">
        <f t="shared" si="37"/>
        <v>27</v>
      </c>
      <c r="U239" s="7">
        <f t="shared" si="38"/>
        <v>27.683333333333337</v>
      </c>
      <c r="V239" s="7">
        <f t="shared" si="39"/>
        <v>27.512500000000003</v>
      </c>
    </row>
    <row r="240" spans="1:22" ht="13.5" x14ac:dyDescent="0.25">
      <c r="A240" s="3">
        <f>RSI!A240</f>
        <v>42656</v>
      </c>
      <c r="B240" s="2">
        <f>RSI!B240</f>
        <v>1.4431</v>
      </c>
      <c r="C240" s="2">
        <f>RSI!I240</f>
        <v>37.573826774291888</v>
      </c>
      <c r="D240" s="2">
        <f>MACD!E240</f>
        <v>4.0428883436497864E-2</v>
      </c>
      <c r="E240" s="2">
        <f>MACD!F240</f>
        <v>1.6856709554781871E-2</v>
      </c>
      <c r="F240" s="2">
        <f>'Moving Avg'!D240</f>
        <v>1.4581600000000001</v>
      </c>
      <c r="G240" s="2">
        <f>'Moving Avg'!F240</f>
        <v>1.5024200000000003</v>
      </c>
      <c r="H240" s="2">
        <f>'Moving Avg'!G240</f>
        <v>1.4928100000000006</v>
      </c>
      <c r="I240" s="2">
        <f>'Moving Avg'!H240</f>
        <v>1.377142999999998</v>
      </c>
      <c r="J240" s="5" t="str">
        <f>OBV!F240</f>
        <v>BEARISH</v>
      </c>
      <c r="K240" s="5" t="str">
        <f>OBV!G240</f>
        <v>STRONG</v>
      </c>
      <c r="L240" s="5" t="str">
        <f>OBV!H240</f>
        <v>CONFIRMED BEARISH</v>
      </c>
      <c r="M240" s="7">
        <f t="shared" si="30"/>
        <v>25</v>
      </c>
      <c r="N240" s="7">
        <f t="shared" si="31"/>
        <v>0</v>
      </c>
      <c r="O240" s="7">
        <f t="shared" si="32"/>
        <v>50</v>
      </c>
      <c r="P240" s="7">
        <f t="shared" si="33"/>
        <v>33</v>
      </c>
      <c r="Q240" s="8">
        <f t="shared" si="34"/>
        <v>21.2</v>
      </c>
      <c r="R240" s="8">
        <f t="shared" si="35"/>
        <v>30.75</v>
      </c>
      <c r="S240" s="8">
        <f t="shared" si="36"/>
        <v>31.1</v>
      </c>
      <c r="T240" s="8">
        <f t="shared" si="37"/>
        <v>27</v>
      </c>
      <c r="U240" s="7">
        <f t="shared" si="38"/>
        <v>27.683333333333337</v>
      </c>
      <c r="V240" s="7">
        <f t="shared" si="39"/>
        <v>27.512500000000003</v>
      </c>
    </row>
    <row r="241" spans="1:22" ht="13.5" x14ac:dyDescent="0.25">
      <c r="A241" s="3">
        <f>RSI!A241</f>
        <v>42657</v>
      </c>
      <c r="B241" s="2">
        <f>RSI!B241</f>
        <v>1.4431</v>
      </c>
      <c r="C241" s="2">
        <f>RSI!I241</f>
        <v>37.573826774291888</v>
      </c>
      <c r="D241" s="2">
        <f>MACD!E241</f>
        <v>3.6311952046853779E-2</v>
      </c>
      <c r="E241" s="2">
        <f>MACD!F241</f>
        <v>2.0747758053196255E-2</v>
      </c>
      <c r="F241" s="2">
        <f>'Moving Avg'!D241</f>
        <v>1.4481200000000001</v>
      </c>
      <c r="G241" s="2">
        <f>'Moving Avg'!F241</f>
        <v>1.5005350000000004</v>
      </c>
      <c r="H241" s="2">
        <f>'Moving Avg'!G241</f>
        <v>1.4929360000000005</v>
      </c>
      <c r="I241" s="2">
        <f>'Moving Avg'!H241</f>
        <v>1.3777359999999981</v>
      </c>
      <c r="J241" s="5" t="str">
        <f>OBV!F241</f>
        <v>BEARISH</v>
      </c>
      <c r="K241" s="5" t="str">
        <f>OBV!G241</f>
        <v>STRONG</v>
      </c>
      <c r="L241" s="5" t="str">
        <f>OBV!H241</f>
        <v>CONFIRMED BEARISH</v>
      </c>
      <c r="M241" s="7">
        <f t="shared" si="30"/>
        <v>25</v>
      </c>
      <c r="N241" s="7">
        <f t="shared" si="31"/>
        <v>0</v>
      </c>
      <c r="O241" s="7">
        <f t="shared" si="32"/>
        <v>50</v>
      </c>
      <c r="P241" s="7">
        <f t="shared" si="33"/>
        <v>33</v>
      </c>
      <c r="Q241" s="8">
        <f t="shared" si="34"/>
        <v>21.2</v>
      </c>
      <c r="R241" s="8">
        <f t="shared" si="35"/>
        <v>30.75</v>
      </c>
      <c r="S241" s="8">
        <f t="shared" si="36"/>
        <v>31.1</v>
      </c>
      <c r="T241" s="8">
        <f t="shared" si="37"/>
        <v>27</v>
      </c>
      <c r="U241" s="7">
        <f t="shared" si="38"/>
        <v>27.683333333333337</v>
      </c>
      <c r="V241" s="7">
        <f t="shared" si="39"/>
        <v>27.512500000000003</v>
      </c>
    </row>
    <row r="242" spans="1:22" ht="13.5" x14ac:dyDescent="0.25">
      <c r="A242" s="3">
        <f>RSI!A242</f>
        <v>42660</v>
      </c>
      <c r="B242" s="2">
        <f>RSI!B242</f>
        <v>1.4807999999999999</v>
      </c>
      <c r="C242" s="2">
        <f>RSI!I242</f>
        <v>48.751629614087854</v>
      </c>
      <c r="D242" s="2">
        <f>MACD!E242</f>
        <v>3.417120008007446E-2</v>
      </c>
      <c r="E242" s="2">
        <f>MACD!F242</f>
        <v>2.3432446458571898E-2</v>
      </c>
      <c r="F242" s="2">
        <f>'Moving Avg'!D242</f>
        <v>1.4493800000000001</v>
      </c>
      <c r="G242" s="2">
        <f>'Moving Avg'!F242</f>
        <v>1.5005350000000004</v>
      </c>
      <c r="H242" s="2">
        <f>'Moving Avg'!G242</f>
        <v>1.4938160000000005</v>
      </c>
      <c r="I242" s="2">
        <f>'Moving Avg'!H242</f>
        <v>1.3784879999999982</v>
      </c>
      <c r="J242" s="5" t="str">
        <f>OBV!F242</f>
        <v>BEARISH</v>
      </c>
      <c r="K242" s="5" t="str">
        <f>OBV!G242</f>
        <v>NEUTRAL</v>
      </c>
      <c r="L242" s="5" t="str">
        <f>OBV!H242</f>
        <v>BEARISH DIVERGENCE</v>
      </c>
      <c r="M242" s="7">
        <f t="shared" si="30"/>
        <v>25</v>
      </c>
      <c r="N242" s="7">
        <f t="shared" si="31"/>
        <v>0</v>
      </c>
      <c r="O242" s="7">
        <f t="shared" si="32"/>
        <v>50</v>
      </c>
      <c r="P242" s="7">
        <f t="shared" si="33"/>
        <v>16.5</v>
      </c>
      <c r="Q242" s="8">
        <f t="shared" si="34"/>
        <v>18.725000000000001</v>
      </c>
      <c r="R242" s="8">
        <f t="shared" si="35"/>
        <v>26.625</v>
      </c>
      <c r="S242" s="8">
        <f t="shared" si="36"/>
        <v>23.675000000000001</v>
      </c>
      <c r="T242" s="8">
        <f t="shared" si="37"/>
        <v>22.875</v>
      </c>
      <c r="U242" s="7">
        <f t="shared" si="38"/>
        <v>23.008333333333336</v>
      </c>
      <c r="V242" s="7">
        <f t="shared" si="39"/>
        <v>22.975000000000001</v>
      </c>
    </row>
    <row r="243" spans="1:22" ht="13.5" x14ac:dyDescent="0.25">
      <c r="A243" s="3">
        <f>RSI!A243</f>
        <v>42661</v>
      </c>
      <c r="B243" s="2">
        <f>RSI!B243</f>
        <v>1.4807999999999999</v>
      </c>
      <c r="C243" s="2">
        <f>RSI!I243</f>
        <v>48.751629614087847</v>
      </c>
      <c r="D243" s="2">
        <f>MACD!E243</f>
        <v>3.0452135717724982E-2</v>
      </c>
      <c r="E243" s="2">
        <f>MACD!F243</f>
        <v>2.4836384310402519E-2</v>
      </c>
      <c r="F243" s="2">
        <f>'Moving Avg'!D243</f>
        <v>1.45818</v>
      </c>
      <c r="G243" s="2">
        <f>'Moving Avg'!F243</f>
        <v>1.5005350000000002</v>
      </c>
      <c r="H243" s="2">
        <f>'Moving Avg'!G243</f>
        <v>1.4946960000000007</v>
      </c>
      <c r="I243" s="2">
        <f>'Moving Avg'!H243</f>
        <v>1.3791509999999982</v>
      </c>
      <c r="J243" s="5" t="str">
        <f>OBV!F243</f>
        <v>BULLISH</v>
      </c>
      <c r="K243" s="5" t="str">
        <f>OBV!G243</f>
        <v>WEAK</v>
      </c>
      <c r="L243" s="5" t="str">
        <f>OBV!H243</f>
        <v>CONFIRMED BULLISH</v>
      </c>
      <c r="M243" s="7">
        <f t="shared" si="30"/>
        <v>25</v>
      </c>
      <c r="N243" s="7">
        <f t="shared" si="31"/>
        <v>0</v>
      </c>
      <c r="O243" s="7">
        <f t="shared" si="32"/>
        <v>50</v>
      </c>
      <c r="P243" s="7">
        <f t="shared" si="33"/>
        <v>67</v>
      </c>
      <c r="Q243" s="8">
        <f t="shared" si="34"/>
        <v>26.299999999999997</v>
      </c>
      <c r="R243" s="8">
        <f t="shared" si="35"/>
        <v>39.25</v>
      </c>
      <c r="S243" s="8">
        <f t="shared" si="36"/>
        <v>46.400000000000006</v>
      </c>
      <c r="T243" s="8">
        <f t="shared" si="37"/>
        <v>35.5</v>
      </c>
      <c r="U243" s="7">
        <f t="shared" si="38"/>
        <v>37.31666666666667</v>
      </c>
      <c r="V243" s="7">
        <f t="shared" si="39"/>
        <v>36.862499999999997</v>
      </c>
    </row>
    <row r="244" spans="1:22" ht="13.5" x14ac:dyDescent="0.25">
      <c r="A244" s="3">
        <f>RSI!A244</f>
        <v>42662</v>
      </c>
      <c r="B244" s="2">
        <f>RSI!B244</f>
        <v>1.4368000000000001</v>
      </c>
      <c r="C244" s="2">
        <f>RSI!I244</f>
        <v>39.240978451918522</v>
      </c>
      <c r="D244" s="2">
        <f>MACD!E244</f>
        <v>3.1562246137904593E-2</v>
      </c>
      <c r="E244" s="2">
        <f>MACD!F244</f>
        <v>2.6181556675902933E-2</v>
      </c>
      <c r="F244" s="2">
        <f>'Moving Avg'!D244</f>
        <v>1.4569199999999998</v>
      </c>
      <c r="G244" s="2">
        <f>'Moving Avg'!F244</f>
        <v>1.4983350000000004</v>
      </c>
      <c r="H244" s="2">
        <f>'Moving Avg'!G244</f>
        <v>1.4945700000000008</v>
      </c>
      <c r="I244" s="2">
        <f>'Moving Avg'!H244</f>
        <v>1.3795939999999984</v>
      </c>
      <c r="J244" s="5" t="str">
        <f>OBV!F244</f>
        <v>BEARISH</v>
      </c>
      <c r="K244" s="5" t="str">
        <f>OBV!G244</f>
        <v>STRONG</v>
      </c>
      <c r="L244" s="5" t="str">
        <f>OBV!H244</f>
        <v>CONFIRMED BEARISH</v>
      </c>
      <c r="M244" s="7">
        <f t="shared" si="30"/>
        <v>25</v>
      </c>
      <c r="N244" s="7">
        <f t="shared" si="31"/>
        <v>0</v>
      </c>
      <c r="O244" s="7">
        <f t="shared" si="32"/>
        <v>50</v>
      </c>
      <c r="P244" s="7">
        <f t="shared" si="33"/>
        <v>33</v>
      </c>
      <c r="Q244" s="8">
        <f t="shared" si="34"/>
        <v>21.2</v>
      </c>
      <c r="R244" s="8">
        <f t="shared" si="35"/>
        <v>30.75</v>
      </c>
      <c r="S244" s="8">
        <f t="shared" si="36"/>
        <v>31.1</v>
      </c>
      <c r="T244" s="8">
        <f t="shared" si="37"/>
        <v>27</v>
      </c>
      <c r="U244" s="7">
        <f t="shared" si="38"/>
        <v>27.683333333333337</v>
      </c>
      <c r="V244" s="7">
        <f t="shared" si="39"/>
        <v>27.512500000000003</v>
      </c>
    </row>
    <row r="245" spans="1:22" ht="13.5" x14ac:dyDescent="0.25">
      <c r="A245" s="3">
        <f>RSI!A245</f>
        <v>42663</v>
      </c>
      <c r="B245" s="2">
        <f>RSI!B245</f>
        <v>1.4431</v>
      </c>
      <c r="C245" s="2">
        <f>RSI!I245</f>
        <v>41.015302854377985</v>
      </c>
      <c r="D245" s="2">
        <f>MACD!E245</f>
        <v>3.2321309901431006E-2</v>
      </c>
      <c r="E245" s="2">
        <f>MACD!F245</f>
        <v>2.7409507321008549E-2</v>
      </c>
      <c r="F245" s="2">
        <f>'Moving Avg'!D245</f>
        <v>1.45692</v>
      </c>
      <c r="G245" s="2">
        <f>'Moving Avg'!F245</f>
        <v>1.4920600000000002</v>
      </c>
      <c r="H245" s="2">
        <f>'Moving Avg'!G245</f>
        <v>1.4943180000000007</v>
      </c>
      <c r="I245" s="2">
        <f>'Moving Avg'!H245</f>
        <v>1.3801574999999986</v>
      </c>
      <c r="J245" s="5" t="str">
        <f>OBV!F245</f>
        <v>BEARISH</v>
      </c>
      <c r="K245" s="5" t="str">
        <f>OBV!G245</f>
        <v>STRONG</v>
      </c>
      <c r="L245" s="5" t="str">
        <f>OBV!H245</f>
        <v>NEUTRAL</v>
      </c>
      <c r="M245" s="7">
        <f t="shared" si="30"/>
        <v>25</v>
      </c>
      <c r="N245" s="7">
        <f t="shared" si="31"/>
        <v>0</v>
      </c>
      <c r="O245" s="7">
        <f t="shared" si="32"/>
        <v>50</v>
      </c>
      <c r="P245" s="7">
        <f t="shared" si="33"/>
        <v>33</v>
      </c>
      <c r="Q245" s="8">
        <f t="shared" si="34"/>
        <v>21.2</v>
      </c>
      <c r="R245" s="8">
        <f t="shared" si="35"/>
        <v>30.75</v>
      </c>
      <c r="S245" s="8">
        <f t="shared" si="36"/>
        <v>31.1</v>
      </c>
      <c r="T245" s="8">
        <f t="shared" si="37"/>
        <v>27</v>
      </c>
      <c r="U245" s="7">
        <f t="shared" si="38"/>
        <v>27.683333333333337</v>
      </c>
      <c r="V245" s="7">
        <f t="shared" si="39"/>
        <v>27.512500000000003</v>
      </c>
    </row>
    <row r="246" spans="1:22" ht="13.5" x14ac:dyDescent="0.25">
      <c r="A246" s="3">
        <f>RSI!A246</f>
        <v>42664</v>
      </c>
      <c r="B246" s="2">
        <f>RSI!B246</f>
        <v>1.4431</v>
      </c>
      <c r="C246" s="2">
        <f>RSI!I246</f>
        <v>41.015302854378</v>
      </c>
      <c r="D246" s="2">
        <f>MACD!E246</f>
        <v>3.2222327836941345E-2</v>
      </c>
      <c r="E246" s="2">
        <f>MACD!F246</f>
        <v>2.8372071424195108E-2</v>
      </c>
      <c r="F246" s="2">
        <f>'Moving Avg'!D246</f>
        <v>1.45692</v>
      </c>
      <c r="G246" s="2">
        <f>'Moving Avg'!F246</f>
        <v>1.4857850000000004</v>
      </c>
      <c r="H246" s="2">
        <f>'Moving Avg'!G246</f>
        <v>1.4935640000000006</v>
      </c>
      <c r="I246" s="2">
        <f>'Moving Avg'!H246</f>
        <v>1.3810474999999989</v>
      </c>
      <c r="J246" s="5" t="str">
        <f>OBV!F246</f>
        <v>BEARISH</v>
      </c>
      <c r="K246" s="5" t="str">
        <f>OBV!G246</f>
        <v>STRONG</v>
      </c>
      <c r="L246" s="5" t="str">
        <f>OBV!H246</f>
        <v>NEUTRAL</v>
      </c>
      <c r="M246" s="7">
        <f t="shared" si="30"/>
        <v>25</v>
      </c>
      <c r="N246" s="7">
        <f t="shared" si="31"/>
        <v>0</v>
      </c>
      <c r="O246" s="7">
        <f t="shared" si="32"/>
        <v>50</v>
      </c>
      <c r="P246" s="7">
        <f t="shared" si="33"/>
        <v>33</v>
      </c>
      <c r="Q246" s="8">
        <f t="shared" si="34"/>
        <v>21.2</v>
      </c>
      <c r="R246" s="8">
        <f t="shared" si="35"/>
        <v>30.75</v>
      </c>
      <c r="S246" s="8">
        <f t="shared" si="36"/>
        <v>31.1</v>
      </c>
      <c r="T246" s="8">
        <f t="shared" si="37"/>
        <v>27</v>
      </c>
      <c r="U246" s="7">
        <f t="shared" si="38"/>
        <v>27.683333333333337</v>
      </c>
      <c r="V246" s="7">
        <f t="shared" si="39"/>
        <v>27.512500000000003</v>
      </c>
    </row>
    <row r="247" spans="1:22" ht="13.5" x14ac:dyDescent="0.25">
      <c r="A247" s="3">
        <f>RSI!A247</f>
        <v>42667</v>
      </c>
      <c r="B247" s="2">
        <f>RSI!B247</f>
        <v>1.4306000000000001</v>
      </c>
      <c r="C247" s="2">
        <f>RSI!I247</f>
        <v>38.432675741070277</v>
      </c>
      <c r="D247" s="2">
        <f>MACD!E247</f>
        <v>3.0383269776877553E-2</v>
      </c>
      <c r="E247" s="2">
        <f>MACD!F247</f>
        <v>2.8774311094731601E-2</v>
      </c>
      <c r="F247" s="2">
        <f>'Moving Avg'!D247</f>
        <v>1.4468800000000002</v>
      </c>
      <c r="G247" s="2">
        <f>'Moving Avg'!F247</f>
        <v>1.4785700000000002</v>
      </c>
      <c r="H247" s="2">
        <f>'Moving Avg'!G247</f>
        <v>1.4929380000000005</v>
      </c>
      <c r="I247" s="2">
        <f>'Moving Avg'!H247</f>
        <v>1.3816969999999988</v>
      </c>
      <c r="J247" s="5" t="str">
        <f>OBV!F247</f>
        <v>BEARISH</v>
      </c>
      <c r="K247" s="5" t="str">
        <f>OBV!G247</f>
        <v>STRONG</v>
      </c>
      <c r="L247" s="5" t="str">
        <f>OBV!H247</f>
        <v>CONFIRMED BEARISH</v>
      </c>
      <c r="M247" s="7">
        <f t="shared" si="30"/>
        <v>25</v>
      </c>
      <c r="N247" s="7">
        <f t="shared" si="31"/>
        <v>0</v>
      </c>
      <c r="O247" s="7">
        <f t="shared" si="32"/>
        <v>50</v>
      </c>
      <c r="P247" s="7">
        <f t="shared" si="33"/>
        <v>33</v>
      </c>
      <c r="Q247" s="8">
        <f t="shared" si="34"/>
        <v>21.2</v>
      </c>
      <c r="R247" s="8">
        <f t="shared" si="35"/>
        <v>30.75</v>
      </c>
      <c r="S247" s="8">
        <f t="shared" si="36"/>
        <v>31.1</v>
      </c>
      <c r="T247" s="8">
        <f t="shared" si="37"/>
        <v>27</v>
      </c>
      <c r="U247" s="7">
        <f t="shared" si="38"/>
        <v>27.683333333333337</v>
      </c>
      <c r="V247" s="7">
        <f t="shared" si="39"/>
        <v>27.512500000000003</v>
      </c>
    </row>
    <row r="248" spans="1:22" ht="13.5" x14ac:dyDescent="0.25">
      <c r="A248" s="3">
        <f>RSI!A248</f>
        <v>42668</v>
      </c>
      <c r="B248" s="2">
        <f>RSI!B248</f>
        <v>1.4306000000000001</v>
      </c>
      <c r="C248" s="2">
        <f>RSI!I248</f>
        <v>38.432675741070277</v>
      </c>
      <c r="D248" s="2">
        <f>MACD!E248</f>
        <v>2.3296449134071029E-2</v>
      </c>
      <c r="E248" s="2">
        <f>MACD!F248</f>
        <v>2.7678738702599487E-2</v>
      </c>
      <c r="F248" s="2">
        <f>'Moving Avg'!D248</f>
        <v>1.4368400000000001</v>
      </c>
      <c r="G248" s="2">
        <f>'Moving Avg'!F248</f>
        <v>1.47167</v>
      </c>
      <c r="H248" s="2">
        <f>'Moving Avg'!G248</f>
        <v>1.4914320000000005</v>
      </c>
      <c r="I248" s="2">
        <f>'Moving Avg'!H248</f>
        <v>1.3824649999999992</v>
      </c>
      <c r="J248" s="5" t="str">
        <f>OBV!F248</f>
        <v>BEARISH</v>
      </c>
      <c r="K248" s="5" t="str">
        <f>OBV!G248</f>
        <v>STRONG</v>
      </c>
      <c r="L248" s="5" t="str">
        <f>OBV!H248</f>
        <v>CONFIRMED BEARISH</v>
      </c>
      <c r="M248" s="7">
        <f t="shared" si="30"/>
        <v>25</v>
      </c>
      <c r="N248" s="7">
        <f t="shared" si="31"/>
        <v>45</v>
      </c>
      <c r="O248" s="7">
        <f t="shared" si="32"/>
        <v>50</v>
      </c>
      <c r="P248" s="7">
        <f t="shared" si="33"/>
        <v>33</v>
      </c>
      <c r="Q248" s="8">
        <f t="shared" si="34"/>
        <v>36.950000000000003</v>
      </c>
      <c r="R248" s="8">
        <f t="shared" si="35"/>
        <v>39.75</v>
      </c>
      <c r="S248" s="8">
        <f t="shared" si="36"/>
        <v>37.85</v>
      </c>
      <c r="T248" s="8">
        <f t="shared" si="37"/>
        <v>38.25</v>
      </c>
      <c r="U248" s="7">
        <f t="shared" si="38"/>
        <v>38.183333333333337</v>
      </c>
      <c r="V248" s="7">
        <f t="shared" si="39"/>
        <v>38.200000000000003</v>
      </c>
    </row>
    <row r="249" spans="1:22" ht="13.5" x14ac:dyDescent="0.25">
      <c r="A249" s="3">
        <f>RSI!A249</f>
        <v>42669</v>
      </c>
      <c r="B249" s="2">
        <f>RSI!B249</f>
        <v>1.4306000000000001</v>
      </c>
      <c r="C249" s="2">
        <f>RSI!I249</f>
        <v>38.432675741070277</v>
      </c>
      <c r="D249" s="2">
        <f>MACD!E249</f>
        <v>1.8518496218663527E-2</v>
      </c>
      <c r="E249" s="2">
        <f>MACD!F249</f>
        <v>2.5846690205812296E-2</v>
      </c>
      <c r="F249" s="2">
        <f>'Moving Avg'!D249</f>
        <v>1.4356000000000002</v>
      </c>
      <c r="G249" s="2">
        <f>'Moving Avg'!F249</f>
        <v>1.4653949999999998</v>
      </c>
      <c r="H249" s="2">
        <f>'Moving Avg'!G249</f>
        <v>1.4904280000000005</v>
      </c>
      <c r="I249" s="2">
        <f>'Moving Avg'!H249</f>
        <v>1.3831739999999995</v>
      </c>
      <c r="J249" s="5" t="str">
        <f>OBV!F249</f>
        <v>BEARISH</v>
      </c>
      <c r="K249" s="5" t="str">
        <f>OBV!G249</f>
        <v>STRONG</v>
      </c>
      <c r="L249" s="5" t="str">
        <f>OBV!H249</f>
        <v>CONFIRMED BEARISH</v>
      </c>
      <c r="M249" s="7">
        <f t="shared" si="30"/>
        <v>25</v>
      </c>
      <c r="N249" s="7">
        <f t="shared" si="31"/>
        <v>45</v>
      </c>
      <c r="O249" s="7">
        <f t="shared" si="32"/>
        <v>50</v>
      </c>
      <c r="P249" s="7">
        <f t="shared" si="33"/>
        <v>33</v>
      </c>
      <c r="Q249" s="8">
        <f t="shared" si="34"/>
        <v>36.950000000000003</v>
      </c>
      <c r="R249" s="8">
        <f t="shared" si="35"/>
        <v>39.75</v>
      </c>
      <c r="S249" s="8">
        <f t="shared" si="36"/>
        <v>37.85</v>
      </c>
      <c r="T249" s="8">
        <f t="shared" si="37"/>
        <v>38.25</v>
      </c>
      <c r="U249" s="7">
        <f t="shared" si="38"/>
        <v>38.183333333333337</v>
      </c>
      <c r="V249" s="7">
        <f t="shared" si="39"/>
        <v>38.200000000000003</v>
      </c>
    </row>
    <row r="250" spans="1:22" ht="13.5" x14ac:dyDescent="0.25">
      <c r="A250" s="3">
        <f>RSI!A250</f>
        <v>42670</v>
      </c>
      <c r="B250" s="2">
        <f>RSI!B250</f>
        <v>1.4306000000000001</v>
      </c>
      <c r="C250" s="2">
        <f>RSI!I250</f>
        <v>38.432675741070277</v>
      </c>
      <c r="D250" s="2">
        <f>MACD!E250</f>
        <v>1.4706498963359405E-2</v>
      </c>
      <c r="E250" s="2">
        <f>MACD!F250</f>
        <v>2.3618651957321719E-2</v>
      </c>
      <c r="F250" s="2">
        <f>'Moving Avg'!D250</f>
        <v>1.4331</v>
      </c>
      <c r="G250" s="2">
        <f>'Moving Avg'!F250</f>
        <v>1.4610049999999997</v>
      </c>
      <c r="H250" s="2">
        <f>'Moving Avg'!G250</f>
        <v>1.4895500000000004</v>
      </c>
      <c r="I250" s="2">
        <f>'Moving Avg'!H250</f>
        <v>1.3837934999999997</v>
      </c>
      <c r="J250" s="5" t="str">
        <f>OBV!F250</f>
        <v>BEARISH</v>
      </c>
      <c r="K250" s="5" t="str">
        <f>OBV!G250</f>
        <v>STRONG</v>
      </c>
      <c r="L250" s="5" t="str">
        <f>OBV!H250</f>
        <v>CONFIRMED BEARISH</v>
      </c>
      <c r="M250" s="7">
        <f t="shared" si="30"/>
        <v>25</v>
      </c>
      <c r="N250" s="7">
        <f t="shared" si="31"/>
        <v>45</v>
      </c>
      <c r="O250" s="7">
        <f t="shared" si="32"/>
        <v>50</v>
      </c>
      <c r="P250" s="7">
        <f t="shared" si="33"/>
        <v>33</v>
      </c>
      <c r="Q250" s="8">
        <f t="shared" si="34"/>
        <v>36.950000000000003</v>
      </c>
      <c r="R250" s="8">
        <f t="shared" si="35"/>
        <v>39.75</v>
      </c>
      <c r="S250" s="8">
        <f t="shared" si="36"/>
        <v>37.85</v>
      </c>
      <c r="T250" s="8">
        <f t="shared" si="37"/>
        <v>38.25</v>
      </c>
      <c r="U250" s="7">
        <f t="shared" si="38"/>
        <v>38.183333333333337</v>
      </c>
      <c r="V250" s="7">
        <f t="shared" si="39"/>
        <v>38.200000000000003</v>
      </c>
    </row>
    <row r="251" spans="1:22" ht="13.5" x14ac:dyDescent="0.25">
      <c r="A251" s="3">
        <f>RSI!A251</f>
        <v>42671</v>
      </c>
      <c r="B251" s="2">
        <f>RSI!B251</f>
        <v>1.4306000000000001</v>
      </c>
      <c r="C251" s="2">
        <f>RSI!I251</f>
        <v>38.432675741070277</v>
      </c>
      <c r="D251" s="2">
        <f>MACD!E251</f>
        <v>1.1694746139820911E-2</v>
      </c>
      <c r="E251" s="2">
        <f>MACD!F251</f>
        <v>2.1233870793821559E-2</v>
      </c>
      <c r="F251" s="2">
        <f>'Moving Avg'!D251</f>
        <v>1.4306000000000001</v>
      </c>
      <c r="G251" s="2">
        <f>'Moving Avg'!F251</f>
        <v>1.4584949999999997</v>
      </c>
      <c r="H251" s="2">
        <f>'Moving Avg'!G251</f>
        <v>1.4880440000000004</v>
      </c>
      <c r="I251" s="2">
        <f>'Moving Avg'!H251</f>
        <v>1.3844130000000001</v>
      </c>
      <c r="J251" s="5" t="str">
        <f>OBV!F251</f>
        <v>BEARISH</v>
      </c>
      <c r="K251" s="5" t="str">
        <f>OBV!G251</f>
        <v>STRONG</v>
      </c>
      <c r="L251" s="5" t="str">
        <f>OBV!H251</f>
        <v>CONFIRMED BEARISH</v>
      </c>
      <c r="M251" s="7">
        <f t="shared" si="30"/>
        <v>25</v>
      </c>
      <c r="N251" s="7">
        <f t="shared" si="31"/>
        <v>45</v>
      </c>
      <c r="O251" s="7">
        <f t="shared" si="32"/>
        <v>50</v>
      </c>
      <c r="P251" s="7">
        <f t="shared" si="33"/>
        <v>33</v>
      </c>
      <c r="Q251" s="8">
        <f t="shared" si="34"/>
        <v>36.950000000000003</v>
      </c>
      <c r="R251" s="8">
        <f t="shared" si="35"/>
        <v>39.75</v>
      </c>
      <c r="S251" s="8">
        <f t="shared" si="36"/>
        <v>37.85</v>
      </c>
      <c r="T251" s="8">
        <f t="shared" si="37"/>
        <v>38.25</v>
      </c>
      <c r="U251" s="7">
        <f t="shared" si="38"/>
        <v>38.183333333333337</v>
      </c>
      <c r="V251" s="7">
        <f t="shared" si="39"/>
        <v>38.200000000000003</v>
      </c>
    </row>
    <row r="252" spans="1:22" ht="13.5" x14ac:dyDescent="0.25">
      <c r="A252" s="3">
        <f>RSI!A252</f>
        <v>42674</v>
      </c>
      <c r="B252" s="2">
        <f>RSI!B252</f>
        <v>1.4306000000000001</v>
      </c>
      <c r="C252" s="2">
        <f>RSI!I252</f>
        <v>38.432675741070277</v>
      </c>
      <c r="D252" s="2">
        <f>MACD!E252</f>
        <v>1.5144287418930702E-2</v>
      </c>
      <c r="E252" s="2">
        <f>MACD!F252</f>
        <v>2.0015954118843389E-2</v>
      </c>
      <c r="F252" s="2">
        <f>'Moving Avg'!D252</f>
        <v>1.4306000000000001</v>
      </c>
      <c r="G252" s="2">
        <f>'Moving Avg'!F252</f>
        <v>1.4547299999999996</v>
      </c>
      <c r="H252" s="2">
        <f>'Moving Avg'!G252</f>
        <v>1.486162</v>
      </c>
      <c r="I252" s="2">
        <f>'Moving Avg'!H252</f>
        <v>1.3850325000000003</v>
      </c>
      <c r="J252" s="5" t="str">
        <f>OBV!F252</f>
        <v>NEUTRAL</v>
      </c>
      <c r="K252" s="5" t="str">
        <f>OBV!G252</f>
        <v>NEUTRAL</v>
      </c>
      <c r="L252" s="5" t="str">
        <f>OBV!H252</f>
        <v>NEUTRAL</v>
      </c>
      <c r="M252" s="7">
        <f t="shared" si="30"/>
        <v>25</v>
      </c>
      <c r="N252" s="7">
        <f t="shared" si="31"/>
        <v>45</v>
      </c>
      <c r="O252" s="7">
        <f t="shared" si="32"/>
        <v>50</v>
      </c>
      <c r="P252" s="7">
        <f t="shared" si="33"/>
        <v>33</v>
      </c>
      <c r="Q252" s="8">
        <f t="shared" si="34"/>
        <v>36.950000000000003</v>
      </c>
      <c r="R252" s="8">
        <f t="shared" si="35"/>
        <v>39.75</v>
      </c>
      <c r="S252" s="8">
        <f t="shared" si="36"/>
        <v>37.85</v>
      </c>
      <c r="T252" s="8">
        <f t="shared" si="37"/>
        <v>38.25</v>
      </c>
      <c r="U252" s="7">
        <f t="shared" si="38"/>
        <v>38.183333333333337</v>
      </c>
      <c r="V252" s="7">
        <f t="shared" si="39"/>
        <v>38.200000000000003</v>
      </c>
    </row>
    <row r="253" spans="1:22" ht="13.5" x14ac:dyDescent="0.25">
      <c r="A253" s="3">
        <f>RSI!A253</f>
        <v>42675</v>
      </c>
      <c r="B253" s="2">
        <f>RSI!B253</f>
        <v>1.4306000000000001</v>
      </c>
      <c r="C253" s="2">
        <f>RSI!I253</f>
        <v>38.432675741070277</v>
      </c>
      <c r="D253" s="2">
        <f>MACD!E253</f>
        <v>1.8246414775282327E-2</v>
      </c>
      <c r="E253" s="2">
        <f>MACD!F253</f>
        <v>1.9662046250131175E-2</v>
      </c>
      <c r="F253" s="2">
        <f>'Moving Avg'!D253</f>
        <v>1.4306000000000001</v>
      </c>
      <c r="G253" s="2">
        <f>'Moving Avg'!F253</f>
        <v>1.4515949999999997</v>
      </c>
      <c r="H253" s="2">
        <f>'Moving Avg'!G253</f>
        <v>1.4842799999999996</v>
      </c>
      <c r="I253" s="2">
        <f>'Moving Avg'!H253</f>
        <v>1.3856520000000003</v>
      </c>
      <c r="J253" s="5" t="str">
        <f>OBV!F253</f>
        <v>NEUTRAL</v>
      </c>
      <c r="K253" s="5" t="str">
        <f>OBV!G253</f>
        <v>NEUTRAL</v>
      </c>
      <c r="L253" s="5" t="str">
        <f>OBV!H253</f>
        <v>NEUTRAL</v>
      </c>
      <c r="M253" s="7">
        <f t="shared" si="30"/>
        <v>25</v>
      </c>
      <c r="N253" s="7">
        <f t="shared" si="31"/>
        <v>45</v>
      </c>
      <c r="O253" s="7">
        <f t="shared" si="32"/>
        <v>50</v>
      </c>
      <c r="P253" s="7">
        <f t="shared" si="33"/>
        <v>33</v>
      </c>
      <c r="Q253" s="8">
        <f t="shared" si="34"/>
        <v>36.950000000000003</v>
      </c>
      <c r="R253" s="8">
        <f t="shared" si="35"/>
        <v>39.75</v>
      </c>
      <c r="S253" s="8">
        <f t="shared" si="36"/>
        <v>37.85</v>
      </c>
      <c r="T253" s="8">
        <f t="shared" si="37"/>
        <v>38.25</v>
      </c>
      <c r="U253" s="7">
        <f t="shared" si="38"/>
        <v>38.183333333333337</v>
      </c>
      <c r="V253" s="7">
        <f t="shared" si="39"/>
        <v>38.200000000000003</v>
      </c>
    </row>
    <row r="254" spans="1:22" ht="13.5" x14ac:dyDescent="0.25">
      <c r="A254" s="3">
        <f>RSI!A254</f>
        <v>42676</v>
      </c>
      <c r="B254" s="2">
        <f>RSI!B254</f>
        <v>1.4306000000000001</v>
      </c>
      <c r="C254" s="2">
        <f>RSI!I254</f>
        <v>38.432675741070277</v>
      </c>
      <c r="D254" s="2">
        <f>MACD!E254</f>
        <v>1.4271769088375352E-2</v>
      </c>
      <c r="E254" s="2">
        <f>MACD!F254</f>
        <v>1.8583990817780012E-2</v>
      </c>
      <c r="F254" s="2">
        <f>'Moving Avg'!D254</f>
        <v>1.4306000000000001</v>
      </c>
      <c r="G254" s="2">
        <f>'Moving Avg'!F254</f>
        <v>1.4481449999999996</v>
      </c>
      <c r="H254" s="2">
        <f>'Moving Avg'!G254</f>
        <v>1.482148</v>
      </c>
      <c r="I254" s="2">
        <f>'Moving Avg'!H254</f>
        <v>1.3862715000000003</v>
      </c>
      <c r="J254" s="5" t="str">
        <f>OBV!F254</f>
        <v>NEUTRAL</v>
      </c>
      <c r="K254" s="5" t="str">
        <f>OBV!G254</f>
        <v>NEUTRAL</v>
      </c>
      <c r="L254" s="5" t="str">
        <f>OBV!H254</f>
        <v>NEUTRAL</v>
      </c>
      <c r="M254" s="7">
        <f t="shared" si="30"/>
        <v>25</v>
      </c>
      <c r="N254" s="7">
        <f t="shared" si="31"/>
        <v>45</v>
      </c>
      <c r="O254" s="7">
        <f t="shared" si="32"/>
        <v>50</v>
      </c>
      <c r="P254" s="7">
        <f t="shared" si="33"/>
        <v>33</v>
      </c>
      <c r="Q254" s="8">
        <f t="shared" si="34"/>
        <v>36.950000000000003</v>
      </c>
      <c r="R254" s="8">
        <f t="shared" si="35"/>
        <v>39.75</v>
      </c>
      <c r="S254" s="8">
        <f t="shared" si="36"/>
        <v>37.85</v>
      </c>
      <c r="T254" s="8">
        <f t="shared" si="37"/>
        <v>38.25</v>
      </c>
      <c r="U254" s="7">
        <f t="shared" si="38"/>
        <v>38.183333333333337</v>
      </c>
      <c r="V254" s="7">
        <f t="shared" si="39"/>
        <v>38.200000000000003</v>
      </c>
    </row>
    <row r="255" spans="1:22" ht="13.5" x14ac:dyDescent="0.25">
      <c r="A255" s="3">
        <f>RSI!A255</f>
        <v>42677</v>
      </c>
      <c r="B255" s="2">
        <f>RSI!B255</f>
        <v>1.4306000000000001</v>
      </c>
      <c r="C255" s="2">
        <f>RSI!I255</f>
        <v>38.432675741070277</v>
      </c>
      <c r="D255" s="2">
        <f>MACD!E255</f>
        <v>1.2034975241500989E-2</v>
      </c>
      <c r="E255" s="2">
        <f>MACD!F255</f>
        <v>1.7274187702524209E-2</v>
      </c>
      <c r="F255" s="2">
        <f>'Moving Avg'!D255</f>
        <v>1.4306000000000001</v>
      </c>
      <c r="G255" s="2">
        <f>'Moving Avg'!F255</f>
        <v>1.4446949999999994</v>
      </c>
      <c r="H255" s="2">
        <f>'Moving Avg'!G255</f>
        <v>1.4803919999999999</v>
      </c>
      <c r="I255" s="2">
        <f>'Moving Avg'!H255</f>
        <v>1.3869210000000007</v>
      </c>
      <c r="J255" s="5" t="str">
        <f>OBV!F255</f>
        <v>NEUTRAL</v>
      </c>
      <c r="K255" s="5" t="str">
        <f>OBV!G255</f>
        <v>NEUTRAL</v>
      </c>
      <c r="L255" s="5" t="str">
        <f>OBV!H255</f>
        <v>NEUTRAL</v>
      </c>
      <c r="M255" s="7">
        <f t="shared" si="30"/>
        <v>25</v>
      </c>
      <c r="N255" s="7">
        <f t="shared" si="31"/>
        <v>45</v>
      </c>
      <c r="O255" s="7">
        <f t="shared" si="32"/>
        <v>50</v>
      </c>
      <c r="P255" s="7">
        <f t="shared" si="33"/>
        <v>33</v>
      </c>
      <c r="Q255" s="8">
        <f t="shared" si="34"/>
        <v>36.950000000000003</v>
      </c>
      <c r="R255" s="8">
        <f t="shared" si="35"/>
        <v>39.75</v>
      </c>
      <c r="S255" s="8">
        <f t="shared" si="36"/>
        <v>37.85</v>
      </c>
      <c r="T255" s="8">
        <f t="shared" si="37"/>
        <v>38.25</v>
      </c>
      <c r="U255" s="7">
        <f t="shared" si="38"/>
        <v>38.183333333333337</v>
      </c>
      <c r="V255" s="7">
        <f t="shared" si="39"/>
        <v>38.200000000000003</v>
      </c>
    </row>
    <row r="256" spans="1:22" ht="13.5" x14ac:dyDescent="0.25">
      <c r="A256" s="3">
        <f>RSI!A256</f>
        <v>42678</v>
      </c>
      <c r="B256" s="2">
        <f>RSI!B256</f>
        <v>1.4306000000000001</v>
      </c>
      <c r="C256" s="2">
        <f>RSI!I256</f>
        <v>38.432675741070277</v>
      </c>
      <c r="D256" s="2">
        <f>MACD!E256</f>
        <v>1.0287800857294638E-2</v>
      </c>
      <c r="E256" s="2">
        <f>MACD!F256</f>
        <v>1.5876910333478295E-2</v>
      </c>
      <c r="F256" s="2">
        <f>'Moving Avg'!D256</f>
        <v>1.4306000000000001</v>
      </c>
      <c r="G256" s="2">
        <f>'Moving Avg'!F256</f>
        <v>1.4415599999999995</v>
      </c>
      <c r="H256" s="2">
        <f>'Moving Avg'!G256</f>
        <v>1.4792639999999997</v>
      </c>
      <c r="I256" s="2">
        <f>'Moving Avg'!H256</f>
        <v>1.3875705000000007</v>
      </c>
      <c r="J256" s="5" t="str">
        <f>OBV!F256</f>
        <v>NEUTRAL</v>
      </c>
      <c r="K256" s="5" t="str">
        <f>OBV!G256</f>
        <v>NEUTRAL</v>
      </c>
      <c r="L256" s="5" t="str">
        <f>OBV!H256</f>
        <v>NEUTRAL</v>
      </c>
      <c r="M256" s="7">
        <f t="shared" si="30"/>
        <v>25</v>
      </c>
      <c r="N256" s="7">
        <f t="shared" si="31"/>
        <v>45</v>
      </c>
      <c r="O256" s="7">
        <f t="shared" si="32"/>
        <v>50</v>
      </c>
      <c r="P256" s="7">
        <f t="shared" si="33"/>
        <v>33</v>
      </c>
      <c r="Q256" s="8">
        <f t="shared" si="34"/>
        <v>36.950000000000003</v>
      </c>
      <c r="R256" s="8">
        <f t="shared" si="35"/>
        <v>39.75</v>
      </c>
      <c r="S256" s="8">
        <f t="shared" si="36"/>
        <v>37.85</v>
      </c>
      <c r="T256" s="8">
        <f t="shared" si="37"/>
        <v>38.25</v>
      </c>
      <c r="U256" s="7">
        <f t="shared" si="38"/>
        <v>38.183333333333337</v>
      </c>
      <c r="V256" s="7">
        <f t="shared" si="39"/>
        <v>38.200000000000003</v>
      </c>
    </row>
    <row r="257" spans="1:22" ht="13.5" x14ac:dyDescent="0.25">
      <c r="A257" s="3">
        <f>RSI!A257</f>
        <v>42681</v>
      </c>
      <c r="B257" s="2">
        <f>RSI!B257</f>
        <v>1.4306000000000001</v>
      </c>
      <c r="C257" s="2">
        <f>RSI!I257</f>
        <v>38.432675741070277</v>
      </c>
      <c r="D257" s="2">
        <f>MACD!E257</f>
        <v>7.0210653613231866E-3</v>
      </c>
      <c r="E257" s="2">
        <f>MACD!F257</f>
        <v>1.4105741339047274E-2</v>
      </c>
      <c r="F257" s="2">
        <f>'Moving Avg'!D257</f>
        <v>1.4306000000000001</v>
      </c>
      <c r="G257" s="2">
        <f>'Moving Avg'!F257</f>
        <v>1.4393649999999993</v>
      </c>
      <c r="H257" s="2">
        <f>'Moving Avg'!G257</f>
        <v>1.4781359999999995</v>
      </c>
      <c r="I257" s="2">
        <f>'Moving Avg'!H257</f>
        <v>1.3881900000000009</v>
      </c>
      <c r="J257" s="5" t="str">
        <f>OBV!F257</f>
        <v>NEUTRAL</v>
      </c>
      <c r="K257" s="5" t="str">
        <f>OBV!G257</f>
        <v>NEUTRAL</v>
      </c>
      <c r="L257" s="5" t="str">
        <f>OBV!H257</f>
        <v>NEUTRAL</v>
      </c>
      <c r="M257" s="7">
        <f t="shared" si="30"/>
        <v>25</v>
      </c>
      <c r="N257" s="7">
        <f t="shared" si="31"/>
        <v>45</v>
      </c>
      <c r="O257" s="7">
        <f t="shared" si="32"/>
        <v>50</v>
      </c>
      <c r="P257" s="7">
        <f t="shared" si="33"/>
        <v>33</v>
      </c>
      <c r="Q257" s="8">
        <f t="shared" si="34"/>
        <v>36.950000000000003</v>
      </c>
      <c r="R257" s="8">
        <f t="shared" si="35"/>
        <v>39.75</v>
      </c>
      <c r="S257" s="8">
        <f t="shared" si="36"/>
        <v>37.85</v>
      </c>
      <c r="T257" s="8">
        <f t="shared" si="37"/>
        <v>38.25</v>
      </c>
      <c r="U257" s="7">
        <f t="shared" si="38"/>
        <v>38.183333333333337</v>
      </c>
      <c r="V257" s="7">
        <f t="shared" si="39"/>
        <v>38.200000000000003</v>
      </c>
    </row>
    <row r="258" spans="1:22" ht="13.5" x14ac:dyDescent="0.25">
      <c r="A258" s="3">
        <f>RSI!A258</f>
        <v>42682</v>
      </c>
      <c r="B258" s="2">
        <f>RSI!B258</f>
        <v>1.4306000000000001</v>
      </c>
      <c r="C258" s="2">
        <f>RSI!I258</f>
        <v>38.432675741070277</v>
      </c>
      <c r="D258" s="2">
        <f>MACD!E258</f>
        <v>4.3816450683391572E-3</v>
      </c>
      <c r="E258" s="2">
        <f>MACD!F258</f>
        <v>1.2160922084905651E-2</v>
      </c>
      <c r="F258" s="2">
        <f>'Moving Avg'!D258</f>
        <v>1.4306000000000001</v>
      </c>
      <c r="G258" s="2">
        <f>'Moving Avg'!F258</f>
        <v>1.4390549999999993</v>
      </c>
      <c r="H258" s="2">
        <f>'Moving Avg'!G258</f>
        <v>1.4766299999999994</v>
      </c>
      <c r="I258" s="2">
        <f>'Moving Avg'!H258</f>
        <v>1.3888395000000011</v>
      </c>
      <c r="J258" s="5" t="str">
        <f>OBV!F258</f>
        <v>NEUTRAL</v>
      </c>
      <c r="K258" s="5" t="str">
        <f>OBV!G258</f>
        <v>NEUTRAL</v>
      </c>
      <c r="L258" s="5" t="str">
        <f>OBV!H258</f>
        <v>NEUTRAL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45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33</v>
      </c>
      <c r="Q258" s="8">
        <f t="shared" si="34"/>
        <v>36.950000000000003</v>
      </c>
      <c r="R258" s="8">
        <f t="shared" si="35"/>
        <v>39.75</v>
      </c>
      <c r="S258" s="8">
        <f t="shared" si="36"/>
        <v>37.85</v>
      </c>
      <c r="T258" s="8">
        <f t="shared" si="37"/>
        <v>38.25</v>
      </c>
      <c r="U258" s="7">
        <f t="shared" si="38"/>
        <v>38.183333333333337</v>
      </c>
      <c r="V258" s="7">
        <f t="shared" si="39"/>
        <v>38.200000000000003</v>
      </c>
    </row>
    <row r="259" spans="1:22" ht="13.5" x14ac:dyDescent="0.25">
      <c r="A259" s="3">
        <f>RSI!A259</f>
        <v>42683</v>
      </c>
      <c r="B259" s="2">
        <f>RSI!B259</f>
        <v>1.4306000000000001</v>
      </c>
      <c r="C259" s="2">
        <f>RSI!I259</f>
        <v>38.432675741070277</v>
      </c>
      <c r="D259" s="2">
        <f>MACD!E259</f>
        <v>2.2637899092396996E-3</v>
      </c>
      <c r="E259" s="2">
        <f>MACD!F259</f>
        <v>1.0181495649772462E-2</v>
      </c>
      <c r="F259" s="2">
        <f>'Moving Avg'!D259</f>
        <v>1.4306000000000001</v>
      </c>
      <c r="G259" s="2">
        <f>'Moving Avg'!F259</f>
        <v>1.4384299999999992</v>
      </c>
      <c r="H259" s="2">
        <f>'Moving Avg'!G259</f>
        <v>1.4760039999999994</v>
      </c>
      <c r="I259" s="2">
        <f>'Moving Avg'!H259</f>
        <v>1.3894000000000011</v>
      </c>
      <c r="J259" s="5" t="str">
        <f>OBV!F259</f>
        <v>NEUTRAL</v>
      </c>
      <c r="K259" s="5" t="str">
        <f>OBV!G259</f>
        <v>NEUTRAL</v>
      </c>
      <c r="L259" s="5" t="str">
        <f>OBV!H259</f>
        <v>NEUTRAL</v>
      </c>
      <c r="M259" s="7">
        <f t="shared" si="40"/>
        <v>25</v>
      </c>
      <c r="N259" s="7">
        <f t="shared" si="41"/>
        <v>45</v>
      </c>
      <c r="O259" s="7">
        <f t="shared" si="42"/>
        <v>50</v>
      </c>
      <c r="P259" s="7">
        <f t="shared" si="43"/>
        <v>33</v>
      </c>
      <c r="Q259" s="8">
        <f t="shared" ref="Q259:Q322" si="44">0.35*M259+N259*0.35+O259*0.15+P259*0.15</f>
        <v>36.950000000000003</v>
      </c>
      <c r="R259" s="8">
        <f t="shared" ref="R259:R322" si="45">M259*0.2+N259*0.2+O259*0.35+P259*0.25</f>
        <v>39.75</v>
      </c>
      <c r="S259" s="8">
        <f t="shared" ref="S259:S322" si="46">M259*0.15+N259*0.15+O259*0.25+P259*0.45</f>
        <v>37.85</v>
      </c>
      <c r="T259" s="8">
        <f t="shared" ref="T259:T322" si="47">0.25*SUM(M259:P259)</f>
        <v>38.25</v>
      </c>
      <c r="U259" s="7">
        <f t="shared" ref="U259:U322" si="48">SUM(Q259:S259)/3</f>
        <v>38.183333333333337</v>
      </c>
      <c r="V259" s="7">
        <f t="shared" ref="V259:V322" si="49">SUM(Q259:T259)/4</f>
        <v>38.200000000000003</v>
      </c>
    </row>
    <row r="260" spans="1:22" ht="13.5" x14ac:dyDescent="0.25">
      <c r="A260" s="3">
        <f>RSI!A260</f>
        <v>42684</v>
      </c>
      <c r="B260" s="2">
        <f>RSI!B260</f>
        <v>1.4431</v>
      </c>
      <c r="C260" s="2">
        <f>RSI!I260</f>
        <v>47.153075344678108</v>
      </c>
      <c r="D260" s="2">
        <f>MACD!E260</f>
        <v>-3.472224223539655E-4</v>
      </c>
      <c r="E260" s="2">
        <f>MACD!F260</f>
        <v>8.0757520353471769E-3</v>
      </c>
      <c r="F260" s="2">
        <f>'Moving Avg'!D260</f>
        <v>1.4331</v>
      </c>
      <c r="G260" s="2">
        <f>'Moving Avg'!F260</f>
        <v>1.4384299999999997</v>
      </c>
      <c r="H260" s="2">
        <f>'Moving Avg'!G260</f>
        <v>1.4748739999999996</v>
      </c>
      <c r="I260" s="2">
        <f>'Moving Avg'!H260</f>
        <v>1.390052500000001</v>
      </c>
      <c r="J260" s="5" t="str">
        <f>OBV!F260</f>
        <v>BULLISH</v>
      </c>
      <c r="K260" s="5" t="str">
        <f>OBV!G260</f>
        <v>NEUTRAL</v>
      </c>
      <c r="L260" s="5" t="str">
        <f>OBV!H260</f>
        <v>CONFIRMED BULLISH</v>
      </c>
      <c r="M260" s="7">
        <f t="shared" si="40"/>
        <v>25</v>
      </c>
      <c r="N260" s="7">
        <f t="shared" si="41"/>
        <v>45</v>
      </c>
      <c r="O260" s="7">
        <f t="shared" si="42"/>
        <v>50</v>
      </c>
      <c r="P260" s="7">
        <f t="shared" si="43"/>
        <v>83.5</v>
      </c>
      <c r="Q260" s="8">
        <f t="shared" si="44"/>
        <v>44.524999999999999</v>
      </c>
      <c r="R260" s="8">
        <f t="shared" si="45"/>
        <v>52.375</v>
      </c>
      <c r="S260" s="8">
        <f t="shared" si="46"/>
        <v>60.575000000000003</v>
      </c>
      <c r="T260" s="8">
        <f t="shared" si="47"/>
        <v>50.875</v>
      </c>
      <c r="U260" s="7">
        <f t="shared" si="48"/>
        <v>52.491666666666674</v>
      </c>
      <c r="V260" s="7">
        <f t="shared" si="49"/>
        <v>52.087500000000006</v>
      </c>
    </row>
    <row r="261" spans="1:22" ht="13.5" x14ac:dyDescent="0.25">
      <c r="A261" s="3">
        <f>RSI!A261</f>
        <v>42685</v>
      </c>
      <c r="B261" s="2">
        <f>RSI!B261</f>
        <v>1.4431</v>
      </c>
      <c r="C261" s="2">
        <f>RSI!I261</f>
        <v>47.153075344678108</v>
      </c>
      <c r="D261" s="2">
        <f>MACD!E261</f>
        <v>-2.5313805462823247E-3</v>
      </c>
      <c r="E261" s="2">
        <f>MACD!F261</f>
        <v>5.9543255190212772E-3</v>
      </c>
      <c r="F261" s="2">
        <f>'Moving Avg'!D261</f>
        <v>1.4356000000000002</v>
      </c>
      <c r="G261" s="2">
        <f>'Moving Avg'!F261</f>
        <v>1.4384299999999997</v>
      </c>
      <c r="H261" s="2">
        <f>'Moving Avg'!G261</f>
        <v>1.4738699999999998</v>
      </c>
      <c r="I261" s="2">
        <f>'Moving Avg'!H261</f>
        <v>1.3907645000000011</v>
      </c>
      <c r="J261" s="5" t="str">
        <f>OBV!F261</f>
        <v>BULLISH</v>
      </c>
      <c r="K261" s="5" t="str">
        <f>OBV!G261</f>
        <v>NEUTRAL</v>
      </c>
      <c r="L261" s="5" t="str">
        <f>OBV!H261</f>
        <v>CONFIRMED BULLISH</v>
      </c>
      <c r="M261" s="7">
        <f t="shared" si="40"/>
        <v>25</v>
      </c>
      <c r="N261" s="7">
        <f t="shared" si="41"/>
        <v>45</v>
      </c>
      <c r="O261" s="7">
        <f t="shared" si="42"/>
        <v>50</v>
      </c>
      <c r="P261" s="7">
        <f t="shared" si="43"/>
        <v>83.5</v>
      </c>
      <c r="Q261" s="8">
        <f t="shared" si="44"/>
        <v>44.524999999999999</v>
      </c>
      <c r="R261" s="8">
        <f t="shared" si="45"/>
        <v>52.375</v>
      </c>
      <c r="S261" s="8">
        <f t="shared" si="46"/>
        <v>60.575000000000003</v>
      </c>
      <c r="T261" s="8">
        <f t="shared" si="47"/>
        <v>50.875</v>
      </c>
      <c r="U261" s="7">
        <f t="shared" si="48"/>
        <v>52.491666666666674</v>
      </c>
      <c r="V261" s="7">
        <f t="shared" si="49"/>
        <v>52.087500000000006</v>
      </c>
    </row>
    <row r="262" spans="1:22" ht="13.5" x14ac:dyDescent="0.25">
      <c r="A262" s="3">
        <f>RSI!A262</f>
        <v>42688</v>
      </c>
      <c r="B262" s="2">
        <f>RSI!B262</f>
        <v>1.4431</v>
      </c>
      <c r="C262" s="2">
        <f>RSI!I262</f>
        <v>47.153075344678108</v>
      </c>
      <c r="D262" s="2">
        <f>MACD!E262</f>
        <v>-4.3562180445588794E-3</v>
      </c>
      <c r="E262" s="2">
        <f>MACD!F262</f>
        <v>3.8922168063052461E-3</v>
      </c>
      <c r="F262" s="2">
        <f>'Moving Avg'!D262</f>
        <v>1.4381000000000002</v>
      </c>
      <c r="G262" s="2">
        <f>'Moving Avg'!F262</f>
        <v>1.436545</v>
      </c>
      <c r="H262" s="2">
        <f>'Moving Avg'!G262</f>
        <v>1.4728659999999996</v>
      </c>
      <c r="I262" s="2">
        <f>'Moving Avg'!H262</f>
        <v>1.3914765000000011</v>
      </c>
      <c r="J262" s="5" t="str">
        <f>OBV!F262</f>
        <v>BULLISH</v>
      </c>
      <c r="K262" s="5" t="str">
        <f>OBV!G262</f>
        <v>NEUTRAL</v>
      </c>
      <c r="L262" s="5" t="str">
        <f>OBV!H262</f>
        <v>CONFIRMED BULLISH</v>
      </c>
      <c r="M262" s="7">
        <f t="shared" si="40"/>
        <v>25</v>
      </c>
      <c r="N262" s="7">
        <f t="shared" si="41"/>
        <v>45</v>
      </c>
      <c r="O262" s="7">
        <f t="shared" si="42"/>
        <v>50</v>
      </c>
      <c r="P262" s="7">
        <f t="shared" si="43"/>
        <v>83.5</v>
      </c>
      <c r="Q262" s="8">
        <f t="shared" si="44"/>
        <v>44.524999999999999</v>
      </c>
      <c r="R262" s="8">
        <f t="shared" si="45"/>
        <v>52.375</v>
      </c>
      <c r="S262" s="8">
        <f t="shared" si="46"/>
        <v>60.575000000000003</v>
      </c>
      <c r="T262" s="8">
        <f t="shared" si="47"/>
        <v>50.875</v>
      </c>
      <c r="U262" s="7">
        <f t="shared" si="48"/>
        <v>52.491666666666674</v>
      </c>
      <c r="V262" s="7">
        <f t="shared" si="49"/>
        <v>52.087500000000006</v>
      </c>
    </row>
    <row r="263" spans="1:22" ht="13.5" x14ac:dyDescent="0.25">
      <c r="A263" s="3">
        <f>RSI!A263</f>
        <v>42689</v>
      </c>
      <c r="B263" s="2">
        <f>RSI!B263</f>
        <v>1.4368000000000001</v>
      </c>
      <c r="C263" s="2">
        <f>RSI!I263</f>
        <v>43.29306044188148</v>
      </c>
      <c r="D263" s="2">
        <f>MACD!E263</f>
        <v>-5.412073998541489E-3</v>
      </c>
      <c r="E263" s="2">
        <f>MACD!F263</f>
        <v>2.0313586453358989E-3</v>
      </c>
      <c r="F263" s="2">
        <f>'Moving Avg'!D263</f>
        <v>1.4393400000000001</v>
      </c>
      <c r="G263" s="2">
        <f>'Moving Avg'!F263</f>
        <v>1.434345</v>
      </c>
      <c r="H263" s="2">
        <f>'Moving Avg'!G263</f>
        <v>1.4718619999999998</v>
      </c>
      <c r="I263" s="2">
        <f>'Moving Avg'!H263</f>
        <v>1.3921865000000011</v>
      </c>
      <c r="J263" s="5" t="str">
        <f>OBV!F263</f>
        <v>BEARISH</v>
      </c>
      <c r="K263" s="5" t="str">
        <f>OBV!G263</f>
        <v>NEUTRAL</v>
      </c>
      <c r="L263" s="5" t="str">
        <f>OBV!H263</f>
        <v>BEARISH DIVERGENCE</v>
      </c>
      <c r="M263" s="7">
        <f t="shared" si="40"/>
        <v>25</v>
      </c>
      <c r="N263" s="7">
        <f t="shared" si="41"/>
        <v>45</v>
      </c>
      <c r="O263" s="7">
        <f t="shared" si="42"/>
        <v>50</v>
      </c>
      <c r="P263" s="7">
        <f t="shared" si="43"/>
        <v>16.5</v>
      </c>
      <c r="Q263" s="8">
        <f t="shared" si="44"/>
        <v>34.475000000000001</v>
      </c>
      <c r="R263" s="8">
        <f t="shared" si="45"/>
        <v>35.625</v>
      </c>
      <c r="S263" s="8">
        <f t="shared" si="46"/>
        <v>30.425000000000001</v>
      </c>
      <c r="T263" s="8">
        <f t="shared" si="47"/>
        <v>34.125</v>
      </c>
      <c r="U263" s="7">
        <f t="shared" si="48"/>
        <v>33.508333333333333</v>
      </c>
      <c r="V263" s="7">
        <f t="shared" si="49"/>
        <v>33.662499999999994</v>
      </c>
    </row>
    <row r="264" spans="1:22" ht="13.5" x14ac:dyDescent="0.25">
      <c r="A264" s="3">
        <f>RSI!A264</f>
        <v>42690</v>
      </c>
      <c r="B264" s="2">
        <f>RSI!B264</f>
        <v>1.4557</v>
      </c>
      <c r="C264" s="2">
        <f>RSI!I264</f>
        <v>55.15377357236671</v>
      </c>
      <c r="D264" s="2">
        <f>MACD!E264</f>
        <v>-7.6482907830173197E-3</v>
      </c>
      <c r="E264" s="2">
        <f>MACD!F264</f>
        <v>9.542875966525523E-5</v>
      </c>
      <c r="F264" s="2">
        <f>'Moving Avg'!D264</f>
        <v>1.4443600000000001</v>
      </c>
      <c r="G264" s="2">
        <f>'Moving Avg'!F264</f>
        <v>1.43529</v>
      </c>
      <c r="H264" s="2">
        <f>'Moving Avg'!G264</f>
        <v>1.4711099999999999</v>
      </c>
      <c r="I264" s="2">
        <f>'Moving Avg'!H264</f>
        <v>1.3926645000000009</v>
      </c>
      <c r="J264" s="5" t="str">
        <f>OBV!F264</f>
        <v>BULLISH</v>
      </c>
      <c r="K264" s="5" t="str">
        <f>OBV!G264</f>
        <v>WEAK</v>
      </c>
      <c r="L264" s="5" t="str">
        <f>OBV!H264</f>
        <v>CONFIRMED BULLISH</v>
      </c>
      <c r="M264" s="7">
        <f t="shared" si="40"/>
        <v>25</v>
      </c>
      <c r="N264" s="7">
        <f t="shared" si="41"/>
        <v>45</v>
      </c>
      <c r="O264" s="7">
        <f t="shared" si="42"/>
        <v>50</v>
      </c>
      <c r="P264" s="7">
        <f t="shared" si="43"/>
        <v>67</v>
      </c>
      <c r="Q264" s="8">
        <f t="shared" si="44"/>
        <v>42.05</v>
      </c>
      <c r="R264" s="8">
        <f t="shared" si="45"/>
        <v>48.25</v>
      </c>
      <c r="S264" s="8">
        <f t="shared" si="46"/>
        <v>53.150000000000006</v>
      </c>
      <c r="T264" s="8">
        <f t="shared" si="47"/>
        <v>46.75</v>
      </c>
      <c r="U264" s="7">
        <f t="shared" si="48"/>
        <v>47.816666666666663</v>
      </c>
      <c r="V264" s="7">
        <f t="shared" si="49"/>
        <v>47.55</v>
      </c>
    </row>
    <row r="265" spans="1:22" ht="13.5" x14ac:dyDescent="0.25">
      <c r="A265" s="3">
        <f>RSI!A265</f>
        <v>42691</v>
      </c>
      <c r="B265" s="2">
        <f>RSI!B265</f>
        <v>1.4619</v>
      </c>
      <c r="C265" s="2">
        <f>RSI!I265</f>
        <v>58.239483004072227</v>
      </c>
      <c r="D265" s="2">
        <f>MACD!E265</f>
        <v>-1.0058451616632214E-2</v>
      </c>
      <c r="E265" s="2">
        <f>MACD!F265</f>
        <v>-1.9353473155942387E-3</v>
      </c>
      <c r="F265" s="2">
        <f>'Moving Avg'!D265</f>
        <v>1.4481200000000001</v>
      </c>
      <c r="G265" s="2">
        <f>'Moving Avg'!F265</f>
        <v>1.4362300000000003</v>
      </c>
      <c r="H265" s="2">
        <f>'Moving Avg'!G265</f>
        <v>1.4704819999999998</v>
      </c>
      <c r="I265" s="2">
        <f>'Moving Avg'!H265</f>
        <v>1.3932030000000006</v>
      </c>
      <c r="J265" s="5" t="str">
        <f>OBV!F265</f>
        <v>BULLISH</v>
      </c>
      <c r="K265" s="5" t="str">
        <f>OBV!G265</f>
        <v>WEAK</v>
      </c>
      <c r="L265" s="5" t="str">
        <f>OBV!H265</f>
        <v>CONFIRMED BULLISH</v>
      </c>
      <c r="M265" s="7">
        <f t="shared" si="40"/>
        <v>25</v>
      </c>
      <c r="N265" s="7">
        <f t="shared" si="41"/>
        <v>45</v>
      </c>
      <c r="O265" s="7">
        <f t="shared" si="42"/>
        <v>50</v>
      </c>
      <c r="P265" s="7">
        <f t="shared" si="43"/>
        <v>67</v>
      </c>
      <c r="Q265" s="8">
        <f t="shared" si="44"/>
        <v>42.05</v>
      </c>
      <c r="R265" s="8">
        <f t="shared" si="45"/>
        <v>48.25</v>
      </c>
      <c r="S265" s="8">
        <f t="shared" si="46"/>
        <v>53.150000000000006</v>
      </c>
      <c r="T265" s="8">
        <f t="shared" si="47"/>
        <v>46.75</v>
      </c>
      <c r="U265" s="7">
        <f t="shared" si="48"/>
        <v>47.816666666666663</v>
      </c>
      <c r="V265" s="7">
        <f t="shared" si="49"/>
        <v>47.55</v>
      </c>
    </row>
    <row r="266" spans="1:22" ht="13.5" x14ac:dyDescent="0.25">
      <c r="A266" s="3">
        <f>RSI!A266</f>
        <v>42692</v>
      </c>
      <c r="B266" s="2">
        <f>RSI!B266</f>
        <v>1.4619</v>
      </c>
      <c r="C266" s="2">
        <f>RSI!I266</f>
        <v>58.239483004072234</v>
      </c>
      <c r="D266" s="2">
        <f>MACD!E266</f>
        <v>-1.2188823191497056E-2</v>
      </c>
      <c r="E266" s="2">
        <f>MACD!F266</f>
        <v>-3.9860424907748023E-3</v>
      </c>
      <c r="F266" s="2">
        <f>'Moving Avg'!D266</f>
        <v>1.4518800000000001</v>
      </c>
      <c r="G266" s="2">
        <f>'Moving Avg'!F266</f>
        <v>1.4371700000000003</v>
      </c>
      <c r="H266" s="2">
        <f>'Moving Avg'!G266</f>
        <v>1.4698539999999998</v>
      </c>
      <c r="I266" s="2">
        <f>'Moving Avg'!H266</f>
        <v>1.3938010000000005</v>
      </c>
      <c r="J266" s="5" t="str">
        <f>OBV!F266</f>
        <v>BULLISH</v>
      </c>
      <c r="K266" s="5" t="str">
        <f>OBV!G266</f>
        <v>WEAK</v>
      </c>
      <c r="L266" s="5" t="str">
        <f>OBV!H266</f>
        <v>CONFIRMED BULLISH</v>
      </c>
      <c r="M266" s="7">
        <f t="shared" si="40"/>
        <v>25</v>
      </c>
      <c r="N266" s="7">
        <f t="shared" si="41"/>
        <v>45</v>
      </c>
      <c r="O266" s="7">
        <f t="shared" si="42"/>
        <v>50</v>
      </c>
      <c r="P266" s="7">
        <f t="shared" si="43"/>
        <v>67</v>
      </c>
      <c r="Q266" s="8">
        <f t="shared" si="44"/>
        <v>42.05</v>
      </c>
      <c r="R266" s="8">
        <f t="shared" si="45"/>
        <v>48.25</v>
      </c>
      <c r="S266" s="8">
        <f t="shared" si="46"/>
        <v>53.150000000000006</v>
      </c>
      <c r="T266" s="8">
        <f t="shared" si="47"/>
        <v>46.75</v>
      </c>
      <c r="U266" s="7">
        <f t="shared" si="48"/>
        <v>47.816666666666663</v>
      </c>
      <c r="V266" s="7">
        <f t="shared" si="49"/>
        <v>47.55</v>
      </c>
    </row>
    <row r="267" spans="1:22" ht="13.5" x14ac:dyDescent="0.25">
      <c r="A267" s="3">
        <f>RSI!A267</f>
        <v>42695</v>
      </c>
      <c r="B267" s="2">
        <f>RSI!B267</f>
        <v>1.4619</v>
      </c>
      <c r="C267" s="2">
        <f>RSI!I267</f>
        <v>58.239483004072227</v>
      </c>
      <c r="D267" s="2">
        <f>MACD!E267</f>
        <v>-1.4075708918909635E-2</v>
      </c>
      <c r="E267" s="2">
        <f>MACD!F267</f>
        <v>-6.0039757764017692E-3</v>
      </c>
      <c r="F267" s="2">
        <f>'Moving Avg'!D267</f>
        <v>1.45564</v>
      </c>
      <c r="G267" s="2">
        <f>'Moving Avg'!F267</f>
        <v>1.4387350000000003</v>
      </c>
      <c r="H267" s="2">
        <f>'Moving Avg'!G267</f>
        <v>1.4692259999999999</v>
      </c>
      <c r="I267" s="2">
        <f>'Moving Avg'!H267</f>
        <v>1.3943395000000007</v>
      </c>
      <c r="J267" s="5" t="str">
        <f>OBV!F267</f>
        <v>BULLISH</v>
      </c>
      <c r="K267" s="5" t="str">
        <f>OBV!G267</f>
        <v>WEAK</v>
      </c>
      <c r="L267" s="5" t="str">
        <f>OBV!H267</f>
        <v>CONFIRMED BULLISH</v>
      </c>
      <c r="M267" s="7">
        <f t="shared" si="40"/>
        <v>25</v>
      </c>
      <c r="N267" s="7">
        <f t="shared" si="41"/>
        <v>45</v>
      </c>
      <c r="O267" s="7">
        <f t="shared" si="42"/>
        <v>50</v>
      </c>
      <c r="P267" s="7">
        <f t="shared" si="43"/>
        <v>67</v>
      </c>
      <c r="Q267" s="8">
        <f t="shared" si="44"/>
        <v>42.05</v>
      </c>
      <c r="R267" s="8">
        <f t="shared" si="45"/>
        <v>48.25</v>
      </c>
      <c r="S267" s="8">
        <f t="shared" si="46"/>
        <v>53.150000000000006</v>
      </c>
      <c r="T267" s="8">
        <f t="shared" si="47"/>
        <v>46.75</v>
      </c>
      <c r="U267" s="7">
        <f t="shared" si="48"/>
        <v>47.816666666666663</v>
      </c>
      <c r="V267" s="7">
        <f t="shared" si="49"/>
        <v>47.55</v>
      </c>
    </row>
    <row r="268" spans="1:22" ht="13.5" x14ac:dyDescent="0.25">
      <c r="A268" s="3">
        <f>RSI!A268</f>
        <v>42696</v>
      </c>
      <c r="B268" s="2">
        <f>RSI!B268</f>
        <v>1.4557</v>
      </c>
      <c r="C268" s="2">
        <f>RSI!I268</f>
        <v>53.630598585804577</v>
      </c>
      <c r="D268" s="2">
        <f>MACD!E268</f>
        <v>-1.5291067150712712E-2</v>
      </c>
      <c r="E268" s="2">
        <f>MACD!F268</f>
        <v>-7.8613940512639573E-3</v>
      </c>
      <c r="F268" s="2">
        <f>'Moving Avg'!D268</f>
        <v>1.4594200000000002</v>
      </c>
      <c r="G268" s="2">
        <f>'Moving Avg'!F268</f>
        <v>1.4399900000000003</v>
      </c>
      <c r="H268" s="2">
        <f>'Moving Avg'!G268</f>
        <v>1.4684739999999996</v>
      </c>
      <c r="I268" s="2">
        <f>'Moving Avg'!H268</f>
        <v>1.3948770000000001</v>
      </c>
      <c r="J268" s="5" t="str">
        <f>OBV!F268</f>
        <v>BULLISH</v>
      </c>
      <c r="K268" s="5" t="str">
        <f>OBV!G268</f>
        <v>WEAK</v>
      </c>
      <c r="L268" s="5" t="str">
        <f>OBV!H268</f>
        <v>CONFIRMED BULLISH</v>
      </c>
      <c r="M268" s="7">
        <f t="shared" si="40"/>
        <v>25</v>
      </c>
      <c r="N268" s="7">
        <f t="shared" si="41"/>
        <v>45</v>
      </c>
      <c r="O268" s="7">
        <f t="shared" si="42"/>
        <v>50</v>
      </c>
      <c r="P268" s="7">
        <f t="shared" si="43"/>
        <v>67</v>
      </c>
      <c r="Q268" s="8">
        <f t="shared" si="44"/>
        <v>42.05</v>
      </c>
      <c r="R268" s="8">
        <f t="shared" si="45"/>
        <v>48.25</v>
      </c>
      <c r="S268" s="8">
        <f t="shared" si="46"/>
        <v>53.150000000000006</v>
      </c>
      <c r="T268" s="8">
        <f t="shared" si="47"/>
        <v>46.75</v>
      </c>
      <c r="U268" s="7">
        <f t="shared" si="48"/>
        <v>47.816666666666663</v>
      </c>
      <c r="V268" s="7">
        <f t="shared" si="49"/>
        <v>47.55</v>
      </c>
    </row>
    <row r="269" spans="1:22" ht="13.5" x14ac:dyDescent="0.25">
      <c r="A269" s="3">
        <f>RSI!A269</f>
        <v>42697</v>
      </c>
      <c r="B269" s="2">
        <f>RSI!B269</f>
        <v>1.4681999999999999</v>
      </c>
      <c r="C269" s="2">
        <f>RSI!I269</f>
        <v>60.429688465137751</v>
      </c>
      <c r="D269" s="2">
        <f>MACD!E269</f>
        <v>-1.7280979530037266E-2</v>
      </c>
      <c r="E269" s="2">
        <f>MACD!F269</f>
        <v>-9.7453111470186191E-3</v>
      </c>
      <c r="F269" s="2">
        <f>'Moving Avg'!D269</f>
        <v>1.4619199999999999</v>
      </c>
      <c r="G269" s="2">
        <f>'Moving Avg'!F269</f>
        <v>1.4418700000000002</v>
      </c>
      <c r="H269" s="2">
        <f>'Moving Avg'!G269</f>
        <v>1.4680979999999997</v>
      </c>
      <c r="I269" s="2">
        <f>'Moving Avg'!H269</f>
        <v>1.3952985000000004</v>
      </c>
      <c r="J269" s="5" t="str">
        <f>OBV!F269</f>
        <v>BULLISH</v>
      </c>
      <c r="K269" s="5" t="str">
        <f>OBV!G269</f>
        <v>WEAK</v>
      </c>
      <c r="L269" s="5" t="str">
        <f>OBV!H269</f>
        <v>CONFIRMED BULLISH</v>
      </c>
      <c r="M269" s="7">
        <f t="shared" si="40"/>
        <v>25</v>
      </c>
      <c r="N269" s="7">
        <f t="shared" si="41"/>
        <v>45</v>
      </c>
      <c r="O269" s="7">
        <f t="shared" si="42"/>
        <v>50</v>
      </c>
      <c r="P269" s="7">
        <f t="shared" si="43"/>
        <v>67</v>
      </c>
      <c r="Q269" s="8">
        <f t="shared" si="44"/>
        <v>42.05</v>
      </c>
      <c r="R269" s="8">
        <f t="shared" si="45"/>
        <v>48.25</v>
      </c>
      <c r="S269" s="8">
        <f t="shared" si="46"/>
        <v>53.150000000000006</v>
      </c>
      <c r="T269" s="8">
        <f t="shared" si="47"/>
        <v>46.75</v>
      </c>
      <c r="U269" s="7">
        <f t="shared" si="48"/>
        <v>47.816666666666663</v>
      </c>
      <c r="V269" s="7">
        <f t="shared" si="49"/>
        <v>47.55</v>
      </c>
    </row>
    <row r="270" spans="1:22" ht="13.5" x14ac:dyDescent="0.25">
      <c r="A270" s="3">
        <f>RSI!A270</f>
        <v>42698</v>
      </c>
      <c r="B270" s="2">
        <f>RSI!B270</f>
        <v>1.4744999999999999</v>
      </c>
      <c r="C270" s="2">
        <f>RSI!I270</f>
        <v>63.346758778682634</v>
      </c>
      <c r="D270" s="2">
        <f>MACD!E270</f>
        <v>-1.7615173222897962E-2</v>
      </c>
      <c r="E270" s="2">
        <f>MACD!F270</f>
        <v>-1.1319283562194488E-2</v>
      </c>
      <c r="F270" s="2">
        <f>'Moving Avg'!D270</f>
        <v>1.46444</v>
      </c>
      <c r="G270" s="2">
        <f>'Moving Avg'!F270</f>
        <v>1.4440649999999999</v>
      </c>
      <c r="H270" s="2">
        <f>'Moving Avg'!G270</f>
        <v>1.4675959999999997</v>
      </c>
      <c r="I270" s="2">
        <f>'Moving Avg'!H270</f>
        <v>1.3956625</v>
      </c>
      <c r="J270" s="5" t="str">
        <f>OBV!F270</f>
        <v>BULLISH</v>
      </c>
      <c r="K270" s="5" t="str">
        <f>OBV!G270</f>
        <v>WEAK</v>
      </c>
      <c r="L270" s="5" t="str">
        <f>OBV!H270</f>
        <v>CONFIRMED BULLISH</v>
      </c>
      <c r="M270" s="7">
        <f t="shared" si="40"/>
        <v>25</v>
      </c>
      <c r="N270" s="7">
        <f t="shared" si="41"/>
        <v>45</v>
      </c>
      <c r="O270" s="7">
        <f t="shared" si="42"/>
        <v>50</v>
      </c>
      <c r="P270" s="7">
        <f t="shared" si="43"/>
        <v>67</v>
      </c>
      <c r="Q270" s="8">
        <f t="shared" si="44"/>
        <v>42.05</v>
      </c>
      <c r="R270" s="8">
        <f t="shared" si="45"/>
        <v>48.25</v>
      </c>
      <c r="S270" s="8">
        <f t="shared" si="46"/>
        <v>53.150000000000006</v>
      </c>
      <c r="T270" s="8">
        <f t="shared" si="47"/>
        <v>46.75</v>
      </c>
      <c r="U270" s="7">
        <f t="shared" si="48"/>
        <v>47.816666666666663</v>
      </c>
      <c r="V270" s="7">
        <f t="shared" si="49"/>
        <v>47.55</v>
      </c>
    </row>
    <row r="271" spans="1:22" ht="13.5" x14ac:dyDescent="0.25">
      <c r="A271" s="3">
        <f>RSI!A271</f>
        <v>42699</v>
      </c>
      <c r="B271" s="2">
        <f>RSI!B271</f>
        <v>1.4744999999999999</v>
      </c>
      <c r="C271" s="2">
        <f>RSI!I271</f>
        <v>63.346758778682627</v>
      </c>
      <c r="D271" s="2">
        <f>MACD!E271</f>
        <v>-1.8034097931288517E-2</v>
      </c>
      <c r="E271" s="2">
        <f>MACD!F271</f>
        <v>-1.2662246436013293E-2</v>
      </c>
      <c r="F271" s="2">
        <f>'Moving Avg'!D271</f>
        <v>1.4669599999999998</v>
      </c>
      <c r="G271" s="2">
        <f>'Moving Avg'!F271</f>
        <v>1.4462599999999999</v>
      </c>
      <c r="H271" s="2">
        <f>'Moving Avg'!G271</f>
        <v>1.4674699999999998</v>
      </c>
      <c r="I271" s="2">
        <f>'Moving Avg'!H271</f>
        <v>1.3960559999999997</v>
      </c>
      <c r="J271" s="5" t="str">
        <f>OBV!F271</f>
        <v>BULLISH</v>
      </c>
      <c r="K271" s="5" t="str">
        <f>OBV!G271</f>
        <v>WEAK</v>
      </c>
      <c r="L271" s="5" t="str">
        <f>OBV!H271</f>
        <v>CONFIRMED BULLISH</v>
      </c>
      <c r="M271" s="7">
        <f t="shared" si="40"/>
        <v>25</v>
      </c>
      <c r="N271" s="7">
        <f t="shared" si="41"/>
        <v>45</v>
      </c>
      <c r="O271" s="7">
        <f t="shared" si="42"/>
        <v>50</v>
      </c>
      <c r="P271" s="7">
        <f t="shared" si="43"/>
        <v>67</v>
      </c>
      <c r="Q271" s="8">
        <f t="shared" si="44"/>
        <v>42.05</v>
      </c>
      <c r="R271" s="8">
        <f t="shared" si="45"/>
        <v>48.25</v>
      </c>
      <c r="S271" s="8">
        <f t="shared" si="46"/>
        <v>53.150000000000006</v>
      </c>
      <c r="T271" s="8">
        <f t="shared" si="47"/>
        <v>46.75</v>
      </c>
      <c r="U271" s="7">
        <f t="shared" si="48"/>
        <v>47.816666666666663</v>
      </c>
      <c r="V271" s="7">
        <f t="shared" si="49"/>
        <v>47.55</v>
      </c>
    </row>
    <row r="272" spans="1:22" ht="13.5" x14ac:dyDescent="0.25">
      <c r="A272" s="3">
        <f>RSI!A272</f>
        <v>42702</v>
      </c>
      <c r="B272" s="2">
        <f>RSI!B272</f>
        <v>1.4870000000000001</v>
      </c>
      <c r="C272" s="2">
        <f>RSI!I272</f>
        <v>68.662675546697386</v>
      </c>
      <c r="D272" s="2">
        <f>MACD!E272</f>
        <v>-1.9440559193631302E-2</v>
      </c>
      <c r="E272" s="2">
        <f>MACD!F272</f>
        <v>-1.4017908987536895E-2</v>
      </c>
      <c r="F272" s="2">
        <f>'Moving Avg'!D272</f>
        <v>1.4719799999999998</v>
      </c>
      <c r="G272" s="2">
        <f>'Moving Avg'!F272</f>
        <v>1.4490799999999997</v>
      </c>
      <c r="H272" s="2">
        <f>'Moving Avg'!G272</f>
        <v>1.4675939999999996</v>
      </c>
      <c r="I272" s="2">
        <f>'Moving Avg'!H272</f>
        <v>1.396542</v>
      </c>
      <c r="J272" s="5" t="str">
        <f>OBV!F272</f>
        <v>BULLISH</v>
      </c>
      <c r="K272" s="5" t="str">
        <f>OBV!G272</f>
        <v>WEAK</v>
      </c>
      <c r="L272" s="5" t="str">
        <f>OBV!H272</f>
        <v>CONFIRMED BULLISH</v>
      </c>
      <c r="M272" s="7">
        <f t="shared" si="40"/>
        <v>25</v>
      </c>
      <c r="N272" s="7">
        <f t="shared" si="41"/>
        <v>45</v>
      </c>
      <c r="O272" s="7">
        <f t="shared" si="42"/>
        <v>50</v>
      </c>
      <c r="P272" s="7">
        <f t="shared" si="43"/>
        <v>67</v>
      </c>
      <c r="Q272" s="8">
        <f t="shared" si="44"/>
        <v>42.05</v>
      </c>
      <c r="R272" s="8">
        <f t="shared" si="45"/>
        <v>48.25</v>
      </c>
      <c r="S272" s="8">
        <f t="shared" si="46"/>
        <v>53.150000000000006</v>
      </c>
      <c r="T272" s="8">
        <f t="shared" si="47"/>
        <v>46.75</v>
      </c>
      <c r="U272" s="7">
        <f t="shared" si="48"/>
        <v>47.816666666666663</v>
      </c>
      <c r="V272" s="7">
        <f t="shared" si="49"/>
        <v>47.55</v>
      </c>
    </row>
    <row r="273" spans="1:22" ht="13.5" x14ac:dyDescent="0.25">
      <c r="A273" s="3">
        <f>RSI!A273</f>
        <v>42703</v>
      </c>
      <c r="B273" s="2">
        <f>RSI!B273</f>
        <v>1.4933000000000001</v>
      </c>
      <c r="C273" s="2">
        <f>RSI!I273</f>
        <v>70.949508744333201</v>
      </c>
      <c r="D273" s="2">
        <f>MACD!E273</f>
        <v>-2.2257125035140435E-2</v>
      </c>
      <c r="E273" s="2">
        <f>MACD!F273</f>
        <v>-1.5665752197057604E-2</v>
      </c>
      <c r="F273" s="2">
        <f>'Moving Avg'!D273</f>
        <v>1.4794999999999998</v>
      </c>
      <c r="G273" s="2">
        <f>'Moving Avg'!F273</f>
        <v>1.4522149999999998</v>
      </c>
      <c r="H273" s="2">
        <f>'Moving Avg'!G273</f>
        <v>1.4678439999999997</v>
      </c>
      <c r="I273" s="2">
        <f>'Moving Avg'!H273</f>
        <v>1.3970889999999998</v>
      </c>
      <c r="J273" s="5" t="str">
        <f>OBV!F273</f>
        <v>BULLISH</v>
      </c>
      <c r="K273" s="5" t="str">
        <f>OBV!G273</f>
        <v>WEAK</v>
      </c>
      <c r="L273" s="5" t="str">
        <f>OBV!H273</f>
        <v>CONFIRMED BULLISH</v>
      </c>
      <c r="M273" s="7">
        <f t="shared" si="40"/>
        <v>0</v>
      </c>
      <c r="N273" s="7">
        <f t="shared" si="41"/>
        <v>45</v>
      </c>
      <c r="O273" s="7">
        <f t="shared" si="42"/>
        <v>50</v>
      </c>
      <c r="P273" s="7">
        <f t="shared" si="43"/>
        <v>67</v>
      </c>
      <c r="Q273" s="8">
        <f t="shared" si="44"/>
        <v>33.299999999999997</v>
      </c>
      <c r="R273" s="8">
        <f t="shared" si="45"/>
        <v>43.25</v>
      </c>
      <c r="S273" s="8">
        <f t="shared" si="46"/>
        <v>49.400000000000006</v>
      </c>
      <c r="T273" s="8">
        <f t="shared" si="47"/>
        <v>40.5</v>
      </c>
      <c r="U273" s="7">
        <f t="shared" si="48"/>
        <v>41.983333333333334</v>
      </c>
      <c r="V273" s="7">
        <f t="shared" si="49"/>
        <v>41.612499999999997</v>
      </c>
    </row>
    <row r="274" spans="1:22" ht="13.5" x14ac:dyDescent="0.25">
      <c r="A274" s="3">
        <f>RSI!A274</f>
        <v>42704</v>
      </c>
      <c r="B274" s="2">
        <f>RSI!B274</f>
        <v>1.4870000000000001</v>
      </c>
      <c r="C274" s="2">
        <f>RSI!I274</f>
        <v>65.779979558172244</v>
      </c>
      <c r="D274" s="2">
        <f>MACD!E274</f>
        <v>-2.1479709383500634E-2</v>
      </c>
      <c r="E274" s="2">
        <f>MACD!F274</f>
        <v>-1.6828543634346209E-2</v>
      </c>
      <c r="F274" s="2">
        <f>'Moving Avg'!D274</f>
        <v>1.48326</v>
      </c>
      <c r="G274" s="2">
        <f>'Moving Avg'!F274</f>
        <v>1.4550349999999999</v>
      </c>
      <c r="H274" s="2">
        <f>'Moving Avg'!G274</f>
        <v>1.4679679999999997</v>
      </c>
      <c r="I274" s="2">
        <f>'Moving Avg'!H274</f>
        <v>1.3976044999999999</v>
      </c>
      <c r="J274" s="5" t="str">
        <f>OBV!F274</f>
        <v>BULLISH</v>
      </c>
      <c r="K274" s="5" t="str">
        <f>OBV!G274</f>
        <v>WEAK</v>
      </c>
      <c r="L274" s="5" t="str">
        <f>OBV!H274</f>
        <v>CONFIRMED BULLISH</v>
      </c>
      <c r="M274" s="7">
        <f t="shared" si="40"/>
        <v>25</v>
      </c>
      <c r="N274" s="7">
        <f t="shared" si="41"/>
        <v>45</v>
      </c>
      <c r="O274" s="7">
        <f t="shared" si="42"/>
        <v>50</v>
      </c>
      <c r="P274" s="7">
        <f t="shared" si="43"/>
        <v>67</v>
      </c>
      <c r="Q274" s="8">
        <f t="shared" si="44"/>
        <v>42.05</v>
      </c>
      <c r="R274" s="8">
        <f t="shared" si="45"/>
        <v>48.25</v>
      </c>
      <c r="S274" s="8">
        <f t="shared" si="46"/>
        <v>53.150000000000006</v>
      </c>
      <c r="T274" s="8">
        <f t="shared" si="47"/>
        <v>46.75</v>
      </c>
      <c r="U274" s="7">
        <f t="shared" si="48"/>
        <v>47.816666666666663</v>
      </c>
      <c r="V274" s="7">
        <f t="shared" si="49"/>
        <v>47.55</v>
      </c>
    </row>
    <row r="275" spans="1:22" ht="13.5" x14ac:dyDescent="0.25">
      <c r="A275" s="3">
        <f>RSI!A275</f>
        <v>42705</v>
      </c>
      <c r="B275" s="2">
        <f>RSI!B275</f>
        <v>1.4870000000000001</v>
      </c>
      <c r="C275" s="2">
        <f>RSI!I275</f>
        <v>65.779979558172244</v>
      </c>
      <c r="D275" s="2">
        <f>MACD!E275</f>
        <v>-2.0028689036677427E-2</v>
      </c>
      <c r="E275" s="2">
        <f>MACD!F275</f>
        <v>-1.7468572714812454E-2</v>
      </c>
      <c r="F275" s="2">
        <f>'Moving Avg'!D275</f>
        <v>1.4857600000000002</v>
      </c>
      <c r="G275" s="2">
        <f>'Moving Avg'!F275</f>
        <v>1.4578549999999999</v>
      </c>
      <c r="H275" s="2">
        <f>'Moving Avg'!G275</f>
        <v>1.4663359999999996</v>
      </c>
      <c r="I275" s="2">
        <f>'Moving Avg'!H275</f>
        <v>1.3980604999999997</v>
      </c>
      <c r="J275" s="5" t="str">
        <f>OBV!F275</f>
        <v>BEARISH</v>
      </c>
      <c r="K275" s="5" t="str">
        <f>OBV!G275</f>
        <v>STRONG</v>
      </c>
      <c r="L275" s="5" t="str">
        <f>OBV!H275</f>
        <v>BEARISH DIVERGENCE</v>
      </c>
      <c r="M275" s="7">
        <f t="shared" si="40"/>
        <v>25</v>
      </c>
      <c r="N275" s="7">
        <f t="shared" si="41"/>
        <v>45</v>
      </c>
      <c r="O275" s="7">
        <f t="shared" si="42"/>
        <v>50</v>
      </c>
      <c r="P275" s="7">
        <f t="shared" si="43"/>
        <v>33</v>
      </c>
      <c r="Q275" s="8">
        <f t="shared" si="44"/>
        <v>36.950000000000003</v>
      </c>
      <c r="R275" s="8">
        <f t="shared" si="45"/>
        <v>39.75</v>
      </c>
      <c r="S275" s="8">
        <f t="shared" si="46"/>
        <v>37.85</v>
      </c>
      <c r="T275" s="8">
        <f t="shared" si="47"/>
        <v>38.25</v>
      </c>
      <c r="U275" s="7">
        <f t="shared" si="48"/>
        <v>38.183333333333337</v>
      </c>
      <c r="V275" s="7">
        <f t="shared" si="49"/>
        <v>38.200000000000003</v>
      </c>
    </row>
    <row r="276" spans="1:22" ht="13.5" x14ac:dyDescent="0.25">
      <c r="A276" s="3">
        <f>RSI!A276</f>
        <v>42706</v>
      </c>
      <c r="B276" s="2">
        <f>RSI!B276</f>
        <v>1.4870000000000001</v>
      </c>
      <c r="C276" s="2">
        <f>RSI!I276</f>
        <v>65.779979558172244</v>
      </c>
      <c r="D276" s="2">
        <f>MACD!E276</f>
        <v>-1.8949642451141724E-2</v>
      </c>
      <c r="E276" s="2">
        <f>MACD!F276</f>
        <v>-1.776478666207831E-2</v>
      </c>
      <c r="F276" s="2">
        <f>'Moving Avg'!D276</f>
        <v>1.4882599999999999</v>
      </c>
      <c r="G276" s="2">
        <f>'Moving Avg'!F276</f>
        <v>1.4606750000000002</v>
      </c>
      <c r="H276" s="2">
        <f>'Moving Avg'!G276</f>
        <v>1.4647039999999998</v>
      </c>
      <c r="I276" s="2">
        <f>'Moving Avg'!H276</f>
        <v>1.3985759999999998</v>
      </c>
      <c r="J276" s="5" t="str">
        <f>OBV!F276</f>
        <v>BEARISH</v>
      </c>
      <c r="K276" s="5" t="str">
        <f>OBV!G276</f>
        <v>STRONG</v>
      </c>
      <c r="L276" s="5" t="str">
        <f>OBV!H276</f>
        <v>BEARISH DIVERGENCE</v>
      </c>
      <c r="M276" s="7">
        <f t="shared" si="40"/>
        <v>25</v>
      </c>
      <c r="N276" s="7">
        <f t="shared" si="41"/>
        <v>45</v>
      </c>
      <c r="O276" s="7">
        <f t="shared" si="42"/>
        <v>50</v>
      </c>
      <c r="P276" s="7">
        <f t="shared" si="43"/>
        <v>33</v>
      </c>
      <c r="Q276" s="8">
        <f t="shared" si="44"/>
        <v>36.950000000000003</v>
      </c>
      <c r="R276" s="8">
        <f t="shared" si="45"/>
        <v>39.75</v>
      </c>
      <c r="S276" s="8">
        <f t="shared" si="46"/>
        <v>37.85</v>
      </c>
      <c r="T276" s="8">
        <f t="shared" si="47"/>
        <v>38.25</v>
      </c>
      <c r="U276" s="7">
        <f t="shared" si="48"/>
        <v>38.183333333333337</v>
      </c>
      <c r="V276" s="7">
        <f t="shared" si="49"/>
        <v>38.200000000000003</v>
      </c>
    </row>
    <row r="277" spans="1:22" ht="13.5" x14ac:dyDescent="0.25">
      <c r="A277" s="3">
        <f>RSI!A277</f>
        <v>42709</v>
      </c>
      <c r="B277" s="2">
        <f>RSI!B277</f>
        <v>1.4744999999999999</v>
      </c>
      <c r="C277" s="2">
        <f>RSI!I277</f>
        <v>55.719232346219805</v>
      </c>
      <c r="D277" s="2">
        <f>MACD!E277</f>
        <v>-1.7248399200922693E-2</v>
      </c>
      <c r="E277" s="2">
        <f>MACD!F277</f>
        <v>-1.7661509169847187E-2</v>
      </c>
      <c r="F277" s="2">
        <f>'Moving Avg'!D277</f>
        <v>1.48576</v>
      </c>
      <c r="G277" s="2">
        <f>'Moving Avg'!F277</f>
        <v>1.4628700000000001</v>
      </c>
      <c r="H277" s="2">
        <f>'Moving Avg'!G277</f>
        <v>1.4626959999999998</v>
      </c>
      <c r="I277" s="2">
        <f>'Moving Avg'!H277</f>
        <v>1.3989994999999993</v>
      </c>
      <c r="J277" s="5" t="str">
        <f>OBV!F277</f>
        <v>BEARISH</v>
      </c>
      <c r="K277" s="5" t="str">
        <f>OBV!G277</f>
        <v>STRONG</v>
      </c>
      <c r="L277" s="5" t="str">
        <f>OBV!H277</f>
        <v>CONFIRMED BEARISH</v>
      </c>
      <c r="M277" s="7">
        <f t="shared" si="40"/>
        <v>25</v>
      </c>
      <c r="N277" s="7">
        <f t="shared" si="41"/>
        <v>0</v>
      </c>
      <c r="O277" s="7">
        <f t="shared" si="42"/>
        <v>50</v>
      </c>
      <c r="P277" s="7">
        <f t="shared" si="43"/>
        <v>33</v>
      </c>
      <c r="Q277" s="8">
        <f t="shared" si="44"/>
        <v>21.2</v>
      </c>
      <c r="R277" s="8">
        <f t="shared" si="45"/>
        <v>30.75</v>
      </c>
      <c r="S277" s="8">
        <f t="shared" si="46"/>
        <v>31.1</v>
      </c>
      <c r="T277" s="8">
        <f t="shared" si="47"/>
        <v>27</v>
      </c>
      <c r="U277" s="7">
        <f t="shared" si="48"/>
        <v>27.683333333333337</v>
      </c>
      <c r="V277" s="7">
        <f t="shared" si="49"/>
        <v>27.512500000000003</v>
      </c>
    </row>
    <row r="278" spans="1:22" ht="13.5" x14ac:dyDescent="0.25">
      <c r="A278" s="3">
        <f>RSI!A278</f>
        <v>42710</v>
      </c>
      <c r="B278" s="2">
        <f>RSI!B278</f>
        <v>1.4807999999999999</v>
      </c>
      <c r="C278" s="2">
        <f>RSI!I278</f>
        <v>59.11339588507181</v>
      </c>
      <c r="D278" s="2">
        <f>MACD!E278</f>
        <v>-1.7283055922820312E-2</v>
      </c>
      <c r="E278" s="2">
        <f>MACD!F278</f>
        <v>-1.7585818520441814E-2</v>
      </c>
      <c r="F278" s="2">
        <f>'Moving Avg'!D278</f>
        <v>1.48326</v>
      </c>
      <c r="G278" s="2">
        <f>'Moving Avg'!F278</f>
        <v>1.4653799999999999</v>
      </c>
      <c r="H278" s="2">
        <f>'Moving Avg'!G278</f>
        <v>1.4609399999999997</v>
      </c>
      <c r="I278" s="2">
        <f>'Moving Avg'!H278</f>
        <v>1.3990384999999994</v>
      </c>
      <c r="J278" s="5" t="str">
        <f>OBV!F278</f>
        <v>BULLISH</v>
      </c>
      <c r="K278" s="5" t="str">
        <f>OBV!G278</f>
        <v>WEAK</v>
      </c>
      <c r="L278" s="5" t="str">
        <f>OBV!H278</f>
        <v>BULLISH DIVERGENCE</v>
      </c>
      <c r="M278" s="7">
        <f t="shared" si="40"/>
        <v>25</v>
      </c>
      <c r="N278" s="7">
        <f t="shared" si="41"/>
        <v>0</v>
      </c>
      <c r="O278" s="7">
        <f t="shared" si="42"/>
        <v>50</v>
      </c>
      <c r="P278" s="7">
        <f t="shared" si="43"/>
        <v>50</v>
      </c>
      <c r="Q278" s="8">
        <f t="shared" si="44"/>
        <v>23.75</v>
      </c>
      <c r="R278" s="8">
        <f t="shared" si="45"/>
        <v>35</v>
      </c>
      <c r="S278" s="8">
        <f t="shared" si="46"/>
        <v>38.75</v>
      </c>
      <c r="T278" s="8">
        <f t="shared" si="47"/>
        <v>31.25</v>
      </c>
      <c r="U278" s="7">
        <f t="shared" si="48"/>
        <v>32.5</v>
      </c>
      <c r="V278" s="7">
        <f t="shared" si="49"/>
        <v>32.1875</v>
      </c>
    </row>
    <row r="279" spans="1:22" ht="13.5" x14ac:dyDescent="0.25">
      <c r="A279" s="3">
        <f>RSI!A279</f>
        <v>42711</v>
      </c>
      <c r="B279" s="2">
        <f>RSI!B279</f>
        <v>1.4870000000000001</v>
      </c>
      <c r="C279" s="2">
        <f>RSI!I279</f>
        <v>62.185342192989566</v>
      </c>
      <c r="D279" s="2">
        <f>MACD!E279</f>
        <v>-1.5935472945129536E-2</v>
      </c>
      <c r="E279" s="2">
        <f>MACD!F279</f>
        <v>-1.7255749405379359E-2</v>
      </c>
      <c r="F279" s="2">
        <f>'Moving Avg'!D279</f>
        <v>1.48326</v>
      </c>
      <c r="G279" s="2">
        <f>'Moving Avg'!F279</f>
        <v>1.4681999999999999</v>
      </c>
      <c r="H279" s="2">
        <f>'Moving Avg'!G279</f>
        <v>1.4595579999999995</v>
      </c>
      <c r="I279" s="2">
        <f>'Moving Avg'!H279</f>
        <v>1.3989899999999991</v>
      </c>
      <c r="J279" s="5" t="str">
        <f>OBV!F279</f>
        <v>BULLISH</v>
      </c>
      <c r="K279" s="5" t="str">
        <f>OBV!G279</f>
        <v>WEAK</v>
      </c>
      <c r="L279" s="5" t="str">
        <f>OBV!H279</f>
        <v>NEUTRAL</v>
      </c>
      <c r="M279" s="7">
        <f t="shared" si="40"/>
        <v>25</v>
      </c>
      <c r="N279" s="7">
        <f t="shared" si="41"/>
        <v>0</v>
      </c>
      <c r="O279" s="7">
        <f t="shared" si="42"/>
        <v>50</v>
      </c>
      <c r="P279" s="7">
        <f t="shared" si="43"/>
        <v>33</v>
      </c>
      <c r="Q279" s="8">
        <f t="shared" si="44"/>
        <v>21.2</v>
      </c>
      <c r="R279" s="8">
        <f t="shared" si="45"/>
        <v>30.75</v>
      </c>
      <c r="S279" s="8">
        <f t="shared" si="46"/>
        <v>31.1</v>
      </c>
      <c r="T279" s="8">
        <f t="shared" si="47"/>
        <v>27</v>
      </c>
      <c r="U279" s="7">
        <f t="shared" si="48"/>
        <v>27.683333333333337</v>
      </c>
      <c r="V279" s="7">
        <f t="shared" si="49"/>
        <v>27.512500000000003</v>
      </c>
    </row>
    <row r="280" spans="1:22" ht="13.5" x14ac:dyDescent="0.25">
      <c r="A280" s="3">
        <f>RSI!A280</f>
        <v>42712</v>
      </c>
      <c r="B280" s="2">
        <f>RSI!B280</f>
        <v>1.4870000000000001</v>
      </c>
      <c r="C280" s="2">
        <f>RSI!I280</f>
        <v>62.185342192989566</v>
      </c>
      <c r="D280" s="2">
        <f>MACD!E280</f>
        <v>-1.3943087729615167E-2</v>
      </c>
      <c r="E280" s="2">
        <f>MACD!F280</f>
        <v>-1.6593217070226523E-2</v>
      </c>
      <c r="F280" s="2">
        <f>'Moving Avg'!D280</f>
        <v>1.48326</v>
      </c>
      <c r="G280" s="2">
        <f>'Moving Avg'!F280</f>
        <v>1.4703949999999999</v>
      </c>
      <c r="H280" s="2">
        <f>'Moving Avg'!G280</f>
        <v>1.4589299999999994</v>
      </c>
      <c r="I280" s="2">
        <f>'Moving Avg'!H280</f>
        <v>1.3991489999999995</v>
      </c>
      <c r="J280" s="5" t="str">
        <f>OBV!F280</f>
        <v>BULLISH</v>
      </c>
      <c r="K280" s="5" t="str">
        <f>OBV!G280</f>
        <v>WEAK</v>
      </c>
      <c r="L280" s="5" t="str">
        <f>OBV!H280</f>
        <v>NEUTRAL</v>
      </c>
      <c r="M280" s="7">
        <f t="shared" si="40"/>
        <v>25</v>
      </c>
      <c r="N280" s="7">
        <f t="shared" si="41"/>
        <v>0</v>
      </c>
      <c r="O280" s="7">
        <f t="shared" si="42"/>
        <v>50</v>
      </c>
      <c r="P280" s="7">
        <f t="shared" si="43"/>
        <v>33</v>
      </c>
      <c r="Q280" s="8">
        <f t="shared" si="44"/>
        <v>21.2</v>
      </c>
      <c r="R280" s="8">
        <f t="shared" si="45"/>
        <v>30.75</v>
      </c>
      <c r="S280" s="8">
        <f t="shared" si="46"/>
        <v>31.1</v>
      </c>
      <c r="T280" s="8">
        <f t="shared" si="47"/>
        <v>27</v>
      </c>
      <c r="U280" s="7">
        <f t="shared" si="48"/>
        <v>27.683333333333337</v>
      </c>
      <c r="V280" s="7">
        <f t="shared" si="49"/>
        <v>27.512500000000003</v>
      </c>
    </row>
    <row r="281" spans="1:22" ht="13.5" x14ac:dyDescent="0.25">
      <c r="A281" s="3">
        <f>RSI!A281</f>
        <v>42713</v>
      </c>
      <c r="B281" s="2">
        <f>RSI!B281</f>
        <v>1.4870000000000001</v>
      </c>
      <c r="C281" s="2">
        <f>RSI!I281</f>
        <v>62.185342192989566</v>
      </c>
      <c r="D281" s="2">
        <f>MACD!E281</f>
        <v>-1.2365656717692408E-2</v>
      </c>
      <c r="E281" s="2">
        <f>MACD!F281</f>
        <v>-1.5747704999719701E-2</v>
      </c>
      <c r="F281" s="2">
        <f>'Moving Avg'!D281</f>
        <v>1.48326</v>
      </c>
      <c r="G281" s="2">
        <f>'Moving Avg'!F281</f>
        <v>1.4725899999999998</v>
      </c>
      <c r="H281" s="2">
        <f>'Moving Avg'!G281</f>
        <v>1.4590539999999992</v>
      </c>
      <c r="I281" s="2">
        <f>'Moving Avg'!H281</f>
        <v>1.3992489999999997</v>
      </c>
      <c r="J281" s="5" t="str">
        <f>OBV!F281</f>
        <v>BULLISH</v>
      </c>
      <c r="K281" s="5" t="str">
        <f>OBV!G281</f>
        <v>WEAK</v>
      </c>
      <c r="L281" s="5" t="str">
        <f>OBV!H281</f>
        <v>NEUTRAL</v>
      </c>
      <c r="M281" s="7">
        <f t="shared" si="40"/>
        <v>25</v>
      </c>
      <c r="N281" s="7">
        <f t="shared" si="41"/>
        <v>0</v>
      </c>
      <c r="O281" s="7">
        <f t="shared" si="42"/>
        <v>50</v>
      </c>
      <c r="P281" s="7">
        <f t="shared" si="43"/>
        <v>33</v>
      </c>
      <c r="Q281" s="8">
        <f t="shared" si="44"/>
        <v>21.2</v>
      </c>
      <c r="R281" s="8">
        <f t="shared" si="45"/>
        <v>30.75</v>
      </c>
      <c r="S281" s="8">
        <f t="shared" si="46"/>
        <v>31.1</v>
      </c>
      <c r="T281" s="8">
        <f t="shared" si="47"/>
        <v>27</v>
      </c>
      <c r="U281" s="7">
        <f t="shared" si="48"/>
        <v>27.683333333333337</v>
      </c>
      <c r="V281" s="7">
        <f t="shared" si="49"/>
        <v>27.512500000000003</v>
      </c>
    </row>
    <row r="282" spans="1:22" ht="13.5" x14ac:dyDescent="0.25">
      <c r="A282" s="3">
        <f>RSI!A282</f>
        <v>42717</v>
      </c>
      <c r="B282" s="2">
        <f>RSI!B282</f>
        <v>1.4870000000000001</v>
      </c>
      <c r="C282" s="2">
        <f>RSI!I282</f>
        <v>62.185342192989566</v>
      </c>
      <c r="D282" s="2">
        <f>MACD!E282</f>
        <v>-9.2082317742465669E-3</v>
      </c>
      <c r="E282" s="2">
        <f>MACD!F282</f>
        <v>-1.4439810354625075E-2</v>
      </c>
      <c r="F282" s="2">
        <f>'Moving Avg'!D282</f>
        <v>1.4857600000000002</v>
      </c>
      <c r="G282" s="2">
        <f>'Moving Avg'!F282</f>
        <v>1.4747850000000002</v>
      </c>
      <c r="H282" s="2">
        <f>'Moving Avg'!G282</f>
        <v>1.4586759999999996</v>
      </c>
      <c r="I282" s="2">
        <f>'Moving Avg'!H282</f>
        <v>1.3995564999999999</v>
      </c>
      <c r="J282" s="5" t="str">
        <f>OBV!F282</f>
        <v>BULLISH</v>
      </c>
      <c r="K282" s="5" t="str">
        <f>OBV!G282</f>
        <v>WEAK</v>
      </c>
      <c r="L282" s="5" t="str">
        <f>OBV!H282</f>
        <v>CONFIRMED BULLISH</v>
      </c>
      <c r="M282" s="7">
        <f t="shared" si="40"/>
        <v>25</v>
      </c>
      <c r="N282" s="7">
        <f t="shared" si="41"/>
        <v>0</v>
      </c>
      <c r="O282" s="7">
        <f t="shared" si="42"/>
        <v>50</v>
      </c>
      <c r="P282" s="7">
        <f t="shared" si="43"/>
        <v>67</v>
      </c>
      <c r="Q282" s="8">
        <f t="shared" si="44"/>
        <v>26.299999999999997</v>
      </c>
      <c r="R282" s="8">
        <f t="shared" si="45"/>
        <v>39.25</v>
      </c>
      <c r="S282" s="8">
        <f t="shared" si="46"/>
        <v>46.400000000000006</v>
      </c>
      <c r="T282" s="8">
        <f t="shared" si="47"/>
        <v>35.5</v>
      </c>
      <c r="U282" s="7">
        <f t="shared" si="48"/>
        <v>37.31666666666667</v>
      </c>
      <c r="V282" s="7">
        <f t="shared" si="49"/>
        <v>36.862499999999997</v>
      </c>
    </row>
    <row r="283" spans="1:22" ht="13.5" x14ac:dyDescent="0.25">
      <c r="A283" s="3">
        <f>RSI!A283</f>
        <v>42718</v>
      </c>
      <c r="B283" s="2">
        <f>RSI!B283</f>
        <v>1.4870000000000001</v>
      </c>
      <c r="C283" s="2">
        <f>RSI!I283</f>
        <v>62.185342192989566</v>
      </c>
      <c r="D283" s="2">
        <f>MACD!E283</f>
        <v>-5.6602979094471095E-3</v>
      </c>
      <c r="E283" s="2">
        <f>MACD!F283</f>
        <v>-1.2683907865589482E-2</v>
      </c>
      <c r="F283" s="2">
        <f>'Moving Avg'!D283</f>
        <v>1.4870000000000001</v>
      </c>
      <c r="G283" s="2">
        <f>'Moving Avg'!F283</f>
        <v>1.4772950000000002</v>
      </c>
      <c r="H283" s="2">
        <f>'Moving Avg'!G283</f>
        <v>1.4585499999999993</v>
      </c>
      <c r="I283" s="2">
        <f>'Moving Avg'!H283</f>
        <v>1.3998345000000001</v>
      </c>
      <c r="J283" s="5" t="str">
        <f>OBV!F283</f>
        <v>BULLISH</v>
      </c>
      <c r="K283" s="5" t="str">
        <f>OBV!G283</f>
        <v>WEAK</v>
      </c>
      <c r="L283" s="5" t="str">
        <f>OBV!H283</f>
        <v>CONFIRMED BULLISH</v>
      </c>
      <c r="M283" s="7">
        <f t="shared" si="40"/>
        <v>25</v>
      </c>
      <c r="N283" s="7">
        <f t="shared" si="41"/>
        <v>0</v>
      </c>
      <c r="O283" s="7">
        <f t="shared" si="42"/>
        <v>50</v>
      </c>
      <c r="P283" s="7">
        <f t="shared" si="43"/>
        <v>67</v>
      </c>
      <c r="Q283" s="8">
        <f t="shared" si="44"/>
        <v>26.299999999999997</v>
      </c>
      <c r="R283" s="8">
        <f t="shared" si="45"/>
        <v>39.25</v>
      </c>
      <c r="S283" s="8">
        <f t="shared" si="46"/>
        <v>46.400000000000006</v>
      </c>
      <c r="T283" s="8">
        <f t="shared" si="47"/>
        <v>35.5</v>
      </c>
      <c r="U283" s="7">
        <f t="shared" si="48"/>
        <v>37.31666666666667</v>
      </c>
      <c r="V283" s="7">
        <f t="shared" si="49"/>
        <v>36.862499999999997</v>
      </c>
    </row>
    <row r="284" spans="1:22" ht="13.5" x14ac:dyDescent="0.25">
      <c r="A284" s="3">
        <f>RSI!A284</f>
        <v>42719</v>
      </c>
      <c r="B284" s="2">
        <f>RSI!B284</f>
        <v>1.4870000000000001</v>
      </c>
      <c r="C284" s="2">
        <f>RSI!I284</f>
        <v>62.185342192989566</v>
      </c>
      <c r="D284" s="2">
        <f>MACD!E284</f>
        <v>-3.7135087229580588E-3</v>
      </c>
      <c r="E284" s="2">
        <f>MACD!F284</f>
        <v>-1.0889828037063199E-2</v>
      </c>
      <c r="F284" s="2">
        <f>'Moving Avg'!D284</f>
        <v>1.4870000000000001</v>
      </c>
      <c r="G284" s="2">
        <f>'Moving Avg'!F284</f>
        <v>1.4788600000000003</v>
      </c>
      <c r="H284" s="2">
        <f>'Moving Avg'!G284</f>
        <v>1.4582979999999992</v>
      </c>
      <c r="I284" s="2">
        <f>'Moving Avg'!H284</f>
        <v>1.4003205000000001</v>
      </c>
      <c r="J284" s="5" t="str">
        <f>OBV!F284</f>
        <v>NEUTRAL</v>
      </c>
      <c r="K284" s="5" t="str">
        <f>OBV!G284</f>
        <v>NEUTRAL</v>
      </c>
      <c r="L284" s="5" t="str">
        <f>OBV!H284</f>
        <v>NEUTRAL</v>
      </c>
      <c r="M284" s="7">
        <f t="shared" si="40"/>
        <v>25</v>
      </c>
      <c r="N284" s="7">
        <f t="shared" si="41"/>
        <v>0</v>
      </c>
      <c r="O284" s="7">
        <f t="shared" si="42"/>
        <v>50</v>
      </c>
      <c r="P284" s="7">
        <f t="shared" si="43"/>
        <v>33</v>
      </c>
      <c r="Q284" s="8">
        <f t="shared" si="44"/>
        <v>21.2</v>
      </c>
      <c r="R284" s="8">
        <f t="shared" si="45"/>
        <v>30.75</v>
      </c>
      <c r="S284" s="8">
        <f t="shared" si="46"/>
        <v>31.1</v>
      </c>
      <c r="T284" s="8">
        <f t="shared" si="47"/>
        <v>27</v>
      </c>
      <c r="U284" s="7">
        <f t="shared" si="48"/>
        <v>27.683333333333337</v>
      </c>
      <c r="V284" s="7">
        <f t="shared" si="49"/>
        <v>27.512500000000003</v>
      </c>
    </row>
    <row r="285" spans="1:22" ht="13.5" x14ac:dyDescent="0.25">
      <c r="A285" s="3">
        <f>RSI!A285</f>
        <v>42720</v>
      </c>
      <c r="B285" s="2">
        <f>RSI!B285</f>
        <v>1.4681999999999999</v>
      </c>
      <c r="C285" s="2">
        <f>RSI!I285</f>
        <v>45.879990826601791</v>
      </c>
      <c r="D285" s="2">
        <f>MACD!E285</f>
        <v>-7.5333475949257434E-4</v>
      </c>
      <c r="E285" s="2">
        <f>MACD!F285</f>
        <v>-8.8625293815490745E-3</v>
      </c>
      <c r="F285" s="2">
        <f>'Moving Avg'!D285</f>
        <v>1.4832399999999999</v>
      </c>
      <c r="G285" s="2">
        <f>'Moving Avg'!F285</f>
        <v>1.4791750000000001</v>
      </c>
      <c r="H285" s="2">
        <f>'Moving Avg'!G285</f>
        <v>1.4576699999999994</v>
      </c>
      <c r="I285" s="2">
        <f>'Moving Avg'!H285</f>
        <v>1.4006530000000001</v>
      </c>
      <c r="J285" s="5" t="str">
        <f>OBV!F285</f>
        <v>BEARISH</v>
      </c>
      <c r="K285" s="5" t="str">
        <f>OBV!G285</f>
        <v>STRONG</v>
      </c>
      <c r="L285" s="5" t="str">
        <f>OBV!H285</f>
        <v>CONFIRMED BEARISH</v>
      </c>
      <c r="M285" s="7">
        <f t="shared" si="40"/>
        <v>25</v>
      </c>
      <c r="N285" s="7">
        <f t="shared" si="41"/>
        <v>0</v>
      </c>
      <c r="O285" s="7">
        <f t="shared" si="42"/>
        <v>50</v>
      </c>
      <c r="P285" s="7">
        <f t="shared" si="43"/>
        <v>33</v>
      </c>
      <c r="Q285" s="8">
        <f t="shared" si="44"/>
        <v>21.2</v>
      </c>
      <c r="R285" s="8">
        <f t="shared" si="45"/>
        <v>30.75</v>
      </c>
      <c r="S285" s="8">
        <f t="shared" si="46"/>
        <v>31.1</v>
      </c>
      <c r="T285" s="8">
        <f t="shared" si="47"/>
        <v>27</v>
      </c>
      <c r="U285" s="7">
        <f t="shared" si="48"/>
        <v>27.683333333333337</v>
      </c>
      <c r="V285" s="7">
        <f t="shared" si="49"/>
        <v>27.512500000000003</v>
      </c>
    </row>
    <row r="286" spans="1:22" ht="13.5" x14ac:dyDescent="0.25">
      <c r="A286" s="3">
        <f>RSI!A286</f>
        <v>42723</v>
      </c>
      <c r="B286" s="2">
        <f>RSI!B286</f>
        <v>1.4933000000000001</v>
      </c>
      <c r="C286" s="2">
        <f>RSI!I286</f>
        <v>60.697194265406274</v>
      </c>
      <c r="D286" s="2">
        <f>MACD!E286</f>
        <v>-7.0539377752032451E-5</v>
      </c>
      <c r="E286" s="2">
        <f>MACD!F286</f>
        <v>-7.1041313807896668E-3</v>
      </c>
      <c r="F286" s="2">
        <f>'Moving Avg'!D286</f>
        <v>1.4844999999999999</v>
      </c>
      <c r="G286" s="2">
        <f>'Moving Avg'!F286</f>
        <v>1.4807450000000002</v>
      </c>
      <c r="H286" s="2">
        <f>'Moving Avg'!G286</f>
        <v>1.4576699999999996</v>
      </c>
      <c r="I286" s="2">
        <f>'Moving Avg'!H286</f>
        <v>1.4011404999999999</v>
      </c>
      <c r="J286" s="5" t="str">
        <f>OBV!F286</f>
        <v>BEARISH</v>
      </c>
      <c r="K286" s="5" t="str">
        <f>OBV!G286</f>
        <v>STRONG</v>
      </c>
      <c r="L286" s="5" t="str">
        <f>OBV!H286</f>
        <v>BEARISH DIVERGENCE</v>
      </c>
      <c r="M286" s="7">
        <f t="shared" si="40"/>
        <v>25</v>
      </c>
      <c r="N286" s="7">
        <f t="shared" si="41"/>
        <v>0</v>
      </c>
      <c r="O286" s="7">
        <f t="shared" si="42"/>
        <v>50</v>
      </c>
      <c r="P286" s="7">
        <f t="shared" si="43"/>
        <v>33</v>
      </c>
      <c r="Q286" s="8">
        <f t="shared" si="44"/>
        <v>21.2</v>
      </c>
      <c r="R286" s="8">
        <f t="shared" si="45"/>
        <v>30.75</v>
      </c>
      <c r="S286" s="8">
        <f t="shared" si="46"/>
        <v>31.1</v>
      </c>
      <c r="T286" s="8">
        <f t="shared" si="47"/>
        <v>27</v>
      </c>
      <c r="U286" s="7">
        <f t="shared" si="48"/>
        <v>27.683333333333337</v>
      </c>
      <c r="V286" s="7">
        <f t="shared" si="49"/>
        <v>27.512500000000003</v>
      </c>
    </row>
    <row r="287" spans="1:22" ht="13.5" x14ac:dyDescent="0.25">
      <c r="A287" s="3">
        <f>RSI!A287</f>
        <v>42724</v>
      </c>
      <c r="B287" s="2">
        <f>RSI!B287</f>
        <v>1.4807999999999999</v>
      </c>
      <c r="C287" s="2">
        <f>RSI!I287</f>
        <v>52.925833611023265</v>
      </c>
      <c r="D287" s="2">
        <f>MACD!E287</f>
        <v>-6.0372773248262845E-4</v>
      </c>
      <c r="E287" s="2">
        <f>MACD!F287</f>
        <v>-5.8040506511282588E-3</v>
      </c>
      <c r="F287" s="2">
        <f>'Moving Avg'!D287</f>
        <v>1.48326</v>
      </c>
      <c r="G287" s="2">
        <f>'Moving Avg'!F287</f>
        <v>1.4816900000000002</v>
      </c>
      <c r="H287" s="2">
        <f>'Moving Avg'!G287</f>
        <v>1.4577959999999999</v>
      </c>
      <c r="I287" s="2">
        <f>'Moving Avg'!H287</f>
        <v>1.4015955000000002</v>
      </c>
      <c r="J287" s="5" t="str">
        <f>OBV!F287</f>
        <v>BEARISH</v>
      </c>
      <c r="K287" s="5" t="str">
        <f>OBV!G287</f>
        <v>STRONG</v>
      </c>
      <c r="L287" s="5" t="str">
        <f>OBV!H287</f>
        <v>CONFIRMED BEARISH</v>
      </c>
      <c r="M287" s="7">
        <f t="shared" si="40"/>
        <v>25</v>
      </c>
      <c r="N287" s="7">
        <f t="shared" si="41"/>
        <v>0</v>
      </c>
      <c r="O287" s="7">
        <f t="shared" si="42"/>
        <v>50</v>
      </c>
      <c r="P287" s="7">
        <f t="shared" si="43"/>
        <v>33</v>
      </c>
      <c r="Q287" s="8">
        <f t="shared" si="44"/>
        <v>21.2</v>
      </c>
      <c r="R287" s="8">
        <f t="shared" si="45"/>
        <v>30.75</v>
      </c>
      <c r="S287" s="8">
        <f t="shared" si="46"/>
        <v>31.1</v>
      </c>
      <c r="T287" s="8">
        <f t="shared" si="47"/>
        <v>27</v>
      </c>
      <c r="U287" s="7">
        <f t="shared" si="48"/>
        <v>27.683333333333337</v>
      </c>
      <c r="V287" s="7">
        <f t="shared" si="49"/>
        <v>27.512500000000003</v>
      </c>
    </row>
    <row r="288" spans="1:22" ht="13.5" x14ac:dyDescent="0.25">
      <c r="A288" s="3">
        <f>RSI!A288</f>
        <v>42725</v>
      </c>
      <c r="B288" s="2">
        <f>RSI!B288</f>
        <v>1.4681999999999999</v>
      </c>
      <c r="C288" s="2">
        <f>RSI!I288</f>
        <v>46.467467412130468</v>
      </c>
      <c r="D288" s="2">
        <f>MACD!E288</f>
        <v>8.1618142244366254E-4</v>
      </c>
      <c r="E288" s="2">
        <f>MACD!F288</f>
        <v>-4.4800042364138747E-3</v>
      </c>
      <c r="F288" s="2">
        <f>'Moving Avg'!D288</f>
        <v>1.4794999999999998</v>
      </c>
      <c r="G288" s="2">
        <f>'Moving Avg'!F288</f>
        <v>1.4823150000000003</v>
      </c>
      <c r="H288" s="2">
        <f>'Moving Avg'!G288</f>
        <v>1.4584239999999997</v>
      </c>
      <c r="I288" s="2">
        <f>'Moving Avg'!H288</f>
        <v>1.4019875000000004</v>
      </c>
      <c r="J288" s="5" t="str">
        <f>OBV!F288</f>
        <v>BEARISH</v>
      </c>
      <c r="K288" s="5" t="str">
        <f>OBV!G288</f>
        <v>STRONG</v>
      </c>
      <c r="L288" s="5" t="str">
        <f>OBV!H288</f>
        <v>CONFIRMED BEARISH</v>
      </c>
      <c r="M288" s="7">
        <f t="shared" si="40"/>
        <v>25</v>
      </c>
      <c r="N288" s="7">
        <f t="shared" si="41"/>
        <v>0</v>
      </c>
      <c r="O288" s="7">
        <f t="shared" si="42"/>
        <v>50</v>
      </c>
      <c r="P288" s="7">
        <f t="shared" si="43"/>
        <v>33</v>
      </c>
      <c r="Q288" s="8">
        <f t="shared" si="44"/>
        <v>21.2</v>
      </c>
      <c r="R288" s="8">
        <f t="shared" si="45"/>
        <v>30.75</v>
      </c>
      <c r="S288" s="8">
        <f t="shared" si="46"/>
        <v>31.1</v>
      </c>
      <c r="T288" s="8">
        <f t="shared" si="47"/>
        <v>27</v>
      </c>
      <c r="U288" s="7">
        <f t="shared" si="48"/>
        <v>27.683333333333337</v>
      </c>
      <c r="V288" s="7">
        <f t="shared" si="49"/>
        <v>27.512500000000003</v>
      </c>
    </row>
    <row r="289" spans="1:22" ht="13.5" x14ac:dyDescent="0.25">
      <c r="A289" s="3">
        <f>RSI!A289</f>
        <v>42726</v>
      </c>
      <c r="B289" s="2">
        <f>RSI!B289</f>
        <v>1.4870000000000001</v>
      </c>
      <c r="C289" s="2">
        <f>RSI!I289</f>
        <v>55.243243821490339</v>
      </c>
      <c r="D289" s="2">
        <f>MACD!E289</f>
        <v>1.6241879521157188E-3</v>
      </c>
      <c r="E289" s="2">
        <f>MACD!F289</f>
        <v>-3.2591657987079562E-3</v>
      </c>
      <c r="F289" s="2">
        <f>'Moving Avg'!D289</f>
        <v>1.4794999999999998</v>
      </c>
      <c r="G289" s="2">
        <f>'Moving Avg'!F289</f>
        <v>1.4832550000000004</v>
      </c>
      <c r="H289" s="2">
        <f>'Moving Avg'!G289</f>
        <v>1.4593019999999999</v>
      </c>
      <c r="I289" s="2">
        <f>'Moving Avg'!H289</f>
        <v>1.4025330000000005</v>
      </c>
      <c r="J289" s="5" t="str">
        <f>OBV!F289</f>
        <v>BEARISH</v>
      </c>
      <c r="K289" s="5" t="str">
        <f>OBV!G289</f>
        <v>STRONG</v>
      </c>
      <c r="L289" s="5" t="str">
        <f>OBV!H289</f>
        <v>NEUTRAL</v>
      </c>
      <c r="M289" s="7">
        <f t="shared" si="40"/>
        <v>25</v>
      </c>
      <c r="N289" s="7">
        <f t="shared" si="41"/>
        <v>0</v>
      </c>
      <c r="O289" s="7">
        <f t="shared" si="42"/>
        <v>50</v>
      </c>
      <c r="P289" s="7">
        <f t="shared" si="43"/>
        <v>33</v>
      </c>
      <c r="Q289" s="8">
        <f t="shared" si="44"/>
        <v>21.2</v>
      </c>
      <c r="R289" s="8">
        <f t="shared" si="45"/>
        <v>30.75</v>
      </c>
      <c r="S289" s="8">
        <f t="shared" si="46"/>
        <v>31.1</v>
      </c>
      <c r="T289" s="8">
        <f t="shared" si="47"/>
        <v>27</v>
      </c>
      <c r="U289" s="7">
        <f t="shared" si="48"/>
        <v>27.683333333333337</v>
      </c>
      <c r="V289" s="7">
        <f t="shared" si="49"/>
        <v>27.512500000000003</v>
      </c>
    </row>
    <row r="290" spans="1:22" ht="13.5" x14ac:dyDescent="0.25">
      <c r="A290" s="3">
        <f>RSI!A290</f>
        <v>42727</v>
      </c>
      <c r="B290" s="2">
        <f>RSI!B290</f>
        <v>1.5246999999999999</v>
      </c>
      <c r="C290" s="2">
        <f>RSI!I290</f>
        <v>66.945439004870678</v>
      </c>
      <c r="D290" s="2">
        <f>MACD!E290</f>
        <v>-5.5386035600002437E-4</v>
      </c>
      <c r="E290" s="2">
        <f>MACD!F290</f>
        <v>-2.71810471016637E-3</v>
      </c>
      <c r="F290" s="2">
        <f>'Moving Avg'!D290</f>
        <v>1.4907999999999999</v>
      </c>
      <c r="G290" s="2">
        <f>'Moving Avg'!F290</f>
        <v>1.4857650000000002</v>
      </c>
      <c r="H290" s="2">
        <f>'Moving Avg'!G290</f>
        <v>1.460934</v>
      </c>
      <c r="I290" s="2">
        <f>'Moving Avg'!H290</f>
        <v>1.4032670000000007</v>
      </c>
      <c r="J290" s="5" t="str">
        <f>OBV!F290</f>
        <v>BULLISH</v>
      </c>
      <c r="K290" s="5" t="str">
        <f>OBV!G290</f>
        <v>WEAK</v>
      </c>
      <c r="L290" s="5" t="str">
        <f>OBV!H290</f>
        <v>CONFIRMED BULLISH</v>
      </c>
      <c r="M290" s="7">
        <f t="shared" si="40"/>
        <v>25</v>
      </c>
      <c r="N290" s="7">
        <f t="shared" si="41"/>
        <v>0</v>
      </c>
      <c r="O290" s="7">
        <f t="shared" si="42"/>
        <v>50</v>
      </c>
      <c r="P290" s="7">
        <f t="shared" si="43"/>
        <v>67</v>
      </c>
      <c r="Q290" s="8">
        <f t="shared" si="44"/>
        <v>26.299999999999997</v>
      </c>
      <c r="R290" s="8">
        <f t="shared" si="45"/>
        <v>39.25</v>
      </c>
      <c r="S290" s="8">
        <f t="shared" si="46"/>
        <v>46.400000000000006</v>
      </c>
      <c r="T290" s="8">
        <f t="shared" si="47"/>
        <v>35.5</v>
      </c>
      <c r="U290" s="7">
        <f t="shared" si="48"/>
        <v>37.31666666666667</v>
      </c>
      <c r="V290" s="7">
        <f t="shared" si="49"/>
        <v>36.862499999999997</v>
      </c>
    </row>
    <row r="291" spans="1:22" ht="13.5" x14ac:dyDescent="0.25">
      <c r="A291" s="3">
        <f>RSI!A291</f>
        <v>42730</v>
      </c>
      <c r="B291" s="2">
        <f>RSI!B291</f>
        <v>1.5184</v>
      </c>
      <c r="C291" s="2">
        <f>RSI!I291</f>
        <v>63.936975776250733</v>
      </c>
      <c r="D291" s="2">
        <f>MACD!E291</f>
        <v>-2.2169596246832679E-3</v>
      </c>
      <c r="E291" s="2">
        <f>MACD!F291</f>
        <v>-2.61787569306975E-3</v>
      </c>
      <c r="F291" s="2">
        <f>'Moving Avg'!D291</f>
        <v>1.4958199999999999</v>
      </c>
      <c r="G291" s="2">
        <f>'Moving Avg'!F291</f>
        <v>1.4879600000000002</v>
      </c>
      <c r="H291" s="2">
        <f>'Moving Avg'!G291</f>
        <v>1.46244</v>
      </c>
      <c r="I291" s="2">
        <f>'Moving Avg'!H291</f>
        <v>1.4039695000000003</v>
      </c>
      <c r="J291" s="5" t="str">
        <f>OBV!F291</f>
        <v>BULLISH</v>
      </c>
      <c r="K291" s="5" t="str">
        <f>OBV!G291</f>
        <v>WEAK</v>
      </c>
      <c r="L291" s="5" t="str">
        <f>OBV!H291</f>
        <v>CONFIRMED BULLISH</v>
      </c>
      <c r="M291" s="7">
        <f t="shared" si="40"/>
        <v>25</v>
      </c>
      <c r="N291" s="7">
        <f t="shared" si="41"/>
        <v>0</v>
      </c>
      <c r="O291" s="7">
        <f t="shared" si="42"/>
        <v>50</v>
      </c>
      <c r="P291" s="7">
        <f t="shared" si="43"/>
        <v>67</v>
      </c>
      <c r="Q291" s="8">
        <f t="shared" si="44"/>
        <v>26.299999999999997</v>
      </c>
      <c r="R291" s="8">
        <f t="shared" si="45"/>
        <v>39.25</v>
      </c>
      <c r="S291" s="8">
        <f t="shared" si="46"/>
        <v>46.400000000000006</v>
      </c>
      <c r="T291" s="8">
        <f t="shared" si="47"/>
        <v>35.5</v>
      </c>
      <c r="U291" s="7">
        <f t="shared" si="48"/>
        <v>37.31666666666667</v>
      </c>
      <c r="V291" s="7">
        <f t="shared" si="49"/>
        <v>36.862499999999997</v>
      </c>
    </row>
    <row r="292" spans="1:22" ht="13.5" x14ac:dyDescent="0.25">
      <c r="A292" s="3">
        <f>RSI!A292</f>
        <v>42731</v>
      </c>
      <c r="B292" s="2">
        <f>RSI!B292</f>
        <v>1.5121</v>
      </c>
      <c r="C292" s="2">
        <f>RSI!I292</f>
        <v>60.985527466829247</v>
      </c>
      <c r="D292" s="2">
        <f>MACD!E292</f>
        <v>-3.3858612212334105E-3</v>
      </c>
      <c r="E292" s="2">
        <f>MACD!F292</f>
        <v>-2.7714727987024823E-3</v>
      </c>
      <c r="F292" s="2">
        <f>'Moving Avg'!D292</f>
        <v>1.5020799999999999</v>
      </c>
      <c r="G292" s="2">
        <f>'Moving Avg'!F292</f>
        <v>1.4892150000000002</v>
      </c>
      <c r="H292" s="2">
        <f>'Moving Avg'!G292</f>
        <v>1.4630660000000004</v>
      </c>
      <c r="I292" s="2">
        <f>'Moving Avg'!H292</f>
        <v>1.4045810000000003</v>
      </c>
      <c r="J292" s="5" t="str">
        <f>OBV!F292</f>
        <v>BULLISH</v>
      </c>
      <c r="K292" s="5" t="str">
        <f>OBV!G292</f>
        <v>WEAK</v>
      </c>
      <c r="L292" s="5" t="str">
        <f>OBV!H292</f>
        <v>CONFIRMED BULLISH</v>
      </c>
      <c r="M292" s="7">
        <f t="shared" si="40"/>
        <v>25</v>
      </c>
      <c r="N292" s="7">
        <f t="shared" si="41"/>
        <v>45</v>
      </c>
      <c r="O292" s="7">
        <f t="shared" si="42"/>
        <v>50</v>
      </c>
      <c r="P292" s="7">
        <f t="shared" si="43"/>
        <v>67</v>
      </c>
      <c r="Q292" s="8">
        <f t="shared" si="44"/>
        <v>42.05</v>
      </c>
      <c r="R292" s="8">
        <f t="shared" si="45"/>
        <v>48.25</v>
      </c>
      <c r="S292" s="8">
        <f t="shared" si="46"/>
        <v>53.150000000000006</v>
      </c>
      <c r="T292" s="8">
        <f t="shared" si="47"/>
        <v>46.75</v>
      </c>
      <c r="U292" s="7">
        <f t="shared" si="48"/>
        <v>47.816666666666663</v>
      </c>
      <c r="V292" s="7">
        <f t="shared" si="49"/>
        <v>47.55</v>
      </c>
    </row>
    <row r="293" spans="1:22" ht="13.5" x14ac:dyDescent="0.25">
      <c r="A293" s="3">
        <f>RSI!A293</f>
        <v>42732</v>
      </c>
      <c r="B293" s="2">
        <f>RSI!B293</f>
        <v>1.5121</v>
      </c>
      <c r="C293" s="2">
        <f>RSI!I293</f>
        <v>60.985527466829247</v>
      </c>
      <c r="D293" s="2">
        <f>MACD!E293</f>
        <v>-4.5491218883741968E-3</v>
      </c>
      <c r="E293" s="2">
        <f>MACD!F293</f>
        <v>-3.1270026166368252E-3</v>
      </c>
      <c r="F293" s="2">
        <f>'Moving Avg'!D293</f>
        <v>1.5108600000000001</v>
      </c>
      <c r="G293" s="2">
        <f>'Moving Avg'!F293</f>
        <v>1.4901549999999999</v>
      </c>
      <c r="H293" s="2">
        <f>'Moving Avg'!G293</f>
        <v>1.4636920000000004</v>
      </c>
      <c r="I293" s="2">
        <f>'Moving Avg'!H293</f>
        <v>1.4051925000000003</v>
      </c>
      <c r="J293" s="5" t="str">
        <f>OBV!F293</f>
        <v>BULLISH</v>
      </c>
      <c r="K293" s="5" t="str">
        <f>OBV!G293</f>
        <v>WEAK</v>
      </c>
      <c r="L293" s="5" t="str">
        <f>OBV!H293</f>
        <v>CONFIRMED BULLISH</v>
      </c>
      <c r="M293" s="7">
        <f t="shared" si="40"/>
        <v>25</v>
      </c>
      <c r="N293" s="7">
        <f t="shared" si="41"/>
        <v>45</v>
      </c>
      <c r="O293" s="7">
        <f t="shared" si="42"/>
        <v>50</v>
      </c>
      <c r="P293" s="7">
        <f t="shared" si="43"/>
        <v>67</v>
      </c>
      <c r="Q293" s="8">
        <f t="shared" si="44"/>
        <v>42.05</v>
      </c>
      <c r="R293" s="8">
        <f t="shared" si="45"/>
        <v>48.25</v>
      </c>
      <c r="S293" s="8">
        <f t="shared" si="46"/>
        <v>53.150000000000006</v>
      </c>
      <c r="T293" s="8">
        <f t="shared" si="47"/>
        <v>46.75</v>
      </c>
      <c r="U293" s="7">
        <f t="shared" si="48"/>
        <v>47.816666666666663</v>
      </c>
      <c r="V293" s="7">
        <f t="shared" si="49"/>
        <v>47.55</v>
      </c>
    </row>
    <row r="294" spans="1:22" ht="13.5" x14ac:dyDescent="0.25">
      <c r="A294" s="3">
        <f>RSI!A294</f>
        <v>42733</v>
      </c>
      <c r="B294" s="2">
        <f>RSI!B294</f>
        <v>1.5059</v>
      </c>
      <c r="C294" s="2">
        <f>RSI!I294</f>
        <v>57.933200058894258</v>
      </c>
      <c r="D294" s="2">
        <f>MACD!E294</f>
        <v>-5.2354472328477453E-3</v>
      </c>
      <c r="E294" s="2">
        <f>MACD!F294</f>
        <v>-3.5486915398790092E-3</v>
      </c>
      <c r="F294" s="2">
        <f>'Moving Avg'!D294</f>
        <v>1.51464</v>
      </c>
      <c r="G294" s="2">
        <f>'Moving Avg'!F294</f>
        <v>1.4911000000000001</v>
      </c>
      <c r="H294" s="2">
        <f>'Moving Avg'!G294</f>
        <v>1.4650740000000002</v>
      </c>
      <c r="I294" s="2">
        <f>'Moving Avg'!H294</f>
        <v>1.4058325000000003</v>
      </c>
      <c r="J294" s="5" t="str">
        <f>OBV!F294</f>
        <v>BULLISH</v>
      </c>
      <c r="K294" s="5" t="str">
        <f>OBV!G294</f>
        <v>WEAK</v>
      </c>
      <c r="L294" s="5" t="str">
        <f>OBV!H294</f>
        <v>CONFIRMED BULLISH</v>
      </c>
      <c r="M294" s="7">
        <f t="shared" si="40"/>
        <v>25</v>
      </c>
      <c r="N294" s="7">
        <f t="shared" si="41"/>
        <v>45</v>
      </c>
      <c r="O294" s="7">
        <f t="shared" si="42"/>
        <v>50</v>
      </c>
      <c r="P294" s="7">
        <f t="shared" si="43"/>
        <v>67</v>
      </c>
      <c r="Q294" s="8">
        <f t="shared" si="44"/>
        <v>42.05</v>
      </c>
      <c r="R294" s="8">
        <f t="shared" si="45"/>
        <v>48.25</v>
      </c>
      <c r="S294" s="8">
        <f t="shared" si="46"/>
        <v>53.150000000000006</v>
      </c>
      <c r="T294" s="8">
        <f t="shared" si="47"/>
        <v>46.75</v>
      </c>
      <c r="U294" s="7">
        <f t="shared" si="48"/>
        <v>47.816666666666663</v>
      </c>
      <c r="V294" s="7">
        <f t="shared" si="49"/>
        <v>47.55</v>
      </c>
    </row>
    <row r="295" spans="1:22" ht="13.5" x14ac:dyDescent="0.25">
      <c r="A295" s="3">
        <f>RSI!A295</f>
        <v>42734</v>
      </c>
      <c r="B295" s="2">
        <f>RSI!B295</f>
        <v>1.5059</v>
      </c>
      <c r="C295" s="2">
        <f>RSI!I295</f>
        <v>57.933200058894272</v>
      </c>
      <c r="D295" s="2">
        <f>MACD!E295</f>
        <v>-8.8211956111921008E-3</v>
      </c>
      <c r="E295" s="2">
        <f>MACD!F295</f>
        <v>-4.6031923541416282E-3</v>
      </c>
      <c r="F295" s="2">
        <f>'Moving Avg'!D295</f>
        <v>1.5108800000000002</v>
      </c>
      <c r="G295" s="2">
        <f>'Moving Avg'!F295</f>
        <v>1.4920450000000001</v>
      </c>
      <c r="H295" s="2">
        <f>'Moving Avg'!G295</f>
        <v>1.4663300000000004</v>
      </c>
      <c r="I295" s="2">
        <f>'Moving Avg'!H295</f>
        <v>1.4064725000000002</v>
      </c>
      <c r="J295" s="5" t="str">
        <f>OBV!F295</f>
        <v>BEARISH</v>
      </c>
      <c r="K295" s="5" t="str">
        <f>OBV!G295</f>
        <v>WEAK</v>
      </c>
      <c r="L295" s="5" t="str">
        <f>OBV!H295</f>
        <v>CONFIRMED BEARISH</v>
      </c>
      <c r="M295" s="7">
        <f t="shared" si="40"/>
        <v>25</v>
      </c>
      <c r="N295" s="7">
        <f t="shared" si="41"/>
        <v>45</v>
      </c>
      <c r="O295" s="7">
        <f t="shared" si="42"/>
        <v>50</v>
      </c>
      <c r="P295" s="7">
        <f t="shared" si="43"/>
        <v>0</v>
      </c>
      <c r="Q295" s="8">
        <f t="shared" si="44"/>
        <v>32</v>
      </c>
      <c r="R295" s="8">
        <f t="shared" si="45"/>
        <v>31.5</v>
      </c>
      <c r="S295" s="8">
        <f t="shared" si="46"/>
        <v>23</v>
      </c>
      <c r="T295" s="8">
        <f t="shared" si="47"/>
        <v>30</v>
      </c>
      <c r="U295" s="7">
        <f t="shared" si="48"/>
        <v>28.833333333333332</v>
      </c>
      <c r="V295" s="7">
        <f t="shared" si="49"/>
        <v>29.125</v>
      </c>
    </row>
    <row r="296" spans="1:22" ht="13.5" x14ac:dyDescent="0.25">
      <c r="A296" s="3">
        <f>RSI!A296</f>
        <v>42737</v>
      </c>
      <c r="B296" s="2">
        <f>RSI!B296</f>
        <v>1.5059</v>
      </c>
      <c r="C296" s="2">
        <f>RSI!I296</f>
        <v>57.933200058894272</v>
      </c>
      <c r="D296" s="2">
        <f>MACD!E296</f>
        <v>-8.0981073536421366E-3</v>
      </c>
      <c r="E296" s="2">
        <f>MACD!F296</f>
        <v>-5.3021753540417301E-3</v>
      </c>
      <c r="F296" s="2">
        <f>'Moving Avg'!D296</f>
        <v>1.5083800000000001</v>
      </c>
      <c r="G296" s="2">
        <f>'Moving Avg'!F296</f>
        <v>1.49299</v>
      </c>
      <c r="H296" s="2">
        <f>'Moving Avg'!G296</f>
        <v>1.4675860000000005</v>
      </c>
      <c r="I296" s="2">
        <f>'Moving Avg'!H296</f>
        <v>1.4072015000000002</v>
      </c>
      <c r="J296" s="5" t="str">
        <f>OBV!F296</f>
        <v>BEARISH</v>
      </c>
      <c r="K296" s="5" t="str">
        <f>OBV!G296</f>
        <v>WEAK</v>
      </c>
      <c r="L296" s="5" t="str">
        <f>OBV!H296</f>
        <v>CONFIRMED BEARISH</v>
      </c>
      <c r="M296" s="7">
        <f t="shared" si="40"/>
        <v>25</v>
      </c>
      <c r="N296" s="7">
        <f t="shared" si="41"/>
        <v>45</v>
      </c>
      <c r="O296" s="7">
        <f t="shared" si="42"/>
        <v>50</v>
      </c>
      <c r="P296" s="7">
        <f t="shared" si="43"/>
        <v>0</v>
      </c>
      <c r="Q296" s="8">
        <f t="shared" si="44"/>
        <v>32</v>
      </c>
      <c r="R296" s="8">
        <f t="shared" si="45"/>
        <v>31.5</v>
      </c>
      <c r="S296" s="8">
        <f t="shared" si="46"/>
        <v>23</v>
      </c>
      <c r="T296" s="8">
        <f t="shared" si="47"/>
        <v>30</v>
      </c>
      <c r="U296" s="7">
        <f t="shared" si="48"/>
        <v>28.833333333333332</v>
      </c>
      <c r="V296" s="7">
        <f t="shared" si="49"/>
        <v>29.125</v>
      </c>
    </row>
    <row r="297" spans="1:22" ht="13.5" x14ac:dyDescent="0.25">
      <c r="A297" s="3">
        <f>RSI!A297</f>
        <v>42738</v>
      </c>
      <c r="B297" s="2">
        <f>RSI!B297</f>
        <v>1.5059</v>
      </c>
      <c r="C297" s="2">
        <f>RSI!I297</f>
        <v>57.933200058894272</v>
      </c>
      <c r="D297" s="2">
        <f>MACD!E297</f>
        <v>-9.5059657575145007E-3</v>
      </c>
      <c r="E297" s="2">
        <f>MACD!F297</f>
        <v>-6.1429334347362849E-3</v>
      </c>
      <c r="F297" s="2">
        <f>'Moving Avg'!D297</f>
        <v>1.5071400000000001</v>
      </c>
      <c r="G297" s="2">
        <f>'Moving Avg'!F297</f>
        <v>1.4945600000000001</v>
      </c>
      <c r="H297" s="2">
        <f>'Moving Avg'!G297</f>
        <v>1.4690920000000005</v>
      </c>
      <c r="I297" s="2">
        <f>'Moving Avg'!H297</f>
        <v>1.4079305</v>
      </c>
      <c r="J297" s="5" t="str">
        <f>OBV!F297</f>
        <v>BEARISH</v>
      </c>
      <c r="K297" s="5" t="str">
        <f>OBV!G297</f>
        <v>WEAK</v>
      </c>
      <c r="L297" s="5" t="str">
        <f>OBV!H297</f>
        <v>CONFIRMED BEARISH</v>
      </c>
      <c r="M297" s="7">
        <f t="shared" si="40"/>
        <v>25</v>
      </c>
      <c r="N297" s="7">
        <f t="shared" si="41"/>
        <v>45</v>
      </c>
      <c r="O297" s="7">
        <f t="shared" si="42"/>
        <v>50</v>
      </c>
      <c r="P297" s="7">
        <f t="shared" si="43"/>
        <v>0</v>
      </c>
      <c r="Q297" s="8">
        <f t="shared" si="44"/>
        <v>32</v>
      </c>
      <c r="R297" s="8">
        <f t="shared" si="45"/>
        <v>31.5</v>
      </c>
      <c r="S297" s="8">
        <f t="shared" si="46"/>
        <v>23</v>
      </c>
      <c r="T297" s="8">
        <f t="shared" si="47"/>
        <v>30</v>
      </c>
      <c r="U297" s="7">
        <f t="shared" si="48"/>
        <v>28.833333333333332</v>
      </c>
      <c r="V297" s="7">
        <f t="shared" si="49"/>
        <v>29.125</v>
      </c>
    </row>
    <row r="298" spans="1:22" ht="13.5" x14ac:dyDescent="0.25">
      <c r="A298" s="3">
        <f>RSI!A298</f>
        <v>42739</v>
      </c>
      <c r="B298" s="2">
        <f>RSI!B298</f>
        <v>1.4996</v>
      </c>
      <c r="C298" s="2">
        <f>RSI!I298</f>
        <v>54.223974268213162</v>
      </c>
      <c r="D298" s="2">
        <f>MACD!E298</f>
        <v>-1.2258493387243163E-2</v>
      </c>
      <c r="E298" s="2">
        <f>MACD!F298</f>
        <v>-7.3660454252376609E-3</v>
      </c>
      <c r="F298" s="2">
        <f>'Moving Avg'!D298</f>
        <v>1.50464</v>
      </c>
      <c r="G298" s="2">
        <f>'Moving Avg'!F298</f>
        <v>1.4955000000000001</v>
      </c>
      <c r="H298" s="2">
        <f>'Moving Avg'!G298</f>
        <v>1.4704720000000007</v>
      </c>
      <c r="I298" s="2">
        <f>'Moving Avg'!H298</f>
        <v>1.4085684999999999</v>
      </c>
      <c r="J298" s="5" t="str">
        <f>OBV!F298</f>
        <v>BEARISH</v>
      </c>
      <c r="K298" s="5" t="str">
        <f>OBV!G298</f>
        <v>WEAK</v>
      </c>
      <c r="L298" s="5" t="str">
        <f>OBV!H298</f>
        <v>CONFIRMED BEARISH</v>
      </c>
      <c r="M298" s="7">
        <f t="shared" si="40"/>
        <v>25</v>
      </c>
      <c r="N298" s="7">
        <f t="shared" si="41"/>
        <v>45</v>
      </c>
      <c r="O298" s="7">
        <f t="shared" si="42"/>
        <v>50</v>
      </c>
      <c r="P298" s="7">
        <f t="shared" si="43"/>
        <v>0</v>
      </c>
      <c r="Q298" s="8">
        <f t="shared" si="44"/>
        <v>32</v>
      </c>
      <c r="R298" s="8">
        <f t="shared" si="45"/>
        <v>31.5</v>
      </c>
      <c r="S298" s="8">
        <f t="shared" si="46"/>
        <v>23</v>
      </c>
      <c r="T298" s="8">
        <f t="shared" si="47"/>
        <v>30</v>
      </c>
      <c r="U298" s="7">
        <f t="shared" si="48"/>
        <v>28.833333333333332</v>
      </c>
      <c r="V298" s="7">
        <f t="shared" si="49"/>
        <v>29.125</v>
      </c>
    </row>
    <row r="299" spans="1:22" ht="13.5" x14ac:dyDescent="0.25">
      <c r="A299" s="3">
        <f>RSI!A299</f>
        <v>42740</v>
      </c>
      <c r="B299" s="2">
        <f>RSI!B299</f>
        <v>1.4870000000000001</v>
      </c>
      <c r="C299" s="2">
        <f>RSI!I299</f>
        <v>47.652588961696502</v>
      </c>
      <c r="D299" s="2">
        <f>MACD!E299</f>
        <v>-1.0807527930338345E-2</v>
      </c>
      <c r="E299" s="2">
        <f>MACD!F299</f>
        <v>-8.0543419262577975E-3</v>
      </c>
      <c r="F299" s="2">
        <f>'Moving Avg'!D299</f>
        <v>1.5008599999999999</v>
      </c>
      <c r="G299" s="2">
        <f>'Moving Avg'!F299</f>
        <v>1.4955000000000003</v>
      </c>
      <c r="H299" s="2">
        <f>'Moving Avg'!G299</f>
        <v>1.4716000000000002</v>
      </c>
      <c r="I299" s="2">
        <f>'Moving Avg'!H299</f>
        <v>1.4091139999999995</v>
      </c>
      <c r="J299" s="5" t="str">
        <f>OBV!F299</f>
        <v>BEARISH</v>
      </c>
      <c r="K299" s="5" t="str">
        <f>OBV!G299</f>
        <v>WEAK</v>
      </c>
      <c r="L299" s="5" t="str">
        <f>OBV!H299</f>
        <v>CONFIRMED BEARISH</v>
      </c>
      <c r="M299" s="7">
        <f t="shared" si="40"/>
        <v>25</v>
      </c>
      <c r="N299" s="7">
        <f t="shared" si="41"/>
        <v>45</v>
      </c>
      <c r="O299" s="7">
        <f t="shared" si="42"/>
        <v>50</v>
      </c>
      <c r="P299" s="7">
        <f t="shared" si="43"/>
        <v>0</v>
      </c>
      <c r="Q299" s="8">
        <f t="shared" si="44"/>
        <v>32</v>
      </c>
      <c r="R299" s="8">
        <f t="shared" si="45"/>
        <v>31.5</v>
      </c>
      <c r="S299" s="8">
        <f t="shared" si="46"/>
        <v>23</v>
      </c>
      <c r="T299" s="8">
        <f t="shared" si="47"/>
        <v>30</v>
      </c>
      <c r="U299" s="7">
        <f t="shared" si="48"/>
        <v>28.833333333333332</v>
      </c>
      <c r="V299" s="7">
        <f t="shared" si="49"/>
        <v>29.125</v>
      </c>
    </row>
    <row r="300" spans="1:22" ht="13.5" x14ac:dyDescent="0.25">
      <c r="A300" s="3">
        <f>RSI!A300</f>
        <v>42741</v>
      </c>
      <c r="B300" s="2">
        <f>RSI!B300</f>
        <v>1.4870000000000001</v>
      </c>
      <c r="C300" s="2">
        <f>RSI!I300</f>
        <v>47.652588961696502</v>
      </c>
      <c r="D300" s="2">
        <f>MACD!E300</f>
        <v>-3.747568920736688E-3</v>
      </c>
      <c r="E300" s="2">
        <f>MACD!F300</f>
        <v>-7.1929873251535756E-3</v>
      </c>
      <c r="F300" s="2">
        <f>'Moving Avg'!D300</f>
        <v>1.49708</v>
      </c>
      <c r="G300" s="2">
        <f>'Moving Avg'!F300</f>
        <v>1.4955000000000003</v>
      </c>
      <c r="H300" s="2">
        <f>'Moving Avg'!G300</f>
        <v>1.4727279999999998</v>
      </c>
      <c r="I300" s="2">
        <f>'Moving Avg'!H300</f>
        <v>1.4097184999999997</v>
      </c>
      <c r="J300" s="5" t="str">
        <f>OBV!F300</f>
        <v>BEARISH</v>
      </c>
      <c r="K300" s="5" t="str">
        <f>OBV!G300</f>
        <v>WEAK</v>
      </c>
      <c r="L300" s="5" t="str">
        <f>OBV!H300</f>
        <v>CONFIRMED BEARISH</v>
      </c>
      <c r="M300" s="7">
        <f t="shared" si="40"/>
        <v>25</v>
      </c>
      <c r="N300" s="7">
        <f t="shared" si="41"/>
        <v>0</v>
      </c>
      <c r="O300" s="7">
        <f t="shared" si="42"/>
        <v>50</v>
      </c>
      <c r="P300" s="7">
        <f t="shared" si="43"/>
        <v>0</v>
      </c>
      <c r="Q300" s="8">
        <f t="shared" si="44"/>
        <v>16.25</v>
      </c>
      <c r="R300" s="8">
        <f t="shared" si="45"/>
        <v>22.5</v>
      </c>
      <c r="S300" s="8">
        <f t="shared" si="46"/>
        <v>16.25</v>
      </c>
      <c r="T300" s="8">
        <f t="shared" si="47"/>
        <v>18.75</v>
      </c>
      <c r="U300" s="7">
        <f t="shared" si="48"/>
        <v>18.333333333333332</v>
      </c>
      <c r="V300" s="7">
        <f t="shared" si="49"/>
        <v>18.4375</v>
      </c>
    </row>
    <row r="301" spans="1:22" ht="13.5" x14ac:dyDescent="0.25">
      <c r="A301" s="3">
        <f>RSI!A301</f>
        <v>42744</v>
      </c>
      <c r="B301" s="2">
        <f>RSI!B301</f>
        <v>1.5121</v>
      </c>
      <c r="C301" s="2">
        <f>RSI!I301</f>
        <v>59.103175182397287</v>
      </c>
      <c r="D301" s="2">
        <f>MACD!E301</f>
        <v>-5.7241506511451767E-4</v>
      </c>
      <c r="E301" s="2">
        <f>MACD!F301</f>
        <v>-5.8688728731457638E-3</v>
      </c>
      <c r="F301" s="2">
        <f>'Moving Avg'!D301</f>
        <v>1.4983200000000001</v>
      </c>
      <c r="G301" s="2">
        <f>'Moving Avg'!F301</f>
        <v>1.4967550000000001</v>
      </c>
      <c r="H301" s="2">
        <f>'Moving Avg'!G301</f>
        <v>1.4743580000000001</v>
      </c>
      <c r="I301" s="2">
        <f>'Moving Avg'!H301</f>
        <v>1.4104484999999993</v>
      </c>
      <c r="J301" s="5" t="str">
        <f>OBV!F301</f>
        <v>BULLISH</v>
      </c>
      <c r="K301" s="5" t="str">
        <f>OBV!G301</f>
        <v>STRONG</v>
      </c>
      <c r="L301" s="5" t="str">
        <f>OBV!H301</f>
        <v>CONFIRMED BULLISH</v>
      </c>
      <c r="M301" s="7">
        <f t="shared" si="40"/>
        <v>25</v>
      </c>
      <c r="N301" s="7">
        <f t="shared" si="41"/>
        <v>0</v>
      </c>
      <c r="O301" s="7">
        <f t="shared" si="42"/>
        <v>50</v>
      </c>
      <c r="P301" s="7">
        <f t="shared" si="43"/>
        <v>100</v>
      </c>
      <c r="Q301" s="8">
        <f t="shared" si="44"/>
        <v>31.25</v>
      </c>
      <c r="R301" s="8">
        <f t="shared" si="45"/>
        <v>47.5</v>
      </c>
      <c r="S301" s="8">
        <f t="shared" si="46"/>
        <v>61.25</v>
      </c>
      <c r="T301" s="8">
        <f t="shared" si="47"/>
        <v>43.75</v>
      </c>
      <c r="U301" s="7">
        <f t="shared" si="48"/>
        <v>46.666666666666664</v>
      </c>
      <c r="V301" s="7">
        <f t="shared" si="49"/>
        <v>45.9375</v>
      </c>
    </row>
    <row r="302" spans="1:22" ht="13.5" x14ac:dyDescent="0.25">
      <c r="A302" s="3">
        <f>RSI!A302</f>
        <v>42745</v>
      </c>
      <c r="B302" s="2">
        <f>RSI!B302</f>
        <v>1.5059</v>
      </c>
      <c r="C302" s="2">
        <f>RSI!I302</f>
        <v>55.853177506259655</v>
      </c>
      <c r="D302" s="2">
        <f>MACD!E302</f>
        <v>1.4835877000038966E-3</v>
      </c>
      <c r="E302" s="2">
        <f>MACD!F302</f>
        <v>-4.3983807585158321E-3</v>
      </c>
      <c r="F302" s="2">
        <f>'Moving Avg'!D302</f>
        <v>1.4983200000000001</v>
      </c>
      <c r="G302" s="2">
        <f>'Moving Avg'!F302</f>
        <v>1.4977</v>
      </c>
      <c r="H302" s="2">
        <f>'Moving Avg'!G302</f>
        <v>1.4758640000000001</v>
      </c>
      <c r="I302" s="2">
        <f>'Moving Avg'!H302</f>
        <v>1.4111774999999995</v>
      </c>
      <c r="J302" s="5" t="str">
        <f>OBV!F302</f>
        <v>BEARISH</v>
      </c>
      <c r="K302" s="5" t="str">
        <f>OBV!G302</f>
        <v>WEAK</v>
      </c>
      <c r="L302" s="5" t="str">
        <f>OBV!H302</f>
        <v>NEUTRAL</v>
      </c>
      <c r="M302" s="7">
        <f t="shared" si="40"/>
        <v>25</v>
      </c>
      <c r="N302" s="7">
        <f t="shared" si="41"/>
        <v>0</v>
      </c>
      <c r="O302" s="7">
        <f t="shared" si="42"/>
        <v>50</v>
      </c>
      <c r="P302" s="7">
        <f t="shared" si="43"/>
        <v>0</v>
      </c>
      <c r="Q302" s="8">
        <f t="shared" si="44"/>
        <v>16.25</v>
      </c>
      <c r="R302" s="8">
        <f t="shared" si="45"/>
        <v>22.5</v>
      </c>
      <c r="S302" s="8">
        <f t="shared" si="46"/>
        <v>16.25</v>
      </c>
      <c r="T302" s="8">
        <f t="shared" si="47"/>
        <v>18.75</v>
      </c>
      <c r="U302" s="7">
        <f t="shared" si="48"/>
        <v>18.333333333333332</v>
      </c>
      <c r="V302" s="7">
        <f t="shared" si="49"/>
        <v>18.4375</v>
      </c>
    </row>
    <row r="303" spans="1:22" ht="13.5" x14ac:dyDescent="0.25">
      <c r="A303" s="3">
        <f>RSI!A303</f>
        <v>42746</v>
      </c>
      <c r="B303" s="2">
        <f>RSI!B303</f>
        <v>1.5059</v>
      </c>
      <c r="C303" s="2">
        <f>RSI!I303</f>
        <v>55.853177506259655</v>
      </c>
      <c r="D303" s="2">
        <f>MACD!E303</f>
        <v>3.1481643655524305E-3</v>
      </c>
      <c r="E303" s="2">
        <f>MACD!F303</f>
        <v>-2.8890717337021797E-3</v>
      </c>
      <c r="F303" s="2">
        <f>'Moving Avg'!D303</f>
        <v>1.4995800000000004</v>
      </c>
      <c r="G303" s="2">
        <f>'Moving Avg'!F303</f>
        <v>1.4986450000000002</v>
      </c>
      <c r="H303" s="2">
        <f>'Moving Avg'!G303</f>
        <v>1.4773699999999999</v>
      </c>
      <c r="I303" s="2">
        <f>'Moving Avg'!H303</f>
        <v>1.4119064999999995</v>
      </c>
      <c r="J303" s="5" t="str">
        <f>OBV!F303</f>
        <v>BEARISH</v>
      </c>
      <c r="K303" s="5" t="str">
        <f>OBV!G303</f>
        <v>WEAK</v>
      </c>
      <c r="L303" s="5" t="str">
        <f>OBV!H303</f>
        <v>BEARISH DIVERGENCE</v>
      </c>
      <c r="M303" s="7">
        <f t="shared" si="40"/>
        <v>25</v>
      </c>
      <c r="N303" s="7">
        <f t="shared" si="41"/>
        <v>0</v>
      </c>
      <c r="O303" s="7">
        <f t="shared" si="42"/>
        <v>50</v>
      </c>
      <c r="P303" s="7">
        <f t="shared" si="43"/>
        <v>0</v>
      </c>
      <c r="Q303" s="8">
        <f t="shared" si="44"/>
        <v>16.25</v>
      </c>
      <c r="R303" s="8">
        <f t="shared" si="45"/>
        <v>22.5</v>
      </c>
      <c r="S303" s="8">
        <f t="shared" si="46"/>
        <v>16.25</v>
      </c>
      <c r="T303" s="8">
        <f t="shared" si="47"/>
        <v>18.75</v>
      </c>
      <c r="U303" s="7">
        <f t="shared" si="48"/>
        <v>18.333333333333332</v>
      </c>
      <c r="V303" s="7">
        <f t="shared" si="49"/>
        <v>18.4375</v>
      </c>
    </row>
    <row r="304" spans="1:22" ht="13.5" x14ac:dyDescent="0.25">
      <c r="A304" s="3">
        <f>RSI!A304</f>
        <v>42747</v>
      </c>
      <c r="B304" s="2">
        <f>RSI!B304</f>
        <v>1.5059</v>
      </c>
      <c r="C304" s="2">
        <f>RSI!I304</f>
        <v>55.853177506259655</v>
      </c>
      <c r="D304" s="2">
        <f>MACD!E304</f>
        <v>3.5332524725715242E-3</v>
      </c>
      <c r="E304" s="2">
        <f>MACD!F304</f>
        <v>-1.604606892447439E-3</v>
      </c>
      <c r="F304" s="2">
        <f>'Moving Avg'!D304</f>
        <v>1.5033600000000003</v>
      </c>
      <c r="G304" s="2">
        <f>'Moving Avg'!F304</f>
        <v>1.4995900000000002</v>
      </c>
      <c r="H304" s="2">
        <f>'Moving Avg'!G304</f>
        <v>1.4788759999999996</v>
      </c>
      <c r="I304" s="2">
        <f>'Moving Avg'!H304</f>
        <v>1.4127539999999994</v>
      </c>
      <c r="J304" s="5" t="str">
        <f>OBV!F304</f>
        <v>BULLISH</v>
      </c>
      <c r="K304" s="5" t="str">
        <f>OBV!G304</f>
        <v>WEAK</v>
      </c>
      <c r="L304" s="5" t="str">
        <f>OBV!H304</f>
        <v>CONFIRMED BULLISH</v>
      </c>
      <c r="M304" s="7">
        <f t="shared" si="40"/>
        <v>25</v>
      </c>
      <c r="N304" s="7">
        <f t="shared" si="41"/>
        <v>0</v>
      </c>
      <c r="O304" s="7">
        <f t="shared" si="42"/>
        <v>50</v>
      </c>
      <c r="P304" s="7">
        <f t="shared" si="43"/>
        <v>67</v>
      </c>
      <c r="Q304" s="8">
        <f t="shared" si="44"/>
        <v>26.299999999999997</v>
      </c>
      <c r="R304" s="8">
        <f t="shared" si="45"/>
        <v>39.25</v>
      </c>
      <c r="S304" s="8">
        <f t="shared" si="46"/>
        <v>46.400000000000006</v>
      </c>
      <c r="T304" s="8">
        <f t="shared" si="47"/>
        <v>35.5</v>
      </c>
      <c r="U304" s="7">
        <f t="shared" si="48"/>
        <v>37.31666666666667</v>
      </c>
      <c r="V304" s="7">
        <f t="shared" si="49"/>
        <v>36.862499999999997</v>
      </c>
    </row>
    <row r="305" spans="1:22" ht="13.5" x14ac:dyDescent="0.25">
      <c r="A305" s="3">
        <f>RSI!A305</f>
        <v>42748</v>
      </c>
      <c r="B305" s="2">
        <f>RSI!B305</f>
        <v>1.4996</v>
      </c>
      <c r="C305" s="2">
        <f>RSI!I305</f>
        <v>52.209619596739913</v>
      </c>
      <c r="D305" s="2">
        <f>MACD!E305</f>
        <v>4.2613613601496514E-3</v>
      </c>
      <c r="E305" s="2">
        <f>MACD!F305</f>
        <v>-4.3141324192802108E-4</v>
      </c>
      <c r="F305" s="2">
        <f>'Moving Avg'!D305</f>
        <v>1.5058799999999999</v>
      </c>
      <c r="G305" s="2">
        <f>'Moving Avg'!F305</f>
        <v>1.5011600000000005</v>
      </c>
      <c r="H305" s="2">
        <f>'Moving Avg'!G305</f>
        <v>1.480256</v>
      </c>
      <c r="I305" s="2">
        <f>'Moving Avg'!H305</f>
        <v>1.4135699999999993</v>
      </c>
      <c r="J305" s="5" t="str">
        <f>OBV!F305</f>
        <v>BEARISH</v>
      </c>
      <c r="K305" s="5" t="str">
        <f>OBV!G305</f>
        <v>STRONG</v>
      </c>
      <c r="L305" s="5" t="str">
        <f>OBV!H305</f>
        <v>BEARISH DIVERGENCE</v>
      </c>
      <c r="M305" s="7">
        <f t="shared" si="40"/>
        <v>25</v>
      </c>
      <c r="N305" s="7">
        <f t="shared" si="41"/>
        <v>0</v>
      </c>
      <c r="O305" s="7">
        <f t="shared" si="42"/>
        <v>50</v>
      </c>
      <c r="P305" s="7">
        <f t="shared" si="43"/>
        <v>33</v>
      </c>
      <c r="Q305" s="8">
        <f t="shared" si="44"/>
        <v>21.2</v>
      </c>
      <c r="R305" s="8">
        <f t="shared" si="45"/>
        <v>30.75</v>
      </c>
      <c r="S305" s="8">
        <f t="shared" si="46"/>
        <v>31.1</v>
      </c>
      <c r="T305" s="8">
        <f t="shared" si="47"/>
        <v>27</v>
      </c>
      <c r="U305" s="7">
        <f t="shared" si="48"/>
        <v>27.683333333333337</v>
      </c>
      <c r="V305" s="7">
        <f t="shared" si="49"/>
        <v>27.512500000000003</v>
      </c>
    </row>
    <row r="306" spans="1:22" ht="13.5" x14ac:dyDescent="0.25">
      <c r="A306" s="3">
        <f>RSI!A306</f>
        <v>42751</v>
      </c>
      <c r="B306" s="2">
        <f>RSI!B306</f>
        <v>1.5246999999999999</v>
      </c>
      <c r="C306" s="2">
        <f>RSI!I306</f>
        <v>62.660711837604481</v>
      </c>
      <c r="D306" s="2">
        <f>MACD!E306</f>
        <v>2.9957901312134272E-3</v>
      </c>
      <c r="E306" s="2">
        <f>MACD!F306</f>
        <v>2.5402743270026856E-4</v>
      </c>
      <c r="F306" s="2">
        <f>'Moving Avg'!D306</f>
        <v>1.5084</v>
      </c>
      <c r="G306" s="2">
        <f>'Moving Avg'!F306</f>
        <v>1.5027300000000001</v>
      </c>
      <c r="H306" s="2">
        <f>'Moving Avg'!G306</f>
        <v>1.482138</v>
      </c>
      <c r="I306" s="2">
        <f>'Moving Avg'!H306</f>
        <v>1.4143929999999991</v>
      </c>
      <c r="J306" s="5" t="str">
        <f>OBV!F306</f>
        <v>BEARISH</v>
      </c>
      <c r="K306" s="5" t="str">
        <f>OBV!G306</f>
        <v>WEAK</v>
      </c>
      <c r="L306" s="5" t="str">
        <f>OBV!H306</f>
        <v>BEARISH DIVERGENCE</v>
      </c>
      <c r="M306" s="7">
        <f t="shared" si="40"/>
        <v>25</v>
      </c>
      <c r="N306" s="7">
        <f t="shared" si="41"/>
        <v>0</v>
      </c>
      <c r="O306" s="7">
        <f t="shared" si="42"/>
        <v>50</v>
      </c>
      <c r="P306" s="7">
        <f t="shared" si="43"/>
        <v>0</v>
      </c>
      <c r="Q306" s="8">
        <f t="shared" si="44"/>
        <v>16.25</v>
      </c>
      <c r="R306" s="8">
        <f t="shared" si="45"/>
        <v>22.5</v>
      </c>
      <c r="S306" s="8">
        <f t="shared" si="46"/>
        <v>16.25</v>
      </c>
      <c r="T306" s="8">
        <f t="shared" si="47"/>
        <v>18.75</v>
      </c>
      <c r="U306" s="7">
        <f t="shared" si="48"/>
        <v>18.333333333333332</v>
      </c>
      <c r="V306" s="7">
        <f t="shared" si="49"/>
        <v>18.4375</v>
      </c>
    </row>
    <row r="307" spans="1:22" ht="13.5" x14ac:dyDescent="0.25">
      <c r="A307" s="3">
        <f>RSI!A307</f>
        <v>42752</v>
      </c>
      <c r="B307" s="2">
        <f>RSI!B307</f>
        <v>1.6</v>
      </c>
      <c r="C307" s="2">
        <f>RSI!I307</f>
        <v>78.119686215449249</v>
      </c>
      <c r="D307" s="2">
        <f>MACD!E307</f>
        <v>-3.8219171294198162E-3</v>
      </c>
      <c r="E307" s="2">
        <f>MACD!F307</f>
        <v>-5.6116147972374848E-4</v>
      </c>
      <c r="F307" s="2">
        <f>'Moving Avg'!D307</f>
        <v>1.5272200000000002</v>
      </c>
      <c r="G307" s="2">
        <f>'Moving Avg'!F307</f>
        <v>1.5086900000000001</v>
      </c>
      <c r="H307" s="2">
        <f>'Moving Avg'!G307</f>
        <v>1.4855259999999999</v>
      </c>
      <c r="I307" s="2">
        <f>'Moving Avg'!H307</f>
        <v>1.415621999999999</v>
      </c>
      <c r="J307" s="5" t="str">
        <f>OBV!F307</f>
        <v>BULLISH</v>
      </c>
      <c r="K307" s="5" t="str">
        <f>OBV!G307</f>
        <v>WEAK</v>
      </c>
      <c r="L307" s="5" t="str">
        <f>OBV!H307</f>
        <v>CONFIRMED BULLISH</v>
      </c>
      <c r="M307" s="7">
        <f t="shared" si="40"/>
        <v>0</v>
      </c>
      <c r="N307" s="7">
        <f t="shared" si="41"/>
        <v>45</v>
      </c>
      <c r="O307" s="7">
        <f t="shared" si="42"/>
        <v>50</v>
      </c>
      <c r="P307" s="7">
        <f t="shared" si="43"/>
        <v>67</v>
      </c>
      <c r="Q307" s="8">
        <f t="shared" si="44"/>
        <v>33.299999999999997</v>
      </c>
      <c r="R307" s="8">
        <f t="shared" si="45"/>
        <v>43.25</v>
      </c>
      <c r="S307" s="8">
        <f t="shared" si="46"/>
        <v>49.400000000000006</v>
      </c>
      <c r="T307" s="8">
        <f t="shared" si="47"/>
        <v>40.5</v>
      </c>
      <c r="U307" s="7">
        <f t="shared" si="48"/>
        <v>41.983333333333334</v>
      </c>
      <c r="V307" s="7">
        <f t="shared" si="49"/>
        <v>41.612499999999997</v>
      </c>
    </row>
    <row r="308" spans="1:22" ht="13.5" x14ac:dyDescent="0.25">
      <c r="A308" s="3">
        <f>RSI!A308</f>
        <v>42753</v>
      </c>
      <c r="B308" s="2">
        <f>RSI!B308</f>
        <v>1.6</v>
      </c>
      <c r="C308" s="2">
        <f>RSI!I308</f>
        <v>78.119686215449249</v>
      </c>
      <c r="D308" s="2">
        <f>MACD!E308</f>
        <v>-1.116146649738714E-2</v>
      </c>
      <c r="E308" s="2">
        <f>MACD!F308</f>
        <v>-2.6812224832564271E-3</v>
      </c>
      <c r="F308" s="2">
        <f>'Moving Avg'!D308</f>
        <v>1.5460400000000001</v>
      </c>
      <c r="G308" s="2">
        <f>'Moving Avg'!F308</f>
        <v>1.5152800000000004</v>
      </c>
      <c r="H308" s="2">
        <f>'Moving Avg'!G308</f>
        <v>1.4889139999999994</v>
      </c>
      <c r="I308" s="2">
        <f>'Moving Avg'!H308</f>
        <v>1.4169104999999993</v>
      </c>
      <c r="J308" s="5" t="str">
        <f>OBV!F308</f>
        <v>BULLISH</v>
      </c>
      <c r="K308" s="5" t="str">
        <f>OBV!G308</f>
        <v>WEAK</v>
      </c>
      <c r="L308" s="5" t="str">
        <f>OBV!H308</f>
        <v>CONFIRMED BULLISH</v>
      </c>
      <c r="M308" s="7">
        <f t="shared" si="40"/>
        <v>0</v>
      </c>
      <c r="N308" s="7">
        <f t="shared" si="41"/>
        <v>45</v>
      </c>
      <c r="O308" s="7">
        <f t="shared" si="42"/>
        <v>50</v>
      </c>
      <c r="P308" s="7">
        <f t="shared" si="43"/>
        <v>67</v>
      </c>
      <c r="Q308" s="8">
        <f t="shared" si="44"/>
        <v>33.299999999999997</v>
      </c>
      <c r="R308" s="8">
        <f t="shared" si="45"/>
        <v>43.25</v>
      </c>
      <c r="S308" s="8">
        <f t="shared" si="46"/>
        <v>49.400000000000006</v>
      </c>
      <c r="T308" s="8">
        <f t="shared" si="47"/>
        <v>40.5</v>
      </c>
      <c r="U308" s="7">
        <f t="shared" si="48"/>
        <v>41.983333333333334</v>
      </c>
      <c r="V308" s="7">
        <f t="shared" si="49"/>
        <v>41.612499999999997</v>
      </c>
    </row>
    <row r="309" spans="1:22" ht="13.5" x14ac:dyDescent="0.25">
      <c r="A309" s="3">
        <f>RSI!A309</f>
        <v>42754</v>
      </c>
      <c r="B309" s="2">
        <f>RSI!B309</f>
        <v>1.6125</v>
      </c>
      <c r="C309" s="2">
        <f>RSI!I309</f>
        <v>79.734961265221315</v>
      </c>
      <c r="D309" s="2">
        <f>MACD!E309</f>
        <v>-2.0793176497960975E-2</v>
      </c>
      <c r="E309" s="2">
        <f>MACD!F309</f>
        <v>-6.3036132861973362E-3</v>
      </c>
      <c r="F309" s="2">
        <f>'Moving Avg'!D309</f>
        <v>1.5673599999999999</v>
      </c>
      <c r="G309" s="2">
        <f>'Moving Avg'!F309</f>
        <v>1.5215550000000004</v>
      </c>
      <c r="H309" s="2">
        <f>'Moving Avg'!G309</f>
        <v>1.4925519999999994</v>
      </c>
      <c r="I309" s="2">
        <f>'Moving Avg'!H309</f>
        <v>1.4183209999999991</v>
      </c>
      <c r="J309" s="5" t="str">
        <f>OBV!F309</f>
        <v>BULLISH</v>
      </c>
      <c r="K309" s="5" t="str">
        <f>OBV!G309</f>
        <v>WEAK</v>
      </c>
      <c r="L309" s="5" t="str">
        <f>OBV!H309</f>
        <v>CONFIRMED BULLISH</v>
      </c>
      <c r="M309" s="7">
        <f t="shared" si="40"/>
        <v>0</v>
      </c>
      <c r="N309" s="7">
        <f t="shared" si="41"/>
        <v>45</v>
      </c>
      <c r="O309" s="7">
        <f t="shared" si="42"/>
        <v>50</v>
      </c>
      <c r="P309" s="7">
        <f t="shared" si="43"/>
        <v>67</v>
      </c>
      <c r="Q309" s="8">
        <f t="shared" si="44"/>
        <v>33.299999999999997</v>
      </c>
      <c r="R309" s="8">
        <f t="shared" si="45"/>
        <v>43.25</v>
      </c>
      <c r="S309" s="8">
        <f t="shared" si="46"/>
        <v>49.400000000000006</v>
      </c>
      <c r="T309" s="8">
        <f t="shared" si="47"/>
        <v>40.5</v>
      </c>
      <c r="U309" s="7">
        <f t="shared" si="48"/>
        <v>41.983333333333334</v>
      </c>
      <c r="V309" s="7">
        <f t="shared" si="49"/>
        <v>41.612499999999997</v>
      </c>
    </row>
    <row r="310" spans="1:22" ht="13.5" x14ac:dyDescent="0.25">
      <c r="A310" s="3">
        <f>RSI!A310</f>
        <v>42755</v>
      </c>
      <c r="B310" s="2">
        <f>RSI!B310</f>
        <v>1.5686</v>
      </c>
      <c r="C310" s="2">
        <f>RSI!I310</f>
        <v>62.331372287885685</v>
      </c>
      <c r="D310" s="2">
        <f>MACD!E310</f>
        <v>-2.62807763388897E-2</v>
      </c>
      <c r="E310" s="2">
        <f>MACD!F310</f>
        <v>-1.029904589673581E-2</v>
      </c>
      <c r="F310" s="2">
        <f>'Moving Avg'!D310</f>
        <v>1.5811600000000001</v>
      </c>
      <c r="G310" s="2">
        <f>'Moving Avg'!F310</f>
        <v>1.5237500000000004</v>
      </c>
      <c r="H310" s="2">
        <f>'Moving Avg'!G310</f>
        <v>1.4950619999999994</v>
      </c>
      <c r="I310" s="2">
        <f>'Moving Avg'!H310</f>
        <v>1.4195119999999994</v>
      </c>
      <c r="J310" s="5" t="str">
        <f>OBV!F310</f>
        <v>BULLISH</v>
      </c>
      <c r="K310" s="5" t="str">
        <f>OBV!G310</f>
        <v>WEAK</v>
      </c>
      <c r="L310" s="5" t="str">
        <f>OBV!H310</f>
        <v>CONFIRMED BULLISH</v>
      </c>
      <c r="M310" s="7">
        <f t="shared" si="40"/>
        <v>25</v>
      </c>
      <c r="N310" s="7">
        <f t="shared" si="41"/>
        <v>45</v>
      </c>
      <c r="O310" s="7">
        <f t="shared" si="42"/>
        <v>50</v>
      </c>
      <c r="P310" s="7">
        <f t="shared" si="43"/>
        <v>67</v>
      </c>
      <c r="Q310" s="8">
        <f t="shared" si="44"/>
        <v>42.05</v>
      </c>
      <c r="R310" s="8">
        <f t="shared" si="45"/>
        <v>48.25</v>
      </c>
      <c r="S310" s="8">
        <f t="shared" si="46"/>
        <v>53.150000000000006</v>
      </c>
      <c r="T310" s="8">
        <f t="shared" si="47"/>
        <v>46.75</v>
      </c>
      <c r="U310" s="7">
        <f t="shared" si="48"/>
        <v>47.816666666666663</v>
      </c>
      <c r="V310" s="7">
        <f t="shared" si="49"/>
        <v>47.55</v>
      </c>
    </row>
    <row r="311" spans="1:22" ht="13.5" x14ac:dyDescent="0.25">
      <c r="A311" s="3">
        <f>RSI!A311</f>
        <v>42758</v>
      </c>
      <c r="B311" s="2">
        <f>RSI!B311</f>
        <v>1.5686</v>
      </c>
      <c r="C311" s="2">
        <f>RSI!I311</f>
        <v>62.331372287885678</v>
      </c>
      <c r="D311" s="2">
        <f>MACD!E311</f>
        <v>-2.7349057965385004E-2</v>
      </c>
      <c r="E311" s="2">
        <f>MACD!F311</f>
        <v>-1.3709048310465651E-2</v>
      </c>
      <c r="F311" s="2">
        <f>'Moving Avg'!D311</f>
        <v>1.5899399999999999</v>
      </c>
      <c r="G311" s="2">
        <f>'Moving Avg'!F311</f>
        <v>1.5262600000000002</v>
      </c>
      <c r="H311" s="2">
        <f>'Moving Avg'!G311</f>
        <v>1.4975719999999995</v>
      </c>
      <c r="I311" s="2">
        <f>'Moving Avg'!H311</f>
        <v>1.4207029999999994</v>
      </c>
      <c r="J311" s="5" t="str">
        <f>OBV!F311</f>
        <v>BULLISH</v>
      </c>
      <c r="K311" s="5" t="str">
        <f>OBV!G311</f>
        <v>WEAK</v>
      </c>
      <c r="L311" s="5" t="str">
        <f>OBV!H311</f>
        <v>CONFIRMED BULLISH</v>
      </c>
      <c r="M311" s="7">
        <f t="shared" si="40"/>
        <v>25</v>
      </c>
      <c r="N311" s="7">
        <f t="shared" si="41"/>
        <v>45</v>
      </c>
      <c r="O311" s="7">
        <f t="shared" si="42"/>
        <v>50</v>
      </c>
      <c r="P311" s="7">
        <f t="shared" si="43"/>
        <v>67</v>
      </c>
      <c r="Q311" s="8">
        <f t="shared" si="44"/>
        <v>42.05</v>
      </c>
      <c r="R311" s="8">
        <f t="shared" si="45"/>
        <v>48.25</v>
      </c>
      <c r="S311" s="8">
        <f t="shared" si="46"/>
        <v>53.150000000000006</v>
      </c>
      <c r="T311" s="8">
        <f t="shared" si="47"/>
        <v>46.75</v>
      </c>
      <c r="U311" s="7">
        <f t="shared" si="48"/>
        <v>47.816666666666663</v>
      </c>
      <c r="V311" s="7">
        <f t="shared" si="49"/>
        <v>47.55</v>
      </c>
    </row>
    <row r="312" spans="1:22" ht="13.5" x14ac:dyDescent="0.25">
      <c r="A312" s="3">
        <f>RSI!A312</f>
        <v>42759</v>
      </c>
      <c r="B312" s="2">
        <f>RSI!B312</f>
        <v>1.5561</v>
      </c>
      <c r="C312" s="2">
        <f>RSI!I312</f>
        <v>58.140686985317416</v>
      </c>
      <c r="D312" s="2">
        <f>MACD!E312</f>
        <v>-2.8546155445227317E-2</v>
      </c>
      <c r="E312" s="2">
        <f>MACD!F312</f>
        <v>-1.6676469737417987E-2</v>
      </c>
      <c r="F312" s="2">
        <f>'Moving Avg'!D312</f>
        <v>1.5811600000000001</v>
      </c>
      <c r="G312" s="2">
        <f>'Moving Avg'!F312</f>
        <v>1.5284600000000004</v>
      </c>
      <c r="H312" s="2">
        <f>'Moving Avg'!G312</f>
        <v>1.4998319999999998</v>
      </c>
      <c r="I312" s="2">
        <f>'Moving Avg'!H312</f>
        <v>1.4218609999999998</v>
      </c>
      <c r="J312" s="5" t="str">
        <f>OBV!F312</f>
        <v>BEARISH</v>
      </c>
      <c r="K312" s="5" t="str">
        <f>OBV!G312</f>
        <v>WEAK</v>
      </c>
      <c r="L312" s="5" t="str">
        <f>OBV!H312</f>
        <v>CONFIRMED BEARISH</v>
      </c>
      <c r="M312" s="7">
        <f t="shared" si="40"/>
        <v>25</v>
      </c>
      <c r="N312" s="7">
        <f t="shared" si="41"/>
        <v>45</v>
      </c>
      <c r="O312" s="7">
        <f t="shared" si="42"/>
        <v>50</v>
      </c>
      <c r="P312" s="7">
        <f t="shared" si="43"/>
        <v>0</v>
      </c>
      <c r="Q312" s="8">
        <f t="shared" si="44"/>
        <v>32</v>
      </c>
      <c r="R312" s="8">
        <f t="shared" si="45"/>
        <v>31.5</v>
      </c>
      <c r="S312" s="8">
        <f t="shared" si="46"/>
        <v>23</v>
      </c>
      <c r="T312" s="8">
        <f t="shared" si="47"/>
        <v>30</v>
      </c>
      <c r="U312" s="7">
        <f t="shared" si="48"/>
        <v>28.833333333333332</v>
      </c>
      <c r="V312" s="7">
        <f t="shared" si="49"/>
        <v>29.125</v>
      </c>
    </row>
    <row r="313" spans="1:22" ht="13.5" x14ac:dyDescent="0.25">
      <c r="A313" s="3">
        <f>RSI!A313</f>
        <v>42760</v>
      </c>
      <c r="B313" s="2">
        <f>RSI!B313</f>
        <v>1.5561</v>
      </c>
      <c r="C313" s="2">
        <f>RSI!I313</f>
        <v>58.140686985317416</v>
      </c>
      <c r="D313" s="2">
        <f>MACD!E313</f>
        <v>-2.973081979045733E-2</v>
      </c>
      <c r="E313" s="2">
        <f>MACD!F313</f>
        <v>-1.9287339748025857E-2</v>
      </c>
      <c r="F313" s="2">
        <f>'Moving Avg'!D313</f>
        <v>1.5723799999999999</v>
      </c>
      <c r="G313" s="2">
        <f>'Moving Avg'!F313</f>
        <v>1.5306600000000004</v>
      </c>
      <c r="H313" s="2">
        <f>'Moving Avg'!G313</f>
        <v>1.5022179999999998</v>
      </c>
      <c r="I313" s="2">
        <f>'Moving Avg'!H313</f>
        <v>1.4230784999999997</v>
      </c>
      <c r="J313" s="5" t="str">
        <f>OBV!F313</f>
        <v>BEARISH</v>
      </c>
      <c r="K313" s="5" t="str">
        <f>OBV!G313</f>
        <v>WEAK</v>
      </c>
      <c r="L313" s="5" t="str">
        <f>OBV!H313</f>
        <v>CONFIRMED BEARISH</v>
      </c>
      <c r="M313" s="7">
        <f t="shared" si="40"/>
        <v>25</v>
      </c>
      <c r="N313" s="7">
        <f t="shared" si="41"/>
        <v>45</v>
      </c>
      <c r="O313" s="7">
        <f t="shared" si="42"/>
        <v>50</v>
      </c>
      <c r="P313" s="7">
        <f t="shared" si="43"/>
        <v>0</v>
      </c>
      <c r="Q313" s="8">
        <f t="shared" si="44"/>
        <v>32</v>
      </c>
      <c r="R313" s="8">
        <f t="shared" si="45"/>
        <v>31.5</v>
      </c>
      <c r="S313" s="8">
        <f t="shared" si="46"/>
        <v>23</v>
      </c>
      <c r="T313" s="8">
        <f t="shared" si="47"/>
        <v>30</v>
      </c>
      <c r="U313" s="7">
        <f t="shared" si="48"/>
        <v>28.833333333333332</v>
      </c>
      <c r="V313" s="7">
        <f t="shared" si="49"/>
        <v>29.125</v>
      </c>
    </row>
    <row r="314" spans="1:22" ht="13.5" x14ac:dyDescent="0.25">
      <c r="A314" s="3">
        <f>RSI!A314</f>
        <v>42761</v>
      </c>
      <c r="B314" s="2">
        <f>RSI!B314</f>
        <v>1.5121</v>
      </c>
      <c r="C314" s="2">
        <f>RSI!I314</f>
        <v>45.619603821521885</v>
      </c>
      <c r="D314" s="2">
        <f>MACD!E314</f>
        <v>-2.7632983368167885E-2</v>
      </c>
      <c r="E314" s="2">
        <f>MACD!F314</f>
        <v>-2.0956468472054263E-2</v>
      </c>
      <c r="F314" s="2">
        <f>'Moving Avg'!D314</f>
        <v>1.5523</v>
      </c>
      <c r="G314" s="2">
        <f>'Moving Avg'!F314</f>
        <v>1.5309700000000004</v>
      </c>
      <c r="H314" s="2">
        <f>'Moving Avg'!G314</f>
        <v>1.5033459999999998</v>
      </c>
      <c r="I314" s="2">
        <f>'Moving Avg'!H314</f>
        <v>1.4241949999999997</v>
      </c>
      <c r="J314" s="5" t="str">
        <f>OBV!F314</f>
        <v>BEARISH</v>
      </c>
      <c r="K314" s="5" t="str">
        <f>OBV!G314</f>
        <v>WEAK</v>
      </c>
      <c r="L314" s="5" t="str">
        <f>OBV!H314</f>
        <v>CONFIRMED BEARISH</v>
      </c>
      <c r="M314" s="7">
        <f t="shared" si="40"/>
        <v>25</v>
      </c>
      <c r="N314" s="7">
        <f t="shared" si="41"/>
        <v>45</v>
      </c>
      <c r="O314" s="7">
        <f t="shared" si="42"/>
        <v>50</v>
      </c>
      <c r="P314" s="7">
        <f t="shared" si="43"/>
        <v>0</v>
      </c>
      <c r="Q314" s="8">
        <f t="shared" si="44"/>
        <v>32</v>
      </c>
      <c r="R314" s="8">
        <f t="shared" si="45"/>
        <v>31.5</v>
      </c>
      <c r="S314" s="8">
        <f t="shared" si="46"/>
        <v>23</v>
      </c>
      <c r="T314" s="8">
        <f t="shared" si="47"/>
        <v>30</v>
      </c>
      <c r="U314" s="7">
        <f t="shared" si="48"/>
        <v>28.833333333333332</v>
      </c>
      <c r="V314" s="7">
        <f t="shared" si="49"/>
        <v>29.125</v>
      </c>
    </row>
    <row r="315" spans="1:22" ht="13.5" x14ac:dyDescent="0.25">
      <c r="A315" s="3">
        <f>RSI!A315</f>
        <v>42762</v>
      </c>
      <c r="B315" s="2">
        <f>RSI!B315</f>
        <v>1.4996</v>
      </c>
      <c r="C315" s="2">
        <f>RSI!I315</f>
        <v>42.799637926453642</v>
      </c>
      <c r="D315" s="2">
        <f>MACD!E315</f>
        <v>-2.5788433654201581E-2</v>
      </c>
      <c r="E315" s="2">
        <f>MACD!F315</f>
        <v>-2.1922861508483729E-2</v>
      </c>
      <c r="F315" s="2">
        <f>'Moving Avg'!D315</f>
        <v>1.5385</v>
      </c>
      <c r="G315" s="2">
        <f>'Moving Avg'!F315</f>
        <v>1.5306550000000003</v>
      </c>
      <c r="H315" s="2">
        <f>'Moving Avg'!G315</f>
        <v>1.5041</v>
      </c>
      <c r="I315" s="2">
        <f>'Moving Avg'!H315</f>
        <v>1.4251594999999995</v>
      </c>
      <c r="J315" s="5" t="str">
        <f>OBV!F315</f>
        <v>BEARISH</v>
      </c>
      <c r="K315" s="5" t="str">
        <f>OBV!G315</f>
        <v>WEAK</v>
      </c>
      <c r="L315" s="5" t="str">
        <f>OBV!H315</f>
        <v>CONFIRMED BEARISH</v>
      </c>
      <c r="M315" s="7">
        <f t="shared" si="40"/>
        <v>25</v>
      </c>
      <c r="N315" s="7">
        <f t="shared" si="41"/>
        <v>45</v>
      </c>
      <c r="O315" s="7">
        <f t="shared" si="42"/>
        <v>50</v>
      </c>
      <c r="P315" s="7">
        <f t="shared" si="43"/>
        <v>0</v>
      </c>
      <c r="Q315" s="8">
        <f t="shared" si="44"/>
        <v>32</v>
      </c>
      <c r="R315" s="8">
        <f t="shared" si="45"/>
        <v>31.5</v>
      </c>
      <c r="S315" s="8">
        <f t="shared" si="46"/>
        <v>23</v>
      </c>
      <c r="T315" s="8">
        <f t="shared" si="47"/>
        <v>30</v>
      </c>
      <c r="U315" s="7">
        <f t="shared" si="48"/>
        <v>28.833333333333332</v>
      </c>
      <c r="V315" s="7">
        <f t="shared" si="49"/>
        <v>29.125</v>
      </c>
    </row>
    <row r="316" spans="1:22" ht="13.5" x14ac:dyDescent="0.25">
      <c r="A316" s="3">
        <f>RSI!A316</f>
        <v>42765</v>
      </c>
      <c r="B316" s="2">
        <f>RSI!B316</f>
        <v>1.4996</v>
      </c>
      <c r="C316" s="2">
        <f>RSI!I316</f>
        <v>42.799637926453642</v>
      </c>
      <c r="D316" s="2">
        <f>MACD!E316</f>
        <v>-2.018784987654465E-2</v>
      </c>
      <c r="E316" s="2">
        <f>MACD!F316</f>
        <v>-2.1575859182095918E-2</v>
      </c>
      <c r="F316" s="2">
        <f>'Moving Avg'!D316</f>
        <v>1.5246999999999999</v>
      </c>
      <c r="G316" s="2">
        <f>'Moving Avg'!F316</f>
        <v>1.5303400000000003</v>
      </c>
      <c r="H316" s="2">
        <f>'Moving Avg'!G316</f>
        <v>1.5048539999999999</v>
      </c>
      <c r="I316" s="2">
        <f>'Moving Avg'!H316</f>
        <v>1.4261239999999995</v>
      </c>
      <c r="J316" s="5" t="str">
        <f>OBV!F316</f>
        <v>BEARISH</v>
      </c>
      <c r="K316" s="5" t="str">
        <f>OBV!G316</f>
        <v>WEAK</v>
      </c>
      <c r="L316" s="5" t="str">
        <f>OBV!H316</f>
        <v>CONFIRMED BEARISH</v>
      </c>
      <c r="M316" s="7">
        <f t="shared" si="40"/>
        <v>25</v>
      </c>
      <c r="N316" s="7">
        <f t="shared" si="41"/>
        <v>0</v>
      </c>
      <c r="O316" s="7">
        <f t="shared" si="42"/>
        <v>50</v>
      </c>
      <c r="P316" s="7">
        <f t="shared" si="43"/>
        <v>0</v>
      </c>
      <c r="Q316" s="8">
        <f t="shared" si="44"/>
        <v>16.25</v>
      </c>
      <c r="R316" s="8">
        <f t="shared" si="45"/>
        <v>22.5</v>
      </c>
      <c r="S316" s="8">
        <f t="shared" si="46"/>
        <v>16.25</v>
      </c>
      <c r="T316" s="8">
        <f t="shared" si="47"/>
        <v>18.75</v>
      </c>
      <c r="U316" s="7">
        <f t="shared" si="48"/>
        <v>18.333333333333332</v>
      </c>
      <c r="V316" s="7">
        <f t="shared" si="49"/>
        <v>18.4375</v>
      </c>
    </row>
    <row r="317" spans="1:22" ht="13.5" x14ac:dyDescent="0.25">
      <c r="A317" s="3">
        <f>RSI!A317</f>
        <v>42766</v>
      </c>
      <c r="B317" s="2">
        <f>RSI!B317</f>
        <v>1.4557</v>
      </c>
      <c r="C317" s="2">
        <f>RSI!I317</f>
        <v>34.191101637649055</v>
      </c>
      <c r="D317" s="2">
        <f>MACD!E317</f>
        <v>-4.4736002366208005E-4</v>
      </c>
      <c r="E317" s="2">
        <f>MACD!F317</f>
        <v>-1.735015935040915E-2</v>
      </c>
      <c r="F317" s="2">
        <f>'Moving Avg'!D317</f>
        <v>1.5046200000000001</v>
      </c>
      <c r="G317" s="2">
        <f>'Moving Avg'!F317</f>
        <v>1.5278300000000002</v>
      </c>
      <c r="H317" s="2">
        <f>'Moving Avg'!G317</f>
        <v>1.5047299999999999</v>
      </c>
      <c r="I317" s="2">
        <f>'Moving Avg'!H317</f>
        <v>1.4269284999999994</v>
      </c>
      <c r="J317" s="5" t="str">
        <f>OBV!F317</f>
        <v>BEARISH</v>
      </c>
      <c r="K317" s="5" t="str">
        <f>OBV!G317</f>
        <v>WEAK</v>
      </c>
      <c r="L317" s="5" t="str">
        <f>OBV!H317</f>
        <v>CONFIRMED BEARISH</v>
      </c>
      <c r="M317" s="7">
        <f t="shared" si="40"/>
        <v>25</v>
      </c>
      <c r="N317" s="7">
        <f t="shared" si="41"/>
        <v>0</v>
      </c>
      <c r="O317" s="7">
        <f t="shared" si="42"/>
        <v>50</v>
      </c>
      <c r="P317" s="7">
        <f t="shared" si="43"/>
        <v>0</v>
      </c>
      <c r="Q317" s="8">
        <f t="shared" si="44"/>
        <v>16.25</v>
      </c>
      <c r="R317" s="8">
        <f t="shared" si="45"/>
        <v>22.5</v>
      </c>
      <c r="S317" s="8">
        <f t="shared" si="46"/>
        <v>16.25</v>
      </c>
      <c r="T317" s="8">
        <f t="shared" si="47"/>
        <v>18.75</v>
      </c>
      <c r="U317" s="7">
        <f t="shared" si="48"/>
        <v>18.333333333333332</v>
      </c>
      <c r="V317" s="7">
        <f t="shared" si="49"/>
        <v>18.4375</v>
      </c>
    </row>
    <row r="318" spans="1:22" ht="13.5" x14ac:dyDescent="0.25">
      <c r="A318" s="3">
        <f>RSI!A318</f>
        <v>42767</v>
      </c>
      <c r="B318" s="2">
        <f>RSI!B318</f>
        <v>1.4744999999999999</v>
      </c>
      <c r="C318" s="2">
        <f>RSI!I318</f>
        <v>39.777430673847476</v>
      </c>
      <c r="D318" s="2">
        <f>MACD!E318</f>
        <v>1.5275785701800881E-2</v>
      </c>
      <c r="E318" s="2">
        <f>MACD!F318</f>
        <v>-1.0824970339967144E-2</v>
      </c>
      <c r="F318" s="2">
        <f>'Moving Avg'!D318</f>
        <v>1.4883000000000002</v>
      </c>
      <c r="G318" s="2">
        <f>'Moving Avg'!F318</f>
        <v>1.5265750000000002</v>
      </c>
      <c r="H318" s="2">
        <f>'Moving Avg'!G318</f>
        <v>1.5051059999999998</v>
      </c>
      <c r="I318" s="2">
        <f>'Moving Avg'!H318</f>
        <v>1.427856999999999</v>
      </c>
      <c r="J318" s="5" t="str">
        <f>OBV!F318</f>
        <v>BEARISH</v>
      </c>
      <c r="K318" s="5" t="str">
        <f>OBV!G318</f>
        <v>WEAK</v>
      </c>
      <c r="L318" s="5" t="str">
        <f>OBV!H318</f>
        <v>CONFIRMED BEARISH</v>
      </c>
      <c r="M318" s="7">
        <f t="shared" si="40"/>
        <v>25</v>
      </c>
      <c r="N318" s="7">
        <f t="shared" si="41"/>
        <v>0</v>
      </c>
      <c r="O318" s="7">
        <f t="shared" si="42"/>
        <v>50</v>
      </c>
      <c r="P318" s="7">
        <f t="shared" si="43"/>
        <v>0</v>
      </c>
      <c r="Q318" s="8">
        <f t="shared" si="44"/>
        <v>16.25</v>
      </c>
      <c r="R318" s="8">
        <f t="shared" si="45"/>
        <v>22.5</v>
      </c>
      <c r="S318" s="8">
        <f t="shared" si="46"/>
        <v>16.25</v>
      </c>
      <c r="T318" s="8">
        <f t="shared" si="47"/>
        <v>18.75</v>
      </c>
      <c r="U318" s="7">
        <f t="shared" si="48"/>
        <v>18.333333333333332</v>
      </c>
      <c r="V318" s="7">
        <f t="shared" si="49"/>
        <v>18.4375</v>
      </c>
    </row>
    <row r="319" spans="1:22" ht="13.5" x14ac:dyDescent="0.25">
      <c r="A319" s="3">
        <f>RSI!A319</f>
        <v>42768</v>
      </c>
      <c r="B319" s="2">
        <f>RSI!B319</f>
        <v>1.4681999999999999</v>
      </c>
      <c r="C319" s="2">
        <f>RSI!I319</f>
        <v>38.595093426358325</v>
      </c>
      <c r="D319" s="2">
        <f>MACD!E319</f>
        <v>3.1240349609763962E-2</v>
      </c>
      <c r="E319" s="2">
        <f>MACD!F319</f>
        <v>-2.411906350020923E-3</v>
      </c>
      <c r="F319" s="2">
        <f>'Moving Avg'!D319</f>
        <v>1.4795200000000002</v>
      </c>
      <c r="G319" s="2">
        <f>'Moving Avg'!F319</f>
        <v>1.5256350000000001</v>
      </c>
      <c r="H319" s="2">
        <f>'Moving Avg'!G319</f>
        <v>1.5051059999999998</v>
      </c>
      <c r="I319" s="2">
        <f>'Moving Avg'!H319</f>
        <v>1.428753999999999</v>
      </c>
      <c r="J319" s="5" t="str">
        <f>OBV!F319</f>
        <v>BEARISH</v>
      </c>
      <c r="K319" s="5" t="str">
        <f>OBV!G319</f>
        <v>WEAK</v>
      </c>
      <c r="L319" s="5" t="str">
        <f>OBV!H319</f>
        <v>CONFIRMED BEARISH</v>
      </c>
      <c r="M319" s="7">
        <f t="shared" si="40"/>
        <v>25</v>
      </c>
      <c r="N319" s="7">
        <f t="shared" si="41"/>
        <v>0</v>
      </c>
      <c r="O319" s="7">
        <f t="shared" si="42"/>
        <v>50</v>
      </c>
      <c r="P319" s="7">
        <f t="shared" si="43"/>
        <v>0</v>
      </c>
      <c r="Q319" s="8">
        <f t="shared" si="44"/>
        <v>16.25</v>
      </c>
      <c r="R319" s="8">
        <f t="shared" si="45"/>
        <v>22.5</v>
      </c>
      <c r="S319" s="8">
        <f t="shared" si="46"/>
        <v>16.25</v>
      </c>
      <c r="T319" s="8">
        <f t="shared" si="47"/>
        <v>18.75</v>
      </c>
      <c r="U319" s="7">
        <f t="shared" si="48"/>
        <v>18.333333333333332</v>
      </c>
      <c r="V319" s="7">
        <f t="shared" si="49"/>
        <v>18.4375</v>
      </c>
    </row>
    <row r="320" spans="1:22" ht="13.5" x14ac:dyDescent="0.25">
      <c r="A320" s="3">
        <f>RSI!A320</f>
        <v>42769</v>
      </c>
      <c r="B320" s="2">
        <f>RSI!B320</f>
        <v>1.4681999999999999</v>
      </c>
      <c r="C320" s="2">
        <f>RSI!I320</f>
        <v>38.595093426358325</v>
      </c>
      <c r="D320" s="2">
        <f>MACD!E320</f>
        <v>3.8282781735834659E-2</v>
      </c>
      <c r="E320" s="2">
        <f>MACD!F320</f>
        <v>5.7270312671501939E-3</v>
      </c>
      <c r="F320" s="2">
        <f>'Moving Avg'!D320</f>
        <v>1.4732399999999999</v>
      </c>
      <c r="G320" s="2">
        <f>'Moving Avg'!F320</f>
        <v>1.5246949999999999</v>
      </c>
      <c r="H320" s="2">
        <f>'Moving Avg'!G320</f>
        <v>1.5049799999999995</v>
      </c>
      <c r="I320" s="2">
        <f>'Moving Avg'!H320</f>
        <v>1.4297099999999991</v>
      </c>
      <c r="J320" s="5" t="str">
        <f>OBV!F320</f>
        <v>BEARISH</v>
      </c>
      <c r="K320" s="5" t="str">
        <f>OBV!G320</f>
        <v>WEAK</v>
      </c>
      <c r="L320" s="5" t="str">
        <f>OBV!H320</f>
        <v>CONFIRMED BEARISH</v>
      </c>
      <c r="M320" s="7">
        <f t="shared" si="40"/>
        <v>25</v>
      </c>
      <c r="N320" s="7">
        <f t="shared" si="41"/>
        <v>0</v>
      </c>
      <c r="O320" s="7">
        <f t="shared" si="42"/>
        <v>50</v>
      </c>
      <c r="P320" s="7">
        <f t="shared" si="43"/>
        <v>0</v>
      </c>
      <c r="Q320" s="8">
        <f t="shared" si="44"/>
        <v>16.25</v>
      </c>
      <c r="R320" s="8">
        <f t="shared" si="45"/>
        <v>22.5</v>
      </c>
      <c r="S320" s="8">
        <f t="shared" si="46"/>
        <v>16.25</v>
      </c>
      <c r="T320" s="8">
        <f t="shared" si="47"/>
        <v>18.75</v>
      </c>
      <c r="U320" s="7">
        <f t="shared" si="48"/>
        <v>18.333333333333332</v>
      </c>
      <c r="V320" s="7">
        <f t="shared" si="49"/>
        <v>18.4375</v>
      </c>
    </row>
    <row r="321" spans="1:22" ht="13.5" x14ac:dyDescent="0.25">
      <c r="A321" s="3">
        <f>RSI!A321</f>
        <v>42772</v>
      </c>
      <c r="B321" s="2">
        <f>RSI!B321</f>
        <v>1.4557</v>
      </c>
      <c r="C321" s="2">
        <f>RSI!I321</f>
        <v>36.124265507784045</v>
      </c>
      <c r="D321" s="2">
        <f>MACD!E321</f>
        <v>4.543417121653559E-2</v>
      </c>
      <c r="E321" s="2">
        <f>MACD!F321</f>
        <v>1.3668459257027272E-2</v>
      </c>
      <c r="F321" s="2">
        <f>'Moving Avg'!D321</f>
        <v>1.4644600000000001</v>
      </c>
      <c r="G321" s="2">
        <f>'Moving Avg'!F321</f>
        <v>1.5218750000000001</v>
      </c>
      <c r="H321" s="2">
        <f>'Moving Avg'!G321</f>
        <v>1.5046039999999996</v>
      </c>
      <c r="I321" s="2">
        <f>'Moving Avg'!H321</f>
        <v>1.4304849999999991</v>
      </c>
      <c r="J321" s="5" t="str">
        <f>OBV!F321</f>
        <v>BEARISH</v>
      </c>
      <c r="K321" s="5" t="str">
        <f>OBV!G321</f>
        <v>WEAK</v>
      </c>
      <c r="L321" s="5" t="str">
        <f>OBV!H321</f>
        <v>CONFIRMED BEARISH</v>
      </c>
      <c r="M321" s="7">
        <f t="shared" si="40"/>
        <v>25</v>
      </c>
      <c r="N321" s="7">
        <f t="shared" si="41"/>
        <v>0</v>
      </c>
      <c r="O321" s="7">
        <f t="shared" si="42"/>
        <v>50</v>
      </c>
      <c r="P321" s="7">
        <f t="shared" si="43"/>
        <v>0</v>
      </c>
      <c r="Q321" s="8">
        <f t="shared" si="44"/>
        <v>16.25</v>
      </c>
      <c r="R321" s="8">
        <f t="shared" si="45"/>
        <v>22.5</v>
      </c>
      <c r="S321" s="8">
        <f t="shared" si="46"/>
        <v>16.25</v>
      </c>
      <c r="T321" s="8">
        <f t="shared" si="47"/>
        <v>18.75</v>
      </c>
      <c r="U321" s="7">
        <f t="shared" si="48"/>
        <v>18.333333333333332</v>
      </c>
      <c r="V321" s="7">
        <f t="shared" si="49"/>
        <v>18.4375</v>
      </c>
    </row>
    <row r="322" spans="1:22" ht="13.5" x14ac:dyDescent="0.25">
      <c r="A322" s="3">
        <f>RSI!A322</f>
        <v>42773</v>
      </c>
      <c r="B322" s="2">
        <f>RSI!B322</f>
        <v>1.4744999999999999</v>
      </c>
      <c r="C322" s="2">
        <f>RSI!I322</f>
        <v>42.125369520179134</v>
      </c>
      <c r="D322" s="2">
        <f>MACD!E322</f>
        <v>4.8490283530856715E-2</v>
      </c>
      <c r="E322" s="2">
        <f>MACD!F322</f>
        <v>2.0632824111793163E-2</v>
      </c>
      <c r="F322" s="2">
        <f>'Moving Avg'!D322</f>
        <v>1.4682200000000001</v>
      </c>
      <c r="G322" s="2">
        <f>'Moving Avg'!F322</f>
        <v>1.520305</v>
      </c>
      <c r="H322" s="2">
        <f>'Moving Avg'!G322</f>
        <v>1.5043539999999995</v>
      </c>
      <c r="I322" s="2">
        <f>'Moving Avg'!H322</f>
        <v>1.4316209999999989</v>
      </c>
      <c r="J322" s="5" t="str">
        <f>OBV!F322</f>
        <v>BEARISH</v>
      </c>
      <c r="K322" s="5" t="str">
        <f>OBV!G322</f>
        <v>WEAK</v>
      </c>
      <c r="L322" s="5" t="str">
        <f>OBV!H322</f>
        <v>BEARISH DIVERGENCE</v>
      </c>
      <c r="M322" s="7">
        <f t="shared" ref="M322:M385" si="50">IF(C322&lt;30,50, IF(C322&gt;70, 0, 25))</f>
        <v>25</v>
      </c>
      <c r="N322" s="7">
        <f t="shared" ref="N322:N385" si="51">IF(E322-D322&gt;0.02, 100, IF(E322-D322&lt;0,0,45))</f>
        <v>0</v>
      </c>
      <c r="O322" s="7">
        <f t="shared" ref="O322:O385" si="52">IF(F322-I322&gt;10,100,IF(F322-I322&gt;5,75, IF(F322-I322&gt;0,50,0)))</f>
        <v>50</v>
      </c>
      <c r="P322" s="7">
        <f t="shared" ref="P322:P385" si="53">IF(L322="confirmed bullish", 34, IF(L322="bullish divergence",17, 0))+IF(J322="bullish",33,IF(J322="bearish",0,16.5))+IF(K322="strong",33,IF(K322="weak",0,16.5))</f>
        <v>0</v>
      </c>
      <c r="Q322" s="8">
        <f t="shared" si="44"/>
        <v>16.25</v>
      </c>
      <c r="R322" s="8">
        <f t="shared" si="45"/>
        <v>22.5</v>
      </c>
      <c r="S322" s="8">
        <f t="shared" si="46"/>
        <v>16.25</v>
      </c>
      <c r="T322" s="8">
        <f t="shared" si="47"/>
        <v>18.75</v>
      </c>
      <c r="U322" s="7">
        <f t="shared" si="48"/>
        <v>18.333333333333332</v>
      </c>
      <c r="V322" s="7">
        <f t="shared" si="49"/>
        <v>18.4375</v>
      </c>
    </row>
    <row r="323" spans="1:22" ht="13.5" x14ac:dyDescent="0.25">
      <c r="A323" s="3">
        <f>RSI!A323</f>
        <v>42774</v>
      </c>
      <c r="B323" s="2">
        <f>RSI!B323</f>
        <v>1.4619</v>
      </c>
      <c r="C323" s="2">
        <f>RSI!I323</f>
        <v>39.45025463994449</v>
      </c>
      <c r="D323" s="2">
        <f>MACD!E323</f>
        <v>5.2195325560243866E-2</v>
      </c>
      <c r="E323" s="2">
        <f>MACD!F323</f>
        <v>2.6945324401483305E-2</v>
      </c>
      <c r="F323" s="2">
        <f>'Moving Avg'!D323</f>
        <v>1.4657</v>
      </c>
      <c r="G323" s="2">
        <f>'Moving Avg'!F323</f>
        <v>1.518105</v>
      </c>
      <c r="H323" s="2">
        <f>'Moving Avg'!G323</f>
        <v>1.5037259999999995</v>
      </c>
      <c r="I323" s="2">
        <f>'Moving Avg'!H323</f>
        <v>1.4327829999999988</v>
      </c>
      <c r="J323" s="5" t="str">
        <f>OBV!F323</f>
        <v>BEARISH</v>
      </c>
      <c r="K323" s="5" t="str">
        <f>OBV!G323</f>
        <v>WEAK</v>
      </c>
      <c r="L323" s="5" t="str">
        <f>OBV!H323</f>
        <v>CONFIRMED BEARISH</v>
      </c>
      <c r="M323" s="7">
        <f t="shared" si="50"/>
        <v>25</v>
      </c>
      <c r="N323" s="7">
        <f t="shared" si="51"/>
        <v>0</v>
      </c>
      <c r="O323" s="7">
        <f t="shared" si="52"/>
        <v>50</v>
      </c>
      <c r="P323" s="7">
        <f t="shared" si="53"/>
        <v>0</v>
      </c>
      <c r="Q323" s="8">
        <f t="shared" ref="Q323:Q386" si="54">0.35*M323+N323*0.35+O323*0.15+P323*0.15</f>
        <v>16.25</v>
      </c>
      <c r="R323" s="8">
        <f t="shared" ref="R323:R386" si="55">M323*0.2+N323*0.2+O323*0.35+P323*0.25</f>
        <v>22.5</v>
      </c>
      <c r="S323" s="8">
        <f t="shared" ref="S323:S386" si="56">M323*0.15+N323*0.15+O323*0.25+P323*0.45</f>
        <v>16.25</v>
      </c>
      <c r="T323" s="8">
        <f t="shared" ref="T323:T386" si="57">0.25*SUM(M323:P323)</f>
        <v>18.75</v>
      </c>
      <c r="U323" s="7">
        <f t="shared" ref="U323:U386" si="58">SUM(Q323:S323)/3</f>
        <v>18.333333333333332</v>
      </c>
      <c r="V323" s="7">
        <f t="shared" ref="V323:V386" si="59">SUM(Q323:T323)/4</f>
        <v>18.4375</v>
      </c>
    </row>
    <row r="324" spans="1:22" ht="13.5" x14ac:dyDescent="0.25">
      <c r="A324" s="3">
        <f>RSI!A324</f>
        <v>42775</v>
      </c>
      <c r="B324" s="2">
        <f>RSI!B324</f>
        <v>1.4681999999999999</v>
      </c>
      <c r="C324" s="2">
        <f>RSI!I324</f>
        <v>41.452252426822469</v>
      </c>
      <c r="D324" s="2">
        <f>MACD!E324</f>
        <v>4.8340924579732159E-2</v>
      </c>
      <c r="E324" s="2">
        <f>MACD!F324</f>
        <v>3.1224444437133077E-2</v>
      </c>
      <c r="F324" s="2">
        <f>'Moving Avg'!D324</f>
        <v>1.4657</v>
      </c>
      <c r="G324" s="2">
        <f>'Moving Avg'!F324</f>
        <v>1.5162200000000001</v>
      </c>
      <c r="H324" s="2">
        <f>'Moving Avg'!G324</f>
        <v>1.5033499999999997</v>
      </c>
      <c r="I324" s="2">
        <f>'Moving Avg'!H324</f>
        <v>1.434154999999999</v>
      </c>
      <c r="J324" s="5" t="str">
        <f>OBV!F324</f>
        <v>BEARISH</v>
      </c>
      <c r="K324" s="5" t="str">
        <f>OBV!G324</f>
        <v>WEAK</v>
      </c>
      <c r="L324" s="5" t="str">
        <f>OBV!H324</f>
        <v>NEUTRAL</v>
      </c>
      <c r="M324" s="7">
        <f t="shared" si="50"/>
        <v>25</v>
      </c>
      <c r="N324" s="7">
        <f t="shared" si="51"/>
        <v>0</v>
      </c>
      <c r="O324" s="7">
        <f t="shared" si="52"/>
        <v>50</v>
      </c>
      <c r="P324" s="7">
        <f t="shared" si="53"/>
        <v>0</v>
      </c>
      <c r="Q324" s="8">
        <f t="shared" si="54"/>
        <v>16.25</v>
      </c>
      <c r="R324" s="8">
        <f t="shared" si="55"/>
        <v>22.5</v>
      </c>
      <c r="S324" s="8">
        <f t="shared" si="56"/>
        <v>16.25</v>
      </c>
      <c r="T324" s="8">
        <f t="shared" si="57"/>
        <v>18.75</v>
      </c>
      <c r="U324" s="7">
        <f t="shared" si="58"/>
        <v>18.333333333333332</v>
      </c>
      <c r="V324" s="7">
        <f t="shared" si="59"/>
        <v>18.4375</v>
      </c>
    </row>
    <row r="325" spans="1:22" ht="13.5" x14ac:dyDescent="0.25">
      <c r="A325" s="3">
        <f>RSI!A325</f>
        <v>42776</v>
      </c>
      <c r="B325" s="2">
        <f>RSI!B325</f>
        <v>1.4619</v>
      </c>
      <c r="C325" s="2">
        <f>RSI!I325</f>
        <v>40.027008849536152</v>
      </c>
      <c r="D325" s="2">
        <f>MACD!E325</f>
        <v>4.3814075668166197E-2</v>
      </c>
      <c r="E325" s="2">
        <f>MACD!F325</f>
        <v>3.3742370683339698E-2</v>
      </c>
      <c r="F325" s="2">
        <f>'Moving Avg'!D325</f>
        <v>1.4644400000000002</v>
      </c>
      <c r="G325" s="2">
        <f>'Moving Avg'!F325</f>
        <v>1.514335</v>
      </c>
      <c r="H325" s="2">
        <f>'Moving Avg'!G325</f>
        <v>1.502848</v>
      </c>
      <c r="I325" s="2">
        <f>'Moving Avg'!H325</f>
        <v>1.4353764999999989</v>
      </c>
      <c r="J325" s="5" t="str">
        <f>OBV!F325</f>
        <v>BEARISH</v>
      </c>
      <c r="K325" s="5" t="str">
        <f>OBV!G325</f>
        <v>WEAK</v>
      </c>
      <c r="L325" s="5" t="str">
        <f>OBV!H325</f>
        <v>CONFIRMED BEARISH</v>
      </c>
      <c r="M325" s="7">
        <f t="shared" si="50"/>
        <v>25</v>
      </c>
      <c r="N325" s="7">
        <f t="shared" si="51"/>
        <v>0</v>
      </c>
      <c r="O325" s="7">
        <f t="shared" si="52"/>
        <v>50</v>
      </c>
      <c r="P325" s="7">
        <f t="shared" si="53"/>
        <v>0</v>
      </c>
      <c r="Q325" s="8">
        <f t="shared" si="54"/>
        <v>16.25</v>
      </c>
      <c r="R325" s="8">
        <f t="shared" si="55"/>
        <v>22.5</v>
      </c>
      <c r="S325" s="8">
        <f t="shared" si="56"/>
        <v>16.25</v>
      </c>
      <c r="T325" s="8">
        <f t="shared" si="57"/>
        <v>18.75</v>
      </c>
      <c r="U325" s="7">
        <f t="shared" si="58"/>
        <v>18.333333333333332</v>
      </c>
      <c r="V325" s="7">
        <f t="shared" si="59"/>
        <v>18.4375</v>
      </c>
    </row>
    <row r="326" spans="1:22" ht="13.5" x14ac:dyDescent="0.25">
      <c r="A326" s="3">
        <f>RSI!A326</f>
        <v>42779</v>
      </c>
      <c r="B326" s="2">
        <f>RSI!B326</f>
        <v>1.4619</v>
      </c>
      <c r="C326" s="2">
        <f>RSI!I326</f>
        <v>40.027008849536152</v>
      </c>
      <c r="D326" s="2">
        <f>MACD!E326</f>
        <v>4.0197723094510307E-2</v>
      </c>
      <c r="E326" s="2">
        <f>MACD!F326</f>
        <v>3.5033441165573824E-2</v>
      </c>
      <c r="F326" s="2">
        <f>'Moving Avg'!D326</f>
        <v>1.4656800000000001</v>
      </c>
      <c r="G326" s="2">
        <f>'Moving Avg'!F326</f>
        <v>1.5111950000000001</v>
      </c>
      <c r="H326" s="2">
        <f>'Moving Avg'!G326</f>
        <v>1.5023459999999997</v>
      </c>
      <c r="I326" s="2">
        <f>'Moving Avg'!H326</f>
        <v>1.4364794999999992</v>
      </c>
      <c r="J326" s="5" t="str">
        <f>OBV!F326</f>
        <v>BEARISH</v>
      </c>
      <c r="K326" s="5" t="str">
        <f>OBV!G326</f>
        <v>WEAK</v>
      </c>
      <c r="L326" s="5" t="str">
        <f>OBV!H326</f>
        <v>BEARISH DIVERGENCE</v>
      </c>
      <c r="M326" s="7">
        <f t="shared" si="50"/>
        <v>25</v>
      </c>
      <c r="N326" s="7">
        <f t="shared" si="51"/>
        <v>0</v>
      </c>
      <c r="O326" s="7">
        <f t="shared" si="52"/>
        <v>50</v>
      </c>
      <c r="P326" s="7">
        <f t="shared" si="53"/>
        <v>0</v>
      </c>
      <c r="Q326" s="8">
        <f t="shared" si="54"/>
        <v>16.25</v>
      </c>
      <c r="R326" s="8">
        <f t="shared" si="55"/>
        <v>22.5</v>
      </c>
      <c r="S326" s="8">
        <f t="shared" si="56"/>
        <v>16.25</v>
      </c>
      <c r="T326" s="8">
        <f t="shared" si="57"/>
        <v>18.75</v>
      </c>
      <c r="U326" s="7">
        <f t="shared" si="58"/>
        <v>18.333333333333332</v>
      </c>
      <c r="V326" s="7">
        <f t="shared" si="59"/>
        <v>18.4375</v>
      </c>
    </row>
    <row r="327" spans="1:22" ht="13.5" x14ac:dyDescent="0.25">
      <c r="A327" s="3">
        <f>RSI!A327</f>
        <v>42780</v>
      </c>
      <c r="B327" s="2">
        <f>RSI!B327</f>
        <v>1.4619</v>
      </c>
      <c r="C327" s="2">
        <f>RSI!I327</f>
        <v>40.027008849536173</v>
      </c>
      <c r="D327" s="2">
        <f>MACD!E327</f>
        <v>3.0582088193845225E-2</v>
      </c>
      <c r="E327" s="2">
        <f>MACD!F327</f>
        <v>3.4143170571228107E-2</v>
      </c>
      <c r="F327" s="2">
        <f>'Moving Avg'!D327</f>
        <v>1.4631599999999998</v>
      </c>
      <c r="G327" s="2">
        <f>'Moving Avg'!F327</f>
        <v>1.5042899999999999</v>
      </c>
      <c r="H327" s="2">
        <f>'Moving Avg'!G327</f>
        <v>1.5020939999999998</v>
      </c>
      <c r="I327" s="2">
        <f>'Moving Avg'!H327</f>
        <v>1.4376414999999991</v>
      </c>
      <c r="J327" s="5" t="str">
        <f>OBV!F327</f>
        <v>BEARISH</v>
      </c>
      <c r="K327" s="5" t="str">
        <f>OBV!G327</f>
        <v>WEAK</v>
      </c>
      <c r="L327" s="5" t="str">
        <f>OBV!H327</f>
        <v>CONFIRMED BEARISH</v>
      </c>
      <c r="M327" s="7">
        <f t="shared" si="50"/>
        <v>25</v>
      </c>
      <c r="N327" s="7">
        <f t="shared" si="51"/>
        <v>45</v>
      </c>
      <c r="O327" s="7">
        <f t="shared" si="52"/>
        <v>50</v>
      </c>
      <c r="P327" s="7">
        <f t="shared" si="53"/>
        <v>0</v>
      </c>
      <c r="Q327" s="8">
        <f t="shared" si="54"/>
        <v>32</v>
      </c>
      <c r="R327" s="8">
        <f t="shared" si="55"/>
        <v>31.5</v>
      </c>
      <c r="S327" s="8">
        <f t="shared" si="56"/>
        <v>23</v>
      </c>
      <c r="T327" s="8">
        <f t="shared" si="57"/>
        <v>30</v>
      </c>
      <c r="U327" s="7">
        <f t="shared" si="58"/>
        <v>28.833333333333332</v>
      </c>
      <c r="V327" s="7">
        <f t="shared" si="59"/>
        <v>29.125</v>
      </c>
    </row>
    <row r="328" spans="1:22" ht="13.5" x14ac:dyDescent="0.25">
      <c r="A328" s="3">
        <f>RSI!A328</f>
        <v>42781</v>
      </c>
      <c r="B328" s="2">
        <f>RSI!B328</f>
        <v>1.4494</v>
      </c>
      <c r="C328" s="2">
        <f>RSI!I328</f>
        <v>36.88428753491381</v>
      </c>
      <c r="D328" s="2">
        <f>MACD!E328</f>
        <v>2.6447535628437047E-2</v>
      </c>
      <c r="E328" s="2">
        <f>MACD!F328</f>
        <v>3.2604043582669898E-2</v>
      </c>
      <c r="F328" s="2">
        <f>'Moving Avg'!D328</f>
        <v>1.4606599999999998</v>
      </c>
      <c r="G328" s="2">
        <f>'Moving Avg'!F328</f>
        <v>1.4967599999999999</v>
      </c>
      <c r="H328" s="2">
        <f>'Moving Avg'!G328</f>
        <v>1.501466</v>
      </c>
      <c r="I328" s="2">
        <f>'Moving Avg'!H328</f>
        <v>1.4388004999999995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  <c r="M328" s="7">
        <f t="shared" si="50"/>
        <v>25</v>
      </c>
      <c r="N328" s="7">
        <f t="shared" si="51"/>
        <v>45</v>
      </c>
      <c r="O328" s="7">
        <f t="shared" si="52"/>
        <v>50</v>
      </c>
      <c r="P328" s="7">
        <f t="shared" si="53"/>
        <v>0</v>
      </c>
      <c r="Q328" s="8">
        <f t="shared" si="54"/>
        <v>32</v>
      </c>
      <c r="R328" s="8">
        <f t="shared" si="55"/>
        <v>31.5</v>
      </c>
      <c r="S328" s="8">
        <f t="shared" si="56"/>
        <v>23</v>
      </c>
      <c r="T328" s="8">
        <f t="shared" si="57"/>
        <v>30</v>
      </c>
      <c r="U328" s="7">
        <f t="shared" si="58"/>
        <v>28.833333333333332</v>
      </c>
      <c r="V328" s="7">
        <f t="shared" si="59"/>
        <v>29.125</v>
      </c>
    </row>
    <row r="329" spans="1:22" ht="13.5" x14ac:dyDescent="0.25">
      <c r="A329" s="3">
        <f>RSI!A329</f>
        <v>42782</v>
      </c>
      <c r="B329" s="2">
        <f>RSI!B329</f>
        <v>1.4431</v>
      </c>
      <c r="C329" s="2">
        <f>RSI!I329</f>
        <v>35.376690895905227</v>
      </c>
      <c r="D329" s="2">
        <f>MACD!E329</f>
        <v>2.2690293183989851E-2</v>
      </c>
      <c r="E329" s="2">
        <f>MACD!F329</f>
        <v>3.062129350293389E-2</v>
      </c>
      <c r="F329" s="2">
        <f>'Moving Avg'!D329</f>
        <v>1.45564</v>
      </c>
      <c r="G329" s="2">
        <f>'Moving Avg'!F329</f>
        <v>1.4882899999999999</v>
      </c>
      <c r="H329" s="2">
        <f>'Moving Avg'!G329</f>
        <v>1.5005880000000003</v>
      </c>
      <c r="I329" s="2">
        <f>'Moving Avg'!H329</f>
        <v>1.4399579999999992</v>
      </c>
      <c r="J329" s="5" t="str">
        <f>OBV!F329</f>
        <v>BEARISH</v>
      </c>
      <c r="K329" s="5" t="str">
        <f>OBV!G329</f>
        <v>WEAK</v>
      </c>
      <c r="L329" s="5" t="str">
        <f>OBV!H329</f>
        <v>CONFIRMED BEARISH</v>
      </c>
      <c r="M329" s="7">
        <f t="shared" si="50"/>
        <v>25</v>
      </c>
      <c r="N329" s="7">
        <f t="shared" si="51"/>
        <v>45</v>
      </c>
      <c r="O329" s="7">
        <f t="shared" si="52"/>
        <v>50</v>
      </c>
      <c r="P329" s="7">
        <f t="shared" si="53"/>
        <v>0</v>
      </c>
      <c r="Q329" s="8">
        <f t="shared" si="54"/>
        <v>32</v>
      </c>
      <c r="R329" s="8">
        <f t="shared" si="55"/>
        <v>31.5</v>
      </c>
      <c r="S329" s="8">
        <f t="shared" si="56"/>
        <v>23</v>
      </c>
      <c r="T329" s="8">
        <f t="shared" si="57"/>
        <v>30</v>
      </c>
      <c r="U329" s="7">
        <f t="shared" si="58"/>
        <v>28.833333333333332</v>
      </c>
      <c r="V329" s="7">
        <f t="shared" si="59"/>
        <v>29.125</v>
      </c>
    </row>
    <row r="330" spans="1:22" ht="13.5" x14ac:dyDescent="0.25">
      <c r="A330" s="3">
        <f>RSI!A330</f>
        <v>42783</v>
      </c>
      <c r="B330" s="2">
        <f>RSI!B330</f>
        <v>1.4431</v>
      </c>
      <c r="C330" s="2">
        <f>RSI!I330</f>
        <v>35.376690895905227</v>
      </c>
      <c r="D330" s="2">
        <f>MACD!E330</f>
        <v>1.9774045762454229E-2</v>
      </c>
      <c r="E330" s="2">
        <f>MACD!F330</f>
        <v>2.845184395483796E-2</v>
      </c>
      <c r="F330" s="2">
        <f>'Moving Avg'!D330</f>
        <v>1.4518800000000001</v>
      </c>
      <c r="G330" s="2">
        <f>'Moving Avg'!F330</f>
        <v>1.4820150000000001</v>
      </c>
      <c r="H330" s="2">
        <f>'Moving Avg'!G330</f>
        <v>1.4997100000000003</v>
      </c>
      <c r="I330" s="2">
        <f>'Moving Avg'!H330</f>
        <v>1.4408774999999994</v>
      </c>
      <c r="J330" s="5" t="str">
        <f>OBV!F330</f>
        <v>BEARISH</v>
      </c>
      <c r="K330" s="5" t="str">
        <f>OBV!G330</f>
        <v>STRONG</v>
      </c>
      <c r="L330" s="5" t="str">
        <f>OBV!H330</f>
        <v>CONFIRMED BEARISH</v>
      </c>
      <c r="M330" s="7">
        <f t="shared" si="50"/>
        <v>25</v>
      </c>
      <c r="N330" s="7">
        <f t="shared" si="51"/>
        <v>45</v>
      </c>
      <c r="O330" s="7">
        <f t="shared" si="52"/>
        <v>50</v>
      </c>
      <c r="P330" s="7">
        <f t="shared" si="53"/>
        <v>33</v>
      </c>
      <c r="Q330" s="8">
        <f t="shared" si="54"/>
        <v>36.950000000000003</v>
      </c>
      <c r="R330" s="8">
        <f t="shared" si="55"/>
        <v>39.75</v>
      </c>
      <c r="S330" s="8">
        <f t="shared" si="56"/>
        <v>37.85</v>
      </c>
      <c r="T330" s="8">
        <f t="shared" si="57"/>
        <v>38.25</v>
      </c>
      <c r="U330" s="7">
        <f t="shared" si="58"/>
        <v>38.183333333333337</v>
      </c>
      <c r="V330" s="7">
        <f t="shared" si="59"/>
        <v>38.200000000000003</v>
      </c>
    </row>
    <row r="331" spans="1:22" ht="13.5" x14ac:dyDescent="0.25">
      <c r="A331" s="3">
        <f>RSI!A331</f>
        <v>42786</v>
      </c>
      <c r="B331" s="2">
        <f>RSI!B331</f>
        <v>1.4431</v>
      </c>
      <c r="C331" s="2">
        <f>RSI!I331</f>
        <v>35.376690895905227</v>
      </c>
      <c r="D331" s="2">
        <f>MACD!E331</f>
        <v>1.5626854241166166E-2</v>
      </c>
      <c r="E331" s="2">
        <f>MACD!F331</f>
        <v>2.5886846012103601E-2</v>
      </c>
      <c r="F331" s="2">
        <f>'Moving Avg'!D331</f>
        <v>1.4481200000000001</v>
      </c>
      <c r="G331" s="2">
        <f>'Moving Avg'!F331</f>
        <v>1.4757400000000001</v>
      </c>
      <c r="H331" s="2">
        <f>'Moving Avg'!G331</f>
        <v>1.4988320000000002</v>
      </c>
      <c r="I331" s="2">
        <f>'Moving Avg'!H331</f>
        <v>1.4419159999999993</v>
      </c>
      <c r="J331" s="5" t="str">
        <f>OBV!F331</f>
        <v>BEARISH</v>
      </c>
      <c r="K331" s="5" t="str">
        <f>OBV!G331</f>
        <v>STRONG</v>
      </c>
      <c r="L331" s="5" t="str">
        <f>OBV!H331</f>
        <v>CONFIRMED BEARISH</v>
      </c>
      <c r="M331" s="7">
        <f t="shared" si="50"/>
        <v>25</v>
      </c>
      <c r="N331" s="7">
        <f t="shared" si="51"/>
        <v>45</v>
      </c>
      <c r="O331" s="7">
        <f t="shared" si="52"/>
        <v>50</v>
      </c>
      <c r="P331" s="7">
        <f t="shared" si="53"/>
        <v>33</v>
      </c>
      <c r="Q331" s="8">
        <f t="shared" si="54"/>
        <v>36.950000000000003</v>
      </c>
      <c r="R331" s="8">
        <f t="shared" si="55"/>
        <v>39.75</v>
      </c>
      <c r="S331" s="8">
        <f t="shared" si="56"/>
        <v>37.85</v>
      </c>
      <c r="T331" s="8">
        <f t="shared" si="57"/>
        <v>38.25</v>
      </c>
      <c r="U331" s="7">
        <f t="shared" si="58"/>
        <v>38.183333333333337</v>
      </c>
      <c r="V331" s="7">
        <f t="shared" si="59"/>
        <v>38.200000000000003</v>
      </c>
    </row>
    <row r="332" spans="1:22" ht="13.5" x14ac:dyDescent="0.25">
      <c r="A332" s="3">
        <f>RSI!A332</f>
        <v>42787</v>
      </c>
      <c r="B332" s="2">
        <f>RSI!B332</f>
        <v>1.4431</v>
      </c>
      <c r="C332" s="2">
        <f>RSI!I332</f>
        <v>35.376690895905227</v>
      </c>
      <c r="D332" s="2">
        <f>MACD!E332</f>
        <v>1.5235443741682175E-2</v>
      </c>
      <c r="E332" s="2">
        <f>MACD!F332</f>
        <v>2.3756565558019315E-2</v>
      </c>
      <c r="F332" s="2">
        <f>'Moving Avg'!D332</f>
        <v>1.4443600000000001</v>
      </c>
      <c r="G332" s="2">
        <f>'Moving Avg'!F332</f>
        <v>1.4700900000000003</v>
      </c>
      <c r="H332" s="2">
        <f>'Moving Avg'!G332</f>
        <v>1.4979540000000002</v>
      </c>
      <c r="I332" s="2">
        <f>'Moving Avg'!H332</f>
        <v>1.4429249999999996</v>
      </c>
      <c r="J332" s="5" t="str">
        <f>OBV!F332</f>
        <v>BEARISH</v>
      </c>
      <c r="K332" s="5" t="str">
        <f>OBV!G332</f>
        <v>STRONG</v>
      </c>
      <c r="L332" s="5" t="str">
        <f>OBV!H332</f>
        <v>CONFIRMED BEARISH</v>
      </c>
      <c r="M332" s="7">
        <f t="shared" si="50"/>
        <v>25</v>
      </c>
      <c r="N332" s="7">
        <f t="shared" si="51"/>
        <v>45</v>
      </c>
      <c r="O332" s="7">
        <f t="shared" si="52"/>
        <v>50</v>
      </c>
      <c r="P332" s="7">
        <f t="shared" si="53"/>
        <v>33</v>
      </c>
      <c r="Q332" s="8">
        <f t="shared" si="54"/>
        <v>36.950000000000003</v>
      </c>
      <c r="R332" s="8">
        <f t="shared" si="55"/>
        <v>39.75</v>
      </c>
      <c r="S332" s="8">
        <f t="shared" si="56"/>
        <v>37.85</v>
      </c>
      <c r="T332" s="8">
        <f t="shared" si="57"/>
        <v>38.25</v>
      </c>
      <c r="U332" s="7">
        <f t="shared" si="58"/>
        <v>38.183333333333337</v>
      </c>
      <c r="V332" s="7">
        <f t="shared" si="59"/>
        <v>38.200000000000003</v>
      </c>
    </row>
    <row r="333" spans="1:22" ht="13.5" x14ac:dyDescent="0.25">
      <c r="A333" s="3">
        <f>RSI!A333</f>
        <v>42788</v>
      </c>
      <c r="B333" s="2">
        <f>RSI!B333</f>
        <v>1.4431</v>
      </c>
      <c r="C333" s="2">
        <f>RSI!I333</f>
        <v>35.376690895905227</v>
      </c>
      <c r="D333" s="2">
        <f>MACD!E333</f>
        <v>1.317453302280791E-2</v>
      </c>
      <c r="E333" s="2">
        <f>MACD!F333</f>
        <v>2.1640159050977034E-2</v>
      </c>
      <c r="F333" s="2">
        <f>'Moving Avg'!D333</f>
        <v>1.4431</v>
      </c>
      <c r="G333" s="2">
        <f>'Moving Avg'!F333</f>
        <v>1.4644400000000002</v>
      </c>
      <c r="H333" s="2">
        <f>'Moving Avg'!G333</f>
        <v>1.4970760000000005</v>
      </c>
      <c r="I333" s="2">
        <f>'Moving Avg'!H333</f>
        <v>1.4437854999999997</v>
      </c>
      <c r="J333" s="5" t="str">
        <f>OBV!F333</f>
        <v>BEARISH</v>
      </c>
      <c r="K333" s="5" t="str">
        <f>OBV!G333</f>
        <v>STRONG</v>
      </c>
      <c r="L333" s="5" t="str">
        <f>OBV!H333</f>
        <v>CONFIRMED BEARISH</v>
      </c>
      <c r="M333" s="7">
        <f t="shared" si="50"/>
        <v>25</v>
      </c>
      <c r="N333" s="7">
        <f t="shared" si="51"/>
        <v>45</v>
      </c>
      <c r="O333" s="7">
        <f t="shared" si="52"/>
        <v>0</v>
      </c>
      <c r="P333" s="7">
        <f t="shared" si="53"/>
        <v>33</v>
      </c>
      <c r="Q333" s="8">
        <f t="shared" si="54"/>
        <v>29.45</v>
      </c>
      <c r="R333" s="8">
        <f t="shared" si="55"/>
        <v>22.25</v>
      </c>
      <c r="S333" s="8">
        <f t="shared" si="56"/>
        <v>25.35</v>
      </c>
      <c r="T333" s="8">
        <f t="shared" si="57"/>
        <v>25.75</v>
      </c>
      <c r="U333" s="7">
        <f t="shared" si="58"/>
        <v>25.683333333333337</v>
      </c>
      <c r="V333" s="7">
        <f t="shared" si="59"/>
        <v>25.700000000000003</v>
      </c>
    </row>
    <row r="334" spans="1:22" ht="13.5" x14ac:dyDescent="0.25">
      <c r="A334" s="3">
        <f>RSI!A334</f>
        <v>42789</v>
      </c>
      <c r="B334" s="2">
        <f>RSI!B334</f>
        <v>1.4807999999999999</v>
      </c>
      <c r="C334" s="2">
        <f>RSI!I334</f>
        <v>52.282778833440943</v>
      </c>
      <c r="D334" s="2">
        <f>MACD!E334</f>
        <v>9.8006054450823221E-3</v>
      </c>
      <c r="E334" s="2">
        <f>MACD!F334</f>
        <v>1.927224832979809E-2</v>
      </c>
      <c r="F334" s="2">
        <f>'Moving Avg'!D334</f>
        <v>1.4506399999999999</v>
      </c>
      <c r="G334" s="2">
        <f>'Moving Avg'!F334</f>
        <v>1.4628750000000001</v>
      </c>
      <c r="H334" s="2">
        <f>'Moving Avg'!G334</f>
        <v>1.4969520000000005</v>
      </c>
      <c r="I334" s="2">
        <f>'Moving Avg'!H334</f>
        <v>1.4448344999999998</v>
      </c>
      <c r="J334" s="5" t="str">
        <f>OBV!F334</f>
        <v>BULLISH</v>
      </c>
      <c r="K334" s="5" t="str">
        <f>OBV!G334</f>
        <v>NEUTRAL</v>
      </c>
      <c r="L334" s="5" t="str">
        <f>OBV!H334</f>
        <v>CONFIRMED BULLISH</v>
      </c>
      <c r="M334" s="7">
        <f t="shared" si="50"/>
        <v>25</v>
      </c>
      <c r="N334" s="7">
        <f t="shared" si="51"/>
        <v>45</v>
      </c>
      <c r="O334" s="7">
        <f t="shared" si="52"/>
        <v>50</v>
      </c>
      <c r="P334" s="7">
        <f t="shared" si="53"/>
        <v>83.5</v>
      </c>
      <c r="Q334" s="8">
        <f t="shared" si="54"/>
        <v>44.524999999999999</v>
      </c>
      <c r="R334" s="8">
        <f t="shared" si="55"/>
        <v>52.375</v>
      </c>
      <c r="S334" s="8">
        <f t="shared" si="56"/>
        <v>60.575000000000003</v>
      </c>
      <c r="T334" s="8">
        <f t="shared" si="57"/>
        <v>50.875</v>
      </c>
      <c r="U334" s="7">
        <f t="shared" si="58"/>
        <v>52.491666666666674</v>
      </c>
      <c r="V334" s="7">
        <f t="shared" si="59"/>
        <v>52.087500000000006</v>
      </c>
    </row>
    <row r="335" spans="1:22" ht="13.5" x14ac:dyDescent="0.25">
      <c r="A335" s="3">
        <f>RSI!A335</f>
        <v>42790</v>
      </c>
      <c r="B335" s="2">
        <f>RSI!B335</f>
        <v>1.4807999999999999</v>
      </c>
      <c r="C335" s="2">
        <f>RSI!I335</f>
        <v>52.282778833440943</v>
      </c>
      <c r="D335" s="2">
        <f>MACD!E335</f>
        <v>5.9327065685725877E-3</v>
      </c>
      <c r="E335" s="2">
        <f>MACD!F335</f>
        <v>1.6604339977552993E-2</v>
      </c>
      <c r="F335" s="2">
        <f>'Moving Avg'!D335</f>
        <v>1.45818</v>
      </c>
      <c r="G335" s="2">
        <f>'Moving Avg'!F335</f>
        <v>1.461935</v>
      </c>
      <c r="H335" s="2">
        <f>'Moving Avg'!G335</f>
        <v>1.4972040000000004</v>
      </c>
      <c r="I335" s="2">
        <f>'Moving Avg'!H335</f>
        <v>1.4457049999999994</v>
      </c>
      <c r="J335" s="5" t="str">
        <f>OBV!F335</f>
        <v>BULLISH</v>
      </c>
      <c r="K335" s="5" t="str">
        <f>OBV!G335</f>
        <v>NEUTRAL</v>
      </c>
      <c r="L335" s="5" t="str">
        <f>OBV!H335</f>
        <v>CONFIRMED BULLISH</v>
      </c>
      <c r="M335" s="7">
        <f t="shared" si="50"/>
        <v>25</v>
      </c>
      <c r="N335" s="7">
        <f t="shared" si="51"/>
        <v>45</v>
      </c>
      <c r="O335" s="7">
        <f t="shared" si="52"/>
        <v>50</v>
      </c>
      <c r="P335" s="7">
        <f t="shared" si="53"/>
        <v>83.5</v>
      </c>
      <c r="Q335" s="8">
        <f t="shared" si="54"/>
        <v>44.524999999999999</v>
      </c>
      <c r="R335" s="8">
        <f t="shared" si="55"/>
        <v>52.375</v>
      </c>
      <c r="S335" s="8">
        <f t="shared" si="56"/>
        <v>60.575000000000003</v>
      </c>
      <c r="T335" s="8">
        <f t="shared" si="57"/>
        <v>50.875</v>
      </c>
      <c r="U335" s="7">
        <f t="shared" si="58"/>
        <v>52.491666666666674</v>
      </c>
      <c r="V335" s="7">
        <f t="shared" si="59"/>
        <v>52.087500000000006</v>
      </c>
    </row>
    <row r="336" spans="1:22" ht="13.5" x14ac:dyDescent="0.25">
      <c r="A336" s="3">
        <f>RSI!A336</f>
        <v>42793</v>
      </c>
      <c r="B336" s="2">
        <f>RSI!B336</f>
        <v>1.4807999999999999</v>
      </c>
      <c r="C336" s="2">
        <f>RSI!I336</f>
        <v>52.282778833440943</v>
      </c>
      <c r="D336" s="2">
        <f>MACD!E336</f>
        <v>2.6193076588447717E-3</v>
      </c>
      <c r="E336" s="2">
        <f>MACD!F336</f>
        <v>1.3807333513811349E-2</v>
      </c>
      <c r="F336" s="2">
        <f>'Moving Avg'!D336</f>
        <v>1.4657199999999999</v>
      </c>
      <c r="G336" s="2">
        <f>'Moving Avg'!F336</f>
        <v>1.460995</v>
      </c>
      <c r="H336" s="2">
        <f>'Moving Avg'!G336</f>
        <v>1.4969540000000003</v>
      </c>
      <c r="I336" s="2">
        <f>'Moving Avg'!H336</f>
        <v>1.4464864999999991</v>
      </c>
      <c r="J336" s="5" t="str">
        <f>OBV!F336</f>
        <v>BULLISH</v>
      </c>
      <c r="K336" s="5" t="str">
        <f>OBV!G336</f>
        <v>NEUTRAL</v>
      </c>
      <c r="L336" s="5" t="str">
        <f>OBV!H336</f>
        <v>CONFIRMED BULLISH</v>
      </c>
      <c r="M336" s="7">
        <f t="shared" si="50"/>
        <v>25</v>
      </c>
      <c r="N336" s="7">
        <f t="shared" si="51"/>
        <v>45</v>
      </c>
      <c r="O336" s="7">
        <f t="shared" si="52"/>
        <v>50</v>
      </c>
      <c r="P336" s="7">
        <f t="shared" si="53"/>
        <v>83.5</v>
      </c>
      <c r="Q336" s="8">
        <f t="shared" si="54"/>
        <v>44.524999999999999</v>
      </c>
      <c r="R336" s="8">
        <f t="shared" si="55"/>
        <v>52.375</v>
      </c>
      <c r="S336" s="8">
        <f t="shared" si="56"/>
        <v>60.575000000000003</v>
      </c>
      <c r="T336" s="8">
        <f t="shared" si="57"/>
        <v>50.875</v>
      </c>
      <c r="U336" s="7">
        <f t="shared" si="58"/>
        <v>52.491666666666674</v>
      </c>
      <c r="V336" s="7">
        <f t="shared" si="59"/>
        <v>52.087500000000006</v>
      </c>
    </row>
    <row r="337" spans="1:22" ht="13.5" x14ac:dyDescent="0.25">
      <c r="A337" s="3">
        <f>RSI!A337</f>
        <v>42794</v>
      </c>
      <c r="B337" s="2">
        <f>RSI!B337</f>
        <v>1.4744999999999999</v>
      </c>
      <c r="C337" s="2">
        <f>RSI!I337</f>
        <v>49.575846978284368</v>
      </c>
      <c r="D337" s="2">
        <f>MACD!E337</f>
        <v>2.4477224343044668E-4</v>
      </c>
      <c r="E337" s="2">
        <f>MACD!F337</f>
        <v>1.1094821259735169E-2</v>
      </c>
      <c r="F337" s="2">
        <f>'Moving Avg'!D337</f>
        <v>1.472</v>
      </c>
      <c r="G337" s="2">
        <f>'Moving Avg'!F337</f>
        <v>1.461935</v>
      </c>
      <c r="H337" s="2">
        <f>'Moving Avg'!G337</f>
        <v>1.4968280000000007</v>
      </c>
      <c r="I337" s="2">
        <f>'Moving Avg'!H337</f>
        <v>1.4472364999999994</v>
      </c>
      <c r="J337" s="5" t="str">
        <f>OBV!F337</f>
        <v>BEARISH</v>
      </c>
      <c r="K337" s="5" t="str">
        <f>OBV!G337</f>
        <v>STRONG</v>
      </c>
      <c r="L337" s="5" t="str">
        <f>OBV!H337</f>
        <v>BEARISH DIVERGENCE</v>
      </c>
      <c r="M337" s="7">
        <f t="shared" si="50"/>
        <v>25</v>
      </c>
      <c r="N337" s="7">
        <f t="shared" si="51"/>
        <v>45</v>
      </c>
      <c r="O337" s="7">
        <f t="shared" si="52"/>
        <v>50</v>
      </c>
      <c r="P337" s="7">
        <f t="shared" si="53"/>
        <v>33</v>
      </c>
      <c r="Q337" s="8">
        <f t="shared" si="54"/>
        <v>36.950000000000003</v>
      </c>
      <c r="R337" s="8">
        <f t="shared" si="55"/>
        <v>39.75</v>
      </c>
      <c r="S337" s="8">
        <f t="shared" si="56"/>
        <v>37.85</v>
      </c>
      <c r="T337" s="8">
        <f t="shared" si="57"/>
        <v>38.25</v>
      </c>
      <c r="U337" s="7">
        <f t="shared" si="58"/>
        <v>38.183333333333337</v>
      </c>
      <c r="V337" s="7">
        <f t="shared" si="59"/>
        <v>38.200000000000003</v>
      </c>
    </row>
    <row r="338" spans="1:22" ht="13.5" x14ac:dyDescent="0.25">
      <c r="A338" s="3">
        <f>RSI!A338</f>
        <v>42795</v>
      </c>
      <c r="B338" s="2">
        <f>RSI!B338</f>
        <v>1.4744999999999999</v>
      </c>
      <c r="C338" s="2">
        <f>RSI!I338</f>
        <v>49.575846978284368</v>
      </c>
      <c r="D338" s="2">
        <f>MACD!E338</f>
        <v>-3.6850748454946292E-3</v>
      </c>
      <c r="E338" s="2">
        <f>MACD!F338</f>
        <v>8.1388420386892101E-3</v>
      </c>
      <c r="F338" s="2">
        <f>'Moving Avg'!D338</f>
        <v>1.4782799999999998</v>
      </c>
      <c r="G338" s="2">
        <f>'Moving Avg'!F338</f>
        <v>1.461935</v>
      </c>
      <c r="H338" s="2">
        <f>'Moving Avg'!G338</f>
        <v>1.496954000000001</v>
      </c>
      <c r="I338" s="2">
        <f>'Moving Avg'!H338</f>
        <v>1.4479864999999992</v>
      </c>
      <c r="J338" s="5" t="str">
        <f>OBV!F338</f>
        <v>BEARISH</v>
      </c>
      <c r="K338" s="5" t="str">
        <f>OBV!G338</f>
        <v>STRONG</v>
      </c>
      <c r="L338" s="5" t="str">
        <f>OBV!H338</f>
        <v>BEARISH DIVERGENCE</v>
      </c>
      <c r="M338" s="7">
        <f t="shared" si="50"/>
        <v>25</v>
      </c>
      <c r="N338" s="7">
        <f t="shared" si="51"/>
        <v>45</v>
      </c>
      <c r="O338" s="7">
        <f t="shared" si="52"/>
        <v>50</v>
      </c>
      <c r="P338" s="7">
        <f t="shared" si="53"/>
        <v>33</v>
      </c>
      <c r="Q338" s="8">
        <f t="shared" si="54"/>
        <v>36.950000000000003</v>
      </c>
      <c r="R338" s="8">
        <f t="shared" si="55"/>
        <v>39.75</v>
      </c>
      <c r="S338" s="8">
        <f t="shared" si="56"/>
        <v>37.85</v>
      </c>
      <c r="T338" s="8">
        <f t="shared" si="57"/>
        <v>38.25</v>
      </c>
      <c r="U338" s="7">
        <f t="shared" si="58"/>
        <v>38.183333333333337</v>
      </c>
      <c r="V338" s="7">
        <f t="shared" si="59"/>
        <v>38.200000000000003</v>
      </c>
    </row>
    <row r="339" spans="1:22" ht="13.5" x14ac:dyDescent="0.25">
      <c r="A339" s="3">
        <f>RSI!A339</f>
        <v>42796</v>
      </c>
      <c r="B339" s="2">
        <f>RSI!B339</f>
        <v>1.4744999999999999</v>
      </c>
      <c r="C339" s="2">
        <f>RSI!I339</f>
        <v>49.575846978284368</v>
      </c>
      <c r="D339" s="2">
        <f>MACD!E339</f>
        <v>-7.977290372766177E-3</v>
      </c>
      <c r="E339" s="2">
        <f>MACD!F339</f>
        <v>4.9156155563981332E-3</v>
      </c>
      <c r="F339" s="2">
        <f>'Moving Avg'!D339</f>
        <v>1.47702</v>
      </c>
      <c r="G339" s="2">
        <f>'Moving Avg'!F339</f>
        <v>1.4622499999999998</v>
      </c>
      <c r="H339" s="2">
        <f>'Moving Avg'!G339</f>
        <v>1.4967040000000009</v>
      </c>
      <c r="I339" s="2">
        <f>'Moving Avg'!H339</f>
        <v>1.4487364999999992</v>
      </c>
      <c r="J339" s="5" t="str">
        <f>OBV!F339</f>
        <v>BEARISH</v>
      </c>
      <c r="K339" s="5" t="str">
        <f>OBV!G339</f>
        <v>STRONG</v>
      </c>
      <c r="L339" s="5" t="str">
        <f>OBV!H339</f>
        <v>CONFIRMED BEARISH</v>
      </c>
      <c r="M339" s="7">
        <f t="shared" si="50"/>
        <v>25</v>
      </c>
      <c r="N339" s="7">
        <f t="shared" si="51"/>
        <v>45</v>
      </c>
      <c r="O339" s="7">
        <f t="shared" si="52"/>
        <v>50</v>
      </c>
      <c r="P339" s="7">
        <f t="shared" si="53"/>
        <v>33</v>
      </c>
      <c r="Q339" s="8">
        <f t="shared" si="54"/>
        <v>36.950000000000003</v>
      </c>
      <c r="R339" s="8">
        <f t="shared" si="55"/>
        <v>39.75</v>
      </c>
      <c r="S339" s="8">
        <f t="shared" si="56"/>
        <v>37.85</v>
      </c>
      <c r="T339" s="8">
        <f t="shared" si="57"/>
        <v>38.25</v>
      </c>
      <c r="U339" s="7">
        <f t="shared" si="58"/>
        <v>38.183333333333337</v>
      </c>
      <c r="V339" s="7">
        <f t="shared" si="59"/>
        <v>38.200000000000003</v>
      </c>
    </row>
    <row r="340" spans="1:22" ht="13.5" x14ac:dyDescent="0.25">
      <c r="A340" s="3">
        <f>RSI!A340</f>
        <v>42797</v>
      </c>
      <c r="B340" s="2">
        <f>RSI!B340</f>
        <v>1.4744999999999999</v>
      </c>
      <c r="C340" s="2">
        <f>RSI!I340</f>
        <v>49.575846978284368</v>
      </c>
      <c r="D340" s="2">
        <f>MACD!E340</f>
        <v>-1.1607062761679554E-2</v>
      </c>
      <c r="E340" s="2">
        <f>MACD!F340</f>
        <v>1.6110798927825953E-3</v>
      </c>
      <c r="F340" s="2">
        <f>'Moving Avg'!D340</f>
        <v>1.47576</v>
      </c>
      <c r="G340" s="2">
        <f>'Moving Avg'!F340</f>
        <v>1.4625649999999997</v>
      </c>
      <c r="H340" s="2">
        <f>'Moving Avg'!G340</f>
        <v>1.4957000000000011</v>
      </c>
      <c r="I340" s="2">
        <f>'Moving Avg'!H340</f>
        <v>1.449486499999999</v>
      </c>
      <c r="J340" s="5" t="str">
        <f>OBV!F340</f>
        <v>BEARISH</v>
      </c>
      <c r="K340" s="5" t="str">
        <f>OBV!G340</f>
        <v>STRONG</v>
      </c>
      <c r="L340" s="5" t="str">
        <f>OBV!H340</f>
        <v>CONFIRMED BEARISH</v>
      </c>
      <c r="M340" s="7">
        <f t="shared" si="50"/>
        <v>25</v>
      </c>
      <c r="N340" s="7">
        <f t="shared" si="51"/>
        <v>45</v>
      </c>
      <c r="O340" s="7">
        <f t="shared" si="52"/>
        <v>50</v>
      </c>
      <c r="P340" s="7">
        <f t="shared" si="53"/>
        <v>33</v>
      </c>
      <c r="Q340" s="8">
        <f t="shared" si="54"/>
        <v>36.950000000000003</v>
      </c>
      <c r="R340" s="8">
        <f t="shared" si="55"/>
        <v>39.75</v>
      </c>
      <c r="S340" s="8">
        <f t="shared" si="56"/>
        <v>37.85</v>
      </c>
      <c r="T340" s="8">
        <f t="shared" si="57"/>
        <v>38.25</v>
      </c>
      <c r="U340" s="7">
        <f t="shared" si="58"/>
        <v>38.183333333333337</v>
      </c>
      <c r="V340" s="7">
        <f t="shared" si="59"/>
        <v>38.200000000000003</v>
      </c>
    </row>
    <row r="341" spans="1:22" ht="13.5" x14ac:dyDescent="0.25">
      <c r="A341" s="3">
        <f>RSI!A341</f>
        <v>42800</v>
      </c>
      <c r="B341" s="2">
        <f>RSI!B341</f>
        <v>1.4557</v>
      </c>
      <c r="C341" s="2">
        <f>RSI!I341</f>
        <v>41.045930165136554</v>
      </c>
      <c r="D341" s="2">
        <f>MACD!E341</f>
        <v>-1.3283869473658116E-2</v>
      </c>
      <c r="E341" s="2">
        <f>MACD!F341</f>
        <v>-1.367909980505547E-3</v>
      </c>
      <c r="F341" s="2">
        <f>'Moving Avg'!D341</f>
        <v>1.4707399999999999</v>
      </c>
      <c r="G341" s="2">
        <f>'Moving Avg'!F341</f>
        <v>1.4625649999999997</v>
      </c>
      <c r="H341" s="2">
        <f>'Moving Avg'!G341</f>
        <v>1.4944460000000006</v>
      </c>
      <c r="I341" s="2">
        <f>'Moving Avg'!H341</f>
        <v>1.4500829999999991</v>
      </c>
      <c r="J341" s="5" t="str">
        <f>OBV!F341</f>
        <v>BEARISH</v>
      </c>
      <c r="K341" s="5" t="str">
        <f>OBV!G341</f>
        <v>STRONG</v>
      </c>
      <c r="L341" s="5" t="str">
        <f>OBV!H341</f>
        <v>CONFIRMED BEARISH</v>
      </c>
      <c r="M341" s="7">
        <f t="shared" si="50"/>
        <v>25</v>
      </c>
      <c r="N341" s="7">
        <f t="shared" si="51"/>
        <v>45</v>
      </c>
      <c r="O341" s="7">
        <f t="shared" si="52"/>
        <v>50</v>
      </c>
      <c r="P341" s="7">
        <f t="shared" si="53"/>
        <v>33</v>
      </c>
      <c r="Q341" s="8">
        <f t="shared" si="54"/>
        <v>36.950000000000003</v>
      </c>
      <c r="R341" s="8">
        <f t="shared" si="55"/>
        <v>39.75</v>
      </c>
      <c r="S341" s="8">
        <f t="shared" si="56"/>
        <v>37.85</v>
      </c>
      <c r="T341" s="8">
        <f t="shared" si="57"/>
        <v>38.25</v>
      </c>
      <c r="U341" s="7">
        <f t="shared" si="58"/>
        <v>38.183333333333337</v>
      </c>
      <c r="V341" s="7">
        <f t="shared" si="59"/>
        <v>38.200000000000003</v>
      </c>
    </row>
    <row r="342" spans="1:22" ht="13.5" x14ac:dyDescent="0.25">
      <c r="A342" s="3">
        <f>RSI!A342</f>
        <v>42801</v>
      </c>
      <c r="B342" s="2">
        <f>RSI!B342</f>
        <v>1.4619</v>
      </c>
      <c r="C342" s="2">
        <f>RSI!I342</f>
        <v>44.440991786625773</v>
      </c>
      <c r="D342" s="2">
        <f>MACD!E342</f>
        <v>-1.5049072801007091E-2</v>
      </c>
      <c r="E342" s="2">
        <f>MACD!F342</f>
        <v>-4.1041425446058559E-3</v>
      </c>
      <c r="F342" s="2">
        <f>'Moving Avg'!D342</f>
        <v>1.4682200000000001</v>
      </c>
      <c r="G342" s="2">
        <f>'Moving Avg'!F342</f>
        <v>1.4619349999999995</v>
      </c>
      <c r="H342" s="2">
        <f>'Moving Avg'!G342</f>
        <v>1.4934420000000006</v>
      </c>
      <c r="I342" s="2">
        <f>'Moving Avg'!H342</f>
        <v>1.4507104999999989</v>
      </c>
      <c r="J342" s="5" t="str">
        <f>OBV!F342</f>
        <v>BEARISH</v>
      </c>
      <c r="K342" s="5" t="str">
        <f>OBV!G342</f>
        <v>STRONG</v>
      </c>
      <c r="L342" s="5" t="str">
        <f>OBV!H342</f>
        <v>CONFIRMED BEARISH</v>
      </c>
      <c r="M342" s="7">
        <f t="shared" si="50"/>
        <v>25</v>
      </c>
      <c r="N342" s="7">
        <f t="shared" si="51"/>
        <v>45</v>
      </c>
      <c r="O342" s="7">
        <f t="shared" si="52"/>
        <v>50</v>
      </c>
      <c r="P342" s="7">
        <f t="shared" si="53"/>
        <v>33</v>
      </c>
      <c r="Q342" s="8">
        <f t="shared" si="54"/>
        <v>36.950000000000003</v>
      </c>
      <c r="R342" s="8">
        <f t="shared" si="55"/>
        <v>39.75</v>
      </c>
      <c r="S342" s="8">
        <f t="shared" si="56"/>
        <v>37.85</v>
      </c>
      <c r="T342" s="8">
        <f t="shared" si="57"/>
        <v>38.25</v>
      </c>
      <c r="U342" s="7">
        <f t="shared" si="58"/>
        <v>38.183333333333337</v>
      </c>
      <c r="V342" s="7">
        <f t="shared" si="59"/>
        <v>38.200000000000003</v>
      </c>
    </row>
    <row r="343" spans="1:22" ht="13.5" x14ac:dyDescent="0.25">
      <c r="A343" s="3">
        <f>RSI!A343</f>
        <v>42802</v>
      </c>
      <c r="B343" s="2">
        <f>RSI!B343</f>
        <v>1.4744999999999999</v>
      </c>
      <c r="C343" s="2">
        <f>RSI!I343</f>
        <v>50.659687469689906</v>
      </c>
      <c r="D343" s="2">
        <f>MACD!E343</f>
        <v>-1.7408145803334385E-2</v>
      </c>
      <c r="E343" s="2">
        <f>MACD!F343</f>
        <v>-6.7649431963515624E-3</v>
      </c>
      <c r="F343" s="2">
        <f>'Moving Avg'!D343</f>
        <v>1.4682200000000001</v>
      </c>
      <c r="G343" s="2">
        <f>'Moving Avg'!F343</f>
        <v>1.4625649999999994</v>
      </c>
      <c r="H343" s="2">
        <f>'Moving Avg'!G343</f>
        <v>1.492690000000001</v>
      </c>
      <c r="I343" s="2">
        <f>'Moving Avg'!H343</f>
        <v>1.451341999999999</v>
      </c>
      <c r="J343" s="5" t="str">
        <f>OBV!F343</f>
        <v>BULLISH</v>
      </c>
      <c r="K343" s="5" t="str">
        <f>OBV!G343</f>
        <v>WEAK</v>
      </c>
      <c r="L343" s="5" t="str">
        <f>OBV!H343</f>
        <v>NEUTRAL</v>
      </c>
      <c r="M343" s="7">
        <f t="shared" si="50"/>
        <v>25</v>
      </c>
      <c r="N343" s="7">
        <f t="shared" si="51"/>
        <v>45</v>
      </c>
      <c r="O343" s="7">
        <f t="shared" si="52"/>
        <v>50</v>
      </c>
      <c r="P343" s="7">
        <f t="shared" si="53"/>
        <v>33</v>
      </c>
      <c r="Q343" s="8">
        <f t="shared" si="54"/>
        <v>36.950000000000003</v>
      </c>
      <c r="R343" s="8">
        <f t="shared" si="55"/>
        <v>39.75</v>
      </c>
      <c r="S343" s="8">
        <f t="shared" si="56"/>
        <v>37.85</v>
      </c>
      <c r="T343" s="8">
        <f t="shared" si="57"/>
        <v>38.25</v>
      </c>
      <c r="U343" s="7">
        <f t="shared" si="58"/>
        <v>38.183333333333337</v>
      </c>
      <c r="V343" s="7">
        <f t="shared" si="59"/>
        <v>38.200000000000003</v>
      </c>
    </row>
    <row r="344" spans="1:22" ht="13.5" x14ac:dyDescent="0.25">
      <c r="A344" s="3">
        <f>RSI!A344</f>
        <v>42803</v>
      </c>
      <c r="B344" s="2">
        <f>RSI!B344</f>
        <v>1.4744999999999999</v>
      </c>
      <c r="C344" s="2">
        <f>RSI!I344</f>
        <v>50.659687469689906</v>
      </c>
      <c r="D344" s="2">
        <f>MACD!E344</f>
        <v>-1.3615873701986247E-2</v>
      </c>
      <c r="E344" s="2">
        <f>MACD!F344</f>
        <v>-8.1351292974784998E-3</v>
      </c>
      <c r="F344" s="2">
        <f>'Moving Avg'!D344</f>
        <v>1.4682200000000001</v>
      </c>
      <c r="G344" s="2">
        <f>'Moving Avg'!F344</f>
        <v>1.4628799999999995</v>
      </c>
      <c r="H344" s="2">
        <f>'Moving Avg'!G344</f>
        <v>1.4920620000000011</v>
      </c>
      <c r="I344" s="2">
        <f>'Moving Avg'!H344</f>
        <v>1.4519434999999989</v>
      </c>
      <c r="J344" s="5" t="str">
        <f>OBV!F344</f>
        <v>BULLISH</v>
      </c>
      <c r="K344" s="5" t="str">
        <f>OBV!G344</f>
        <v>WEAK</v>
      </c>
      <c r="L344" s="5" t="str">
        <f>OBV!H344</f>
        <v>NEUTRAL</v>
      </c>
      <c r="M344" s="7">
        <f t="shared" si="50"/>
        <v>25</v>
      </c>
      <c r="N344" s="7">
        <f t="shared" si="51"/>
        <v>45</v>
      </c>
      <c r="O344" s="7">
        <f t="shared" si="52"/>
        <v>50</v>
      </c>
      <c r="P344" s="7">
        <f t="shared" si="53"/>
        <v>33</v>
      </c>
      <c r="Q344" s="8">
        <f t="shared" si="54"/>
        <v>36.950000000000003</v>
      </c>
      <c r="R344" s="8">
        <f t="shared" si="55"/>
        <v>39.75</v>
      </c>
      <c r="S344" s="8">
        <f t="shared" si="56"/>
        <v>37.85</v>
      </c>
      <c r="T344" s="8">
        <f t="shared" si="57"/>
        <v>38.25</v>
      </c>
      <c r="U344" s="7">
        <f t="shared" si="58"/>
        <v>38.183333333333337</v>
      </c>
      <c r="V344" s="7">
        <f t="shared" si="59"/>
        <v>38.200000000000003</v>
      </c>
    </row>
    <row r="345" spans="1:22" ht="13.5" x14ac:dyDescent="0.25">
      <c r="A345" s="3">
        <f>RSI!A345</f>
        <v>42804</v>
      </c>
      <c r="B345" s="2">
        <f>RSI!B345</f>
        <v>1.4744999999999999</v>
      </c>
      <c r="C345" s="2">
        <f>RSI!I345</f>
        <v>50.659687469689906</v>
      </c>
      <c r="D345" s="2">
        <f>MACD!E345</f>
        <v>-1.0417758822559797E-2</v>
      </c>
      <c r="E345" s="2">
        <f>MACD!F345</f>
        <v>-8.5916552024947607E-3</v>
      </c>
      <c r="F345" s="2">
        <f>'Moving Avg'!D345</f>
        <v>1.4682200000000001</v>
      </c>
      <c r="G345" s="2">
        <f>'Moving Avg'!F345</f>
        <v>1.4635099999999996</v>
      </c>
      <c r="H345" s="2">
        <f>'Moving Avg'!G345</f>
        <v>1.491434000000001</v>
      </c>
      <c r="I345" s="2">
        <f>'Moving Avg'!H345</f>
        <v>1.4524854999999988</v>
      </c>
      <c r="J345" s="5" t="str">
        <f>OBV!F345</f>
        <v>BULLISH</v>
      </c>
      <c r="K345" s="5" t="str">
        <f>OBV!G345</f>
        <v>WEAK</v>
      </c>
      <c r="L345" s="5" t="str">
        <f>OBV!H345</f>
        <v>NEUTRAL</v>
      </c>
      <c r="M345" s="7">
        <f t="shared" si="50"/>
        <v>25</v>
      </c>
      <c r="N345" s="7">
        <f t="shared" si="51"/>
        <v>45</v>
      </c>
      <c r="O345" s="7">
        <f t="shared" si="52"/>
        <v>50</v>
      </c>
      <c r="P345" s="7">
        <f t="shared" si="53"/>
        <v>33</v>
      </c>
      <c r="Q345" s="8">
        <f t="shared" si="54"/>
        <v>36.950000000000003</v>
      </c>
      <c r="R345" s="8">
        <f t="shared" si="55"/>
        <v>39.75</v>
      </c>
      <c r="S345" s="8">
        <f t="shared" si="56"/>
        <v>37.85</v>
      </c>
      <c r="T345" s="8">
        <f t="shared" si="57"/>
        <v>38.25</v>
      </c>
      <c r="U345" s="7">
        <f t="shared" si="58"/>
        <v>38.183333333333337</v>
      </c>
      <c r="V345" s="7">
        <f t="shared" si="59"/>
        <v>38.200000000000003</v>
      </c>
    </row>
    <row r="346" spans="1:22" ht="13.5" x14ac:dyDescent="0.25">
      <c r="A346" s="3">
        <f>RSI!A346</f>
        <v>42807</v>
      </c>
      <c r="B346" s="2">
        <f>RSI!B346</f>
        <v>1.4744999999999999</v>
      </c>
      <c r="C346" s="2">
        <f>RSI!I346</f>
        <v>50.659687469689906</v>
      </c>
      <c r="D346" s="2">
        <f>MACD!E346</f>
        <v>-7.7215974916979846E-3</v>
      </c>
      <c r="E346" s="2">
        <f>MACD!F346</f>
        <v>-8.4176436603354068E-3</v>
      </c>
      <c r="F346" s="2">
        <f>'Moving Avg'!D346</f>
        <v>1.4719799999999998</v>
      </c>
      <c r="G346" s="2">
        <f>'Moving Avg'!F346</f>
        <v>1.4641399999999998</v>
      </c>
      <c r="H346" s="2">
        <f>'Moving Avg'!G346</f>
        <v>1.490806000000001</v>
      </c>
      <c r="I346" s="2">
        <f>'Moving Avg'!H346</f>
        <v>1.4530274999999986</v>
      </c>
      <c r="J346" s="5" t="str">
        <f>OBV!F346</f>
        <v>BULLISH</v>
      </c>
      <c r="K346" s="5" t="str">
        <f>OBV!G346</f>
        <v>WEAK</v>
      </c>
      <c r="L346" s="5" t="str">
        <f>OBV!H346</f>
        <v>CONFIRMED BULLISH</v>
      </c>
      <c r="M346" s="7">
        <f t="shared" si="50"/>
        <v>25</v>
      </c>
      <c r="N346" s="7">
        <f t="shared" si="51"/>
        <v>0</v>
      </c>
      <c r="O346" s="7">
        <f t="shared" si="52"/>
        <v>50</v>
      </c>
      <c r="P346" s="7">
        <f t="shared" si="53"/>
        <v>67</v>
      </c>
      <c r="Q346" s="8">
        <f t="shared" si="54"/>
        <v>26.299999999999997</v>
      </c>
      <c r="R346" s="8">
        <f t="shared" si="55"/>
        <v>39.25</v>
      </c>
      <c r="S346" s="8">
        <f t="shared" si="56"/>
        <v>46.400000000000006</v>
      </c>
      <c r="T346" s="8">
        <f t="shared" si="57"/>
        <v>35.5</v>
      </c>
      <c r="U346" s="7">
        <f t="shared" si="58"/>
        <v>37.31666666666667</v>
      </c>
      <c r="V346" s="7">
        <f t="shared" si="59"/>
        <v>36.862499999999997</v>
      </c>
    </row>
    <row r="347" spans="1:22" ht="13.5" x14ac:dyDescent="0.25">
      <c r="A347" s="3">
        <f>RSI!A347</f>
        <v>42808</v>
      </c>
      <c r="B347" s="2">
        <f>RSI!B347</f>
        <v>1.4431</v>
      </c>
      <c r="C347" s="2">
        <f>RSI!I347</f>
        <v>36.838517654807113</v>
      </c>
      <c r="D347" s="2">
        <f>MACD!E347</f>
        <v>-4.0927349391228773E-3</v>
      </c>
      <c r="E347" s="2">
        <f>MACD!F347</f>
        <v>-7.5526619160929016E-3</v>
      </c>
      <c r="F347" s="2">
        <f>'Moving Avg'!D347</f>
        <v>1.4682200000000001</v>
      </c>
      <c r="G347" s="2">
        <f>'Moving Avg'!F347</f>
        <v>1.4631999999999998</v>
      </c>
      <c r="H347" s="2">
        <f>'Moving Avg'!G347</f>
        <v>1.4895500000000006</v>
      </c>
      <c r="I347" s="2">
        <f>'Moving Avg'!H347</f>
        <v>1.4534124999999989</v>
      </c>
      <c r="J347" s="5" t="str">
        <f>OBV!F347</f>
        <v>BULLISH</v>
      </c>
      <c r="K347" s="5" t="str">
        <f>OBV!G347</f>
        <v>WEAK</v>
      </c>
      <c r="L347" s="5" t="str">
        <f>OBV!H347</f>
        <v>BULLISH DIVERGENCE</v>
      </c>
      <c r="M347" s="7">
        <f t="shared" si="50"/>
        <v>25</v>
      </c>
      <c r="N347" s="7">
        <f t="shared" si="51"/>
        <v>0</v>
      </c>
      <c r="O347" s="7">
        <f t="shared" si="52"/>
        <v>50</v>
      </c>
      <c r="P347" s="7">
        <f t="shared" si="53"/>
        <v>50</v>
      </c>
      <c r="Q347" s="8">
        <f t="shared" si="54"/>
        <v>23.75</v>
      </c>
      <c r="R347" s="8">
        <f t="shared" si="55"/>
        <v>35</v>
      </c>
      <c r="S347" s="8">
        <f t="shared" si="56"/>
        <v>38.75</v>
      </c>
      <c r="T347" s="8">
        <f t="shared" si="57"/>
        <v>31.25</v>
      </c>
      <c r="U347" s="7">
        <f t="shared" si="58"/>
        <v>32.5</v>
      </c>
      <c r="V347" s="7">
        <f t="shared" si="59"/>
        <v>32.1875</v>
      </c>
    </row>
    <row r="348" spans="1:22" ht="13.5" x14ac:dyDescent="0.25">
      <c r="A348" s="3">
        <f>RSI!A348</f>
        <v>42809</v>
      </c>
      <c r="B348" s="2">
        <f>RSI!B348</f>
        <v>1.4807999999999999</v>
      </c>
      <c r="C348" s="2">
        <f>RSI!I348</f>
        <v>53.309155313149603</v>
      </c>
      <c r="D348" s="2">
        <f>MACD!E348</f>
        <v>-3.6377259883688673E-3</v>
      </c>
      <c r="E348" s="2">
        <f>MACD!F348</f>
        <v>-6.7696747305480949E-3</v>
      </c>
      <c r="F348" s="2">
        <f>'Moving Avg'!D348</f>
        <v>1.4694800000000001</v>
      </c>
      <c r="G348" s="2">
        <f>'Moving Avg'!F348</f>
        <v>1.4647699999999997</v>
      </c>
      <c r="H348" s="2">
        <f>'Moving Avg'!G348</f>
        <v>1.4891740000000007</v>
      </c>
      <c r="I348" s="2">
        <f>'Moving Avg'!H348</f>
        <v>1.4539859999999984</v>
      </c>
      <c r="J348" s="5" t="str">
        <f>OBV!F348</f>
        <v>BEARISH</v>
      </c>
      <c r="K348" s="5" t="str">
        <f>OBV!G348</f>
        <v>STRONG</v>
      </c>
      <c r="L348" s="5" t="str">
        <f>OBV!H348</f>
        <v>BEARISH DIVERGENCE</v>
      </c>
      <c r="M348" s="7">
        <f t="shared" si="50"/>
        <v>25</v>
      </c>
      <c r="N348" s="7">
        <f t="shared" si="51"/>
        <v>0</v>
      </c>
      <c r="O348" s="7">
        <f t="shared" si="52"/>
        <v>50</v>
      </c>
      <c r="P348" s="7">
        <f t="shared" si="53"/>
        <v>33</v>
      </c>
      <c r="Q348" s="8">
        <f t="shared" si="54"/>
        <v>21.2</v>
      </c>
      <c r="R348" s="8">
        <f t="shared" si="55"/>
        <v>30.75</v>
      </c>
      <c r="S348" s="8">
        <f t="shared" si="56"/>
        <v>31.1</v>
      </c>
      <c r="T348" s="8">
        <f t="shared" si="57"/>
        <v>27</v>
      </c>
      <c r="U348" s="7">
        <f t="shared" si="58"/>
        <v>27.683333333333337</v>
      </c>
      <c r="V348" s="7">
        <f t="shared" si="59"/>
        <v>27.512500000000003</v>
      </c>
    </row>
    <row r="349" spans="1:22" ht="13.5" x14ac:dyDescent="0.25">
      <c r="A349" s="3">
        <f>RSI!A349</f>
        <v>42810</v>
      </c>
      <c r="B349" s="2">
        <f>RSI!B349</f>
        <v>1.4744999999999999</v>
      </c>
      <c r="C349" s="2">
        <f>RSI!I349</f>
        <v>50.919548089579592</v>
      </c>
      <c r="D349" s="2">
        <f>MACD!E349</f>
        <v>-2.8449101324974357E-3</v>
      </c>
      <c r="E349" s="2">
        <f>MACD!F349</f>
        <v>-5.9847218109379636E-3</v>
      </c>
      <c r="F349" s="2">
        <f>'Moving Avg'!D349</f>
        <v>1.4694799999999999</v>
      </c>
      <c r="G349" s="2">
        <f>'Moving Avg'!F349</f>
        <v>1.4663399999999995</v>
      </c>
      <c r="H349" s="2">
        <f>'Moving Avg'!G349</f>
        <v>1.4889240000000006</v>
      </c>
      <c r="I349" s="2">
        <f>'Moving Avg'!H349</f>
        <v>1.4545279999999985</v>
      </c>
      <c r="J349" s="5" t="str">
        <f>OBV!F349</f>
        <v>BEARISH</v>
      </c>
      <c r="K349" s="5" t="str">
        <f>OBV!G349</f>
        <v>STRONG</v>
      </c>
      <c r="L349" s="5" t="str">
        <f>OBV!H349</f>
        <v>NEUTRAL</v>
      </c>
      <c r="M349" s="7">
        <f t="shared" si="50"/>
        <v>25</v>
      </c>
      <c r="N349" s="7">
        <f t="shared" si="51"/>
        <v>0</v>
      </c>
      <c r="O349" s="7">
        <f t="shared" si="52"/>
        <v>50</v>
      </c>
      <c r="P349" s="7">
        <f t="shared" si="53"/>
        <v>33</v>
      </c>
      <c r="Q349" s="8">
        <f t="shared" si="54"/>
        <v>21.2</v>
      </c>
      <c r="R349" s="8">
        <f t="shared" si="55"/>
        <v>30.75</v>
      </c>
      <c r="S349" s="8">
        <f t="shared" si="56"/>
        <v>31.1</v>
      </c>
      <c r="T349" s="8">
        <f t="shared" si="57"/>
        <v>27</v>
      </c>
      <c r="U349" s="7">
        <f t="shared" si="58"/>
        <v>27.683333333333337</v>
      </c>
      <c r="V349" s="7">
        <f t="shared" si="59"/>
        <v>27.512500000000003</v>
      </c>
    </row>
    <row r="350" spans="1:22" ht="13.5" x14ac:dyDescent="0.25">
      <c r="A350" s="3">
        <f>RSI!A350</f>
        <v>42811</v>
      </c>
      <c r="B350" s="2">
        <f>RSI!B350</f>
        <v>1.4744999999999999</v>
      </c>
      <c r="C350" s="2">
        <f>RSI!I350</f>
        <v>50.919548089579592</v>
      </c>
      <c r="D350" s="2">
        <f>MACD!E350</f>
        <v>-2.1913374803759211E-3</v>
      </c>
      <c r="E350" s="2">
        <f>MACD!F350</f>
        <v>-5.2260449448255555E-3</v>
      </c>
      <c r="F350" s="2">
        <f>'Moving Avg'!D350</f>
        <v>1.4694800000000001</v>
      </c>
      <c r="G350" s="2">
        <f>'Moving Avg'!F350</f>
        <v>1.4679099999999996</v>
      </c>
      <c r="H350" s="2">
        <f>'Moving Avg'!G350</f>
        <v>1.4886740000000009</v>
      </c>
      <c r="I350" s="2">
        <f>'Moving Avg'!H350</f>
        <v>1.4550699999999983</v>
      </c>
      <c r="J350" s="5" t="str">
        <f>OBV!F350</f>
        <v>BEARISH</v>
      </c>
      <c r="K350" s="5" t="str">
        <f>OBV!G350</f>
        <v>STRONG</v>
      </c>
      <c r="L350" s="5" t="str">
        <f>OBV!H350</f>
        <v>NEUTRAL</v>
      </c>
      <c r="M350" s="7">
        <f t="shared" si="50"/>
        <v>25</v>
      </c>
      <c r="N350" s="7">
        <f t="shared" si="51"/>
        <v>0</v>
      </c>
      <c r="O350" s="7">
        <f t="shared" si="52"/>
        <v>50</v>
      </c>
      <c r="P350" s="7">
        <f t="shared" si="53"/>
        <v>33</v>
      </c>
      <c r="Q350" s="8">
        <f t="shared" si="54"/>
        <v>21.2</v>
      </c>
      <c r="R350" s="8">
        <f t="shared" si="55"/>
        <v>30.75</v>
      </c>
      <c r="S350" s="8">
        <f t="shared" si="56"/>
        <v>31.1</v>
      </c>
      <c r="T350" s="8">
        <f t="shared" si="57"/>
        <v>27</v>
      </c>
      <c r="U350" s="7">
        <f t="shared" si="58"/>
        <v>27.683333333333337</v>
      </c>
      <c r="V350" s="7">
        <f t="shared" si="59"/>
        <v>27.512500000000003</v>
      </c>
    </row>
    <row r="351" spans="1:22" ht="13.5" x14ac:dyDescent="0.25">
      <c r="A351" s="3">
        <f>RSI!A351</f>
        <v>42815</v>
      </c>
      <c r="B351" s="2">
        <f>RSI!B351</f>
        <v>1.4933000000000001</v>
      </c>
      <c r="C351" s="2">
        <f>RSI!I351</f>
        <v>57.511089474664054</v>
      </c>
      <c r="D351" s="2">
        <f>MACD!E351</f>
        <v>-5.939206912698225E-3</v>
      </c>
      <c r="E351" s="2">
        <f>MACD!F351</f>
        <v>-5.3686773384000897E-3</v>
      </c>
      <c r="F351" s="2">
        <f>'Moving Avg'!D351</f>
        <v>1.4732399999999999</v>
      </c>
      <c r="G351" s="2">
        <f>'Moving Avg'!F351</f>
        <v>1.4704199999999996</v>
      </c>
      <c r="H351" s="2">
        <f>'Moving Avg'!G351</f>
        <v>1.488298000000001</v>
      </c>
      <c r="I351" s="2">
        <f>'Moving Avg'!H351</f>
        <v>1.4558249999999984</v>
      </c>
      <c r="J351" s="5" t="str">
        <f>OBV!F351</f>
        <v>BEARISH</v>
      </c>
      <c r="K351" s="5" t="str">
        <f>OBV!G351</f>
        <v>STRONG</v>
      </c>
      <c r="L351" s="5" t="str">
        <f>OBV!H351</f>
        <v>BEARISH DIVERGENCE</v>
      </c>
      <c r="M351" s="7">
        <f t="shared" si="50"/>
        <v>25</v>
      </c>
      <c r="N351" s="7">
        <f t="shared" si="51"/>
        <v>45</v>
      </c>
      <c r="O351" s="7">
        <f t="shared" si="52"/>
        <v>50</v>
      </c>
      <c r="P351" s="7">
        <f t="shared" si="53"/>
        <v>33</v>
      </c>
      <c r="Q351" s="8">
        <f t="shared" si="54"/>
        <v>36.950000000000003</v>
      </c>
      <c r="R351" s="8">
        <f t="shared" si="55"/>
        <v>39.75</v>
      </c>
      <c r="S351" s="8">
        <f t="shared" si="56"/>
        <v>37.85</v>
      </c>
      <c r="T351" s="8">
        <f t="shared" si="57"/>
        <v>38.25</v>
      </c>
      <c r="U351" s="7">
        <f t="shared" si="58"/>
        <v>38.183333333333337</v>
      </c>
      <c r="V351" s="7">
        <f t="shared" si="59"/>
        <v>38.200000000000003</v>
      </c>
    </row>
    <row r="352" spans="1:22" ht="13.5" x14ac:dyDescent="0.25">
      <c r="A352" s="3">
        <f>RSI!A352</f>
        <v>42816</v>
      </c>
      <c r="B352" s="2">
        <f>RSI!B352</f>
        <v>1.4933000000000001</v>
      </c>
      <c r="C352" s="2">
        <f>RSI!I352</f>
        <v>57.51108947466404</v>
      </c>
      <c r="D352" s="2">
        <f>MACD!E352</f>
        <v>-8.2825324575352965E-3</v>
      </c>
      <c r="E352" s="2">
        <f>MACD!F352</f>
        <v>-5.9514483622271309E-3</v>
      </c>
      <c r="F352" s="2">
        <f>'Moving Avg'!D352</f>
        <v>1.4832799999999999</v>
      </c>
      <c r="G352" s="2">
        <f>'Moving Avg'!F352</f>
        <v>1.4729299999999999</v>
      </c>
      <c r="H352" s="2">
        <f>'Moving Avg'!G352</f>
        <v>1.4880460000000009</v>
      </c>
      <c r="I352" s="2">
        <f>'Moving Avg'!H352</f>
        <v>1.4564609999999982</v>
      </c>
      <c r="J352" s="5" t="str">
        <f>OBV!F352</f>
        <v>BEARISH</v>
      </c>
      <c r="K352" s="5" t="str">
        <f>OBV!G352</f>
        <v>STRONG</v>
      </c>
      <c r="L352" s="5" t="str">
        <f>OBV!H352</f>
        <v>BEARISH DIVERGENCE</v>
      </c>
      <c r="M352" s="7">
        <f t="shared" si="50"/>
        <v>25</v>
      </c>
      <c r="N352" s="7">
        <f t="shared" si="51"/>
        <v>45</v>
      </c>
      <c r="O352" s="7">
        <f t="shared" si="52"/>
        <v>50</v>
      </c>
      <c r="P352" s="7">
        <f t="shared" si="53"/>
        <v>33</v>
      </c>
      <c r="Q352" s="8">
        <f t="shared" si="54"/>
        <v>36.950000000000003</v>
      </c>
      <c r="R352" s="8">
        <f t="shared" si="55"/>
        <v>39.75</v>
      </c>
      <c r="S352" s="8">
        <f t="shared" si="56"/>
        <v>37.85</v>
      </c>
      <c r="T352" s="8">
        <f t="shared" si="57"/>
        <v>38.25</v>
      </c>
      <c r="U352" s="7">
        <f t="shared" si="58"/>
        <v>38.183333333333337</v>
      </c>
      <c r="V352" s="7">
        <f t="shared" si="59"/>
        <v>38.200000000000003</v>
      </c>
    </row>
    <row r="353" spans="1:22" ht="13.5" x14ac:dyDescent="0.25">
      <c r="A353" s="3">
        <f>RSI!A353</f>
        <v>42817</v>
      </c>
      <c r="B353" s="2">
        <f>RSI!B353</f>
        <v>1.4933000000000001</v>
      </c>
      <c r="C353" s="2">
        <f>RSI!I353</f>
        <v>57.51108947466404</v>
      </c>
      <c r="D353" s="2">
        <f>MACD!E353</f>
        <v>-8.4434566598146077E-3</v>
      </c>
      <c r="E353" s="2">
        <f>MACD!F353</f>
        <v>-6.449850021744627E-3</v>
      </c>
      <c r="F353" s="2">
        <f>'Moving Avg'!D353</f>
        <v>1.4857799999999997</v>
      </c>
      <c r="G353" s="2">
        <f>'Moving Avg'!F353</f>
        <v>1.4754399999999999</v>
      </c>
      <c r="H353" s="2">
        <f>'Moving Avg'!G353</f>
        <v>1.4877940000000007</v>
      </c>
      <c r="I353" s="2">
        <f>'Moving Avg'!H353</f>
        <v>1.4571269999999978</v>
      </c>
      <c r="J353" s="5" t="str">
        <f>OBV!F353</f>
        <v>BEARISH</v>
      </c>
      <c r="K353" s="5" t="str">
        <f>OBV!G353</f>
        <v>STRONG</v>
      </c>
      <c r="L353" s="5" t="str">
        <f>OBV!H353</f>
        <v>BEARISH DIVERGENCE</v>
      </c>
      <c r="M353" s="7">
        <f t="shared" si="50"/>
        <v>25</v>
      </c>
      <c r="N353" s="7">
        <f t="shared" si="51"/>
        <v>45</v>
      </c>
      <c r="O353" s="7">
        <f t="shared" si="52"/>
        <v>50</v>
      </c>
      <c r="P353" s="7">
        <f t="shared" si="53"/>
        <v>33</v>
      </c>
      <c r="Q353" s="8">
        <f t="shared" si="54"/>
        <v>36.950000000000003</v>
      </c>
      <c r="R353" s="8">
        <f t="shared" si="55"/>
        <v>39.75</v>
      </c>
      <c r="S353" s="8">
        <f t="shared" si="56"/>
        <v>37.85</v>
      </c>
      <c r="T353" s="8">
        <f t="shared" si="57"/>
        <v>38.25</v>
      </c>
      <c r="U353" s="7">
        <f t="shared" si="58"/>
        <v>38.183333333333337</v>
      </c>
      <c r="V353" s="7">
        <f t="shared" si="59"/>
        <v>38.200000000000003</v>
      </c>
    </row>
    <row r="354" spans="1:22" ht="13.5" x14ac:dyDescent="0.25">
      <c r="A354" s="3">
        <f>RSI!A354</f>
        <v>42818</v>
      </c>
      <c r="B354" s="2">
        <f>RSI!B354</f>
        <v>1.4933000000000001</v>
      </c>
      <c r="C354" s="2">
        <f>RSI!I354</f>
        <v>57.51108947466404</v>
      </c>
      <c r="D354" s="2">
        <f>MACD!E354</f>
        <v>-8.6875601612037556E-3</v>
      </c>
      <c r="E354" s="2">
        <f>MACD!F354</f>
        <v>-6.8973920496364525E-3</v>
      </c>
      <c r="F354" s="2">
        <f>'Moving Avg'!D354</f>
        <v>1.4895399999999999</v>
      </c>
      <c r="G354" s="2">
        <f>'Moving Avg'!F354</f>
        <v>1.476065</v>
      </c>
      <c r="H354" s="2">
        <f>'Moving Avg'!G354</f>
        <v>1.4875420000000006</v>
      </c>
      <c r="I354" s="2">
        <f>'Moving Avg'!H354</f>
        <v>1.4578224999999978</v>
      </c>
      <c r="J354" s="5" t="str">
        <f>OBV!F354</f>
        <v>BULLISH</v>
      </c>
      <c r="K354" s="5" t="str">
        <f>OBV!G354</f>
        <v>NEUTRAL</v>
      </c>
      <c r="L354" s="5" t="str">
        <f>OBV!H354</f>
        <v>CONFIRMED BULLISH</v>
      </c>
      <c r="M354" s="7">
        <f t="shared" si="50"/>
        <v>25</v>
      </c>
      <c r="N354" s="7">
        <f t="shared" si="51"/>
        <v>45</v>
      </c>
      <c r="O354" s="7">
        <f t="shared" si="52"/>
        <v>50</v>
      </c>
      <c r="P354" s="7">
        <f t="shared" si="53"/>
        <v>83.5</v>
      </c>
      <c r="Q354" s="8">
        <f t="shared" si="54"/>
        <v>44.524999999999999</v>
      </c>
      <c r="R354" s="8">
        <f t="shared" si="55"/>
        <v>52.375</v>
      </c>
      <c r="S354" s="8">
        <f t="shared" si="56"/>
        <v>60.575000000000003</v>
      </c>
      <c r="T354" s="8">
        <f t="shared" si="57"/>
        <v>50.875</v>
      </c>
      <c r="U354" s="7">
        <f t="shared" si="58"/>
        <v>52.491666666666674</v>
      </c>
      <c r="V354" s="7">
        <f t="shared" si="59"/>
        <v>52.087500000000006</v>
      </c>
    </row>
    <row r="355" spans="1:22" ht="13.5" x14ac:dyDescent="0.25">
      <c r="A355" s="3">
        <f>RSI!A355</f>
        <v>42821</v>
      </c>
      <c r="B355" s="2">
        <f>RSI!B355</f>
        <v>1.4681999999999999</v>
      </c>
      <c r="C355" s="2">
        <f>RSI!I355</f>
        <v>46.335988242583213</v>
      </c>
      <c r="D355" s="2">
        <f>MACD!E355</f>
        <v>-7.1347915635888715E-3</v>
      </c>
      <c r="E355" s="2">
        <f>MACD!F355</f>
        <v>-6.9448719524269368E-3</v>
      </c>
      <c r="F355" s="2">
        <f>'Moving Avg'!D355</f>
        <v>1.48828</v>
      </c>
      <c r="G355" s="2">
        <f>'Moving Avg'!F355</f>
        <v>1.4754350000000001</v>
      </c>
      <c r="H355" s="2">
        <f>'Moving Avg'!G355</f>
        <v>1.4869140000000005</v>
      </c>
      <c r="I355" s="2">
        <f>'Moving Avg'!H355</f>
        <v>1.4584224999999977</v>
      </c>
      <c r="J355" s="5" t="str">
        <f>OBV!F355</f>
        <v>BEARISH</v>
      </c>
      <c r="K355" s="5" t="str">
        <f>OBV!G355</f>
        <v>STRONG</v>
      </c>
      <c r="L355" s="5" t="str">
        <f>OBV!H355</f>
        <v>CONFIRMED BEARISH</v>
      </c>
      <c r="M355" s="7">
        <f t="shared" si="50"/>
        <v>25</v>
      </c>
      <c r="N355" s="7">
        <f t="shared" si="51"/>
        <v>45</v>
      </c>
      <c r="O355" s="7">
        <f t="shared" si="52"/>
        <v>50</v>
      </c>
      <c r="P355" s="7">
        <f t="shared" si="53"/>
        <v>33</v>
      </c>
      <c r="Q355" s="8">
        <f t="shared" si="54"/>
        <v>36.950000000000003</v>
      </c>
      <c r="R355" s="8">
        <f t="shared" si="55"/>
        <v>39.75</v>
      </c>
      <c r="S355" s="8">
        <f t="shared" si="56"/>
        <v>37.85</v>
      </c>
      <c r="T355" s="8">
        <f t="shared" si="57"/>
        <v>38.25</v>
      </c>
      <c r="U355" s="7">
        <f t="shared" si="58"/>
        <v>38.183333333333337</v>
      </c>
      <c r="V355" s="7">
        <f t="shared" si="59"/>
        <v>38.200000000000003</v>
      </c>
    </row>
    <row r="356" spans="1:22" ht="13.5" x14ac:dyDescent="0.25">
      <c r="A356" s="3">
        <f>RSI!A356</f>
        <v>42822</v>
      </c>
      <c r="B356" s="2">
        <f>RSI!B356</f>
        <v>1.4619</v>
      </c>
      <c r="C356" s="2">
        <f>RSI!I356</f>
        <v>44.023720477501769</v>
      </c>
      <c r="D356" s="2">
        <f>MACD!E356</f>
        <v>-5.2984652655874154E-3</v>
      </c>
      <c r="E356" s="2">
        <f>MACD!F356</f>
        <v>-6.6155906150590325E-3</v>
      </c>
      <c r="F356" s="2">
        <f>'Moving Avg'!D356</f>
        <v>1.482</v>
      </c>
      <c r="G356" s="2">
        <f>'Moving Avg'!F356</f>
        <v>1.4744899999999999</v>
      </c>
      <c r="H356" s="2">
        <f>'Moving Avg'!G356</f>
        <v>1.4856580000000006</v>
      </c>
      <c r="I356" s="2">
        <f>'Moving Avg'!H356</f>
        <v>1.4591689999999979</v>
      </c>
      <c r="J356" s="5" t="str">
        <f>OBV!F356</f>
        <v>BEARISH</v>
      </c>
      <c r="K356" s="5" t="str">
        <f>OBV!G356</f>
        <v>STRONG</v>
      </c>
      <c r="L356" s="5" t="str">
        <f>OBV!H356</f>
        <v>CONFIRMED BEARISH</v>
      </c>
      <c r="M356" s="7">
        <f t="shared" si="50"/>
        <v>25</v>
      </c>
      <c r="N356" s="7">
        <f t="shared" si="51"/>
        <v>0</v>
      </c>
      <c r="O356" s="7">
        <f t="shared" si="52"/>
        <v>50</v>
      </c>
      <c r="P356" s="7">
        <f t="shared" si="53"/>
        <v>33</v>
      </c>
      <c r="Q356" s="8">
        <f t="shared" si="54"/>
        <v>21.2</v>
      </c>
      <c r="R356" s="8">
        <f t="shared" si="55"/>
        <v>30.75</v>
      </c>
      <c r="S356" s="8">
        <f t="shared" si="56"/>
        <v>31.1</v>
      </c>
      <c r="T356" s="8">
        <f t="shared" si="57"/>
        <v>27</v>
      </c>
      <c r="U356" s="7">
        <f t="shared" si="58"/>
        <v>27.683333333333337</v>
      </c>
      <c r="V356" s="7">
        <f t="shared" si="59"/>
        <v>27.512500000000003</v>
      </c>
    </row>
    <row r="357" spans="1:22" ht="13.5" x14ac:dyDescent="0.25">
      <c r="A357" s="3">
        <f>RSI!A357</f>
        <v>42823</v>
      </c>
      <c r="B357" s="2">
        <f>RSI!B357</f>
        <v>1.4242999999999999</v>
      </c>
      <c r="C357" s="2">
        <f>RSI!I357</f>
        <v>33.332643973809041</v>
      </c>
      <c r="D357" s="2">
        <f>MACD!E357</f>
        <v>-5.701361011990036E-3</v>
      </c>
      <c r="E357" s="2">
        <f>MACD!F357</f>
        <v>-6.4327446944452337E-3</v>
      </c>
      <c r="F357" s="2">
        <f>'Moving Avg'!D357</f>
        <v>1.4681999999999999</v>
      </c>
      <c r="G357" s="2">
        <f>'Moving Avg'!F357</f>
        <v>1.4719799999999998</v>
      </c>
      <c r="H357" s="2">
        <f>'Moving Avg'!G357</f>
        <v>1.4821440000000004</v>
      </c>
      <c r="I357" s="2">
        <f>'Moving Avg'!H357</f>
        <v>1.4597274999999978</v>
      </c>
      <c r="J357" s="5" t="str">
        <f>OBV!F357</f>
        <v>BEARISH</v>
      </c>
      <c r="K357" s="5" t="str">
        <f>OBV!G357</f>
        <v>STRONG</v>
      </c>
      <c r="L357" s="5" t="str">
        <f>OBV!H357</f>
        <v>CONFIRMED BEARISH</v>
      </c>
      <c r="M357" s="7">
        <f t="shared" si="50"/>
        <v>25</v>
      </c>
      <c r="N357" s="7">
        <f t="shared" si="51"/>
        <v>0</v>
      </c>
      <c r="O357" s="7">
        <f t="shared" si="52"/>
        <v>50</v>
      </c>
      <c r="P357" s="7">
        <f t="shared" si="53"/>
        <v>33</v>
      </c>
      <c r="Q357" s="8">
        <f t="shared" si="54"/>
        <v>21.2</v>
      </c>
      <c r="R357" s="8">
        <f t="shared" si="55"/>
        <v>30.75</v>
      </c>
      <c r="S357" s="8">
        <f t="shared" si="56"/>
        <v>31.1</v>
      </c>
      <c r="T357" s="8">
        <f t="shared" si="57"/>
        <v>27</v>
      </c>
      <c r="U357" s="7">
        <f t="shared" si="58"/>
        <v>27.683333333333337</v>
      </c>
      <c r="V357" s="7">
        <f t="shared" si="59"/>
        <v>27.512500000000003</v>
      </c>
    </row>
    <row r="358" spans="1:22" ht="13.5" x14ac:dyDescent="0.25">
      <c r="A358" s="3">
        <f>RSI!A358</f>
        <v>42824</v>
      </c>
      <c r="B358" s="2">
        <f>RSI!B358</f>
        <v>1.4494</v>
      </c>
      <c r="C358" s="2">
        <f>RSI!I358</f>
        <v>43.241745652102722</v>
      </c>
      <c r="D358" s="2">
        <f>MACD!E358</f>
        <v>-1.7970615425109138E-3</v>
      </c>
      <c r="E358" s="2">
        <f>MACD!F358</f>
        <v>-5.5056080640583701E-3</v>
      </c>
      <c r="F358" s="2">
        <f>'Moving Avg'!D358</f>
        <v>1.4594199999999999</v>
      </c>
      <c r="G358" s="2">
        <f>'Moving Avg'!F358</f>
        <v>1.4707250000000001</v>
      </c>
      <c r="H358" s="2">
        <f>'Moving Avg'!G358</f>
        <v>1.4791320000000001</v>
      </c>
      <c r="I358" s="2">
        <f>'Moving Avg'!H358</f>
        <v>1.4604709999999981</v>
      </c>
      <c r="J358" s="5" t="str">
        <f>OBV!F358</f>
        <v>BEARISH</v>
      </c>
      <c r="K358" s="5" t="str">
        <f>OBV!G358</f>
        <v>STRONG</v>
      </c>
      <c r="L358" s="5" t="str">
        <f>OBV!H358</f>
        <v>CONFIRMED BEARISH</v>
      </c>
      <c r="M358" s="7">
        <f t="shared" si="50"/>
        <v>25</v>
      </c>
      <c r="N358" s="7">
        <f t="shared" si="51"/>
        <v>0</v>
      </c>
      <c r="O358" s="7">
        <f t="shared" si="52"/>
        <v>0</v>
      </c>
      <c r="P358" s="7">
        <f t="shared" si="53"/>
        <v>33</v>
      </c>
      <c r="Q358" s="8">
        <f t="shared" si="54"/>
        <v>13.7</v>
      </c>
      <c r="R358" s="8">
        <f t="shared" si="55"/>
        <v>13.25</v>
      </c>
      <c r="S358" s="8">
        <f t="shared" si="56"/>
        <v>18.600000000000001</v>
      </c>
      <c r="T358" s="8">
        <f t="shared" si="57"/>
        <v>14.5</v>
      </c>
      <c r="U358" s="7">
        <f t="shared" si="58"/>
        <v>15.183333333333332</v>
      </c>
      <c r="V358" s="7">
        <f t="shared" si="59"/>
        <v>15.012499999999999</v>
      </c>
    </row>
    <row r="359" spans="1:22" ht="13.5" x14ac:dyDescent="0.25">
      <c r="A359" s="3">
        <f>RSI!A359</f>
        <v>42825</v>
      </c>
      <c r="B359" s="2">
        <f>RSI!B359</f>
        <v>1.4494</v>
      </c>
      <c r="C359" s="2">
        <f>RSI!I359</f>
        <v>43.241745652102729</v>
      </c>
      <c r="D359" s="2">
        <f>MACD!E359</f>
        <v>6.7094586568527959E-4</v>
      </c>
      <c r="E359" s="2">
        <f>MACD!F359</f>
        <v>-4.2702972781096405E-3</v>
      </c>
      <c r="F359" s="2">
        <f>'Moving Avg'!D359</f>
        <v>1.4506399999999999</v>
      </c>
      <c r="G359" s="2">
        <f>'Moving Avg'!F359</f>
        <v>1.4694700000000001</v>
      </c>
      <c r="H359" s="2">
        <f>'Moving Avg'!G359</f>
        <v>1.4758699999999998</v>
      </c>
      <c r="I359" s="2">
        <f>'Moving Avg'!H359</f>
        <v>1.4611844999999979</v>
      </c>
      <c r="J359" s="5" t="str">
        <f>OBV!F359</f>
        <v>BEARISH</v>
      </c>
      <c r="K359" s="5" t="str">
        <f>OBV!G359</f>
        <v>STRONG</v>
      </c>
      <c r="L359" s="5" t="str">
        <f>OBV!H359</f>
        <v>CONFIRMED BEARISH</v>
      </c>
      <c r="M359" s="7">
        <f t="shared" si="50"/>
        <v>25</v>
      </c>
      <c r="N359" s="7">
        <f t="shared" si="51"/>
        <v>0</v>
      </c>
      <c r="O359" s="7">
        <f t="shared" si="52"/>
        <v>0</v>
      </c>
      <c r="P359" s="7">
        <f t="shared" si="53"/>
        <v>33</v>
      </c>
      <c r="Q359" s="8">
        <f t="shared" si="54"/>
        <v>13.7</v>
      </c>
      <c r="R359" s="8">
        <f t="shared" si="55"/>
        <v>13.25</v>
      </c>
      <c r="S359" s="8">
        <f t="shared" si="56"/>
        <v>18.600000000000001</v>
      </c>
      <c r="T359" s="8">
        <f t="shared" si="57"/>
        <v>14.5</v>
      </c>
      <c r="U359" s="7">
        <f t="shared" si="58"/>
        <v>15.183333333333332</v>
      </c>
      <c r="V359" s="7">
        <f t="shared" si="59"/>
        <v>15.012499999999999</v>
      </c>
    </row>
    <row r="360" spans="1:22" ht="13.5" x14ac:dyDescent="0.25">
      <c r="A360" s="3">
        <f>RSI!A360</f>
        <v>42828</v>
      </c>
      <c r="B360" s="2">
        <f>RSI!B360</f>
        <v>1.4117999999999999</v>
      </c>
      <c r="C360" s="2">
        <f>RSI!I360</f>
        <v>34.367158330928646</v>
      </c>
      <c r="D360" s="2">
        <f>MACD!E360</f>
        <v>5.6681488679393155E-3</v>
      </c>
      <c r="E360" s="2">
        <f>MACD!F360</f>
        <v>-2.2826080488998492E-3</v>
      </c>
      <c r="F360" s="2">
        <f>'Moving Avg'!D360</f>
        <v>1.43936</v>
      </c>
      <c r="G360" s="2">
        <f>'Moving Avg'!F360</f>
        <v>1.4663350000000002</v>
      </c>
      <c r="H360" s="2">
        <f>'Moving Avg'!G360</f>
        <v>1.4727339999999998</v>
      </c>
      <c r="I360" s="2">
        <f>'Moving Avg'!H360</f>
        <v>1.4617099999999983</v>
      </c>
      <c r="J360" s="5" t="str">
        <f>OBV!F360</f>
        <v>BEARISH</v>
      </c>
      <c r="K360" s="5" t="str">
        <f>OBV!G360</f>
        <v>STRONG</v>
      </c>
      <c r="L360" s="5" t="str">
        <f>OBV!H360</f>
        <v>CONFIRMED BEARISH</v>
      </c>
      <c r="M360" s="7">
        <f t="shared" si="50"/>
        <v>25</v>
      </c>
      <c r="N360" s="7">
        <f t="shared" si="51"/>
        <v>0</v>
      </c>
      <c r="O360" s="7">
        <f t="shared" si="52"/>
        <v>0</v>
      </c>
      <c r="P360" s="7">
        <f t="shared" si="53"/>
        <v>33</v>
      </c>
      <c r="Q360" s="8">
        <f t="shared" si="54"/>
        <v>13.7</v>
      </c>
      <c r="R360" s="8">
        <f t="shared" si="55"/>
        <v>13.25</v>
      </c>
      <c r="S360" s="8">
        <f t="shared" si="56"/>
        <v>18.600000000000001</v>
      </c>
      <c r="T360" s="8">
        <f t="shared" si="57"/>
        <v>14.5</v>
      </c>
      <c r="U360" s="7">
        <f t="shared" si="58"/>
        <v>15.183333333333332</v>
      </c>
      <c r="V360" s="7">
        <f t="shared" si="59"/>
        <v>15.012499999999999</v>
      </c>
    </row>
    <row r="361" spans="1:22" ht="13.5" x14ac:dyDescent="0.25">
      <c r="A361" s="3">
        <f>RSI!A361</f>
        <v>42829</v>
      </c>
      <c r="B361" s="2">
        <f>RSI!B361</f>
        <v>1.3741000000000001</v>
      </c>
      <c r="C361" s="2">
        <f>RSI!I361</f>
        <v>28.132749047838502</v>
      </c>
      <c r="D361" s="2">
        <f>MACD!E361</f>
        <v>1.5918172315654955E-2</v>
      </c>
      <c r="E361" s="2">
        <f>MACD!F361</f>
        <v>1.3575480240111118E-3</v>
      </c>
      <c r="F361" s="2">
        <f>'Moving Avg'!D361</f>
        <v>1.4218</v>
      </c>
      <c r="G361" s="2">
        <f>'Moving Avg'!F361</f>
        <v>1.4622549999999999</v>
      </c>
      <c r="H361" s="2">
        <f>'Moving Avg'!G361</f>
        <v>1.4688439999999998</v>
      </c>
      <c r="I361" s="2">
        <f>'Moving Avg'!H361</f>
        <v>1.4620769999999981</v>
      </c>
      <c r="J361" s="5" t="str">
        <f>OBV!F361</f>
        <v>BEARISH</v>
      </c>
      <c r="K361" s="5" t="str">
        <f>OBV!G361</f>
        <v>STRONG</v>
      </c>
      <c r="L361" s="5" t="str">
        <f>OBV!H361</f>
        <v>CONFIRMED BEARISH</v>
      </c>
      <c r="M361" s="7">
        <f t="shared" si="50"/>
        <v>50</v>
      </c>
      <c r="N361" s="7">
        <f t="shared" si="51"/>
        <v>0</v>
      </c>
      <c r="O361" s="7">
        <f t="shared" si="52"/>
        <v>0</v>
      </c>
      <c r="P361" s="7">
        <f t="shared" si="53"/>
        <v>33</v>
      </c>
      <c r="Q361" s="8">
        <f t="shared" si="54"/>
        <v>22.45</v>
      </c>
      <c r="R361" s="8">
        <f t="shared" si="55"/>
        <v>18.25</v>
      </c>
      <c r="S361" s="8">
        <f t="shared" si="56"/>
        <v>22.35</v>
      </c>
      <c r="T361" s="8">
        <f t="shared" si="57"/>
        <v>20.75</v>
      </c>
      <c r="U361" s="7">
        <f t="shared" si="58"/>
        <v>21.016666666666669</v>
      </c>
      <c r="V361" s="7">
        <f t="shared" si="59"/>
        <v>20.950000000000003</v>
      </c>
    </row>
    <row r="362" spans="1:22" ht="13.5" x14ac:dyDescent="0.25">
      <c r="A362" s="3">
        <f>RSI!A362</f>
        <v>42830</v>
      </c>
      <c r="B362" s="2">
        <f>RSI!B362</f>
        <v>1.3552999999999999</v>
      </c>
      <c r="C362" s="2">
        <f>RSI!I362</f>
        <v>25.635328106939269</v>
      </c>
      <c r="D362" s="2">
        <f>MACD!E362</f>
        <v>2.6518410944883497E-2</v>
      </c>
      <c r="E362" s="2">
        <f>MACD!F362</f>
        <v>6.3897206081855885E-3</v>
      </c>
      <c r="F362" s="2">
        <f>'Moving Avg'!D362</f>
        <v>1.4079999999999999</v>
      </c>
      <c r="G362" s="2">
        <f>'Moving Avg'!F362</f>
        <v>1.4569249999999998</v>
      </c>
      <c r="H362" s="2">
        <f>'Moving Avg'!G362</f>
        <v>1.4648279999999998</v>
      </c>
      <c r="I362" s="2">
        <f>'Moving Avg'!H362</f>
        <v>1.4623499999999985</v>
      </c>
      <c r="J362" s="5" t="str">
        <f>OBV!F362</f>
        <v>BEARISH</v>
      </c>
      <c r="K362" s="5" t="str">
        <f>OBV!G362</f>
        <v>STRONG</v>
      </c>
      <c r="L362" s="5" t="str">
        <f>OBV!H362</f>
        <v>CONFIRMED BEARISH</v>
      </c>
      <c r="M362" s="7">
        <f t="shared" si="50"/>
        <v>50</v>
      </c>
      <c r="N362" s="7">
        <f t="shared" si="51"/>
        <v>0</v>
      </c>
      <c r="O362" s="7">
        <f t="shared" si="52"/>
        <v>0</v>
      </c>
      <c r="P362" s="7">
        <f t="shared" si="53"/>
        <v>33</v>
      </c>
      <c r="Q362" s="8">
        <f t="shared" si="54"/>
        <v>22.45</v>
      </c>
      <c r="R362" s="8">
        <f t="shared" si="55"/>
        <v>18.25</v>
      </c>
      <c r="S362" s="8">
        <f t="shared" si="56"/>
        <v>22.35</v>
      </c>
      <c r="T362" s="8">
        <f t="shared" si="57"/>
        <v>20.75</v>
      </c>
      <c r="U362" s="7">
        <f t="shared" si="58"/>
        <v>21.016666666666669</v>
      </c>
      <c r="V362" s="7">
        <f t="shared" si="59"/>
        <v>20.950000000000003</v>
      </c>
    </row>
    <row r="363" spans="1:22" ht="13.5" x14ac:dyDescent="0.25">
      <c r="A363" s="3">
        <f>RSI!A363</f>
        <v>42831</v>
      </c>
      <c r="B363" s="2">
        <f>RSI!B363</f>
        <v>1.349</v>
      </c>
      <c r="C363" s="2">
        <f>RSI!I363</f>
        <v>24.839552313016881</v>
      </c>
      <c r="D363" s="2">
        <f>MACD!E363</f>
        <v>3.6560553335932555E-2</v>
      </c>
      <c r="E363" s="2">
        <f>MACD!F363</f>
        <v>1.2423887153734981E-2</v>
      </c>
      <c r="F363" s="2">
        <f>'Moving Avg'!D363</f>
        <v>1.38792</v>
      </c>
      <c r="G363" s="2">
        <f>'Moving Avg'!F363</f>
        <v>1.4506499999999998</v>
      </c>
      <c r="H363" s="2">
        <f>'Moving Avg'!G363</f>
        <v>1.4606859999999997</v>
      </c>
      <c r="I363" s="2">
        <f>'Moving Avg'!H363</f>
        <v>1.4624429999999984</v>
      </c>
      <c r="J363" s="5" t="str">
        <f>OBV!F363</f>
        <v>BEARISH</v>
      </c>
      <c r="K363" s="5" t="str">
        <f>OBV!G363</f>
        <v>STRONG</v>
      </c>
      <c r="L363" s="5" t="str">
        <f>OBV!H363</f>
        <v>CONFIRMED BEARISH</v>
      </c>
      <c r="M363" s="7">
        <f t="shared" si="50"/>
        <v>50</v>
      </c>
      <c r="N363" s="7">
        <f t="shared" si="51"/>
        <v>0</v>
      </c>
      <c r="O363" s="7">
        <f t="shared" si="52"/>
        <v>0</v>
      </c>
      <c r="P363" s="7">
        <f t="shared" si="53"/>
        <v>33</v>
      </c>
      <c r="Q363" s="8">
        <f t="shared" si="54"/>
        <v>22.45</v>
      </c>
      <c r="R363" s="8">
        <f t="shared" si="55"/>
        <v>18.25</v>
      </c>
      <c r="S363" s="8">
        <f t="shared" si="56"/>
        <v>22.35</v>
      </c>
      <c r="T363" s="8">
        <f t="shared" si="57"/>
        <v>20.75</v>
      </c>
      <c r="U363" s="7">
        <f t="shared" si="58"/>
        <v>21.016666666666669</v>
      </c>
      <c r="V363" s="7">
        <f t="shared" si="59"/>
        <v>20.950000000000003</v>
      </c>
    </row>
    <row r="364" spans="1:22" ht="13.5" x14ac:dyDescent="0.25">
      <c r="A364" s="3">
        <f>RSI!A364</f>
        <v>42832</v>
      </c>
      <c r="B364" s="2">
        <f>RSI!B364</f>
        <v>1.3804000000000001</v>
      </c>
      <c r="C364" s="2">
        <f>RSI!I364</f>
        <v>35.574150228355592</v>
      </c>
      <c r="D364" s="2">
        <f>MACD!E364</f>
        <v>4.3330202749592983E-2</v>
      </c>
      <c r="E364" s="2">
        <f>MACD!F364</f>
        <v>1.860515027290658E-2</v>
      </c>
      <c r="F364" s="2">
        <f>'Moving Avg'!D364</f>
        <v>1.37412</v>
      </c>
      <c r="G364" s="2">
        <f>'Moving Avg'!F364</f>
        <v>1.4459449999999998</v>
      </c>
      <c r="H364" s="2">
        <f>'Moving Avg'!G364</f>
        <v>1.4580519999999999</v>
      </c>
      <c r="I364" s="2">
        <f>'Moving Avg'!H364</f>
        <v>1.4626929999999985</v>
      </c>
      <c r="J364" s="5" t="str">
        <f>OBV!F364</f>
        <v>BEARISH</v>
      </c>
      <c r="K364" s="5" t="str">
        <f>OBV!G364</f>
        <v>STRONG</v>
      </c>
      <c r="L364" s="5" t="str">
        <f>OBV!H364</f>
        <v>CONFIRMED BEARISH</v>
      </c>
      <c r="M364" s="7">
        <f t="shared" si="50"/>
        <v>25</v>
      </c>
      <c r="N364" s="7">
        <f t="shared" si="51"/>
        <v>0</v>
      </c>
      <c r="O364" s="7">
        <f t="shared" si="52"/>
        <v>0</v>
      </c>
      <c r="P364" s="7">
        <f t="shared" si="53"/>
        <v>33</v>
      </c>
      <c r="Q364" s="8">
        <f t="shared" si="54"/>
        <v>13.7</v>
      </c>
      <c r="R364" s="8">
        <f t="shared" si="55"/>
        <v>13.25</v>
      </c>
      <c r="S364" s="8">
        <f t="shared" si="56"/>
        <v>18.600000000000001</v>
      </c>
      <c r="T364" s="8">
        <f t="shared" si="57"/>
        <v>14.5</v>
      </c>
      <c r="U364" s="7">
        <f t="shared" si="58"/>
        <v>15.183333333333332</v>
      </c>
      <c r="V364" s="7">
        <f t="shared" si="59"/>
        <v>15.012499999999999</v>
      </c>
    </row>
    <row r="365" spans="1:22" ht="13.5" x14ac:dyDescent="0.25">
      <c r="A365" s="3">
        <f>RSI!A365</f>
        <v>42835</v>
      </c>
      <c r="B365" s="2">
        <f>RSI!B365</f>
        <v>1.3239000000000001</v>
      </c>
      <c r="C365" s="2">
        <f>RSI!I365</f>
        <v>27.862880158178953</v>
      </c>
      <c r="D365" s="2">
        <f>MACD!E365</f>
        <v>4.9750524053747247E-2</v>
      </c>
      <c r="E365" s="2">
        <f>MACD!F365</f>
        <v>2.4834225029074716E-2</v>
      </c>
      <c r="F365" s="2">
        <f>'Moving Avg'!D365</f>
        <v>1.3565400000000001</v>
      </c>
      <c r="G365" s="2">
        <f>'Moving Avg'!F365</f>
        <v>1.4384149999999998</v>
      </c>
      <c r="H365" s="2">
        <f>'Moving Avg'!G365</f>
        <v>1.4545379999999997</v>
      </c>
      <c r="I365" s="2">
        <f>'Moving Avg'!H365</f>
        <v>1.4627199999999987</v>
      </c>
      <c r="J365" s="5" t="str">
        <f>OBV!F365</f>
        <v>BEARISH</v>
      </c>
      <c r="K365" s="5" t="str">
        <f>OBV!G365</f>
        <v>STRONG</v>
      </c>
      <c r="L365" s="5" t="str">
        <f>OBV!H365</f>
        <v>CONFIRMED BEARISH</v>
      </c>
      <c r="M365" s="7">
        <f t="shared" si="50"/>
        <v>50</v>
      </c>
      <c r="N365" s="7">
        <f t="shared" si="51"/>
        <v>0</v>
      </c>
      <c r="O365" s="7">
        <f t="shared" si="52"/>
        <v>0</v>
      </c>
      <c r="P365" s="7">
        <f t="shared" si="53"/>
        <v>33</v>
      </c>
      <c r="Q365" s="8">
        <f t="shared" si="54"/>
        <v>22.45</v>
      </c>
      <c r="R365" s="8">
        <f t="shared" si="55"/>
        <v>18.25</v>
      </c>
      <c r="S365" s="8">
        <f t="shared" si="56"/>
        <v>22.35</v>
      </c>
      <c r="T365" s="8">
        <f t="shared" si="57"/>
        <v>20.75</v>
      </c>
      <c r="U365" s="7">
        <f t="shared" si="58"/>
        <v>21.016666666666669</v>
      </c>
      <c r="V365" s="7">
        <f t="shared" si="59"/>
        <v>20.950000000000003</v>
      </c>
    </row>
    <row r="366" spans="1:22" ht="13.5" x14ac:dyDescent="0.25">
      <c r="A366" s="3">
        <f>RSI!A366</f>
        <v>42836</v>
      </c>
      <c r="B366" s="2">
        <f>RSI!B366</f>
        <v>1.3302</v>
      </c>
      <c r="C366" s="2">
        <f>RSI!I366</f>
        <v>29.692947435041489</v>
      </c>
      <c r="D366" s="2">
        <f>MACD!E366</f>
        <v>5.4422279787158745E-2</v>
      </c>
      <c r="E366" s="2">
        <f>MACD!F366</f>
        <v>3.0751835980691523E-2</v>
      </c>
      <c r="F366" s="2">
        <f>'Moving Avg'!D366</f>
        <v>1.3477599999999998</v>
      </c>
      <c r="G366" s="2">
        <f>'Moving Avg'!F366</f>
        <v>1.4312</v>
      </c>
      <c r="H366" s="2">
        <f>'Moving Avg'!G366</f>
        <v>1.4511499999999997</v>
      </c>
      <c r="I366" s="2">
        <f>'Moving Avg'!H366</f>
        <v>1.4627784999999986</v>
      </c>
      <c r="J366" s="5" t="str">
        <f>OBV!F366</f>
        <v>BEARISH</v>
      </c>
      <c r="K366" s="5" t="str">
        <f>OBV!G366</f>
        <v>STRONG</v>
      </c>
      <c r="L366" s="5" t="str">
        <f>OBV!H366</f>
        <v>CONFIRMED BEARISH</v>
      </c>
      <c r="M366" s="7">
        <f t="shared" si="50"/>
        <v>50</v>
      </c>
      <c r="N366" s="7">
        <f t="shared" si="51"/>
        <v>0</v>
      </c>
      <c r="O366" s="7">
        <f t="shared" si="52"/>
        <v>0</v>
      </c>
      <c r="P366" s="7">
        <f t="shared" si="53"/>
        <v>33</v>
      </c>
      <c r="Q366" s="8">
        <f t="shared" si="54"/>
        <v>22.45</v>
      </c>
      <c r="R366" s="8">
        <f t="shared" si="55"/>
        <v>18.25</v>
      </c>
      <c r="S366" s="8">
        <f t="shared" si="56"/>
        <v>22.35</v>
      </c>
      <c r="T366" s="8">
        <f t="shared" si="57"/>
        <v>20.75</v>
      </c>
      <c r="U366" s="7">
        <f t="shared" si="58"/>
        <v>21.016666666666669</v>
      </c>
      <c r="V366" s="7">
        <f t="shared" si="59"/>
        <v>20.950000000000003</v>
      </c>
    </row>
    <row r="367" spans="1:22" ht="13.5" x14ac:dyDescent="0.25">
      <c r="A367" s="3">
        <f>RSI!A367</f>
        <v>42837</v>
      </c>
      <c r="B367" s="2">
        <f>RSI!B367</f>
        <v>1.3615999999999999</v>
      </c>
      <c r="C367" s="2">
        <f>RSI!I367</f>
        <v>38.119259533856983</v>
      </c>
      <c r="D367" s="2">
        <f>MACD!E367</f>
        <v>5.0852603740263014E-2</v>
      </c>
      <c r="E367" s="2">
        <f>MACD!F367</f>
        <v>3.4771989532605824E-2</v>
      </c>
      <c r="F367" s="2">
        <f>'Moving Avg'!D367</f>
        <v>1.3490199999999999</v>
      </c>
      <c r="G367" s="2">
        <f>'Moving Avg'!F367</f>
        <v>1.4271249999999998</v>
      </c>
      <c r="H367" s="2">
        <f>'Moving Avg'!G367</f>
        <v>1.4492679999999996</v>
      </c>
      <c r="I367" s="2">
        <f>'Moving Avg'!H367</f>
        <v>1.4630529999999988</v>
      </c>
      <c r="J367" s="5" t="str">
        <f>OBV!F367</f>
        <v>BEARISH</v>
      </c>
      <c r="K367" s="5" t="str">
        <f>OBV!G367</f>
        <v>STRONG</v>
      </c>
      <c r="L367" s="5" t="str">
        <f>OBV!H367</f>
        <v>BEARISH DIVERGENCE</v>
      </c>
      <c r="M367" s="7">
        <f t="shared" si="50"/>
        <v>25</v>
      </c>
      <c r="N367" s="7">
        <f t="shared" si="51"/>
        <v>0</v>
      </c>
      <c r="O367" s="7">
        <f t="shared" si="52"/>
        <v>0</v>
      </c>
      <c r="P367" s="7">
        <f t="shared" si="53"/>
        <v>33</v>
      </c>
      <c r="Q367" s="8">
        <f t="shared" si="54"/>
        <v>13.7</v>
      </c>
      <c r="R367" s="8">
        <f t="shared" si="55"/>
        <v>13.25</v>
      </c>
      <c r="S367" s="8">
        <f t="shared" si="56"/>
        <v>18.600000000000001</v>
      </c>
      <c r="T367" s="8">
        <f t="shared" si="57"/>
        <v>14.5</v>
      </c>
      <c r="U367" s="7">
        <f t="shared" si="58"/>
        <v>15.183333333333332</v>
      </c>
      <c r="V367" s="7">
        <f t="shared" si="59"/>
        <v>15.012499999999999</v>
      </c>
    </row>
    <row r="368" spans="1:22" ht="13.5" x14ac:dyDescent="0.25">
      <c r="A368" s="3">
        <f>RSI!A368</f>
        <v>42838</v>
      </c>
      <c r="B368" s="2">
        <f>RSI!B368</f>
        <v>1.3302</v>
      </c>
      <c r="C368" s="2">
        <f>RSI!I368</f>
        <v>33.76166170104807</v>
      </c>
      <c r="D368" s="2">
        <f>MACD!E368</f>
        <v>5.4378326452919845E-2</v>
      </c>
      <c r="E368" s="2">
        <f>MACD!F368</f>
        <v>3.8693256916668625E-2</v>
      </c>
      <c r="F368" s="2">
        <f>'Moving Avg'!D368</f>
        <v>1.3452600000000001</v>
      </c>
      <c r="G368" s="2">
        <f>'Moving Avg'!F368</f>
        <v>1.4195950000000002</v>
      </c>
      <c r="H368" s="2">
        <f>'Moving Avg'!G368</f>
        <v>1.4463819999999998</v>
      </c>
      <c r="I368" s="2">
        <f>'Moving Avg'!H368</f>
        <v>1.4631704999999986</v>
      </c>
      <c r="J368" s="5" t="str">
        <f>OBV!F368</f>
        <v>BEARISH</v>
      </c>
      <c r="K368" s="5" t="str">
        <f>OBV!G368</f>
        <v>NEUTRAL</v>
      </c>
      <c r="L368" s="5" t="str">
        <f>OBV!H368</f>
        <v>CONFIRMED BEARISH</v>
      </c>
      <c r="M368" s="7">
        <f t="shared" si="50"/>
        <v>25</v>
      </c>
      <c r="N368" s="7">
        <f t="shared" si="51"/>
        <v>0</v>
      </c>
      <c r="O368" s="7">
        <f t="shared" si="52"/>
        <v>0</v>
      </c>
      <c r="P368" s="7">
        <f t="shared" si="53"/>
        <v>16.5</v>
      </c>
      <c r="Q368" s="8">
        <f t="shared" si="54"/>
        <v>11.225</v>
      </c>
      <c r="R368" s="8">
        <f t="shared" si="55"/>
        <v>9.125</v>
      </c>
      <c r="S368" s="8">
        <f t="shared" si="56"/>
        <v>11.175000000000001</v>
      </c>
      <c r="T368" s="8">
        <f t="shared" si="57"/>
        <v>10.375</v>
      </c>
      <c r="U368" s="7">
        <f t="shared" si="58"/>
        <v>10.508333333333335</v>
      </c>
      <c r="V368" s="7">
        <f t="shared" si="59"/>
        <v>10.475000000000001</v>
      </c>
    </row>
    <row r="369" spans="1:22" ht="13.5" x14ac:dyDescent="0.25">
      <c r="A369" s="3">
        <f>RSI!A369</f>
        <v>42839</v>
      </c>
      <c r="B369" s="2">
        <f>RSI!B369</f>
        <v>1.3302</v>
      </c>
      <c r="C369" s="2">
        <f>RSI!I369</f>
        <v>33.761661701048055</v>
      </c>
      <c r="D369" s="2">
        <f>MACD!E369</f>
        <v>5.7879353347987994E-2</v>
      </c>
      <c r="E369" s="2">
        <f>MACD!F369</f>
        <v>4.2530476202932502E-2</v>
      </c>
      <c r="F369" s="2">
        <f>'Moving Avg'!D369</f>
        <v>1.3352200000000001</v>
      </c>
      <c r="G369" s="2">
        <f>'Moving Avg'!F369</f>
        <v>1.4123800000000002</v>
      </c>
      <c r="H369" s="2">
        <f>'Moving Avg'!G369</f>
        <v>1.4436219999999997</v>
      </c>
      <c r="I369" s="2">
        <f>'Moving Avg'!H369</f>
        <v>1.4634664999999989</v>
      </c>
      <c r="J369" s="5" t="str">
        <f>OBV!F369</f>
        <v>BEARISH</v>
      </c>
      <c r="K369" s="5" t="str">
        <f>OBV!G369</f>
        <v>STRONG</v>
      </c>
      <c r="L369" s="5" t="str">
        <f>OBV!H369</f>
        <v>CONFIRMED BEARISH</v>
      </c>
      <c r="M369" s="7">
        <f t="shared" si="50"/>
        <v>25</v>
      </c>
      <c r="N369" s="7">
        <f t="shared" si="51"/>
        <v>0</v>
      </c>
      <c r="O369" s="7">
        <f t="shared" si="52"/>
        <v>0</v>
      </c>
      <c r="P369" s="7">
        <f t="shared" si="53"/>
        <v>33</v>
      </c>
      <c r="Q369" s="8">
        <f t="shared" si="54"/>
        <v>13.7</v>
      </c>
      <c r="R369" s="8">
        <f t="shared" si="55"/>
        <v>13.25</v>
      </c>
      <c r="S369" s="8">
        <f t="shared" si="56"/>
        <v>18.600000000000001</v>
      </c>
      <c r="T369" s="8">
        <f t="shared" si="57"/>
        <v>14.5</v>
      </c>
      <c r="U369" s="7">
        <f t="shared" si="58"/>
        <v>15.183333333333332</v>
      </c>
      <c r="V369" s="7">
        <f t="shared" si="59"/>
        <v>15.012499999999999</v>
      </c>
    </row>
    <row r="370" spans="1:22" ht="13.5" x14ac:dyDescent="0.25">
      <c r="A370" s="3">
        <f>RSI!A370</f>
        <v>42842</v>
      </c>
      <c r="B370" s="2">
        <f>RSI!B370</f>
        <v>1.3239000000000001</v>
      </c>
      <c r="C370" s="2">
        <f>RSI!I370</f>
        <v>32.886868340541938</v>
      </c>
      <c r="D370" s="2">
        <f>MACD!E370</f>
        <v>5.6003185207679884E-2</v>
      </c>
      <c r="E370" s="2">
        <f>MACD!F370</f>
        <v>4.5225018003881977E-2</v>
      </c>
      <c r="F370" s="2">
        <f>'Moving Avg'!D370</f>
        <v>1.3352200000000001</v>
      </c>
      <c r="G370" s="2">
        <f>'Moving Avg'!F370</f>
        <v>1.4048500000000004</v>
      </c>
      <c r="H370" s="2">
        <f>'Moving Avg'!G370</f>
        <v>1.4407359999999994</v>
      </c>
      <c r="I370" s="2">
        <f>'Moving Avg'!H370</f>
        <v>1.4637309999999988</v>
      </c>
      <c r="J370" s="5" t="str">
        <f>OBV!F370</f>
        <v>BEARISH</v>
      </c>
      <c r="K370" s="5" t="str">
        <f>OBV!G370</f>
        <v>STRONG</v>
      </c>
      <c r="L370" s="5" t="str">
        <f>OBV!H370</f>
        <v>NEUTRAL</v>
      </c>
      <c r="M370" s="7">
        <f t="shared" si="50"/>
        <v>25</v>
      </c>
      <c r="N370" s="7">
        <f t="shared" si="51"/>
        <v>0</v>
      </c>
      <c r="O370" s="7">
        <f t="shared" si="52"/>
        <v>0</v>
      </c>
      <c r="P370" s="7">
        <f t="shared" si="53"/>
        <v>33</v>
      </c>
      <c r="Q370" s="8">
        <f t="shared" si="54"/>
        <v>13.7</v>
      </c>
      <c r="R370" s="8">
        <f t="shared" si="55"/>
        <v>13.25</v>
      </c>
      <c r="S370" s="8">
        <f t="shared" si="56"/>
        <v>18.600000000000001</v>
      </c>
      <c r="T370" s="8">
        <f t="shared" si="57"/>
        <v>14.5</v>
      </c>
      <c r="U370" s="7">
        <f t="shared" si="58"/>
        <v>15.183333333333332</v>
      </c>
      <c r="V370" s="7">
        <f t="shared" si="59"/>
        <v>15.012499999999999</v>
      </c>
    </row>
    <row r="371" spans="1:22" ht="13.5" x14ac:dyDescent="0.25">
      <c r="A371" s="3">
        <f>RSI!A371</f>
        <v>42843</v>
      </c>
      <c r="B371" s="2">
        <f>RSI!B371</f>
        <v>1.3239000000000001</v>
      </c>
      <c r="C371" s="2">
        <f>RSI!I371</f>
        <v>32.886868340541938</v>
      </c>
      <c r="D371" s="2">
        <f>MACD!E371</f>
        <v>4.9096749368889414E-2</v>
      </c>
      <c r="E371" s="2">
        <f>MACD!F371</f>
        <v>4.5999364276883462E-2</v>
      </c>
      <c r="F371" s="2">
        <f>'Moving Avg'!D371</f>
        <v>1.33396</v>
      </c>
      <c r="G371" s="2">
        <f>'Moving Avg'!F371</f>
        <v>1.3963800000000006</v>
      </c>
      <c r="H371" s="2">
        <f>'Moving Avg'!G371</f>
        <v>1.4380999999999995</v>
      </c>
      <c r="I371" s="2">
        <f>'Moving Avg'!H371</f>
        <v>1.4640249999999986</v>
      </c>
      <c r="J371" s="5" t="str">
        <f>OBV!F371</f>
        <v>BEARISH</v>
      </c>
      <c r="K371" s="5" t="str">
        <f>OBV!G371</f>
        <v>STRONG</v>
      </c>
      <c r="L371" s="5" t="str">
        <f>OBV!H371</f>
        <v>CONFIRMED BEARISH</v>
      </c>
      <c r="M371" s="7">
        <f t="shared" si="50"/>
        <v>25</v>
      </c>
      <c r="N371" s="7">
        <f t="shared" si="51"/>
        <v>0</v>
      </c>
      <c r="O371" s="7">
        <f t="shared" si="52"/>
        <v>0</v>
      </c>
      <c r="P371" s="7">
        <f t="shared" si="53"/>
        <v>33</v>
      </c>
      <c r="Q371" s="8">
        <f t="shared" si="54"/>
        <v>13.7</v>
      </c>
      <c r="R371" s="8">
        <f t="shared" si="55"/>
        <v>13.25</v>
      </c>
      <c r="S371" s="8">
        <f t="shared" si="56"/>
        <v>18.600000000000001</v>
      </c>
      <c r="T371" s="8">
        <f t="shared" si="57"/>
        <v>14.5</v>
      </c>
      <c r="U371" s="7">
        <f t="shared" si="58"/>
        <v>15.183333333333332</v>
      </c>
      <c r="V371" s="7">
        <f t="shared" si="59"/>
        <v>15.012499999999999</v>
      </c>
    </row>
    <row r="372" spans="1:22" ht="13.5" x14ac:dyDescent="0.25">
      <c r="A372" s="3">
        <f>RSI!A372</f>
        <v>42844</v>
      </c>
      <c r="B372" s="2">
        <f>RSI!B372</f>
        <v>1.3552999999999999</v>
      </c>
      <c r="C372" s="2">
        <f>RSI!I372</f>
        <v>41.629348762788801</v>
      </c>
      <c r="D372" s="2">
        <f>MACD!E372</f>
        <v>3.8480063177599E-2</v>
      </c>
      <c r="E372" s="2">
        <f>MACD!F372</f>
        <v>4.4495504057026569E-2</v>
      </c>
      <c r="F372" s="2">
        <f>'Moving Avg'!D372</f>
        <v>1.3327</v>
      </c>
      <c r="G372" s="2">
        <f>'Moving Avg'!F372</f>
        <v>1.3894800000000003</v>
      </c>
      <c r="H372" s="2">
        <f>'Moving Avg'!G372</f>
        <v>1.4357159999999995</v>
      </c>
      <c r="I372" s="2">
        <f>'Moving Avg'!H372</f>
        <v>1.4642384999999987</v>
      </c>
      <c r="J372" s="5" t="str">
        <f>OBV!F372</f>
        <v>BEARISH</v>
      </c>
      <c r="K372" s="5" t="str">
        <f>OBV!G372</f>
        <v>STRONG</v>
      </c>
      <c r="L372" s="5" t="str">
        <f>OBV!H372</f>
        <v>CONFIRMED BEARISH</v>
      </c>
      <c r="M372" s="7">
        <f t="shared" si="50"/>
        <v>25</v>
      </c>
      <c r="N372" s="7">
        <f t="shared" si="51"/>
        <v>45</v>
      </c>
      <c r="O372" s="7">
        <f t="shared" si="52"/>
        <v>0</v>
      </c>
      <c r="P372" s="7">
        <f t="shared" si="53"/>
        <v>33</v>
      </c>
      <c r="Q372" s="8">
        <f t="shared" si="54"/>
        <v>29.45</v>
      </c>
      <c r="R372" s="8">
        <f t="shared" si="55"/>
        <v>22.25</v>
      </c>
      <c r="S372" s="8">
        <f t="shared" si="56"/>
        <v>25.35</v>
      </c>
      <c r="T372" s="8">
        <f t="shared" si="57"/>
        <v>25.75</v>
      </c>
      <c r="U372" s="7">
        <f t="shared" si="58"/>
        <v>25.683333333333337</v>
      </c>
      <c r="V372" s="7">
        <f t="shared" si="59"/>
        <v>25.700000000000003</v>
      </c>
    </row>
    <row r="373" spans="1:22" ht="13.5" x14ac:dyDescent="0.25">
      <c r="A373" s="3">
        <f>RSI!A373</f>
        <v>42845</v>
      </c>
      <c r="B373" s="2">
        <f>RSI!B373</f>
        <v>1.3239000000000001</v>
      </c>
      <c r="C373" s="2">
        <f>RSI!I373</f>
        <v>36.507839320690223</v>
      </c>
      <c r="D373" s="2">
        <f>MACD!E373</f>
        <v>3.1080322564164931E-2</v>
      </c>
      <c r="E373" s="2">
        <f>MACD!F373</f>
        <v>4.1812467758454243E-2</v>
      </c>
      <c r="F373" s="2">
        <f>'Moving Avg'!D373</f>
        <v>1.3314400000000002</v>
      </c>
      <c r="G373" s="2">
        <f>'Moving Avg'!F373</f>
        <v>1.3810100000000003</v>
      </c>
      <c r="H373" s="2">
        <f>'Moving Avg'!G373</f>
        <v>1.4329559999999995</v>
      </c>
      <c r="I373" s="2">
        <f>'Moving Avg'!H373</f>
        <v>1.4644434999999987</v>
      </c>
      <c r="J373" s="5" t="str">
        <f>OBV!F373</f>
        <v>BEARISH</v>
      </c>
      <c r="K373" s="5" t="str">
        <f>OBV!G373</f>
        <v>STRONG</v>
      </c>
      <c r="L373" s="5" t="str">
        <f>OBV!H373</f>
        <v>CONFIRMED BEARISH</v>
      </c>
      <c r="M373" s="7">
        <f t="shared" si="50"/>
        <v>25</v>
      </c>
      <c r="N373" s="7">
        <f t="shared" si="51"/>
        <v>45</v>
      </c>
      <c r="O373" s="7">
        <f t="shared" si="52"/>
        <v>0</v>
      </c>
      <c r="P373" s="7">
        <f t="shared" si="53"/>
        <v>33</v>
      </c>
      <c r="Q373" s="8">
        <f t="shared" si="54"/>
        <v>29.45</v>
      </c>
      <c r="R373" s="8">
        <f t="shared" si="55"/>
        <v>22.25</v>
      </c>
      <c r="S373" s="8">
        <f t="shared" si="56"/>
        <v>25.35</v>
      </c>
      <c r="T373" s="8">
        <f t="shared" si="57"/>
        <v>25.75</v>
      </c>
      <c r="U373" s="7">
        <f t="shared" si="58"/>
        <v>25.683333333333337</v>
      </c>
      <c r="V373" s="7">
        <f t="shared" si="59"/>
        <v>25.700000000000003</v>
      </c>
    </row>
    <row r="374" spans="1:22" ht="13.5" x14ac:dyDescent="0.25">
      <c r="A374" s="3">
        <f>RSI!A374</f>
        <v>42846</v>
      </c>
      <c r="B374" s="2">
        <f>RSI!B374</f>
        <v>1.3050999999999999</v>
      </c>
      <c r="C374" s="2">
        <f>RSI!I374</f>
        <v>33.824688695153824</v>
      </c>
      <c r="D374" s="2">
        <f>MACD!E374</f>
        <v>3.1438014988806273E-2</v>
      </c>
      <c r="E374" s="2">
        <f>MACD!F374</f>
        <v>3.9737577204524657E-2</v>
      </c>
      <c r="F374" s="2">
        <f>'Moving Avg'!D374</f>
        <v>1.3264199999999999</v>
      </c>
      <c r="G374" s="2">
        <f>'Moving Avg'!F374</f>
        <v>1.3716000000000004</v>
      </c>
      <c r="H374" s="2">
        <f>'Moving Avg'!G374</f>
        <v>1.4296939999999991</v>
      </c>
      <c r="I374" s="2">
        <f>'Moving Avg'!H374</f>
        <v>1.4643764999999989</v>
      </c>
      <c r="J374" s="5" t="str">
        <f>OBV!F374</f>
        <v>BEARISH</v>
      </c>
      <c r="K374" s="5" t="str">
        <f>OBV!G374</f>
        <v>STRONG</v>
      </c>
      <c r="L374" s="5" t="str">
        <f>OBV!H374</f>
        <v>CONFIRMED BEARISH</v>
      </c>
      <c r="M374" s="7">
        <f t="shared" si="50"/>
        <v>25</v>
      </c>
      <c r="N374" s="7">
        <f t="shared" si="51"/>
        <v>45</v>
      </c>
      <c r="O374" s="7">
        <f t="shared" si="52"/>
        <v>0</v>
      </c>
      <c r="P374" s="7">
        <f t="shared" si="53"/>
        <v>33</v>
      </c>
      <c r="Q374" s="8">
        <f t="shared" si="54"/>
        <v>29.45</v>
      </c>
      <c r="R374" s="8">
        <f t="shared" si="55"/>
        <v>22.25</v>
      </c>
      <c r="S374" s="8">
        <f t="shared" si="56"/>
        <v>25.35</v>
      </c>
      <c r="T374" s="8">
        <f t="shared" si="57"/>
        <v>25.75</v>
      </c>
      <c r="U374" s="7">
        <f t="shared" si="58"/>
        <v>25.683333333333337</v>
      </c>
      <c r="V374" s="7">
        <f t="shared" si="59"/>
        <v>25.700000000000003</v>
      </c>
    </row>
    <row r="375" spans="1:22" ht="13.5" x14ac:dyDescent="0.25">
      <c r="A375" s="3">
        <f>RSI!A375</f>
        <v>42849</v>
      </c>
      <c r="B375" s="2">
        <f>RSI!B375</f>
        <v>1.3302</v>
      </c>
      <c r="C375" s="2">
        <f>RSI!I375</f>
        <v>40.149232471125643</v>
      </c>
      <c r="D375" s="2">
        <f>MACD!E375</f>
        <v>2.1666543070917532E-2</v>
      </c>
      <c r="E375" s="2">
        <f>MACD!F375</f>
        <v>3.6123370377803228E-2</v>
      </c>
      <c r="F375" s="2">
        <f>'Moving Avg'!D375</f>
        <v>1.3276799999999997</v>
      </c>
      <c r="G375" s="2">
        <f>'Moving Avg'!F375</f>
        <v>1.3647000000000002</v>
      </c>
      <c r="H375" s="2">
        <f>'Moving Avg'!G375</f>
        <v>1.4270599999999993</v>
      </c>
      <c r="I375" s="2">
        <f>'Moving Avg'!H375</f>
        <v>1.4644349999999988</v>
      </c>
      <c r="J375" s="5" t="str">
        <f>OBV!F375</f>
        <v>BEARISH</v>
      </c>
      <c r="K375" s="5" t="str">
        <f>OBV!G375</f>
        <v>STRONG</v>
      </c>
      <c r="L375" s="5" t="str">
        <f>OBV!H375</f>
        <v>BEARISH DIVERGENCE</v>
      </c>
      <c r="M375" s="7">
        <f t="shared" si="50"/>
        <v>25</v>
      </c>
      <c r="N375" s="7">
        <f t="shared" si="51"/>
        <v>45</v>
      </c>
      <c r="O375" s="7">
        <f t="shared" si="52"/>
        <v>0</v>
      </c>
      <c r="P375" s="7">
        <f t="shared" si="53"/>
        <v>33</v>
      </c>
      <c r="Q375" s="8">
        <f t="shared" si="54"/>
        <v>29.45</v>
      </c>
      <c r="R375" s="8">
        <f t="shared" si="55"/>
        <v>22.25</v>
      </c>
      <c r="S375" s="8">
        <f t="shared" si="56"/>
        <v>25.35</v>
      </c>
      <c r="T375" s="8">
        <f t="shared" si="57"/>
        <v>25.75</v>
      </c>
      <c r="U375" s="7">
        <f t="shared" si="58"/>
        <v>25.683333333333337</v>
      </c>
      <c r="V375" s="7">
        <f t="shared" si="59"/>
        <v>25.700000000000003</v>
      </c>
    </row>
    <row r="376" spans="1:22" ht="13.5" x14ac:dyDescent="0.25">
      <c r="A376" s="3">
        <f>RSI!A376</f>
        <v>42850</v>
      </c>
      <c r="B376" s="2">
        <f>RSI!B376</f>
        <v>1.3176000000000001</v>
      </c>
      <c r="C376" s="2">
        <f>RSI!I376</f>
        <v>38.176747760862369</v>
      </c>
      <c r="D376" s="2">
        <f>MACD!E376</f>
        <v>1.5594688513359101E-2</v>
      </c>
      <c r="E376" s="2">
        <f>MACD!F376</f>
        <v>3.2017634004914405E-2</v>
      </c>
      <c r="F376" s="2">
        <f>'Moving Avg'!D376</f>
        <v>1.3264199999999999</v>
      </c>
      <c r="G376" s="2">
        <f>'Moving Avg'!F376</f>
        <v>1.3574850000000001</v>
      </c>
      <c r="H376" s="2">
        <f>'Moving Avg'!G376</f>
        <v>1.4241739999999996</v>
      </c>
      <c r="I376" s="2">
        <f>'Moving Avg'!H376</f>
        <v>1.4644599999999988</v>
      </c>
      <c r="J376" s="5" t="str">
        <f>OBV!F376</f>
        <v>BEARISH</v>
      </c>
      <c r="K376" s="5" t="str">
        <f>OBV!G376</f>
        <v>STRONG</v>
      </c>
      <c r="L376" s="5" t="str">
        <f>OBV!H376</f>
        <v>CONFIRMED BEARISH</v>
      </c>
      <c r="M376" s="7">
        <f t="shared" si="50"/>
        <v>25</v>
      </c>
      <c r="N376" s="7">
        <f t="shared" si="51"/>
        <v>45</v>
      </c>
      <c r="O376" s="7">
        <f t="shared" si="52"/>
        <v>0</v>
      </c>
      <c r="P376" s="7">
        <f t="shared" si="53"/>
        <v>33</v>
      </c>
      <c r="Q376" s="8">
        <f t="shared" si="54"/>
        <v>29.45</v>
      </c>
      <c r="R376" s="8">
        <f t="shared" si="55"/>
        <v>22.25</v>
      </c>
      <c r="S376" s="8">
        <f t="shared" si="56"/>
        <v>25.35</v>
      </c>
      <c r="T376" s="8">
        <f t="shared" si="57"/>
        <v>25.75</v>
      </c>
      <c r="U376" s="7">
        <f t="shared" si="58"/>
        <v>25.683333333333337</v>
      </c>
      <c r="V376" s="7">
        <f t="shared" si="59"/>
        <v>25.700000000000003</v>
      </c>
    </row>
    <row r="377" spans="1:22" ht="13.5" x14ac:dyDescent="0.25">
      <c r="A377" s="3">
        <f>RSI!A377</f>
        <v>42851</v>
      </c>
      <c r="B377" s="2">
        <f>RSI!B377</f>
        <v>1.3427</v>
      </c>
      <c r="C377" s="2">
        <f>RSI!I377</f>
        <v>44.071400215493476</v>
      </c>
      <c r="D377" s="2">
        <f>MACD!E377</f>
        <v>1.3774919973809308E-2</v>
      </c>
      <c r="E377" s="2">
        <f>MACD!F377</f>
        <v>2.8369091198693387E-2</v>
      </c>
      <c r="F377" s="2">
        <f>'Moving Avg'!D377</f>
        <v>1.3238999999999999</v>
      </c>
      <c r="G377" s="2">
        <f>'Moving Avg'!F377</f>
        <v>1.353405</v>
      </c>
      <c r="H377" s="2">
        <f>'Moving Avg'!G377</f>
        <v>1.4217899999999994</v>
      </c>
      <c r="I377" s="2">
        <f>'Moving Avg'!H377</f>
        <v>1.4646399999999988</v>
      </c>
      <c r="J377" s="5" t="str">
        <f>OBV!F377</f>
        <v>BEARISH</v>
      </c>
      <c r="K377" s="5" t="str">
        <f>OBV!G377</f>
        <v>STRONG</v>
      </c>
      <c r="L377" s="5" t="str">
        <f>OBV!H377</f>
        <v>CONFIRMED BEARISH</v>
      </c>
      <c r="M377" s="7">
        <f t="shared" si="50"/>
        <v>25</v>
      </c>
      <c r="N377" s="7">
        <f t="shared" si="51"/>
        <v>45</v>
      </c>
      <c r="O377" s="7">
        <f t="shared" si="52"/>
        <v>0</v>
      </c>
      <c r="P377" s="7">
        <f t="shared" si="53"/>
        <v>33</v>
      </c>
      <c r="Q377" s="8">
        <f t="shared" si="54"/>
        <v>29.45</v>
      </c>
      <c r="R377" s="8">
        <f t="shared" si="55"/>
        <v>22.25</v>
      </c>
      <c r="S377" s="8">
        <f t="shared" si="56"/>
        <v>25.35</v>
      </c>
      <c r="T377" s="8">
        <f t="shared" si="57"/>
        <v>25.75</v>
      </c>
      <c r="U377" s="7">
        <f t="shared" si="58"/>
        <v>25.683333333333337</v>
      </c>
      <c r="V377" s="7">
        <f t="shared" si="59"/>
        <v>25.700000000000003</v>
      </c>
    </row>
    <row r="378" spans="1:22" ht="13.5" x14ac:dyDescent="0.25">
      <c r="A378" s="3">
        <f>RSI!A378</f>
        <v>42852</v>
      </c>
      <c r="B378" s="2">
        <f>RSI!B378</f>
        <v>1.3050999999999999</v>
      </c>
      <c r="C378" s="2">
        <f>RSI!I378</f>
        <v>38.1961689148471</v>
      </c>
      <c r="D378" s="2">
        <f>MACD!E378</f>
        <v>1.0361996816340646E-2</v>
      </c>
      <c r="E378" s="2">
        <f>MACD!F378</f>
        <v>2.476767232222284E-2</v>
      </c>
      <c r="F378" s="2">
        <f>'Moving Avg'!D378</f>
        <v>1.3201399999999999</v>
      </c>
      <c r="G378" s="2">
        <f>'Moving Avg'!F378</f>
        <v>1.3461900000000002</v>
      </c>
      <c r="H378" s="2">
        <f>'Moving Avg'!G378</f>
        <v>1.4189039999999995</v>
      </c>
      <c r="I378" s="2">
        <f>'Moving Avg'!H378</f>
        <v>1.4644834999999989</v>
      </c>
      <c r="J378" s="5" t="str">
        <f>OBV!F378</f>
        <v>BEARISH</v>
      </c>
      <c r="K378" s="5" t="str">
        <f>OBV!G378</f>
        <v>STRONG</v>
      </c>
      <c r="L378" s="5" t="str">
        <f>OBV!H378</f>
        <v>CONFIRMED BEARISH</v>
      </c>
      <c r="M378" s="7">
        <f t="shared" si="50"/>
        <v>25</v>
      </c>
      <c r="N378" s="7">
        <f t="shared" si="51"/>
        <v>45</v>
      </c>
      <c r="O378" s="7">
        <f t="shared" si="52"/>
        <v>0</v>
      </c>
      <c r="P378" s="7">
        <f t="shared" si="53"/>
        <v>33</v>
      </c>
      <c r="Q378" s="8">
        <f t="shared" si="54"/>
        <v>29.45</v>
      </c>
      <c r="R378" s="8">
        <f t="shared" si="55"/>
        <v>22.25</v>
      </c>
      <c r="S378" s="8">
        <f t="shared" si="56"/>
        <v>25.35</v>
      </c>
      <c r="T378" s="8">
        <f t="shared" si="57"/>
        <v>25.75</v>
      </c>
      <c r="U378" s="7">
        <f t="shared" si="58"/>
        <v>25.683333333333337</v>
      </c>
      <c r="V378" s="7">
        <f t="shared" si="59"/>
        <v>25.700000000000003</v>
      </c>
    </row>
    <row r="379" spans="1:22" ht="13.5" x14ac:dyDescent="0.25">
      <c r="A379" s="3">
        <f>RSI!A379</f>
        <v>42853</v>
      </c>
      <c r="B379" s="2">
        <f>RSI!B379</f>
        <v>1.2988</v>
      </c>
      <c r="C379" s="2">
        <f>RSI!I379</f>
        <v>37.298942548856544</v>
      </c>
      <c r="D379" s="2">
        <f>MACD!E379</f>
        <v>8.322675290502568E-3</v>
      </c>
      <c r="E379" s="2">
        <f>MACD!F379</f>
        <v>2.1478672915878787E-2</v>
      </c>
      <c r="F379" s="2">
        <f>'Moving Avg'!D379</f>
        <v>1.3188800000000001</v>
      </c>
      <c r="G379" s="2">
        <f>'Moving Avg'!F379</f>
        <v>1.33866</v>
      </c>
      <c r="H379" s="2">
        <f>'Moving Avg'!G379</f>
        <v>1.4160179999999993</v>
      </c>
      <c r="I379" s="2">
        <f>'Moving Avg'!H379</f>
        <v>1.4643254999999993</v>
      </c>
      <c r="J379" s="5" t="str">
        <f>OBV!F379</f>
        <v>BEARISH</v>
      </c>
      <c r="K379" s="5" t="str">
        <f>OBV!G379</f>
        <v>STRONG</v>
      </c>
      <c r="L379" s="5" t="str">
        <f>OBV!H379</f>
        <v>CONFIRMED BEARISH</v>
      </c>
      <c r="M379" s="7">
        <f t="shared" si="50"/>
        <v>25</v>
      </c>
      <c r="N379" s="7">
        <f t="shared" si="51"/>
        <v>45</v>
      </c>
      <c r="O379" s="7">
        <f t="shared" si="52"/>
        <v>0</v>
      </c>
      <c r="P379" s="7">
        <f t="shared" si="53"/>
        <v>33</v>
      </c>
      <c r="Q379" s="8">
        <f t="shared" si="54"/>
        <v>29.45</v>
      </c>
      <c r="R379" s="8">
        <f t="shared" si="55"/>
        <v>22.25</v>
      </c>
      <c r="S379" s="8">
        <f t="shared" si="56"/>
        <v>25.35</v>
      </c>
      <c r="T379" s="8">
        <f t="shared" si="57"/>
        <v>25.75</v>
      </c>
      <c r="U379" s="7">
        <f t="shared" si="58"/>
        <v>25.683333333333337</v>
      </c>
      <c r="V379" s="7">
        <f t="shared" si="59"/>
        <v>25.700000000000003</v>
      </c>
    </row>
    <row r="380" spans="1:22" ht="13.5" x14ac:dyDescent="0.25">
      <c r="A380" s="3">
        <f>RSI!A380</f>
        <v>42857</v>
      </c>
      <c r="B380" s="2">
        <f>RSI!B380</f>
        <v>1.3050999999999999</v>
      </c>
      <c r="C380" s="2">
        <f>RSI!I380</f>
        <v>38.845949040968641</v>
      </c>
      <c r="D380" s="2">
        <f>MACD!E380</f>
        <v>5.5520082797688719E-3</v>
      </c>
      <c r="E380" s="2">
        <f>MACD!F380</f>
        <v>1.8293339988656804E-2</v>
      </c>
      <c r="F380" s="2">
        <f>'Moving Avg'!D380</f>
        <v>1.31386</v>
      </c>
      <c r="G380" s="2">
        <f>'Moving Avg'!F380</f>
        <v>1.3333249999999999</v>
      </c>
      <c r="H380" s="2">
        <f>'Moving Avg'!G380</f>
        <v>1.4132579999999997</v>
      </c>
      <c r="I380" s="2">
        <f>'Moving Avg'!H380</f>
        <v>1.4640119999999988</v>
      </c>
      <c r="J380" s="5" t="str">
        <f>OBV!F380</f>
        <v>BEARISH</v>
      </c>
      <c r="K380" s="5" t="str">
        <f>OBV!G380</f>
        <v>STRONG</v>
      </c>
      <c r="L380" s="5" t="str">
        <f>OBV!H380</f>
        <v>CONFIRMED BEARISH</v>
      </c>
      <c r="M380" s="7">
        <f t="shared" si="50"/>
        <v>25</v>
      </c>
      <c r="N380" s="7">
        <f t="shared" si="51"/>
        <v>45</v>
      </c>
      <c r="O380" s="7">
        <f t="shared" si="52"/>
        <v>0</v>
      </c>
      <c r="P380" s="7">
        <f t="shared" si="53"/>
        <v>33</v>
      </c>
      <c r="Q380" s="8">
        <f t="shared" si="54"/>
        <v>29.45</v>
      </c>
      <c r="R380" s="8">
        <f t="shared" si="55"/>
        <v>22.25</v>
      </c>
      <c r="S380" s="8">
        <f t="shared" si="56"/>
        <v>25.35</v>
      </c>
      <c r="T380" s="8">
        <f t="shared" si="57"/>
        <v>25.75</v>
      </c>
      <c r="U380" s="7">
        <f t="shared" si="58"/>
        <v>25.683333333333337</v>
      </c>
      <c r="V380" s="7">
        <f t="shared" si="59"/>
        <v>25.700000000000003</v>
      </c>
    </row>
    <row r="381" spans="1:22" ht="13.5" x14ac:dyDescent="0.25">
      <c r="A381" s="3">
        <f>RSI!A381</f>
        <v>42858</v>
      </c>
      <c r="B381" s="2">
        <f>RSI!B381</f>
        <v>1.3050999999999999</v>
      </c>
      <c r="C381" s="2">
        <f>RSI!I381</f>
        <v>38.845949040968641</v>
      </c>
      <c r="D381" s="2">
        <f>MACD!E381</f>
        <v>3.5322320374018279E-3</v>
      </c>
      <c r="E381" s="2">
        <f>MACD!F381</f>
        <v>1.5341118398405809E-2</v>
      </c>
      <c r="F381" s="2">
        <f>'Moving Avg'!D381</f>
        <v>1.3113599999999999</v>
      </c>
      <c r="G381" s="2">
        <f>'Moving Avg'!F381</f>
        <v>1.3298749999999999</v>
      </c>
      <c r="H381" s="2">
        <f>'Moving Avg'!G381</f>
        <v>1.4104979999999996</v>
      </c>
      <c r="I381" s="2">
        <f>'Moving Avg'!H381</f>
        <v>1.4636669999999987</v>
      </c>
      <c r="J381" s="5" t="str">
        <f>OBV!F381</f>
        <v>BEARISH</v>
      </c>
      <c r="K381" s="5" t="str">
        <f>OBV!G381</f>
        <v>STRONG</v>
      </c>
      <c r="L381" s="5" t="str">
        <f>OBV!H381</f>
        <v>CONFIRMED BEARISH</v>
      </c>
      <c r="M381" s="7">
        <f t="shared" si="50"/>
        <v>25</v>
      </c>
      <c r="N381" s="7">
        <f t="shared" si="51"/>
        <v>45</v>
      </c>
      <c r="O381" s="7">
        <f t="shared" si="52"/>
        <v>0</v>
      </c>
      <c r="P381" s="7">
        <f t="shared" si="53"/>
        <v>33</v>
      </c>
      <c r="Q381" s="8">
        <f t="shared" si="54"/>
        <v>29.45</v>
      </c>
      <c r="R381" s="8">
        <f t="shared" si="55"/>
        <v>22.25</v>
      </c>
      <c r="S381" s="8">
        <f t="shared" si="56"/>
        <v>25.35</v>
      </c>
      <c r="T381" s="8">
        <f t="shared" si="57"/>
        <v>25.75</v>
      </c>
      <c r="U381" s="7">
        <f t="shared" si="58"/>
        <v>25.683333333333337</v>
      </c>
      <c r="V381" s="7">
        <f t="shared" si="59"/>
        <v>25.700000000000003</v>
      </c>
    </row>
    <row r="382" spans="1:22" ht="13.5" x14ac:dyDescent="0.25">
      <c r="A382" s="3">
        <f>RSI!A382</f>
        <v>42859</v>
      </c>
      <c r="B382" s="2">
        <f>RSI!B382</f>
        <v>1.3050999999999999</v>
      </c>
      <c r="C382" s="2">
        <f>RSI!I382</f>
        <v>38.845949040968641</v>
      </c>
      <c r="D382" s="2">
        <f>MACD!E382</f>
        <v>6.9545471519301127E-3</v>
      </c>
      <c r="E382" s="2">
        <f>MACD!F382</f>
        <v>1.3663804149110672E-2</v>
      </c>
      <c r="F382" s="2">
        <f>'Moving Avg'!D382</f>
        <v>1.3038399999999999</v>
      </c>
      <c r="G382" s="2">
        <f>'Moving Avg'!F382</f>
        <v>1.3273649999999999</v>
      </c>
      <c r="H382" s="2">
        <f>'Moving Avg'!G382</f>
        <v>1.4077379999999997</v>
      </c>
      <c r="I382" s="2">
        <f>'Moving Avg'!H382</f>
        <v>1.4632904999999985</v>
      </c>
      <c r="J382" s="5" t="str">
        <f>OBV!F382</f>
        <v>BEARISH</v>
      </c>
      <c r="K382" s="5" t="str">
        <f>OBV!G382</f>
        <v>STRONG</v>
      </c>
      <c r="L382" s="5" t="str">
        <f>OBV!H382</f>
        <v>CONFIRMED BEARISH</v>
      </c>
      <c r="M382" s="7">
        <f t="shared" si="50"/>
        <v>25</v>
      </c>
      <c r="N382" s="7">
        <f t="shared" si="51"/>
        <v>45</v>
      </c>
      <c r="O382" s="7">
        <f t="shared" si="52"/>
        <v>0</v>
      </c>
      <c r="P382" s="7">
        <f t="shared" si="53"/>
        <v>33</v>
      </c>
      <c r="Q382" s="8">
        <f t="shared" si="54"/>
        <v>29.45</v>
      </c>
      <c r="R382" s="8">
        <f t="shared" si="55"/>
        <v>22.25</v>
      </c>
      <c r="S382" s="8">
        <f t="shared" si="56"/>
        <v>25.35</v>
      </c>
      <c r="T382" s="8">
        <f t="shared" si="57"/>
        <v>25.75</v>
      </c>
      <c r="U382" s="7">
        <f t="shared" si="58"/>
        <v>25.683333333333337</v>
      </c>
      <c r="V382" s="7">
        <f t="shared" si="59"/>
        <v>25.700000000000003</v>
      </c>
    </row>
    <row r="383" spans="1:22" ht="13.5" x14ac:dyDescent="0.25">
      <c r="A383" s="3">
        <f>RSI!A383</f>
        <v>42860</v>
      </c>
      <c r="B383" s="2">
        <f>RSI!B383</f>
        <v>1.3050999999999999</v>
      </c>
      <c r="C383" s="2">
        <f>RSI!I383</f>
        <v>38.845949040968641</v>
      </c>
      <c r="D383" s="2">
        <f>MACD!E383</f>
        <v>5.29790461029922E-3</v>
      </c>
      <c r="E383" s="2">
        <f>MACD!F383</f>
        <v>1.1990624241348382E-2</v>
      </c>
      <c r="F383" s="2">
        <f>'Moving Avg'!D383</f>
        <v>1.3038399999999999</v>
      </c>
      <c r="G383" s="2">
        <f>'Moving Avg'!F383</f>
        <v>1.3251699999999997</v>
      </c>
      <c r="H383" s="2">
        <f>'Moving Avg'!G383</f>
        <v>1.4049779999999998</v>
      </c>
      <c r="I383" s="2">
        <f>'Moving Avg'!H383</f>
        <v>1.4627884999999987</v>
      </c>
      <c r="J383" s="5" t="str">
        <f>OBV!F383</f>
        <v>BEARISH</v>
      </c>
      <c r="K383" s="5" t="str">
        <f>OBV!G383</f>
        <v>STRONG</v>
      </c>
      <c r="L383" s="5" t="str">
        <f>OBV!H383</f>
        <v>NEUTRAL</v>
      </c>
      <c r="M383" s="7">
        <f t="shared" si="50"/>
        <v>25</v>
      </c>
      <c r="N383" s="7">
        <f t="shared" si="51"/>
        <v>45</v>
      </c>
      <c r="O383" s="7">
        <f t="shared" si="52"/>
        <v>0</v>
      </c>
      <c r="P383" s="7">
        <f t="shared" si="53"/>
        <v>33</v>
      </c>
      <c r="Q383" s="8">
        <f t="shared" si="54"/>
        <v>29.45</v>
      </c>
      <c r="R383" s="8">
        <f t="shared" si="55"/>
        <v>22.25</v>
      </c>
      <c r="S383" s="8">
        <f t="shared" si="56"/>
        <v>25.35</v>
      </c>
      <c r="T383" s="8">
        <f t="shared" si="57"/>
        <v>25.75</v>
      </c>
      <c r="U383" s="7">
        <f t="shared" si="58"/>
        <v>25.683333333333337</v>
      </c>
      <c r="V383" s="7">
        <f t="shared" si="59"/>
        <v>25.700000000000003</v>
      </c>
    </row>
    <row r="384" spans="1:22" ht="13.5" x14ac:dyDescent="0.25">
      <c r="A384" s="3">
        <f>RSI!A384</f>
        <v>42863</v>
      </c>
      <c r="B384" s="2">
        <f>RSI!B384</f>
        <v>1.3113999999999999</v>
      </c>
      <c r="C384" s="2">
        <f>RSI!I384</f>
        <v>40.810225841609622</v>
      </c>
      <c r="D384" s="2">
        <f>MACD!E384</f>
        <v>7.9486097101244546E-4</v>
      </c>
      <c r="E384" s="2">
        <f>MACD!F384</f>
        <v>9.7514715872811953E-3</v>
      </c>
      <c r="F384" s="2">
        <f>'Moving Avg'!D384</f>
        <v>1.30636</v>
      </c>
      <c r="G384" s="2">
        <f>'Moving Avg'!F384</f>
        <v>1.3217199999999998</v>
      </c>
      <c r="H384" s="2">
        <f>'Moving Avg'!G384</f>
        <v>1.4015899999999999</v>
      </c>
      <c r="I384" s="2">
        <f>'Moving Avg'!H384</f>
        <v>1.4621299999999988</v>
      </c>
      <c r="J384" s="5" t="str">
        <f>OBV!F384</f>
        <v>BULLISH</v>
      </c>
      <c r="K384" s="5" t="str">
        <f>OBV!G384</f>
        <v>NEUTRAL</v>
      </c>
      <c r="L384" s="5" t="str">
        <f>OBV!H384</f>
        <v>CONFIRMED BULLISH</v>
      </c>
      <c r="M384" s="7">
        <f t="shared" si="50"/>
        <v>25</v>
      </c>
      <c r="N384" s="7">
        <f t="shared" si="51"/>
        <v>45</v>
      </c>
      <c r="O384" s="7">
        <f t="shared" si="52"/>
        <v>0</v>
      </c>
      <c r="P384" s="7">
        <f t="shared" si="53"/>
        <v>83.5</v>
      </c>
      <c r="Q384" s="8">
        <f t="shared" si="54"/>
        <v>37.024999999999999</v>
      </c>
      <c r="R384" s="8">
        <f t="shared" si="55"/>
        <v>34.875</v>
      </c>
      <c r="S384" s="8">
        <f t="shared" si="56"/>
        <v>48.075000000000003</v>
      </c>
      <c r="T384" s="8">
        <f t="shared" si="57"/>
        <v>38.375</v>
      </c>
      <c r="U384" s="7">
        <f t="shared" si="58"/>
        <v>39.991666666666667</v>
      </c>
      <c r="V384" s="7">
        <f t="shared" si="59"/>
        <v>39.587500000000006</v>
      </c>
    </row>
    <row r="385" spans="1:22" ht="13.5" x14ac:dyDescent="0.25">
      <c r="A385" s="3">
        <f>RSI!A385</f>
        <v>42864</v>
      </c>
      <c r="B385" s="2">
        <f>RSI!B385</f>
        <v>1.3050999999999999</v>
      </c>
      <c r="C385" s="2">
        <f>RSI!I385</f>
        <v>39.445760607174229</v>
      </c>
      <c r="D385" s="2">
        <f>MACD!E385</f>
        <v>1.5141873394228789E-3</v>
      </c>
      <c r="E385" s="2">
        <f>MACD!F385</f>
        <v>8.104014737709532E-3</v>
      </c>
      <c r="F385" s="2">
        <f>'Moving Avg'!D385</f>
        <v>1.3063599999999997</v>
      </c>
      <c r="G385" s="2">
        <f>'Moving Avg'!F385</f>
        <v>1.3207799999999998</v>
      </c>
      <c r="H385" s="2">
        <f>'Moving Avg'!G385</f>
        <v>1.3980759999999999</v>
      </c>
      <c r="I385" s="2">
        <f>'Moving Avg'!H385</f>
        <v>1.4612514999999986</v>
      </c>
      <c r="J385" s="5" t="str">
        <f>OBV!F385</f>
        <v>BULLISH</v>
      </c>
      <c r="K385" s="5" t="str">
        <f>OBV!G385</f>
        <v>NEUTRAL</v>
      </c>
      <c r="L385" s="5" t="str">
        <f>OBV!H385</f>
        <v>NEUTRAL</v>
      </c>
      <c r="M385" s="7">
        <f t="shared" si="50"/>
        <v>25</v>
      </c>
      <c r="N385" s="7">
        <f t="shared" si="51"/>
        <v>45</v>
      </c>
      <c r="O385" s="7">
        <f t="shared" si="52"/>
        <v>0</v>
      </c>
      <c r="P385" s="7">
        <f t="shared" si="53"/>
        <v>49.5</v>
      </c>
      <c r="Q385" s="8">
        <f t="shared" si="54"/>
        <v>31.925000000000001</v>
      </c>
      <c r="R385" s="8">
        <f t="shared" si="55"/>
        <v>26.375</v>
      </c>
      <c r="S385" s="8">
        <f t="shared" si="56"/>
        <v>32.775000000000006</v>
      </c>
      <c r="T385" s="8">
        <f t="shared" si="57"/>
        <v>29.875</v>
      </c>
      <c r="U385" s="7">
        <f t="shared" si="58"/>
        <v>30.358333333333334</v>
      </c>
      <c r="V385" s="7">
        <f t="shared" si="59"/>
        <v>30.237500000000001</v>
      </c>
    </row>
    <row r="386" spans="1:22" ht="13.5" x14ac:dyDescent="0.25">
      <c r="A386" s="3">
        <f>RSI!A386</f>
        <v>42865</v>
      </c>
      <c r="B386" s="2">
        <f>RSI!B386</f>
        <v>1.3050999999999999</v>
      </c>
      <c r="C386" s="2">
        <f>RSI!I386</f>
        <v>39.445760607174229</v>
      </c>
      <c r="D386" s="2">
        <f>MACD!E386</f>
        <v>4.0808478089049416E-4</v>
      </c>
      <c r="E386" s="2">
        <f>MACD!F386</f>
        <v>6.5648287463457248E-3</v>
      </c>
      <c r="F386" s="2">
        <f>'Moving Avg'!D386</f>
        <v>1.3063599999999997</v>
      </c>
      <c r="G386" s="2">
        <f>'Moving Avg'!F386</f>
        <v>1.3195249999999998</v>
      </c>
      <c r="H386" s="2">
        <f>'Moving Avg'!G386</f>
        <v>1.3945619999999999</v>
      </c>
      <c r="I386" s="2">
        <f>'Moving Avg'!H386</f>
        <v>1.4604674999999983</v>
      </c>
      <c r="J386" s="5" t="str">
        <f>OBV!F386</f>
        <v>BULLISH</v>
      </c>
      <c r="K386" s="5" t="str">
        <f>OBV!G386</f>
        <v>NEUTRAL</v>
      </c>
      <c r="L386" s="5" t="str">
        <f>OBV!H386</f>
        <v>NEUTRAL</v>
      </c>
      <c r="M386" s="7">
        <f t="shared" ref="M386:M449" si="60">IF(C386&lt;30,50, IF(C386&gt;70, 0, 25))</f>
        <v>25</v>
      </c>
      <c r="N386" s="7">
        <f t="shared" ref="N386:N449" si="61">IF(E386-D386&gt;0.02, 100, IF(E386-D386&lt;0,0,45))</f>
        <v>45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49.5</v>
      </c>
      <c r="Q386" s="8">
        <f t="shared" si="54"/>
        <v>31.925000000000001</v>
      </c>
      <c r="R386" s="8">
        <f t="shared" si="55"/>
        <v>26.375</v>
      </c>
      <c r="S386" s="8">
        <f t="shared" si="56"/>
        <v>32.775000000000006</v>
      </c>
      <c r="T386" s="8">
        <f t="shared" si="57"/>
        <v>29.875</v>
      </c>
      <c r="U386" s="7">
        <f t="shared" si="58"/>
        <v>30.358333333333334</v>
      </c>
      <c r="V386" s="7">
        <f t="shared" si="59"/>
        <v>30.237500000000001</v>
      </c>
    </row>
    <row r="387" spans="1:22" ht="13.5" x14ac:dyDescent="0.25">
      <c r="A387" s="3">
        <f>RSI!A387</f>
        <v>42866</v>
      </c>
      <c r="B387" s="2">
        <f>RSI!B387</f>
        <v>1.3427</v>
      </c>
      <c r="C387" s="2">
        <f>RSI!I387</f>
        <v>50.825878233925735</v>
      </c>
      <c r="D387" s="2">
        <f>MACD!E387</f>
        <v>7.5563309222981268E-4</v>
      </c>
      <c r="E387" s="2">
        <f>MACD!F387</f>
        <v>5.4029896155225431E-3</v>
      </c>
      <c r="F387" s="2">
        <f>'Moving Avg'!D387</f>
        <v>1.3138799999999997</v>
      </c>
      <c r="G387" s="2">
        <f>'Moving Avg'!F387</f>
        <v>1.3185799999999999</v>
      </c>
      <c r="H387" s="2">
        <f>'Moving Avg'!G387</f>
        <v>1.391926</v>
      </c>
      <c r="I387" s="2">
        <f>'Moving Avg'!H387</f>
        <v>1.4598714999999975</v>
      </c>
      <c r="J387" s="5" t="str">
        <f>OBV!F387</f>
        <v>BULLISH</v>
      </c>
      <c r="K387" s="5" t="str">
        <f>OBV!G387</f>
        <v>WEAK</v>
      </c>
      <c r="L387" s="5" t="str">
        <f>OBV!H387</f>
        <v>CONFIRMED BULLISH</v>
      </c>
      <c r="M387" s="7">
        <f t="shared" si="60"/>
        <v>25</v>
      </c>
      <c r="N387" s="7">
        <f t="shared" si="61"/>
        <v>45</v>
      </c>
      <c r="O387" s="7">
        <f t="shared" si="62"/>
        <v>0</v>
      </c>
      <c r="P387" s="7">
        <f t="shared" si="63"/>
        <v>67</v>
      </c>
      <c r="Q387" s="8">
        <f t="shared" ref="Q387:Q450" si="64">0.35*M387+N387*0.35+O387*0.15+P387*0.15</f>
        <v>34.549999999999997</v>
      </c>
      <c r="R387" s="8">
        <f t="shared" ref="R387:R450" si="65">M387*0.2+N387*0.2+O387*0.35+P387*0.25</f>
        <v>30.75</v>
      </c>
      <c r="S387" s="8">
        <f t="shared" ref="S387:S450" si="66">M387*0.15+N387*0.15+O387*0.25+P387*0.45</f>
        <v>40.650000000000006</v>
      </c>
      <c r="T387" s="8">
        <f t="shared" ref="T387:T450" si="67">0.25*SUM(M387:P387)</f>
        <v>34.25</v>
      </c>
      <c r="U387" s="7">
        <f t="shared" ref="U387:U450" si="68">SUM(Q387:S387)/3</f>
        <v>35.31666666666667</v>
      </c>
      <c r="V387" s="7">
        <f t="shared" ref="V387:V450" si="69">SUM(Q387:T387)/4</f>
        <v>35.049999999999997</v>
      </c>
    </row>
    <row r="388" spans="1:22" ht="13.5" x14ac:dyDescent="0.25">
      <c r="A388" s="3">
        <f>RSI!A388</f>
        <v>42867</v>
      </c>
      <c r="B388" s="2">
        <f>RSI!B388</f>
        <v>1.3552999999999999</v>
      </c>
      <c r="C388" s="2">
        <f>RSI!I388</f>
        <v>53.949132870998604</v>
      </c>
      <c r="D388" s="2">
        <f>MACD!E388</f>
        <v>-5.6986311435269776E-3</v>
      </c>
      <c r="E388" s="2">
        <f>MACD!F388</f>
        <v>3.1826654637126389E-3</v>
      </c>
      <c r="F388" s="2">
        <f>'Moving Avg'!D388</f>
        <v>1.3239199999999998</v>
      </c>
      <c r="G388" s="2">
        <f>'Moving Avg'!F388</f>
        <v>1.3198349999999999</v>
      </c>
      <c r="H388" s="2">
        <f>'Moving Avg'!G388</f>
        <v>1.3895420000000001</v>
      </c>
      <c r="I388" s="2">
        <f>'Moving Avg'!H388</f>
        <v>1.4594324999999977</v>
      </c>
      <c r="J388" s="5" t="str">
        <f>OBV!F388</f>
        <v>BULLISH</v>
      </c>
      <c r="K388" s="5" t="str">
        <f>OBV!G388</f>
        <v>WEAK</v>
      </c>
      <c r="L388" s="5" t="str">
        <f>OBV!H388</f>
        <v>CONFIRMED BULLISH</v>
      </c>
      <c r="M388" s="7">
        <f t="shared" si="60"/>
        <v>25</v>
      </c>
      <c r="N388" s="7">
        <f t="shared" si="61"/>
        <v>45</v>
      </c>
      <c r="O388" s="7">
        <f t="shared" si="62"/>
        <v>0</v>
      </c>
      <c r="P388" s="7">
        <f t="shared" si="63"/>
        <v>67</v>
      </c>
      <c r="Q388" s="8">
        <f t="shared" si="64"/>
        <v>34.549999999999997</v>
      </c>
      <c r="R388" s="8">
        <f t="shared" si="65"/>
        <v>30.75</v>
      </c>
      <c r="S388" s="8">
        <f t="shared" si="66"/>
        <v>40.650000000000006</v>
      </c>
      <c r="T388" s="8">
        <f t="shared" si="67"/>
        <v>34.25</v>
      </c>
      <c r="U388" s="7">
        <f t="shared" si="68"/>
        <v>35.31666666666667</v>
      </c>
      <c r="V388" s="7">
        <f t="shared" si="69"/>
        <v>35.049999999999997</v>
      </c>
    </row>
    <row r="389" spans="1:22" ht="13.5" x14ac:dyDescent="0.25">
      <c r="A389" s="3">
        <f>RSI!A389</f>
        <v>42870</v>
      </c>
      <c r="B389" s="2">
        <f>RSI!B389</f>
        <v>1.3677999999999999</v>
      </c>
      <c r="C389" s="2">
        <f>RSI!I389</f>
        <v>56.875438132721222</v>
      </c>
      <c r="D389" s="2">
        <f>MACD!E389</f>
        <v>-1.3157685674179298E-2</v>
      </c>
      <c r="E389" s="2">
        <f>MACD!F389</f>
        <v>-8.5404763865748294E-5</v>
      </c>
      <c r="F389" s="2">
        <f>'Moving Avg'!D389</f>
        <v>1.3351999999999999</v>
      </c>
      <c r="G389" s="2">
        <f>'Moving Avg'!F389</f>
        <v>1.3217149999999998</v>
      </c>
      <c r="H389" s="2">
        <f>'Moving Avg'!G389</f>
        <v>1.3874080000000004</v>
      </c>
      <c r="I389" s="2">
        <f>'Moving Avg'!H389</f>
        <v>1.4590559999999979</v>
      </c>
      <c r="J389" s="5" t="str">
        <f>OBV!F389</f>
        <v>BULLISH</v>
      </c>
      <c r="K389" s="5" t="str">
        <f>OBV!G389</f>
        <v>WEAK</v>
      </c>
      <c r="L389" s="5" t="str">
        <f>OBV!H389</f>
        <v>CONFIRMED BULLISH</v>
      </c>
      <c r="M389" s="7">
        <f t="shared" si="60"/>
        <v>25</v>
      </c>
      <c r="N389" s="7">
        <f t="shared" si="61"/>
        <v>45</v>
      </c>
      <c r="O389" s="7">
        <f t="shared" si="62"/>
        <v>0</v>
      </c>
      <c r="P389" s="7">
        <f t="shared" si="63"/>
        <v>67</v>
      </c>
      <c r="Q389" s="8">
        <f t="shared" si="64"/>
        <v>34.549999999999997</v>
      </c>
      <c r="R389" s="8">
        <f t="shared" si="65"/>
        <v>30.75</v>
      </c>
      <c r="S389" s="8">
        <f t="shared" si="66"/>
        <v>40.650000000000006</v>
      </c>
      <c r="T389" s="8">
        <f t="shared" si="67"/>
        <v>34.25</v>
      </c>
      <c r="U389" s="7">
        <f t="shared" si="68"/>
        <v>35.31666666666667</v>
      </c>
      <c r="V389" s="7">
        <f t="shared" si="69"/>
        <v>35.049999999999997</v>
      </c>
    </row>
    <row r="390" spans="1:22" ht="13.5" x14ac:dyDescent="0.25">
      <c r="A390" s="3">
        <f>RSI!A390</f>
        <v>42871</v>
      </c>
      <c r="B390" s="2">
        <f>RSI!B390</f>
        <v>1.3615999999999999</v>
      </c>
      <c r="C390" s="2">
        <f>RSI!I390</f>
        <v>55.008300205260653</v>
      </c>
      <c r="D390" s="2">
        <f>MACD!E390</f>
        <v>-1.8209563888517355E-2</v>
      </c>
      <c r="E390" s="2">
        <f>MACD!F390</f>
        <v>-3.7102365887960701E-3</v>
      </c>
      <c r="F390" s="2">
        <f>'Moving Avg'!D390</f>
        <v>1.3465</v>
      </c>
      <c r="G390" s="2">
        <f>'Moving Avg'!F390</f>
        <v>1.3235999999999997</v>
      </c>
      <c r="H390" s="2">
        <f>'Moving Avg'!G390</f>
        <v>1.3851500000000003</v>
      </c>
      <c r="I390" s="2">
        <f>'Moving Avg'!H390</f>
        <v>1.4586484999999976</v>
      </c>
      <c r="J390" s="5" t="str">
        <f>OBV!F390</f>
        <v>BULLISH</v>
      </c>
      <c r="K390" s="5" t="str">
        <f>OBV!G390</f>
        <v>WEAK</v>
      </c>
      <c r="L390" s="5" t="str">
        <f>OBV!H390</f>
        <v>CONFIRMED BULLISH</v>
      </c>
      <c r="M390" s="7">
        <f t="shared" si="60"/>
        <v>25</v>
      </c>
      <c r="N390" s="7">
        <f t="shared" si="61"/>
        <v>45</v>
      </c>
      <c r="O390" s="7">
        <f t="shared" si="62"/>
        <v>0</v>
      </c>
      <c r="P390" s="7">
        <f t="shared" si="63"/>
        <v>67</v>
      </c>
      <c r="Q390" s="8">
        <f t="shared" si="64"/>
        <v>34.549999999999997</v>
      </c>
      <c r="R390" s="8">
        <f t="shared" si="65"/>
        <v>30.75</v>
      </c>
      <c r="S390" s="8">
        <f t="shared" si="66"/>
        <v>40.650000000000006</v>
      </c>
      <c r="T390" s="8">
        <f t="shared" si="67"/>
        <v>34.25</v>
      </c>
      <c r="U390" s="7">
        <f t="shared" si="68"/>
        <v>35.31666666666667</v>
      </c>
      <c r="V390" s="7">
        <f t="shared" si="69"/>
        <v>35.049999999999997</v>
      </c>
    </row>
    <row r="391" spans="1:22" ht="13.5" x14ac:dyDescent="0.25">
      <c r="A391" s="3">
        <f>RSI!A391</f>
        <v>42872</v>
      </c>
      <c r="B391" s="2">
        <f>RSI!B391</f>
        <v>1.3552999999999999</v>
      </c>
      <c r="C391" s="2">
        <f>RSI!I391</f>
        <v>53.100708163180258</v>
      </c>
      <c r="D391" s="2">
        <f>MACD!E391</f>
        <v>-2.2137279710138236E-2</v>
      </c>
      <c r="E391" s="2">
        <f>MACD!F391</f>
        <v>-7.3956452130645028E-3</v>
      </c>
      <c r="F391" s="2">
        <f>'Moving Avg'!D391</f>
        <v>1.3565399999999999</v>
      </c>
      <c r="G391" s="2">
        <f>'Moving Avg'!F391</f>
        <v>1.3251699999999997</v>
      </c>
      <c r="H391" s="2">
        <f>'Moving Avg'!G391</f>
        <v>1.3831420000000005</v>
      </c>
      <c r="I391" s="2">
        <f>'Moving Avg'!H391</f>
        <v>1.4582409999999979</v>
      </c>
      <c r="J391" s="5" t="str">
        <f>OBV!F391</f>
        <v>BULLISH</v>
      </c>
      <c r="K391" s="5" t="str">
        <f>OBV!G391</f>
        <v>WEAK</v>
      </c>
      <c r="L391" s="5" t="str">
        <f>OBV!H391</f>
        <v>CONFIRMED BULLISH</v>
      </c>
      <c r="M391" s="7">
        <f t="shared" si="60"/>
        <v>25</v>
      </c>
      <c r="N391" s="7">
        <f t="shared" si="61"/>
        <v>45</v>
      </c>
      <c r="O391" s="7">
        <f t="shared" si="62"/>
        <v>0</v>
      </c>
      <c r="P391" s="7">
        <f t="shared" si="63"/>
        <v>67</v>
      </c>
      <c r="Q391" s="8">
        <f t="shared" si="64"/>
        <v>34.549999999999997</v>
      </c>
      <c r="R391" s="8">
        <f t="shared" si="65"/>
        <v>30.75</v>
      </c>
      <c r="S391" s="8">
        <f t="shared" si="66"/>
        <v>40.650000000000006</v>
      </c>
      <c r="T391" s="8">
        <f t="shared" si="67"/>
        <v>34.25</v>
      </c>
      <c r="U391" s="7">
        <f t="shared" si="68"/>
        <v>35.31666666666667</v>
      </c>
      <c r="V391" s="7">
        <f t="shared" si="69"/>
        <v>35.049999999999997</v>
      </c>
    </row>
    <row r="392" spans="1:22" ht="13.5" x14ac:dyDescent="0.25">
      <c r="A392" s="3">
        <f>RSI!A392</f>
        <v>42873</v>
      </c>
      <c r="B392" s="2">
        <f>RSI!B392</f>
        <v>1.3552999999999999</v>
      </c>
      <c r="C392" s="2">
        <f>RSI!I392</f>
        <v>53.100708163180251</v>
      </c>
      <c r="D392" s="2">
        <f>MACD!E392</f>
        <v>-2.5534353020979283E-2</v>
      </c>
      <c r="E392" s="2">
        <f>MACD!F392</f>
        <v>-1.102338677464746E-2</v>
      </c>
      <c r="F392" s="2">
        <f>'Moving Avg'!D392</f>
        <v>1.3590599999999999</v>
      </c>
      <c r="G392" s="2">
        <f>'Moving Avg'!F392</f>
        <v>1.3251699999999997</v>
      </c>
      <c r="H392" s="2">
        <f>'Moving Avg'!G392</f>
        <v>1.3810100000000003</v>
      </c>
      <c r="I392" s="2">
        <f>'Moving Avg'!H392</f>
        <v>1.4578334999999982</v>
      </c>
      <c r="J392" s="5" t="str">
        <f>OBV!F392</f>
        <v>BULLISH</v>
      </c>
      <c r="K392" s="5" t="str">
        <f>OBV!G392</f>
        <v>NEUTRAL</v>
      </c>
      <c r="L392" s="5" t="str">
        <f>OBV!H392</f>
        <v>CONFIRMED BULLISH</v>
      </c>
      <c r="M392" s="7">
        <f t="shared" si="60"/>
        <v>25</v>
      </c>
      <c r="N392" s="7">
        <f t="shared" si="61"/>
        <v>45</v>
      </c>
      <c r="O392" s="7">
        <f t="shared" si="62"/>
        <v>0</v>
      </c>
      <c r="P392" s="7">
        <f t="shared" si="63"/>
        <v>83.5</v>
      </c>
      <c r="Q392" s="8">
        <f t="shared" si="64"/>
        <v>37.024999999999999</v>
      </c>
      <c r="R392" s="8">
        <f t="shared" si="65"/>
        <v>34.875</v>
      </c>
      <c r="S392" s="8">
        <f t="shared" si="66"/>
        <v>48.075000000000003</v>
      </c>
      <c r="T392" s="8">
        <f t="shared" si="67"/>
        <v>38.375</v>
      </c>
      <c r="U392" s="7">
        <f t="shared" si="68"/>
        <v>39.991666666666667</v>
      </c>
      <c r="V392" s="7">
        <f t="shared" si="69"/>
        <v>39.587500000000006</v>
      </c>
    </row>
    <row r="393" spans="1:22" ht="13.5" x14ac:dyDescent="0.25">
      <c r="A393" s="3">
        <f>RSI!A393</f>
        <v>42874</v>
      </c>
      <c r="B393" s="2">
        <f>RSI!B393</f>
        <v>1.349</v>
      </c>
      <c r="C393" s="2">
        <f>RSI!I393</f>
        <v>51.047644799009653</v>
      </c>
      <c r="D393" s="2">
        <f>MACD!E393</f>
        <v>-2.8010301022111328E-2</v>
      </c>
      <c r="E393" s="2">
        <f>MACD!F393</f>
        <v>-1.4420769624140234E-2</v>
      </c>
      <c r="F393" s="2">
        <f>'Moving Avg'!D393</f>
        <v>1.3577999999999999</v>
      </c>
      <c r="G393" s="2">
        <f>'Moving Avg'!F393</f>
        <v>1.3264249999999997</v>
      </c>
      <c r="H393" s="2">
        <f>'Moving Avg'!G393</f>
        <v>1.3785000000000005</v>
      </c>
      <c r="I393" s="2">
        <f>'Moving Avg'!H393</f>
        <v>1.4573944999999977</v>
      </c>
      <c r="J393" s="5" t="str">
        <f>OBV!F393</f>
        <v>BEARISH</v>
      </c>
      <c r="K393" s="5" t="str">
        <f>OBV!G393</f>
        <v>STRONG</v>
      </c>
      <c r="L393" s="5" t="str">
        <f>OBV!H393</f>
        <v>CONFIRMED BEARISH</v>
      </c>
      <c r="M393" s="7">
        <f t="shared" si="60"/>
        <v>25</v>
      </c>
      <c r="N393" s="7">
        <f t="shared" si="61"/>
        <v>45</v>
      </c>
      <c r="O393" s="7">
        <f t="shared" si="62"/>
        <v>0</v>
      </c>
      <c r="P393" s="7">
        <f t="shared" si="63"/>
        <v>33</v>
      </c>
      <c r="Q393" s="8">
        <f t="shared" si="64"/>
        <v>29.45</v>
      </c>
      <c r="R393" s="8">
        <f t="shared" si="65"/>
        <v>22.25</v>
      </c>
      <c r="S393" s="8">
        <f t="shared" si="66"/>
        <v>25.35</v>
      </c>
      <c r="T393" s="8">
        <f t="shared" si="67"/>
        <v>25.75</v>
      </c>
      <c r="U393" s="7">
        <f t="shared" si="68"/>
        <v>25.683333333333337</v>
      </c>
      <c r="V393" s="7">
        <f t="shared" si="69"/>
        <v>25.700000000000003</v>
      </c>
    </row>
    <row r="394" spans="1:22" ht="13.5" x14ac:dyDescent="0.25">
      <c r="A394" s="3">
        <f>RSI!A394</f>
        <v>42877</v>
      </c>
      <c r="B394" s="2">
        <f>RSI!B394</f>
        <v>1.3677999999999999</v>
      </c>
      <c r="C394" s="2">
        <f>RSI!I394</f>
        <v>56.457851723551819</v>
      </c>
      <c r="D394" s="2">
        <f>MACD!E394</f>
        <v>-3.0554587336136585E-2</v>
      </c>
      <c r="E394" s="2">
        <f>MACD!F394</f>
        <v>-1.7647533166539504E-2</v>
      </c>
      <c r="F394" s="2">
        <f>'Moving Avg'!D394</f>
        <v>1.3577999999999999</v>
      </c>
      <c r="G394" s="2">
        <f>'Moving Avg'!F394</f>
        <v>1.3295599999999996</v>
      </c>
      <c r="H394" s="2">
        <f>'Moving Avg'!G394</f>
        <v>1.3763660000000006</v>
      </c>
      <c r="I394" s="2">
        <f>'Moving Avg'!H394</f>
        <v>1.4570179999999979</v>
      </c>
      <c r="J394" s="5" t="str">
        <f>OBV!F394</f>
        <v>BEARISH</v>
      </c>
      <c r="K394" s="5" t="str">
        <f>OBV!G394</f>
        <v>STRONG</v>
      </c>
      <c r="L394" s="5" t="str">
        <f>OBV!H394</f>
        <v>NEUTRAL</v>
      </c>
      <c r="M394" s="7">
        <f t="shared" si="60"/>
        <v>25</v>
      </c>
      <c r="N394" s="7">
        <f t="shared" si="61"/>
        <v>45</v>
      </c>
      <c r="O394" s="7">
        <f t="shared" si="62"/>
        <v>0</v>
      </c>
      <c r="P394" s="7">
        <f t="shared" si="63"/>
        <v>33</v>
      </c>
      <c r="Q394" s="8">
        <f t="shared" si="64"/>
        <v>29.45</v>
      </c>
      <c r="R394" s="8">
        <f t="shared" si="65"/>
        <v>22.25</v>
      </c>
      <c r="S394" s="8">
        <f t="shared" si="66"/>
        <v>25.35</v>
      </c>
      <c r="T394" s="8">
        <f t="shared" si="67"/>
        <v>25.75</v>
      </c>
      <c r="U394" s="7">
        <f t="shared" si="68"/>
        <v>25.683333333333337</v>
      </c>
      <c r="V394" s="7">
        <f t="shared" si="69"/>
        <v>25.700000000000003</v>
      </c>
    </row>
    <row r="395" spans="1:22" ht="13.5" x14ac:dyDescent="0.25">
      <c r="A395" s="3">
        <f>RSI!A395</f>
        <v>42878</v>
      </c>
      <c r="B395" s="2">
        <f>RSI!B395</f>
        <v>1.3615999999999999</v>
      </c>
      <c r="C395" s="2">
        <f>RSI!I395</f>
        <v>54.325482525589223</v>
      </c>
      <c r="D395" s="2">
        <f>MACD!E395</f>
        <v>-3.3352480176627841E-2</v>
      </c>
      <c r="E395" s="2">
        <f>MACD!F395</f>
        <v>-2.078852256855717E-2</v>
      </c>
      <c r="F395" s="2">
        <f>'Moving Avg'!D395</f>
        <v>1.3577999999999999</v>
      </c>
      <c r="G395" s="2">
        <f>'Moving Avg'!F395</f>
        <v>1.3311299999999997</v>
      </c>
      <c r="H395" s="2">
        <f>'Moving Avg'!G395</f>
        <v>1.3741080000000006</v>
      </c>
      <c r="I395" s="2">
        <f>'Moving Avg'!H395</f>
        <v>1.4565474999999981</v>
      </c>
      <c r="J395" s="5" t="str">
        <f>OBV!F395</f>
        <v>BEARISH</v>
      </c>
      <c r="K395" s="5" t="str">
        <f>OBV!G395</f>
        <v>STRONG</v>
      </c>
      <c r="L395" s="5" t="str">
        <f>OBV!H395</f>
        <v>NEUTRAL</v>
      </c>
      <c r="M395" s="7">
        <f t="shared" si="60"/>
        <v>25</v>
      </c>
      <c r="N395" s="7">
        <f t="shared" si="61"/>
        <v>45</v>
      </c>
      <c r="O395" s="7">
        <f t="shared" si="62"/>
        <v>0</v>
      </c>
      <c r="P395" s="7">
        <f t="shared" si="63"/>
        <v>33</v>
      </c>
      <c r="Q395" s="8">
        <f t="shared" si="64"/>
        <v>29.45</v>
      </c>
      <c r="R395" s="8">
        <f t="shared" si="65"/>
        <v>22.25</v>
      </c>
      <c r="S395" s="8">
        <f t="shared" si="66"/>
        <v>25.35</v>
      </c>
      <c r="T395" s="8">
        <f t="shared" si="67"/>
        <v>25.75</v>
      </c>
      <c r="U395" s="7">
        <f t="shared" si="68"/>
        <v>25.683333333333337</v>
      </c>
      <c r="V395" s="7">
        <f t="shared" si="69"/>
        <v>25.700000000000003</v>
      </c>
    </row>
    <row r="396" spans="1:22" ht="13.5" x14ac:dyDescent="0.25">
      <c r="A396" s="3">
        <f>RSI!A396</f>
        <v>42879</v>
      </c>
      <c r="B396" s="2">
        <f>RSI!B396</f>
        <v>1.3552999999999999</v>
      </c>
      <c r="C396" s="2">
        <f>RSI!I396</f>
        <v>52.169294839098342</v>
      </c>
      <c r="D396" s="2">
        <f>MACD!E396</f>
        <v>-3.5341684194942991E-2</v>
      </c>
      <c r="E396" s="2">
        <f>MACD!F396</f>
        <v>-2.3699154893834336E-2</v>
      </c>
      <c r="F396" s="2">
        <f>'Moving Avg'!D396</f>
        <v>1.3577999999999999</v>
      </c>
      <c r="G396" s="2">
        <f>'Moving Avg'!F396</f>
        <v>1.3330149999999996</v>
      </c>
      <c r="H396" s="2">
        <f>'Moving Avg'!G396</f>
        <v>1.3717240000000006</v>
      </c>
      <c r="I396" s="2">
        <f>'Moving Avg'!H396</f>
        <v>1.4559199999999979</v>
      </c>
      <c r="J396" s="5" t="str">
        <f>OBV!F396</f>
        <v>BEARISH</v>
      </c>
      <c r="K396" s="5" t="str">
        <f>OBV!G396</f>
        <v>STRONG</v>
      </c>
      <c r="L396" s="5" t="str">
        <f>OBV!H396</f>
        <v>NEUTRAL</v>
      </c>
      <c r="M396" s="7">
        <f t="shared" si="60"/>
        <v>25</v>
      </c>
      <c r="N396" s="7">
        <f t="shared" si="61"/>
        <v>45</v>
      </c>
      <c r="O396" s="7">
        <f t="shared" si="62"/>
        <v>0</v>
      </c>
      <c r="P396" s="7">
        <f t="shared" si="63"/>
        <v>33</v>
      </c>
      <c r="Q396" s="8">
        <f t="shared" si="64"/>
        <v>29.45</v>
      </c>
      <c r="R396" s="8">
        <f t="shared" si="65"/>
        <v>22.25</v>
      </c>
      <c r="S396" s="8">
        <f t="shared" si="66"/>
        <v>25.35</v>
      </c>
      <c r="T396" s="8">
        <f t="shared" si="67"/>
        <v>25.75</v>
      </c>
      <c r="U396" s="7">
        <f t="shared" si="68"/>
        <v>25.683333333333337</v>
      </c>
      <c r="V396" s="7">
        <f t="shared" si="69"/>
        <v>25.700000000000003</v>
      </c>
    </row>
    <row r="397" spans="1:22" ht="13.5" x14ac:dyDescent="0.25">
      <c r="A397" s="3">
        <f>RSI!A397</f>
        <v>42880</v>
      </c>
      <c r="B397" s="2">
        <f>RSI!B397</f>
        <v>1.349</v>
      </c>
      <c r="C397" s="2">
        <f>RSI!I397</f>
        <v>50.030814670323011</v>
      </c>
      <c r="D397" s="2">
        <f>MACD!E397</f>
        <v>-3.081822085664343E-2</v>
      </c>
      <c r="E397" s="2">
        <f>MACD!F397</f>
        <v>-2.5122968086396157E-2</v>
      </c>
      <c r="F397" s="2">
        <f>'Moving Avg'!D397</f>
        <v>1.3565400000000001</v>
      </c>
      <c r="G397" s="2">
        <f>'Moving Avg'!F397</f>
        <v>1.3333299999999997</v>
      </c>
      <c r="H397" s="2">
        <f>'Moving Avg'!G397</f>
        <v>1.3698420000000004</v>
      </c>
      <c r="I397" s="2">
        <f>'Moving Avg'!H397</f>
        <v>1.4553554999999978</v>
      </c>
      <c r="J397" s="5" t="str">
        <f>OBV!F397</f>
        <v>BEARISH</v>
      </c>
      <c r="K397" s="5" t="str">
        <f>OBV!G397</f>
        <v>STRONG</v>
      </c>
      <c r="L397" s="5" t="str">
        <f>OBV!H397</f>
        <v>CONFIRMED BEARISH</v>
      </c>
      <c r="M397" s="7">
        <f t="shared" si="60"/>
        <v>25</v>
      </c>
      <c r="N397" s="7">
        <f t="shared" si="61"/>
        <v>45</v>
      </c>
      <c r="O397" s="7">
        <f t="shared" si="62"/>
        <v>0</v>
      </c>
      <c r="P397" s="7">
        <f t="shared" si="63"/>
        <v>33</v>
      </c>
      <c r="Q397" s="8">
        <f t="shared" si="64"/>
        <v>29.45</v>
      </c>
      <c r="R397" s="8">
        <f t="shared" si="65"/>
        <v>22.25</v>
      </c>
      <c r="S397" s="8">
        <f t="shared" si="66"/>
        <v>25.35</v>
      </c>
      <c r="T397" s="8">
        <f t="shared" si="67"/>
        <v>25.75</v>
      </c>
      <c r="U397" s="7">
        <f t="shared" si="68"/>
        <v>25.683333333333337</v>
      </c>
      <c r="V397" s="7">
        <f t="shared" si="69"/>
        <v>25.700000000000003</v>
      </c>
    </row>
    <row r="398" spans="1:22" ht="13.5" x14ac:dyDescent="0.25">
      <c r="A398" s="3">
        <f>RSI!A398</f>
        <v>42881</v>
      </c>
      <c r="B398" s="2">
        <f>RSI!B398</f>
        <v>1.349</v>
      </c>
      <c r="C398" s="2">
        <f>RSI!I398</f>
        <v>50.030814670323011</v>
      </c>
      <c r="D398" s="2">
        <f>MACD!E398</f>
        <v>-2.5056325410891533E-2</v>
      </c>
      <c r="E398" s="2">
        <f>MACD!F398</f>
        <v>-2.5109639551295235E-2</v>
      </c>
      <c r="F398" s="2">
        <f>'Moving Avg'!D398</f>
        <v>1.3565400000000001</v>
      </c>
      <c r="G398" s="2">
        <f>'Moving Avg'!F398</f>
        <v>1.3355249999999999</v>
      </c>
      <c r="H398" s="2">
        <f>'Moving Avg'!G398</f>
        <v>1.3672060000000008</v>
      </c>
      <c r="I398" s="2">
        <f>'Moving Avg'!H398</f>
        <v>1.4545709999999983</v>
      </c>
      <c r="J398" s="5" t="str">
        <f>OBV!F398</f>
        <v>BEARISH</v>
      </c>
      <c r="K398" s="5" t="str">
        <f>OBV!G398</f>
        <v>STRONG</v>
      </c>
      <c r="L398" s="5" t="str">
        <f>OBV!H398</f>
        <v>NEUTRAL</v>
      </c>
      <c r="M398" s="7">
        <f t="shared" si="60"/>
        <v>25</v>
      </c>
      <c r="N398" s="7">
        <f t="shared" si="61"/>
        <v>0</v>
      </c>
      <c r="O398" s="7">
        <f t="shared" si="62"/>
        <v>0</v>
      </c>
      <c r="P398" s="7">
        <f t="shared" si="63"/>
        <v>33</v>
      </c>
      <c r="Q398" s="8">
        <f t="shared" si="64"/>
        <v>13.7</v>
      </c>
      <c r="R398" s="8">
        <f t="shared" si="65"/>
        <v>13.25</v>
      </c>
      <c r="S398" s="8">
        <f t="shared" si="66"/>
        <v>18.600000000000001</v>
      </c>
      <c r="T398" s="8">
        <f t="shared" si="67"/>
        <v>14.5</v>
      </c>
      <c r="U398" s="7">
        <f t="shared" si="68"/>
        <v>15.183333333333332</v>
      </c>
      <c r="V398" s="7">
        <f t="shared" si="69"/>
        <v>15.012499999999999</v>
      </c>
    </row>
    <row r="399" spans="1:22" ht="13.5" x14ac:dyDescent="0.25">
      <c r="A399" s="3">
        <f>RSI!A399</f>
        <v>42884</v>
      </c>
      <c r="B399" s="2">
        <f>RSI!B399</f>
        <v>1.3615999999999999</v>
      </c>
      <c r="C399" s="2">
        <f>RSI!I399</f>
        <v>54.369378644533896</v>
      </c>
      <c r="D399" s="2">
        <f>MACD!E399</f>
        <v>-1.9194939230762209E-2</v>
      </c>
      <c r="E399" s="2">
        <f>MACD!F399</f>
        <v>-2.3926699487188632E-2</v>
      </c>
      <c r="F399" s="2">
        <f>'Moving Avg'!D399</f>
        <v>1.3553000000000002</v>
      </c>
      <c r="G399" s="2">
        <f>'Moving Avg'!F399</f>
        <v>1.3386649999999998</v>
      </c>
      <c r="H399" s="2">
        <f>'Moving Avg'!G399</f>
        <v>1.3649480000000009</v>
      </c>
      <c r="I399" s="2">
        <f>'Moving Avg'!H399</f>
        <v>1.453974999999998</v>
      </c>
      <c r="J399" s="5" t="str">
        <f>OBV!F399</f>
        <v>BEARISH</v>
      </c>
      <c r="K399" s="5" t="str">
        <f>OBV!G399</f>
        <v>STRONG</v>
      </c>
      <c r="L399" s="5" t="str">
        <f>OBV!H399</f>
        <v>CONFIRMED BEARISH</v>
      </c>
      <c r="M399" s="7">
        <f t="shared" si="60"/>
        <v>25</v>
      </c>
      <c r="N399" s="7">
        <f t="shared" si="61"/>
        <v>0</v>
      </c>
      <c r="O399" s="7">
        <f t="shared" si="62"/>
        <v>0</v>
      </c>
      <c r="P399" s="7">
        <f t="shared" si="63"/>
        <v>33</v>
      </c>
      <c r="Q399" s="8">
        <f t="shared" si="64"/>
        <v>13.7</v>
      </c>
      <c r="R399" s="8">
        <f t="shared" si="65"/>
        <v>13.25</v>
      </c>
      <c r="S399" s="8">
        <f t="shared" si="66"/>
        <v>18.600000000000001</v>
      </c>
      <c r="T399" s="8">
        <f t="shared" si="67"/>
        <v>14.5</v>
      </c>
      <c r="U399" s="7">
        <f t="shared" si="68"/>
        <v>15.183333333333332</v>
      </c>
      <c r="V399" s="7">
        <f t="shared" si="69"/>
        <v>15.012499999999999</v>
      </c>
    </row>
    <row r="400" spans="1:22" ht="13.5" x14ac:dyDescent="0.25">
      <c r="A400" s="3">
        <f>RSI!A400</f>
        <v>42885</v>
      </c>
      <c r="B400" s="2">
        <f>RSI!B400</f>
        <v>1.3615999999999999</v>
      </c>
      <c r="C400" s="2">
        <f>RSI!I400</f>
        <v>54.369378644533896</v>
      </c>
      <c r="D400" s="2">
        <f>MACD!E400</f>
        <v>-1.5267130238002524E-2</v>
      </c>
      <c r="E400" s="2">
        <f>MACD!F400</f>
        <v>-2.2194785637351413E-2</v>
      </c>
      <c r="F400" s="2">
        <f>'Moving Avg'!D400</f>
        <v>1.3553000000000002</v>
      </c>
      <c r="G400" s="2">
        <f>'Moving Avg'!F400</f>
        <v>1.3414899999999998</v>
      </c>
      <c r="H400" s="2">
        <f>'Moving Avg'!G400</f>
        <v>1.3626900000000006</v>
      </c>
      <c r="I400" s="2">
        <f>'Moving Avg'!H400</f>
        <v>1.4534104999999986</v>
      </c>
      <c r="J400" s="5" t="str">
        <f>OBV!F400</f>
        <v>BEARISH</v>
      </c>
      <c r="K400" s="5" t="str">
        <f>OBV!G400</f>
        <v>STRONG</v>
      </c>
      <c r="L400" s="5" t="str">
        <f>OBV!H400</f>
        <v>NEUTRAL</v>
      </c>
      <c r="M400" s="7">
        <f t="shared" si="60"/>
        <v>25</v>
      </c>
      <c r="N400" s="7">
        <f t="shared" si="61"/>
        <v>0</v>
      </c>
      <c r="O400" s="7">
        <f t="shared" si="62"/>
        <v>0</v>
      </c>
      <c r="P400" s="7">
        <f t="shared" si="63"/>
        <v>33</v>
      </c>
      <c r="Q400" s="8">
        <f t="shared" si="64"/>
        <v>13.7</v>
      </c>
      <c r="R400" s="8">
        <f t="shared" si="65"/>
        <v>13.25</v>
      </c>
      <c r="S400" s="8">
        <f t="shared" si="66"/>
        <v>18.600000000000001</v>
      </c>
      <c r="T400" s="8">
        <f t="shared" si="67"/>
        <v>14.5</v>
      </c>
      <c r="U400" s="7">
        <f t="shared" si="68"/>
        <v>15.183333333333332</v>
      </c>
      <c r="V400" s="7">
        <f t="shared" si="69"/>
        <v>15.012499999999999</v>
      </c>
    </row>
    <row r="401" spans="1:22" ht="13.5" x14ac:dyDescent="0.25">
      <c r="A401" s="3">
        <f>RSI!A401</f>
        <v>42886</v>
      </c>
      <c r="B401" s="2">
        <f>RSI!B401</f>
        <v>1.3427</v>
      </c>
      <c r="C401" s="2">
        <f>RSI!I401</f>
        <v>47.234826920468137</v>
      </c>
      <c r="D401" s="2">
        <f>MACD!E401</f>
        <v>-1.158503338911121E-2</v>
      </c>
      <c r="E401" s="2">
        <f>MACD!F401</f>
        <v>-2.0072835187703374E-2</v>
      </c>
      <c r="F401" s="2">
        <f>'Moving Avg'!D401</f>
        <v>1.3527799999999999</v>
      </c>
      <c r="G401" s="2">
        <f>'Moving Avg'!F401</f>
        <v>1.3433699999999997</v>
      </c>
      <c r="H401" s="2">
        <f>'Moving Avg'!G401</f>
        <v>1.3596780000000004</v>
      </c>
      <c r="I401" s="2">
        <f>'Moving Avg'!H401</f>
        <v>1.4525944999999985</v>
      </c>
      <c r="J401" s="5" t="str">
        <f>OBV!F401</f>
        <v>BEARISH</v>
      </c>
      <c r="K401" s="5" t="str">
        <f>OBV!G401</f>
        <v>STRONG</v>
      </c>
      <c r="L401" s="5" t="str">
        <f>OBV!H401</f>
        <v>CONFIRMED BEARISH</v>
      </c>
      <c r="M401" s="7">
        <f t="shared" si="60"/>
        <v>25</v>
      </c>
      <c r="N401" s="7">
        <f t="shared" si="61"/>
        <v>0</v>
      </c>
      <c r="O401" s="7">
        <f t="shared" si="62"/>
        <v>0</v>
      </c>
      <c r="P401" s="7">
        <f t="shared" si="63"/>
        <v>33</v>
      </c>
      <c r="Q401" s="8">
        <f t="shared" si="64"/>
        <v>13.7</v>
      </c>
      <c r="R401" s="8">
        <f t="shared" si="65"/>
        <v>13.25</v>
      </c>
      <c r="S401" s="8">
        <f t="shared" si="66"/>
        <v>18.600000000000001</v>
      </c>
      <c r="T401" s="8">
        <f t="shared" si="67"/>
        <v>14.5</v>
      </c>
      <c r="U401" s="7">
        <f t="shared" si="68"/>
        <v>15.183333333333332</v>
      </c>
      <c r="V401" s="7">
        <f t="shared" si="69"/>
        <v>15.012499999999999</v>
      </c>
    </row>
    <row r="402" spans="1:22" ht="13.5" x14ac:dyDescent="0.25">
      <c r="A402" s="3">
        <f>RSI!A402</f>
        <v>42887</v>
      </c>
      <c r="B402" s="2">
        <f>RSI!B402</f>
        <v>1.3427</v>
      </c>
      <c r="C402" s="2">
        <f>RSI!I402</f>
        <v>47.234826920468137</v>
      </c>
      <c r="D402" s="2">
        <f>MACD!E402</f>
        <v>-8.424586759477215E-3</v>
      </c>
      <c r="E402" s="2">
        <f>MACD!F402</f>
        <v>-1.7743185502058143E-2</v>
      </c>
      <c r="F402" s="2">
        <f>'Moving Avg'!D402</f>
        <v>1.3515199999999998</v>
      </c>
      <c r="G402" s="2">
        <f>'Moving Avg'!F402</f>
        <v>1.3452499999999998</v>
      </c>
      <c r="H402" s="2">
        <f>'Moving Avg'!G402</f>
        <v>1.3566660000000004</v>
      </c>
      <c r="I402" s="2">
        <f>'Moving Avg'!H402</f>
        <v>1.451684499999998</v>
      </c>
      <c r="J402" s="5" t="str">
        <f>OBV!F402</f>
        <v>BEARISH</v>
      </c>
      <c r="K402" s="5" t="str">
        <f>OBV!G402</f>
        <v>STRONG</v>
      </c>
      <c r="L402" s="5" t="str">
        <f>OBV!H402</f>
        <v>CONFIRMED BEARISH</v>
      </c>
      <c r="M402" s="7">
        <f t="shared" si="60"/>
        <v>25</v>
      </c>
      <c r="N402" s="7">
        <f t="shared" si="61"/>
        <v>0</v>
      </c>
      <c r="O402" s="7">
        <f t="shared" si="62"/>
        <v>0</v>
      </c>
      <c r="P402" s="7">
        <f t="shared" si="63"/>
        <v>33</v>
      </c>
      <c r="Q402" s="8">
        <f t="shared" si="64"/>
        <v>13.7</v>
      </c>
      <c r="R402" s="8">
        <f t="shared" si="65"/>
        <v>13.25</v>
      </c>
      <c r="S402" s="8">
        <f t="shared" si="66"/>
        <v>18.600000000000001</v>
      </c>
      <c r="T402" s="8">
        <f t="shared" si="67"/>
        <v>14.5</v>
      </c>
      <c r="U402" s="7">
        <f t="shared" si="68"/>
        <v>15.183333333333332</v>
      </c>
      <c r="V402" s="7">
        <f t="shared" si="69"/>
        <v>15.012499999999999</v>
      </c>
    </row>
    <row r="403" spans="1:22" ht="13.5" x14ac:dyDescent="0.25">
      <c r="A403" s="3">
        <f>RSI!A403</f>
        <v>42888</v>
      </c>
      <c r="B403" s="2">
        <f>RSI!B403</f>
        <v>1.2988</v>
      </c>
      <c r="C403" s="2">
        <f>RSI!I403</f>
        <v>34.898388883095478</v>
      </c>
      <c r="D403" s="2">
        <f>MACD!E403</f>
        <v>-3.4262358472627596E-3</v>
      </c>
      <c r="E403" s="2">
        <f>MACD!F403</f>
        <v>-1.4879795571099069E-2</v>
      </c>
      <c r="F403" s="2">
        <f>'Moving Avg'!D403</f>
        <v>1.34148</v>
      </c>
      <c r="G403" s="2">
        <f>'Moving Avg'!F403</f>
        <v>1.344935</v>
      </c>
      <c r="H403" s="2">
        <f>'Moving Avg'!G403</f>
        <v>1.3527760000000004</v>
      </c>
      <c r="I403" s="2">
        <f>'Moving Avg'!H403</f>
        <v>1.4505549999999983</v>
      </c>
      <c r="J403" s="5" t="str">
        <f>OBV!F403</f>
        <v>BEARISH</v>
      </c>
      <c r="K403" s="5" t="str">
        <f>OBV!G403</f>
        <v>STRONG</v>
      </c>
      <c r="L403" s="5" t="str">
        <f>OBV!H403</f>
        <v>CONFIRMED BEARISH</v>
      </c>
      <c r="M403" s="7">
        <f t="shared" si="60"/>
        <v>25</v>
      </c>
      <c r="N403" s="7">
        <f t="shared" si="61"/>
        <v>0</v>
      </c>
      <c r="O403" s="7">
        <f t="shared" si="62"/>
        <v>0</v>
      </c>
      <c r="P403" s="7">
        <f t="shared" si="63"/>
        <v>33</v>
      </c>
      <c r="Q403" s="8">
        <f t="shared" si="64"/>
        <v>13.7</v>
      </c>
      <c r="R403" s="8">
        <f t="shared" si="65"/>
        <v>13.25</v>
      </c>
      <c r="S403" s="8">
        <f t="shared" si="66"/>
        <v>18.600000000000001</v>
      </c>
      <c r="T403" s="8">
        <f t="shared" si="67"/>
        <v>14.5</v>
      </c>
      <c r="U403" s="7">
        <f t="shared" si="68"/>
        <v>15.183333333333332</v>
      </c>
      <c r="V403" s="7">
        <f t="shared" si="69"/>
        <v>15.012499999999999</v>
      </c>
    </row>
    <row r="404" spans="1:22" ht="13.5" x14ac:dyDescent="0.25">
      <c r="A404" s="3">
        <f>RSI!A404</f>
        <v>42891</v>
      </c>
      <c r="B404" s="2">
        <f>RSI!B404</f>
        <v>1.3365</v>
      </c>
      <c r="C404" s="2">
        <f>RSI!I404</f>
        <v>47.563820824052279</v>
      </c>
      <c r="D404" s="2">
        <f>MACD!E404</f>
        <v>1.2006913443269873E-3</v>
      </c>
      <c r="E404" s="2">
        <f>MACD!F404</f>
        <v>-1.1663698188013858E-2</v>
      </c>
      <c r="F404" s="2">
        <f>'Moving Avg'!D404</f>
        <v>1.33646</v>
      </c>
      <c r="G404" s="2">
        <f>'Moving Avg'!F404</f>
        <v>1.34619</v>
      </c>
      <c r="H404" s="2">
        <f>'Moving Avg'!G404</f>
        <v>1.3496400000000006</v>
      </c>
      <c r="I404" s="2">
        <f>'Moving Avg'!H404</f>
        <v>1.4495514999999983</v>
      </c>
      <c r="J404" s="5" t="str">
        <f>OBV!F404</f>
        <v>BEARISH</v>
      </c>
      <c r="K404" s="5" t="str">
        <f>OBV!G404</f>
        <v>STRONG</v>
      </c>
      <c r="L404" s="5" t="str">
        <f>OBV!H404</f>
        <v>CONFIRMED BEARISH</v>
      </c>
      <c r="M404" s="7">
        <f t="shared" si="60"/>
        <v>25</v>
      </c>
      <c r="N404" s="7">
        <f t="shared" si="61"/>
        <v>0</v>
      </c>
      <c r="O404" s="7">
        <f t="shared" si="62"/>
        <v>0</v>
      </c>
      <c r="P404" s="7">
        <f t="shared" si="63"/>
        <v>33</v>
      </c>
      <c r="Q404" s="8">
        <f t="shared" si="64"/>
        <v>13.7</v>
      </c>
      <c r="R404" s="8">
        <f t="shared" si="65"/>
        <v>13.25</v>
      </c>
      <c r="S404" s="8">
        <f t="shared" si="66"/>
        <v>18.600000000000001</v>
      </c>
      <c r="T404" s="8">
        <f t="shared" si="67"/>
        <v>14.5</v>
      </c>
      <c r="U404" s="7">
        <f t="shared" si="68"/>
        <v>15.183333333333332</v>
      </c>
      <c r="V404" s="7">
        <f t="shared" si="69"/>
        <v>15.012499999999999</v>
      </c>
    </row>
    <row r="405" spans="1:22" ht="13.5" x14ac:dyDescent="0.25">
      <c r="A405" s="3">
        <f>RSI!A405</f>
        <v>42892</v>
      </c>
      <c r="B405" s="2">
        <f>RSI!B405</f>
        <v>1.3365</v>
      </c>
      <c r="C405" s="2">
        <f>RSI!I405</f>
        <v>47.563820824052279</v>
      </c>
      <c r="D405" s="2">
        <f>MACD!E405</f>
        <v>4.2149426614492835E-3</v>
      </c>
      <c r="E405" s="2">
        <f>MACD!F405</f>
        <v>-8.4879700181212294E-3</v>
      </c>
      <c r="F405" s="2">
        <f>'Moving Avg'!D405</f>
        <v>1.3314400000000002</v>
      </c>
      <c r="G405" s="2">
        <f>'Moving Avg'!F405</f>
        <v>1.3477600000000001</v>
      </c>
      <c r="H405" s="2">
        <f>'Moving Avg'!G405</f>
        <v>1.3470060000000006</v>
      </c>
      <c r="I405" s="2">
        <f>'Moving Avg'!H405</f>
        <v>1.4486419999999982</v>
      </c>
      <c r="J405" s="5" t="str">
        <f>OBV!F405</f>
        <v>BEARISH</v>
      </c>
      <c r="K405" s="5" t="str">
        <f>OBV!G405</f>
        <v>STRONG</v>
      </c>
      <c r="L405" s="5" t="str">
        <f>OBV!H405</f>
        <v>CONFIRMED BEARISH</v>
      </c>
      <c r="M405" s="7">
        <f t="shared" si="60"/>
        <v>25</v>
      </c>
      <c r="N405" s="7">
        <f t="shared" si="61"/>
        <v>0</v>
      </c>
      <c r="O405" s="7">
        <f t="shared" si="62"/>
        <v>0</v>
      </c>
      <c r="P405" s="7">
        <f t="shared" si="63"/>
        <v>33</v>
      </c>
      <c r="Q405" s="8">
        <f t="shared" si="64"/>
        <v>13.7</v>
      </c>
      <c r="R405" s="8">
        <f t="shared" si="65"/>
        <v>13.25</v>
      </c>
      <c r="S405" s="8">
        <f t="shared" si="66"/>
        <v>18.600000000000001</v>
      </c>
      <c r="T405" s="8">
        <f t="shared" si="67"/>
        <v>14.5</v>
      </c>
      <c r="U405" s="7">
        <f t="shared" si="68"/>
        <v>15.183333333333332</v>
      </c>
      <c r="V405" s="7">
        <f t="shared" si="69"/>
        <v>15.012499999999999</v>
      </c>
    </row>
    <row r="406" spans="1:22" ht="13.5" x14ac:dyDescent="0.25">
      <c r="A406" s="3">
        <f>RSI!A406</f>
        <v>42893</v>
      </c>
      <c r="B406" s="2">
        <f>RSI!B406</f>
        <v>1.3677999999999999</v>
      </c>
      <c r="C406" s="2">
        <f>RSI!I406</f>
        <v>55.836787584415553</v>
      </c>
      <c r="D406" s="2">
        <f>MACD!E406</f>
        <v>3.5267926374116243E-3</v>
      </c>
      <c r="E406" s="2">
        <f>MACD!F406</f>
        <v>-6.0850174870146594E-3</v>
      </c>
      <c r="F406" s="2">
        <f>'Moving Avg'!D406</f>
        <v>1.33646</v>
      </c>
      <c r="G406" s="2">
        <f>'Moving Avg'!F406</f>
        <v>1.350895</v>
      </c>
      <c r="H406" s="2">
        <f>'Moving Avg'!G406</f>
        <v>1.3451240000000004</v>
      </c>
      <c r="I406" s="2">
        <f>'Moving Avg'!H406</f>
        <v>1.4480459999999982</v>
      </c>
      <c r="J406" s="5" t="str">
        <f>OBV!F406</f>
        <v>BEARISH</v>
      </c>
      <c r="K406" s="5" t="str">
        <f>OBV!G406</f>
        <v>NEUTRAL</v>
      </c>
      <c r="L406" s="5" t="str">
        <f>OBV!H406</f>
        <v>BEARISH DIVERGENCE</v>
      </c>
      <c r="M406" s="7">
        <f t="shared" si="60"/>
        <v>25</v>
      </c>
      <c r="N406" s="7">
        <f t="shared" si="61"/>
        <v>0</v>
      </c>
      <c r="O406" s="7">
        <f t="shared" si="62"/>
        <v>0</v>
      </c>
      <c r="P406" s="7">
        <f t="shared" si="63"/>
        <v>16.5</v>
      </c>
      <c r="Q406" s="8">
        <f t="shared" si="64"/>
        <v>11.225</v>
      </c>
      <c r="R406" s="8">
        <f t="shared" si="65"/>
        <v>9.125</v>
      </c>
      <c r="S406" s="8">
        <f t="shared" si="66"/>
        <v>11.175000000000001</v>
      </c>
      <c r="T406" s="8">
        <f t="shared" si="67"/>
        <v>10.375</v>
      </c>
      <c r="U406" s="7">
        <f t="shared" si="68"/>
        <v>10.508333333333335</v>
      </c>
      <c r="V406" s="7">
        <f t="shared" si="69"/>
        <v>10.475000000000001</v>
      </c>
    </row>
    <row r="407" spans="1:22" ht="13.5" x14ac:dyDescent="0.25">
      <c r="A407" s="3">
        <f>RSI!A407</f>
        <v>42894</v>
      </c>
      <c r="B407" s="2">
        <f>RSI!B407</f>
        <v>1.3552999999999999</v>
      </c>
      <c r="C407" s="2">
        <f>RSI!I407</f>
        <v>52.28874504552077</v>
      </c>
      <c r="D407" s="2">
        <f>MACD!E407</f>
        <v>2.7616974033375374E-3</v>
      </c>
      <c r="E407" s="2">
        <f>MACD!F407</f>
        <v>-4.3156745089442203E-3</v>
      </c>
      <c r="F407" s="2">
        <f>'Moving Avg'!D407</f>
        <v>1.3389799999999998</v>
      </c>
      <c r="G407" s="2">
        <f>'Moving Avg'!F407</f>
        <v>1.3515250000000001</v>
      </c>
      <c r="H407" s="2">
        <f>'Moving Avg'!G407</f>
        <v>1.3437440000000003</v>
      </c>
      <c r="I407" s="2">
        <f>'Moving Avg'!H407</f>
        <v>1.4473874999999985</v>
      </c>
      <c r="J407" s="5" t="str">
        <f>OBV!F407</f>
        <v>BEARISH</v>
      </c>
      <c r="K407" s="5" t="str">
        <f>OBV!G407</f>
        <v>NEUTRAL</v>
      </c>
      <c r="L407" s="5" t="str">
        <f>OBV!H407</f>
        <v>BEARISH DIVERGENCE</v>
      </c>
      <c r="M407" s="7">
        <f t="shared" si="60"/>
        <v>25</v>
      </c>
      <c r="N407" s="7">
        <f t="shared" si="61"/>
        <v>0</v>
      </c>
      <c r="O407" s="7">
        <f t="shared" si="62"/>
        <v>0</v>
      </c>
      <c r="P407" s="7">
        <f t="shared" si="63"/>
        <v>16.5</v>
      </c>
      <c r="Q407" s="8">
        <f t="shared" si="64"/>
        <v>11.225</v>
      </c>
      <c r="R407" s="8">
        <f t="shared" si="65"/>
        <v>9.125</v>
      </c>
      <c r="S407" s="8">
        <f t="shared" si="66"/>
        <v>11.175000000000001</v>
      </c>
      <c r="T407" s="8">
        <f t="shared" si="67"/>
        <v>10.375</v>
      </c>
      <c r="U407" s="7">
        <f t="shared" si="68"/>
        <v>10.508333333333335</v>
      </c>
      <c r="V407" s="7">
        <f t="shared" si="69"/>
        <v>10.475000000000001</v>
      </c>
    </row>
    <row r="408" spans="1:22" ht="13.5" x14ac:dyDescent="0.25">
      <c r="A408" s="3">
        <f>RSI!A408</f>
        <v>42895</v>
      </c>
      <c r="B408" s="2">
        <f>RSI!B408</f>
        <v>1.3552999999999999</v>
      </c>
      <c r="C408" s="2">
        <f>RSI!I408</f>
        <v>52.288745045520756</v>
      </c>
      <c r="D408" s="2">
        <f>MACD!E408</f>
        <v>2.0589966085120537E-3</v>
      </c>
      <c r="E408" s="2">
        <f>MACD!F408</f>
        <v>-3.0407402854529656E-3</v>
      </c>
      <c r="F408" s="2">
        <f>'Moving Avg'!D408</f>
        <v>1.3502799999999999</v>
      </c>
      <c r="G408" s="2">
        <f>'Moving Avg'!F408</f>
        <v>1.3515250000000001</v>
      </c>
      <c r="H408" s="2">
        <f>'Moving Avg'!G408</f>
        <v>1.3418620000000003</v>
      </c>
      <c r="I408" s="2">
        <f>'Moving Avg'!H408</f>
        <v>1.4466344999999989</v>
      </c>
      <c r="J408" s="5" t="str">
        <f>OBV!F408</f>
        <v>BULLISH</v>
      </c>
      <c r="K408" s="5" t="str">
        <f>OBV!G408</f>
        <v>NEUTRAL</v>
      </c>
      <c r="L408" s="5" t="str">
        <f>OBV!H408</f>
        <v>CONFIRMED BULLISH</v>
      </c>
      <c r="M408" s="7">
        <f t="shared" si="60"/>
        <v>25</v>
      </c>
      <c r="N408" s="7">
        <f t="shared" si="61"/>
        <v>0</v>
      </c>
      <c r="O408" s="7">
        <f t="shared" si="62"/>
        <v>0</v>
      </c>
      <c r="P408" s="7">
        <f t="shared" si="63"/>
        <v>83.5</v>
      </c>
      <c r="Q408" s="8">
        <f t="shared" si="64"/>
        <v>21.274999999999999</v>
      </c>
      <c r="R408" s="8">
        <f t="shared" si="65"/>
        <v>25.875</v>
      </c>
      <c r="S408" s="8">
        <f t="shared" si="66"/>
        <v>41.325000000000003</v>
      </c>
      <c r="T408" s="8">
        <f t="shared" si="67"/>
        <v>27.125</v>
      </c>
      <c r="U408" s="7">
        <f t="shared" si="68"/>
        <v>29.491666666666664</v>
      </c>
      <c r="V408" s="7">
        <f t="shared" si="69"/>
        <v>28.9</v>
      </c>
    </row>
    <row r="409" spans="1:22" ht="13.5" x14ac:dyDescent="0.25">
      <c r="A409" s="3">
        <f>RSI!A409</f>
        <v>42898</v>
      </c>
      <c r="B409" s="2">
        <f>RSI!B409</f>
        <v>1.349</v>
      </c>
      <c r="C409" s="2">
        <f>RSI!I409</f>
        <v>50.416174508217011</v>
      </c>
      <c r="D409" s="2">
        <f>MACD!E409</f>
        <v>3.8183165372556171E-3</v>
      </c>
      <c r="E409" s="2">
        <f>MACD!F409</f>
        <v>-1.6689289209112492E-3</v>
      </c>
      <c r="F409" s="2">
        <f>'Moving Avg'!D409</f>
        <v>1.3527799999999999</v>
      </c>
      <c r="G409" s="2">
        <f>'Moving Avg'!F409</f>
        <v>1.3505849999999999</v>
      </c>
      <c r="H409" s="2">
        <f>'Moving Avg'!G409</f>
        <v>1.3398540000000005</v>
      </c>
      <c r="I409" s="2">
        <f>'Moving Avg'!H409</f>
        <v>1.4460699999999989</v>
      </c>
      <c r="J409" s="5" t="str">
        <f>OBV!F409</f>
        <v>BEARISH</v>
      </c>
      <c r="K409" s="5" t="str">
        <f>OBV!G409</f>
        <v>NEUTRAL</v>
      </c>
      <c r="L409" s="5" t="str">
        <f>OBV!H409</f>
        <v>BEARISH DIVERGENCE</v>
      </c>
      <c r="M409" s="7">
        <f t="shared" si="60"/>
        <v>25</v>
      </c>
      <c r="N409" s="7">
        <f t="shared" si="61"/>
        <v>0</v>
      </c>
      <c r="O409" s="7">
        <f t="shared" si="62"/>
        <v>0</v>
      </c>
      <c r="P409" s="7">
        <f t="shared" si="63"/>
        <v>16.5</v>
      </c>
      <c r="Q409" s="8">
        <f t="shared" si="64"/>
        <v>11.225</v>
      </c>
      <c r="R409" s="8">
        <f t="shared" si="65"/>
        <v>9.125</v>
      </c>
      <c r="S409" s="8">
        <f t="shared" si="66"/>
        <v>11.175000000000001</v>
      </c>
      <c r="T409" s="8">
        <f t="shared" si="67"/>
        <v>10.375</v>
      </c>
      <c r="U409" s="7">
        <f t="shared" si="68"/>
        <v>10.508333333333335</v>
      </c>
      <c r="V409" s="7">
        <f t="shared" si="69"/>
        <v>10.475000000000001</v>
      </c>
    </row>
    <row r="410" spans="1:22" ht="13.5" x14ac:dyDescent="0.25">
      <c r="A410" s="3">
        <f>RSI!A410</f>
        <v>42899</v>
      </c>
      <c r="B410" s="2">
        <f>RSI!B410</f>
        <v>1.3427</v>
      </c>
      <c r="C410" s="2">
        <f>RSI!I410</f>
        <v>48.543983885641005</v>
      </c>
      <c r="D410" s="2">
        <f>MACD!E410</f>
        <v>5.7634439282969741E-3</v>
      </c>
      <c r="E410" s="2">
        <f>MACD!F410</f>
        <v>-1.8245435106960467E-4</v>
      </c>
      <c r="F410" s="2">
        <f>'Moving Avg'!D410</f>
        <v>1.3540199999999998</v>
      </c>
      <c r="G410" s="2">
        <f>'Moving Avg'!F410</f>
        <v>1.34964</v>
      </c>
      <c r="H410" s="2">
        <f>'Moving Avg'!G410</f>
        <v>1.3384720000000001</v>
      </c>
      <c r="I410" s="2">
        <f>'Moving Avg'!H410</f>
        <v>1.4452854999999989</v>
      </c>
      <c r="J410" s="5" t="str">
        <f>OBV!F410</f>
        <v>BEARISH</v>
      </c>
      <c r="K410" s="5" t="str">
        <f>OBV!G410</f>
        <v>NEUTRAL</v>
      </c>
      <c r="L410" s="5" t="str">
        <f>OBV!H410</f>
        <v>BEARISH DIVERGENCE</v>
      </c>
      <c r="M410" s="7">
        <f t="shared" si="60"/>
        <v>25</v>
      </c>
      <c r="N410" s="7">
        <f t="shared" si="61"/>
        <v>0</v>
      </c>
      <c r="O410" s="7">
        <f t="shared" si="62"/>
        <v>0</v>
      </c>
      <c r="P410" s="7">
        <f t="shared" si="63"/>
        <v>16.5</v>
      </c>
      <c r="Q410" s="8">
        <f t="shared" si="64"/>
        <v>11.225</v>
      </c>
      <c r="R410" s="8">
        <f t="shared" si="65"/>
        <v>9.125</v>
      </c>
      <c r="S410" s="8">
        <f t="shared" si="66"/>
        <v>11.175000000000001</v>
      </c>
      <c r="T410" s="8">
        <f t="shared" si="67"/>
        <v>10.375</v>
      </c>
      <c r="U410" s="7">
        <f t="shared" si="68"/>
        <v>10.508333333333335</v>
      </c>
      <c r="V410" s="7">
        <f t="shared" si="69"/>
        <v>10.475000000000001</v>
      </c>
    </row>
    <row r="411" spans="1:22" ht="13.5" x14ac:dyDescent="0.25">
      <c r="A411" s="3">
        <f>RSI!A411</f>
        <v>42900</v>
      </c>
      <c r="B411" s="2">
        <f>RSI!B411</f>
        <v>1.3427</v>
      </c>
      <c r="C411" s="2">
        <f>RSI!I411</f>
        <v>48.543983885640998</v>
      </c>
      <c r="D411" s="2">
        <f>MACD!E411</f>
        <v>4.529416169958278E-3</v>
      </c>
      <c r="E411" s="2">
        <f>MACD!F411</f>
        <v>7.5991975313597184E-4</v>
      </c>
      <c r="F411" s="2">
        <f>'Moving Avg'!D411</f>
        <v>1.3489999999999998</v>
      </c>
      <c r="G411" s="2">
        <f>'Moving Avg'!F411</f>
        <v>1.3490100000000003</v>
      </c>
      <c r="H411" s="2">
        <f>'Moving Avg'!G411</f>
        <v>1.3378439999999998</v>
      </c>
      <c r="I411" s="2">
        <f>'Moving Avg'!H411</f>
        <v>1.4445324999999989</v>
      </c>
      <c r="J411" s="5" t="str">
        <f>OBV!F411</f>
        <v>BEARISH</v>
      </c>
      <c r="K411" s="5" t="str">
        <f>OBV!G411</f>
        <v>STRONG</v>
      </c>
      <c r="L411" s="5" t="str">
        <f>OBV!H411</f>
        <v>CONFIRMED BEARISH</v>
      </c>
      <c r="M411" s="7">
        <f t="shared" si="60"/>
        <v>25</v>
      </c>
      <c r="N411" s="7">
        <f t="shared" si="61"/>
        <v>0</v>
      </c>
      <c r="O411" s="7">
        <f t="shared" si="62"/>
        <v>0</v>
      </c>
      <c r="P411" s="7">
        <f t="shared" si="63"/>
        <v>33</v>
      </c>
      <c r="Q411" s="8">
        <f t="shared" si="64"/>
        <v>13.7</v>
      </c>
      <c r="R411" s="8">
        <f t="shared" si="65"/>
        <v>13.25</v>
      </c>
      <c r="S411" s="8">
        <f t="shared" si="66"/>
        <v>18.600000000000001</v>
      </c>
      <c r="T411" s="8">
        <f t="shared" si="67"/>
        <v>14.5</v>
      </c>
      <c r="U411" s="7">
        <f t="shared" si="68"/>
        <v>15.183333333333332</v>
      </c>
      <c r="V411" s="7">
        <f t="shared" si="69"/>
        <v>15.012499999999999</v>
      </c>
    </row>
    <row r="412" spans="1:22" ht="13.5" x14ac:dyDescent="0.25">
      <c r="A412" s="3">
        <f>RSI!A412</f>
        <v>42901</v>
      </c>
      <c r="B412" s="2">
        <f>RSI!B412</f>
        <v>1.3113999999999999</v>
      </c>
      <c r="C412" s="2">
        <f>RSI!I412</f>
        <v>39.987788103895198</v>
      </c>
      <c r="D412" s="2">
        <f>MACD!E412</f>
        <v>5.8294865453916156E-3</v>
      </c>
      <c r="E412" s="2">
        <f>MACD!F412</f>
        <v>1.7738331115871007E-3</v>
      </c>
      <c r="F412" s="2">
        <f>'Moving Avg'!D412</f>
        <v>1.34022</v>
      </c>
      <c r="G412" s="2">
        <f>'Moving Avg'!F412</f>
        <v>1.3468149999999999</v>
      </c>
      <c r="H412" s="2">
        <f>'Moving Avg'!G412</f>
        <v>1.3369659999999999</v>
      </c>
      <c r="I412" s="2">
        <f>'Moving Avg'!H412</f>
        <v>1.443622999999999</v>
      </c>
      <c r="J412" s="5" t="str">
        <f>OBV!F412</f>
        <v>BEARISH</v>
      </c>
      <c r="K412" s="5" t="str">
        <f>OBV!G412</f>
        <v>STRONG</v>
      </c>
      <c r="L412" s="5" t="str">
        <f>OBV!H412</f>
        <v>CONFIRMED BEARISH</v>
      </c>
      <c r="M412" s="7">
        <f t="shared" si="60"/>
        <v>25</v>
      </c>
      <c r="N412" s="7">
        <f t="shared" si="61"/>
        <v>0</v>
      </c>
      <c r="O412" s="7">
        <f t="shared" si="62"/>
        <v>0</v>
      </c>
      <c r="P412" s="7">
        <f t="shared" si="63"/>
        <v>33</v>
      </c>
      <c r="Q412" s="8">
        <f t="shared" si="64"/>
        <v>13.7</v>
      </c>
      <c r="R412" s="8">
        <f t="shared" si="65"/>
        <v>13.25</v>
      </c>
      <c r="S412" s="8">
        <f t="shared" si="66"/>
        <v>18.600000000000001</v>
      </c>
      <c r="T412" s="8">
        <f t="shared" si="67"/>
        <v>14.5</v>
      </c>
      <c r="U412" s="7">
        <f t="shared" si="68"/>
        <v>15.183333333333332</v>
      </c>
      <c r="V412" s="7">
        <f t="shared" si="69"/>
        <v>15.012499999999999</v>
      </c>
    </row>
    <row r="413" spans="1:22" ht="13.5" x14ac:dyDescent="0.25">
      <c r="A413" s="3">
        <f>RSI!A413</f>
        <v>42902</v>
      </c>
      <c r="B413" s="2">
        <f>RSI!B413</f>
        <v>1.3302</v>
      </c>
      <c r="C413" s="2">
        <f>RSI!I413</f>
        <v>46.129564234683414</v>
      </c>
      <c r="D413" s="2">
        <f>MACD!E413</f>
        <v>-1.0081162834900681E-3</v>
      </c>
      <c r="E413" s="2">
        <f>MACD!F413</f>
        <v>1.2174432325716669E-3</v>
      </c>
      <c r="F413" s="2">
        <f>'Moving Avg'!D413</f>
        <v>1.3351999999999999</v>
      </c>
      <c r="G413" s="2">
        <f>'Moving Avg'!F413</f>
        <v>1.3458749999999999</v>
      </c>
      <c r="H413" s="2">
        <f>'Moving Avg'!G413</f>
        <v>1.3365900000000002</v>
      </c>
      <c r="I413" s="2">
        <f>'Moving Avg'!H413</f>
        <v>1.4428389999999991</v>
      </c>
      <c r="J413" s="5" t="str">
        <f>OBV!F413</f>
        <v>BEARISH</v>
      </c>
      <c r="K413" s="5" t="str">
        <f>OBV!G413</f>
        <v>STRONG</v>
      </c>
      <c r="L413" s="5" t="str">
        <f>OBV!H413</f>
        <v>CONFIRMED BEARISH</v>
      </c>
      <c r="M413" s="7">
        <f t="shared" si="60"/>
        <v>25</v>
      </c>
      <c r="N413" s="7">
        <f t="shared" si="61"/>
        <v>45</v>
      </c>
      <c r="O413" s="7">
        <f t="shared" si="62"/>
        <v>0</v>
      </c>
      <c r="P413" s="7">
        <f t="shared" si="63"/>
        <v>33</v>
      </c>
      <c r="Q413" s="8">
        <f t="shared" si="64"/>
        <v>29.45</v>
      </c>
      <c r="R413" s="8">
        <f t="shared" si="65"/>
        <v>22.25</v>
      </c>
      <c r="S413" s="8">
        <f t="shared" si="66"/>
        <v>25.35</v>
      </c>
      <c r="T413" s="8">
        <f t="shared" si="67"/>
        <v>25.75</v>
      </c>
      <c r="U413" s="7">
        <f t="shared" si="68"/>
        <v>25.683333333333337</v>
      </c>
      <c r="V413" s="7">
        <f t="shared" si="69"/>
        <v>25.700000000000003</v>
      </c>
    </row>
    <row r="414" spans="1:22" ht="13.5" x14ac:dyDescent="0.25">
      <c r="A414" s="3">
        <f>RSI!A414</f>
        <v>42905</v>
      </c>
      <c r="B414" s="2">
        <f>RSI!B414</f>
        <v>1.3302</v>
      </c>
      <c r="C414" s="2">
        <f>RSI!I414</f>
        <v>46.129564234683414</v>
      </c>
      <c r="D414" s="2">
        <f>MACD!E414</f>
        <v>-9.1155877012405462E-4</v>
      </c>
      <c r="E414" s="2">
        <f>MACD!F414</f>
        <v>7.9164283203252269E-4</v>
      </c>
      <c r="F414" s="2">
        <f>'Moving Avg'!D414</f>
        <v>1.33144</v>
      </c>
      <c r="G414" s="2">
        <f>'Moving Avg'!F414</f>
        <v>1.3439950000000001</v>
      </c>
      <c r="H414" s="2">
        <f>'Moving Avg'!G414</f>
        <v>1.3355860000000004</v>
      </c>
      <c r="I414" s="2">
        <f>'Moving Avg'!H414</f>
        <v>1.442023499999999</v>
      </c>
      <c r="J414" s="5" t="str">
        <f>OBV!F414</f>
        <v>BEARISH</v>
      </c>
      <c r="K414" s="5" t="str">
        <f>OBV!G414</f>
        <v>NEUTRAL</v>
      </c>
      <c r="L414" s="5" t="str">
        <f>OBV!H414</f>
        <v>CONFIRMED BEARISH</v>
      </c>
      <c r="M414" s="7">
        <f t="shared" si="60"/>
        <v>25</v>
      </c>
      <c r="N414" s="7">
        <f t="shared" si="61"/>
        <v>45</v>
      </c>
      <c r="O414" s="7">
        <f t="shared" si="62"/>
        <v>0</v>
      </c>
      <c r="P414" s="7">
        <f t="shared" si="63"/>
        <v>16.5</v>
      </c>
      <c r="Q414" s="8">
        <f t="shared" si="64"/>
        <v>26.975000000000001</v>
      </c>
      <c r="R414" s="8">
        <f t="shared" si="65"/>
        <v>18.125</v>
      </c>
      <c r="S414" s="8">
        <f t="shared" si="66"/>
        <v>17.925000000000001</v>
      </c>
      <c r="T414" s="8">
        <f t="shared" si="67"/>
        <v>21.625</v>
      </c>
      <c r="U414" s="7">
        <f t="shared" si="68"/>
        <v>21.008333333333336</v>
      </c>
      <c r="V414" s="7">
        <f t="shared" si="69"/>
        <v>21.162500000000001</v>
      </c>
    </row>
    <row r="415" spans="1:22" ht="13.5" x14ac:dyDescent="0.25">
      <c r="A415" s="3">
        <f>RSI!A415</f>
        <v>42906</v>
      </c>
      <c r="B415" s="2">
        <f>RSI!B415</f>
        <v>1.3365</v>
      </c>
      <c r="C415" s="2">
        <f>RSI!I415</f>
        <v>48.190278022682385</v>
      </c>
      <c r="D415" s="2">
        <f>MACD!E415</f>
        <v>-1.2203919574285127E-3</v>
      </c>
      <c r="E415" s="2">
        <f>MACD!F415</f>
        <v>3.8923587414031562E-4</v>
      </c>
      <c r="F415" s="2">
        <f>'Moving Avg'!D415</f>
        <v>1.3302</v>
      </c>
      <c r="G415" s="2">
        <f>'Moving Avg'!F415</f>
        <v>1.3427400000000003</v>
      </c>
      <c r="H415" s="2">
        <f>'Moving Avg'!G415</f>
        <v>1.3358380000000003</v>
      </c>
      <c r="I415" s="2">
        <f>'Moving Avg'!H415</f>
        <v>1.4412394999999987</v>
      </c>
      <c r="J415" s="5" t="str">
        <f>OBV!F415</f>
        <v>BULLISH</v>
      </c>
      <c r="K415" s="5" t="str">
        <f>OBV!G415</f>
        <v>WEAK</v>
      </c>
      <c r="L415" s="5" t="str">
        <f>OBV!H415</f>
        <v>BULLISH DIVERGENCE</v>
      </c>
      <c r="M415" s="7">
        <f t="shared" si="60"/>
        <v>25</v>
      </c>
      <c r="N415" s="7">
        <f t="shared" si="61"/>
        <v>45</v>
      </c>
      <c r="O415" s="7">
        <f t="shared" si="62"/>
        <v>0</v>
      </c>
      <c r="P415" s="7">
        <f t="shared" si="63"/>
        <v>50</v>
      </c>
      <c r="Q415" s="8">
        <f t="shared" si="64"/>
        <v>32</v>
      </c>
      <c r="R415" s="8">
        <f t="shared" si="65"/>
        <v>26.5</v>
      </c>
      <c r="S415" s="8">
        <f t="shared" si="66"/>
        <v>33</v>
      </c>
      <c r="T415" s="8">
        <f t="shared" si="67"/>
        <v>30</v>
      </c>
      <c r="U415" s="7">
        <f t="shared" si="68"/>
        <v>30.5</v>
      </c>
      <c r="V415" s="7">
        <f t="shared" si="69"/>
        <v>30.375</v>
      </c>
    </row>
    <row r="416" spans="1:22" ht="13.5" x14ac:dyDescent="0.25">
      <c r="A416" s="3">
        <f>RSI!A416</f>
        <v>42907</v>
      </c>
      <c r="B416" s="2">
        <f>RSI!B416</f>
        <v>1.349</v>
      </c>
      <c r="C416" s="2">
        <f>RSI!I416</f>
        <v>52.10508823637624</v>
      </c>
      <c r="D416" s="2">
        <f>MACD!E416</f>
        <v>2.4410110092980553E-3</v>
      </c>
      <c r="E416" s="2">
        <f>MACD!F416</f>
        <v>7.9959090117186367E-4</v>
      </c>
      <c r="F416" s="2">
        <f>'Moving Avg'!D416</f>
        <v>1.3314600000000001</v>
      </c>
      <c r="G416" s="2">
        <f>'Moving Avg'!F416</f>
        <v>1.3424250000000002</v>
      </c>
      <c r="H416" s="2">
        <f>'Moving Avg'!G416</f>
        <v>1.336214</v>
      </c>
      <c r="I416" s="2">
        <f>'Moving Avg'!H416</f>
        <v>1.4405179999999986</v>
      </c>
      <c r="J416" s="5" t="str">
        <f>OBV!F416</f>
        <v>BULLISH</v>
      </c>
      <c r="K416" s="5" t="str">
        <f>OBV!G416</f>
        <v>WEAK</v>
      </c>
      <c r="L416" s="5" t="str">
        <f>OBV!H416</f>
        <v>CONFIRMED BULLISH</v>
      </c>
      <c r="M416" s="7">
        <f t="shared" si="60"/>
        <v>25</v>
      </c>
      <c r="N416" s="7">
        <f t="shared" si="61"/>
        <v>0</v>
      </c>
      <c r="O416" s="7">
        <f t="shared" si="62"/>
        <v>0</v>
      </c>
      <c r="P416" s="7">
        <f t="shared" si="63"/>
        <v>67</v>
      </c>
      <c r="Q416" s="8">
        <f t="shared" si="64"/>
        <v>18.799999999999997</v>
      </c>
      <c r="R416" s="8">
        <f t="shared" si="65"/>
        <v>21.75</v>
      </c>
      <c r="S416" s="8">
        <f t="shared" si="66"/>
        <v>33.900000000000006</v>
      </c>
      <c r="T416" s="8">
        <f t="shared" si="67"/>
        <v>23</v>
      </c>
      <c r="U416" s="7">
        <f t="shared" si="68"/>
        <v>24.816666666666666</v>
      </c>
      <c r="V416" s="7">
        <f t="shared" si="69"/>
        <v>24.362500000000001</v>
      </c>
    </row>
    <row r="417" spans="1:22" ht="13.5" x14ac:dyDescent="0.25">
      <c r="A417" s="3">
        <f>RSI!A417</f>
        <v>42908</v>
      </c>
      <c r="B417" s="2">
        <f>RSI!B417</f>
        <v>1.349</v>
      </c>
      <c r="C417" s="2">
        <f>RSI!I417</f>
        <v>52.10508823637624</v>
      </c>
      <c r="D417" s="2">
        <f>MACD!E417</f>
        <v>3.5729818691629944E-3</v>
      </c>
      <c r="E417" s="2">
        <f>MACD!F417</f>
        <v>1.35426909477009E-3</v>
      </c>
      <c r="F417" s="2">
        <f>'Moving Avg'!D417</f>
        <v>1.3389800000000001</v>
      </c>
      <c r="G417" s="2">
        <f>'Moving Avg'!F417</f>
        <v>1.3424250000000002</v>
      </c>
      <c r="H417" s="2">
        <f>'Moving Avg'!G417</f>
        <v>1.3359620000000001</v>
      </c>
      <c r="I417" s="2">
        <f>'Moving Avg'!H417</f>
        <v>1.4397964999999988</v>
      </c>
      <c r="J417" s="5" t="str">
        <f>OBV!F417</f>
        <v>BULLISH</v>
      </c>
      <c r="K417" s="5" t="str">
        <f>OBV!G417</f>
        <v>WEAK</v>
      </c>
      <c r="L417" s="5" t="str">
        <f>OBV!H417</f>
        <v>CONFIRMED BULLISH</v>
      </c>
      <c r="M417" s="7">
        <f t="shared" si="60"/>
        <v>25</v>
      </c>
      <c r="N417" s="7">
        <f t="shared" si="61"/>
        <v>0</v>
      </c>
      <c r="O417" s="7">
        <f t="shared" si="62"/>
        <v>0</v>
      </c>
      <c r="P417" s="7">
        <f t="shared" si="63"/>
        <v>67</v>
      </c>
      <c r="Q417" s="8">
        <f t="shared" si="64"/>
        <v>18.799999999999997</v>
      </c>
      <c r="R417" s="8">
        <f t="shared" si="65"/>
        <v>21.75</v>
      </c>
      <c r="S417" s="8">
        <f t="shared" si="66"/>
        <v>33.900000000000006</v>
      </c>
      <c r="T417" s="8">
        <f t="shared" si="67"/>
        <v>23</v>
      </c>
      <c r="U417" s="7">
        <f t="shared" si="68"/>
        <v>24.816666666666666</v>
      </c>
      <c r="V417" s="7">
        <f t="shared" si="69"/>
        <v>24.362500000000001</v>
      </c>
    </row>
    <row r="418" spans="1:22" ht="13.5" x14ac:dyDescent="0.25">
      <c r="A418" s="3">
        <f>RSI!A418</f>
        <v>42909</v>
      </c>
      <c r="B418" s="2">
        <f>RSI!B418</f>
        <v>1.349</v>
      </c>
      <c r="C418" s="2">
        <f>RSI!I418</f>
        <v>52.10508823637624</v>
      </c>
      <c r="D418" s="2">
        <f>MACD!E418</f>
        <v>4.4909307551634914E-3</v>
      </c>
      <c r="E418" s="2">
        <f>MACD!F418</f>
        <v>1.9816014268487702E-3</v>
      </c>
      <c r="F418" s="2">
        <f>'Moving Avg'!D418</f>
        <v>1.34274</v>
      </c>
      <c r="G418" s="2">
        <f>'Moving Avg'!F418</f>
        <v>1.3424250000000002</v>
      </c>
      <c r="H418" s="2">
        <f>'Moving Avg'!G418</f>
        <v>1.336338</v>
      </c>
      <c r="I418" s="2">
        <f>'Moving Avg'!H418</f>
        <v>1.4390749999999988</v>
      </c>
      <c r="J418" s="5" t="str">
        <f>OBV!F418</f>
        <v>BULLISH</v>
      </c>
      <c r="K418" s="5" t="str">
        <f>OBV!G418</f>
        <v>WEAK</v>
      </c>
      <c r="L418" s="5" t="str">
        <f>OBV!H418</f>
        <v>CONFIRMED BULLISH</v>
      </c>
      <c r="M418" s="7">
        <f t="shared" si="60"/>
        <v>25</v>
      </c>
      <c r="N418" s="7">
        <f t="shared" si="61"/>
        <v>0</v>
      </c>
      <c r="O418" s="7">
        <f t="shared" si="62"/>
        <v>0</v>
      </c>
      <c r="P418" s="7">
        <f t="shared" si="63"/>
        <v>67</v>
      </c>
      <c r="Q418" s="8">
        <f t="shared" si="64"/>
        <v>18.799999999999997</v>
      </c>
      <c r="R418" s="8">
        <f t="shared" si="65"/>
        <v>21.75</v>
      </c>
      <c r="S418" s="8">
        <f t="shared" si="66"/>
        <v>33.900000000000006</v>
      </c>
      <c r="T418" s="8">
        <f t="shared" si="67"/>
        <v>23</v>
      </c>
      <c r="U418" s="7">
        <f t="shared" si="68"/>
        <v>24.816666666666666</v>
      </c>
      <c r="V418" s="7">
        <f t="shared" si="69"/>
        <v>24.362500000000001</v>
      </c>
    </row>
    <row r="419" spans="1:22" ht="13.5" x14ac:dyDescent="0.25">
      <c r="A419" s="3">
        <f>RSI!A419</f>
        <v>42914</v>
      </c>
      <c r="B419" s="2">
        <f>RSI!B419</f>
        <v>1.3804000000000001</v>
      </c>
      <c r="C419" s="2">
        <f>RSI!I419</f>
        <v>61.283528851537241</v>
      </c>
      <c r="D419" s="2">
        <f>MACD!E419</f>
        <v>1.9355809563872395E-3</v>
      </c>
      <c r="E419" s="2">
        <f>MACD!F419</f>
        <v>1.9723973327564642E-3</v>
      </c>
      <c r="F419" s="2">
        <f>'Moving Avg'!D419</f>
        <v>1.3527800000000001</v>
      </c>
      <c r="G419" s="2">
        <f>'Moving Avg'!F419</f>
        <v>1.3433650000000001</v>
      </c>
      <c r="H419" s="2">
        <f>'Moving Avg'!G419</f>
        <v>1.3373419999999998</v>
      </c>
      <c r="I419" s="2">
        <f>'Moving Avg'!H419</f>
        <v>1.4385419999999991</v>
      </c>
      <c r="J419" s="5" t="str">
        <f>OBV!F419</f>
        <v>BULLISH</v>
      </c>
      <c r="K419" s="5" t="str">
        <f>OBV!G419</f>
        <v>WEAK</v>
      </c>
      <c r="L419" s="5" t="str">
        <f>OBV!H419</f>
        <v>CONFIRMED BULLISH</v>
      </c>
      <c r="M419" s="7">
        <f t="shared" si="60"/>
        <v>25</v>
      </c>
      <c r="N419" s="7">
        <f t="shared" si="61"/>
        <v>45</v>
      </c>
      <c r="O419" s="7">
        <f t="shared" si="62"/>
        <v>0</v>
      </c>
      <c r="P419" s="7">
        <f t="shared" si="63"/>
        <v>67</v>
      </c>
      <c r="Q419" s="8">
        <f t="shared" si="64"/>
        <v>34.549999999999997</v>
      </c>
      <c r="R419" s="8">
        <f t="shared" si="65"/>
        <v>30.75</v>
      </c>
      <c r="S419" s="8">
        <f t="shared" si="66"/>
        <v>40.650000000000006</v>
      </c>
      <c r="T419" s="8">
        <f t="shared" si="67"/>
        <v>34.25</v>
      </c>
      <c r="U419" s="7">
        <f t="shared" si="68"/>
        <v>35.31666666666667</v>
      </c>
      <c r="V419" s="7">
        <f t="shared" si="69"/>
        <v>35.049999999999997</v>
      </c>
    </row>
    <row r="420" spans="1:22" ht="13.5" x14ac:dyDescent="0.25">
      <c r="A420" s="3">
        <f>RSI!A420</f>
        <v>42915</v>
      </c>
      <c r="B420" s="2">
        <f>RSI!B420</f>
        <v>1.3804000000000001</v>
      </c>
      <c r="C420" s="2">
        <f>RSI!I420</f>
        <v>61.283528851537241</v>
      </c>
      <c r="D420" s="2">
        <f>MACD!E420</f>
        <v>-1.4155971589659977E-3</v>
      </c>
      <c r="E420" s="2">
        <f>MACD!F420</f>
        <v>1.2947984344119719E-3</v>
      </c>
      <c r="F420" s="2">
        <f>'Moving Avg'!D420</f>
        <v>1.3615599999999999</v>
      </c>
      <c r="G420" s="2">
        <f>'Moving Avg'!F420</f>
        <v>1.3443050000000005</v>
      </c>
      <c r="H420" s="2">
        <f>'Moving Avg'!G420</f>
        <v>1.3384719999999997</v>
      </c>
      <c r="I420" s="2">
        <f>'Moving Avg'!H420</f>
        <v>1.4379459999999993</v>
      </c>
      <c r="J420" s="5" t="str">
        <f>OBV!F420</f>
        <v>BULLISH</v>
      </c>
      <c r="K420" s="5" t="str">
        <f>OBV!G420</f>
        <v>WEAK</v>
      </c>
      <c r="L420" s="5" t="str">
        <f>OBV!H420</f>
        <v>CONFIRMED BULLISH</v>
      </c>
      <c r="M420" s="7">
        <f t="shared" si="60"/>
        <v>25</v>
      </c>
      <c r="N420" s="7">
        <f t="shared" si="61"/>
        <v>45</v>
      </c>
      <c r="O420" s="7">
        <f t="shared" si="62"/>
        <v>0</v>
      </c>
      <c r="P420" s="7">
        <f t="shared" si="63"/>
        <v>67</v>
      </c>
      <c r="Q420" s="8">
        <f t="shared" si="64"/>
        <v>34.549999999999997</v>
      </c>
      <c r="R420" s="8">
        <f t="shared" si="65"/>
        <v>30.75</v>
      </c>
      <c r="S420" s="8">
        <f t="shared" si="66"/>
        <v>40.650000000000006</v>
      </c>
      <c r="T420" s="8">
        <f t="shared" si="67"/>
        <v>34.25</v>
      </c>
      <c r="U420" s="7">
        <f t="shared" si="68"/>
        <v>35.31666666666667</v>
      </c>
      <c r="V420" s="7">
        <f t="shared" si="69"/>
        <v>35.049999999999997</v>
      </c>
    </row>
    <row r="421" spans="1:22" ht="13.5" x14ac:dyDescent="0.25">
      <c r="A421" s="3">
        <f>RSI!A421</f>
        <v>42916</v>
      </c>
      <c r="B421" s="2">
        <f>RSI!B421</f>
        <v>1.4117999999999999</v>
      </c>
      <c r="C421" s="2">
        <f>RSI!I421</f>
        <v>68.323701617384842</v>
      </c>
      <c r="D421" s="2">
        <f>MACD!E421</f>
        <v>-6.7805874526591925E-3</v>
      </c>
      <c r="E421" s="2">
        <f>MACD!F421</f>
        <v>-3.2027874300226107E-4</v>
      </c>
      <c r="F421" s="2">
        <f>'Moving Avg'!D421</f>
        <v>1.37412</v>
      </c>
      <c r="G421" s="2">
        <f>'Moving Avg'!F421</f>
        <v>1.3477600000000005</v>
      </c>
      <c r="H421" s="2">
        <f>'Moving Avg'!G421</f>
        <v>1.3402299999999994</v>
      </c>
      <c r="I421" s="2">
        <f>'Moving Avg'!H421</f>
        <v>1.437600999999999</v>
      </c>
      <c r="J421" s="5" t="str">
        <f>OBV!F421</f>
        <v>BULLISH</v>
      </c>
      <c r="K421" s="5" t="str">
        <f>OBV!G421</f>
        <v>WEAK</v>
      </c>
      <c r="L421" s="5" t="str">
        <f>OBV!H421</f>
        <v>CONFIRMED BULLISH</v>
      </c>
      <c r="M421" s="7">
        <f t="shared" si="60"/>
        <v>25</v>
      </c>
      <c r="N421" s="7">
        <f t="shared" si="61"/>
        <v>45</v>
      </c>
      <c r="O421" s="7">
        <f t="shared" si="62"/>
        <v>0</v>
      </c>
      <c r="P421" s="7">
        <f t="shared" si="63"/>
        <v>67</v>
      </c>
      <c r="Q421" s="8">
        <f t="shared" si="64"/>
        <v>34.549999999999997</v>
      </c>
      <c r="R421" s="8">
        <f t="shared" si="65"/>
        <v>30.75</v>
      </c>
      <c r="S421" s="8">
        <f t="shared" si="66"/>
        <v>40.650000000000006</v>
      </c>
      <c r="T421" s="8">
        <f t="shared" si="67"/>
        <v>34.25</v>
      </c>
      <c r="U421" s="7">
        <f t="shared" si="68"/>
        <v>35.31666666666667</v>
      </c>
      <c r="V421" s="7">
        <f t="shared" si="69"/>
        <v>35.049999999999997</v>
      </c>
    </row>
    <row r="422" spans="1:22" ht="13.5" x14ac:dyDescent="0.25">
      <c r="A422" s="3">
        <f>RSI!A422</f>
        <v>42919</v>
      </c>
      <c r="B422" s="2">
        <f>RSI!B422</f>
        <v>1.4368000000000001</v>
      </c>
      <c r="C422" s="2">
        <f>RSI!I422</f>
        <v>72.596297679123367</v>
      </c>
      <c r="D422" s="2">
        <f>MACD!E422</f>
        <v>-1.8361356629169157E-2</v>
      </c>
      <c r="E422" s="2">
        <f>MACD!F422</f>
        <v>-3.9284943202356403E-3</v>
      </c>
      <c r="F422" s="2">
        <f>'Moving Avg'!D422</f>
        <v>1.3916799999999998</v>
      </c>
      <c r="G422" s="2">
        <f>'Moving Avg'!F422</f>
        <v>1.3524650000000003</v>
      </c>
      <c r="H422" s="2">
        <f>'Moving Avg'!G422</f>
        <v>1.3418599999999998</v>
      </c>
      <c r="I422" s="2">
        <f>'Moving Avg'!H422</f>
        <v>1.4373809999999989</v>
      </c>
      <c r="J422" s="5" t="str">
        <f>OBV!F422</f>
        <v>BULLISH</v>
      </c>
      <c r="K422" s="5" t="str">
        <f>OBV!G422</f>
        <v>WEAK</v>
      </c>
      <c r="L422" s="5" t="str">
        <f>OBV!H422</f>
        <v>CONFIRMED BULLISH</v>
      </c>
      <c r="M422" s="7">
        <f t="shared" si="60"/>
        <v>0</v>
      </c>
      <c r="N422" s="7">
        <f t="shared" si="61"/>
        <v>45</v>
      </c>
      <c r="O422" s="7">
        <f t="shared" si="62"/>
        <v>0</v>
      </c>
      <c r="P422" s="7">
        <f t="shared" si="63"/>
        <v>67</v>
      </c>
      <c r="Q422" s="8">
        <f t="shared" si="64"/>
        <v>25.799999999999997</v>
      </c>
      <c r="R422" s="8">
        <f t="shared" si="65"/>
        <v>25.75</v>
      </c>
      <c r="S422" s="8">
        <f t="shared" si="66"/>
        <v>36.900000000000006</v>
      </c>
      <c r="T422" s="8">
        <f t="shared" si="67"/>
        <v>28</v>
      </c>
      <c r="U422" s="7">
        <f t="shared" si="68"/>
        <v>29.483333333333334</v>
      </c>
      <c r="V422" s="7">
        <f t="shared" si="69"/>
        <v>29.112500000000001</v>
      </c>
    </row>
    <row r="423" spans="1:22" ht="13.5" x14ac:dyDescent="0.25">
      <c r="A423" s="3">
        <f>RSI!A423</f>
        <v>42920</v>
      </c>
      <c r="B423" s="2">
        <f>RSI!B423</f>
        <v>1.4368000000000001</v>
      </c>
      <c r="C423" s="2">
        <f>RSI!I423</f>
        <v>72.596297679123367</v>
      </c>
      <c r="D423" s="2">
        <f>MACD!E423</f>
        <v>-2.5762114740347286E-2</v>
      </c>
      <c r="E423" s="2">
        <f>MACD!F423</f>
        <v>-8.2952184042579709E-3</v>
      </c>
      <c r="F423" s="2">
        <f>'Moving Avg'!D423</f>
        <v>1.40924</v>
      </c>
      <c r="G423" s="2">
        <f>'Moving Avg'!F423</f>
        <v>1.3593650000000004</v>
      </c>
      <c r="H423" s="2">
        <f>'Moving Avg'!G423</f>
        <v>1.3441179999999999</v>
      </c>
      <c r="I423" s="2">
        <f>'Moving Avg'!H423</f>
        <v>1.4371609999999988</v>
      </c>
      <c r="J423" s="5" t="str">
        <f>OBV!F423</f>
        <v>BULLISH</v>
      </c>
      <c r="K423" s="5" t="str">
        <f>OBV!G423</f>
        <v>WEAK</v>
      </c>
      <c r="L423" s="5" t="str">
        <f>OBV!H423</f>
        <v>CONFIRMED BULLISH</v>
      </c>
      <c r="M423" s="7">
        <f t="shared" si="60"/>
        <v>0</v>
      </c>
      <c r="N423" s="7">
        <f t="shared" si="61"/>
        <v>45</v>
      </c>
      <c r="O423" s="7">
        <f t="shared" si="62"/>
        <v>0</v>
      </c>
      <c r="P423" s="7">
        <f t="shared" si="63"/>
        <v>67</v>
      </c>
      <c r="Q423" s="8">
        <f t="shared" si="64"/>
        <v>25.799999999999997</v>
      </c>
      <c r="R423" s="8">
        <f t="shared" si="65"/>
        <v>25.75</v>
      </c>
      <c r="S423" s="8">
        <f t="shared" si="66"/>
        <v>36.900000000000006</v>
      </c>
      <c r="T423" s="8">
        <f t="shared" si="67"/>
        <v>28</v>
      </c>
      <c r="U423" s="7">
        <f t="shared" si="68"/>
        <v>29.483333333333334</v>
      </c>
      <c r="V423" s="7">
        <f t="shared" si="69"/>
        <v>29.112500000000001</v>
      </c>
    </row>
    <row r="424" spans="1:22" ht="13.5" x14ac:dyDescent="0.25">
      <c r="A424" s="3">
        <f>RSI!A424</f>
        <v>42921</v>
      </c>
      <c r="B424" s="2">
        <f>RSI!B424</f>
        <v>1.4431</v>
      </c>
      <c r="C424" s="2">
        <f>RSI!I424</f>
        <v>73.635607627898949</v>
      </c>
      <c r="D424" s="2">
        <f>MACD!E424</f>
        <v>-3.2948325628132435E-2</v>
      </c>
      <c r="E424" s="2">
        <f>MACD!F424</f>
        <v>-1.3225839849032864E-2</v>
      </c>
      <c r="F424" s="2">
        <f>'Moving Avg'!D424</f>
        <v>1.42178</v>
      </c>
      <c r="G424" s="2">
        <f>'Moving Avg'!F424</f>
        <v>1.3646950000000004</v>
      </c>
      <c r="H424" s="2">
        <f>'Moving Avg'!G424</f>
        <v>1.3468779999999998</v>
      </c>
      <c r="I424" s="2">
        <f>'Moving Avg'!H424</f>
        <v>1.4369724999999991</v>
      </c>
      <c r="J424" s="5" t="str">
        <f>OBV!F424</f>
        <v>BULLISH</v>
      </c>
      <c r="K424" s="5" t="str">
        <f>OBV!G424</f>
        <v>WEAK</v>
      </c>
      <c r="L424" s="5" t="str">
        <f>OBV!H424</f>
        <v>CONFIRMED BULLISH</v>
      </c>
      <c r="M424" s="7">
        <f t="shared" si="60"/>
        <v>0</v>
      </c>
      <c r="N424" s="7">
        <f t="shared" si="61"/>
        <v>45</v>
      </c>
      <c r="O424" s="7">
        <f t="shared" si="62"/>
        <v>0</v>
      </c>
      <c r="P424" s="7">
        <f t="shared" si="63"/>
        <v>67</v>
      </c>
      <c r="Q424" s="8">
        <f t="shared" si="64"/>
        <v>25.799999999999997</v>
      </c>
      <c r="R424" s="8">
        <f t="shared" si="65"/>
        <v>25.75</v>
      </c>
      <c r="S424" s="8">
        <f t="shared" si="66"/>
        <v>36.900000000000006</v>
      </c>
      <c r="T424" s="8">
        <f t="shared" si="67"/>
        <v>28</v>
      </c>
      <c r="U424" s="7">
        <f t="shared" si="68"/>
        <v>29.483333333333334</v>
      </c>
      <c r="V424" s="7">
        <f t="shared" si="69"/>
        <v>29.112500000000001</v>
      </c>
    </row>
    <row r="425" spans="1:22" ht="13.5" x14ac:dyDescent="0.25">
      <c r="A425" s="3">
        <f>RSI!A425</f>
        <v>42922</v>
      </c>
      <c r="B425" s="2">
        <f>RSI!B425</f>
        <v>1.4368000000000001</v>
      </c>
      <c r="C425" s="2">
        <f>RSI!I425</f>
        <v>70.746105209341806</v>
      </c>
      <c r="D425" s="2">
        <f>MACD!E425</f>
        <v>-3.8053780590036945E-2</v>
      </c>
      <c r="E425" s="2">
        <f>MACD!F425</f>
        <v>-1.8191427997233681E-2</v>
      </c>
      <c r="F425" s="2">
        <f>'Moving Avg'!D425</f>
        <v>1.43306</v>
      </c>
      <c r="G425" s="2">
        <f>'Moving Avg'!F425</f>
        <v>1.3697100000000004</v>
      </c>
      <c r="H425" s="2">
        <f>'Moving Avg'!G425</f>
        <v>1.3490099999999998</v>
      </c>
      <c r="I425" s="2">
        <f>'Moving Avg'!H425</f>
        <v>1.4363134999999994</v>
      </c>
      <c r="J425" s="5" t="str">
        <f>OBV!F425</f>
        <v>BEARISH</v>
      </c>
      <c r="K425" s="5" t="str">
        <f>OBV!G425</f>
        <v>STRONG</v>
      </c>
      <c r="L425" s="5" t="str">
        <f>OBV!H425</f>
        <v>BEARISH DIVERGENCE</v>
      </c>
      <c r="M425" s="7">
        <f t="shared" si="60"/>
        <v>0</v>
      </c>
      <c r="N425" s="7">
        <f t="shared" si="61"/>
        <v>45</v>
      </c>
      <c r="O425" s="7">
        <f t="shared" si="62"/>
        <v>0</v>
      </c>
      <c r="P425" s="7">
        <f t="shared" si="63"/>
        <v>33</v>
      </c>
      <c r="Q425" s="8">
        <f t="shared" si="64"/>
        <v>20.7</v>
      </c>
      <c r="R425" s="8">
        <f t="shared" si="65"/>
        <v>17.25</v>
      </c>
      <c r="S425" s="8">
        <f t="shared" si="66"/>
        <v>21.6</v>
      </c>
      <c r="T425" s="8">
        <f t="shared" si="67"/>
        <v>19.5</v>
      </c>
      <c r="U425" s="7">
        <f t="shared" si="68"/>
        <v>19.850000000000001</v>
      </c>
      <c r="V425" s="7">
        <f t="shared" si="69"/>
        <v>19.762500000000003</v>
      </c>
    </row>
    <row r="426" spans="1:22" ht="13.5" x14ac:dyDescent="0.25">
      <c r="A426" s="3">
        <f>RSI!A426</f>
        <v>42923</v>
      </c>
      <c r="B426" s="2">
        <f>RSI!B426</f>
        <v>1.4744999999999999</v>
      </c>
      <c r="C426" s="2">
        <f>RSI!I426</f>
        <v>76.650748156371094</v>
      </c>
      <c r="D426" s="2">
        <f>MACD!E426</f>
        <v>-4.3632655211585547E-2</v>
      </c>
      <c r="E426" s="2">
        <f>MACD!F426</f>
        <v>-2.3279673440104055E-2</v>
      </c>
      <c r="F426" s="2">
        <f>'Moving Avg'!D426</f>
        <v>1.4456</v>
      </c>
      <c r="G426" s="2">
        <f>'Moving Avg'!F426</f>
        <v>1.3750450000000005</v>
      </c>
      <c r="H426" s="2">
        <f>'Moving Avg'!G426</f>
        <v>1.3521479999999997</v>
      </c>
      <c r="I426" s="2">
        <f>'Moving Avg'!H426</f>
        <v>1.4358429999999993</v>
      </c>
      <c r="J426" s="5" t="str">
        <f>OBV!F426</f>
        <v>BEARISH</v>
      </c>
      <c r="K426" s="5" t="str">
        <f>OBV!G426</f>
        <v>STRONG</v>
      </c>
      <c r="L426" s="5" t="str">
        <f>OBV!H426</f>
        <v>BEARISH DIVERGENCE</v>
      </c>
      <c r="M426" s="7">
        <f t="shared" si="60"/>
        <v>0</v>
      </c>
      <c r="N426" s="7">
        <f t="shared" si="61"/>
        <v>100</v>
      </c>
      <c r="O426" s="7">
        <f t="shared" si="62"/>
        <v>50</v>
      </c>
      <c r="P426" s="7">
        <f t="shared" si="63"/>
        <v>33</v>
      </c>
      <c r="Q426" s="8">
        <f t="shared" si="64"/>
        <v>47.45</v>
      </c>
      <c r="R426" s="8">
        <f t="shared" si="65"/>
        <v>45.75</v>
      </c>
      <c r="S426" s="8">
        <f t="shared" si="66"/>
        <v>42.35</v>
      </c>
      <c r="T426" s="8">
        <f t="shared" si="67"/>
        <v>45.75</v>
      </c>
      <c r="U426" s="7">
        <f t="shared" si="68"/>
        <v>45.183333333333337</v>
      </c>
      <c r="V426" s="7">
        <f t="shared" si="69"/>
        <v>45.325000000000003</v>
      </c>
    </row>
    <row r="427" spans="1:22" ht="13.5" x14ac:dyDescent="0.25">
      <c r="A427" s="3">
        <f>RSI!A427</f>
        <v>42926</v>
      </c>
      <c r="B427" s="2">
        <f>RSI!B427</f>
        <v>1.4807999999999999</v>
      </c>
      <c r="C427" s="2">
        <f>RSI!I427</f>
        <v>77.469158738644367</v>
      </c>
      <c r="D427" s="2">
        <f>MACD!E427</f>
        <v>-4.9403196237453262E-2</v>
      </c>
      <c r="E427" s="2">
        <f>MACD!F427</f>
        <v>-2.8504377999573897E-2</v>
      </c>
      <c r="F427" s="2">
        <f>'Moving Avg'!D427</f>
        <v>1.4544000000000001</v>
      </c>
      <c r="G427" s="2">
        <f>'Moving Avg'!F427</f>
        <v>1.3813200000000003</v>
      </c>
      <c r="H427" s="2">
        <f>'Moving Avg'!G427</f>
        <v>1.3549099999999998</v>
      </c>
      <c r="I427" s="2">
        <f>'Moving Avg'!H427</f>
        <v>1.4353724999999991</v>
      </c>
      <c r="J427" s="5" t="str">
        <f>OBV!F427</f>
        <v>BEARISH</v>
      </c>
      <c r="K427" s="5" t="str">
        <f>OBV!G427</f>
        <v>STRONG</v>
      </c>
      <c r="L427" s="5" t="str">
        <f>OBV!H427</f>
        <v>BEARISH DIVERGENCE</v>
      </c>
      <c r="M427" s="7">
        <f t="shared" si="60"/>
        <v>0</v>
      </c>
      <c r="N427" s="7">
        <f t="shared" si="61"/>
        <v>100</v>
      </c>
      <c r="O427" s="7">
        <f t="shared" si="62"/>
        <v>50</v>
      </c>
      <c r="P427" s="7">
        <f t="shared" si="63"/>
        <v>33</v>
      </c>
      <c r="Q427" s="8">
        <f t="shared" si="64"/>
        <v>47.45</v>
      </c>
      <c r="R427" s="8">
        <f t="shared" si="65"/>
        <v>45.75</v>
      </c>
      <c r="S427" s="8">
        <f t="shared" si="66"/>
        <v>42.35</v>
      </c>
      <c r="T427" s="8">
        <f t="shared" si="67"/>
        <v>45.75</v>
      </c>
      <c r="U427" s="7">
        <f t="shared" si="68"/>
        <v>45.183333333333337</v>
      </c>
      <c r="V427" s="7">
        <f t="shared" si="69"/>
        <v>45.325000000000003</v>
      </c>
    </row>
    <row r="428" spans="1:22" ht="13.5" x14ac:dyDescent="0.25">
      <c r="A428" s="3">
        <f>RSI!A428</f>
        <v>42927</v>
      </c>
      <c r="B428" s="2">
        <f>RSI!B428</f>
        <v>1.4744999999999999</v>
      </c>
      <c r="C428" s="2">
        <f>RSI!I428</f>
        <v>74.651293075901037</v>
      </c>
      <c r="D428" s="2">
        <f>MACD!E428</f>
        <v>-5.4396603636780227E-2</v>
      </c>
      <c r="E428" s="2">
        <f>MACD!F428</f>
        <v>-3.3682823127015163E-2</v>
      </c>
      <c r="F428" s="2">
        <f>'Moving Avg'!D428</f>
        <v>1.46194</v>
      </c>
      <c r="G428" s="2">
        <f>'Moving Avg'!F428</f>
        <v>1.3872800000000001</v>
      </c>
      <c r="H428" s="2">
        <f>'Moving Avg'!G428</f>
        <v>1.3582979999999998</v>
      </c>
      <c r="I428" s="2">
        <f>'Moving Avg'!H428</f>
        <v>1.4349019999999992</v>
      </c>
      <c r="J428" s="5" t="str">
        <f>OBV!F428</f>
        <v>BEARISH</v>
      </c>
      <c r="K428" s="5" t="str">
        <f>OBV!G428</f>
        <v>STRONG</v>
      </c>
      <c r="L428" s="5" t="str">
        <f>OBV!H428</f>
        <v>BEARISH DIVERGENCE</v>
      </c>
      <c r="M428" s="7">
        <f t="shared" si="60"/>
        <v>0</v>
      </c>
      <c r="N428" s="7">
        <f t="shared" si="61"/>
        <v>100</v>
      </c>
      <c r="O428" s="7">
        <f t="shared" si="62"/>
        <v>50</v>
      </c>
      <c r="P428" s="7">
        <f t="shared" si="63"/>
        <v>33</v>
      </c>
      <c r="Q428" s="8">
        <f t="shared" si="64"/>
        <v>47.45</v>
      </c>
      <c r="R428" s="8">
        <f t="shared" si="65"/>
        <v>45.75</v>
      </c>
      <c r="S428" s="8">
        <f t="shared" si="66"/>
        <v>42.35</v>
      </c>
      <c r="T428" s="8">
        <f t="shared" si="67"/>
        <v>45.75</v>
      </c>
      <c r="U428" s="7">
        <f t="shared" si="68"/>
        <v>45.183333333333337</v>
      </c>
      <c r="V428" s="7">
        <f t="shared" si="69"/>
        <v>45.325000000000003</v>
      </c>
    </row>
    <row r="429" spans="1:22" ht="13.5" x14ac:dyDescent="0.25">
      <c r="A429" s="3">
        <f>RSI!A429</f>
        <v>42928</v>
      </c>
      <c r="B429" s="2">
        <f>RSI!B429</f>
        <v>1.4744999999999999</v>
      </c>
      <c r="C429" s="2">
        <f>RSI!I429</f>
        <v>74.651293075901037</v>
      </c>
      <c r="D429" s="2">
        <f>MACD!E429</f>
        <v>-5.4288343295662456E-2</v>
      </c>
      <c r="E429" s="2">
        <f>MACD!F429</f>
        <v>-3.7803927160744627E-2</v>
      </c>
      <c r="F429" s="2">
        <f>'Moving Avg'!D429</f>
        <v>1.4682199999999999</v>
      </c>
      <c r="G429" s="2">
        <f>'Moving Avg'!F429</f>
        <v>1.3935550000000001</v>
      </c>
      <c r="H429" s="2">
        <f>'Moving Avg'!G429</f>
        <v>1.3618119999999998</v>
      </c>
      <c r="I429" s="2">
        <f>'Moving Avg'!H429</f>
        <v>1.4344939999999995</v>
      </c>
      <c r="J429" s="5" t="str">
        <f>OBV!F429</f>
        <v>BEARISH</v>
      </c>
      <c r="K429" s="5" t="str">
        <f>OBV!G429</f>
        <v>STRONG</v>
      </c>
      <c r="L429" s="5" t="str">
        <f>OBV!H429</f>
        <v>BEARISH DIVERGENCE</v>
      </c>
      <c r="M429" s="7">
        <f t="shared" si="60"/>
        <v>0</v>
      </c>
      <c r="N429" s="7">
        <f t="shared" si="61"/>
        <v>45</v>
      </c>
      <c r="O429" s="7">
        <f t="shared" si="62"/>
        <v>50</v>
      </c>
      <c r="P429" s="7">
        <f t="shared" si="63"/>
        <v>33</v>
      </c>
      <c r="Q429" s="8">
        <f t="shared" si="64"/>
        <v>28.2</v>
      </c>
      <c r="R429" s="8">
        <f t="shared" si="65"/>
        <v>34.75</v>
      </c>
      <c r="S429" s="8">
        <f t="shared" si="66"/>
        <v>34.1</v>
      </c>
      <c r="T429" s="8">
        <f t="shared" si="67"/>
        <v>32</v>
      </c>
      <c r="U429" s="7">
        <f t="shared" si="68"/>
        <v>32.35</v>
      </c>
      <c r="V429" s="7">
        <f t="shared" si="69"/>
        <v>32.262500000000003</v>
      </c>
    </row>
    <row r="430" spans="1:22" ht="13.5" x14ac:dyDescent="0.25">
      <c r="A430" s="3">
        <f>RSI!A430</f>
        <v>42929</v>
      </c>
      <c r="B430" s="2">
        <f>RSI!B430</f>
        <v>1.4619</v>
      </c>
      <c r="C430" s="2">
        <f>RSI!I430</f>
        <v>68.842974431779155</v>
      </c>
      <c r="D430" s="2">
        <f>MACD!E430</f>
        <v>-5.3723884700249469E-2</v>
      </c>
      <c r="E430" s="2">
        <f>MACD!F430</f>
        <v>-4.0987918668645595E-2</v>
      </c>
      <c r="F430" s="2">
        <f>'Moving Avg'!D430</f>
        <v>1.4732400000000001</v>
      </c>
      <c r="G430" s="2">
        <f>'Moving Avg'!F430</f>
        <v>1.3995150000000001</v>
      </c>
      <c r="H430" s="2">
        <f>'Moving Avg'!G430</f>
        <v>1.3649479999999996</v>
      </c>
      <c r="I430" s="2">
        <f>'Moving Avg'!H430</f>
        <v>1.4342114999999995</v>
      </c>
      <c r="J430" s="5" t="str">
        <f>OBV!F430</f>
        <v>BULLISH</v>
      </c>
      <c r="K430" s="5" t="str">
        <f>OBV!G430</f>
        <v>WEAK</v>
      </c>
      <c r="L430" s="5" t="str">
        <f>OBV!H430</f>
        <v>CONFIRMED BULLISH</v>
      </c>
      <c r="M430" s="7">
        <f t="shared" si="60"/>
        <v>25</v>
      </c>
      <c r="N430" s="7">
        <f t="shared" si="61"/>
        <v>45</v>
      </c>
      <c r="O430" s="7">
        <f t="shared" si="62"/>
        <v>50</v>
      </c>
      <c r="P430" s="7">
        <f t="shared" si="63"/>
        <v>67</v>
      </c>
      <c r="Q430" s="8">
        <f t="shared" si="64"/>
        <v>42.05</v>
      </c>
      <c r="R430" s="8">
        <f t="shared" si="65"/>
        <v>48.25</v>
      </c>
      <c r="S430" s="8">
        <f t="shared" si="66"/>
        <v>53.150000000000006</v>
      </c>
      <c r="T430" s="8">
        <f t="shared" si="67"/>
        <v>46.75</v>
      </c>
      <c r="U430" s="7">
        <f t="shared" si="68"/>
        <v>47.816666666666663</v>
      </c>
      <c r="V430" s="7">
        <f t="shared" si="69"/>
        <v>47.55</v>
      </c>
    </row>
    <row r="431" spans="1:22" ht="13.5" x14ac:dyDescent="0.25">
      <c r="A431" s="3">
        <f>RSI!A431</f>
        <v>42930</v>
      </c>
      <c r="B431" s="2">
        <f>RSI!B431</f>
        <v>1.4619</v>
      </c>
      <c r="C431" s="2">
        <f>RSI!I431</f>
        <v>68.842974431779155</v>
      </c>
      <c r="D431" s="2">
        <f>MACD!E431</f>
        <v>-4.8767412755692296E-2</v>
      </c>
      <c r="E431" s="2">
        <f>MACD!F431</f>
        <v>-4.2543817486054937E-2</v>
      </c>
      <c r="F431" s="2">
        <f>'Moving Avg'!D431</f>
        <v>1.47072</v>
      </c>
      <c r="G431" s="2">
        <f>'Moving Avg'!F431</f>
        <v>1.4054749999999998</v>
      </c>
      <c r="H431" s="2">
        <f>'Moving Avg'!G431</f>
        <v>1.3680839999999999</v>
      </c>
      <c r="I431" s="2">
        <f>'Moving Avg'!H431</f>
        <v>1.4341169999999994</v>
      </c>
      <c r="J431" s="5" t="str">
        <f>OBV!F431</f>
        <v>BULLISH</v>
      </c>
      <c r="K431" s="5" t="str">
        <f>OBV!G431</f>
        <v>WEAK</v>
      </c>
      <c r="L431" s="5" t="str">
        <f>OBV!H431</f>
        <v>BULLISH DIVERGENCE</v>
      </c>
      <c r="M431" s="7">
        <f t="shared" si="60"/>
        <v>25</v>
      </c>
      <c r="N431" s="7">
        <f t="shared" si="61"/>
        <v>45</v>
      </c>
      <c r="O431" s="7">
        <f t="shared" si="62"/>
        <v>50</v>
      </c>
      <c r="P431" s="7">
        <f t="shared" si="63"/>
        <v>50</v>
      </c>
      <c r="Q431" s="8">
        <f t="shared" si="64"/>
        <v>39.5</v>
      </c>
      <c r="R431" s="8">
        <f t="shared" si="65"/>
        <v>44</v>
      </c>
      <c r="S431" s="8">
        <f t="shared" si="66"/>
        <v>45.5</v>
      </c>
      <c r="T431" s="8">
        <f t="shared" si="67"/>
        <v>42.5</v>
      </c>
      <c r="U431" s="7">
        <f t="shared" si="68"/>
        <v>43</v>
      </c>
      <c r="V431" s="7">
        <f t="shared" si="69"/>
        <v>42.875</v>
      </c>
    </row>
    <row r="432" spans="1:22" ht="13.5" x14ac:dyDescent="0.25">
      <c r="A432" s="3">
        <f>RSI!A432</f>
        <v>42933</v>
      </c>
      <c r="B432" s="2">
        <f>RSI!B432</f>
        <v>1.5266999999999999</v>
      </c>
      <c r="C432" s="2">
        <f>RSI!I432</f>
        <v>78.718949559834542</v>
      </c>
      <c r="D432" s="2">
        <f>MACD!E432</f>
        <v>-4.5853169348923029E-2</v>
      </c>
      <c r="E432" s="2">
        <f>MACD!F432</f>
        <v>-4.3205687858628564E-2</v>
      </c>
      <c r="F432" s="2">
        <f>'Moving Avg'!D432</f>
        <v>1.4799</v>
      </c>
      <c r="G432" s="2">
        <f>'Moving Avg'!F432</f>
        <v>1.4162399999999997</v>
      </c>
      <c r="H432" s="2">
        <f>'Moving Avg'!G432</f>
        <v>1.3725159999999996</v>
      </c>
      <c r="I432" s="2">
        <f>'Moving Avg'!H432</f>
        <v>1.4342209999999997</v>
      </c>
      <c r="J432" s="5" t="str">
        <f>OBV!F432</f>
        <v>BEARISH</v>
      </c>
      <c r="K432" s="5" t="str">
        <f>OBV!G432</f>
        <v>STRONG</v>
      </c>
      <c r="L432" s="5" t="str">
        <f>OBV!H432</f>
        <v>NEUTRAL</v>
      </c>
      <c r="M432" s="7">
        <f t="shared" si="60"/>
        <v>0</v>
      </c>
      <c r="N432" s="7">
        <f t="shared" si="61"/>
        <v>45</v>
      </c>
      <c r="O432" s="7">
        <f t="shared" si="62"/>
        <v>50</v>
      </c>
      <c r="P432" s="7">
        <f t="shared" si="63"/>
        <v>33</v>
      </c>
      <c r="Q432" s="8">
        <f t="shared" si="64"/>
        <v>28.2</v>
      </c>
      <c r="R432" s="8">
        <f t="shared" si="65"/>
        <v>34.75</v>
      </c>
      <c r="S432" s="8">
        <f t="shared" si="66"/>
        <v>34.1</v>
      </c>
      <c r="T432" s="8">
        <f t="shared" si="67"/>
        <v>32</v>
      </c>
      <c r="U432" s="7">
        <f t="shared" si="68"/>
        <v>32.35</v>
      </c>
      <c r="V432" s="7">
        <f t="shared" si="69"/>
        <v>32.262500000000003</v>
      </c>
    </row>
    <row r="433" spans="1:22" ht="13.5" x14ac:dyDescent="0.25">
      <c r="A433" s="3">
        <f>RSI!A433</f>
        <v>42934</v>
      </c>
      <c r="B433" s="2">
        <f>RSI!B433</f>
        <v>1.5203</v>
      </c>
      <c r="C433" s="2">
        <f>RSI!I433</f>
        <v>76.151556099930517</v>
      </c>
      <c r="D433" s="2">
        <f>MACD!E433</f>
        <v>-4.3597814322549278E-2</v>
      </c>
      <c r="E433" s="2">
        <f>MACD!F433</f>
        <v>-4.3284113151412715E-2</v>
      </c>
      <c r="F433" s="2">
        <f>'Moving Avg'!D433</f>
        <v>1.4890599999999998</v>
      </c>
      <c r="G433" s="2">
        <f>'Moving Avg'!F433</f>
        <v>1.4257449999999998</v>
      </c>
      <c r="H433" s="2">
        <f>'Moving Avg'!G433</f>
        <v>1.3768199999999999</v>
      </c>
      <c r="I433" s="2">
        <f>'Moving Avg'!H433</f>
        <v>1.434356</v>
      </c>
      <c r="J433" s="5" t="str">
        <f>OBV!F433</f>
        <v>BEARISH</v>
      </c>
      <c r="K433" s="5" t="str">
        <f>OBV!G433</f>
        <v>STRONG</v>
      </c>
      <c r="L433" s="5" t="str">
        <f>OBV!H433</f>
        <v>NEUTRAL</v>
      </c>
      <c r="M433" s="7">
        <f t="shared" si="60"/>
        <v>0</v>
      </c>
      <c r="N433" s="7">
        <f t="shared" si="61"/>
        <v>45</v>
      </c>
      <c r="O433" s="7">
        <f t="shared" si="62"/>
        <v>50</v>
      </c>
      <c r="P433" s="7">
        <f t="shared" si="63"/>
        <v>33</v>
      </c>
      <c r="Q433" s="8">
        <f t="shared" si="64"/>
        <v>28.2</v>
      </c>
      <c r="R433" s="8">
        <f t="shared" si="65"/>
        <v>34.75</v>
      </c>
      <c r="S433" s="8">
        <f t="shared" si="66"/>
        <v>34.1</v>
      </c>
      <c r="T433" s="8">
        <f t="shared" si="67"/>
        <v>32</v>
      </c>
      <c r="U433" s="7">
        <f t="shared" si="68"/>
        <v>32.35</v>
      </c>
      <c r="V433" s="7">
        <f t="shared" si="69"/>
        <v>32.262500000000003</v>
      </c>
    </row>
    <row r="434" spans="1:22" ht="13.5" x14ac:dyDescent="0.25">
      <c r="A434" s="3">
        <f>RSI!A434</f>
        <v>42935</v>
      </c>
      <c r="B434" s="2">
        <f>RSI!B434</f>
        <v>1.5203</v>
      </c>
      <c r="C434" s="2">
        <f>RSI!I434</f>
        <v>76.151556099930517</v>
      </c>
      <c r="D434" s="2">
        <f>MACD!E434</f>
        <v>-4.1316293269719973E-2</v>
      </c>
      <c r="E434" s="2">
        <f>MACD!F434</f>
        <v>-4.2890549175074164E-2</v>
      </c>
      <c r="F434" s="2">
        <f>'Moving Avg'!D434</f>
        <v>1.4982199999999999</v>
      </c>
      <c r="G434" s="2">
        <f>'Moving Avg'!F434</f>
        <v>1.4352499999999995</v>
      </c>
      <c r="H434" s="2">
        <f>'Moving Avg'!G434</f>
        <v>1.3809980000000002</v>
      </c>
      <c r="I434" s="2">
        <f>'Moving Avg'!H434</f>
        <v>1.4344595</v>
      </c>
      <c r="J434" s="5" t="str">
        <f>OBV!F434</f>
        <v>BEARISH</v>
      </c>
      <c r="K434" s="5" t="str">
        <f>OBV!G434</f>
        <v>STRONG</v>
      </c>
      <c r="L434" s="5" t="str">
        <f>OBV!H434</f>
        <v>NEUTRAL</v>
      </c>
      <c r="M434" s="7">
        <f t="shared" si="60"/>
        <v>0</v>
      </c>
      <c r="N434" s="7">
        <f t="shared" si="61"/>
        <v>0</v>
      </c>
      <c r="O434" s="7">
        <f t="shared" si="62"/>
        <v>50</v>
      </c>
      <c r="P434" s="7">
        <f t="shared" si="63"/>
        <v>33</v>
      </c>
      <c r="Q434" s="8">
        <f t="shared" si="64"/>
        <v>12.45</v>
      </c>
      <c r="R434" s="8">
        <f t="shared" si="65"/>
        <v>25.75</v>
      </c>
      <c r="S434" s="8">
        <f t="shared" si="66"/>
        <v>27.35</v>
      </c>
      <c r="T434" s="8">
        <f t="shared" si="67"/>
        <v>20.75</v>
      </c>
      <c r="U434" s="7">
        <f t="shared" si="68"/>
        <v>21.850000000000005</v>
      </c>
      <c r="V434" s="7">
        <f t="shared" si="69"/>
        <v>21.575000000000003</v>
      </c>
    </row>
    <row r="435" spans="1:22" ht="13.5" x14ac:dyDescent="0.25">
      <c r="A435" s="3">
        <f>RSI!A435</f>
        <v>42936</v>
      </c>
      <c r="B435" s="2">
        <f>RSI!B435</f>
        <v>1.5203</v>
      </c>
      <c r="C435" s="2">
        <f>RSI!I435</f>
        <v>76.151556099930517</v>
      </c>
      <c r="D435" s="2">
        <f>MACD!E435</f>
        <v>-4.0906938675398408E-2</v>
      </c>
      <c r="E435" s="2">
        <f>MACD!F435</f>
        <v>-4.2493827075139018E-2</v>
      </c>
      <c r="F435" s="2">
        <f>'Moving Avg'!D435</f>
        <v>1.5098999999999998</v>
      </c>
      <c r="G435" s="2">
        <f>'Moving Avg'!F435</f>
        <v>1.4444399999999995</v>
      </c>
      <c r="H435" s="2">
        <f>'Moving Avg'!G435</f>
        <v>1.385302</v>
      </c>
      <c r="I435" s="2">
        <f>'Moving Avg'!H435</f>
        <v>1.434563</v>
      </c>
      <c r="J435" s="5" t="str">
        <f>OBV!F435</f>
        <v>BULLISH</v>
      </c>
      <c r="K435" s="5" t="str">
        <f>OBV!G435</f>
        <v>NEUTRAL</v>
      </c>
      <c r="L435" s="5" t="str">
        <f>OBV!H435</f>
        <v>CONFIRMED BULLISH</v>
      </c>
      <c r="M435" s="7">
        <f t="shared" si="60"/>
        <v>0</v>
      </c>
      <c r="N435" s="7">
        <f t="shared" si="61"/>
        <v>0</v>
      </c>
      <c r="O435" s="7">
        <f t="shared" si="62"/>
        <v>50</v>
      </c>
      <c r="P435" s="7">
        <f t="shared" si="63"/>
        <v>83.5</v>
      </c>
      <c r="Q435" s="8">
        <f t="shared" si="64"/>
        <v>20.024999999999999</v>
      </c>
      <c r="R435" s="8">
        <f t="shared" si="65"/>
        <v>38.375</v>
      </c>
      <c r="S435" s="8">
        <f t="shared" si="66"/>
        <v>50.075000000000003</v>
      </c>
      <c r="T435" s="8">
        <f t="shared" si="67"/>
        <v>33.375</v>
      </c>
      <c r="U435" s="7">
        <f t="shared" si="68"/>
        <v>36.158333333333331</v>
      </c>
      <c r="V435" s="7">
        <f t="shared" si="69"/>
        <v>35.462499999999999</v>
      </c>
    </row>
    <row r="436" spans="1:22" ht="13.5" x14ac:dyDescent="0.25">
      <c r="A436" s="3">
        <f>RSI!A436</f>
        <v>42937</v>
      </c>
      <c r="B436" s="2">
        <f>RSI!B436</f>
        <v>1.4879</v>
      </c>
      <c r="C436" s="2">
        <f>RSI!I436</f>
        <v>63.132357949149764</v>
      </c>
      <c r="D436" s="2">
        <f>MACD!E436</f>
        <v>-3.2871610276139052E-2</v>
      </c>
      <c r="E436" s="2">
        <f>MACD!F436</f>
        <v>-4.0569383715339025E-2</v>
      </c>
      <c r="F436" s="2">
        <f>'Moving Avg'!D436</f>
        <v>1.5150999999999999</v>
      </c>
      <c r="G436" s="2">
        <f>'Moving Avg'!F436</f>
        <v>1.4513849999999997</v>
      </c>
      <c r="H436" s="2">
        <f>'Moving Avg'!G436</f>
        <v>1.3889579999999997</v>
      </c>
      <c r="I436" s="2">
        <f>'Moving Avg'!H436</f>
        <v>1.434536</v>
      </c>
      <c r="J436" s="5" t="str">
        <f>OBV!F436</f>
        <v>BULLISH</v>
      </c>
      <c r="K436" s="5" t="str">
        <f>OBV!G436</f>
        <v>NEUTRAL</v>
      </c>
      <c r="L436" s="5" t="str">
        <f>OBV!H436</f>
        <v>BULLISH DIVERGENCE</v>
      </c>
      <c r="M436" s="7">
        <f t="shared" si="60"/>
        <v>25</v>
      </c>
      <c r="N436" s="7">
        <f t="shared" si="61"/>
        <v>0</v>
      </c>
      <c r="O436" s="7">
        <f t="shared" si="62"/>
        <v>50</v>
      </c>
      <c r="P436" s="7">
        <f t="shared" si="63"/>
        <v>66.5</v>
      </c>
      <c r="Q436" s="8">
        <f t="shared" si="64"/>
        <v>26.225000000000001</v>
      </c>
      <c r="R436" s="8">
        <f t="shared" si="65"/>
        <v>39.125</v>
      </c>
      <c r="S436" s="8">
        <f t="shared" si="66"/>
        <v>46.174999999999997</v>
      </c>
      <c r="T436" s="8">
        <f t="shared" si="67"/>
        <v>35.375</v>
      </c>
      <c r="U436" s="7">
        <f t="shared" si="68"/>
        <v>37.174999999999997</v>
      </c>
      <c r="V436" s="7">
        <f t="shared" si="69"/>
        <v>36.724999999999994</v>
      </c>
    </row>
    <row r="437" spans="1:22" ht="13.5" x14ac:dyDescent="0.25">
      <c r="A437" s="3">
        <f>RSI!A437</f>
        <v>42940</v>
      </c>
      <c r="B437" s="2">
        <f>RSI!B437</f>
        <v>1.4814000000000001</v>
      </c>
      <c r="C437" s="2">
        <f>RSI!I437</f>
        <v>60.883519617946511</v>
      </c>
      <c r="D437" s="2">
        <f>MACD!E437</f>
        <v>-2.4903514119726244E-2</v>
      </c>
      <c r="E437" s="2">
        <f>MACD!F437</f>
        <v>-3.7436209796216473E-2</v>
      </c>
      <c r="F437" s="2">
        <f>'Moving Avg'!D437</f>
        <v>1.50604</v>
      </c>
      <c r="G437" s="2">
        <f>'Moving Avg'!F437</f>
        <v>1.4580049999999998</v>
      </c>
      <c r="H437" s="2">
        <f>'Moving Avg'!G437</f>
        <v>1.3917319999999995</v>
      </c>
      <c r="I437" s="2">
        <f>'Moving Avg'!H437</f>
        <v>1.4345705000000004</v>
      </c>
      <c r="J437" s="5" t="str">
        <f>OBV!F437</f>
        <v>BEARISH</v>
      </c>
      <c r="K437" s="5" t="str">
        <f>OBV!G437</f>
        <v>STRONG</v>
      </c>
      <c r="L437" s="5" t="str">
        <f>OBV!H437</f>
        <v>CONFIRMED BEARISH</v>
      </c>
      <c r="M437" s="7">
        <f t="shared" si="60"/>
        <v>25</v>
      </c>
      <c r="N437" s="7">
        <f t="shared" si="61"/>
        <v>0</v>
      </c>
      <c r="O437" s="7">
        <f t="shared" si="62"/>
        <v>50</v>
      </c>
      <c r="P437" s="7">
        <f t="shared" si="63"/>
        <v>33</v>
      </c>
      <c r="Q437" s="8">
        <f t="shared" si="64"/>
        <v>21.2</v>
      </c>
      <c r="R437" s="8">
        <f t="shared" si="65"/>
        <v>30.75</v>
      </c>
      <c r="S437" s="8">
        <f t="shared" si="66"/>
        <v>31.1</v>
      </c>
      <c r="T437" s="8">
        <f t="shared" si="67"/>
        <v>27</v>
      </c>
      <c r="U437" s="7">
        <f t="shared" si="68"/>
        <v>27.683333333333337</v>
      </c>
      <c r="V437" s="7">
        <f t="shared" si="69"/>
        <v>27.512500000000003</v>
      </c>
    </row>
    <row r="438" spans="1:22" ht="13.5" x14ac:dyDescent="0.25">
      <c r="A438" s="3">
        <f>RSI!A438</f>
        <v>42942</v>
      </c>
      <c r="B438" s="2">
        <f>RSI!B438</f>
        <v>1.4491000000000001</v>
      </c>
      <c r="C438" s="2">
        <f>RSI!I438</f>
        <v>51.135760411905089</v>
      </c>
      <c r="D438" s="2">
        <f>MACD!E438</f>
        <v>-1.6960378793536846E-2</v>
      </c>
      <c r="E438" s="2">
        <f>MACD!F438</f>
        <v>-3.3341043595680547E-2</v>
      </c>
      <c r="F438" s="2">
        <f>'Moving Avg'!D438</f>
        <v>1.4918</v>
      </c>
      <c r="G438" s="2">
        <f>'Moving Avg'!F438</f>
        <v>1.4630100000000001</v>
      </c>
      <c r="H438" s="2">
        <f>'Moving Avg'!G438</f>
        <v>1.3936079999999995</v>
      </c>
      <c r="I438" s="2">
        <f>'Moving Avg'!H438</f>
        <v>1.4346320000000004</v>
      </c>
      <c r="J438" s="5" t="str">
        <f>OBV!F438</f>
        <v>BEARISH</v>
      </c>
      <c r="K438" s="5" t="str">
        <f>OBV!G438</f>
        <v>STRONG</v>
      </c>
      <c r="L438" s="5" t="str">
        <f>OBV!H438</f>
        <v>CONFIRMED BEARISH</v>
      </c>
      <c r="M438" s="7">
        <f t="shared" si="60"/>
        <v>25</v>
      </c>
      <c r="N438" s="7">
        <f t="shared" si="61"/>
        <v>0</v>
      </c>
      <c r="O438" s="7">
        <f t="shared" si="62"/>
        <v>50</v>
      </c>
      <c r="P438" s="7">
        <f t="shared" si="63"/>
        <v>33</v>
      </c>
      <c r="Q438" s="8">
        <f t="shared" si="64"/>
        <v>21.2</v>
      </c>
      <c r="R438" s="8">
        <f t="shared" si="65"/>
        <v>30.75</v>
      </c>
      <c r="S438" s="8">
        <f t="shared" si="66"/>
        <v>31.1</v>
      </c>
      <c r="T438" s="8">
        <f t="shared" si="67"/>
        <v>27</v>
      </c>
      <c r="U438" s="7">
        <f t="shared" si="68"/>
        <v>27.683333333333337</v>
      </c>
      <c r="V438" s="7">
        <f t="shared" si="69"/>
        <v>27.512500000000003</v>
      </c>
    </row>
    <row r="439" spans="1:22" ht="13.5" x14ac:dyDescent="0.25">
      <c r="A439" s="3">
        <f>RSI!A439</f>
        <v>42943</v>
      </c>
      <c r="B439" s="2">
        <f>RSI!B439</f>
        <v>1.4814000000000001</v>
      </c>
      <c r="C439" s="2">
        <f>RSI!I439</f>
        <v>58.321928065880002</v>
      </c>
      <c r="D439" s="2">
        <f>MACD!E439</f>
        <v>-1.26469778537186E-2</v>
      </c>
      <c r="E439" s="2">
        <f>MACD!F439</f>
        <v>-2.9202230447288161E-2</v>
      </c>
      <c r="F439" s="2">
        <f>'Moving Avg'!D439</f>
        <v>1.4840200000000001</v>
      </c>
      <c r="G439" s="2">
        <f>'Moving Avg'!F439</f>
        <v>1.4680599999999999</v>
      </c>
      <c r="H439" s="2">
        <f>'Moving Avg'!G439</f>
        <v>1.3958799999999993</v>
      </c>
      <c r="I439" s="2">
        <f>'Moving Avg'!H439</f>
        <v>1.4348235000000003</v>
      </c>
      <c r="J439" s="5" t="str">
        <f>OBV!F439</f>
        <v>BEARISH</v>
      </c>
      <c r="K439" s="5" t="str">
        <f>OBV!G439</f>
        <v>STRONG</v>
      </c>
      <c r="L439" s="5" t="str">
        <f>OBV!H439</f>
        <v>CONFIRMED BEARISH</v>
      </c>
      <c r="M439" s="7">
        <f t="shared" si="60"/>
        <v>25</v>
      </c>
      <c r="N439" s="7">
        <f t="shared" si="61"/>
        <v>0</v>
      </c>
      <c r="O439" s="7">
        <f t="shared" si="62"/>
        <v>50</v>
      </c>
      <c r="P439" s="7">
        <f t="shared" si="63"/>
        <v>33</v>
      </c>
      <c r="Q439" s="8">
        <f t="shared" si="64"/>
        <v>21.2</v>
      </c>
      <c r="R439" s="8">
        <f t="shared" si="65"/>
        <v>30.75</v>
      </c>
      <c r="S439" s="8">
        <f t="shared" si="66"/>
        <v>31.1</v>
      </c>
      <c r="T439" s="8">
        <f t="shared" si="67"/>
        <v>27</v>
      </c>
      <c r="U439" s="7">
        <f t="shared" si="68"/>
        <v>27.683333333333337</v>
      </c>
      <c r="V439" s="7">
        <f t="shared" si="69"/>
        <v>27.512500000000003</v>
      </c>
    </row>
    <row r="440" spans="1:22" ht="13.5" x14ac:dyDescent="0.25">
      <c r="A440" s="3">
        <f>RSI!A440</f>
        <v>42944</v>
      </c>
      <c r="B440" s="2">
        <f>RSI!B440</f>
        <v>1.4814000000000001</v>
      </c>
      <c r="C440" s="2">
        <f>RSI!I440</f>
        <v>58.321928065880002</v>
      </c>
      <c r="D440" s="2">
        <f>MACD!E440</f>
        <v>-1.1140501586297313E-2</v>
      </c>
      <c r="E440" s="2">
        <f>MACD!F440</f>
        <v>-2.5589884675089991E-2</v>
      </c>
      <c r="F440" s="2">
        <f>'Moving Avg'!D440</f>
        <v>1.47624</v>
      </c>
      <c r="G440" s="2">
        <f>'Moving Avg'!F440</f>
        <v>1.4731099999999999</v>
      </c>
      <c r="H440" s="2">
        <f>'Moving Avg'!G440</f>
        <v>1.3982759999999994</v>
      </c>
      <c r="I440" s="2">
        <f>'Moving Avg'!H440</f>
        <v>1.4350150000000002</v>
      </c>
      <c r="J440" s="5" t="str">
        <f>OBV!F440</f>
        <v>BEARISH</v>
      </c>
      <c r="K440" s="5" t="str">
        <f>OBV!G440</f>
        <v>STRONG</v>
      </c>
      <c r="L440" s="5" t="str">
        <f>OBV!H440</f>
        <v>CONFIRMED BEARISH</v>
      </c>
      <c r="M440" s="7">
        <f t="shared" si="60"/>
        <v>25</v>
      </c>
      <c r="N440" s="7">
        <f t="shared" si="61"/>
        <v>0</v>
      </c>
      <c r="O440" s="7">
        <f t="shared" si="62"/>
        <v>50</v>
      </c>
      <c r="P440" s="7">
        <f t="shared" si="63"/>
        <v>33</v>
      </c>
      <c r="Q440" s="8">
        <f t="shared" si="64"/>
        <v>21.2</v>
      </c>
      <c r="R440" s="8">
        <f t="shared" si="65"/>
        <v>30.75</v>
      </c>
      <c r="S440" s="8">
        <f t="shared" si="66"/>
        <v>31.1</v>
      </c>
      <c r="T440" s="8">
        <f t="shared" si="67"/>
        <v>27</v>
      </c>
      <c r="U440" s="7">
        <f t="shared" si="68"/>
        <v>27.683333333333337</v>
      </c>
      <c r="V440" s="7">
        <f t="shared" si="69"/>
        <v>27.512500000000003</v>
      </c>
    </row>
    <row r="441" spans="1:22" ht="13.5" x14ac:dyDescent="0.25">
      <c r="A441" s="3">
        <f>RSI!A441</f>
        <v>42947</v>
      </c>
      <c r="B441" s="2">
        <f>RSI!B441</f>
        <v>1.4879</v>
      </c>
      <c r="C441" s="2">
        <f>RSI!I441</f>
        <v>59.704977810013943</v>
      </c>
      <c r="D441" s="2">
        <f>MACD!E441</f>
        <v>-1.0536960333060952E-2</v>
      </c>
      <c r="E441" s="2">
        <f>MACD!F441</f>
        <v>-2.2579299806684185E-2</v>
      </c>
      <c r="F441" s="2">
        <f>'Moving Avg'!D441</f>
        <v>1.47624</v>
      </c>
      <c r="G441" s="2">
        <f>'Moving Avg'!F441</f>
        <v>1.476915</v>
      </c>
      <c r="H441" s="2">
        <f>'Moving Avg'!G441</f>
        <v>1.4009279999999995</v>
      </c>
      <c r="I441" s="2">
        <f>'Moving Avg'!H441</f>
        <v>1.4352390000000002</v>
      </c>
      <c r="J441" s="5" t="str">
        <f>OBV!F441</f>
        <v>BEARISH</v>
      </c>
      <c r="K441" s="5" t="str">
        <f>OBV!G441</f>
        <v>STRONG</v>
      </c>
      <c r="L441" s="5" t="str">
        <f>OBV!H441</f>
        <v>NEUTRAL</v>
      </c>
      <c r="M441" s="7">
        <f t="shared" si="60"/>
        <v>25</v>
      </c>
      <c r="N441" s="7">
        <f t="shared" si="61"/>
        <v>0</v>
      </c>
      <c r="O441" s="7">
        <f t="shared" si="62"/>
        <v>50</v>
      </c>
      <c r="P441" s="7">
        <f t="shared" si="63"/>
        <v>33</v>
      </c>
      <c r="Q441" s="8">
        <f t="shared" si="64"/>
        <v>21.2</v>
      </c>
      <c r="R441" s="8">
        <f t="shared" si="65"/>
        <v>30.75</v>
      </c>
      <c r="S441" s="8">
        <f t="shared" si="66"/>
        <v>31.1</v>
      </c>
      <c r="T441" s="8">
        <f t="shared" si="67"/>
        <v>27</v>
      </c>
      <c r="U441" s="7">
        <f t="shared" si="68"/>
        <v>27.683333333333337</v>
      </c>
      <c r="V441" s="7">
        <f t="shared" si="69"/>
        <v>27.512500000000003</v>
      </c>
    </row>
    <row r="442" spans="1:22" ht="13.5" x14ac:dyDescent="0.25">
      <c r="A442" s="3">
        <f>RSI!A442</f>
        <v>42948</v>
      </c>
      <c r="B442" s="2">
        <f>RSI!B442</f>
        <v>1.4814000000000001</v>
      </c>
      <c r="C442" s="2">
        <f>RSI!I442</f>
        <v>57.644936042570983</v>
      </c>
      <c r="D442" s="2">
        <f>MACD!E442</f>
        <v>2.103948976295289E-4</v>
      </c>
      <c r="E442" s="2">
        <f>MACD!F442</f>
        <v>-1.8021360865821442E-2</v>
      </c>
      <c r="F442" s="2">
        <f>'Moving Avg'!D442</f>
        <v>1.47624</v>
      </c>
      <c r="G442" s="2">
        <f>'Moving Avg'!F442</f>
        <v>1.4791450000000002</v>
      </c>
      <c r="H442" s="2">
        <f>'Moving Avg'!G442</f>
        <v>1.4034499999999994</v>
      </c>
      <c r="I442" s="2">
        <f>'Moving Avg'!H442</f>
        <v>1.4352420000000004</v>
      </c>
      <c r="J442" s="5" t="str">
        <f>OBV!F442</f>
        <v>BEARISH</v>
      </c>
      <c r="K442" s="5" t="str">
        <f>OBV!G442</f>
        <v>STRONG</v>
      </c>
      <c r="L442" s="5" t="str">
        <f>OBV!H442</f>
        <v>NEUTRAL</v>
      </c>
      <c r="M442" s="7">
        <f t="shared" si="60"/>
        <v>25</v>
      </c>
      <c r="N442" s="7">
        <f t="shared" si="61"/>
        <v>0</v>
      </c>
      <c r="O442" s="7">
        <f t="shared" si="62"/>
        <v>50</v>
      </c>
      <c r="P442" s="7">
        <f t="shared" si="63"/>
        <v>33</v>
      </c>
      <c r="Q442" s="8">
        <f t="shared" si="64"/>
        <v>21.2</v>
      </c>
      <c r="R442" s="8">
        <f t="shared" si="65"/>
        <v>30.75</v>
      </c>
      <c r="S442" s="8">
        <f t="shared" si="66"/>
        <v>31.1</v>
      </c>
      <c r="T442" s="8">
        <f t="shared" si="67"/>
        <v>27</v>
      </c>
      <c r="U442" s="7">
        <f t="shared" si="68"/>
        <v>27.683333333333337</v>
      </c>
      <c r="V442" s="7">
        <f t="shared" si="69"/>
        <v>27.512500000000003</v>
      </c>
    </row>
    <row r="443" spans="1:22" ht="13.5" x14ac:dyDescent="0.25">
      <c r="A443" s="3">
        <f>RSI!A443</f>
        <v>42949</v>
      </c>
      <c r="B443" s="2">
        <f>RSI!B443</f>
        <v>1.4814000000000001</v>
      </c>
      <c r="C443" s="2">
        <f>RSI!I443</f>
        <v>57.644936042570983</v>
      </c>
      <c r="D443" s="2">
        <f>MACD!E443</f>
        <v>8.1599137262600152E-3</v>
      </c>
      <c r="E443" s="2">
        <f>MACD!F443</f>
        <v>-1.2785105947405152E-2</v>
      </c>
      <c r="F443" s="2">
        <f>'Moving Avg'!D443</f>
        <v>1.4826999999999999</v>
      </c>
      <c r="G443" s="2">
        <f>'Moving Avg'!F443</f>
        <v>1.4813750000000003</v>
      </c>
      <c r="H443" s="2">
        <f>'Moving Avg'!G443</f>
        <v>1.4060979999999994</v>
      </c>
      <c r="I443" s="2">
        <f>'Moving Avg'!H443</f>
        <v>1.4352450000000005</v>
      </c>
      <c r="J443" s="5" t="str">
        <f>OBV!F443</f>
        <v>BEARISH</v>
      </c>
      <c r="K443" s="5" t="str">
        <f>OBV!G443</f>
        <v>STRONG</v>
      </c>
      <c r="L443" s="5" t="str">
        <f>OBV!H443</f>
        <v>BEARISH DIVERGENCE</v>
      </c>
      <c r="M443" s="7">
        <f t="shared" si="60"/>
        <v>25</v>
      </c>
      <c r="N443" s="7">
        <f t="shared" si="61"/>
        <v>0</v>
      </c>
      <c r="O443" s="7">
        <f t="shared" si="62"/>
        <v>50</v>
      </c>
      <c r="P443" s="7">
        <f t="shared" si="63"/>
        <v>33</v>
      </c>
      <c r="Q443" s="8">
        <f t="shared" si="64"/>
        <v>21.2</v>
      </c>
      <c r="R443" s="8">
        <f t="shared" si="65"/>
        <v>30.75</v>
      </c>
      <c r="S443" s="8">
        <f t="shared" si="66"/>
        <v>31.1</v>
      </c>
      <c r="T443" s="8">
        <f t="shared" si="67"/>
        <v>27</v>
      </c>
      <c r="U443" s="7">
        <f t="shared" si="68"/>
        <v>27.683333333333337</v>
      </c>
      <c r="V443" s="7">
        <f t="shared" si="69"/>
        <v>27.512500000000003</v>
      </c>
    </row>
    <row r="444" spans="1:22" ht="13.5" x14ac:dyDescent="0.25">
      <c r="A444" s="3">
        <f>RSI!A444</f>
        <v>42950</v>
      </c>
      <c r="B444" s="2">
        <f>RSI!B444</f>
        <v>1.4750000000000001</v>
      </c>
      <c r="C444" s="2">
        <f>RSI!I444</f>
        <v>55.459793769132617</v>
      </c>
      <c r="D444" s="2">
        <f>MACD!E444</f>
        <v>1.5212557666340665E-2</v>
      </c>
      <c r="E444" s="2">
        <f>MACD!F444</f>
        <v>-7.1855732246559898E-3</v>
      </c>
      <c r="F444" s="2">
        <f>'Moving Avg'!D444</f>
        <v>1.48142</v>
      </c>
      <c r="G444" s="2">
        <f>'Moving Avg'!F444</f>
        <v>1.4829700000000003</v>
      </c>
      <c r="H444" s="2">
        <f>'Moving Avg'!G444</f>
        <v>1.4082419999999995</v>
      </c>
      <c r="I444" s="2">
        <f>'Moving Avg'!H444</f>
        <v>1.4354360000000008</v>
      </c>
      <c r="J444" s="5" t="str">
        <f>OBV!F444</f>
        <v>BEARISH</v>
      </c>
      <c r="K444" s="5" t="str">
        <f>OBV!G444</f>
        <v>STRONG</v>
      </c>
      <c r="L444" s="5" t="str">
        <f>OBV!H444</f>
        <v>CONFIRMED BEARISH</v>
      </c>
      <c r="M444" s="7">
        <f t="shared" si="60"/>
        <v>25</v>
      </c>
      <c r="N444" s="7">
        <f t="shared" si="61"/>
        <v>0</v>
      </c>
      <c r="O444" s="7">
        <f t="shared" si="62"/>
        <v>50</v>
      </c>
      <c r="P444" s="7">
        <f t="shared" si="63"/>
        <v>33</v>
      </c>
      <c r="Q444" s="8">
        <f t="shared" si="64"/>
        <v>21.2</v>
      </c>
      <c r="R444" s="8">
        <f t="shared" si="65"/>
        <v>30.75</v>
      </c>
      <c r="S444" s="8">
        <f t="shared" si="66"/>
        <v>31.1</v>
      </c>
      <c r="T444" s="8">
        <f t="shared" si="67"/>
        <v>27</v>
      </c>
      <c r="U444" s="7">
        <f t="shared" si="68"/>
        <v>27.683333333333337</v>
      </c>
      <c r="V444" s="7">
        <f t="shared" si="69"/>
        <v>27.512500000000003</v>
      </c>
    </row>
    <row r="445" spans="1:22" ht="13.5" x14ac:dyDescent="0.25">
      <c r="A445" s="3">
        <f>RSI!A445</f>
        <v>42951</v>
      </c>
      <c r="B445" s="2">
        <f>RSI!B445</f>
        <v>1.462</v>
      </c>
      <c r="C445" s="2">
        <f>RSI!I445</f>
        <v>51.213129445055358</v>
      </c>
      <c r="D445" s="2">
        <f>MACD!E445</f>
        <v>2.2043973201545386E-2</v>
      </c>
      <c r="E445" s="2">
        <f>MACD!F445</f>
        <v>-1.339663939415715E-3</v>
      </c>
      <c r="F445" s="2">
        <f>'Moving Avg'!D445</f>
        <v>1.4775400000000001</v>
      </c>
      <c r="G445" s="2">
        <f>'Moving Avg'!F445</f>
        <v>1.4842300000000004</v>
      </c>
      <c r="H445" s="2">
        <f>'Moving Avg'!G445</f>
        <v>1.4102499999999998</v>
      </c>
      <c r="I445" s="2">
        <f>'Moving Avg'!H445</f>
        <v>1.4355305000000005</v>
      </c>
      <c r="J445" s="5" t="str">
        <f>OBV!F445</f>
        <v>BEARISH</v>
      </c>
      <c r="K445" s="5" t="str">
        <f>OBV!G445</f>
        <v>STRONG</v>
      </c>
      <c r="L445" s="5" t="str">
        <f>OBV!H445</f>
        <v>CONFIRMED BEARISH</v>
      </c>
      <c r="M445" s="7">
        <f t="shared" si="60"/>
        <v>25</v>
      </c>
      <c r="N445" s="7">
        <f t="shared" si="61"/>
        <v>0</v>
      </c>
      <c r="O445" s="7">
        <f t="shared" si="62"/>
        <v>50</v>
      </c>
      <c r="P445" s="7">
        <f t="shared" si="63"/>
        <v>33</v>
      </c>
      <c r="Q445" s="8">
        <f t="shared" si="64"/>
        <v>21.2</v>
      </c>
      <c r="R445" s="8">
        <f t="shared" si="65"/>
        <v>30.75</v>
      </c>
      <c r="S445" s="8">
        <f t="shared" si="66"/>
        <v>31.1</v>
      </c>
      <c r="T445" s="8">
        <f t="shared" si="67"/>
        <v>27</v>
      </c>
      <c r="U445" s="7">
        <f t="shared" si="68"/>
        <v>27.683333333333337</v>
      </c>
      <c r="V445" s="7">
        <f t="shared" si="69"/>
        <v>27.512500000000003</v>
      </c>
    </row>
    <row r="446" spans="1:22" ht="13.5" x14ac:dyDescent="0.25">
      <c r="A446" s="3">
        <f>RSI!A446</f>
        <v>42954</v>
      </c>
      <c r="B446" s="2">
        <f>RSI!B446</f>
        <v>1.4814000000000001</v>
      </c>
      <c r="C446" s="2">
        <f>RSI!I446</f>
        <v>56.558935551624863</v>
      </c>
      <c r="D446" s="2">
        <f>MACD!E446</f>
        <v>2.1387743513155533E-2</v>
      </c>
      <c r="E446" s="2">
        <f>MACD!F446</f>
        <v>3.2058175510985346E-3</v>
      </c>
      <c r="F446" s="2">
        <f>'Moving Avg'!D446</f>
        <v>1.47624</v>
      </c>
      <c r="G446" s="2">
        <f>'Moving Avg'!F446</f>
        <v>1.4845750000000004</v>
      </c>
      <c r="H446" s="2">
        <f>'Moving Avg'!G446</f>
        <v>1.4127719999999997</v>
      </c>
      <c r="I446" s="2">
        <f>'Moving Avg'!H446</f>
        <v>1.4357220000000011</v>
      </c>
      <c r="J446" s="5" t="str">
        <f>OBV!F446</f>
        <v>BEARISH</v>
      </c>
      <c r="K446" s="5" t="str">
        <f>OBV!G446</f>
        <v>STRONG</v>
      </c>
      <c r="L446" s="5" t="str">
        <f>OBV!H446</f>
        <v>CONFIRMED BEARISH</v>
      </c>
      <c r="M446" s="7">
        <f t="shared" si="60"/>
        <v>25</v>
      </c>
      <c r="N446" s="7">
        <f t="shared" si="61"/>
        <v>0</v>
      </c>
      <c r="O446" s="7">
        <f t="shared" si="62"/>
        <v>50</v>
      </c>
      <c r="P446" s="7">
        <f t="shared" si="63"/>
        <v>33</v>
      </c>
      <c r="Q446" s="8">
        <f t="shared" si="64"/>
        <v>21.2</v>
      </c>
      <c r="R446" s="8">
        <f t="shared" si="65"/>
        <v>30.75</v>
      </c>
      <c r="S446" s="8">
        <f t="shared" si="66"/>
        <v>31.1</v>
      </c>
      <c r="T446" s="8">
        <f t="shared" si="67"/>
        <v>27</v>
      </c>
      <c r="U446" s="7">
        <f t="shared" si="68"/>
        <v>27.683333333333337</v>
      </c>
      <c r="V446" s="7">
        <f t="shared" si="69"/>
        <v>27.512500000000003</v>
      </c>
    </row>
    <row r="447" spans="1:22" ht="13.5" x14ac:dyDescent="0.25">
      <c r="A447" s="3">
        <f>RSI!A447</f>
        <v>42955</v>
      </c>
      <c r="B447" s="2">
        <f>RSI!B447</f>
        <v>1.4684999999999999</v>
      </c>
      <c r="C447" s="2">
        <f>RSI!I447</f>
        <v>52.443862270015288</v>
      </c>
      <c r="D447" s="2">
        <f>MACD!E447</f>
        <v>2.0659498104722784E-2</v>
      </c>
      <c r="E447" s="2">
        <f>MACD!F447</f>
        <v>6.6965536618233843E-3</v>
      </c>
      <c r="F447" s="2">
        <f>'Moving Avg'!D447</f>
        <v>1.47366</v>
      </c>
      <c r="G447" s="2">
        <f>'Moving Avg'!F447</f>
        <v>1.4839600000000002</v>
      </c>
      <c r="H447" s="2">
        <f>'Moving Avg'!G447</f>
        <v>1.415162</v>
      </c>
      <c r="I447" s="2">
        <f>'Moving Avg'!H447</f>
        <v>1.4359115000000011</v>
      </c>
      <c r="J447" s="5" t="str">
        <f>OBV!F447</f>
        <v>BEARISH</v>
      </c>
      <c r="K447" s="5" t="str">
        <f>OBV!G447</f>
        <v>STRONG</v>
      </c>
      <c r="L447" s="5" t="str">
        <f>OBV!H447</f>
        <v>CONFIRMED BEARISH</v>
      </c>
      <c r="M447" s="7">
        <f t="shared" si="60"/>
        <v>25</v>
      </c>
      <c r="N447" s="7">
        <f t="shared" si="61"/>
        <v>0</v>
      </c>
      <c r="O447" s="7">
        <f t="shared" si="62"/>
        <v>50</v>
      </c>
      <c r="P447" s="7">
        <f t="shared" si="63"/>
        <v>33</v>
      </c>
      <c r="Q447" s="8">
        <f t="shared" si="64"/>
        <v>21.2</v>
      </c>
      <c r="R447" s="8">
        <f t="shared" si="65"/>
        <v>30.75</v>
      </c>
      <c r="S447" s="8">
        <f t="shared" si="66"/>
        <v>31.1</v>
      </c>
      <c r="T447" s="8">
        <f t="shared" si="67"/>
        <v>27</v>
      </c>
      <c r="U447" s="7">
        <f t="shared" si="68"/>
        <v>27.683333333333337</v>
      </c>
      <c r="V447" s="7">
        <f t="shared" si="69"/>
        <v>27.512500000000003</v>
      </c>
    </row>
    <row r="448" spans="1:22" ht="13.5" x14ac:dyDescent="0.25">
      <c r="A448" s="3">
        <f>RSI!A448</f>
        <v>42956</v>
      </c>
      <c r="B448" s="2">
        <f>RSI!B448</f>
        <v>1.4750000000000001</v>
      </c>
      <c r="C448" s="2">
        <f>RSI!I448</f>
        <v>54.250099660510443</v>
      </c>
      <c r="D448" s="2">
        <f>MACD!E448</f>
        <v>1.4549795883247452E-2</v>
      </c>
      <c r="E448" s="2">
        <f>MACD!F448</f>
        <v>8.2672021061081982E-3</v>
      </c>
      <c r="F448" s="2">
        <f>'Moving Avg'!D448</f>
        <v>1.47238</v>
      </c>
      <c r="G448" s="2">
        <f>'Moving Avg'!F448</f>
        <v>1.4839850000000001</v>
      </c>
      <c r="H448" s="2">
        <f>'Moving Avg'!G448</f>
        <v>1.4176820000000001</v>
      </c>
      <c r="I448" s="2">
        <f>'Moving Avg'!H448</f>
        <v>1.4361335000000013</v>
      </c>
      <c r="J448" s="5" t="str">
        <f>OBV!F448</f>
        <v>BULLISH</v>
      </c>
      <c r="K448" s="5" t="str">
        <f>OBV!G448</f>
        <v>WEAK</v>
      </c>
      <c r="L448" s="5" t="str">
        <f>OBV!H448</f>
        <v>BULLISH DIVERGENCE</v>
      </c>
      <c r="M448" s="7">
        <f t="shared" si="60"/>
        <v>25</v>
      </c>
      <c r="N448" s="7">
        <f t="shared" si="61"/>
        <v>0</v>
      </c>
      <c r="O448" s="7">
        <f t="shared" si="62"/>
        <v>50</v>
      </c>
      <c r="P448" s="7">
        <f t="shared" si="63"/>
        <v>50</v>
      </c>
      <c r="Q448" s="8">
        <f t="shared" si="64"/>
        <v>23.75</v>
      </c>
      <c r="R448" s="8">
        <f t="shared" si="65"/>
        <v>35</v>
      </c>
      <c r="S448" s="8">
        <f t="shared" si="66"/>
        <v>38.75</v>
      </c>
      <c r="T448" s="8">
        <f t="shared" si="67"/>
        <v>31.25</v>
      </c>
      <c r="U448" s="7">
        <f t="shared" si="68"/>
        <v>32.5</v>
      </c>
      <c r="V448" s="7">
        <f t="shared" si="69"/>
        <v>32.1875</v>
      </c>
    </row>
    <row r="449" spans="1:22" ht="13.5" x14ac:dyDescent="0.25">
      <c r="A449" s="3">
        <f>RSI!A449</f>
        <v>42957</v>
      </c>
      <c r="B449" s="2">
        <f>RSI!B449</f>
        <v>1.4684999999999999</v>
      </c>
      <c r="C449" s="2">
        <f>RSI!I449</f>
        <v>52.11831514619702</v>
      </c>
      <c r="D449" s="2">
        <f>MACD!E449</f>
        <v>1.4752738064333748E-2</v>
      </c>
      <c r="E449" s="2">
        <f>MACD!F449</f>
        <v>9.5643092977533081E-3</v>
      </c>
      <c r="F449" s="2">
        <f>'Moving Avg'!D449</f>
        <v>1.4710800000000002</v>
      </c>
      <c r="G449" s="2">
        <f>'Moving Avg'!F449</f>
        <v>1.4836850000000001</v>
      </c>
      <c r="H449" s="2">
        <f>'Moving Avg'!G449</f>
        <v>1.4198200000000003</v>
      </c>
      <c r="I449" s="2">
        <f>'Moving Avg'!H449</f>
        <v>1.4363230000000013</v>
      </c>
      <c r="J449" s="5" t="str">
        <f>OBV!F449</f>
        <v>BULLISH</v>
      </c>
      <c r="K449" s="5" t="str">
        <f>OBV!G449</f>
        <v>WEAK</v>
      </c>
      <c r="L449" s="5" t="str">
        <f>OBV!H449</f>
        <v>BULLISH DIVERGENCE</v>
      </c>
      <c r="M449" s="7">
        <f t="shared" si="60"/>
        <v>25</v>
      </c>
      <c r="N449" s="7">
        <f t="shared" si="61"/>
        <v>0</v>
      </c>
      <c r="O449" s="7">
        <f t="shared" si="62"/>
        <v>50</v>
      </c>
      <c r="P449" s="7">
        <f t="shared" si="63"/>
        <v>50</v>
      </c>
      <c r="Q449" s="8">
        <f t="shared" si="64"/>
        <v>23.75</v>
      </c>
      <c r="R449" s="8">
        <f t="shared" si="65"/>
        <v>35</v>
      </c>
      <c r="S449" s="8">
        <f t="shared" si="66"/>
        <v>38.75</v>
      </c>
      <c r="T449" s="8">
        <f t="shared" si="67"/>
        <v>31.25</v>
      </c>
      <c r="U449" s="7">
        <f t="shared" si="68"/>
        <v>32.5</v>
      </c>
      <c r="V449" s="7">
        <f t="shared" si="69"/>
        <v>32.1875</v>
      </c>
    </row>
    <row r="450" spans="1:22" ht="13.5" x14ac:dyDescent="0.25">
      <c r="A450" s="3">
        <f>RSI!A450</f>
        <v>42958</v>
      </c>
      <c r="B450" s="2">
        <f>RSI!B450</f>
        <v>1.4556</v>
      </c>
      <c r="C450" s="2">
        <f>RSI!I450</f>
        <v>48.08027405322845</v>
      </c>
      <c r="D450" s="2">
        <f>MACD!E450</f>
        <v>1.5846180080121064E-2</v>
      </c>
      <c r="E450" s="2">
        <f>MACD!F450</f>
        <v>1.0820683454226859E-2</v>
      </c>
      <c r="F450" s="2">
        <f>'Moving Avg'!D450</f>
        <v>1.4698</v>
      </c>
      <c r="G450" s="2">
        <f>'Moving Avg'!F450</f>
        <v>1.4833700000000003</v>
      </c>
      <c r="H450" s="2">
        <f>'Moving Avg'!G450</f>
        <v>1.4217000000000004</v>
      </c>
      <c r="I450" s="2">
        <f>'Moving Avg'!H450</f>
        <v>1.4364480000000015</v>
      </c>
      <c r="J450" s="5" t="str">
        <f>OBV!F450</f>
        <v>BULLISH</v>
      </c>
      <c r="K450" s="5" t="str">
        <f>OBV!G450</f>
        <v>WEAK</v>
      </c>
      <c r="L450" s="5" t="str">
        <f>OBV!H450</f>
        <v>BULLISH DIVERGENCE</v>
      </c>
      <c r="M450" s="7">
        <f t="shared" ref="M450:M513" si="70">IF(C450&lt;30,50, IF(C450&gt;70, 0, 25))</f>
        <v>25</v>
      </c>
      <c r="N450" s="7">
        <f t="shared" ref="N450:N513" si="71">IF(E450-D450&gt;0.02, 100, IF(E450-D450&lt;0,0,45))</f>
        <v>0</v>
      </c>
      <c r="O450" s="7">
        <f t="shared" ref="O450:O513" si="72">IF(F450-I450&gt;10,100,IF(F450-I450&gt;5,75, IF(F450-I450&gt;0,50,0)))</f>
        <v>50</v>
      </c>
      <c r="P450" s="7">
        <f t="shared" ref="P450:P513" si="73">IF(L450="confirmed bullish", 34, IF(L450="bullish divergence",17, 0))+IF(J450="bullish",33,IF(J450="bearish",0,16.5))+IF(K450="strong",33,IF(K450="weak",0,16.5))</f>
        <v>50</v>
      </c>
      <c r="Q450" s="8">
        <f t="shared" si="64"/>
        <v>23.75</v>
      </c>
      <c r="R450" s="8">
        <f t="shared" si="65"/>
        <v>35</v>
      </c>
      <c r="S450" s="8">
        <f t="shared" si="66"/>
        <v>38.75</v>
      </c>
      <c r="T450" s="8">
        <f t="shared" si="67"/>
        <v>31.25</v>
      </c>
      <c r="U450" s="7">
        <f t="shared" si="68"/>
        <v>32.5</v>
      </c>
      <c r="V450" s="7">
        <f t="shared" si="69"/>
        <v>32.1875</v>
      </c>
    </row>
    <row r="451" spans="1:22" ht="13.5" x14ac:dyDescent="0.25">
      <c r="A451" s="3">
        <f>RSI!A451</f>
        <v>42961</v>
      </c>
      <c r="B451" s="2">
        <f>RSI!B451</f>
        <v>1.4556</v>
      </c>
      <c r="C451" s="2">
        <f>RSI!I451</f>
        <v>48.08027405322845</v>
      </c>
      <c r="D451" s="2">
        <f>MACD!E451</f>
        <v>1.7816299265366098E-2</v>
      </c>
      <c r="E451" s="2">
        <f>MACD!F451</f>
        <v>1.2219806616454706E-2</v>
      </c>
      <c r="F451" s="2">
        <f>'Moving Avg'!D451</f>
        <v>1.4646399999999999</v>
      </c>
      <c r="G451" s="2">
        <f>'Moving Avg'!F451</f>
        <v>1.483055</v>
      </c>
      <c r="H451" s="2">
        <f>'Moving Avg'!G451</f>
        <v>1.4239580000000007</v>
      </c>
      <c r="I451" s="2">
        <f>'Moving Avg'!H451</f>
        <v>1.4365730000000017</v>
      </c>
      <c r="J451" s="5" t="str">
        <f>OBV!F451</f>
        <v>BULLISH</v>
      </c>
      <c r="K451" s="5" t="str">
        <f>OBV!G451</f>
        <v>WEAK</v>
      </c>
      <c r="L451" s="5" t="str">
        <f>OBV!H451</f>
        <v>BULLISH DIVERGENCE</v>
      </c>
      <c r="M451" s="7">
        <f t="shared" si="70"/>
        <v>25</v>
      </c>
      <c r="N451" s="7">
        <f t="shared" si="71"/>
        <v>0</v>
      </c>
      <c r="O451" s="7">
        <f t="shared" si="72"/>
        <v>50</v>
      </c>
      <c r="P451" s="7">
        <f t="shared" si="73"/>
        <v>50</v>
      </c>
      <c r="Q451" s="8">
        <f t="shared" ref="Q451:Q514" si="74">0.35*M451+N451*0.35+O451*0.15+P451*0.15</f>
        <v>23.75</v>
      </c>
      <c r="R451" s="8">
        <f t="shared" ref="R451:R514" si="75">M451*0.2+N451*0.2+O451*0.35+P451*0.25</f>
        <v>35</v>
      </c>
      <c r="S451" s="8">
        <f t="shared" ref="S451:S514" si="76">M451*0.15+N451*0.15+O451*0.25+P451*0.45</f>
        <v>38.75</v>
      </c>
      <c r="T451" s="8">
        <f t="shared" ref="T451:T514" si="77">0.25*SUM(M451:P451)</f>
        <v>31.25</v>
      </c>
      <c r="U451" s="7">
        <f t="shared" ref="U451:U514" si="78">SUM(Q451:S451)/3</f>
        <v>32.5</v>
      </c>
      <c r="V451" s="7">
        <f t="shared" ref="V451:V514" si="79">SUM(Q451:T451)/4</f>
        <v>32.1875</v>
      </c>
    </row>
    <row r="452" spans="1:22" ht="13.5" x14ac:dyDescent="0.25">
      <c r="A452" s="3">
        <f>RSI!A452</f>
        <v>42962</v>
      </c>
      <c r="B452" s="2">
        <f>RSI!B452</f>
        <v>1.4879</v>
      </c>
      <c r="C452" s="2">
        <f>RSI!I452</f>
        <v>57.616192241867438</v>
      </c>
      <c r="D452" s="2">
        <f>MACD!E452</f>
        <v>1.6132303763602529E-2</v>
      </c>
      <c r="E452" s="2">
        <f>MACD!F452</f>
        <v>1.3002306045884272E-2</v>
      </c>
      <c r="F452" s="2">
        <f>'Moving Avg'!D452</f>
        <v>1.4685200000000003</v>
      </c>
      <c r="G452" s="2">
        <f>'Moving Avg'!F452</f>
        <v>1.4811150000000002</v>
      </c>
      <c r="H452" s="2">
        <f>'Moving Avg'!G452</f>
        <v>1.4268620000000007</v>
      </c>
      <c r="I452" s="2">
        <f>'Moving Avg'!H452</f>
        <v>1.4368595000000015</v>
      </c>
      <c r="J452" s="5" t="str">
        <f>OBV!F452</f>
        <v>BULLISH</v>
      </c>
      <c r="K452" s="5" t="str">
        <f>OBV!G452</f>
        <v>WEAK</v>
      </c>
      <c r="L452" s="5" t="str">
        <f>OBV!H452</f>
        <v>CONFIRMED BULLISH</v>
      </c>
      <c r="M452" s="7">
        <f t="shared" si="70"/>
        <v>25</v>
      </c>
      <c r="N452" s="7">
        <f t="shared" si="71"/>
        <v>0</v>
      </c>
      <c r="O452" s="7">
        <f t="shared" si="72"/>
        <v>50</v>
      </c>
      <c r="P452" s="7">
        <f t="shared" si="73"/>
        <v>67</v>
      </c>
      <c r="Q452" s="8">
        <f t="shared" si="74"/>
        <v>26.299999999999997</v>
      </c>
      <c r="R452" s="8">
        <f t="shared" si="75"/>
        <v>39.25</v>
      </c>
      <c r="S452" s="8">
        <f t="shared" si="76"/>
        <v>46.400000000000006</v>
      </c>
      <c r="T452" s="8">
        <f t="shared" si="77"/>
        <v>35.5</v>
      </c>
      <c r="U452" s="7">
        <f t="shared" si="78"/>
        <v>37.31666666666667</v>
      </c>
      <c r="V452" s="7">
        <f t="shared" si="79"/>
        <v>36.862499999999997</v>
      </c>
    </row>
    <row r="453" spans="1:22" ht="13.5" x14ac:dyDescent="0.25">
      <c r="A453" s="3">
        <f>RSI!A453</f>
        <v>42963</v>
      </c>
      <c r="B453" s="2">
        <f>RSI!B453</f>
        <v>1.4879</v>
      </c>
      <c r="C453" s="2">
        <f>RSI!I453</f>
        <v>57.616192241867438</v>
      </c>
      <c r="D453" s="2">
        <f>MACD!E453</f>
        <v>1.4555016076880589E-2</v>
      </c>
      <c r="E453" s="2">
        <f>MACD!F453</f>
        <v>1.3312848052083538E-2</v>
      </c>
      <c r="F453" s="2">
        <f>'Moving Avg'!D453</f>
        <v>1.4710999999999999</v>
      </c>
      <c r="G453" s="2">
        <f>'Moving Avg'!F453</f>
        <v>1.4794950000000002</v>
      </c>
      <c r="H453" s="2">
        <f>'Moving Avg'!G453</f>
        <v>1.4306440000000002</v>
      </c>
      <c r="I453" s="2">
        <f>'Moving Avg'!H453</f>
        <v>1.4371460000000018</v>
      </c>
      <c r="J453" s="5" t="str">
        <f>OBV!F453</f>
        <v>BEARISH</v>
      </c>
      <c r="K453" s="5" t="str">
        <f>OBV!G453</f>
        <v>STRONG</v>
      </c>
      <c r="L453" s="5" t="str">
        <f>OBV!H453</f>
        <v>BEARISH DIVERGENCE</v>
      </c>
      <c r="M453" s="7">
        <f t="shared" si="70"/>
        <v>25</v>
      </c>
      <c r="N453" s="7">
        <f t="shared" si="71"/>
        <v>0</v>
      </c>
      <c r="O453" s="7">
        <f t="shared" si="72"/>
        <v>50</v>
      </c>
      <c r="P453" s="7">
        <f t="shared" si="73"/>
        <v>33</v>
      </c>
      <c r="Q453" s="8">
        <f t="shared" si="74"/>
        <v>21.2</v>
      </c>
      <c r="R453" s="8">
        <f t="shared" si="75"/>
        <v>30.75</v>
      </c>
      <c r="S453" s="8">
        <f t="shared" si="76"/>
        <v>31.1</v>
      </c>
      <c r="T453" s="8">
        <f t="shared" si="77"/>
        <v>27</v>
      </c>
      <c r="U453" s="7">
        <f t="shared" si="78"/>
        <v>27.683333333333337</v>
      </c>
      <c r="V453" s="7">
        <f t="shared" si="79"/>
        <v>27.512500000000003</v>
      </c>
    </row>
    <row r="454" spans="1:22" ht="13.5" x14ac:dyDescent="0.25">
      <c r="A454" s="3">
        <f>RSI!A454</f>
        <v>42964</v>
      </c>
      <c r="B454" s="2">
        <f>RSI!B454</f>
        <v>1.4879</v>
      </c>
      <c r="C454" s="2">
        <f>RSI!I454</f>
        <v>57.616192241867438</v>
      </c>
      <c r="D454" s="2">
        <f>MACD!E454</f>
        <v>1.2094690782988637E-2</v>
      </c>
      <c r="E454" s="2">
        <f>MACD!F454</f>
        <v>1.3069216598264558E-2</v>
      </c>
      <c r="F454" s="2">
        <f>'Moving Avg'!D454</f>
        <v>1.47498</v>
      </c>
      <c r="G454" s="2">
        <f>'Moving Avg'!F454</f>
        <v>1.477875</v>
      </c>
      <c r="H454" s="2">
        <f>'Moving Avg'!G454</f>
        <v>1.4336720000000003</v>
      </c>
      <c r="I454" s="2">
        <f>'Moving Avg'!H454</f>
        <v>1.4374325000000019</v>
      </c>
      <c r="J454" s="5" t="str">
        <f>OBV!F454</f>
        <v>BEARISH</v>
      </c>
      <c r="K454" s="5" t="str">
        <f>OBV!G454</f>
        <v>STRONG</v>
      </c>
      <c r="L454" s="5" t="str">
        <f>OBV!H454</f>
        <v>BEARISH DIVERGENCE</v>
      </c>
      <c r="M454" s="7">
        <f t="shared" si="70"/>
        <v>25</v>
      </c>
      <c r="N454" s="7">
        <f t="shared" si="71"/>
        <v>45</v>
      </c>
      <c r="O454" s="7">
        <f t="shared" si="72"/>
        <v>50</v>
      </c>
      <c r="P454" s="7">
        <f t="shared" si="73"/>
        <v>33</v>
      </c>
      <c r="Q454" s="8">
        <f t="shared" si="74"/>
        <v>36.950000000000003</v>
      </c>
      <c r="R454" s="8">
        <f t="shared" si="75"/>
        <v>39.75</v>
      </c>
      <c r="S454" s="8">
        <f t="shared" si="76"/>
        <v>37.85</v>
      </c>
      <c r="T454" s="8">
        <f t="shared" si="77"/>
        <v>38.25</v>
      </c>
      <c r="U454" s="7">
        <f t="shared" si="78"/>
        <v>38.183333333333337</v>
      </c>
      <c r="V454" s="7">
        <f t="shared" si="79"/>
        <v>38.200000000000003</v>
      </c>
    </row>
    <row r="455" spans="1:22" ht="13.5" x14ac:dyDescent="0.25">
      <c r="A455" s="3">
        <f>RSI!A455</f>
        <v>42965</v>
      </c>
      <c r="B455" s="2">
        <f>RSI!B455</f>
        <v>1.4814000000000001</v>
      </c>
      <c r="C455" s="2">
        <f>RSI!I455</f>
        <v>55.073814000654203</v>
      </c>
      <c r="D455" s="2">
        <f>MACD!E455</f>
        <v>8.3637271962302417E-3</v>
      </c>
      <c r="E455" s="2">
        <f>MACD!F455</f>
        <v>1.2128118717857695E-2</v>
      </c>
      <c r="F455" s="2">
        <f>'Moving Avg'!D455</f>
        <v>1.48014</v>
      </c>
      <c r="G455" s="2">
        <f>'Moving Avg'!F455</f>
        <v>1.47593</v>
      </c>
      <c r="H455" s="2">
        <f>'Moving Avg'!G455</f>
        <v>1.4365700000000001</v>
      </c>
      <c r="I455" s="2">
        <f>'Moving Avg'!H455</f>
        <v>1.4376865000000019</v>
      </c>
      <c r="J455" s="5" t="str">
        <f>OBV!F455</f>
        <v>BULLISH</v>
      </c>
      <c r="K455" s="5" t="str">
        <f>OBV!G455</f>
        <v>NEUTRAL</v>
      </c>
      <c r="L455" s="5" t="str">
        <f>OBV!H455</f>
        <v>CONFIRMED BULLISH</v>
      </c>
      <c r="M455" s="7">
        <f t="shared" si="70"/>
        <v>25</v>
      </c>
      <c r="N455" s="7">
        <f t="shared" si="71"/>
        <v>45</v>
      </c>
      <c r="O455" s="7">
        <f t="shared" si="72"/>
        <v>50</v>
      </c>
      <c r="P455" s="7">
        <f t="shared" si="73"/>
        <v>83.5</v>
      </c>
      <c r="Q455" s="8">
        <f t="shared" si="74"/>
        <v>44.524999999999999</v>
      </c>
      <c r="R455" s="8">
        <f t="shared" si="75"/>
        <v>52.375</v>
      </c>
      <c r="S455" s="8">
        <f t="shared" si="76"/>
        <v>60.575000000000003</v>
      </c>
      <c r="T455" s="8">
        <f t="shared" si="77"/>
        <v>50.875</v>
      </c>
      <c r="U455" s="7">
        <f t="shared" si="78"/>
        <v>52.491666666666674</v>
      </c>
      <c r="V455" s="7">
        <f t="shared" si="79"/>
        <v>52.087500000000006</v>
      </c>
    </row>
    <row r="456" spans="1:22" ht="13.5" x14ac:dyDescent="0.25">
      <c r="A456" s="3">
        <f>RSI!A456</f>
        <v>42968</v>
      </c>
      <c r="B456" s="2">
        <f>RSI!B456</f>
        <v>1.4814000000000001</v>
      </c>
      <c r="C456" s="2">
        <f>RSI!I456</f>
        <v>55.073814000654203</v>
      </c>
      <c r="D456" s="2">
        <f>MACD!E456</f>
        <v>8.1088272100664494E-3</v>
      </c>
      <c r="E456" s="2">
        <f>MACD!F456</f>
        <v>1.1324260416299447E-2</v>
      </c>
      <c r="F456" s="2">
        <f>'Moving Avg'!D456</f>
        <v>1.4853000000000001</v>
      </c>
      <c r="G456" s="2">
        <f>'Moving Avg'!F456</f>
        <v>1.4756050000000003</v>
      </c>
      <c r="H456" s="2">
        <f>'Moving Avg'!G456</f>
        <v>1.4388419999999997</v>
      </c>
      <c r="I456" s="2">
        <f>'Moving Avg'!H456</f>
        <v>1.4379405000000016</v>
      </c>
      <c r="J456" s="5" t="str">
        <f>OBV!F456</f>
        <v>BULLISH</v>
      </c>
      <c r="K456" s="5" t="str">
        <f>OBV!G456</f>
        <v>NEUTRAL</v>
      </c>
      <c r="L456" s="5" t="str">
        <f>OBV!H456</f>
        <v>CONFIRMED BULLISH</v>
      </c>
      <c r="M456" s="7">
        <f t="shared" si="70"/>
        <v>25</v>
      </c>
      <c r="N456" s="7">
        <f t="shared" si="71"/>
        <v>45</v>
      </c>
      <c r="O456" s="7">
        <f t="shared" si="72"/>
        <v>50</v>
      </c>
      <c r="P456" s="7">
        <f t="shared" si="73"/>
        <v>83.5</v>
      </c>
      <c r="Q456" s="8">
        <f t="shared" si="74"/>
        <v>44.524999999999999</v>
      </c>
      <c r="R456" s="8">
        <f t="shared" si="75"/>
        <v>52.375</v>
      </c>
      <c r="S456" s="8">
        <f t="shared" si="76"/>
        <v>60.575000000000003</v>
      </c>
      <c r="T456" s="8">
        <f t="shared" si="77"/>
        <v>50.875</v>
      </c>
      <c r="U456" s="7">
        <f t="shared" si="78"/>
        <v>52.491666666666674</v>
      </c>
      <c r="V456" s="7">
        <f t="shared" si="79"/>
        <v>52.087500000000006</v>
      </c>
    </row>
    <row r="457" spans="1:22" ht="13.5" x14ac:dyDescent="0.25">
      <c r="A457" s="3">
        <f>RSI!A457</f>
        <v>42969</v>
      </c>
      <c r="B457" s="2">
        <f>RSI!B457</f>
        <v>1.4814000000000001</v>
      </c>
      <c r="C457" s="2">
        <f>RSI!I457</f>
        <v>55.073814000654203</v>
      </c>
      <c r="D457" s="2">
        <f>MACD!E457</f>
        <v>5.8320955717892087E-3</v>
      </c>
      <c r="E457" s="2">
        <f>MACD!F457</f>
        <v>1.0225827447397398E-2</v>
      </c>
      <c r="F457" s="2">
        <f>'Moving Avg'!D457</f>
        <v>1.484</v>
      </c>
      <c r="G457" s="2">
        <f>'Moving Avg'!F457</f>
        <v>1.4756050000000003</v>
      </c>
      <c r="H457" s="2">
        <f>'Moving Avg'!G457</f>
        <v>1.4413639999999994</v>
      </c>
      <c r="I457" s="2">
        <f>'Moving Avg'!H457</f>
        <v>1.4381945000000014</v>
      </c>
      <c r="J457" s="5" t="str">
        <f>OBV!F457</f>
        <v>BEARISH</v>
      </c>
      <c r="K457" s="5" t="str">
        <f>OBV!G457</f>
        <v>NEUTRAL</v>
      </c>
      <c r="L457" s="5" t="str">
        <f>OBV!H457</f>
        <v>CONFIRMED BEARISH</v>
      </c>
      <c r="M457" s="7">
        <f t="shared" si="70"/>
        <v>25</v>
      </c>
      <c r="N457" s="7">
        <f t="shared" si="71"/>
        <v>45</v>
      </c>
      <c r="O457" s="7">
        <f t="shared" si="72"/>
        <v>50</v>
      </c>
      <c r="P457" s="7">
        <f t="shared" si="73"/>
        <v>16.5</v>
      </c>
      <c r="Q457" s="8">
        <f t="shared" si="74"/>
        <v>34.475000000000001</v>
      </c>
      <c r="R457" s="8">
        <f t="shared" si="75"/>
        <v>35.625</v>
      </c>
      <c r="S457" s="8">
        <f t="shared" si="76"/>
        <v>30.425000000000001</v>
      </c>
      <c r="T457" s="8">
        <f t="shared" si="77"/>
        <v>34.125</v>
      </c>
      <c r="U457" s="7">
        <f t="shared" si="78"/>
        <v>33.508333333333333</v>
      </c>
      <c r="V457" s="7">
        <f t="shared" si="79"/>
        <v>33.662499999999994</v>
      </c>
    </row>
    <row r="458" spans="1:22" ht="13.5" x14ac:dyDescent="0.25">
      <c r="A458" s="3">
        <f>RSI!A458</f>
        <v>42970</v>
      </c>
      <c r="B458" s="2">
        <f>RSI!B458</f>
        <v>1.4814000000000001</v>
      </c>
      <c r="C458" s="2">
        <f>RSI!I458</f>
        <v>55.073814000654203</v>
      </c>
      <c r="D458" s="2">
        <f>MACD!E458</f>
        <v>4.8348602931185258E-3</v>
      </c>
      <c r="E458" s="2">
        <f>MACD!F458</f>
        <v>9.1476340165416239E-3</v>
      </c>
      <c r="F458" s="2">
        <f>'Moving Avg'!D458</f>
        <v>1.4826999999999999</v>
      </c>
      <c r="G458" s="2">
        <f>'Moving Avg'!F458</f>
        <v>1.4772200000000002</v>
      </c>
      <c r="H458" s="2">
        <f>'Moving Avg'!G458</f>
        <v>1.4438859999999998</v>
      </c>
      <c r="I458" s="2">
        <f>'Moving Avg'!H458</f>
        <v>1.4384485000000016</v>
      </c>
      <c r="J458" s="5" t="str">
        <f>OBV!F458</f>
        <v>BEARISH</v>
      </c>
      <c r="K458" s="5" t="str">
        <f>OBV!G458</f>
        <v>NEUTRAL</v>
      </c>
      <c r="L458" s="5" t="str">
        <f>OBV!H458</f>
        <v>CONFIRMED BEARISH</v>
      </c>
      <c r="M458" s="7">
        <f t="shared" si="70"/>
        <v>25</v>
      </c>
      <c r="N458" s="7">
        <f t="shared" si="71"/>
        <v>45</v>
      </c>
      <c r="O458" s="7">
        <f t="shared" si="72"/>
        <v>50</v>
      </c>
      <c r="P458" s="7">
        <f t="shared" si="73"/>
        <v>16.5</v>
      </c>
      <c r="Q458" s="8">
        <f t="shared" si="74"/>
        <v>34.475000000000001</v>
      </c>
      <c r="R458" s="8">
        <f t="shared" si="75"/>
        <v>35.625</v>
      </c>
      <c r="S458" s="8">
        <f t="shared" si="76"/>
        <v>30.425000000000001</v>
      </c>
      <c r="T458" s="8">
        <f t="shared" si="77"/>
        <v>34.125</v>
      </c>
      <c r="U458" s="7">
        <f t="shared" si="78"/>
        <v>33.508333333333333</v>
      </c>
      <c r="V458" s="7">
        <f t="shared" si="79"/>
        <v>33.662499999999994</v>
      </c>
    </row>
    <row r="459" spans="1:22" ht="13.5" x14ac:dyDescent="0.25">
      <c r="A459" s="3">
        <f>RSI!A459</f>
        <v>42971</v>
      </c>
      <c r="B459" s="2">
        <f>RSI!B459</f>
        <v>1.4814000000000001</v>
      </c>
      <c r="C459" s="2">
        <f>RSI!I459</f>
        <v>55.073814000654203</v>
      </c>
      <c r="D459" s="2">
        <f>MACD!E459</f>
        <v>2.9255180059193364E-3</v>
      </c>
      <c r="E459" s="2">
        <f>MACD!F459</f>
        <v>7.9032108144171664E-3</v>
      </c>
      <c r="F459" s="2">
        <f>'Moving Avg'!D459</f>
        <v>1.4814000000000001</v>
      </c>
      <c r="G459" s="2">
        <f>'Moving Avg'!F459</f>
        <v>1.4772200000000002</v>
      </c>
      <c r="H459" s="2">
        <f>'Moving Avg'!G459</f>
        <v>1.4465339999999998</v>
      </c>
      <c r="I459" s="2">
        <f>'Moving Avg'!H459</f>
        <v>1.4387025000000013</v>
      </c>
      <c r="J459" s="5" t="str">
        <f>OBV!F459</f>
        <v>BEARISH</v>
      </c>
      <c r="K459" s="5" t="str">
        <f>OBV!G459</f>
        <v>NEUTRAL</v>
      </c>
      <c r="L459" s="5" t="str">
        <f>OBV!H459</f>
        <v>CONFIRMED BEARISH</v>
      </c>
      <c r="M459" s="7">
        <f t="shared" si="70"/>
        <v>25</v>
      </c>
      <c r="N459" s="7">
        <f t="shared" si="71"/>
        <v>45</v>
      </c>
      <c r="O459" s="7">
        <f t="shared" si="72"/>
        <v>50</v>
      </c>
      <c r="P459" s="7">
        <f t="shared" si="73"/>
        <v>16.5</v>
      </c>
      <c r="Q459" s="8">
        <f t="shared" si="74"/>
        <v>34.475000000000001</v>
      </c>
      <c r="R459" s="8">
        <f t="shared" si="75"/>
        <v>35.625</v>
      </c>
      <c r="S459" s="8">
        <f t="shared" si="76"/>
        <v>30.425000000000001</v>
      </c>
      <c r="T459" s="8">
        <f t="shared" si="77"/>
        <v>34.125</v>
      </c>
      <c r="U459" s="7">
        <f t="shared" si="78"/>
        <v>33.508333333333333</v>
      </c>
      <c r="V459" s="7">
        <f t="shared" si="79"/>
        <v>33.662499999999994</v>
      </c>
    </row>
    <row r="460" spans="1:22" ht="13.5" x14ac:dyDescent="0.25">
      <c r="A460" s="3">
        <f>RSI!A460</f>
        <v>42972</v>
      </c>
      <c r="B460" s="2">
        <f>RSI!B460</f>
        <v>1.4814000000000001</v>
      </c>
      <c r="C460" s="2">
        <f>RSI!I460</f>
        <v>55.073814000654203</v>
      </c>
      <c r="D460" s="2">
        <f>MACD!E460</f>
        <v>-7.353686066260412E-4</v>
      </c>
      <c r="E460" s="2">
        <f>MACD!F460</f>
        <v>6.1754949302085258E-3</v>
      </c>
      <c r="F460" s="2">
        <f>'Moving Avg'!D460</f>
        <v>1.4814000000000001</v>
      </c>
      <c r="G460" s="2">
        <f>'Moving Avg'!F460</f>
        <v>1.4772200000000004</v>
      </c>
      <c r="H460" s="2">
        <f>'Moving Avg'!G460</f>
        <v>1.4493079999999998</v>
      </c>
      <c r="I460" s="2">
        <f>'Moving Avg'!H460</f>
        <v>1.4388940000000017</v>
      </c>
      <c r="J460" s="5" t="str">
        <f>OBV!F460</f>
        <v>NEUTRAL</v>
      </c>
      <c r="K460" s="5" t="str">
        <f>OBV!G460</f>
        <v>NEUTRAL</v>
      </c>
      <c r="L460" s="5" t="str">
        <f>OBV!H460</f>
        <v>NEUTRAL</v>
      </c>
      <c r="M460" s="7">
        <f t="shared" si="70"/>
        <v>25</v>
      </c>
      <c r="N460" s="7">
        <f t="shared" si="71"/>
        <v>45</v>
      </c>
      <c r="O460" s="7">
        <f t="shared" si="72"/>
        <v>50</v>
      </c>
      <c r="P460" s="7">
        <f t="shared" si="73"/>
        <v>33</v>
      </c>
      <c r="Q460" s="8">
        <f t="shared" si="74"/>
        <v>36.950000000000003</v>
      </c>
      <c r="R460" s="8">
        <f t="shared" si="75"/>
        <v>39.75</v>
      </c>
      <c r="S460" s="8">
        <f t="shared" si="76"/>
        <v>37.85</v>
      </c>
      <c r="T460" s="8">
        <f t="shared" si="77"/>
        <v>38.25</v>
      </c>
      <c r="U460" s="7">
        <f t="shared" si="78"/>
        <v>38.183333333333337</v>
      </c>
      <c r="V460" s="7">
        <f t="shared" si="79"/>
        <v>38.200000000000003</v>
      </c>
    </row>
    <row r="461" spans="1:22" ht="13.5" x14ac:dyDescent="0.25">
      <c r="A461" s="3">
        <f>RSI!A461</f>
        <v>42975</v>
      </c>
      <c r="B461" s="2">
        <f>RSI!B461</f>
        <v>1.4814000000000001</v>
      </c>
      <c r="C461" s="2">
        <f>RSI!I461</f>
        <v>55.073814000654203</v>
      </c>
      <c r="D461" s="2">
        <f>MACD!E461</f>
        <v>-3.8892214386014867E-3</v>
      </c>
      <c r="E461" s="2">
        <f>MACD!F461</f>
        <v>4.1625516564465243E-3</v>
      </c>
      <c r="F461" s="2">
        <f>'Moving Avg'!D461</f>
        <v>1.4814000000000001</v>
      </c>
      <c r="G461" s="2">
        <f>'Moving Avg'!F461</f>
        <v>1.4768950000000003</v>
      </c>
      <c r="H461" s="2">
        <f>'Moving Avg'!G461</f>
        <v>1.4520819999999994</v>
      </c>
      <c r="I461" s="2">
        <f>'Moving Avg'!H461</f>
        <v>1.4390855000000016</v>
      </c>
      <c r="J461" s="5" t="str">
        <f>OBV!F461</f>
        <v>NEUTRAL</v>
      </c>
      <c r="K461" s="5" t="str">
        <f>OBV!G461</f>
        <v>NEUTRAL</v>
      </c>
      <c r="L461" s="5" t="str">
        <f>OBV!H461</f>
        <v>NEUTRAL</v>
      </c>
      <c r="M461" s="7">
        <f t="shared" si="70"/>
        <v>25</v>
      </c>
      <c r="N461" s="7">
        <f t="shared" si="71"/>
        <v>45</v>
      </c>
      <c r="O461" s="7">
        <f t="shared" si="72"/>
        <v>50</v>
      </c>
      <c r="P461" s="7">
        <f t="shared" si="73"/>
        <v>33</v>
      </c>
      <c r="Q461" s="8">
        <f t="shared" si="74"/>
        <v>36.950000000000003</v>
      </c>
      <c r="R461" s="8">
        <f t="shared" si="75"/>
        <v>39.75</v>
      </c>
      <c r="S461" s="8">
        <f t="shared" si="76"/>
        <v>37.85</v>
      </c>
      <c r="T461" s="8">
        <f t="shared" si="77"/>
        <v>38.25</v>
      </c>
      <c r="U461" s="7">
        <f t="shared" si="78"/>
        <v>38.183333333333337</v>
      </c>
      <c r="V461" s="7">
        <f t="shared" si="79"/>
        <v>38.200000000000003</v>
      </c>
    </row>
    <row r="462" spans="1:22" ht="13.5" x14ac:dyDescent="0.25">
      <c r="A462" s="3">
        <f>RSI!A462</f>
        <v>42976</v>
      </c>
      <c r="B462" s="2">
        <f>RSI!B462</f>
        <v>1.4814000000000001</v>
      </c>
      <c r="C462" s="2">
        <f>RSI!I462</f>
        <v>55.073814000654203</v>
      </c>
      <c r="D462" s="2">
        <f>MACD!E462</f>
        <v>-1.6406534700514896E-3</v>
      </c>
      <c r="E462" s="2">
        <f>MACD!F462</f>
        <v>3.0019106311469216E-3</v>
      </c>
      <c r="F462" s="2">
        <f>'Moving Avg'!D462</f>
        <v>1.4814000000000001</v>
      </c>
      <c r="G462" s="2">
        <f>'Moving Avg'!F462</f>
        <v>1.4768950000000003</v>
      </c>
      <c r="H462" s="2">
        <f>'Moving Avg'!G462</f>
        <v>1.4554819999999995</v>
      </c>
      <c r="I462" s="2">
        <f>'Moving Avg'!H462</f>
        <v>1.4392770000000019</v>
      </c>
      <c r="J462" s="5" t="str">
        <f>OBV!F462</f>
        <v>NEUTRAL</v>
      </c>
      <c r="K462" s="5" t="str">
        <f>OBV!G462</f>
        <v>NEUTRAL</v>
      </c>
      <c r="L462" s="5" t="str">
        <f>OBV!H462</f>
        <v>NEUTRAL</v>
      </c>
      <c r="M462" s="7">
        <f t="shared" si="70"/>
        <v>25</v>
      </c>
      <c r="N462" s="7">
        <f t="shared" si="71"/>
        <v>45</v>
      </c>
      <c r="O462" s="7">
        <f t="shared" si="72"/>
        <v>50</v>
      </c>
      <c r="P462" s="7">
        <f t="shared" si="73"/>
        <v>33</v>
      </c>
      <c r="Q462" s="8">
        <f t="shared" si="74"/>
        <v>36.950000000000003</v>
      </c>
      <c r="R462" s="8">
        <f t="shared" si="75"/>
        <v>39.75</v>
      </c>
      <c r="S462" s="8">
        <f t="shared" si="76"/>
        <v>37.85</v>
      </c>
      <c r="T462" s="8">
        <f t="shared" si="77"/>
        <v>38.25</v>
      </c>
      <c r="U462" s="7">
        <f t="shared" si="78"/>
        <v>38.183333333333337</v>
      </c>
      <c r="V462" s="7">
        <f t="shared" si="79"/>
        <v>38.200000000000003</v>
      </c>
    </row>
    <row r="463" spans="1:22" ht="13.5" x14ac:dyDescent="0.25">
      <c r="A463" s="3">
        <f>RSI!A463</f>
        <v>42977</v>
      </c>
      <c r="B463" s="2">
        <f>RSI!B463</f>
        <v>1.4750000000000001</v>
      </c>
      <c r="C463" s="2">
        <f>RSI!I463</f>
        <v>51.060314787903032</v>
      </c>
      <c r="D463" s="2">
        <f>MACD!E463</f>
        <v>6.8789013459658044E-4</v>
      </c>
      <c r="E463" s="2">
        <f>MACD!F463</f>
        <v>2.5391065318368534E-3</v>
      </c>
      <c r="F463" s="2">
        <f>'Moving Avg'!D463</f>
        <v>1.4801200000000001</v>
      </c>
      <c r="G463" s="2">
        <f>'Moving Avg'!F463</f>
        <v>1.4765750000000004</v>
      </c>
      <c r="H463" s="2">
        <f>'Moving Avg'!G463</f>
        <v>1.4583779999999995</v>
      </c>
      <c r="I463" s="2">
        <f>'Moving Avg'!H463</f>
        <v>1.4394680000000017</v>
      </c>
      <c r="J463" s="5" t="str">
        <f>OBV!F463</f>
        <v>BEARISH</v>
      </c>
      <c r="K463" s="5" t="str">
        <f>OBV!G463</f>
        <v>NEUTRAL</v>
      </c>
      <c r="L463" s="5" t="str">
        <f>OBV!H463</f>
        <v>CONFIRMED BEARISH</v>
      </c>
      <c r="M463" s="7">
        <f t="shared" si="70"/>
        <v>25</v>
      </c>
      <c r="N463" s="7">
        <f t="shared" si="71"/>
        <v>45</v>
      </c>
      <c r="O463" s="7">
        <f t="shared" si="72"/>
        <v>50</v>
      </c>
      <c r="P463" s="7">
        <f t="shared" si="73"/>
        <v>16.5</v>
      </c>
      <c r="Q463" s="8">
        <f t="shared" si="74"/>
        <v>34.475000000000001</v>
      </c>
      <c r="R463" s="8">
        <f t="shared" si="75"/>
        <v>35.625</v>
      </c>
      <c r="S463" s="8">
        <f t="shared" si="76"/>
        <v>30.425000000000001</v>
      </c>
      <c r="T463" s="8">
        <f t="shared" si="77"/>
        <v>34.125</v>
      </c>
      <c r="U463" s="7">
        <f t="shared" si="78"/>
        <v>33.508333333333333</v>
      </c>
      <c r="V463" s="7">
        <f t="shared" si="79"/>
        <v>33.662499999999994</v>
      </c>
    </row>
    <row r="464" spans="1:22" ht="13.5" x14ac:dyDescent="0.25">
      <c r="A464" s="3">
        <f>RSI!A464</f>
        <v>42978</v>
      </c>
      <c r="B464" s="2">
        <f>RSI!B464</f>
        <v>1.4684999999999999</v>
      </c>
      <c r="C464" s="2">
        <f>RSI!I464</f>
        <v>47.290902059158917</v>
      </c>
      <c r="D464" s="2">
        <f>MACD!E464</f>
        <v>3.1328984842826646E-3</v>
      </c>
      <c r="E464" s="2">
        <f>MACD!F464</f>
        <v>2.6578649223260157E-3</v>
      </c>
      <c r="F464" s="2">
        <f>'Moving Avg'!D464</f>
        <v>1.4775399999999999</v>
      </c>
      <c r="G464" s="2">
        <f>'Moving Avg'!F464</f>
        <v>1.4762500000000003</v>
      </c>
      <c r="H464" s="2">
        <f>'Moving Avg'!G464</f>
        <v>1.4611439999999996</v>
      </c>
      <c r="I464" s="2">
        <f>'Moving Avg'!H464</f>
        <v>1.4395320000000016</v>
      </c>
      <c r="J464" s="5" t="str">
        <f>OBV!F464</f>
        <v>BEARISH</v>
      </c>
      <c r="K464" s="5" t="str">
        <f>OBV!G464</f>
        <v>STRONG</v>
      </c>
      <c r="L464" s="5" t="str">
        <f>OBV!H464</f>
        <v>CONFIRMED BEARISH</v>
      </c>
      <c r="M464" s="7">
        <f t="shared" si="70"/>
        <v>25</v>
      </c>
      <c r="N464" s="7">
        <f t="shared" si="71"/>
        <v>0</v>
      </c>
      <c r="O464" s="7">
        <f t="shared" si="72"/>
        <v>50</v>
      </c>
      <c r="P464" s="7">
        <f t="shared" si="73"/>
        <v>33</v>
      </c>
      <c r="Q464" s="8">
        <f t="shared" si="74"/>
        <v>21.2</v>
      </c>
      <c r="R464" s="8">
        <f t="shared" si="75"/>
        <v>30.75</v>
      </c>
      <c r="S464" s="8">
        <f t="shared" si="76"/>
        <v>31.1</v>
      </c>
      <c r="T464" s="8">
        <f t="shared" si="77"/>
        <v>27</v>
      </c>
      <c r="U464" s="7">
        <f t="shared" si="78"/>
        <v>27.683333333333337</v>
      </c>
      <c r="V464" s="7">
        <f t="shared" si="79"/>
        <v>27.512500000000003</v>
      </c>
    </row>
    <row r="465" spans="1:22" ht="13.5" x14ac:dyDescent="0.25">
      <c r="A465" s="3">
        <f>RSI!A465</f>
        <v>42982</v>
      </c>
      <c r="B465" s="2">
        <f>RSI!B465</f>
        <v>1.4684999999999999</v>
      </c>
      <c r="C465" s="2">
        <f>RSI!I465</f>
        <v>47.290902059158917</v>
      </c>
      <c r="D465" s="2">
        <f>MACD!E465</f>
        <v>4.2338833909110196E-3</v>
      </c>
      <c r="E465" s="2">
        <f>MACD!F465</f>
        <v>2.9730686160430167E-3</v>
      </c>
      <c r="F465" s="2">
        <f>'Moving Avg'!D465</f>
        <v>1.4749599999999998</v>
      </c>
      <c r="G465" s="2">
        <f>'Moving Avg'!F465</f>
        <v>1.4765750000000002</v>
      </c>
      <c r="H465" s="2">
        <f>'Moving Avg'!G465</f>
        <v>1.4637839999999998</v>
      </c>
      <c r="I465" s="2">
        <f>'Moving Avg'!H465</f>
        <v>1.4395650000000018</v>
      </c>
      <c r="J465" s="5" t="str">
        <f>OBV!F465</f>
        <v>BEARISH</v>
      </c>
      <c r="K465" s="5" t="str">
        <f>OBV!G465</f>
        <v>STRONG</v>
      </c>
      <c r="L465" s="5" t="str">
        <f>OBV!H465</f>
        <v>CONFIRMED BEARISH</v>
      </c>
      <c r="M465" s="7">
        <f t="shared" si="70"/>
        <v>25</v>
      </c>
      <c r="N465" s="7">
        <f t="shared" si="71"/>
        <v>0</v>
      </c>
      <c r="O465" s="7">
        <f t="shared" si="72"/>
        <v>50</v>
      </c>
      <c r="P465" s="7">
        <f t="shared" si="73"/>
        <v>33</v>
      </c>
      <c r="Q465" s="8">
        <f t="shared" si="74"/>
        <v>21.2</v>
      </c>
      <c r="R465" s="8">
        <f t="shared" si="75"/>
        <v>30.75</v>
      </c>
      <c r="S465" s="8">
        <f t="shared" si="76"/>
        <v>31.1</v>
      </c>
      <c r="T465" s="8">
        <f t="shared" si="77"/>
        <v>27</v>
      </c>
      <c r="U465" s="7">
        <f t="shared" si="78"/>
        <v>27.683333333333337</v>
      </c>
      <c r="V465" s="7">
        <f t="shared" si="79"/>
        <v>27.512500000000003</v>
      </c>
    </row>
    <row r="466" spans="1:22" ht="13.5" x14ac:dyDescent="0.25">
      <c r="A466" s="3">
        <f>RSI!A466</f>
        <v>42983</v>
      </c>
      <c r="B466" s="2">
        <f>RSI!B466</f>
        <v>1.4684999999999999</v>
      </c>
      <c r="C466" s="2">
        <f>RSI!I466</f>
        <v>47.290902059158917</v>
      </c>
      <c r="D466" s="2">
        <f>MACD!E466</f>
        <v>5.1952375668631312E-3</v>
      </c>
      <c r="E466" s="2">
        <f>MACD!F466</f>
        <v>3.4175024062070396E-3</v>
      </c>
      <c r="F466" s="2">
        <f>'Moving Avg'!D466</f>
        <v>1.4723799999999998</v>
      </c>
      <c r="G466" s="2">
        <f>'Moving Avg'!F466</f>
        <v>1.4759300000000002</v>
      </c>
      <c r="H466" s="2">
        <f>'Moving Avg'!G466</f>
        <v>1.4661740000000001</v>
      </c>
      <c r="I466" s="2">
        <f>'Moving Avg'!H466</f>
        <v>1.4395980000000017</v>
      </c>
      <c r="J466" s="5" t="str">
        <f>OBV!F466</f>
        <v>BEARISH</v>
      </c>
      <c r="K466" s="5" t="str">
        <f>OBV!G466</f>
        <v>STRONG</v>
      </c>
      <c r="L466" s="5" t="str">
        <f>OBV!H466</f>
        <v>CONFIRMED BEARISH</v>
      </c>
      <c r="M466" s="7">
        <f t="shared" si="70"/>
        <v>25</v>
      </c>
      <c r="N466" s="7">
        <f t="shared" si="71"/>
        <v>0</v>
      </c>
      <c r="O466" s="7">
        <f t="shared" si="72"/>
        <v>50</v>
      </c>
      <c r="P466" s="7">
        <f t="shared" si="73"/>
        <v>33</v>
      </c>
      <c r="Q466" s="8">
        <f t="shared" si="74"/>
        <v>21.2</v>
      </c>
      <c r="R466" s="8">
        <f t="shared" si="75"/>
        <v>30.75</v>
      </c>
      <c r="S466" s="8">
        <f t="shared" si="76"/>
        <v>31.1</v>
      </c>
      <c r="T466" s="8">
        <f t="shared" si="77"/>
        <v>27</v>
      </c>
      <c r="U466" s="7">
        <f t="shared" si="78"/>
        <v>27.683333333333337</v>
      </c>
      <c r="V466" s="7">
        <f t="shared" si="79"/>
        <v>27.512500000000003</v>
      </c>
    </row>
    <row r="467" spans="1:22" ht="13.5" x14ac:dyDescent="0.25">
      <c r="A467" s="3">
        <f>RSI!A467</f>
        <v>42984</v>
      </c>
      <c r="B467" s="2">
        <f>RSI!B467</f>
        <v>1.4684999999999999</v>
      </c>
      <c r="C467" s="2">
        <f>RSI!I467</f>
        <v>47.290902059158917</v>
      </c>
      <c r="D467" s="2">
        <f>MACD!E467</f>
        <v>6.0362388435561964E-3</v>
      </c>
      <c r="E467" s="2">
        <f>MACD!F467</f>
        <v>3.9412496936768711E-3</v>
      </c>
      <c r="F467" s="2">
        <f>'Moving Avg'!D467</f>
        <v>1.4697999999999998</v>
      </c>
      <c r="G467" s="2">
        <f>'Moving Avg'!F467</f>
        <v>1.4759300000000002</v>
      </c>
      <c r="H467" s="2">
        <f>'Moving Avg'!G467</f>
        <v>1.4685640000000004</v>
      </c>
      <c r="I467" s="2">
        <f>'Moving Avg'!H467</f>
        <v>1.4396310000000017</v>
      </c>
      <c r="J467" s="5" t="str">
        <f>OBV!F467</f>
        <v>BEARISH</v>
      </c>
      <c r="K467" s="5" t="str">
        <f>OBV!G467</f>
        <v>STRONG</v>
      </c>
      <c r="L467" s="5" t="str">
        <f>OBV!H467</f>
        <v>CONFIRMED BEARISH</v>
      </c>
      <c r="M467" s="7">
        <f t="shared" si="70"/>
        <v>25</v>
      </c>
      <c r="N467" s="7">
        <f t="shared" si="71"/>
        <v>0</v>
      </c>
      <c r="O467" s="7">
        <f t="shared" si="72"/>
        <v>50</v>
      </c>
      <c r="P467" s="7">
        <f t="shared" si="73"/>
        <v>33</v>
      </c>
      <c r="Q467" s="8">
        <f t="shared" si="74"/>
        <v>21.2</v>
      </c>
      <c r="R467" s="8">
        <f t="shared" si="75"/>
        <v>30.75</v>
      </c>
      <c r="S467" s="8">
        <f t="shared" si="76"/>
        <v>31.1</v>
      </c>
      <c r="T467" s="8">
        <f t="shared" si="77"/>
        <v>27</v>
      </c>
      <c r="U467" s="7">
        <f t="shared" si="78"/>
        <v>27.683333333333337</v>
      </c>
      <c r="V467" s="7">
        <f t="shared" si="79"/>
        <v>27.512500000000003</v>
      </c>
    </row>
    <row r="468" spans="1:22" ht="13.5" x14ac:dyDescent="0.25">
      <c r="A468" s="3">
        <f>RSI!A468</f>
        <v>42985</v>
      </c>
      <c r="B468" s="2">
        <f>RSI!B468</f>
        <v>1.4684999999999999</v>
      </c>
      <c r="C468" s="2">
        <f>RSI!I468</f>
        <v>47.290902059158917</v>
      </c>
      <c r="D468" s="2">
        <f>MACD!E468</f>
        <v>6.7733624780756951E-3</v>
      </c>
      <c r="E468" s="2">
        <f>MACD!F468</f>
        <v>4.5076722505566361E-3</v>
      </c>
      <c r="F468" s="2">
        <f>'Moving Avg'!D468</f>
        <v>1.4684999999999999</v>
      </c>
      <c r="G468" s="2">
        <f>'Moving Avg'!F468</f>
        <v>1.4756050000000001</v>
      </c>
      <c r="H468" s="2">
        <f>'Moving Avg'!G468</f>
        <v>1.4709540000000008</v>
      </c>
      <c r="I468" s="2">
        <f>'Moving Avg'!H468</f>
        <v>1.4396950000000017</v>
      </c>
      <c r="J468" s="5" t="str">
        <f>OBV!F468</f>
        <v>BEARISH</v>
      </c>
      <c r="K468" s="5" t="str">
        <f>OBV!G468</f>
        <v>NEUTRAL</v>
      </c>
      <c r="L468" s="5" t="str">
        <f>OBV!H468</f>
        <v>CONFIRMED BEARISH</v>
      </c>
      <c r="M468" s="7">
        <f t="shared" si="70"/>
        <v>25</v>
      </c>
      <c r="N468" s="7">
        <f t="shared" si="71"/>
        <v>0</v>
      </c>
      <c r="O468" s="7">
        <f t="shared" si="72"/>
        <v>50</v>
      </c>
      <c r="P468" s="7">
        <f t="shared" si="73"/>
        <v>16.5</v>
      </c>
      <c r="Q468" s="8">
        <f t="shared" si="74"/>
        <v>18.725000000000001</v>
      </c>
      <c r="R468" s="8">
        <f t="shared" si="75"/>
        <v>26.625</v>
      </c>
      <c r="S468" s="8">
        <f t="shared" si="76"/>
        <v>23.675000000000001</v>
      </c>
      <c r="T468" s="8">
        <f t="shared" si="77"/>
        <v>22.875</v>
      </c>
      <c r="U468" s="7">
        <f t="shared" si="78"/>
        <v>23.008333333333336</v>
      </c>
      <c r="V468" s="7">
        <f t="shared" si="79"/>
        <v>22.975000000000001</v>
      </c>
    </row>
    <row r="469" spans="1:22" ht="13.5" x14ac:dyDescent="0.25">
      <c r="A469" s="3">
        <f>RSI!A469</f>
        <v>42986</v>
      </c>
      <c r="B469" s="2">
        <f>RSI!B469</f>
        <v>1.4684999999999999</v>
      </c>
      <c r="C469" s="2">
        <f>RSI!I469</f>
        <v>47.290902059158917</v>
      </c>
      <c r="D469" s="2">
        <f>MACD!E469</f>
        <v>7.4207002261688082E-3</v>
      </c>
      <c r="E469" s="2">
        <f>MACD!F469</f>
        <v>5.0902778456790709E-3</v>
      </c>
      <c r="F469" s="2">
        <f>'Moving Avg'!D469</f>
        <v>1.4684999999999999</v>
      </c>
      <c r="G469" s="2">
        <f>'Moving Avg'!F469</f>
        <v>1.4756049999999998</v>
      </c>
      <c r="H469" s="2">
        <f>'Moving Avg'!G469</f>
        <v>1.472716000000001</v>
      </c>
      <c r="I469" s="2">
        <f>'Moving Avg'!H469</f>
        <v>1.4396965000000017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  <c r="M469" s="7">
        <f t="shared" si="70"/>
        <v>25</v>
      </c>
      <c r="N469" s="7">
        <f t="shared" si="71"/>
        <v>0</v>
      </c>
      <c r="O469" s="7">
        <f t="shared" si="72"/>
        <v>50</v>
      </c>
      <c r="P469" s="7">
        <f t="shared" si="73"/>
        <v>33</v>
      </c>
      <c r="Q469" s="8">
        <f t="shared" si="74"/>
        <v>21.2</v>
      </c>
      <c r="R469" s="8">
        <f t="shared" si="75"/>
        <v>30.75</v>
      </c>
      <c r="S469" s="8">
        <f t="shared" si="76"/>
        <v>31.1</v>
      </c>
      <c r="T469" s="8">
        <f t="shared" si="77"/>
        <v>27</v>
      </c>
      <c r="U469" s="7">
        <f t="shared" si="78"/>
        <v>27.683333333333337</v>
      </c>
      <c r="V469" s="7">
        <f t="shared" si="79"/>
        <v>27.512500000000003</v>
      </c>
    </row>
    <row r="470" spans="1:22" ht="13.5" x14ac:dyDescent="0.25">
      <c r="A470" s="3">
        <f>RSI!A470</f>
        <v>42989</v>
      </c>
      <c r="B470" s="2">
        <f>RSI!B470</f>
        <v>1.4684999999999999</v>
      </c>
      <c r="C470" s="2">
        <f>RSI!I470</f>
        <v>47.290902059158917</v>
      </c>
      <c r="D470" s="2">
        <f>MACD!E470</f>
        <v>7.9903158381939843E-3</v>
      </c>
      <c r="E470" s="2">
        <f>MACD!F470</f>
        <v>5.6702854441820537E-3</v>
      </c>
      <c r="F470" s="2">
        <f>'Moving Avg'!D470</f>
        <v>1.4684999999999999</v>
      </c>
      <c r="G470" s="2">
        <f>'Moving Avg'!F470</f>
        <v>1.4762499999999998</v>
      </c>
      <c r="H470" s="2">
        <f>'Moving Avg'!G470</f>
        <v>1.4744780000000011</v>
      </c>
      <c r="I470" s="2">
        <f>'Moving Avg'!H470</f>
        <v>1.4396665000000015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  <c r="M470" s="7">
        <f t="shared" si="70"/>
        <v>25</v>
      </c>
      <c r="N470" s="7">
        <f t="shared" si="71"/>
        <v>0</v>
      </c>
      <c r="O470" s="7">
        <f t="shared" si="72"/>
        <v>50</v>
      </c>
      <c r="P470" s="7">
        <f t="shared" si="73"/>
        <v>33</v>
      </c>
      <c r="Q470" s="8">
        <f t="shared" si="74"/>
        <v>21.2</v>
      </c>
      <c r="R470" s="8">
        <f t="shared" si="75"/>
        <v>30.75</v>
      </c>
      <c r="S470" s="8">
        <f t="shared" si="76"/>
        <v>31.1</v>
      </c>
      <c r="T470" s="8">
        <f t="shared" si="77"/>
        <v>27</v>
      </c>
      <c r="U470" s="7">
        <f t="shared" si="78"/>
        <v>27.683333333333337</v>
      </c>
      <c r="V470" s="7">
        <f t="shared" si="79"/>
        <v>27.512500000000003</v>
      </c>
    </row>
    <row r="471" spans="1:22" ht="13.5" x14ac:dyDescent="0.25">
      <c r="A471" s="3">
        <f>RSI!A471</f>
        <v>42990</v>
      </c>
      <c r="B471" s="2">
        <f>RSI!B471</f>
        <v>1.4684999999999999</v>
      </c>
      <c r="C471" s="2">
        <f>RSI!I471</f>
        <v>47.290902059158924</v>
      </c>
      <c r="D471" s="2">
        <f>MACD!E471</f>
        <v>8.4925466927641136E-3</v>
      </c>
      <c r="E471" s="2">
        <f>MACD!F471</f>
        <v>6.2347376938984662E-3</v>
      </c>
      <c r="F471" s="2">
        <f>'Moving Avg'!D471</f>
        <v>1.4684999999999999</v>
      </c>
      <c r="G471" s="2">
        <f>'Moving Avg'!F471</f>
        <v>1.4768949999999996</v>
      </c>
      <c r="H471" s="2">
        <f>'Moving Avg'!G471</f>
        <v>1.475612000000001</v>
      </c>
      <c r="I471" s="2">
        <f>'Moving Avg'!H471</f>
        <v>1.4396365000000015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  <c r="M471" s="7">
        <f t="shared" si="70"/>
        <v>25</v>
      </c>
      <c r="N471" s="7">
        <f t="shared" si="71"/>
        <v>0</v>
      </c>
      <c r="O471" s="7">
        <f t="shared" si="72"/>
        <v>50</v>
      </c>
      <c r="P471" s="7">
        <f t="shared" si="73"/>
        <v>33</v>
      </c>
      <c r="Q471" s="8">
        <f t="shared" si="74"/>
        <v>21.2</v>
      </c>
      <c r="R471" s="8">
        <f t="shared" si="75"/>
        <v>30.75</v>
      </c>
      <c r="S471" s="8">
        <f t="shared" si="76"/>
        <v>31.1</v>
      </c>
      <c r="T471" s="8">
        <f t="shared" si="77"/>
        <v>27</v>
      </c>
      <c r="U471" s="7">
        <f t="shared" si="78"/>
        <v>27.683333333333337</v>
      </c>
      <c r="V471" s="7">
        <f t="shared" si="79"/>
        <v>27.512500000000003</v>
      </c>
    </row>
    <row r="472" spans="1:22" ht="13.5" x14ac:dyDescent="0.25">
      <c r="A472" s="3">
        <f>RSI!A472</f>
        <v>42991</v>
      </c>
      <c r="B472" s="2">
        <f>RSI!B472</f>
        <v>1.4684999999999999</v>
      </c>
      <c r="C472" s="2">
        <f>RSI!I472</f>
        <v>47.290902059158917</v>
      </c>
      <c r="D472" s="2">
        <f>MACD!E472</f>
        <v>8.9362597931510468E-3</v>
      </c>
      <c r="E472" s="2">
        <f>MACD!F472</f>
        <v>6.7750421137489827E-3</v>
      </c>
      <c r="F472" s="2">
        <f>'Moving Avg'!D472</f>
        <v>1.4684999999999999</v>
      </c>
      <c r="G472" s="2">
        <f>'Moving Avg'!F472</f>
        <v>1.4759249999999997</v>
      </c>
      <c r="H472" s="2">
        <f>'Moving Avg'!G472</f>
        <v>1.4762460000000011</v>
      </c>
      <c r="I472" s="2">
        <f>'Moving Avg'!H472</f>
        <v>1.4395440000000017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  <c r="M472" s="7">
        <f t="shared" si="70"/>
        <v>25</v>
      </c>
      <c r="N472" s="7">
        <f t="shared" si="71"/>
        <v>0</v>
      </c>
      <c r="O472" s="7">
        <f t="shared" si="72"/>
        <v>50</v>
      </c>
      <c r="P472" s="7">
        <f t="shared" si="73"/>
        <v>33</v>
      </c>
      <c r="Q472" s="8">
        <f t="shared" si="74"/>
        <v>21.2</v>
      </c>
      <c r="R472" s="8">
        <f t="shared" si="75"/>
        <v>30.75</v>
      </c>
      <c r="S472" s="8">
        <f t="shared" si="76"/>
        <v>31.1</v>
      </c>
      <c r="T472" s="8">
        <f t="shared" si="77"/>
        <v>27</v>
      </c>
      <c r="U472" s="7">
        <f t="shared" si="78"/>
        <v>27.683333333333337</v>
      </c>
      <c r="V472" s="7">
        <f t="shared" si="79"/>
        <v>27.512500000000003</v>
      </c>
    </row>
    <row r="473" spans="1:22" ht="13.5" x14ac:dyDescent="0.25">
      <c r="A473" s="3">
        <f>RSI!A473</f>
        <v>42992</v>
      </c>
      <c r="B473" s="2">
        <f>RSI!B473</f>
        <v>1.4684999999999999</v>
      </c>
      <c r="C473" s="2">
        <f>RSI!I473</f>
        <v>47.290902059158924</v>
      </c>
      <c r="D473" s="2">
        <f>MACD!E473</f>
        <v>8.3444537060677337E-3</v>
      </c>
      <c r="E473" s="2">
        <f>MACD!F473</f>
        <v>7.0889244322127325E-3</v>
      </c>
      <c r="F473" s="2">
        <f>'Moving Avg'!D473</f>
        <v>1.4684999999999999</v>
      </c>
      <c r="G473" s="2">
        <f>'Moving Avg'!F473</f>
        <v>1.4749549999999996</v>
      </c>
      <c r="H473" s="2">
        <f>'Moving Avg'!G473</f>
        <v>1.4768800000000011</v>
      </c>
      <c r="I473" s="2">
        <f>'Moving Avg'!H473</f>
        <v>1.4394200000000015</v>
      </c>
      <c r="J473" s="5" t="str">
        <f>OBV!F473</f>
        <v>NEUTRAL</v>
      </c>
      <c r="K473" s="5" t="str">
        <f>OBV!G473</f>
        <v>NEUTRAL</v>
      </c>
      <c r="L473" s="5" t="str">
        <f>OBV!H473</f>
        <v>NEUTRAL</v>
      </c>
      <c r="M473" s="7">
        <f t="shared" si="70"/>
        <v>25</v>
      </c>
      <c r="N473" s="7">
        <f t="shared" si="71"/>
        <v>0</v>
      </c>
      <c r="O473" s="7">
        <f t="shared" si="72"/>
        <v>50</v>
      </c>
      <c r="P473" s="7">
        <f t="shared" si="73"/>
        <v>33</v>
      </c>
      <c r="Q473" s="8">
        <f t="shared" si="74"/>
        <v>21.2</v>
      </c>
      <c r="R473" s="8">
        <f t="shared" si="75"/>
        <v>30.75</v>
      </c>
      <c r="S473" s="8">
        <f t="shared" si="76"/>
        <v>31.1</v>
      </c>
      <c r="T473" s="8">
        <f t="shared" si="77"/>
        <v>27</v>
      </c>
      <c r="U473" s="7">
        <f t="shared" si="78"/>
        <v>27.683333333333337</v>
      </c>
      <c r="V473" s="7">
        <f t="shared" si="79"/>
        <v>27.512500000000003</v>
      </c>
    </row>
    <row r="474" spans="1:22" ht="13.5" x14ac:dyDescent="0.25">
      <c r="A474" s="3">
        <f>RSI!A474</f>
        <v>42993</v>
      </c>
      <c r="B474" s="2">
        <f>RSI!B474</f>
        <v>1.4684999999999999</v>
      </c>
      <c r="C474" s="2">
        <f>RSI!I474</f>
        <v>47.290902059158924</v>
      </c>
      <c r="D474" s="2">
        <f>MACD!E474</f>
        <v>6.8597685528704044E-3</v>
      </c>
      <c r="E474" s="2">
        <f>MACD!F474</f>
        <v>7.0430932563442673E-3</v>
      </c>
      <c r="F474" s="2">
        <f>'Moving Avg'!D474</f>
        <v>1.4684999999999999</v>
      </c>
      <c r="G474" s="2">
        <f>'Moving Avg'!F474</f>
        <v>1.4739849999999994</v>
      </c>
      <c r="H474" s="2">
        <f>'Moving Avg'!G474</f>
        <v>1.4773880000000008</v>
      </c>
      <c r="I474" s="2">
        <f>'Moving Avg'!H474</f>
        <v>1.4393275000000016</v>
      </c>
      <c r="J474" s="5" t="str">
        <f>OBV!F474</f>
        <v>NEUTRAL</v>
      </c>
      <c r="K474" s="5" t="str">
        <f>OBV!G474</f>
        <v>NEUTRAL</v>
      </c>
      <c r="L474" s="5" t="str">
        <f>OBV!H474</f>
        <v>NEUTRAL</v>
      </c>
      <c r="M474" s="7">
        <f t="shared" si="70"/>
        <v>25</v>
      </c>
      <c r="N474" s="7">
        <f t="shared" si="71"/>
        <v>45</v>
      </c>
      <c r="O474" s="7">
        <f t="shared" si="72"/>
        <v>50</v>
      </c>
      <c r="P474" s="7">
        <f t="shared" si="73"/>
        <v>33</v>
      </c>
      <c r="Q474" s="8">
        <f t="shared" si="74"/>
        <v>36.950000000000003</v>
      </c>
      <c r="R474" s="8">
        <f t="shared" si="75"/>
        <v>39.75</v>
      </c>
      <c r="S474" s="8">
        <f t="shared" si="76"/>
        <v>37.85</v>
      </c>
      <c r="T474" s="8">
        <f t="shared" si="77"/>
        <v>38.25</v>
      </c>
      <c r="U474" s="7">
        <f t="shared" si="78"/>
        <v>38.183333333333337</v>
      </c>
      <c r="V474" s="7">
        <f t="shared" si="79"/>
        <v>38.200000000000003</v>
      </c>
    </row>
    <row r="475" spans="1:22" ht="13.5" x14ac:dyDescent="0.25">
      <c r="A475" s="3">
        <f>RSI!A475</f>
        <v>42996</v>
      </c>
      <c r="B475" s="2">
        <f>RSI!B475</f>
        <v>1.462</v>
      </c>
      <c r="C475" s="2">
        <f>RSI!I475</f>
        <v>40.53008430669194</v>
      </c>
      <c r="D475" s="2">
        <f>MACD!E475</f>
        <v>6.0998611701332806E-3</v>
      </c>
      <c r="E475" s="2">
        <f>MACD!F475</f>
        <v>6.8544468391020701E-3</v>
      </c>
      <c r="F475" s="2">
        <f>'Moving Avg'!D475</f>
        <v>1.4671999999999998</v>
      </c>
      <c r="G475" s="2">
        <f>'Moving Avg'!F475</f>
        <v>1.4730149999999997</v>
      </c>
      <c r="H475" s="2">
        <f>'Moving Avg'!G475</f>
        <v>1.4778920000000011</v>
      </c>
      <c r="I475" s="2">
        <f>'Moving Avg'!H475</f>
        <v>1.4392025000000015</v>
      </c>
      <c r="J475" s="5" t="str">
        <f>OBV!F475</f>
        <v>BEARISH</v>
      </c>
      <c r="K475" s="5" t="str">
        <f>OBV!G475</f>
        <v>STRONG</v>
      </c>
      <c r="L475" s="5" t="str">
        <f>OBV!H475</f>
        <v>CONFIRMED BEARISH</v>
      </c>
      <c r="M475" s="7">
        <f t="shared" si="70"/>
        <v>25</v>
      </c>
      <c r="N475" s="7">
        <f t="shared" si="71"/>
        <v>45</v>
      </c>
      <c r="O475" s="7">
        <f t="shared" si="72"/>
        <v>50</v>
      </c>
      <c r="P475" s="7">
        <f t="shared" si="73"/>
        <v>33</v>
      </c>
      <c r="Q475" s="8">
        <f t="shared" si="74"/>
        <v>36.950000000000003</v>
      </c>
      <c r="R475" s="8">
        <f t="shared" si="75"/>
        <v>39.75</v>
      </c>
      <c r="S475" s="8">
        <f t="shared" si="76"/>
        <v>37.85</v>
      </c>
      <c r="T475" s="8">
        <f t="shared" si="77"/>
        <v>38.25</v>
      </c>
      <c r="U475" s="7">
        <f t="shared" si="78"/>
        <v>38.183333333333337</v>
      </c>
      <c r="V475" s="7">
        <f t="shared" si="79"/>
        <v>38.200000000000003</v>
      </c>
    </row>
    <row r="476" spans="1:22" ht="13.5" x14ac:dyDescent="0.25">
      <c r="A476" s="3">
        <f>RSI!A476</f>
        <v>42997</v>
      </c>
      <c r="B476" s="2">
        <f>RSI!B476</f>
        <v>1.462</v>
      </c>
      <c r="C476" s="2">
        <f>RSI!I476</f>
        <v>40.530084306691933</v>
      </c>
      <c r="D476" s="2">
        <f>MACD!E476</f>
        <v>5.5090521247396218E-3</v>
      </c>
      <c r="E476" s="2">
        <f>MACD!F476</f>
        <v>6.5853678962295801E-3</v>
      </c>
      <c r="F476" s="2">
        <f>'Moving Avg'!D476</f>
        <v>1.4659</v>
      </c>
      <c r="G476" s="2">
        <f>'Moving Avg'!F476</f>
        <v>1.4720449999999996</v>
      </c>
      <c r="H476" s="2">
        <f>'Moving Avg'!G476</f>
        <v>1.4776420000000008</v>
      </c>
      <c r="I476" s="2">
        <f>'Moving Avg'!H476</f>
        <v>1.4390775000000013</v>
      </c>
      <c r="J476" s="5" t="str">
        <f>OBV!F476</f>
        <v>BEARISH</v>
      </c>
      <c r="K476" s="5" t="str">
        <f>OBV!G476</f>
        <v>STRONG</v>
      </c>
      <c r="L476" s="5" t="str">
        <f>OBV!H476</f>
        <v>CONFIRMED BEARISH</v>
      </c>
      <c r="M476" s="7">
        <f t="shared" si="70"/>
        <v>25</v>
      </c>
      <c r="N476" s="7">
        <f t="shared" si="71"/>
        <v>45</v>
      </c>
      <c r="O476" s="7">
        <f t="shared" si="72"/>
        <v>50</v>
      </c>
      <c r="P476" s="7">
        <f t="shared" si="73"/>
        <v>33</v>
      </c>
      <c r="Q476" s="8">
        <f t="shared" si="74"/>
        <v>36.950000000000003</v>
      </c>
      <c r="R476" s="8">
        <f t="shared" si="75"/>
        <v>39.75</v>
      </c>
      <c r="S476" s="8">
        <f t="shared" si="76"/>
        <v>37.85</v>
      </c>
      <c r="T476" s="8">
        <f t="shared" si="77"/>
        <v>38.25</v>
      </c>
      <c r="U476" s="7">
        <f t="shared" si="78"/>
        <v>38.183333333333337</v>
      </c>
      <c r="V476" s="7">
        <f t="shared" si="79"/>
        <v>38.200000000000003</v>
      </c>
    </row>
    <row r="477" spans="1:22" ht="13.5" x14ac:dyDescent="0.25">
      <c r="A477" s="3">
        <f>RSI!A477</f>
        <v>42998</v>
      </c>
      <c r="B477" s="2">
        <f>RSI!B477</f>
        <v>1.462</v>
      </c>
      <c r="C477" s="2">
        <f>RSI!I477</f>
        <v>40.530084306691926</v>
      </c>
      <c r="D477" s="2">
        <f>MACD!E477</f>
        <v>5.0574603982944666E-3</v>
      </c>
      <c r="E477" s="2">
        <f>MACD!F477</f>
        <v>6.2797863966425581E-3</v>
      </c>
      <c r="F477" s="2">
        <f>'Moving Avg'!D477</f>
        <v>1.4645999999999999</v>
      </c>
      <c r="G477" s="2">
        <f>'Moving Avg'!F477</f>
        <v>1.4710749999999997</v>
      </c>
      <c r="H477" s="2">
        <f>'Moving Avg'!G477</f>
        <v>1.4772660000000009</v>
      </c>
      <c r="I477" s="2">
        <f>'Moving Avg'!H477</f>
        <v>1.4390150000000015</v>
      </c>
      <c r="J477" s="5" t="str">
        <f>OBV!F477</f>
        <v>BEARISH</v>
      </c>
      <c r="K477" s="5" t="str">
        <f>OBV!G477</f>
        <v>STRONG</v>
      </c>
      <c r="L477" s="5" t="str">
        <f>OBV!H477</f>
        <v>CONFIRMED BEARISH</v>
      </c>
      <c r="M477" s="7">
        <f t="shared" si="70"/>
        <v>25</v>
      </c>
      <c r="N477" s="7">
        <f t="shared" si="71"/>
        <v>45</v>
      </c>
      <c r="O477" s="7">
        <f t="shared" si="72"/>
        <v>50</v>
      </c>
      <c r="P477" s="7">
        <f t="shared" si="73"/>
        <v>33</v>
      </c>
      <c r="Q477" s="8">
        <f t="shared" si="74"/>
        <v>36.950000000000003</v>
      </c>
      <c r="R477" s="8">
        <f t="shared" si="75"/>
        <v>39.75</v>
      </c>
      <c r="S477" s="8">
        <f t="shared" si="76"/>
        <v>37.85</v>
      </c>
      <c r="T477" s="8">
        <f t="shared" si="77"/>
        <v>38.25</v>
      </c>
      <c r="U477" s="7">
        <f t="shared" si="78"/>
        <v>38.183333333333337</v>
      </c>
      <c r="V477" s="7">
        <f t="shared" si="79"/>
        <v>38.200000000000003</v>
      </c>
    </row>
    <row r="478" spans="1:22" ht="13.5" x14ac:dyDescent="0.25">
      <c r="A478" s="3">
        <f>RSI!A478</f>
        <v>43000</v>
      </c>
      <c r="B478" s="2">
        <f>RSI!B478</f>
        <v>1.4556</v>
      </c>
      <c r="C478" s="2">
        <f>RSI!I478</f>
        <v>34.469941661969884</v>
      </c>
      <c r="D478" s="2">
        <f>MACD!E478</f>
        <v>5.1941624884208615E-3</v>
      </c>
      <c r="E478" s="2">
        <f>MACD!F478</f>
        <v>6.0626616149982195E-3</v>
      </c>
      <c r="F478" s="2">
        <f>'Moving Avg'!D478</f>
        <v>1.4620200000000001</v>
      </c>
      <c r="G478" s="2">
        <f>'Moving Avg'!F478</f>
        <v>1.4697849999999999</v>
      </c>
      <c r="H478" s="2">
        <f>'Moving Avg'!G478</f>
        <v>1.4768880000000006</v>
      </c>
      <c r="I478" s="2">
        <f>'Moving Avg'!H478</f>
        <v>1.4388890000000012</v>
      </c>
      <c r="J478" s="5" t="str">
        <f>OBV!F478</f>
        <v>BEARISH</v>
      </c>
      <c r="K478" s="5" t="str">
        <f>OBV!G478</f>
        <v>STRONG</v>
      </c>
      <c r="L478" s="5" t="str">
        <f>OBV!H478</f>
        <v>CONFIRMED BEARISH</v>
      </c>
      <c r="M478" s="7">
        <f t="shared" si="70"/>
        <v>25</v>
      </c>
      <c r="N478" s="7">
        <f t="shared" si="71"/>
        <v>45</v>
      </c>
      <c r="O478" s="7">
        <f t="shared" si="72"/>
        <v>50</v>
      </c>
      <c r="P478" s="7">
        <f t="shared" si="73"/>
        <v>33</v>
      </c>
      <c r="Q478" s="8">
        <f t="shared" si="74"/>
        <v>36.950000000000003</v>
      </c>
      <c r="R478" s="8">
        <f t="shared" si="75"/>
        <v>39.75</v>
      </c>
      <c r="S478" s="8">
        <f t="shared" si="76"/>
        <v>37.85</v>
      </c>
      <c r="T478" s="8">
        <f t="shared" si="77"/>
        <v>38.25</v>
      </c>
      <c r="U478" s="7">
        <f t="shared" si="78"/>
        <v>38.183333333333337</v>
      </c>
      <c r="V478" s="7">
        <f t="shared" si="79"/>
        <v>38.200000000000003</v>
      </c>
    </row>
    <row r="479" spans="1:22" ht="13.5" x14ac:dyDescent="0.25">
      <c r="A479" s="3">
        <f>RSI!A479</f>
        <v>43003</v>
      </c>
      <c r="B479" s="2">
        <f>RSI!B479</f>
        <v>1.4556</v>
      </c>
      <c r="C479" s="2">
        <f>RSI!I479</f>
        <v>34.469941661969884</v>
      </c>
      <c r="D479" s="2">
        <f>MACD!E479</f>
        <v>5.389081077683322E-3</v>
      </c>
      <c r="E479" s="2">
        <f>MACD!F479</f>
        <v>5.9279455075352408E-3</v>
      </c>
      <c r="F479" s="2">
        <f>'Moving Avg'!D479</f>
        <v>1.4594400000000001</v>
      </c>
      <c r="G479" s="2">
        <f>'Moving Avg'!F479</f>
        <v>1.4684949999999999</v>
      </c>
      <c r="H479" s="2">
        <f>'Moving Avg'!G479</f>
        <v>1.4765100000000007</v>
      </c>
      <c r="I479" s="2">
        <f>'Moving Avg'!H479</f>
        <v>1.4387320000000015</v>
      </c>
      <c r="J479" s="5" t="str">
        <f>OBV!F479</f>
        <v>BEARISH</v>
      </c>
      <c r="K479" s="5" t="str">
        <f>OBV!G479</f>
        <v>STRONG</v>
      </c>
      <c r="L479" s="5" t="str">
        <f>OBV!H479</f>
        <v>CONFIRMED BEARISH</v>
      </c>
      <c r="M479" s="7">
        <f t="shared" si="70"/>
        <v>25</v>
      </c>
      <c r="N479" s="7">
        <f t="shared" si="71"/>
        <v>45</v>
      </c>
      <c r="O479" s="7">
        <f t="shared" si="72"/>
        <v>50</v>
      </c>
      <c r="P479" s="7">
        <f t="shared" si="73"/>
        <v>33</v>
      </c>
      <c r="Q479" s="8">
        <f t="shared" si="74"/>
        <v>36.950000000000003</v>
      </c>
      <c r="R479" s="8">
        <f t="shared" si="75"/>
        <v>39.75</v>
      </c>
      <c r="S479" s="8">
        <f t="shared" si="76"/>
        <v>37.85</v>
      </c>
      <c r="T479" s="8">
        <f t="shared" si="77"/>
        <v>38.25</v>
      </c>
      <c r="U479" s="7">
        <f t="shared" si="78"/>
        <v>38.183333333333337</v>
      </c>
      <c r="V479" s="7">
        <f t="shared" si="79"/>
        <v>38.200000000000003</v>
      </c>
    </row>
    <row r="480" spans="1:22" ht="13.5" x14ac:dyDescent="0.25">
      <c r="A480" s="3">
        <f>RSI!A480</f>
        <v>43004</v>
      </c>
      <c r="B480" s="2">
        <f>RSI!B480</f>
        <v>1.4361999999999999</v>
      </c>
      <c r="C480" s="2">
        <f>RSI!I480</f>
        <v>22.593614070082779</v>
      </c>
      <c r="D480" s="2">
        <f>MACD!E480</f>
        <v>7.0644266267900768E-3</v>
      </c>
      <c r="E480" s="2">
        <f>MACD!F480</f>
        <v>6.1552417313862091E-3</v>
      </c>
      <c r="F480" s="2">
        <f>'Moving Avg'!D480</f>
        <v>1.45428</v>
      </c>
      <c r="G480" s="2">
        <f>'Moving Avg'!F480</f>
        <v>1.4662349999999997</v>
      </c>
      <c r="H480" s="2">
        <f>'Moving Avg'!G480</f>
        <v>1.4759960000000008</v>
      </c>
      <c r="I480" s="2">
        <f>'Moving Avg'!H480</f>
        <v>1.4384780000000013</v>
      </c>
      <c r="J480" s="5" t="str">
        <f>OBV!F480</f>
        <v>BEARISH</v>
      </c>
      <c r="K480" s="5" t="str">
        <f>OBV!G480</f>
        <v>NEUTRAL</v>
      </c>
      <c r="L480" s="5" t="str">
        <f>OBV!H480</f>
        <v>CONFIRMED BEARISH</v>
      </c>
      <c r="M480" s="7">
        <f t="shared" si="70"/>
        <v>50</v>
      </c>
      <c r="N480" s="7">
        <f t="shared" si="71"/>
        <v>0</v>
      </c>
      <c r="O480" s="7">
        <f t="shared" si="72"/>
        <v>50</v>
      </c>
      <c r="P480" s="7">
        <f t="shared" si="73"/>
        <v>16.5</v>
      </c>
      <c r="Q480" s="8">
        <f t="shared" si="74"/>
        <v>27.475000000000001</v>
      </c>
      <c r="R480" s="8">
        <f t="shared" si="75"/>
        <v>31.625</v>
      </c>
      <c r="S480" s="8">
        <f t="shared" si="76"/>
        <v>27.425000000000001</v>
      </c>
      <c r="T480" s="8">
        <f t="shared" si="77"/>
        <v>29.125</v>
      </c>
      <c r="U480" s="7">
        <f t="shared" si="78"/>
        <v>28.841666666666669</v>
      </c>
      <c r="V480" s="7">
        <f t="shared" si="79"/>
        <v>28.912500000000001</v>
      </c>
    </row>
    <row r="481" spans="1:22" ht="13.5" x14ac:dyDescent="0.25">
      <c r="A481" s="3">
        <f>RSI!A481</f>
        <v>43005</v>
      </c>
      <c r="B481" s="2">
        <f>RSI!B481</f>
        <v>1.4361999999999999</v>
      </c>
      <c r="C481" s="2">
        <f>RSI!I481</f>
        <v>22.593614070082779</v>
      </c>
      <c r="D481" s="2">
        <f>MACD!E481</f>
        <v>8.6646041752149738E-3</v>
      </c>
      <c r="E481" s="2">
        <f>MACD!F481</f>
        <v>6.6571142201519622E-3</v>
      </c>
      <c r="F481" s="2">
        <f>'Moving Avg'!D481</f>
        <v>1.44912</v>
      </c>
      <c r="G481" s="2">
        <f>'Moving Avg'!F481</f>
        <v>1.463975</v>
      </c>
      <c r="H481" s="2">
        <f>'Moving Avg'!G481</f>
        <v>1.4754820000000004</v>
      </c>
      <c r="I481" s="2">
        <f>'Moving Avg'!H481</f>
        <v>1.4382240000000013</v>
      </c>
      <c r="J481" s="5" t="str">
        <f>OBV!F481</f>
        <v>BEARISH</v>
      </c>
      <c r="K481" s="5" t="str">
        <f>OBV!G481</f>
        <v>NEUTRAL</v>
      </c>
      <c r="L481" s="5" t="str">
        <f>OBV!H481</f>
        <v>CONFIRMED BEARISH</v>
      </c>
      <c r="M481" s="7">
        <f t="shared" si="70"/>
        <v>50</v>
      </c>
      <c r="N481" s="7">
        <f t="shared" si="71"/>
        <v>0</v>
      </c>
      <c r="O481" s="7">
        <f t="shared" si="72"/>
        <v>50</v>
      </c>
      <c r="P481" s="7">
        <f t="shared" si="73"/>
        <v>16.5</v>
      </c>
      <c r="Q481" s="8">
        <f t="shared" si="74"/>
        <v>27.475000000000001</v>
      </c>
      <c r="R481" s="8">
        <f t="shared" si="75"/>
        <v>31.625</v>
      </c>
      <c r="S481" s="8">
        <f t="shared" si="76"/>
        <v>27.425000000000001</v>
      </c>
      <c r="T481" s="8">
        <f t="shared" si="77"/>
        <v>29.125</v>
      </c>
      <c r="U481" s="7">
        <f t="shared" si="78"/>
        <v>28.841666666666669</v>
      </c>
      <c r="V481" s="7">
        <f t="shared" si="79"/>
        <v>28.912500000000001</v>
      </c>
    </row>
    <row r="482" spans="1:22" ht="13.5" x14ac:dyDescent="0.25">
      <c r="A482" s="3">
        <f>RSI!A482</f>
        <v>43006</v>
      </c>
      <c r="B482" s="2">
        <f>RSI!B482</f>
        <v>1.4361999999999999</v>
      </c>
      <c r="C482" s="2">
        <f>RSI!I482</f>
        <v>22.593614070082779</v>
      </c>
      <c r="D482" s="2">
        <f>MACD!E482</f>
        <v>1.0187653773836125E-2</v>
      </c>
      <c r="E482" s="2">
        <f>MACD!F482</f>
        <v>7.3632221308887955E-3</v>
      </c>
      <c r="F482" s="2">
        <f>'Moving Avg'!D482</f>
        <v>1.4439599999999999</v>
      </c>
      <c r="G482" s="2">
        <f>'Moving Avg'!F482</f>
        <v>1.4617149999999999</v>
      </c>
      <c r="H482" s="2">
        <f>'Moving Avg'!G482</f>
        <v>1.4736720000000003</v>
      </c>
      <c r="I482" s="2">
        <f>'Moving Avg'!H482</f>
        <v>1.4379700000000011</v>
      </c>
      <c r="J482" s="5" t="str">
        <f>OBV!F482</f>
        <v>BEARISH</v>
      </c>
      <c r="K482" s="5" t="str">
        <f>OBV!G482</f>
        <v>NEUTRAL</v>
      </c>
      <c r="L482" s="5" t="str">
        <f>OBV!H482</f>
        <v>CONFIRMED BEARISH</v>
      </c>
      <c r="M482" s="7">
        <f t="shared" si="70"/>
        <v>50</v>
      </c>
      <c r="N482" s="7">
        <f t="shared" si="71"/>
        <v>0</v>
      </c>
      <c r="O482" s="7">
        <f t="shared" si="72"/>
        <v>50</v>
      </c>
      <c r="P482" s="7">
        <f t="shared" si="73"/>
        <v>16.5</v>
      </c>
      <c r="Q482" s="8">
        <f t="shared" si="74"/>
        <v>27.475000000000001</v>
      </c>
      <c r="R482" s="8">
        <f t="shared" si="75"/>
        <v>31.625</v>
      </c>
      <c r="S482" s="8">
        <f t="shared" si="76"/>
        <v>27.425000000000001</v>
      </c>
      <c r="T482" s="8">
        <f t="shared" si="77"/>
        <v>29.125</v>
      </c>
      <c r="U482" s="7">
        <f t="shared" si="78"/>
        <v>28.841666666666669</v>
      </c>
      <c r="V482" s="7">
        <f t="shared" si="79"/>
        <v>28.912500000000001</v>
      </c>
    </row>
    <row r="483" spans="1:22" ht="13.5" x14ac:dyDescent="0.25">
      <c r="A483" s="3">
        <f>RSI!A483</f>
        <v>43007</v>
      </c>
      <c r="B483" s="2">
        <f>RSI!B483</f>
        <v>1.4361999999999999</v>
      </c>
      <c r="C483" s="2">
        <f>RSI!I483</f>
        <v>22.593614070082793</v>
      </c>
      <c r="D483" s="2">
        <f>MACD!E483</f>
        <v>1.1632918800974279E-2</v>
      </c>
      <c r="E483" s="2">
        <f>MACD!F483</f>
        <v>8.2171614649058922E-3</v>
      </c>
      <c r="F483" s="2">
        <f>'Moving Avg'!D483</f>
        <v>1.4400799999999996</v>
      </c>
      <c r="G483" s="2">
        <f>'Moving Avg'!F483</f>
        <v>1.459775</v>
      </c>
      <c r="H483" s="2">
        <f>'Moving Avg'!G483</f>
        <v>1.4719900000000001</v>
      </c>
      <c r="I483" s="2">
        <f>'Moving Avg'!H483</f>
        <v>1.4377160000000011</v>
      </c>
      <c r="J483" s="5" t="str">
        <f>OBV!F483</f>
        <v>BEARISH</v>
      </c>
      <c r="K483" s="5" t="str">
        <f>OBV!G483</f>
        <v>NEUTRAL</v>
      </c>
      <c r="L483" s="5" t="str">
        <f>OBV!H483</f>
        <v>CONFIRMED BEARISH</v>
      </c>
      <c r="M483" s="7">
        <f t="shared" si="70"/>
        <v>50</v>
      </c>
      <c r="N483" s="7">
        <f t="shared" si="71"/>
        <v>0</v>
      </c>
      <c r="O483" s="7">
        <f t="shared" si="72"/>
        <v>50</v>
      </c>
      <c r="P483" s="7">
        <f t="shared" si="73"/>
        <v>16.5</v>
      </c>
      <c r="Q483" s="8">
        <f t="shared" si="74"/>
        <v>27.475000000000001</v>
      </c>
      <c r="R483" s="8">
        <f t="shared" si="75"/>
        <v>31.625</v>
      </c>
      <c r="S483" s="8">
        <f t="shared" si="76"/>
        <v>27.425000000000001</v>
      </c>
      <c r="T483" s="8">
        <f t="shared" si="77"/>
        <v>29.125</v>
      </c>
      <c r="U483" s="7">
        <f t="shared" si="78"/>
        <v>28.841666666666669</v>
      </c>
      <c r="V483" s="7">
        <f t="shared" si="79"/>
        <v>28.912500000000001</v>
      </c>
    </row>
    <row r="484" spans="1:22" ht="13.5" x14ac:dyDescent="0.25">
      <c r="A484" s="3">
        <f>RSI!A484</f>
        <v>43010</v>
      </c>
      <c r="B484" s="2">
        <f>RSI!B484</f>
        <v>1.3973</v>
      </c>
      <c r="C484" s="2">
        <f>RSI!I484</f>
        <v>11.711143160025458</v>
      </c>
      <c r="D484" s="2">
        <f>MACD!E484</f>
        <v>1.588225272478927E-2</v>
      </c>
      <c r="E484" s="2">
        <f>MACD!F484</f>
        <v>9.7501797168825684E-3</v>
      </c>
      <c r="F484" s="2">
        <f>'Moving Avg'!D484</f>
        <v>1.4284199999999998</v>
      </c>
      <c r="G484" s="2">
        <f>'Moving Avg'!F484</f>
        <v>1.456215</v>
      </c>
      <c r="H484" s="2">
        <f>'Moving Avg'!G484</f>
        <v>1.46953</v>
      </c>
      <c r="I484" s="2">
        <f>'Moving Avg'!H484</f>
        <v>1.437267500000001</v>
      </c>
      <c r="J484" s="5" t="str">
        <f>OBV!F484</f>
        <v>BEARISH</v>
      </c>
      <c r="K484" s="5" t="str">
        <f>OBV!G484</f>
        <v>STRONG</v>
      </c>
      <c r="L484" s="5" t="str">
        <f>OBV!H484</f>
        <v>CONFIRMED BEARISH</v>
      </c>
      <c r="M484" s="7">
        <f t="shared" si="70"/>
        <v>50</v>
      </c>
      <c r="N484" s="7">
        <f t="shared" si="71"/>
        <v>0</v>
      </c>
      <c r="O484" s="7">
        <f t="shared" si="72"/>
        <v>0</v>
      </c>
      <c r="P484" s="7">
        <f t="shared" si="73"/>
        <v>33</v>
      </c>
      <c r="Q484" s="8">
        <f t="shared" si="74"/>
        <v>22.45</v>
      </c>
      <c r="R484" s="8">
        <f t="shared" si="75"/>
        <v>18.25</v>
      </c>
      <c r="S484" s="8">
        <f t="shared" si="76"/>
        <v>22.35</v>
      </c>
      <c r="T484" s="8">
        <f t="shared" si="77"/>
        <v>20.75</v>
      </c>
      <c r="U484" s="7">
        <f t="shared" si="78"/>
        <v>21.016666666666669</v>
      </c>
      <c r="V484" s="7">
        <f t="shared" si="79"/>
        <v>20.950000000000003</v>
      </c>
    </row>
    <row r="485" spans="1:22" ht="13.5" x14ac:dyDescent="0.25">
      <c r="A485" s="3">
        <f>RSI!A485</f>
        <v>43011</v>
      </c>
      <c r="B485" s="2">
        <f>RSI!B485</f>
        <v>1.3973</v>
      </c>
      <c r="C485" s="2">
        <f>RSI!I485</f>
        <v>11.711143160025458</v>
      </c>
      <c r="D485" s="2">
        <f>MACD!E485</f>
        <v>1.8841904628350559E-2</v>
      </c>
      <c r="E485" s="2">
        <f>MACD!F485</f>
        <v>1.1568524699176167E-2</v>
      </c>
      <c r="F485" s="2">
        <f>'Moving Avg'!D485</f>
        <v>1.4206399999999999</v>
      </c>
      <c r="G485" s="2">
        <f>'Moving Avg'!F485</f>
        <v>1.4526550000000003</v>
      </c>
      <c r="H485" s="2">
        <f>'Moving Avg'!G485</f>
        <v>1.4670699999999999</v>
      </c>
      <c r="I485" s="2">
        <f>'Moving Avg'!H485</f>
        <v>1.4369130000000003</v>
      </c>
      <c r="J485" s="5" t="str">
        <f>OBV!F485</f>
        <v>BEARISH</v>
      </c>
      <c r="K485" s="5" t="str">
        <f>OBV!G485</f>
        <v>STRONG</v>
      </c>
      <c r="L485" s="5" t="str">
        <f>OBV!H485</f>
        <v>CONFIRMED BEARISH</v>
      </c>
      <c r="M485" s="7">
        <f t="shared" si="70"/>
        <v>50</v>
      </c>
      <c r="N485" s="7">
        <f t="shared" si="71"/>
        <v>0</v>
      </c>
      <c r="O485" s="7">
        <f t="shared" si="72"/>
        <v>0</v>
      </c>
      <c r="P485" s="7">
        <f t="shared" si="73"/>
        <v>33</v>
      </c>
      <c r="Q485" s="8">
        <f t="shared" si="74"/>
        <v>22.45</v>
      </c>
      <c r="R485" s="8">
        <f t="shared" si="75"/>
        <v>18.25</v>
      </c>
      <c r="S485" s="8">
        <f t="shared" si="76"/>
        <v>22.35</v>
      </c>
      <c r="T485" s="8">
        <f t="shared" si="77"/>
        <v>20.75</v>
      </c>
      <c r="U485" s="7">
        <f t="shared" si="78"/>
        <v>21.016666666666669</v>
      </c>
      <c r="V485" s="7">
        <f t="shared" si="79"/>
        <v>20.950000000000003</v>
      </c>
    </row>
    <row r="486" spans="1:22" ht="13.5" x14ac:dyDescent="0.25">
      <c r="A486" s="3">
        <f>RSI!A486</f>
        <v>43012</v>
      </c>
      <c r="B486" s="2">
        <f>RSI!B486</f>
        <v>1.3973</v>
      </c>
      <c r="C486" s="2">
        <f>RSI!I486</f>
        <v>11.711143160025458</v>
      </c>
      <c r="D486" s="2">
        <f>MACD!E486</f>
        <v>2.1683319599763662E-2</v>
      </c>
      <c r="E486" s="2">
        <f>MACD!F486</f>
        <v>1.3591483679293664E-2</v>
      </c>
      <c r="F486" s="2">
        <f>'Moving Avg'!D486</f>
        <v>1.4128599999999998</v>
      </c>
      <c r="G486" s="2">
        <f>'Moving Avg'!F486</f>
        <v>1.4490950000000002</v>
      </c>
      <c r="H486" s="2">
        <f>'Moving Avg'!G486</f>
        <v>1.4652579999999999</v>
      </c>
      <c r="I486" s="2">
        <f>'Moving Avg'!H486</f>
        <v>1.4364330000000001</v>
      </c>
      <c r="J486" s="5" t="str">
        <f>OBV!F486</f>
        <v>BEARISH</v>
      </c>
      <c r="K486" s="5" t="str">
        <f>OBV!G486</f>
        <v>STRONG</v>
      </c>
      <c r="L486" s="5" t="str">
        <f>OBV!H486</f>
        <v>CONFIRMED BEARISH</v>
      </c>
      <c r="M486" s="7">
        <f t="shared" si="70"/>
        <v>50</v>
      </c>
      <c r="N486" s="7">
        <f t="shared" si="71"/>
        <v>0</v>
      </c>
      <c r="O486" s="7">
        <f t="shared" si="72"/>
        <v>0</v>
      </c>
      <c r="P486" s="7">
        <f t="shared" si="73"/>
        <v>33</v>
      </c>
      <c r="Q486" s="8">
        <f t="shared" si="74"/>
        <v>22.45</v>
      </c>
      <c r="R486" s="8">
        <f t="shared" si="75"/>
        <v>18.25</v>
      </c>
      <c r="S486" s="8">
        <f t="shared" si="76"/>
        <v>22.35</v>
      </c>
      <c r="T486" s="8">
        <f t="shared" si="77"/>
        <v>20.75</v>
      </c>
      <c r="U486" s="7">
        <f t="shared" si="78"/>
        <v>21.016666666666669</v>
      </c>
      <c r="V486" s="7">
        <f t="shared" si="79"/>
        <v>20.950000000000003</v>
      </c>
    </row>
    <row r="487" spans="1:22" ht="13.5" x14ac:dyDescent="0.25">
      <c r="A487" s="3">
        <f>RSI!A487</f>
        <v>43013</v>
      </c>
      <c r="B487" s="2">
        <f>RSI!B487</f>
        <v>1.3909</v>
      </c>
      <c r="C487" s="2">
        <f>RSI!I487</f>
        <v>10.65642203753896</v>
      </c>
      <c r="D487" s="2">
        <f>MACD!E487</f>
        <v>2.4873792074805001E-2</v>
      </c>
      <c r="E487" s="2">
        <f>MACD!F487</f>
        <v>1.5847945358395933E-2</v>
      </c>
      <c r="F487" s="2">
        <f>'Moving Avg'!D487</f>
        <v>1.4037999999999999</v>
      </c>
      <c r="G487" s="2">
        <f>'Moving Avg'!F487</f>
        <v>1.4452149999999999</v>
      </c>
      <c r="H487" s="2">
        <f>'Moving Avg'!G487</f>
        <v>1.4634480000000003</v>
      </c>
      <c r="I487" s="2">
        <f>'Moving Avg'!H487</f>
        <v>1.4359835000000001</v>
      </c>
      <c r="J487" s="5" t="str">
        <f>OBV!F487</f>
        <v>BEARISH</v>
      </c>
      <c r="K487" s="5" t="str">
        <f>OBV!G487</f>
        <v>STRONG</v>
      </c>
      <c r="L487" s="5" t="str">
        <f>OBV!H487</f>
        <v>CONFIRMED BEARISH</v>
      </c>
      <c r="M487" s="7">
        <f t="shared" si="70"/>
        <v>50</v>
      </c>
      <c r="N487" s="7">
        <f t="shared" si="71"/>
        <v>0</v>
      </c>
      <c r="O487" s="7">
        <f t="shared" si="72"/>
        <v>0</v>
      </c>
      <c r="P487" s="7">
        <f t="shared" si="73"/>
        <v>33</v>
      </c>
      <c r="Q487" s="8">
        <f t="shared" si="74"/>
        <v>22.45</v>
      </c>
      <c r="R487" s="8">
        <f t="shared" si="75"/>
        <v>18.25</v>
      </c>
      <c r="S487" s="8">
        <f t="shared" si="76"/>
        <v>22.35</v>
      </c>
      <c r="T487" s="8">
        <f t="shared" si="77"/>
        <v>20.75</v>
      </c>
      <c r="U487" s="7">
        <f t="shared" si="78"/>
        <v>21.016666666666669</v>
      </c>
      <c r="V487" s="7">
        <f t="shared" si="79"/>
        <v>20.950000000000003</v>
      </c>
    </row>
    <row r="488" spans="1:22" ht="13.5" x14ac:dyDescent="0.25">
      <c r="A488" s="3">
        <f>RSI!A488</f>
        <v>43014</v>
      </c>
      <c r="B488" s="2">
        <f>RSI!B488</f>
        <v>1.3909</v>
      </c>
      <c r="C488" s="2">
        <f>RSI!I488</f>
        <v>10.65642203753896</v>
      </c>
      <c r="D488" s="2">
        <f>MACD!E488</f>
        <v>2.6915629004540698E-2</v>
      </c>
      <c r="E488" s="2">
        <f>MACD!F488</f>
        <v>1.8061482087624887E-2</v>
      </c>
      <c r="F488" s="2">
        <f>'Moving Avg'!D488</f>
        <v>1.3947400000000001</v>
      </c>
      <c r="G488" s="2">
        <f>'Moving Avg'!F488</f>
        <v>1.441335</v>
      </c>
      <c r="H488" s="2">
        <f>'Moving Avg'!G488</f>
        <v>1.4622840000000001</v>
      </c>
      <c r="I488" s="2">
        <f>'Moving Avg'!H488</f>
        <v>1.4355970000000002</v>
      </c>
      <c r="J488" s="5" t="str">
        <f>OBV!F488</f>
        <v>BEARISH</v>
      </c>
      <c r="K488" s="5" t="str">
        <f>OBV!G488</f>
        <v>STRONG</v>
      </c>
      <c r="L488" s="5" t="str">
        <f>OBV!H488</f>
        <v>CONFIRMED BEARISH</v>
      </c>
      <c r="M488" s="7">
        <f t="shared" si="70"/>
        <v>50</v>
      </c>
      <c r="N488" s="7">
        <f t="shared" si="71"/>
        <v>0</v>
      </c>
      <c r="O488" s="7">
        <f t="shared" si="72"/>
        <v>0</v>
      </c>
      <c r="P488" s="7">
        <f t="shared" si="73"/>
        <v>33</v>
      </c>
      <c r="Q488" s="8">
        <f t="shared" si="74"/>
        <v>22.45</v>
      </c>
      <c r="R488" s="8">
        <f t="shared" si="75"/>
        <v>18.25</v>
      </c>
      <c r="S488" s="8">
        <f t="shared" si="76"/>
        <v>22.35</v>
      </c>
      <c r="T488" s="8">
        <f t="shared" si="77"/>
        <v>20.75</v>
      </c>
      <c r="U488" s="7">
        <f t="shared" si="78"/>
        <v>21.016666666666669</v>
      </c>
      <c r="V488" s="7">
        <f t="shared" si="79"/>
        <v>20.950000000000003</v>
      </c>
    </row>
    <row r="489" spans="1:22" ht="13.5" x14ac:dyDescent="0.25">
      <c r="A489" s="3">
        <f>RSI!A489</f>
        <v>43017</v>
      </c>
      <c r="B489" s="2">
        <f>RSI!B489</f>
        <v>1.3909</v>
      </c>
      <c r="C489" s="2">
        <f>RSI!I489</f>
        <v>10.65642203753896</v>
      </c>
      <c r="D489" s="2">
        <f>MACD!E489</f>
        <v>2.8945949915250235E-2</v>
      </c>
      <c r="E489" s="2">
        <f>MACD!F489</f>
        <v>2.0238375653149957E-2</v>
      </c>
      <c r="F489" s="2">
        <f>'Moving Avg'!D489</f>
        <v>1.3934600000000001</v>
      </c>
      <c r="G489" s="2">
        <f>'Moving Avg'!F489</f>
        <v>1.4374549999999999</v>
      </c>
      <c r="H489" s="2">
        <f>'Moving Avg'!G489</f>
        <v>1.460474</v>
      </c>
      <c r="I489" s="2">
        <f>'Moving Avg'!H489</f>
        <v>1.4351165000000001</v>
      </c>
      <c r="J489" s="5" t="str">
        <f>OBV!F489</f>
        <v>BEARISH</v>
      </c>
      <c r="K489" s="5" t="str">
        <f>OBV!G489</f>
        <v>NEUTRAL</v>
      </c>
      <c r="L489" s="5" t="str">
        <f>OBV!H489</f>
        <v>CONFIRMED BEARISH</v>
      </c>
      <c r="M489" s="7">
        <f t="shared" si="70"/>
        <v>50</v>
      </c>
      <c r="N489" s="7">
        <f t="shared" si="71"/>
        <v>0</v>
      </c>
      <c r="O489" s="7">
        <f t="shared" si="72"/>
        <v>0</v>
      </c>
      <c r="P489" s="7">
        <f t="shared" si="73"/>
        <v>16.5</v>
      </c>
      <c r="Q489" s="8">
        <f t="shared" si="74"/>
        <v>19.975000000000001</v>
      </c>
      <c r="R489" s="8">
        <f t="shared" si="75"/>
        <v>14.125</v>
      </c>
      <c r="S489" s="8">
        <f t="shared" si="76"/>
        <v>14.925000000000001</v>
      </c>
      <c r="T489" s="8">
        <f t="shared" si="77"/>
        <v>16.625</v>
      </c>
      <c r="U489" s="7">
        <f t="shared" si="78"/>
        <v>16.341666666666669</v>
      </c>
      <c r="V489" s="7">
        <f t="shared" si="79"/>
        <v>16.412500000000001</v>
      </c>
    </row>
    <row r="490" spans="1:22" ht="13.5" x14ac:dyDescent="0.25">
      <c r="A490" s="3">
        <f>RSI!A490</f>
        <v>43018</v>
      </c>
      <c r="B490" s="2">
        <f>RSI!B490</f>
        <v>1.3909</v>
      </c>
      <c r="C490" s="2">
        <f>RSI!I490</f>
        <v>10.65642203753896</v>
      </c>
      <c r="D490" s="2">
        <f>MACD!E490</f>
        <v>2.7959495359079822E-2</v>
      </c>
      <c r="E490" s="2">
        <f>MACD!F490</f>
        <v>2.1782599594335931E-2</v>
      </c>
      <c r="F490" s="2">
        <f>'Moving Avg'!D490</f>
        <v>1.3921800000000002</v>
      </c>
      <c r="G490" s="2">
        <f>'Moving Avg'!F490</f>
        <v>1.4335749999999998</v>
      </c>
      <c r="H490" s="2">
        <f>'Moving Avg'!G490</f>
        <v>1.458664</v>
      </c>
      <c r="I490" s="2">
        <f>'Moving Avg'!H490</f>
        <v>1.4344475000000001</v>
      </c>
      <c r="J490" s="5" t="str">
        <f>OBV!F490</f>
        <v>BEARISH</v>
      </c>
      <c r="K490" s="5" t="str">
        <f>OBV!G490</f>
        <v>NEUTRAL</v>
      </c>
      <c r="L490" s="5" t="str">
        <f>OBV!H490</f>
        <v>CONFIRMED BEARISH</v>
      </c>
      <c r="M490" s="7">
        <f t="shared" si="70"/>
        <v>50</v>
      </c>
      <c r="N490" s="7">
        <f t="shared" si="71"/>
        <v>0</v>
      </c>
      <c r="O490" s="7">
        <f t="shared" si="72"/>
        <v>0</v>
      </c>
      <c r="P490" s="7">
        <f t="shared" si="73"/>
        <v>16.5</v>
      </c>
      <c r="Q490" s="8">
        <f t="shared" si="74"/>
        <v>19.975000000000001</v>
      </c>
      <c r="R490" s="8">
        <f t="shared" si="75"/>
        <v>14.125</v>
      </c>
      <c r="S490" s="8">
        <f t="shared" si="76"/>
        <v>14.925000000000001</v>
      </c>
      <c r="T490" s="8">
        <f t="shared" si="77"/>
        <v>16.625</v>
      </c>
      <c r="U490" s="7">
        <f t="shared" si="78"/>
        <v>16.341666666666669</v>
      </c>
      <c r="V490" s="7">
        <f t="shared" si="79"/>
        <v>16.412500000000001</v>
      </c>
    </row>
    <row r="491" spans="1:22" ht="13.5" x14ac:dyDescent="0.25">
      <c r="A491" s="3">
        <f>RSI!A491</f>
        <v>43019</v>
      </c>
      <c r="B491" s="2">
        <f>RSI!B491</f>
        <v>1.3585</v>
      </c>
      <c r="C491" s="2">
        <f>RSI!I491</f>
        <v>6.6055350654104643</v>
      </c>
      <c r="D491" s="2">
        <f>MACD!E491</f>
        <v>2.978424469132146E-2</v>
      </c>
      <c r="E491" s="2">
        <f>MACD!F491</f>
        <v>2.3382928613733037E-2</v>
      </c>
      <c r="F491" s="2">
        <f>'Moving Avg'!D491</f>
        <v>1.38442</v>
      </c>
      <c r="G491" s="2">
        <f>'Moving Avg'!F491</f>
        <v>1.4280749999999998</v>
      </c>
      <c r="H491" s="2">
        <f>'Moving Avg'!G491</f>
        <v>1.4560760000000001</v>
      </c>
      <c r="I491" s="2">
        <f>'Moving Avg'!H491</f>
        <v>1.4336479999999998</v>
      </c>
      <c r="J491" s="5" t="str">
        <f>OBV!F491</f>
        <v>BEARISH</v>
      </c>
      <c r="K491" s="5" t="str">
        <f>OBV!G491</f>
        <v>STRONG</v>
      </c>
      <c r="L491" s="5" t="str">
        <f>OBV!H491</f>
        <v>CONFIRMED BEARISH</v>
      </c>
      <c r="M491" s="7">
        <f t="shared" si="70"/>
        <v>50</v>
      </c>
      <c r="N491" s="7">
        <f t="shared" si="71"/>
        <v>0</v>
      </c>
      <c r="O491" s="7">
        <f t="shared" si="72"/>
        <v>0</v>
      </c>
      <c r="P491" s="7">
        <f t="shared" si="73"/>
        <v>33</v>
      </c>
      <c r="Q491" s="8">
        <f t="shared" si="74"/>
        <v>22.45</v>
      </c>
      <c r="R491" s="8">
        <f t="shared" si="75"/>
        <v>18.25</v>
      </c>
      <c r="S491" s="8">
        <f t="shared" si="76"/>
        <v>22.35</v>
      </c>
      <c r="T491" s="8">
        <f t="shared" si="77"/>
        <v>20.75</v>
      </c>
      <c r="U491" s="7">
        <f t="shared" si="78"/>
        <v>21.016666666666669</v>
      </c>
      <c r="V491" s="7">
        <f t="shared" si="79"/>
        <v>20.950000000000003</v>
      </c>
    </row>
    <row r="492" spans="1:22" ht="13.5" x14ac:dyDescent="0.25">
      <c r="A492" s="3">
        <f>RSI!A492</f>
        <v>43020</v>
      </c>
      <c r="B492" s="2">
        <f>RSI!B492</f>
        <v>1.3455999999999999</v>
      </c>
      <c r="C492" s="2">
        <f>RSI!I492</f>
        <v>5.6797735588133804</v>
      </c>
      <c r="D492" s="2">
        <f>MACD!E492</f>
        <v>3.271549565314813E-2</v>
      </c>
      <c r="E492" s="2">
        <f>MACD!F492</f>
        <v>2.5249442021616057E-2</v>
      </c>
      <c r="F492" s="2">
        <f>'Moving Avg'!D492</f>
        <v>1.3753600000000001</v>
      </c>
      <c r="G492" s="2">
        <f>'Moving Avg'!F492</f>
        <v>1.4219299999999997</v>
      </c>
      <c r="H492" s="2">
        <f>'Moving Avg'!G492</f>
        <v>1.4533600000000004</v>
      </c>
      <c r="I492" s="2">
        <f>'Moving Avg'!H492</f>
        <v>1.4328154999999996</v>
      </c>
      <c r="J492" s="5" t="str">
        <f>OBV!F492</f>
        <v>BEARISH</v>
      </c>
      <c r="K492" s="5" t="str">
        <f>OBV!G492</f>
        <v>STRONG</v>
      </c>
      <c r="L492" s="5" t="str">
        <f>OBV!H492</f>
        <v>CONFIRMED BEARISH</v>
      </c>
      <c r="M492" s="7">
        <f t="shared" si="70"/>
        <v>50</v>
      </c>
      <c r="N492" s="7">
        <f t="shared" si="71"/>
        <v>0</v>
      </c>
      <c r="O492" s="7">
        <f t="shared" si="72"/>
        <v>0</v>
      </c>
      <c r="P492" s="7">
        <f t="shared" si="73"/>
        <v>33</v>
      </c>
      <c r="Q492" s="8">
        <f t="shared" si="74"/>
        <v>22.45</v>
      </c>
      <c r="R492" s="8">
        <f t="shared" si="75"/>
        <v>18.25</v>
      </c>
      <c r="S492" s="8">
        <f t="shared" si="76"/>
        <v>22.35</v>
      </c>
      <c r="T492" s="8">
        <f t="shared" si="77"/>
        <v>20.75</v>
      </c>
      <c r="U492" s="7">
        <f t="shared" si="78"/>
        <v>21.016666666666669</v>
      </c>
      <c r="V492" s="7">
        <f t="shared" si="79"/>
        <v>20.950000000000003</v>
      </c>
    </row>
    <row r="493" spans="1:22" ht="13.5" x14ac:dyDescent="0.25">
      <c r="A493" s="3">
        <f>RSI!A493</f>
        <v>43021</v>
      </c>
      <c r="B493" s="2">
        <f>RSI!B493</f>
        <v>1.3455999999999999</v>
      </c>
      <c r="C493" s="2">
        <f>RSI!I493</f>
        <v>5.6797735588133804</v>
      </c>
      <c r="D493" s="2">
        <f>MACD!E493</f>
        <v>3.5671712268218414E-2</v>
      </c>
      <c r="E493" s="2">
        <f>MACD!F493</f>
        <v>2.7333896070936531E-2</v>
      </c>
      <c r="F493" s="2">
        <f>'Moving Avg'!D493</f>
        <v>1.3663000000000001</v>
      </c>
      <c r="G493" s="2">
        <f>'Moving Avg'!F493</f>
        <v>1.4157849999999998</v>
      </c>
      <c r="H493" s="2">
        <f>'Moving Avg'!G493</f>
        <v>1.4506440000000003</v>
      </c>
      <c r="I493" s="2">
        <f>'Moving Avg'!H493</f>
        <v>1.4319829999999996</v>
      </c>
      <c r="J493" s="5" t="str">
        <f>OBV!F493</f>
        <v>BEARISH</v>
      </c>
      <c r="K493" s="5" t="str">
        <f>OBV!G493</f>
        <v>STRONG</v>
      </c>
      <c r="L493" s="5" t="str">
        <f>OBV!H493</f>
        <v>CONFIRMED BEARISH</v>
      </c>
      <c r="M493" s="7">
        <f t="shared" si="70"/>
        <v>50</v>
      </c>
      <c r="N493" s="7">
        <f t="shared" si="71"/>
        <v>0</v>
      </c>
      <c r="O493" s="7">
        <f t="shared" si="72"/>
        <v>0</v>
      </c>
      <c r="P493" s="7">
        <f t="shared" si="73"/>
        <v>33</v>
      </c>
      <c r="Q493" s="8">
        <f t="shared" si="74"/>
        <v>22.45</v>
      </c>
      <c r="R493" s="8">
        <f t="shared" si="75"/>
        <v>18.25</v>
      </c>
      <c r="S493" s="8">
        <f t="shared" si="76"/>
        <v>22.35</v>
      </c>
      <c r="T493" s="8">
        <f t="shared" si="77"/>
        <v>20.75</v>
      </c>
      <c r="U493" s="7">
        <f t="shared" si="78"/>
        <v>21.016666666666669</v>
      </c>
      <c r="V493" s="7">
        <f t="shared" si="79"/>
        <v>20.950000000000003</v>
      </c>
    </row>
    <row r="494" spans="1:22" ht="13.5" x14ac:dyDescent="0.25">
      <c r="A494" s="3">
        <f>RSI!A494</f>
        <v>43024</v>
      </c>
      <c r="B494" s="2">
        <f>RSI!B494</f>
        <v>1.3585</v>
      </c>
      <c r="C494" s="2">
        <f>RSI!I494</f>
        <v>18.867118958093613</v>
      </c>
      <c r="D494" s="2">
        <f>MACD!E494</f>
        <v>3.1673628849618662E-2</v>
      </c>
      <c r="E494" s="2">
        <f>MACD!F494</f>
        <v>2.8201842626672958E-2</v>
      </c>
      <c r="F494" s="2">
        <f>'Moving Avg'!D494</f>
        <v>1.35982</v>
      </c>
      <c r="G494" s="2">
        <f>'Moving Avg'!F494</f>
        <v>1.4102849999999996</v>
      </c>
      <c r="H494" s="2">
        <f>'Moving Avg'!G494</f>
        <v>1.4483140000000005</v>
      </c>
      <c r="I494" s="2">
        <f>'Moving Avg'!H494</f>
        <v>1.4312459999999996</v>
      </c>
      <c r="J494" s="5" t="str">
        <f>OBV!F494</f>
        <v>BULLISH</v>
      </c>
      <c r="K494" s="5" t="str">
        <f>OBV!G494</f>
        <v>WEAK</v>
      </c>
      <c r="L494" s="5" t="str">
        <f>OBV!H494</f>
        <v>BULLISH DIVERGENCE</v>
      </c>
      <c r="M494" s="7">
        <f t="shared" si="70"/>
        <v>50</v>
      </c>
      <c r="N494" s="7">
        <f t="shared" si="71"/>
        <v>0</v>
      </c>
      <c r="O494" s="7">
        <f t="shared" si="72"/>
        <v>0</v>
      </c>
      <c r="P494" s="7">
        <f t="shared" si="73"/>
        <v>50</v>
      </c>
      <c r="Q494" s="8">
        <f t="shared" si="74"/>
        <v>25</v>
      </c>
      <c r="R494" s="8">
        <f t="shared" si="75"/>
        <v>22.5</v>
      </c>
      <c r="S494" s="8">
        <f t="shared" si="76"/>
        <v>30</v>
      </c>
      <c r="T494" s="8">
        <f t="shared" si="77"/>
        <v>25</v>
      </c>
      <c r="U494" s="7">
        <f t="shared" si="78"/>
        <v>25.833333333333332</v>
      </c>
      <c r="V494" s="7">
        <f t="shared" si="79"/>
        <v>25.625</v>
      </c>
    </row>
    <row r="495" spans="1:22" ht="13.5" x14ac:dyDescent="0.25">
      <c r="A495" s="3">
        <f>RSI!A495</f>
        <v>43025</v>
      </c>
      <c r="B495" s="2">
        <f>RSI!B495</f>
        <v>1.3391</v>
      </c>
      <c r="C495" s="2">
        <f>RSI!I495</f>
        <v>15.383671613178123</v>
      </c>
      <c r="D495" s="2">
        <f>MACD!E495</f>
        <v>3.0059476554708642E-2</v>
      </c>
      <c r="E495" s="2">
        <f>MACD!F495</f>
        <v>2.8573369412280093E-2</v>
      </c>
      <c r="F495" s="2">
        <f>'Moving Avg'!D495</f>
        <v>1.3494600000000001</v>
      </c>
      <c r="G495" s="2">
        <f>'Moving Avg'!F495</f>
        <v>1.4041399999999995</v>
      </c>
      <c r="H495" s="2">
        <f>'Moving Avg'!G495</f>
        <v>1.4458560000000005</v>
      </c>
      <c r="I495" s="2">
        <f>'Moving Avg'!H495</f>
        <v>1.4304119999999991</v>
      </c>
      <c r="J495" s="5" t="str">
        <f>OBV!F495</f>
        <v>BULLISH</v>
      </c>
      <c r="K495" s="5" t="str">
        <f>OBV!G495</f>
        <v>WEAK</v>
      </c>
      <c r="L495" s="5" t="str">
        <f>OBV!H495</f>
        <v>BULLISH DIVERGENCE</v>
      </c>
      <c r="M495" s="7">
        <f t="shared" si="70"/>
        <v>50</v>
      </c>
      <c r="N495" s="7">
        <f t="shared" si="71"/>
        <v>0</v>
      </c>
      <c r="O495" s="7">
        <f t="shared" si="72"/>
        <v>0</v>
      </c>
      <c r="P495" s="7">
        <f t="shared" si="73"/>
        <v>50</v>
      </c>
      <c r="Q495" s="8">
        <f t="shared" si="74"/>
        <v>25</v>
      </c>
      <c r="R495" s="8">
        <f t="shared" si="75"/>
        <v>22.5</v>
      </c>
      <c r="S495" s="8">
        <f t="shared" si="76"/>
        <v>30</v>
      </c>
      <c r="T495" s="8">
        <f t="shared" si="77"/>
        <v>25</v>
      </c>
      <c r="U495" s="7">
        <f t="shared" si="78"/>
        <v>25.833333333333332</v>
      </c>
      <c r="V495" s="7">
        <f t="shared" si="79"/>
        <v>25.625</v>
      </c>
    </row>
    <row r="496" spans="1:22" ht="13.5" x14ac:dyDescent="0.25">
      <c r="A496" s="3">
        <f>RSI!A496</f>
        <v>43026</v>
      </c>
      <c r="B496" s="2">
        <f>RSI!B496</f>
        <v>1.3391</v>
      </c>
      <c r="C496" s="2">
        <f>RSI!I496</f>
        <v>15.383671613178123</v>
      </c>
      <c r="D496" s="2">
        <f>MACD!E496</f>
        <v>2.9115517046677031E-2</v>
      </c>
      <c r="E496" s="2">
        <f>MACD!F496</f>
        <v>2.8681798939159481E-2</v>
      </c>
      <c r="F496" s="2">
        <f>'Moving Avg'!D496</f>
        <v>1.34558</v>
      </c>
      <c r="G496" s="2">
        <f>'Moving Avg'!F496</f>
        <v>1.3979949999999994</v>
      </c>
      <c r="H496" s="2">
        <f>'Moving Avg'!G496</f>
        <v>1.4430100000000008</v>
      </c>
      <c r="I496" s="2">
        <f>'Moving Avg'!H496</f>
        <v>1.4295779999999993</v>
      </c>
      <c r="J496" s="5" t="str">
        <f>OBV!F496</f>
        <v>BULLISH</v>
      </c>
      <c r="K496" s="5" t="str">
        <f>OBV!G496</f>
        <v>WEAK</v>
      </c>
      <c r="L496" s="5" t="str">
        <f>OBV!H496</f>
        <v>BULLISH DIVERGENCE</v>
      </c>
      <c r="M496" s="7">
        <f t="shared" si="70"/>
        <v>50</v>
      </c>
      <c r="N496" s="7">
        <f t="shared" si="71"/>
        <v>0</v>
      </c>
      <c r="O496" s="7">
        <f t="shared" si="72"/>
        <v>0</v>
      </c>
      <c r="P496" s="7">
        <f t="shared" si="73"/>
        <v>50</v>
      </c>
      <c r="Q496" s="8">
        <f t="shared" si="74"/>
        <v>25</v>
      </c>
      <c r="R496" s="8">
        <f t="shared" si="75"/>
        <v>22.5</v>
      </c>
      <c r="S496" s="8">
        <f t="shared" si="76"/>
        <v>30</v>
      </c>
      <c r="T496" s="8">
        <f t="shared" si="77"/>
        <v>25</v>
      </c>
      <c r="U496" s="7">
        <f t="shared" si="78"/>
        <v>25.833333333333332</v>
      </c>
      <c r="V496" s="7">
        <f t="shared" si="79"/>
        <v>25.625</v>
      </c>
    </row>
    <row r="497" spans="1:22" ht="13.5" x14ac:dyDescent="0.25">
      <c r="A497" s="3">
        <f>RSI!A497</f>
        <v>43027</v>
      </c>
      <c r="B497" s="2">
        <f>RSI!B497</f>
        <v>1.3326</v>
      </c>
      <c r="C497" s="2">
        <f>RSI!I497</f>
        <v>14.353869785938571</v>
      </c>
      <c r="D497" s="2">
        <f>MACD!E497</f>
        <v>2.8204260827601857E-2</v>
      </c>
      <c r="E497" s="2">
        <f>MACD!F497</f>
        <v>2.8586291316847957E-2</v>
      </c>
      <c r="F497" s="2">
        <f>'Moving Avg'!D497</f>
        <v>1.3429800000000001</v>
      </c>
      <c r="G497" s="2">
        <f>'Moving Avg'!F497</f>
        <v>1.3915249999999997</v>
      </c>
      <c r="H497" s="2">
        <f>'Moving Avg'!G497</f>
        <v>1.4402920000000006</v>
      </c>
      <c r="I497" s="2">
        <f>'Moving Avg'!H497</f>
        <v>1.4287114999999995</v>
      </c>
      <c r="J497" s="5" t="str">
        <f>OBV!F497</f>
        <v>BULLISH</v>
      </c>
      <c r="K497" s="5" t="str">
        <f>OBV!G497</f>
        <v>WEAK</v>
      </c>
      <c r="L497" s="5" t="str">
        <f>OBV!H497</f>
        <v>BULLISH DIVERGENCE</v>
      </c>
      <c r="M497" s="7">
        <f t="shared" si="70"/>
        <v>50</v>
      </c>
      <c r="N497" s="7">
        <f t="shared" si="71"/>
        <v>45</v>
      </c>
      <c r="O497" s="7">
        <f t="shared" si="72"/>
        <v>0</v>
      </c>
      <c r="P497" s="7">
        <f t="shared" si="73"/>
        <v>50</v>
      </c>
      <c r="Q497" s="8">
        <f t="shared" si="74"/>
        <v>40.75</v>
      </c>
      <c r="R497" s="8">
        <f t="shared" si="75"/>
        <v>31.5</v>
      </c>
      <c r="S497" s="8">
        <f t="shared" si="76"/>
        <v>36.75</v>
      </c>
      <c r="T497" s="8">
        <f t="shared" si="77"/>
        <v>36.25</v>
      </c>
      <c r="U497" s="7">
        <f t="shared" si="78"/>
        <v>36.333333333333336</v>
      </c>
      <c r="V497" s="7">
        <f t="shared" si="79"/>
        <v>36.3125</v>
      </c>
    </row>
    <row r="498" spans="1:22" ht="13.5" x14ac:dyDescent="0.25">
      <c r="A498" s="3">
        <f>RSI!A498</f>
        <v>43028</v>
      </c>
      <c r="B498" s="2">
        <f>RSI!B498</f>
        <v>1.3326</v>
      </c>
      <c r="C498" s="2">
        <f>RSI!I498</f>
        <v>14.353869785938571</v>
      </c>
      <c r="D498" s="2">
        <f>MACD!E498</f>
        <v>2.7833285033994848E-2</v>
      </c>
      <c r="E498" s="2">
        <f>MACD!F498</f>
        <v>2.8435690060277338E-2</v>
      </c>
      <c r="F498" s="2">
        <f>'Moving Avg'!D498</f>
        <v>1.3403800000000001</v>
      </c>
      <c r="G498" s="2">
        <f>'Moving Avg'!F498</f>
        <v>1.3853749999999996</v>
      </c>
      <c r="H498" s="2">
        <f>'Moving Avg'!G498</f>
        <v>1.4374440000000004</v>
      </c>
      <c r="I498" s="2">
        <f>'Moving Avg'!H498</f>
        <v>1.4278764999999993</v>
      </c>
      <c r="J498" s="5" t="str">
        <f>OBV!F498</f>
        <v>BULLISH</v>
      </c>
      <c r="K498" s="5" t="str">
        <f>OBV!G498</f>
        <v>WEAK</v>
      </c>
      <c r="L498" s="5" t="str">
        <f>OBV!H498</f>
        <v>BULLISH DIVERGENCE</v>
      </c>
      <c r="M498" s="7">
        <f t="shared" si="70"/>
        <v>50</v>
      </c>
      <c r="N498" s="7">
        <f t="shared" si="71"/>
        <v>45</v>
      </c>
      <c r="O498" s="7">
        <f t="shared" si="72"/>
        <v>0</v>
      </c>
      <c r="P498" s="7">
        <f t="shared" si="73"/>
        <v>50</v>
      </c>
      <c r="Q498" s="8">
        <f t="shared" si="74"/>
        <v>40.75</v>
      </c>
      <c r="R498" s="8">
        <f t="shared" si="75"/>
        <v>31.5</v>
      </c>
      <c r="S498" s="8">
        <f t="shared" si="76"/>
        <v>36.75</v>
      </c>
      <c r="T498" s="8">
        <f t="shared" si="77"/>
        <v>36.25</v>
      </c>
      <c r="U498" s="7">
        <f t="shared" si="78"/>
        <v>36.333333333333336</v>
      </c>
      <c r="V498" s="7">
        <f t="shared" si="79"/>
        <v>36.3125</v>
      </c>
    </row>
    <row r="499" spans="1:22" ht="13.5" x14ac:dyDescent="0.25">
      <c r="A499" s="3">
        <f>RSI!A499</f>
        <v>43031</v>
      </c>
      <c r="B499" s="2">
        <f>RSI!B499</f>
        <v>1.3455999999999999</v>
      </c>
      <c r="C499" s="2">
        <f>RSI!I499</f>
        <v>25.864962029830934</v>
      </c>
      <c r="D499" s="2">
        <f>MACD!E499</f>
        <v>2.6926870551436721E-2</v>
      </c>
      <c r="E499" s="2">
        <f>MACD!F499</f>
        <v>2.8133926158509216E-2</v>
      </c>
      <c r="F499" s="2">
        <f>'Moving Avg'!D499</f>
        <v>1.3378000000000001</v>
      </c>
      <c r="G499" s="2">
        <f>'Moving Avg'!F499</f>
        <v>1.3798749999999997</v>
      </c>
      <c r="H499" s="2">
        <f>'Moving Avg'!G499</f>
        <v>1.4349860000000001</v>
      </c>
      <c r="I499" s="2">
        <f>'Moving Avg'!H499</f>
        <v>1.4271694999999989</v>
      </c>
      <c r="J499" s="5" t="str">
        <f>OBV!F499</f>
        <v>BULLISH</v>
      </c>
      <c r="K499" s="5" t="str">
        <f>OBV!G499</f>
        <v>WEAK</v>
      </c>
      <c r="L499" s="5" t="str">
        <f>OBV!H499</f>
        <v>BULLISH DIVERGENCE</v>
      </c>
      <c r="M499" s="7">
        <f t="shared" si="70"/>
        <v>50</v>
      </c>
      <c r="N499" s="7">
        <f t="shared" si="71"/>
        <v>45</v>
      </c>
      <c r="O499" s="7">
        <f t="shared" si="72"/>
        <v>0</v>
      </c>
      <c r="P499" s="7">
        <f t="shared" si="73"/>
        <v>50</v>
      </c>
      <c r="Q499" s="8">
        <f t="shared" si="74"/>
        <v>40.75</v>
      </c>
      <c r="R499" s="8">
        <f t="shared" si="75"/>
        <v>31.5</v>
      </c>
      <c r="S499" s="8">
        <f t="shared" si="76"/>
        <v>36.75</v>
      </c>
      <c r="T499" s="8">
        <f t="shared" si="77"/>
        <v>36.25</v>
      </c>
      <c r="U499" s="7">
        <f t="shared" si="78"/>
        <v>36.333333333333336</v>
      </c>
      <c r="V499" s="7">
        <f t="shared" si="79"/>
        <v>36.3125</v>
      </c>
    </row>
    <row r="500" spans="1:22" ht="13.5" x14ac:dyDescent="0.25">
      <c r="A500" s="3">
        <f>RSI!A500</f>
        <v>43032</v>
      </c>
      <c r="B500" s="2">
        <f>RSI!B500</f>
        <v>1.365</v>
      </c>
      <c r="C500" s="2">
        <f>RSI!I500</f>
        <v>39.033638480496151</v>
      </c>
      <c r="D500" s="2">
        <f>MACD!E500</f>
        <v>2.4989060110099715E-2</v>
      </c>
      <c r="E500" s="2">
        <f>MACD!F500</f>
        <v>2.7504952948827318E-2</v>
      </c>
      <c r="F500" s="2">
        <f>'Moving Avg'!D500</f>
        <v>1.3429800000000001</v>
      </c>
      <c r="G500" s="2">
        <f>'Moving Avg'!F500</f>
        <v>1.3763149999999997</v>
      </c>
      <c r="H500" s="2">
        <f>'Moving Avg'!G500</f>
        <v>1.4331739999999999</v>
      </c>
      <c r="I500" s="2">
        <f>'Moving Avg'!H500</f>
        <v>1.4265594999999991</v>
      </c>
      <c r="J500" s="5" t="str">
        <f>OBV!F500</f>
        <v>BULLISH</v>
      </c>
      <c r="K500" s="5" t="str">
        <f>OBV!G500</f>
        <v>WEAK</v>
      </c>
      <c r="L500" s="5" t="str">
        <f>OBV!H500</f>
        <v>CONFIRMED BULLISH</v>
      </c>
      <c r="M500" s="7">
        <f t="shared" si="70"/>
        <v>25</v>
      </c>
      <c r="N500" s="7">
        <f t="shared" si="71"/>
        <v>45</v>
      </c>
      <c r="O500" s="7">
        <f t="shared" si="72"/>
        <v>0</v>
      </c>
      <c r="P500" s="7">
        <f t="shared" si="73"/>
        <v>67</v>
      </c>
      <c r="Q500" s="8">
        <f t="shared" si="74"/>
        <v>34.549999999999997</v>
      </c>
      <c r="R500" s="8">
        <f t="shared" si="75"/>
        <v>30.75</v>
      </c>
      <c r="S500" s="8">
        <f t="shared" si="76"/>
        <v>40.650000000000006</v>
      </c>
      <c r="T500" s="8">
        <f t="shared" si="77"/>
        <v>34.25</v>
      </c>
      <c r="U500" s="7">
        <f t="shared" si="78"/>
        <v>35.31666666666667</v>
      </c>
      <c r="V500" s="7">
        <f t="shared" si="79"/>
        <v>35.049999999999997</v>
      </c>
    </row>
    <row r="501" spans="1:22" ht="13.5" x14ac:dyDescent="0.25">
      <c r="A501" s="3">
        <f>RSI!A501</f>
        <v>43033</v>
      </c>
      <c r="B501" s="2">
        <f>RSI!B501</f>
        <v>1.365</v>
      </c>
      <c r="C501" s="2">
        <f>RSI!I501</f>
        <v>39.033638480496158</v>
      </c>
      <c r="D501" s="2">
        <f>MACD!E501</f>
        <v>1.8496598253096908E-2</v>
      </c>
      <c r="E501" s="2">
        <f>MACD!F501</f>
        <v>2.5703282009681236E-2</v>
      </c>
      <c r="F501" s="2">
        <f>'Moving Avg'!D501</f>
        <v>1.34816</v>
      </c>
      <c r="G501" s="2">
        <f>'Moving Avg'!F501</f>
        <v>1.3727549999999995</v>
      </c>
      <c r="H501" s="2">
        <f>'Moving Avg'!G501</f>
        <v>1.4313619999999998</v>
      </c>
      <c r="I501" s="2">
        <f>'Moving Avg'!H501</f>
        <v>1.4258239999999993</v>
      </c>
      <c r="J501" s="5" t="str">
        <f>OBV!F501</f>
        <v>BULLISH</v>
      </c>
      <c r="K501" s="5" t="str">
        <f>OBV!G501</f>
        <v>WEAK</v>
      </c>
      <c r="L501" s="5" t="str">
        <f>OBV!H501</f>
        <v>CONFIRMED BULLISH</v>
      </c>
      <c r="M501" s="7">
        <f t="shared" si="70"/>
        <v>25</v>
      </c>
      <c r="N501" s="7">
        <f t="shared" si="71"/>
        <v>45</v>
      </c>
      <c r="O501" s="7">
        <f t="shared" si="72"/>
        <v>0</v>
      </c>
      <c r="P501" s="7">
        <f t="shared" si="73"/>
        <v>67</v>
      </c>
      <c r="Q501" s="8">
        <f t="shared" si="74"/>
        <v>34.549999999999997</v>
      </c>
      <c r="R501" s="8">
        <f t="shared" si="75"/>
        <v>30.75</v>
      </c>
      <c r="S501" s="8">
        <f t="shared" si="76"/>
        <v>40.650000000000006</v>
      </c>
      <c r="T501" s="8">
        <f t="shared" si="77"/>
        <v>34.25</v>
      </c>
      <c r="U501" s="7">
        <f t="shared" si="78"/>
        <v>35.31666666666667</v>
      </c>
      <c r="V501" s="7">
        <f t="shared" si="79"/>
        <v>35.049999999999997</v>
      </c>
    </row>
    <row r="502" spans="1:22" ht="13.5" x14ac:dyDescent="0.25">
      <c r="A502" s="3">
        <f>RSI!A502</f>
        <v>43034</v>
      </c>
      <c r="B502" s="2">
        <f>RSI!B502</f>
        <v>1.365</v>
      </c>
      <c r="C502" s="2">
        <f>RSI!I502</f>
        <v>39.033638480496151</v>
      </c>
      <c r="D502" s="2">
        <f>MACD!E502</f>
        <v>1.114043470982562E-2</v>
      </c>
      <c r="E502" s="2">
        <f>MACD!F502</f>
        <v>2.2790712549710115E-2</v>
      </c>
      <c r="F502" s="2">
        <f>'Moving Avg'!D502</f>
        <v>1.3546400000000001</v>
      </c>
      <c r="G502" s="2">
        <f>'Moving Avg'!F502</f>
        <v>1.3691949999999995</v>
      </c>
      <c r="H502" s="2">
        <f>'Moving Avg'!G502</f>
        <v>1.428904</v>
      </c>
      <c r="I502" s="2">
        <f>'Moving Avg'!H502</f>
        <v>1.4251194999999992</v>
      </c>
      <c r="J502" s="5" t="str">
        <f>OBV!F502</f>
        <v>BULLISH</v>
      </c>
      <c r="K502" s="5" t="str">
        <f>OBV!G502</f>
        <v>WEAK</v>
      </c>
      <c r="L502" s="5" t="str">
        <f>OBV!H502</f>
        <v>CONFIRMED BULLISH</v>
      </c>
      <c r="M502" s="7">
        <f t="shared" si="70"/>
        <v>25</v>
      </c>
      <c r="N502" s="7">
        <f t="shared" si="71"/>
        <v>45</v>
      </c>
      <c r="O502" s="7">
        <f t="shared" si="72"/>
        <v>0</v>
      </c>
      <c r="P502" s="7">
        <f t="shared" si="73"/>
        <v>67</v>
      </c>
      <c r="Q502" s="8">
        <f t="shared" si="74"/>
        <v>34.549999999999997</v>
      </c>
      <c r="R502" s="8">
        <f t="shared" si="75"/>
        <v>30.75</v>
      </c>
      <c r="S502" s="8">
        <f t="shared" si="76"/>
        <v>40.650000000000006</v>
      </c>
      <c r="T502" s="8">
        <f t="shared" si="77"/>
        <v>34.25</v>
      </c>
      <c r="U502" s="7">
        <f t="shared" si="78"/>
        <v>35.31666666666667</v>
      </c>
      <c r="V502" s="7">
        <f t="shared" si="79"/>
        <v>35.049999999999997</v>
      </c>
    </row>
    <row r="503" spans="1:22" ht="13.5" x14ac:dyDescent="0.25">
      <c r="A503" s="3">
        <f>RSI!A503</f>
        <v>43035</v>
      </c>
      <c r="B503" s="2">
        <f>RSI!B503</f>
        <v>1.3521000000000001</v>
      </c>
      <c r="C503" s="2">
        <f>RSI!I503</f>
        <v>34.015551748666397</v>
      </c>
      <c r="D503" s="2">
        <f>MACD!E503</f>
        <v>5.9845751279483661E-3</v>
      </c>
      <c r="E503" s="2">
        <f>MACD!F503</f>
        <v>1.9429485065357764E-2</v>
      </c>
      <c r="F503" s="2">
        <f>'Moving Avg'!D503</f>
        <v>1.3585400000000001</v>
      </c>
      <c r="G503" s="2">
        <f>'Moving Avg'!F503</f>
        <v>1.3649899999999995</v>
      </c>
      <c r="H503" s="2">
        <f>'Moving Avg'!G503</f>
        <v>1.4261879999999996</v>
      </c>
      <c r="I503" s="2">
        <f>'Moving Avg'!H503</f>
        <v>1.4243504999999996</v>
      </c>
      <c r="J503" s="5" t="str">
        <f>OBV!F503</f>
        <v>BULLISH</v>
      </c>
      <c r="K503" s="5" t="str">
        <f>OBV!G503</f>
        <v>WEAK</v>
      </c>
      <c r="L503" s="5" t="str">
        <f>OBV!H503</f>
        <v>CONFIRMED BULLISH</v>
      </c>
      <c r="M503" s="7">
        <f t="shared" si="70"/>
        <v>25</v>
      </c>
      <c r="N503" s="7">
        <f t="shared" si="71"/>
        <v>45</v>
      </c>
      <c r="O503" s="7">
        <f t="shared" si="72"/>
        <v>0</v>
      </c>
      <c r="P503" s="7">
        <f t="shared" si="73"/>
        <v>67</v>
      </c>
      <c r="Q503" s="8">
        <f t="shared" si="74"/>
        <v>34.549999999999997</v>
      </c>
      <c r="R503" s="8">
        <f t="shared" si="75"/>
        <v>30.75</v>
      </c>
      <c r="S503" s="8">
        <f t="shared" si="76"/>
        <v>40.650000000000006</v>
      </c>
      <c r="T503" s="8">
        <f t="shared" si="77"/>
        <v>34.25</v>
      </c>
      <c r="U503" s="7">
        <f t="shared" si="78"/>
        <v>35.31666666666667</v>
      </c>
      <c r="V503" s="7">
        <f t="shared" si="79"/>
        <v>35.049999999999997</v>
      </c>
    </row>
    <row r="504" spans="1:22" ht="13.5" x14ac:dyDescent="0.25">
      <c r="A504" s="3">
        <f>RSI!A504</f>
        <v>43038</v>
      </c>
      <c r="B504" s="2">
        <f>RSI!B504</f>
        <v>1.3521000000000001</v>
      </c>
      <c r="C504" s="2">
        <f>RSI!I504</f>
        <v>34.015551748666397</v>
      </c>
      <c r="D504" s="2">
        <f>MACD!E504</f>
        <v>3.7874250267289078E-3</v>
      </c>
      <c r="E504" s="2">
        <f>MACD!F504</f>
        <v>1.6301073057631996E-2</v>
      </c>
      <c r="F504" s="2">
        <f>'Moving Avg'!D504</f>
        <v>1.3598399999999999</v>
      </c>
      <c r="G504" s="2">
        <f>'Moving Avg'!F504</f>
        <v>1.3627299999999996</v>
      </c>
      <c r="H504" s="2">
        <f>'Moving Avg'!G504</f>
        <v>1.4234719999999998</v>
      </c>
      <c r="I504" s="2">
        <f>'Moving Avg'!H504</f>
        <v>1.4235814999999996</v>
      </c>
      <c r="J504" s="5" t="str">
        <f>OBV!F504</f>
        <v>BULLISH</v>
      </c>
      <c r="K504" s="5" t="str">
        <f>OBV!G504</f>
        <v>NEUTRAL</v>
      </c>
      <c r="L504" s="5" t="str">
        <f>OBV!H504</f>
        <v>CONFIRMED BULLISH</v>
      </c>
      <c r="M504" s="7">
        <f t="shared" si="70"/>
        <v>25</v>
      </c>
      <c r="N504" s="7">
        <f t="shared" si="71"/>
        <v>45</v>
      </c>
      <c r="O504" s="7">
        <f t="shared" si="72"/>
        <v>0</v>
      </c>
      <c r="P504" s="7">
        <f t="shared" si="73"/>
        <v>83.5</v>
      </c>
      <c r="Q504" s="8">
        <f t="shared" si="74"/>
        <v>37.024999999999999</v>
      </c>
      <c r="R504" s="8">
        <f t="shared" si="75"/>
        <v>34.875</v>
      </c>
      <c r="S504" s="8">
        <f t="shared" si="76"/>
        <v>48.075000000000003</v>
      </c>
      <c r="T504" s="8">
        <f t="shared" si="77"/>
        <v>38.375</v>
      </c>
      <c r="U504" s="7">
        <f t="shared" si="78"/>
        <v>39.991666666666667</v>
      </c>
      <c r="V504" s="7">
        <f t="shared" si="79"/>
        <v>39.587500000000006</v>
      </c>
    </row>
    <row r="505" spans="1:22" ht="13.5" x14ac:dyDescent="0.25">
      <c r="A505" s="3">
        <f>RSI!A505</f>
        <v>43039</v>
      </c>
      <c r="B505" s="2">
        <f>RSI!B505</f>
        <v>1.3778999999999999</v>
      </c>
      <c r="C505" s="2">
        <f>RSI!I505</f>
        <v>49.172109425712556</v>
      </c>
      <c r="D505" s="2">
        <f>MACD!E505</f>
        <v>-2.7999424317961541E-3</v>
      </c>
      <c r="E505" s="2">
        <f>MACD!F505</f>
        <v>1.2480869959746366E-2</v>
      </c>
      <c r="F505" s="2">
        <f>'Moving Avg'!D505</f>
        <v>1.3624200000000002</v>
      </c>
      <c r="G505" s="2">
        <f>'Moving Avg'!F505</f>
        <v>1.3617599999999999</v>
      </c>
      <c r="H505" s="2">
        <f>'Moving Avg'!G505</f>
        <v>1.4214019999999996</v>
      </c>
      <c r="I505" s="2">
        <f>'Moving Avg'!H505</f>
        <v>1.422973</v>
      </c>
      <c r="J505" s="5" t="str">
        <f>OBV!F505</f>
        <v>BULLISH</v>
      </c>
      <c r="K505" s="5" t="str">
        <f>OBV!G505</f>
        <v>NEUTRAL</v>
      </c>
      <c r="L505" s="5" t="str">
        <f>OBV!H505</f>
        <v>CONFIRMED BULLISH</v>
      </c>
      <c r="M505" s="7">
        <f t="shared" si="70"/>
        <v>25</v>
      </c>
      <c r="N505" s="7">
        <f t="shared" si="71"/>
        <v>45</v>
      </c>
      <c r="O505" s="7">
        <f t="shared" si="72"/>
        <v>0</v>
      </c>
      <c r="P505" s="7">
        <f t="shared" si="73"/>
        <v>83.5</v>
      </c>
      <c r="Q505" s="8">
        <f t="shared" si="74"/>
        <v>37.024999999999999</v>
      </c>
      <c r="R505" s="8">
        <f t="shared" si="75"/>
        <v>34.875</v>
      </c>
      <c r="S505" s="8">
        <f t="shared" si="76"/>
        <v>48.075000000000003</v>
      </c>
      <c r="T505" s="8">
        <f t="shared" si="77"/>
        <v>38.375</v>
      </c>
      <c r="U505" s="7">
        <f t="shared" si="78"/>
        <v>39.991666666666667</v>
      </c>
      <c r="V505" s="7">
        <f t="shared" si="79"/>
        <v>39.587500000000006</v>
      </c>
    </row>
    <row r="506" spans="1:22" ht="13.5" x14ac:dyDescent="0.25">
      <c r="A506" s="3">
        <f>RSI!A506</f>
        <v>43040</v>
      </c>
      <c r="B506" s="2">
        <f>RSI!B506</f>
        <v>1.3714999999999999</v>
      </c>
      <c r="C506" s="2">
        <f>RSI!I506</f>
        <v>46.329226422261655</v>
      </c>
      <c r="D506" s="2">
        <f>MACD!E506</f>
        <v>-7.8971683046371588E-3</v>
      </c>
      <c r="E506" s="2">
        <f>MACD!F506</f>
        <v>8.4052623068696618E-3</v>
      </c>
      <c r="F506" s="2">
        <f>'Moving Avg'!D506</f>
        <v>1.3637200000000003</v>
      </c>
      <c r="G506" s="2">
        <f>'Moving Avg'!F506</f>
        <v>1.3604699999999998</v>
      </c>
      <c r="H506" s="2">
        <f>'Moving Avg'!G506</f>
        <v>1.4192039999999999</v>
      </c>
      <c r="I506" s="2">
        <f>'Moving Avg'!H506</f>
        <v>1.4222070000000004</v>
      </c>
      <c r="J506" s="5" t="str">
        <f>OBV!F506</f>
        <v>BEARISH</v>
      </c>
      <c r="K506" s="5" t="str">
        <f>OBV!G506</f>
        <v>NEUTRAL</v>
      </c>
      <c r="L506" s="5" t="str">
        <f>OBV!H506</f>
        <v>BEARISH DIVERGENCE</v>
      </c>
      <c r="M506" s="7">
        <f t="shared" si="70"/>
        <v>25</v>
      </c>
      <c r="N506" s="7">
        <f t="shared" si="71"/>
        <v>45</v>
      </c>
      <c r="O506" s="7">
        <f t="shared" si="72"/>
        <v>0</v>
      </c>
      <c r="P506" s="7">
        <f t="shared" si="73"/>
        <v>16.5</v>
      </c>
      <c r="Q506" s="8">
        <f t="shared" si="74"/>
        <v>26.975000000000001</v>
      </c>
      <c r="R506" s="8">
        <f t="shared" si="75"/>
        <v>18.125</v>
      </c>
      <c r="S506" s="8">
        <f t="shared" si="76"/>
        <v>17.925000000000001</v>
      </c>
      <c r="T506" s="8">
        <f t="shared" si="77"/>
        <v>21.625</v>
      </c>
      <c r="U506" s="7">
        <f t="shared" si="78"/>
        <v>21.008333333333336</v>
      </c>
      <c r="V506" s="7">
        <f t="shared" si="79"/>
        <v>21.162500000000001</v>
      </c>
    </row>
    <row r="507" spans="1:22" ht="13.5" x14ac:dyDescent="0.25">
      <c r="A507" s="3">
        <f>RSI!A507</f>
        <v>43041</v>
      </c>
      <c r="B507" s="2">
        <f>RSI!B507</f>
        <v>1.4037999999999999</v>
      </c>
      <c r="C507" s="2">
        <f>RSI!I507</f>
        <v>59.161804676360163</v>
      </c>
      <c r="D507" s="2">
        <f>MACD!E507</f>
        <v>-1.5562548480741789E-2</v>
      </c>
      <c r="E507" s="2">
        <f>MACD!F507</f>
        <v>3.6117001493473719E-3</v>
      </c>
      <c r="F507" s="2">
        <f>'Moving Avg'!D507</f>
        <v>1.37148</v>
      </c>
      <c r="G507" s="2">
        <f>'Moving Avg'!F507</f>
        <v>1.3611149999999999</v>
      </c>
      <c r="H507" s="2">
        <f>'Moving Avg'!G507</f>
        <v>1.4176519999999999</v>
      </c>
      <c r="I507" s="2">
        <f>'Moving Avg'!H507</f>
        <v>1.4212260000000003</v>
      </c>
      <c r="J507" s="5" t="str">
        <f>OBV!F507</f>
        <v>BULLISH</v>
      </c>
      <c r="K507" s="5" t="str">
        <f>OBV!G507</f>
        <v>NEUTRAL</v>
      </c>
      <c r="L507" s="5" t="str">
        <f>OBV!H507</f>
        <v>CONFIRMED BULLISH</v>
      </c>
      <c r="M507" s="7">
        <f t="shared" si="70"/>
        <v>25</v>
      </c>
      <c r="N507" s="7">
        <f t="shared" si="71"/>
        <v>45</v>
      </c>
      <c r="O507" s="7">
        <f t="shared" si="72"/>
        <v>0</v>
      </c>
      <c r="P507" s="7">
        <f t="shared" si="73"/>
        <v>83.5</v>
      </c>
      <c r="Q507" s="8">
        <f t="shared" si="74"/>
        <v>37.024999999999999</v>
      </c>
      <c r="R507" s="8">
        <f t="shared" si="75"/>
        <v>34.875</v>
      </c>
      <c r="S507" s="8">
        <f t="shared" si="76"/>
        <v>48.075000000000003</v>
      </c>
      <c r="T507" s="8">
        <f t="shared" si="77"/>
        <v>38.375</v>
      </c>
      <c r="U507" s="7">
        <f t="shared" si="78"/>
        <v>39.991666666666667</v>
      </c>
      <c r="V507" s="7">
        <f t="shared" si="79"/>
        <v>39.587500000000006</v>
      </c>
    </row>
    <row r="508" spans="1:22" ht="13.5" x14ac:dyDescent="0.25">
      <c r="A508" s="3">
        <f>RSI!A508</f>
        <v>43042</v>
      </c>
      <c r="B508" s="2">
        <f>RSI!B508</f>
        <v>1.4037999999999999</v>
      </c>
      <c r="C508" s="2">
        <f>RSI!I508</f>
        <v>59.161804676360163</v>
      </c>
      <c r="D508" s="2">
        <f>MACD!E508</f>
        <v>-2.2202233251413572E-2</v>
      </c>
      <c r="E508" s="2">
        <f>MACD!F508</f>
        <v>-1.5510865308048169E-3</v>
      </c>
      <c r="F508" s="2">
        <f>'Moving Avg'!D508</f>
        <v>1.38182</v>
      </c>
      <c r="G508" s="2">
        <f>'Moving Avg'!F508</f>
        <v>1.3617599999999999</v>
      </c>
      <c r="H508" s="2">
        <f>'Moving Avg'!G508</f>
        <v>1.4161000000000004</v>
      </c>
      <c r="I508" s="2">
        <f>'Moving Avg'!H508</f>
        <v>1.4202450000000002</v>
      </c>
      <c r="J508" s="5" t="str">
        <f>OBV!F508</f>
        <v>BULLISH</v>
      </c>
      <c r="K508" s="5" t="str">
        <f>OBV!G508</f>
        <v>WEAK</v>
      </c>
      <c r="L508" s="5" t="str">
        <f>OBV!H508</f>
        <v>CONFIRMED BULLISH</v>
      </c>
      <c r="M508" s="7">
        <f t="shared" si="70"/>
        <v>25</v>
      </c>
      <c r="N508" s="7">
        <f t="shared" si="71"/>
        <v>100</v>
      </c>
      <c r="O508" s="7">
        <f t="shared" si="72"/>
        <v>0</v>
      </c>
      <c r="P508" s="7">
        <f t="shared" si="73"/>
        <v>67</v>
      </c>
      <c r="Q508" s="8">
        <f t="shared" si="74"/>
        <v>53.8</v>
      </c>
      <c r="R508" s="8">
        <f t="shared" si="75"/>
        <v>41.75</v>
      </c>
      <c r="S508" s="8">
        <f t="shared" si="76"/>
        <v>48.900000000000006</v>
      </c>
      <c r="T508" s="8">
        <f t="shared" si="77"/>
        <v>48</v>
      </c>
      <c r="U508" s="7">
        <f t="shared" si="78"/>
        <v>48.15</v>
      </c>
      <c r="V508" s="7">
        <f t="shared" si="79"/>
        <v>48.112499999999997</v>
      </c>
    </row>
    <row r="509" spans="1:22" ht="13.5" x14ac:dyDescent="0.25">
      <c r="A509" s="3">
        <f>RSI!A509</f>
        <v>43045</v>
      </c>
      <c r="B509" s="2">
        <f>RSI!B509</f>
        <v>1.4037999999999999</v>
      </c>
      <c r="C509" s="2">
        <f>RSI!I509</f>
        <v>59.161804676360163</v>
      </c>
      <c r="D509" s="2">
        <f>MACD!E509</f>
        <v>-2.5962644587393724E-2</v>
      </c>
      <c r="E509" s="2">
        <f>MACD!F509</f>
        <v>-6.4333981421225983E-3</v>
      </c>
      <c r="F509" s="2">
        <f>'Moving Avg'!D509</f>
        <v>1.3921600000000001</v>
      </c>
      <c r="G509" s="2">
        <f>'Moving Avg'!F509</f>
        <v>1.3624049999999999</v>
      </c>
      <c r="H509" s="2">
        <f>'Moving Avg'!G509</f>
        <v>1.4145480000000004</v>
      </c>
      <c r="I509" s="2">
        <f>'Moving Avg'!H509</f>
        <v>1.4192015</v>
      </c>
      <c r="J509" s="5" t="str">
        <f>OBV!F509</f>
        <v>BULLISH</v>
      </c>
      <c r="K509" s="5" t="str">
        <f>OBV!G509</f>
        <v>WEAK</v>
      </c>
      <c r="L509" s="5" t="str">
        <f>OBV!H509</f>
        <v>CONFIRMED BULLISH</v>
      </c>
      <c r="M509" s="7">
        <f t="shared" si="70"/>
        <v>25</v>
      </c>
      <c r="N509" s="7">
        <f t="shared" si="71"/>
        <v>45</v>
      </c>
      <c r="O509" s="7">
        <f t="shared" si="72"/>
        <v>0</v>
      </c>
      <c r="P509" s="7">
        <f t="shared" si="73"/>
        <v>67</v>
      </c>
      <c r="Q509" s="8">
        <f t="shared" si="74"/>
        <v>34.549999999999997</v>
      </c>
      <c r="R509" s="8">
        <f t="shared" si="75"/>
        <v>30.75</v>
      </c>
      <c r="S509" s="8">
        <f t="shared" si="76"/>
        <v>40.650000000000006</v>
      </c>
      <c r="T509" s="8">
        <f t="shared" si="77"/>
        <v>34.25</v>
      </c>
      <c r="U509" s="7">
        <f t="shared" si="78"/>
        <v>35.31666666666667</v>
      </c>
      <c r="V509" s="7">
        <f t="shared" si="79"/>
        <v>35.049999999999997</v>
      </c>
    </row>
    <row r="510" spans="1:22" ht="13.5" x14ac:dyDescent="0.25">
      <c r="A510" s="3">
        <f>RSI!A510</f>
        <v>43046</v>
      </c>
      <c r="B510" s="2">
        <f>RSI!B510</f>
        <v>1.365</v>
      </c>
      <c r="C510" s="2">
        <f>RSI!I510</f>
        <v>43.542209262940389</v>
      </c>
      <c r="D510" s="2">
        <f>MACD!E510</f>
        <v>-2.3417523616011904E-2</v>
      </c>
      <c r="E510" s="2">
        <f>MACD!F510</f>
        <v>-9.8302232369004601E-3</v>
      </c>
      <c r="F510" s="2">
        <f>'Moving Avg'!D510</f>
        <v>1.38958</v>
      </c>
      <c r="G510" s="2">
        <f>'Moving Avg'!F510</f>
        <v>1.3611099999999998</v>
      </c>
      <c r="H510" s="2">
        <f>'Moving Avg'!G510</f>
        <v>1.4122200000000005</v>
      </c>
      <c r="I510" s="2">
        <f>'Moving Avg'!H510</f>
        <v>1.4181835</v>
      </c>
      <c r="J510" s="5" t="str">
        <f>OBV!F510</f>
        <v>BEARISH</v>
      </c>
      <c r="K510" s="5" t="str">
        <f>OBV!G510</f>
        <v>NEUTRAL</v>
      </c>
      <c r="L510" s="5" t="str">
        <f>OBV!H510</f>
        <v>CONFIRMED BEARISH</v>
      </c>
      <c r="M510" s="7">
        <f t="shared" si="70"/>
        <v>25</v>
      </c>
      <c r="N510" s="7">
        <f t="shared" si="71"/>
        <v>45</v>
      </c>
      <c r="O510" s="7">
        <f t="shared" si="72"/>
        <v>0</v>
      </c>
      <c r="P510" s="7">
        <f t="shared" si="73"/>
        <v>16.5</v>
      </c>
      <c r="Q510" s="8">
        <f t="shared" si="74"/>
        <v>26.975000000000001</v>
      </c>
      <c r="R510" s="8">
        <f t="shared" si="75"/>
        <v>18.125</v>
      </c>
      <c r="S510" s="8">
        <f t="shared" si="76"/>
        <v>17.925000000000001</v>
      </c>
      <c r="T510" s="8">
        <f t="shared" si="77"/>
        <v>21.625</v>
      </c>
      <c r="U510" s="7">
        <f t="shared" si="78"/>
        <v>21.008333333333336</v>
      </c>
      <c r="V510" s="7">
        <f t="shared" si="79"/>
        <v>21.162500000000001</v>
      </c>
    </row>
    <row r="511" spans="1:22" ht="13.5" x14ac:dyDescent="0.25">
      <c r="A511" s="3">
        <f>RSI!A511</f>
        <v>43047</v>
      </c>
      <c r="B511" s="2">
        <f>RSI!B511</f>
        <v>1.3973</v>
      </c>
      <c r="C511" s="2">
        <f>RSI!I511</f>
        <v>54.347740526127815</v>
      </c>
      <c r="D511" s="2">
        <f>MACD!E511</f>
        <v>-2.3549209195516063E-2</v>
      </c>
      <c r="E511" s="2">
        <f>MACD!F511</f>
        <v>-1.2574020428623581E-2</v>
      </c>
      <c r="F511" s="2">
        <f>'Moving Avg'!D511</f>
        <v>1.3947399999999999</v>
      </c>
      <c r="G511" s="2">
        <f>'Moving Avg'!F511</f>
        <v>1.3630500000000001</v>
      </c>
      <c r="H511" s="2">
        <f>'Moving Avg'!G511</f>
        <v>1.4105380000000003</v>
      </c>
      <c r="I511" s="2">
        <f>'Moving Avg'!H511</f>
        <v>1.417327</v>
      </c>
      <c r="J511" s="5" t="str">
        <f>OBV!F511</f>
        <v>BULLISH</v>
      </c>
      <c r="K511" s="5" t="str">
        <f>OBV!G511</f>
        <v>NEUTRAL</v>
      </c>
      <c r="L511" s="5" t="str">
        <f>OBV!H511</f>
        <v>CONFIRMED BULLISH</v>
      </c>
      <c r="M511" s="7">
        <f t="shared" si="70"/>
        <v>25</v>
      </c>
      <c r="N511" s="7">
        <f t="shared" si="71"/>
        <v>45</v>
      </c>
      <c r="O511" s="7">
        <f t="shared" si="72"/>
        <v>0</v>
      </c>
      <c r="P511" s="7">
        <f t="shared" si="73"/>
        <v>83.5</v>
      </c>
      <c r="Q511" s="8">
        <f t="shared" si="74"/>
        <v>37.024999999999999</v>
      </c>
      <c r="R511" s="8">
        <f t="shared" si="75"/>
        <v>34.875</v>
      </c>
      <c r="S511" s="8">
        <f t="shared" si="76"/>
        <v>48.075000000000003</v>
      </c>
      <c r="T511" s="8">
        <f t="shared" si="77"/>
        <v>38.375</v>
      </c>
      <c r="U511" s="7">
        <f t="shared" si="78"/>
        <v>39.991666666666667</v>
      </c>
      <c r="V511" s="7">
        <f t="shared" si="79"/>
        <v>39.587500000000006</v>
      </c>
    </row>
    <row r="512" spans="1:22" ht="13.5" x14ac:dyDescent="0.25">
      <c r="A512" s="3">
        <f>RSI!A512</f>
        <v>43048</v>
      </c>
      <c r="B512" s="2">
        <f>RSI!B512</f>
        <v>1.4037999999999999</v>
      </c>
      <c r="C512" s="2">
        <f>RSI!I512</f>
        <v>56.165891490317783</v>
      </c>
      <c r="D512" s="2">
        <f>MACD!E512</f>
        <v>-2.4233587251304201E-2</v>
      </c>
      <c r="E512" s="2">
        <f>MACD!F512</f>
        <v>-1.4905933793159704E-2</v>
      </c>
      <c r="F512" s="2">
        <f>'Moving Avg'!D512</f>
        <v>1.3947400000000001</v>
      </c>
      <c r="G512" s="2">
        <f>'Moving Avg'!F512</f>
        <v>1.3659600000000001</v>
      </c>
      <c r="H512" s="2">
        <f>'Moving Avg'!G512</f>
        <v>1.4089860000000001</v>
      </c>
      <c r="I512" s="2">
        <f>'Moving Avg'!H512</f>
        <v>1.4165654999999999</v>
      </c>
      <c r="J512" s="5" t="str">
        <f>OBV!F512</f>
        <v>BEARISH</v>
      </c>
      <c r="K512" s="5" t="str">
        <f>OBV!G512</f>
        <v>NEUTRAL</v>
      </c>
      <c r="L512" s="5" t="str">
        <f>OBV!H512</f>
        <v>NEUTRAL</v>
      </c>
      <c r="M512" s="7">
        <f t="shared" si="70"/>
        <v>25</v>
      </c>
      <c r="N512" s="7">
        <f t="shared" si="71"/>
        <v>45</v>
      </c>
      <c r="O512" s="7">
        <f t="shared" si="72"/>
        <v>0</v>
      </c>
      <c r="P512" s="7">
        <f t="shared" si="73"/>
        <v>16.5</v>
      </c>
      <c r="Q512" s="8">
        <f t="shared" si="74"/>
        <v>26.975000000000001</v>
      </c>
      <c r="R512" s="8">
        <f t="shared" si="75"/>
        <v>18.125</v>
      </c>
      <c r="S512" s="8">
        <f t="shared" si="76"/>
        <v>17.925000000000001</v>
      </c>
      <c r="T512" s="8">
        <f t="shared" si="77"/>
        <v>21.625</v>
      </c>
      <c r="U512" s="7">
        <f t="shared" si="78"/>
        <v>21.008333333333336</v>
      </c>
      <c r="V512" s="7">
        <f t="shared" si="79"/>
        <v>21.162500000000001</v>
      </c>
    </row>
    <row r="513" spans="1:22" ht="13.5" x14ac:dyDescent="0.25">
      <c r="A513" s="3">
        <f>RSI!A513</f>
        <v>43049</v>
      </c>
      <c r="B513" s="2">
        <f>RSI!B513</f>
        <v>1.3909</v>
      </c>
      <c r="C513" s="2">
        <f>RSI!I513</f>
        <v>51.76010123802795</v>
      </c>
      <c r="D513" s="2">
        <f>MACD!E513</f>
        <v>-2.5964839719499144E-2</v>
      </c>
      <c r="E513" s="2">
        <f>MACD!F513</f>
        <v>-1.7117714978427595E-2</v>
      </c>
      <c r="F513" s="2">
        <f>'Moving Avg'!D513</f>
        <v>1.3921600000000001</v>
      </c>
      <c r="G513" s="2">
        <f>'Moving Avg'!F513</f>
        <v>1.368225</v>
      </c>
      <c r="H513" s="2">
        <f>'Moving Avg'!G513</f>
        <v>1.4073040000000001</v>
      </c>
      <c r="I513" s="2">
        <f>'Moving Avg'!H513</f>
        <v>1.4157394999999997</v>
      </c>
      <c r="J513" s="5" t="str">
        <f>OBV!F513</f>
        <v>BEARISH</v>
      </c>
      <c r="K513" s="5" t="str">
        <f>OBV!G513</f>
        <v>NEUTRAL</v>
      </c>
      <c r="L513" s="5" t="str">
        <f>OBV!H513</f>
        <v>CONFIRMED BEARISH</v>
      </c>
      <c r="M513" s="7">
        <f t="shared" si="70"/>
        <v>25</v>
      </c>
      <c r="N513" s="7">
        <f t="shared" si="71"/>
        <v>45</v>
      </c>
      <c r="O513" s="7">
        <f t="shared" si="72"/>
        <v>0</v>
      </c>
      <c r="P513" s="7">
        <f t="shared" si="73"/>
        <v>16.5</v>
      </c>
      <c r="Q513" s="8">
        <f t="shared" si="74"/>
        <v>26.975000000000001</v>
      </c>
      <c r="R513" s="8">
        <f t="shared" si="75"/>
        <v>18.125</v>
      </c>
      <c r="S513" s="8">
        <f t="shared" si="76"/>
        <v>17.925000000000001</v>
      </c>
      <c r="T513" s="8">
        <f t="shared" si="77"/>
        <v>21.625</v>
      </c>
      <c r="U513" s="7">
        <f t="shared" si="78"/>
        <v>21.008333333333336</v>
      </c>
      <c r="V513" s="7">
        <f t="shared" si="79"/>
        <v>21.162500000000001</v>
      </c>
    </row>
    <row r="514" spans="1:22" ht="13.5" x14ac:dyDescent="0.25">
      <c r="A514" s="3">
        <f>RSI!A514</f>
        <v>43052</v>
      </c>
      <c r="B514" s="2">
        <f>RSI!B514</f>
        <v>1.3909</v>
      </c>
      <c r="C514" s="2">
        <f>RSI!I514</f>
        <v>51.760101238027957</v>
      </c>
      <c r="D514" s="2">
        <f>MACD!E514</f>
        <v>-2.7467503736238852E-2</v>
      </c>
      <c r="E514" s="2">
        <f>MACD!F514</f>
        <v>-1.9187672729989849E-2</v>
      </c>
      <c r="F514" s="2">
        <f>'Moving Avg'!D514</f>
        <v>1.38958</v>
      </c>
      <c r="G514" s="2">
        <f>'Moving Avg'!F514</f>
        <v>1.369845</v>
      </c>
      <c r="H514" s="2">
        <f>'Moving Avg'!G514</f>
        <v>1.4057519999999999</v>
      </c>
      <c r="I514" s="2">
        <f>'Moving Avg'!H514</f>
        <v>1.4151334999999998</v>
      </c>
      <c r="J514" s="5" t="str">
        <f>OBV!F514</f>
        <v>BEARISH</v>
      </c>
      <c r="K514" s="5" t="str">
        <f>OBV!G514</f>
        <v>NEUTRAL</v>
      </c>
      <c r="L514" s="5" t="str">
        <f>OBV!H514</f>
        <v>CONFIRMED BEARISH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45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16.5</v>
      </c>
      <c r="Q514" s="8">
        <f t="shared" si="74"/>
        <v>26.975000000000001</v>
      </c>
      <c r="R514" s="8">
        <f t="shared" si="75"/>
        <v>18.125</v>
      </c>
      <c r="S514" s="8">
        <f t="shared" si="76"/>
        <v>17.925000000000001</v>
      </c>
      <c r="T514" s="8">
        <f t="shared" si="77"/>
        <v>21.625</v>
      </c>
      <c r="U514" s="7">
        <f t="shared" si="78"/>
        <v>21.008333333333336</v>
      </c>
      <c r="V514" s="7">
        <f t="shared" si="79"/>
        <v>21.162500000000001</v>
      </c>
    </row>
    <row r="515" spans="1:22" ht="13.5" x14ac:dyDescent="0.25">
      <c r="A515" s="3">
        <f>RSI!A515</f>
        <v>43053</v>
      </c>
      <c r="B515" s="2">
        <f>RSI!B515</f>
        <v>1.3844000000000001</v>
      </c>
      <c r="C515" s="2">
        <f>RSI!I515</f>
        <v>49.49141695578313</v>
      </c>
      <c r="D515" s="2">
        <f>MACD!E515</f>
        <v>-2.432323760990962E-2</v>
      </c>
      <c r="E515" s="2">
        <f>MACD!F515</f>
        <v>-2.0214785705973806E-2</v>
      </c>
      <c r="F515" s="2">
        <f>'Moving Avg'!D515</f>
        <v>1.3934600000000001</v>
      </c>
      <c r="G515" s="2">
        <f>'Moving Avg'!F515</f>
        <v>1.3721099999999997</v>
      </c>
      <c r="H515" s="2">
        <f>'Moving Avg'!G515</f>
        <v>1.4040700000000002</v>
      </c>
      <c r="I515" s="2">
        <f>'Moving Avg'!H515</f>
        <v>1.4145575000000001</v>
      </c>
      <c r="J515" s="5" t="str">
        <f>OBV!F515</f>
        <v>BEARISH</v>
      </c>
      <c r="K515" s="5" t="str">
        <f>OBV!G515</f>
        <v>STRONG</v>
      </c>
      <c r="L515" s="5" t="str">
        <f>OBV!H515</f>
        <v>BEARISH DIVERGENCE</v>
      </c>
      <c r="M515" s="7">
        <f t="shared" si="80"/>
        <v>25</v>
      </c>
      <c r="N515" s="7">
        <f t="shared" si="81"/>
        <v>45</v>
      </c>
      <c r="O515" s="7">
        <f t="shared" si="82"/>
        <v>0</v>
      </c>
      <c r="P515" s="7">
        <f t="shared" si="83"/>
        <v>33</v>
      </c>
      <c r="Q515" s="8">
        <f t="shared" ref="Q515:Q578" si="84">0.35*M515+N515*0.35+O515*0.15+P515*0.15</f>
        <v>29.45</v>
      </c>
      <c r="R515" s="8">
        <f t="shared" ref="R515:R578" si="85">M515*0.2+N515*0.2+O515*0.35+P515*0.25</f>
        <v>22.25</v>
      </c>
      <c r="S515" s="8">
        <f t="shared" ref="S515:S578" si="86">M515*0.15+N515*0.15+O515*0.25+P515*0.45</f>
        <v>25.35</v>
      </c>
      <c r="T515" s="8">
        <f t="shared" ref="T515:T578" si="87">0.25*SUM(M515:P515)</f>
        <v>25.75</v>
      </c>
      <c r="U515" s="7">
        <f t="shared" ref="U515:U578" si="88">SUM(Q515:S515)/3</f>
        <v>25.683333333333337</v>
      </c>
      <c r="V515" s="7">
        <f t="shared" ref="V515:V578" si="89">SUM(Q515:T515)/4</f>
        <v>25.700000000000003</v>
      </c>
    </row>
    <row r="516" spans="1:22" ht="13.5" x14ac:dyDescent="0.25">
      <c r="A516" s="3">
        <f>RSI!A516</f>
        <v>43054</v>
      </c>
      <c r="B516" s="2">
        <f>RSI!B516</f>
        <v>1.3844000000000001</v>
      </c>
      <c r="C516" s="2">
        <f>RSI!I516</f>
        <v>49.49141695578313</v>
      </c>
      <c r="D516" s="2">
        <f>MACD!E516</f>
        <v>-2.2641282808826491E-2</v>
      </c>
      <c r="E516" s="2">
        <f>MACD!F516</f>
        <v>-2.0700085126544344E-2</v>
      </c>
      <c r="F516" s="2">
        <f>'Moving Avg'!D516</f>
        <v>1.3908800000000001</v>
      </c>
      <c r="G516" s="2">
        <f>'Moving Avg'!F516</f>
        <v>1.3743749999999999</v>
      </c>
      <c r="H516" s="2">
        <f>'Moving Avg'!G516</f>
        <v>1.402388</v>
      </c>
      <c r="I516" s="2">
        <f>'Moving Avg'!H516</f>
        <v>1.4139815000000004</v>
      </c>
      <c r="J516" s="5" t="str">
        <f>OBV!F516</f>
        <v>BEARISH</v>
      </c>
      <c r="K516" s="5" t="str">
        <f>OBV!G516</f>
        <v>STRONG</v>
      </c>
      <c r="L516" s="5" t="str">
        <f>OBV!H516</f>
        <v>CONFIRMED BEARISH</v>
      </c>
      <c r="M516" s="7">
        <f t="shared" si="80"/>
        <v>25</v>
      </c>
      <c r="N516" s="7">
        <f t="shared" si="81"/>
        <v>45</v>
      </c>
      <c r="O516" s="7">
        <f t="shared" si="82"/>
        <v>0</v>
      </c>
      <c r="P516" s="7">
        <f t="shared" si="83"/>
        <v>33</v>
      </c>
      <c r="Q516" s="8">
        <f t="shared" si="84"/>
        <v>29.45</v>
      </c>
      <c r="R516" s="8">
        <f t="shared" si="85"/>
        <v>22.25</v>
      </c>
      <c r="S516" s="8">
        <f t="shared" si="86"/>
        <v>25.35</v>
      </c>
      <c r="T516" s="8">
        <f t="shared" si="87"/>
        <v>25.75</v>
      </c>
      <c r="U516" s="7">
        <f t="shared" si="88"/>
        <v>25.683333333333337</v>
      </c>
      <c r="V516" s="7">
        <f t="shared" si="89"/>
        <v>25.700000000000003</v>
      </c>
    </row>
    <row r="517" spans="1:22" ht="13.5" x14ac:dyDescent="0.25">
      <c r="A517" s="3">
        <f>RSI!A517</f>
        <v>43055</v>
      </c>
      <c r="B517" s="2">
        <f>RSI!B517</f>
        <v>1.3844000000000001</v>
      </c>
      <c r="C517" s="2">
        <f>RSI!I517</f>
        <v>49.49141695578313</v>
      </c>
      <c r="D517" s="2">
        <f>MACD!E517</f>
        <v>-1.6243269414145223E-2</v>
      </c>
      <c r="E517" s="2">
        <f>MACD!F517</f>
        <v>-1.9808721984064519E-2</v>
      </c>
      <c r="F517" s="2">
        <f>'Moving Avg'!D517</f>
        <v>1.387</v>
      </c>
      <c r="G517" s="2">
        <f>'Moving Avg'!F517</f>
        <v>1.3769649999999998</v>
      </c>
      <c r="H517" s="2">
        <f>'Moving Avg'!G517</f>
        <v>1.4007059999999996</v>
      </c>
      <c r="I517" s="2">
        <f>'Moving Avg'!H517</f>
        <v>1.4136250000000004</v>
      </c>
      <c r="J517" s="5" t="str">
        <f>OBV!F517</f>
        <v>BEARISH</v>
      </c>
      <c r="K517" s="5" t="str">
        <f>OBV!G517</f>
        <v>STRONG</v>
      </c>
      <c r="L517" s="5" t="str">
        <f>OBV!H517</f>
        <v>CONFIRMED BEARISH</v>
      </c>
      <c r="M517" s="7">
        <f t="shared" si="80"/>
        <v>25</v>
      </c>
      <c r="N517" s="7">
        <f t="shared" si="81"/>
        <v>0</v>
      </c>
      <c r="O517" s="7">
        <f t="shared" si="82"/>
        <v>0</v>
      </c>
      <c r="P517" s="7">
        <f t="shared" si="83"/>
        <v>33</v>
      </c>
      <c r="Q517" s="8">
        <f t="shared" si="84"/>
        <v>13.7</v>
      </c>
      <c r="R517" s="8">
        <f t="shared" si="85"/>
        <v>13.25</v>
      </c>
      <c r="S517" s="8">
        <f t="shared" si="86"/>
        <v>18.600000000000001</v>
      </c>
      <c r="T517" s="8">
        <f t="shared" si="87"/>
        <v>14.5</v>
      </c>
      <c r="U517" s="7">
        <f t="shared" si="88"/>
        <v>15.183333333333332</v>
      </c>
      <c r="V517" s="7">
        <f t="shared" si="89"/>
        <v>15.012499999999999</v>
      </c>
    </row>
    <row r="518" spans="1:22" ht="13.5" x14ac:dyDescent="0.25">
      <c r="A518" s="3">
        <f>RSI!A518</f>
        <v>43056</v>
      </c>
      <c r="B518" s="2">
        <f>RSI!B518</f>
        <v>1.3844000000000001</v>
      </c>
      <c r="C518" s="2">
        <f>RSI!I518</f>
        <v>49.49141695578313</v>
      </c>
      <c r="D518" s="2">
        <f>MACD!E518</f>
        <v>-1.082438975262412E-2</v>
      </c>
      <c r="E518" s="2">
        <f>MACD!F518</f>
        <v>-1.8011855537776442E-2</v>
      </c>
      <c r="F518" s="2">
        <f>'Moving Avg'!D518</f>
        <v>1.3857000000000002</v>
      </c>
      <c r="G518" s="2">
        <f>'Moving Avg'!F518</f>
        <v>1.3795549999999999</v>
      </c>
      <c r="H518" s="2">
        <f>'Moving Avg'!G518</f>
        <v>1.3990239999999998</v>
      </c>
      <c r="I518" s="2">
        <f>'Moving Avg'!H518</f>
        <v>1.4131745000000007</v>
      </c>
      <c r="J518" s="5" t="str">
        <f>OBV!F518</f>
        <v>BEARISH</v>
      </c>
      <c r="K518" s="5" t="str">
        <f>OBV!G518</f>
        <v>STRONG</v>
      </c>
      <c r="L518" s="5" t="str">
        <f>OBV!H518</f>
        <v>CONFIRMED BEARISH</v>
      </c>
      <c r="M518" s="7">
        <f t="shared" si="80"/>
        <v>25</v>
      </c>
      <c r="N518" s="7">
        <f t="shared" si="81"/>
        <v>0</v>
      </c>
      <c r="O518" s="7">
        <f t="shared" si="82"/>
        <v>0</v>
      </c>
      <c r="P518" s="7">
        <f t="shared" si="83"/>
        <v>33</v>
      </c>
      <c r="Q518" s="8">
        <f t="shared" si="84"/>
        <v>13.7</v>
      </c>
      <c r="R518" s="8">
        <f t="shared" si="85"/>
        <v>13.25</v>
      </c>
      <c r="S518" s="8">
        <f t="shared" si="86"/>
        <v>18.600000000000001</v>
      </c>
      <c r="T518" s="8">
        <f t="shared" si="87"/>
        <v>14.5</v>
      </c>
      <c r="U518" s="7">
        <f t="shared" si="88"/>
        <v>15.183333333333332</v>
      </c>
      <c r="V518" s="7">
        <f t="shared" si="89"/>
        <v>15.012499999999999</v>
      </c>
    </row>
    <row r="519" spans="1:22" ht="13.5" x14ac:dyDescent="0.25">
      <c r="A519" s="3">
        <f>RSI!A519</f>
        <v>43059</v>
      </c>
      <c r="B519" s="2">
        <f>RSI!B519</f>
        <v>1.3455999999999999</v>
      </c>
      <c r="C519" s="2">
        <f>RSI!I519</f>
        <v>36.608417175196728</v>
      </c>
      <c r="D519" s="2">
        <f>MACD!E519</f>
        <v>-3.3603172001204218E-3</v>
      </c>
      <c r="E519" s="2">
        <f>MACD!F519</f>
        <v>-1.5081547870245238E-2</v>
      </c>
      <c r="F519" s="2">
        <f>'Moving Avg'!D519</f>
        <v>1.3766400000000001</v>
      </c>
      <c r="G519" s="2">
        <f>'Moving Avg'!F519</f>
        <v>1.3795549999999999</v>
      </c>
      <c r="H519" s="2">
        <f>'Moving Avg'!G519</f>
        <v>1.396566</v>
      </c>
      <c r="I519" s="2">
        <f>'Moving Avg'!H519</f>
        <v>1.4125615000000005</v>
      </c>
      <c r="J519" s="5" t="str">
        <f>OBV!F519</f>
        <v>BEARISH</v>
      </c>
      <c r="K519" s="5" t="str">
        <f>OBV!G519</f>
        <v>STRONG</v>
      </c>
      <c r="L519" s="5" t="str">
        <f>OBV!H519</f>
        <v>CONFIRMED BEARISH</v>
      </c>
      <c r="M519" s="7">
        <f t="shared" si="80"/>
        <v>25</v>
      </c>
      <c r="N519" s="7">
        <f t="shared" si="81"/>
        <v>0</v>
      </c>
      <c r="O519" s="7">
        <f t="shared" si="82"/>
        <v>0</v>
      </c>
      <c r="P519" s="7">
        <f t="shared" si="83"/>
        <v>33</v>
      </c>
      <c r="Q519" s="8">
        <f t="shared" si="84"/>
        <v>13.7</v>
      </c>
      <c r="R519" s="8">
        <f t="shared" si="85"/>
        <v>13.25</v>
      </c>
      <c r="S519" s="8">
        <f t="shared" si="86"/>
        <v>18.600000000000001</v>
      </c>
      <c r="T519" s="8">
        <f t="shared" si="87"/>
        <v>14.5</v>
      </c>
      <c r="U519" s="7">
        <f t="shared" si="88"/>
        <v>15.183333333333332</v>
      </c>
      <c r="V519" s="7">
        <f t="shared" si="89"/>
        <v>15.012499999999999</v>
      </c>
    </row>
    <row r="520" spans="1:22" ht="13.5" x14ac:dyDescent="0.25">
      <c r="A520" s="3">
        <f>RSI!A520</f>
        <v>43060</v>
      </c>
      <c r="B520" s="2">
        <f>RSI!B520</f>
        <v>1.365</v>
      </c>
      <c r="C520" s="2">
        <f>RSI!I520</f>
        <v>44.401430469039546</v>
      </c>
      <c r="D520" s="2">
        <f>MACD!E520</f>
        <v>-4.2171228390406323E-3</v>
      </c>
      <c r="E520" s="2">
        <f>MACD!F520</f>
        <v>-1.2908662864004317E-2</v>
      </c>
      <c r="F520" s="2">
        <f>'Moving Avg'!D520</f>
        <v>1.37276</v>
      </c>
      <c r="G520" s="2">
        <f>'Moving Avg'!F520</f>
        <v>1.3795549999999996</v>
      </c>
      <c r="H520" s="2">
        <f>'Moving Avg'!G520</f>
        <v>1.3944959999999997</v>
      </c>
      <c r="I520" s="2">
        <f>'Moving Avg'!H520</f>
        <v>1.4120455000000005</v>
      </c>
      <c r="J520" s="5" t="str">
        <f>OBV!F520</f>
        <v>BULLISH</v>
      </c>
      <c r="K520" s="5" t="str">
        <f>OBV!G520</f>
        <v>NEUTRAL</v>
      </c>
      <c r="L520" s="5" t="str">
        <f>OBV!H520</f>
        <v>BULLISH DIVERGENCE</v>
      </c>
      <c r="M520" s="7">
        <f t="shared" si="80"/>
        <v>25</v>
      </c>
      <c r="N520" s="7">
        <f t="shared" si="81"/>
        <v>0</v>
      </c>
      <c r="O520" s="7">
        <f t="shared" si="82"/>
        <v>0</v>
      </c>
      <c r="P520" s="7">
        <f t="shared" si="83"/>
        <v>66.5</v>
      </c>
      <c r="Q520" s="8">
        <f t="shared" si="84"/>
        <v>18.725000000000001</v>
      </c>
      <c r="R520" s="8">
        <f t="shared" si="85"/>
        <v>21.625</v>
      </c>
      <c r="S520" s="8">
        <f t="shared" si="86"/>
        <v>33.674999999999997</v>
      </c>
      <c r="T520" s="8">
        <f t="shared" si="87"/>
        <v>22.875</v>
      </c>
      <c r="U520" s="7">
        <f t="shared" si="88"/>
        <v>24.675000000000001</v>
      </c>
      <c r="V520" s="7">
        <f t="shared" si="89"/>
        <v>24.225000000000001</v>
      </c>
    </row>
    <row r="521" spans="1:22" ht="13.5" x14ac:dyDescent="0.25">
      <c r="A521" s="3">
        <f>RSI!A521</f>
        <v>43061</v>
      </c>
      <c r="B521" s="2">
        <f>RSI!B521</f>
        <v>1.3585</v>
      </c>
      <c r="C521" s="2">
        <f>RSI!I521</f>
        <v>42.515534323428795</v>
      </c>
      <c r="D521" s="2">
        <f>MACD!E521</f>
        <v>6.1036132236425011E-4</v>
      </c>
      <c r="E521" s="2">
        <f>MACD!F521</f>
        <v>-1.0204858026730605E-2</v>
      </c>
      <c r="F521" s="2">
        <f>'Moving Avg'!D521</f>
        <v>1.36758</v>
      </c>
      <c r="G521" s="2">
        <f>'Moving Avg'!F521</f>
        <v>1.3792299999999997</v>
      </c>
      <c r="H521" s="2">
        <f>'Moving Avg'!G521</f>
        <v>1.392296</v>
      </c>
      <c r="I521" s="2">
        <f>'Moving Avg'!H521</f>
        <v>1.4115595000000005</v>
      </c>
      <c r="J521" s="5" t="str">
        <f>OBV!F521</f>
        <v>BEARISH</v>
      </c>
      <c r="K521" s="5" t="str">
        <f>OBV!G521</f>
        <v>NEUTRAL</v>
      </c>
      <c r="L521" s="5" t="str">
        <f>OBV!H521</f>
        <v>CONFIRMED BEARISH</v>
      </c>
      <c r="M521" s="7">
        <f t="shared" si="80"/>
        <v>25</v>
      </c>
      <c r="N521" s="7">
        <f t="shared" si="81"/>
        <v>0</v>
      </c>
      <c r="O521" s="7">
        <f t="shared" si="82"/>
        <v>0</v>
      </c>
      <c r="P521" s="7">
        <f t="shared" si="83"/>
        <v>16.5</v>
      </c>
      <c r="Q521" s="8">
        <f t="shared" si="84"/>
        <v>11.225</v>
      </c>
      <c r="R521" s="8">
        <f t="shared" si="85"/>
        <v>9.125</v>
      </c>
      <c r="S521" s="8">
        <f t="shared" si="86"/>
        <v>11.175000000000001</v>
      </c>
      <c r="T521" s="8">
        <f t="shared" si="87"/>
        <v>10.375</v>
      </c>
      <c r="U521" s="7">
        <f t="shared" si="88"/>
        <v>10.508333333333335</v>
      </c>
      <c r="V521" s="7">
        <f t="shared" si="89"/>
        <v>10.475000000000001</v>
      </c>
    </row>
    <row r="522" spans="1:22" ht="13.5" x14ac:dyDescent="0.25">
      <c r="A522" s="3">
        <f>RSI!A522</f>
        <v>43062</v>
      </c>
      <c r="B522" s="2">
        <f>RSI!B522</f>
        <v>1.3714999999999999</v>
      </c>
      <c r="C522" s="2">
        <f>RSI!I522</f>
        <v>47.333563486505284</v>
      </c>
      <c r="D522" s="2">
        <f>MACD!E522</f>
        <v>4.8648248525544613E-3</v>
      </c>
      <c r="E522" s="2">
        <f>MACD!F522</f>
        <v>-7.1909214508735914E-3</v>
      </c>
      <c r="F522" s="2">
        <f>'Moving Avg'!D522</f>
        <v>1.365</v>
      </c>
      <c r="G522" s="2">
        <f>'Moving Avg'!F522</f>
        <v>1.3795549999999999</v>
      </c>
      <c r="H522" s="2">
        <f>'Moving Avg'!G522</f>
        <v>1.3903559999999999</v>
      </c>
      <c r="I522" s="2">
        <f>'Moving Avg'!H522</f>
        <v>1.4110445000000007</v>
      </c>
      <c r="J522" s="5" t="str">
        <f>OBV!F522</f>
        <v>BULLISH</v>
      </c>
      <c r="K522" s="5" t="str">
        <f>OBV!G522</f>
        <v>NEUTRAL</v>
      </c>
      <c r="L522" s="5" t="str">
        <f>OBV!H522</f>
        <v>BULLISH DIVERGENCE</v>
      </c>
      <c r="M522" s="7">
        <f t="shared" si="80"/>
        <v>25</v>
      </c>
      <c r="N522" s="7">
        <f t="shared" si="81"/>
        <v>0</v>
      </c>
      <c r="O522" s="7">
        <f t="shared" si="82"/>
        <v>0</v>
      </c>
      <c r="P522" s="7">
        <f t="shared" si="83"/>
        <v>66.5</v>
      </c>
      <c r="Q522" s="8">
        <f t="shared" si="84"/>
        <v>18.725000000000001</v>
      </c>
      <c r="R522" s="8">
        <f t="shared" si="85"/>
        <v>21.625</v>
      </c>
      <c r="S522" s="8">
        <f t="shared" si="86"/>
        <v>33.674999999999997</v>
      </c>
      <c r="T522" s="8">
        <f t="shared" si="87"/>
        <v>22.875</v>
      </c>
      <c r="U522" s="7">
        <f t="shared" si="88"/>
        <v>24.675000000000001</v>
      </c>
      <c r="V522" s="7">
        <f t="shared" si="89"/>
        <v>24.225000000000001</v>
      </c>
    </row>
    <row r="523" spans="1:22" ht="13.5" x14ac:dyDescent="0.25">
      <c r="A523" s="3">
        <f>RSI!A523</f>
        <v>43063</v>
      </c>
      <c r="B523" s="2">
        <f>RSI!B523</f>
        <v>1.3714999999999999</v>
      </c>
      <c r="C523" s="2">
        <f>RSI!I523</f>
        <v>47.333563486505284</v>
      </c>
      <c r="D523" s="2">
        <f>MACD!E523</f>
        <v>6.5261301841561536E-3</v>
      </c>
      <c r="E523" s="2">
        <f>MACD!F523</f>
        <v>-4.4475111238676431E-3</v>
      </c>
      <c r="F523" s="2">
        <f>'Moving Avg'!D523</f>
        <v>1.36242</v>
      </c>
      <c r="G523" s="2">
        <f>'Moving Avg'!F523</f>
        <v>1.380525</v>
      </c>
      <c r="H523" s="2">
        <f>'Moving Avg'!G523</f>
        <v>1.3884159999999997</v>
      </c>
      <c r="I523" s="2">
        <f>'Moving Avg'!H523</f>
        <v>1.410592500000001</v>
      </c>
      <c r="J523" s="5" t="str">
        <f>OBV!F523</f>
        <v>BULLISH</v>
      </c>
      <c r="K523" s="5" t="str">
        <f>OBV!G523</f>
        <v>NEUTRAL</v>
      </c>
      <c r="L523" s="5" t="str">
        <f>OBV!H523</f>
        <v>BULLISH DIVERGENCE</v>
      </c>
      <c r="M523" s="7">
        <f t="shared" si="80"/>
        <v>25</v>
      </c>
      <c r="N523" s="7">
        <f t="shared" si="81"/>
        <v>0</v>
      </c>
      <c r="O523" s="7">
        <f t="shared" si="82"/>
        <v>0</v>
      </c>
      <c r="P523" s="7">
        <f t="shared" si="83"/>
        <v>66.5</v>
      </c>
      <c r="Q523" s="8">
        <f t="shared" si="84"/>
        <v>18.725000000000001</v>
      </c>
      <c r="R523" s="8">
        <f t="shared" si="85"/>
        <v>21.625</v>
      </c>
      <c r="S523" s="8">
        <f t="shared" si="86"/>
        <v>33.674999999999997</v>
      </c>
      <c r="T523" s="8">
        <f t="shared" si="87"/>
        <v>22.875</v>
      </c>
      <c r="U523" s="7">
        <f t="shared" si="88"/>
        <v>24.675000000000001</v>
      </c>
      <c r="V523" s="7">
        <f t="shared" si="89"/>
        <v>24.225000000000001</v>
      </c>
    </row>
    <row r="524" spans="1:22" ht="13.5" x14ac:dyDescent="0.25">
      <c r="A524" s="3">
        <f>RSI!A524</f>
        <v>43066</v>
      </c>
      <c r="B524" s="2">
        <f>RSI!B524</f>
        <v>1.3714999999999999</v>
      </c>
      <c r="C524" s="2">
        <f>RSI!I524</f>
        <v>47.333563486505284</v>
      </c>
      <c r="D524" s="2">
        <f>MACD!E524</f>
        <v>7.9744334475573275E-3</v>
      </c>
      <c r="E524" s="2">
        <f>MACD!F524</f>
        <v>-1.9631222095826493E-3</v>
      </c>
      <c r="F524" s="2">
        <f>'Moving Avg'!D524</f>
        <v>1.3675999999999999</v>
      </c>
      <c r="G524" s="2">
        <f>'Moving Avg'!F524</f>
        <v>1.3814950000000001</v>
      </c>
      <c r="H524" s="2">
        <f>'Moving Avg'!G524</f>
        <v>1.3864759999999996</v>
      </c>
      <c r="I524" s="2">
        <f>'Moving Avg'!H524</f>
        <v>1.4101090000000012</v>
      </c>
      <c r="J524" s="5" t="str">
        <f>OBV!F524</f>
        <v>BULLISH</v>
      </c>
      <c r="K524" s="5" t="str">
        <f>OBV!G524</f>
        <v>NEUTRAL</v>
      </c>
      <c r="L524" s="5" t="str">
        <f>OBV!H524</f>
        <v>CONFIRMED BULLISH</v>
      </c>
      <c r="M524" s="7">
        <f t="shared" si="80"/>
        <v>25</v>
      </c>
      <c r="N524" s="7">
        <f t="shared" si="81"/>
        <v>0</v>
      </c>
      <c r="O524" s="7">
        <f t="shared" si="82"/>
        <v>0</v>
      </c>
      <c r="P524" s="7">
        <f t="shared" si="83"/>
        <v>83.5</v>
      </c>
      <c r="Q524" s="8">
        <f t="shared" si="84"/>
        <v>21.274999999999999</v>
      </c>
      <c r="R524" s="8">
        <f t="shared" si="85"/>
        <v>25.875</v>
      </c>
      <c r="S524" s="8">
        <f t="shared" si="86"/>
        <v>41.325000000000003</v>
      </c>
      <c r="T524" s="8">
        <f t="shared" si="87"/>
        <v>27.125</v>
      </c>
      <c r="U524" s="7">
        <f t="shared" si="88"/>
        <v>29.491666666666664</v>
      </c>
      <c r="V524" s="7">
        <f t="shared" si="89"/>
        <v>28.9</v>
      </c>
    </row>
    <row r="525" spans="1:22" ht="13.5" x14ac:dyDescent="0.25">
      <c r="A525" s="3">
        <f>RSI!A525</f>
        <v>43067</v>
      </c>
      <c r="B525" s="2">
        <f>RSI!B525</f>
        <v>1.365</v>
      </c>
      <c r="C525" s="2">
        <f>RSI!I525</f>
        <v>44.979296881767262</v>
      </c>
      <c r="D525" s="2">
        <f>MACD!E525</f>
        <v>8.7208313496800471E-3</v>
      </c>
      <c r="E525" s="2">
        <f>MACD!F525</f>
        <v>1.7366850226988983E-4</v>
      </c>
      <c r="F525" s="2">
        <f>'Moving Avg'!D525</f>
        <v>1.3675999999999999</v>
      </c>
      <c r="G525" s="2">
        <f>'Moving Avg'!F525</f>
        <v>1.3808500000000001</v>
      </c>
      <c r="H525" s="2">
        <f>'Moving Avg'!G525</f>
        <v>1.3845359999999993</v>
      </c>
      <c r="I525" s="2">
        <f>'Moving Avg'!H525</f>
        <v>1.4096245000000014</v>
      </c>
      <c r="J525" s="5" t="str">
        <f>OBV!F525</f>
        <v>BEARISH</v>
      </c>
      <c r="K525" s="5" t="str">
        <f>OBV!G525</f>
        <v>STRONG</v>
      </c>
      <c r="L525" s="5" t="str">
        <f>OBV!H525</f>
        <v>NEUTRAL</v>
      </c>
      <c r="M525" s="7">
        <f t="shared" si="80"/>
        <v>25</v>
      </c>
      <c r="N525" s="7">
        <f t="shared" si="81"/>
        <v>0</v>
      </c>
      <c r="O525" s="7">
        <f t="shared" si="82"/>
        <v>0</v>
      </c>
      <c r="P525" s="7">
        <f t="shared" si="83"/>
        <v>33</v>
      </c>
      <c r="Q525" s="8">
        <f t="shared" si="84"/>
        <v>13.7</v>
      </c>
      <c r="R525" s="8">
        <f t="shared" si="85"/>
        <v>13.25</v>
      </c>
      <c r="S525" s="8">
        <f t="shared" si="86"/>
        <v>18.600000000000001</v>
      </c>
      <c r="T525" s="8">
        <f t="shared" si="87"/>
        <v>14.5</v>
      </c>
      <c r="U525" s="7">
        <f t="shared" si="88"/>
        <v>15.183333333333332</v>
      </c>
      <c r="V525" s="7">
        <f t="shared" si="89"/>
        <v>15.012499999999999</v>
      </c>
    </row>
    <row r="526" spans="1:22" ht="13.5" x14ac:dyDescent="0.25">
      <c r="A526" s="3">
        <f>RSI!A526</f>
        <v>43068</v>
      </c>
      <c r="B526" s="2">
        <f>RSI!B526</f>
        <v>1.3714999999999999</v>
      </c>
      <c r="C526" s="2">
        <f>RSI!I526</f>
        <v>47.776580056781356</v>
      </c>
      <c r="D526" s="2">
        <f>MACD!E526</f>
        <v>8.945834476987935E-3</v>
      </c>
      <c r="E526" s="2">
        <f>MACD!F526</f>
        <v>1.9281016972134989E-3</v>
      </c>
      <c r="F526" s="2">
        <f>'Moving Avg'!D526</f>
        <v>1.3702000000000001</v>
      </c>
      <c r="G526" s="2">
        <f>'Moving Avg'!F526</f>
        <v>1.3808500000000001</v>
      </c>
      <c r="H526" s="2">
        <f>'Moving Avg'!G526</f>
        <v>1.3827259999999992</v>
      </c>
      <c r="I526" s="2">
        <f>'Moving Avg'!H526</f>
        <v>1.4091725000000013</v>
      </c>
      <c r="J526" s="5" t="str">
        <f>OBV!F526</f>
        <v>BEARISH</v>
      </c>
      <c r="K526" s="5" t="str">
        <f>OBV!G526</f>
        <v>STRONG</v>
      </c>
      <c r="L526" s="5" t="str">
        <f>OBV!H526</f>
        <v>BEARISH DIVERGENCE</v>
      </c>
      <c r="M526" s="7">
        <f t="shared" si="80"/>
        <v>25</v>
      </c>
      <c r="N526" s="7">
        <f t="shared" si="81"/>
        <v>0</v>
      </c>
      <c r="O526" s="7">
        <f t="shared" si="82"/>
        <v>0</v>
      </c>
      <c r="P526" s="7">
        <f t="shared" si="83"/>
        <v>33</v>
      </c>
      <c r="Q526" s="8">
        <f t="shared" si="84"/>
        <v>13.7</v>
      </c>
      <c r="R526" s="8">
        <f t="shared" si="85"/>
        <v>13.25</v>
      </c>
      <c r="S526" s="8">
        <f t="shared" si="86"/>
        <v>18.600000000000001</v>
      </c>
      <c r="T526" s="8">
        <f t="shared" si="87"/>
        <v>14.5</v>
      </c>
      <c r="U526" s="7">
        <f t="shared" si="88"/>
        <v>15.183333333333332</v>
      </c>
      <c r="V526" s="7">
        <f t="shared" si="89"/>
        <v>15.012499999999999</v>
      </c>
    </row>
    <row r="527" spans="1:22" ht="13.5" x14ac:dyDescent="0.25">
      <c r="A527" s="3">
        <f>RSI!A527</f>
        <v>43069</v>
      </c>
      <c r="B527" s="2">
        <f>RSI!B527</f>
        <v>1.3844000000000001</v>
      </c>
      <c r="C527" s="2">
        <f>RSI!I527</f>
        <v>52.895025804554272</v>
      </c>
      <c r="D527" s="2">
        <f>MACD!E527</f>
        <v>8.21162513824647E-3</v>
      </c>
      <c r="E527" s="2">
        <f>MACD!F527</f>
        <v>3.1848063854200935E-3</v>
      </c>
      <c r="F527" s="2">
        <f>'Moving Avg'!D527</f>
        <v>1.3727800000000001</v>
      </c>
      <c r="G527" s="2">
        <f>'Moving Avg'!F527</f>
        <v>1.37988</v>
      </c>
      <c r="H527" s="2">
        <f>'Moving Avg'!G527</f>
        <v>1.3811739999999995</v>
      </c>
      <c r="I527" s="2">
        <f>'Moving Avg'!H527</f>
        <v>1.4087850000000015</v>
      </c>
      <c r="J527" s="5" t="str">
        <f>OBV!F527</f>
        <v>BULLISH</v>
      </c>
      <c r="K527" s="5" t="str">
        <f>OBV!G527</f>
        <v>WEAK</v>
      </c>
      <c r="L527" s="5" t="str">
        <f>OBV!H527</f>
        <v>CONFIRMED BULLISH</v>
      </c>
      <c r="M527" s="7">
        <f t="shared" si="80"/>
        <v>25</v>
      </c>
      <c r="N527" s="7">
        <f t="shared" si="81"/>
        <v>0</v>
      </c>
      <c r="O527" s="7">
        <f t="shared" si="82"/>
        <v>0</v>
      </c>
      <c r="P527" s="7">
        <f t="shared" si="83"/>
        <v>67</v>
      </c>
      <c r="Q527" s="8">
        <f t="shared" si="84"/>
        <v>18.799999999999997</v>
      </c>
      <c r="R527" s="8">
        <f t="shared" si="85"/>
        <v>21.75</v>
      </c>
      <c r="S527" s="8">
        <f t="shared" si="86"/>
        <v>33.900000000000006</v>
      </c>
      <c r="T527" s="8">
        <f t="shared" si="87"/>
        <v>23</v>
      </c>
      <c r="U527" s="7">
        <f t="shared" si="88"/>
        <v>24.816666666666666</v>
      </c>
      <c r="V527" s="7">
        <f t="shared" si="89"/>
        <v>24.362500000000001</v>
      </c>
    </row>
    <row r="528" spans="1:22" ht="13.5" x14ac:dyDescent="0.25">
      <c r="A528" s="3">
        <f>RSI!A528</f>
        <v>43073</v>
      </c>
      <c r="B528" s="2">
        <f>RSI!B528</f>
        <v>1.3844000000000001</v>
      </c>
      <c r="C528" s="2">
        <f>RSI!I528</f>
        <v>52.89502580455428</v>
      </c>
      <c r="D528" s="2">
        <f>MACD!E528</f>
        <v>7.5428101276855397E-3</v>
      </c>
      <c r="E528" s="2">
        <f>MACD!F528</f>
        <v>4.0564071338731831E-3</v>
      </c>
      <c r="F528" s="2">
        <f>'Moving Avg'!D528</f>
        <v>1.3753600000000001</v>
      </c>
      <c r="G528" s="2">
        <f>'Moving Avg'!F528</f>
        <v>1.3789099999999999</v>
      </c>
      <c r="H528" s="2">
        <f>'Moving Avg'!G528</f>
        <v>1.3797499999999994</v>
      </c>
      <c r="I528" s="2">
        <f>'Moving Avg'!H528</f>
        <v>1.4084600000000014</v>
      </c>
      <c r="J528" s="5" t="str">
        <f>OBV!F528</f>
        <v>BULLISH</v>
      </c>
      <c r="K528" s="5" t="str">
        <f>OBV!G528</f>
        <v>WEAK</v>
      </c>
      <c r="L528" s="5" t="str">
        <f>OBV!H528</f>
        <v>CONFIRMED BULLISH</v>
      </c>
      <c r="M528" s="7">
        <f t="shared" si="80"/>
        <v>25</v>
      </c>
      <c r="N528" s="7">
        <f t="shared" si="81"/>
        <v>0</v>
      </c>
      <c r="O528" s="7">
        <f t="shared" si="82"/>
        <v>0</v>
      </c>
      <c r="P528" s="7">
        <f t="shared" si="83"/>
        <v>67</v>
      </c>
      <c r="Q528" s="8">
        <f t="shared" si="84"/>
        <v>18.799999999999997</v>
      </c>
      <c r="R528" s="8">
        <f t="shared" si="85"/>
        <v>21.75</v>
      </c>
      <c r="S528" s="8">
        <f t="shared" si="86"/>
        <v>33.900000000000006</v>
      </c>
      <c r="T528" s="8">
        <f t="shared" si="87"/>
        <v>23</v>
      </c>
      <c r="U528" s="7">
        <f t="shared" si="88"/>
        <v>24.816666666666666</v>
      </c>
      <c r="V528" s="7">
        <f t="shared" si="89"/>
        <v>24.362500000000001</v>
      </c>
    </row>
    <row r="529" spans="1:22" ht="13.5" x14ac:dyDescent="0.25">
      <c r="A529" s="3">
        <f>RSI!A529</f>
        <v>43074</v>
      </c>
      <c r="B529" s="2">
        <f>RSI!B529</f>
        <v>1.3714999999999999</v>
      </c>
      <c r="C529" s="2">
        <f>RSI!I529</f>
        <v>47.49618089139129</v>
      </c>
      <c r="D529" s="2">
        <f>MACD!E529</f>
        <v>1.9191765994375221E-3</v>
      </c>
      <c r="E529" s="2">
        <f>MACD!F529</f>
        <v>3.628961026986051E-3</v>
      </c>
      <c r="F529" s="2">
        <f>'Moving Avg'!D529</f>
        <v>1.3753600000000001</v>
      </c>
      <c r="G529" s="2">
        <f>'Moving Avg'!F529</f>
        <v>1.3772949999999999</v>
      </c>
      <c r="H529" s="2">
        <f>'Moving Avg'!G529</f>
        <v>1.3780679999999992</v>
      </c>
      <c r="I529" s="2">
        <f>'Moving Avg'!H529</f>
        <v>1.4081020000000017</v>
      </c>
      <c r="J529" s="5" t="str">
        <f>OBV!F529</f>
        <v>BEARISH</v>
      </c>
      <c r="K529" s="5" t="str">
        <f>OBV!G529</f>
        <v>STRONG</v>
      </c>
      <c r="L529" s="5" t="str">
        <f>OBV!H529</f>
        <v>NEUTRAL</v>
      </c>
      <c r="M529" s="7">
        <f t="shared" si="80"/>
        <v>25</v>
      </c>
      <c r="N529" s="7">
        <f t="shared" si="81"/>
        <v>45</v>
      </c>
      <c r="O529" s="7">
        <f t="shared" si="82"/>
        <v>0</v>
      </c>
      <c r="P529" s="7">
        <f t="shared" si="83"/>
        <v>33</v>
      </c>
      <c r="Q529" s="8">
        <f t="shared" si="84"/>
        <v>29.45</v>
      </c>
      <c r="R529" s="8">
        <f t="shared" si="85"/>
        <v>22.25</v>
      </c>
      <c r="S529" s="8">
        <f t="shared" si="86"/>
        <v>25.35</v>
      </c>
      <c r="T529" s="8">
        <f t="shared" si="87"/>
        <v>25.75</v>
      </c>
      <c r="U529" s="7">
        <f t="shared" si="88"/>
        <v>25.683333333333337</v>
      </c>
      <c r="V529" s="7">
        <f t="shared" si="89"/>
        <v>25.700000000000003</v>
      </c>
    </row>
    <row r="530" spans="1:22" ht="13.5" x14ac:dyDescent="0.25">
      <c r="A530" s="3">
        <f>RSI!A530</f>
        <v>43075</v>
      </c>
      <c r="B530" s="2">
        <f>RSI!B530</f>
        <v>1.4103000000000001</v>
      </c>
      <c r="C530" s="2">
        <f>RSI!I530</f>
        <v>60.541467991028192</v>
      </c>
      <c r="D530" s="2">
        <f>MACD!E530</f>
        <v>-2.6932904281007364E-3</v>
      </c>
      <c r="E530" s="2">
        <f>MACD!F530</f>
        <v>2.3645107359686938E-3</v>
      </c>
      <c r="F530" s="2">
        <f>'Moving Avg'!D530</f>
        <v>1.38442</v>
      </c>
      <c r="G530" s="2">
        <f>'Moving Avg'!F530</f>
        <v>1.3795600000000001</v>
      </c>
      <c r="H530" s="2">
        <f>'Moving Avg'!G530</f>
        <v>1.3775499999999996</v>
      </c>
      <c r="I530" s="2">
        <f>'Moving Avg'!H530</f>
        <v>1.4079380000000017</v>
      </c>
      <c r="J530" s="5" t="str">
        <f>OBV!F530</f>
        <v>BULLISH</v>
      </c>
      <c r="K530" s="5" t="str">
        <f>OBV!G530</f>
        <v>WEAK</v>
      </c>
      <c r="L530" s="5" t="str">
        <f>OBV!H530</f>
        <v>CONFIRMED BULLISH</v>
      </c>
      <c r="M530" s="7">
        <f t="shared" si="80"/>
        <v>25</v>
      </c>
      <c r="N530" s="7">
        <f t="shared" si="81"/>
        <v>45</v>
      </c>
      <c r="O530" s="7">
        <f t="shared" si="82"/>
        <v>0</v>
      </c>
      <c r="P530" s="7">
        <f t="shared" si="83"/>
        <v>67</v>
      </c>
      <c r="Q530" s="8">
        <f t="shared" si="84"/>
        <v>34.549999999999997</v>
      </c>
      <c r="R530" s="8">
        <f t="shared" si="85"/>
        <v>30.75</v>
      </c>
      <c r="S530" s="8">
        <f t="shared" si="86"/>
        <v>40.650000000000006</v>
      </c>
      <c r="T530" s="8">
        <f t="shared" si="87"/>
        <v>34.25</v>
      </c>
      <c r="U530" s="7">
        <f t="shared" si="88"/>
        <v>35.31666666666667</v>
      </c>
      <c r="V530" s="7">
        <f t="shared" si="89"/>
        <v>35.049999999999997</v>
      </c>
    </row>
    <row r="531" spans="1:22" ht="13.5" x14ac:dyDescent="0.25">
      <c r="A531" s="3">
        <f>RSI!A531</f>
        <v>43076</v>
      </c>
      <c r="B531" s="2">
        <f>RSI!B531</f>
        <v>1.4232</v>
      </c>
      <c r="C531" s="2">
        <f>RSI!I531</f>
        <v>63.765011540982691</v>
      </c>
      <c r="D531" s="2">
        <f>MACD!E531</f>
        <v>-8.748148749640805E-3</v>
      </c>
      <c r="E531" s="2">
        <f>MACD!F531</f>
        <v>1.4197883884679396E-4</v>
      </c>
      <c r="F531" s="2">
        <f>'Moving Avg'!D531</f>
        <v>1.3947600000000002</v>
      </c>
      <c r="G531" s="2">
        <f>'Moving Avg'!F531</f>
        <v>1.3808549999999999</v>
      </c>
      <c r="H531" s="2">
        <f>'Moving Avg'!G531</f>
        <v>1.3772899999999992</v>
      </c>
      <c r="I531" s="2">
        <f>'Moving Avg'!H531</f>
        <v>1.407838500000002</v>
      </c>
      <c r="J531" s="5" t="str">
        <f>OBV!F531</f>
        <v>BULLISH</v>
      </c>
      <c r="K531" s="5" t="str">
        <f>OBV!G531</f>
        <v>WEAK</v>
      </c>
      <c r="L531" s="5" t="str">
        <f>OBV!H531</f>
        <v>CONFIRMED BULLISH</v>
      </c>
      <c r="M531" s="7">
        <f t="shared" si="80"/>
        <v>25</v>
      </c>
      <c r="N531" s="7">
        <f t="shared" si="81"/>
        <v>45</v>
      </c>
      <c r="O531" s="7">
        <f t="shared" si="82"/>
        <v>0</v>
      </c>
      <c r="P531" s="7">
        <f t="shared" si="83"/>
        <v>67</v>
      </c>
      <c r="Q531" s="8">
        <f t="shared" si="84"/>
        <v>34.549999999999997</v>
      </c>
      <c r="R531" s="8">
        <f t="shared" si="85"/>
        <v>30.75</v>
      </c>
      <c r="S531" s="8">
        <f t="shared" si="86"/>
        <v>40.650000000000006</v>
      </c>
      <c r="T531" s="8">
        <f t="shared" si="87"/>
        <v>34.25</v>
      </c>
      <c r="U531" s="7">
        <f t="shared" si="88"/>
        <v>35.31666666666667</v>
      </c>
      <c r="V531" s="7">
        <f t="shared" si="89"/>
        <v>35.049999999999997</v>
      </c>
    </row>
    <row r="532" spans="1:22" ht="13.5" x14ac:dyDescent="0.25">
      <c r="A532" s="3">
        <f>RSI!A532</f>
        <v>43077</v>
      </c>
      <c r="B532" s="2">
        <f>RSI!B532</f>
        <v>1.4556</v>
      </c>
      <c r="C532" s="2">
        <f>RSI!I532</f>
        <v>70.322776769364282</v>
      </c>
      <c r="D532" s="2">
        <f>MACD!E532</f>
        <v>-1.4529611551421295E-2</v>
      </c>
      <c r="E532" s="2">
        <f>MACD!F532</f>
        <v>-2.7923392392068241E-3</v>
      </c>
      <c r="F532" s="2">
        <f>'Moving Avg'!D532</f>
        <v>1.409</v>
      </c>
      <c r="G532" s="2">
        <f>'Moving Avg'!F532</f>
        <v>1.3834449999999998</v>
      </c>
      <c r="H532" s="2">
        <f>'Moving Avg'!G532</f>
        <v>1.3776779999999997</v>
      </c>
      <c r="I532" s="2">
        <f>'Moving Avg'!H532</f>
        <v>1.4079010000000018</v>
      </c>
      <c r="J532" s="5" t="str">
        <f>OBV!F532</f>
        <v>BULLISH</v>
      </c>
      <c r="K532" s="5" t="str">
        <f>OBV!G532</f>
        <v>WEAK</v>
      </c>
      <c r="L532" s="5" t="str">
        <f>OBV!H532</f>
        <v>CONFIRMED BULLISH</v>
      </c>
      <c r="M532" s="7">
        <f t="shared" si="80"/>
        <v>0</v>
      </c>
      <c r="N532" s="7">
        <f t="shared" si="81"/>
        <v>45</v>
      </c>
      <c r="O532" s="7">
        <f t="shared" si="82"/>
        <v>50</v>
      </c>
      <c r="P532" s="7">
        <f t="shared" si="83"/>
        <v>67</v>
      </c>
      <c r="Q532" s="8">
        <f t="shared" si="84"/>
        <v>33.299999999999997</v>
      </c>
      <c r="R532" s="8">
        <f t="shared" si="85"/>
        <v>43.25</v>
      </c>
      <c r="S532" s="8">
        <f t="shared" si="86"/>
        <v>49.400000000000006</v>
      </c>
      <c r="T532" s="8">
        <f t="shared" si="87"/>
        <v>40.5</v>
      </c>
      <c r="U532" s="7">
        <f t="shared" si="88"/>
        <v>41.983333333333334</v>
      </c>
      <c r="V532" s="7">
        <f t="shared" si="89"/>
        <v>41.612499999999997</v>
      </c>
    </row>
    <row r="533" spans="1:22" ht="13.5" x14ac:dyDescent="0.25">
      <c r="A533" s="3">
        <f>RSI!A533</f>
        <v>43080</v>
      </c>
      <c r="B533" s="2">
        <f>RSI!B533</f>
        <v>1.4556</v>
      </c>
      <c r="C533" s="2">
        <f>RSI!I533</f>
        <v>70.322776769364282</v>
      </c>
      <c r="D533" s="2">
        <f>MACD!E533</f>
        <v>-1.9852072589267467E-2</v>
      </c>
      <c r="E533" s="2">
        <f>MACD!F533</f>
        <v>-6.2042859092189531E-3</v>
      </c>
      <c r="F533" s="2">
        <f>'Moving Avg'!D533</f>
        <v>1.4232400000000003</v>
      </c>
      <c r="G533" s="2">
        <f>'Moving Avg'!F533</f>
        <v>1.3866799999999999</v>
      </c>
      <c r="H533" s="2">
        <f>'Moving Avg'!G533</f>
        <v>1.3780659999999996</v>
      </c>
      <c r="I533" s="2">
        <f>'Moving Avg'!H533</f>
        <v>1.4079635000000021</v>
      </c>
      <c r="J533" s="5" t="str">
        <f>OBV!F533</f>
        <v>BULLISH</v>
      </c>
      <c r="K533" s="5" t="str">
        <f>OBV!G533</f>
        <v>WEAK</v>
      </c>
      <c r="L533" s="5" t="str">
        <f>OBV!H533</f>
        <v>CONFIRMED BULLISH</v>
      </c>
      <c r="M533" s="7">
        <f t="shared" si="80"/>
        <v>0</v>
      </c>
      <c r="N533" s="7">
        <f t="shared" si="81"/>
        <v>45</v>
      </c>
      <c r="O533" s="7">
        <f t="shared" si="82"/>
        <v>50</v>
      </c>
      <c r="P533" s="7">
        <f t="shared" si="83"/>
        <v>67</v>
      </c>
      <c r="Q533" s="8">
        <f t="shared" si="84"/>
        <v>33.299999999999997</v>
      </c>
      <c r="R533" s="8">
        <f t="shared" si="85"/>
        <v>43.25</v>
      </c>
      <c r="S533" s="8">
        <f t="shared" si="86"/>
        <v>49.400000000000006</v>
      </c>
      <c r="T533" s="8">
        <f t="shared" si="87"/>
        <v>40.5</v>
      </c>
      <c r="U533" s="7">
        <f t="shared" si="88"/>
        <v>41.983333333333334</v>
      </c>
      <c r="V533" s="7">
        <f t="shared" si="89"/>
        <v>41.612499999999997</v>
      </c>
    </row>
    <row r="534" spans="1:22" ht="13.5" x14ac:dyDescent="0.25">
      <c r="A534" s="3">
        <f>RSI!A534</f>
        <v>43081</v>
      </c>
      <c r="B534" s="2">
        <f>RSI!B534</f>
        <v>1.4556</v>
      </c>
      <c r="C534" s="2">
        <f>RSI!I534</f>
        <v>70.322776769364282</v>
      </c>
      <c r="D534" s="2">
        <f>MACD!E534</f>
        <v>-2.4754262033856111E-2</v>
      </c>
      <c r="E534" s="2">
        <f>MACD!F534</f>
        <v>-9.9142811341463855E-3</v>
      </c>
      <c r="F534" s="2">
        <f>'Moving Avg'!D534</f>
        <v>1.4400600000000001</v>
      </c>
      <c r="G534" s="2">
        <f>'Moving Avg'!F534</f>
        <v>1.389915</v>
      </c>
      <c r="H534" s="2">
        <f>'Moving Avg'!G534</f>
        <v>1.3792319999999998</v>
      </c>
      <c r="I534" s="2">
        <f>'Moving Avg'!H534</f>
        <v>1.4078375000000021</v>
      </c>
      <c r="J534" s="5" t="str">
        <f>OBV!F534</f>
        <v>BULLISH</v>
      </c>
      <c r="K534" s="5" t="str">
        <f>OBV!G534</f>
        <v>WEAK</v>
      </c>
      <c r="L534" s="5" t="str">
        <f>OBV!H534</f>
        <v>CONFIRMED BULLISH</v>
      </c>
      <c r="M534" s="7">
        <f t="shared" si="80"/>
        <v>0</v>
      </c>
      <c r="N534" s="7">
        <f t="shared" si="81"/>
        <v>45</v>
      </c>
      <c r="O534" s="7">
        <f t="shared" si="82"/>
        <v>50</v>
      </c>
      <c r="P534" s="7">
        <f t="shared" si="83"/>
        <v>67</v>
      </c>
      <c r="Q534" s="8">
        <f t="shared" si="84"/>
        <v>33.299999999999997</v>
      </c>
      <c r="R534" s="8">
        <f t="shared" si="85"/>
        <v>43.25</v>
      </c>
      <c r="S534" s="8">
        <f t="shared" si="86"/>
        <v>49.400000000000006</v>
      </c>
      <c r="T534" s="8">
        <f t="shared" si="87"/>
        <v>40.5</v>
      </c>
      <c r="U534" s="7">
        <f t="shared" si="88"/>
        <v>41.983333333333334</v>
      </c>
      <c r="V534" s="7">
        <f t="shared" si="89"/>
        <v>41.612499999999997</v>
      </c>
    </row>
    <row r="535" spans="1:22" ht="13.5" x14ac:dyDescent="0.25">
      <c r="A535" s="3">
        <f>RSI!A535</f>
        <v>43082</v>
      </c>
      <c r="B535" s="2">
        <f>RSI!B535</f>
        <v>1.4491000000000001</v>
      </c>
      <c r="C535" s="2">
        <f>RSI!I535</f>
        <v>67.272174427040312</v>
      </c>
      <c r="D535" s="2">
        <f>MACD!E535</f>
        <v>-2.9789831974387448E-2</v>
      </c>
      <c r="E535" s="2">
        <f>MACD!F535</f>
        <v>-1.3889391302194598E-2</v>
      </c>
      <c r="F535" s="2">
        <f>'Moving Avg'!D535</f>
        <v>1.4478200000000001</v>
      </c>
      <c r="G535" s="2">
        <f>'Moving Avg'!F535</f>
        <v>1.3931500000000001</v>
      </c>
      <c r="H535" s="2">
        <f>'Moving Avg'!G535</f>
        <v>1.3802679999999998</v>
      </c>
      <c r="I535" s="2">
        <f>'Moving Avg'!H535</f>
        <v>1.4076790000000017</v>
      </c>
      <c r="J535" s="5" t="str">
        <f>OBV!F535</f>
        <v>BULLISH</v>
      </c>
      <c r="K535" s="5" t="str">
        <f>OBV!G535</f>
        <v>WEAK</v>
      </c>
      <c r="L535" s="5" t="str">
        <f>OBV!H535</f>
        <v>CONFIRMED BULLISH</v>
      </c>
      <c r="M535" s="7">
        <f t="shared" si="80"/>
        <v>25</v>
      </c>
      <c r="N535" s="7">
        <f t="shared" si="81"/>
        <v>45</v>
      </c>
      <c r="O535" s="7">
        <f t="shared" si="82"/>
        <v>50</v>
      </c>
      <c r="P535" s="7">
        <f t="shared" si="83"/>
        <v>67</v>
      </c>
      <c r="Q535" s="8">
        <f t="shared" si="84"/>
        <v>42.05</v>
      </c>
      <c r="R535" s="8">
        <f t="shared" si="85"/>
        <v>48.25</v>
      </c>
      <c r="S535" s="8">
        <f t="shared" si="86"/>
        <v>53.150000000000006</v>
      </c>
      <c r="T535" s="8">
        <f t="shared" si="87"/>
        <v>46.75</v>
      </c>
      <c r="U535" s="7">
        <f t="shared" si="88"/>
        <v>47.816666666666663</v>
      </c>
      <c r="V535" s="7">
        <f t="shared" si="89"/>
        <v>47.55</v>
      </c>
    </row>
    <row r="536" spans="1:22" ht="13.5" x14ac:dyDescent="0.25">
      <c r="A536" s="3">
        <f>RSI!A536</f>
        <v>43083</v>
      </c>
      <c r="B536" s="2">
        <f>RSI!B536</f>
        <v>1.4556</v>
      </c>
      <c r="C536" s="2">
        <f>RSI!I536</f>
        <v>68.732878284057676</v>
      </c>
      <c r="D536" s="2">
        <f>MACD!E536</f>
        <v>-3.3835479854012807E-2</v>
      </c>
      <c r="E536" s="2">
        <f>MACD!F536</f>
        <v>-1.7878609012558239E-2</v>
      </c>
      <c r="F536" s="2">
        <f>'Moving Avg'!D536</f>
        <v>1.4542999999999999</v>
      </c>
      <c r="G536" s="2">
        <f>'Moving Avg'!F536</f>
        <v>1.3967100000000001</v>
      </c>
      <c r="H536" s="2">
        <f>'Moving Avg'!G536</f>
        <v>1.3814339999999998</v>
      </c>
      <c r="I536" s="2">
        <f>'Moving Avg'!H536</f>
        <v>1.4075530000000014</v>
      </c>
      <c r="J536" s="5" t="str">
        <f>OBV!F536</f>
        <v>BULLISH</v>
      </c>
      <c r="K536" s="5" t="str">
        <f>OBV!G536</f>
        <v>NEUTRAL</v>
      </c>
      <c r="L536" s="5" t="str">
        <f>OBV!H536</f>
        <v>CONFIRMED BULLISH</v>
      </c>
      <c r="M536" s="7">
        <f t="shared" si="80"/>
        <v>25</v>
      </c>
      <c r="N536" s="7">
        <f t="shared" si="81"/>
        <v>45</v>
      </c>
      <c r="O536" s="7">
        <f t="shared" si="82"/>
        <v>50</v>
      </c>
      <c r="P536" s="7">
        <f t="shared" si="83"/>
        <v>83.5</v>
      </c>
      <c r="Q536" s="8">
        <f t="shared" si="84"/>
        <v>44.524999999999999</v>
      </c>
      <c r="R536" s="8">
        <f t="shared" si="85"/>
        <v>52.375</v>
      </c>
      <c r="S536" s="8">
        <f t="shared" si="86"/>
        <v>60.575000000000003</v>
      </c>
      <c r="T536" s="8">
        <f t="shared" si="87"/>
        <v>50.875</v>
      </c>
      <c r="U536" s="7">
        <f t="shared" si="88"/>
        <v>52.491666666666674</v>
      </c>
      <c r="V536" s="7">
        <f t="shared" si="89"/>
        <v>52.087500000000006</v>
      </c>
    </row>
    <row r="537" spans="1:22" ht="13.5" x14ac:dyDescent="0.25">
      <c r="A537" s="3">
        <f>RSI!A537</f>
        <v>43084</v>
      </c>
      <c r="B537" s="2">
        <f>RSI!B537</f>
        <v>1.4491000000000001</v>
      </c>
      <c r="C537" s="2">
        <f>RSI!I537</f>
        <v>65.580734745944142</v>
      </c>
      <c r="D537" s="2">
        <f>MACD!E537</f>
        <v>-3.5111865174471513E-2</v>
      </c>
      <c r="E537" s="2">
        <f>MACD!F537</f>
        <v>-2.1325260244940893E-2</v>
      </c>
      <c r="F537" s="2">
        <f>'Moving Avg'!D537</f>
        <v>1.4530000000000001</v>
      </c>
      <c r="G537" s="2">
        <f>'Moving Avg'!F537</f>
        <v>1.3999450000000002</v>
      </c>
      <c r="H537" s="2">
        <f>'Moving Avg'!G537</f>
        <v>1.3825979999999995</v>
      </c>
      <c r="I537" s="2">
        <f>'Moving Avg'!H537</f>
        <v>1.4074260000000016</v>
      </c>
      <c r="J537" s="5" t="str">
        <f>OBV!F537</f>
        <v>BEARISH</v>
      </c>
      <c r="K537" s="5" t="str">
        <f>OBV!G537</f>
        <v>STRONG</v>
      </c>
      <c r="L537" s="5" t="str">
        <f>OBV!H537</f>
        <v>CONFIRMED BEARISH</v>
      </c>
      <c r="M537" s="7">
        <f t="shared" si="80"/>
        <v>25</v>
      </c>
      <c r="N537" s="7">
        <f t="shared" si="81"/>
        <v>45</v>
      </c>
      <c r="O537" s="7">
        <f t="shared" si="82"/>
        <v>50</v>
      </c>
      <c r="P537" s="7">
        <f t="shared" si="83"/>
        <v>33</v>
      </c>
      <c r="Q537" s="8">
        <f t="shared" si="84"/>
        <v>36.950000000000003</v>
      </c>
      <c r="R537" s="8">
        <f t="shared" si="85"/>
        <v>39.75</v>
      </c>
      <c r="S537" s="8">
        <f t="shared" si="86"/>
        <v>37.85</v>
      </c>
      <c r="T537" s="8">
        <f t="shared" si="87"/>
        <v>38.25</v>
      </c>
      <c r="U537" s="7">
        <f t="shared" si="88"/>
        <v>38.183333333333337</v>
      </c>
      <c r="V537" s="7">
        <f t="shared" si="89"/>
        <v>38.200000000000003</v>
      </c>
    </row>
    <row r="538" spans="1:22" ht="13.5" x14ac:dyDescent="0.25">
      <c r="A538" s="3">
        <f>RSI!A538</f>
        <v>43087</v>
      </c>
      <c r="B538" s="2">
        <f>RSI!B538</f>
        <v>1.4232</v>
      </c>
      <c r="C538" s="2">
        <f>RSI!I538</f>
        <v>54.796997275833235</v>
      </c>
      <c r="D538" s="2">
        <f>MACD!E538</f>
        <v>-3.453055036657493E-2</v>
      </c>
      <c r="E538" s="2">
        <f>MACD!F538</f>
        <v>-2.3966318269267702E-2</v>
      </c>
      <c r="F538" s="2">
        <f>'Moving Avg'!D538</f>
        <v>1.44652</v>
      </c>
      <c r="G538" s="2">
        <f>'Moving Avg'!F538</f>
        <v>1.4018850000000003</v>
      </c>
      <c r="H538" s="2">
        <f>'Moving Avg'!G538</f>
        <v>1.3832439999999995</v>
      </c>
      <c r="I538" s="2">
        <f>'Moving Avg'!H538</f>
        <v>1.4071695000000017</v>
      </c>
      <c r="J538" s="5" t="str">
        <f>OBV!F538</f>
        <v>BEARISH</v>
      </c>
      <c r="K538" s="5" t="str">
        <f>OBV!G538</f>
        <v>STRONG</v>
      </c>
      <c r="L538" s="5" t="str">
        <f>OBV!H538</f>
        <v>CONFIRMED BEARISH</v>
      </c>
      <c r="M538" s="7">
        <f t="shared" si="80"/>
        <v>25</v>
      </c>
      <c r="N538" s="7">
        <f t="shared" si="81"/>
        <v>45</v>
      </c>
      <c r="O538" s="7">
        <f t="shared" si="82"/>
        <v>50</v>
      </c>
      <c r="P538" s="7">
        <f t="shared" si="83"/>
        <v>33</v>
      </c>
      <c r="Q538" s="8">
        <f t="shared" si="84"/>
        <v>36.950000000000003</v>
      </c>
      <c r="R538" s="8">
        <f t="shared" si="85"/>
        <v>39.75</v>
      </c>
      <c r="S538" s="8">
        <f t="shared" si="86"/>
        <v>37.85</v>
      </c>
      <c r="T538" s="8">
        <f t="shared" si="87"/>
        <v>38.25</v>
      </c>
      <c r="U538" s="7">
        <f t="shared" si="88"/>
        <v>38.183333333333337</v>
      </c>
      <c r="V538" s="7">
        <f t="shared" si="89"/>
        <v>38.200000000000003</v>
      </c>
    </row>
    <row r="539" spans="1:22" ht="13.5" x14ac:dyDescent="0.25">
      <c r="A539" s="3">
        <f>RSI!A539</f>
        <v>43088</v>
      </c>
      <c r="B539" s="2">
        <f>RSI!B539</f>
        <v>1.4232</v>
      </c>
      <c r="C539" s="2">
        <f>RSI!I539</f>
        <v>54.796997275833235</v>
      </c>
      <c r="D539" s="2">
        <f>MACD!E539</f>
        <v>-3.6108374373304386E-2</v>
      </c>
      <c r="E539" s="2">
        <f>MACD!F539</f>
        <v>-2.6394729490075042E-2</v>
      </c>
      <c r="F539" s="2">
        <f>'Moving Avg'!D539</f>
        <v>1.4400399999999998</v>
      </c>
      <c r="G539" s="2">
        <f>'Moving Avg'!F539</f>
        <v>1.4057650000000002</v>
      </c>
      <c r="H539" s="2">
        <f>'Moving Avg'!G539</f>
        <v>1.3838899999999992</v>
      </c>
      <c r="I539" s="2">
        <f>'Moving Avg'!H539</f>
        <v>1.4069130000000016</v>
      </c>
      <c r="J539" s="5" t="str">
        <f>OBV!F539</f>
        <v>BEARISH</v>
      </c>
      <c r="K539" s="5" t="str">
        <f>OBV!G539</f>
        <v>STRONG</v>
      </c>
      <c r="L539" s="5" t="str">
        <f>OBV!H539</f>
        <v>CONFIRMED BEARISH</v>
      </c>
      <c r="M539" s="7">
        <f t="shared" si="80"/>
        <v>25</v>
      </c>
      <c r="N539" s="7">
        <f t="shared" si="81"/>
        <v>45</v>
      </c>
      <c r="O539" s="7">
        <f t="shared" si="82"/>
        <v>50</v>
      </c>
      <c r="P539" s="7">
        <f t="shared" si="83"/>
        <v>33</v>
      </c>
      <c r="Q539" s="8">
        <f t="shared" si="84"/>
        <v>36.950000000000003</v>
      </c>
      <c r="R539" s="8">
        <f t="shared" si="85"/>
        <v>39.75</v>
      </c>
      <c r="S539" s="8">
        <f t="shared" si="86"/>
        <v>37.85</v>
      </c>
      <c r="T539" s="8">
        <f t="shared" si="87"/>
        <v>38.25</v>
      </c>
      <c r="U539" s="7">
        <f t="shared" si="88"/>
        <v>38.183333333333337</v>
      </c>
      <c r="V539" s="7">
        <f t="shared" si="89"/>
        <v>38.200000000000003</v>
      </c>
    </row>
    <row r="540" spans="1:22" ht="13.5" x14ac:dyDescent="0.25">
      <c r="A540" s="3">
        <f>RSI!A540</f>
        <v>43089</v>
      </c>
      <c r="B540" s="2">
        <f>RSI!B540</f>
        <v>1.4232</v>
      </c>
      <c r="C540" s="2">
        <f>RSI!I540</f>
        <v>54.796997275833235</v>
      </c>
      <c r="D540" s="2">
        <f>MACD!E540</f>
        <v>-3.15530128472572E-2</v>
      </c>
      <c r="E540" s="2">
        <f>MACD!F540</f>
        <v>-2.7426386161511475E-2</v>
      </c>
      <c r="F540" s="2">
        <f>'Moving Avg'!D540</f>
        <v>1.4348599999999998</v>
      </c>
      <c r="G540" s="2">
        <f>'Moving Avg'!F540</f>
        <v>1.4086750000000001</v>
      </c>
      <c r="H540" s="2">
        <f>'Moving Avg'!G540</f>
        <v>1.3845359999999991</v>
      </c>
      <c r="I540" s="2">
        <f>'Moving Avg'!H540</f>
        <v>1.4066565000000018</v>
      </c>
      <c r="J540" s="5" t="str">
        <f>OBV!F540</f>
        <v>BEARISH</v>
      </c>
      <c r="K540" s="5" t="str">
        <f>OBV!G540</f>
        <v>STRONG</v>
      </c>
      <c r="L540" s="5" t="str">
        <f>OBV!H540</f>
        <v>CONFIRMED BEARISH</v>
      </c>
      <c r="M540" s="7">
        <f t="shared" si="80"/>
        <v>25</v>
      </c>
      <c r="N540" s="7">
        <f t="shared" si="81"/>
        <v>45</v>
      </c>
      <c r="O540" s="7">
        <f t="shared" si="82"/>
        <v>50</v>
      </c>
      <c r="P540" s="7">
        <f t="shared" si="83"/>
        <v>33</v>
      </c>
      <c r="Q540" s="8">
        <f t="shared" si="84"/>
        <v>36.950000000000003</v>
      </c>
      <c r="R540" s="8">
        <f t="shared" si="85"/>
        <v>39.75</v>
      </c>
      <c r="S540" s="8">
        <f t="shared" si="86"/>
        <v>37.85</v>
      </c>
      <c r="T540" s="8">
        <f t="shared" si="87"/>
        <v>38.25</v>
      </c>
      <c r="U540" s="7">
        <f t="shared" si="88"/>
        <v>38.183333333333337</v>
      </c>
      <c r="V540" s="7">
        <f t="shared" si="89"/>
        <v>38.200000000000003</v>
      </c>
    </row>
    <row r="541" spans="1:22" ht="13.5" x14ac:dyDescent="0.25">
      <c r="A541" s="3">
        <f>RSI!A541</f>
        <v>43090</v>
      </c>
      <c r="B541" s="2">
        <f>RSI!B541</f>
        <v>1.4232</v>
      </c>
      <c r="C541" s="2">
        <f>RSI!I541</f>
        <v>54.796997275833235</v>
      </c>
      <c r="D541" s="2">
        <f>MACD!E541</f>
        <v>-2.5786812075029308E-2</v>
      </c>
      <c r="E541" s="2">
        <f>MACD!F541</f>
        <v>-2.7098471344215044E-2</v>
      </c>
      <c r="F541" s="2">
        <f>'Moving Avg'!D541</f>
        <v>1.42838</v>
      </c>
      <c r="G541" s="2">
        <f>'Moving Avg'!F541</f>
        <v>1.4119100000000002</v>
      </c>
      <c r="H541" s="2">
        <f>'Moving Avg'!G541</f>
        <v>1.3858299999999992</v>
      </c>
      <c r="I541" s="2">
        <f>'Moving Avg'!H541</f>
        <v>1.4064940000000015</v>
      </c>
      <c r="J541" s="5" t="str">
        <f>OBV!F541</f>
        <v>BEARISH</v>
      </c>
      <c r="K541" s="5" t="str">
        <f>OBV!G541</f>
        <v>STRONG</v>
      </c>
      <c r="L541" s="5" t="str">
        <f>OBV!H541</f>
        <v>CONFIRMED BEARISH</v>
      </c>
      <c r="M541" s="7">
        <f t="shared" si="80"/>
        <v>25</v>
      </c>
      <c r="N541" s="7">
        <f t="shared" si="81"/>
        <v>0</v>
      </c>
      <c r="O541" s="7">
        <f t="shared" si="82"/>
        <v>50</v>
      </c>
      <c r="P541" s="7">
        <f t="shared" si="83"/>
        <v>33</v>
      </c>
      <c r="Q541" s="8">
        <f t="shared" si="84"/>
        <v>21.2</v>
      </c>
      <c r="R541" s="8">
        <f t="shared" si="85"/>
        <v>30.75</v>
      </c>
      <c r="S541" s="8">
        <f t="shared" si="86"/>
        <v>31.1</v>
      </c>
      <c r="T541" s="8">
        <f t="shared" si="87"/>
        <v>27</v>
      </c>
      <c r="U541" s="7">
        <f t="shared" si="88"/>
        <v>27.683333333333337</v>
      </c>
      <c r="V541" s="7">
        <f t="shared" si="89"/>
        <v>27.512500000000003</v>
      </c>
    </row>
    <row r="542" spans="1:22" ht="13.5" x14ac:dyDescent="0.25">
      <c r="A542" s="3">
        <f>RSI!A542</f>
        <v>43091</v>
      </c>
      <c r="B542" s="2">
        <f>RSI!B542</f>
        <v>1.462</v>
      </c>
      <c r="C542" s="2">
        <f>RSI!I542</f>
        <v>66.046790821691403</v>
      </c>
      <c r="D542" s="2">
        <f>MACD!E542</f>
        <v>-1.886472529251404E-2</v>
      </c>
      <c r="E542" s="2">
        <f>MACD!F542</f>
        <v>-2.5451722133874845E-2</v>
      </c>
      <c r="F542" s="2">
        <f>'Moving Avg'!D542</f>
        <v>1.43096</v>
      </c>
      <c r="G542" s="2">
        <f>'Moving Avg'!F542</f>
        <v>1.4164350000000003</v>
      </c>
      <c r="H542" s="2">
        <f>'Moving Avg'!G542</f>
        <v>1.3881579999999993</v>
      </c>
      <c r="I542" s="2">
        <f>'Moving Avg'!H542</f>
        <v>1.4064945000000015</v>
      </c>
      <c r="J542" s="5" t="str">
        <f>OBV!F542</f>
        <v>BULLISH</v>
      </c>
      <c r="K542" s="5" t="str">
        <f>OBV!G542</f>
        <v>WEAK</v>
      </c>
      <c r="L542" s="5" t="str">
        <f>OBV!H542</f>
        <v>CONFIRMED BULLISH</v>
      </c>
      <c r="M542" s="7">
        <f t="shared" si="80"/>
        <v>25</v>
      </c>
      <c r="N542" s="7">
        <f t="shared" si="81"/>
        <v>0</v>
      </c>
      <c r="O542" s="7">
        <f t="shared" si="82"/>
        <v>50</v>
      </c>
      <c r="P542" s="7">
        <f t="shared" si="83"/>
        <v>67</v>
      </c>
      <c r="Q542" s="8">
        <f t="shared" si="84"/>
        <v>26.299999999999997</v>
      </c>
      <c r="R542" s="8">
        <f t="shared" si="85"/>
        <v>39.25</v>
      </c>
      <c r="S542" s="8">
        <f t="shared" si="86"/>
        <v>46.400000000000006</v>
      </c>
      <c r="T542" s="8">
        <f t="shared" si="87"/>
        <v>35.5</v>
      </c>
      <c r="U542" s="7">
        <f t="shared" si="88"/>
        <v>37.31666666666667</v>
      </c>
      <c r="V542" s="7">
        <f t="shared" si="89"/>
        <v>36.862499999999997</v>
      </c>
    </row>
    <row r="543" spans="1:22" ht="13.5" x14ac:dyDescent="0.25">
      <c r="A543" s="3">
        <f>RSI!A543</f>
        <v>43094</v>
      </c>
      <c r="B543" s="2">
        <f>RSI!B543</f>
        <v>1.5203</v>
      </c>
      <c r="C543" s="2">
        <f>RSI!I543</f>
        <v>75.794664405626747</v>
      </c>
      <c r="D543" s="2">
        <f>MACD!E543</f>
        <v>-1.7617908294332185E-2</v>
      </c>
      <c r="E543" s="2">
        <f>MACD!F543</f>
        <v>-2.3884959365966317E-2</v>
      </c>
      <c r="F543" s="2">
        <f>'Moving Avg'!D543</f>
        <v>1.45038</v>
      </c>
      <c r="G543" s="2">
        <f>'Moving Avg'!F543</f>
        <v>1.4238750000000002</v>
      </c>
      <c r="H543" s="2">
        <f>'Moving Avg'!G543</f>
        <v>1.3916519999999997</v>
      </c>
      <c r="I543" s="2">
        <f>'Moving Avg'!H543</f>
        <v>1.4067235000000016</v>
      </c>
      <c r="J543" s="5" t="str">
        <f>OBV!F543</f>
        <v>BULLISH</v>
      </c>
      <c r="K543" s="5" t="str">
        <f>OBV!G543</f>
        <v>WEAK</v>
      </c>
      <c r="L543" s="5" t="str">
        <f>OBV!H543</f>
        <v>CONFIRMED BULLISH</v>
      </c>
      <c r="M543" s="7">
        <f t="shared" si="80"/>
        <v>0</v>
      </c>
      <c r="N543" s="7">
        <f t="shared" si="81"/>
        <v>0</v>
      </c>
      <c r="O543" s="7">
        <f t="shared" si="82"/>
        <v>50</v>
      </c>
      <c r="P543" s="7">
        <f t="shared" si="83"/>
        <v>67</v>
      </c>
      <c r="Q543" s="8">
        <f t="shared" si="84"/>
        <v>17.549999999999997</v>
      </c>
      <c r="R543" s="8">
        <f t="shared" si="85"/>
        <v>34.25</v>
      </c>
      <c r="S543" s="8">
        <f t="shared" si="86"/>
        <v>42.650000000000006</v>
      </c>
      <c r="T543" s="8">
        <f t="shared" si="87"/>
        <v>29.25</v>
      </c>
      <c r="U543" s="7">
        <f t="shared" si="88"/>
        <v>31.483333333333334</v>
      </c>
      <c r="V543" s="7">
        <f t="shared" si="89"/>
        <v>30.925000000000001</v>
      </c>
    </row>
    <row r="544" spans="1:22" ht="13.5" x14ac:dyDescent="0.25">
      <c r="A544" s="3">
        <f>RSI!A544</f>
        <v>43095</v>
      </c>
      <c r="B544" s="2">
        <f>RSI!B544</f>
        <v>1.5266999999999999</v>
      </c>
      <c r="C544" s="2">
        <f>RSI!I544</f>
        <v>76.589249649594194</v>
      </c>
      <c r="D544" s="2">
        <f>MACD!E544</f>
        <v>-1.765167949753077E-2</v>
      </c>
      <c r="E544" s="2">
        <f>MACD!F544</f>
        <v>-2.2638303392279208E-2</v>
      </c>
      <c r="F544" s="2">
        <f>'Moving Avg'!D544</f>
        <v>1.4710799999999999</v>
      </c>
      <c r="G544" s="2">
        <f>'Moving Avg'!F544</f>
        <v>1.4316350000000004</v>
      </c>
      <c r="H544" s="2">
        <f>'Moving Avg'!G544</f>
        <v>1.395016</v>
      </c>
      <c r="I544" s="2">
        <f>'Moving Avg'!H544</f>
        <v>1.4069845000000014</v>
      </c>
      <c r="J544" s="5" t="str">
        <f>OBV!F544</f>
        <v>BULLISH</v>
      </c>
      <c r="K544" s="5" t="str">
        <f>OBV!G544</f>
        <v>WEAK</v>
      </c>
      <c r="L544" s="5" t="str">
        <f>OBV!H544</f>
        <v>CONFIRMED BULLISH</v>
      </c>
      <c r="M544" s="7">
        <f t="shared" si="80"/>
        <v>0</v>
      </c>
      <c r="N544" s="7">
        <f t="shared" si="81"/>
        <v>0</v>
      </c>
      <c r="O544" s="7">
        <f t="shared" si="82"/>
        <v>50</v>
      </c>
      <c r="P544" s="7">
        <f t="shared" si="83"/>
        <v>67</v>
      </c>
      <c r="Q544" s="8">
        <f t="shared" si="84"/>
        <v>17.549999999999997</v>
      </c>
      <c r="R544" s="8">
        <f t="shared" si="85"/>
        <v>34.25</v>
      </c>
      <c r="S544" s="8">
        <f t="shared" si="86"/>
        <v>42.650000000000006</v>
      </c>
      <c r="T544" s="8">
        <f t="shared" si="87"/>
        <v>29.25</v>
      </c>
      <c r="U544" s="7">
        <f t="shared" si="88"/>
        <v>31.483333333333334</v>
      </c>
      <c r="V544" s="7">
        <f t="shared" si="89"/>
        <v>30.925000000000001</v>
      </c>
    </row>
    <row r="545" spans="1:22" ht="13.5" x14ac:dyDescent="0.25">
      <c r="A545" s="3">
        <f>RSI!A545</f>
        <v>43096</v>
      </c>
      <c r="B545" s="2">
        <f>RSI!B545</f>
        <v>1.5138</v>
      </c>
      <c r="C545" s="2">
        <f>RSI!I545</f>
        <v>71.494789177658021</v>
      </c>
      <c r="D545" s="2">
        <f>MACD!E545</f>
        <v>-1.8331680531404215E-2</v>
      </c>
      <c r="E545" s="2">
        <f>MACD!F545</f>
        <v>-2.1776978820104213E-2</v>
      </c>
      <c r="F545" s="2">
        <f>'Moving Avg'!D545</f>
        <v>1.4891999999999999</v>
      </c>
      <c r="G545" s="2">
        <f>'Moving Avg'!F545</f>
        <v>1.4390750000000003</v>
      </c>
      <c r="H545" s="2">
        <f>'Moving Avg'!G545</f>
        <v>1.3985099999999999</v>
      </c>
      <c r="I545" s="2">
        <f>'Moving Avg'!H545</f>
        <v>1.4071810000000013</v>
      </c>
      <c r="J545" s="5" t="str">
        <f>OBV!F545</f>
        <v>BULLISH</v>
      </c>
      <c r="K545" s="5" t="str">
        <f>OBV!G545</f>
        <v>WEAK</v>
      </c>
      <c r="L545" s="5" t="str">
        <f>OBV!H545</f>
        <v>CONFIRMED BULLISH</v>
      </c>
      <c r="M545" s="7">
        <f t="shared" si="80"/>
        <v>0</v>
      </c>
      <c r="N545" s="7">
        <f t="shared" si="81"/>
        <v>0</v>
      </c>
      <c r="O545" s="7">
        <f t="shared" si="82"/>
        <v>50</v>
      </c>
      <c r="P545" s="7">
        <f t="shared" si="83"/>
        <v>67</v>
      </c>
      <c r="Q545" s="8">
        <f t="shared" si="84"/>
        <v>17.549999999999997</v>
      </c>
      <c r="R545" s="8">
        <f t="shared" si="85"/>
        <v>34.25</v>
      </c>
      <c r="S545" s="8">
        <f t="shared" si="86"/>
        <v>42.650000000000006</v>
      </c>
      <c r="T545" s="8">
        <f t="shared" si="87"/>
        <v>29.25</v>
      </c>
      <c r="U545" s="7">
        <f t="shared" si="88"/>
        <v>31.483333333333334</v>
      </c>
      <c r="V545" s="7">
        <f t="shared" si="89"/>
        <v>30.925000000000001</v>
      </c>
    </row>
    <row r="546" spans="1:22" ht="13.5" x14ac:dyDescent="0.25">
      <c r="A546" s="3">
        <f>RSI!A546</f>
        <v>43097</v>
      </c>
      <c r="B546" s="2">
        <f>RSI!B546</f>
        <v>1.5138</v>
      </c>
      <c r="C546" s="2">
        <f>RSI!I546</f>
        <v>71.494789177658021</v>
      </c>
      <c r="D546" s="2">
        <f>MACD!E546</f>
        <v>-1.8392858771260512E-2</v>
      </c>
      <c r="E546" s="2">
        <f>MACD!F546</f>
        <v>-2.1100154810335475E-2</v>
      </c>
      <c r="F546" s="2">
        <f>'Moving Avg'!D546</f>
        <v>1.50732</v>
      </c>
      <c r="G546" s="2">
        <f>'Moving Avg'!F546</f>
        <v>1.4461900000000003</v>
      </c>
      <c r="H546" s="2">
        <f>'Moving Avg'!G546</f>
        <v>1.402004</v>
      </c>
      <c r="I546" s="2">
        <f>'Moving Avg'!H546</f>
        <v>1.4073775000000013</v>
      </c>
      <c r="J546" s="5" t="str">
        <f>OBV!F546</f>
        <v>BULLISH</v>
      </c>
      <c r="K546" s="5" t="str">
        <f>OBV!G546</f>
        <v>WEAK</v>
      </c>
      <c r="L546" s="5" t="str">
        <f>OBV!H546</f>
        <v>CONFIRMED BULLISH</v>
      </c>
      <c r="M546" s="7">
        <f t="shared" si="80"/>
        <v>0</v>
      </c>
      <c r="N546" s="7">
        <f t="shared" si="81"/>
        <v>0</v>
      </c>
      <c r="O546" s="7">
        <f t="shared" si="82"/>
        <v>50</v>
      </c>
      <c r="P546" s="7">
        <f t="shared" si="83"/>
        <v>67</v>
      </c>
      <c r="Q546" s="8">
        <f t="shared" si="84"/>
        <v>17.549999999999997</v>
      </c>
      <c r="R546" s="8">
        <f t="shared" si="85"/>
        <v>34.25</v>
      </c>
      <c r="S546" s="8">
        <f t="shared" si="86"/>
        <v>42.650000000000006</v>
      </c>
      <c r="T546" s="8">
        <f t="shared" si="87"/>
        <v>29.25</v>
      </c>
      <c r="U546" s="7">
        <f t="shared" si="88"/>
        <v>31.483333333333334</v>
      </c>
      <c r="V546" s="7">
        <f t="shared" si="89"/>
        <v>30.925000000000001</v>
      </c>
    </row>
    <row r="547" spans="1:22" ht="13.5" x14ac:dyDescent="0.25">
      <c r="A547" s="3">
        <f>RSI!A547</f>
        <v>43098</v>
      </c>
      <c r="B547" s="2">
        <f>RSI!B547</f>
        <v>1.5590999999999999</v>
      </c>
      <c r="C547" s="2">
        <f>RSI!I547</f>
        <v>77.570838368817022</v>
      </c>
      <c r="D547" s="2">
        <f>MACD!E547</f>
        <v>-2.3249988631304452E-2</v>
      </c>
      <c r="E547" s="2">
        <f>MACD!F547</f>
        <v>-2.1530121574529271E-2</v>
      </c>
      <c r="F547" s="2">
        <f>'Moving Avg'!D547</f>
        <v>1.5267399999999998</v>
      </c>
      <c r="G547" s="2">
        <f>'Moving Avg'!F547</f>
        <v>1.454925</v>
      </c>
      <c r="H547" s="2">
        <f>'Moving Avg'!G547</f>
        <v>1.406534</v>
      </c>
      <c r="I547" s="2">
        <f>'Moving Avg'!H547</f>
        <v>1.4079575000000009</v>
      </c>
      <c r="J547" s="5" t="str">
        <f>OBV!F547</f>
        <v>BULLISH</v>
      </c>
      <c r="K547" s="5" t="str">
        <f>OBV!G547</f>
        <v>WEAK</v>
      </c>
      <c r="L547" s="5" t="str">
        <f>OBV!H547</f>
        <v>CONFIRMED BULLISH</v>
      </c>
      <c r="M547" s="7">
        <f t="shared" si="80"/>
        <v>0</v>
      </c>
      <c r="N547" s="7">
        <f t="shared" si="81"/>
        <v>45</v>
      </c>
      <c r="O547" s="7">
        <f t="shared" si="82"/>
        <v>50</v>
      </c>
      <c r="P547" s="7">
        <f t="shared" si="83"/>
        <v>67</v>
      </c>
      <c r="Q547" s="8">
        <f t="shared" si="84"/>
        <v>33.299999999999997</v>
      </c>
      <c r="R547" s="8">
        <f t="shared" si="85"/>
        <v>43.25</v>
      </c>
      <c r="S547" s="8">
        <f t="shared" si="86"/>
        <v>49.400000000000006</v>
      </c>
      <c r="T547" s="8">
        <f t="shared" si="87"/>
        <v>40.5</v>
      </c>
      <c r="U547" s="7">
        <f t="shared" si="88"/>
        <v>41.983333333333334</v>
      </c>
      <c r="V547" s="7">
        <f t="shared" si="89"/>
        <v>41.612499999999997</v>
      </c>
    </row>
    <row r="548" spans="1:22" ht="13.5" x14ac:dyDescent="0.25">
      <c r="A548" s="3">
        <f>RSI!A548</f>
        <v>43102</v>
      </c>
      <c r="B548" s="2">
        <f>RSI!B548</f>
        <v>1.5331999999999999</v>
      </c>
      <c r="C548" s="2">
        <f>RSI!I548</f>
        <v>68.571200725256745</v>
      </c>
      <c r="D548" s="2">
        <f>MACD!E548</f>
        <v>-3.011013323810463E-2</v>
      </c>
      <c r="E548" s="2">
        <f>MACD!F548</f>
        <v>-2.3246123907244343E-2</v>
      </c>
      <c r="F548" s="2">
        <f>'Moving Avg'!D548</f>
        <v>1.5293199999999998</v>
      </c>
      <c r="G548" s="2">
        <f>'Moving Avg'!F548</f>
        <v>1.4623650000000001</v>
      </c>
      <c r="H548" s="2">
        <f>'Moving Avg'!G548</f>
        <v>1.4105459999999996</v>
      </c>
      <c r="I548" s="2">
        <f>'Moving Avg'!H548</f>
        <v>1.4082195000000011</v>
      </c>
      <c r="J548" s="5" t="str">
        <f>OBV!F548</f>
        <v>BULLISH</v>
      </c>
      <c r="K548" s="5" t="str">
        <f>OBV!G548</f>
        <v>WEAK</v>
      </c>
      <c r="L548" s="5" t="str">
        <f>OBV!H548</f>
        <v>CONFIRMED BULLISH</v>
      </c>
      <c r="M548" s="7">
        <f t="shared" si="80"/>
        <v>25</v>
      </c>
      <c r="N548" s="7">
        <f t="shared" si="81"/>
        <v>45</v>
      </c>
      <c r="O548" s="7">
        <f t="shared" si="82"/>
        <v>50</v>
      </c>
      <c r="P548" s="7">
        <f t="shared" si="83"/>
        <v>67</v>
      </c>
      <c r="Q548" s="8">
        <f t="shared" si="84"/>
        <v>42.05</v>
      </c>
      <c r="R548" s="8">
        <f t="shared" si="85"/>
        <v>48.25</v>
      </c>
      <c r="S548" s="8">
        <f t="shared" si="86"/>
        <v>53.150000000000006</v>
      </c>
      <c r="T548" s="8">
        <f t="shared" si="87"/>
        <v>46.75</v>
      </c>
      <c r="U548" s="7">
        <f t="shared" si="88"/>
        <v>47.816666666666663</v>
      </c>
      <c r="V548" s="7">
        <f t="shared" si="89"/>
        <v>47.55</v>
      </c>
    </row>
    <row r="549" spans="1:22" ht="13.5" x14ac:dyDescent="0.25">
      <c r="A549" s="3">
        <f>RSI!A549</f>
        <v>43103</v>
      </c>
      <c r="B549" s="2">
        <f>RSI!B549</f>
        <v>1.4879</v>
      </c>
      <c r="C549" s="2">
        <f>RSI!I549</f>
        <v>56.27374011282501</v>
      </c>
      <c r="D549" s="2">
        <f>MACD!E549</f>
        <v>-3.3039760685163566E-2</v>
      </c>
      <c r="E549" s="2">
        <f>MACD!F549</f>
        <v>-2.520485126282819E-2</v>
      </c>
      <c r="F549" s="2">
        <f>'Moving Avg'!D549</f>
        <v>1.52156</v>
      </c>
      <c r="G549" s="2">
        <f>'Moving Avg'!F549</f>
        <v>1.4681849999999999</v>
      </c>
      <c r="H549" s="2">
        <f>'Moving Avg'!G549</f>
        <v>1.4133919999999995</v>
      </c>
      <c r="I549" s="2">
        <f>'Moving Avg'!H549</f>
        <v>1.4082865000000013</v>
      </c>
      <c r="J549" s="5" t="str">
        <f>OBV!F549</f>
        <v>BEARISH</v>
      </c>
      <c r="K549" s="5" t="str">
        <f>OBV!G549</f>
        <v>STRONG</v>
      </c>
      <c r="L549" s="5" t="str">
        <f>OBV!H549</f>
        <v>CONFIRMED BEARISH</v>
      </c>
      <c r="M549" s="7">
        <f t="shared" si="80"/>
        <v>25</v>
      </c>
      <c r="N549" s="7">
        <f t="shared" si="81"/>
        <v>45</v>
      </c>
      <c r="O549" s="7">
        <f t="shared" si="82"/>
        <v>50</v>
      </c>
      <c r="P549" s="7">
        <f t="shared" si="83"/>
        <v>33</v>
      </c>
      <c r="Q549" s="8">
        <f t="shared" si="84"/>
        <v>36.950000000000003</v>
      </c>
      <c r="R549" s="8">
        <f t="shared" si="85"/>
        <v>39.75</v>
      </c>
      <c r="S549" s="8">
        <f t="shared" si="86"/>
        <v>37.85</v>
      </c>
      <c r="T549" s="8">
        <f t="shared" si="87"/>
        <v>38.25</v>
      </c>
      <c r="U549" s="7">
        <f t="shared" si="88"/>
        <v>38.183333333333337</v>
      </c>
      <c r="V549" s="7">
        <f t="shared" si="89"/>
        <v>38.200000000000003</v>
      </c>
    </row>
    <row r="550" spans="1:22" ht="13.5" x14ac:dyDescent="0.25">
      <c r="A550" s="3">
        <f>RSI!A550</f>
        <v>43104</v>
      </c>
      <c r="B550" s="2">
        <f>RSI!B550</f>
        <v>1.4814000000000001</v>
      </c>
      <c r="C550" s="2">
        <f>RSI!I550</f>
        <v>54.756313402280007</v>
      </c>
      <c r="D550" s="2">
        <f>MACD!E550</f>
        <v>-3.5214371811090883E-2</v>
      </c>
      <c r="E550" s="2">
        <f>MACD!F550</f>
        <v>-2.7206755372480729E-2</v>
      </c>
      <c r="F550" s="2">
        <f>'Moving Avg'!D550</f>
        <v>1.5150799999999998</v>
      </c>
      <c r="G550" s="2">
        <f>'Moving Avg'!F550</f>
        <v>1.47174</v>
      </c>
      <c r="H550" s="2">
        <f>'Moving Avg'!G550</f>
        <v>1.4157199999999994</v>
      </c>
      <c r="I550" s="2">
        <f>'Moving Avg'!H550</f>
        <v>1.408321000000001</v>
      </c>
      <c r="J550" s="5" t="str">
        <f>OBV!F550</f>
        <v>BULLISH</v>
      </c>
      <c r="K550" s="5" t="str">
        <f>OBV!G550</f>
        <v>WEAK</v>
      </c>
      <c r="L550" s="5" t="str">
        <f>OBV!H550</f>
        <v>BULLISH DIVERGENCE</v>
      </c>
      <c r="M550" s="7">
        <f t="shared" si="80"/>
        <v>25</v>
      </c>
      <c r="N550" s="7">
        <f t="shared" si="81"/>
        <v>45</v>
      </c>
      <c r="O550" s="7">
        <f t="shared" si="82"/>
        <v>50</v>
      </c>
      <c r="P550" s="7">
        <f t="shared" si="83"/>
        <v>50</v>
      </c>
      <c r="Q550" s="8">
        <f t="shared" si="84"/>
        <v>39.5</v>
      </c>
      <c r="R550" s="8">
        <f t="shared" si="85"/>
        <v>44</v>
      </c>
      <c r="S550" s="8">
        <f t="shared" si="86"/>
        <v>45.5</v>
      </c>
      <c r="T550" s="8">
        <f t="shared" si="87"/>
        <v>42.5</v>
      </c>
      <c r="U550" s="7">
        <f t="shared" si="88"/>
        <v>43</v>
      </c>
      <c r="V550" s="7">
        <f t="shared" si="89"/>
        <v>42.875</v>
      </c>
    </row>
    <row r="551" spans="1:22" ht="13.5" x14ac:dyDescent="0.25">
      <c r="A551" s="3">
        <f>RSI!A551</f>
        <v>43105</v>
      </c>
      <c r="B551" s="2">
        <f>RSI!B551</f>
        <v>1.4297</v>
      </c>
      <c r="C551" s="2">
        <f>RSI!I551</f>
        <v>44.482090126184659</v>
      </c>
      <c r="D551" s="2">
        <f>MACD!E551</f>
        <v>-3.3350441817887599E-2</v>
      </c>
      <c r="E551" s="2">
        <f>MACD!F551</f>
        <v>-2.8435492661562103E-2</v>
      </c>
      <c r="F551" s="2">
        <f>'Moving Avg'!D551</f>
        <v>1.4982599999999997</v>
      </c>
      <c r="G551" s="2">
        <f>'Moving Avg'!F551</f>
        <v>1.472065</v>
      </c>
      <c r="H551" s="2">
        <f>'Moving Avg'!G551</f>
        <v>1.4170139999999996</v>
      </c>
      <c r="I551" s="2">
        <f>'Moving Avg'!H551</f>
        <v>1.4080030000000014</v>
      </c>
      <c r="J551" s="5" t="str">
        <f>OBV!F551</f>
        <v>BEARISH</v>
      </c>
      <c r="K551" s="5" t="str">
        <f>OBV!G551</f>
        <v>STRONG</v>
      </c>
      <c r="L551" s="5" t="str">
        <f>OBV!H551</f>
        <v>CONFIRMED BEARISH</v>
      </c>
      <c r="M551" s="7">
        <f t="shared" si="80"/>
        <v>25</v>
      </c>
      <c r="N551" s="7">
        <f t="shared" si="81"/>
        <v>45</v>
      </c>
      <c r="O551" s="7">
        <f t="shared" si="82"/>
        <v>50</v>
      </c>
      <c r="P551" s="7">
        <f t="shared" si="83"/>
        <v>33</v>
      </c>
      <c r="Q551" s="8">
        <f t="shared" si="84"/>
        <v>36.950000000000003</v>
      </c>
      <c r="R551" s="8">
        <f t="shared" si="85"/>
        <v>39.75</v>
      </c>
      <c r="S551" s="8">
        <f t="shared" si="86"/>
        <v>37.85</v>
      </c>
      <c r="T551" s="8">
        <f t="shared" si="87"/>
        <v>38.25</v>
      </c>
      <c r="U551" s="7">
        <f t="shared" si="88"/>
        <v>38.183333333333337</v>
      </c>
      <c r="V551" s="7">
        <f t="shared" si="89"/>
        <v>38.200000000000003</v>
      </c>
    </row>
    <row r="552" spans="1:22" ht="13.5" x14ac:dyDescent="0.25">
      <c r="A552" s="3">
        <f>RSI!A552</f>
        <v>43108</v>
      </c>
      <c r="B552" s="2">
        <f>RSI!B552</f>
        <v>1.4491000000000001</v>
      </c>
      <c r="C552" s="2">
        <f>RSI!I552</f>
        <v>48.395021829702443</v>
      </c>
      <c r="D552" s="2">
        <f>MACD!E552</f>
        <v>-2.7051916132980303E-2</v>
      </c>
      <c r="E552" s="2">
        <f>MACD!F552</f>
        <v>-2.8158777355845745E-2</v>
      </c>
      <c r="F552" s="2">
        <f>'Moving Avg'!D552</f>
        <v>1.4762599999999999</v>
      </c>
      <c r="G552" s="2">
        <f>'Moving Avg'!F552</f>
        <v>1.47174</v>
      </c>
      <c r="H552" s="2">
        <f>'Moving Avg'!G552</f>
        <v>1.4186959999999997</v>
      </c>
      <c r="I552" s="2">
        <f>'Moving Avg'!H552</f>
        <v>1.4077820000000014</v>
      </c>
      <c r="J552" s="5" t="str">
        <f>OBV!F552</f>
        <v>BEARISH</v>
      </c>
      <c r="K552" s="5" t="str">
        <f>OBV!G552</f>
        <v>STRONG</v>
      </c>
      <c r="L552" s="5" t="str">
        <f>OBV!H552</f>
        <v>CONFIRMED BEARISH</v>
      </c>
      <c r="M552" s="7">
        <f t="shared" si="80"/>
        <v>25</v>
      </c>
      <c r="N552" s="7">
        <f t="shared" si="81"/>
        <v>0</v>
      </c>
      <c r="O552" s="7">
        <f t="shared" si="82"/>
        <v>50</v>
      </c>
      <c r="P552" s="7">
        <f t="shared" si="83"/>
        <v>33</v>
      </c>
      <c r="Q552" s="8">
        <f t="shared" si="84"/>
        <v>21.2</v>
      </c>
      <c r="R552" s="8">
        <f t="shared" si="85"/>
        <v>30.75</v>
      </c>
      <c r="S552" s="8">
        <f t="shared" si="86"/>
        <v>31.1</v>
      </c>
      <c r="T552" s="8">
        <f t="shared" si="87"/>
        <v>27</v>
      </c>
      <c r="U552" s="7">
        <f t="shared" si="88"/>
        <v>27.683333333333337</v>
      </c>
      <c r="V552" s="7">
        <f t="shared" si="89"/>
        <v>27.512500000000003</v>
      </c>
    </row>
    <row r="553" spans="1:22" ht="13.5" x14ac:dyDescent="0.25">
      <c r="A553" s="3">
        <f>RSI!A553</f>
        <v>43109</v>
      </c>
      <c r="B553" s="2">
        <f>RSI!B553</f>
        <v>1.4103000000000001</v>
      </c>
      <c r="C553" s="2">
        <f>RSI!I553</f>
        <v>42.016708281221661</v>
      </c>
      <c r="D553" s="2">
        <f>MACD!E553</f>
        <v>-9.818576452406802E-3</v>
      </c>
      <c r="E553" s="2">
        <f>MACD!F553</f>
        <v>-2.4490737175157956E-2</v>
      </c>
      <c r="F553" s="2">
        <f>'Moving Avg'!D553</f>
        <v>1.4516800000000001</v>
      </c>
      <c r="G553" s="2">
        <f>'Moving Avg'!F553</f>
        <v>1.4694750000000001</v>
      </c>
      <c r="H553" s="2">
        <f>'Moving Avg'!G553</f>
        <v>1.4198600000000001</v>
      </c>
      <c r="I553" s="2">
        <f>'Moving Avg'!H553</f>
        <v>1.4073670000000014</v>
      </c>
      <c r="J553" s="5" t="str">
        <f>OBV!F553</f>
        <v>BEARISH</v>
      </c>
      <c r="K553" s="5" t="str">
        <f>OBV!G553</f>
        <v>STRONG</v>
      </c>
      <c r="L553" s="5" t="str">
        <f>OBV!H553</f>
        <v>CONFIRMED BEARISH</v>
      </c>
      <c r="M553" s="7">
        <f t="shared" si="80"/>
        <v>25</v>
      </c>
      <c r="N553" s="7">
        <f t="shared" si="81"/>
        <v>0</v>
      </c>
      <c r="O553" s="7">
        <f t="shared" si="82"/>
        <v>50</v>
      </c>
      <c r="P553" s="7">
        <f t="shared" si="83"/>
        <v>33</v>
      </c>
      <c r="Q553" s="8">
        <f t="shared" si="84"/>
        <v>21.2</v>
      </c>
      <c r="R553" s="8">
        <f t="shared" si="85"/>
        <v>30.75</v>
      </c>
      <c r="S553" s="8">
        <f t="shared" si="86"/>
        <v>31.1</v>
      </c>
      <c r="T553" s="8">
        <f t="shared" si="87"/>
        <v>27</v>
      </c>
      <c r="U553" s="7">
        <f t="shared" si="88"/>
        <v>27.683333333333337</v>
      </c>
      <c r="V553" s="7">
        <f t="shared" si="89"/>
        <v>27.512500000000003</v>
      </c>
    </row>
    <row r="554" spans="1:22" ht="13.5" x14ac:dyDescent="0.25">
      <c r="A554" s="3">
        <f>RSI!A554</f>
        <v>43110</v>
      </c>
      <c r="B554" s="2">
        <f>RSI!B554</f>
        <v>1.4491000000000001</v>
      </c>
      <c r="C554" s="2">
        <f>RSI!I554</f>
        <v>49.223654750054926</v>
      </c>
      <c r="D554" s="2">
        <f>MACD!E554</f>
        <v>3.1593230289819196E-3</v>
      </c>
      <c r="E554" s="2">
        <f>MACD!F554</f>
        <v>-1.8960725134329982E-2</v>
      </c>
      <c r="F554" s="2">
        <f>'Moving Avg'!D554</f>
        <v>1.4439200000000003</v>
      </c>
      <c r="G554" s="2">
        <f>'Moving Avg'!F554</f>
        <v>1.4691500000000002</v>
      </c>
      <c r="H554" s="2">
        <f>'Moving Avg'!G554</f>
        <v>1.4218000000000004</v>
      </c>
      <c r="I554" s="2">
        <f>'Moving Avg'!H554</f>
        <v>1.4071460000000013</v>
      </c>
      <c r="J554" s="5" t="str">
        <f>OBV!F554</f>
        <v>BEARISH</v>
      </c>
      <c r="K554" s="5" t="str">
        <f>OBV!G554</f>
        <v>STRONG</v>
      </c>
      <c r="L554" s="5" t="str">
        <f>OBV!H554</f>
        <v>CONFIRMED BEARISH</v>
      </c>
      <c r="M554" s="7">
        <f t="shared" si="80"/>
        <v>25</v>
      </c>
      <c r="N554" s="7">
        <f t="shared" si="81"/>
        <v>0</v>
      </c>
      <c r="O554" s="7">
        <f t="shared" si="82"/>
        <v>50</v>
      </c>
      <c r="P554" s="7">
        <f t="shared" si="83"/>
        <v>33</v>
      </c>
      <c r="Q554" s="8">
        <f t="shared" si="84"/>
        <v>21.2</v>
      </c>
      <c r="R554" s="8">
        <f t="shared" si="85"/>
        <v>30.75</v>
      </c>
      <c r="S554" s="8">
        <f t="shared" si="86"/>
        <v>31.1</v>
      </c>
      <c r="T554" s="8">
        <f t="shared" si="87"/>
        <v>27</v>
      </c>
      <c r="U554" s="7">
        <f t="shared" si="88"/>
        <v>27.683333333333337</v>
      </c>
      <c r="V554" s="7">
        <f t="shared" si="89"/>
        <v>27.512500000000003</v>
      </c>
    </row>
    <row r="555" spans="1:22" ht="13.5" x14ac:dyDescent="0.25">
      <c r="A555" s="3">
        <f>RSI!A555</f>
        <v>43111</v>
      </c>
      <c r="B555" s="2">
        <f>RSI!B555</f>
        <v>1.4491000000000001</v>
      </c>
      <c r="C555" s="2">
        <f>RSI!I555</f>
        <v>49.223654750054926</v>
      </c>
      <c r="D555" s="2">
        <f>MACD!E555</f>
        <v>1.2190904411506054E-2</v>
      </c>
      <c r="E555" s="2">
        <f>MACD!F555</f>
        <v>-1.2730399225162775E-2</v>
      </c>
      <c r="F555" s="2">
        <f>'Moving Avg'!D555</f>
        <v>1.4374600000000002</v>
      </c>
      <c r="G555" s="2">
        <f>'Moving Avg'!F555</f>
        <v>1.4691500000000004</v>
      </c>
      <c r="H555" s="2">
        <f>'Moving Avg'!G555</f>
        <v>1.4232240000000005</v>
      </c>
      <c r="I555" s="2">
        <f>'Moving Avg'!H555</f>
        <v>1.4070505000000011</v>
      </c>
      <c r="J555" s="5" t="str">
        <f>OBV!F555</f>
        <v>BEARISH</v>
      </c>
      <c r="K555" s="5" t="str">
        <f>OBV!G555</f>
        <v>STRONG</v>
      </c>
      <c r="L555" s="5" t="str">
        <f>OBV!H555</f>
        <v>CONFIRMED BEARISH</v>
      </c>
      <c r="M555" s="7">
        <f t="shared" si="80"/>
        <v>25</v>
      </c>
      <c r="N555" s="7">
        <f t="shared" si="81"/>
        <v>0</v>
      </c>
      <c r="O555" s="7">
        <f t="shared" si="82"/>
        <v>50</v>
      </c>
      <c r="P555" s="7">
        <f t="shared" si="83"/>
        <v>33</v>
      </c>
      <c r="Q555" s="8">
        <f t="shared" si="84"/>
        <v>21.2</v>
      </c>
      <c r="R555" s="8">
        <f t="shared" si="85"/>
        <v>30.75</v>
      </c>
      <c r="S555" s="8">
        <f t="shared" si="86"/>
        <v>31.1</v>
      </c>
      <c r="T555" s="8">
        <f t="shared" si="87"/>
        <v>27</v>
      </c>
      <c r="U555" s="7">
        <f t="shared" si="88"/>
        <v>27.683333333333337</v>
      </c>
      <c r="V555" s="7">
        <f t="shared" si="89"/>
        <v>27.512500000000003</v>
      </c>
    </row>
    <row r="556" spans="1:22" ht="13.5" x14ac:dyDescent="0.25">
      <c r="A556" s="3">
        <f>RSI!A556</f>
        <v>43112</v>
      </c>
      <c r="B556" s="2">
        <f>RSI!B556</f>
        <v>1.4426000000000001</v>
      </c>
      <c r="C556" s="2">
        <f>RSI!I556</f>
        <v>48.062981082620652</v>
      </c>
      <c r="D556" s="2">
        <f>MACD!E556</f>
        <v>2.0346805444406701E-2</v>
      </c>
      <c r="E556" s="2">
        <f>MACD!F556</f>
        <v>-6.1149582912488811E-3</v>
      </c>
      <c r="F556" s="2">
        <f>'Moving Avg'!D556</f>
        <v>1.4400400000000002</v>
      </c>
      <c r="G556" s="2">
        <f>'Moving Avg'!F556</f>
        <v>1.4685000000000001</v>
      </c>
      <c r="H556" s="2">
        <f>'Moving Avg'!G556</f>
        <v>1.4246460000000005</v>
      </c>
      <c r="I556" s="2">
        <f>'Moving Avg'!H556</f>
        <v>1.4069540000000011</v>
      </c>
      <c r="J556" s="5" t="str">
        <f>OBV!F556</f>
        <v>BEARISH</v>
      </c>
      <c r="K556" s="5" t="str">
        <f>OBV!G556</f>
        <v>STRONG</v>
      </c>
      <c r="L556" s="5" t="str">
        <f>OBV!H556</f>
        <v>BEARISH DIVERGENCE</v>
      </c>
      <c r="M556" s="7">
        <f t="shared" si="80"/>
        <v>25</v>
      </c>
      <c r="N556" s="7">
        <f t="shared" si="81"/>
        <v>0</v>
      </c>
      <c r="O556" s="7">
        <f t="shared" si="82"/>
        <v>50</v>
      </c>
      <c r="P556" s="7">
        <f t="shared" si="83"/>
        <v>33</v>
      </c>
      <c r="Q556" s="8">
        <f t="shared" si="84"/>
        <v>21.2</v>
      </c>
      <c r="R556" s="8">
        <f t="shared" si="85"/>
        <v>30.75</v>
      </c>
      <c r="S556" s="8">
        <f t="shared" si="86"/>
        <v>31.1</v>
      </c>
      <c r="T556" s="8">
        <f t="shared" si="87"/>
        <v>27</v>
      </c>
      <c r="U556" s="7">
        <f t="shared" si="88"/>
        <v>27.683333333333337</v>
      </c>
      <c r="V556" s="7">
        <f t="shared" si="89"/>
        <v>27.512500000000003</v>
      </c>
    </row>
    <row r="557" spans="1:22" ht="13.5" x14ac:dyDescent="0.25">
      <c r="A557" s="3">
        <f>RSI!A557</f>
        <v>43115</v>
      </c>
      <c r="B557" s="2">
        <f>RSI!B557</f>
        <v>1.4426000000000001</v>
      </c>
      <c r="C557" s="2">
        <f>RSI!I557</f>
        <v>48.062981082620652</v>
      </c>
      <c r="D557" s="2">
        <f>MACD!E557</f>
        <v>3.428551075001951E-2</v>
      </c>
      <c r="E557" s="2">
        <f>MACD!F557</f>
        <v>1.9651355170047964E-3</v>
      </c>
      <c r="F557" s="2">
        <f>'Moving Avg'!D557</f>
        <v>1.4387400000000004</v>
      </c>
      <c r="G557" s="2">
        <f>'Moving Avg'!F557</f>
        <v>1.468175</v>
      </c>
      <c r="H557" s="2">
        <f>'Moving Avg'!G557</f>
        <v>1.4254220000000002</v>
      </c>
      <c r="I557" s="2">
        <f>'Moving Avg'!H557</f>
        <v>1.4070455000000013</v>
      </c>
      <c r="J557" s="5" t="str">
        <f>OBV!F557</f>
        <v>BEARISH</v>
      </c>
      <c r="K557" s="5" t="str">
        <f>OBV!G557</f>
        <v>STRONG</v>
      </c>
      <c r="L557" s="5" t="str">
        <f>OBV!H557</f>
        <v>CONFIRMED BEARISH</v>
      </c>
      <c r="M557" s="7">
        <f t="shared" si="80"/>
        <v>25</v>
      </c>
      <c r="N557" s="7">
        <f t="shared" si="81"/>
        <v>0</v>
      </c>
      <c r="O557" s="7">
        <f t="shared" si="82"/>
        <v>50</v>
      </c>
      <c r="P557" s="7">
        <f t="shared" si="83"/>
        <v>33</v>
      </c>
      <c r="Q557" s="8">
        <f t="shared" si="84"/>
        <v>21.2</v>
      </c>
      <c r="R557" s="8">
        <f t="shared" si="85"/>
        <v>30.75</v>
      </c>
      <c r="S557" s="8">
        <f t="shared" si="86"/>
        <v>31.1</v>
      </c>
      <c r="T557" s="8">
        <f t="shared" si="87"/>
        <v>27</v>
      </c>
      <c r="U557" s="7">
        <f t="shared" si="88"/>
        <v>27.683333333333337</v>
      </c>
      <c r="V557" s="7">
        <f t="shared" si="89"/>
        <v>27.512500000000003</v>
      </c>
    </row>
    <row r="558" spans="1:22" ht="13.5" x14ac:dyDescent="0.25">
      <c r="A558" s="3">
        <f>RSI!A558</f>
        <v>43116</v>
      </c>
      <c r="B558" s="2">
        <f>RSI!B558</f>
        <v>1.4750000000000001</v>
      </c>
      <c r="C558" s="2">
        <f>RSI!I558</f>
        <v>54.293386918053152</v>
      </c>
      <c r="D558" s="2">
        <f>MACD!E558</f>
        <v>3.9758450681767199E-2</v>
      </c>
      <c r="E558" s="2">
        <f>MACD!F558</f>
        <v>9.5237985499572776E-3</v>
      </c>
      <c r="F558" s="2">
        <f>'Moving Avg'!D558</f>
        <v>1.4516800000000001</v>
      </c>
      <c r="G558" s="2">
        <f>'Moving Avg'!F558</f>
        <v>1.4707650000000003</v>
      </c>
      <c r="H558" s="2">
        <f>'Moving Avg'!G558</f>
        <v>1.4268460000000003</v>
      </c>
      <c r="I558" s="2">
        <f>'Moving Avg'!H558</f>
        <v>1.4071735000000016</v>
      </c>
      <c r="J558" s="5" t="str">
        <f>OBV!F558</f>
        <v>BULLISH</v>
      </c>
      <c r="K558" s="5" t="str">
        <f>OBV!G558</f>
        <v>WEAK</v>
      </c>
      <c r="L558" s="5" t="str">
        <f>OBV!H558</f>
        <v>CONFIRMED BULLISH</v>
      </c>
      <c r="M558" s="7">
        <f t="shared" si="80"/>
        <v>25</v>
      </c>
      <c r="N558" s="7">
        <f t="shared" si="81"/>
        <v>0</v>
      </c>
      <c r="O558" s="7">
        <f t="shared" si="82"/>
        <v>50</v>
      </c>
      <c r="P558" s="7">
        <f t="shared" si="83"/>
        <v>67</v>
      </c>
      <c r="Q558" s="8">
        <f t="shared" si="84"/>
        <v>26.299999999999997</v>
      </c>
      <c r="R558" s="8">
        <f t="shared" si="85"/>
        <v>39.25</v>
      </c>
      <c r="S558" s="8">
        <f t="shared" si="86"/>
        <v>46.400000000000006</v>
      </c>
      <c r="T558" s="8">
        <f t="shared" si="87"/>
        <v>35.5</v>
      </c>
      <c r="U558" s="7">
        <f t="shared" si="88"/>
        <v>37.31666666666667</v>
      </c>
      <c r="V558" s="7">
        <f t="shared" si="89"/>
        <v>36.862499999999997</v>
      </c>
    </row>
    <row r="559" spans="1:22" ht="13.5" x14ac:dyDescent="0.25">
      <c r="A559" s="3">
        <f>RSI!A559</f>
        <v>43117</v>
      </c>
      <c r="B559" s="2">
        <f>RSI!B559</f>
        <v>1.4750000000000001</v>
      </c>
      <c r="C559" s="2">
        <f>RSI!I559</f>
        <v>54.293386918053152</v>
      </c>
      <c r="D559" s="2">
        <f>MACD!E559</f>
        <v>3.7287295919668839E-2</v>
      </c>
      <c r="E559" s="2">
        <f>MACD!F559</f>
        <v>1.5076498023899591E-2</v>
      </c>
      <c r="F559" s="2">
        <f>'Moving Avg'!D559</f>
        <v>1.45686</v>
      </c>
      <c r="G559" s="2">
        <f>'Moving Avg'!F559</f>
        <v>1.4733550000000002</v>
      </c>
      <c r="H559" s="2">
        <f>'Moving Avg'!G559</f>
        <v>1.4282699999999999</v>
      </c>
      <c r="I559" s="2">
        <f>'Moving Avg'!H559</f>
        <v>1.4073015000000018</v>
      </c>
      <c r="J559" s="5" t="str">
        <f>OBV!F559</f>
        <v>BULLISH</v>
      </c>
      <c r="K559" s="5" t="str">
        <f>OBV!G559</f>
        <v>WEAK</v>
      </c>
      <c r="L559" s="5" t="str">
        <f>OBV!H559</f>
        <v>CONFIRMED BULLISH</v>
      </c>
      <c r="M559" s="7">
        <f t="shared" si="80"/>
        <v>25</v>
      </c>
      <c r="N559" s="7">
        <f t="shared" si="81"/>
        <v>0</v>
      </c>
      <c r="O559" s="7">
        <f t="shared" si="82"/>
        <v>50</v>
      </c>
      <c r="P559" s="7">
        <f t="shared" si="83"/>
        <v>67</v>
      </c>
      <c r="Q559" s="8">
        <f t="shared" si="84"/>
        <v>26.299999999999997</v>
      </c>
      <c r="R559" s="8">
        <f t="shared" si="85"/>
        <v>39.25</v>
      </c>
      <c r="S559" s="8">
        <f t="shared" si="86"/>
        <v>46.400000000000006</v>
      </c>
      <c r="T559" s="8">
        <f t="shared" si="87"/>
        <v>35.5</v>
      </c>
      <c r="U559" s="7">
        <f t="shared" si="88"/>
        <v>37.31666666666667</v>
      </c>
      <c r="V559" s="7">
        <f t="shared" si="89"/>
        <v>36.862499999999997</v>
      </c>
    </row>
    <row r="560" spans="1:22" ht="13.5" x14ac:dyDescent="0.25">
      <c r="A560" s="3">
        <f>RSI!A560</f>
        <v>43118</v>
      </c>
      <c r="B560" s="2">
        <f>RSI!B560</f>
        <v>1.4491000000000001</v>
      </c>
      <c r="C560" s="2">
        <f>RSI!I560</f>
        <v>48.859479046568296</v>
      </c>
      <c r="D560" s="2">
        <f>MACD!E560</f>
        <v>3.5991806622644118E-2</v>
      </c>
      <c r="E560" s="2">
        <f>MACD!F560</f>
        <v>1.9259559743648499E-2</v>
      </c>
      <c r="F560" s="2">
        <f>'Moving Avg'!D560</f>
        <v>1.45686</v>
      </c>
      <c r="G560" s="2">
        <f>'Moving Avg'!F560</f>
        <v>1.4746500000000002</v>
      </c>
      <c r="H560" s="2">
        <f>'Moving Avg'!G560</f>
        <v>1.4299520000000001</v>
      </c>
      <c r="I560" s="2">
        <f>'Moving Avg'!H560</f>
        <v>1.4074880000000016</v>
      </c>
      <c r="J560" s="5" t="str">
        <f>OBV!F560</f>
        <v>BULLISH</v>
      </c>
      <c r="K560" s="5" t="str">
        <f>OBV!G560</f>
        <v>WEAK</v>
      </c>
      <c r="L560" s="5" t="str">
        <f>OBV!H560</f>
        <v>NEUTRAL</v>
      </c>
      <c r="M560" s="7">
        <f t="shared" si="80"/>
        <v>25</v>
      </c>
      <c r="N560" s="7">
        <f t="shared" si="81"/>
        <v>0</v>
      </c>
      <c r="O560" s="7">
        <f t="shared" si="82"/>
        <v>50</v>
      </c>
      <c r="P560" s="7">
        <f t="shared" si="83"/>
        <v>33</v>
      </c>
      <c r="Q560" s="8">
        <f t="shared" si="84"/>
        <v>21.2</v>
      </c>
      <c r="R560" s="8">
        <f t="shared" si="85"/>
        <v>30.75</v>
      </c>
      <c r="S560" s="8">
        <f t="shared" si="86"/>
        <v>31.1</v>
      </c>
      <c r="T560" s="8">
        <f t="shared" si="87"/>
        <v>27</v>
      </c>
      <c r="U560" s="7">
        <f t="shared" si="88"/>
        <v>27.683333333333337</v>
      </c>
      <c r="V560" s="7">
        <f t="shared" si="89"/>
        <v>27.512500000000003</v>
      </c>
    </row>
    <row r="561" spans="1:22" ht="13.5" x14ac:dyDescent="0.25">
      <c r="A561" s="3">
        <f>RSI!A561</f>
        <v>43119</v>
      </c>
      <c r="B561" s="2">
        <f>RSI!B561</f>
        <v>1.5073000000000001</v>
      </c>
      <c r="C561" s="2">
        <f>RSI!I561</f>
        <v>58.830670115873346</v>
      </c>
      <c r="D561" s="2">
        <f>MACD!E561</f>
        <v>2.2669792995372307E-2</v>
      </c>
      <c r="E561" s="2">
        <f>MACD!F561</f>
        <v>1.9941606393993262E-2</v>
      </c>
      <c r="F561" s="2">
        <f>'Moving Avg'!D561</f>
        <v>1.4697999999999998</v>
      </c>
      <c r="G561" s="2">
        <f>'Moving Avg'!F561</f>
        <v>1.4788550000000005</v>
      </c>
      <c r="H561" s="2">
        <f>'Moving Avg'!G561</f>
        <v>1.4321520000000001</v>
      </c>
      <c r="I561" s="2">
        <f>'Moving Avg'!H561</f>
        <v>1.4081540000000012</v>
      </c>
      <c r="J561" s="5" t="str">
        <f>OBV!F561</f>
        <v>BULLISH</v>
      </c>
      <c r="K561" s="5" t="str">
        <f>OBV!G561</f>
        <v>WEAK</v>
      </c>
      <c r="L561" s="5" t="str">
        <f>OBV!H561</f>
        <v>CONFIRMED BULLISH</v>
      </c>
      <c r="M561" s="7">
        <f t="shared" si="80"/>
        <v>25</v>
      </c>
      <c r="N561" s="7">
        <f t="shared" si="81"/>
        <v>0</v>
      </c>
      <c r="O561" s="7">
        <f t="shared" si="82"/>
        <v>50</v>
      </c>
      <c r="P561" s="7">
        <f t="shared" si="83"/>
        <v>67</v>
      </c>
      <c r="Q561" s="8">
        <f t="shared" si="84"/>
        <v>26.299999999999997</v>
      </c>
      <c r="R561" s="8">
        <f t="shared" si="85"/>
        <v>39.25</v>
      </c>
      <c r="S561" s="8">
        <f t="shared" si="86"/>
        <v>46.400000000000006</v>
      </c>
      <c r="T561" s="8">
        <f t="shared" si="87"/>
        <v>35.5</v>
      </c>
      <c r="U561" s="7">
        <f t="shared" si="88"/>
        <v>37.31666666666667</v>
      </c>
      <c r="V561" s="7">
        <f t="shared" si="89"/>
        <v>36.862499999999997</v>
      </c>
    </row>
    <row r="562" spans="1:22" ht="13.5" x14ac:dyDescent="0.25">
      <c r="A562" s="3">
        <f>RSI!A562</f>
        <v>43122</v>
      </c>
      <c r="B562" s="2">
        <f>RSI!B562</f>
        <v>1.4944</v>
      </c>
      <c r="C562" s="2">
        <f>RSI!I562</f>
        <v>56.214409793181318</v>
      </c>
      <c r="D562" s="2">
        <f>MACD!E562</f>
        <v>1.5029813167790396E-2</v>
      </c>
      <c r="E562" s="2">
        <f>MACD!F562</f>
        <v>1.895924774875269E-2</v>
      </c>
      <c r="F562" s="2">
        <f>'Moving Avg'!D562</f>
        <v>1.4801600000000001</v>
      </c>
      <c r="G562" s="2">
        <f>'Moving Avg'!F562</f>
        <v>1.4804750000000002</v>
      </c>
      <c r="H562" s="2">
        <f>'Moving Avg'!G562</f>
        <v>1.433964</v>
      </c>
      <c r="I562" s="2">
        <f>'Moving Avg'!H562</f>
        <v>1.4088495000000012</v>
      </c>
      <c r="J562" s="5" t="str">
        <f>OBV!F562</f>
        <v>BULLISH</v>
      </c>
      <c r="K562" s="5" t="str">
        <f>OBV!G562</f>
        <v>WEAK</v>
      </c>
      <c r="L562" s="5" t="str">
        <f>OBV!H562</f>
        <v>CONFIRMED BULLISH</v>
      </c>
      <c r="M562" s="7">
        <f t="shared" si="80"/>
        <v>25</v>
      </c>
      <c r="N562" s="7">
        <f t="shared" si="81"/>
        <v>45</v>
      </c>
      <c r="O562" s="7">
        <f t="shared" si="82"/>
        <v>50</v>
      </c>
      <c r="P562" s="7">
        <f t="shared" si="83"/>
        <v>67</v>
      </c>
      <c r="Q562" s="8">
        <f t="shared" si="84"/>
        <v>42.05</v>
      </c>
      <c r="R562" s="8">
        <f t="shared" si="85"/>
        <v>48.25</v>
      </c>
      <c r="S562" s="8">
        <f t="shared" si="86"/>
        <v>53.150000000000006</v>
      </c>
      <c r="T562" s="8">
        <f t="shared" si="87"/>
        <v>46.75</v>
      </c>
      <c r="U562" s="7">
        <f t="shared" si="88"/>
        <v>47.816666666666663</v>
      </c>
      <c r="V562" s="7">
        <f t="shared" si="89"/>
        <v>47.55</v>
      </c>
    </row>
    <row r="563" spans="1:22" ht="13.5" x14ac:dyDescent="0.25">
      <c r="A563" s="3">
        <f>RSI!A563</f>
        <v>43123</v>
      </c>
      <c r="B563" s="2">
        <f>RSI!B563</f>
        <v>1.5266999999999999</v>
      </c>
      <c r="C563" s="2">
        <f>RSI!I563</f>
        <v>60.902766848122731</v>
      </c>
      <c r="D563" s="2">
        <f>MACD!E563</f>
        <v>-5.2686135660895417E-6</v>
      </c>
      <c r="E563" s="2">
        <f>MACD!F563</f>
        <v>1.5166344476288935E-2</v>
      </c>
      <c r="F563" s="2">
        <f>'Moving Avg'!D563</f>
        <v>1.4904999999999999</v>
      </c>
      <c r="G563" s="2">
        <f>'Moving Avg'!F563</f>
        <v>1.4807950000000001</v>
      </c>
      <c r="H563" s="2">
        <f>'Moving Avg'!G563</f>
        <v>1.4366800000000004</v>
      </c>
      <c r="I563" s="2">
        <f>'Moving Avg'!H563</f>
        <v>1.409738000000001</v>
      </c>
      <c r="J563" s="5" t="str">
        <f>OBV!F563</f>
        <v>BULLISH</v>
      </c>
      <c r="K563" s="5" t="str">
        <f>OBV!G563</f>
        <v>WEAK</v>
      </c>
      <c r="L563" s="5" t="str">
        <f>OBV!H563</f>
        <v>CONFIRMED BULLISH</v>
      </c>
      <c r="M563" s="7">
        <f t="shared" si="80"/>
        <v>25</v>
      </c>
      <c r="N563" s="7">
        <f t="shared" si="81"/>
        <v>45</v>
      </c>
      <c r="O563" s="7">
        <f t="shared" si="82"/>
        <v>50</v>
      </c>
      <c r="P563" s="7">
        <f t="shared" si="83"/>
        <v>67</v>
      </c>
      <c r="Q563" s="8">
        <f t="shared" si="84"/>
        <v>42.05</v>
      </c>
      <c r="R563" s="8">
        <f t="shared" si="85"/>
        <v>48.25</v>
      </c>
      <c r="S563" s="8">
        <f t="shared" si="86"/>
        <v>53.150000000000006</v>
      </c>
      <c r="T563" s="8">
        <f t="shared" si="87"/>
        <v>46.75</v>
      </c>
      <c r="U563" s="7">
        <f t="shared" si="88"/>
        <v>47.816666666666663</v>
      </c>
      <c r="V563" s="7">
        <f t="shared" si="89"/>
        <v>47.55</v>
      </c>
    </row>
    <row r="564" spans="1:22" ht="13.5" x14ac:dyDescent="0.25">
      <c r="A564" s="3">
        <f>RSI!A564</f>
        <v>43124</v>
      </c>
      <c r="B564" s="2">
        <f>RSI!B564</f>
        <v>1.5073000000000001</v>
      </c>
      <c r="C564" s="2">
        <f>RSI!I564</f>
        <v>56.957942629421353</v>
      </c>
      <c r="D564" s="2">
        <f>MACD!E564</f>
        <v>-5.705058970884691E-3</v>
      </c>
      <c r="E564" s="2">
        <f>MACD!F564</f>
        <v>1.099206378685421E-2</v>
      </c>
      <c r="F564" s="2">
        <f>'Moving Avg'!D564</f>
        <v>1.4969600000000001</v>
      </c>
      <c r="G564" s="2">
        <f>'Moving Avg'!F564</f>
        <v>1.4798249999999999</v>
      </c>
      <c r="H564" s="2">
        <f>'Moving Avg'!G564</f>
        <v>1.4390080000000005</v>
      </c>
      <c r="I564" s="2">
        <f>'Moving Avg'!H564</f>
        <v>1.4103725000000011</v>
      </c>
      <c r="J564" s="5" t="str">
        <f>OBV!F564</f>
        <v>BULLISH</v>
      </c>
      <c r="K564" s="5" t="str">
        <f>OBV!G564</f>
        <v>WEAK</v>
      </c>
      <c r="L564" s="5" t="str">
        <f>OBV!H564</f>
        <v>CONFIRMED BULLISH</v>
      </c>
      <c r="M564" s="7">
        <f t="shared" si="80"/>
        <v>25</v>
      </c>
      <c r="N564" s="7">
        <f t="shared" si="81"/>
        <v>45</v>
      </c>
      <c r="O564" s="7">
        <f t="shared" si="82"/>
        <v>50</v>
      </c>
      <c r="P564" s="7">
        <f t="shared" si="83"/>
        <v>67</v>
      </c>
      <c r="Q564" s="8">
        <f t="shared" si="84"/>
        <v>42.05</v>
      </c>
      <c r="R564" s="8">
        <f t="shared" si="85"/>
        <v>48.25</v>
      </c>
      <c r="S564" s="8">
        <f t="shared" si="86"/>
        <v>53.150000000000006</v>
      </c>
      <c r="T564" s="8">
        <f t="shared" si="87"/>
        <v>46.75</v>
      </c>
      <c r="U564" s="7">
        <f t="shared" si="88"/>
        <v>47.816666666666663</v>
      </c>
      <c r="V564" s="7">
        <f t="shared" si="89"/>
        <v>47.55</v>
      </c>
    </row>
    <row r="565" spans="1:22" ht="13.5" x14ac:dyDescent="0.25">
      <c r="A565" s="3">
        <f>RSI!A565</f>
        <v>43125</v>
      </c>
      <c r="B565" s="2">
        <f>RSI!B565</f>
        <v>1.5073000000000001</v>
      </c>
      <c r="C565" s="2">
        <f>RSI!I565</f>
        <v>56.957942629421353</v>
      </c>
      <c r="D565" s="2">
        <f>MACD!E565</f>
        <v>-1.076893963293335E-2</v>
      </c>
      <c r="E565" s="2">
        <f>MACD!F565</f>
        <v>6.6398631028966983E-3</v>
      </c>
      <c r="F565" s="2">
        <f>'Moving Avg'!D565</f>
        <v>1.5085999999999999</v>
      </c>
      <c r="G565" s="2">
        <f>'Moving Avg'!F565</f>
        <v>1.4795000000000003</v>
      </c>
      <c r="H565" s="2">
        <f>'Moving Avg'!G565</f>
        <v>1.4414660000000006</v>
      </c>
      <c r="I565" s="2">
        <f>'Moving Avg'!H565</f>
        <v>1.411289500000001</v>
      </c>
      <c r="J565" s="5" t="str">
        <f>OBV!F565</f>
        <v>BULLISH</v>
      </c>
      <c r="K565" s="5" t="str">
        <f>OBV!G565</f>
        <v>WEAK</v>
      </c>
      <c r="L565" s="5" t="str">
        <f>OBV!H565</f>
        <v>CONFIRMED BULLISH</v>
      </c>
      <c r="M565" s="7">
        <f t="shared" si="80"/>
        <v>25</v>
      </c>
      <c r="N565" s="7">
        <f t="shared" si="81"/>
        <v>45</v>
      </c>
      <c r="O565" s="7">
        <f t="shared" si="82"/>
        <v>50</v>
      </c>
      <c r="P565" s="7">
        <f t="shared" si="83"/>
        <v>67</v>
      </c>
      <c r="Q565" s="8">
        <f t="shared" si="84"/>
        <v>42.05</v>
      </c>
      <c r="R565" s="8">
        <f t="shared" si="85"/>
        <v>48.25</v>
      </c>
      <c r="S565" s="8">
        <f t="shared" si="86"/>
        <v>53.150000000000006</v>
      </c>
      <c r="T565" s="8">
        <f t="shared" si="87"/>
        <v>46.75</v>
      </c>
      <c r="U565" s="7">
        <f t="shared" si="88"/>
        <v>47.816666666666663</v>
      </c>
      <c r="V565" s="7">
        <f t="shared" si="89"/>
        <v>47.55</v>
      </c>
    </row>
    <row r="566" spans="1:22" ht="13.5" x14ac:dyDescent="0.25">
      <c r="A566" s="3">
        <f>RSI!A566</f>
        <v>43126</v>
      </c>
      <c r="B566" s="2">
        <f>RSI!B566</f>
        <v>1.4944</v>
      </c>
      <c r="C566" s="2">
        <f>RSI!I566</f>
        <v>54.248168691692527</v>
      </c>
      <c r="D566" s="2">
        <f>MACD!E566</f>
        <v>-1.5321336850971923E-2</v>
      </c>
      <c r="E566" s="2">
        <f>MACD!F566</f>
        <v>2.2476231121229748E-3</v>
      </c>
      <c r="F566" s="2">
        <f>'Moving Avg'!D566</f>
        <v>1.5060199999999999</v>
      </c>
      <c r="G566" s="2">
        <f>'Moving Avg'!F566</f>
        <v>1.4785299999999999</v>
      </c>
      <c r="H566" s="2">
        <f>'Moving Avg'!G566</f>
        <v>1.4436660000000006</v>
      </c>
      <c r="I566" s="2">
        <f>'Moving Avg'!H566</f>
        <v>1.4121105000000005</v>
      </c>
      <c r="J566" s="5" t="str">
        <f>OBV!F566</f>
        <v>BULLISH</v>
      </c>
      <c r="K566" s="5" t="str">
        <f>OBV!G566</f>
        <v>WEAK</v>
      </c>
      <c r="L566" s="5" t="str">
        <f>OBV!H566</f>
        <v>BULLISH DIVERGENCE</v>
      </c>
      <c r="M566" s="7">
        <f t="shared" si="80"/>
        <v>25</v>
      </c>
      <c r="N566" s="7">
        <f t="shared" si="81"/>
        <v>45</v>
      </c>
      <c r="O566" s="7">
        <f t="shared" si="82"/>
        <v>50</v>
      </c>
      <c r="P566" s="7">
        <f t="shared" si="83"/>
        <v>50</v>
      </c>
      <c r="Q566" s="8">
        <f t="shared" si="84"/>
        <v>39.5</v>
      </c>
      <c r="R566" s="8">
        <f t="shared" si="85"/>
        <v>44</v>
      </c>
      <c r="S566" s="8">
        <f t="shared" si="86"/>
        <v>45.5</v>
      </c>
      <c r="T566" s="8">
        <f t="shared" si="87"/>
        <v>42.5</v>
      </c>
      <c r="U566" s="7">
        <f t="shared" si="88"/>
        <v>43</v>
      </c>
      <c r="V566" s="7">
        <f t="shared" si="89"/>
        <v>42.875</v>
      </c>
    </row>
    <row r="567" spans="1:22" ht="13.5" x14ac:dyDescent="0.25">
      <c r="A567" s="3">
        <f>RSI!A567</f>
        <v>43129</v>
      </c>
      <c r="B567" s="2">
        <f>RSI!B567</f>
        <v>1.5073000000000001</v>
      </c>
      <c r="C567" s="2">
        <f>RSI!I567</f>
        <v>56.478001400243208</v>
      </c>
      <c r="D567" s="2">
        <f>MACD!E567</f>
        <v>-2.0259296644580926E-2</v>
      </c>
      <c r="E567" s="2">
        <f>MACD!F567</f>
        <v>-2.253760839217806E-3</v>
      </c>
      <c r="F567" s="2">
        <f>'Moving Avg'!D567</f>
        <v>1.5085999999999999</v>
      </c>
      <c r="G567" s="2">
        <f>'Moving Avg'!F567</f>
        <v>1.4759400000000003</v>
      </c>
      <c r="H567" s="2">
        <f>'Moving Avg'!G567</f>
        <v>1.4461240000000006</v>
      </c>
      <c r="I567" s="2">
        <f>'Moving Avg'!H567</f>
        <v>1.4128390000000004</v>
      </c>
      <c r="J567" s="5" t="str">
        <f>OBV!F567</f>
        <v>BULLISH</v>
      </c>
      <c r="K567" s="5" t="str">
        <f>OBV!G567</f>
        <v>WEAK</v>
      </c>
      <c r="L567" s="5" t="str">
        <f>OBV!H567</f>
        <v>CONFIRMED BULLISH</v>
      </c>
      <c r="M567" s="7">
        <f t="shared" si="80"/>
        <v>25</v>
      </c>
      <c r="N567" s="7">
        <f t="shared" si="81"/>
        <v>45</v>
      </c>
      <c r="O567" s="7">
        <f t="shared" si="82"/>
        <v>50</v>
      </c>
      <c r="P567" s="7">
        <f t="shared" si="83"/>
        <v>67</v>
      </c>
      <c r="Q567" s="8">
        <f t="shared" si="84"/>
        <v>42.05</v>
      </c>
      <c r="R567" s="8">
        <f t="shared" si="85"/>
        <v>48.25</v>
      </c>
      <c r="S567" s="8">
        <f t="shared" si="86"/>
        <v>53.150000000000006</v>
      </c>
      <c r="T567" s="8">
        <f t="shared" si="87"/>
        <v>46.75</v>
      </c>
      <c r="U567" s="7">
        <f t="shared" si="88"/>
        <v>47.816666666666663</v>
      </c>
      <c r="V567" s="7">
        <f t="shared" si="89"/>
        <v>47.55</v>
      </c>
    </row>
    <row r="568" spans="1:22" ht="13.5" x14ac:dyDescent="0.25">
      <c r="A568" s="3">
        <f>RSI!A568</f>
        <v>43130</v>
      </c>
      <c r="B568" s="2">
        <f>RSI!B568</f>
        <v>1.4814000000000001</v>
      </c>
      <c r="C568" s="2">
        <f>RSI!I568</f>
        <v>51.093738945992143</v>
      </c>
      <c r="D568" s="2">
        <f>MACD!E568</f>
        <v>-1.7731381421401737E-2</v>
      </c>
      <c r="E568" s="2">
        <f>MACD!F568</f>
        <v>-5.3492849556545929E-3</v>
      </c>
      <c r="F568" s="2">
        <f>'Moving Avg'!D568</f>
        <v>1.4995400000000001</v>
      </c>
      <c r="G568" s="2">
        <f>'Moving Avg'!F568</f>
        <v>1.4733500000000004</v>
      </c>
      <c r="H568" s="2">
        <f>'Moving Avg'!G568</f>
        <v>1.4480640000000002</v>
      </c>
      <c r="I568" s="2">
        <f>'Moving Avg'!H568</f>
        <v>1.4135950000000002</v>
      </c>
      <c r="J568" s="5" t="str">
        <f>OBV!F568</f>
        <v>BEARISH</v>
      </c>
      <c r="K568" s="5" t="str">
        <f>OBV!G568</f>
        <v>WEAK</v>
      </c>
      <c r="L568" s="5" t="str">
        <f>OBV!H568</f>
        <v>CONFIRMED BEARISH</v>
      </c>
      <c r="M568" s="7">
        <f t="shared" si="80"/>
        <v>25</v>
      </c>
      <c r="N568" s="7">
        <f t="shared" si="81"/>
        <v>45</v>
      </c>
      <c r="O568" s="7">
        <f t="shared" si="82"/>
        <v>50</v>
      </c>
      <c r="P568" s="7">
        <f t="shared" si="83"/>
        <v>0</v>
      </c>
      <c r="Q568" s="8">
        <f t="shared" si="84"/>
        <v>32</v>
      </c>
      <c r="R568" s="8">
        <f t="shared" si="85"/>
        <v>31.5</v>
      </c>
      <c r="S568" s="8">
        <f t="shared" si="86"/>
        <v>23</v>
      </c>
      <c r="T568" s="8">
        <f t="shared" si="87"/>
        <v>30</v>
      </c>
      <c r="U568" s="7">
        <f t="shared" si="88"/>
        <v>28.833333333333332</v>
      </c>
      <c r="V568" s="7">
        <f t="shared" si="89"/>
        <v>29.125</v>
      </c>
    </row>
    <row r="569" spans="1:22" ht="13.5" x14ac:dyDescent="0.25">
      <c r="A569" s="3">
        <f>RSI!A569</f>
        <v>43131</v>
      </c>
      <c r="B569" s="2">
        <f>RSI!B569</f>
        <v>1.4879</v>
      </c>
      <c r="C569" s="2">
        <f>RSI!I569</f>
        <v>52.32219997884895</v>
      </c>
      <c r="D569" s="2">
        <f>MACD!E569</f>
        <v>-1.6103169991031674E-2</v>
      </c>
      <c r="E569" s="2">
        <f>MACD!F569</f>
        <v>-7.5000619627300091E-3</v>
      </c>
      <c r="F569" s="2">
        <f>'Moving Avg'!D569</f>
        <v>1.49566</v>
      </c>
      <c r="G569" s="2">
        <f>'Moving Avg'!F569</f>
        <v>1.4733500000000002</v>
      </c>
      <c r="H569" s="2">
        <f>'Moving Avg'!G569</f>
        <v>1.4509100000000001</v>
      </c>
      <c r="I569" s="2">
        <f>'Moving Avg'!H569</f>
        <v>1.4143835000000002</v>
      </c>
      <c r="J569" s="5" t="str">
        <f>OBV!F569</f>
        <v>BEARISH</v>
      </c>
      <c r="K569" s="5" t="str">
        <f>OBV!G569</f>
        <v>WEAK</v>
      </c>
      <c r="L569" s="5" t="str">
        <f>OBV!H569</f>
        <v>CONFIRMED BEARISH</v>
      </c>
      <c r="M569" s="7">
        <f t="shared" si="80"/>
        <v>25</v>
      </c>
      <c r="N569" s="7">
        <f t="shared" si="81"/>
        <v>45</v>
      </c>
      <c r="O569" s="7">
        <f t="shared" si="82"/>
        <v>50</v>
      </c>
      <c r="P569" s="7">
        <f t="shared" si="83"/>
        <v>0</v>
      </c>
      <c r="Q569" s="8">
        <f t="shared" si="84"/>
        <v>32</v>
      </c>
      <c r="R569" s="8">
        <f t="shared" si="85"/>
        <v>31.5</v>
      </c>
      <c r="S569" s="8">
        <f t="shared" si="86"/>
        <v>23</v>
      </c>
      <c r="T569" s="8">
        <f t="shared" si="87"/>
        <v>30</v>
      </c>
      <c r="U569" s="7">
        <f t="shared" si="88"/>
        <v>28.833333333333332</v>
      </c>
      <c r="V569" s="7">
        <f t="shared" si="89"/>
        <v>29.125</v>
      </c>
    </row>
    <row r="570" spans="1:22" ht="13.5" x14ac:dyDescent="0.25">
      <c r="A570" s="3">
        <f>RSI!A570</f>
        <v>43132</v>
      </c>
      <c r="B570" s="2">
        <f>RSI!B570</f>
        <v>1.4814000000000001</v>
      </c>
      <c r="C570" s="2">
        <f>RSI!I570</f>
        <v>50.944116143466005</v>
      </c>
      <c r="D570" s="2">
        <f>MACD!E570</f>
        <v>-1.8294136306371112E-2</v>
      </c>
      <c r="E570" s="2">
        <f>MACD!F570</f>
        <v>-9.6588768314582307E-3</v>
      </c>
      <c r="F570" s="2">
        <f>'Moving Avg'!D570</f>
        <v>1.49048</v>
      </c>
      <c r="G570" s="2">
        <f>'Moving Avg'!F570</f>
        <v>1.4733500000000002</v>
      </c>
      <c r="H570" s="2">
        <f>'Moving Avg'!G570</f>
        <v>1.453238</v>
      </c>
      <c r="I570" s="2">
        <f>'Moving Avg'!H570</f>
        <v>1.415171</v>
      </c>
      <c r="J570" s="5" t="str">
        <f>OBV!F570</f>
        <v>BEARISH</v>
      </c>
      <c r="K570" s="5" t="str">
        <f>OBV!G570</f>
        <v>WEAK</v>
      </c>
      <c r="L570" s="5" t="str">
        <f>OBV!H570</f>
        <v>CONFIRMED BEARISH</v>
      </c>
      <c r="M570" s="7">
        <f t="shared" si="80"/>
        <v>25</v>
      </c>
      <c r="N570" s="7">
        <f t="shared" si="81"/>
        <v>45</v>
      </c>
      <c r="O570" s="7">
        <f t="shared" si="82"/>
        <v>50</v>
      </c>
      <c r="P570" s="7">
        <f t="shared" si="83"/>
        <v>0</v>
      </c>
      <c r="Q570" s="8">
        <f t="shared" si="84"/>
        <v>32</v>
      </c>
      <c r="R570" s="8">
        <f t="shared" si="85"/>
        <v>31.5</v>
      </c>
      <c r="S570" s="8">
        <f t="shared" si="86"/>
        <v>23</v>
      </c>
      <c r="T570" s="8">
        <f t="shared" si="87"/>
        <v>30</v>
      </c>
      <c r="U570" s="7">
        <f t="shared" si="88"/>
        <v>28.833333333333332</v>
      </c>
      <c r="V570" s="7">
        <f t="shared" si="89"/>
        <v>29.125</v>
      </c>
    </row>
    <row r="571" spans="1:22" ht="13.5" x14ac:dyDescent="0.25">
      <c r="A571" s="3">
        <f>RSI!A571</f>
        <v>43133</v>
      </c>
      <c r="B571" s="2">
        <f>RSI!B571</f>
        <v>1.5461</v>
      </c>
      <c r="C571" s="2">
        <f>RSI!I571</f>
        <v>61.744886734787791</v>
      </c>
      <c r="D571" s="2">
        <f>MACD!E571</f>
        <v>-1.600906277786085E-2</v>
      </c>
      <c r="E571" s="2">
        <f>MACD!F571</f>
        <v>-1.0928914020738756E-2</v>
      </c>
      <c r="F571" s="2">
        <f>'Moving Avg'!D571</f>
        <v>1.50082</v>
      </c>
      <c r="G571" s="2">
        <f>'Moving Avg'!F571</f>
        <v>1.4791700000000003</v>
      </c>
      <c r="H571" s="2">
        <f>'Moving Avg'!G571</f>
        <v>1.4569900000000002</v>
      </c>
      <c r="I571" s="2">
        <f>'Moving Avg'!H571</f>
        <v>1.4162819999999998</v>
      </c>
      <c r="J571" s="5" t="str">
        <f>OBV!F571</f>
        <v>BULLISH</v>
      </c>
      <c r="K571" s="5" t="str">
        <f>OBV!G571</f>
        <v>STRONG</v>
      </c>
      <c r="L571" s="5" t="str">
        <f>OBV!H571</f>
        <v>CONFIRMED BULLISH</v>
      </c>
      <c r="M571" s="7">
        <f t="shared" si="80"/>
        <v>25</v>
      </c>
      <c r="N571" s="7">
        <f t="shared" si="81"/>
        <v>45</v>
      </c>
      <c r="O571" s="7">
        <f t="shared" si="82"/>
        <v>50</v>
      </c>
      <c r="P571" s="7">
        <f t="shared" si="83"/>
        <v>100</v>
      </c>
      <c r="Q571" s="8">
        <f t="shared" si="84"/>
        <v>47</v>
      </c>
      <c r="R571" s="8">
        <f t="shared" si="85"/>
        <v>56.5</v>
      </c>
      <c r="S571" s="8">
        <f t="shared" si="86"/>
        <v>68</v>
      </c>
      <c r="T571" s="8">
        <f t="shared" si="87"/>
        <v>55</v>
      </c>
      <c r="U571" s="7">
        <f t="shared" si="88"/>
        <v>57.166666666666664</v>
      </c>
      <c r="V571" s="7">
        <f t="shared" si="89"/>
        <v>56.625</v>
      </c>
    </row>
    <row r="572" spans="1:22" ht="13.5" x14ac:dyDescent="0.25">
      <c r="A572" s="3">
        <f>RSI!A572</f>
        <v>43136</v>
      </c>
      <c r="B572" s="2">
        <f>RSI!B572</f>
        <v>1.5720000000000001</v>
      </c>
      <c r="C572" s="2">
        <f>RSI!I572</f>
        <v>65.061173778869033</v>
      </c>
      <c r="D572" s="2">
        <f>MACD!E572</f>
        <v>-1.8381622688254495E-2</v>
      </c>
      <c r="E572" s="2">
        <f>MACD!F572</f>
        <v>-1.2419455754241904E-2</v>
      </c>
      <c r="F572" s="2">
        <f>'Moving Avg'!D572</f>
        <v>1.51376</v>
      </c>
      <c r="G572" s="2">
        <f>'Moving Avg'!F572</f>
        <v>1.4853150000000002</v>
      </c>
      <c r="H572" s="2">
        <f>'Moving Avg'!G572</f>
        <v>1.4609999999999999</v>
      </c>
      <c r="I572" s="2">
        <f>'Moving Avg'!H572</f>
        <v>1.4173655000000003</v>
      </c>
      <c r="J572" s="5" t="str">
        <f>OBV!F572</f>
        <v>BULLISH</v>
      </c>
      <c r="K572" s="5" t="str">
        <f>OBV!G572</f>
        <v>STRONG</v>
      </c>
      <c r="L572" s="5" t="str">
        <f>OBV!H572</f>
        <v>CONFIRMED BULLISH</v>
      </c>
      <c r="M572" s="7">
        <f t="shared" si="80"/>
        <v>25</v>
      </c>
      <c r="N572" s="7">
        <f t="shared" si="81"/>
        <v>45</v>
      </c>
      <c r="O572" s="7">
        <f t="shared" si="82"/>
        <v>50</v>
      </c>
      <c r="P572" s="7">
        <f t="shared" si="83"/>
        <v>100</v>
      </c>
      <c r="Q572" s="8">
        <f t="shared" si="84"/>
        <v>47</v>
      </c>
      <c r="R572" s="8">
        <f t="shared" si="85"/>
        <v>56.5</v>
      </c>
      <c r="S572" s="8">
        <f t="shared" si="86"/>
        <v>68</v>
      </c>
      <c r="T572" s="8">
        <f t="shared" si="87"/>
        <v>55</v>
      </c>
      <c r="U572" s="7">
        <f t="shared" si="88"/>
        <v>57.166666666666664</v>
      </c>
      <c r="V572" s="7">
        <f t="shared" si="89"/>
        <v>56.625</v>
      </c>
    </row>
    <row r="573" spans="1:22" ht="13.5" x14ac:dyDescent="0.25">
      <c r="A573" s="3">
        <f>RSI!A573</f>
        <v>43137</v>
      </c>
      <c r="B573" s="2">
        <f>RSI!B573</f>
        <v>1.5654999999999999</v>
      </c>
      <c r="C573" s="2">
        <f>RSI!I573</f>
        <v>63.571727274223996</v>
      </c>
      <c r="D573" s="2">
        <f>MACD!E573</f>
        <v>-1.5464606974879169E-2</v>
      </c>
      <c r="E573" s="2">
        <f>MACD!F573</f>
        <v>-1.3028485998369357E-2</v>
      </c>
      <c r="F573" s="2">
        <f>'Moving Avg'!D573</f>
        <v>1.5305800000000001</v>
      </c>
      <c r="G573" s="2">
        <f>'Moving Avg'!F573</f>
        <v>1.4930749999999999</v>
      </c>
      <c r="H573" s="2">
        <f>'Moving Avg'!G573</f>
        <v>1.4648799999999997</v>
      </c>
      <c r="I573" s="2">
        <f>'Moving Avg'!H573</f>
        <v>1.4185735000000002</v>
      </c>
      <c r="J573" s="5" t="str">
        <f>OBV!F573</f>
        <v>BULLISH</v>
      </c>
      <c r="K573" s="5" t="str">
        <f>OBV!G573</f>
        <v>STRONG</v>
      </c>
      <c r="L573" s="5" t="str">
        <f>OBV!H573</f>
        <v>CONFIRMED BULLISH</v>
      </c>
      <c r="M573" s="7">
        <f t="shared" si="80"/>
        <v>25</v>
      </c>
      <c r="N573" s="7">
        <f t="shared" si="81"/>
        <v>45</v>
      </c>
      <c r="O573" s="7">
        <f t="shared" si="82"/>
        <v>50</v>
      </c>
      <c r="P573" s="7">
        <f t="shared" si="83"/>
        <v>100</v>
      </c>
      <c r="Q573" s="8">
        <f t="shared" si="84"/>
        <v>47</v>
      </c>
      <c r="R573" s="8">
        <f t="shared" si="85"/>
        <v>56.5</v>
      </c>
      <c r="S573" s="8">
        <f t="shared" si="86"/>
        <v>68</v>
      </c>
      <c r="T573" s="8">
        <f t="shared" si="87"/>
        <v>55</v>
      </c>
      <c r="U573" s="7">
        <f t="shared" si="88"/>
        <v>57.166666666666664</v>
      </c>
      <c r="V573" s="7">
        <f t="shared" si="89"/>
        <v>56.625</v>
      </c>
    </row>
    <row r="574" spans="1:22" ht="13.5" x14ac:dyDescent="0.25">
      <c r="A574" s="3">
        <f>RSI!A574</f>
        <v>43138</v>
      </c>
      <c r="B574" s="2">
        <f>RSI!B574</f>
        <v>1.5526</v>
      </c>
      <c r="C574" s="2">
        <f>RSI!I574</f>
        <v>60.606335502993396</v>
      </c>
      <c r="D574" s="2">
        <f>MACD!E574</f>
        <v>-1.5474186037335746E-2</v>
      </c>
      <c r="E574" s="2">
        <f>MACD!F574</f>
        <v>-1.3517626006162636E-2</v>
      </c>
      <c r="F574" s="2">
        <f>'Moving Avg'!D574</f>
        <v>1.54352</v>
      </c>
      <c r="G574" s="2">
        <f>'Moving Avg'!F574</f>
        <v>1.4982500000000001</v>
      </c>
      <c r="H574" s="2">
        <f>'Moving Avg'!G574</f>
        <v>1.468502</v>
      </c>
      <c r="I574" s="2">
        <f>'Moving Avg'!H574</f>
        <v>1.4198109999999999</v>
      </c>
      <c r="J574" s="5" t="str">
        <f>OBV!F574</f>
        <v>BULLISH</v>
      </c>
      <c r="K574" s="5" t="str">
        <f>OBV!G574</f>
        <v>STRONG</v>
      </c>
      <c r="L574" s="5" t="str">
        <f>OBV!H574</f>
        <v>CONFIRMED BULLISH</v>
      </c>
      <c r="M574" s="7">
        <f t="shared" si="80"/>
        <v>25</v>
      </c>
      <c r="N574" s="7">
        <f t="shared" si="81"/>
        <v>45</v>
      </c>
      <c r="O574" s="7">
        <f t="shared" si="82"/>
        <v>50</v>
      </c>
      <c r="P574" s="7">
        <f t="shared" si="83"/>
        <v>100</v>
      </c>
      <c r="Q574" s="8">
        <f t="shared" si="84"/>
        <v>47</v>
      </c>
      <c r="R574" s="8">
        <f t="shared" si="85"/>
        <v>56.5</v>
      </c>
      <c r="S574" s="8">
        <f t="shared" si="86"/>
        <v>68</v>
      </c>
      <c r="T574" s="8">
        <f t="shared" si="87"/>
        <v>55</v>
      </c>
      <c r="U574" s="7">
        <f t="shared" si="88"/>
        <v>57.166666666666664</v>
      </c>
      <c r="V574" s="7">
        <f t="shared" si="89"/>
        <v>56.625</v>
      </c>
    </row>
    <row r="575" spans="1:22" ht="13.5" x14ac:dyDescent="0.25">
      <c r="A575" s="3">
        <f>RSI!A575</f>
        <v>43139</v>
      </c>
      <c r="B575" s="2">
        <f>RSI!B575</f>
        <v>1.5526</v>
      </c>
      <c r="C575" s="2">
        <f>RSI!I575</f>
        <v>60.606335502993396</v>
      </c>
      <c r="D575" s="2">
        <f>MACD!E575</f>
        <v>-1.5821586316612901E-2</v>
      </c>
      <c r="E575" s="2">
        <f>MACD!F575</f>
        <v>-1.3978418068252689E-2</v>
      </c>
      <c r="F575" s="2">
        <f>'Moving Avg'!D575</f>
        <v>1.55776</v>
      </c>
      <c r="G575" s="2">
        <f>'Moving Avg'!F575</f>
        <v>1.503425</v>
      </c>
      <c r="H575" s="2">
        <f>'Moving Avg'!G575</f>
        <v>1.4722540000000002</v>
      </c>
      <c r="I575" s="2">
        <f>'Moving Avg'!H575</f>
        <v>1.4209229999999997</v>
      </c>
      <c r="J575" s="5" t="str">
        <f>OBV!F575</f>
        <v>BULLISH</v>
      </c>
      <c r="K575" s="5" t="str">
        <f>OBV!G575</f>
        <v>STRONG</v>
      </c>
      <c r="L575" s="5" t="str">
        <f>OBV!H575</f>
        <v>CONFIRMED BULLISH</v>
      </c>
      <c r="M575" s="7">
        <f t="shared" si="80"/>
        <v>25</v>
      </c>
      <c r="N575" s="7">
        <f t="shared" si="81"/>
        <v>45</v>
      </c>
      <c r="O575" s="7">
        <f t="shared" si="82"/>
        <v>50</v>
      </c>
      <c r="P575" s="7">
        <f t="shared" si="83"/>
        <v>100</v>
      </c>
      <c r="Q575" s="8">
        <f t="shared" si="84"/>
        <v>47</v>
      </c>
      <c r="R575" s="8">
        <f t="shared" si="85"/>
        <v>56.5</v>
      </c>
      <c r="S575" s="8">
        <f t="shared" si="86"/>
        <v>68</v>
      </c>
      <c r="T575" s="8">
        <f t="shared" si="87"/>
        <v>55</v>
      </c>
      <c r="U575" s="7">
        <f t="shared" si="88"/>
        <v>57.166666666666664</v>
      </c>
      <c r="V575" s="7">
        <f t="shared" si="89"/>
        <v>56.625</v>
      </c>
    </row>
    <row r="576" spans="1:22" ht="13.5" x14ac:dyDescent="0.25">
      <c r="A576" s="3">
        <f>RSI!A576</f>
        <v>43140</v>
      </c>
      <c r="B576" s="2">
        <f>RSI!B576</f>
        <v>1.5526</v>
      </c>
      <c r="C576" s="2">
        <f>RSI!I576</f>
        <v>60.606335502993389</v>
      </c>
      <c r="D576" s="2">
        <f>MACD!E576</f>
        <v>-1.8414317745486741E-2</v>
      </c>
      <c r="E576" s="2">
        <f>MACD!F576</f>
        <v>-1.4865598003699501E-2</v>
      </c>
      <c r="F576" s="2">
        <f>'Moving Avg'!D576</f>
        <v>1.5590600000000001</v>
      </c>
      <c r="G576" s="2">
        <f>'Moving Avg'!F576</f>
        <v>1.5089250000000001</v>
      </c>
      <c r="H576" s="2">
        <f>'Moving Avg'!G576</f>
        <v>1.4758760000000002</v>
      </c>
      <c r="I576" s="2">
        <f>'Moving Avg'!H576</f>
        <v>1.4220979999999994</v>
      </c>
      <c r="J576" s="5" t="str">
        <f>OBV!F576</f>
        <v>BULLISH</v>
      </c>
      <c r="K576" s="5" t="str">
        <f>OBV!G576</f>
        <v>NEUTRAL</v>
      </c>
      <c r="L576" s="5" t="str">
        <f>OBV!H576</f>
        <v>CONFIRMED BULLISH</v>
      </c>
      <c r="M576" s="7">
        <f t="shared" si="80"/>
        <v>25</v>
      </c>
      <c r="N576" s="7">
        <f t="shared" si="81"/>
        <v>45</v>
      </c>
      <c r="O576" s="7">
        <f t="shared" si="82"/>
        <v>50</v>
      </c>
      <c r="P576" s="7">
        <f t="shared" si="83"/>
        <v>83.5</v>
      </c>
      <c r="Q576" s="8">
        <f t="shared" si="84"/>
        <v>44.524999999999999</v>
      </c>
      <c r="R576" s="8">
        <f t="shared" si="85"/>
        <v>52.375</v>
      </c>
      <c r="S576" s="8">
        <f t="shared" si="86"/>
        <v>60.575000000000003</v>
      </c>
      <c r="T576" s="8">
        <f t="shared" si="87"/>
        <v>50.875</v>
      </c>
      <c r="U576" s="7">
        <f t="shared" si="88"/>
        <v>52.491666666666674</v>
      </c>
      <c r="V576" s="7">
        <f t="shared" si="89"/>
        <v>52.087500000000006</v>
      </c>
    </row>
    <row r="577" spans="1:22" ht="13.5" x14ac:dyDescent="0.25">
      <c r="A577" s="3">
        <f>RSI!A577</f>
        <v>43143</v>
      </c>
      <c r="B577" s="2">
        <f>RSI!B577</f>
        <v>1.5590999999999999</v>
      </c>
      <c r="C577" s="2">
        <f>RSI!I577</f>
        <v>61.729792817931653</v>
      </c>
      <c r="D577" s="2">
        <f>MACD!E577</f>
        <v>-1.9395924218302607E-2</v>
      </c>
      <c r="E577" s="2">
        <f>MACD!F577</f>
        <v>-1.5771663246620122E-2</v>
      </c>
      <c r="F577" s="2">
        <f>'Moving Avg'!D577</f>
        <v>1.5564800000000001</v>
      </c>
      <c r="G577" s="2">
        <f>'Moving Avg'!F577</f>
        <v>1.51475</v>
      </c>
      <c r="H577" s="2">
        <f>'Moving Avg'!G577</f>
        <v>1.4793700000000001</v>
      </c>
      <c r="I577" s="2">
        <f>'Moving Avg'!H577</f>
        <v>1.4231799999999992</v>
      </c>
      <c r="J577" s="5" t="str">
        <f>OBV!F577</f>
        <v>BEARISH</v>
      </c>
      <c r="K577" s="5" t="str">
        <f>OBV!G577</f>
        <v>WEAK</v>
      </c>
      <c r="L577" s="5" t="str">
        <f>OBV!H577</f>
        <v>CONFIRMED BEARISH</v>
      </c>
      <c r="M577" s="7">
        <f t="shared" si="80"/>
        <v>25</v>
      </c>
      <c r="N577" s="7">
        <f t="shared" si="81"/>
        <v>45</v>
      </c>
      <c r="O577" s="7">
        <f t="shared" si="82"/>
        <v>50</v>
      </c>
      <c r="P577" s="7">
        <f t="shared" si="83"/>
        <v>0</v>
      </c>
      <c r="Q577" s="8">
        <f t="shared" si="84"/>
        <v>32</v>
      </c>
      <c r="R577" s="8">
        <f t="shared" si="85"/>
        <v>31.5</v>
      </c>
      <c r="S577" s="8">
        <f t="shared" si="86"/>
        <v>23</v>
      </c>
      <c r="T577" s="8">
        <f t="shared" si="87"/>
        <v>30</v>
      </c>
      <c r="U577" s="7">
        <f t="shared" si="88"/>
        <v>28.833333333333332</v>
      </c>
      <c r="V577" s="7">
        <f t="shared" si="89"/>
        <v>29.125</v>
      </c>
    </row>
    <row r="578" spans="1:22" ht="13.5" x14ac:dyDescent="0.25">
      <c r="A578" s="3">
        <f>RSI!A578</f>
        <v>43144</v>
      </c>
      <c r="B578" s="2">
        <f>RSI!B578</f>
        <v>1.5461</v>
      </c>
      <c r="C578" s="2">
        <f>RSI!I578</f>
        <v>58.157472470361419</v>
      </c>
      <c r="D578" s="2">
        <f>MACD!E578</f>
        <v>-2.355591875719476E-2</v>
      </c>
      <c r="E578" s="2">
        <f>MACD!F578</f>
        <v>-1.7328514348735051E-2</v>
      </c>
      <c r="F578" s="2">
        <f>'Moving Avg'!D578</f>
        <v>1.5526</v>
      </c>
      <c r="G578" s="2">
        <f>'Moving Avg'!F578</f>
        <v>1.518305</v>
      </c>
      <c r="H578" s="2">
        <f>'Moving Avg'!G578</f>
        <v>1.482604</v>
      </c>
      <c r="I578" s="2">
        <f>'Moving Avg'!H578</f>
        <v>1.4243849999999991</v>
      </c>
      <c r="J578" s="5" t="str">
        <f>OBV!F578</f>
        <v>BULLISH</v>
      </c>
      <c r="K578" s="5" t="str">
        <f>OBV!G578</f>
        <v>STRONG</v>
      </c>
      <c r="L578" s="5" t="str">
        <f>OBV!H578</f>
        <v>BULLISH DIVERGENCE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45</v>
      </c>
      <c r="O578" s="7">
        <f t="shared" ref="O578:O641" si="92">IF(F578-I578&gt;10,100,IF(F578-I578&gt;5,75, IF(F578-I578&gt;0,50,0)))</f>
        <v>50</v>
      </c>
      <c r="P578" s="7">
        <f t="shared" ref="P578:P641" si="93">IF(L578="confirmed bullish", 34, IF(L578="bullish divergence",17, 0))+IF(J578="bullish",33,IF(J578="bearish",0,16.5))+IF(K578="strong",33,IF(K578="weak",0,16.5))</f>
        <v>83</v>
      </c>
      <c r="Q578" s="8">
        <f t="shared" si="84"/>
        <v>44.45</v>
      </c>
      <c r="R578" s="8">
        <f t="shared" si="85"/>
        <v>52.25</v>
      </c>
      <c r="S578" s="8">
        <f t="shared" si="86"/>
        <v>60.35</v>
      </c>
      <c r="T578" s="8">
        <f t="shared" si="87"/>
        <v>50.75</v>
      </c>
      <c r="U578" s="7">
        <f t="shared" si="88"/>
        <v>52.35</v>
      </c>
      <c r="V578" s="7">
        <f t="shared" si="89"/>
        <v>51.95</v>
      </c>
    </row>
    <row r="579" spans="1:22" ht="13.5" x14ac:dyDescent="0.25">
      <c r="A579" s="3">
        <f>RSI!A579</f>
        <v>43145</v>
      </c>
      <c r="B579" s="2">
        <f>RSI!B579</f>
        <v>1.5461</v>
      </c>
      <c r="C579" s="2">
        <f>RSI!I579</f>
        <v>58.157472470361419</v>
      </c>
      <c r="D579" s="2">
        <f>MACD!E579</f>
        <v>-2.6284052156529736E-2</v>
      </c>
      <c r="E579" s="2">
        <f>MACD!F579</f>
        <v>-1.9119621910293989E-2</v>
      </c>
      <c r="F579" s="2">
        <f>'Moving Avg'!D579</f>
        <v>1.5512999999999999</v>
      </c>
      <c r="G579" s="2">
        <f>'Moving Avg'!F579</f>
        <v>1.5218599999999998</v>
      </c>
      <c r="H579" s="2">
        <f>'Moving Avg'!G579</f>
        <v>1.4860960000000001</v>
      </c>
      <c r="I579" s="2">
        <f>'Moving Avg'!H579</f>
        <v>1.4256214999999994</v>
      </c>
      <c r="J579" s="5" t="str">
        <f>OBV!F579</f>
        <v>BULLISH</v>
      </c>
      <c r="K579" s="5" t="str">
        <f>OBV!G579</f>
        <v>STRONG</v>
      </c>
      <c r="L579" s="5" t="str">
        <f>OBV!H579</f>
        <v>BULLISH DIVERGENCE</v>
      </c>
      <c r="M579" s="7">
        <f t="shared" si="90"/>
        <v>25</v>
      </c>
      <c r="N579" s="7">
        <f t="shared" si="91"/>
        <v>45</v>
      </c>
      <c r="O579" s="7">
        <f t="shared" si="92"/>
        <v>50</v>
      </c>
      <c r="P579" s="7">
        <f t="shared" si="93"/>
        <v>83</v>
      </c>
      <c r="Q579" s="8">
        <f t="shared" ref="Q579:Q642" si="94">0.35*M579+N579*0.35+O579*0.15+P579*0.15</f>
        <v>44.45</v>
      </c>
      <c r="R579" s="8">
        <f t="shared" ref="R579:R642" si="95">M579*0.2+N579*0.2+O579*0.35+P579*0.25</f>
        <v>52.25</v>
      </c>
      <c r="S579" s="8">
        <f t="shared" ref="S579:S642" si="96">M579*0.15+N579*0.15+O579*0.25+P579*0.45</f>
        <v>60.35</v>
      </c>
      <c r="T579" s="8">
        <f t="shared" ref="T579:T642" si="97">0.25*SUM(M579:P579)</f>
        <v>50.75</v>
      </c>
      <c r="U579" s="7">
        <f t="shared" ref="U579:U642" si="98">SUM(Q579:S579)/3</f>
        <v>52.35</v>
      </c>
      <c r="V579" s="7">
        <f t="shared" ref="V579:V642" si="99">SUM(Q579:T579)/4</f>
        <v>51.95</v>
      </c>
    </row>
    <row r="580" spans="1:22" ht="13.5" x14ac:dyDescent="0.25">
      <c r="A580" s="3">
        <f>RSI!A580</f>
        <v>43146</v>
      </c>
      <c r="B580" s="2">
        <f>RSI!B580</f>
        <v>1.5397000000000001</v>
      </c>
      <c r="C580" s="2">
        <f>RSI!I580</f>
        <v>56.29731691504157</v>
      </c>
      <c r="D580" s="2">
        <f>MACD!E580</f>
        <v>-2.9311119040264622E-2</v>
      </c>
      <c r="E580" s="2">
        <f>MACD!F580</f>
        <v>-2.1157921336288119E-2</v>
      </c>
      <c r="F580" s="2">
        <f>'Moving Avg'!D580</f>
        <v>1.5487199999999999</v>
      </c>
      <c r="G580" s="2">
        <f>'Moving Avg'!F580</f>
        <v>1.5263899999999997</v>
      </c>
      <c r="H580" s="2">
        <f>'Moving Avg'!G580</f>
        <v>1.4886840000000001</v>
      </c>
      <c r="I580" s="2">
        <f>'Moving Avg'!H580</f>
        <v>1.4267944999999991</v>
      </c>
      <c r="J580" s="5" t="str">
        <f>OBV!F580</f>
        <v>BULLISH</v>
      </c>
      <c r="K580" s="5" t="str">
        <f>OBV!G580</f>
        <v>NEUTRAL</v>
      </c>
      <c r="L580" s="5" t="str">
        <f>OBV!H580</f>
        <v>BULLISH DIVERGENCE</v>
      </c>
      <c r="M580" s="7">
        <f t="shared" si="90"/>
        <v>25</v>
      </c>
      <c r="N580" s="7">
        <f t="shared" si="91"/>
        <v>45</v>
      </c>
      <c r="O580" s="7">
        <f t="shared" si="92"/>
        <v>50</v>
      </c>
      <c r="P580" s="7">
        <f t="shared" si="93"/>
        <v>66.5</v>
      </c>
      <c r="Q580" s="8">
        <f t="shared" si="94"/>
        <v>41.975000000000001</v>
      </c>
      <c r="R580" s="8">
        <f t="shared" si="95"/>
        <v>48.125</v>
      </c>
      <c r="S580" s="8">
        <f t="shared" si="96"/>
        <v>52.924999999999997</v>
      </c>
      <c r="T580" s="8">
        <f t="shared" si="97"/>
        <v>46.625</v>
      </c>
      <c r="U580" s="7">
        <f t="shared" si="98"/>
        <v>47.67499999999999</v>
      </c>
      <c r="V580" s="7">
        <f t="shared" si="99"/>
        <v>47.412499999999994</v>
      </c>
    </row>
    <row r="581" spans="1:22" ht="13.5" x14ac:dyDescent="0.25">
      <c r="A581" s="3">
        <f>RSI!A581</f>
        <v>43147</v>
      </c>
      <c r="B581" s="2">
        <f>RSI!B581</f>
        <v>1.5397000000000001</v>
      </c>
      <c r="C581" s="2">
        <f>RSI!I581</f>
        <v>56.297316915041556</v>
      </c>
      <c r="D581" s="2">
        <f>MACD!E581</f>
        <v>-2.2059264102561205E-2</v>
      </c>
      <c r="E581" s="2">
        <f>MACD!F581</f>
        <v>-2.1338189889542739E-2</v>
      </c>
      <c r="F581" s="2">
        <f>'Moving Avg'!D581</f>
        <v>1.5461399999999998</v>
      </c>
      <c r="G581" s="2">
        <f>'Moving Avg'!F581</f>
        <v>1.5280099999999996</v>
      </c>
      <c r="H581" s="2">
        <f>'Moving Avg'!G581</f>
        <v>1.4910139999999998</v>
      </c>
      <c r="I581" s="2">
        <f>'Moving Avg'!H581</f>
        <v>1.4279674999999992</v>
      </c>
      <c r="J581" s="5" t="str">
        <f>OBV!F581</f>
        <v>BULLISH</v>
      </c>
      <c r="K581" s="5" t="str">
        <f>OBV!G581</f>
        <v>NEUTRAL</v>
      </c>
      <c r="L581" s="5" t="str">
        <f>OBV!H581</f>
        <v>BULLISH DIVERGENCE</v>
      </c>
      <c r="M581" s="7">
        <f t="shared" si="90"/>
        <v>25</v>
      </c>
      <c r="N581" s="7">
        <f t="shared" si="91"/>
        <v>45</v>
      </c>
      <c r="O581" s="7">
        <f t="shared" si="92"/>
        <v>50</v>
      </c>
      <c r="P581" s="7">
        <f t="shared" si="93"/>
        <v>66.5</v>
      </c>
      <c r="Q581" s="8">
        <f t="shared" si="94"/>
        <v>41.975000000000001</v>
      </c>
      <c r="R581" s="8">
        <f t="shared" si="95"/>
        <v>48.125</v>
      </c>
      <c r="S581" s="8">
        <f t="shared" si="96"/>
        <v>52.924999999999997</v>
      </c>
      <c r="T581" s="8">
        <f t="shared" si="97"/>
        <v>46.625</v>
      </c>
      <c r="U581" s="7">
        <f t="shared" si="98"/>
        <v>47.67499999999999</v>
      </c>
      <c r="V581" s="7">
        <f t="shared" si="99"/>
        <v>47.412499999999994</v>
      </c>
    </row>
    <row r="582" spans="1:22" ht="13.5" x14ac:dyDescent="0.25">
      <c r="A582" s="3">
        <f>RSI!A582</f>
        <v>43150</v>
      </c>
      <c r="B582" s="2">
        <f>RSI!B582</f>
        <v>1.5266999999999999</v>
      </c>
      <c r="C582" s="2">
        <f>RSI!I582</f>
        <v>52.352609312229923</v>
      </c>
      <c r="D582" s="2">
        <f>MACD!E582</f>
        <v>-1.1105710927977963E-2</v>
      </c>
      <c r="E582" s="2">
        <f>MACD!F582</f>
        <v>-1.9291694097229785E-2</v>
      </c>
      <c r="F582" s="2">
        <f>'Moving Avg'!D582</f>
        <v>1.53966</v>
      </c>
      <c r="G582" s="2">
        <f>'Moving Avg'!F582</f>
        <v>1.5296249999999998</v>
      </c>
      <c r="H582" s="2">
        <f>'Moving Avg'!G582</f>
        <v>1.4924360000000001</v>
      </c>
      <c r="I582" s="2">
        <f>'Moving Avg'!H582</f>
        <v>1.4290754999999993</v>
      </c>
      <c r="J582" s="5" t="str">
        <f>OBV!F582</f>
        <v>BEARISH</v>
      </c>
      <c r="K582" s="5" t="str">
        <f>OBV!G582</f>
        <v>WEAK</v>
      </c>
      <c r="L582" s="5" t="str">
        <f>OBV!H582</f>
        <v>CONFIRMED BEARISH</v>
      </c>
      <c r="M582" s="7">
        <f t="shared" si="90"/>
        <v>25</v>
      </c>
      <c r="N582" s="7">
        <f t="shared" si="91"/>
        <v>0</v>
      </c>
      <c r="O582" s="7">
        <f t="shared" si="92"/>
        <v>50</v>
      </c>
      <c r="P582" s="7">
        <f t="shared" si="93"/>
        <v>0</v>
      </c>
      <c r="Q582" s="8">
        <f t="shared" si="94"/>
        <v>16.25</v>
      </c>
      <c r="R582" s="8">
        <f t="shared" si="95"/>
        <v>22.5</v>
      </c>
      <c r="S582" s="8">
        <f t="shared" si="96"/>
        <v>16.25</v>
      </c>
      <c r="T582" s="8">
        <f t="shared" si="97"/>
        <v>18.75</v>
      </c>
      <c r="U582" s="7">
        <f t="shared" si="98"/>
        <v>18.333333333333332</v>
      </c>
      <c r="V582" s="7">
        <f t="shared" si="99"/>
        <v>18.4375</v>
      </c>
    </row>
    <row r="583" spans="1:22" ht="13.5" x14ac:dyDescent="0.25">
      <c r="A583" s="3">
        <f>RSI!A583</f>
        <v>43151</v>
      </c>
      <c r="B583" s="2">
        <f>RSI!B583</f>
        <v>1.5526</v>
      </c>
      <c r="C583" s="2">
        <f>RSI!I583</f>
        <v>58.57965343977088</v>
      </c>
      <c r="D583" s="2">
        <f>MACD!E583</f>
        <v>-4.7995856666609438E-3</v>
      </c>
      <c r="E583" s="2">
        <f>MACD!F583</f>
        <v>-1.6393272411116017E-2</v>
      </c>
      <c r="F583" s="2">
        <f>'Moving Avg'!D583</f>
        <v>1.5409599999999999</v>
      </c>
      <c r="G583" s="2">
        <f>'Moving Avg'!F583</f>
        <v>1.5309199999999996</v>
      </c>
      <c r="H583" s="2">
        <f>'Moving Avg'!G583</f>
        <v>1.4943759999999997</v>
      </c>
      <c r="I583" s="2">
        <f>'Moving Avg'!H583</f>
        <v>1.4303129999999993</v>
      </c>
      <c r="J583" s="5" t="str">
        <f>OBV!F583</f>
        <v>BEARISH</v>
      </c>
      <c r="K583" s="5" t="str">
        <f>OBV!G583</f>
        <v>WEAK</v>
      </c>
      <c r="L583" s="5" t="str">
        <f>OBV!H583</f>
        <v>BEARISH DIVERGENCE</v>
      </c>
      <c r="M583" s="7">
        <f t="shared" si="90"/>
        <v>25</v>
      </c>
      <c r="N583" s="7">
        <f t="shared" si="91"/>
        <v>0</v>
      </c>
      <c r="O583" s="7">
        <f t="shared" si="92"/>
        <v>50</v>
      </c>
      <c r="P583" s="7">
        <f t="shared" si="93"/>
        <v>0</v>
      </c>
      <c r="Q583" s="8">
        <f t="shared" si="94"/>
        <v>16.25</v>
      </c>
      <c r="R583" s="8">
        <f t="shared" si="95"/>
        <v>22.5</v>
      </c>
      <c r="S583" s="8">
        <f t="shared" si="96"/>
        <v>16.25</v>
      </c>
      <c r="T583" s="8">
        <f t="shared" si="97"/>
        <v>18.75</v>
      </c>
      <c r="U583" s="7">
        <f t="shared" si="98"/>
        <v>18.333333333333332</v>
      </c>
      <c r="V583" s="7">
        <f t="shared" si="99"/>
        <v>18.4375</v>
      </c>
    </row>
    <row r="584" spans="1:22" ht="13.5" x14ac:dyDescent="0.25">
      <c r="A584" s="3">
        <f>RSI!A584</f>
        <v>43152</v>
      </c>
      <c r="B584" s="2">
        <f>RSI!B584</f>
        <v>1.5461</v>
      </c>
      <c r="C584" s="2">
        <f>RSI!I584</f>
        <v>56.581114588726656</v>
      </c>
      <c r="D584" s="2">
        <f>MACD!E584</f>
        <v>-1.1603184600261773E-3</v>
      </c>
      <c r="E584" s="2">
        <f>MACD!F584</f>
        <v>-1.3346681620898049E-2</v>
      </c>
      <c r="F584" s="2">
        <f>'Moving Avg'!D584</f>
        <v>1.5409599999999999</v>
      </c>
      <c r="G584" s="2">
        <f>'Moving Avg'!F584</f>
        <v>1.5328599999999997</v>
      </c>
      <c r="H584" s="2">
        <f>'Moving Avg'!G584</f>
        <v>1.4961859999999998</v>
      </c>
      <c r="I584" s="2">
        <f>'Moving Avg'!H584</f>
        <v>1.4314864999999994</v>
      </c>
      <c r="J584" s="5" t="str">
        <f>OBV!F584</f>
        <v>BEARISH</v>
      </c>
      <c r="K584" s="5" t="str">
        <f>OBV!G584</f>
        <v>WEAK</v>
      </c>
      <c r="L584" s="5" t="str">
        <f>OBV!H584</f>
        <v>NEUTRAL</v>
      </c>
      <c r="M584" s="7">
        <f t="shared" si="90"/>
        <v>25</v>
      </c>
      <c r="N584" s="7">
        <f t="shared" si="91"/>
        <v>0</v>
      </c>
      <c r="O584" s="7">
        <f t="shared" si="92"/>
        <v>50</v>
      </c>
      <c r="P584" s="7">
        <f t="shared" si="93"/>
        <v>0</v>
      </c>
      <c r="Q584" s="8">
        <f t="shared" si="94"/>
        <v>16.25</v>
      </c>
      <c r="R584" s="8">
        <f t="shared" si="95"/>
        <v>22.5</v>
      </c>
      <c r="S584" s="8">
        <f t="shared" si="96"/>
        <v>16.25</v>
      </c>
      <c r="T584" s="8">
        <f t="shared" si="97"/>
        <v>18.75</v>
      </c>
      <c r="U584" s="7">
        <f t="shared" si="98"/>
        <v>18.333333333333332</v>
      </c>
      <c r="V584" s="7">
        <f t="shared" si="99"/>
        <v>18.4375</v>
      </c>
    </row>
    <row r="585" spans="1:22" ht="13.5" x14ac:dyDescent="0.25">
      <c r="A585" s="3">
        <f>RSI!A585</f>
        <v>43153</v>
      </c>
      <c r="B585" s="2">
        <f>RSI!B585</f>
        <v>1.5785</v>
      </c>
      <c r="C585" s="2">
        <f>RSI!I585</f>
        <v>63.301974357729364</v>
      </c>
      <c r="D585" s="2">
        <f>MACD!E585</f>
        <v>-6.217436575626234E-4</v>
      </c>
      <c r="E585" s="2">
        <f>MACD!F585</f>
        <v>-1.0801694028230963E-2</v>
      </c>
      <c r="F585" s="2">
        <f>'Moving Avg'!D585</f>
        <v>1.5487199999999999</v>
      </c>
      <c r="G585" s="2">
        <f>'Moving Avg'!F585</f>
        <v>1.5364199999999997</v>
      </c>
      <c r="H585" s="2">
        <f>'Moving Avg'!G585</f>
        <v>1.4987740000000003</v>
      </c>
      <c r="I585" s="2">
        <f>'Moving Avg'!H585</f>
        <v>1.4328534999999996</v>
      </c>
      <c r="J585" s="5" t="str">
        <f>OBV!F585</f>
        <v>BULLISH</v>
      </c>
      <c r="K585" s="5" t="str">
        <f>OBV!G585</f>
        <v>STRONG</v>
      </c>
      <c r="L585" s="5" t="str">
        <f>OBV!H585</f>
        <v>CONFIRMED BULLISH</v>
      </c>
      <c r="M585" s="7">
        <f t="shared" si="90"/>
        <v>25</v>
      </c>
      <c r="N585" s="7">
        <f t="shared" si="91"/>
        <v>0</v>
      </c>
      <c r="O585" s="7">
        <f t="shared" si="92"/>
        <v>50</v>
      </c>
      <c r="P585" s="7">
        <f t="shared" si="93"/>
        <v>100</v>
      </c>
      <c r="Q585" s="8">
        <f t="shared" si="94"/>
        <v>31.25</v>
      </c>
      <c r="R585" s="8">
        <f t="shared" si="95"/>
        <v>47.5</v>
      </c>
      <c r="S585" s="8">
        <f t="shared" si="96"/>
        <v>61.25</v>
      </c>
      <c r="T585" s="8">
        <f t="shared" si="97"/>
        <v>43.75</v>
      </c>
      <c r="U585" s="7">
        <f t="shared" si="98"/>
        <v>46.666666666666664</v>
      </c>
      <c r="V585" s="7">
        <f t="shared" si="99"/>
        <v>45.9375</v>
      </c>
    </row>
    <row r="586" spans="1:22" ht="13.5" x14ac:dyDescent="0.25">
      <c r="A586" s="3">
        <f>RSI!A586</f>
        <v>43154</v>
      </c>
      <c r="B586" s="2">
        <f>RSI!B586</f>
        <v>1.5785</v>
      </c>
      <c r="C586" s="2">
        <f>RSI!I586</f>
        <v>63.301974357729357</v>
      </c>
      <c r="D586" s="2">
        <f>MACD!E586</f>
        <v>-4.8785463959188924E-4</v>
      </c>
      <c r="E586" s="2">
        <f>MACD!F586</f>
        <v>-8.7389261505031492E-3</v>
      </c>
      <c r="F586" s="2">
        <f>'Moving Avg'!D586</f>
        <v>1.5564800000000001</v>
      </c>
      <c r="G586" s="2">
        <f>'Moving Avg'!F586</f>
        <v>1.5406249999999997</v>
      </c>
      <c r="H586" s="2">
        <f>'Moving Avg'!G586</f>
        <v>1.5012320000000003</v>
      </c>
      <c r="I586" s="2">
        <f>'Moving Avg'!H586</f>
        <v>1.4342204999999995</v>
      </c>
      <c r="J586" s="5" t="str">
        <f>OBV!F586</f>
        <v>BULLISH</v>
      </c>
      <c r="K586" s="5" t="str">
        <f>OBV!G586</f>
        <v>STRONG</v>
      </c>
      <c r="L586" s="5" t="str">
        <f>OBV!H586</f>
        <v>CONFIRMED BULLISH</v>
      </c>
      <c r="M586" s="7">
        <f t="shared" si="90"/>
        <v>25</v>
      </c>
      <c r="N586" s="7">
        <f t="shared" si="91"/>
        <v>0</v>
      </c>
      <c r="O586" s="7">
        <f t="shared" si="92"/>
        <v>50</v>
      </c>
      <c r="P586" s="7">
        <f t="shared" si="93"/>
        <v>100</v>
      </c>
      <c r="Q586" s="8">
        <f t="shared" si="94"/>
        <v>31.25</v>
      </c>
      <c r="R586" s="8">
        <f t="shared" si="95"/>
        <v>47.5</v>
      </c>
      <c r="S586" s="8">
        <f t="shared" si="96"/>
        <v>61.25</v>
      </c>
      <c r="T586" s="8">
        <f t="shared" si="97"/>
        <v>43.75</v>
      </c>
      <c r="U586" s="7">
        <f t="shared" si="98"/>
        <v>46.666666666666664</v>
      </c>
      <c r="V586" s="7">
        <f t="shared" si="99"/>
        <v>45.9375</v>
      </c>
    </row>
    <row r="587" spans="1:22" ht="13.5" x14ac:dyDescent="0.25">
      <c r="A587" s="3">
        <f>RSI!A587</f>
        <v>43157</v>
      </c>
      <c r="B587" s="2">
        <f>RSI!B587</f>
        <v>1.6173</v>
      </c>
      <c r="C587" s="2">
        <f>RSI!I587</f>
        <v>69.795417996891757</v>
      </c>
      <c r="D587" s="2">
        <f>MACD!E587</f>
        <v>-2.5466270085368059E-3</v>
      </c>
      <c r="E587" s="2">
        <f>MACD!F587</f>
        <v>-7.5004663221098812E-3</v>
      </c>
      <c r="F587" s="2">
        <f>'Moving Avg'!D587</f>
        <v>1.5746</v>
      </c>
      <c r="G587" s="2">
        <f>'Moving Avg'!F587</f>
        <v>1.5461249999999995</v>
      </c>
      <c r="H587" s="2">
        <f>'Moving Avg'!G587</f>
        <v>1.5045960000000005</v>
      </c>
      <c r="I587" s="2">
        <f>'Moving Avg'!H587</f>
        <v>1.4355935</v>
      </c>
      <c r="J587" s="5" t="str">
        <f>OBV!F587</f>
        <v>BULLISH</v>
      </c>
      <c r="K587" s="5" t="str">
        <f>OBV!G587</f>
        <v>STRONG</v>
      </c>
      <c r="L587" s="5" t="str">
        <f>OBV!H587</f>
        <v>CONFIRMED BULLISH</v>
      </c>
      <c r="M587" s="7">
        <f t="shared" si="90"/>
        <v>25</v>
      </c>
      <c r="N587" s="7">
        <f t="shared" si="91"/>
        <v>0</v>
      </c>
      <c r="O587" s="7">
        <f t="shared" si="92"/>
        <v>50</v>
      </c>
      <c r="P587" s="7">
        <f t="shared" si="93"/>
        <v>100</v>
      </c>
      <c r="Q587" s="8">
        <f t="shared" si="94"/>
        <v>31.25</v>
      </c>
      <c r="R587" s="8">
        <f t="shared" si="95"/>
        <v>47.5</v>
      </c>
      <c r="S587" s="8">
        <f t="shared" si="96"/>
        <v>61.25</v>
      </c>
      <c r="T587" s="8">
        <f t="shared" si="97"/>
        <v>43.75</v>
      </c>
      <c r="U587" s="7">
        <f t="shared" si="98"/>
        <v>46.666666666666664</v>
      </c>
      <c r="V587" s="7">
        <f t="shared" si="99"/>
        <v>45.9375</v>
      </c>
    </row>
    <row r="588" spans="1:22" ht="13.5" x14ac:dyDescent="0.25">
      <c r="A588" s="3">
        <f>RSI!A588</f>
        <v>43158</v>
      </c>
      <c r="B588" s="2">
        <f>RSI!B588</f>
        <v>1.6173</v>
      </c>
      <c r="C588" s="2">
        <f>RSI!I588</f>
        <v>69.795417996891757</v>
      </c>
      <c r="D588" s="2">
        <f>MACD!E588</f>
        <v>-6.7938517761312323E-3</v>
      </c>
      <c r="E588" s="2">
        <f>MACD!F588</f>
        <v>-7.3591434129141519E-3</v>
      </c>
      <c r="F588" s="2">
        <f>'Moving Avg'!D588</f>
        <v>1.5875400000000002</v>
      </c>
      <c r="G588" s="2">
        <f>'Moving Avg'!F588</f>
        <v>1.5529199999999999</v>
      </c>
      <c r="H588" s="2">
        <f>'Moving Avg'!G588</f>
        <v>1.5084780000000007</v>
      </c>
      <c r="I588" s="2">
        <f>'Moving Avg'!H588</f>
        <v>1.4369034999999997</v>
      </c>
      <c r="J588" s="5" t="str">
        <f>OBV!F588</f>
        <v>BULLISH</v>
      </c>
      <c r="K588" s="5" t="str">
        <f>OBV!G588</f>
        <v>STRONG</v>
      </c>
      <c r="L588" s="5" t="str">
        <f>OBV!H588</f>
        <v>CONFIRMED BULLISH</v>
      </c>
      <c r="M588" s="7">
        <f t="shared" si="90"/>
        <v>25</v>
      </c>
      <c r="N588" s="7">
        <f t="shared" si="91"/>
        <v>0</v>
      </c>
      <c r="O588" s="7">
        <f t="shared" si="92"/>
        <v>50</v>
      </c>
      <c r="P588" s="7">
        <f t="shared" si="93"/>
        <v>100</v>
      </c>
      <c r="Q588" s="8">
        <f t="shared" si="94"/>
        <v>31.25</v>
      </c>
      <c r="R588" s="8">
        <f t="shared" si="95"/>
        <v>47.5</v>
      </c>
      <c r="S588" s="8">
        <f t="shared" si="96"/>
        <v>61.25</v>
      </c>
      <c r="T588" s="8">
        <f t="shared" si="97"/>
        <v>43.75</v>
      </c>
      <c r="U588" s="7">
        <f t="shared" si="98"/>
        <v>46.666666666666664</v>
      </c>
      <c r="V588" s="7">
        <f t="shared" si="99"/>
        <v>45.9375</v>
      </c>
    </row>
    <row r="589" spans="1:22" ht="13.5" x14ac:dyDescent="0.25">
      <c r="A589" s="3">
        <f>RSI!A589</f>
        <v>43159</v>
      </c>
      <c r="B589" s="2">
        <f>RSI!B589</f>
        <v>1.6173</v>
      </c>
      <c r="C589" s="2">
        <f>RSI!I589</f>
        <v>69.795417996891757</v>
      </c>
      <c r="D589" s="2">
        <f>MACD!E589</f>
        <v>-1.0855422727652497E-2</v>
      </c>
      <c r="E589" s="2">
        <f>MACD!F589</f>
        <v>-8.0583992758618203E-3</v>
      </c>
      <c r="F589" s="2">
        <f>'Moving Avg'!D589</f>
        <v>1.6017800000000002</v>
      </c>
      <c r="G589" s="2">
        <f>'Moving Avg'!F589</f>
        <v>1.5593899999999998</v>
      </c>
      <c r="H589" s="2">
        <f>'Moving Avg'!G589</f>
        <v>1.5123600000000004</v>
      </c>
      <c r="I589" s="2">
        <f>'Moving Avg'!H589</f>
        <v>1.4381509999999997</v>
      </c>
      <c r="J589" s="5" t="str">
        <f>OBV!F589</f>
        <v>BULLISH</v>
      </c>
      <c r="K589" s="5" t="str">
        <f>OBV!G589</f>
        <v>STRONG</v>
      </c>
      <c r="L589" s="5" t="str">
        <f>OBV!H589</f>
        <v>CONFIRMED BULLISH</v>
      </c>
      <c r="M589" s="7">
        <f t="shared" si="90"/>
        <v>25</v>
      </c>
      <c r="N589" s="7">
        <f t="shared" si="91"/>
        <v>45</v>
      </c>
      <c r="O589" s="7">
        <f t="shared" si="92"/>
        <v>50</v>
      </c>
      <c r="P589" s="7">
        <f t="shared" si="93"/>
        <v>100</v>
      </c>
      <c r="Q589" s="8">
        <f t="shared" si="94"/>
        <v>47</v>
      </c>
      <c r="R589" s="8">
        <f t="shared" si="95"/>
        <v>56.5</v>
      </c>
      <c r="S589" s="8">
        <f t="shared" si="96"/>
        <v>68</v>
      </c>
      <c r="T589" s="8">
        <f t="shared" si="97"/>
        <v>55</v>
      </c>
      <c r="U589" s="7">
        <f t="shared" si="98"/>
        <v>57.166666666666664</v>
      </c>
      <c r="V589" s="7">
        <f t="shared" si="99"/>
        <v>56.625</v>
      </c>
    </row>
    <row r="590" spans="1:22" ht="13.5" x14ac:dyDescent="0.25">
      <c r="A590" s="3">
        <f>RSI!A590</f>
        <v>43160</v>
      </c>
      <c r="B590" s="2">
        <f>RSI!B590</f>
        <v>1.6496</v>
      </c>
      <c r="C590" s="2">
        <f>RSI!I590</f>
        <v>74.488820137825272</v>
      </c>
      <c r="D590" s="2">
        <f>MACD!E590</f>
        <v>-1.8102460678529164E-2</v>
      </c>
      <c r="E590" s="2">
        <f>MACD!F590</f>
        <v>-1.006721155639529E-2</v>
      </c>
      <c r="F590" s="2">
        <f>'Moving Avg'!D590</f>
        <v>1.6160000000000001</v>
      </c>
      <c r="G590" s="2">
        <f>'Moving Avg'!F590</f>
        <v>1.5677999999999996</v>
      </c>
      <c r="H590" s="2">
        <f>'Moving Avg'!G590</f>
        <v>1.5168880000000007</v>
      </c>
      <c r="I590" s="2">
        <f>'Moving Avg'!H590</f>
        <v>1.4395909999999998</v>
      </c>
      <c r="J590" s="5" t="str">
        <f>OBV!F590</f>
        <v>BULLISH</v>
      </c>
      <c r="K590" s="5" t="str">
        <f>OBV!G590</f>
        <v>STRONG</v>
      </c>
      <c r="L590" s="5" t="str">
        <f>OBV!H590</f>
        <v>CONFIRMED BULLISH</v>
      </c>
      <c r="M590" s="7">
        <f t="shared" si="90"/>
        <v>0</v>
      </c>
      <c r="N590" s="7">
        <f t="shared" si="91"/>
        <v>45</v>
      </c>
      <c r="O590" s="7">
        <f t="shared" si="92"/>
        <v>50</v>
      </c>
      <c r="P590" s="7">
        <f t="shared" si="93"/>
        <v>100</v>
      </c>
      <c r="Q590" s="8">
        <f t="shared" si="94"/>
        <v>38.25</v>
      </c>
      <c r="R590" s="8">
        <f t="shared" si="95"/>
        <v>51.5</v>
      </c>
      <c r="S590" s="8">
        <f t="shared" si="96"/>
        <v>64.25</v>
      </c>
      <c r="T590" s="8">
        <f t="shared" si="97"/>
        <v>48.75</v>
      </c>
      <c r="U590" s="7">
        <f t="shared" si="98"/>
        <v>51.333333333333336</v>
      </c>
      <c r="V590" s="7">
        <f t="shared" si="99"/>
        <v>50.6875</v>
      </c>
    </row>
    <row r="591" spans="1:22" ht="13.5" x14ac:dyDescent="0.25">
      <c r="A591" s="3">
        <f>RSI!A591</f>
        <v>43161</v>
      </c>
      <c r="B591" s="2">
        <f>RSI!B591</f>
        <v>1.6496</v>
      </c>
      <c r="C591" s="2">
        <f>RSI!I591</f>
        <v>74.488820137825272</v>
      </c>
      <c r="D591" s="2">
        <f>MACD!E591</f>
        <v>-2.482646521920473E-2</v>
      </c>
      <c r="E591" s="2">
        <f>MACD!F591</f>
        <v>-1.3019062288957179E-2</v>
      </c>
      <c r="F591" s="2">
        <f>'Moving Avg'!D591</f>
        <v>1.63022</v>
      </c>
      <c r="G591" s="2">
        <f>'Moving Avg'!F591</f>
        <v>1.572975</v>
      </c>
      <c r="H591" s="2">
        <f>'Moving Avg'!G591</f>
        <v>1.521416000000001</v>
      </c>
      <c r="I591" s="2">
        <f>'Moving Avg'!H591</f>
        <v>1.4410624999999999</v>
      </c>
      <c r="J591" s="5" t="str">
        <f>OBV!F591</f>
        <v>BULLISH</v>
      </c>
      <c r="K591" s="5" t="str">
        <f>OBV!G591</f>
        <v>STRONG</v>
      </c>
      <c r="L591" s="5" t="str">
        <f>OBV!H591</f>
        <v>CONFIRMED BULLISH</v>
      </c>
      <c r="M591" s="7">
        <f t="shared" si="90"/>
        <v>0</v>
      </c>
      <c r="N591" s="7">
        <f t="shared" si="91"/>
        <v>45</v>
      </c>
      <c r="O591" s="7">
        <f t="shared" si="92"/>
        <v>50</v>
      </c>
      <c r="P591" s="7">
        <f t="shared" si="93"/>
        <v>100</v>
      </c>
      <c r="Q591" s="8">
        <f t="shared" si="94"/>
        <v>38.25</v>
      </c>
      <c r="R591" s="8">
        <f t="shared" si="95"/>
        <v>51.5</v>
      </c>
      <c r="S591" s="8">
        <f t="shared" si="96"/>
        <v>64.25</v>
      </c>
      <c r="T591" s="8">
        <f t="shared" si="97"/>
        <v>48.75</v>
      </c>
      <c r="U591" s="7">
        <f t="shared" si="98"/>
        <v>51.333333333333336</v>
      </c>
      <c r="V591" s="7">
        <f t="shared" si="99"/>
        <v>50.6875</v>
      </c>
    </row>
    <row r="592" spans="1:22" ht="13.5" x14ac:dyDescent="0.25">
      <c r="A592" s="3">
        <f>RSI!A592</f>
        <v>43164</v>
      </c>
      <c r="B592" s="2">
        <f>RSI!B592</f>
        <v>1.6173</v>
      </c>
      <c r="C592" s="2">
        <f>RSI!I592</f>
        <v>63.114766239375555</v>
      </c>
      <c r="D592" s="2">
        <f>MACD!E592</f>
        <v>-3.0671466324073027E-2</v>
      </c>
      <c r="E592" s="2">
        <f>MACD!F592</f>
        <v>-1.6549543095980349E-2</v>
      </c>
      <c r="F592" s="2">
        <f>'Moving Avg'!D592</f>
        <v>1.63022</v>
      </c>
      <c r="G592" s="2">
        <f>'Moving Avg'!F592</f>
        <v>1.5752399999999998</v>
      </c>
      <c r="H592" s="2">
        <f>'Moving Avg'!G592</f>
        <v>1.5245220000000008</v>
      </c>
      <c r="I592" s="2">
        <f>'Moving Avg'!H592</f>
        <v>1.4423724999999996</v>
      </c>
      <c r="J592" s="5" t="str">
        <f>OBV!F592</f>
        <v>BULLISH</v>
      </c>
      <c r="K592" s="5" t="str">
        <f>OBV!G592</f>
        <v>NEUTRAL</v>
      </c>
      <c r="L592" s="5" t="str">
        <f>OBV!H592</f>
        <v>NEUTRAL</v>
      </c>
      <c r="M592" s="7">
        <f t="shared" si="90"/>
        <v>25</v>
      </c>
      <c r="N592" s="7">
        <f t="shared" si="91"/>
        <v>45</v>
      </c>
      <c r="O592" s="7">
        <f t="shared" si="92"/>
        <v>50</v>
      </c>
      <c r="P592" s="7">
        <f t="shared" si="93"/>
        <v>49.5</v>
      </c>
      <c r="Q592" s="8">
        <f t="shared" si="94"/>
        <v>39.424999999999997</v>
      </c>
      <c r="R592" s="8">
        <f t="shared" si="95"/>
        <v>43.875</v>
      </c>
      <c r="S592" s="8">
        <f t="shared" si="96"/>
        <v>45.275000000000006</v>
      </c>
      <c r="T592" s="8">
        <f t="shared" si="97"/>
        <v>42.375</v>
      </c>
      <c r="U592" s="7">
        <f t="shared" si="98"/>
        <v>42.858333333333327</v>
      </c>
      <c r="V592" s="7">
        <f t="shared" si="99"/>
        <v>42.737499999999997</v>
      </c>
    </row>
    <row r="593" spans="1:22" ht="13.5" x14ac:dyDescent="0.25">
      <c r="A593" s="3">
        <f>RSI!A593</f>
        <v>43165</v>
      </c>
      <c r="B593" s="2">
        <f>RSI!B593</f>
        <v>1.6173</v>
      </c>
      <c r="C593" s="2">
        <f>RSI!I593</f>
        <v>63.114766239375548</v>
      </c>
      <c r="D593" s="2">
        <f>MACD!E593</f>
        <v>-3.1949214012228611E-2</v>
      </c>
      <c r="E593" s="2">
        <f>MACD!F593</f>
        <v>-1.962947727923E-2</v>
      </c>
      <c r="F593" s="2">
        <f>'Moving Avg'!D593</f>
        <v>1.63022</v>
      </c>
      <c r="G593" s="2">
        <f>'Moving Avg'!F593</f>
        <v>1.5778299999999998</v>
      </c>
      <c r="H593" s="2">
        <f>'Moving Avg'!G593</f>
        <v>1.5264620000000009</v>
      </c>
      <c r="I593" s="2">
        <f>'Moving Avg'!H593</f>
        <v>1.4437139999999997</v>
      </c>
      <c r="J593" s="5" t="str">
        <f>OBV!F593</f>
        <v>BULLISH</v>
      </c>
      <c r="K593" s="5" t="str">
        <f>OBV!G593</f>
        <v>NEUTRAL</v>
      </c>
      <c r="L593" s="5" t="str">
        <f>OBV!H593</f>
        <v>NEUTRAL</v>
      </c>
      <c r="M593" s="7">
        <f t="shared" si="90"/>
        <v>25</v>
      </c>
      <c r="N593" s="7">
        <f t="shared" si="91"/>
        <v>45</v>
      </c>
      <c r="O593" s="7">
        <f t="shared" si="92"/>
        <v>50</v>
      </c>
      <c r="P593" s="7">
        <f t="shared" si="93"/>
        <v>49.5</v>
      </c>
      <c r="Q593" s="8">
        <f t="shared" si="94"/>
        <v>39.424999999999997</v>
      </c>
      <c r="R593" s="8">
        <f t="shared" si="95"/>
        <v>43.875</v>
      </c>
      <c r="S593" s="8">
        <f t="shared" si="96"/>
        <v>45.275000000000006</v>
      </c>
      <c r="T593" s="8">
        <f t="shared" si="97"/>
        <v>42.375</v>
      </c>
      <c r="U593" s="7">
        <f t="shared" si="98"/>
        <v>42.858333333333327</v>
      </c>
      <c r="V593" s="7">
        <f t="shared" si="99"/>
        <v>42.737499999999997</v>
      </c>
    </row>
    <row r="594" spans="1:22" ht="13.5" x14ac:dyDescent="0.25">
      <c r="A594" s="3">
        <f>RSI!A594</f>
        <v>43166</v>
      </c>
      <c r="B594" s="2">
        <f>RSI!B594</f>
        <v>1.6173</v>
      </c>
      <c r="C594" s="2">
        <f>RSI!I594</f>
        <v>63.114766239375541</v>
      </c>
      <c r="D594" s="2">
        <f>MACD!E594</f>
        <v>-3.4323526713635255E-2</v>
      </c>
      <c r="E594" s="2">
        <f>MACD!F594</f>
        <v>-2.2568287166111051E-2</v>
      </c>
      <c r="F594" s="2">
        <f>'Moving Avg'!D594</f>
        <v>1.63022</v>
      </c>
      <c r="G594" s="2">
        <f>'Moving Avg'!F594</f>
        <v>1.5810649999999999</v>
      </c>
      <c r="H594" s="2">
        <f>'Moving Avg'!G594</f>
        <v>1.5282740000000004</v>
      </c>
      <c r="I594" s="2">
        <f>'Moving Avg'!H594</f>
        <v>1.4449614999999998</v>
      </c>
      <c r="J594" s="5" t="str">
        <f>OBV!F594</f>
        <v>BULLISH</v>
      </c>
      <c r="K594" s="5" t="str">
        <f>OBV!G594</f>
        <v>NEUTRAL</v>
      </c>
      <c r="L594" s="5" t="str">
        <f>OBV!H594</f>
        <v>NEUTRAL</v>
      </c>
      <c r="M594" s="7">
        <f t="shared" si="90"/>
        <v>25</v>
      </c>
      <c r="N594" s="7">
        <f t="shared" si="91"/>
        <v>45</v>
      </c>
      <c r="O594" s="7">
        <f t="shared" si="92"/>
        <v>50</v>
      </c>
      <c r="P594" s="7">
        <f t="shared" si="93"/>
        <v>49.5</v>
      </c>
      <c r="Q594" s="8">
        <f t="shared" si="94"/>
        <v>39.424999999999997</v>
      </c>
      <c r="R594" s="8">
        <f t="shared" si="95"/>
        <v>43.875</v>
      </c>
      <c r="S594" s="8">
        <f t="shared" si="96"/>
        <v>45.275000000000006</v>
      </c>
      <c r="T594" s="8">
        <f t="shared" si="97"/>
        <v>42.375</v>
      </c>
      <c r="U594" s="7">
        <f t="shared" si="98"/>
        <v>42.858333333333327</v>
      </c>
      <c r="V594" s="7">
        <f t="shared" si="99"/>
        <v>42.737499999999997</v>
      </c>
    </row>
    <row r="595" spans="1:22" ht="13.5" x14ac:dyDescent="0.25">
      <c r="A595" s="3">
        <f>RSI!A595</f>
        <v>43167</v>
      </c>
      <c r="B595" s="2">
        <f>RSI!B595</f>
        <v>1.6044</v>
      </c>
      <c r="C595" s="2">
        <f>RSI!I595</f>
        <v>58.647757181917754</v>
      </c>
      <c r="D595" s="2">
        <f>MACD!E595</f>
        <v>-3.0663816987231973E-2</v>
      </c>
      <c r="E595" s="2">
        <f>MACD!F595</f>
        <v>-2.4187393130335237E-2</v>
      </c>
      <c r="F595" s="2">
        <f>'Moving Avg'!D595</f>
        <v>1.6211800000000001</v>
      </c>
      <c r="G595" s="2">
        <f>'Moving Avg'!F595</f>
        <v>1.5836549999999998</v>
      </c>
      <c r="H595" s="2">
        <f>'Moving Avg'!G595</f>
        <v>1.5300860000000005</v>
      </c>
      <c r="I595" s="2">
        <f>'Moving Avg'!H595</f>
        <v>1.4461754999999996</v>
      </c>
      <c r="J595" s="5" t="str">
        <f>OBV!F595</f>
        <v>BEARISH</v>
      </c>
      <c r="K595" s="5" t="str">
        <f>OBV!G595</f>
        <v>WEAK</v>
      </c>
      <c r="L595" s="5" t="str">
        <f>OBV!H595</f>
        <v>CONFIRMED BEARISH</v>
      </c>
      <c r="M595" s="7">
        <f t="shared" si="90"/>
        <v>25</v>
      </c>
      <c r="N595" s="7">
        <f t="shared" si="91"/>
        <v>45</v>
      </c>
      <c r="O595" s="7">
        <f t="shared" si="92"/>
        <v>50</v>
      </c>
      <c r="P595" s="7">
        <f t="shared" si="93"/>
        <v>0</v>
      </c>
      <c r="Q595" s="8">
        <f t="shared" si="94"/>
        <v>32</v>
      </c>
      <c r="R595" s="8">
        <f t="shared" si="95"/>
        <v>31.5</v>
      </c>
      <c r="S595" s="8">
        <f t="shared" si="96"/>
        <v>23</v>
      </c>
      <c r="T595" s="8">
        <f t="shared" si="97"/>
        <v>30</v>
      </c>
      <c r="U595" s="7">
        <f t="shared" si="98"/>
        <v>28.833333333333332</v>
      </c>
      <c r="V595" s="7">
        <f t="shared" si="99"/>
        <v>29.125</v>
      </c>
    </row>
    <row r="596" spans="1:22" ht="13.5" x14ac:dyDescent="0.25">
      <c r="A596" s="3">
        <f>RSI!A596</f>
        <v>43168</v>
      </c>
      <c r="B596" s="2">
        <f>RSI!B596</f>
        <v>1.6173</v>
      </c>
      <c r="C596" s="2">
        <f>RSI!I596</f>
        <v>61.576413680029169</v>
      </c>
      <c r="D596" s="2">
        <f>MACD!E596</f>
        <v>-2.8697790084924568E-2</v>
      </c>
      <c r="E596" s="2">
        <f>MACD!F596</f>
        <v>-2.5089472521253105E-2</v>
      </c>
      <c r="F596" s="2">
        <f>'Moving Avg'!D596</f>
        <v>1.6147199999999997</v>
      </c>
      <c r="G596" s="2">
        <f>'Moving Avg'!F596</f>
        <v>1.5868899999999999</v>
      </c>
      <c r="H596" s="2">
        <f>'Moving Avg'!G596</f>
        <v>1.5321560000000005</v>
      </c>
      <c r="I596" s="2">
        <f>'Moving Avg'!H596</f>
        <v>1.4474855</v>
      </c>
      <c r="J596" s="5" t="str">
        <f>OBV!F596</f>
        <v>BEARISH</v>
      </c>
      <c r="K596" s="5" t="str">
        <f>OBV!G596</f>
        <v>WEAK</v>
      </c>
      <c r="L596" s="5" t="str">
        <f>OBV!H596</f>
        <v>CONFIRMED BEARISH</v>
      </c>
      <c r="M596" s="7">
        <f t="shared" si="90"/>
        <v>25</v>
      </c>
      <c r="N596" s="7">
        <f t="shared" si="91"/>
        <v>45</v>
      </c>
      <c r="O596" s="7">
        <f t="shared" si="92"/>
        <v>50</v>
      </c>
      <c r="P596" s="7">
        <f t="shared" si="93"/>
        <v>0</v>
      </c>
      <c r="Q596" s="8">
        <f t="shared" si="94"/>
        <v>32</v>
      </c>
      <c r="R596" s="8">
        <f t="shared" si="95"/>
        <v>31.5</v>
      </c>
      <c r="S596" s="8">
        <f t="shared" si="96"/>
        <v>23</v>
      </c>
      <c r="T596" s="8">
        <f t="shared" si="97"/>
        <v>30</v>
      </c>
      <c r="U596" s="7">
        <f t="shared" si="98"/>
        <v>28.833333333333332</v>
      </c>
      <c r="V596" s="7">
        <f t="shared" si="99"/>
        <v>29.125</v>
      </c>
    </row>
    <row r="597" spans="1:22" ht="13.5" x14ac:dyDescent="0.25">
      <c r="A597" s="3">
        <f>RSI!A597</f>
        <v>43171</v>
      </c>
      <c r="B597" s="2">
        <f>RSI!B597</f>
        <v>1.6173</v>
      </c>
      <c r="C597" s="2">
        <f>RSI!I597</f>
        <v>61.576413680029169</v>
      </c>
      <c r="D597" s="2">
        <f>MACD!E597</f>
        <v>-2.130334974739112E-2</v>
      </c>
      <c r="E597" s="2">
        <f>MACD!F597</f>
        <v>-2.4332247966480709E-2</v>
      </c>
      <c r="F597" s="2">
        <f>'Moving Avg'!D597</f>
        <v>1.6147200000000002</v>
      </c>
      <c r="G597" s="2">
        <f>'Moving Avg'!F597</f>
        <v>1.5897999999999999</v>
      </c>
      <c r="H597" s="2">
        <f>'Moving Avg'!G597</f>
        <v>1.5333200000000005</v>
      </c>
      <c r="I597" s="2">
        <f>'Moving Avg'!H597</f>
        <v>1.4488270000000001</v>
      </c>
      <c r="J597" s="5" t="str">
        <f>OBV!F597</f>
        <v>BEARISH</v>
      </c>
      <c r="K597" s="5" t="str">
        <f>OBV!G597</f>
        <v>NEUTRAL</v>
      </c>
      <c r="L597" s="5" t="str">
        <f>OBV!H597</f>
        <v>NEUTRAL</v>
      </c>
      <c r="M597" s="7">
        <f t="shared" si="90"/>
        <v>25</v>
      </c>
      <c r="N597" s="7">
        <f t="shared" si="91"/>
        <v>0</v>
      </c>
      <c r="O597" s="7">
        <f t="shared" si="92"/>
        <v>50</v>
      </c>
      <c r="P597" s="7">
        <f t="shared" si="93"/>
        <v>16.5</v>
      </c>
      <c r="Q597" s="8">
        <f t="shared" si="94"/>
        <v>18.725000000000001</v>
      </c>
      <c r="R597" s="8">
        <f t="shared" si="95"/>
        <v>26.625</v>
      </c>
      <c r="S597" s="8">
        <f t="shared" si="96"/>
        <v>23.675000000000001</v>
      </c>
      <c r="T597" s="8">
        <f t="shared" si="97"/>
        <v>22.875</v>
      </c>
      <c r="U597" s="7">
        <f t="shared" si="98"/>
        <v>23.008333333333336</v>
      </c>
      <c r="V597" s="7">
        <f t="shared" si="99"/>
        <v>22.975000000000001</v>
      </c>
    </row>
    <row r="598" spans="1:22" ht="13.5" x14ac:dyDescent="0.25">
      <c r="A598" s="3">
        <f>RSI!A598</f>
        <v>43172</v>
      </c>
      <c r="B598" s="2">
        <f>RSI!B598</f>
        <v>1.6173</v>
      </c>
      <c r="C598" s="2">
        <f>RSI!I598</f>
        <v>61.576413680029169</v>
      </c>
      <c r="D598" s="2">
        <f>MACD!E598</f>
        <v>-1.5267211594082619E-2</v>
      </c>
      <c r="E598" s="2">
        <f>MACD!F598</f>
        <v>-2.2519240692001095E-2</v>
      </c>
      <c r="F598" s="2">
        <f>'Moving Avg'!D598</f>
        <v>1.6147200000000002</v>
      </c>
      <c r="G598" s="2">
        <f>'Moving Avg'!F598</f>
        <v>1.5933599999999999</v>
      </c>
      <c r="H598" s="2">
        <f>'Moving Avg'!G598</f>
        <v>1.5350020000000004</v>
      </c>
      <c r="I598" s="2">
        <f>'Moving Avg'!H598</f>
        <v>1.4501685000000004</v>
      </c>
      <c r="J598" s="5" t="str">
        <f>OBV!F598</f>
        <v>BEARISH</v>
      </c>
      <c r="K598" s="5" t="str">
        <f>OBV!G598</f>
        <v>NEUTRAL</v>
      </c>
      <c r="L598" s="5" t="str">
        <f>OBV!H598</f>
        <v>NEUTRAL</v>
      </c>
      <c r="M598" s="7">
        <f t="shared" si="90"/>
        <v>25</v>
      </c>
      <c r="N598" s="7">
        <f t="shared" si="91"/>
        <v>0</v>
      </c>
      <c r="O598" s="7">
        <f t="shared" si="92"/>
        <v>50</v>
      </c>
      <c r="P598" s="7">
        <f t="shared" si="93"/>
        <v>16.5</v>
      </c>
      <c r="Q598" s="8">
        <f t="shared" si="94"/>
        <v>18.725000000000001</v>
      </c>
      <c r="R598" s="8">
        <f t="shared" si="95"/>
        <v>26.625</v>
      </c>
      <c r="S598" s="8">
        <f t="shared" si="96"/>
        <v>23.675000000000001</v>
      </c>
      <c r="T598" s="8">
        <f t="shared" si="97"/>
        <v>22.875</v>
      </c>
      <c r="U598" s="7">
        <f t="shared" si="98"/>
        <v>23.008333333333336</v>
      </c>
      <c r="V598" s="7">
        <f t="shared" si="99"/>
        <v>22.975000000000001</v>
      </c>
    </row>
    <row r="599" spans="1:22" ht="13.5" x14ac:dyDescent="0.25">
      <c r="A599" s="3">
        <f>RSI!A599</f>
        <v>43173</v>
      </c>
      <c r="B599" s="2">
        <f>RSI!B599</f>
        <v>1.5913999999999999</v>
      </c>
      <c r="C599" s="2">
        <f>RSI!I599</f>
        <v>52.289925796777823</v>
      </c>
      <c r="D599" s="2">
        <f>MACD!E599</f>
        <v>-8.4455396894211887E-3</v>
      </c>
      <c r="E599" s="2">
        <f>MACD!F599</f>
        <v>-1.9704500491485113E-2</v>
      </c>
      <c r="F599" s="2">
        <f>'Moving Avg'!D599</f>
        <v>1.6095400000000002</v>
      </c>
      <c r="G599" s="2">
        <f>'Moving Avg'!F599</f>
        <v>1.5956250000000001</v>
      </c>
      <c r="H599" s="2">
        <f>'Moving Avg'!G599</f>
        <v>1.537072</v>
      </c>
      <c r="I599" s="2">
        <f>'Moving Avg'!H599</f>
        <v>1.4513175000000005</v>
      </c>
      <c r="J599" s="5" t="str">
        <f>OBV!F599</f>
        <v>BEARISH</v>
      </c>
      <c r="K599" s="5" t="str">
        <f>OBV!G599</f>
        <v>NEUTRAL</v>
      </c>
      <c r="L599" s="5" t="str">
        <f>OBV!H599</f>
        <v>CONFIRMED BEARISH</v>
      </c>
      <c r="M599" s="7">
        <f t="shared" si="90"/>
        <v>25</v>
      </c>
      <c r="N599" s="7">
        <f t="shared" si="91"/>
        <v>0</v>
      </c>
      <c r="O599" s="7">
        <f t="shared" si="92"/>
        <v>50</v>
      </c>
      <c r="P599" s="7">
        <f t="shared" si="93"/>
        <v>16.5</v>
      </c>
      <c r="Q599" s="8">
        <f t="shared" si="94"/>
        <v>18.725000000000001</v>
      </c>
      <c r="R599" s="8">
        <f t="shared" si="95"/>
        <v>26.625</v>
      </c>
      <c r="S599" s="8">
        <f t="shared" si="96"/>
        <v>23.675000000000001</v>
      </c>
      <c r="T599" s="8">
        <f t="shared" si="97"/>
        <v>22.875</v>
      </c>
      <c r="U599" s="7">
        <f t="shared" si="98"/>
        <v>23.008333333333336</v>
      </c>
      <c r="V599" s="7">
        <f t="shared" si="99"/>
        <v>22.975000000000001</v>
      </c>
    </row>
    <row r="600" spans="1:22" ht="13.5" x14ac:dyDescent="0.25">
      <c r="A600" s="3">
        <f>RSI!A600</f>
        <v>43174</v>
      </c>
      <c r="B600" s="2">
        <f>RSI!B600</f>
        <v>1.6108</v>
      </c>
      <c r="C600" s="2">
        <f>RSI!I600</f>
        <v>57.464507197600916</v>
      </c>
      <c r="D600" s="2">
        <f>MACD!E600</f>
        <v>8.2267094459465007E-4</v>
      </c>
      <c r="E600" s="2">
        <f>MACD!F600</f>
        <v>-1.5599066204269162E-2</v>
      </c>
      <c r="F600" s="2">
        <f>'Moving Avg'!D600</f>
        <v>1.6108199999999999</v>
      </c>
      <c r="G600" s="2">
        <f>'Moving Avg'!F600</f>
        <v>1.59918</v>
      </c>
      <c r="H600" s="2">
        <f>'Moving Avg'!G600</f>
        <v>1.5396599999999998</v>
      </c>
      <c r="I600" s="2">
        <f>'Moving Avg'!H600</f>
        <v>1.4525635000000003</v>
      </c>
      <c r="J600" s="5" t="str">
        <f>OBV!F600</f>
        <v>BULLISH</v>
      </c>
      <c r="K600" s="5" t="str">
        <f>OBV!G600</f>
        <v>NEUTRAL</v>
      </c>
      <c r="L600" s="5" t="str">
        <f>OBV!H600</f>
        <v>CONFIRMED BULLISH</v>
      </c>
      <c r="M600" s="7">
        <f t="shared" si="90"/>
        <v>25</v>
      </c>
      <c r="N600" s="7">
        <f t="shared" si="91"/>
        <v>0</v>
      </c>
      <c r="O600" s="7">
        <f t="shared" si="92"/>
        <v>50</v>
      </c>
      <c r="P600" s="7">
        <f t="shared" si="93"/>
        <v>83.5</v>
      </c>
      <c r="Q600" s="8">
        <f t="shared" si="94"/>
        <v>28.774999999999999</v>
      </c>
      <c r="R600" s="8">
        <f t="shared" si="95"/>
        <v>43.375</v>
      </c>
      <c r="S600" s="8">
        <f t="shared" si="96"/>
        <v>53.825000000000003</v>
      </c>
      <c r="T600" s="8">
        <f t="shared" si="97"/>
        <v>39.625</v>
      </c>
      <c r="U600" s="7">
        <f t="shared" si="98"/>
        <v>41.991666666666667</v>
      </c>
      <c r="V600" s="7">
        <f t="shared" si="99"/>
        <v>41.400000000000006</v>
      </c>
    </row>
    <row r="601" spans="1:22" ht="13.5" x14ac:dyDescent="0.25">
      <c r="A601" s="3">
        <f>RSI!A601</f>
        <v>43175</v>
      </c>
      <c r="B601" s="2">
        <f>RSI!B601</f>
        <v>1.6108</v>
      </c>
      <c r="C601" s="2">
        <f>RSI!I601</f>
        <v>57.464507197600923</v>
      </c>
      <c r="D601" s="2">
        <f>MACD!E601</f>
        <v>8.516879607204153E-3</v>
      </c>
      <c r="E601" s="2">
        <f>MACD!F601</f>
        <v>-1.07758770419745E-2</v>
      </c>
      <c r="F601" s="2">
        <f>'Moving Avg'!D601</f>
        <v>1.6095199999999998</v>
      </c>
      <c r="G601" s="2">
        <f>'Moving Avg'!F601</f>
        <v>1.6027350000000002</v>
      </c>
      <c r="H601" s="2">
        <f>'Moving Avg'!G601</f>
        <v>1.5432819999999998</v>
      </c>
      <c r="I601" s="2">
        <f>'Moving Avg'!H601</f>
        <v>1.4539040000000003</v>
      </c>
      <c r="J601" s="5" t="str">
        <f>OBV!F601</f>
        <v>BEARISH</v>
      </c>
      <c r="K601" s="5" t="str">
        <f>OBV!G601</f>
        <v>NEUTRAL</v>
      </c>
      <c r="L601" s="5" t="str">
        <f>OBV!H601</f>
        <v>CONFIRMED BEARISH</v>
      </c>
      <c r="M601" s="7">
        <f t="shared" si="90"/>
        <v>25</v>
      </c>
      <c r="N601" s="7">
        <f t="shared" si="91"/>
        <v>0</v>
      </c>
      <c r="O601" s="7">
        <f t="shared" si="92"/>
        <v>50</v>
      </c>
      <c r="P601" s="7">
        <f t="shared" si="93"/>
        <v>16.5</v>
      </c>
      <c r="Q601" s="8">
        <f t="shared" si="94"/>
        <v>18.725000000000001</v>
      </c>
      <c r="R601" s="8">
        <f t="shared" si="95"/>
        <v>26.625</v>
      </c>
      <c r="S601" s="8">
        <f t="shared" si="96"/>
        <v>23.675000000000001</v>
      </c>
      <c r="T601" s="8">
        <f t="shared" si="97"/>
        <v>22.875</v>
      </c>
      <c r="U601" s="7">
        <f t="shared" si="98"/>
        <v>23.008333333333336</v>
      </c>
      <c r="V601" s="7">
        <f t="shared" si="99"/>
        <v>22.975000000000001</v>
      </c>
    </row>
    <row r="602" spans="1:22" ht="13.5" x14ac:dyDescent="0.25">
      <c r="A602" s="3">
        <f>RSI!A602</f>
        <v>43178</v>
      </c>
      <c r="B602" s="2">
        <f>RSI!B602</f>
        <v>1.5849</v>
      </c>
      <c r="C602" s="2">
        <f>RSI!I602</f>
        <v>49.201943997823285</v>
      </c>
      <c r="D602" s="2">
        <f>MACD!E602</f>
        <v>1.1839500301759287E-2</v>
      </c>
      <c r="E602" s="2">
        <f>MACD!F602</f>
        <v>-6.2528015732277419E-3</v>
      </c>
      <c r="F602" s="2">
        <f>'Moving Avg'!D602</f>
        <v>1.60304</v>
      </c>
      <c r="G602" s="2">
        <f>'Moving Avg'!F602</f>
        <v>1.6056449999999998</v>
      </c>
      <c r="H602" s="2">
        <f>'Moving Avg'!G602</f>
        <v>1.545998</v>
      </c>
      <c r="I602" s="2">
        <f>'Moving Avg'!H602</f>
        <v>1.4551150000000006</v>
      </c>
      <c r="J602" s="5" t="str">
        <f>OBV!F602</f>
        <v>BEARISH</v>
      </c>
      <c r="K602" s="5" t="str">
        <f>OBV!G602</f>
        <v>NEUTRAL</v>
      </c>
      <c r="L602" s="5" t="str">
        <f>OBV!H602</f>
        <v>CONFIRMED BEARISH</v>
      </c>
      <c r="M602" s="7">
        <f t="shared" si="90"/>
        <v>25</v>
      </c>
      <c r="N602" s="7">
        <f t="shared" si="91"/>
        <v>0</v>
      </c>
      <c r="O602" s="7">
        <f t="shared" si="92"/>
        <v>50</v>
      </c>
      <c r="P602" s="7">
        <f t="shared" si="93"/>
        <v>16.5</v>
      </c>
      <c r="Q602" s="8">
        <f t="shared" si="94"/>
        <v>18.725000000000001</v>
      </c>
      <c r="R602" s="8">
        <f t="shared" si="95"/>
        <v>26.625</v>
      </c>
      <c r="S602" s="8">
        <f t="shared" si="96"/>
        <v>23.675000000000001</v>
      </c>
      <c r="T602" s="8">
        <f t="shared" si="97"/>
        <v>22.875</v>
      </c>
      <c r="U602" s="7">
        <f t="shared" si="98"/>
        <v>23.008333333333336</v>
      </c>
      <c r="V602" s="7">
        <f t="shared" si="99"/>
        <v>22.975000000000001</v>
      </c>
    </row>
    <row r="603" spans="1:22" ht="13.5" x14ac:dyDescent="0.25">
      <c r="A603" s="3">
        <f>RSI!A603</f>
        <v>43180</v>
      </c>
      <c r="B603" s="2">
        <f>RSI!B603</f>
        <v>1.6173</v>
      </c>
      <c r="C603" s="2">
        <f>RSI!I603</f>
        <v>57.445117372621198</v>
      </c>
      <c r="D603" s="2">
        <f>MACD!E603</f>
        <v>1.2277000842487507E-2</v>
      </c>
      <c r="E603" s="2">
        <f>MACD!F603</f>
        <v>-2.5468410900846925E-3</v>
      </c>
      <c r="F603" s="2">
        <f>'Moving Avg'!D603</f>
        <v>1.60304</v>
      </c>
      <c r="G603" s="2">
        <f>'Moving Avg'!F603</f>
        <v>1.6088799999999999</v>
      </c>
      <c r="H603" s="2">
        <f>'Moving Avg'!G603</f>
        <v>1.550138</v>
      </c>
      <c r="I603" s="2">
        <f>'Moving Avg'!H603</f>
        <v>1.4567075000000005</v>
      </c>
      <c r="J603" s="5" t="str">
        <f>OBV!F603</f>
        <v>BEARISH</v>
      </c>
      <c r="K603" s="5" t="str">
        <f>OBV!G603</f>
        <v>NEUTRAL</v>
      </c>
      <c r="L603" s="5" t="str">
        <f>OBV!H603</f>
        <v>NEUTRAL</v>
      </c>
      <c r="M603" s="7">
        <f t="shared" si="90"/>
        <v>25</v>
      </c>
      <c r="N603" s="7">
        <f t="shared" si="91"/>
        <v>0</v>
      </c>
      <c r="O603" s="7">
        <f t="shared" si="92"/>
        <v>50</v>
      </c>
      <c r="P603" s="7">
        <f t="shared" si="93"/>
        <v>16.5</v>
      </c>
      <c r="Q603" s="8">
        <f t="shared" si="94"/>
        <v>18.725000000000001</v>
      </c>
      <c r="R603" s="8">
        <f t="shared" si="95"/>
        <v>26.625</v>
      </c>
      <c r="S603" s="8">
        <f t="shared" si="96"/>
        <v>23.675000000000001</v>
      </c>
      <c r="T603" s="8">
        <f t="shared" si="97"/>
        <v>22.875</v>
      </c>
      <c r="U603" s="7">
        <f t="shared" si="98"/>
        <v>23.008333333333336</v>
      </c>
      <c r="V603" s="7">
        <f t="shared" si="99"/>
        <v>22.975000000000001</v>
      </c>
    </row>
    <row r="604" spans="1:22" ht="13.5" x14ac:dyDescent="0.25">
      <c r="A604" s="3">
        <f>RSI!A604</f>
        <v>43181</v>
      </c>
      <c r="B604" s="2">
        <f>RSI!B604</f>
        <v>1.6173</v>
      </c>
      <c r="C604" s="2">
        <f>RSI!I604</f>
        <v>57.445117372621198</v>
      </c>
      <c r="D604" s="2">
        <f>MACD!E604</f>
        <v>1.2479863079895903E-2</v>
      </c>
      <c r="E604" s="2">
        <f>MACD!F604</f>
        <v>4.5849974391142662E-4</v>
      </c>
      <c r="F604" s="2">
        <f>'Moving Avg'!D604</f>
        <v>1.60822</v>
      </c>
      <c r="G604" s="2">
        <f>'Moving Avg'!F604</f>
        <v>1.6124400000000001</v>
      </c>
      <c r="H604" s="2">
        <f>'Moving Avg'!G604</f>
        <v>1.5535019999999999</v>
      </c>
      <c r="I604" s="2">
        <f>'Moving Avg'!H604</f>
        <v>1.4581115000000004</v>
      </c>
      <c r="J604" s="5" t="str">
        <f>OBV!F604</f>
        <v>BULLISH</v>
      </c>
      <c r="K604" s="5" t="str">
        <f>OBV!G604</f>
        <v>NEUTRAL</v>
      </c>
      <c r="L604" s="5" t="str">
        <f>OBV!H604</f>
        <v>CONFIRMED BULLISH</v>
      </c>
      <c r="M604" s="7">
        <f t="shared" si="90"/>
        <v>25</v>
      </c>
      <c r="N604" s="7">
        <f t="shared" si="91"/>
        <v>0</v>
      </c>
      <c r="O604" s="7">
        <f t="shared" si="92"/>
        <v>50</v>
      </c>
      <c r="P604" s="7">
        <f t="shared" si="93"/>
        <v>83.5</v>
      </c>
      <c r="Q604" s="8">
        <f t="shared" si="94"/>
        <v>28.774999999999999</v>
      </c>
      <c r="R604" s="8">
        <f t="shared" si="95"/>
        <v>43.375</v>
      </c>
      <c r="S604" s="8">
        <f t="shared" si="96"/>
        <v>53.825000000000003</v>
      </c>
      <c r="T604" s="8">
        <f t="shared" si="97"/>
        <v>39.625</v>
      </c>
      <c r="U604" s="7">
        <f t="shared" si="98"/>
        <v>41.991666666666667</v>
      </c>
      <c r="V604" s="7">
        <f t="shared" si="99"/>
        <v>41.400000000000006</v>
      </c>
    </row>
    <row r="605" spans="1:22" ht="13.5" x14ac:dyDescent="0.25">
      <c r="A605" s="3">
        <f>RSI!A605</f>
        <v>43182</v>
      </c>
      <c r="B605" s="2">
        <f>RSI!B605</f>
        <v>1.6173</v>
      </c>
      <c r="C605" s="2">
        <f>RSI!I605</f>
        <v>57.445117372621198</v>
      </c>
      <c r="D605" s="2">
        <f>MACD!E605</f>
        <v>1.0511964683792563E-2</v>
      </c>
      <c r="E605" s="2">
        <f>MACD!F605</f>
        <v>2.469192731887654E-3</v>
      </c>
      <c r="F605" s="2">
        <f>'Moving Avg'!D605</f>
        <v>1.6095199999999998</v>
      </c>
      <c r="G605" s="2">
        <f>'Moving Avg'!F605</f>
        <v>1.6143800000000001</v>
      </c>
      <c r="H605" s="2">
        <f>'Moving Avg'!G605</f>
        <v>1.5568660000000001</v>
      </c>
      <c r="I605" s="2">
        <f>'Moving Avg'!H605</f>
        <v>1.4595155000000009</v>
      </c>
      <c r="J605" s="5" t="str">
        <f>OBV!F605</f>
        <v>NEUTRAL</v>
      </c>
      <c r="K605" s="5" t="str">
        <f>OBV!G605</f>
        <v>NEUTRAL</v>
      </c>
      <c r="L605" s="5" t="str">
        <f>OBV!H605</f>
        <v>NEUTRAL</v>
      </c>
      <c r="M605" s="7">
        <f t="shared" si="90"/>
        <v>25</v>
      </c>
      <c r="N605" s="7">
        <f t="shared" si="91"/>
        <v>0</v>
      </c>
      <c r="O605" s="7">
        <f t="shared" si="92"/>
        <v>50</v>
      </c>
      <c r="P605" s="7">
        <f t="shared" si="93"/>
        <v>33</v>
      </c>
      <c r="Q605" s="8">
        <f t="shared" si="94"/>
        <v>21.2</v>
      </c>
      <c r="R605" s="8">
        <f t="shared" si="95"/>
        <v>30.75</v>
      </c>
      <c r="S605" s="8">
        <f t="shared" si="96"/>
        <v>31.1</v>
      </c>
      <c r="T605" s="8">
        <f t="shared" si="97"/>
        <v>27</v>
      </c>
      <c r="U605" s="7">
        <f t="shared" si="98"/>
        <v>27.683333333333337</v>
      </c>
      <c r="V605" s="7">
        <f t="shared" si="99"/>
        <v>27.512500000000003</v>
      </c>
    </row>
    <row r="606" spans="1:22" ht="13.5" x14ac:dyDescent="0.25">
      <c r="A606" s="3">
        <f>RSI!A606</f>
        <v>43185</v>
      </c>
      <c r="B606" s="2">
        <f>RSI!B606</f>
        <v>1.6173</v>
      </c>
      <c r="C606" s="2">
        <f>RSI!I606</f>
        <v>57.445117372621212</v>
      </c>
      <c r="D606" s="2">
        <f>MACD!E606</f>
        <v>1.0687976314380565E-2</v>
      </c>
      <c r="E606" s="2">
        <f>MACD!F606</f>
        <v>4.1129494483862364E-3</v>
      </c>
      <c r="F606" s="2">
        <f>'Moving Avg'!D606</f>
        <v>1.6108199999999999</v>
      </c>
      <c r="G606" s="2">
        <f>'Moving Avg'!F606</f>
        <v>1.61632</v>
      </c>
      <c r="H606" s="2">
        <f>'Moving Avg'!G606</f>
        <v>1.56036</v>
      </c>
      <c r="I606" s="2">
        <f>'Moving Avg'!H606</f>
        <v>1.4607630000000007</v>
      </c>
      <c r="J606" s="5" t="str">
        <f>OBV!F606</f>
        <v>NEUTRAL</v>
      </c>
      <c r="K606" s="5" t="str">
        <f>OBV!G606</f>
        <v>NEUTRAL</v>
      </c>
      <c r="L606" s="5" t="str">
        <f>OBV!H606</f>
        <v>NEUTRAL</v>
      </c>
      <c r="M606" s="7">
        <f t="shared" si="90"/>
        <v>25</v>
      </c>
      <c r="N606" s="7">
        <f t="shared" si="91"/>
        <v>0</v>
      </c>
      <c r="O606" s="7">
        <f t="shared" si="92"/>
        <v>50</v>
      </c>
      <c r="P606" s="7">
        <f t="shared" si="93"/>
        <v>33</v>
      </c>
      <c r="Q606" s="8">
        <f t="shared" si="94"/>
        <v>21.2</v>
      </c>
      <c r="R606" s="8">
        <f t="shared" si="95"/>
        <v>30.75</v>
      </c>
      <c r="S606" s="8">
        <f t="shared" si="96"/>
        <v>31.1</v>
      </c>
      <c r="T606" s="8">
        <f t="shared" si="97"/>
        <v>27</v>
      </c>
      <c r="U606" s="7">
        <f t="shared" si="98"/>
        <v>27.683333333333337</v>
      </c>
      <c r="V606" s="7">
        <f t="shared" si="99"/>
        <v>27.512500000000003</v>
      </c>
    </row>
    <row r="607" spans="1:22" ht="13.5" x14ac:dyDescent="0.25">
      <c r="A607" s="3">
        <f>RSI!A607</f>
        <v>43186</v>
      </c>
      <c r="B607" s="2">
        <f>RSI!B607</f>
        <v>1.6108</v>
      </c>
      <c r="C607" s="2">
        <f>RSI!I607</f>
        <v>55.035238179591182</v>
      </c>
      <c r="D607" s="2">
        <f>MACD!E607</f>
        <v>1.1185558346158864E-2</v>
      </c>
      <c r="E607" s="2">
        <f>MACD!F607</f>
        <v>5.5274712279407626E-3</v>
      </c>
      <c r="F607" s="2">
        <f>'Moving Avg'!D607</f>
        <v>1.6160000000000001</v>
      </c>
      <c r="G607" s="2">
        <f>'Moving Avg'!F607</f>
        <v>1.6159950000000003</v>
      </c>
      <c r="H607" s="2">
        <f>'Moving Avg'!G607</f>
        <v>1.5637239999999999</v>
      </c>
      <c r="I607" s="2">
        <f>'Moving Avg'!H607</f>
        <v>1.4620405000000005</v>
      </c>
      <c r="J607" s="5" t="str">
        <f>OBV!F607</f>
        <v>BEARISH</v>
      </c>
      <c r="K607" s="5" t="str">
        <f>OBV!G607</f>
        <v>NEUTRAL</v>
      </c>
      <c r="L607" s="5" t="str">
        <f>OBV!H607</f>
        <v>BEARISH DIVERGENCE</v>
      </c>
      <c r="M607" s="7">
        <f t="shared" si="90"/>
        <v>25</v>
      </c>
      <c r="N607" s="7">
        <f t="shared" si="91"/>
        <v>0</v>
      </c>
      <c r="O607" s="7">
        <f t="shared" si="92"/>
        <v>50</v>
      </c>
      <c r="P607" s="7">
        <f t="shared" si="93"/>
        <v>16.5</v>
      </c>
      <c r="Q607" s="8">
        <f t="shared" si="94"/>
        <v>18.725000000000001</v>
      </c>
      <c r="R607" s="8">
        <f t="shared" si="95"/>
        <v>26.625</v>
      </c>
      <c r="S607" s="8">
        <f t="shared" si="96"/>
        <v>23.675000000000001</v>
      </c>
      <c r="T607" s="8">
        <f t="shared" si="97"/>
        <v>22.875</v>
      </c>
      <c r="U607" s="7">
        <f t="shared" si="98"/>
        <v>23.008333333333336</v>
      </c>
      <c r="V607" s="7">
        <f t="shared" si="99"/>
        <v>22.975000000000001</v>
      </c>
    </row>
    <row r="608" spans="1:22" ht="13.5" x14ac:dyDescent="0.25">
      <c r="A608" s="3">
        <f>RSI!A608</f>
        <v>43187</v>
      </c>
      <c r="B608" s="2">
        <f>RSI!B608</f>
        <v>1.6108</v>
      </c>
      <c r="C608" s="2">
        <f>RSI!I608</f>
        <v>55.035238179591182</v>
      </c>
      <c r="D608" s="2">
        <f>MACD!E608</f>
        <v>1.1522005142040381E-2</v>
      </c>
      <c r="E608" s="2">
        <f>MACD!F608</f>
        <v>6.7263780107606865E-3</v>
      </c>
      <c r="F608" s="2">
        <f>'Moving Avg'!D608</f>
        <v>1.6146999999999998</v>
      </c>
      <c r="G608" s="2">
        <f>'Moving Avg'!F608</f>
        <v>1.6156700000000002</v>
      </c>
      <c r="H608" s="2">
        <f>'Moving Avg'!G608</f>
        <v>1.5664400000000001</v>
      </c>
      <c r="I608" s="2">
        <f>'Moving Avg'!H608</f>
        <v>1.4633180000000001</v>
      </c>
      <c r="J608" s="5" t="str">
        <f>OBV!F608</f>
        <v>BEARISH</v>
      </c>
      <c r="K608" s="5" t="str">
        <f>OBV!G608</f>
        <v>NEUTRAL</v>
      </c>
      <c r="L608" s="5" t="str">
        <f>OBV!H608</f>
        <v>CONFIRMED BEARISH</v>
      </c>
      <c r="M608" s="7">
        <f t="shared" si="90"/>
        <v>25</v>
      </c>
      <c r="N608" s="7">
        <f t="shared" si="91"/>
        <v>0</v>
      </c>
      <c r="O608" s="7">
        <f t="shared" si="92"/>
        <v>50</v>
      </c>
      <c r="P608" s="7">
        <f t="shared" si="93"/>
        <v>16.5</v>
      </c>
      <c r="Q608" s="8">
        <f t="shared" si="94"/>
        <v>18.725000000000001</v>
      </c>
      <c r="R608" s="8">
        <f t="shared" si="95"/>
        <v>26.625</v>
      </c>
      <c r="S608" s="8">
        <f t="shared" si="96"/>
        <v>23.675000000000001</v>
      </c>
      <c r="T608" s="8">
        <f t="shared" si="97"/>
        <v>22.875</v>
      </c>
      <c r="U608" s="7">
        <f t="shared" si="98"/>
        <v>23.008333333333336</v>
      </c>
      <c r="V608" s="7">
        <f t="shared" si="99"/>
        <v>22.975000000000001</v>
      </c>
    </row>
    <row r="609" spans="1:22" ht="13.5" x14ac:dyDescent="0.25">
      <c r="A609" s="3">
        <f>RSI!A609</f>
        <v>43188</v>
      </c>
      <c r="B609" s="2">
        <f>RSI!B609</f>
        <v>1.5979000000000001</v>
      </c>
      <c r="C609" s="2">
        <f>RSI!I609</f>
        <v>50.189084878387703</v>
      </c>
      <c r="D609" s="2">
        <f>MACD!E609</f>
        <v>8.6993124021519375E-3</v>
      </c>
      <c r="E609" s="2">
        <f>MACD!F609</f>
        <v>7.1209648890389367E-3</v>
      </c>
      <c r="F609" s="2">
        <f>'Moving Avg'!D609</f>
        <v>1.6108199999999999</v>
      </c>
      <c r="G609" s="2">
        <f>'Moving Avg'!F609</f>
        <v>1.6147000000000002</v>
      </c>
      <c r="H609" s="2">
        <f>'Moving Avg'!G609</f>
        <v>1.5688979999999999</v>
      </c>
      <c r="I609" s="2">
        <f>'Moving Avg'!H609</f>
        <v>1.4645625000000002</v>
      </c>
      <c r="J609" s="5" t="str">
        <f>OBV!F609</f>
        <v>BEARISH</v>
      </c>
      <c r="K609" s="5" t="str">
        <f>OBV!G609</f>
        <v>WEAK</v>
      </c>
      <c r="L609" s="5" t="str">
        <f>OBV!H609</f>
        <v>CONFIRMED BEARISH</v>
      </c>
      <c r="M609" s="7">
        <f t="shared" si="90"/>
        <v>25</v>
      </c>
      <c r="N609" s="7">
        <f t="shared" si="91"/>
        <v>0</v>
      </c>
      <c r="O609" s="7">
        <f t="shared" si="92"/>
        <v>50</v>
      </c>
      <c r="P609" s="7">
        <f t="shared" si="93"/>
        <v>0</v>
      </c>
      <c r="Q609" s="8">
        <f t="shared" si="94"/>
        <v>16.25</v>
      </c>
      <c r="R609" s="8">
        <f t="shared" si="95"/>
        <v>22.5</v>
      </c>
      <c r="S609" s="8">
        <f t="shared" si="96"/>
        <v>16.25</v>
      </c>
      <c r="T609" s="8">
        <f t="shared" si="97"/>
        <v>18.75</v>
      </c>
      <c r="U609" s="7">
        <f t="shared" si="98"/>
        <v>18.333333333333332</v>
      </c>
      <c r="V609" s="7">
        <f t="shared" si="99"/>
        <v>18.4375</v>
      </c>
    </row>
    <row r="610" spans="1:22" ht="13.5" x14ac:dyDescent="0.25">
      <c r="A610" s="3">
        <f>RSI!A610</f>
        <v>43189</v>
      </c>
      <c r="B610" s="2">
        <f>RSI!B610</f>
        <v>1.5979000000000001</v>
      </c>
      <c r="C610" s="2">
        <f>RSI!I610</f>
        <v>50.189084878387689</v>
      </c>
      <c r="D610" s="2">
        <f>MACD!E610</f>
        <v>9.2992048435254215E-3</v>
      </c>
      <c r="E610" s="2">
        <f>MACD!F610</f>
        <v>7.556612879936234E-3</v>
      </c>
      <c r="F610" s="2">
        <f>'Moving Avg'!D610</f>
        <v>1.6069400000000003</v>
      </c>
      <c r="G610" s="2">
        <f>'Moving Avg'!F610</f>
        <v>1.6121150000000004</v>
      </c>
      <c r="H610" s="2">
        <f>'Moving Avg'!G610</f>
        <v>1.5718739999999998</v>
      </c>
      <c r="I610" s="2">
        <f>'Moving Avg'!H610</f>
        <v>1.4658385</v>
      </c>
      <c r="J610" s="5" t="str">
        <f>OBV!F610</f>
        <v>BEARISH</v>
      </c>
      <c r="K610" s="5" t="str">
        <f>OBV!G610</f>
        <v>WEAK</v>
      </c>
      <c r="L610" s="5" t="str">
        <f>OBV!H610</f>
        <v>CONFIRMED BEARISH</v>
      </c>
      <c r="M610" s="7">
        <f t="shared" si="90"/>
        <v>25</v>
      </c>
      <c r="N610" s="7">
        <f t="shared" si="91"/>
        <v>0</v>
      </c>
      <c r="O610" s="7">
        <f t="shared" si="92"/>
        <v>50</v>
      </c>
      <c r="P610" s="7">
        <f t="shared" si="93"/>
        <v>0</v>
      </c>
      <c r="Q610" s="8">
        <f t="shared" si="94"/>
        <v>16.25</v>
      </c>
      <c r="R610" s="8">
        <f t="shared" si="95"/>
        <v>22.5</v>
      </c>
      <c r="S610" s="8">
        <f t="shared" si="96"/>
        <v>16.25</v>
      </c>
      <c r="T610" s="8">
        <f t="shared" si="97"/>
        <v>18.75</v>
      </c>
      <c r="U610" s="7">
        <f t="shared" si="98"/>
        <v>18.333333333333332</v>
      </c>
      <c r="V610" s="7">
        <f t="shared" si="99"/>
        <v>18.4375</v>
      </c>
    </row>
    <row r="611" spans="1:22" ht="13.5" x14ac:dyDescent="0.25">
      <c r="A611" s="3">
        <f>RSI!A611</f>
        <v>43192</v>
      </c>
      <c r="B611" s="2">
        <f>RSI!B611</f>
        <v>1.5849</v>
      </c>
      <c r="C611" s="2">
        <f>RSI!I611</f>
        <v>45.505844151787066</v>
      </c>
      <c r="D611" s="2">
        <f>MACD!E611</f>
        <v>1.0773203709632639E-2</v>
      </c>
      <c r="E611" s="2">
        <f>MACD!F611</f>
        <v>8.1999310458755158E-3</v>
      </c>
      <c r="F611" s="2">
        <f>'Moving Avg'!D611</f>
        <v>1.60046</v>
      </c>
      <c r="G611" s="2">
        <f>'Moving Avg'!F611</f>
        <v>1.6088799999999999</v>
      </c>
      <c r="H611" s="2">
        <f>'Moving Avg'!G611</f>
        <v>1.5734259999999995</v>
      </c>
      <c r="I611" s="2">
        <f>'Moving Avg'!H611</f>
        <v>1.4670494999999999</v>
      </c>
      <c r="J611" s="5" t="str">
        <f>OBV!F611</f>
        <v>BEARISH</v>
      </c>
      <c r="K611" s="5" t="str">
        <f>OBV!G611</f>
        <v>WEAK</v>
      </c>
      <c r="L611" s="5" t="str">
        <f>OBV!H611</f>
        <v>CONFIRMED BEARISH</v>
      </c>
      <c r="M611" s="7">
        <f t="shared" si="90"/>
        <v>25</v>
      </c>
      <c r="N611" s="7">
        <f t="shared" si="91"/>
        <v>0</v>
      </c>
      <c r="O611" s="7">
        <f t="shared" si="92"/>
        <v>50</v>
      </c>
      <c r="P611" s="7">
        <f t="shared" si="93"/>
        <v>0</v>
      </c>
      <c r="Q611" s="8">
        <f t="shared" si="94"/>
        <v>16.25</v>
      </c>
      <c r="R611" s="8">
        <f t="shared" si="95"/>
        <v>22.5</v>
      </c>
      <c r="S611" s="8">
        <f t="shared" si="96"/>
        <v>16.25</v>
      </c>
      <c r="T611" s="8">
        <f t="shared" si="97"/>
        <v>18.75</v>
      </c>
      <c r="U611" s="7">
        <f t="shared" si="98"/>
        <v>18.333333333333332</v>
      </c>
      <c r="V611" s="7">
        <f t="shared" si="99"/>
        <v>18.4375</v>
      </c>
    </row>
    <row r="612" spans="1:22" ht="13.5" x14ac:dyDescent="0.25">
      <c r="A612" s="3">
        <f>RSI!A612</f>
        <v>43193</v>
      </c>
      <c r="B612" s="2">
        <f>RSI!B612</f>
        <v>1.6108</v>
      </c>
      <c r="C612" s="2">
        <f>RSI!I612</f>
        <v>54.596018935442373</v>
      </c>
      <c r="D612" s="2">
        <f>MACD!E612</f>
        <v>6.1972973658745989E-3</v>
      </c>
      <c r="E612" s="2">
        <f>MACD!F612</f>
        <v>7.7994043098753331E-3</v>
      </c>
      <c r="F612" s="2">
        <f>'Moving Avg'!D612</f>
        <v>1.60046</v>
      </c>
      <c r="G612" s="2">
        <f>'Moving Avg'!F612</f>
        <v>1.6085550000000002</v>
      </c>
      <c r="H612" s="2">
        <f>'Moving Avg'!G612</f>
        <v>1.5757539999999994</v>
      </c>
      <c r="I612" s="2">
        <f>'Moving Avg'!H612</f>
        <v>1.4685465</v>
      </c>
      <c r="J612" s="5" t="str">
        <f>OBV!F612</f>
        <v>BULLISH</v>
      </c>
      <c r="K612" s="5" t="str">
        <f>OBV!G612</f>
        <v>STRONG</v>
      </c>
      <c r="L612" s="5" t="str">
        <f>OBV!H612</f>
        <v>NEUTRAL</v>
      </c>
      <c r="M612" s="7">
        <f t="shared" si="90"/>
        <v>25</v>
      </c>
      <c r="N612" s="7">
        <f t="shared" si="91"/>
        <v>45</v>
      </c>
      <c r="O612" s="7">
        <f t="shared" si="92"/>
        <v>50</v>
      </c>
      <c r="P612" s="7">
        <f t="shared" si="93"/>
        <v>66</v>
      </c>
      <c r="Q612" s="8">
        <f t="shared" si="94"/>
        <v>41.9</v>
      </c>
      <c r="R612" s="8">
        <f t="shared" si="95"/>
        <v>48</v>
      </c>
      <c r="S612" s="8">
        <f t="shared" si="96"/>
        <v>52.7</v>
      </c>
      <c r="T612" s="8">
        <f t="shared" si="97"/>
        <v>46.5</v>
      </c>
      <c r="U612" s="7">
        <f t="shared" si="98"/>
        <v>47.533333333333339</v>
      </c>
      <c r="V612" s="7">
        <f t="shared" si="99"/>
        <v>47.275000000000006</v>
      </c>
    </row>
    <row r="613" spans="1:22" ht="13.5" x14ac:dyDescent="0.25">
      <c r="A613" s="3">
        <f>RSI!A613</f>
        <v>43194</v>
      </c>
      <c r="B613" s="2">
        <f>RSI!B613</f>
        <v>1.6108</v>
      </c>
      <c r="C613" s="2">
        <f>RSI!I613</f>
        <v>54.596018935442366</v>
      </c>
      <c r="D613" s="2">
        <f>MACD!E613</f>
        <v>7.2310197761396022E-3</v>
      </c>
      <c r="E613" s="2">
        <f>MACD!F613</f>
        <v>7.6857274031281869E-3</v>
      </c>
      <c r="F613" s="2">
        <f>'Moving Avg'!D613</f>
        <v>1.60046</v>
      </c>
      <c r="G613" s="2">
        <f>'Moving Avg'!F613</f>
        <v>1.60823</v>
      </c>
      <c r="H613" s="2">
        <f>'Moving Avg'!G613</f>
        <v>1.5774359999999994</v>
      </c>
      <c r="I613" s="2">
        <f>'Moving Avg'!H613</f>
        <v>1.4699494999999998</v>
      </c>
      <c r="J613" s="5" t="str">
        <f>OBV!F613</f>
        <v>BULLISH</v>
      </c>
      <c r="K613" s="5" t="str">
        <f>OBV!G613</f>
        <v>STRONG</v>
      </c>
      <c r="L613" s="5" t="str">
        <f>OBV!H613</f>
        <v>NEUTRAL</v>
      </c>
      <c r="M613" s="7">
        <f t="shared" si="90"/>
        <v>25</v>
      </c>
      <c r="N613" s="7">
        <f t="shared" si="91"/>
        <v>45</v>
      </c>
      <c r="O613" s="7">
        <f t="shared" si="92"/>
        <v>50</v>
      </c>
      <c r="P613" s="7">
        <f t="shared" si="93"/>
        <v>66</v>
      </c>
      <c r="Q613" s="8">
        <f t="shared" si="94"/>
        <v>41.9</v>
      </c>
      <c r="R613" s="8">
        <f t="shared" si="95"/>
        <v>48</v>
      </c>
      <c r="S613" s="8">
        <f t="shared" si="96"/>
        <v>52.7</v>
      </c>
      <c r="T613" s="8">
        <f t="shared" si="97"/>
        <v>46.5</v>
      </c>
      <c r="U613" s="7">
        <f t="shared" si="98"/>
        <v>47.533333333333339</v>
      </c>
      <c r="V613" s="7">
        <f t="shared" si="99"/>
        <v>47.275000000000006</v>
      </c>
    </row>
    <row r="614" spans="1:22" ht="13.5" x14ac:dyDescent="0.25">
      <c r="A614" s="3">
        <f>RSI!A614</f>
        <v>43195</v>
      </c>
      <c r="B614" s="2">
        <f>RSI!B614</f>
        <v>1.6108</v>
      </c>
      <c r="C614" s="2">
        <f>RSI!I614</f>
        <v>54.596018935442366</v>
      </c>
      <c r="D614" s="2">
        <f>MACD!E614</f>
        <v>8.0325855417189285E-3</v>
      </c>
      <c r="E614" s="2">
        <f>MACD!F614</f>
        <v>7.7550990308463356E-3</v>
      </c>
      <c r="F614" s="2">
        <f>'Moving Avg'!D614</f>
        <v>1.60304</v>
      </c>
      <c r="G614" s="2">
        <f>'Moving Avg'!F614</f>
        <v>1.6079050000000001</v>
      </c>
      <c r="H614" s="2">
        <f>'Moving Avg'!G614</f>
        <v>1.5795059999999992</v>
      </c>
      <c r="I614" s="2">
        <f>'Moving Avg'!H614</f>
        <v>1.4713524999999996</v>
      </c>
      <c r="J614" s="5" t="str">
        <f>OBV!F614</f>
        <v>BULLISH</v>
      </c>
      <c r="K614" s="5" t="str">
        <f>OBV!G614</f>
        <v>STRONG</v>
      </c>
      <c r="L614" s="5" t="str">
        <f>OBV!H614</f>
        <v>CONFIRMED BULLISH</v>
      </c>
      <c r="M614" s="7">
        <f t="shared" si="90"/>
        <v>25</v>
      </c>
      <c r="N614" s="7">
        <f t="shared" si="91"/>
        <v>0</v>
      </c>
      <c r="O614" s="7">
        <f t="shared" si="92"/>
        <v>50</v>
      </c>
      <c r="P614" s="7">
        <f t="shared" si="93"/>
        <v>100</v>
      </c>
      <c r="Q614" s="8">
        <f t="shared" si="94"/>
        <v>31.25</v>
      </c>
      <c r="R614" s="8">
        <f t="shared" si="95"/>
        <v>47.5</v>
      </c>
      <c r="S614" s="8">
        <f t="shared" si="96"/>
        <v>61.25</v>
      </c>
      <c r="T614" s="8">
        <f t="shared" si="97"/>
        <v>43.75</v>
      </c>
      <c r="U614" s="7">
        <f t="shared" si="98"/>
        <v>46.666666666666664</v>
      </c>
      <c r="V614" s="7">
        <f t="shared" si="99"/>
        <v>45.9375</v>
      </c>
    </row>
    <row r="615" spans="1:22" ht="13.5" x14ac:dyDescent="0.25">
      <c r="A615" s="3">
        <f>RSI!A615</f>
        <v>43196</v>
      </c>
      <c r="B615" s="2">
        <f>RSI!B615</f>
        <v>1.6108</v>
      </c>
      <c r="C615" s="2">
        <f>RSI!I615</f>
        <v>54.596018935442359</v>
      </c>
      <c r="D615" s="2">
        <f>MACD!E615</f>
        <v>8.6431275456146928E-3</v>
      </c>
      <c r="E615" s="2">
        <f>MACD!F615</f>
        <v>7.9327047338000074E-3</v>
      </c>
      <c r="F615" s="2">
        <f>'Moving Avg'!D615</f>
        <v>1.60562</v>
      </c>
      <c r="G615" s="2">
        <f>'Moving Avg'!F615</f>
        <v>1.6082250000000002</v>
      </c>
      <c r="H615" s="2">
        <f>'Moving Avg'!G615</f>
        <v>1.5815759999999992</v>
      </c>
      <c r="I615" s="2">
        <f>'Moving Avg'!H615</f>
        <v>1.4727239999999993</v>
      </c>
      <c r="J615" s="5" t="str">
        <f>OBV!F615</f>
        <v>BULLISH</v>
      </c>
      <c r="K615" s="5" t="str">
        <f>OBV!G615</f>
        <v>STRONG</v>
      </c>
      <c r="L615" s="5" t="str">
        <f>OBV!H615</f>
        <v>CONFIRMED BULLISH</v>
      </c>
      <c r="M615" s="7">
        <f t="shared" si="90"/>
        <v>25</v>
      </c>
      <c r="N615" s="7">
        <f t="shared" si="91"/>
        <v>0</v>
      </c>
      <c r="O615" s="7">
        <f t="shared" si="92"/>
        <v>50</v>
      </c>
      <c r="P615" s="7">
        <f t="shared" si="93"/>
        <v>100</v>
      </c>
      <c r="Q615" s="8">
        <f t="shared" si="94"/>
        <v>31.25</v>
      </c>
      <c r="R615" s="8">
        <f t="shared" si="95"/>
        <v>47.5</v>
      </c>
      <c r="S615" s="8">
        <f t="shared" si="96"/>
        <v>61.25</v>
      </c>
      <c r="T615" s="8">
        <f t="shared" si="97"/>
        <v>43.75</v>
      </c>
      <c r="U615" s="7">
        <f t="shared" si="98"/>
        <v>46.666666666666664</v>
      </c>
      <c r="V615" s="7">
        <f t="shared" si="99"/>
        <v>45.9375</v>
      </c>
    </row>
    <row r="616" spans="1:22" ht="13.5" x14ac:dyDescent="0.25">
      <c r="A616" s="3">
        <f>RSI!A616</f>
        <v>43200</v>
      </c>
      <c r="B616" s="2">
        <f>RSI!B616</f>
        <v>1.5654999999999999</v>
      </c>
      <c r="C616" s="2">
        <f>RSI!I616</f>
        <v>39.20923526985716</v>
      </c>
      <c r="D616" s="2">
        <f>MACD!E616</f>
        <v>1.2452604870084594E-2</v>
      </c>
      <c r="E616" s="2">
        <f>MACD!F616</f>
        <v>8.836684761056925E-3</v>
      </c>
      <c r="F616" s="2">
        <f>'Moving Avg'!D616</f>
        <v>1.6017399999999999</v>
      </c>
      <c r="G616" s="2">
        <f>'Moving Avg'!F616</f>
        <v>1.6056350000000001</v>
      </c>
      <c r="H616" s="2">
        <f>'Moving Avg'!G616</f>
        <v>1.5829979999999995</v>
      </c>
      <c r="I616" s="2">
        <f>'Moving Avg'!H616</f>
        <v>1.4738064999999991</v>
      </c>
      <c r="J616" s="5" t="str">
        <f>OBV!F616</f>
        <v>BULLISH</v>
      </c>
      <c r="K616" s="5" t="str">
        <f>OBV!G616</f>
        <v>STRONG</v>
      </c>
      <c r="L616" s="5" t="str">
        <f>OBV!H616</f>
        <v>BULLISH DIVERGENCE</v>
      </c>
      <c r="M616" s="7">
        <f t="shared" si="90"/>
        <v>25</v>
      </c>
      <c r="N616" s="7">
        <f t="shared" si="91"/>
        <v>0</v>
      </c>
      <c r="O616" s="7">
        <f t="shared" si="92"/>
        <v>50</v>
      </c>
      <c r="P616" s="7">
        <f t="shared" si="93"/>
        <v>83</v>
      </c>
      <c r="Q616" s="8">
        <f t="shared" si="94"/>
        <v>28.7</v>
      </c>
      <c r="R616" s="8">
        <f t="shared" si="95"/>
        <v>43.25</v>
      </c>
      <c r="S616" s="8">
        <f t="shared" si="96"/>
        <v>53.6</v>
      </c>
      <c r="T616" s="8">
        <f t="shared" si="97"/>
        <v>39.5</v>
      </c>
      <c r="U616" s="7">
        <f t="shared" si="98"/>
        <v>41.85</v>
      </c>
      <c r="V616" s="7">
        <f t="shared" si="99"/>
        <v>41.262500000000003</v>
      </c>
    </row>
    <row r="617" spans="1:22" ht="13.5" x14ac:dyDescent="0.25">
      <c r="A617" s="3">
        <f>RSI!A617</f>
        <v>43201</v>
      </c>
      <c r="B617" s="2">
        <f>RSI!B617</f>
        <v>1.6173</v>
      </c>
      <c r="C617" s="2">
        <f>RSI!I617</f>
        <v>54.871485310554164</v>
      </c>
      <c r="D617" s="2">
        <f>MACD!E617</f>
        <v>1.1048604427773778E-2</v>
      </c>
      <c r="E617" s="2">
        <f>MACD!F617</f>
        <v>9.2790686944002956E-3</v>
      </c>
      <c r="F617" s="2">
        <f>'Moving Avg'!D617</f>
        <v>1.60304</v>
      </c>
      <c r="G617" s="2">
        <f>'Moving Avg'!F617</f>
        <v>1.6056350000000001</v>
      </c>
      <c r="H617" s="2">
        <f>'Moving Avg'!G617</f>
        <v>1.5851979999999994</v>
      </c>
      <c r="I617" s="2">
        <f>'Moving Avg'!H617</f>
        <v>1.4751479999999992</v>
      </c>
      <c r="J617" s="5" t="str">
        <f>OBV!F617</f>
        <v>BULLISH</v>
      </c>
      <c r="K617" s="5" t="str">
        <f>OBV!G617</f>
        <v>STRONG</v>
      </c>
      <c r="L617" s="5" t="str">
        <f>OBV!H617</f>
        <v>CONFIRMED BULLISH</v>
      </c>
      <c r="M617" s="7">
        <f t="shared" si="90"/>
        <v>25</v>
      </c>
      <c r="N617" s="7">
        <f t="shared" si="91"/>
        <v>0</v>
      </c>
      <c r="O617" s="7">
        <f t="shared" si="92"/>
        <v>50</v>
      </c>
      <c r="P617" s="7">
        <f t="shared" si="93"/>
        <v>100</v>
      </c>
      <c r="Q617" s="8">
        <f t="shared" si="94"/>
        <v>31.25</v>
      </c>
      <c r="R617" s="8">
        <f t="shared" si="95"/>
        <v>47.5</v>
      </c>
      <c r="S617" s="8">
        <f t="shared" si="96"/>
        <v>61.25</v>
      </c>
      <c r="T617" s="8">
        <f t="shared" si="97"/>
        <v>43.75</v>
      </c>
      <c r="U617" s="7">
        <f t="shared" si="98"/>
        <v>46.666666666666664</v>
      </c>
      <c r="V617" s="7">
        <f t="shared" si="99"/>
        <v>45.9375</v>
      </c>
    </row>
    <row r="618" spans="1:22" ht="13.5" x14ac:dyDescent="0.25">
      <c r="A618" s="3">
        <f>RSI!A618</f>
        <v>43202</v>
      </c>
      <c r="B618" s="2">
        <f>RSI!B618</f>
        <v>1.6108</v>
      </c>
      <c r="C618" s="2">
        <f>RSI!I618</f>
        <v>53.025330112305184</v>
      </c>
      <c r="D618" s="2">
        <f>MACD!E618</f>
        <v>1.0230101466672137E-2</v>
      </c>
      <c r="E618" s="2">
        <f>MACD!F618</f>
        <v>9.4692752488546635E-3</v>
      </c>
      <c r="F618" s="2">
        <f>'Moving Avg'!D618</f>
        <v>1.60304</v>
      </c>
      <c r="G618" s="2">
        <f>'Moving Avg'!F618</f>
        <v>1.60531</v>
      </c>
      <c r="H618" s="2">
        <f>'Moving Avg'!G618</f>
        <v>1.5877859999999995</v>
      </c>
      <c r="I618" s="2">
        <f>'Moving Avg'!H618</f>
        <v>1.4764569999999992</v>
      </c>
      <c r="J618" s="5" t="str">
        <f>OBV!F618</f>
        <v>BULLISH</v>
      </c>
      <c r="K618" s="5" t="str">
        <f>OBV!G618</f>
        <v>STRONG</v>
      </c>
      <c r="L618" s="5" t="str">
        <f>OBV!H618</f>
        <v>NEUTRAL</v>
      </c>
      <c r="M618" s="7">
        <f t="shared" si="90"/>
        <v>25</v>
      </c>
      <c r="N618" s="7">
        <f t="shared" si="91"/>
        <v>0</v>
      </c>
      <c r="O618" s="7">
        <f t="shared" si="92"/>
        <v>50</v>
      </c>
      <c r="P618" s="7">
        <f t="shared" si="93"/>
        <v>66</v>
      </c>
      <c r="Q618" s="8">
        <f t="shared" si="94"/>
        <v>26.15</v>
      </c>
      <c r="R618" s="8">
        <f t="shared" si="95"/>
        <v>39</v>
      </c>
      <c r="S618" s="8">
        <f t="shared" si="96"/>
        <v>45.95</v>
      </c>
      <c r="T618" s="8">
        <f t="shared" si="97"/>
        <v>35.25</v>
      </c>
      <c r="U618" s="7">
        <f t="shared" si="98"/>
        <v>37.033333333333339</v>
      </c>
      <c r="V618" s="7">
        <f t="shared" si="99"/>
        <v>36.587500000000006</v>
      </c>
    </row>
    <row r="619" spans="1:22" ht="13.5" x14ac:dyDescent="0.25">
      <c r="A619" s="3">
        <f>RSI!A619</f>
        <v>43203</v>
      </c>
      <c r="B619" s="2">
        <f>RSI!B619</f>
        <v>1.6173</v>
      </c>
      <c r="C619" s="2">
        <f>RSI!I619</f>
        <v>54.667856770537099</v>
      </c>
      <c r="D619" s="2">
        <f>MACD!E619</f>
        <v>7.0061449989526903E-3</v>
      </c>
      <c r="E619" s="2">
        <f>MACD!F619</f>
        <v>8.9766491988742692E-3</v>
      </c>
      <c r="F619" s="2">
        <f>'Moving Avg'!D619</f>
        <v>1.6043399999999999</v>
      </c>
      <c r="G619" s="2">
        <f>'Moving Avg'!F619</f>
        <v>1.6066050000000001</v>
      </c>
      <c r="H619" s="2">
        <f>'Moving Avg'!G619</f>
        <v>1.5903739999999997</v>
      </c>
      <c r="I619" s="2">
        <f>'Moving Avg'!H619</f>
        <v>1.4776414999999994</v>
      </c>
      <c r="J619" s="5" t="str">
        <f>OBV!F619</f>
        <v>BULLISH</v>
      </c>
      <c r="K619" s="5" t="str">
        <f>OBV!G619</f>
        <v>STRONG</v>
      </c>
      <c r="L619" s="5" t="str">
        <f>OBV!H619</f>
        <v>CONFIRMED BULLISH</v>
      </c>
      <c r="M619" s="7">
        <f t="shared" si="90"/>
        <v>25</v>
      </c>
      <c r="N619" s="7">
        <f t="shared" si="91"/>
        <v>45</v>
      </c>
      <c r="O619" s="7">
        <f t="shared" si="92"/>
        <v>50</v>
      </c>
      <c r="P619" s="7">
        <f t="shared" si="93"/>
        <v>100</v>
      </c>
      <c r="Q619" s="8">
        <f t="shared" si="94"/>
        <v>47</v>
      </c>
      <c r="R619" s="8">
        <f t="shared" si="95"/>
        <v>56.5</v>
      </c>
      <c r="S619" s="8">
        <f t="shared" si="96"/>
        <v>68</v>
      </c>
      <c r="T619" s="8">
        <f t="shared" si="97"/>
        <v>55</v>
      </c>
      <c r="U619" s="7">
        <f t="shared" si="98"/>
        <v>57.166666666666664</v>
      </c>
      <c r="V619" s="7">
        <f t="shared" si="99"/>
        <v>56.625</v>
      </c>
    </row>
    <row r="620" spans="1:22" ht="13.5" x14ac:dyDescent="0.25">
      <c r="A620" s="3">
        <f>RSI!A620</f>
        <v>43206</v>
      </c>
      <c r="B620" s="2">
        <f>RSI!B620</f>
        <v>1.6173</v>
      </c>
      <c r="C620" s="2">
        <f>RSI!I620</f>
        <v>54.667856770537099</v>
      </c>
      <c r="D620" s="2">
        <f>MACD!E620</f>
        <v>4.1793284501816519E-3</v>
      </c>
      <c r="E620" s="2">
        <f>MACD!F620</f>
        <v>8.0171850491357454E-3</v>
      </c>
      <c r="F620" s="2">
        <f>'Moving Avg'!D620</f>
        <v>1.60564</v>
      </c>
      <c r="G620" s="2">
        <f>'Moving Avg'!F620</f>
        <v>1.6069300000000002</v>
      </c>
      <c r="H620" s="2">
        <f>'Moving Avg'!G620</f>
        <v>1.5930919999999995</v>
      </c>
      <c r="I620" s="2">
        <f>'Moving Avg'!H620</f>
        <v>1.4788259999999993</v>
      </c>
      <c r="J620" s="5" t="str">
        <f>OBV!F620</f>
        <v>BULLISH</v>
      </c>
      <c r="K620" s="5" t="str">
        <f>OBV!G620</f>
        <v>STRONG</v>
      </c>
      <c r="L620" s="5" t="str">
        <f>OBV!H620</f>
        <v>CONFIRMED BULLISH</v>
      </c>
      <c r="M620" s="7">
        <f t="shared" si="90"/>
        <v>25</v>
      </c>
      <c r="N620" s="7">
        <f t="shared" si="91"/>
        <v>45</v>
      </c>
      <c r="O620" s="7">
        <f t="shared" si="92"/>
        <v>50</v>
      </c>
      <c r="P620" s="7">
        <f t="shared" si="93"/>
        <v>100</v>
      </c>
      <c r="Q620" s="8">
        <f t="shared" si="94"/>
        <v>47</v>
      </c>
      <c r="R620" s="8">
        <f t="shared" si="95"/>
        <v>56.5</v>
      </c>
      <c r="S620" s="8">
        <f t="shared" si="96"/>
        <v>68</v>
      </c>
      <c r="T620" s="8">
        <f t="shared" si="97"/>
        <v>55</v>
      </c>
      <c r="U620" s="7">
        <f t="shared" si="98"/>
        <v>57.166666666666664</v>
      </c>
      <c r="V620" s="7">
        <f t="shared" si="99"/>
        <v>56.625</v>
      </c>
    </row>
    <row r="621" spans="1:22" ht="13.5" x14ac:dyDescent="0.25">
      <c r="A621" s="3">
        <f>RSI!A621</f>
        <v>43207</v>
      </c>
      <c r="B621" s="2">
        <f>RSI!B621</f>
        <v>1.6173</v>
      </c>
      <c r="C621" s="2">
        <f>RSI!I621</f>
        <v>54.667856770537099</v>
      </c>
      <c r="D621" s="2">
        <f>MACD!E621</f>
        <v>-3.0412415583769281E-4</v>
      </c>
      <c r="E621" s="2">
        <f>MACD!F621</f>
        <v>6.3529232081410581E-3</v>
      </c>
      <c r="F621" s="2">
        <f>'Moving Avg'!D621</f>
        <v>1.6160000000000001</v>
      </c>
      <c r="G621" s="2">
        <f>'Moving Avg'!F621</f>
        <v>1.6072550000000003</v>
      </c>
      <c r="H621" s="2">
        <f>'Moving Avg'!G621</f>
        <v>1.5945159999999996</v>
      </c>
      <c r="I621" s="2">
        <f>'Moving Avg'!H621</f>
        <v>1.4798534999999993</v>
      </c>
      <c r="J621" s="5" t="str">
        <f>OBV!F621</f>
        <v>BULLISH</v>
      </c>
      <c r="K621" s="5" t="str">
        <f>OBV!G621</f>
        <v>STRONG</v>
      </c>
      <c r="L621" s="5" t="str">
        <f>OBV!H621</f>
        <v>CONFIRMED BULLISH</v>
      </c>
      <c r="M621" s="7">
        <f t="shared" si="90"/>
        <v>25</v>
      </c>
      <c r="N621" s="7">
        <f t="shared" si="91"/>
        <v>45</v>
      </c>
      <c r="O621" s="7">
        <f t="shared" si="92"/>
        <v>50</v>
      </c>
      <c r="P621" s="7">
        <f t="shared" si="93"/>
        <v>100</v>
      </c>
      <c r="Q621" s="8">
        <f t="shared" si="94"/>
        <v>47</v>
      </c>
      <c r="R621" s="8">
        <f t="shared" si="95"/>
        <v>56.5</v>
      </c>
      <c r="S621" s="8">
        <f t="shared" si="96"/>
        <v>68</v>
      </c>
      <c r="T621" s="8">
        <f t="shared" si="97"/>
        <v>55</v>
      </c>
      <c r="U621" s="7">
        <f t="shared" si="98"/>
        <v>57.166666666666664</v>
      </c>
      <c r="V621" s="7">
        <f t="shared" si="99"/>
        <v>56.625</v>
      </c>
    </row>
    <row r="622" spans="1:22" ht="13.5" x14ac:dyDescent="0.25">
      <c r="A622" s="3">
        <f>RSI!A622</f>
        <v>43208</v>
      </c>
      <c r="B622" s="2">
        <f>RSI!B622</f>
        <v>1.6173</v>
      </c>
      <c r="C622" s="2">
        <f>RSI!I622</f>
        <v>54.667856770537099</v>
      </c>
      <c r="D622" s="2">
        <f>MACD!E622</f>
        <v>-1.9795028128499759E-4</v>
      </c>
      <c r="E622" s="2">
        <f>MACD!F622</f>
        <v>5.0427485102558468E-3</v>
      </c>
      <c r="F622" s="2">
        <f>'Moving Avg'!D622</f>
        <v>1.6160000000000001</v>
      </c>
      <c r="G622" s="2">
        <f>'Moving Avg'!F622</f>
        <v>1.6088750000000001</v>
      </c>
      <c r="H622" s="2">
        <f>'Moving Avg'!G622</f>
        <v>1.5954219999999995</v>
      </c>
      <c r="I622" s="2">
        <f>'Moving Avg'!H622</f>
        <v>1.4807559999999993</v>
      </c>
      <c r="J622" s="5" t="str">
        <f>OBV!F622</f>
        <v>BULLISH</v>
      </c>
      <c r="K622" s="5" t="str">
        <f>OBV!G622</f>
        <v>NEUTRAL</v>
      </c>
      <c r="L622" s="5" t="str">
        <f>OBV!H622</f>
        <v>NEUTRAL</v>
      </c>
      <c r="M622" s="7">
        <f t="shared" si="90"/>
        <v>25</v>
      </c>
      <c r="N622" s="7">
        <f t="shared" si="91"/>
        <v>45</v>
      </c>
      <c r="O622" s="7">
        <f t="shared" si="92"/>
        <v>50</v>
      </c>
      <c r="P622" s="7">
        <f t="shared" si="93"/>
        <v>49.5</v>
      </c>
      <c r="Q622" s="8">
        <f t="shared" si="94"/>
        <v>39.424999999999997</v>
      </c>
      <c r="R622" s="8">
        <f t="shared" si="95"/>
        <v>43.875</v>
      </c>
      <c r="S622" s="8">
        <f t="shared" si="96"/>
        <v>45.275000000000006</v>
      </c>
      <c r="T622" s="8">
        <f t="shared" si="97"/>
        <v>42.375</v>
      </c>
      <c r="U622" s="7">
        <f t="shared" si="98"/>
        <v>42.858333333333327</v>
      </c>
      <c r="V622" s="7">
        <f t="shared" si="99"/>
        <v>42.737499999999997</v>
      </c>
    </row>
    <row r="623" spans="1:22" ht="13.5" x14ac:dyDescent="0.25">
      <c r="A623" s="3">
        <f>RSI!A623</f>
        <v>43209</v>
      </c>
      <c r="B623" s="2">
        <f>RSI!B623</f>
        <v>1.6173</v>
      </c>
      <c r="C623" s="2">
        <f>RSI!I623</f>
        <v>54.667856770537099</v>
      </c>
      <c r="D623" s="2">
        <f>MACD!E623</f>
        <v>-1.8658385214775919E-4</v>
      </c>
      <c r="E623" s="2">
        <f>MACD!F623</f>
        <v>3.9968820377751261E-3</v>
      </c>
      <c r="F623" s="2">
        <f>'Moving Avg'!D623</f>
        <v>1.6172999999999997</v>
      </c>
      <c r="G623" s="2">
        <f>'Moving Avg'!F623</f>
        <v>1.6088750000000001</v>
      </c>
      <c r="H623" s="2">
        <f>'Moving Avg'!G623</f>
        <v>1.5964579999999995</v>
      </c>
      <c r="I623" s="2">
        <f>'Moving Avg'!H623</f>
        <v>1.4816584999999991</v>
      </c>
      <c r="J623" s="5" t="str">
        <f>OBV!F623</f>
        <v>BULLISH</v>
      </c>
      <c r="K623" s="5" t="str">
        <f>OBV!G623</f>
        <v>STRONG</v>
      </c>
      <c r="L623" s="5" t="str">
        <f>OBV!H623</f>
        <v>CONFIRMED BULLISH</v>
      </c>
      <c r="M623" s="7">
        <f t="shared" si="90"/>
        <v>25</v>
      </c>
      <c r="N623" s="7">
        <f t="shared" si="91"/>
        <v>45</v>
      </c>
      <c r="O623" s="7">
        <f t="shared" si="92"/>
        <v>50</v>
      </c>
      <c r="P623" s="7">
        <f t="shared" si="93"/>
        <v>100</v>
      </c>
      <c r="Q623" s="8">
        <f t="shared" si="94"/>
        <v>47</v>
      </c>
      <c r="R623" s="8">
        <f t="shared" si="95"/>
        <v>56.5</v>
      </c>
      <c r="S623" s="8">
        <f t="shared" si="96"/>
        <v>68</v>
      </c>
      <c r="T623" s="8">
        <f t="shared" si="97"/>
        <v>55</v>
      </c>
      <c r="U623" s="7">
        <f t="shared" si="98"/>
        <v>57.166666666666664</v>
      </c>
      <c r="V623" s="7">
        <f t="shared" si="99"/>
        <v>56.625</v>
      </c>
    </row>
    <row r="624" spans="1:22" ht="13.5" x14ac:dyDescent="0.25">
      <c r="A624" s="3">
        <f>RSI!A624</f>
        <v>43210</v>
      </c>
      <c r="B624" s="2">
        <f>RSI!B624</f>
        <v>1.6044</v>
      </c>
      <c r="C624" s="2">
        <f>RSI!I624</f>
        <v>49.674611076829699</v>
      </c>
      <c r="D624" s="2">
        <f>MACD!E624</f>
        <v>7.059292630124947E-4</v>
      </c>
      <c r="E624" s="2">
        <f>MACD!F624</f>
        <v>3.3386914828226E-3</v>
      </c>
      <c r="F624" s="2">
        <f>'Moving Avg'!D624</f>
        <v>1.6147199999999997</v>
      </c>
      <c r="G624" s="2">
        <f>'Moving Avg'!F624</f>
        <v>1.60823</v>
      </c>
      <c r="H624" s="2">
        <f>'Moving Avg'!G624</f>
        <v>1.5974939999999995</v>
      </c>
      <c r="I624" s="2">
        <f>'Moving Avg'!H624</f>
        <v>1.482464999999999</v>
      </c>
      <c r="J624" s="5" t="str">
        <f>OBV!F624</f>
        <v>BEARISH</v>
      </c>
      <c r="K624" s="5" t="str">
        <f>OBV!G624</f>
        <v>NEUTRAL</v>
      </c>
      <c r="L624" s="5" t="str">
        <f>OBV!H624</f>
        <v>CONFIRMED BEARISH</v>
      </c>
      <c r="M624" s="7">
        <f t="shared" si="90"/>
        <v>25</v>
      </c>
      <c r="N624" s="7">
        <f t="shared" si="91"/>
        <v>45</v>
      </c>
      <c r="O624" s="7">
        <f t="shared" si="92"/>
        <v>50</v>
      </c>
      <c r="P624" s="7">
        <f t="shared" si="93"/>
        <v>16.5</v>
      </c>
      <c r="Q624" s="8">
        <f t="shared" si="94"/>
        <v>34.475000000000001</v>
      </c>
      <c r="R624" s="8">
        <f t="shared" si="95"/>
        <v>35.625</v>
      </c>
      <c r="S624" s="8">
        <f t="shared" si="96"/>
        <v>30.425000000000001</v>
      </c>
      <c r="T624" s="8">
        <f t="shared" si="97"/>
        <v>34.125</v>
      </c>
      <c r="U624" s="7">
        <f t="shared" si="98"/>
        <v>33.508333333333333</v>
      </c>
      <c r="V624" s="7">
        <f t="shared" si="99"/>
        <v>33.662499999999994</v>
      </c>
    </row>
    <row r="625" spans="1:22" ht="13.5" x14ac:dyDescent="0.25">
      <c r="A625" s="3">
        <f>RSI!A625</f>
        <v>43213</v>
      </c>
      <c r="B625" s="2">
        <f>RSI!B625</f>
        <v>1.5979000000000001</v>
      </c>
      <c r="C625" s="2">
        <f>RSI!I625</f>
        <v>47.328842824801811</v>
      </c>
      <c r="D625" s="2">
        <f>MACD!E625</f>
        <v>1.9515628516650896E-3</v>
      </c>
      <c r="E625" s="2">
        <f>MACD!F625</f>
        <v>3.0612657565910984E-3</v>
      </c>
      <c r="F625" s="2">
        <f>'Moving Avg'!D625</f>
        <v>1.61084</v>
      </c>
      <c r="G625" s="2">
        <f>'Moving Avg'!F625</f>
        <v>1.6072600000000001</v>
      </c>
      <c r="H625" s="2">
        <f>'Moving Avg'!G625</f>
        <v>1.5983999999999994</v>
      </c>
      <c r="I625" s="2">
        <f>'Moving Avg'!H625</f>
        <v>1.4832704999999993</v>
      </c>
      <c r="J625" s="5" t="str">
        <f>OBV!F625</f>
        <v>BEARISH</v>
      </c>
      <c r="K625" s="5" t="str">
        <f>OBV!G625</f>
        <v>WEAK</v>
      </c>
      <c r="L625" s="5" t="str">
        <f>OBV!H625</f>
        <v>CONFIRMED BEARISH</v>
      </c>
      <c r="M625" s="7">
        <f t="shared" si="90"/>
        <v>25</v>
      </c>
      <c r="N625" s="7">
        <f t="shared" si="91"/>
        <v>45</v>
      </c>
      <c r="O625" s="7">
        <f t="shared" si="92"/>
        <v>50</v>
      </c>
      <c r="P625" s="7">
        <f t="shared" si="93"/>
        <v>0</v>
      </c>
      <c r="Q625" s="8">
        <f t="shared" si="94"/>
        <v>32</v>
      </c>
      <c r="R625" s="8">
        <f t="shared" si="95"/>
        <v>31.5</v>
      </c>
      <c r="S625" s="8">
        <f t="shared" si="96"/>
        <v>23</v>
      </c>
      <c r="T625" s="8">
        <f t="shared" si="97"/>
        <v>30</v>
      </c>
      <c r="U625" s="7">
        <f t="shared" si="98"/>
        <v>28.833333333333332</v>
      </c>
      <c r="V625" s="7">
        <f t="shared" si="99"/>
        <v>29.125</v>
      </c>
    </row>
    <row r="626" spans="1:22" ht="13.5" x14ac:dyDescent="0.25">
      <c r="A626" s="3">
        <f>RSI!A626</f>
        <v>43214</v>
      </c>
      <c r="B626" s="2">
        <f>RSI!B626</f>
        <v>1.5979000000000001</v>
      </c>
      <c r="C626" s="2">
        <f>RSI!I626</f>
        <v>47.328842824801811</v>
      </c>
      <c r="D626" s="2">
        <f>MACD!E626</f>
        <v>-3.9169756512613674E-3</v>
      </c>
      <c r="E626" s="2">
        <f>MACD!F626</f>
        <v>1.6656174750206056E-3</v>
      </c>
      <c r="F626" s="2">
        <f>'Moving Avg'!D626</f>
        <v>1.6069600000000002</v>
      </c>
      <c r="G626" s="2">
        <f>'Moving Avg'!F626</f>
        <v>1.60629</v>
      </c>
      <c r="H626" s="2">
        <f>'Moving Avg'!G626</f>
        <v>1.5993059999999995</v>
      </c>
      <c r="I626" s="2">
        <f>'Moving Avg'!H626</f>
        <v>1.4838874999999994</v>
      </c>
      <c r="J626" s="5" t="str">
        <f>OBV!F626</f>
        <v>BEARISH</v>
      </c>
      <c r="K626" s="5" t="str">
        <f>OBV!G626</f>
        <v>WEAK</v>
      </c>
      <c r="L626" s="5" t="str">
        <f>OBV!H626</f>
        <v>CONFIRMED BEARISH</v>
      </c>
      <c r="M626" s="7">
        <f t="shared" si="90"/>
        <v>25</v>
      </c>
      <c r="N626" s="7">
        <f t="shared" si="91"/>
        <v>45</v>
      </c>
      <c r="O626" s="7">
        <f t="shared" si="92"/>
        <v>50</v>
      </c>
      <c r="P626" s="7">
        <f t="shared" si="93"/>
        <v>0</v>
      </c>
      <c r="Q626" s="8">
        <f t="shared" si="94"/>
        <v>32</v>
      </c>
      <c r="R626" s="8">
        <f t="shared" si="95"/>
        <v>31.5</v>
      </c>
      <c r="S626" s="8">
        <f t="shared" si="96"/>
        <v>23</v>
      </c>
      <c r="T626" s="8">
        <f t="shared" si="97"/>
        <v>30</v>
      </c>
      <c r="U626" s="7">
        <f t="shared" si="98"/>
        <v>28.833333333333332</v>
      </c>
      <c r="V626" s="7">
        <f t="shared" si="99"/>
        <v>29.125</v>
      </c>
    </row>
    <row r="627" spans="1:22" ht="13.5" x14ac:dyDescent="0.25">
      <c r="A627" s="3">
        <f>RSI!A627</f>
        <v>43215</v>
      </c>
      <c r="B627" s="2">
        <f>RSI!B627</f>
        <v>1.5526</v>
      </c>
      <c r="C627" s="2">
        <f>RSI!I627</f>
        <v>34.254443242074586</v>
      </c>
      <c r="D627" s="2">
        <f>MACD!E627</f>
        <v>2.485360002015824E-3</v>
      </c>
      <c r="E627" s="2">
        <f>MACD!F627</f>
        <v>1.8295659804196493E-3</v>
      </c>
      <c r="F627" s="2">
        <f>'Moving Avg'!D627</f>
        <v>1.59402</v>
      </c>
      <c r="G627" s="2">
        <f>'Moving Avg'!F627</f>
        <v>1.60338</v>
      </c>
      <c r="H627" s="2">
        <f>'Moving Avg'!G627</f>
        <v>1.5991759999999993</v>
      </c>
      <c r="I627" s="2">
        <f>'Moving Avg'!H627</f>
        <v>1.4842464999999994</v>
      </c>
      <c r="J627" s="5" t="str">
        <f>OBV!F627</f>
        <v>BEARISH</v>
      </c>
      <c r="K627" s="5" t="str">
        <f>OBV!G627</f>
        <v>WEAK</v>
      </c>
      <c r="L627" s="5" t="str">
        <f>OBV!H627</f>
        <v>CONFIRMED BEARISH</v>
      </c>
      <c r="M627" s="7">
        <f t="shared" si="90"/>
        <v>25</v>
      </c>
      <c r="N627" s="7">
        <f t="shared" si="91"/>
        <v>0</v>
      </c>
      <c r="O627" s="7">
        <f t="shared" si="92"/>
        <v>50</v>
      </c>
      <c r="P627" s="7">
        <f t="shared" si="93"/>
        <v>0</v>
      </c>
      <c r="Q627" s="8">
        <f t="shared" si="94"/>
        <v>16.25</v>
      </c>
      <c r="R627" s="8">
        <f t="shared" si="95"/>
        <v>22.5</v>
      </c>
      <c r="S627" s="8">
        <f t="shared" si="96"/>
        <v>16.25</v>
      </c>
      <c r="T627" s="8">
        <f t="shared" si="97"/>
        <v>18.75</v>
      </c>
      <c r="U627" s="7">
        <f t="shared" si="98"/>
        <v>18.333333333333332</v>
      </c>
      <c r="V627" s="7">
        <f t="shared" si="99"/>
        <v>18.4375</v>
      </c>
    </row>
    <row r="628" spans="1:22" ht="13.5" x14ac:dyDescent="0.25">
      <c r="A628" s="3">
        <f>RSI!A628</f>
        <v>43216</v>
      </c>
      <c r="B628" s="2">
        <f>RSI!B628</f>
        <v>1.5849</v>
      </c>
      <c r="C628" s="2">
        <f>RSI!I628</f>
        <v>45.759932529234376</v>
      </c>
      <c r="D628" s="2">
        <f>MACD!E628</f>
        <v>4.8178410978649833E-3</v>
      </c>
      <c r="E628" s="2">
        <f>MACD!F628</f>
        <v>2.4272210039087165E-3</v>
      </c>
      <c r="F628" s="2">
        <f>'Moving Avg'!D628</f>
        <v>1.5875400000000002</v>
      </c>
      <c r="G628" s="2">
        <f>'Moving Avg'!F628</f>
        <v>1.6020849999999995</v>
      </c>
      <c r="H628" s="2">
        <f>'Moving Avg'!G628</f>
        <v>1.5999519999999992</v>
      </c>
      <c r="I628" s="2">
        <f>'Moving Avg'!H628</f>
        <v>1.4847984999999992</v>
      </c>
      <c r="J628" s="5" t="str">
        <f>OBV!F628</f>
        <v>BEARISH</v>
      </c>
      <c r="K628" s="5" t="str">
        <f>OBV!G628</f>
        <v>NEUTRAL</v>
      </c>
      <c r="L628" s="5" t="str">
        <f>OBV!H628</f>
        <v>CONFIRMED BEARISH</v>
      </c>
      <c r="M628" s="7">
        <f t="shared" si="90"/>
        <v>25</v>
      </c>
      <c r="N628" s="7">
        <f t="shared" si="91"/>
        <v>0</v>
      </c>
      <c r="O628" s="7">
        <f t="shared" si="92"/>
        <v>50</v>
      </c>
      <c r="P628" s="7">
        <f t="shared" si="93"/>
        <v>16.5</v>
      </c>
      <c r="Q628" s="8">
        <f t="shared" si="94"/>
        <v>18.725000000000001</v>
      </c>
      <c r="R628" s="8">
        <f t="shared" si="95"/>
        <v>26.625</v>
      </c>
      <c r="S628" s="8">
        <f t="shared" si="96"/>
        <v>23.675000000000001</v>
      </c>
      <c r="T628" s="8">
        <f t="shared" si="97"/>
        <v>22.875</v>
      </c>
      <c r="U628" s="7">
        <f t="shared" si="98"/>
        <v>23.008333333333336</v>
      </c>
      <c r="V628" s="7">
        <f t="shared" si="99"/>
        <v>22.975000000000001</v>
      </c>
    </row>
    <row r="629" spans="1:22" ht="13.5" x14ac:dyDescent="0.25">
      <c r="A629" s="3">
        <f>RSI!A629</f>
        <v>43217</v>
      </c>
      <c r="B629" s="2">
        <f>RSI!B629</f>
        <v>1.5849</v>
      </c>
      <c r="C629" s="2">
        <f>RSI!I629</f>
        <v>45.759932529234376</v>
      </c>
      <c r="D629" s="2">
        <f>MACD!E629</f>
        <v>7.8855360749794379E-3</v>
      </c>
      <c r="E629" s="2">
        <f>MACD!F629</f>
        <v>3.5188840181228608E-3</v>
      </c>
      <c r="F629" s="2">
        <f>'Moving Avg'!D629</f>
        <v>1.5836400000000002</v>
      </c>
      <c r="G629" s="2">
        <f>'Moving Avg'!F629</f>
        <v>1.6014349999999999</v>
      </c>
      <c r="H629" s="2">
        <f>'Moving Avg'!G629</f>
        <v>1.6007279999999995</v>
      </c>
      <c r="I629" s="2">
        <f>'Moving Avg'!H629</f>
        <v>1.4853504999999994</v>
      </c>
      <c r="J629" s="5" t="str">
        <f>OBV!F629</f>
        <v>BULLISH</v>
      </c>
      <c r="K629" s="5" t="str">
        <f>OBV!G629</f>
        <v>NEUTRAL</v>
      </c>
      <c r="L629" s="5" t="str">
        <f>OBV!H629</f>
        <v>BULLISH DIVERGENCE</v>
      </c>
      <c r="M629" s="7">
        <f t="shared" si="90"/>
        <v>25</v>
      </c>
      <c r="N629" s="7">
        <f t="shared" si="91"/>
        <v>0</v>
      </c>
      <c r="O629" s="7">
        <f t="shared" si="92"/>
        <v>50</v>
      </c>
      <c r="P629" s="7">
        <f t="shared" si="93"/>
        <v>66.5</v>
      </c>
      <c r="Q629" s="8">
        <f t="shared" si="94"/>
        <v>26.225000000000001</v>
      </c>
      <c r="R629" s="8">
        <f t="shared" si="95"/>
        <v>39.125</v>
      </c>
      <c r="S629" s="8">
        <f t="shared" si="96"/>
        <v>46.174999999999997</v>
      </c>
      <c r="T629" s="8">
        <f t="shared" si="97"/>
        <v>35.375</v>
      </c>
      <c r="U629" s="7">
        <f t="shared" si="98"/>
        <v>37.174999999999997</v>
      </c>
      <c r="V629" s="7">
        <f t="shared" si="99"/>
        <v>36.724999999999994</v>
      </c>
    </row>
    <row r="630" spans="1:22" ht="13.5" x14ac:dyDescent="0.25">
      <c r="A630" s="3">
        <f>RSI!A630</f>
        <v>43220</v>
      </c>
      <c r="B630" s="2">
        <f>RSI!B630</f>
        <v>1.5849</v>
      </c>
      <c r="C630" s="2">
        <f>RSI!I630</f>
        <v>45.759932529234376</v>
      </c>
      <c r="D630" s="2">
        <f>MACD!E630</f>
        <v>1.0568367910895438E-2</v>
      </c>
      <c r="E630" s="2">
        <f>MACD!F630</f>
        <v>4.9287807966773758E-3</v>
      </c>
      <c r="F630" s="2">
        <f>'Moving Avg'!D630</f>
        <v>1.5810400000000002</v>
      </c>
      <c r="G630" s="2">
        <f>'Moving Avg'!F630</f>
        <v>1.6007849999999997</v>
      </c>
      <c r="H630" s="2">
        <f>'Moving Avg'!G630</f>
        <v>1.6016319999999995</v>
      </c>
      <c r="I630" s="2">
        <f>'Moving Avg'!H630</f>
        <v>1.4859654999999992</v>
      </c>
      <c r="J630" s="5" t="str">
        <f>OBV!F630</f>
        <v>BULLISH</v>
      </c>
      <c r="K630" s="5" t="str">
        <f>OBV!G630</f>
        <v>STRONG</v>
      </c>
      <c r="L630" s="5" t="str">
        <f>OBV!H630</f>
        <v>BULLISH DIVERGENCE</v>
      </c>
      <c r="M630" s="7">
        <f t="shared" si="90"/>
        <v>25</v>
      </c>
      <c r="N630" s="7">
        <f t="shared" si="91"/>
        <v>0</v>
      </c>
      <c r="O630" s="7">
        <f t="shared" si="92"/>
        <v>50</v>
      </c>
      <c r="P630" s="7">
        <f t="shared" si="93"/>
        <v>83</v>
      </c>
      <c r="Q630" s="8">
        <f t="shared" si="94"/>
        <v>28.7</v>
      </c>
      <c r="R630" s="8">
        <f t="shared" si="95"/>
        <v>43.25</v>
      </c>
      <c r="S630" s="8">
        <f t="shared" si="96"/>
        <v>53.6</v>
      </c>
      <c r="T630" s="8">
        <f t="shared" si="97"/>
        <v>39.5</v>
      </c>
      <c r="U630" s="7">
        <f t="shared" si="98"/>
        <v>41.85</v>
      </c>
      <c r="V630" s="7">
        <f t="shared" si="99"/>
        <v>41.262500000000003</v>
      </c>
    </row>
    <row r="631" spans="1:22" ht="13.5" x14ac:dyDescent="0.25">
      <c r="A631" s="3">
        <f>RSI!A631</f>
        <v>43222</v>
      </c>
      <c r="B631" s="2">
        <f>RSI!B631</f>
        <v>1.5849</v>
      </c>
      <c r="C631" s="2">
        <f>RSI!I631</f>
        <v>45.759932529234369</v>
      </c>
      <c r="D631" s="2">
        <f>MACD!E631</f>
        <v>1.2919095213554721E-2</v>
      </c>
      <c r="E631" s="2">
        <f>MACD!F631</f>
        <v>6.5268436800528448E-3</v>
      </c>
      <c r="F631" s="2">
        <f>'Moving Avg'!D631</f>
        <v>1.5784400000000001</v>
      </c>
      <c r="G631" s="2">
        <f>'Moving Avg'!F631</f>
        <v>1.6007850000000001</v>
      </c>
      <c r="H631" s="2">
        <f>'Moving Avg'!G631</f>
        <v>1.6025359999999997</v>
      </c>
      <c r="I631" s="2">
        <f>'Moving Avg'!H631</f>
        <v>1.4865804999999992</v>
      </c>
      <c r="J631" s="5" t="str">
        <f>OBV!F631</f>
        <v>BULLISH</v>
      </c>
      <c r="K631" s="5" t="str">
        <f>OBV!G631</f>
        <v>STRONG</v>
      </c>
      <c r="L631" s="5" t="str">
        <f>OBV!H631</f>
        <v>BULLISH DIVERGENCE</v>
      </c>
      <c r="M631" s="7">
        <f t="shared" si="90"/>
        <v>25</v>
      </c>
      <c r="N631" s="7">
        <f t="shared" si="91"/>
        <v>0</v>
      </c>
      <c r="O631" s="7">
        <f t="shared" si="92"/>
        <v>50</v>
      </c>
      <c r="P631" s="7">
        <f t="shared" si="93"/>
        <v>83</v>
      </c>
      <c r="Q631" s="8">
        <f t="shared" si="94"/>
        <v>28.7</v>
      </c>
      <c r="R631" s="8">
        <f t="shared" si="95"/>
        <v>43.25</v>
      </c>
      <c r="S631" s="8">
        <f t="shared" si="96"/>
        <v>53.6</v>
      </c>
      <c r="T631" s="8">
        <f t="shared" si="97"/>
        <v>39.5</v>
      </c>
      <c r="U631" s="7">
        <f t="shared" si="98"/>
        <v>41.85</v>
      </c>
      <c r="V631" s="7">
        <f t="shared" si="99"/>
        <v>41.262500000000003</v>
      </c>
    </row>
    <row r="632" spans="1:22" ht="13.5" x14ac:dyDescent="0.25">
      <c r="A632" s="3">
        <f>RSI!A632</f>
        <v>43223</v>
      </c>
      <c r="B632" s="2">
        <f>RSI!B632</f>
        <v>1.5849</v>
      </c>
      <c r="C632" s="2">
        <f>RSI!I632</f>
        <v>45.759932529234369</v>
      </c>
      <c r="D632" s="2">
        <f>MACD!E632</f>
        <v>1.4982837741694288E-2</v>
      </c>
      <c r="E632" s="2">
        <f>MACD!F632</f>
        <v>8.2180424923811342E-3</v>
      </c>
      <c r="F632" s="2">
        <f>'Moving Avg'!D632</f>
        <v>1.5849</v>
      </c>
      <c r="G632" s="2">
        <f>'Moving Avg'!F632</f>
        <v>1.5994899999999999</v>
      </c>
      <c r="H632" s="2">
        <f>'Moving Avg'!G632</f>
        <v>1.6036999999999997</v>
      </c>
      <c r="I632" s="2">
        <f>'Moving Avg'!H632</f>
        <v>1.4868714999999995</v>
      </c>
      <c r="J632" s="5" t="str">
        <f>OBV!F632</f>
        <v>BULLISH</v>
      </c>
      <c r="K632" s="5" t="str">
        <f>OBV!G632</f>
        <v>STRONG</v>
      </c>
      <c r="L632" s="5" t="str">
        <f>OBV!H632</f>
        <v>CONFIRMED BULLISH</v>
      </c>
      <c r="M632" s="7">
        <f t="shared" si="90"/>
        <v>25</v>
      </c>
      <c r="N632" s="7">
        <f t="shared" si="91"/>
        <v>0</v>
      </c>
      <c r="O632" s="7">
        <f t="shared" si="92"/>
        <v>50</v>
      </c>
      <c r="P632" s="7">
        <f t="shared" si="93"/>
        <v>100</v>
      </c>
      <c r="Q632" s="8">
        <f t="shared" si="94"/>
        <v>31.25</v>
      </c>
      <c r="R632" s="8">
        <f t="shared" si="95"/>
        <v>47.5</v>
      </c>
      <c r="S632" s="8">
        <f t="shared" si="96"/>
        <v>61.25</v>
      </c>
      <c r="T632" s="8">
        <f t="shared" si="97"/>
        <v>43.75</v>
      </c>
      <c r="U632" s="7">
        <f t="shared" si="98"/>
        <v>46.666666666666664</v>
      </c>
      <c r="V632" s="7">
        <f t="shared" si="99"/>
        <v>45.9375</v>
      </c>
    </row>
    <row r="633" spans="1:22" ht="13.5" x14ac:dyDescent="0.25">
      <c r="A633" s="3">
        <f>RSI!A633</f>
        <v>43224</v>
      </c>
      <c r="B633" s="2">
        <f>RSI!B633</f>
        <v>1.5785</v>
      </c>
      <c r="C633" s="2">
        <f>RSI!I633</f>
        <v>43.571457281922427</v>
      </c>
      <c r="D633" s="2">
        <f>MACD!E633</f>
        <v>1.7272290289476633E-2</v>
      </c>
      <c r="E633" s="2">
        <f>MACD!F633</f>
        <v>1.0028892051800234E-2</v>
      </c>
      <c r="F633" s="2">
        <f>'Moving Avg'!D633</f>
        <v>1.58362</v>
      </c>
      <c r="G633" s="2">
        <f>'Moving Avg'!F633</f>
        <v>1.5978750000000002</v>
      </c>
      <c r="H633" s="2">
        <f>'Moving Avg'!G633</f>
        <v>1.6042179999999999</v>
      </c>
      <c r="I633" s="2">
        <f>'Moving Avg'!H633</f>
        <v>1.4871624999999997</v>
      </c>
      <c r="J633" s="5" t="str">
        <f>OBV!F633</f>
        <v>BEARISH</v>
      </c>
      <c r="K633" s="5" t="str">
        <f>OBV!G633</f>
        <v>WEAK</v>
      </c>
      <c r="L633" s="5" t="str">
        <f>OBV!H633</f>
        <v>CONFIRMED BEARISH</v>
      </c>
      <c r="M633" s="7">
        <f t="shared" si="90"/>
        <v>25</v>
      </c>
      <c r="N633" s="7">
        <f t="shared" si="91"/>
        <v>0</v>
      </c>
      <c r="O633" s="7">
        <f t="shared" si="92"/>
        <v>50</v>
      </c>
      <c r="P633" s="7">
        <f t="shared" si="93"/>
        <v>0</v>
      </c>
      <c r="Q633" s="8">
        <f t="shared" si="94"/>
        <v>16.25</v>
      </c>
      <c r="R633" s="8">
        <f t="shared" si="95"/>
        <v>22.5</v>
      </c>
      <c r="S633" s="8">
        <f t="shared" si="96"/>
        <v>16.25</v>
      </c>
      <c r="T633" s="8">
        <f t="shared" si="97"/>
        <v>18.75</v>
      </c>
      <c r="U633" s="7">
        <f t="shared" si="98"/>
        <v>18.333333333333332</v>
      </c>
      <c r="V633" s="7">
        <f t="shared" si="99"/>
        <v>18.4375</v>
      </c>
    </row>
    <row r="634" spans="1:22" ht="13.5" x14ac:dyDescent="0.25">
      <c r="A634" s="3">
        <f>RSI!A634</f>
        <v>43227</v>
      </c>
      <c r="B634" s="2">
        <f>RSI!B634</f>
        <v>1.5979000000000001</v>
      </c>
      <c r="C634" s="2">
        <f>RSI!I634</f>
        <v>51.191511499830803</v>
      </c>
      <c r="D634" s="2">
        <f>MACD!E634</f>
        <v>1.58896985216197E-2</v>
      </c>
      <c r="E634" s="2">
        <f>MACD!F634</f>
        <v>1.1201053345764128E-2</v>
      </c>
      <c r="F634" s="2">
        <f>'Moving Avg'!D634</f>
        <v>1.58622</v>
      </c>
      <c r="G634" s="2">
        <f>'Moving Avg'!F634</f>
        <v>1.5972300000000001</v>
      </c>
      <c r="H634" s="2">
        <f>'Moving Avg'!G634</f>
        <v>1.6052540000000002</v>
      </c>
      <c r="I634" s="2">
        <f>'Moving Avg'!H634</f>
        <v>1.4875504999999996</v>
      </c>
      <c r="J634" s="5" t="str">
        <f>OBV!F634</f>
        <v>BEARISH</v>
      </c>
      <c r="K634" s="5" t="str">
        <f>OBV!G634</f>
        <v>NEUTRAL</v>
      </c>
      <c r="L634" s="5" t="str">
        <f>OBV!H634</f>
        <v>BEARISH DIVERGENCE</v>
      </c>
      <c r="M634" s="7">
        <f t="shared" si="90"/>
        <v>25</v>
      </c>
      <c r="N634" s="7">
        <f t="shared" si="91"/>
        <v>0</v>
      </c>
      <c r="O634" s="7">
        <f t="shared" si="92"/>
        <v>50</v>
      </c>
      <c r="P634" s="7">
        <f t="shared" si="93"/>
        <v>16.5</v>
      </c>
      <c r="Q634" s="8">
        <f t="shared" si="94"/>
        <v>18.725000000000001</v>
      </c>
      <c r="R634" s="8">
        <f t="shared" si="95"/>
        <v>26.625</v>
      </c>
      <c r="S634" s="8">
        <f t="shared" si="96"/>
        <v>23.675000000000001</v>
      </c>
      <c r="T634" s="8">
        <f t="shared" si="97"/>
        <v>22.875</v>
      </c>
      <c r="U634" s="7">
        <f t="shared" si="98"/>
        <v>23.008333333333336</v>
      </c>
      <c r="V634" s="7">
        <f t="shared" si="99"/>
        <v>22.975000000000001</v>
      </c>
    </row>
    <row r="635" spans="1:22" ht="13.5" x14ac:dyDescent="0.25">
      <c r="A635" s="3">
        <f>RSI!A635</f>
        <v>43228</v>
      </c>
      <c r="B635" s="2">
        <f>RSI!B635</f>
        <v>1.5654999999999999</v>
      </c>
      <c r="C635" s="2">
        <f>RSI!I635</f>
        <v>41.187899574730579</v>
      </c>
      <c r="D635" s="2">
        <f>MACD!E635</f>
        <v>1.6099466241713323E-2</v>
      </c>
      <c r="E635" s="2">
        <f>MACD!F635</f>
        <v>1.2180735924953969E-2</v>
      </c>
      <c r="F635" s="2">
        <f>'Moving Avg'!D635</f>
        <v>1.5823400000000001</v>
      </c>
      <c r="G635" s="2">
        <f>'Moving Avg'!F635</f>
        <v>1.5949650000000004</v>
      </c>
      <c r="H635" s="2">
        <f>'Moving Avg'!G635</f>
        <v>1.604994</v>
      </c>
      <c r="I635" s="2">
        <f>'Moving Avg'!H635</f>
        <v>1.4877764999999994</v>
      </c>
      <c r="J635" s="5" t="str">
        <f>OBV!F635</f>
        <v>BEARISH</v>
      </c>
      <c r="K635" s="5" t="str">
        <f>OBV!G635</f>
        <v>WEAK</v>
      </c>
      <c r="L635" s="5" t="str">
        <f>OBV!H635</f>
        <v>CONFIRMED BEARISH</v>
      </c>
      <c r="M635" s="7">
        <f t="shared" si="90"/>
        <v>25</v>
      </c>
      <c r="N635" s="7">
        <f t="shared" si="91"/>
        <v>0</v>
      </c>
      <c r="O635" s="7">
        <f t="shared" si="92"/>
        <v>50</v>
      </c>
      <c r="P635" s="7">
        <f t="shared" si="93"/>
        <v>0</v>
      </c>
      <c r="Q635" s="8">
        <f t="shared" si="94"/>
        <v>16.25</v>
      </c>
      <c r="R635" s="8">
        <f t="shared" si="95"/>
        <v>22.5</v>
      </c>
      <c r="S635" s="8">
        <f t="shared" si="96"/>
        <v>16.25</v>
      </c>
      <c r="T635" s="8">
        <f t="shared" si="97"/>
        <v>18.75</v>
      </c>
      <c r="U635" s="7">
        <f t="shared" si="98"/>
        <v>18.333333333333332</v>
      </c>
      <c r="V635" s="7">
        <f t="shared" si="99"/>
        <v>18.4375</v>
      </c>
    </row>
    <row r="636" spans="1:22" ht="13.5" x14ac:dyDescent="0.25">
      <c r="A636" s="3">
        <f>RSI!A636</f>
        <v>43229</v>
      </c>
      <c r="B636" s="2">
        <f>RSI!B636</f>
        <v>1.5654999999999999</v>
      </c>
      <c r="C636" s="2">
        <f>RSI!I636</f>
        <v>41.187899574730579</v>
      </c>
      <c r="D636" s="2">
        <f>MACD!E636</f>
        <v>1.6449575239032121E-2</v>
      </c>
      <c r="E636" s="2">
        <f>MACD!F636</f>
        <v>1.3034503787769601E-2</v>
      </c>
      <c r="F636" s="2">
        <f>'Moving Avg'!D636</f>
        <v>1.5784600000000002</v>
      </c>
      <c r="G636" s="2">
        <f>'Moving Avg'!F636</f>
        <v>1.5949650000000004</v>
      </c>
      <c r="H636" s="2">
        <f>'Moving Avg'!G636</f>
        <v>1.6047340000000003</v>
      </c>
      <c r="I636" s="2">
        <f>'Moving Avg'!H636</f>
        <v>1.4881644999999994</v>
      </c>
      <c r="J636" s="5" t="str">
        <f>OBV!F636</f>
        <v>BEARISH</v>
      </c>
      <c r="K636" s="5" t="str">
        <f>OBV!G636</f>
        <v>WEAK</v>
      </c>
      <c r="L636" s="5" t="str">
        <f>OBV!H636</f>
        <v>CONFIRMED BEARISH</v>
      </c>
      <c r="M636" s="7">
        <f t="shared" si="90"/>
        <v>25</v>
      </c>
      <c r="N636" s="7">
        <f t="shared" si="91"/>
        <v>0</v>
      </c>
      <c r="O636" s="7">
        <f t="shared" si="92"/>
        <v>50</v>
      </c>
      <c r="P636" s="7">
        <f t="shared" si="93"/>
        <v>0</v>
      </c>
      <c r="Q636" s="8">
        <f t="shared" si="94"/>
        <v>16.25</v>
      </c>
      <c r="R636" s="8">
        <f t="shared" si="95"/>
        <v>22.5</v>
      </c>
      <c r="S636" s="8">
        <f t="shared" si="96"/>
        <v>16.25</v>
      </c>
      <c r="T636" s="8">
        <f t="shared" si="97"/>
        <v>18.75</v>
      </c>
      <c r="U636" s="7">
        <f t="shared" si="98"/>
        <v>18.333333333333332</v>
      </c>
      <c r="V636" s="7">
        <f t="shared" si="99"/>
        <v>18.4375</v>
      </c>
    </row>
    <row r="637" spans="1:22" ht="13.5" x14ac:dyDescent="0.25">
      <c r="A637" s="3">
        <f>RSI!A637</f>
        <v>43230</v>
      </c>
      <c r="B637" s="2">
        <f>RSI!B637</f>
        <v>1.5203</v>
      </c>
      <c r="C637" s="2">
        <f>RSI!I637</f>
        <v>31.293735957233508</v>
      </c>
      <c r="D637" s="2">
        <f>MACD!E637</f>
        <v>1.3284565761273015E-2</v>
      </c>
      <c r="E637" s="2">
        <f>MACD!F637</f>
        <v>1.3084516182470285E-2</v>
      </c>
      <c r="F637" s="2">
        <f>'Moving Avg'!D637</f>
        <v>1.5655399999999999</v>
      </c>
      <c r="G637" s="2">
        <f>'Moving Avg'!F637</f>
        <v>1.5901150000000004</v>
      </c>
      <c r="H637" s="2">
        <f>'Moving Avg'!G637</f>
        <v>1.6027940000000007</v>
      </c>
      <c r="I637" s="2">
        <f>'Moving Avg'!H637</f>
        <v>1.4883589999999995</v>
      </c>
      <c r="J637" s="5" t="str">
        <f>OBV!F637</f>
        <v>BEARISH</v>
      </c>
      <c r="K637" s="5" t="str">
        <f>OBV!G637</f>
        <v>WEAK</v>
      </c>
      <c r="L637" s="5" t="str">
        <f>OBV!H637</f>
        <v>CONFIRMED BEARISH</v>
      </c>
      <c r="M637" s="7">
        <f t="shared" si="90"/>
        <v>25</v>
      </c>
      <c r="N637" s="7">
        <f t="shared" si="91"/>
        <v>0</v>
      </c>
      <c r="O637" s="7">
        <f t="shared" si="92"/>
        <v>50</v>
      </c>
      <c r="P637" s="7">
        <f t="shared" si="93"/>
        <v>0</v>
      </c>
      <c r="Q637" s="8">
        <f t="shared" si="94"/>
        <v>16.25</v>
      </c>
      <c r="R637" s="8">
        <f t="shared" si="95"/>
        <v>22.5</v>
      </c>
      <c r="S637" s="8">
        <f t="shared" si="96"/>
        <v>16.25</v>
      </c>
      <c r="T637" s="8">
        <f t="shared" si="97"/>
        <v>18.75</v>
      </c>
      <c r="U637" s="7">
        <f t="shared" si="98"/>
        <v>18.333333333333332</v>
      </c>
      <c r="V637" s="7">
        <f t="shared" si="99"/>
        <v>18.4375</v>
      </c>
    </row>
    <row r="638" spans="1:22" ht="13.5" x14ac:dyDescent="0.25">
      <c r="A638" s="3">
        <f>RSI!A638</f>
        <v>43231</v>
      </c>
      <c r="B638" s="2">
        <f>RSI!B638</f>
        <v>1.5590999999999999</v>
      </c>
      <c r="C638" s="2">
        <f>RSI!I638</f>
        <v>43.778723630659655</v>
      </c>
      <c r="D638" s="2">
        <f>MACD!E638</f>
        <v>1.3116714281418806E-2</v>
      </c>
      <c r="E638" s="2">
        <f>MACD!F638</f>
        <v>1.3090955802259991E-2</v>
      </c>
      <c r="F638" s="2">
        <f>'Moving Avg'!D638</f>
        <v>1.56166</v>
      </c>
      <c r="G638" s="2">
        <f>'Moving Avg'!F638</f>
        <v>1.5875300000000001</v>
      </c>
      <c r="H638" s="2">
        <f>'Moving Avg'!G638</f>
        <v>1.6016300000000003</v>
      </c>
      <c r="I638" s="2">
        <f>'Moving Avg'!H638</f>
        <v>1.4889089999999998</v>
      </c>
      <c r="J638" s="5" t="str">
        <f>OBV!F638</f>
        <v>BULLISH</v>
      </c>
      <c r="K638" s="5" t="str">
        <f>OBV!G638</f>
        <v>STRONG</v>
      </c>
      <c r="L638" s="5" t="str">
        <f>OBV!H638</f>
        <v>BULLISH DIVERGENCE</v>
      </c>
      <c r="M638" s="7">
        <f t="shared" si="90"/>
        <v>25</v>
      </c>
      <c r="N638" s="7">
        <f t="shared" si="91"/>
        <v>0</v>
      </c>
      <c r="O638" s="7">
        <f t="shared" si="92"/>
        <v>50</v>
      </c>
      <c r="P638" s="7">
        <f t="shared" si="93"/>
        <v>83</v>
      </c>
      <c r="Q638" s="8">
        <f t="shared" si="94"/>
        <v>28.7</v>
      </c>
      <c r="R638" s="8">
        <f t="shared" si="95"/>
        <v>43.25</v>
      </c>
      <c r="S638" s="8">
        <f t="shared" si="96"/>
        <v>53.6</v>
      </c>
      <c r="T638" s="8">
        <f t="shared" si="97"/>
        <v>39.5</v>
      </c>
      <c r="U638" s="7">
        <f t="shared" si="98"/>
        <v>41.85</v>
      </c>
      <c r="V638" s="7">
        <f t="shared" si="99"/>
        <v>41.262500000000003</v>
      </c>
    </row>
    <row r="639" spans="1:22" ht="13.5" x14ac:dyDescent="0.25">
      <c r="A639" s="3">
        <f>RSI!A639</f>
        <v>43234</v>
      </c>
      <c r="B639" s="2">
        <f>RSI!B639</f>
        <v>1.5138</v>
      </c>
      <c r="C639" s="2">
        <f>RSI!I639</f>
        <v>35.636576901700607</v>
      </c>
      <c r="D639" s="2">
        <f>MACD!E639</f>
        <v>1.6485301135875874E-2</v>
      </c>
      <c r="E639" s="2">
        <f>MACD!F639</f>
        <v>1.3769824868983168E-2</v>
      </c>
      <c r="F639" s="2">
        <f>'Moving Avg'!D639</f>
        <v>1.54484</v>
      </c>
      <c r="G639" s="2">
        <f>'Moving Avg'!F639</f>
        <v>1.5823549999999997</v>
      </c>
      <c r="H639" s="2">
        <f>'Moving Avg'!G639</f>
        <v>1.5995600000000005</v>
      </c>
      <c r="I639" s="2">
        <f>'Moving Avg'!H639</f>
        <v>1.4890709999999998</v>
      </c>
      <c r="J639" s="5" t="str">
        <f>OBV!F639</f>
        <v>BEARISH</v>
      </c>
      <c r="K639" s="5" t="str">
        <f>OBV!G639</f>
        <v>WEAK</v>
      </c>
      <c r="L639" s="5" t="str">
        <f>OBV!H639</f>
        <v>CONFIRMED BEARISH</v>
      </c>
      <c r="M639" s="7">
        <f t="shared" si="90"/>
        <v>25</v>
      </c>
      <c r="N639" s="7">
        <f t="shared" si="91"/>
        <v>0</v>
      </c>
      <c r="O639" s="7">
        <f t="shared" si="92"/>
        <v>50</v>
      </c>
      <c r="P639" s="7">
        <f t="shared" si="93"/>
        <v>0</v>
      </c>
      <c r="Q639" s="8">
        <f t="shared" si="94"/>
        <v>16.25</v>
      </c>
      <c r="R639" s="8">
        <f t="shared" si="95"/>
        <v>22.5</v>
      </c>
      <c r="S639" s="8">
        <f t="shared" si="96"/>
        <v>16.25</v>
      </c>
      <c r="T639" s="8">
        <f t="shared" si="97"/>
        <v>18.75</v>
      </c>
      <c r="U639" s="7">
        <f t="shared" si="98"/>
        <v>18.333333333333332</v>
      </c>
      <c r="V639" s="7">
        <f t="shared" si="99"/>
        <v>18.4375</v>
      </c>
    </row>
    <row r="640" spans="1:22" ht="13.5" x14ac:dyDescent="0.25">
      <c r="A640" s="3">
        <f>RSI!A640</f>
        <v>43235</v>
      </c>
      <c r="B640" s="2">
        <f>RSI!B640</f>
        <v>1.5526</v>
      </c>
      <c r="C640" s="2">
        <f>RSI!I640</f>
        <v>45.061370670562368</v>
      </c>
      <c r="D640" s="2">
        <f>MACD!E640</f>
        <v>1.6872823017449079E-2</v>
      </c>
      <c r="E640" s="2">
        <f>MACD!F640</f>
        <v>1.4390424498676351E-2</v>
      </c>
      <c r="F640" s="2">
        <f>'Moving Avg'!D640</f>
        <v>1.54226</v>
      </c>
      <c r="G640" s="2">
        <f>'Moving Avg'!F640</f>
        <v>1.5791200000000001</v>
      </c>
      <c r="H640" s="2">
        <f>'Moving Avg'!G640</f>
        <v>1.5976200000000003</v>
      </c>
      <c r="I640" s="2">
        <f>'Moving Avg'!H640</f>
        <v>1.4894270000000001</v>
      </c>
      <c r="J640" s="5" t="str">
        <f>OBV!F640</f>
        <v>BEARISH</v>
      </c>
      <c r="K640" s="5" t="str">
        <f>OBV!G640</f>
        <v>WEAK</v>
      </c>
      <c r="L640" s="5" t="str">
        <f>OBV!H640</f>
        <v>CONFIRMED BEARISH</v>
      </c>
      <c r="M640" s="7">
        <f t="shared" si="90"/>
        <v>25</v>
      </c>
      <c r="N640" s="7">
        <f t="shared" si="91"/>
        <v>0</v>
      </c>
      <c r="O640" s="7">
        <f t="shared" si="92"/>
        <v>50</v>
      </c>
      <c r="P640" s="7">
        <f t="shared" si="93"/>
        <v>0</v>
      </c>
      <c r="Q640" s="8">
        <f t="shared" si="94"/>
        <v>16.25</v>
      </c>
      <c r="R640" s="8">
        <f t="shared" si="95"/>
        <v>22.5</v>
      </c>
      <c r="S640" s="8">
        <f t="shared" si="96"/>
        <v>16.25</v>
      </c>
      <c r="T640" s="8">
        <f t="shared" si="97"/>
        <v>18.75</v>
      </c>
      <c r="U640" s="7">
        <f t="shared" si="98"/>
        <v>18.333333333333332</v>
      </c>
      <c r="V640" s="7">
        <f t="shared" si="99"/>
        <v>18.4375</v>
      </c>
    </row>
    <row r="641" spans="1:22" ht="13.5" x14ac:dyDescent="0.25">
      <c r="A641" s="3">
        <f>RSI!A641</f>
        <v>43236</v>
      </c>
      <c r="B641" s="2">
        <f>RSI!B641</f>
        <v>1.5526</v>
      </c>
      <c r="C641" s="2">
        <f>RSI!I641</f>
        <v>45.061370670562368</v>
      </c>
      <c r="D641" s="2">
        <f>MACD!E641</f>
        <v>1.7352245311930137E-2</v>
      </c>
      <c r="E641" s="2">
        <f>MACD!F641</f>
        <v>1.4982788661327108E-2</v>
      </c>
      <c r="F641" s="2">
        <f>'Moving Avg'!D641</f>
        <v>1.5396799999999999</v>
      </c>
      <c r="G641" s="2">
        <f>'Moving Avg'!F641</f>
        <v>1.5758849999999995</v>
      </c>
      <c r="H641" s="2">
        <f>'Moving Avg'!G641</f>
        <v>1.5956799999999998</v>
      </c>
      <c r="I641" s="2">
        <f>'Moving Avg'!H641</f>
        <v>1.4897504999999998</v>
      </c>
      <c r="J641" s="5" t="str">
        <f>OBV!F641</f>
        <v>BEARISH</v>
      </c>
      <c r="K641" s="5" t="str">
        <f>OBV!G641</f>
        <v>WEAK</v>
      </c>
      <c r="L641" s="5" t="str">
        <f>OBV!H641</f>
        <v>CONFIRMED BEARISH</v>
      </c>
      <c r="M641" s="7">
        <f t="shared" si="90"/>
        <v>25</v>
      </c>
      <c r="N641" s="7">
        <f t="shared" si="91"/>
        <v>0</v>
      </c>
      <c r="O641" s="7">
        <f t="shared" si="92"/>
        <v>50</v>
      </c>
      <c r="P641" s="7">
        <f t="shared" si="93"/>
        <v>0</v>
      </c>
      <c r="Q641" s="8">
        <f t="shared" si="94"/>
        <v>16.25</v>
      </c>
      <c r="R641" s="8">
        <f t="shared" si="95"/>
        <v>22.5</v>
      </c>
      <c r="S641" s="8">
        <f t="shared" si="96"/>
        <v>16.25</v>
      </c>
      <c r="T641" s="8">
        <f t="shared" si="97"/>
        <v>18.75</v>
      </c>
      <c r="U641" s="7">
        <f t="shared" si="98"/>
        <v>18.333333333333332</v>
      </c>
      <c r="V641" s="7">
        <f t="shared" si="99"/>
        <v>18.4375</v>
      </c>
    </row>
    <row r="642" spans="1:22" ht="13.5" x14ac:dyDescent="0.25">
      <c r="A642" s="3">
        <f>RSI!A642</f>
        <v>43237</v>
      </c>
      <c r="B642" s="2">
        <f>RSI!B642</f>
        <v>1.5461</v>
      </c>
      <c r="C642" s="2">
        <f>RSI!I642</f>
        <v>43.81483446977532</v>
      </c>
      <c r="D642" s="2">
        <f>MACD!E642</f>
        <v>1.8379687333965888E-2</v>
      </c>
      <c r="E642" s="2">
        <f>MACD!F642</f>
        <v>1.5662168395854867E-2</v>
      </c>
      <c r="F642" s="2">
        <f>'Moving Avg'!D642</f>
        <v>1.54484</v>
      </c>
      <c r="G642" s="2">
        <f>'Moving Avg'!F642</f>
        <v>1.5723249999999995</v>
      </c>
      <c r="H642" s="2">
        <f>'Moving Avg'!G642</f>
        <v>1.5942559999999997</v>
      </c>
      <c r="I642" s="2">
        <f>'Moving Avg'!H642</f>
        <v>1.4900740000000001</v>
      </c>
      <c r="J642" s="5" t="str">
        <f>OBV!F642</f>
        <v>BEARISH</v>
      </c>
      <c r="K642" s="5" t="str">
        <f>OBV!G642</f>
        <v>WEAK</v>
      </c>
      <c r="L642" s="5" t="str">
        <f>OBV!H642</f>
        <v>BEARISH DIVERGENCE</v>
      </c>
      <c r="M642" s="7">
        <f t="shared" ref="M642:M705" si="100">IF(C642&lt;30,50, IF(C642&gt;70, 0, 25))</f>
        <v>25</v>
      </c>
      <c r="N642" s="7">
        <f t="shared" ref="N642:N705" si="101">IF(E642-D642&gt;0.02, 100, IF(E642-D642&lt;0,0,45))</f>
        <v>0</v>
      </c>
      <c r="O642" s="7">
        <f t="shared" ref="O642:O705" si="102">IF(F642-I642&gt;10,100,IF(F642-I642&gt;5,75, IF(F642-I642&gt;0,50,0)))</f>
        <v>50</v>
      </c>
      <c r="P642" s="7">
        <f t="shared" ref="P642:P705" si="103">IF(L642="confirmed bullish", 34, IF(L642="bullish divergence",17, 0))+IF(J642="bullish",33,IF(J642="bearish",0,16.5))+IF(K642="strong",33,IF(K642="weak",0,16.5))</f>
        <v>0</v>
      </c>
      <c r="Q642" s="8">
        <f t="shared" si="94"/>
        <v>16.25</v>
      </c>
      <c r="R642" s="8">
        <f t="shared" si="95"/>
        <v>22.5</v>
      </c>
      <c r="S642" s="8">
        <f t="shared" si="96"/>
        <v>16.25</v>
      </c>
      <c r="T642" s="8">
        <f t="shared" si="97"/>
        <v>18.75</v>
      </c>
      <c r="U642" s="7">
        <f t="shared" si="98"/>
        <v>18.333333333333332</v>
      </c>
      <c r="V642" s="7">
        <f t="shared" si="99"/>
        <v>18.4375</v>
      </c>
    </row>
    <row r="643" spans="1:22" ht="13.5" x14ac:dyDescent="0.25">
      <c r="A643" s="3">
        <f>RSI!A643</f>
        <v>43238</v>
      </c>
      <c r="B643" s="2">
        <f>RSI!B643</f>
        <v>1.5461</v>
      </c>
      <c r="C643" s="2">
        <f>RSI!I643</f>
        <v>43.81483446977532</v>
      </c>
      <c r="D643" s="2">
        <f>MACD!E643</f>
        <v>1.8432758008393169E-2</v>
      </c>
      <c r="E643" s="2">
        <f>MACD!F643</f>
        <v>1.6216286318362527E-2</v>
      </c>
      <c r="F643" s="2">
        <f>'Moving Avg'!D643</f>
        <v>1.5422400000000001</v>
      </c>
      <c r="G643" s="2">
        <f>'Moving Avg'!F643</f>
        <v>1.5687649999999997</v>
      </c>
      <c r="H643" s="2">
        <f>'Moving Avg'!G643</f>
        <v>1.5928319999999996</v>
      </c>
      <c r="I643" s="2">
        <f>'Moving Avg'!H643</f>
        <v>1.4903975</v>
      </c>
      <c r="J643" s="5" t="str">
        <f>OBV!F643</f>
        <v>BEARISH</v>
      </c>
      <c r="K643" s="5" t="str">
        <f>OBV!G643</f>
        <v>WEAK</v>
      </c>
      <c r="L643" s="5" t="str">
        <f>OBV!H643</f>
        <v>CONFIRMED BEARISH</v>
      </c>
      <c r="M643" s="7">
        <f t="shared" si="100"/>
        <v>25</v>
      </c>
      <c r="N643" s="7">
        <f t="shared" si="101"/>
        <v>0</v>
      </c>
      <c r="O643" s="7">
        <f t="shared" si="102"/>
        <v>50</v>
      </c>
      <c r="P643" s="7">
        <f t="shared" si="103"/>
        <v>0</v>
      </c>
      <c r="Q643" s="8">
        <f t="shared" ref="Q643:Q706" si="104">0.35*M643+N643*0.35+O643*0.15+P643*0.15</f>
        <v>16.25</v>
      </c>
      <c r="R643" s="8">
        <f t="shared" ref="R643:R706" si="105">M643*0.2+N643*0.2+O643*0.35+P643*0.25</f>
        <v>22.5</v>
      </c>
      <c r="S643" s="8">
        <f t="shared" ref="S643:S706" si="106">M643*0.15+N643*0.15+O643*0.25+P643*0.45</f>
        <v>16.25</v>
      </c>
      <c r="T643" s="8">
        <f t="shared" ref="T643:T706" si="107">0.25*SUM(M643:P643)</f>
        <v>18.75</v>
      </c>
      <c r="U643" s="7">
        <f t="shared" ref="U643:U706" si="108">SUM(Q643:S643)/3</f>
        <v>18.333333333333332</v>
      </c>
      <c r="V643" s="7">
        <f t="shared" ref="V643:V706" si="109">SUM(Q643:T643)/4</f>
        <v>18.4375</v>
      </c>
    </row>
    <row r="644" spans="1:22" ht="13.5" x14ac:dyDescent="0.25">
      <c r="A644" s="3">
        <f>RSI!A644</f>
        <v>43241</v>
      </c>
      <c r="B644" s="2">
        <f>RSI!B644</f>
        <v>1.5590999999999999</v>
      </c>
      <c r="C644" s="2">
        <f>RSI!I644</f>
        <v>47.202593046236835</v>
      </c>
      <c r="D644" s="2">
        <f>MACD!E644</f>
        <v>2.0655160867179001E-2</v>
      </c>
      <c r="E644" s="2">
        <f>MACD!F644</f>
        <v>1.7104061228125821E-2</v>
      </c>
      <c r="F644" s="2">
        <f>'Moving Avg'!D644</f>
        <v>1.5512999999999999</v>
      </c>
      <c r="G644" s="2">
        <f>'Moving Avg'!F644</f>
        <v>1.5665</v>
      </c>
      <c r="H644" s="2">
        <f>'Moving Avg'!G644</f>
        <v>1.5916679999999996</v>
      </c>
      <c r="I644" s="2">
        <f>'Moving Avg'!H644</f>
        <v>1.4908180000000004</v>
      </c>
      <c r="J644" s="5" t="str">
        <f>OBV!F644</f>
        <v>BULLISH</v>
      </c>
      <c r="K644" s="5" t="str">
        <f>OBV!G644</f>
        <v>NEUTRAL</v>
      </c>
      <c r="L644" s="5" t="str">
        <f>OBV!H644</f>
        <v>CONFIRMED BULLISH</v>
      </c>
      <c r="M644" s="7">
        <f t="shared" si="100"/>
        <v>25</v>
      </c>
      <c r="N644" s="7">
        <f t="shared" si="101"/>
        <v>0</v>
      </c>
      <c r="O644" s="7">
        <f t="shared" si="102"/>
        <v>50</v>
      </c>
      <c r="P644" s="7">
        <f t="shared" si="103"/>
        <v>83.5</v>
      </c>
      <c r="Q644" s="8">
        <f t="shared" si="104"/>
        <v>28.774999999999999</v>
      </c>
      <c r="R644" s="8">
        <f t="shared" si="105"/>
        <v>43.375</v>
      </c>
      <c r="S644" s="8">
        <f t="shared" si="106"/>
        <v>53.825000000000003</v>
      </c>
      <c r="T644" s="8">
        <f t="shared" si="107"/>
        <v>39.625</v>
      </c>
      <c r="U644" s="7">
        <f t="shared" si="108"/>
        <v>41.991666666666667</v>
      </c>
      <c r="V644" s="7">
        <f t="shared" si="109"/>
        <v>41.400000000000006</v>
      </c>
    </row>
    <row r="645" spans="1:22" ht="13.5" x14ac:dyDescent="0.25">
      <c r="A645" s="3">
        <f>RSI!A645</f>
        <v>43242</v>
      </c>
      <c r="B645" s="2">
        <f>RSI!B645</f>
        <v>1.5526</v>
      </c>
      <c r="C645" s="2">
        <f>RSI!I645</f>
        <v>45.718247377167508</v>
      </c>
      <c r="D645" s="2">
        <f>MACD!E645</f>
        <v>1.8100004578567752E-2</v>
      </c>
      <c r="E645" s="2">
        <f>MACD!F645</f>
        <v>1.7303249898214208E-2</v>
      </c>
      <c r="F645" s="2">
        <f>'Moving Avg'!D645</f>
        <v>1.5512999999999999</v>
      </c>
      <c r="G645" s="2">
        <f>'Moving Avg'!F645</f>
        <v>1.5642349999999996</v>
      </c>
      <c r="H645" s="2">
        <f>'Moving Avg'!G645</f>
        <v>1.5906319999999996</v>
      </c>
      <c r="I645" s="2">
        <f>'Moving Avg'!H645</f>
        <v>1.4912710000000005</v>
      </c>
      <c r="J645" s="5" t="str">
        <f>OBV!F645</f>
        <v>BEARISH</v>
      </c>
      <c r="K645" s="5" t="str">
        <f>OBV!G645</f>
        <v>WEAK</v>
      </c>
      <c r="L645" s="5" t="str">
        <f>OBV!H645</f>
        <v>NEUTRAL</v>
      </c>
      <c r="M645" s="7">
        <f t="shared" si="100"/>
        <v>25</v>
      </c>
      <c r="N645" s="7">
        <f t="shared" si="101"/>
        <v>0</v>
      </c>
      <c r="O645" s="7">
        <f t="shared" si="102"/>
        <v>50</v>
      </c>
      <c r="P645" s="7">
        <f t="shared" si="103"/>
        <v>0</v>
      </c>
      <c r="Q645" s="8">
        <f t="shared" si="104"/>
        <v>16.25</v>
      </c>
      <c r="R645" s="8">
        <f t="shared" si="105"/>
        <v>22.5</v>
      </c>
      <c r="S645" s="8">
        <f t="shared" si="106"/>
        <v>16.25</v>
      </c>
      <c r="T645" s="8">
        <f t="shared" si="107"/>
        <v>18.75</v>
      </c>
      <c r="U645" s="7">
        <f t="shared" si="108"/>
        <v>18.333333333333332</v>
      </c>
      <c r="V645" s="7">
        <f t="shared" si="109"/>
        <v>18.4375</v>
      </c>
    </row>
    <row r="646" spans="1:22" ht="13.5" x14ac:dyDescent="0.25">
      <c r="A646" s="3">
        <f>RSI!A646</f>
        <v>43243</v>
      </c>
      <c r="B646" s="2">
        <f>RSI!B646</f>
        <v>1.5526</v>
      </c>
      <c r="C646" s="2">
        <f>RSI!I646</f>
        <v>45.718247377167508</v>
      </c>
      <c r="D646" s="2">
        <f>MACD!E646</f>
        <v>1.6038842192008351E-2</v>
      </c>
      <c r="E646" s="2">
        <f>MACD!F646</f>
        <v>1.7050368356973038E-2</v>
      </c>
      <c r="F646" s="2">
        <f>'Moving Avg'!D646</f>
        <v>1.5512999999999999</v>
      </c>
      <c r="G646" s="2">
        <f>'Moving Avg'!F646</f>
        <v>1.5619699999999999</v>
      </c>
      <c r="H646" s="2">
        <f>'Moving Avg'!G646</f>
        <v>1.5893379999999997</v>
      </c>
      <c r="I646" s="2">
        <f>'Moving Avg'!H646</f>
        <v>1.4916270000000003</v>
      </c>
      <c r="J646" s="5" t="str">
        <f>OBV!F646</f>
        <v>BEARISH</v>
      </c>
      <c r="K646" s="5" t="str">
        <f>OBV!G646</f>
        <v>WEAK</v>
      </c>
      <c r="L646" s="5" t="str">
        <f>OBV!H646</f>
        <v>NEUTRAL</v>
      </c>
      <c r="M646" s="7">
        <f t="shared" si="100"/>
        <v>25</v>
      </c>
      <c r="N646" s="7">
        <f t="shared" si="101"/>
        <v>45</v>
      </c>
      <c r="O646" s="7">
        <f t="shared" si="102"/>
        <v>50</v>
      </c>
      <c r="P646" s="7">
        <f t="shared" si="103"/>
        <v>0</v>
      </c>
      <c r="Q646" s="8">
        <f t="shared" si="104"/>
        <v>32</v>
      </c>
      <c r="R646" s="8">
        <f t="shared" si="105"/>
        <v>31.5</v>
      </c>
      <c r="S646" s="8">
        <f t="shared" si="106"/>
        <v>23</v>
      </c>
      <c r="T646" s="8">
        <f t="shared" si="107"/>
        <v>30</v>
      </c>
      <c r="U646" s="7">
        <f t="shared" si="108"/>
        <v>28.833333333333332</v>
      </c>
      <c r="V646" s="7">
        <f t="shared" si="109"/>
        <v>29.125</v>
      </c>
    </row>
    <row r="647" spans="1:22" ht="13.5" x14ac:dyDescent="0.25">
      <c r="A647" s="3">
        <f>RSI!A647</f>
        <v>43244</v>
      </c>
      <c r="B647" s="2">
        <f>RSI!B647</f>
        <v>1.5526</v>
      </c>
      <c r="C647" s="2">
        <f>RSI!I647</f>
        <v>45.718247377167508</v>
      </c>
      <c r="D647" s="2">
        <f>MACD!E647</f>
        <v>7.4343549410913479E-3</v>
      </c>
      <c r="E647" s="2">
        <f>MACD!F647</f>
        <v>1.51271656737967E-2</v>
      </c>
      <c r="F647" s="2">
        <f>'Moving Avg'!D647</f>
        <v>1.5526</v>
      </c>
      <c r="G647" s="2">
        <f>'Moving Avg'!F647</f>
        <v>1.5619699999999994</v>
      </c>
      <c r="H647" s="2">
        <f>'Moving Avg'!G647</f>
        <v>1.5880439999999996</v>
      </c>
      <c r="I647" s="2">
        <f>'Moving Avg'!H647</f>
        <v>1.4920475000000002</v>
      </c>
      <c r="J647" s="5" t="str">
        <f>OBV!F647</f>
        <v>BEARISH</v>
      </c>
      <c r="K647" s="5" t="str">
        <f>OBV!G647</f>
        <v>WEAK</v>
      </c>
      <c r="L647" s="5" t="str">
        <f>OBV!H647</f>
        <v>BEARISH DIVERGENCE</v>
      </c>
      <c r="M647" s="7">
        <f t="shared" si="100"/>
        <v>25</v>
      </c>
      <c r="N647" s="7">
        <f t="shared" si="101"/>
        <v>45</v>
      </c>
      <c r="O647" s="7">
        <f t="shared" si="102"/>
        <v>50</v>
      </c>
      <c r="P647" s="7">
        <f t="shared" si="103"/>
        <v>0</v>
      </c>
      <c r="Q647" s="8">
        <f t="shared" si="104"/>
        <v>32</v>
      </c>
      <c r="R647" s="8">
        <f t="shared" si="105"/>
        <v>31.5</v>
      </c>
      <c r="S647" s="8">
        <f t="shared" si="106"/>
        <v>23</v>
      </c>
      <c r="T647" s="8">
        <f t="shared" si="107"/>
        <v>30</v>
      </c>
      <c r="U647" s="7">
        <f t="shared" si="108"/>
        <v>28.833333333333332</v>
      </c>
      <c r="V647" s="7">
        <f t="shared" si="109"/>
        <v>29.125</v>
      </c>
    </row>
    <row r="648" spans="1:22" ht="13.5" x14ac:dyDescent="0.25">
      <c r="A648" s="3">
        <f>RSI!A648</f>
        <v>43245</v>
      </c>
      <c r="B648" s="2">
        <f>RSI!B648</f>
        <v>1.5526</v>
      </c>
      <c r="C648" s="2">
        <f>RSI!I648</f>
        <v>45.718247377167508</v>
      </c>
      <c r="D648" s="2">
        <f>MACD!E648</f>
        <v>6.209365158280411E-3</v>
      </c>
      <c r="E648" s="2">
        <f>MACD!F648</f>
        <v>1.3343605570693442E-2</v>
      </c>
      <c r="F648" s="2">
        <f>'Moving Avg'!D648</f>
        <v>1.5539000000000001</v>
      </c>
      <c r="G648" s="2">
        <f>'Moving Avg'!F648</f>
        <v>1.5603549999999995</v>
      </c>
      <c r="H648" s="2">
        <f>'Moving Avg'!G648</f>
        <v>1.5867499999999994</v>
      </c>
      <c r="I648" s="2">
        <f>'Moving Avg'!H648</f>
        <v>1.4924355</v>
      </c>
      <c r="J648" s="5" t="str">
        <f>OBV!F648</f>
        <v>BEARISH</v>
      </c>
      <c r="K648" s="5" t="str">
        <f>OBV!G648</f>
        <v>WEAK</v>
      </c>
      <c r="L648" s="5" t="str">
        <f>OBV!H648</f>
        <v>BEARISH DIVERGENCE</v>
      </c>
      <c r="M648" s="7">
        <f t="shared" si="100"/>
        <v>25</v>
      </c>
      <c r="N648" s="7">
        <f t="shared" si="101"/>
        <v>45</v>
      </c>
      <c r="O648" s="7">
        <f t="shared" si="102"/>
        <v>50</v>
      </c>
      <c r="P648" s="7">
        <f t="shared" si="103"/>
        <v>0</v>
      </c>
      <c r="Q648" s="8">
        <f t="shared" si="104"/>
        <v>32</v>
      </c>
      <c r="R648" s="8">
        <f t="shared" si="105"/>
        <v>31.5</v>
      </c>
      <c r="S648" s="8">
        <f t="shared" si="106"/>
        <v>23</v>
      </c>
      <c r="T648" s="8">
        <f t="shared" si="107"/>
        <v>30</v>
      </c>
      <c r="U648" s="7">
        <f t="shared" si="108"/>
        <v>28.833333333333332</v>
      </c>
      <c r="V648" s="7">
        <f t="shared" si="109"/>
        <v>29.125</v>
      </c>
    </row>
    <row r="649" spans="1:22" ht="13.5" x14ac:dyDescent="0.25">
      <c r="A649" s="3">
        <f>RSI!A649</f>
        <v>43248</v>
      </c>
      <c r="B649" s="2">
        <f>RSI!B649</f>
        <v>1.5461</v>
      </c>
      <c r="C649" s="2">
        <f>RSI!I649</f>
        <v>43.862981836575472</v>
      </c>
      <c r="D649" s="2">
        <f>MACD!E649</f>
        <v>-1.2348218813378331E-3</v>
      </c>
      <c r="E649" s="2">
        <f>MACD!F649</f>
        <v>1.0427920080287189E-2</v>
      </c>
      <c r="F649" s="2">
        <f>'Moving Avg'!D649</f>
        <v>1.5512999999999999</v>
      </c>
      <c r="G649" s="2">
        <f>'Moving Avg'!F649</f>
        <v>1.5584149999999997</v>
      </c>
      <c r="H649" s="2">
        <f>'Moving Avg'!G649</f>
        <v>1.5858439999999996</v>
      </c>
      <c r="I649" s="2">
        <f>'Moving Avg'!H649</f>
        <v>1.4928234999999999</v>
      </c>
      <c r="J649" s="5" t="str">
        <f>OBV!F649</f>
        <v>BEARISH</v>
      </c>
      <c r="K649" s="5" t="str">
        <f>OBV!G649</f>
        <v>WEAK</v>
      </c>
      <c r="L649" s="5" t="str">
        <f>OBV!H649</f>
        <v>CONFIRMED BEARISH</v>
      </c>
      <c r="M649" s="7">
        <f t="shared" si="100"/>
        <v>25</v>
      </c>
      <c r="N649" s="7">
        <f t="shared" si="101"/>
        <v>45</v>
      </c>
      <c r="O649" s="7">
        <f t="shared" si="102"/>
        <v>50</v>
      </c>
      <c r="P649" s="7">
        <f t="shared" si="103"/>
        <v>0</v>
      </c>
      <c r="Q649" s="8">
        <f t="shared" si="104"/>
        <v>32</v>
      </c>
      <c r="R649" s="8">
        <f t="shared" si="105"/>
        <v>31.5</v>
      </c>
      <c r="S649" s="8">
        <f t="shared" si="106"/>
        <v>23</v>
      </c>
      <c r="T649" s="8">
        <f t="shared" si="107"/>
        <v>30</v>
      </c>
      <c r="U649" s="7">
        <f t="shared" si="108"/>
        <v>28.833333333333332</v>
      </c>
      <c r="V649" s="7">
        <f t="shared" si="109"/>
        <v>29.125</v>
      </c>
    </row>
    <row r="650" spans="1:22" ht="13.5" x14ac:dyDescent="0.25">
      <c r="A650" s="3">
        <f>RSI!A650</f>
        <v>43249</v>
      </c>
      <c r="B650" s="2">
        <f>RSI!B650</f>
        <v>1.5397000000000001</v>
      </c>
      <c r="C650" s="2">
        <f>RSI!I650</f>
        <v>42.053437186328395</v>
      </c>
      <c r="D650" s="2">
        <f>MACD!E650</f>
        <v>-9.7787643509761324E-4</v>
      </c>
      <c r="E650" s="2">
        <f>MACD!F650</f>
        <v>8.1467607772102279E-3</v>
      </c>
      <c r="F650" s="2">
        <f>'Moving Avg'!D650</f>
        <v>1.5487199999999999</v>
      </c>
      <c r="G650" s="2">
        <f>'Moving Avg'!F650</f>
        <v>1.5561549999999997</v>
      </c>
      <c r="H650" s="2">
        <f>'Moving Avg'!G650</f>
        <v>1.5844219999999996</v>
      </c>
      <c r="I650" s="2">
        <f>'Moving Avg'!H650</f>
        <v>1.4932439999999998</v>
      </c>
      <c r="J650" s="5" t="str">
        <f>OBV!F650</f>
        <v>BEARISH</v>
      </c>
      <c r="K650" s="5" t="str">
        <f>OBV!G650</f>
        <v>WEAK</v>
      </c>
      <c r="L650" s="5" t="str">
        <f>OBV!H650</f>
        <v>CONFIRMED BEARISH</v>
      </c>
      <c r="M650" s="7">
        <f t="shared" si="100"/>
        <v>25</v>
      </c>
      <c r="N650" s="7">
        <f t="shared" si="101"/>
        <v>45</v>
      </c>
      <c r="O650" s="7">
        <f t="shared" si="102"/>
        <v>50</v>
      </c>
      <c r="P650" s="7">
        <f t="shared" si="103"/>
        <v>0</v>
      </c>
      <c r="Q650" s="8">
        <f t="shared" si="104"/>
        <v>32</v>
      </c>
      <c r="R650" s="8">
        <f t="shared" si="105"/>
        <v>31.5</v>
      </c>
      <c r="S650" s="8">
        <f t="shared" si="106"/>
        <v>23</v>
      </c>
      <c r="T650" s="8">
        <f t="shared" si="107"/>
        <v>30</v>
      </c>
      <c r="U650" s="7">
        <f t="shared" si="108"/>
        <v>28.833333333333332</v>
      </c>
      <c r="V650" s="7">
        <f t="shared" si="109"/>
        <v>29.125</v>
      </c>
    </row>
    <row r="651" spans="1:22" ht="13.5" x14ac:dyDescent="0.25">
      <c r="A651" s="3">
        <f>RSI!A651</f>
        <v>43250</v>
      </c>
      <c r="B651" s="2">
        <f>RSI!B651</f>
        <v>1.5526</v>
      </c>
      <c r="C651" s="2">
        <f>RSI!I651</f>
        <v>46.816058905590801</v>
      </c>
      <c r="D651" s="2">
        <f>MACD!E651</f>
        <v>-1.5739690178429022E-3</v>
      </c>
      <c r="E651" s="2">
        <f>MACD!F651</f>
        <v>6.2026148181996022E-3</v>
      </c>
      <c r="F651" s="2">
        <f>'Moving Avg'!D651</f>
        <v>1.5487199999999999</v>
      </c>
      <c r="G651" s="2">
        <f>'Moving Avg'!F651</f>
        <v>1.5545399999999998</v>
      </c>
      <c r="H651" s="2">
        <f>'Moving Avg'!G651</f>
        <v>1.5832579999999996</v>
      </c>
      <c r="I651" s="2">
        <f>'Moving Avg'!H651</f>
        <v>1.4937289999999999</v>
      </c>
      <c r="J651" s="5" t="str">
        <f>OBV!F651</f>
        <v>BULLISH</v>
      </c>
      <c r="K651" s="5" t="str">
        <f>OBV!G651</f>
        <v>STRONG</v>
      </c>
      <c r="L651" s="5" t="str">
        <f>OBV!H651</f>
        <v>NEUTRAL</v>
      </c>
      <c r="M651" s="7">
        <f t="shared" si="100"/>
        <v>25</v>
      </c>
      <c r="N651" s="7">
        <f t="shared" si="101"/>
        <v>45</v>
      </c>
      <c r="O651" s="7">
        <f t="shared" si="102"/>
        <v>50</v>
      </c>
      <c r="P651" s="7">
        <f t="shared" si="103"/>
        <v>66</v>
      </c>
      <c r="Q651" s="8">
        <f t="shared" si="104"/>
        <v>41.9</v>
      </c>
      <c r="R651" s="8">
        <f t="shared" si="105"/>
        <v>48</v>
      </c>
      <c r="S651" s="8">
        <f t="shared" si="106"/>
        <v>52.7</v>
      </c>
      <c r="T651" s="8">
        <f t="shared" si="107"/>
        <v>46.5</v>
      </c>
      <c r="U651" s="7">
        <f t="shared" si="108"/>
        <v>47.533333333333339</v>
      </c>
      <c r="V651" s="7">
        <f t="shared" si="109"/>
        <v>47.275000000000006</v>
      </c>
    </row>
    <row r="652" spans="1:22" ht="13.5" x14ac:dyDescent="0.25">
      <c r="A652" s="3">
        <f>RSI!A652</f>
        <v>43251</v>
      </c>
      <c r="B652" s="2">
        <f>RSI!B652</f>
        <v>1.5526</v>
      </c>
      <c r="C652" s="2">
        <f>RSI!I652</f>
        <v>46.816058905590801</v>
      </c>
      <c r="D652" s="2">
        <f>MACD!E652</f>
        <v>-3.0230561522688326E-3</v>
      </c>
      <c r="E652" s="2">
        <f>MACD!F652</f>
        <v>4.3574806241059149E-3</v>
      </c>
      <c r="F652" s="2">
        <f>'Moving Avg'!D652</f>
        <v>1.5487199999999999</v>
      </c>
      <c r="G652" s="2">
        <f>'Moving Avg'!F652</f>
        <v>1.5529249999999994</v>
      </c>
      <c r="H652" s="2">
        <f>'Moving Avg'!G652</f>
        <v>1.5826119999999995</v>
      </c>
      <c r="I652" s="2">
        <f>'Moving Avg'!H652</f>
        <v>1.4940525</v>
      </c>
      <c r="J652" s="5" t="str">
        <f>OBV!F652</f>
        <v>BULLISH</v>
      </c>
      <c r="K652" s="5" t="str">
        <f>OBV!G652</f>
        <v>STRONG</v>
      </c>
      <c r="L652" s="5" t="str">
        <f>OBV!H652</f>
        <v>NEUTRAL</v>
      </c>
      <c r="M652" s="7">
        <f t="shared" si="100"/>
        <v>25</v>
      </c>
      <c r="N652" s="7">
        <f t="shared" si="101"/>
        <v>45</v>
      </c>
      <c r="O652" s="7">
        <f t="shared" si="102"/>
        <v>50</v>
      </c>
      <c r="P652" s="7">
        <f t="shared" si="103"/>
        <v>66</v>
      </c>
      <c r="Q652" s="8">
        <f t="shared" si="104"/>
        <v>41.9</v>
      </c>
      <c r="R652" s="8">
        <f t="shared" si="105"/>
        <v>48</v>
      </c>
      <c r="S652" s="8">
        <f t="shared" si="106"/>
        <v>52.7</v>
      </c>
      <c r="T652" s="8">
        <f t="shared" si="107"/>
        <v>46.5</v>
      </c>
      <c r="U652" s="7">
        <f t="shared" si="108"/>
        <v>47.533333333333339</v>
      </c>
      <c r="V652" s="7">
        <f t="shared" si="109"/>
        <v>47.275000000000006</v>
      </c>
    </row>
    <row r="653" spans="1:22" ht="13.5" x14ac:dyDescent="0.25">
      <c r="A653" s="3">
        <f>RSI!A653</f>
        <v>43252</v>
      </c>
      <c r="B653" s="2">
        <f>RSI!B653</f>
        <v>1.5913999999999999</v>
      </c>
      <c r="C653" s="2">
        <f>RSI!I653</f>
        <v>58.666446044888637</v>
      </c>
      <c r="D653" s="2">
        <f>MACD!E653</f>
        <v>-7.0720781960240675E-3</v>
      </c>
      <c r="E653" s="2">
        <f>MACD!F653</f>
        <v>2.0715688600799185E-3</v>
      </c>
      <c r="F653" s="2">
        <f>'Moving Avg'!D653</f>
        <v>1.5564800000000001</v>
      </c>
      <c r="G653" s="2">
        <f>'Moving Avg'!F653</f>
        <v>1.5535699999999995</v>
      </c>
      <c r="H653" s="2">
        <f>'Moving Avg'!G653</f>
        <v>1.5820939999999992</v>
      </c>
      <c r="I653" s="2">
        <f>'Moving Avg'!H653</f>
        <v>1.49457</v>
      </c>
      <c r="J653" s="5" t="str">
        <f>OBV!F653</f>
        <v>BULLISH</v>
      </c>
      <c r="K653" s="5" t="str">
        <f>OBV!G653</f>
        <v>STRONG</v>
      </c>
      <c r="L653" s="5" t="str">
        <f>OBV!H653</f>
        <v>CONFIRMED BULLISH</v>
      </c>
      <c r="M653" s="7">
        <f t="shared" si="100"/>
        <v>25</v>
      </c>
      <c r="N653" s="7">
        <f t="shared" si="101"/>
        <v>45</v>
      </c>
      <c r="O653" s="7">
        <f t="shared" si="102"/>
        <v>50</v>
      </c>
      <c r="P653" s="7">
        <f t="shared" si="103"/>
        <v>100</v>
      </c>
      <c r="Q653" s="8">
        <f t="shared" si="104"/>
        <v>47</v>
      </c>
      <c r="R653" s="8">
        <f t="shared" si="105"/>
        <v>56.5</v>
      </c>
      <c r="S653" s="8">
        <f t="shared" si="106"/>
        <v>68</v>
      </c>
      <c r="T653" s="8">
        <f t="shared" si="107"/>
        <v>55</v>
      </c>
      <c r="U653" s="7">
        <f t="shared" si="108"/>
        <v>57.166666666666664</v>
      </c>
      <c r="V653" s="7">
        <f t="shared" si="109"/>
        <v>56.625</v>
      </c>
    </row>
    <row r="654" spans="1:22" ht="13.5" x14ac:dyDescent="0.25">
      <c r="A654" s="3">
        <f>RSI!A654</f>
        <v>43255</v>
      </c>
      <c r="B654" s="2">
        <f>RSI!B654</f>
        <v>1.5849</v>
      </c>
      <c r="C654" s="2">
        <f>RSI!I654</f>
        <v>56.399237003380044</v>
      </c>
      <c r="D654" s="2">
        <f>MACD!E654</f>
        <v>-8.1985532651085435E-3</v>
      </c>
      <c r="E654" s="2">
        <f>MACD!F654</f>
        <v>1.7544435042226181E-5</v>
      </c>
      <c r="F654" s="2">
        <f>'Moving Avg'!D654</f>
        <v>1.5642400000000001</v>
      </c>
      <c r="G654" s="2">
        <f>'Moving Avg'!F654</f>
        <v>1.5529199999999994</v>
      </c>
      <c r="H654" s="2">
        <f>'Moving Avg'!G654</f>
        <v>1.5814459999999997</v>
      </c>
      <c r="I654" s="2">
        <f>'Moving Avg'!H654</f>
        <v>1.495055</v>
      </c>
      <c r="J654" s="5" t="str">
        <f>OBV!F654</f>
        <v>BULLISH</v>
      </c>
      <c r="K654" s="5" t="str">
        <f>OBV!G654</f>
        <v>STRONG</v>
      </c>
      <c r="L654" s="5" t="str">
        <f>OBV!H654</f>
        <v>CONFIRMED BULLISH</v>
      </c>
      <c r="M654" s="7">
        <f t="shared" si="100"/>
        <v>25</v>
      </c>
      <c r="N654" s="7">
        <f t="shared" si="101"/>
        <v>45</v>
      </c>
      <c r="O654" s="7">
        <f t="shared" si="102"/>
        <v>50</v>
      </c>
      <c r="P654" s="7">
        <f t="shared" si="103"/>
        <v>100</v>
      </c>
      <c r="Q654" s="8">
        <f t="shared" si="104"/>
        <v>47</v>
      </c>
      <c r="R654" s="8">
        <f t="shared" si="105"/>
        <v>56.5</v>
      </c>
      <c r="S654" s="8">
        <f t="shared" si="106"/>
        <v>68</v>
      </c>
      <c r="T654" s="8">
        <f t="shared" si="107"/>
        <v>55</v>
      </c>
      <c r="U654" s="7">
        <f t="shared" si="108"/>
        <v>57.166666666666664</v>
      </c>
      <c r="V654" s="7">
        <f t="shared" si="109"/>
        <v>56.625</v>
      </c>
    </row>
    <row r="655" spans="1:22" ht="13.5" x14ac:dyDescent="0.25">
      <c r="A655" s="3">
        <f>RSI!A655</f>
        <v>43256</v>
      </c>
      <c r="B655" s="2">
        <f>RSI!B655</f>
        <v>1.5913999999999999</v>
      </c>
      <c r="C655" s="2">
        <f>RSI!I655</f>
        <v>58.141332151252769</v>
      </c>
      <c r="D655" s="2">
        <f>MACD!E655</f>
        <v>-1.0763186971484151E-2</v>
      </c>
      <c r="E655" s="2">
        <f>MACD!F655</f>
        <v>-2.1386018462630492E-3</v>
      </c>
      <c r="F655" s="2">
        <f>'Moving Avg'!D655</f>
        <v>1.5745800000000001</v>
      </c>
      <c r="G655" s="2">
        <f>'Moving Avg'!F655</f>
        <v>1.5542149999999997</v>
      </c>
      <c r="H655" s="2">
        <f>'Moving Avg'!G655</f>
        <v>1.5809279999999994</v>
      </c>
      <c r="I655" s="2">
        <f>'Moving Avg'!H655</f>
        <v>1.4956050000000003</v>
      </c>
      <c r="J655" s="5" t="str">
        <f>OBV!F655</f>
        <v>BULLISH</v>
      </c>
      <c r="K655" s="5" t="str">
        <f>OBV!G655</f>
        <v>STRONG</v>
      </c>
      <c r="L655" s="5" t="str">
        <f>OBV!H655</f>
        <v>CONFIRMED BULLISH</v>
      </c>
      <c r="M655" s="7">
        <f t="shared" si="100"/>
        <v>25</v>
      </c>
      <c r="N655" s="7">
        <f t="shared" si="101"/>
        <v>45</v>
      </c>
      <c r="O655" s="7">
        <f t="shared" si="102"/>
        <v>50</v>
      </c>
      <c r="P655" s="7">
        <f t="shared" si="103"/>
        <v>100</v>
      </c>
      <c r="Q655" s="8">
        <f t="shared" si="104"/>
        <v>47</v>
      </c>
      <c r="R655" s="8">
        <f t="shared" si="105"/>
        <v>56.5</v>
      </c>
      <c r="S655" s="8">
        <f t="shared" si="106"/>
        <v>68</v>
      </c>
      <c r="T655" s="8">
        <f t="shared" si="107"/>
        <v>55</v>
      </c>
      <c r="U655" s="7">
        <f t="shared" si="108"/>
        <v>57.166666666666664</v>
      </c>
      <c r="V655" s="7">
        <f t="shared" si="109"/>
        <v>56.625</v>
      </c>
    </row>
    <row r="656" spans="1:22" ht="13.5" x14ac:dyDescent="0.25">
      <c r="A656" s="3">
        <f>RSI!A656</f>
        <v>43257</v>
      </c>
      <c r="B656" s="2">
        <f>RSI!B656</f>
        <v>1.6173</v>
      </c>
      <c r="C656" s="2">
        <f>RSI!I656</f>
        <v>64.267781576659303</v>
      </c>
      <c r="D656" s="2">
        <f>MACD!E656</f>
        <v>-1.5010541733214255E-2</v>
      </c>
      <c r="E656" s="2">
        <f>MACD!F656</f>
        <v>-4.7129898236532904E-3</v>
      </c>
      <c r="F656" s="2">
        <f>'Moving Avg'!D656</f>
        <v>1.58752</v>
      </c>
      <c r="G656" s="2">
        <f>'Moving Avg'!F656</f>
        <v>1.5568049999999998</v>
      </c>
      <c r="H656" s="2">
        <f>'Moving Avg'!G656</f>
        <v>1.5809279999999992</v>
      </c>
      <c r="I656" s="2">
        <f>'Moving Avg'!H656</f>
        <v>1.4962845000000005</v>
      </c>
      <c r="J656" s="5" t="str">
        <f>OBV!F656</f>
        <v>BULLISH</v>
      </c>
      <c r="K656" s="5" t="str">
        <f>OBV!G656</f>
        <v>STRONG</v>
      </c>
      <c r="L656" s="5" t="str">
        <f>OBV!H656</f>
        <v>CONFIRMED BULLISH</v>
      </c>
      <c r="M656" s="7">
        <f t="shared" si="100"/>
        <v>25</v>
      </c>
      <c r="N656" s="7">
        <f t="shared" si="101"/>
        <v>45</v>
      </c>
      <c r="O656" s="7">
        <f t="shared" si="102"/>
        <v>50</v>
      </c>
      <c r="P656" s="7">
        <f t="shared" si="103"/>
        <v>100</v>
      </c>
      <c r="Q656" s="8">
        <f t="shared" si="104"/>
        <v>47</v>
      </c>
      <c r="R656" s="8">
        <f t="shared" si="105"/>
        <v>56.5</v>
      </c>
      <c r="S656" s="8">
        <f t="shared" si="106"/>
        <v>68</v>
      </c>
      <c r="T656" s="8">
        <f t="shared" si="107"/>
        <v>55</v>
      </c>
      <c r="U656" s="7">
        <f t="shared" si="108"/>
        <v>57.166666666666664</v>
      </c>
      <c r="V656" s="7">
        <f t="shared" si="109"/>
        <v>56.625</v>
      </c>
    </row>
    <row r="657" spans="1:22" ht="13.5" x14ac:dyDescent="0.25">
      <c r="A657" s="3">
        <f>RSI!A657</f>
        <v>43258</v>
      </c>
      <c r="B657" s="2">
        <f>RSI!B657</f>
        <v>1.5720000000000001</v>
      </c>
      <c r="C657" s="2">
        <f>RSI!I657</f>
        <v>50.379201404975582</v>
      </c>
      <c r="D657" s="2">
        <f>MACD!E657</f>
        <v>-1.5548947409974589E-2</v>
      </c>
      <c r="E657" s="2">
        <f>MACD!F657</f>
        <v>-6.8801813409175502E-3</v>
      </c>
      <c r="F657" s="2">
        <f>'Moving Avg'!D657</f>
        <v>1.5913999999999999</v>
      </c>
      <c r="G657" s="2">
        <f>'Moving Avg'!F657</f>
        <v>1.5593899999999998</v>
      </c>
      <c r="H657" s="2">
        <f>'Moving Avg'!G657</f>
        <v>1.5801519999999993</v>
      </c>
      <c r="I657" s="2">
        <f>'Moving Avg'!H657</f>
        <v>1.4967375000000005</v>
      </c>
      <c r="J657" s="5" t="str">
        <f>OBV!F657</f>
        <v>BULLISH</v>
      </c>
      <c r="K657" s="5" t="str">
        <f>OBV!G657</f>
        <v>STRONG</v>
      </c>
      <c r="L657" s="5" t="str">
        <f>OBV!H657</f>
        <v>CONFIRMED BULLISH</v>
      </c>
      <c r="M657" s="7">
        <f t="shared" si="100"/>
        <v>25</v>
      </c>
      <c r="N657" s="7">
        <f t="shared" si="101"/>
        <v>45</v>
      </c>
      <c r="O657" s="7">
        <f t="shared" si="102"/>
        <v>50</v>
      </c>
      <c r="P657" s="7">
        <f t="shared" si="103"/>
        <v>100</v>
      </c>
      <c r="Q657" s="8">
        <f t="shared" si="104"/>
        <v>47</v>
      </c>
      <c r="R657" s="8">
        <f t="shared" si="105"/>
        <v>56.5</v>
      </c>
      <c r="S657" s="8">
        <f t="shared" si="106"/>
        <v>68</v>
      </c>
      <c r="T657" s="8">
        <f t="shared" si="107"/>
        <v>55</v>
      </c>
      <c r="U657" s="7">
        <f t="shared" si="108"/>
        <v>57.166666666666664</v>
      </c>
      <c r="V657" s="7">
        <f t="shared" si="109"/>
        <v>56.625</v>
      </c>
    </row>
    <row r="658" spans="1:22" ht="13.5" x14ac:dyDescent="0.25">
      <c r="A658" s="3">
        <f>RSI!A658</f>
        <v>43259</v>
      </c>
      <c r="B658" s="2">
        <f>RSI!B658</f>
        <v>1.6108</v>
      </c>
      <c r="C658" s="2">
        <f>RSI!I658</f>
        <v>58.626393774427498</v>
      </c>
      <c r="D658" s="2">
        <f>MACD!E658</f>
        <v>-1.8888735932679035E-2</v>
      </c>
      <c r="E658" s="2">
        <f>MACD!F658</f>
        <v>-9.2818922592698486E-3</v>
      </c>
      <c r="F658" s="2">
        <f>'Moving Avg'!D658</f>
        <v>1.59528</v>
      </c>
      <c r="G658" s="2">
        <f>'Moving Avg'!F658</f>
        <v>1.5619749999999999</v>
      </c>
      <c r="H658" s="2">
        <f>'Moving Avg'!G658</f>
        <v>1.5801519999999993</v>
      </c>
      <c r="I658" s="2">
        <f>'Moving Avg'!H658</f>
        <v>1.4973845000000006</v>
      </c>
      <c r="J658" s="5" t="str">
        <f>OBV!F658</f>
        <v>BULLISH</v>
      </c>
      <c r="K658" s="5" t="str">
        <f>OBV!G658</f>
        <v>STRONG</v>
      </c>
      <c r="L658" s="5" t="str">
        <f>OBV!H658</f>
        <v>CONFIRMED BULLISH</v>
      </c>
      <c r="M658" s="7">
        <f t="shared" si="100"/>
        <v>25</v>
      </c>
      <c r="N658" s="7">
        <f t="shared" si="101"/>
        <v>45</v>
      </c>
      <c r="O658" s="7">
        <f t="shared" si="102"/>
        <v>50</v>
      </c>
      <c r="P658" s="7">
        <f t="shared" si="103"/>
        <v>100</v>
      </c>
      <c r="Q658" s="8">
        <f t="shared" si="104"/>
        <v>47</v>
      </c>
      <c r="R658" s="8">
        <f t="shared" si="105"/>
        <v>56.5</v>
      </c>
      <c r="S658" s="8">
        <f t="shared" si="106"/>
        <v>68</v>
      </c>
      <c r="T658" s="8">
        <f t="shared" si="107"/>
        <v>55</v>
      </c>
      <c r="U658" s="7">
        <f t="shared" si="108"/>
        <v>57.166666666666664</v>
      </c>
      <c r="V658" s="7">
        <f t="shared" si="109"/>
        <v>56.625</v>
      </c>
    </row>
    <row r="659" spans="1:22" ht="13.5" x14ac:dyDescent="0.25">
      <c r="A659" s="3">
        <f>RSI!A659</f>
        <v>43262</v>
      </c>
      <c r="B659" s="2">
        <f>RSI!B659</f>
        <v>1.6237999999999999</v>
      </c>
      <c r="C659" s="2">
        <f>RSI!I659</f>
        <v>60.96721488808025</v>
      </c>
      <c r="D659" s="2">
        <f>MACD!E659</f>
        <v>-2.3916333938413858E-2</v>
      </c>
      <c r="E659" s="2">
        <f>MACD!F659</f>
        <v>-1.220878059509865E-2</v>
      </c>
      <c r="F659" s="2">
        <f>'Moving Avg'!D659</f>
        <v>1.6030599999999999</v>
      </c>
      <c r="G659" s="2">
        <f>'Moving Avg'!F659</f>
        <v>1.567475</v>
      </c>
      <c r="H659" s="2">
        <f>'Moving Avg'!G659</f>
        <v>1.5806699999999998</v>
      </c>
      <c r="I659" s="2">
        <f>'Moving Avg'!H659</f>
        <v>1.4980965000000004</v>
      </c>
      <c r="J659" s="5" t="str">
        <f>OBV!F659</f>
        <v>BULLISH</v>
      </c>
      <c r="K659" s="5" t="str">
        <f>OBV!G659</f>
        <v>STRONG</v>
      </c>
      <c r="L659" s="5" t="str">
        <f>OBV!H659</f>
        <v>CONFIRMED BULLISH</v>
      </c>
      <c r="M659" s="7">
        <f t="shared" si="100"/>
        <v>25</v>
      </c>
      <c r="N659" s="7">
        <f t="shared" si="101"/>
        <v>45</v>
      </c>
      <c r="O659" s="7">
        <f t="shared" si="102"/>
        <v>50</v>
      </c>
      <c r="P659" s="7">
        <f t="shared" si="103"/>
        <v>100</v>
      </c>
      <c r="Q659" s="8">
        <f t="shared" si="104"/>
        <v>47</v>
      </c>
      <c r="R659" s="8">
        <f t="shared" si="105"/>
        <v>56.5</v>
      </c>
      <c r="S659" s="8">
        <f t="shared" si="106"/>
        <v>68</v>
      </c>
      <c r="T659" s="8">
        <f t="shared" si="107"/>
        <v>55</v>
      </c>
      <c r="U659" s="7">
        <f t="shared" si="108"/>
        <v>57.166666666666664</v>
      </c>
      <c r="V659" s="7">
        <f t="shared" si="109"/>
        <v>56.625</v>
      </c>
    </row>
    <row r="660" spans="1:22" ht="13.5" x14ac:dyDescent="0.25">
      <c r="A660" s="3">
        <f>RSI!A660</f>
        <v>43263</v>
      </c>
      <c r="B660" s="2">
        <f>RSI!B660</f>
        <v>1.6367</v>
      </c>
      <c r="C660" s="2">
        <f>RSI!I660</f>
        <v>63.192628283187865</v>
      </c>
      <c r="D660" s="2">
        <f>MACD!E660</f>
        <v>-3.0408425436486475E-2</v>
      </c>
      <c r="E660" s="2">
        <f>MACD!F660</f>
        <v>-1.5848709563376216E-2</v>
      </c>
      <c r="F660" s="2">
        <f>'Moving Avg'!D660</f>
        <v>1.6121200000000002</v>
      </c>
      <c r="G660" s="2">
        <f>'Moving Avg'!F660</f>
        <v>1.5716800000000002</v>
      </c>
      <c r="H660" s="2">
        <f>'Moving Avg'!G660</f>
        <v>1.5814459999999999</v>
      </c>
      <c r="I660" s="2">
        <f>'Moving Avg'!H660</f>
        <v>1.4988730000000006</v>
      </c>
      <c r="J660" s="5" t="str">
        <f>OBV!F660</f>
        <v>BULLISH</v>
      </c>
      <c r="K660" s="5" t="str">
        <f>OBV!G660</f>
        <v>STRONG</v>
      </c>
      <c r="L660" s="5" t="str">
        <f>OBV!H660</f>
        <v>CONFIRMED BULLISH</v>
      </c>
      <c r="M660" s="7">
        <f t="shared" si="100"/>
        <v>25</v>
      </c>
      <c r="N660" s="7">
        <f t="shared" si="101"/>
        <v>45</v>
      </c>
      <c r="O660" s="7">
        <f t="shared" si="102"/>
        <v>50</v>
      </c>
      <c r="P660" s="7">
        <f t="shared" si="103"/>
        <v>100</v>
      </c>
      <c r="Q660" s="8">
        <f t="shared" si="104"/>
        <v>47</v>
      </c>
      <c r="R660" s="8">
        <f t="shared" si="105"/>
        <v>56.5</v>
      </c>
      <c r="S660" s="8">
        <f t="shared" si="106"/>
        <v>68</v>
      </c>
      <c r="T660" s="8">
        <f t="shared" si="107"/>
        <v>55</v>
      </c>
      <c r="U660" s="7">
        <f t="shared" si="108"/>
        <v>57.166666666666664</v>
      </c>
      <c r="V660" s="7">
        <f t="shared" si="109"/>
        <v>56.625</v>
      </c>
    </row>
    <row r="661" spans="1:22" ht="13.5" x14ac:dyDescent="0.25">
      <c r="A661" s="3">
        <f>RSI!A661</f>
        <v>43264</v>
      </c>
      <c r="B661" s="2">
        <f>RSI!B661</f>
        <v>1.6367</v>
      </c>
      <c r="C661" s="2">
        <f>RSI!I661</f>
        <v>63.192628283187865</v>
      </c>
      <c r="D661" s="2">
        <f>MACD!E661</f>
        <v>-3.4269084867324162E-2</v>
      </c>
      <c r="E661" s="2">
        <f>MACD!F661</f>
        <v>-1.9532784624165807E-2</v>
      </c>
      <c r="F661" s="2">
        <f>'Moving Avg'!D661</f>
        <v>1.6160000000000001</v>
      </c>
      <c r="G661" s="2">
        <f>'Moving Avg'!F661</f>
        <v>1.5758850000000002</v>
      </c>
      <c r="H661" s="2">
        <f>'Moving Avg'!G661</f>
        <v>1.5824820000000002</v>
      </c>
      <c r="I661" s="2">
        <f>'Moving Avg'!H661</f>
        <v>1.4996495000000007</v>
      </c>
      <c r="J661" s="5" t="str">
        <f>OBV!F661</f>
        <v>BULLISH</v>
      </c>
      <c r="K661" s="5" t="str">
        <f>OBV!G661</f>
        <v>STRONG</v>
      </c>
      <c r="L661" s="5" t="str">
        <f>OBV!H661</f>
        <v>CONFIRMED BULLISH</v>
      </c>
      <c r="M661" s="7">
        <f t="shared" si="100"/>
        <v>25</v>
      </c>
      <c r="N661" s="7">
        <f t="shared" si="101"/>
        <v>45</v>
      </c>
      <c r="O661" s="7">
        <f t="shared" si="102"/>
        <v>50</v>
      </c>
      <c r="P661" s="7">
        <f t="shared" si="103"/>
        <v>100</v>
      </c>
      <c r="Q661" s="8">
        <f t="shared" si="104"/>
        <v>47</v>
      </c>
      <c r="R661" s="8">
        <f t="shared" si="105"/>
        <v>56.5</v>
      </c>
      <c r="S661" s="8">
        <f t="shared" si="106"/>
        <v>68</v>
      </c>
      <c r="T661" s="8">
        <f t="shared" si="107"/>
        <v>55</v>
      </c>
      <c r="U661" s="7">
        <f t="shared" si="108"/>
        <v>57.166666666666664</v>
      </c>
      <c r="V661" s="7">
        <f t="shared" si="109"/>
        <v>56.625</v>
      </c>
    </row>
    <row r="662" spans="1:22" ht="13.5" x14ac:dyDescent="0.25">
      <c r="A662" s="3">
        <f>RSI!A662</f>
        <v>43265</v>
      </c>
      <c r="B662" s="2">
        <f>RSI!B662</f>
        <v>1.6108</v>
      </c>
      <c r="C662" s="2">
        <f>RSI!I662</f>
        <v>55.786523148582987</v>
      </c>
      <c r="D662" s="2">
        <f>MACD!E662</f>
        <v>-3.5943173197840128E-2</v>
      </c>
      <c r="E662" s="2">
        <f>MACD!F662</f>
        <v>-2.2814862338900673E-2</v>
      </c>
      <c r="F662" s="2">
        <f>'Moving Avg'!D662</f>
        <v>1.6237600000000001</v>
      </c>
      <c r="G662" s="2">
        <f>'Moving Avg'!F662</f>
        <v>1.5791200000000001</v>
      </c>
      <c r="H662" s="2">
        <f>'Moving Avg'!G662</f>
        <v>1.5824820000000002</v>
      </c>
      <c r="I662" s="2">
        <f>'Moving Avg'!H662</f>
        <v>1.5002965000000006</v>
      </c>
      <c r="J662" s="5" t="str">
        <f>OBV!F662</f>
        <v>BULLISH</v>
      </c>
      <c r="K662" s="5" t="str">
        <f>OBV!G662</f>
        <v>STRONG</v>
      </c>
      <c r="L662" s="5" t="str">
        <f>OBV!H662</f>
        <v>CONFIRMED BULLISH</v>
      </c>
      <c r="M662" s="7">
        <f t="shared" si="100"/>
        <v>25</v>
      </c>
      <c r="N662" s="7">
        <f t="shared" si="101"/>
        <v>45</v>
      </c>
      <c r="O662" s="7">
        <f t="shared" si="102"/>
        <v>50</v>
      </c>
      <c r="P662" s="7">
        <f t="shared" si="103"/>
        <v>100</v>
      </c>
      <c r="Q662" s="8">
        <f t="shared" si="104"/>
        <v>47</v>
      </c>
      <c r="R662" s="8">
        <f t="shared" si="105"/>
        <v>56.5</v>
      </c>
      <c r="S662" s="8">
        <f t="shared" si="106"/>
        <v>68</v>
      </c>
      <c r="T662" s="8">
        <f t="shared" si="107"/>
        <v>55</v>
      </c>
      <c r="U662" s="7">
        <f t="shared" si="108"/>
        <v>57.166666666666664</v>
      </c>
      <c r="V662" s="7">
        <f t="shared" si="109"/>
        <v>56.625</v>
      </c>
    </row>
    <row r="663" spans="1:22" ht="13.5" x14ac:dyDescent="0.25">
      <c r="A663" s="3">
        <f>RSI!A663</f>
        <v>43269</v>
      </c>
      <c r="B663" s="2">
        <f>RSI!B663</f>
        <v>1.5720000000000001</v>
      </c>
      <c r="C663" s="2">
        <f>RSI!I663</f>
        <v>46.915796565869641</v>
      </c>
      <c r="D663" s="2">
        <f>MACD!E663</f>
        <v>-2.8665115072770142E-2</v>
      </c>
      <c r="E663" s="2">
        <f>MACD!F663</f>
        <v>-2.3984912885674569E-2</v>
      </c>
      <c r="F663" s="2">
        <f>'Moving Avg'!D663</f>
        <v>1.6160000000000001</v>
      </c>
      <c r="G663" s="2">
        <f>'Moving Avg'!F663</f>
        <v>1.5804150000000001</v>
      </c>
      <c r="H663" s="2">
        <f>'Moving Avg'!G663</f>
        <v>1.5817060000000003</v>
      </c>
      <c r="I663" s="2">
        <f>'Moving Avg'!H663</f>
        <v>1.5007815000000009</v>
      </c>
      <c r="J663" s="5" t="str">
        <f>OBV!F663</f>
        <v>BULLISH</v>
      </c>
      <c r="K663" s="5" t="str">
        <f>OBV!G663</f>
        <v>STRONG</v>
      </c>
      <c r="L663" s="5" t="str">
        <f>OBV!H663</f>
        <v>BULLISH DIVERGENCE</v>
      </c>
      <c r="M663" s="7">
        <f t="shared" si="100"/>
        <v>25</v>
      </c>
      <c r="N663" s="7">
        <f t="shared" si="101"/>
        <v>45</v>
      </c>
      <c r="O663" s="7">
        <f t="shared" si="102"/>
        <v>50</v>
      </c>
      <c r="P663" s="7">
        <f t="shared" si="103"/>
        <v>83</v>
      </c>
      <c r="Q663" s="8">
        <f t="shared" si="104"/>
        <v>44.45</v>
      </c>
      <c r="R663" s="8">
        <f t="shared" si="105"/>
        <v>52.25</v>
      </c>
      <c r="S663" s="8">
        <f t="shared" si="106"/>
        <v>60.35</v>
      </c>
      <c r="T663" s="8">
        <f t="shared" si="107"/>
        <v>50.75</v>
      </c>
      <c r="U663" s="7">
        <f t="shared" si="108"/>
        <v>52.35</v>
      </c>
      <c r="V663" s="7">
        <f t="shared" si="109"/>
        <v>51.95</v>
      </c>
    </row>
    <row r="664" spans="1:22" ht="13.5" x14ac:dyDescent="0.25">
      <c r="A664" s="3">
        <f>RSI!A664</f>
        <v>43270</v>
      </c>
      <c r="B664" s="2">
        <f>RSI!B664</f>
        <v>1.5913999999999999</v>
      </c>
      <c r="C664" s="2">
        <f>RSI!I664</f>
        <v>51.102491498971006</v>
      </c>
      <c r="D664" s="2">
        <f>MACD!E664</f>
        <v>-2.4852219218965743E-2</v>
      </c>
      <c r="E664" s="2">
        <f>MACD!F664</f>
        <v>-2.4158374152332806E-2</v>
      </c>
      <c r="F664" s="2">
        <f>'Moving Avg'!D664</f>
        <v>1.6095199999999998</v>
      </c>
      <c r="G664" s="2">
        <f>'Moving Avg'!F664</f>
        <v>1.58203</v>
      </c>
      <c r="H664" s="2">
        <f>'Moving Avg'!G664</f>
        <v>1.581318</v>
      </c>
      <c r="I664" s="2">
        <f>'Moving Avg'!H664</f>
        <v>1.5013960000000008</v>
      </c>
      <c r="J664" s="5" t="str">
        <f>OBV!F664</f>
        <v>BULLISH</v>
      </c>
      <c r="K664" s="5" t="str">
        <f>OBV!G664</f>
        <v>STRONG</v>
      </c>
      <c r="L664" s="5" t="str">
        <f>OBV!H664</f>
        <v>BULLISH DIVERGENCE</v>
      </c>
      <c r="M664" s="7">
        <f t="shared" si="100"/>
        <v>25</v>
      </c>
      <c r="N664" s="7">
        <f t="shared" si="101"/>
        <v>45</v>
      </c>
      <c r="O664" s="7">
        <f t="shared" si="102"/>
        <v>50</v>
      </c>
      <c r="P664" s="7">
        <f t="shared" si="103"/>
        <v>83</v>
      </c>
      <c r="Q664" s="8">
        <f t="shared" si="104"/>
        <v>44.45</v>
      </c>
      <c r="R664" s="8">
        <f t="shared" si="105"/>
        <v>52.25</v>
      </c>
      <c r="S664" s="8">
        <f t="shared" si="106"/>
        <v>60.35</v>
      </c>
      <c r="T664" s="8">
        <f t="shared" si="107"/>
        <v>50.75</v>
      </c>
      <c r="U664" s="7">
        <f t="shared" si="108"/>
        <v>52.35</v>
      </c>
      <c r="V664" s="7">
        <f t="shared" si="109"/>
        <v>51.95</v>
      </c>
    </row>
    <row r="665" spans="1:22" ht="13.5" x14ac:dyDescent="0.25">
      <c r="A665" s="3">
        <f>RSI!A665</f>
        <v>43271</v>
      </c>
      <c r="B665" s="2">
        <f>RSI!B665</f>
        <v>1.6173</v>
      </c>
      <c r="C665" s="2">
        <f>RSI!I665</f>
        <v>56.082461433903305</v>
      </c>
      <c r="D665" s="2">
        <f>MACD!E665</f>
        <v>-2.2574284071751993E-2</v>
      </c>
      <c r="E665" s="2">
        <f>MACD!F665</f>
        <v>-2.3841556136216642E-2</v>
      </c>
      <c r="F665" s="2">
        <f>'Moving Avg'!D665</f>
        <v>1.60564</v>
      </c>
      <c r="G665" s="2">
        <f>'Moving Avg'!F665</f>
        <v>1.5852650000000001</v>
      </c>
      <c r="H665" s="2">
        <f>'Moving Avg'!G665</f>
        <v>1.581448</v>
      </c>
      <c r="I665" s="2">
        <f>'Moving Avg'!H665</f>
        <v>1.5021400000000009</v>
      </c>
      <c r="J665" s="5" t="str">
        <f>OBV!F665</f>
        <v>BULLISH</v>
      </c>
      <c r="K665" s="5" t="str">
        <f>OBV!G665</f>
        <v>STRONG</v>
      </c>
      <c r="L665" s="5" t="str">
        <f>OBV!H665</f>
        <v>BULLISH DIVERGENCE</v>
      </c>
      <c r="M665" s="7">
        <f t="shared" si="100"/>
        <v>25</v>
      </c>
      <c r="N665" s="7">
        <f t="shared" si="101"/>
        <v>0</v>
      </c>
      <c r="O665" s="7">
        <f t="shared" si="102"/>
        <v>50</v>
      </c>
      <c r="P665" s="7">
        <f t="shared" si="103"/>
        <v>83</v>
      </c>
      <c r="Q665" s="8">
        <f t="shared" si="104"/>
        <v>28.7</v>
      </c>
      <c r="R665" s="8">
        <f t="shared" si="105"/>
        <v>43.25</v>
      </c>
      <c r="S665" s="8">
        <f t="shared" si="106"/>
        <v>53.6</v>
      </c>
      <c r="T665" s="8">
        <f t="shared" si="107"/>
        <v>39.5</v>
      </c>
      <c r="U665" s="7">
        <f t="shared" si="108"/>
        <v>41.85</v>
      </c>
      <c r="V665" s="7">
        <f t="shared" si="109"/>
        <v>41.262500000000003</v>
      </c>
    </row>
    <row r="666" spans="1:22" ht="13.5" x14ac:dyDescent="0.25">
      <c r="A666" s="3">
        <f>RSI!A666</f>
        <v>43272</v>
      </c>
      <c r="B666" s="2">
        <f>RSI!B666</f>
        <v>1.5849</v>
      </c>
      <c r="C666" s="2">
        <f>RSI!I666</f>
        <v>49.316052712300099</v>
      </c>
      <c r="D666" s="2">
        <f>MACD!E666</f>
        <v>-1.444286155958463E-2</v>
      </c>
      <c r="E666" s="2">
        <f>MACD!F666</f>
        <v>-2.1961817220890242E-2</v>
      </c>
      <c r="F666" s="2">
        <f>'Moving Avg'!D666</f>
        <v>1.5952800000000003</v>
      </c>
      <c r="G666" s="2">
        <f>'Moving Avg'!F666</f>
        <v>1.5868800000000003</v>
      </c>
      <c r="H666" s="2">
        <f>'Moving Avg'!G666</f>
        <v>1.5818360000000005</v>
      </c>
      <c r="I666" s="2">
        <f>'Moving Avg'!H666</f>
        <v>1.5027220000000006</v>
      </c>
      <c r="J666" s="5" t="str">
        <f>OBV!F666</f>
        <v>BULLISH</v>
      </c>
      <c r="K666" s="5" t="str">
        <f>OBV!G666</f>
        <v>STRONG</v>
      </c>
      <c r="L666" s="5" t="str">
        <f>OBV!H666</f>
        <v>BULLISH DIVERGENCE</v>
      </c>
      <c r="M666" s="7">
        <f t="shared" si="100"/>
        <v>25</v>
      </c>
      <c r="N666" s="7">
        <f t="shared" si="101"/>
        <v>0</v>
      </c>
      <c r="O666" s="7">
        <f t="shared" si="102"/>
        <v>50</v>
      </c>
      <c r="P666" s="7">
        <f t="shared" si="103"/>
        <v>83</v>
      </c>
      <c r="Q666" s="8">
        <f t="shared" si="104"/>
        <v>28.7</v>
      </c>
      <c r="R666" s="8">
        <f t="shared" si="105"/>
        <v>43.25</v>
      </c>
      <c r="S666" s="8">
        <f t="shared" si="106"/>
        <v>53.6</v>
      </c>
      <c r="T666" s="8">
        <f t="shared" si="107"/>
        <v>39.5</v>
      </c>
      <c r="U666" s="7">
        <f t="shared" si="108"/>
        <v>41.85</v>
      </c>
      <c r="V666" s="7">
        <f t="shared" si="109"/>
        <v>41.262500000000003</v>
      </c>
    </row>
    <row r="667" spans="1:22" ht="13.5" x14ac:dyDescent="0.25">
      <c r="A667" s="3">
        <f>RSI!A667</f>
        <v>43273</v>
      </c>
      <c r="B667" s="2">
        <f>RSI!B667</f>
        <v>1.5849</v>
      </c>
      <c r="C667" s="2">
        <f>RSI!I667</f>
        <v>49.316052712300092</v>
      </c>
      <c r="D667" s="2">
        <f>MACD!E667</f>
        <v>-1.4507497921167678E-2</v>
      </c>
      <c r="E667" s="2">
        <f>MACD!F667</f>
        <v>-2.0470953360945728E-2</v>
      </c>
      <c r="F667" s="2">
        <f>'Moving Avg'!D667</f>
        <v>1.5901000000000001</v>
      </c>
      <c r="G667" s="2">
        <f>'Moving Avg'!F667</f>
        <v>1.5884950000000002</v>
      </c>
      <c r="H667" s="2">
        <f>'Moving Avg'!G667</f>
        <v>1.5811880000000005</v>
      </c>
      <c r="I667" s="2">
        <f>'Moving Avg'!H667</f>
        <v>1.5033040000000006</v>
      </c>
      <c r="J667" s="5" t="str">
        <f>OBV!F667</f>
        <v>BULLISH</v>
      </c>
      <c r="K667" s="5" t="str">
        <f>OBV!G667</f>
        <v>STRONG</v>
      </c>
      <c r="L667" s="5" t="str">
        <f>OBV!H667</f>
        <v>BULLISH DIVERGENCE</v>
      </c>
      <c r="M667" s="7">
        <f t="shared" si="100"/>
        <v>25</v>
      </c>
      <c r="N667" s="7">
        <f t="shared" si="101"/>
        <v>0</v>
      </c>
      <c r="O667" s="7">
        <f t="shared" si="102"/>
        <v>50</v>
      </c>
      <c r="P667" s="7">
        <f t="shared" si="103"/>
        <v>83</v>
      </c>
      <c r="Q667" s="8">
        <f t="shared" si="104"/>
        <v>28.7</v>
      </c>
      <c r="R667" s="8">
        <f t="shared" si="105"/>
        <v>43.25</v>
      </c>
      <c r="S667" s="8">
        <f t="shared" si="106"/>
        <v>53.6</v>
      </c>
      <c r="T667" s="8">
        <f t="shared" si="107"/>
        <v>39.5</v>
      </c>
      <c r="U667" s="7">
        <f t="shared" si="108"/>
        <v>41.85</v>
      </c>
      <c r="V667" s="7">
        <f t="shared" si="109"/>
        <v>41.262500000000003</v>
      </c>
    </row>
    <row r="668" spans="1:22" ht="13.5" x14ac:dyDescent="0.25">
      <c r="A668" s="3">
        <f>RSI!A668</f>
        <v>43276</v>
      </c>
      <c r="B668" s="2">
        <f>RSI!B668</f>
        <v>1.5590999999999999</v>
      </c>
      <c r="C668" s="2">
        <f>RSI!I668</f>
        <v>44.371988368327543</v>
      </c>
      <c r="D668" s="2">
        <f>MACD!E668</f>
        <v>-6.6594780002293685E-3</v>
      </c>
      <c r="E668" s="2">
        <f>MACD!F668</f>
        <v>-1.7708658288802456E-2</v>
      </c>
      <c r="F668" s="2">
        <f>'Moving Avg'!D668</f>
        <v>1.58752</v>
      </c>
      <c r="G668" s="2">
        <f>'Moving Avg'!F668</f>
        <v>1.5888200000000003</v>
      </c>
      <c r="H668" s="2">
        <f>'Moving Avg'!G668</f>
        <v>1.5801540000000003</v>
      </c>
      <c r="I668" s="2">
        <f>'Moving Avg'!H668</f>
        <v>1.5037570000000009</v>
      </c>
      <c r="J668" s="5" t="str">
        <f>OBV!F668</f>
        <v>BULLISH</v>
      </c>
      <c r="K668" s="5" t="str">
        <f>OBV!G668</f>
        <v>STRONG</v>
      </c>
      <c r="L668" s="5" t="str">
        <f>OBV!H668</f>
        <v>BULLISH DIVERGENCE</v>
      </c>
      <c r="M668" s="7">
        <f t="shared" si="100"/>
        <v>25</v>
      </c>
      <c r="N668" s="7">
        <f t="shared" si="101"/>
        <v>0</v>
      </c>
      <c r="O668" s="7">
        <f t="shared" si="102"/>
        <v>50</v>
      </c>
      <c r="P668" s="7">
        <f t="shared" si="103"/>
        <v>83</v>
      </c>
      <c r="Q668" s="8">
        <f t="shared" si="104"/>
        <v>28.7</v>
      </c>
      <c r="R668" s="8">
        <f t="shared" si="105"/>
        <v>43.25</v>
      </c>
      <c r="S668" s="8">
        <f t="shared" si="106"/>
        <v>53.6</v>
      </c>
      <c r="T668" s="8">
        <f t="shared" si="107"/>
        <v>39.5</v>
      </c>
      <c r="U668" s="7">
        <f t="shared" si="108"/>
        <v>41.85</v>
      </c>
      <c r="V668" s="7">
        <f t="shared" si="109"/>
        <v>41.262500000000003</v>
      </c>
    </row>
    <row r="669" spans="1:22" ht="13.5" x14ac:dyDescent="0.25">
      <c r="A669" s="3">
        <f>RSI!A669</f>
        <v>43277</v>
      </c>
      <c r="B669" s="2">
        <f>RSI!B669</f>
        <v>1.6044</v>
      </c>
      <c r="C669" s="2">
        <f>RSI!I669</f>
        <v>53.236691829445455</v>
      </c>
      <c r="D669" s="2">
        <f>MACD!E669</f>
        <v>-1.201234723138267E-3</v>
      </c>
      <c r="E669" s="2">
        <f>MACD!F669</f>
        <v>-1.4407173575669618E-2</v>
      </c>
      <c r="F669" s="2">
        <f>'Moving Avg'!D669</f>
        <v>1.59012</v>
      </c>
      <c r="G669" s="2">
        <f>'Moving Avg'!F669</f>
        <v>1.5917350000000003</v>
      </c>
      <c r="H669" s="2">
        <f>'Moving Avg'!G669</f>
        <v>1.579896</v>
      </c>
      <c r="I669" s="2">
        <f>'Moving Avg'!H669</f>
        <v>1.5044365000000011</v>
      </c>
      <c r="J669" s="5" t="str">
        <f>OBV!F669</f>
        <v>BULLISH</v>
      </c>
      <c r="K669" s="5" t="str">
        <f>OBV!G669</f>
        <v>NEUTRAL</v>
      </c>
      <c r="L669" s="5" t="str">
        <f>OBV!H669</f>
        <v>CONFIRMED BULLISH</v>
      </c>
      <c r="M669" s="7">
        <f t="shared" si="100"/>
        <v>25</v>
      </c>
      <c r="N669" s="7">
        <f t="shared" si="101"/>
        <v>0</v>
      </c>
      <c r="O669" s="7">
        <f t="shared" si="102"/>
        <v>50</v>
      </c>
      <c r="P669" s="7">
        <f t="shared" si="103"/>
        <v>83.5</v>
      </c>
      <c r="Q669" s="8">
        <f t="shared" si="104"/>
        <v>28.774999999999999</v>
      </c>
      <c r="R669" s="8">
        <f t="shared" si="105"/>
        <v>43.375</v>
      </c>
      <c r="S669" s="8">
        <f t="shared" si="106"/>
        <v>53.825000000000003</v>
      </c>
      <c r="T669" s="8">
        <f t="shared" si="107"/>
        <v>39.625</v>
      </c>
      <c r="U669" s="7">
        <f t="shared" si="108"/>
        <v>41.991666666666667</v>
      </c>
      <c r="V669" s="7">
        <f t="shared" si="109"/>
        <v>41.400000000000006</v>
      </c>
    </row>
    <row r="670" spans="1:22" ht="13.5" x14ac:dyDescent="0.25">
      <c r="A670" s="3">
        <f>RSI!A670</f>
        <v>43278</v>
      </c>
      <c r="B670" s="2">
        <f>RSI!B670</f>
        <v>1.5849</v>
      </c>
      <c r="C670" s="2">
        <f>RSI!I670</f>
        <v>49.574429158166936</v>
      </c>
      <c r="D670" s="2">
        <f>MACD!E670</f>
        <v>6.7389984395187508E-3</v>
      </c>
      <c r="E670" s="2">
        <f>MACD!F670</f>
        <v>-1.0177939172631946E-2</v>
      </c>
      <c r="F670" s="2">
        <f>'Moving Avg'!D670</f>
        <v>1.5836399999999999</v>
      </c>
      <c r="G670" s="2">
        <f>'Moving Avg'!F670</f>
        <v>1.5939950000000001</v>
      </c>
      <c r="H670" s="2">
        <f>'Moving Avg'!G670</f>
        <v>1.579248</v>
      </c>
      <c r="I670" s="2">
        <f>'Moving Avg'!H670</f>
        <v>1.5050185000000011</v>
      </c>
      <c r="J670" s="5" t="str">
        <f>OBV!F670</f>
        <v>BEARISH</v>
      </c>
      <c r="K670" s="5" t="str">
        <f>OBV!G670</f>
        <v>WEAK</v>
      </c>
      <c r="L670" s="5" t="str">
        <f>OBV!H670</f>
        <v>CONFIRMED BEARISH</v>
      </c>
      <c r="M670" s="7">
        <f t="shared" si="100"/>
        <v>25</v>
      </c>
      <c r="N670" s="7">
        <f t="shared" si="101"/>
        <v>0</v>
      </c>
      <c r="O670" s="7">
        <f t="shared" si="102"/>
        <v>50</v>
      </c>
      <c r="P670" s="7">
        <f t="shared" si="103"/>
        <v>0</v>
      </c>
      <c r="Q670" s="8">
        <f t="shared" si="104"/>
        <v>16.25</v>
      </c>
      <c r="R670" s="8">
        <f t="shared" si="105"/>
        <v>22.5</v>
      </c>
      <c r="S670" s="8">
        <f t="shared" si="106"/>
        <v>16.25</v>
      </c>
      <c r="T670" s="8">
        <f t="shared" si="107"/>
        <v>18.75</v>
      </c>
      <c r="U670" s="7">
        <f t="shared" si="108"/>
        <v>18.333333333333332</v>
      </c>
      <c r="V670" s="7">
        <f t="shared" si="109"/>
        <v>18.4375</v>
      </c>
    </row>
    <row r="671" spans="1:22" ht="13.5" x14ac:dyDescent="0.25">
      <c r="A671" s="3">
        <f>RSI!A671</f>
        <v>43279</v>
      </c>
      <c r="B671" s="2">
        <f>RSI!B671</f>
        <v>1.6108</v>
      </c>
      <c r="C671" s="2">
        <f>RSI!I671</f>
        <v>54.091731693435889</v>
      </c>
      <c r="D671" s="2">
        <f>MACD!E671</f>
        <v>1.1554976006392215E-2</v>
      </c>
      <c r="E671" s="2">
        <f>MACD!F671</f>
        <v>-5.8313561368271132E-3</v>
      </c>
      <c r="F671" s="2">
        <f>'Moving Avg'!D671</f>
        <v>1.5888200000000001</v>
      </c>
      <c r="G671" s="2">
        <f>'Moving Avg'!F671</f>
        <v>1.5969050000000002</v>
      </c>
      <c r="H671" s="2">
        <f>'Moving Avg'!G671</f>
        <v>1.579118</v>
      </c>
      <c r="I671" s="2">
        <f>'Moving Avg'!H671</f>
        <v>1.5057300000000009</v>
      </c>
      <c r="J671" s="5" t="str">
        <f>OBV!F671</f>
        <v>BULLISH</v>
      </c>
      <c r="K671" s="5" t="str">
        <f>OBV!G671</f>
        <v>NEUTRAL</v>
      </c>
      <c r="L671" s="5" t="str">
        <f>OBV!H671</f>
        <v>CONFIRMED BULLISH</v>
      </c>
      <c r="M671" s="7">
        <f t="shared" si="100"/>
        <v>25</v>
      </c>
      <c r="N671" s="7">
        <f t="shared" si="101"/>
        <v>0</v>
      </c>
      <c r="O671" s="7">
        <f t="shared" si="102"/>
        <v>50</v>
      </c>
      <c r="P671" s="7">
        <f t="shared" si="103"/>
        <v>83.5</v>
      </c>
      <c r="Q671" s="8">
        <f t="shared" si="104"/>
        <v>28.774999999999999</v>
      </c>
      <c r="R671" s="8">
        <f t="shared" si="105"/>
        <v>43.375</v>
      </c>
      <c r="S671" s="8">
        <f t="shared" si="106"/>
        <v>53.825000000000003</v>
      </c>
      <c r="T671" s="8">
        <f t="shared" si="107"/>
        <v>39.625</v>
      </c>
      <c r="U671" s="7">
        <f t="shared" si="108"/>
        <v>41.991666666666667</v>
      </c>
      <c r="V671" s="7">
        <f t="shared" si="109"/>
        <v>41.400000000000006</v>
      </c>
    </row>
    <row r="672" spans="1:22" ht="13.5" x14ac:dyDescent="0.25">
      <c r="A672" s="3">
        <f>RSI!A672</f>
        <v>43280</v>
      </c>
      <c r="B672" s="2">
        <f>RSI!B672</f>
        <v>1.6367</v>
      </c>
      <c r="C672" s="2">
        <f>RSI!I672</f>
        <v>58.131024800602859</v>
      </c>
      <c r="D672" s="2">
        <f>MACD!E672</f>
        <v>9.5885199575733715E-3</v>
      </c>
      <c r="E672" s="2">
        <f>MACD!F672</f>
        <v>-2.7473809179470164E-3</v>
      </c>
      <c r="F672" s="2">
        <f>'Moving Avg'!D672</f>
        <v>1.59918</v>
      </c>
      <c r="G672" s="2">
        <f>'Moving Avg'!F672</f>
        <v>1.6011099999999998</v>
      </c>
      <c r="H672" s="2">
        <f>'Moving Avg'!G672</f>
        <v>1.5795059999999999</v>
      </c>
      <c r="I672" s="2">
        <f>'Moving Avg'!H672</f>
        <v>1.5065710000000008</v>
      </c>
      <c r="J672" s="5" t="str">
        <f>OBV!F672</f>
        <v>BULLISH</v>
      </c>
      <c r="K672" s="5" t="str">
        <f>OBV!G672</f>
        <v>NEUTRAL</v>
      </c>
      <c r="L672" s="5" t="str">
        <f>OBV!H672</f>
        <v>CONFIRMED BULLISH</v>
      </c>
      <c r="M672" s="7">
        <f t="shared" si="100"/>
        <v>25</v>
      </c>
      <c r="N672" s="7">
        <f t="shared" si="101"/>
        <v>0</v>
      </c>
      <c r="O672" s="7">
        <f t="shared" si="102"/>
        <v>50</v>
      </c>
      <c r="P672" s="7">
        <f t="shared" si="103"/>
        <v>83.5</v>
      </c>
      <c r="Q672" s="8">
        <f t="shared" si="104"/>
        <v>28.774999999999999</v>
      </c>
      <c r="R672" s="8">
        <f t="shared" si="105"/>
        <v>43.375</v>
      </c>
      <c r="S672" s="8">
        <f t="shared" si="106"/>
        <v>53.825000000000003</v>
      </c>
      <c r="T672" s="8">
        <f t="shared" si="107"/>
        <v>39.625</v>
      </c>
      <c r="U672" s="7">
        <f t="shared" si="108"/>
        <v>41.991666666666667</v>
      </c>
      <c r="V672" s="7">
        <f t="shared" si="109"/>
        <v>41.400000000000006</v>
      </c>
    </row>
    <row r="673" spans="1:22" ht="13.5" x14ac:dyDescent="0.25">
      <c r="A673" s="3">
        <f>RSI!A673</f>
        <v>43283</v>
      </c>
      <c r="B673" s="2">
        <f>RSI!B673</f>
        <v>1.6367</v>
      </c>
      <c r="C673" s="2">
        <f>RSI!I673</f>
        <v>58.131024800602859</v>
      </c>
      <c r="D673" s="2">
        <f>MACD!E673</f>
        <v>1.6741909169595282E-3</v>
      </c>
      <c r="E673" s="2">
        <f>MACD!F673</f>
        <v>-1.8630665509657073E-3</v>
      </c>
      <c r="F673" s="2">
        <f>'Moving Avg'!D673</f>
        <v>1.6147000000000002</v>
      </c>
      <c r="G673" s="2">
        <f>'Moving Avg'!F673</f>
        <v>1.6033750000000002</v>
      </c>
      <c r="H673" s="2">
        <f>'Moving Avg'!G673</f>
        <v>1.5798940000000001</v>
      </c>
      <c r="I673" s="2">
        <f>'Moving Avg'!H673</f>
        <v>1.5074120000000011</v>
      </c>
      <c r="J673" s="5" t="str">
        <f>OBV!F673</f>
        <v>BULLISH</v>
      </c>
      <c r="K673" s="5" t="str">
        <f>OBV!G673</f>
        <v>NEUTRAL</v>
      </c>
      <c r="L673" s="5" t="str">
        <f>OBV!H673</f>
        <v>CONFIRMED BULLISH</v>
      </c>
      <c r="M673" s="7">
        <f t="shared" si="100"/>
        <v>25</v>
      </c>
      <c r="N673" s="7">
        <f t="shared" si="101"/>
        <v>0</v>
      </c>
      <c r="O673" s="7">
        <f t="shared" si="102"/>
        <v>50</v>
      </c>
      <c r="P673" s="7">
        <f t="shared" si="103"/>
        <v>83.5</v>
      </c>
      <c r="Q673" s="8">
        <f t="shared" si="104"/>
        <v>28.774999999999999</v>
      </c>
      <c r="R673" s="8">
        <f t="shared" si="105"/>
        <v>43.375</v>
      </c>
      <c r="S673" s="8">
        <f t="shared" si="106"/>
        <v>53.825000000000003</v>
      </c>
      <c r="T673" s="8">
        <f t="shared" si="107"/>
        <v>39.625</v>
      </c>
      <c r="U673" s="7">
        <f t="shared" si="108"/>
        <v>41.991666666666667</v>
      </c>
      <c r="V673" s="7">
        <f t="shared" si="109"/>
        <v>41.400000000000006</v>
      </c>
    </row>
    <row r="674" spans="1:22" ht="13.5" x14ac:dyDescent="0.25">
      <c r="A674" s="3">
        <f>RSI!A674</f>
        <v>43284</v>
      </c>
      <c r="B674" s="2">
        <f>RSI!B674</f>
        <v>1.6044</v>
      </c>
      <c r="C674" s="2">
        <f>RSI!I674</f>
        <v>51.568498342627279</v>
      </c>
      <c r="D674" s="2">
        <f>MACD!E674</f>
        <v>9.4312712296762413E-5</v>
      </c>
      <c r="E674" s="2">
        <f>MACD!F674</f>
        <v>-1.4715906983132135E-3</v>
      </c>
      <c r="F674" s="2">
        <f>'Moving Avg'!D674</f>
        <v>1.6146999999999998</v>
      </c>
      <c r="G674" s="2">
        <f>'Moving Avg'!F674</f>
        <v>1.6043500000000002</v>
      </c>
      <c r="H674" s="2">
        <f>'Moving Avg'!G674</f>
        <v>1.5798940000000001</v>
      </c>
      <c r="I674" s="2">
        <f>'Moving Avg'!H674</f>
        <v>1.508091500000001</v>
      </c>
      <c r="J674" s="5" t="str">
        <f>OBV!F674</f>
        <v>BEARISH</v>
      </c>
      <c r="K674" s="5" t="str">
        <f>OBV!G674</f>
        <v>WEAK</v>
      </c>
      <c r="L674" s="5" t="str">
        <f>OBV!H674</f>
        <v>NEUTRAL</v>
      </c>
      <c r="M674" s="7">
        <f t="shared" si="100"/>
        <v>25</v>
      </c>
      <c r="N674" s="7">
        <f t="shared" si="101"/>
        <v>0</v>
      </c>
      <c r="O674" s="7">
        <f t="shared" si="102"/>
        <v>50</v>
      </c>
      <c r="P674" s="7">
        <f t="shared" si="103"/>
        <v>0</v>
      </c>
      <c r="Q674" s="8">
        <f t="shared" si="104"/>
        <v>16.25</v>
      </c>
      <c r="R674" s="8">
        <f t="shared" si="105"/>
        <v>22.5</v>
      </c>
      <c r="S674" s="8">
        <f t="shared" si="106"/>
        <v>16.25</v>
      </c>
      <c r="T674" s="8">
        <f t="shared" si="107"/>
        <v>18.75</v>
      </c>
      <c r="U674" s="7">
        <f t="shared" si="108"/>
        <v>18.333333333333332</v>
      </c>
      <c r="V674" s="7">
        <f t="shared" si="109"/>
        <v>18.4375</v>
      </c>
    </row>
    <row r="675" spans="1:22" ht="13.5" x14ac:dyDescent="0.25">
      <c r="A675" s="3">
        <f>RSI!A675</f>
        <v>43285</v>
      </c>
      <c r="B675" s="2">
        <f>RSI!B675</f>
        <v>1.6173</v>
      </c>
      <c r="C675" s="2">
        <f>RSI!I675</f>
        <v>53.811200663412549</v>
      </c>
      <c r="D675" s="2">
        <f>MACD!E675</f>
        <v>1.7363532902698875E-3</v>
      </c>
      <c r="E675" s="2">
        <f>MACD!F675</f>
        <v>-8.3000190059659342E-4</v>
      </c>
      <c r="F675" s="2">
        <f>'Moving Avg'!D675</f>
        <v>1.6211800000000001</v>
      </c>
      <c r="G675" s="2">
        <f>'Moving Avg'!F675</f>
        <v>1.6056450000000002</v>
      </c>
      <c r="H675" s="2">
        <f>'Moving Avg'!G675</f>
        <v>1.580282</v>
      </c>
      <c r="I675" s="2">
        <f>'Moving Avg'!H675</f>
        <v>1.5088680000000014</v>
      </c>
      <c r="J675" s="5" t="str">
        <f>OBV!F675</f>
        <v>BEARISH</v>
      </c>
      <c r="K675" s="5" t="str">
        <f>OBV!G675</f>
        <v>NEUTRAL</v>
      </c>
      <c r="L675" s="5" t="str">
        <f>OBV!H675</f>
        <v>BEARISH DIVERGENCE</v>
      </c>
      <c r="M675" s="7">
        <f t="shared" si="100"/>
        <v>25</v>
      </c>
      <c r="N675" s="7">
        <f t="shared" si="101"/>
        <v>0</v>
      </c>
      <c r="O675" s="7">
        <f t="shared" si="102"/>
        <v>50</v>
      </c>
      <c r="P675" s="7">
        <f t="shared" si="103"/>
        <v>16.5</v>
      </c>
      <c r="Q675" s="8">
        <f t="shared" si="104"/>
        <v>18.725000000000001</v>
      </c>
      <c r="R675" s="8">
        <f t="shared" si="105"/>
        <v>26.625</v>
      </c>
      <c r="S675" s="8">
        <f t="shared" si="106"/>
        <v>23.675000000000001</v>
      </c>
      <c r="T675" s="8">
        <f t="shared" si="107"/>
        <v>22.875</v>
      </c>
      <c r="U675" s="7">
        <f t="shared" si="108"/>
        <v>23.008333333333336</v>
      </c>
      <c r="V675" s="7">
        <f t="shared" si="109"/>
        <v>22.975000000000001</v>
      </c>
    </row>
    <row r="676" spans="1:22" ht="13.5" x14ac:dyDescent="0.25">
      <c r="A676" s="3">
        <f>RSI!A676</f>
        <v>43286</v>
      </c>
      <c r="B676" s="2">
        <f>RSI!B676</f>
        <v>1.6173</v>
      </c>
      <c r="C676" s="2">
        <f>RSI!I676</f>
        <v>53.811200663412549</v>
      </c>
      <c r="D676" s="2">
        <f>MACD!E676</f>
        <v>-1.9815505679021683E-3</v>
      </c>
      <c r="E676" s="2">
        <f>MACD!F676</f>
        <v>-1.0603116340577084E-3</v>
      </c>
      <c r="F676" s="2">
        <f>'Moving Avg'!D676</f>
        <v>1.6224800000000001</v>
      </c>
      <c r="G676" s="2">
        <f>'Moving Avg'!F676</f>
        <v>1.6056450000000002</v>
      </c>
      <c r="H676" s="2">
        <f>'Moving Avg'!G676</f>
        <v>1.58067</v>
      </c>
      <c r="I676" s="2">
        <f>'Moving Avg'!H676</f>
        <v>1.5096445000000014</v>
      </c>
      <c r="J676" s="5" t="str">
        <f>OBV!F676</f>
        <v>BEARISH</v>
      </c>
      <c r="K676" s="5" t="str">
        <f>OBV!G676</f>
        <v>WEAK</v>
      </c>
      <c r="L676" s="5" t="str">
        <f>OBV!H676</f>
        <v>BEARISH DIVERGENCE</v>
      </c>
      <c r="M676" s="7">
        <f t="shared" si="100"/>
        <v>25</v>
      </c>
      <c r="N676" s="7">
        <f t="shared" si="101"/>
        <v>45</v>
      </c>
      <c r="O676" s="7">
        <f t="shared" si="102"/>
        <v>50</v>
      </c>
      <c r="P676" s="7">
        <f t="shared" si="103"/>
        <v>0</v>
      </c>
      <c r="Q676" s="8">
        <f t="shared" si="104"/>
        <v>32</v>
      </c>
      <c r="R676" s="8">
        <f t="shared" si="105"/>
        <v>31.5</v>
      </c>
      <c r="S676" s="8">
        <f t="shared" si="106"/>
        <v>23</v>
      </c>
      <c r="T676" s="8">
        <f t="shared" si="107"/>
        <v>30</v>
      </c>
      <c r="U676" s="7">
        <f t="shared" si="108"/>
        <v>28.833333333333332</v>
      </c>
      <c r="V676" s="7">
        <f t="shared" si="109"/>
        <v>29.125</v>
      </c>
    </row>
    <row r="677" spans="1:22" ht="13.5" x14ac:dyDescent="0.25">
      <c r="A677" s="3">
        <f>RSI!A677</f>
        <v>43287</v>
      </c>
      <c r="B677" s="2">
        <f>RSI!B677</f>
        <v>1.6237999999999999</v>
      </c>
      <c r="C677" s="2">
        <f>RSI!I677</f>
        <v>55.028163548302366</v>
      </c>
      <c r="D677" s="2">
        <f>MACD!E677</f>
        <v>-5.7225686839299517E-3</v>
      </c>
      <c r="E677" s="2">
        <f>MACD!F677</f>
        <v>-1.9927630440321571E-3</v>
      </c>
      <c r="F677" s="2">
        <f>'Moving Avg'!D677</f>
        <v>1.6199000000000001</v>
      </c>
      <c r="G677" s="2">
        <f>'Moving Avg'!F677</f>
        <v>1.6082350000000001</v>
      </c>
      <c r="H677" s="2">
        <f>'Moving Avg'!G677</f>
        <v>1.5820939999999999</v>
      </c>
      <c r="I677" s="2">
        <f>'Moving Avg'!H677</f>
        <v>1.5104535000000014</v>
      </c>
      <c r="J677" s="5" t="str">
        <f>OBV!F677</f>
        <v>BEARISH</v>
      </c>
      <c r="K677" s="5" t="str">
        <f>OBV!G677</f>
        <v>NEUTRAL</v>
      </c>
      <c r="L677" s="5" t="str">
        <f>OBV!H677</f>
        <v>CONFIRMED BEARISH</v>
      </c>
      <c r="M677" s="7">
        <f t="shared" si="100"/>
        <v>25</v>
      </c>
      <c r="N677" s="7">
        <f t="shared" si="101"/>
        <v>45</v>
      </c>
      <c r="O677" s="7">
        <f t="shared" si="102"/>
        <v>50</v>
      </c>
      <c r="P677" s="7">
        <f t="shared" si="103"/>
        <v>16.5</v>
      </c>
      <c r="Q677" s="8">
        <f t="shared" si="104"/>
        <v>34.475000000000001</v>
      </c>
      <c r="R677" s="8">
        <f t="shared" si="105"/>
        <v>35.625</v>
      </c>
      <c r="S677" s="8">
        <f t="shared" si="106"/>
        <v>30.425000000000001</v>
      </c>
      <c r="T677" s="8">
        <f t="shared" si="107"/>
        <v>34.125</v>
      </c>
      <c r="U677" s="7">
        <f t="shared" si="108"/>
        <v>33.508333333333333</v>
      </c>
      <c r="V677" s="7">
        <f t="shared" si="109"/>
        <v>33.662499999999994</v>
      </c>
    </row>
    <row r="678" spans="1:22" ht="13.5" x14ac:dyDescent="0.25">
      <c r="A678" s="3">
        <f>RSI!A678</f>
        <v>43290</v>
      </c>
      <c r="B678" s="2">
        <f>RSI!B678</f>
        <v>1.5849</v>
      </c>
      <c r="C678" s="2">
        <f>RSI!I678</f>
        <v>47.040283749142283</v>
      </c>
      <c r="D678" s="2">
        <f>MACD!E678</f>
        <v>-1.0119405456499697E-2</v>
      </c>
      <c r="E678" s="2">
        <f>MACD!F678</f>
        <v>-3.618091526525665E-3</v>
      </c>
      <c r="F678" s="2">
        <f>'Moving Avg'!D678</f>
        <v>1.6095400000000002</v>
      </c>
      <c r="G678" s="2">
        <f>'Moving Avg'!F678</f>
        <v>1.6069400000000003</v>
      </c>
      <c r="H678" s="2">
        <f>'Moving Avg'!G678</f>
        <v>1.5820940000000001</v>
      </c>
      <c r="I678" s="2">
        <f>'Moving Avg'!H678</f>
        <v>1.5111000000000017</v>
      </c>
      <c r="J678" s="5" t="str">
        <f>OBV!F678</f>
        <v>BEARISH</v>
      </c>
      <c r="K678" s="5" t="str">
        <f>OBV!G678</f>
        <v>WEAK</v>
      </c>
      <c r="L678" s="5" t="str">
        <f>OBV!H678</f>
        <v>CONFIRMED BEARISH</v>
      </c>
      <c r="M678" s="7">
        <f t="shared" si="100"/>
        <v>25</v>
      </c>
      <c r="N678" s="7">
        <f t="shared" si="101"/>
        <v>45</v>
      </c>
      <c r="O678" s="7">
        <f t="shared" si="102"/>
        <v>50</v>
      </c>
      <c r="P678" s="7">
        <f t="shared" si="103"/>
        <v>0</v>
      </c>
      <c r="Q678" s="8">
        <f t="shared" si="104"/>
        <v>32</v>
      </c>
      <c r="R678" s="8">
        <f t="shared" si="105"/>
        <v>31.5</v>
      </c>
      <c r="S678" s="8">
        <f t="shared" si="106"/>
        <v>23</v>
      </c>
      <c r="T678" s="8">
        <f t="shared" si="107"/>
        <v>30</v>
      </c>
      <c r="U678" s="7">
        <f t="shared" si="108"/>
        <v>28.833333333333332</v>
      </c>
      <c r="V678" s="7">
        <f t="shared" si="109"/>
        <v>29.125</v>
      </c>
    </row>
    <row r="679" spans="1:22" ht="13.5" x14ac:dyDescent="0.25">
      <c r="A679" s="3">
        <f>RSI!A679</f>
        <v>43291</v>
      </c>
      <c r="B679" s="2">
        <f>RSI!B679</f>
        <v>1.6173</v>
      </c>
      <c r="C679" s="2">
        <f>RSI!I679</f>
        <v>53.141482072383283</v>
      </c>
      <c r="D679" s="2">
        <f>MACD!E679</f>
        <v>-9.1736860565869716E-3</v>
      </c>
      <c r="E679" s="2">
        <f>MACD!F679</f>
        <v>-4.7292104325379267E-3</v>
      </c>
      <c r="F679" s="2">
        <f>'Moving Avg'!D679</f>
        <v>1.6121199999999998</v>
      </c>
      <c r="G679" s="2">
        <f>'Moving Avg'!F679</f>
        <v>1.6066150000000001</v>
      </c>
      <c r="H679" s="2">
        <f>'Moving Avg'!G679</f>
        <v>1.5827419999999999</v>
      </c>
      <c r="I679" s="2">
        <f>'Moving Avg'!H679</f>
        <v>1.5119085000000014</v>
      </c>
      <c r="J679" s="5" t="str">
        <f>OBV!F679</f>
        <v>BULLISH</v>
      </c>
      <c r="K679" s="5" t="str">
        <f>OBV!G679</f>
        <v>NEUTRAL</v>
      </c>
      <c r="L679" s="5" t="str">
        <f>OBV!H679</f>
        <v>CONFIRMED BULLISH</v>
      </c>
      <c r="M679" s="7">
        <f t="shared" si="100"/>
        <v>25</v>
      </c>
      <c r="N679" s="7">
        <f t="shared" si="101"/>
        <v>45</v>
      </c>
      <c r="O679" s="7">
        <f t="shared" si="102"/>
        <v>50</v>
      </c>
      <c r="P679" s="7">
        <f t="shared" si="103"/>
        <v>83.5</v>
      </c>
      <c r="Q679" s="8">
        <f t="shared" si="104"/>
        <v>44.524999999999999</v>
      </c>
      <c r="R679" s="8">
        <f t="shared" si="105"/>
        <v>52.375</v>
      </c>
      <c r="S679" s="8">
        <f t="shared" si="106"/>
        <v>60.575000000000003</v>
      </c>
      <c r="T679" s="8">
        <f t="shared" si="107"/>
        <v>50.875</v>
      </c>
      <c r="U679" s="7">
        <f t="shared" si="108"/>
        <v>52.491666666666674</v>
      </c>
      <c r="V679" s="7">
        <f t="shared" si="109"/>
        <v>52.087500000000006</v>
      </c>
    </row>
    <row r="680" spans="1:22" ht="13.5" x14ac:dyDescent="0.25">
      <c r="A680" s="3">
        <f>RSI!A680</f>
        <v>43292</v>
      </c>
      <c r="B680" s="2">
        <f>RSI!B680</f>
        <v>1.6173</v>
      </c>
      <c r="C680" s="2">
        <f>RSI!I680</f>
        <v>53.141482072383283</v>
      </c>
      <c r="D680" s="2">
        <f>MACD!E680</f>
        <v>-1.1475202924956296E-2</v>
      </c>
      <c r="E680" s="2">
        <f>MACD!F680</f>
        <v>-6.0784089310216005E-3</v>
      </c>
      <c r="F680" s="2">
        <f>'Moving Avg'!D680</f>
        <v>1.6121199999999998</v>
      </c>
      <c r="G680" s="2">
        <f>'Moving Avg'!F680</f>
        <v>1.6056450000000002</v>
      </c>
      <c r="H680" s="2">
        <f>'Moving Avg'!G680</f>
        <v>1.5833900000000001</v>
      </c>
      <c r="I680" s="2">
        <f>'Moving Avg'!H680</f>
        <v>1.5128140000000017</v>
      </c>
      <c r="J680" s="5" t="str">
        <f>OBV!F680</f>
        <v>BULLISH</v>
      </c>
      <c r="K680" s="5" t="str">
        <f>OBV!G680</f>
        <v>NEUTRAL</v>
      </c>
      <c r="L680" s="5" t="str">
        <f>OBV!H680</f>
        <v>NEUTRAL</v>
      </c>
      <c r="M680" s="7">
        <f t="shared" si="100"/>
        <v>25</v>
      </c>
      <c r="N680" s="7">
        <f t="shared" si="101"/>
        <v>45</v>
      </c>
      <c r="O680" s="7">
        <f t="shared" si="102"/>
        <v>50</v>
      </c>
      <c r="P680" s="7">
        <f t="shared" si="103"/>
        <v>49.5</v>
      </c>
      <c r="Q680" s="8">
        <f t="shared" si="104"/>
        <v>39.424999999999997</v>
      </c>
      <c r="R680" s="8">
        <f t="shared" si="105"/>
        <v>43.875</v>
      </c>
      <c r="S680" s="8">
        <f t="shared" si="106"/>
        <v>45.275000000000006</v>
      </c>
      <c r="T680" s="8">
        <f t="shared" si="107"/>
        <v>42.375</v>
      </c>
      <c r="U680" s="7">
        <f t="shared" si="108"/>
        <v>42.858333333333327</v>
      </c>
      <c r="V680" s="7">
        <f t="shared" si="109"/>
        <v>42.737499999999997</v>
      </c>
    </row>
    <row r="681" spans="1:22" ht="13.5" x14ac:dyDescent="0.25">
      <c r="A681" s="3">
        <f>RSI!A681</f>
        <v>43293</v>
      </c>
      <c r="B681" s="2">
        <f>RSI!B681</f>
        <v>1.5785</v>
      </c>
      <c r="C681" s="2">
        <f>RSI!I681</f>
        <v>45.811541111891707</v>
      </c>
      <c r="D681" s="2">
        <f>MACD!E681</f>
        <v>-6.6581554238216434E-3</v>
      </c>
      <c r="E681" s="2">
        <f>MACD!F681</f>
        <v>-6.1943582295816094E-3</v>
      </c>
      <c r="F681" s="2">
        <f>'Moving Avg'!D681</f>
        <v>1.6043599999999998</v>
      </c>
      <c r="G681" s="2">
        <f>'Moving Avg'!F681</f>
        <v>1.6027349999999998</v>
      </c>
      <c r="H681" s="2">
        <f>'Moving Avg'!G681</f>
        <v>1.5832619999999999</v>
      </c>
      <c r="I681" s="2">
        <f>'Moving Avg'!H681</f>
        <v>1.5135255000000019</v>
      </c>
      <c r="J681" s="5" t="str">
        <f>OBV!F681</f>
        <v>BEARISH</v>
      </c>
      <c r="K681" s="5" t="str">
        <f>OBV!G681</f>
        <v>NEUTRAL</v>
      </c>
      <c r="L681" s="5" t="str">
        <f>OBV!H681</f>
        <v>CONFIRMED BEARISH</v>
      </c>
      <c r="M681" s="7">
        <f t="shared" si="100"/>
        <v>25</v>
      </c>
      <c r="N681" s="7">
        <f t="shared" si="101"/>
        <v>45</v>
      </c>
      <c r="O681" s="7">
        <f t="shared" si="102"/>
        <v>50</v>
      </c>
      <c r="P681" s="7">
        <f t="shared" si="103"/>
        <v>16.5</v>
      </c>
      <c r="Q681" s="8">
        <f t="shared" si="104"/>
        <v>34.475000000000001</v>
      </c>
      <c r="R681" s="8">
        <f t="shared" si="105"/>
        <v>35.625</v>
      </c>
      <c r="S681" s="8">
        <f t="shared" si="106"/>
        <v>30.425000000000001</v>
      </c>
      <c r="T681" s="8">
        <f t="shared" si="107"/>
        <v>34.125</v>
      </c>
      <c r="U681" s="7">
        <f t="shared" si="108"/>
        <v>33.508333333333333</v>
      </c>
      <c r="V681" s="7">
        <f t="shared" si="109"/>
        <v>33.662499999999994</v>
      </c>
    </row>
    <row r="682" spans="1:22" ht="13.5" x14ac:dyDescent="0.25">
      <c r="A682" s="3">
        <f>RSI!A682</f>
        <v>43294</v>
      </c>
      <c r="B682" s="2">
        <f>RSI!B682</f>
        <v>1.5979000000000001</v>
      </c>
      <c r="C682" s="2">
        <f>RSI!I682</f>
        <v>49.557942412655869</v>
      </c>
      <c r="D682" s="2">
        <f>MACD!E682</f>
        <v>1.0743057192552641E-4</v>
      </c>
      <c r="E682" s="2">
        <f>MACD!F682</f>
        <v>-4.9340004692801833E-3</v>
      </c>
      <c r="F682" s="2">
        <f>'Moving Avg'!D682</f>
        <v>1.59918</v>
      </c>
      <c r="G682" s="2">
        <f>'Moving Avg'!F682</f>
        <v>1.60209</v>
      </c>
      <c r="H682" s="2">
        <f>'Moving Avg'!G682</f>
        <v>1.5835219999999994</v>
      </c>
      <c r="I682" s="2">
        <f>'Moving Avg'!H682</f>
        <v>1.5143340000000018</v>
      </c>
      <c r="J682" s="5" t="str">
        <f>OBV!F682</f>
        <v>BULLISH</v>
      </c>
      <c r="K682" s="5" t="str">
        <f>OBV!G682</f>
        <v>NEUTRAL</v>
      </c>
      <c r="L682" s="5" t="str">
        <f>OBV!H682</f>
        <v>BULLISH DIVERGENCE</v>
      </c>
      <c r="M682" s="7">
        <f t="shared" si="100"/>
        <v>25</v>
      </c>
      <c r="N682" s="7">
        <f t="shared" si="101"/>
        <v>0</v>
      </c>
      <c r="O682" s="7">
        <f t="shared" si="102"/>
        <v>50</v>
      </c>
      <c r="P682" s="7">
        <f t="shared" si="103"/>
        <v>66.5</v>
      </c>
      <c r="Q682" s="8">
        <f t="shared" si="104"/>
        <v>26.225000000000001</v>
      </c>
      <c r="R682" s="8">
        <f t="shared" si="105"/>
        <v>39.125</v>
      </c>
      <c r="S682" s="8">
        <f t="shared" si="106"/>
        <v>46.174999999999997</v>
      </c>
      <c r="T682" s="8">
        <f t="shared" si="107"/>
        <v>35.375</v>
      </c>
      <c r="U682" s="7">
        <f t="shared" si="108"/>
        <v>37.174999999999997</v>
      </c>
      <c r="V682" s="7">
        <f t="shared" si="109"/>
        <v>36.724999999999994</v>
      </c>
    </row>
    <row r="683" spans="1:22" ht="13.5" x14ac:dyDescent="0.25">
      <c r="A683" s="3">
        <f>RSI!A683</f>
        <v>43297</v>
      </c>
      <c r="B683" s="2">
        <f>RSI!B683</f>
        <v>1.619</v>
      </c>
      <c r="C683" s="2">
        <f>RSI!I683</f>
        <v>53.336694532772995</v>
      </c>
      <c r="D683" s="2">
        <f>MACD!E683</f>
        <v>4.2860813597966896E-3</v>
      </c>
      <c r="E683" s="2">
        <f>MACD!F683</f>
        <v>-3.0899841034648092E-3</v>
      </c>
      <c r="F683" s="2">
        <f>'Moving Avg'!D683</f>
        <v>1.6060000000000003</v>
      </c>
      <c r="G683" s="2">
        <f>'Moving Avg'!F683</f>
        <v>1.6044399999999999</v>
      </c>
      <c r="H683" s="2">
        <f>'Moving Avg'!G683</f>
        <v>1.5843319999999996</v>
      </c>
      <c r="I683" s="2">
        <f>'Moving Avg'!H683</f>
        <v>1.5152480000000017</v>
      </c>
      <c r="J683" s="5" t="str">
        <f>OBV!F683</f>
        <v>BULLISH</v>
      </c>
      <c r="K683" s="5" t="str">
        <f>OBV!G683</f>
        <v>STRONG</v>
      </c>
      <c r="L683" s="5" t="str">
        <f>OBV!H683</f>
        <v>BULLISH DIVERGENCE</v>
      </c>
      <c r="M683" s="7">
        <f t="shared" si="100"/>
        <v>25</v>
      </c>
      <c r="N683" s="7">
        <f t="shared" si="101"/>
        <v>0</v>
      </c>
      <c r="O683" s="7">
        <f t="shared" si="102"/>
        <v>50</v>
      </c>
      <c r="P683" s="7">
        <f t="shared" si="103"/>
        <v>83</v>
      </c>
      <c r="Q683" s="8">
        <f t="shared" si="104"/>
        <v>28.7</v>
      </c>
      <c r="R683" s="8">
        <f t="shared" si="105"/>
        <v>43.25</v>
      </c>
      <c r="S683" s="8">
        <f t="shared" si="106"/>
        <v>53.6</v>
      </c>
      <c r="T683" s="8">
        <f t="shared" si="107"/>
        <v>39.5</v>
      </c>
      <c r="U683" s="7">
        <f t="shared" si="108"/>
        <v>41.85</v>
      </c>
      <c r="V683" s="7">
        <f t="shared" si="109"/>
        <v>41.262500000000003</v>
      </c>
    </row>
    <row r="684" spans="1:22" ht="13.5" x14ac:dyDescent="0.25">
      <c r="A684" s="3">
        <f>RSI!A684</f>
        <v>43298</v>
      </c>
      <c r="B684" s="2">
        <f>RSI!B684</f>
        <v>1.5920000000000001</v>
      </c>
      <c r="C684" s="2">
        <f>RSI!I684</f>
        <v>48.345779572105144</v>
      </c>
      <c r="D684" s="2">
        <f>MACD!E684</f>
        <v>4.7435874601540196E-3</v>
      </c>
      <c r="E684" s="2">
        <f>MACD!F684</f>
        <v>-1.5232697907410437E-3</v>
      </c>
      <c r="F684" s="2">
        <f>'Moving Avg'!D684</f>
        <v>1.60094</v>
      </c>
      <c r="G684" s="2">
        <f>'Moving Avg'!F684</f>
        <v>1.6044699999999998</v>
      </c>
      <c r="H684" s="2">
        <f>'Moving Avg'!G684</f>
        <v>1.5842139999999996</v>
      </c>
      <c r="I684" s="2">
        <f>'Moving Avg'!H684</f>
        <v>1.5162215000000017</v>
      </c>
      <c r="J684" s="5" t="str">
        <f>OBV!F684</f>
        <v>BULLISH</v>
      </c>
      <c r="K684" s="5" t="str">
        <f>OBV!G684</f>
        <v>NEUTRAL</v>
      </c>
      <c r="L684" s="5" t="str">
        <f>OBV!H684</f>
        <v>BULLISH DIVERGENCE</v>
      </c>
      <c r="M684" s="7">
        <f t="shared" si="100"/>
        <v>25</v>
      </c>
      <c r="N684" s="7">
        <f t="shared" si="101"/>
        <v>0</v>
      </c>
      <c r="O684" s="7">
        <f t="shared" si="102"/>
        <v>50</v>
      </c>
      <c r="P684" s="7">
        <f t="shared" si="103"/>
        <v>66.5</v>
      </c>
      <c r="Q684" s="8">
        <f t="shared" si="104"/>
        <v>26.225000000000001</v>
      </c>
      <c r="R684" s="8">
        <f t="shared" si="105"/>
        <v>39.125</v>
      </c>
      <c r="S684" s="8">
        <f t="shared" si="106"/>
        <v>46.174999999999997</v>
      </c>
      <c r="T684" s="8">
        <f t="shared" si="107"/>
        <v>35.375</v>
      </c>
      <c r="U684" s="7">
        <f t="shared" si="108"/>
        <v>37.174999999999997</v>
      </c>
      <c r="V684" s="7">
        <f t="shared" si="109"/>
        <v>36.724999999999994</v>
      </c>
    </row>
    <row r="685" spans="1:22" ht="13.5" x14ac:dyDescent="0.25">
      <c r="A685" s="3">
        <f>RSI!A685</f>
        <v>43299</v>
      </c>
      <c r="B685" s="2">
        <f>RSI!B685</f>
        <v>1.6054999999999999</v>
      </c>
      <c r="C685" s="2">
        <f>RSI!I685</f>
        <v>50.823576448047334</v>
      </c>
      <c r="D685" s="2">
        <f>MACD!E685</f>
        <v>6.1739003597482967E-3</v>
      </c>
      <c r="E685" s="2">
        <f>MACD!F685</f>
        <v>1.6164239356824227E-5</v>
      </c>
      <c r="F685" s="2">
        <f>'Moving Avg'!D685</f>
        <v>1.5985799999999999</v>
      </c>
      <c r="G685" s="2">
        <f>'Moving Avg'!F685</f>
        <v>1.6038799999999998</v>
      </c>
      <c r="H685" s="2">
        <f>'Moving Avg'!G685</f>
        <v>1.5850139999999997</v>
      </c>
      <c r="I685" s="2">
        <f>'Moving Avg'!H685</f>
        <v>1.5172625000000017</v>
      </c>
      <c r="J685" s="5" t="str">
        <f>OBV!F685</f>
        <v>BULLISH</v>
      </c>
      <c r="K685" s="5" t="str">
        <f>OBV!G685</f>
        <v>STRONG</v>
      </c>
      <c r="L685" s="5" t="str">
        <f>OBV!H685</f>
        <v>BULLISH DIVERGENCE</v>
      </c>
      <c r="M685" s="7">
        <f t="shared" si="100"/>
        <v>25</v>
      </c>
      <c r="N685" s="7">
        <f t="shared" si="101"/>
        <v>0</v>
      </c>
      <c r="O685" s="7">
        <f t="shared" si="102"/>
        <v>50</v>
      </c>
      <c r="P685" s="7">
        <f t="shared" si="103"/>
        <v>83</v>
      </c>
      <c r="Q685" s="8">
        <f t="shared" si="104"/>
        <v>28.7</v>
      </c>
      <c r="R685" s="8">
        <f t="shared" si="105"/>
        <v>43.25</v>
      </c>
      <c r="S685" s="8">
        <f t="shared" si="106"/>
        <v>53.6</v>
      </c>
      <c r="T685" s="8">
        <f t="shared" si="107"/>
        <v>39.5</v>
      </c>
      <c r="U685" s="7">
        <f t="shared" si="108"/>
        <v>41.85</v>
      </c>
      <c r="V685" s="7">
        <f t="shared" si="109"/>
        <v>41.262500000000003</v>
      </c>
    </row>
    <row r="686" spans="1:22" ht="13.5" x14ac:dyDescent="0.25">
      <c r="A686" s="3">
        <f>RSI!A686</f>
        <v>43300</v>
      </c>
      <c r="B686" s="2">
        <f>RSI!B686</f>
        <v>1.6054999999999999</v>
      </c>
      <c r="C686" s="2">
        <f>RSI!I686</f>
        <v>50.823576448047334</v>
      </c>
      <c r="D686" s="2">
        <f>MACD!E686</f>
        <v>7.3586309749889001E-3</v>
      </c>
      <c r="E686" s="2">
        <f>MACD!F686</f>
        <v>1.4846575864832395E-3</v>
      </c>
      <c r="F686" s="2">
        <f>'Moving Avg'!D686</f>
        <v>1.60398</v>
      </c>
      <c r="G686" s="2">
        <f>'Moving Avg'!F686</f>
        <v>1.6049099999999998</v>
      </c>
      <c r="H686" s="2">
        <f>'Moving Avg'!G686</f>
        <v>1.5858139999999998</v>
      </c>
      <c r="I686" s="2">
        <f>'Moving Avg'!H686</f>
        <v>1.5183035000000016</v>
      </c>
      <c r="J686" s="5" t="str">
        <f>OBV!F686</f>
        <v>BULLISH</v>
      </c>
      <c r="K686" s="5" t="str">
        <f>OBV!G686</f>
        <v>STRONG</v>
      </c>
      <c r="L686" s="5" t="str">
        <f>OBV!H686</f>
        <v>BULLISH DIVERGENCE</v>
      </c>
      <c r="M686" s="7">
        <f t="shared" si="100"/>
        <v>25</v>
      </c>
      <c r="N686" s="7">
        <f t="shared" si="101"/>
        <v>0</v>
      </c>
      <c r="O686" s="7">
        <f t="shared" si="102"/>
        <v>50</v>
      </c>
      <c r="P686" s="7">
        <f t="shared" si="103"/>
        <v>83</v>
      </c>
      <c r="Q686" s="8">
        <f t="shared" si="104"/>
        <v>28.7</v>
      </c>
      <c r="R686" s="8">
        <f t="shared" si="105"/>
        <v>43.25</v>
      </c>
      <c r="S686" s="8">
        <f t="shared" si="106"/>
        <v>53.6</v>
      </c>
      <c r="T686" s="8">
        <f t="shared" si="107"/>
        <v>39.5</v>
      </c>
      <c r="U686" s="7">
        <f t="shared" si="108"/>
        <v>41.85</v>
      </c>
      <c r="V686" s="7">
        <f t="shared" si="109"/>
        <v>41.262500000000003</v>
      </c>
    </row>
    <row r="687" spans="1:22" ht="13.5" x14ac:dyDescent="0.25">
      <c r="A687" s="3">
        <f>RSI!A687</f>
        <v>43301</v>
      </c>
      <c r="B687" s="2">
        <f>RSI!B687</f>
        <v>1.5920000000000001</v>
      </c>
      <c r="C687" s="2">
        <f>RSI!I687</f>
        <v>48.145137873484309</v>
      </c>
      <c r="D687" s="2">
        <f>MACD!E687</f>
        <v>1.0337452613994991E-2</v>
      </c>
      <c r="E687" s="2">
        <f>MACD!F687</f>
        <v>3.2552165919855899E-3</v>
      </c>
      <c r="F687" s="2">
        <f>'Moving Avg'!D687</f>
        <v>1.6028000000000002</v>
      </c>
      <c r="G687" s="2">
        <f>'Moving Avg'!F687</f>
        <v>1.6052649999999999</v>
      </c>
      <c r="H687" s="2">
        <f>'Moving Avg'!G687</f>
        <v>1.5872479999999998</v>
      </c>
      <c r="I687" s="2">
        <f>'Moving Avg'!H687</f>
        <v>1.5193090000000016</v>
      </c>
      <c r="J687" s="5" t="str">
        <f>OBV!F687</f>
        <v>BULLISH</v>
      </c>
      <c r="K687" s="5" t="str">
        <f>OBV!G687</f>
        <v>NEUTRAL</v>
      </c>
      <c r="L687" s="5" t="str">
        <f>OBV!H687</f>
        <v>BULLISH DIVERGENCE</v>
      </c>
      <c r="M687" s="7">
        <f t="shared" si="100"/>
        <v>25</v>
      </c>
      <c r="N687" s="7">
        <f t="shared" si="101"/>
        <v>0</v>
      </c>
      <c r="O687" s="7">
        <f t="shared" si="102"/>
        <v>50</v>
      </c>
      <c r="P687" s="7">
        <f t="shared" si="103"/>
        <v>66.5</v>
      </c>
      <c r="Q687" s="8">
        <f t="shared" si="104"/>
        <v>26.225000000000001</v>
      </c>
      <c r="R687" s="8">
        <f t="shared" si="105"/>
        <v>39.125</v>
      </c>
      <c r="S687" s="8">
        <f t="shared" si="106"/>
        <v>46.174999999999997</v>
      </c>
      <c r="T687" s="8">
        <f t="shared" si="107"/>
        <v>35.375</v>
      </c>
      <c r="U687" s="7">
        <f t="shared" si="108"/>
        <v>37.174999999999997</v>
      </c>
      <c r="V687" s="7">
        <f t="shared" si="109"/>
        <v>36.724999999999994</v>
      </c>
    </row>
    <row r="688" spans="1:22" ht="13.5" x14ac:dyDescent="0.25">
      <c r="A688" s="3">
        <f>RSI!A688</f>
        <v>43304</v>
      </c>
      <c r="B688" s="2">
        <f>RSI!B688</f>
        <v>1.5920000000000001</v>
      </c>
      <c r="C688" s="2">
        <f>RSI!I688</f>
        <v>48.145137873484309</v>
      </c>
      <c r="D688" s="2">
        <f>MACD!E688</f>
        <v>6.931259281433011E-3</v>
      </c>
      <c r="E688" s="2">
        <f>MACD!F688</f>
        <v>3.9904251298750748E-3</v>
      </c>
      <c r="F688" s="2">
        <f>'Moving Avg'!D688</f>
        <v>1.5973999999999999</v>
      </c>
      <c r="G688" s="2">
        <f>'Moving Avg'!F688</f>
        <v>1.6069099999999998</v>
      </c>
      <c r="H688" s="2">
        <f>'Moving Avg'!G688</f>
        <v>1.5879059999999996</v>
      </c>
      <c r="I688" s="2">
        <f>'Moving Avg'!H688</f>
        <v>1.5203145000000016</v>
      </c>
      <c r="J688" s="5" t="str">
        <f>OBV!F688</f>
        <v>BULLISH</v>
      </c>
      <c r="K688" s="5" t="str">
        <f>OBV!G688</f>
        <v>NEUTRAL</v>
      </c>
      <c r="L688" s="5" t="str">
        <f>OBV!H688</f>
        <v>BULLISH DIVERGENCE</v>
      </c>
      <c r="M688" s="7">
        <f t="shared" si="100"/>
        <v>25</v>
      </c>
      <c r="N688" s="7">
        <f t="shared" si="101"/>
        <v>0</v>
      </c>
      <c r="O688" s="7">
        <f t="shared" si="102"/>
        <v>50</v>
      </c>
      <c r="P688" s="7">
        <f t="shared" si="103"/>
        <v>66.5</v>
      </c>
      <c r="Q688" s="8">
        <f t="shared" si="104"/>
        <v>26.225000000000001</v>
      </c>
      <c r="R688" s="8">
        <f t="shared" si="105"/>
        <v>39.125</v>
      </c>
      <c r="S688" s="8">
        <f t="shared" si="106"/>
        <v>46.174999999999997</v>
      </c>
      <c r="T688" s="8">
        <f t="shared" si="107"/>
        <v>35.375</v>
      </c>
      <c r="U688" s="7">
        <f t="shared" si="108"/>
        <v>37.174999999999997</v>
      </c>
      <c r="V688" s="7">
        <f t="shared" si="109"/>
        <v>36.724999999999994</v>
      </c>
    </row>
    <row r="689" spans="1:22" ht="13.5" x14ac:dyDescent="0.25">
      <c r="A689" s="3">
        <f>RSI!A689</f>
        <v>43305</v>
      </c>
      <c r="B689" s="2">
        <f>RSI!B689</f>
        <v>1.5920000000000001</v>
      </c>
      <c r="C689" s="2">
        <f>RSI!I689</f>
        <v>48.145137873484309</v>
      </c>
      <c r="D689" s="2">
        <f>MACD!E689</f>
        <v>9.0873042854779928E-3</v>
      </c>
      <c r="E689" s="2">
        <f>MACD!F689</f>
        <v>5.0098009609956589E-3</v>
      </c>
      <c r="F689" s="2">
        <f>'Moving Avg'!D689</f>
        <v>1.5973999999999999</v>
      </c>
      <c r="G689" s="2">
        <f>'Moving Avg'!F689</f>
        <v>1.6062899999999996</v>
      </c>
      <c r="H689" s="2">
        <f>'Moving Avg'!G689</f>
        <v>1.5894699999999997</v>
      </c>
      <c r="I689" s="2">
        <f>'Moving Avg'!H689</f>
        <v>1.5213200000000011</v>
      </c>
      <c r="J689" s="5" t="str">
        <f>OBV!F689</f>
        <v>BULLISH</v>
      </c>
      <c r="K689" s="5" t="str">
        <f>OBV!G689</f>
        <v>NEUTRAL</v>
      </c>
      <c r="L689" s="5" t="str">
        <f>OBV!H689</f>
        <v>NEUTRAL</v>
      </c>
      <c r="M689" s="7">
        <f t="shared" si="100"/>
        <v>25</v>
      </c>
      <c r="N689" s="7">
        <f t="shared" si="101"/>
        <v>0</v>
      </c>
      <c r="O689" s="7">
        <f t="shared" si="102"/>
        <v>50</v>
      </c>
      <c r="P689" s="7">
        <f t="shared" si="103"/>
        <v>49.5</v>
      </c>
      <c r="Q689" s="8">
        <f t="shared" si="104"/>
        <v>23.675000000000001</v>
      </c>
      <c r="R689" s="8">
        <f t="shared" si="105"/>
        <v>34.875</v>
      </c>
      <c r="S689" s="8">
        <f t="shared" si="106"/>
        <v>38.525000000000006</v>
      </c>
      <c r="T689" s="8">
        <f t="shared" si="107"/>
        <v>31.125</v>
      </c>
      <c r="U689" s="7">
        <f t="shared" si="108"/>
        <v>32.358333333333334</v>
      </c>
      <c r="V689" s="7">
        <f t="shared" si="109"/>
        <v>32.049999999999997</v>
      </c>
    </row>
    <row r="690" spans="1:22" ht="13.5" x14ac:dyDescent="0.25">
      <c r="A690" s="3">
        <f>RSI!A690</f>
        <v>43307</v>
      </c>
      <c r="B690" s="2">
        <f>RSI!B690</f>
        <v>1.5718000000000001</v>
      </c>
      <c r="C690" s="2">
        <f>RSI!I690</f>
        <v>43.828508055756132</v>
      </c>
      <c r="D690" s="2">
        <f>MACD!E690</f>
        <v>1.245756969565015E-2</v>
      </c>
      <c r="E690" s="2">
        <f>MACD!F690</f>
        <v>6.4993547079265582E-3</v>
      </c>
      <c r="F690" s="2">
        <f>'Moving Avg'!D690</f>
        <v>1.5906600000000002</v>
      </c>
      <c r="G690" s="2">
        <f>'Moving Avg'!F690</f>
        <v>1.6056349999999995</v>
      </c>
      <c r="H690" s="2">
        <f>'Moving Avg'!G690</f>
        <v>1.5898539999999997</v>
      </c>
      <c r="I690" s="2">
        <f>'Moving Avg'!H690</f>
        <v>1.522224500000001</v>
      </c>
      <c r="J690" s="5" t="str">
        <f>OBV!F690</f>
        <v>BEARISH</v>
      </c>
      <c r="K690" s="5" t="str">
        <f>OBV!G690</f>
        <v>WEAK</v>
      </c>
      <c r="L690" s="5" t="str">
        <f>OBV!H690</f>
        <v>CONFIRMED BEARISH</v>
      </c>
      <c r="M690" s="7">
        <f t="shared" si="100"/>
        <v>25</v>
      </c>
      <c r="N690" s="7">
        <f t="shared" si="101"/>
        <v>0</v>
      </c>
      <c r="O690" s="7">
        <f t="shared" si="102"/>
        <v>50</v>
      </c>
      <c r="P690" s="7">
        <f t="shared" si="103"/>
        <v>0</v>
      </c>
      <c r="Q690" s="8">
        <f t="shared" si="104"/>
        <v>16.25</v>
      </c>
      <c r="R690" s="8">
        <f t="shared" si="105"/>
        <v>22.5</v>
      </c>
      <c r="S690" s="8">
        <f t="shared" si="106"/>
        <v>16.25</v>
      </c>
      <c r="T690" s="8">
        <f t="shared" si="107"/>
        <v>18.75</v>
      </c>
      <c r="U690" s="7">
        <f t="shared" si="108"/>
        <v>18.333333333333332</v>
      </c>
      <c r="V690" s="7">
        <f t="shared" si="109"/>
        <v>18.4375</v>
      </c>
    </row>
    <row r="691" spans="1:22" ht="13.5" x14ac:dyDescent="0.25">
      <c r="A691" s="3">
        <f>RSI!A691</f>
        <v>43308</v>
      </c>
      <c r="B691" s="2">
        <f>RSI!B691</f>
        <v>1.5987</v>
      </c>
      <c r="C691" s="2">
        <f>RSI!I691</f>
        <v>50.228229294469955</v>
      </c>
      <c r="D691" s="2">
        <f>MACD!E691</f>
        <v>7.5128195788831675E-3</v>
      </c>
      <c r="E691" s="2">
        <f>MACD!F691</f>
        <v>6.7020476821178804E-3</v>
      </c>
      <c r="F691" s="2">
        <f>'Moving Avg'!D691</f>
        <v>1.5892999999999999</v>
      </c>
      <c r="G691" s="2">
        <f>'Moving Avg'!F691</f>
        <v>1.6050299999999997</v>
      </c>
      <c r="H691" s="2">
        <f>'Moving Avg'!G691</f>
        <v>1.5907759999999995</v>
      </c>
      <c r="I691" s="2">
        <f>'Moving Avg'!H691</f>
        <v>1.523425500000001</v>
      </c>
      <c r="J691" s="5" t="str">
        <f>OBV!F691</f>
        <v>BEARISH</v>
      </c>
      <c r="K691" s="5" t="str">
        <f>OBV!G691</f>
        <v>WEAK</v>
      </c>
      <c r="L691" s="5" t="str">
        <f>OBV!H691</f>
        <v>CONFIRMED BEARISH</v>
      </c>
      <c r="M691" s="7">
        <f t="shared" si="100"/>
        <v>25</v>
      </c>
      <c r="N691" s="7">
        <f t="shared" si="101"/>
        <v>0</v>
      </c>
      <c r="O691" s="7">
        <f t="shared" si="102"/>
        <v>50</v>
      </c>
      <c r="P691" s="7">
        <f t="shared" si="103"/>
        <v>0</v>
      </c>
      <c r="Q691" s="8">
        <f t="shared" si="104"/>
        <v>16.25</v>
      </c>
      <c r="R691" s="8">
        <f t="shared" si="105"/>
        <v>22.5</v>
      </c>
      <c r="S691" s="8">
        <f t="shared" si="106"/>
        <v>16.25</v>
      </c>
      <c r="T691" s="8">
        <f t="shared" si="107"/>
        <v>18.75</v>
      </c>
      <c r="U691" s="7">
        <f t="shared" si="108"/>
        <v>18.333333333333332</v>
      </c>
      <c r="V691" s="7">
        <f t="shared" si="109"/>
        <v>18.4375</v>
      </c>
    </row>
    <row r="692" spans="1:22" ht="13.5" x14ac:dyDescent="0.25">
      <c r="A692" s="3">
        <f>RSI!A692</f>
        <v>43311</v>
      </c>
      <c r="B692" s="2">
        <f>RSI!B692</f>
        <v>1.619</v>
      </c>
      <c r="C692" s="2">
        <f>RSI!I692</f>
        <v>54.446151918516811</v>
      </c>
      <c r="D692" s="2">
        <f>MACD!E692</f>
        <v>4.8038236802321332E-3</v>
      </c>
      <c r="E692" s="2">
        <f>MACD!F692</f>
        <v>6.322402881740732E-3</v>
      </c>
      <c r="F692" s="2">
        <f>'Moving Avg'!D692</f>
        <v>1.5947</v>
      </c>
      <c r="G692" s="2">
        <f>'Moving Avg'!F692</f>
        <v>1.6041449999999997</v>
      </c>
      <c r="H692" s="2">
        <f>'Moving Avg'!G692</f>
        <v>1.5922339999999997</v>
      </c>
      <c r="I692" s="2">
        <f>'Moving Avg'!H692</f>
        <v>1.5247925000000011</v>
      </c>
      <c r="J692" s="5" t="str">
        <f>OBV!F692</f>
        <v>BEARISH</v>
      </c>
      <c r="K692" s="5" t="str">
        <f>OBV!G692</f>
        <v>NEUTRAL</v>
      </c>
      <c r="L692" s="5" t="str">
        <f>OBV!H692</f>
        <v>BEARISH DIVERGENCE</v>
      </c>
      <c r="M692" s="7">
        <f t="shared" si="100"/>
        <v>25</v>
      </c>
      <c r="N692" s="7">
        <f t="shared" si="101"/>
        <v>45</v>
      </c>
      <c r="O692" s="7">
        <f t="shared" si="102"/>
        <v>50</v>
      </c>
      <c r="P692" s="7">
        <f t="shared" si="103"/>
        <v>16.5</v>
      </c>
      <c r="Q692" s="8">
        <f t="shared" si="104"/>
        <v>34.475000000000001</v>
      </c>
      <c r="R692" s="8">
        <f t="shared" si="105"/>
        <v>35.625</v>
      </c>
      <c r="S692" s="8">
        <f t="shared" si="106"/>
        <v>30.425000000000001</v>
      </c>
      <c r="T692" s="8">
        <f t="shared" si="107"/>
        <v>34.125</v>
      </c>
      <c r="U692" s="7">
        <f t="shared" si="108"/>
        <v>33.508333333333333</v>
      </c>
      <c r="V692" s="7">
        <f t="shared" si="109"/>
        <v>33.662499999999994</v>
      </c>
    </row>
    <row r="693" spans="1:22" ht="13.5" x14ac:dyDescent="0.25">
      <c r="A693" s="3">
        <f>RSI!A693</f>
        <v>43312</v>
      </c>
      <c r="B693" s="2">
        <f>RSI!B693</f>
        <v>1.619</v>
      </c>
      <c r="C693" s="2">
        <f>RSI!I693</f>
        <v>54.446151918516811</v>
      </c>
      <c r="D693" s="2">
        <f>MACD!E693</f>
        <v>5.632344572397141E-3</v>
      </c>
      <c r="E693" s="2">
        <f>MACD!F693</f>
        <v>6.1843912198720138E-3</v>
      </c>
      <c r="F693" s="2">
        <f>'Moving Avg'!D693</f>
        <v>1.6001000000000001</v>
      </c>
      <c r="G693" s="2">
        <f>'Moving Avg'!F693</f>
        <v>1.6032599999999999</v>
      </c>
      <c r="H693" s="2">
        <f>'Moving Avg'!G693</f>
        <v>1.5936919999999999</v>
      </c>
      <c r="I693" s="2">
        <f>'Moving Avg'!H693</f>
        <v>1.5261595000000012</v>
      </c>
      <c r="J693" s="5" t="str">
        <f>OBV!F693</f>
        <v>BEARISH</v>
      </c>
      <c r="K693" s="5" t="str">
        <f>OBV!G693</f>
        <v>NEUTRAL</v>
      </c>
      <c r="L693" s="5" t="str">
        <f>OBV!H693</f>
        <v>BEARISH DIVERGENCE</v>
      </c>
      <c r="M693" s="7">
        <f t="shared" si="100"/>
        <v>25</v>
      </c>
      <c r="N693" s="7">
        <f t="shared" si="101"/>
        <v>45</v>
      </c>
      <c r="O693" s="7">
        <f t="shared" si="102"/>
        <v>50</v>
      </c>
      <c r="P693" s="7">
        <f t="shared" si="103"/>
        <v>16.5</v>
      </c>
      <c r="Q693" s="8">
        <f t="shared" si="104"/>
        <v>34.475000000000001</v>
      </c>
      <c r="R693" s="8">
        <f t="shared" si="105"/>
        <v>35.625</v>
      </c>
      <c r="S693" s="8">
        <f t="shared" si="106"/>
        <v>30.425000000000001</v>
      </c>
      <c r="T693" s="8">
        <f t="shared" si="107"/>
        <v>34.125</v>
      </c>
      <c r="U693" s="7">
        <f t="shared" si="108"/>
        <v>33.508333333333333</v>
      </c>
      <c r="V693" s="7">
        <f t="shared" si="109"/>
        <v>33.662499999999994</v>
      </c>
    </row>
    <row r="694" spans="1:22" ht="13.5" x14ac:dyDescent="0.25">
      <c r="A694" s="3">
        <f>RSI!A694</f>
        <v>43313</v>
      </c>
      <c r="B694" s="2">
        <f>RSI!B694</f>
        <v>1.619</v>
      </c>
      <c r="C694" s="2">
        <f>RSI!I694</f>
        <v>54.446151918516811</v>
      </c>
      <c r="D694" s="2">
        <f>MACD!E694</f>
        <v>2.0634382107329596E-3</v>
      </c>
      <c r="E694" s="2">
        <f>MACD!F694</f>
        <v>5.3602006180442033E-3</v>
      </c>
      <c r="F694" s="2">
        <f>'Moving Avg'!D694</f>
        <v>1.6054999999999999</v>
      </c>
      <c r="G694" s="2">
        <f>'Moving Avg'!F694</f>
        <v>1.6039899999999996</v>
      </c>
      <c r="H694" s="2">
        <f>'Moving Avg'!G694</f>
        <v>1.5948899999999995</v>
      </c>
      <c r="I694" s="2">
        <f>'Moving Avg'!H694</f>
        <v>1.5274620000000012</v>
      </c>
      <c r="J694" s="5" t="str">
        <f>OBV!F694</f>
        <v>BEARISH</v>
      </c>
      <c r="K694" s="5" t="str">
        <f>OBV!G694</f>
        <v>NEUTRAL</v>
      </c>
      <c r="L694" s="5" t="str">
        <f>OBV!H694</f>
        <v>BEARISH DIVERGENCE</v>
      </c>
      <c r="M694" s="7">
        <f t="shared" si="100"/>
        <v>25</v>
      </c>
      <c r="N694" s="7">
        <f t="shared" si="101"/>
        <v>45</v>
      </c>
      <c r="O694" s="7">
        <f t="shared" si="102"/>
        <v>50</v>
      </c>
      <c r="P694" s="7">
        <f t="shared" si="103"/>
        <v>16.5</v>
      </c>
      <c r="Q694" s="8">
        <f t="shared" si="104"/>
        <v>34.475000000000001</v>
      </c>
      <c r="R694" s="8">
        <f t="shared" si="105"/>
        <v>35.625</v>
      </c>
      <c r="S694" s="8">
        <f t="shared" si="106"/>
        <v>30.425000000000001</v>
      </c>
      <c r="T694" s="8">
        <f t="shared" si="107"/>
        <v>34.125</v>
      </c>
      <c r="U694" s="7">
        <f t="shared" si="108"/>
        <v>33.508333333333333</v>
      </c>
      <c r="V694" s="7">
        <f t="shared" si="109"/>
        <v>33.662499999999994</v>
      </c>
    </row>
    <row r="695" spans="1:22" ht="13.5" x14ac:dyDescent="0.25">
      <c r="A695" s="3">
        <f>RSI!A695</f>
        <v>43314</v>
      </c>
      <c r="B695" s="2">
        <f>RSI!B695</f>
        <v>1.5920000000000001</v>
      </c>
      <c r="C695" s="2">
        <f>RSI!I695</f>
        <v>47.727176722370316</v>
      </c>
      <c r="D695" s="2">
        <f>MACD!E695</f>
        <v>3.0130023067429512E-3</v>
      </c>
      <c r="E695" s="2">
        <f>MACD!F695</f>
        <v>4.8907609557839529E-3</v>
      </c>
      <c r="F695" s="2">
        <f>'Moving Avg'!D695</f>
        <v>1.6095399999999997</v>
      </c>
      <c r="G695" s="2">
        <f>'Moving Avg'!F695</f>
        <v>1.602725</v>
      </c>
      <c r="H695" s="2">
        <f>'Moving Avg'!G695</f>
        <v>1.5956779999999995</v>
      </c>
      <c r="I695" s="2">
        <f>'Moving Avg'!H695</f>
        <v>1.5287265000000014</v>
      </c>
      <c r="J695" s="5" t="str">
        <f>OBV!F695</f>
        <v>BULLISH</v>
      </c>
      <c r="K695" s="5" t="str">
        <f>OBV!G695</f>
        <v>STRONG</v>
      </c>
      <c r="L695" s="5" t="str">
        <f>OBV!H695</f>
        <v>CONFIRMED BULLISH</v>
      </c>
      <c r="M695" s="7">
        <f t="shared" si="100"/>
        <v>25</v>
      </c>
      <c r="N695" s="7">
        <f t="shared" si="101"/>
        <v>45</v>
      </c>
      <c r="O695" s="7">
        <f t="shared" si="102"/>
        <v>50</v>
      </c>
      <c r="P695" s="7">
        <f t="shared" si="103"/>
        <v>100</v>
      </c>
      <c r="Q695" s="8">
        <f t="shared" si="104"/>
        <v>47</v>
      </c>
      <c r="R695" s="8">
        <f t="shared" si="105"/>
        <v>56.5</v>
      </c>
      <c r="S695" s="8">
        <f t="shared" si="106"/>
        <v>68</v>
      </c>
      <c r="T695" s="8">
        <f t="shared" si="107"/>
        <v>55</v>
      </c>
      <c r="U695" s="7">
        <f t="shared" si="108"/>
        <v>57.166666666666664</v>
      </c>
      <c r="V695" s="7">
        <f t="shared" si="109"/>
        <v>56.625</v>
      </c>
    </row>
    <row r="696" spans="1:22" ht="13.5" x14ac:dyDescent="0.25">
      <c r="A696" s="3">
        <f>RSI!A696</f>
        <v>43315</v>
      </c>
      <c r="B696" s="2">
        <f>RSI!B696</f>
        <v>1.5852999999999999</v>
      </c>
      <c r="C696" s="2">
        <f>RSI!I696</f>
        <v>46.20345376838079</v>
      </c>
      <c r="D696" s="2">
        <f>MACD!E696</f>
        <v>4.3727690223431814E-3</v>
      </c>
      <c r="E696" s="2">
        <f>MACD!F696</f>
        <v>4.7871625690957993E-3</v>
      </c>
      <c r="F696" s="2">
        <f>'Moving Avg'!D696</f>
        <v>1.60686</v>
      </c>
      <c r="G696" s="2">
        <f>'Moving Avg'!F696</f>
        <v>1.6011249999999997</v>
      </c>
      <c r="H696" s="2">
        <f>'Moving Avg'!G696</f>
        <v>1.5963319999999996</v>
      </c>
      <c r="I696" s="2">
        <f>'Moving Avg'!H696</f>
        <v>1.5299575000000012</v>
      </c>
      <c r="J696" s="5" t="str">
        <f>OBV!F696</f>
        <v>BEARISH</v>
      </c>
      <c r="K696" s="5" t="str">
        <f>OBV!G696</f>
        <v>NEUTRAL</v>
      </c>
      <c r="L696" s="5" t="str">
        <f>OBV!H696</f>
        <v>CONFIRMED BEARISH</v>
      </c>
      <c r="M696" s="7">
        <f t="shared" si="100"/>
        <v>25</v>
      </c>
      <c r="N696" s="7">
        <f t="shared" si="101"/>
        <v>45</v>
      </c>
      <c r="O696" s="7">
        <f t="shared" si="102"/>
        <v>50</v>
      </c>
      <c r="P696" s="7">
        <f t="shared" si="103"/>
        <v>16.5</v>
      </c>
      <c r="Q696" s="8">
        <f t="shared" si="104"/>
        <v>34.475000000000001</v>
      </c>
      <c r="R696" s="8">
        <f t="shared" si="105"/>
        <v>35.625</v>
      </c>
      <c r="S696" s="8">
        <f t="shared" si="106"/>
        <v>30.425000000000001</v>
      </c>
      <c r="T696" s="8">
        <f t="shared" si="107"/>
        <v>34.125</v>
      </c>
      <c r="U696" s="7">
        <f t="shared" si="108"/>
        <v>33.508333333333333</v>
      </c>
      <c r="V696" s="7">
        <f t="shared" si="109"/>
        <v>33.662499999999994</v>
      </c>
    </row>
    <row r="697" spans="1:22" ht="13.5" x14ac:dyDescent="0.25">
      <c r="A697" s="3">
        <f>RSI!A697</f>
        <v>43318</v>
      </c>
      <c r="B697" s="2">
        <f>RSI!B697</f>
        <v>1.5852999999999999</v>
      </c>
      <c r="C697" s="2">
        <f>RSI!I697</f>
        <v>46.20345376838079</v>
      </c>
      <c r="D697" s="2">
        <f>MACD!E697</f>
        <v>3.5415575428583423E-3</v>
      </c>
      <c r="E697" s="2">
        <f>MACD!F697</f>
        <v>4.5380415638483079E-3</v>
      </c>
      <c r="F697" s="2">
        <f>'Moving Avg'!D697</f>
        <v>1.60012</v>
      </c>
      <c r="G697" s="2">
        <f>'Moving Avg'!F697</f>
        <v>1.5991999999999997</v>
      </c>
      <c r="H697" s="2">
        <f>'Moving Avg'!G697</f>
        <v>1.5969859999999998</v>
      </c>
      <c r="I697" s="2">
        <f>'Moving Avg'!H697</f>
        <v>1.5312210000000013</v>
      </c>
      <c r="J697" s="5" t="str">
        <f>OBV!F697</f>
        <v>BEARISH</v>
      </c>
      <c r="K697" s="5" t="str">
        <f>OBV!G697</f>
        <v>NEUTRAL</v>
      </c>
      <c r="L697" s="5" t="str">
        <f>OBV!H697</f>
        <v>CONFIRMED BEARISH</v>
      </c>
      <c r="M697" s="7">
        <f t="shared" si="100"/>
        <v>25</v>
      </c>
      <c r="N697" s="7">
        <f t="shared" si="101"/>
        <v>45</v>
      </c>
      <c r="O697" s="7">
        <f t="shared" si="102"/>
        <v>50</v>
      </c>
      <c r="P697" s="7">
        <f t="shared" si="103"/>
        <v>16.5</v>
      </c>
      <c r="Q697" s="8">
        <f t="shared" si="104"/>
        <v>34.475000000000001</v>
      </c>
      <c r="R697" s="8">
        <f t="shared" si="105"/>
        <v>35.625</v>
      </c>
      <c r="S697" s="8">
        <f t="shared" si="106"/>
        <v>30.425000000000001</v>
      </c>
      <c r="T697" s="8">
        <f t="shared" si="107"/>
        <v>34.125</v>
      </c>
      <c r="U697" s="7">
        <f t="shared" si="108"/>
        <v>33.508333333333333</v>
      </c>
      <c r="V697" s="7">
        <f t="shared" si="109"/>
        <v>33.662499999999994</v>
      </c>
    </row>
    <row r="698" spans="1:22" ht="13.5" x14ac:dyDescent="0.25">
      <c r="A698" s="3">
        <f>RSI!A698</f>
        <v>43319</v>
      </c>
      <c r="B698" s="2">
        <f>RSI!B698</f>
        <v>1.5785</v>
      </c>
      <c r="C698" s="2">
        <f>RSI!I698</f>
        <v>44.530064177687066</v>
      </c>
      <c r="D698" s="2">
        <f>MACD!E698</f>
        <v>3.430020827673852E-3</v>
      </c>
      <c r="E698" s="2">
        <f>MACD!F698</f>
        <v>4.3164374166134167E-3</v>
      </c>
      <c r="F698" s="2">
        <f>'Moving Avg'!D698</f>
        <v>1.5920200000000002</v>
      </c>
      <c r="G698" s="2">
        <f>'Moving Avg'!F698</f>
        <v>1.5988799999999999</v>
      </c>
      <c r="H698" s="2">
        <f>'Moving Avg'!G698</f>
        <v>1.5975039999999998</v>
      </c>
      <c r="I698" s="2">
        <f>'Moving Avg'!H698</f>
        <v>1.5324505000000013</v>
      </c>
      <c r="J698" s="5" t="str">
        <f>OBV!F698</f>
        <v>BEARISH</v>
      </c>
      <c r="K698" s="5" t="str">
        <f>OBV!G698</f>
        <v>WEAK</v>
      </c>
      <c r="L698" s="5" t="str">
        <f>OBV!H698</f>
        <v>CONFIRMED BEARISH</v>
      </c>
      <c r="M698" s="7">
        <f t="shared" si="100"/>
        <v>25</v>
      </c>
      <c r="N698" s="7">
        <f t="shared" si="101"/>
        <v>45</v>
      </c>
      <c r="O698" s="7">
        <f t="shared" si="102"/>
        <v>50</v>
      </c>
      <c r="P698" s="7">
        <f t="shared" si="103"/>
        <v>0</v>
      </c>
      <c r="Q698" s="8">
        <f t="shared" si="104"/>
        <v>32</v>
      </c>
      <c r="R698" s="8">
        <f t="shared" si="105"/>
        <v>31.5</v>
      </c>
      <c r="S698" s="8">
        <f t="shared" si="106"/>
        <v>23</v>
      </c>
      <c r="T698" s="8">
        <f t="shared" si="107"/>
        <v>30</v>
      </c>
      <c r="U698" s="7">
        <f t="shared" si="108"/>
        <v>28.833333333333332</v>
      </c>
      <c r="V698" s="7">
        <f t="shared" si="109"/>
        <v>29.125</v>
      </c>
    </row>
    <row r="699" spans="1:22" ht="13.5" x14ac:dyDescent="0.25">
      <c r="A699" s="3">
        <f>RSI!A699</f>
        <v>43320</v>
      </c>
      <c r="B699" s="2">
        <f>RSI!B699</f>
        <v>1.6054999999999999</v>
      </c>
      <c r="C699" s="2">
        <f>RSI!I699</f>
        <v>51.968599165869797</v>
      </c>
      <c r="D699" s="2">
        <f>MACD!E699</f>
        <v>1.457392109763811E-3</v>
      </c>
      <c r="E699" s="2">
        <f>MACD!F699</f>
        <v>3.7446283552434959E-3</v>
      </c>
      <c r="F699" s="2">
        <f>'Moving Avg'!D699</f>
        <v>1.5893200000000001</v>
      </c>
      <c r="G699" s="2">
        <f>'Moving Avg'!F699</f>
        <v>1.59829</v>
      </c>
      <c r="H699" s="2">
        <f>'Moving Avg'!G699</f>
        <v>1.598692</v>
      </c>
      <c r="I699" s="2">
        <f>'Moving Avg'!H699</f>
        <v>1.5337500000000015</v>
      </c>
      <c r="J699" s="5" t="str">
        <f>OBV!F699</f>
        <v>BEARISH</v>
      </c>
      <c r="K699" s="5" t="str">
        <f>OBV!G699</f>
        <v>NEUTRAL</v>
      </c>
      <c r="L699" s="5" t="str">
        <f>OBV!H699</f>
        <v>CONFIRMED BEARISH</v>
      </c>
      <c r="M699" s="7">
        <f t="shared" si="100"/>
        <v>25</v>
      </c>
      <c r="N699" s="7">
        <f t="shared" si="101"/>
        <v>45</v>
      </c>
      <c r="O699" s="7">
        <f t="shared" si="102"/>
        <v>50</v>
      </c>
      <c r="P699" s="7">
        <f t="shared" si="103"/>
        <v>16.5</v>
      </c>
      <c r="Q699" s="8">
        <f t="shared" si="104"/>
        <v>34.475000000000001</v>
      </c>
      <c r="R699" s="8">
        <f t="shared" si="105"/>
        <v>35.625</v>
      </c>
      <c r="S699" s="8">
        <f t="shared" si="106"/>
        <v>30.425000000000001</v>
      </c>
      <c r="T699" s="8">
        <f t="shared" si="107"/>
        <v>34.125</v>
      </c>
      <c r="U699" s="7">
        <f t="shared" si="108"/>
        <v>33.508333333333333</v>
      </c>
      <c r="V699" s="7">
        <f t="shared" si="109"/>
        <v>33.662499999999994</v>
      </c>
    </row>
    <row r="700" spans="1:22" ht="13.5" x14ac:dyDescent="0.25">
      <c r="A700" s="3">
        <f>RSI!A700</f>
        <v>43321</v>
      </c>
      <c r="B700" s="2">
        <f>RSI!B700</f>
        <v>1.6054999999999999</v>
      </c>
      <c r="C700" s="2">
        <f>RSI!I700</f>
        <v>51.968599165869804</v>
      </c>
      <c r="D700" s="2">
        <f>MACD!E700</f>
        <v>-3.3662616391374467E-3</v>
      </c>
      <c r="E700" s="2">
        <f>MACD!F700</f>
        <v>2.3224503563673074E-3</v>
      </c>
      <c r="F700" s="2">
        <f>'Moving Avg'!D700</f>
        <v>1.5920200000000002</v>
      </c>
      <c r="G700" s="2">
        <f>'Moving Avg'!F700</f>
        <v>1.5977000000000001</v>
      </c>
      <c r="H700" s="2">
        <f>'Moving Avg'!G700</f>
        <v>1.6000080000000003</v>
      </c>
      <c r="I700" s="2">
        <f>'Moving Avg'!H700</f>
        <v>1.5349525000000017</v>
      </c>
      <c r="J700" s="5" t="str">
        <f>OBV!F700</f>
        <v>BEARISH</v>
      </c>
      <c r="K700" s="5" t="str">
        <f>OBV!G700</f>
        <v>NEUTRAL</v>
      </c>
      <c r="L700" s="5" t="str">
        <f>OBV!H700</f>
        <v>BEARISH DIVERGENCE</v>
      </c>
      <c r="M700" s="7">
        <f t="shared" si="100"/>
        <v>25</v>
      </c>
      <c r="N700" s="7">
        <f t="shared" si="101"/>
        <v>45</v>
      </c>
      <c r="O700" s="7">
        <f t="shared" si="102"/>
        <v>50</v>
      </c>
      <c r="P700" s="7">
        <f t="shared" si="103"/>
        <v>16.5</v>
      </c>
      <c r="Q700" s="8">
        <f t="shared" si="104"/>
        <v>34.475000000000001</v>
      </c>
      <c r="R700" s="8">
        <f t="shared" si="105"/>
        <v>35.625</v>
      </c>
      <c r="S700" s="8">
        <f t="shared" si="106"/>
        <v>30.425000000000001</v>
      </c>
      <c r="T700" s="8">
        <f t="shared" si="107"/>
        <v>34.125</v>
      </c>
      <c r="U700" s="7">
        <f t="shared" si="108"/>
        <v>33.508333333333333</v>
      </c>
      <c r="V700" s="7">
        <f t="shared" si="109"/>
        <v>33.662499999999994</v>
      </c>
    </row>
    <row r="701" spans="1:22" ht="13.5" x14ac:dyDescent="0.25">
      <c r="A701" s="3">
        <f>RSI!A701</f>
        <v>43322</v>
      </c>
      <c r="B701" s="2">
        <f>RSI!B701</f>
        <v>1.5583</v>
      </c>
      <c r="C701" s="2">
        <f>RSI!I701</f>
        <v>40.859669897145899</v>
      </c>
      <c r="D701" s="2">
        <f>MACD!E701</f>
        <v>1.4359666743990473E-4</v>
      </c>
      <c r="E701" s="2">
        <f>MACD!F701</f>
        <v>1.8866796185818269E-3</v>
      </c>
      <c r="F701" s="2">
        <f>'Moving Avg'!D701</f>
        <v>1.5866200000000001</v>
      </c>
      <c r="G701" s="2">
        <f>'Moving Avg'!F701</f>
        <v>1.5966899999999997</v>
      </c>
      <c r="H701" s="2">
        <f>'Moving Avg'!G701</f>
        <v>1.6001220000000003</v>
      </c>
      <c r="I701" s="2">
        <f>'Moving Avg'!H701</f>
        <v>1.5359190000000016</v>
      </c>
      <c r="J701" s="5" t="str">
        <f>OBV!F701</f>
        <v>BEARISH</v>
      </c>
      <c r="K701" s="5" t="str">
        <f>OBV!G701</f>
        <v>NEUTRAL</v>
      </c>
      <c r="L701" s="5" t="str">
        <f>OBV!H701</f>
        <v>CONFIRMED BEARISH</v>
      </c>
      <c r="M701" s="7">
        <f t="shared" si="100"/>
        <v>25</v>
      </c>
      <c r="N701" s="7">
        <f t="shared" si="101"/>
        <v>45</v>
      </c>
      <c r="O701" s="7">
        <f t="shared" si="102"/>
        <v>50</v>
      </c>
      <c r="P701" s="7">
        <f t="shared" si="103"/>
        <v>16.5</v>
      </c>
      <c r="Q701" s="8">
        <f t="shared" si="104"/>
        <v>34.475000000000001</v>
      </c>
      <c r="R701" s="8">
        <f t="shared" si="105"/>
        <v>35.625</v>
      </c>
      <c r="S701" s="8">
        <f t="shared" si="106"/>
        <v>30.425000000000001</v>
      </c>
      <c r="T701" s="8">
        <f t="shared" si="107"/>
        <v>34.125</v>
      </c>
      <c r="U701" s="7">
        <f t="shared" si="108"/>
        <v>33.508333333333333</v>
      </c>
      <c r="V701" s="7">
        <f t="shared" si="109"/>
        <v>33.662499999999994</v>
      </c>
    </row>
    <row r="702" spans="1:22" ht="13.5" x14ac:dyDescent="0.25">
      <c r="A702" s="3">
        <f>RSI!A702</f>
        <v>43326</v>
      </c>
      <c r="B702" s="2">
        <f>RSI!B702</f>
        <v>1.5852999999999999</v>
      </c>
      <c r="C702" s="2">
        <f>RSI!I702</f>
        <v>47.741368847123631</v>
      </c>
      <c r="D702" s="2">
        <f>MACD!E702</f>
        <v>4.4753250082918417E-3</v>
      </c>
      <c r="E702" s="2">
        <f>MACD!F702</f>
        <v>2.4044086965238302E-3</v>
      </c>
      <c r="F702" s="2">
        <f>'Moving Avg'!D702</f>
        <v>1.5866200000000001</v>
      </c>
      <c r="G702" s="2">
        <f>'Moving Avg'!F702</f>
        <v>1.59606</v>
      </c>
      <c r="H702" s="2">
        <f>'Moving Avg'!G702</f>
        <v>1.6007760000000004</v>
      </c>
      <c r="I702" s="2">
        <f>'Moving Avg'!H702</f>
        <v>1.5370205000000015</v>
      </c>
      <c r="J702" s="5" t="str">
        <f>OBV!F702</f>
        <v>BEARISH</v>
      </c>
      <c r="K702" s="5" t="str">
        <f>OBV!G702</f>
        <v>NEUTRAL</v>
      </c>
      <c r="L702" s="5" t="str">
        <f>OBV!H702</f>
        <v>NEUTRAL</v>
      </c>
      <c r="M702" s="7">
        <f t="shared" si="100"/>
        <v>25</v>
      </c>
      <c r="N702" s="7">
        <f t="shared" si="101"/>
        <v>0</v>
      </c>
      <c r="O702" s="7">
        <f t="shared" si="102"/>
        <v>50</v>
      </c>
      <c r="P702" s="7">
        <f t="shared" si="103"/>
        <v>16.5</v>
      </c>
      <c r="Q702" s="8">
        <f t="shared" si="104"/>
        <v>18.725000000000001</v>
      </c>
      <c r="R702" s="8">
        <f t="shared" si="105"/>
        <v>26.625</v>
      </c>
      <c r="S702" s="8">
        <f t="shared" si="106"/>
        <v>23.675000000000001</v>
      </c>
      <c r="T702" s="8">
        <f t="shared" si="107"/>
        <v>22.875</v>
      </c>
      <c r="U702" s="7">
        <f t="shared" si="108"/>
        <v>23.008333333333336</v>
      </c>
      <c r="V702" s="7">
        <f t="shared" si="109"/>
        <v>22.975000000000001</v>
      </c>
    </row>
    <row r="703" spans="1:22" ht="13.5" x14ac:dyDescent="0.25">
      <c r="A703" s="3">
        <f>RSI!A703</f>
        <v>43327</v>
      </c>
      <c r="B703" s="2">
        <f>RSI!B703</f>
        <v>1.5852999999999999</v>
      </c>
      <c r="C703" s="2">
        <f>RSI!I703</f>
        <v>47.741368847123631</v>
      </c>
      <c r="D703" s="2">
        <f>MACD!E703</f>
        <v>8.2021739931954496E-3</v>
      </c>
      <c r="E703" s="2">
        <f>MACD!F703</f>
        <v>3.5639617558581543E-3</v>
      </c>
      <c r="F703" s="2">
        <f>'Moving Avg'!D703</f>
        <v>1.5879799999999999</v>
      </c>
      <c r="G703" s="2">
        <f>'Moving Avg'!F703</f>
        <v>1.5943749999999999</v>
      </c>
      <c r="H703" s="2">
        <f>'Moving Avg'!G703</f>
        <v>1.6006540000000007</v>
      </c>
      <c r="I703" s="2">
        <f>'Moving Avg'!H703</f>
        <v>1.5381865000000019</v>
      </c>
      <c r="J703" s="5" t="str">
        <f>OBV!F703</f>
        <v>BEARISH</v>
      </c>
      <c r="K703" s="5" t="str">
        <f>OBV!G703</f>
        <v>NEUTRAL</v>
      </c>
      <c r="L703" s="5" t="str">
        <f>OBV!H703</f>
        <v>BEARISH DIVERGENCE</v>
      </c>
      <c r="M703" s="7">
        <f t="shared" si="100"/>
        <v>25</v>
      </c>
      <c r="N703" s="7">
        <f t="shared" si="101"/>
        <v>0</v>
      </c>
      <c r="O703" s="7">
        <f t="shared" si="102"/>
        <v>50</v>
      </c>
      <c r="P703" s="7">
        <f t="shared" si="103"/>
        <v>16.5</v>
      </c>
      <c r="Q703" s="8">
        <f t="shared" si="104"/>
        <v>18.725000000000001</v>
      </c>
      <c r="R703" s="8">
        <f t="shared" si="105"/>
        <v>26.625</v>
      </c>
      <c r="S703" s="8">
        <f t="shared" si="106"/>
        <v>23.675000000000001</v>
      </c>
      <c r="T703" s="8">
        <f t="shared" si="107"/>
        <v>22.875</v>
      </c>
      <c r="U703" s="7">
        <f t="shared" si="108"/>
        <v>23.008333333333336</v>
      </c>
      <c r="V703" s="7">
        <f t="shared" si="109"/>
        <v>22.975000000000001</v>
      </c>
    </row>
    <row r="704" spans="1:22" ht="13.5" x14ac:dyDescent="0.25">
      <c r="A704" s="3">
        <f>RSI!A704</f>
        <v>43328</v>
      </c>
      <c r="B704" s="2">
        <f>RSI!B704</f>
        <v>1.5852999999999999</v>
      </c>
      <c r="C704" s="2">
        <f>RSI!I704</f>
        <v>47.741368847123631</v>
      </c>
      <c r="D704" s="2">
        <f>MACD!E704</f>
        <v>1.1412643437285874E-2</v>
      </c>
      <c r="E704" s="2">
        <f>MACD!F704</f>
        <v>5.133698092143698E-3</v>
      </c>
      <c r="F704" s="2">
        <f>'Moving Avg'!D704</f>
        <v>1.5839400000000001</v>
      </c>
      <c r="G704" s="2">
        <f>'Moving Avg'!F704</f>
        <v>1.5940399999999997</v>
      </c>
      <c r="H704" s="2">
        <f>'Moving Avg'!G704</f>
        <v>1.6006620000000009</v>
      </c>
      <c r="I704" s="2">
        <f>'Moving Avg'!H704</f>
        <v>1.5393525000000023</v>
      </c>
      <c r="J704" s="5" t="str">
        <f>OBV!F704</f>
        <v>BEARISH</v>
      </c>
      <c r="K704" s="5" t="str">
        <f>OBV!G704</f>
        <v>NEUTRAL</v>
      </c>
      <c r="L704" s="5" t="str">
        <f>OBV!H704</f>
        <v>CONFIRMED BEARISH</v>
      </c>
      <c r="M704" s="7">
        <f t="shared" si="100"/>
        <v>25</v>
      </c>
      <c r="N704" s="7">
        <f t="shared" si="101"/>
        <v>0</v>
      </c>
      <c r="O704" s="7">
        <f t="shared" si="102"/>
        <v>50</v>
      </c>
      <c r="P704" s="7">
        <f t="shared" si="103"/>
        <v>16.5</v>
      </c>
      <c r="Q704" s="8">
        <f t="shared" si="104"/>
        <v>18.725000000000001</v>
      </c>
      <c r="R704" s="8">
        <f t="shared" si="105"/>
        <v>26.625</v>
      </c>
      <c r="S704" s="8">
        <f t="shared" si="106"/>
        <v>23.675000000000001</v>
      </c>
      <c r="T704" s="8">
        <f t="shared" si="107"/>
        <v>22.875</v>
      </c>
      <c r="U704" s="7">
        <f t="shared" si="108"/>
        <v>23.008333333333336</v>
      </c>
      <c r="V704" s="7">
        <f t="shared" si="109"/>
        <v>22.975000000000001</v>
      </c>
    </row>
    <row r="705" spans="1:22" ht="13.5" x14ac:dyDescent="0.25">
      <c r="A705" s="3">
        <f>RSI!A705</f>
        <v>43329</v>
      </c>
      <c r="B705" s="2">
        <f>RSI!B705</f>
        <v>1.5852999999999999</v>
      </c>
      <c r="C705" s="2">
        <f>RSI!I705</f>
        <v>47.741368847123631</v>
      </c>
      <c r="D705" s="2">
        <f>MACD!E705</f>
        <v>1.0028109315849187E-2</v>
      </c>
      <c r="E705" s="2">
        <f>MACD!F705</f>
        <v>6.1125803368847964E-3</v>
      </c>
      <c r="F705" s="2">
        <f>'Moving Avg'!D705</f>
        <v>1.5799000000000001</v>
      </c>
      <c r="G705" s="2">
        <f>'Moving Avg'!F705</f>
        <v>1.5930299999999997</v>
      </c>
      <c r="H705" s="2">
        <f>'Moving Avg'!G705</f>
        <v>1.600540000000001</v>
      </c>
      <c r="I705" s="2">
        <f>'Moving Avg'!H705</f>
        <v>1.5403895000000021</v>
      </c>
      <c r="J705" s="5" t="str">
        <f>OBV!F705</f>
        <v>BEARISH</v>
      </c>
      <c r="K705" s="5" t="str">
        <f>OBV!G705</f>
        <v>NEUTRAL</v>
      </c>
      <c r="L705" s="5" t="str">
        <f>OBV!H705</f>
        <v>CONFIRMED BEARISH</v>
      </c>
      <c r="M705" s="7">
        <f t="shared" si="100"/>
        <v>25</v>
      </c>
      <c r="N705" s="7">
        <f t="shared" si="101"/>
        <v>0</v>
      </c>
      <c r="O705" s="7">
        <f t="shared" si="102"/>
        <v>50</v>
      </c>
      <c r="P705" s="7">
        <f t="shared" si="103"/>
        <v>16.5</v>
      </c>
      <c r="Q705" s="8">
        <f t="shared" si="104"/>
        <v>18.725000000000001</v>
      </c>
      <c r="R705" s="8">
        <f t="shared" si="105"/>
        <v>26.625</v>
      </c>
      <c r="S705" s="8">
        <f t="shared" si="106"/>
        <v>23.675000000000001</v>
      </c>
      <c r="T705" s="8">
        <f t="shared" si="107"/>
        <v>22.875</v>
      </c>
      <c r="U705" s="7">
        <f t="shared" si="108"/>
        <v>23.008333333333336</v>
      </c>
      <c r="V705" s="7">
        <f t="shared" si="109"/>
        <v>22.975000000000001</v>
      </c>
    </row>
    <row r="706" spans="1:22" ht="13.5" x14ac:dyDescent="0.25">
      <c r="A706" s="3">
        <f>RSI!A706</f>
        <v>43332</v>
      </c>
      <c r="B706" s="2">
        <f>RSI!B706</f>
        <v>1.5852999999999999</v>
      </c>
      <c r="C706" s="2">
        <f>RSI!I706</f>
        <v>47.741368847123631</v>
      </c>
      <c r="D706" s="2">
        <f>MACD!E706</f>
        <v>7.8746639578477495E-3</v>
      </c>
      <c r="E706" s="2">
        <f>MACD!F706</f>
        <v>6.4649970610773872E-3</v>
      </c>
      <c r="F706" s="2">
        <f>'Moving Avg'!D706</f>
        <v>1.5852999999999999</v>
      </c>
      <c r="G706" s="2">
        <f>'Moving Avg'!F706</f>
        <v>1.5920199999999998</v>
      </c>
      <c r="H706" s="2">
        <f>'Moving Avg'!G706</f>
        <v>1.599900000000001</v>
      </c>
      <c r="I706" s="2">
        <f>'Moving Avg'!H706</f>
        <v>1.5414585000000023</v>
      </c>
      <c r="J706" s="5" t="str">
        <f>OBV!F706</f>
        <v>BULLISH</v>
      </c>
      <c r="K706" s="5" t="str">
        <f>OBV!G706</f>
        <v>NEUTRAL</v>
      </c>
      <c r="L706" s="5" t="str">
        <f>OBV!H706</f>
        <v>CONFIRMED BULLISH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0</v>
      </c>
      <c r="O706" s="7">
        <f t="shared" ref="O706:O769" si="112">IF(F706-I706&gt;10,100,IF(F706-I706&gt;5,75, IF(F706-I706&gt;0,50,0)))</f>
        <v>50</v>
      </c>
      <c r="P706" s="7">
        <f t="shared" ref="P706:P769" si="113">IF(L706="confirmed bullish", 34, IF(L706="bullish divergence",17, 0))+IF(J706="bullish",33,IF(J706="bearish",0,16.5))+IF(K706="strong",33,IF(K706="weak",0,16.5))</f>
        <v>83.5</v>
      </c>
      <c r="Q706" s="8">
        <f t="shared" si="104"/>
        <v>28.774999999999999</v>
      </c>
      <c r="R706" s="8">
        <f t="shared" si="105"/>
        <v>43.375</v>
      </c>
      <c r="S706" s="8">
        <f t="shared" si="106"/>
        <v>53.825000000000003</v>
      </c>
      <c r="T706" s="8">
        <f t="shared" si="107"/>
        <v>39.625</v>
      </c>
      <c r="U706" s="7">
        <f t="shared" si="108"/>
        <v>41.991666666666667</v>
      </c>
      <c r="V706" s="7">
        <f t="shared" si="109"/>
        <v>41.400000000000006</v>
      </c>
    </row>
    <row r="707" spans="1:22" ht="13.5" x14ac:dyDescent="0.25">
      <c r="A707" s="3">
        <f>RSI!A707</f>
        <v>43335</v>
      </c>
      <c r="B707" s="2">
        <f>RSI!B707</f>
        <v>1.5852999999999999</v>
      </c>
      <c r="C707" s="2">
        <f>RSI!I707</f>
        <v>47.741368847123631</v>
      </c>
      <c r="D707" s="2">
        <f>MACD!E707</f>
        <v>6.097751908611837E-3</v>
      </c>
      <c r="E707" s="2">
        <f>MACD!F707</f>
        <v>6.3915480305842768E-3</v>
      </c>
      <c r="F707" s="2">
        <f>'Moving Avg'!D707</f>
        <v>1.5852999999999999</v>
      </c>
      <c r="G707" s="2">
        <f>'Moving Avg'!F707</f>
        <v>1.591685</v>
      </c>
      <c r="H707" s="2">
        <f>'Moving Avg'!G707</f>
        <v>1.6001660000000006</v>
      </c>
      <c r="I707" s="2">
        <f>'Moving Avg'!H707</f>
        <v>1.5423660000000021</v>
      </c>
      <c r="J707" s="5" t="str">
        <f>OBV!F707</f>
        <v>NEUTRAL</v>
      </c>
      <c r="K707" s="5" t="str">
        <f>OBV!G707</f>
        <v>NEUTRAL</v>
      </c>
      <c r="L707" s="5" t="str">
        <f>OBV!H707</f>
        <v>NEUTRAL</v>
      </c>
      <c r="M707" s="7">
        <f t="shared" si="110"/>
        <v>25</v>
      </c>
      <c r="N707" s="7">
        <f t="shared" si="111"/>
        <v>45</v>
      </c>
      <c r="O707" s="7">
        <f t="shared" si="112"/>
        <v>50</v>
      </c>
      <c r="P707" s="7">
        <f t="shared" si="113"/>
        <v>33</v>
      </c>
      <c r="Q707" s="8">
        <f t="shared" ref="Q707:Q770" si="114">0.35*M707+N707*0.35+O707*0.15+P707*0.15</f>
        <v>36.950000000000003</v>
      </c>
      <c r="R707" s="8">
        <f t="shared" ref="R707:R770" si="115">M707*0.2+N707*0.2+O707*0.35+P707*0.25</f>
        <v>39.75</v>
      </c>
      <c r="S707" s="8">
        <f t="shared" ref="S707:S770" si="116">M707*0.15+N707*0.15+O707*0.25+P707*0.45</f>
        <v>37.85</v>
      </c>
      <c r="T707" s="8">
        <f t="shared" ref="T707:T770" si="117">0.25*SUM(M707:P707)</f>
        <v>38.25</v>
      </c>
      <c r="U707" s="7">
        <f t="shared" ref="U707:U770" si="118">SUM(Q707:S707)/3</f>
        <v>38.183333333333337</v>
      </c>
      <c r="V707" s="7">
        <f t="shared" ref="V707:V770" si="119">SUM(Q707:T707)/4</f>
        <v>38.200000000000003</v>
      </c>
    </row>
    <row r="708" spans="1:22" ht="13.5" x14ac:dyDescent="0.25">
      <c r="A708" s="3">
        <f>RSI!A708</f>
        <v>43336</v>
      </c>
      <c r="B708" s="2">
        <f>RSI!B708</f>
        <v>1.5987</v>
      </c>
      <c r="C708" s="2">
        <f>RSI!I708</f>
        <v>52.060118375665475</v>
      </c>
      <c r="D708" s="2">
        <f>MACD!E708</f>
        <v>2.5973478596821309E-3</v>
      </c>
      <c r="E708" s="2">
        <f>MACD!F708</f>
        <v>5.6327079964038481E-3</v>
      </c>
      <c r="F708" s="2">
        <f>'Moving Avg'!D708</f>
        <v>1.5879799999999999</v>
      </c>
      <c r="G708" s="2">
        <f>'Moving Avg'!F708</f>
        <v>1.5920200000000002</v>
      </c>
      <c r="H708" s="2">
        <f>'Moving Avg'!G708</f>
        <v>1.5999240000000006</v>
      </c>
      <c r="I708" s="2">
        <f>'Moving Avg'!H708</f>
        <v>1.5433405000000022</v>
      </c>
      <c r="J708" s="5" t="str">
        <f>OBV!F708</f>
        <v>BULLISH</v>
      </c>
      <c r="K708" s="5" t="str">
        <f>OBV!G708</f>
        <v>NEUTRAL</v>
      </c>
      <c r="L708" s="5" t="str">
        <f>OBV!H708</f>
        <v>CONFIRMED BULLISH</v>
      </c>
      <c r="M708" s="7">
        <f t="shared" si="110"/>
        <v>25</v>
      </c>
      <c r="N708" s="7">
        <f t="shared" si="111"/>
        <v>45</v>
      </c>
      <c r="O708" s="7">
        <f t="shared" si="112"/>
        <v>50</v>
      </c>
      <c r="P708" s="7">
        <f t="shared" si="113"/>
        <v>83.5</v>
      </c>
      <c r="Q708" s="8">
        <f t="shared" si="114"/>
        <v>44.524999999999999</v>
      </c>
      <c r="R708" s="8">
        <f t="shared" si="115"/>
        <v>52.375</v>
      </c>
      <c r="S708" s="8">
        <f t="shared" si="116"/>
        <v>60.575000000000003</v>
      </c>
      <c r="T708" s="8">
        <f t="shared" si="117"/>
        <v>50.875</v>
      </c>
      <c r="U708" s="7">
        <f t="shared" si="118"/>
        <v>52.491666666666674</v>
      </c>
      <c r="V708" s="7">
        <f t="shared" si="119"/>
        <v>52.087500000000006</v>
      </c>
    </row>
    <row r="709" spans="1:22" ht="13.5" x14ac:dyDescent="0.25">
      <c r="A709" s="3">
        <f>RSI!A709</f>
        <v>43339</v>
      </c>
      <c r="B709" s="2">
        <f>RSI!B709</f>
        <v>1.5987</v>
      </c>
      <c r="C709" s="2">
        <f>RSI!I709</f>
        <v>52.060118375665475</v>
      </c>
      <c r="D709" s="2">
        <f>MACD!E709</f>
        <v>3.7489133728036972E-3</v>
      </c>
      <c r="E709" s="2">
        <f>MACD!F709</f>
        <v>5.2559490716838188E-3</v>
      </c>
      <c r="F709" s="2">
        <f>'Moving Avg'!D709</f>
        <v>1.59066</v>
      </c>
      <c r="G709" s="2">
        <f>'Moving Avg'!F709</f>
        <v>1.592355</v>
      </c>
      <c r="H709" s="2">
        <f>'Moving Avg'!G709</f>
        <v>1.5994220000000001</v>
      </c>
      <c r="I709" s="2">
        <f>'Moving Avg'!H709</f>
        <v>1.5443150000000023</v>
      </c>
      <c r="J709" s="5" t="str">
        <f>OBV!F709</f>
        <v>BULLISH</v>
      </c>
      <c r="K709" s="5" t="str">
        <f>OBV!G709</f>
        <v>NEUTRAL</v>
      </c>
      <c r="L709" s="5" t="str">
        <f>OBV!H709</f>
        <v>CONFIRMED BULLISH</v>
      </c>
      <c r="M709" s="7">
        <f t="shared" si="110"/>
        <v>25</v>
      </c>
      <c r="N709" s="7">
        <f t="shared" si="111"/>
        <v>45</v>
      </c>
      <c r="O709" s="7">
        <f t="shared" si="112"/>
        <v>50</v>
      </c>
      <c r="P709" s="7">
        <f t="shared" si="113"/>
        <v>83.5</v>
      </c>
      <c r="Q709" s="8">
        <f t="shared" si="114"/>
        <v>44.524999999999999</v>
      </c>
      <c r="R709" s="8">
        <f t="shared" si="115"/>
        <v>52.375</v>
      </c>
      <c r="S709" s="8">
        <f t="shared" si="116"/>
        <v>60.575000000000003</v>
      </c>
      <c r="T709" s="8">
        <f t="shared" si="117"/>
        <v>50.875</v>
      </c>
      <c r="U709" s="7">
        <f t="shared" si="118"/>
        <v>52.491666666666674</v>
      </c>
      <c r="V709" s="7">
        <f t="shared" si="119"/>
        <v>52.087500000000006</v>
      </c>
    </row>
    <row r="710" spans="1:22" ht="13.5" x14ac:dyDescent="0.25">
      <c r="A710" s="3">
        <f>RSI!A710</f>
        <v>43340</v>
      </c>
      <c r="B710" s="2">
        <f>RSI!B710</f>
        <v>1.5515000000000001</v>
      </c>
      <c r="C710" s="2">
        <f>RSI!I710</f>
        <v>38.920449930807379</v>
      </c>
      <c r="D710" s="2">
        <f>MACD!E710</f>
        <v>8.1822035796903503E-3</v>
      </c>
      <c r="E710" s="2">
        <f>MACD!F710</f>
        <v>5.8411999732851253E-3</v>
      </c>
      <c r="F710" s="2">
        <f>'Moving Avg'!D710</f>
        <v>1.5838999999999999</v>
      </c>
      <c r="G710" s="2">
        <f>'Moving Avg'!F710</f>
        <v>1.5913400000000002</v>
      </c>
      <c r="H710" s="2">
        <f>'Moving Avg'!G710</f>
        <v>1.5977180000000002</v>
      </c>
      <c r="I710" s="2">
        <f>'Moving Avg'!H710</f>
        <v>1.5452475000000021</v>
      </c>
      <c r="J710" s="5" t="str">
        <f>OBV!F710</f>
        <v>BULLISH</v>
      </c>
      <c r="K710" s="5" t="str">
        <f>OBV!G710</f>
        <v>NEUTRAL</v>
      </c>
      <c r="L710" s="5" t="str">
        <f>OBV!H710</f>
        <v>BULLISH DIVERGENCE</v>
      </c>
      <c r="M710" s="7">
        <f t="shared" si="110"/>
        <v>25</v>
      </c>
      <c r="N710" s="7">
        <f t="shared" si="111"/>
        <v>0</v>
      </c>
      <c r="O710" s="7">
        <f t="shared" si="112"/>
        <v>50</v>
      </c>
      <c r="P710" s="7">
        <f t="shared" si="113"/>
        <v>66.5</v>
      </c>
      <c r="Q710" s="8">
        <f t="shared" si="114"/>
        <v>26.225000000000001</v>
      </c>
      <c r="R710" s="8">
        <f t="shared" si="115"/>
        <v>39.125</v>
      </c>
      <c r="S710" s="8">
        <f t="shared" si="116"/>
        <v>46.174999999999997</v>
      </c>
      <c r="T710" s="8">
        <f t="shared" si="117"/>
        <v>35.375</v>
      </c>
      <c r="U710" s="7">
        <f t="shared" si="118"/>
        <v>37.174999999999997</v>
      </c>
      <c r="V710" s="7">
        <f t="shared" si="119"/>
        <v>36.724999999999994</v>
      </c>
    </row>
    <row r="711" spans="1:22" ht="13.5" x14ac:dyDescent="0.25">
      <c r="A711" s="3">
        <f>RSI!A711</f>
        <v>43341</v>
      </c>
      <c r="B711" s="2">
        <f>RSI!B711</f>
        <v>1.538</v>
      </c>
      <c r="C711" s="2">
        <f>RSI!I711</f>
        <v>36.112956471730413</v>
      </c>
      <c r="D711" s="2">
        <f>MACD!E711</f>
        <v>5.9161807665135679E-3</v>
      </c>
      <c r="E711" s="2">
        <f>MACD!F711</f>
        <v>5.8561961319308145E-3</v>
      </c>
      <c r="F711" s="2">
        <f>'Moving Avg'!D711</f>
        <v>1.5744400000000001</v>
      </c>
      <c r="G711" s="2">
        <f>'Moving Avg'!F711</f>
        <v>1.5883050000000001</v>
      </c>
      <c r="H711" s="2">
        <f>'Moving Avg'!G711</f>
        <v>1.5957440000000001</v>
      </c>
      <c r="I711" s="2">
        <f>'Moving Avg'!H711</f>
        <v>1.5459510000000021</v>
      </c>
      <c r="J711" s="5" t="str">
        <f>OBV!F711</f>
        <v>BEARISH</v>
      </c>
      <c r="K711" s="5" t="str">
        <f>OBV!G711</f>
        <v>WEAK</v>
      </c>
      <c r="L711" s="5" t="str">
        <f>OBV!H711</f>
        <v>CONFIRMED BEARISH</v>
      </c>
      <c r="M711" s="7">
        <f t="shared" si="110"/>
        <v>25</v>
      </c>
      <c r="N711" s="7">
        <f t="shared" si="111"/>
        <v>0</v>
      </c>
      <c r="O711" s="7">
        <f t="shared" si="112"/>
        <v>50</v>
      </c>
      <c r="P711" s="7">
        <f t="shared" si="113"/>
        <v>0</v>
      </c>
      <c r="Q711" s="8">
        <f t="shared" si="114"/>
        <v>16.25</v>
      </c>
      <c r="R711" s="8">
        <f t="shared" si="115"/>
        <v>22.5</v>
      </c>
      <c r="S711" s="8">
        <f t="shared" si="116"/>
        <v>16.25</v>
      </c>
      <c r="T711" s="8">
        <f t="shared" si="117"/>
        <v>18.75</v>
      </c>
      <c r="U711" s="7">
        <f t="shared" si="118"/>
        <v>18.333333333333332</v>
      </c>
      <c r="V711" s="7">
        <f t="shared" si="119"/>
        <v>18.4375</v>
      </c>
    </row>
    <row r="712" spans="1:22" ht="13.5" x14ac:dyDescent="0.25">
      <c r="A712" s="3">
        <f>RSI!A712</f>
        <v>43342</v>
      </c>
      <c r="B712" s="2">
        <f>RSI!B712</f>
        <v>1.538</v>
      </c>
      <c r="C712" s="2">
        <f>RSI!I712</f>
        <v>36.112956471730413</v>
      </c>
      <c r="D712" s="2">
        <f>MACD!E712</f>
        <v>8.4585710893350097E-3</v>
      </c>
      <c r="E712" s="2">
        <f>MACD!F712</f>
        <v>6.3766711234116537E-3</v>
      </c>
      <c r="F712" s="2">
        <f>'Moving Avg'!D712</f>
        <v>1.56498</v>
      </c>
      <c r="G712" s="2">
        <f>'Moving Avg'!F712</f>
        <v>1.5842550000000002</v>
      </c>
      <c r="H712" s="2">
        <f>'Moving Avg'!G712</f>
        <v>1.5942879999999997</v>
      </c>
      <c r="I712" s="2">
        <f>'Moving Avg'!H712</f>
        <v>1.5466220000000022</v>
      </c>
      <c r="J712" s="5" t="str">
        <f>OBV!F712</f>
        <v>BEARISH</v>
      </c>
      <c r="K712" s="5" t="str">
        <f>OBV!G712</f>
        <v>WEAK</v>
      </c>
      <c r="L712" s="5" t="str">
        <f>OBV!H712</f>
        <v>CONFIRMED BEARISH</v>
      </c>
      <c r="M712" s="7">
        <f t="shared" si="110"/>
        <v>25</v>
      </c>
      <c r="N712" s="7">
        <f t="shared" si="111"/>
        <v>0</v>
      </c>
      <c r="O712" s="7">
        <f t="shared" si="112"/>
        <v>50</v>
      </c>
      <c r="P712" s="7">
        <f t="shared" si="113"/>
        <v>0</v>
      </c>
      <c r="Q712" s="8">
        <f t="shared" si="114"/>
        <v>16.25</v>
      </c>
      <c r="R712" s="8">
        <f t="shared" si="115"/>
        <v>22.5</v>
      </c>
      <c r="S712" s="8">
        <f t="shared" si="116"/>
        <v>16.25</v>
      </c>
      <c r="T712" s="8">
        <f t="shared" si="117"/>
        <v>18.75</v>
      </c>
      <c r="U712" s="7">
        <f t="shared" si="118"/>
        <v>18.333333333333332</v>
      </c>
      <c r="V712" s="7">
        <f t="shared" si="119"/>
        <v>18.4375</v>
      </c>
    </row>
    <row r="713" spans="1:22" ht="13.5" x14ac:dyDescent="0.25">
      <c r="A713" s="3">
        <f>RSI!A713</f>
        <v>43343</v>
      </c>
      <c r="B713" s="2">
        <f>RSI!B713</f>
        <v>1.5718000000000001</v>
      </c>
      <c r="C713" s="2">
        <f>RSI!I713</f>
        <v>47.177050266913348</v>
      </c>
      <c r="D713" s="2">
        <f>MACD!E713</f>
        <v>8.3894060022082773E-3</v>
      </c>
      <c r="E713" s="2">
        <f>MACD!F713</f>
        <v>6.7792180991709788E-3</v>
      </c>
      <c r="F713" s="2">
        <f>'Moving Avg'!D713</f>
        <v>1.5596000000000001</v>
      </c>
      <c r="G713" s="2">
        <f>'Moving Avg'!F713</f>
        <v>1.5818950000000001</v>
      </c>
      <c r="H713" s="2">
        <f>'Moving Avg'!G713</f>
        <v>1.5942839999999996</v>
      </c>
      <c r="I713" s="2">
        <f>'Moving Avg'!H713</f>
        <v>1.5475265000000022</v>
      </c>
      <c r="J713" s="5" t="str">
        <f>OBV!F713</f>
        <v>BEARISH</v>
      </c>
      <c r="K713" s="5" t="str">
        <f>OBV!G713</f>
        <v>WEAK</v>
      </c>
      <c r="L713" s="5" t="str">
        <f>OBV!H713</f>
        <v>CONFIRMED BEARISH</v>
      </c>
      <c r="M713" s="7">
        <f t="shared" si="110"/>
        <v>25</v>
      </c>
      <c r="N713" s="7">
        <f t="shared" si="111"/>
        <v>0</v>
      </c>
      <c r="O713" s="7">
        <f t="shared" si="112"/>
        <v>50</v>
      </c>
      <c r="P713" s="7">
        <f t="shared" si="113"/>
        <v>0</v>
      </c>
      <c r="Q713" s="8">
        <f t="shared" si="114"/>
        <v>16.25</v>
      </c>
      <c r="R713" s="8">
        <f t="shared" si="115"/>
        <v>22.5</v>
      </c>
      <c r="S713" s="8">
        <f t="shared" si="116"/>
        <v>16.25</v>
      </c>
      <c r="T713" s="8">
        <f t="shared" si="117"/>
        <v>18.75</v>
      </c>
      <c r="U713" s="7">
        <f t="shared" si="118"/>
        <v>18.333333333333332</v>
      </c>
      <c r="V713" s="7">
        <f t="shared" si="119"/>
        <v>18.4375</v>
      </c>
    </row>
    <row r="714" spans="1:22" ht="13.5" x14ac:dyDescent="0.25">
      <c r="A714" s="3">
        <f>RSI!A714</f>
        <v>43346</v>
      </c>
      <c r="B714" s="2">
        <f>RSI!B714</f>
        <v>1.5987</v>
      </c>
      <c r="C714" s="2">
        <f>RSI!I714</f>
        <v>54.004228334374723</v>
      </c>
      <c r="D714" s="2">
        <f>MACD!E714</f>
        <v>6.4008646262292412E-3</v>
      </c>
      <c r="E714" s="2">
        <f>MACD!F714</f>
        <v>6.703547404582632E-3</v>
      </c>
      <c r="F714" s="2">
        <f>'Moving Avg'!D714</f>
        <v>1.5596000000000001</v>
      </c>
      <c r="G714" s="2">
        <f>'Moving Avg'!F714</f>
        <v>1.5808800000000001</v>
      </c>
      <c r="H714" s="2">
        <f>'Moving Avg'!G714</f>
        <v>1.5944299999999993</v>
      </c>
      <c r="I714" s="2">
        <f>'Moving Avg'!H714</f>
        <v>1.5485655000000023</v>
      </c>
      <c r="J714" s="5" t="str">
        <f>OBV!F714</f>
        <v>BEARISH</v>
      </c>
      <c r="K714" s="5" t="str">
        <f>OBV!G714</f>
        <v>WEAK</v>
      </c>
      <c r="L714" s="5" t="str">
        <f>OBV!H714</f>
        <v>NEUTRAL</v>
      </c>
      <c r="M714" s="7">
        <f t="shared" si="110"/>
        <v>25</v>
      </c>
      <c r="N714" s="7">
        <f t="shared" si="111"/>
        <v>45</v>
      </c>
      <c r="O714" s="7">
        <f t="shared" si="112"/>
        <v>50</v>
      </c>
      <c r="P714" s="7">
        <f t="shared" si="113"/>
        <v>0</v>
      </c>
      <c r="Q714" s="8">
        <f t="shared" si="114"/>
        <v>32</v>
      </c>
      <c r="R714" s="8">
        <f t="shared" si="115"/>
        <v>31.5</v>
      </c>
      <c r="S714" s="8">
        <f t="shared" si="116"/>
        <v>23</v>
      </c>
      <c r="T714" s="8">
        <f t="shared" si="117"/>
        <v>30</v>
      </c>
      <c r="U714" s="7">
        <f t="shared" si="118"/>
        <v>28.833333333333332</v>
      </c>
      <c r="V714" s="7">
        <f t="shared" si="119"/>
        <v>29.125</v>
      </c>
    </row>
    <row r="715" spans="1:22" ht="13.5" x14ac:dyDescent="0.25">
      <c r="A715" s="3">
        <f>RSI!A715</f>
        <v>43347</v>
      </c>
      <c r="B715" s="2">
        <f>RSI!B715</f>
        <v>1.6054999999999999</v>
      </c>
      <c r="C715" s="2">
        <f>RSI!I715</f>
        <v>55.567591071982285</v>
      </c>
      <c r="D715" s="2">
        <f>MACD!E715</f>
        <v>4.1135360310748936E-3</v>
      </c>
      <c r="E715" s="2">
        <f>MACD!F715</f>
        <v>6.1855451298810848E-3</v>
      </c>
      <c r="F715" s="2">
        <f>'Moving Avg'!D715</f>
        <v>1.5704</v>
      </c>
      <c r="G715" s="2">
        <f>'Moving Avg'!F715</f>
        <v>1.5815550000000003</v>
      </c>
      <c r="H715" s="2">
        <f>'Moving Avg'!G715</f>
        <v>1.594193999999999</v>
      </c>
      <c r="I715" s="2">
        <f>'Moving Avg'!H715</f>
        <v>1.5496710000000022</v>
      </c>
      <c r="J715" s="5" t="str">
        <f>OBV!F715</f>
        <v>BEARISH</v>
      </c>
      <c r="K715" s="5" t="str">
        <f>OBV!G715</f>
        <v>WEAK</v>
      </c>
      <c r="L715" s="5" t="str">
        <f>OBV!H715</f>
        <v>BEARISH DIVERGENCE</v>
      </c>
      <c r="M715" s="7">
        <f t="shared" si="110"/>
        <v>25</v>
      </c>
      <c r="N715" s="7">
        <f t="shared" si="111"/>
        <v>45</v>
      </c>
      <c r="O715" s="7">
        <f t="shared" si="112"/>
        <v>50</v>
      </c>
      <c r="P715" s="7">
        <f t="shared" si="113"/>
        <v>0</v>
      </c>
      <c r="Q715" s="8">
        <f t="shared" si="114"/>
        <v>32</v>
      </c>
      <c r="R715" s="8">
        <f t="shared" si="115"/>
        <v>31.5</v>
      </c>
      <c r="S715" s="8">
        <f t="shared" si="116"/>
        <v>23</v>
      </c>
      <c r="T715" s="8">
        <f t="shared" si="117"/>
        <v>30</v>
      </c>
      <c r="U715" s="7">
        <f t="shared" si="118"/>
        <v>28.833333333333332</v>
      </c>
      <c r="V715" s="7">
        <f t="shared" si="119"/>
        <v>29.125</v>
      </c>
    </row>
    <row r="716" spans="1:22" ht="13.5" x14ac:dyDescent="0.25">
      <c r="A716" s="3">
        <f>RSI!A716</f>
        <v>43348</v>
      </c>
      <c r="B716" s="2">
        <f>RSI!B716</f>
        <v>1.6054999999999999</v>
      </c>
      <c r="C716" s="2">
        <f>RSI!I716</f>
        <v>55.567591071982285</v>
      </c>
      <c r="D716" s="2">
        <f>MACD!E716</f>
        <v>2.0443921342325755E-3</v>
      </c>
      <c r="E716" s="2">
        <f>MACD!F716</f>
        <v>5.3573145307513831E-3</v>
      </c>
      <c r="F716" s="2">
        <f>'Moving Avg'!D716</f>
        <v>1.5839000000000001</v>
      </c>
      <c r="G716" s="2">
        <f>'Moving Avg'!F716</f>
        <v>1.5825650000000002</v>
      </c>
      <c r="H716" s="2">
        <f>'Moving Avg'!G716</f>
        <v>1.5946059999999991</v>
      </c>
      <c r="I716" s="2">
        <f>'Moving Avg'!H716</f>
        <v>1.550776500000002</v>
      </c>
      <c r="J716" s="5" t="str">
        <f>OBV!F716</f>
        <v>BULLISH</v>
      </c>
      <c r="K716" s="5" t="str">
        <f>OBV!G716</f>
        <v>NEUTRAL</v>
      </c>
      <c r="L716" s="5" t="str">
        <f>OBV!H716</f>
        <v>CONFIRMED BULLISH</v>
      </c>
      <c r="M716" s="7">
        <f t="shared" si="110"/>
        <v>25</v>
      </c>
      <c r="N716" s="7">
        <f t="shared" si="111"/>
        <v>45</v>
      </c>
      <c r="O716" s="7">
        <f t="shared" si="112"/>
        <v>50</v>
      </c>
      <c r="P716" s="7">
        <f t="shared" si="113"/>
        <v>83.5</v>
      </c>
      <c r="Q716" s="8">
        <f t="shared" si="114"/>
        <v>44.524999999999999</v>
      </c>
      <c r="R716" s="8">
        <f t="shared" si="115"/>
        <v>52.375</v>
      </c>
      <c r="S716" s="8">
        <f t="shared" si="116"/>
        <v>60.575000000000003</v>
      </c>
      <c r="T716" s="8">
        <f t="shared" si="117"/>
        <v>50.875</v>
      </c>
      <c r="U716" s="7">
        <f t="shared" si="118"/>
        <v>52.491666666666674</v>
      </c>
      <c r="V716" s="7">
        <f t="shared" si="119"/>
        <v>52.087500000000006</v>
      </c>
    </row>
    <row r="717" spans="1:22" ht="13.5" x14ac:dyDescent="0.25">
      <c r="A717" s="3">
        <f>RSI!A717</f>
        <v>43349</v>
      </c>
      <c r="B717" s="2">
        <f>RSI!B717</f>
        <v>1.5583</v>
      </c>
      <c r="C717" s="2">
        <f>RSI!I717</f>
        <v>43.629723423960108</v>
      </c>
      <c r="D717" s="2">
        <f>MACD!E717</f>
        <v>3.6660669485670816E-3</v>
      </c>
      <c r="E717" s="2">
        <f>MACD!F717</f>
        <v>5.0190650143145232E-3</v>
      </c>
      <c r="F717" s="2">
        <f>'Moving Avg'!D717</f>
        <v>1.58796</v>
      </c>
      <c r="G717" s="2">
        <f>'Moving Avg'!F717</f>
        <v>1.581215</v>
      </c>
      <c r="H717" s="2">
        <f>'Moving Avg'!G717</f>
        <v>1.5940739999999993</v>
      </c>
      <c r="I717" s="2">
        <f>'Moving Avg'!H717</f>
        <v>1.5516460000000021</v>
      </c>
      <c r="J717" s="5" t="str">
        <f>OBV!F717</f>
        <v>BEARISH</v>
      </c>
      <c r="K717" s="5" t="str">
        <f>OBV!G717</f>
        <v>NEUTRAL</v>
      </c>
      <c r="L717" s="5" t="str">
        <f>OBV!H717</f>
        <v>BEARISH DIVERGENCE</v>
      </c>
      <c r="M717" s="7">
        <f t="shared" si="110"/>
        <v>25</v>
      </c>
      <c r="N717" s="7">
        <f t="shared" si="111"/>
        <v>45</v>
      </c>
      <c r="O717" s="7">
        <f t="shared" si="112"/>
        <v>50</v>
      </c>
      <c r="P717" s="7">
        <f t="shared" si="113"/>
        <v>16.5</v>
      </c>
      <c r="Q717" s="8">
        <f t="shared" si="114"/>
        <v>34.475000000000001</v>
      </c>
      <c r="R717" s="8">
        <f t="shared" si="115"/>
        <v>35.625</v>
      </c>
      <c r="S717" s="8">
        <f t="shared" si="116"/>
        <v>30.425000000000001</v>
      </c>
      <c r="T717" s="8">
        <f t="shared" si="117"/>
        <v>34.125</v>
      </c>
      <c r="U717" s="7">
        <f t="shared" si="118"/>
        <v>33.508333333333333</v>
      </c>
      <c r="V717" s="7">
        <f t="shared" si="119"/>
        <v>33.662499999999994</v>
      </c>
    </row>
    <row r="718" spans="1:22" ht="13.5" x14ac:dyDescent="0.25">
      <c r="A718" s="3">
        <f>RSI!A718</f>
        <v>43350</v>
      </c>
      <c r="B718" s="2">
        <f>RSI!B718</f>
        <v>1.5987</v>
      </c>
      <c r="C718" s="2">
        <f>RSI!I718</f>
        <v>52.947493737738455</v>
      </c>
      <c r="D718" s="2">
        <f>MACD!E718</f>
        <v>4.2714695301844241E-3</v>
      </c>
      <c r="E718" s="2">
        <f>MACD!F718</f>
        <v>4.8695459174885039E-3</v>
      </c>
      <c r="F718" s="2">
        <f>'Moving Avg'!D718</f>
        <v>1.59334</v>
      </c>
      <c r="G718" s="2">
        <f>'Moving Avg'!F718</f>
        <v>1.582225</v>
      </c>
      <c r="H718" s="2">
        <f>'Moving Avg'!G718</f>
        <v>1.5948659999999992</v>
      </c>
      <c r="I718" s="2">
        <f>'Moving Avg'!H718</f>
        <v>1.552717500000002</v>
      </c>
      <c r="J718" s="5" t="str">
        <f>OBV!F718</f>
        <v>BEARISH</v>
      </c>
      <c r="K718" s="5" t="str">
        <f>OBV!G718</f>
        <v>NEUTRAL</v>
      </c>
      <c r="L718" s="5" t="str">
        <f>OBV!H718</f>
        <v>BEARISH DIVERGENCE</v>
      </c>
      <c r="M718" s="7">
        <f t="shared" si="110"/>
        <v>25</v>
      </c>
      <c r="N718" s="7">
        <f t="shared" si="111"/>
        <v>45</v>
      </c>
      <c r="O718" s="7">
        <f t="shared" si="112"/>
        <v>50</v>
      </c>
      <c r="P718" s="7">
        <f t="shared" si="113"/>
        <v>16.5</v>
      </c>
      <c r="Q718" s="8">
        <f t="shared" si="114"/>
        <v>34.475000000000001</v>
      </c>
      <c r="R718" s="8">
        <f t="shared" si="115"/>
        <v>35.625</v>
      </c>
      <c r="S718" s="8">
        <f t="shared" si="116"/>
        <v>30.425000000000001</v>
      </c>
      <c r="T718" s="8">
        <f t="shared" si="117"/>
        <v>34.125</v>
      </c>
      <c r="U718" s="7">
        <f t="shared" si="118"/>
        <v>33.508333333333333</v>
      </c>
      <c r="V718" s="7">
        <f t="shared" si="119"/>
        <v>33.662499999999994</v>
      </c>
    </row>
    <row r="719" spans="1:22" ht="13.5" x14ac:dyDescent="0.25">
      <c r="A719" s="3">
        <f>RSI!A719</f>
        <v>43353</v>
      </c>
      <c r="B719" s="2">
        <f>RSI!B719</f>
        <v>1.5987</v>
      </c>
      <c r="C719" s="2">
        <f>RSI!I719</f>
        <v>52.947493737738455</v>
      </c>
      <c r="D719" s="2">
        <f>MACD!E719</f>
        <v>4.6971100766917129E-3</v>
      </c>
      <c r="E719" s="2">
        <f>MACD!F719</f>
        <v>4.8350587493291453E-3</v>
      </c>
      <c r="F719" s="2">
        <f>'Moving Avg'!D719</f>
        <v>1.59334</v>
      </c>
      <c r="G719" s="2">
        <f>'Moving Avg'!F719</f>
        <v>1.5818850000000002</v>
      </c>
      <c r="H719" s="2">
        <f>'Moving Avg'!G719</f>
        <v>1.5947519999999991</v>
      </c>
      <c r="I719" s="2">
        <f>'Moving Avg'!H719</f>
        <v>1.5539830000000021</v>
      </c>
      <c r="J719" s="5" t="str">
        <f>OBV!F719</f>
        <v>BEARISH</v>
      </c>
      <c r="K719" s="5" t="str">
        <f>OBV!G719</f>
        <v>NEUTRAL</v>
      </c>
      <c r="L719" s="5" t="str">
        <f>OBV!H719</f>
        <v>NEUTRAL</v>
      </c>
      <c r="M719" s="7">
        <f t="shared" si="110"/>
        <v>25</v>
      </c>
      <c r="N719" s="7">
        <f t="shared" si="111"/>
        <v>45</v>
      </c>
      <c r="O719" s="7">
        <f t="shared" si="112"/>
        <v>50</v>
      </c>
      <c r="P719" s="7">
        <f t="shared" si="113"/>
        <v>16.5</v>
      </c>
      <c r="Q719" s="8">
        <f t="shared" si="114"/>
        <v>34.475000000000001</v>
      </c>
      <c r="R719" s="8">
        <f t="shared" si="115"/>
        <v>35.625</v>
      </c>
      <c r="S719" s="8">
        <f t="shared" si="116"/>
        <v>30.425000000000001</v>
      </c>
      <c r="T719" s="8">
        <f t="shared" si="117"/>
        <v>34.125</v>
      </c>
      <c r="U719" s="7">
        <f t="shared" si="118"/>
        <v>33.508333333333333</v>
      </c>
      <c r="V719" s="7">
        <f t="shared" si="119"/>
        <v>33.662499999999994</v>
      </c>
    </row>
    <row r="720" spans="1:22" ht="13.5" x14ac:dyDescent="0.25">
      <c r="A720" s="3">
        <f>RSI!A720</f>
        <v>43355</v>
      </c>
      <c r="B720" s="2">
        <f>RSI!B720</f>
        <v>1.5987</v>
      </c>
      <c r="C720" s="2">
        <f>RSI!I720</f>
        <v>52.947493737738455</v>
      </c>
      <c r="D720" s="2">
        <f>MACD!E720</f>
        <v>-2.2844776441552916E-3</v>
      </c>
      <c r="E720" s="2">
        <f>MACD!F720</f>
        <v>3.4111514706322578E-3</v>
      </c>
      <c r="F720" s="2">
        <f>'Moving Avg'!D720</f>
        <v>1.59198</v>
      </c>
      <c r="G720" s="2">
        <f>'Moving Avg'!F720</f>
        <v>1.5815450000000002</v>
      </c>
      <c r="H720" s="2">
        <f>'Moving Avg'!G720</f>
        <v>1.595027999999999</v>
      </c>
      <c r="I720" s="2">
        <f>'Moving Avg'!H720</f>
        <v>1.555151500000002</v>
      </c>
      <c r="J720" s="5" t="str">
        <f>OBV!F720</f>
        <v>BEARISH</v>
      </c>
      <c r="K720" s="5" t="str">
        <f>OBV!G720</f>
        <v>WEAK</v>
      </c>
      <c r="L720" s="5" t="str">
        <f>OBV!H720</f>
        <v>CONFIRMED BEARISH</v>
      </c>
      <c r="M720" s="7">
        <f t="shared" si="110"/>
        <v>25</v>
      </c>
      <c r="N720" s="7">
        <f t="shared" si="111"/>
        <v>45</v>
      </c>
      <c r="O720" s="7">
        <f t="shared" si="112"/>
        <v>50</v>
      </c>
      <c r="P720" s="7">
        <f t="shared" si="113"/>
        <v>0</v>
      </c>
      <c r="Q720" s="8">
        <f t="shared" si="114"/>
        <v>32</v>
      </c>
      <c r="R720" s="8">
        <f t="shared" si="115"/>
        <v>31.5</v>
      </c>
      <c r="S720" s="8">
        <f t="shared" si="116"/>
        <v>23</v>
      </c>
      <c r="T720" s="8">
        <f t="shared" si="117"/>
        <v>30</v>
      </c>
      <c r="U720" s="7">
        <f t="shared" si="118"/>
        <v>28.833333333333332</v>
      </c>
      <c r="V720" s="7">
        <f t="shared" si="119"/>
        <v>29.125</v>
      </c>
    </row>
    <row r="721" spans="1:22" ht="13.5" x14ac:dyDescent="0.25">
      <c r="A721" s="3">
        <f>RSI!A721</f>
        <v>43356</v>
      </c>
      <c r="B721" s="2">
        <f>RSI!B721</f>
        <v>1.5852999999999999</v>
      </c>
      <c r="C721" s="2">
        <f>RSI!I721</f>
        <v>49.554212196441149</v>
      </c>
      <c r="D721" s="2">
        <f>MACD!E721</f>
        <v>-9.350570842606043E-3</v>
      </c>
      <c r="E721" s="2">
        <f>MACD!F721</f>
        <v>8.5880700798459785E-4</v>
      </c>
      <c r="F721" s="2">
        <f>'Moving Avg'!D721</f>
        <v>1.5879400000000001</v>
      </c>
      <c r="G721" s="2">
        <f>'Moving Avg'!F721</f>
        <v>1.5828950000000002</v>
      </c>
      <c r="H721" s="2">
        <f>'Moving Avg'!G721</f>
        <v>1.594517999999999</v>
      </c>
      <c r="I721" s="2">
        <f>'Moving Avg'!H721</f>
        <v>1.5562855000000022</v>
      </c>
      <c r="J721" s="5" t="str">
        <f>OBV!F721</f>
        <v>BEARISH</v>
      </c>
      <c r="K721" s="5" t="str">
        <f>OBV!G721</f>
        <v>WEAK</v>
      </c>
      <c r="L721" s="5" t="str">
        <f>OBV!H721</f>
        <v>CONFIRMED BEARISH</v>
      </c>
      <c r="M721" s="7">
        <f t="shared" si="110"/>
        <v>25</v>
      </c>
      <c r="N721" s="7">
        <f t="shared" si="111"/>
        <v>45</v>
      </c>
      <c r="O721" s="7">
        <f t="shared" si="112"/>
        <v>50</v>
      </c>
      <c r="P721" s="7">
        <f t="shared" si="113"/>
        <v>0</v>
      </c>
      <c r="Q721" s="8">
        <f t="shared" si="114"/>
        <v>32</v>
      </c>
      <c r="R721" s="8">
        <f t="shared" si="115"/>
        <v>31.5</v>
      </c>
      <c r="S721" s="8">
        <f t="shared" si="116"/>
        <v>23</v>
      </c>
      <c r="T721" s="8">
        <f t="shared" si="117"/>
        <v>30</v>
      </c>
      <c r="U721" s="7">
        <f t="shared" si="118"/>
        <v>28.833333333333332</v>
      </c>
      <c r="V721" s="7">
        <f t="shared" si="119"/>
        <v>29.125</v>
      </c>
    </row>
    <row r="722" spans="1:22" ht="13.5" x14ac:dyDescent="0.25">
      <c r="A722" s="3">
        <f>RSI!A722</f>
        <v>43357</v>
      </c>
      <c r="B722" s="2">
        <f>RSI!B722</f>
        <v>1.5785</v>
      </c>
      <c r="C722" s="2">
        <f>RSI!I722</f>
        <v>47.877364865841379</v>
      </c>
      <c r="D722" s="2">
        <f>MACD!E722</f>
        <v>-1.4815452170821475E-2</v>
      </c>
      <c r="E722" s="2">
        <f>MACD!F722</f>
        <v>-2.2760448277766169E-3</v>
      </c>
      <c r="F722" s="2">
        <f>'Moving Avg'!D722</f>
        <v>1.59198</v>
      </c>
      <c r="G722" s="2">
        <f>'Moving Avg'!F722</f>
        <v>1.5825549999999999</v>
      </c>
      <c r="H722" s="2">
        <f>'Moving Avg'!G722</f>
        <v>1.593353999999999</v>
      </c>
      <c r="I722" s="2">
        <f>'Moving Avg'!H722</f>
        <v>1.5573205000000023</v>
      </c>
      <c r="J722" s="5" t="str">
        <f>OBV!F722</f>
        <v>BEARISH</v>
      </c>
      <c r="K722" s="5" t="str">
        <f>OBV!G722</f>
        <v>NEUTRAL</v>
      </c>
      <c r="L722" s="5" t="str">
        <f>OBV!H722</f>
        <v>BEARISH DIVERGENCE</v>
      </c>
      <c r="M722" s="7">
        <f t="shared" si="110"/>
        <v>25</v>
      </c>
      <c r="N722" s="7">
        <f t="shared" si="111"/>
        <v>45</v>
      </c>
      <c r="O722" s="7">
        <f t="shared" si="112"/>
        <v>50</v>
      </c>
      <c r="P722" s="7">
        <f t="shared" si="113"/>
        <v>16.5</v>
      </c>
      <c r="Q722" s="8">
        <f t="shared" si="114"/>
        <v>34.475000000000001</v>
      </c>
      <c r="R722" s="8">
        <f t="shared" si="115"/>
        <v>35.625</v>
      </c>
      <c r="S722" s="8">
        <f t="shared" si="116"/>
        <v>30.425000000000001</v>
      </c>
      <c r="T722" s="8">
        <f t="shared" si="117"/>
        <v>34.125</v>
      </c>
      <c r="U722" s="7">
        <f t="shared" si="118"/>
        <v>33.508333333333333</v>
      </c>
      <c r="V722" s="7">
        <f t="shared" si="119"/>
        <v>33.662499999999994</v>
      </c>
    </row>
    <row r="723" spans="1:22" ht="13.5" x14ac:dyDescent="0.25">
      <c r="A723" s="3">
        <f>RSI!A723</f>
        <v>43360</v>
      </c>
      <c r="B723" s="2">
        <f>RSI!B723</f>
        <v>1.5718000000000001</v>
      </c>
      <c r="C723" s="2">
        <f>RSI!I723</f>
        <v>46.217879094150369</v>
      </c>
      <c r="D723" s="2">
        <f>MACD!E723</f>
        <v>-1.3693459454513723E-2</v>
      </c>
      <c r="E723" s="2">
        <f>MACD!F723</f>
        <v>-4.5595277531240387E-3</v>
      </c>
      <c r="F723" s="2">
        <f>'Moving Avg'!D723</f>
        <v>1.5866</v>
      </c>
      <c r="G723" s="2">
        <f>'Moving Avg'!F723</f>
        <v>1.5818800000000002</v>
      </c>
      <c r="H723" s="2">
        <f>'Moving Avg'!G723</f>
        <v>1.5920559999999992</v>
      </c>
      <c r="I723" s="2">
        <f>'Moving Avg'!H723</f>
        <v>1.5583220000000022</v>
      </c>
      <c r="J723" s="5" t="str">
        <f>OBV!F723</f>
        <v>BEARISH</v>
      </c>
      <c r="K723" s="5" t="str">
        <f>OBV!G723</f>
        <v>WEAK</v>
      </c>
      <c r="L723" s="5" t="str">
        <f>OBV!H723</f>
        <v>CONFIRMED BEARISH</v>
      </c>
      <c r="M723" s="7">
        <f t="shared" si="110"/>
        <v>25</v>
      </c>
      <c r="N723" s="7">
        <f t="shared" si="111"/>
        <v>45</v>
      </c>
      <c r="O723" s="7">
        <f t="shared" si="112"/>
        <v>50</v>
      </c>
      <c r="P723" s="7">
        <f t="shared" si="113"/>
        <v>0</v>
      </c>
      <c r="Q723" s="8">
        <f t="shared" si="114"/>
        <v>32</v>
      </c>
      <c r="R723" s="8">
        <f t="shared" si="115"/>
        <v>31.5</v>
      </c>
      <c r="S723" s="8">
        <f t="shared" si="116"/>
        <v>23</v>
      </c>
      <c r="T723" s="8">
        <f t="shared" si="117"/>
        <v>30</v>
      </c>
      <c r="U723" s="7">
        <f t="shared" si="118"/>
        <v>28.833333333333332</v>
      </c>
      <c r="V723" s="7">
        <f t="shared" si="119"/>
        <v>29.125</v>
      </c>
    </row>
    <row r="724" spans="1:22" ht="13.5" x14ac:dyDescent="0.25">
      <c r="A724" s="3">
        <f>RSI!A724</f>
        <v>43361</v>
      </c>
      <c r="B724" s="2">
        <f>RSI!B724</f>
        <v>1.5785</v>
      </c>
      <c r="C724" s="2">
        <f>RSI!I724</f>
        <v>48.153186880993651</v>
      </c>
      <c r="D724" s="2">
        <f>MACD!E724</f>
        <v>-9.0161892698905621E-3</v>
      </c>
      <c r="E724" s="2">
        <f>MACD!F724</f>
        <v>-5.4508600564773437E-3</v>
      </c>
      <c r="F724" s="2">
        <f>'Moving Avg'!D724</f>
        <v>1.5825600000000002</v>
      </c>
      <c r="G724" s="2">
        <f>'Moving Avg'!F724</f>
        <v>1.5815399999999999</v>
      </c>
      <c r="H724" s="2">
        <f>'Moving Avg'!G724</f>
        <v>1.5915379999999992</v>
      </c>
      <c r="I724" s="2">
        <f>'Moving Avg'!H724</f>
        <v>1.5593570000000025</v>
      </c>
      <c r="J724" s="5" t="str">
        <f>OBV!F724</f>
        <v>BEARISH</v>
      </c>
      <c r="K724" s="5" t="str">
        <f>OBV!G724</f>
        <v>WEAK</v>
      </c>
      <c r="L724" s="5" t="str">
        <f>OBV!H724</f>
        <v>CONFIRMED BEARISH</v>
      </c>
      <c r="M724" s="7">
        <f t="shared" si="110"/>
        <v>25</v>
      </c>
      <c r="N724" s="7">
        <f t="shared" si="111"/>
        <v>45</v>
      </c>
      <c r="O724" s="7">
        <f t="shared" si="112"/>
        <v>50</v>
      </c>
      <c r="P724" s="7">
        <f t="shared" si="113"/>
        <v>0</v>
      </c>
      <c r="Q724" s="8">
        <f t="shared" si="114"/>
        <v>32</v>
      </c>
      <c r="R724" s="8">
        <f t="shared" si="115"/>
        <v>31.5</v>
      </c>
      <c r="S724" s="8">
        <f t="shared" si="116"/>
        <v>23</v>
      </c>
      <c r="T724" s="8">
        <f t="shared" si="117"/>
        <v>30</v>
      </c>
      <c r="U724" s="7">
        <f t="shared" si="118"/>
        <v>28.833333333333332</v>
      </c>
      <c r="V724" s="7">
        <f t="shared" si="119"/>
        <v>29.125</v>
      </c>
    </row>
    <row r="725" spans="1:22" ht="13.5" x14ac:dyDescent="0.25">
      <c r="A725" s="3">
        <f>RSI!A725</f>
        <v>43362</v>
      </c>
      <c r="B725" s="2">
        <f>RSI!B725</f>
        <v>1.5785</v>
      </c>
      <c r="C725" s="2">
        <f>RSI!I725</f>
        <v>48.153186880993651</v>
      </c>
      <c r="D725" s="2">
        <f>MACD!E725</f>
        <v>-3.9725594754433935E-3</v>
      </c>
      <c r="E725" s="2">
        <f>MACD!F725</f>
        <v>-5.1551999402705542E-3</v>
      </c>
      <c r="F725" s="2">
        <f>'Moving Avg'!D725</f>
        <v>1.5785199999999999</v>
      </c>
      <c r="G725" s="2">
        <f>'Moving Avg'!F725</f>
        <v>1.5812000000000002</v>
      </c>
      <c r="H725" s="2">
        <f>'Moving Avg'!G725</f>
        <v>1.5907619999999993</v>
      </c>
      <c r="I725" s="2">
        <f>'Moving Avg'!H725</f>
        <v>1.5604245000000028</v>
      </c>
      <c r="J725" s="5" t="str">
        <f>OBV!F725</f>
        <v>BEARISH</v>
      </c>
      <c r="K725" s="5" t="str">
        <f>OBV!G725</f>
        <v>WEAK</v>
      </c>
      <c r="L725" s="5" t="str">
        <f>OBV!H725</f>
        <v>CONFIRMED BEARISH</v>
      </c>
      <c r="M725" s="7">
        <f t="shared" si="110"/>
        <v>25</v>
      </c>
      <c r="N725" s="7">
        <f t="shared" si="111"/>
        <v>0</v>
      </c>
      <c r="O725" s="7">
        <f t="shared" si="112"/>
        <v>50</v>
      </c>
      <c r="P725" s="7">
        <f t="shared" si="113"/>
        <v>0</v>
      </c>
      <c r="Q725" s="8">
        <f t="shared" si="114"/>
        <v>16.25</v>
      </c>
      <c r="R725" s="8">
        <f t="shared" si="115"/>
        <v>22.5</v>
      </c>
      <c r="S725" s="8">
        <f t="shared" si="116"/>
        <v>16.25</v>
      </c>
      <c r="T725" s="8">
        <f t="shared" si="117"/>
        <v>18.75</v>
      </c>
      <c r="U725" s="7">
        <f t="shared" si="118"/>
        <v>18.333333333333332</v>
      </c>
      <c r="V725" s="7">
        <f t="shared" si="119"/>
        <v>18.4375</v>
      </c>
    </row>
    <row r="726" spans="1:22" ht="13.5" x14ac:dyDescent="0.25">
      <c r="A726" s="3">
        <f>RSI!A726</f>
        <v>43363</v>
      </c>
      <c r="B726" s="2">
        <f>RSI!B726</f>
        <v>1.619</v>
      </c>
      <c r="C726" s="2">
        <f>RSI!I726</f>
        <v>58.597661106482214</v>
      </c>
      <c r="D726" s="2">
        <f>MACD!E726</f>
        <v>-2.668034029931432E-3</v>
      </c>
      <c r="E726" s="2">
        <f>MACD!F726</f>
        <v>-4.6577667582027296E-3</v>
      </c>
      <c r="F726" s="2">
        <f>'Moving Avg'!D726</f>
        <v>1.5852599999999999</v>
      </c>
      <c r="G726" s="2">
        <f>'Moving Avg'!F726</f>
        <v>1.5828849999999999</v>
      </c>
      <c r="H726" s="2">
        <f>'Moving Avg'!G726</f>
        <v>1.5907959999999992</v>
      </c>
      <c r="I726" s="2">
        <f>'Moving Avg'!H726</f>
        <v>1.5616620000000028</v>
      </c>
      <c r="J726" s="5" t="str">
        <f>OBV!F726</f>
        <v>BEARISH</v>
      </c>
      <c r="K726" s="5" t="str">
        <f>OBV!G726</f>
        <v>WEAK</v>
      </c>
      <c r="L726" s="5" t="str">
        <f>OBV!H726</f>
        <v>BEARISH DIVERGENCE</v>
      </c>
      <c r="M726" s="7">
        <f t="shared" si="110"/>
        <v>25</v>
      </c>
      <c r="N726" s="7">
        <f t="shared" si="111"/>
        <v>0</v>
      </c>
      <c r="O726" s="7">
        <f t="shared" si="112"/>
        <v>50</v>
      </c>
      <c r="P726" s="7">
        <f t="shared" si="113"/>
        <v>0</v>
      </c>
      <c r="Q726" s="8">
        <f t="shared" si="114"/>
        <v>16.25</v>
      </c>
      <c r="R726" s="8">
        <f t="shared" si="115"/>
        <v>22.5</v>
      </c>
      <c r="S726" s="8">
        <f t="shared" si="116"/>
        <v>16.25</v>
      </c>
      <c r="T726" s="8">
        <f t="shared" si="117"/>
        <v>18.75</v>
      </c>
      <c r="U726" s="7">
        <f t="shared" si="118"/>
        <v>18.333333333333332</v>
      </c>
      <c r="V726" s="7">
        <f t="shared" si="119"/>
        <v>18.4375</v>
      </c>
    </row>
    <row r="727" spans="1:22" ht="13.5" x14ac:dyDescent="0.25">
      <c r="A727" s="3">
        <f>RSI!A727</f>
        <v>43364</v>
      </c>
      <c r="B727" s="2">
        <f>RSI!B727</f>
        <v>1.6054999999999999</v>
      </c>
      <c r="C727" s="2">
        <f>RSI!I727</f>
        <v>54.645943743360888</v>
      </c>
      <c r="D727" s="2">
        <f>MACD!E727</f>
        <v>-8.0309496036192751E-3</v>
      </c>
      <c r="E727" s="2">
        <f>MACD!F727</f>
        <v>-5.3324033272860389E-3</v>
      </c>
      <c r="F727" s="2">
        <f>'Moving Avg'!D727</f>
        <v>1.59066</v>
      </c>
      <c r="G727" s="2">
        <f>'Moving Avg'!F727</f>
        <v>1.5838950000000001</v>
      </c>
      <c r="H727" s="2">
        <f>'Moving Avg'!G727</f>
        <v>1.5904299999999996</v>
      </c>
      <c r="I727" s="2">
        <f>'Moving Avg'!H727</f>
        <v>1.5627675000000028</v>
      </c>
      <c r="J727" s="5" t="str">
        <f>OBV!F727</f>
        <v>BEARISH</v>
      </c>
      <c r="K727" s="5" t="str">
        <f>OBV!G727</f>
        <v>WEAK</v>
      </c>
      <c r="L727" s="5" t="str">
        <f>OBV!H727</f>
        <v>BEARISH DIVERGENCE</v>
      </c>
      <c r="M727" s="7">
        <f t="shared" si="110"/>
        <v>25</v>
      </c>
      <c r="N727" s="7">
        <f t="shared" si="111"/>
        <v>45</v>
      </c>
      <c r="O727" s="7">
        <f t="shared" si="112"/>
        <v>50</v>
      </c>
      <c r="P727" s="7">
        <f t="shared" si="113"/>
        <v>0</v>
      </c>
      <c r="Q727" s="8">
        <f t="shared" si="114"/>
        <v>32</v>
      </c>
      <c r="R727" s="8">
        <f t="shared" si="115"/>
        <v>31.5</v>
      </c>
      <c r="S727" s="8">
        <f t="shared" si="116"/>
        <v>23</v>
      </c>
      <c r="T727" s="8">
        <f t="shared" si="117"/>
        <v>30</v>
      </c>
      <c r="U727" s="7">
        <f t="shared" si="118"/>
        <v>28.833333333333332</v>
      </c>
      <c r="V727" s="7">
        <f t="shared" si="119"/>
        <v>29.125</v>
      </c>
    </row>
    <row r="728" spans="1:22" ht="13.5" x14ac:dyDescent="0.25">
      <c r="A728" s="3">
        <f>RSI!A728</f>
        <v>43367</v>
      </c>
      <c r="B728" s="2">
        <f>RSI!B728</f>
        <v>1.5920000000000001</v>
      </c>
      <c r="C728" s="2">
        <f>RSI!I728</f>
        <v>50.945958322625636</v>
      </c>
      <c r="D728" s="2">
        <f>MACD!E728</f>
        <v>-5.4636504137324238E-3</v>
      </c>
      <c r="E728" s="2">
        <f>MACD!F728</f>
        <v>-5.3586527445753165E-3</v>
      </c>
      <c r="F728" s="2">
        <f>'Moving Avg'!D728</f>
        <v>1.5947</v>
      </c>
      <c r="G728" s="2">
        <f>'Moving Avg'!F728</f>
        <v>1.5835599999999999</v>
      </c>
      <c r="H728" s="2">
        <f>'Moving Avg'!G728</f>
        <v>1.5905719999999997</v>
      </c>
      <c r="I728" s="2">
        <f>'Moving Avg'!H728</f>
        <v>1.5638055000000026</v>
      </c>
      <c r="J728" s="5" t="str">
        <f>OBV!F728</f>
        <v>BEARISH</v>
      </c>
      <c r="K728" s="5" t="str">
        <f>OBV!G728</f>
        <v>NEUTRAL</v>
      </c>
      <c r="L728" s="5" t="str">
        <f>OBV!H728</f>
        <v>BEARISH DIVERGENCE</v>
      </c>
      <c r="M728" s="7">
        <f t="shared" si="110"/>
        <v>25</v>
      </c>
      <c r="N728" s="7">
        <f t="shared" si="111"/>
        <v>45</v>
      </c>
      <c r="O728" s="7">
        <f t="shared" si="112"/>
        <v>50</v>
      </c>
      <c r="P728" s="7">
        <f t="shared" si="113"/>
        <v>16.5</v>
      </c>
      <c r="Q728" s="8">
        <f t="shared" si="114"/>
        <v>34.475000000000001</v>
      </c>
      <c r="R728" s="8">
        <f t="shared" si="115"/>
        <v>35.625</v>
      </c>
      <c r="S728" s="8">
        <f t="shared" si="116"/>
        <v>30.425000000000001</v>
      </c>
      <c r="T728" s="8">
        <f t="shared" si="117"/>
        <v>34.125</v>
      </c>
      <c r="U728" s="7">
        <f t="shared" si="118"/>
        <v>33.508333333333333</v>
      </c>
      <c r="V728" s="7">
        <f t="shared" si="119"/>
        <v>33.662499999999994</v>
      </c>
    </row>
    <row r="729" spans="1:22" ht="13.5" x14ac:dyDescent="0.25">
      <c r="A729" s="3">
        <f>RSI!A729</f>
        <v>43368</v>
      </c>
      <c r="B729" s="2">
        <f>RSI!B729</f>
        <v>1.5852999999999999</v>
      </c>
      <c r="C729" s="2">
        <f>RSI!I729</f>
        <v>49.166700578201223</v>
      </c>
      <c r="D729" s="2">
        <f>MACD!E729</f>
        <v>-2.8173202744905534E-3</v>
      </c>
      <c r="E729" s="2">
        <f>MACD!F729</f>
        <v>-4.8503862505583639E-3</v>
      </c>
      <c r="F729" s="2">
        <f>'Moving Avg'!D729</f>
        <v>1.59606</v>
      </c>
      <c r="G729" s="2">
        <f>'Moving Avg'!F729</f>
        <v>1.5828899999999999</v>
      </c>
      <c r="H729" s="2">
        <f>'Moving Avg'!G729</f>
        <v>1.5899320000000001</v>
      </c>
      <c r="I729" s="2">
        <f>'Moving Avg'!H729</f>
        <v>1.5648745000000026</v>
      </c>
      <c r="J729" s="5" t="str">
        <f>OBV!F729</f>
        <v>BEARISH</v>
      </c>
      <c r="K729" s="5" t="str">
        <f>OBV!G729</f>
        <v>WEAK</v>
      </c>
      <c r="L729" s="5" t="str">
        <f>OBV!H729</f>
        <v>BEARISH DIVERGENCE</v>
      </c>
      <c r="M729" s="7">
        <f t="shared" si="110"/>
        <v>25</v>
      </c>
      <c r="N729" s="7">
        <f t="shared" si="111"/>
        <v>0</v>
      </c>
      <c r="O729" s="7">
        <f t="shared" si="112"/>
        <v>50</v>
      </c>
      <c r="P729" s="7">
        <f t="shared" si="113"/>
        <v>0</v>
      </c>
      <c r="Q729" s="8">
        <f t="shared" si="114"/>
        <v>16.25</v>
      </c>
      <c r="R729" s="8">
        <f t="shared" si="115"/>
        <v>22.5</v>
      </c>
      <c r="S729" s="8">
        <f t="shared" si="116"/>
        <v>16.25</v>
      </c>
      <c r="T729" s="8">
        <f t="shared" si="117"/>
        <v>18.75</v>
      </c>
      <c r="U729" s="7">
        <f t="shared" si="118"/>
        <v>18.333333333333332</v>
      </c>
      <c r="V729" s="7">
        <f t="shared" si="119"/>
        <v>18.4375</v>
      </c>
    </row>
    <row r="730" spans="1:22" ht="13.5" x14ac:dyDescent="0.25">
      <c r="A730" s="3">
        <f>RSI!A730</f>
        <v>43369</v>
      </c>
      <c r="B730" s="2">
        <f>RSI!B730</f>
        <v>1.5852999999999999</v>
      </c>
      <c r="C730" s="2">
        <f>RSI!I730</f>
        <v>49.166700578201223</v>
      </c>
      <c r="D730" s="2">
        <f>MACD!E730</f>
        <v>-5.5917192865173604E-4</v>
      </c>
      <c r="E730" s="2">
        <f>MACD!F730</f>
        <v>-3.9921433861770383E-3</v>
      </c>
      <c r="F730" s="2">
        <f>'Moving Avg'!D730</f>
        <v>1.5974200000000001</v>
      </c>
      <c r="G730" s="2">
        <f>'Moving Avg'!F730</f>
        <v>1.5845800000000001</v>
      </c>
      <c r="H730" s="2">
        <f>'Moving Avg'!G730</f>
        <v>1.5892920000000001</v>
      </c>
      <c r="I730" s="2">
        <f>'Moving Avg'!H730</f>
        <v>1.5657495000000026</v>
      </c>
      <c r="J730" s="5" t="str">
        <f>OBV!F730</f>
        <v>BEARISH</v>
      </c>
      <c r="K730" s="5" t="str">
        <f>OBV!G730</f>
        <v>WEAK</v>
      </c>
      <c r="L730" s="5" t="str">
        <f>OBV!H730</f>
        <v>BEARISH DIVERGENCE</v>
      </c>
      <c r="M730" s="7">
        <f t="shared" si="110"/>
        <v>25</v>
      </c>
      <c r="N730" s="7">
        <f t="shared" si="111"/>
        <v>0</v>
      </c>
      <c r="O730" s="7">
        <f t="shared" si="112"/>
        <v>50</v>
      </c>
      <c r="P730" s="7">
        <f t="shared" si="113"/>
        <v>0</v>
      </c>
      <c r="Q730" s="8">
        <f t="shared" si="114"/>
        <v>16.25</v>
      </c>
      <c r="R730" s="8">
        <f t="shared" si="115"/>
        <v>22.5</v>
      </c>
      <c r="S730" s="8">
        <f t="shared" si="116"/>
        <v>16.25</v>
      </c>
      <c r="T730" s="8">
        <f t="shared" si="117"/>
        <v>18.75</v>
      </c>
      <c r="U730" s="7">
        <f t="shared" si="118"/>
        <v>18.333333333333332</v>
      </c>
      <c r="V730" s="7">
        <f t="shared" si="119"/>
        <v>18.4375</v>
      </c>
    </row>
    <row r="731" spans="1:22" ht="13.5" x14ac:dyDescent="0.25">
      <c r="A731" s="3">
        <f>RSI!A731</f>
        <v>43370</v>
      </c>
      <c r="B731" s="2">
        <f>RSI!B731</f>
        <v>1.6054999999999999</v>
      </c>
      <c r="C731" s="2">
        <f>RSI!I731</f>
        <v>54.698740881091702</v>
      </c>
      <c r="D731" s="2">
        <f>MACD!E731</f>
        <v>-2.1887232596482509E-3</v>
      </c>
      <c r="E731" s="2">
        <f>MACD!F731</f>
        <v>-3.6314593608712813E-3</v>
      </c>
      <c r="F731" s="2">
        <f>'Moving Avg'!D731</f>
        <v>1.5947200000000001</v>
      </c>
      <c r="G731" s="2">
        <f>'Moving Avg'!F731</f>
        <v>1.5879549999999998</v>
      </c>
      <c r="H731" s="2">
        <f>'Moving Avg'!G731</f>
        <v>1.5898320000000001</v>
      </c>
      <c r="I731" s="2">
        <f>'Moving Avg'!H731</f>
        <v>1.5666610000000023</v>
      </c>
      <c r="J731" s="5" t="str">
        <f>OBV!F731</f>
        <v>BULLISH</v>
      </c>
      <c r="K731" s="5" t="str">
        <f>OBV!G731</f>
        <v>NEUTRAL</v>
      </c>
      <c r="L731" s="5" t="str">
        <f>OBV!H731</f>
        <v>BULLISH DIVERGENCE</v>
      </c>
      <c r="M731" s="7">
        <f t="shared" si="110"/>
        <v>25</v>
      </c>
      <c r="N731" s="7">
        <f t="shared" si="111"/>
        <v>0</v>
      </c>
      <c r="O731" s="7">
        <f t="shared" si="112"/>
        <v>50</v>
      </c>
      <c r="P731" s="7">
        <f t="shared" si="113"/>
        <v>66.5</v>
      </c>
      <c r="Q731" s="8">
        <f t="shared" si="114"/>
        <v>26.225000000000001</v>
      </c>
      <c r="R731" s="8">
        <f t="shared" si="115"/>
        <v>39.125</v>
      </c>
      <c r="S731" s="8">
        <f t="shared" si="116"/>
        <v>46.174999999999997</v>
      </c>
      <c r="T731" s="8">
        <f t="shared" si="117"/>
        <v>35.375</v>
      </c>
      <c r="U731" s="7">
        <f t="shared" si="118"/>
        <v>37.174999999999997</v>
      </c>
      <c r="V731" s="7">
        <f t="shared" si="119"/>
        <v>36.724999999999994</v>
      </c>
    </row>
    <row r="732" spans="1:22" ht="13.5" x14ac:dyDescent="0.25">
      <c r="A732" s="3">
        <f>RSI!A732</f>
        <v>43371</v>
      </c>
      <c r="B732" s="2">
        <f>RSI!B732</f>
        <v>1.6054999999999999</v>
      </c>
      <c r="C732" s="2">
        <f>RSI!I732</f>
        <v>54.698740881091702</v>
      </c>
      <c r="D732" s="2">
        <f>MACD!E732</f>
        <v>-4.7168478265582348E-3</v>
      </c>
      <c r="E732" s="2">
        <f>MACD!F732</f>
        <v>-3.8485370540086725E-3</v>
      </c>
      <c r="F732" s="2">
        <f>'Moving Avg'!D732</f>
        <v>1.5947200000000001</v>
      </c>
      <c r="G732" s="2">
        <f>'Moving Avg'!F732</f>
        <v>1.5913299999999999</v>
      </c>
      <c r="H732" s="2">
        <f>'Moving Avg'!G732</f>
        <v>1.5899840000000003</v>
      </c>
      <c r="I732" s="2">
        <f>'Moving Avg'!H732</f>
        <v>1.5674105000000025</v>
      </c>
      <c r="J732" s="5" t="str">
        <f>OBV!F732</f>
        <v>BULLISH</v>
      </c>
      <c r="K732" s="5" t="str">
        <f>OBV!G732</f>
        <v>NEUTRAL</v>
      </c>
      <c r="L732" s="5" t="str">
        <f>OBV!H732</f>
        <v>NEUTRAL</v>
      </c>
      <c r="M732" s="7">
        <f t="shared" si="110"/>
        <v>25</v>
      </c>
      <c r="N732" s="7">
        <f t="shared" si="111"/>
        <v>45</v>
      </c>
      <c r="O732" s="7">
        <f t="shared" si="112"/>
        <v>50</v>
      </c>
      <c r="P732" s="7">
        <f t="shared" si="113"/>
        <v>49.5</v>
      </c>
      <c r="Q732" s="8">
        <f t="shared" si="114"/>
        <v>39.424999999999997</v>
      </c>
      <c r="R732" s="8">
        <f t="shared" si="115"/>
        <v>43.875</v>
      </c>
      <c r="S732" s="8">
        <f t="shared" si="116"/>
        <v>45.275000000000006</v>
      </c>
      <c r="T732" s="8">
        <f t="shared" si="117"/>
        <v>42.375</v>
      </c>
      <c r="U732" s="7">
        <f t="shared" si="118"/>
        <v>42.858333333333327</v>
      </c>
      <c r="V732" s="7">
        <f t="shared" si="119"/>
        <v>42.737499999999997</v>
      </c>
    </row>
    <row r="733" spans="1:22" ht="13.5" x14ac:dyDescent="0.25">
      <c r="A733" s="3">
        <f>RSI!A733</f>
        <v>43374</v>
      </c>
      <c r="B733" s="2">
        <f>RSI!B733</f>
        <v>1.6054999999999999</v>
      </c>
      <c r="C733" s="2">
        <f>RSI!I733</f>
        <v>54.698740881091702</v>
      </c>
      <c r="D733" s="2">
        <f>MACD!E733</f>
        <v>-7.98228048921934E-3</v>
      </c>
      <c r="E733" s="2">
        <f>MACD!F733</f>
        <v>-4.6752857410508062E-3</v>
      </c>
      <c r="F733" s="2">
        <f>'Moving Avg'!D733</f>
        <v>1.5974200000000001</v>
      </c>
      <c r="G733" s="2">
        <f>'Moving Avg'!F733</f>
        <v>1.5930149999999998</v>
      </c>
      <c r="H733" s="2">
        <f>'Moving Avg'!G733</f>
        <v>1.5897140000000005</v>
      </c>
      <c r="I733" s="2">
        <f>'Moving Avg'!H733</f>
        <v>1.5681600000000022</v>
      </c>
      <c r="J733" s="5" t="str">
        <f>OBV!F733</f>
        <v>BULLISH</v>
      </c>
      <c r="K733" s="5" t="str">
        <f>OBV!G733</f>
        <v>STRONG</v>
      </c>
      <c r="L733" s="5" t="str">
        <f>OBV!H733</f>
        <v>CONFIRMED BULLISH</v>
      </c>
      <c r="M733" s="7">
        <f t="shared" si="110"/>
        <v>25</v>
      </c>
      <c r="N733" s="7">
        <f t="shared" si="111"/>
        <v>45</v>
      </c>
      <c r="O733" s="7">
        <f t="shared" si="112"/>
        <v>50</v>
      </c>
      <c r="P733" s="7">
        <f t="shared" si="113"/>
        <v>100</v>
      </c>
      <c r="Q733" s="8">
        <f t="shared" si="114"/>
        <v>47</v>
      </c>
      <c r="R733" s="8">
        <f t="shared" si="115"/>
        <v>56.5</v>
      </c>
      <c r="S733" s="8">
        <f t="shared" si="116"/>
        <v>68</v>
      </c>
      <c r="T733" s="8">
        <f t="shared" si="117"/>
        <v>55</v>
      </c>
      <c r="U733" s="7">
        <f t="shared" si="118"/>
        <v>57.166666666666664</v>
      </c>
      <c r="V733" s="7">
        <f t="shared" si="119"/>
        <v>56.625</v>
      </c>
    </row>
    <row r="734" spans="1:22" ht="13.5" x14ac:dyDescent="0.25">
      <c r="A734" s="3">
        <f>RSI!A734</f>
        <v>43375</v>
      </c>
      <c r="B734" s="2">
        <f>RSI!B734</f>
        <v>1.5987</v>
      </c>
      <c r="C734" s="2">
        <f>RSI!I734</f>
        <v>52.305449545102483</v>
      </c>
      <c r="D734" s="2">
        <f>MACD!E734</f>
        <v>-9.2992743931363808E-3</v>
      </c>
      <c r="E734" s="2">
        <f>MACD!F734</f>
        <v>-5.6000834714679208E-3</v>
      </c>
      <c r="F734" s="2">
        <f>'Moving Avg'!D734</f>
        <v>1.6000999999999999</v>
      </c>
      <c r="G734" s="2">
        <f>'Moving Avg'!F734</f>
        <v>1.5930149999999998</v>
      </c>
      <c r="H734" s="2">
        <f>'Moving Avg'!G734</f>
        <v>1.5898480000000001</v>
      </c>
      <c r="I734" s="2">
        <f>'Moving Avg'!H734</f>
        <v>1.5688755000000023</v>
      </c>
      <c r="J734" s="5" t="str">
        <f>OBV!F734</f>
        <v>BULLISH</v>
      </c>
      <c r="K734" s="5" t="str">
        <f>OBV!G734</f>
        <v>NEUTRAL</v>
      </c>
      <c r="L734" s="5" t="str">
        <f>OBV!H734</f>
        <v>CONFIRMED BULLISH</v>
      </c>
      <c r="M734" s="7">
        <f t="shared" si="110"/>
        <v>25</v>
      </c>
      <c r="N734" s="7">
        <f t="shared" si="111"/>
        <v>45</v>
      </c>
      <c r="O734" s="7">
        <f t="shared" si="112"/>
        <v>50</v>
      </c>
      <c r="P734" s="7">
        <f t="shared" si="113"/>
        <v>83.5</v>
      </c>
      <c r="Q734" s="8">
        <f t="shared" si="114"/>
        <v>44.524999999999999</v>
      </c>
      <c r="R734" s="8">
        <f t="shared" si="115"/>
        <v>52.375</v>
      </c>
      <c r="S734" s="8">
        <f t="shared" si="116"/>
        <v>60.575000000000003</v>
      </c>
      <c r="T734" s="8">
        <f t="shared" si="117"/>
        <v>50.875</v>
      </c>
      <c r="U734" s="7">
        <f t="shared" si="118"/>
        <v>52.491666666666674</v>
      </c>
      <c r="V734" s="7">
        <f t="shared" si="119"/>
        <v>52.087500000000006</v>
      </c>
    </row>
    <row r="735" spans="1:22" ht="13.5" x14ac:dyDescent="0.25">
      <c r="A735" s="3">
        <f>RSI!A735</f>
        <v>43376</v>
      </c>
      <c r="B735" s="2">
        <f>RSI!B735</f>
        <v>1.6054999999999999</v>
      </c>
      <c r="C735" s="2">
        <f>RSI!I735</f>
        <v>54.45167496224839</v>
      </c>
      <c r="D735" s="2">
        <f>MACD!E735</f>
        <v>-1.0959035720784938E-2</v>
      </c>
      <c r="E735" s="2">
        <f>MACD!F735</f>
        <v>-6.6718739213313238E-3</v>
      </c>
      <c r="F735" s="2">
        <f>'Moving Avg'!D735</f>
        <v>1.6041399999999999</v>
      </c>
      <c r="G735" s="2">
        <f>'Moving Avg'!F735</f>
        <v>1.5930149999999998</v>
      </c>
      <c r="H735" s="2">
        <f>'Moving Avg'!G735</f>
        <v>1.5898480000000004</v>
      </c>
      <c r="I735" s="2">
        <f>'Moving Avg'!H735</f>
        <v>1.5696575000000021</v>
      </c>
      <c r="J735" s="5" t="str">
        <f>OBV!F735</f>
        <v>BULLISH</v>
      </c>
      <c r="K735" s="5" t="str">
        <f>OBV!G735</f>
        <v>NEUTRAL</v>
      </c>
      <c r="L735" s="5" t="str">
        <f>OBV!H735</f>
        <v>CONFIRMED BULLISH</v>
      </c>
      <c r="M735" s="7">
        <f t="shared" si="110"/>
        <v>25</v>
      </c>
      <c r="N735" s="7">
        <f t="shared" si="111"/>
        <v>45</v>
      </c>
      <c r="O735" s="7">
        <f t="shared" si="112"/>
        <v>50</v>
      </c>
      <c r="P735" s="7">
        <f t="shared" si="113"/>
        <v>83.5</v>
      </c>
      <c r="Q735" s="8">
        <f t="shared" si="114"/>
        <v>44.524999999999999</v>
      </c>
      <c r="R735" s="8">
        <f t="shared" si="115"/>
        <v>52.375</v>
      </c>
      <c r="S735" s="8">
        <f t="shared" si="116"/>
        <v>60.575000000000003</v>
      </c>
      <c r="T735" s="8">
        <f t="shared" si="117"/>
        <v>50.875</v>
      </c>
      <c r="U735" s="7">
        <f t="shared" si="118"/>
        <v>52.491666666666674</v>
      </c>
      <c r="V735" s="7">
        <f t="shared" si="119"/>
        <v>52.087500000000006</v>
      </c>
    </row>
    <row r="736" spans="1:22" ht="13.5" x14ac:dyDescent="0.25">
      <c r="A736" s="3">
        <f>RSI!A736</f>
        <v>43377</v>
      </c>
      <c r="B736" s="2">
        <f>RSI!B736</f>
        <v>1.5583</v>
      </c>
      <c r="C736" s="2">
        <f>RSI!I736</f>
        <v>40.745789914845368</v>
      </c>
      <c r="D736" s="2">
        <f>MACD!E736</f>
        <v>-2.7151560120106666E-3</v>
      </c>
      <c r="E736" s="2">
        <f>MACD!F736</f>
        <v>-5.8805303394671932E-3</v>
      </c>
      <c r="F736" s="2">
        <f>'Moving Avg'!D736</f>
        <v>1.5947</v>
      </c>
      <c r="G736" s="2">
        <f>'Moving Avg'!F736</f>
        <v>1.5906549999999997</v>
      </c>
      <c r="H736" s="2">
        <f>'Moving Avg'!G736</f>
        <v>1.5889040000000003</v>
      </c>
      <c r="I736" s="2">
        <f>'Moving Avg'!H736</f>
        <v>1.570171000000002</v>
      </c>
      <c r="J736" s="5" t="str">
        <f>OBV!F736</f>
        <v>BEARISH</v>
      </c>
      <c r="K736" s="5" t="str">
        <f>OBV!G736</f>
        <v>WEAK</v>
      </c>
      <c r="L736" s="5" t="str">
        <f>OBV!H736</f>
        <v>CONFIRMED BEARISH</v>
      </c>
      <c r="M736" s="7">
        <f t="shared" si="110"/>
        <v>25</v>
      </c>
      <c r="N736" s="7">
        <f t="shared" si="111"/>
        <v>0</v>
      </c>
      <c r="O736" s="7">
        <f t="shared" si="112"/>
        <v>50</v>
      </c>
      <c r="P736" s="7">
        <f t="shared" si="113"/>
        <v>0</v>
      </c>
      <c r="Q736" s="8">
        <f t="shared" si="114"/>
        <v>16.25</v>
      </c>
      <c r="R736" s="8">
        <f t="shared" si="115"/>
        <v>22.5</v>
      </c>
      <c r="S736" s="8">
        <f t="shared" si="116"/>
        <v>16.25</v>
      </c>
      <c r="T736" s="8">
        <f t="shared" si="117"/>
        <v>18.75</v>
      </c>
      <c r="U736" s="7">
        <f t="shared" si="118"/>
        <v>18.333333333333332</v>
      </c>
      <c r="V736" s="7">
        <f t="shared" si="119"/>
        <v>18.4375</v>
      </c>
    </row>
    <row r="737" spans="1:22" ht="13.5" x14ac:dyDescent="0.25">
      <c r="A737" s="3">
        <f>RSI!A737</f>
        <v>43378</v>
      </c>
      <c r="B737" s="2">
        <f>RSI!B737</f>
        <v>1.5920000000000001</v>
      </c>
      <c r="C737" s="2">
        <f>RSI!I737</f>
        <v>50.354189066884246</v>
      </c>
      <c r="D737" s="2">
        <f>MACD!E737</f>
        <v>-1.0681543092561085E-4</v>
      </c>
      <c r="E737" s="2">
        <f>MACD!F737</f>
        <v>-4.7257873577588776E-3</v>
      </c>
      <c r="F737" s="2">
        <f>'Moving Avg'!D737</f>
        <v>1.5920000000000001</v>
      </c>
      <c r="G737" s="2">
        <f>'Moving Avg'!F737</f>
        <v>1.5923399999999996</v>
      </c>
      <c r="H737" s="2">
        <f>'Moving Avg'!G737</f>
        <v>1.5889040000000005</v>
      </c>
      <c r="I737" s="2">
        <f>'Moving Avg'!H737</f>
        <v>1.5708855000000019</v>
      </c>
      <c r="J737" s="5" t="str">
        <f>OBV!F737</f>
        <v>BEARISH</v>
      </c>
      <c r="K737" s="5" t="str">
        <f>OBV!G737</f>
        <v>NEUTRAL</v>
      </c>
      <c r="L737" s="5" t="str">
        <f>OBV!H737</f>
        <v>CONFIRMED BEARISH</v>
      </c>
      <c r="M737" s="7">
        <f t="shared" si="110"/>
        <v>25</v>
      </c>
      <c r="N737" s="7">
        <f t="shared" si="111"/>
        <v>0</v>
      </c>
      <c r="O737" s="7">
        <f t="shared" si="112"/>
        <v>50</v>
      </c>
      <c r="P737" s="7">
        <f t="shared" si="113"/>
        <v>16.5</v>
      </c>
      <c r="Q737" s="8">
        <f t="shared" si="114"/>
        <v>18.725000000000001</v>
      </c>
      <c r="R737" s="8">
        <f t="shared" si="115"/>
        <v>26.625</v>
      </c>
      <c r="S737" s="8">
        <f t="shared" si="116"/>
        <v>23.675000000000001</v>
      </c>
      <c r="T737" s="8">
        <f t="shared" si="117"/>
        <v>22.875</v>
      </c>
      <c r="U737" s="7">
        <f t="shared" si="118"/>
        <v>23.008333333333336</v>
      </c>
      <c r="V737" s="7">
        <f t="shared" si="119"/>
        <v>22.975000000000001</v>
      </c>
    </row>
    <row r="738" spans="1:22" ht="13.5" x14ac:dyDescent="0.25">
      <c r="A738" s="3">
        <f>RSI!A738</f>
        <v>43381</v>
      </c>
      <c r="B738" s="2">
        <f>RSI!B738</f>
        <v>1.5785</v>
      </c>
      <c r="C738" s="2">
        <f>RSI!I738</f>
        <v>47.061957593201164</v>
      </c>
      <c r="D738" s="2">
        <f>MACD!E738</f>
        <v>1.0148965962033518E-3</v>
      </c>
      <c r="E738" s="2">
        <f>MACD!F738</f>
        <v>-3.5776505669664321E-3</v>
      </c>
      <c r="F738" s="2">
        <f>'Moving Avg'!D738</f>
        <v>1.5866</v>
      </c>
      <c r="G738" s="2">
        <f>'Moving Avg'!F738</f>
        <v>1.5913299999999997</v>
      </c>
      <c r="H738" s="2">
        <f>'Moving Avg'!G738</f>
        <v>1.5886340000000003</v>
      </c>
      <c r="I738" s="2">
        <f>'Moving Avg'!H738</f>
        <v>1.5716620000000023</v>
      </c>
      <c r="J738" s="5" t="str">
        <f>OBV!F738</f>
        <v>BEARISH</v>
      </c>
      <c r="K738" s="5" t="str">
        <f>OBV!G738</f>
        <v>WEAK</v>
      </c>
      <c r="L738" s="5" t="str">
        <f>OBV!H738</f>
        <v>CONFIRMED BEARISH</v>
      </c>
      <c r="M738" s="7">
        <f t="shared" si="110"/>
        <v>25</v>
      </c>
      <c r="N738" s="7">
        <f t="shared" si="111"/>
        <v>0</v>
      </c>
      <c r="O738" s="7">
        <f t="shared" si="112"/>
        <v>50</v>
      </c>
      <c r="P738" s="7">
        <f t="shared" si="113"/>
        <v>0</v>
      </c>
      <c r="Q738" s="8">
        <f t="shared" si="114"/>
        <v>16.25</v>
      </c>
      <c r="R738" s="8">
        <f t="shared" si="115"/>
        <v>22.5</v>
      </c>
      <c r="S738" s="8">
        <f t="shared" si="116"/>
        <v>16.25</v>
      </c>
      <c r="T738" s="8">
        <f t="shared" si="117"/>
        <v>18.75</v>
      </c>
      <c r="U738" s="7">
        <f t="shared" si="118"/>
        <v>18.333333333333332</v>
      </c>
      <c r="V738" s="7">
        <f t="shared" si="119"/>
        <v>18.4375</v>
      </c>
    </row>
    <row r="739" spans="1:22" ht="13.5" x14ac:dyDescent="0.25">
      <c r="A739" s="3">
        <f>RSI!A739</f>
        <v>43382</v>
      </c>
      <c r="B739" s="2">
        <f>RSI!B739</f>
        <v>1.5785</v>
      </c>
      <c r="C739" s="2">
        <f>RSI!I739</f>
        <v>47.061957593201164</v>
      </c>
      <c r="D739" s="2">
        <f>MACD!E739</f>
        <v>1.005241955392977E-3</v>
      </c>
      <c r="E739" s="2">
        <f>MACD!F739</f>
        <v>-2.6610720624945503E-3</v>
      </c>
      <c r="F739" s="2">
        <f>'Moving Avg'!D739</f>
        <v>1.5825600000000002</v>
      </c>
      <c r="G739" s="2">
        <f>'Moving Avg'!F739</f>
        <v>1.5903199999999997</v>
      </c>
      <c r="H739" s="2">
        <f>'Moving Avg'!G739</f>
        <v>1.5883640000000006</v>
      </c>
      <c r="I739" s="2">
        <f>'Moving Avg'!H739</f>
        <v>1.5724385000000021</v>
      </c>
      <c r="J739" s="5" t="str">
        <f>OBV!F739</f>
        <v>BEARISH</v>
      </c>
      <c r="K739" s="5" t="str">
        <f>OBV!G739</f>
        <v>NEUTRAL</v>
      </c>
      <c r="L739" s="5" t="str">
        <f>OBV!H739</f>
        <v>CONFIRMED BEARISH</v>
      </c>
      <c r="M739" s="7">
        <f t="shared" si="110"/>
        <v>25</v>
      </c>
      <c r="N739" s="7">
        <f t="shared" si="111"/>
        <v>0</v>
      </c>
      <c r="O739" s="7">
        <f t="shared" si="112"/>
        <v>50</v>
      </c>
      <c r="P739" s="7">
        <f t="shared" si="113"/>
        <v>16.5</v>
      </c>
      <c r="Q739" s="8">
        <f t="shared" si="114"/>
        <v>18.725000000000001</v>
      </c>
      <c r="R739" s="8">
        <f t="shared" si="115"/>
        <v>26.625</v>
      </c>
      <c r="S739" s="8">
        <f t="shared" si="116"/>
        <v>23.675000000000001</v>
      </c>
      <c r="T739" s="8">
        <f t="shared" si="117"/>
        <v>22.875</v>
      </c>
      <c r="U739" s="7">
        <f t="shared" si="118"/>
        <v>23.008333333333336</v>
      </c>
      <c r="V739" s="7">
        <f t="shared" si="119"/>
        <v>22.975000000000001</v>
      </c>
    </row>
    <row r="740" spans="1:22" ht="13.5" x14ac:dyDescent="0.25">
      <c r="A740" s="3">
        <f>RSI!A740</f>
        <v>43383</v>
      </c>
      <c r="B740" s="2">
        <f>RSI!B740</f>
        <v>1.5785</v>
      </c>
      <c r="C740" s="2">
        <f>RSI!I740</f>
        <v>47.061957593201164</v>
      </c>
      <c r="D740" s="2">
        <f>MACD!E740</f>
        <v>1.063714906833324E-3</v>
      </c>
      <c r="E740" s="2">
        <f>MACD!F740</f>
        <v>-1.9161146686289755E-3</v>
      </c>
      <c r="F740" s="2">
        <f>'Moving Avg'!D740</f>
        <v>1.5771599999999999</v>
      </c>
      <c r="G740" s="2">
        <f>'Moving Avg'!F740</f>
        <v>1.5893099999999998</v>
      </c>
      <c r="H740" s="2">
        <f>'Moving Avg'!G740</f>
        <v>1.5884980000000004</v>
      </c>
      <c r="I740" s="2">
        <f>'Moving Avg'!H740</f>
        <v>1.573215000000002</v>
      </c>
      <c r="J740" s="5" t="str">
        <f>OBV!F740</f>
        <v>BEARISH</v>
      </c>
      <c r="K740" s="5" t="str">
        <f>OBV!G740</f>
        <v>NEUTRAL</v>
      </c>
      <c r="L740" s="5" t="str">
        <f>OBV!H740</f>
        <v>CONFIRMED BEARISH</v>
      </c>
      <c r="M740" s="7">
        <f t="shared" si="110"/>
        <v>25</v>
      </c>
      <c r="N740" s="7">
        <f t="shared" si="111"/>
        <v>0</v>
      </c>
      <c r="O740" s="7">
        <f t="shared" si="112"/>
        <v>50</v>
      </c>
      <c r="P740" s="7">
        <f t="shared" si="113"/>
        <v>16.5</v>
      </c>
      <c r="Q740" s="8">
        <f t="shared" si="114"/>
        <v>18.725000000000001</v>
      </c>
      <c r="R740" s="8">
        <f t="shared" si="115"/>
        <v>26.625</v>
      </c>
      <c r="S740" s="8">
        <f t="shared" si="116"/>
        <v>23.675000000000001</v>
      </c>
      <c r="T740" s="8">
        <f t="shared" si="117"/>
        <v>22.875</v>
      </c>
      <c r="U740" s="7">
        <f t="shared" si="118"/>
        <v>23.008333333333336</v>
      </c>
      <c r="V740" s="7">
        <f t="shared" si="119"/>
        <v>22.975000000000001</v>
      </c>
    </row>
    <row r="741" spans="1:22" ht="13.5" x14ac:dyDescent="0.25">
      <c r="A741" s="3">
        <f>RSI!A741</f>
        <v>43384</v>
      </c>
      <c r="B741" s="2">
        <f>RSI!B741</f>
        <v>1.5515000000000001</v>
      </c>
      <c r="C741" s="2">
        <f>RSI!I741</f>
        <v>40.45487591847094</v>
      </c>
      <c r="D741" s="2">
        <f>MACD!E741</f>
        <v>6.2825901262599793E-3</v>
      </c>
      <c r="E741" s="2">
        <f>MACD!F741</f>
        <v>-2.7637370965118472E-4</v>
      </c>
      <c r="F741" s="2">
        <f>'Moving Avg'!D741</f>
        <v>1.5758000000000001</v>
      </c>
      <c r="G741" s="2">
        <f>'Moving Avg'!F741</f>
        <v>1.5876199999999996</v>
      </c>
      <c r="H741" s="2">
        <f>'Moving Avg'!G741</f>
        <v>1.5875540000000004</v>
      </c>
      <c r="I741" s="2">
        <f>'Moving Avg'!H741</f>
        <v>1.573856500000002</v>
      </c>
      <c r="J741" s="5" t="str">
        <f>OBV!F741</f>
        <v>BULLISH</v>
      </c>
      <c r="K741" s="5" t="str">
        <f>OBV!G741</f>
        <v>NEUTRAL</v>
      </c>
      <c r="L741" s="5" t="str">
        <f>OBV!H741</f>
        <v>BULLISH DIVERGENCE</v>
      </c>
      <c r="M741" s="7">
        <f t="shared" si="110"/>
        <v>25</v>
      </c>
      <c r="N741" s="7">
        <f t="shared" si="111"/>
        <v>0</v>
      </c>
      <c r="O741" s="7">
        <f t="shared" si="112"/>
        <v>50</v>
      </c>
      <c r="P741" s="7">
        <f t="shared" si="113"/>
        <v>66.5</v>
      </c>
      <c r="Q741" s="8">
        <f t="shared" si="114"/>
        <v>26.225000000000001</v>
      </c>
      <c r="R741" s="8">
        <f t="shared" si="115"/>
        <v>39.125</v>
      </c>
      <c r="S741" s="8">
        <f t="shared" si="116"/>
        <v>46.174999999999997</v>
      </c>
      <c r="T741" s="8">
        <f t="shared" si="117"/>
        <v>35.375</v>
      </c>
      <c r="U741" s="7">
        <f t="shared" si="118"/>
        <v>37.174999999999997</v>
      </c>
      <c r="V741" s="7">
        <f t="shared" si="119"/>
        <v>36.724999999999994</v>
      </c>
    </row>
    <row r="742" spans="1:22" ht="13.5" x14ac:dyDescent="0.25">
      <c r="A742" s="3">
        <f>RSI!A742</f>
        <v>43385</v>
      </c>
      <c r="B742" s="2">
        <f>RSI!B742</f>
        <v>1.5583</v>
      </c>
      <c r="C742" s="2">
        <f>RSI!I742</f>
        <v>42.639043243366466</v>
      </c>
      <c r="D742" s="2">
        <f>MACD!E742</f>
        <v>1.041153692066854E-2</v>
      </c>
      <c r="E742" s="2">
        <f>MACD!F742</f>
        <v>1.8612084164127604E-3</v>
      </c>
      <c r="F742" s="2">
        <f>'Moving Avg'!D742</f>
        <v>1.5690599999999999</v>
      </c>
      <c r="G742" s="2">
        <f>'Moving Avg'!F742</f>
        <v>1.5866099999999996</v>
      </c>
      <c r="H742" s="2">
        <f>'Moving Avg'!G742</f>
        <v>1.5863400000000005</v>
      </c>
      <c r="I742" s="2">
        <f>'Moving Avg'!H742</f>
        <v>1.5743380000000016</v>
      </c>
      <c r="J742" s="5" t="str">
        <f>OBV!F742</f>
        <v>BEARISH</v>
      </c>
      <c r="K742" s="5" t="str">
        <f>OBV!G742</f>
        <v>NEUTRAL</v>
      </c>
      <c r="L742" s="5" t="str">
        <f>OBV!H742</f>
        <v>CONFIRMED BEARISH</v>
      </c>
      <c r="M742" s="7">
        <f t="shared" si="110"/>
        <v>25</v>
      </c>
      <c r="N742" s="7">
        <f t="shared" si="111"/>
        <v>0</v>
      </c>
      <c r="O742" s="7">
        <f t="shared" si="112"/>
        <v>0</v>
      </c>
      <c r="P742" s="7">
        <f t="shared" si="113"/>
        <v>16.5</v>
      </c>
      <c r="Q742" s="8">
        <f t="shared" si="114"/>
        <v>11.225</v>
      </c>
      <c r="R742" s="8">
        <f t="shared" si="115"/>
        <v>9.125</v>
      </c>
      <c r="S742" s="8">
        <f t="shared" si="116"/>
        <v>11.175000000000001</v>
      </c>
      <c r="T742" s="8">
        <f t="shared" si="117"/>
        <v>10.375</v>
      </c>
      <c r="U742" s="7">
        <f t="shared" si="118"/>
        <v>10.508333333333335</v>
      </c>
      <c r="V742" s="7">
        <f t="shared" si="119"/>
        <v>10.475000000000001</v>
      </c>
    </row>
    <row r="743" spans="1:22" ht="13.5" x14ac:dyDescent="0.25">
      <c r="A743" s="3">
        <f>RSI!A743</f>
        <v>43389</v>
      </c>
      <c r="B743" s="2">
        <f>RSI!B743</f>
        <v>1.5649999999999999</v>
      </c>
      <c r="C743" s="2">
        <f>RSI!I743</f>
        <v>44.787981318449674</v>
      </c>
      <c r="D743" s="2">
        <f>MACD!E743</f>
        <v>1.3569412193544794E-2</v>
      </c>
      <c r="E743" s="2">
        <f>MACD!F743</f>
        <v>4.2028491718391677E-3</v>
      </c>
      <c r="F743" s="2">
        <f>'Moving Avg'!D743</f>
        <v>1.56636</v>
      </c>
      <c r="G743" s="2">
        <f>'Moving Avg'!F743</f>
        <v>1.5862699999999994</v>
      </c>
      <c r="H743" s="2">
        <f>'Moving Avg'!G743</f>
        <v>1.5852600000000003</v>
      </c>
      <c r="I743" s="2">
        <f>'Moving Avg'!H743</f>
        <v>1.5745615000000015</v>
      </c>
      <c r="J743" s="5" t="str">
        <f>OBV!F743</f>
        <v>BULLISH</v>
      </c>
      <c r="K743" s="5" t="str">
        <f>OBV!G743</f>
        <v>NEUTRAL</v>
      </c>
      <c r="L743" s="5" t="str">
        <f>OBV!H743</f>
        <v>BULLISH DIVERGENCE</v>
      </c>
      <c r="M743" s="7">
        <f t="shared" si="110"/>
        <v>25</v>
      </c>
      <c r="N743" s="7">
        <f t="shared" si="111"/>
        <v>0</v>
      </c>
      <c r="O743" s="7">
        <f t="shared" si="112"/>
        <v>0</v>
      </c>
      <c r="P743" s="7">
        <f t="shared" si="113"/>
        <v>66.5</v>
      </c>
      <c r="Q743" s="8">
        <f t="shared" si="114"/>
        <v>18.725000000000001</v>
      </c>
      <c r="R743" s="8">
        <f t="shared" si="115"/>
        <v>21.625</v>
      </c>
      <c r="S743" s="8">
        <f t="shared" si="116"/>
        <v>33.674999999999997</v>
      </c>
      <c r="T743" s="8">
        <f t="shared" si="117"/>
        <v>22.875</v>
      </c>
      <c r="U743" s="7">
        <f t="shared" si="118"/>
        <v>24.675000000000001</v>
      </c>
      <c r="V743" s="7">
        <f t="shared" si="119"/>
        <v>24.225000000000001</v>
      </c>
    </row>
    <row r="744" spans="1:22" ht="13.5" x14ac:dyDescent="0.25">
      <c r="A744" s="3">
        <f>RSI!A744</f>
        <v>43390</v>
      </c>
      <c r="B744" s="2">
        <f>RSI!B744</f>
        <v>1.5649999999999999</v>
      </c>
      <c r="C744" s="2">
        <f>RSI!I744</f>
        <v>44.787981318449674</v>
      </c>
      <c r="D744" s="2">
        <f>MACD!E744</f>
        <v>1.5304278436470309E-2</v>
      </c>
      <c r="E744" s="2">
        <f>MACD!F744</f>
        <v>6.4231350247653963E-3</v>
      </c>
      <c r="F744" s="2">
        <f>'Moving Avg'!D744</f>
        <v>1.5636599999999998</v>
      </c>
      <c r="G744" s="2">
        <f>'Moving Avg'!F744</f>
        <v>1.5855949999999996</v>
      </c>
      <c r="H744" s="2">
        <f>'Moving Avg'!G744</f>
        <v>1.5841800000000004</v>
      </c>
      <c r="I744" s="2">
        <f>'Moving Avg'!H744</f>
        <v>1.5747530000000012</v>
      </c>
      <c r="J744" s="5" t="str">
        <f>OBV!F744</f>
        <v>BULLISH</v>
      </c>
      <c r="K744" s="5" t="str">
        <f>OBV!G744</f>
        <v>NEUTRAL</v>
      </c>
      <c r="L744" s="5" t="str">
        <f>OBV!H744</f>
        <v>BULLISH DIVERGENCE</v>
      </c>
      <c r="M744" s="7">
        <f t="shared" si="110"/>
        <v>25</v>
      </c>
      <c r="N744" s="7">
        <f t="shared" si="111"/>
        <v>0</v>
      </c>
      <c r="O744" s="7">
        <f t="shared" si="112"/>
        <v>0</v>
      </c>
      <c r="P744" s="7">
        <f t="shared" si="113"/>
        <v>66.5</v>
      </c>
      <c r="Q744" s="8">
        <f t="shared" si="114"/>
        <v>18.725000000000001</v>
      </c>
      <c r="R744" s="8">
        <f t="shared" si="115"/>
        <v>21.625</v>
      </c>
      <c r="S744" s="8">
        <f t="shared" si="116"/>
        <v>33.674999999999997</v>
      </c>
      <c r="T744" s="8">
        <f t="shared" si="117"/>
        <v>22.875</v>
      </c>
      <c r="U744" s="7">
        <f t="shared" si="118"/>
        <v>24.675000000000001</v>
      </c>
      <c r="V744" s="7">
        <f t="shared" si="119"/>
        <v>24.225000000000001</v>
      </c>
    </row>
    <row r="745" spans="1:22" ht="13.5" x14ac:dyDescent="0.25">
      <c r="A745" s="3">
        <f>RSI!A745</f>
        <v>43391</v>
      </c>
      <c r="B745" s="2">
        <f>RSI!B745</f>
        <v>1.5515000000000001</v>
      </c>
      <c r="C745" s="2">
        <f>RSI!I745</f>
        <v>41.182612180091091</v>
      </c>
      <c r="D745" s="2">
        <f>MACD!E745</f>
        <v>1.8919295824102011E-2</v>
      </c>
      <c r="E745" s="2">
        <f>MACD!F745</f>
        <v>8.9223671846327193E-3</v>
      </c>
      <c r="F745" s="2">
        <f>'Moving Avg'!D745</f>
        <v>1.5582599999999998</v>
      </c>
      <c r="G745" s="2">
        <f>'Moving Avg'!F745</f>
        <v>1.5842449999999997</v>
      </c>
      <c r="H745" s="2">
        <f>'Moving Avg'!G745</f>
        <v>1.5833700000000002</v>
      </c>
      <c r="I745" s="2">
        <f>'Moving Avg'!H745</f>
        <v>1.5749415000000007</v>
      </c>
      <c r="J745" s="5" t="str">
        <f>OBV!F745</f>
        <v>BULLISH</v>
      </c>
      <c r="K745" s="5" t="str">
        <f>OBV!G745</f>
        <v>NEUTRAL</v>
      </c>
      <c r="L745" s="5" t="str">
        <f>OBV!H745</f>
        <v>BULLISH DIVERGENCE</v>
      </c>
      <c r="M745" s="7">
        <f t="shared" si="110"/>
        <v>25</v>
      </c>
      <c r="N745" s="7">
        <f t="shared" si="111"/>
        <v>0</v>
      </c>
      <c r="O745" s="7">
        <f t="shared" si="112"/>
        <v>0</v>
      </c>
      <c r="P745" s="7">
        <f t="shared" si="113"/>
        <v>66.5</v>
      </c>
      <c r="Q745" s="8">
        <f t="shared" si="114"/>
        <v>18.725000000000001</v>
      </c>
      <c r="R745" s="8">
        <f t="shared" si="115"/>
        <v>21.625</v>
      </c>
      <c r="S745" s="8">
        <f t="shared" si="116"/>
        <v>33.674999999999997</v>
      </c>
      <c r="T745" s="8">
        <f t="shared" si="117"/>
        <v>22.875</v>
      </c>
      <c r="U745" s="7">
        <f t="shared" si="118"/>
        <v>24.675000000000001</v>
      </c>
      <c r="V745" s="7">
        <f t="shared" si="119"/>
        <v>24.225000000000001</v>
      </c>
    </row>
    <row r="746" spans="1:22" ht="13.5" x14ac:dyDescent="0.25">
      <c r="A746" s="3">
        <f>RSI!A746</f>
        <v>43392</v>
      </c>
      <c r="B746" s="2">
        <f>RSI!B746</f>
        <v>1.5515000000000001</v>
      </c>
      <c r="C746" s="2">
        <f>RSI!I746</f>
        <v>41.182612180091091</v>
      </c>
      <c r="D746" s="2">
        <f>MACD!E746</f>
        <v>1.4889816047185089E-2</v>
      </c>
      <c r="E746" s="2">
        <f>MACD!F746</f>
        <v>1.0115856957143194E-2</v>
      </c>
      <c r="F746" s="2">
        <f>'Moving Avg'!D746</f>
        <v>1.55826</v>
      </c>
      <c r="G746" s="2">
        <f>'Moving Avg'!F746</f>
        <v>1.5808699999999998</v>
      </c>
      <c r="H746" s="2">
        <f>'Moving Avg'!G746</f>
        <v>1.5826940000000005</v>
      </c>
      <c r="I746" s="2">
        <f>'Moving Avg'!H746</f>
        <v>1.5751300000000006</v>
      </c>
      <c r="J746" s="5" t="str">
        <f>OBV!F746</f>
        <v>BULLISH</v>
      </c>
      <c r="K746" s="5" t="str">
        <f>OBV!G746</f>
        <v>NEUTRAL</v>
      </c>
      <c r="L746" s="5" t="str">
        <f>OBV!H746</f>
        <v>NEUTRAL</v>
      </c>
      <c r="M746" s="7">
        <f t="shared" si="110"/>
        <v>25</v>
      </c>
      <c r="N746" s="7">
        <f t="shared" si="111"/>
        <v>0</v>
      </c>
      <c r="O746" s="7">
        <f t="shared" si="112"/>
        <v>0</v>
      </c>
      <c r="P746" s="7">
        <f t="shared" si="113"/>
        <v>49.5</v>
      </c>
      <c r="Q746" s="8">
        <f t="shared" si="114"/>
        <v>16.175000000000001</v>
      </c>
      <c r="R746" s="8">
        <f t="shared" si="115"/>
        <v>17.375</v>
      </c>
      <c r="S746" s="8">
        <f t="shared" si="116"/>
        <v>26.025000000000002</v>
      </c>
      <c r="T746" s="8">
        <f t="shared" si="117"/>
        <v>18.625</v>
      </c>
      <c r="U746" s="7">
        <f t="shared" si="118"/>
        <v>19.858333333333334</v>
      </c>
      <c r="V746" s="7">
        <f t="shared" si="119"/>
        <v>19.55</v>
      </c>
    </row>
    <row r="747" spans="1:22" ht="13.5" x14ac:dyDescent="0.25">
      <c r="A747" s="3">
        <f>RSI!A747</f>
        <v>43395</v>
      </c>
      <c r="B747" s="2">
        <f>RSI!B747</f>
        <v>1.5515000000000001</v>
      </c>
      <c r="C747" s="2">
        <f>RSI!I747</f>
        <v>41.182612180091091</v>
      </c>
      <c r="D747" s="2">
        <f>MACD!E747</f>
        <v>1.6825239970715611E-2</v>
      </c>
      <c r="E747" s="2">
        <f>MACD!F747</f>
        <v>1.1457733559857679E-2</v>
      </c>
      <c r="F747" s="2">
        <f>'Moving Avg'!D747</f>
        <v>1.5569</v>
      </c>
      <c r="G747" s="2">
        <f>'Moving Avg'!F747</f>
        <v>1.5781700000000003</v>
      </c>
      <c r="H747" s="2">
        <f>'Moving Avg'!G747</f>
        <v>1.5820180000000001</v>
      </c>
      <c r="I747" s="2">
        <f>'Moving Avg'!H747</f>
        <v>1.5750920000000008</v>
      </c>
      <c r="J747" s="5" t="str">
        <f>OBV!F747</f>
        <v>BULLISH</v>
      </c>
      <c r="K747" s="5" t="str">
        <f>OBV!G747</f>
        <v>NEUTRAL</v>
      </c>
      <c r="L747" s="5" t="str">
        <f>OBV!H747</f>
        <v>BULLISH DIVERGENCE</v>
      </c>
      <c r="M747" s="7">
        <f t="shared" si="110"/>
        <v>25</v>
      </c>
      <c r="N747" s="7">
        <f t="shared" si="111"/>
        <v>0</v>
      </c>
      <c r="O747" s="7">
        <f t="shared" si="112"/>
        <v>0</v>
      </c>
      <c r="P747" s="7">
        <f t="shared" si="113"/>
        <v>66.5</v>
      </c>
      <c r="Q747" s="8">
        <f t="shared" si="114"/>
        <v>18.725000000000001</v>
      </c>
      <c r="R747" s="8">
        <f t="shared" si="115"/>
        <v>21.625</v>
      </c>
      <c r="S747" s="8">
        <f t="shared" si="116"/>
        <v>33.674999999999997</v>
      </c>
      <c r="T747" s="8">
        <f t="shared" si="117"/>
        <v>22.875</v>
      </c>
      <c r="U747" s="7">
        <f t="shared" si="118"/>
        <v>24.675000000000001</v>
      </c>
      <c r="V747" s="7">
        <f t="shared" si="119"/>
        <v>24.225000000000001</v>
      </c>
    </row>
    <row r="748" spans="1:22" ht="13.5" x14ac:dyDescent="0.25">
      <c r="A748" s="3">
        <f>RSI!A748</f>
        <v>43396</v>
      </c>
      <c r="B748" s="2">
        <f>RSI!B748</f>
        <v>1.5515000000000001</v>
      </c>
      <c r="C748" s="2">
        <f>RSI!I748</f>
        <v>41.182612180091091</v>
      </c>
      <c r="D748" s="2">
        <f>MACD!E748</f>
        <v>1.6534472503729969E-2</v>
      </c>
      <c r="E748" s="2">
        <f>MACD!F748</f>
        <v>1.2473081348632137E-2</v>
      </c>
      <c r="F748" s="2">
        <f>'Moving Avg'!D748</f>
        <v>1.5542</v>
      </c>
      <c r="G748" s="2">
        <f>'Moving Avg'!F748</f>
        <v>1.5761449999999999</v>
      </c>
      <c r="H748" s="2">
        <f>'Moving Avg'!G748</f>
        <v>1.5814780000000002</v>
      </c>
      <c r="I748" s="2">
        <f>'Moving Avg'!H748</f>
        <v>1.5751835000000005</v>
      </c>
      <c r="J748" s="5" t="str">
        <f>OBV!F748</f>
        <v>BEARISH</v>
      </c>
      <c r="K748" s="5" t="str">
        <f>OBV!G748</f>
        <v>NEUTRAL</v>
      </c>
      <c r="L748" s="5" t="str">
        <f>OBV!H748</f>
        <v>CONFIRMED BEARISH</v>
      </c>
      <c r="M748" s="7">
        <f t="shared" si="110"/>
        <v>25</v>
      </c>
      <c r="N748" s="7">
        <f t="shared" si="111"/>
        <v>0</v>
      </c>
      <c r="O748" s="7">
        <f t="shared" si="112"/>
        <v>0</v>
      </c>
      <c r="P748" s="7">
        <f t="shared" si="113"/>
        <v>16.5</v>
      </c>
      <c r="Q748" s="8">
        <f t="shared" si="114"/>
        <v>11.225</v>
      </c>
      <c r="R748" s="8">
        <f t="shared" si="115"/>
        <v>9.125</v>
      </c>
      <c r="S748" s="8">
        <f t="shared" si="116"/>
        <v>11.175000000000001</v>
      </c>
      <c r="T748" s="8">
        <f t="shared" si="117"/>
        <v>10.375</v>
      </c>
      <c r="U748" s="7">
        <f t="shared" si="118"/>
        <v>10.508333333333335</v>
      </c>
      <c r="V748" s="7">
        <f t="shared" si="119"/>
        <v>10.475000000000001</v>
      </c>
    </row>
    <row r="749" spans="1:22" ht="13.5" x14ac:dyDescent="0.25">
      <c r="A749" s="3">
        <f>RSI!A749</f>
        <v>43397</v>
      </c>
      <c r="B749" s="2">
        <f>RSI!B749</f>
        <v>1.5515000000000001</v>
      </c>
      <c r="C749" s="2">
        <f>RSI!I749</f>
        <v>41.182612180091098</v>
      </c>
      <c r="D749" s="2">
        <f>MACD!E749</f>
        <v>1.6425928505336751E-2</v>
      </c>
      <c r="E749" s="2">
        <f>MACD!F749</f>
        <v>1.326365077997306E-2</v>
      </c>
      <c r="F749" s="2">
        <f>'Moving Avg'!D749</f>
        <v>1.5515000000000001</v>
      </c>
      <c r="G749" s="2">
        <f>'Moving Avg'!F749</f>
        <v>1.5744550000000002</v>
      </c>
      <c r="H749" s="2">
        <f>'Moving Avg'!G749</f>
        <v>1.5803980000000002</v>
      </c>
      <c r="I749" s="2">
        <f>'Moving Avg'!H749</f>
        <v>1.5755015000000003</v>
      </c>
      <c r="J749" s="5" t="str">
        <f>OBV!F749</f>
        <v>BEARISH</v>
      </c>
      <c r="K749" s="5" t="str">
        <f>OBV!G749</f>
        <v>NEUTRAL</v>
      </c>
      <c r="L749" s="5" t="str">
        <f>OBV!H749</f>
        <v>CONFIRMED BEARISH</v>
      </c>
      <c r="M749" s="7">
        <f t="shared" si="110"/>
        <v>25</v>
      </c>
      <c r="N749" s="7">
        <f t="shared" si="111"/>
        <v>0</v>
      </c>
      <c r="O749" s="7">
        <f t="shared" si="112"/>
        <v>0</v>
      </c>
      <c r="P749" s="7">
        <f t="shared" si="113"/>
        <v>16.5</v>
      </c>
      <c r="Q749" s="8">
        <f t="shared" si="114"/>
        <v>11.225</v>
      </c>
      <c r="R749" s="8">
        <f t="shared" si="115"/>
        <v>9.125</v>
      </c>
      <c r="S749" s="8">
        <f t="shared" si="116"/>
        <v>11.175000000000001</v>
      </c>
      <c r="T749" s="8">
        <f t="shared" si="117"/>
        <v>10.375</v>
      </c>
      <c r="U749" s="7">
        <f t="shared" si="118"/>
        <v>10.508333333333335</v>
      </c>
      <c r="V749" s="7">
        <f t="shared" si="119"/>
        <v>10.475000000000001</v>
      </c>
    </row>
    <row r="750" spans="1:22" ht="13.5" x14ac:dyDescent="0.25">
      <c r="A750" s="3">
        <f>RSI!A750</f>
        <v>43398</v>
      </c>
      <c r="B750" s="2">
        <f>RSI!B750</f>
        <v>1.538</v>
      </c>
      <c r="C750" s="2">
        <f>RSI!I750</f>
        <v>36.882036819065227</v>
      </c>
      <c r="D750" s="2">
        <f>MACD!E750</f>
        <v>1.7461389150409623E-2</v>
      </c>
      <c r="E750" s="2">
        <f>MACD!F750</f>
        <v>1.4103198454060373E-2</v>
      </c>
      <c r="F750" s="2">
        <f>'Moving Avg'!D750</f>
        <v>1.5488000000000002</v>
      </c>
      <c r="G750" s="2">
        <f>'Moving Avg'!F750</f>
        <v>1.5720900000000004</v>
      </c>
      <c r="H750" s="2">
        <f>'Moving Avg'!G750</f>
        <v>1.579048</v>
      </c>
      <c r="I750" s="2">
        <f>'Moving Avg'!H750</f>
        <v>1.5757845000000006</v>
      </c>
      <c r="J750" s="5" t="str">
        <f>OBV!F750</f>
        <v>BEARISH</v>
      </c>
      <c r="K750" s="5" t="str">
        <f>OBV!G750</f>
        <v>NEUTRAL</v>
      </c>
      <c r="L750" s="5" t="str">
        <f>OBV!H750</f>
        <v>CONFIRMED BEARISH</v>
      </c>
      <c r="M750" s="7">
        <f t="shared" si="110"/>
        <v>25</v>
      </c>
      <c r="N750" s="7">
        <f t="shared" si="111"/>
        <v>0</v>
      </c>
      <c r="O750" s="7">
        <f t="shared" si="112"/>
        <v>0</v>
      </c>
      <c r="P750" s="7">
        <f t="shared" si="113"/>
        <v>16.5</v>
      </c>
      <c r="Q750" s="8">
        <f t="shared" si="114"/>
        <v>11.225</v>
      </c>
      <c r="R750" s="8">
        <f t="shared" si="115"/>
        <v>9.125</v>
      </c>
      <c r="S750" s="8">
        <f t="shared" si="116"/>
        <v>11.175000000000001</v>
      </c>
      <c r="T750" s="8">
        <f t="shared" si="117"/>
        <v>10.375</v>
      </c>
      <c r="U750" s="7">
        <f t="shared" si="118"/>
        <v>10.508333333333335</v>
      </c>
      <c r="V750" s="7">
        <f t="shared" si="119"/>
        <v>10.475000000000001</v>
      </c>
    </row>
    <row r="751" spans="1:22" ht="13.5" x14ac:dyDescent="0.25">
      <c r="A751" s="3">
        <f>RSI!A751</f>
        <v>43399</v>
      </c>
      <c r="B751" s="2">
        <f>RSI!B751</f>
        <v>1.5448</v>
      </c>
      <c r="C751" s="2">
        <f>RSI!I751</f>
        <v>40.265767490161338</v>
      </c>
      <c r="D751" s="2">
        <f>MACD!E751</f>
        <v>1.3877645904806668E-2</v>
      </c>
      <c r="E751" s="2">
        <f>MACD!F751</f>
        <v>1.4058087944209633E-2</v>
      </c>
      <c r="F751" s="2">
        <f>'Moving Avg'!D751</f>
        <v>1.5474600000000003</v>
      </c>
      <c r="G751" s="2">
        <f>'Moving Avg'!F751</f>
        <v>1.5690550000000003</v>
      </c>
      <c r="H751" s="2">
        <f>'Moving Avg'!G751</f>
        <v>1.5787779999999998</v>
      </c>
      <c r="I751" s="2">
        <f>'Moving Avg'!H751</f>
        <v>1.5763600000000004</v>
      </c>
      <c r="J751" s="5" t="str">
        <f>OBV!F751</f>
        <v>BEARISH</v>
      </c>
      <c r="K751" s="5" t="str">
        <f>OBV!G751</f>
        <v>NEUTRAL</v>
      </c>
      <c r="L751" s="5" t="str">
        <f>OBV!H751</f>
        <v>CONFIRMED BEARISH</v>
      </c>
      <c r="M751" s="7">
        <f t="shared" si="110"/>
        <v>25</v>
      </c>
      <c r="N751" s="7">
        <f t="shared" si="111"/>
        <v>45</v>
      </c>
      <c r="O751" s="7">
        <f t="shared" si="112"/>
        <v>0</v>
      </c>
      <c r="P751" s="7">
        <f t="shared" si="113"/>
        <v>16.5</v>
      </c>
      <c r="Q751" s="8">
        <f t="shared" si="114"/>
        <v>26.975000000000001</v>
      </c>
      <c r="R751" s="8">
        <f t="shared" si="115"/>
        <v>18.125</v>
      </c>
      <c r="S751" s="8">
        <f t="shared" si="116"/>
        <v>17.925000000000001</v>
      </c>
      <c r="T751" s="8">
        <f t="shared" si="117"/>
        <v>21.625</v>
      </c>
      <c r="U751" s="7">
        <f t="shared" si="118"/>
        <v>21.008333333333336</v>
      </c>
      <c r="V751" s="7">
        <f t="shared" si="119"/>
        <v>21.162500000000001</v>
      </c>
    </row>
    <row r="752" spans="1:22" ht="13.5" x14ac:dyDescent="0.25">
      <c r="A752" s="3">
        <f>RSI!A752</f>
        <v>43402</v>
      </c>
      <c r="B752" s="2">
        <f>RSI!B752</f>
        <v>1.5448</v>
      </c>
      <c r="C752" s="2">
        <f>RSI!I752</f>
        <v>40.265767490161338</v>
      </c>
      <c r="D752" s="2">
        <f>MACD!E752</f>
        <v>1.2034227169307909E-2</v>
      </c>
      <c r="E752" s="2">
        <f>MACD!F752</f>
        <v>1.3653315789229289E-2</v>
      </c>
      <c r="F752" s="2">
        <f>'Moving Avg'!D752</f>
        <v>1.5461200000000002</v>
      </c>
      <c r="G752" s="2">
        <f>'Moving Avg'!F752</f>
        <v>1.5660200000000004</v>
      </c>
      <c r="H752" s="2">
        <f>'Moving Avg'!G752</f>
        <v>1.5779679999999998</v>
      </c>
      <c r="I752" s="2">
        <f>'Moving Avg'!H752</f>
        <v>1.5768385000000007</v>
      </c>
      <c r="J752" s="5" t="str">
        <f>OBV!F752</f>
        <v>BEARISH</v>
      </c>
      <c r="K752" s="5" t="str">
        <f>OBV!G752</f>
        <v>NEUTRAL</v>
      </c>
      <c r="L752" s="5" t="str">
        <f>OBV!H752</f>
        <v>CONFIRMED BEARISH</v>
      </c>
      <c r="M752" s="7">
        <f t="shared" si="110"/>
        <v>25</v>
      </c>
      <c r="N752" s="7">
        <f t="shared" si="111"/>
        <v>45</v>
      </c>
      <c r="O752" s="7">
        <f t="shared" si="112"/>
        <v>0</v>
      </c>
      <c r="P752" s="7">
        <f t="shared" si="113"/>
        <v>16.5</v>
      </c>
      <c r="Q752" s="8">
        <f t="shared" si="114"/>
        <v>26.975000000000001</v>
      </c>
      <c r="R752" s="8">
        <f t="shared" si="115"/>
        <v>18.125</v>
      </c>
      <c r="S752" s="8">
        <f t="shared" si="116"/>
        <v>17.925000000000001</v>
      </c>
      <c r="T752" s="8">
        <f t="shared" si="117"/>
        <v>21.625</v>
      </c>
      <c r="U752" s="7">
        <f t="shared" si="118"/>
        <v>21.008333333333336</v>
      </c>
      <c r="V752" s="7">
        <f t="shared" si="119"/>
        <v>21.162500000000001</v>
      </c>
    </row>
    <row r="753" spans="1:22" ht="13.5" x14ac:dyDescent="0.25">
      <c r="A753" s="3">
        <f>RSI!A753</f>
        <v>43403</v>
      </c>
      <c r="B753" s="2">
        <f>RSI!B753</f>
        <v>1.5448</v>
      </c>
      <c r="C753" s="2">
        <f>RSI!I753</f>
        <v>40.265767490161338</v>
      </c>
      <c r="D753" s="2">
        <f>MACD!E753</f>
        <v>1.163742642589094E-2</v>
      </c>
      <c r="E753" s="2">
        <f>MACD!F753</f>
        <v>1.325013791656162E-2</v>
      </c>
      <c r="F753" s="2">
        <f>'Moving Avg'!D753</f>
        <v>1.54478</v>
      </c>
      <c r="G753" s="2">
        <f>'Moving Avg'!F753</f>
        <v>1.5629849999999998</v>
      </c>
      <c r="H753" s="2">
        <f>'Moving Avg'!G753</f>
        <v>1.5771579999999998</v>
      </c>
      <c r="I753" s="2">
        <f>'Moving Avg'!H753</f>
        <v>1.5775110000000006</v>
      </c>
      <c r="J753" s="5" t="str">
        <f>OBV!F753</f>
        <v>BEARISH</v>
      </c>
      <c r="K753" s="5" t="str">
        <f>OBV!G753</f>
        <v>NEUTRAL</v>
      </c>
      <c r="L753" s="5" t="str">
        <f>OBV!H753</f>
        <v>CONFIRMED BEARISH</v>
      </c>
      <c r="M753" s="7">
        <f t="shared" si="110"/>
        <v>25</v>
      </c>
      <c r="N753" s="7">
        <f t="shared" si="111"/>
        <v>45</v>
      </c>
      <c r="O753" s="7">
        <f t="shared" si="112"/>
        <v>0</v>
      </c>
      <c r="P753" s="7">
        <f t="shared" si="113"/>
        <v>16.5</v>
      </c>
      <c r="Q753" s="8">
        <f t="shared" si="114"/>
        <v>26.975000000000001</v>
      </c>
      <c r="R753" s="8">
        <f t="shared" si="115"/>
        <v>18.125</v>
      </c>
      <c r="S753" s="8">
        <f t="shared" si="116"/>
        <v>17.925000000000001</v>
      </c>
      <c r="T753" s="8">
        <f t="shared" si="117"/>
        <v>21.625</v>
      </c>
      <c r="U753" s="7">
        <f t="shared" si="118"/>
        <v>21.008333333333336</v>
      </c>
      <c r="V753" s="7">
        <f t="shared" si="119"/>
        <v>21.162500000000001</v>
      </c>
    </row>
    <row r="754" spans="1:22" ht="13.5" x14ac:dyDescent="0.25">
      <c r="A754" s="3">
        <f>RSI!A754</f>
        <v>43404</v>
      </c>
      <c r="B754" s="2">
        <f>RSI!B754</f>
        <v>1.5448</v>
      </c>
      <c r="C754" s="2">
        <f>RSI!I754</f>
        <v>40.265767490161338</v>
      </c>
      <c r="D754" s="2">
        <f>MACD!E754</f>
        <v>1.1424121838588208E-2</v>
      </c>
      <c r="E754" s="2">
        <f>MACD!F754</f>
        <v>1.288493470096694E-2</v>
      </c>
      <c r="F754" s="2">
        <f>'Moving Avg'!D754</f>
        <v>1.5434399999999999</v>
      </c>
      <c r="G754" s="2">
        <f>'Moving Avg'!F754</f>
        <v>1.56029</v>
      </c>
      <c r="H754" s="2">
        <f>'Moving Avg'!G754</f>
        <v>1.5763479999999996</v>
      </c>
      <c r="I754" s="2">
        <f>'Moving Avg'!H754</f>
        <v>1.577989500000001</v>
      </c>
      <c r="J754" s="5" t="str">
        <f>OBV!F754</f>
        <v>BEARISH</v>
      </c>
      <c r="K754" s="5" t="str">
        <f>OBV!G754</f>
        <v>NEUTRAL</v>
      </c>
      <c r="L754" s="5" t="str">
        <f>OBV!H754</f>
        <v>CONFIRMED BEARISH</v>
      </c>
      <c r="M754" s="7">
        <f t="shared" si="110"/>
        <v>25</v>
      </c>
      <c r="N754" s="7">
        <f t="shared" si="111"/>
        <v>45</v>
      </c>
      <c r="O754" s="7">
        <f t="shared" si="112"/>
        <v>0</v>
      </c>
      <c r="P754" s="7">
        <f t="shared" si="113"/>
        <v>16.5</v>
      </c>
      <c r="Q754" s="8">
        <f t="shared" si="114"/>
        <v>26.975000000000001</v>
      </c>
      <c r="R754" s="8">
        <f t="shared" si="115"/>
        <v>18.125</v>
      </c>
      <c r="S754" s="8">
        <f t="shared" si="116"/>
        <v>17.925000000000001</v>
      </c>
      <c r="T754" s="8">
        <f t="shared" si="117"/>
        <v>21.625</v>
      </c>
      <c r="U754" s="7">
        <f t="shared" si="118"/>
        <v>21.008333333333336</v>
      </c>
      <c r="V754" s="7">
        <f t="shared" si="119"/>
        <v>21.162500000000001</v>
      </c>
    </row>
    <row r="755" spans="1:22" ht="13.5" x14ac:dyDescent="0.25">
      <c r="A755" s="3">
        <f>RSI!A755</f>
        <v>43405</v>
      </c>
      <c r="B755" s="2">
        <f>RSI!B755</f>
        <v>1.5448</v>
      </c>
      <c r="C755" s="2">
        <f>RSI!I755</f>
        <v>40.265767490161338</v>
      </c>
      <c r="D755" s="2">
        <f>MACD!E755</f>
        <v>9.2800897905465085E-3</v>
      </c>
      <c r="E755" s="2">
        <f>MACD!F755</f>
        <v>1.2163965718882855E-2</v>
      </c>
      <c r="F755" s="2">
        <f>'Moving Avg'!D755</f>
        <v>1.5448</v>
      </c>
      <c r="G755" s="2">
        <f>'Moving Avg'!F755</f>
        <v>1.5572549999999998</v>
      </c>
      <c r="H755" s="2">
        <f>'Moving Avg'!G755</f>
        <v>1.5755379999999994</v>
      </c>
      <c r="I755" s="2">
        <f>'Moving Avg'!H755</f>
        <v>1.5784680000000011</v>
      </c>
      <c r="J755" s="5" t="str">
        <f>OBV!F755</f>
        <v>BULLISH</v>
      </c>
      <c r="K755" s="5" t="str">
        <f>OBV!G755</f>
        <v>NEUTRAL</v>
      </c>
      <c r="L755" s="5" t="str">
        <f>OBV!H755</f>
        <v>CONFIRMED BULLISH</v>
      </c>
      <c r="M755" s="7">
        <f t="shared" si="110"/>
        <v>25</v>
      </c>
      <c r="N755" s="7">
        <f t="shared" si="111"/>
        <v>45</v>
      </c>
      <c r="O755" s="7">
        <f t="shared" si="112"/>
        <v>0</v>
      </c>
      <c r="P755" s="7">
        <f t="shared" si="113"/>
        <v>83.5</v>
      </c>
      <c r="Q755" s="8">
        <f t="shared" si="114"/>
        <v>37.024999999999999</v>
      </c>
      <c r="R755" s="8">
        <f t="shared" si="115"/>
        <v>34.875</v>
      </c>
      <c r="S755" s="8">
        <f t="shared" si="116"/>
        <v>48.075000000000003</v>
      </c>
      <c r="T755" s="8">
        <f t="shared" si="117"/>
        <v>38.375</v>
      </c>
      <c r="U755" s="7">
        <f t="shared" si="118"/>
        <v>39.991666666666667</v>
      </c>
      <c r="V755" s="7">
        <f t="shared" si="119"/>
        <v>39.587500000000006</v>
      </c>
    </row>
    <row r="756" spans="1:22" ht="13.5" x14ac:dyDescent="0.25">
      <c r="A756" s="3">
        <f>RSI!A756</f>
        <v>43406</v>
      </c>
      <c r="B756" s="2">
        <f>RSI!B756</f>
        <v>1.5448</v>
      </c>
      <c r="C756" s="2">
        <f>RSI!I756</f>
        <v>40.265767490161338</v>
      </c>
      <c r="D756" s="2">
        <f>MACD!E756</f>
        <v>7.5708898692541382E-3</v>
      </c>
      <c r="E756" s="2">
        <f>MACD!F756</f>
        <v>1.1245350548957114E-2</v>
      </c>
      <c r="F756" s="2">
        <f>'Moving Avg'!D756</f>
        <v>1.5448</v>
      </c>
      <c r="G756" s="2">
        <f>'Moving Avg'!F756</f>
        <v>1.5565799999999999</v>
      </c>
      <c r="H756" s="2">
        <f>'Moving Avg'!G756</f>
        <v>1.574727999999999</v>
      </c>
      <c r="I756" s="2">
        <f>'Moving Avg'!H756</f>
        <v>1.578979000000001</v>
      </c>
      <c r="J756" s="5" t="str">
        <f>OBV!F756</f>
        <v>NEUTRAL</v>
      </c>
      <c r="K756" s="5" t="str">
        <f>OBV!G756</f>
        <v>NEUTRAL</v>
      </c>
      <c r="L756" s="5" t="str">
        <f>OBV!H756</f>
        <v>NEUTRAL</v>
      </c>
      <c r="M756" s="7">
        <f t="shared" si="110"/>
        <v>25</v>
      </c>
      <c r="N756" s="7">
        <f t="shared" si="111"/>
        <v>45</v>
      </c>
      <c r="O756" s="7">
        <f t="shared" si="112"/>
        <v>0</v>
      </c>
      <c r="P756" s="7">
        <f t="shared" si="113"/>
        <v>33</v>
      </c>
      <c r="Q756" s="8">
        <f t="shared" si="114"/>
        <v>29.45</v>
      </c>
      <c r="R756" s="8">
        <f t="shared" si="115"/>
        <v>22.25</v>
      </c>
      <c r="S756" s="8">
        <f t="shared" si="116"/>
        <v>25.35</v>
      </c>
      <c r="T756" s="8">
        <f t="shared" si="117"/>
        <v>25.75</v>
      </c>
      <c r="U756" s="7">
        <f t="shared" si="118"/>
        <v>25.683333333333337</v>
      </c>
      <c r="V756" s="7">
        <f t="shared" si="119"/>
        <v>25.700000000000003</v>
      </c>
    </row>
    <row r="757" spans="1:22" ht="13.5" x14ac:dyDescent="0.25">
      <c r="A757" s="3">
        <f>RSI!A757</f>
        <v>43409</v>
      </c>
      <c r="B757" s="2">
        <f>RSI!B757</f>
        <v>1.5448</v>
      </c>
      <c r="C757" s="2">
        <f>RSI!I757</f>
        <v>40.265767490161338</v>
      </c>
      <c r="D757" s="2">
        <f>MACD!E757</f>
        <v>6.2218484509282135E-3</v>
      </c>
      <c r="E757" s="2">
        <f>MACD!F757</f>
        <v>1.0240650129351334E-2</v>
      </c>
      <c r="F757" s="2">
        <f>'Moving Avg'!D757</f>
        <v>1.5448</v>
      </c>
      <c r="G757" s="2">
        <f>'Moving Avg'!F757</f>
        <v>1.5542199999999995</v>
      </c>
      <c r="H757" s="2">
        <f>'Moving Avg'!G757</f>
        <v>1.5739179999999988</v>
      </c>
      <c r="I757" s="2">
        <f>'Moving Avg'!H757</f>
        <v>1.5794900000000012</v>
      </c>
      <c r="J757" s="5" t="str">
        <f>OBV!F757</f>
        <v>NEUTRAL</v>
      </c>
      <c r="K757" s="5" t="str">
        <f>OBV!G757</f>
        <v>NEUTRAL</v>
      </c>
      <c r="L757" s="5" t="str">
        <f>OBV!H757</f>
        <v>NEUTRAL</v>
      </c>
      <c r="M757" s="7">
        <f t="shared" si="110"/>
        <v>25</v>
      </c>
      <c r="N757" s="7">
        <f t="shared" si="111"/>
        <v>45</v>
      </c>
      <c r="O757" s="7">
        <f t="shared" si="112"/>
        <v>0</v>
      </c>
      <c r="P757" s="7">
        <f t="shared" si="113"/>
        <v>33</v>
      </c>
      <c r="Q757" s="8">
        <f t="shared" si="114"/>
        <v>29.45</v>
      </c>
      <c r="R757" s="8">
        <f t="shared" si="115"/>
        <v>22.25</v>
      </c>
      <c r="S757" s="8">
        <f t="shared" si="116"/>
        <v>25.35</v>
      </c>
      <c r="T757" s="8">
        <f t="shared" si="117"/>
        <v>25.75</v>
      </c>
      <c r="U757" s="7">
        <f t="shared" si="118"/>
        <v>25.683333333333337</v>
      </c>
      <c r="V757" s="7">
        <f t="shared" si="119"/>
        <v>25.700000000000003</v>
      </c>
    </row>
    <row r="758" spans="1:22" ht="13.5" x14ac:dyDescent="0.25">
      <c r="A758" s="3">
        <f>RSI!A758</f>
        <v>43410</v>
      </c>
      <c r="B758" s="2">
        <f>RSI!B758</f>
        <v>1.538</v>
      </c>
      <c r="C758" s="2">
        <f>RSI!I758</f>
        <v>36.939012078423758</v>
      </c>
      <c r="D758" s="2">
        <f>MACD!E758</f>
        <v>5.6740598929698738E-3</v>
      </c>
      <c r="E758" s="2">
        <f>MACD!F758</f>
        <v>9.3273320820750419E-3</v>
      </c>
      <c r="F758" s="2">
        <f>'Moving Avg'!D758</f>
        <v>1.5434399999999999</v>
      </c>
      <c r="G758" s="2">
        <f>'Moving Avg'!F758</f>
        <v>1.5521949999999998</v>
      </c>
      <c r="H758" s="2">
        <f>'Moving Avg'!G758</f>
        <v>1.5727039999999985</v>
      </c>
      <c r="I758" s="2">
        <f>'Moving Avg'!H758</f>
        <v>1.5798050000000012</v>
      </c>
      <c r="J758" s="5" t="str">
        <f>OBV!F758</f>
        <v>BEARISH</v>
      </c>
      <c r="K758" s="5" t="str">
        <f>OBV!G758</f>
        <v>NEUTRAL</v>
      </c>
      <c r="L758" s="5" t="str">
        <f>OBV!H758</f>
        <v>CONFIRMED BEARISH</v>
      </c>
      <c r="M758" s="7">
        <f t="shared" si="110"/>
        <v>25</v>
      </c>
      <c r="N758" s="7">
        <f t="shared" si="111"/>
        <v>45</v>
      </c>
      <c r="O758" s="7">
        <f t="shared" si="112"/>
        <v>0</v>
      </c>
      <c r="P758" s="7">
        <f t="shared" si="113"/>
        <v>16.5</v>
      </c>
      <c r="Q758" s="8">
        <f t="shared" si="114"/>
        <v>26.975000000000001</v>
      </c>
      <c r="R758" s="8">
        <f t="shared" si="115"/>
        <v>18.125</v>
      </c>
      <c r="S758" s="8">
        <f t="shared" si="116"/>
        <v>17.925000000000001</v>
      </c>
      <c r="T758" s="8">
        <f t="shared" si="117"/>
        <v>21.625</v>
      </c>
      <c r="U758" s="7">
        <f t="shared" si="118"/>
        <v>21.008333333333336</v>
      </c>
      <c r="V758" s="7">
        <f t="shared" si="119"/>
        <v>21.162500000000001</v>
      </c>
    </row>
    <row r="759" spans="1:22" ht="13.5" x14ac:dyDescent="0.25">
      <c r="A759" s="3">
        <f>RSI!A759</f>
        <v>43411</v>
      </c>
      <c r="B759" s="2">
        <f>RSI!B759</f>
        <v>1.538</v>
      </c>
      <c r="C759" s="2">
        <f>RSI!I759</f>
        <v>36.939012078423758</v>
      </c>
      <c r="D759" s="2">
        <f>MACD!E759</f>
        <v>5.3340653259885684E-3</v>
      </c>
      <c r="E759" s="2">
        <f>MACD!F759</f>
        <v>8.5286787308577472E-3</v>
      </c>
      <c r="F759" s="2">
        <f>'Moving Avg'!D759</f>
        <v>1.5420799999999999</v>
      </c>
      <c r="G759" s="2">
        <f>'Moving Avg'!F759</f>
        <v>1.5501699999999996</v>
      </c>
      <c r="H759" s="2">
        <f>'Moving Avg'!G759</f>
        <v>1.5714899999999985</v>
      </c>
      <c r="I759" s="2">
        <f>'Moving Avg'!H759</f>
        <v>1.5801200000000011</v>
      </c>
      <c r="J759" s="5" t="str">
        <f>OBV!F759</f>
        <v>BEARISH</v>
      </c>
      <c r="K759" s="5" t="str">
        <f>OBV!G759</f>
        <v>NEUTRAL</v>
      </c>
      <c r="L759" s="5" t="str">
        <f>OBV!H759</f>
        <v>CONFIRMED BEARISH</v>
      </c>
      <c r="M759" s="7">
        <f t="shared" si="110"/>
        <v>25</v>
      </c>
      <c r="N759" s="7">
        <f t="shared" si="111"/>
        <v>45</v>
      </c>
      <c r="O759" s="7">
        <f t="shared" si="112"/>
        <v>0</v>
      </c>
      <c r="P759" s="7">
        <f t="shared" si="113"/>
        <v>16.5</v>
      </c>
      <c r="Q759" s="8">
        <f t="shared" si="114"/>
        <v>26.975000000000001</v>
      </c>
      <c r="R759" s="8">
        <f t="shared" si="115"/>
        <v>18.125</v>
      </c>
      <c r="S759" s="8">
        <f t="shared" si="116"/>
        <v>17.925000000000001</v>
      </c>
      <c r="T759" s="8">
        <f t="shared" si="117"/>
        <v>21.625</v>
      </c>
      <c r="U759" s="7">
        <f t="shared" si="118"/>
        <v>21.008333333333336</v>
      </c>
      <c r="V759" s="7">
        <f t="shared" si="119"/>
        <v>21.162500000000001</v>
      </c>
    </row>
    <row r="760" spans="1:22" ht="13.5" x14ac:dyDescent="0.25">
      <c r="A760" s="3">
        <f>RSI!A760</f>
        <v>43412</v>
      </c>
      <c r="B760" s="2">
        <f>RSI!B760</f>
        <v>1.538</v>
      </c>
      <c r="C760" s="2">
        <f>RSI!I760</f>
        <v>36.939012078423758</v>
      </c>
      <c r="D760" s="2">
        <f>MACD!E760</f>
        <v>3.0838238239265792E-3</v>
      </c>
      <c r="E760" s="2">
        <f>MACD!F760</f>
        <v>7.4397077494715146E-3</v>
      </c>
      <c r="F760" s="2">
        <f>'Moving Avg'!D760</f>
        <v>1.5407200000000001</v>
      </c>
      <c r="G760" s="2">
        <f>'Moving Avg'!F760</f>
        <v>1.5481449999999997</v>
      </c>
      <c r="H760" s="2">
        <f>'Moving Avg'!G760</f>
        <v>1.5712199999999987</v>
      </c>
      <c r="I760" s="2">
        <f>'Moving Avg'!H760</f>
        <v>1.580564500000001</v>
      </c>
      <c r="J760" s="5" t="str">
        <f>OBV!F760</f>
        <v>BEARISH</v>
      </c>
      <c r="K760" s="5" t="str">
        <f>OBV!G760</f>
        <v>NEUTRAL</v>
      </c>
      <c r="L760" s="5" t="str">
        <f>OBV!H760</f>
        <v>CONFIRMED BEARISH</v>
      </c>
      <c r="M760" s="7">
        <f t="shared" si="110"/>
        <v>25</v>
      </c>
      <c r="N760" s="7">
        <f t="shared" si="111"/>
        <v>45</v>
      </c>
      <c r="O760" s="7">
        <f t="shared" si="112"/>
        <v>0</v>
      </c>
      <c r="P760" s="7">
        <f t="shared" si="113"/>
        <v>16.5</v>
      </c>
      <c r="Q760" s="8">
        <f t="shared" si="114"/>
        <v>26.975000000000001</v>
      </c>
      <c r="R760" s="8">
        <f t="shared" si="115"/>
        <v>18.125</v>
      </c>
      <c r="S760" s="8">
        <f t="shared" si="116"/>
        <v>17.925000000000001</v>
      </c>
      <c r="T760" s="8">
        <f t="shared" si="117"/>
        <v>21.625</v>
      </c>
      <c r="U760" s="7">
        <f t="shared" si="118"/>
        <v>21.008333333333336</v>
      </c>
      <c r="V760" s="7">
        <f t="shared" si="119"/>
        <v>21.162500000000001</v>
      </c>
    </row>
    <row r="761" spans="1:22" ht="13.5" x14ac:dyDescent="0.25">
      <c r="A761" s="3">
        <f>RSI!A761</f>
        <v>43413</v>
      </c>
      <c r="B761" s="2">
        <f>RSI!B761</f>
        <v>1.5448</v>
      </c>
      <c r="C761" s="2">
        <f>RSI!I761</f>
        <v>42.837616474930144</v>
      </c>
      <c r="D761" s="2">
        <f>MACD!E761</f>
        <v>1.8281209510981888E-3</v>
      </c>
      <c r="E761" s="2">
        <f>MACD!F761</f>
        <v>6.3173903897968502E-3</v>
      </c>
      <c r="F761" s="2">
        <f>'Moving Avg'!D761</f>
        <v>1.5407199999999999</v>
      </c>
      <c r="G761" s="2">
        <f>'Moving Avg'!F761</f>
        <v>1.5478099999999997</v>
      </c>
      <c r="H761" s="2">
        <f>'Moving Avg'!G761</f>
        <v>1.5713559999999986</v>
      </c>
      <c r="I761" s="2">
        <f>'Moving Avg'!H761</f>
        <v>1.580752000000001</v>
      </c>
      <c r="J761" s="5" t="str">
        <f>OBV!F761</f>
        <v>BEARISH</v>
      </c>
      <c r="K761" s="5" t="str">
        <f>OBV!G761</f>
        <v>NEUTRAL</v>
      </c>
      <c r="L761" s="5" t="str">
        <f>OBV!H761</f>
        <v>NEUTRAL</v>
      </c>
      <c r="M761" s="7">
        <f t="shared" si="110"/>
        <v>25</v>
      </c>
      <c r="N761" s="7">
        <f t="shared" si="111"/>
        <v>45</v>
      </c>
      <c r="O761" s="7">
        <f t="shared" si="112"/>
        <v>0</v>
      </c>
      <c r="P761" s="7">
        <f t="shared" si="113"/>
        <v>16.5</v>
      </c>
      <c r="Q761" s="8">
        <f t="shared" si="114"/>
        <v>26.975000000000001</v>
      </c>
      <c r="R761" s="8">
        <f t="shared" si="115"/>
        <v>18.125</v>
      </c>
      <c r="S761" s="8">
        <f t="shared" si="116"/>
        <v>17.925000000000001</v>
      </c>
      <c r="T761" s="8">
        <f t="shared" si="117"/>
        <v>21.625</v>
      </c>
      <c r="U761" s="7">
        <f t="shared" si="118"/>
        <v>21.008333333333336</v>
      </c>
      <c r="V761" s="7">
        <f t="shared" si="119"/>
        <v>21.162500000000001</v>
      </c>
    </row>
    <row r="762" spans="1:22" ht="13.5" x14ac:dyDescent="0.25">
      <c r="A762" s="3">
        <f>RSI!A762</f>
        <v>43416</v>
      </c>
      <c r="B762" s="2">
        <f>RSI!B762</f>
        <v>1.5448</v>
      </c>
      <c r="C762" s="2">
        <f>RSI!I762</f>
        <v>42.837616474930144</v>
      </c>
      <c r="D762" s="2">
        <f>MACD!E762</f>
        <v>8.234748718041196E-4</v>
      </c>
      <c r="E762" s="2">
        <f>MACD!F762</f>
        <v>5.2186072861983039E-3</v>
      </c>
      <c r="F762" s="2">
        <f>'Moving Avg'!D762</f>
        <v>1.5407199999999999</v>
      </c>
      <c r="G762" s="2">
        <f>'Moving Avg'!F762</f>
        <v>1.5471349999999997</v>
      </c>
      <c r="H762" s="2">
        <f>'Moving Avg'!G762</f>
        <v>1.5714919999999986</v>
      </c>
      <c r="I762" s="2">
        <f>'Moving Avg'!H762</f>
        <v>1.581004000000001</v>
      </c>
      <c r="J762" s="5" t="str">
        <f>OBV!F762</f>
        <v>BEARISH</v>
      </c>
      <c r="K762" s="5" t="str">
        <f>OBV!G762</f>
        <v>NEUTRAL</v>
      </c>
      <c r="L762" s="5" t="str">
        <f>OBV!H762</f>
        <v>NEUTRAL</v>
      </c>
      <c r="M762" s="7">
        <f t="shared" si="110"/>
        <v>25</v>
      </c>
      <c r="N762" s="7">
        <f t="shared" si="111"/>
        <v>45</v>
      </c>
      <c r="O762" s="7">
        <f t="shared" si="112"/>
        <v>0</v>
      </c>
      <c r="P762" s="7">
        <f t="shared" si="113"/>
        <v>16.5</v>
      </c>
      <c r="Q762" s="8">
        <f t="shared" si="114"/>
        <v>26.975000000000001</v>
      </c>
      <c r="R762" s="8">
        <f t="shared" si="115"/>
        <v>18.125</v>
      </c>
      <c r="S762" s="8">
        <f t="shared" si="116"/>
        <v>17.925000000000001</v>
      </c>
      <c r="T762" s="8">
        <f t="shared" si="117"/>
        <v>21.625</v>
      </c>
      <c r="U762" s="7">
        <f t="shared" si="118"/>
        <v>21.008333333333336</v>
      </c>
      <c r="V762" s="7">
        <f t="shared" si="119"/>
        <v>21.162500000000001</v>
      </c>
    </row>
    <row r="763" spans="1:22" ht="13.5" x14ac:dyDescent="0.25">
      <c r="A763" s="3">
        <f>RSI!A763</f>
        <v>43417</v>
      </c>
      <c r="B763" s="2">
        <f>RSI!B763</f>
        <v>1.538</v>
      </c>
      <c r="C763" s="2">
        <f>RSI!I763</f>
        <v>38.645295732876086</v>
      </c>
      <c r="D763" s="2">
        <f>MACD!E763</f>
        <v>5.3067837239373361E-4</v>
      </c>
      <c r="E763" s="2">
        <f>MACD!F763</f>
        <v>4.2810215034373902E-3</v>
      </c>
      <c r="F763" s="2">
        <f>'Moving Avg'!D763</f>
        <v>1.5407199999999999</v>
      </c>
      <c r="G763" s="2">
        <f>'Moving Avg'!F763</f>
        <v>1.5457849999999997</v>
      </c>
      <c r="H763" s="2">
        <f>'Moving Avg'!G763</f>
        <v>1.5708159999999987</v>
      </c>
      <c r="I763" s="2">
        <f>'Moving Avg'!H763</f>
        <v>1.5810605000000006</v>
      </c>
      <c r="J763" s="5" t="str">
        <f>OBV!F763</f>
        <v>BULLISH</v>
      </c>
      <c r="K763" s="5" t="str">
        <f>OBV!G763</f>
        <v>NEUTRAL</v>
      </c>
      <c r="L763" s="5" t="str">
        <f>OBV!H763</f>
        <v>NEUTRAL</v>
      </c>
      <c r="M763" s="7">
        <f t="shared" si="110"/>
        <v>25</v>
      </c>
      <c r="N763" s="7">
        <f t="shared" si="111"/>
        <v>45</v>
      </c>
      <c r="O763" s="7">
        <f t="shared" si="112"/>
        <v>0</v>
      </c>
      <c r="P763" s="7">
        <f t="shared" si="113"/>
        <v>49.5</v>
      </c>
      <c r="Q763" s="8">
        <f t="shared" si="114"/>
        <v>31.925000000000001</v>
      </c>
      <c r="R763" s="8">
        <f t="shared" si="115"/>
        <v>26.375</v>
      </c>
      <c r="S763" s="8">
        <f t="shared" si="116"/>
        <v>32.775000000000006</v>
      </c>
      <c r="T763" s="8">
        <f t="shared" si="117"/>
        <v>29.875</v>
      </c>
      <c r="U763" s="7">
        <f t="shared" si="118"/>
        <v>30.358333333333334</v>
      </c>
      <c r="V763" s="7">
        <f t="shared" si="119"/>
        <v>30.237500000000001</v>
      </c>
    </row>
    <row r="764" spans="1:22" ht="13.5" x14ac:dyDescent="0.25">
      <c r="A764" s="3">
        <f>RSI!A764</f>
        <v>43418</v>
      </c>
      <c r="B764" s="2">
        <f>RSI!B764</f>
        <v>1.5448</v>
      </c>
      <c r="C764" s="2">
        <f>RSI!I764</f>
        <v>44.495147237203632</v>
      </c>
      <c r="D764" s="2">
        <f>MACD!E764</f>
        <v>-1.3097903737091521E-4</v>
      </c>
      <c r="E764" s="2">
        <f>MACD!F764</f>
        <v>3.3986213952757294E-3</v>
      </c>
      <c r="F764" s="2">
        <f>'Moving Avg'!D764</f>
        <v>1.5420799999999999</v>
      </c>
      <c r="G764" s="2">
        <f>'Moving Avg'!F764</f>
        <v>1.5447749999999998</v>
      </c>
      <c r="H764" s="2">
        <f>'Moving Avg'!G764</f>
        <v>1.5697379999999987</v>
      </c>
      <c r="I764" s="2">
        <f>'Moving Avg'!H764</f>
        <v>1.5812480000000004</v>
      </c>
      <c r="J764" s="5" t="str">
        <f>OBV!F764</f>
        <v>BULLISH</v>
      </c>
      <c r="K764" s="5" t="str">
        <f>OBV!G764</f>
        <v>NEUTRAL</v>
      </c>
      <c r="L764" s="5" t="str">
        <f>OBV!H764</f>
        <v>CONFIRMED BULLISH</v>
      </c>
      <c r="M764" s="7">
        <f t="shared" si="110"/>
        <v>25</v>
      </c>
      <c r="N764" s="7">
        <f t="shared" si="111"/>
        <v>45</v>
      </c>
      <c r="O764" s="7">
        <f t="shared" si="112"/>
        <v>0</v>
      </c>
      <c r="P764" s="7">
        <f t="shared" si="113"/>
        <v>83.5</v>
      </c>
      <c r="Q764" s="8">
        <f t="shared" si="114"/>
        <v>37.024999999999999</v>
      </c>
      <c r="R764" s="8">
        <f t="shared" si="115"/>
        <v>34.875</v>
      </c>
      <c r="S764" s="8">
        <f t="shared" si="116"/>
        <v>48.075000000000003</v>
      </c>
      <c r="T764" s="8">
        <f t="shared" si="117"/>
        <v>38.375</v>
      </c>
      <c r="U764" s="7">
        <f t="shared" si="118"/>
        <v>39.991666666666667</v>
      </c>
      <c r="V764" s="7">
        <f t="shared" si="119"/>
        <v>39.587500000000006</v>
      </c>
    </row>
    <row r="765" spans="1:22" ht="13.5" x14ac:dyDescent="0.25">
      <c r="A765" s="3">
        <f>RSI!A765</f>
        <v>43419</v>
      </c>
      <c r="B765" s="2">
        <f>RSI!B765</f>
        <v>1.5448</v>
      </c>
      <c r="C765" s="2">
        <f>RSI!I765</f>
        <v>44.495147237203632</v>
      </c>
      <c r="D765" s="2">
        <f>MACD!E765</f>
        <v>-6.4787895627649306E-4</v>
      </c>
      <c r="E765" s="2">
        <f>MACD!F765</f>
        <v>2.589321324965285E-3</v>
      </c>
      <c r="F765" s="2">
        <f>'Moving Avg'!D765</f>
        <v>1.5434399999999999</v>
      </c>
      <c r="G765" s="2">
        <f>'Moving Avg'!F765</f>
        <v>1.5444399999999998</v>
      </c>
      <c r="H765" s="2">
        <f>'Moving Avg'!G765</f>
        <v>1.5685239999999987</v>
      </c>
      <c r="I765" s="2">
        <f>'Moving Avg'!H765</f>
        <v>1.5814355000000004</v>
      </c>
      <c r="J765" s="5" t="str">
        <f>OBV!F765</f>
        <v>BULLISH</v>
      </c>
      <c r="K765" s="5" t="str">
        <f>OBV!G765</f>
        <v>NEUTRAL</v>
      </c>
      <c r="L765" s="5" t="str">
        <f>OBV!H765</f>
        <v>CONFIRMED BULLISH</v>
      </c>
      <c r="M765" s="7">
        <f t="shared" si="110"/>
        <v>25</v>
      </c>
      <c r="N765" s="7">
        <f t="shared" si="111"/>
        <v>45</v>
      </c>
      <c r="O765" s="7">
        <f t="shared" si="112"/>
        <v>0</v>
      </c>
      <c r="P765" s="7">
        <f t="shared" si="113"/>
        <v>83.5</v>
      </c>
      <c r="Q765" s="8">
        <f t="shared" si="114"/>
        <v>37.024999999999999</v>
      </c>
      <c r="R765" s="8">
        <f t="shared" si="115"/>
        <v>34.875</v>
      </c>
      <c r="S765" s="8">
        <f t="shared" si="116"/>
        <v>48.075000000000003</v>
      </c>
      <c r="T765" s="8">
        <f t="shared" si="117"/>
        <v>38.375</v>
      </c>
      <c r="U765" s="7">
        <f t="shared" si="118"/>
        <v>39.991666666666667</v>
      </c>
      <c r="V765" s="7">
        <f t="shared" si="119"/>
        <v>39.587500000000006</v>
      </c>
    </row>
    <row r="766" spans="1:22" ht="13.5" x14ac:dyDescent="0.25">
      <c r="A766" s="3">
        <f>RSI!A766</f>
        <v>43420</v>
      </c>
      <c r="B766" s="2">
        <f>RSI!B766</f>
        <v>1.5448</v>
      </c>
      <c r="C766" s="2">
        <f>RSI!I766</f>
        <v>44.495147237203625</v>
      </c>
      <c r="D766" s="2">
        <f>MACD!E766</f>
        <v>-1.0454742892507252E-3</v>
      </c>
      <c r="E766" s="2">
        <f>MACD!F766</f>
        <v>1.8623622021220832E-3</v>
      </c>
      <c r="F766" s="2">
        <f>'Moving Avg'!D766</f>
        <v>1.5434399999999999</v>
      </c>
      <c r="G766" s="2">
        <f>'Moving Avg'!F766</f>
        <v>1.5441049999999998</v>
      </c>
      <c r="H766" s="2">
        <f>'Moving Avg'!G766</f>
        <v>1.5673099999999989</v>
      </c>
      <c r="I766" s="2">
        <f>'Moving Avg'!H766</f>
        <v>1.5816875000000008</v>
      </c>
      <c r="J766" s="5" t="str">
        <f>OBV!F766</f>
        <v>BULLISH</v>
      </c>
      <c r="K766" s="5" t="str">
        <f>OBV!G766</f>
        <v>NEUTRAL</v>
      </c>
      <c r="L766" s="5" t="str">
        <f>OBV!H766</f>
        <v>NEUTRAL</v>
      </c>
      <c r="M766" s="7">
        <f t="shared" si="110"/>
        <v>25</v>
      </c>
      <c r="N766" s="7">
        <f t="shared" si="111"/>
        <v>45</v>
      </c>
      <c r="O766" s="7">
        <f t="shared" si="112"/>
        <v>0</v>
      </c>
      <c r="P766" s="7">
        <f t="shared" si="113"/>
        <v>49.5</v>
      </c>
      <c r="Q766" s="8">
        <f t="shared" si="114"/>
        <v>31.925000000000001</v>
      </c>
      <c r="R766" s="8">
        <f t="shared" si="115"/>
        <v>26.375</v>
      </c>
      <c r="S766" s="8">
        <f t="shared" si="116"/>
        <v>32.775000000000006</v>
      </c>
      <c r="T766" s="8">
        <f t="shared" si="117"/>
        <v>29.875</v>
      </c>
      <c r="U766" s="7">
        <f t="shared" si="118"/>
        <v>30.358333333333334</v>
      </c>
      <c r="V766" s="7">
        <f t="shared" si="119"/>
        <v>30.237500000000001</v>
      </c>
    </row>
    <row r="767" spans="1:22" ht="13.5" x14ac:dyDescent="0.25">
      <c r="A767" s="3">
        <f>RSI!A767</f>
        <v>43423</v>
      </c>
      <c r="B767" s="2">
        <f>RSI!B767</f>
        <v>1.5313000000000001</v>
      </c>
      <c r="C767" s="2">
        <f>RSI!I767</f>
        <v>35.98721346438478</v>
      </c>
      <c r="D767" s="2">
        <f>MACD!E767</f>
        <v>-3.4506636734432661E-4</v>
      </c>
      <c r="E767" s="2">
        <f>MACD!F767</f>
        <v>1.4208764882288013E-3</v>
      </c>
      <c r="F767" s="2">
        <f>'Moving Avg'!D767</f>
        <v>1.54074</v>
      </c>
      <c r="G767" s="2">
        <f>'Moving Avg'!F767</f>
        <v>1.5430949999999999</v>
      </c>
      <c r="H767" s="2">
        <f>'Moving Avg'!G767</f>
        <v>1.5667699999999991</v>
      </c>
      <c r="I767" s="2">
        <f>'Moving Avg'!H767</f>
        <v>1.5818075000000005</v>
      </c>
      <c r="J767" s="5" t="str">
        <f>OBV!F767</f>
        <v>BEARISH</v>
      </c>
      <c r="K767" s="5" t="str">
        <f>OBV!G767</f>
        <v>NEUTRAL</v>
      </c>
      <c r="L767" s="5" t="str">
        <f>OBV!H767</f>
        <v>CONFIRMED BEARISH</v>
      </c>
      <c r="M767" s="7">
        <f t="shared" si="110"/>
        <v>25</v>
      </c>
      <c r="N767" s="7">
        <f t="shared" si="111"/>
        <v>45</v>
      </c>
      <c r="O767" s="7">
        <f t="shared" si="112"/>
        <v>0</v>
      </c>
      <c r="P767" s="7">
        <f t="shared" si="113"/>
        <v>16.5</v>
      </c>
      <c r="Q767" s="8">
        <f t="shared" si="114"/>
        <v>26.975000000000001</v>
      </c>
      <c r="R767" s="8">
        <f t="shared" si="115"/>
        <v>18.125</v>
      </c>
      <c r="S767" s="8">
        <f t="shared" si="116"/>
        <v>17.925000000000001</v>
      </c>
      <c r="T767" s="8">
        <f t="shared" si="117"/>
        <v>21.625</v>
      </c>
      <c r="U767" s="7">
        <f t="shared" si="118"/>
        <v>21.008333333333336</v>
      </c>
      <c r="V767" s="7">
        <f t="shared" si="119"/>
        <v>21.162500000000001</v>
      </c>
    </row>
    <row r="768" spans="1:22" ht="13.5" x14ac:dyDescent="0.25">
      <c r="A768" s="3">
        <f>RSI!A768</f>
        <v>43425</v>
      </c>
      <c r="B768" s="2">
        <f>RSI!B768</f>
        <v>1.5313000000000001</v>
      </c>
      <c r="C768" s="2">
        <f>RSI!I768</f>
        <v>35.98721346438478</v>
      </c>
      <c r="D768" s="2">
        <f>MACD!E768</f>
        <v>-6.8468903402907344E-4</v>
      </c>
      <c r="E768" s="2">
        <f>MACD!F768</f>
        <v>9.9976338377722644E-4</v>
      </c>
      <c r="F768" s="2">
        <f>'Moving Avg'!D768</f>
        <v>1.5393999999999999</v>
      </c>
      <c r="G768" s="2">
        <f>'Moving Avg'!F768</f>
        <v>1.5420849999999999</v>
      </c>
      <c r="H768" s="2">
        <f>'Moving Avg'!G768</f>
        <v>1.565421999999999</v>
      </c>
      <c r="I768" s="2">
        <f>'Moving Avg'!H768</f>
        <v>1.5820570000000003</v>
      </c>
      <c r="J768" s="5" t="str">
        <f>OBV!F768</f>
        <v>BEARISH</v>
      </c>
      <c r="K768" s="5" t="str">
        <f>OBV!G768</f>
        <v>NEUTRAL</v>
      </c>
      <c r="L768" s="5" t="str">
        <f>OBV!H768</f>
        <v>CONFIRMED BEARISH</v>
      </c>
      <c r="M768" s="7">
        <f t="shared" si="110"/>
        <v>25</v>
      </c>
      <c r="N768" s="7">
        <f t="shared" si="111"/>
        <v>45</v>
      </c>
      <c r="O768" s="7">
        <f t="shared" si="112"/>
        <v>0</v>
      </c>
      <c r="P768" s="7">
        <f t="shared" si="113"/>
        <v>16.5</v>
      </c>
      <c r="Q768" s="8">
        <f t="shared" si="114"/>
        <v>26.975000000000001</v>
      </c>
      <c r="R768" s="8">
        <f t="shared" si="115"/>
        <v>18.125</v>
      </c>
      <c r="S768" s="8">
        <f t="shared" si="116"/>
        <v>17.925000000000001</v>
      </c>
      <c r="T768" s="8">
        <f t="shared" si="117"/>
        <v>21.625</v>
      </c>
      <c r="U768" s="7">
        <f t="shared" si="118"/>
        <v>21.008333333333336</v>
      </c>
      <c r="V768" s="7">
        <f t="shared" si="119"/>
        <v>21.162500000000001</v>
      </c>
    </row>
    <row r="769" spans="1:22" ht="13.5" x14ac:dyDescent="0.25">
      <c r="A769" s="3">
        <f>RSI!A769</f>
        <v>43426</v>
      </c>
      <c r="B769" s="2">
        <f>RSI!B769</f>
        <v>1.5178</v>
      </c>
      <c r="C769" s="2">
        <f>RSI!I769</f>
        <v>29.45525264202216</v>
      </c>
      <c r="D769" s="2">
        <f>MACD!E769</f>
        <v>1.3338083149161406E-4</v>
      </c>
      <c r="E769" s="2">
        <f>MACD!F769</f>
        <v>8.2648687332010392E-4</v>
      </c>
      <c r="F769" s="2">
        <f>'Moving Avg'!D769</f>
        <v>1.534</v>
      </c>
      <c r="G769" s="2">
        <f>'Moving Avg'!F769</f>
        <v>1.5404</v>
      </c>
      <c r="H769" s="2">
        <f>'Moving Avg'!G769</f>
        <v>1.5638039999999989</v>
      </c>
      <c r="I769" s="2">
        <f>'Moving Avg'!H769</f>
        <v>1.5822065000000003</v>
      </c>
      <c r="J769" s="5" t="str">
        <f>OBV!F769</f>
        <v>BEARISH</v>
      </c>
      <c r="K769" s="5" t="str">
        <f>OBV!G769</f>
        <v>NEUTRAL</v>
      </c>
      <c r="L769" s="5" t="str">
        <f>OBV!H769</f>
        <v>CONFIRMED BEARISH</v>
      </c>
      <c r="M769" s="7">
        <f t="shared" si="110"/>
        <v>50</v>
      </c>
      <c r="N769" s="7">
        <f t="shared" si="111"/>
        <v>45</v>
      </c>
      <c r="O769" s="7">
        <f t="shared" si="112"/>
        <v>0</v>
      </c>
      <c r="P769" s="7">
        <f t="shared" si="113"/>
        <v>16.5</v>
      </c>
      <c r="Q769" s="8">
        <f t="shared" si="114"/>
        <v>35.725000000000001</v>
      </c>
      <c r="R769" s="8">
        <f t="shared" si="115"/>
        <v>23.125</v>
      </c>
      <c r="S769" s="8">
        <f t="shared" si="116"/>
        <v>21.675000000000001</v>
      </c>
      <c r="T769" s="8">
        <f t="shared" si="117"/>
        <v>27.875</v>
      </c>
      <c r="U769" s="7">
        <f t="shared" si="118"/>
        <v>26.841666666666669</v>
      </c>
      <c r="V769" s="7">
        <f t="shared" si="119"/>
        <v>27.1</v>
      </c>
    </row>
    <row r="770" spans="1:22" ht="13.5" x14ac:dyDescent="0.25">
      <c r="A770" s="3">
        <f>RSI!A770</f>
        <v>43427</v>
      </c>
      <c r="B770" s="2">
        <f>RSI!B770</f>
        <v>1.5178</v>
      </c>
      <c r="C770" s="2">
        <f>RSI!I770</f>
        <v>29.455252642022174</v>
      </c>
      <c r="D770" s="2">
        <f>MACD!E770</f>
        <v>1.0029981810422139E-3</v>
      </c>
      <c r="E770" s="2">
        <f>MACD!F770</f>
        <v>8.6178913486452597E-4</v>
      </c>
      <c r="F770" s="2">
        <f>'Moving Avg'!D770</f>
        <v>1.5286000000000002</v>
      </c>
      <c r="G770" s="2">
        <f>'Moving Avg'!F770</f>
        <v>1.53939</v>
      </c>
      <c r="H770" s="2">
        <f>'Moving Avg'!G770</f>
        <v>1.562185999999999</v>
      </c>
      <c r="I770" s="2">
        <f>'Moving Avg'!H770</f>
        <v>1.5823885000000004</v>
      </c>
      <c r="J770" s="5" t="str">
        <f>OBV!F770</f>
        <v>BEARISH</v>
      </c>
      <c r="K770" s="5" t="str">
        <f>OBV!G770</f>
        <v>NEUTRAL</v>
      </c>
      <c r="L770" s="5" t="str">
        <f>OBV!H770</f>
        <v>CONFIRMED BEARISH</v>
      </c>
      <c r="M770" s="7">
        <f t="shared" ref="M770:M833" si="120">IF(C770&lt;30,50, IF(C770&gt;70, 0, 25))</f>
        <v>50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16.5</v>
      </c>
      <c r="Q770" s="8">
        <f t="shared" si="114"/>
        <v>19.975000000000001</v>
      </c>
      <c r="R770" s="8">
        <f t="shared" si="115"/>
        <v>14.125</v>
      </c>
      <c r="S770" s="8">
        <f t="shared" si="116"/>
        <v>14.925000000000001</v>
      </c>
      <c r="T770" s="8">
        <f t="shared" si="117"/>
        <v>16.625</v>
      </c>
      <c r="U770" s="7">
        <f t="shared" si="118"/>
        <v>16.341666666666669</v>
      </c>
      <c r="V770" s="7">
        <f t="shared" si="119"/>
        <v>16.412500000000001</v>
      </c>
    </row>
    <row r="771" spans="1:22" ht="13.5" x14ac:dyDescent="0.25">
      <c r="A771" s="3">
        <f>RSI!A771</f>
        <v>43430</v>
      </c>
      <c r="B771" s="2">
        <f>RSI!B771</f>
        <v>1.4841</v>
      </c>
      <c r="C771" s="2">
        <f>RSI!I771</f>
        <v>19.308770872394305</v>
      </c>
      <c r="D771" s="2">
        <f>MACD!E771</f>
        <v>5.4455417092533764E-3</v>
      </c>
      <c r="E771" s="2">
        <f>MACD!F771</f>
        <v>1.778539649742296E-3</v>
      </c>
      <c r="F771" s="2">
        <f>'Moving Avg'!D771</f>
        <v>1.5164599999999999</v>
      </c>
      <c r="G771" s="2">
        <f>'Moving Avg'!F771</f>
        <v>1.5363550000000001</v>
      </c>
      <c r="H771" s="2">
        <f>'Moving Avg'!G771</f>
        <v>1.5601619999999989</v>
      </c>
      <c r="I771" s="2">
        <f>'Moving Avg'!H771</f>
        <v>1.5820785000000004</v>
      </c>
      <c r="J771" s="5" t="str">
        <f>OBV!F771</f>
        <v>BEARISH</v>
      </c>
      <c r="K771" s="5" t="str">
        <f>OBV!G771</f>
        <v>WEAK</v>
      </c>
      <c r="L771" s="5" t="str">
        <f>OBV!H771</f>
        <v>CONFIRMED BEARISH</v>
      </c>
      <c r="M771" s="7">
        <f t="shared" si="120"/>
        <v>50</v>
      </c>
      <c r="N771" s="7">
        <f t="shared" si="121"/>
        <v>0</v>
      </c>
      <c r="O771" s="7">
        <f t="shared" si="122"/>
        <v>0</v>
      </c>
      <c r="P771" s="7">
        <f t="shared" si="123"/>
        <v>0</v>
      </c>
      <c r="Q771" s="8">
        <f t="shared" ref="Q771:Q834" si="124">0.35*M771+N771*0.35+O771*0.15+P771*0.15</f>
        <v>17.5</v>
      </c>
      <c r="R771" s="8">
        <f t="shared" ref="R771:R834" si="125">M771*0.2+N771*0.2+O771*0.35+P771*0.25</f>
        <v>10</v>
      </c>
      <c r="S771" s="8">
        <f t="shared" ref="S771:S834" si="126">M771*0.15+N771*0.15+O771*0.25+P771*0.45</f>
        <v>7.5</v>
      </c>
      <c r="T771" s="8">
        <f t="shared" ref="T771:T834" si="127">0.25*SUM(M771:P771)</f>
        <v>12.5</v>
      </c>
      <c r="U771" s="7">
        <f t="shared" ref="U771:U834" si="128">SUM(Q771:S771)/3</f>
        <v>11.666666666666666</v>
      </c>
      <c r="V771" s="7">
        <f t="shared" ref="V771:V834" si="129">SUM(Q771:T771)/4</f>
        <v>11.875</v>
      </c>
    </row>
    <row r="772" spans="1:22" ht="13.5" x14ac:dyDescent="0.25">
      <c r="A772" s="3">
        <f>RSI!A772</f>
        <v>43431</v>
      </c>
      <c r="B772" s="2">
        <f>RSI!B772</f>
        <v>1.4841</v>
      </c>
      <c r="C772" s="2">
        <f>RSI!I772</f>
        <v>19.308770872394305</v>
      </c>
      <c r="D772" s="2">
        <f>MACD!E772</f>
        <v>9.5558474170061025E-3</v>
      </c>
      <c r="E772" s="2">
        <f>MACD!F772</f>
        <v>3.3340012031950576E-3</v>
      </c>
      <c r="F772" s="2">
        <f>'Moving Avg'!D772</f>
        <v>1.50702</v>
      </c>
      <c r="G772" s="2">
        <f>'Moving Avg'!F772</f>
        <v>1.5333200000000002</v>
      </c>
      <c r="H772" s="2">
        <f>'Moving Avg'!G772</f>
        <v>1.558273999999999</v>
      </c>
      <c r="I772" s="2">
        <f>'Moving Avg'!H772</f>
        <v>1.5816390000000005</v>
      </c>
      <c r="J772" s="5" t="str">
        <f>OBV!F772</f>
        <v>BEARISH</v>
      </c>
      <c r="K772" s="5" t="str">
        <f>OBV!G772</f>
        <v>NEUTRAL</v>
      </c>
      <c r="L772" s="5" t="str">
        <f>OBV!H772</f>
        <v>CONFIRMED BEARISH</v>
      </c>
      <c r="M772" s="7">
        <f t="shared" si="120"/>
        <v>50</v>
      </c>
      <c r="N772" s="7">
        <f t="shared" si="121"/>
        <v>0</v>
      </c>
      <c r="O772" s="7">
        <f t="shared" si="122"/>
        <v>0</v>
      </c>
      <c r="P772" s="7">
        <f t="shared" si="123"/>
        <v>16.5</v>
      </c>
      <c r="Q772" s="8">
        <f t="shared" si="124"/>
        <v>19.975000000000001</v>
      </c>
      <c r="R772" s="8">
        <f t="shared" si="125"/>
        <v>14.125</v>
      </c>
      <c r="S772" s="8">
        <f t="shared" si="126"/>
        <v>14.925000000000001</v>
      </c>
      <c r="T772" s="8">
        <f t="shared" si="127"/>
        <v>16.625</v>
      </c>
      <c r="U772" s="7">
        <f t="shared" si="128"/>
        <v>16.341666666666669</v>
      </c>
      <c r="V772" s="7">
        <f t="shared" si="129"/>
        <v>16.412500000000001</v>
      </c>
    </row>
    <row r="773" spans="1:22" ht="13.5" x14ac:dyDescent="0.25">
      <c r="A773" s="3">
        <f>RSI!A773</f>
        <v>43432</v>
      </c>
      <c r="B773" s="2">
        <f>RSI!B773</f>
        <v>1.4841</v>
      </c>
      <c r="C773" s="2">
        <f>RSI!I773</f>
        <v>19.308770872394305</v>
      </c>
      <c r="D773" s="2">
        <f>MACD!E773</f>
        <v>1.2312857901233931E-2</v>
      </c>
      <c r="E773" s="2">
        <f>MACD!F773</f>
        <v>5.1297725428028334E-3</v>
      </c>
      <c r="F773" s="2">
        <f>'Moving Avg'!D773</f>
        <v>1.4975799999999999</v>
      </c>
      <c r="G773" s="2">
        <f>'Moving Avg'!F773</f>
        <v>1.5302850000000006</v>
      </c>
      <c r="H773" s="2">
        <f>'Moving Avg'!G773</f>
        <v>1.556519999999999</v>
      </c>
      <c r="I773" s="2">
        <f>'Moving Avg'!H773</f>
        <v>1.5812320000000002</v>
      </c>
      <c r="J773" s="5" t="str">
        <f>OBV!F773</f>
        <v>BEARISH</v>
      </c>
      <c r="K773" s="5" t="str">
        <f>OBV!G773</f>
        <v>NEUTRAL</v>
      </c>
      <c r="L773" s="5" t="str">
        <f>OBV!H773</f>
        <v>CONFIRMED BEARISH</v>
      </c>
      <c r="M773" s="7">
        <f t="shared" si="120"/>
        <v>50</v>
      </c>
      <c r="N773" s="7">
        <f t="shared" si="121"/>
        <v>0</v>
      </c>
      <c r="O773" s="7">
        <f t="shared" si="122"/>
        <v>0</v>
      </c>
      <c r="P773" s="7">
        <f t="shared" si="123"/>
        <v>16.5</v>
      </c>
      <c r="Q773" s="8">
        <f t="shared" si="124"/>
        <v>19.975000000000001</v>
      </c>
      <c r="R773" s="8">
        <f t="shared" si="125"/>
        <v>14.125</v>
      </c>
      <c r="S773" s="8">
        <f t="shared" si="126"/>
        <v>14.925000000000001</v>
      </c>
      <c r="T773" s="8">
        <f t="shared" si="127"/>
        <v>16.625</v>
      </c>
      <c r="U773" s="7">
        <f t="shared" si="128"/>
        <v>16.341666666666669</v>
      </c>
      <c r="V773" s="7">
        <f t="shared" si="129"/>
        <v>16.412500000000001</v>
      </c>
    </row>
    <row r="774" spans="1:22" ht="13.5" x14ac:dyDescent="0.25">
      <c r="A774" s="3">
        <f>RSI!A774</f>
        <v>43433</v>
      </c>
      <c r="B774" s="2">
        <f>RSI!B774</f>
        <v>1.4841</v>
      </c>
      <c r="C774" s="2">
        <f>RSI!I774</f>
        <v>19.308770872394305</v>
      </c>
      <c r="D774" s="2">
        <f>MACD!E774</f>
        <v>1.5992990241854077E-2</v>
      </c>
      <c r="E774" s="2">
        <f>MACD!F774</f>
        <v>7.3024160826130821E-3</v>
      </c>
      <c r="F774" s="2">
        <f>'Moving Avg'!D774</f>
        <v>1.4908399999999999</v>
      </c>
      <c r="G774" s="2">
        <f>'Moving Avg'!F774</f>
        <v>1.5272500000000007</v>
      </c>
      <c r="H774" s="2">
        <f>'Moving Avg'!G774</f>
        <v>1.5546319999999991</v>
      </c>
      <c r="I774" s="2">
        <f>'Moving Avg'!H774</f>
        <v>1.5808895000000005</v>
      </c>
      <c r="J774" s="5" t="str">
        <f>OBV!F774</f>
        <v>BEARISH</v>
      </c>
      <c r="K774" s="5" t="str">
        <f>OBV!G774</f>
        <v>NEUTRAL</v>
      </c>
      <c r="L774" s="5" t="str">
        <f>OBV!H774</f>
        <v>CONFIRMED BEARISH</v>
      </c>
      <c r="M774" s="7">
        <f t="shared" si="120"/>
        <v>50</v>
      </c>
      <c r="N774" s="7">
        <f t="shared" si="121"/>
        <v>0</v>
      </c>
      <c r="O774" s="7">
        <f t="shared" si="122"/>
        <v>0</v>
      </c>
      <c r="P774" s="7">
        <f t="shared" si="123"/>
        <v>16.5</v>
      </c>
      <c r="Q774" s="8">
        <f t="shared" si="124"/>
        <v>19.975000000000001</v>
      </c>
      <c r="R774" s="8">
        <f t="shared" si="125"/>
        <v>14.125</v>
      </c>
      <c r="S774" s="8">
        <f t="shared" si="126"/>
        <v>14.925000000000001</v>
      </c>
      <c r="T774" s="8">
        <f t="shared" si="127"/>
        <v>16.625</v>
      </c>
      <c r="U774" s="7">
        <f t="shared" si="128"/>
        <v>16.341666666666669</v>
      </c>
      <c r="V774" s="7">
        <f t="shared" si="129"/>
        <v>16.412500000000001</v>
      </c>
    </row>
    <row r="775" spans="1:22" ht="13.5" x14ac:dyDescent="0.25">
      <c r="A775" s="3">
        <f>RSI!A775</f>
        <v>43434</v>
      </c>
      <c r="B775" s="2">
        <f>RSI!B775</f>
        <v>1.5178</v>
      </c>
      <c r="C775" s="2">
        <f>RSI!I775</f>
        <v>44.857846170094668</v>
      </c>
      <c r="D775" s="2">
        <f>MACD!E775</f>
        <v>1.6889470107104954E-2</v>
      </c>
      <c r="E775" s="2">
        <f>MACD!F775</f>
        <v>9.2198268875114571E-3</v>
      </c>
      <c r="F775" s="2">
        <f>'Moving Avg'!D775</f>
        <v>1.4908399999999999</v>
      </c>
      <c r="G775" s="2">
        <f>'Moving Avg'!F775</f>
        <v>1.5259000000000007</v>
      </c>
      <c r="H775" s="2">
        <f>'Moving Avg'!G775</f>
        <v>1.5534179999999995</v>
      </c>
      <c r="I775" s="2">
        <f>'Moving Avg'!H775</f>
        <v>1.5807155000000006</v>
      </c>
      <c r="J775" s="5" t="str">
        <f>OBV!F775</f>
        <v>BULLISH</v>
      </c>
      <c r="K775" s="5" t="str">
        <f>OBV!G775</f>
        <v>NEUTRAL</v>
      </c>
      <c r="L775" s="5" t="str">
        <f>OBV!H775</f>
        <v>NEUTRAL</v>
      </c>
      <c r="M775" s="7">
        <f t="shared" si="120"/>
        <v>25</v>
      </c>
      <c r="N775" s="7">
        <f t="shared" si="121"/>
        <v>0</v>
      </c>
      <c r="O775" s="7">
        <f t="shared" si="122"/>
        <v>0</v>
      </c>
      <c r="P775" s="7">
        <f t="shared" si="123"/>
        <v>49.5</v>
      </c>
      <c r="Q775" s="8">
        <f t="shared" si="124"/>
        <v>16.175000000000001</v>
      </c>
      <c r="R775" s="8">
        <f t="shared" si="125"/>
        <v>17.375</v>
      </c>
      <c r="S775" s="8">
        <f t="shared" si="126"/>
        <v>26.025000000000002</v>
      </c>
      <c r="T775" s="8">
        <f t="shared" si="127"/>
        <v>18.625</v>
      </c>
      <c r="U775" s="7">
        <f t="shared" si="128"/>
        <v>19.858333333333334</v>
      </c>
      <c r="V775" s="7">
        <f t="shared" si="129"/>
        <v>19.55</v>
      </c>
    </row>
    <row r="776" spans="1:22" ht="13.5" x14ac:dyDescent="0.25">
      <c r="A776" s="3">
        <f>RSI!A776</f>
        <v>43437</v>
      </c>
      <c r="B776" s="2">
        <f>RSI!B776</f>
        <v>1.5178</v>
      </c>
      <c r="C776" s="2">
        <f>RSI!I776</f>
        <v>44.857846170094675</v>
      </c>
      <c r="D776" s="2">
        <f>MACD!E776</f>
        <v>1.7707060085781823E-2</v>
      </c>
      <c r="E776" s="2">
        <f>MACD!F776</f>
        <v>1.0917273527165532E-2</v>
      </c>
      <c r="F776" s="2">
        <f>'Moving Avg'!D776</f>
        <v>1.4975800000000001</v>
      </c>
      <c r="G776" s="2">
        <f>'Moving Avg'!F776</f>
        <v>1.5245500000000007</v>
      </c>
      <c r="H776" s="2">
        <f>'Moving Avg'!G776</f>
        <v>1.5513939999999993</v>
      </c>
      <c r="I776" s="2">
        <f>'Moving Avg'!H776</f>
        <v>1.5805415000000012</v>
      </c>
      <c r="J776" s="5" t="str">
        <f>OBV!F776</f>
        <v>BULLISH</v>
      </c>
      <c r="K776" s="5" t="str">
        <f>OBV!G776</f>
        <v>STRONG</v>
      </c>
      <c r="L776" s="5" t="str">
        <f>OBV!H776</f>
        <v>CONFIRMED BULLISH</v>
      </c>
      <c r="M776" s="7">
        <f t="shared" si="120"/>
        <v>25</v>
      </c>
      <c r="N776" s="7">
        <f t="shared" si="121"/>
        <v>0</v>
      </c>
      <c r="O776" s="7">
        <f t="shared" si="122"/>
        <v>0</v>
      </c>
      <c r="P776" s="7">
        <f t="shared" si="123"/>
        <v>100</v>
      </c>
      <c r="Q776" s="8">
        <f t="shared" si="124"/>
        <v>23.75</v>
      </c>
      <c r="R776" s="8">
        <f t="shared" si="125"/>
        <v>30</v>
      </c>
      <c r="S776" s="8">
        <f t="shared" si="126"/>
        <v>48.75</v>
      </c>
      <c r="T776" s="8">
        <f t="shared" si="127"/>
        <v>31.25</v>
      </c>
      <c r="U776" s="7">
        <f t="shared" si="128"/>
        <v>34.166666666666664</v>
      </c>
      <c r="V776" s="7">
        <f t="shared" si="129"/>
        <v>33.4375</v>
      </c>
    </row>
    <row r="777" spans="1:22" ht="13.5" x14ac:dyDescent="0.25">
      <c r="A777" s="3">
        <f>RSI!A777</f>
        <v>43438</v>
      </c>
      <c r="B777" s="2">
        <f>RSI!B777</f>
        <v>1.4976</v>
      </c>
      <c r="C777" s="2">
        <f>RSI!I777</f>
        <v>36.76541272417839</v>
      </c>
      <c r="D777" s="2">
        <f>MACD!E777</f>
        <v>1.7872897703425927E-2</v>
      </c>
      <c r="E777" s="2">
        <f>MACD!F777</f>
        <v>1.2308398362417611E-2</v>
      </c>
      <c r="F777" s="2">
        <f>'Moving Avg'!D777</f>
        <v>1.5002800000000001</v>
      </c>
      <c r="G777" s="2">
        <f>'Moving Avg'!F777</f>
        <v>1.5221900000000006</v>
      </c>
      <c r="H777" s="2">
        <f>'Moving Avg'!G777</f>
        <v>1.5492359999999998</v>
      </c>
      <c r="I777" s="2">
        <f>'Moving Avg'!H777</f>
        <v>1.580234000000001</v>
      </c>
      <c r="J777" s="5" t="str">
        <f>OBV!F777</f>
        <v>BULLISH</v>
      </c>
      <c r="K777" s="5" t="str">
        <f>OBV!G777</f>
        <v>NEUTRAL</v>
      </c>
      <c r="L777" s="5" t="str">
        <f>OBV!H777</f>
        <v>CONFIRMED BULLISH</v>
      </c>
      <c r="M777" s="7">
        <f t="shared" si="120"/>
        <v>25</v>
      </c>
      <c r="N777" s="7">
        <f t="shared" si="121"/>
        <v>0</v>
      </c>
      <c r="O777" s="7">
        <f t="shared" si="122"/>
        <v>0</v>
      </c>
      <c r="P777" s="7">
        <f t="shared" si="123"/>
        <v>83.5</v>
      </c>
      <c r="Q777" s="8">
        <f t="shared" si="124"/>
        <v>21.274999999999999</v>
      </c>
      <c r="R777" s="8">
        <f t="shared" si="125"/>
        <v>25.875</v>
      </c>
      <c r="S777" s="8">
        <f t="shared" si="126"/>
        <v>41.325000000000003</v>
      </c>
      <c r="T777" s="8">
        <f t="shared" si="127"/>
        <v>27.125</v>
      </c>
      <c r="U777" s="7">
        <f t="shared" si="128"/>
        <v>29.491666666666664</v>
      </c>
      <c r="V777" s="7">
        <f t="shared" si="129"/>
        <v>28.9</v>
      </c>
    </row>
    <row r="778" spans="1:22" ht="13.5" x14ac:dyDescent="0.25">
      <c r="A778" s="3">
        <f>RSI!A778</f>
        <v>43439</v>
      </c>
      <c r="B778" s="2">
        <f>RSI!B778</f>
        <v>1.4976</v>
      </c>
      <c r="C778" s="2">
        <f>RSI!I778</f>
        <v>36.76541272417839</v>
      </c>
      <c r="D778" s="2">
        <f>MACD!E778</f>
        <v>1.8183193298977107E-2</v>
      </c>
      <c r="E778" s="2">
        <f>MACD!F778</f>
        <v>1.3483357349729511E-2</v>
      </c>
      <c r="F778" s="2">
        <f>'Moving Avg'!D778</f>
        <v>1.5029800000000002</v>
      </c>
      <c r="G778" s="2">
        <f>'Moving Avg'!F778</f>
        <v>1.5201700000000005</v>
      </c>
      <c r="H778" s="2">
        <f>'Moving Avg'!G778</f>
        <v>1.5473480000000002</v>
      </c>
      <c r="I778" s="2">
        <f>'Moving Avg'!H778</f>
        <v>1.5799915000000004</v>
      </c>
      <c r="J778" s="5" t="str">
        <f>OBV!F778</f>
        <v>BULLISH</v>
      </c>
      <c r="K778" s="5" t="str">
        <f>OBV!G778</f>
        <v>NEUTRAL</v>
      </c>
      <c r="L778" s="5" t="str">
        <f>OBV!H778</f>
        <v>CONFIRMED BULLISH</v>
      </c>
      <c r="M778" s="7">
        <f t="shared" si="120"/>
        <v>25</v>
      </c>
      <c r="N778" s="7">
        <f t="shared" si="121"/>
        <v>0</v>
      </c>
      <c r="O778" s="7">
        <f t="shared" si="122"/>
        <v>0</v>
      </c>
      <c r="P778" s="7">
        <f t="shared" si="123"/>
        <v>83.5</v>
      </c>
      <c r="Q778" s="8">
        <f t="shared" si="124"/>
        <v>21.274999999999999</v>
      </c>
      <c r="R778" s="8">
        <f t="shared" si="125"/>
        <v>25.875</v>
      </c>
      <c r="S778" s="8">
        <f t="shared" si="126"/>
        <v>41.325000000000003</v>
      </c>
      <c r="T778" s="8">
        <f t="shared" si="127"/>
        <v>27.125</v>
      </c>
      <c r="U778" s="7">
        <f t="shared" si="128"/>
        <v>29.491666666666664</v>
      </c>
      <c r="V778" s="7">
        <f t="shared" si="129"/>
        <v>28.9</v>
      </c>
    </row>
    <row r="779" spans="1:22" ht="13.5" x14ac:dyDescent="0.25">
      <c r="A779" s="3">
        <f>RSI!A779</f>
        <v>43440</v>
      </c>
      <c r="B779" s="2">
        <f>RSI!B779</f>
        <v>1.4976</v>
      </c>
      <c r="C779" s="2">
        <f>RSI!I779</f>
        <v>36.76541272417839</v>
      </c>
      <c r="D779" s="2">
        <f>MACD!E779</f>
        <v>1.6526209012881932E-2</v>
      </c>
      <c r="E779" s="2">
        <f>MACD!F779</f>
        <v>1.4091927682359996E-2</v>
      </c>
      <c r="F779" s="2">
        <f>'Moving Avg'!D779</f>
        <v>1.5056800000000001</v>
      </c>
      <c r="G779" s="2">
        <f>'Moving Avg'!F779</f>
        <v>1.5181500000000001</v>
      </c>
      <c r="H779" s="2">
        <f>'Moving Avg'!G779</f>
        <v>1.5455940000000004</v>
      </c>
      <c r="I779" s="2">
        <f>'Moving Avg'!H779</f>
        <v>1.5797490000000005</v>
      </c>
      <c r="J779" s="5" t="str">
        <f>OBV!F779</f>
        <v>BULLISH</v>
      </c>
      <c r="K779" s="5" t="str">
        <f>OBV!G779</f>
        <v>NEUTRAL</v>
      </c>
      <c r="L779" s="5" t="str">
        <f>OBV!H779</f>
        <v>CONFIRMED BULLISH</v>
      </c>
      <c r="M779" s="7">
        <f t="shared" si="120"/>
        <v>25</v>
      </c>
      <c r="N779" s="7">
        <f t="shared" si="121"/>
        <v>0</v>
      </c>
      <c r="O779" s="7">
        <f t="shared" si="122"/>
        <v>0</v>
      </c>
      <c r="P779" s="7">
        <f t="shared" si="123"/>
        <v>83.5</v>
      </c>
      <c r="Q779" s="8">
        <f t="shared" si="124"/>
        <v>21.274999999999999</v>
      </c>
      <c r="R779" s="8">
        <f t="shared" si="125"/>
        <v>25.875</v>
      </c>
      <c r="S779" s="8">
        <f t="shared" si="126"/>
        <v>41.325000000000003</v>
      </c>
      <c r="T779" s="8">
        <f t="shared" si="127"/>
        <v>27.125</v>
      </c>
      <c r="U779" s="7">
        <f t="shared" si="128"/>
        <v>29.491666666666664</v>
      </c>
      <c r="V779" s="7">
        <f t="shared" si="129"/>
        <v>28.9</v>
      </c>
    </row>
    <row r="780" spans="1:22" ht="13.5" x14ac:dyDescent="0.25">
      <c r="A780" s="3">
        <f>RSI!A780</f>
        <v>43441</v>
      </c>
      <c r="B780" s="2">
        <f>RSI!B780</f>
        <v>1.4976</v>
      </c>
      <c r="C780" s="2">
        <f>RSI!I780</f>
        <v>36.765412724178383</v>
      </c>
      <c r="D780" s="2">
        <f>MACD!E780</f>
        <v>1.5269868515082496E-2</v>
      </c>
      <c r="E780" s="2">
        <f>MACD!F780</f>
        <v>1.4327515848904496E-2</v>
      </c>
      <c r="F780" s="2">
        <f>'Moving Avg'!D780</f>
        <v>1.5016400000000001</v>
      </c>
      <c r="G780" s="2">
        <f>'Moving Avg'!F780</f>
        <v>1.51613</v>
      </c>
      <c r="H780" s="2">
        <f>'Moving Avg'!G780</f>
        <v>1.5438400000000008</v>
      </c>
      <c r="I780" s="2">
        <f>'Moving Avg'!H780</f>
        <v>1.5795385000000004</v>
      </c>
      <c r="J780" s="5" t="str">
        <f>OBV!F780</f>
        <v>BEARISH</v>
      </c>
      <c r="K780" s="5" t="str">
        <f>OBV!G780</f>
        <v>NEUTRAL</v>
      </c>
      <c r="L780" s="5" t="str">
        <f>OBV!H780</f>
        <v>CONFIRMED BEARISH</v>
      </c>
      <c r="M780" s="7">
        <f t="shared" si="120"/>
        <v>25</v>
      </c>
      <c r="N780" s="7">
        <f t="shared" si="121"/>
        <v>0</v>
      </c>
      <c r="O780" s="7">
        <f t="shared" si="122"/>
        <v>0</v>
      </c>
      <c r="P780" s="7">
        <f t="shared" si="123"/>
        <v>16.5</v>
      </c>
      <c r="Q780" s="8">
        <f t="shared" si="124"/>
        <v>11.225</v>
      </c>
      <c r="R780" s="8">
        <f t="shared" si="125"/>
        <v>9.125</v>
      </c>
      <c r="S780" s="8">
        <f t="shared" si="126"/>
        <v>11.175000000000001</v>
      </c>
      <c r="T780" s="8">
        <f t="shared" si="127"/>
        <v>10.375</v>
      </c>
      <c r="U780" s="7">
        <f t="shared" si="128"/>
        <v>10.508333333333335</v>
      </c>
      <c r="V780" s="7">
        <f t="shared" si="129"/>
        <v>10.475000000000001</v>
      </c>
    </row>
    <row r="781" spans="1:22" ht="13.5" x14ac:dyDescent="0.25">
      <c r="A781" s="3">
        <f>RSI!A781</f>
        <v>43444</v>
      </c>
      <c r="B781" s="2">
        <f>RSI!B781</f>
        <v>1.4976</v>
      </c>
      <c r="C781" s="2">
        <f>RSI!I781</f>
        <v>36.76541272417839</v>
      </c>
      <c r="D781" s="2">
        <f>MACD!E781</f>
        <v>9.1571246092270187E-3</v>
      </c>
      <c r="E781" s="2">
        <f>MACD!F781</f>
        <v>1.3293437600969002E-2</v>
      </c>
      <c r="F781" s="2">
        <f>'Moving Avg'!D781</f>
        <v>1.4976</v>
      </c>
      <c r="G781" s="2">
        <f>'Moving Avg'!F781</f>
        <v>1.5137699999999998</v>
      </c>
      <c r="H781" s="2">
        <f>'Moving Avg'!G781</f>
        <v>1.5416820000000007</v>
      </c>
      <c r="I781" s="2">
        <f>'Moving Avg'!H781</f>
        <v>1.5793280000000005</v>
      </c>
      <c r="J781" s="5" t="str">
        <f>OBV!F781</f>
        <v>BEARISH</v>
      </c>
      <c r="K781" s="5" t="str">
        <f>OBV!G781</f>
        <v>NEUTRAL</v>
      </c>
      <c r="L781" s="5" t="str">
        <f>OBV!H781</f>
        <v>CONFIRMED BEARISH</v>
      </c>
      <c r="M781" s="7">
        <f t="shared" si="120"/>
        <v>25</v>
      </c>
      <c r="N781" s="7">
        <f t="shared" si="121"/>
        <v>45</v>
      </c>
      <c r="O781" s="7">
        <f t="shared" si="122"/>
        <v>0</v>
      </c>
      <c r="P781" s="7">
        <f t="shared" si="123"/>
        <v>16.5</v>
      </c>
      <c r="Q781" s="8">
        <f t="shared" si="124"/>
        <v>26.975000000000001</v>
      </c>
      <c r="R781" s="8">
        <f t="shared" si="125"/>
        <v>18.125</v>
      </c>
      <c r="S781" s="8">
        <f t="shared" si="126"/>
        <v>17.925000000000001</v>
      </c>
      <c r="T781" s="8">
        <f t="shared" si="127"/>
        <v>21.625</v>
      </c>
      <c r="U781" s="7">
        <f t="shared" si="128"/>
        <v>21.008333333333336</v>
      </c>
      <c r="V781" s="7">
        <f t="shared" si="129"/>
        <v>21.162500000000001</v>
      </c>
    </row>
    <row r="782" spans="1:22" ht="13.5" x14ac:dyDescent="0.25">
      <c r="A782" s="3">
        <f>RSI!A782</f>
        <v>43445</v>
      </c>
      <c r="B782" s="2">
        <f>RSI!B782</f>
        <v>1.4976</v>
      </c>
      <c r="C782" s="2">
        <f>RSI!I782</f>
        <v>36.76541272417839</v>
      </c>
      <c r="D782" s="2">
        <f>MACD!E782</f>
        <v>4.1097369381524196E-3</v>
      </c>
      <c r="E782" s="2">
        <f>MACD!F782</f>
        <v>1.1456697468405686E-2</v>
      </c>
      <c r="F782" s="2">
        <f>'Moving Avg'!D782</f>
        <v>1.4976</v>
      </c>
      <c r="G782" s="2">
        <f>'Moving Avg'!F782</f>
        <v>1.5114099999999997</v>
      </c>
      <c r="H782" s="2">
        <f>'Moving Avg'!G782</f>
        <v>1.5395240000000008</v>
      </c>
      <c r="I782" s="2">
        <f>'Moving Avg'!H782</f>
        <v>1.5791825000000004</v>
      </c>
      <c r="J782" s="5" t="str">
        <f>OBV!F782</f>
        <v>NEUTRAL</v>
      </c>
      <c r="K782" s="5" t="str">
        <f>OBV!G782</f>
        <v>NEUTRAL</v>
      </c>
      <c r="L782" s="5" t="str">
        <f>OBV!H782</f>
        <v>NEUTRAL</v>
      </c>
      <c r="M782" s="7">
        <f t="shared" si="120"/>
        <v>25</v>
      </c>
      <c r="N782" s="7">
        <f t="shared" si="121"/>
        <v>45</v>
      </c>
      <c r="O782" s="7">
        <f t="shared" si="122"/>
        <v>0</v>
      </c>
      <c r="P782" s="7">
        <f t="shared" si="123"/>
        <v>33</v>
      </c>
      <c r="Q782" s="8">
        <f t="shared" si="124"/>
        <v>29.45</v>
      </c>
      <c r="R782" s="8">
        <f t="shared" si="125"/>
        <v>22.25</v>
      </c>
      <c r="S782" s="8">
        <f t="shared" si="126"/>
        <v>25.35</v>
      </c>
      <c r="T782" s="8">
        <f t="shared" si="127"/>
        <v>25.75</v>
      </c>
      <c r="U782" s="7">
        <f t="shared" si="128"/>
        <v>25.683333333333337</v>
      </c>
      <c r="V782" s="7">
        <f t="shared" si="129"/>
        <v>25.700000000000003</v>
      </c>
    </row>
    <row r="783" spans="1:22" ht="13.5" x14ac:dyDescent="0.25">
      <c r="A783" s="3">
        <f>RSI!A783</f>
        <v>43446</v>
      </c>
      <c r="B783" s="2">
        <f>RSI!B783</f>
        <v>1.4907999999999999</v>
      </c>
      <c r="C783" s="2">
        <f>RSI!I783</f>
        <v>33.583874396330543</v>
      </c>
      <c r="D783" s="2">
        <f>MACD!E783</f>
        <v>4.5825386892706099E-4</v>
      </c>
      <c r="E783" s="2">
        <f>MACD!F783</f>
        <v>9.2570087485099612E-3</v>
      </c>
      <c r="F783" s="2">
        <f>'Moving Avg'!D783</f>
        <v>1.49624</v>
      </c>
      <c r="G783" s="2">
        <f>'Moving Avg'!F783</f>
        <v>1.5090499999999996</v>
      </c>
      <c r="H783" s="2">
        <f>'Moving Avg'!G783</f>
        <v>1.5372300000000003</v>
      </c>
      <c r="I783" s="2">
        <f>'Moving Avg'!H783</f>
        <v>1.5788735000000003</v>
      </c>
      <c r="J783" s="5" t="str">
        <f>OBV!F783</f>
        <v>BEARISH</v>
      </c>
      <c r="K783" s="5" t="str">
        <f>OBV!G783</f>
        <v>NEUTRAL</v>
      </c>
      <c r="L783" s="5" t="str">
        <f>OBV!H783</f>
        <v>CONFIRMED BEARISH</v>
      </c>
      <c r="M783" s="7">
        <f t="shared" si="120"/>
        <v>25</v>
      </c>
      <c r="N783" s="7">
        <f t="shared" si="121"/>
        <v>45</v>
      </c>
      <c r="O783" s="7">
        <f t="shared" si="122"/>
        <v>0</v>
      </c>
      <c r="P783" s="7">
        <f t="shared" si="123"/>
        <v>16.5</v>
      </c>
      <c r="Q783" s="8">
        <f t="shared" si="124"/>
        <v>26.975000000000001</v>
      </c>
      <c r="R783" s="8">
        <f t="shared" si="125"/>
        <v>18.125</v>
      </c>
      <c r="S783" s="8">
        <f t="shared" si="126"/>
        <v>17.925000000000001</v>
      </c>
      <c r="T783" s="8">
        <f t="shared" si="127"/>
        <v>21.625</v>
      </c>
      <c r="U783" s="7">
        <f t="shared" si="128"/>
        <v>21.008333333333336</v>
      </c>
      <c r="V783" s="7">
        <f t="shared" si="129"/>
        <v>21.162500000000001</v>
      </c>
    </row>
    <row r="784" spans="1:22" ht="13.5" x14ac:dyDescent="0.25">
      <c r="A784" s="3">
        <f>RSI!A784</f>
        <v>43447</v>
      </c>
      <c r="B784" s="2">
        <f>RSI!B784</f>
        <v>1.4773000000000001</v>
      </c>
      <c r="C784" s="2">
        <f>RSI!I784</f>
        <v>28.340460346630977</v>
      </c>
      <c r="D784" s="2">
        <f>MACD!E784</f>
        <v>-1.4841702322487826E-3</v>
      </c>
      <c r="E784" s="2">
        <f>MACD!F784</f>
        <v>7.1087729523582124E-3</v>
      </c>
      <c r="F784" s="2">
        <f>'Moving Avg'!D784</f>
        <v>1.4921800000000001</v>
      </c>
      <c r="G784" s="2">
        <f>'Moving Avg'!F784</f>
        <v>1.5056749999999997</v>
      </c>
      <c r="H784" s="2">
        <f>'Moving Avg'!G784</f>
        <v>1.5348020000000004</v>
      </c>
      <c r="I784" s="2">
        <f>'Moving Avg'!H784</f>
        <v>1.5785295000000006</v>
      </c>
      <c r="J784" s="5" t="str">
        <f>OBV!F784</f>
        <v>BEARISH</v>
      </c>
      <c r="K784" s="5" t="str">
        <f>OBV!G784</f>
        <v>NEUTRAL</v>
      </c>
      <c r="L784" s="5" t="str">
        <f>OBV!H784</f>
        <v>CONFIRMED BEARISH</v>
      </c>
      <c r="M784" s="7">
        <f t="shared" si="120"/>
        <v>50</v>
      </c>
      <c r="N784" s="7">
        <f t="shared" si="121"/>
        <v>45</v>
      </c>
      <c r="O784" s="7">
        <f t="shared" si="122"/>
        <v>0</v>
      </c>
      <c r="P784" s="7">
        <f t="shared" si="123"/>
        <v>16.5</v>
      </c>
      <c r="Q784" s="8">
        <f t="shared" si="124"/>
        <v>35.725000000000001</v>
      </c>
      <c r="R784" s="8">
        <f t="shared" si="125"/>
        <v>23.125</v>
      </c>
      <c r="S784" s="8">
        <f t="shared" si="126"/>
        <v>21.675000000000001</v>
      </c>
      <c r="T784" s="8">
        <f t="shared" si="127"/>
        <v>27.875</v>
      </c>
      <c r="U784" s="7">
        <f t="shared" si="128"/>
        <v>26.841666666666669</v>
      </c>
      <c r="V784" s="7">
        <f t="shared" si="129"/>
        <v>27.1</v>
      </c>
    </row>
    <row r="785" spans="1:22" ht="13.5" x14ac:dyDescent="0.25">
      <c r="A785" s="3">
        <f>RSI!A785</f>
        <v>43448</v>
      </c>
      <c r="B785" s="2">
        <f>RSI!B785</f>
        <v>1.4976</v>
      </c>
      <c r="C785" s="2">
        <f>RSI!I785</f>
        <v>42.801910160557895</v>
      </c>
      <c r="D785" s="2">
        <f>MACD!E785</f>
        <v>7.6930570252553565E-4</v>
      </c>
      <c r="E785" s="2">
        <f>MACD!F785</f>
        <v>5.8408795023916779E-3</v>
      </c>
      <c r="F785" s="2">
        <f>'Moving Avg'!D785</f>
        <v>1.4921800000000001</v>
      </c>
      <c r="G785" s="2">
        <f>'Moving Avg'!F785</f>
        <v>1.5033149999999993</v>
      </c>
      <c r="H785" s="2">
        <f>'Moving Avg'!G785</f>
        <v>1.5326440000000006</v>
      </c>
      <c r="I785" s="2">
        <f>'Moving Avg'!H785</f>
        <v>1.5781250000000002</v>
      </c>
      <c r="J785" s="5" t="str">
        <f>OBV!F785</f>
        <v>BEARISH</v>
      </c>
      <c r="K785" s="5" t="str">
        <f>OBV!G785</f>
        <v>NEUTRAL</v>
      </c>
      <c r="L785" s="5" t="str">
        <f>OBV!H785</f>
        <v>NEUTRAL</v>
      </c>
      <c r="M785" s="7">
        <f t="shared" si="120"/>
        <v>25</v>
      </c>
      <c r="N785" s="7">
        <f t="shared" si="121"/>
        <v>45</v>
      </c>
      <c r="O785" s="7">
        <f t="shared" si="122"/>
        <v>0</v>
      </c>
      <c r="P785" s="7">
        <f t="shared" si="123"/>
        <v>16.5</v>
      </c>
      <c r="Q785" s="8">
        <f t="shared" si="124"/>
        <v>26.975000000000001</v>
      </c>
      <c r="R785" s="8">
        <f t="shared" si="125"/>
        <v>18.125</v>
      </c>
      <c r="S785" s="8">
        <f t="shared" si="126"/>
        <v>17.925000000000001</v>
      </c>
      <c r="T785" s="8">
        <f t="shared" si="127"/>
        <v>21.625</v>
      </c>
      <c r="U785" s="7">
        <f t="shared" si="128"/>
        <v>21.008333333333336</v>
      </c>
      <c r="V785" s="7">
        <f t="shared" si="129"/>
        <v>21.162500000000001</v>
      </c>
    </row>
    <row r="786" spans="1:22" ht="13.5" x14ac:dyDescent="0.25">
      <c r="A786" s="3">
        <f>RSI!A786</f>
        <v>43451</v>
      </c>
      <c r="B786" s="2">
        <f>RSI!B786</f>
        <v>1.5043</v>
      </c>
      <c r="C786" s="2">
        <f>RSI!I786</f>
        <v>46.630134477153788</v>
      </c>
      <c r="D786" s="2">
        <f>MACD!E786</f>
        <v>2.2599856434166732E-3</v>
      </c>
      <c r="E786" s="2">
        <f>MACD!F786</f>
        <v>5.1247007305966772E-3</v>
      </c>
      <c r="F786" s="2">
        <f>'Moving Avg'!D786</f>
        <v>1.49352</v>
      </c>
      <c r="G786" s="2">
        <f>'Moving Avg'!F786</f>
        <v>1.5012899999999996</v>
      </c>
      <c r="H786" s="2">
        <f>'Moving Avg'!G786</f>
        <v>1.5315640000000001</v>
      </c>
      <c r="I786" s="2">
        <f>'Moving Avg'!H786</f>
        <v>1.5777540000000005</v>
      </c>
      <c r="J786" s="5" t="str">
        <f>OBV!F786</f>
        <v>BEARISH</v>
      </c>
      <c r="K786" s="5" t="str">
        <f>OBV!G786</f>
        <v>NEUTRAL</v>
      </c>
      <c r="L786" s="5" t="str">
        <f>OBV!H786</f>
        <v>BEARISH DIVERGENCE</v>
      </c>
      <c r="M786" s="7">
        <f t="shared" si="120"/>
        <v>25</v>
      </c>
      <c r="N786" s="7">
        <f t="shared" si="121"/>
        <v>45</v>
      </c>
      <c r="O786" s="7">
        <f t="shared" si="122"/>
        <v>0</v>
      </c>
      <c r="P786" s="7">
        <f t="shared" si="123"/>
        <v>16.5</v>
      </c>
      <c r="Q786" s="8">
        <f t="shared" si="124"/>
        <v>26.975000000000001</v>
      </c>
      <c r="R786" s="8">
        <f t="shared" si="125"/>
        <v>18.125</v>
      </c>
      <c r="S786" s="8">
        <f t="shared" si="126"/>
        <v>17.925000000000001</v>
      </c>
      <c r="T786" s="8">
        <f t="shared" si="127"/>
        <v>21.625</v>
      </c>
      <c r="U786" s="7">
        <f t="shared" si="128"/>
        <v>21.008333333333336</v>
      </c>
      <c r="V786" s="7">
        <f t="shared" si="129"/>
        <v>21.162500000000001</v>
      </c>
    </row>
    <row r="787" spans="1:22" ht="13.5" x14ac:dyDescent="0.25">
      <c r="A787" s="3">
        <f>RSI!A787</f>
        <v>43452</v>
      </c>
      <c r="B787" s="2">
        <f>RSI!B787</f>
        <v>1.5178</v>
      </c>
      <c r="C787" s="2">
        <f>RSI!I787</f>
        <v>53.398167862874281</v>
      </c>
      <c r="D787" s="2">
        <f>MACD!E787</f>
        <v>-5.5170369797563623E-4</v>
      </c>
      <c r="E787" s="2">
        <f>MACD!F787</f>
        <v>3.9894198448822147E-3</v>
      </c>
      <c r="F787" s="2">
        <f>'Moving Avg'!D787</f>
        <v>1.49756</v>
      </c>
      <c r="G787" s="2">
        <f>'Moving Avg'!F787</f>
        <v>1.5006149999999996</v>
      </c>
      <c r="H787" s="2">
        <f>'Moving Avg'!G787</f>
        <v>1.5300800000000001</v>
      </c>
      <c r="I787" s="2">
        <f>'Moving Avg'!H787</f>
        <v>1.5772565000000009</v>
      </c>
      <c r="J787" s="5" t="str">
        <f>OBV!F787</f>
        <v>BEARISH</v>
      </c>
      <c r="K787" s="5" t="str">
        <f>OBV!G787</f>
        <v>NEUTRAL</v>
      </c>
      <c r="L787" s="5" t="str">
        <f>OBV!H787</f>
        <v>BEARISH DIVERGENCE</v>
      </c>
      <c r="M787" s="7">
        <f t="shared" si="120"/>
        <v>25</v>
      </c>
      <c r="N787" s="7">
        <f t="shared" si="121"/>
        <v>45</v>
      </c>
      <c r="O787" s="7">
        <f t="shared" si="122"/>
        <v>0</v>
      </c>
      <c r="P787" s="7">
        <f t="shared" si="123"/>
        <v>16.5</v>
      </c>
      <c r="Q787" s="8">
        <f t="shared" si="124"/>
        <v>26.975000000000001</v>
      </c>
      <c r="R787" s="8">
        <f t="shared" si="125"/>
        <v>18.125</v>
      </c>
      <c r="S787" s="8">
        <f t="shared" si="126"/>
        <v>17.925000000000001</v>
      </c>
      <c r="T787" s="8">
        <f t="shared" si="127"/>
        <v>21.625</v>
      </c>
      <c r="U787" s="7">
        <f t="shared" si="128"/>
        <v>21.008333333333336</v>
      </c>
      <c r="V787" s="7">
        <f t="shared" si="129"/>
        <v>21.162500000000001</v>
      </c>
    </row>
    <row r="788" spans="1:22" ht="13.5" x14ac:dyDescent="0.25">
      <c r="A788" s="3">
        <f>RSI!A788</f>
        <v>43453</v>
      </c>
      <c r="B788" s="2">
        <f>RSI!B788</f>
        <v>1.5178</v>
      </c>
      <c r="C788" s="2">
        <f>RSI!I788</f>
        <v>53.398167862874281</v>
      </c>
      <c r="D788" s="2">
        <f>MACD!E788</f>
        <v>-2.9785064161835795E-3</v>
      </c>
      <c r="E788" s="2">
        <f>MACD!F788</f>
        <v>2.5958345926690562E-3</v>
      </c>
      <c r="F788" s="2">
        <f>'Moving Avg'!D788</f>
        <v>1.5029600000000001</v>
      </c>
      <c r="G788" s="2">
        <f>'Moving Avg'!F788</f>
        <v>1.4999399999999998</v>
      </c>
      <c r="H788" s="2">
        <f>'Moving Avg'!G788</f>
        <v>1.5288659999999998</v>
      </c>
      <c r="I788" s="2">
        <f>'Moving Avg'!H788</f>
        <v>1.5767590000000014</v>
      </c>
      <c r="J788" s="5" t="str">
        <f>OBV!F788</f>
        <v>BEARISH</v>
      </c>
      <c r="K788" s="5" t="str">
        <f>OBV!G788</f>
        <v>NEUTRAL</v>
      </c>
      <c r="L788" s="5" t="str">
        <f>OBV!H788</f>
        <v>BEARISH DIVERGENCE</v>
      </c>
      <c r="M788" s="7">
        <f t="shared" si="120"/>
        <v>25</v>
      </c>
      <c r="N788" s="7">
        <f t="shared" si="121"/>
        <v>45</v>
      </c>
      <c r="O788" s="7">
        <f t="shared" si="122"/>
        <v>0</v>
      </c>
      <c r="P788" s="7">
        <f t="shared" si="123"/>
        <v>16.5</v>
      </c>
      <c r="Q788" s="8">
        <f t="shared" si="124"/>
        <v>26.975000000000001</v>
      </c>
      <c r="R788" s="8">
        <f t="shared" si="125"/>
        <v>18.125</v>
      </c>
      <c r="S788" s="8">
        <f t="shared" si="126"/>
        <v>17.925000000000001</v>
      </c>
      <c r="T788" s="8">
        <f t="shared" si="127"/>
        <v>21.625</v>
      </c>
      <c r="U788" s="7">
        <f t="shared" si="128"/>
        <v>21.008333333333336</v>
      </c>
      <c r="V788" s="7">
        <f t="shared" si="129"/>
        <v>21.162500000000001</v>
      </c>
    </row>
    <row r="789" spans="1:22" ht="13.5" x14ac:dyDescent="0.25">
      <c r="A789" s="3">
        <f>RSI!A789</f>
        <v>43454</v>
      </c>
      <c r="B789" s="2">
        <f>RSI!B789</f>
        <v>1.5178</v>
      </c>
      <c r="C789" s="2">
        <f>RSI!I789</f>
        <v>53.398167862874281</v>
      </c>
      <c r="D789" s="2">
        <f>MACD!E789</f>
        <v>-5.0761039143101261E-3</v>
      </c>
      <c r="E789" s="2">
        <f>MACD!F789</f>
        <v>1.0614468912732197E-3</v>
      </c>
      <c r="F789" s="2">
        <f>'Moving Avg'!D789</f>
        <v>1.5110600000000001</v>
      </c>
      <c r="G789" s="2">
        <f>'Moving Avg'!F789</f>
        <v>1.4999400000000001</v>
      </c>
      <c r="H789" s="2">
        <f>'Moving Avg'!G789</f>
        <v>1.5276519999999996</v>
      </c>
      <c r="I789" s="2">
        <f>'Moving Avg'!H789</f>
        <v>1.5762615000000011</v>
      </c>
      <c r="J789" s="5" t="str">
        <f>OBV!F789</f>
        <v>BULLISH</v>
      </c>
      <c r="K789" s="5" t="str">
        <f>OBV!G789</f>
        <v>NEUTRAL</v>
      </c>
      <c r="L789" s="5" t="str">
        <f>OBV!H789</f>
        <v>CONFIRMED BULLISH</v>
      </c>
      <c r="M789" s="7">
        <f t="shared" si="120"/>
        <v>25</v>
      </c>
      <c r="N789" s="7">
        <f t="shared" si="121"/>
        <v>45</v>
      </c>
      <c r="O789" s="7">
        <f t="shared" si="122"/>
        <v>0</v>
      </c>
      <c r="P789" s="7">
        <f t="shared" si="123"/>
        <v>83.5</v>
      </c>
      <c r="Q789" s="8">
        <f t="shared" si="124"/>
        <v>37.024999999999999</v>
      </c>
      <c r="R789" s="8">
        <f t="shared" si="125"/>
        <v>34.875</v>
      </c>
      <c r="S789" s="8">
        <f t="shared" si="126"/>
        <v>48.075000000000003</v>
      </c>
      <c r="T789" s="8">
        <f t="shared" si="127"/>
        <v>38.375</v>
      </c>
      <c r="U789" s="7">
        <f t="shared" si="128"/>
        <v>39.991666666666667</v>
      </c>
      <c r="V789" s="7">
        <f t="shared" si="129"/>
        <v>39.587500000000006</v>
      </c>
    </row>
    <row r="790" spans="1:22" ht="13.5" x14ac:dyDescent="0.25">
      <c r="A790" s="3">
        <f>RSI!A790</f>
        <v>43455</v>
      </c>
      <c r="B790" s="2">
        <f>RSI!B790</f>
        <v>1.5178</v>
      </c>
      <c r="C790" s="2">
        <f>RSI!I790</f>
        <v>53.398167862874281</v>
      </c>
      <c r="D790" s="2">
        <f>MACD!E790</f>
        <v>-6.8918728497162629E-3</v>
      </c>
      <c r="E790" s="2">
        <f>MACD!F790</f>
        <v>-5.292170569246769E-4</v>
      </c>
      <c r="F790" s="2">
        <f>'Moving Avg'!D790</f>
        <v>1.5151000000000001</v>
      </c>
      <c r="G790" s="2">
        <f>'Moving Avg'!F790</f>
        <v>1.4999400000000001</v>
      </c>
      <c r="H790" s="2">
        <f>'Moving Avg'!G790</f>
        <v>1.5264379999999995</v>
      </c>
      <c r="I790" s="2">
        <f>'Moving Avg'!H790</f>
        <v>1.5756025000000013</v>
      </c>
      <c r="J790" s="5" t="str">
        <f>OBV!F790</f>
        <v>BULLISH</v>
      </c>
      <c r="K790" s="5" t="str">
        <f>OBV!G790</f>
        <v>NEUTRAL</v>
      </c>
      <c r="L790" s="5" t="str">
        <f>OBV!H790</f>
        <v>CONFIRMED BULLISH</v>
      </c>
      <c r="M790" s="7">
        <f t="shared" si="120"/>
        <v>25</v>
      </c>
      <c r="N790" s="7">
        <f t="shared" si="121"/>
        <v>45</v>
      </c>
      <c r="O790" s="7">
        <f t="shared" si="122"/>
        <v>0</v>
      </c>
      <c r="P790" s="7">
        <f t="shared" si="123"/>
        <v>83.5</v>
      </c>
      <c r="Q790" s="8">
        <f t="shared" si="124"/>
        <v>37.024999999999999</v>
      </c>
      <c r="R790" s="8">
        <f t="shared" si="125"/>
        <v>34.875</v>
      </c>
      <c r="S790" s="8">
        <f t="shared" si="126"/>
        <v>48.075000000000003</v>
      </c>
      <c r="T790" s="8">
        <f t="shared" si="127"/>
        <v>38.375</v>
      </c>
      <c r="U790" s="7">
        <f t="shared" si="128"/>
        <v>39.991666666666667</v>
      </c>
      <c r="V790" s="7">
        <f t="shared" si="129"/>
        <v>39.587500000000006</v>
      </c>
    </row>
    <row r="791" spans="1:22" ht="13.5" x14ac:dyDescent="0.25">
      <c r="A791" s="3">
        <f>RSI!A791</f>
        <v>43458</v>
      </c>
      <c r="B791" s="2">
        <f>RSI!B791</f>
        <v>1.5178</v>
      </c>
      <c r="C791" s="2">
        <f>RSI!I791</f>
        <v>53.398167862874281</v>
      </c>
      <c r="D791" s="2">
        <f>MACD!E791</f>
        <v>-8.4661434076589437E-3</v>
      </c>
      <c r="E791" s="2">
        <f>MACD!F791</f>
        <v>-2.1166023270715304E-3</v>
      </c>
      <c r="F791" s="2">
        <f>'Moving Avg'!D791</f>
        <v>1.5178</v>
      </c>
      <c r="G791" s="2">
        <f>'Moving Avg'!F791</f>
        <v>1.5016250000000002</v>
      </c>
      <c r="H791" s="2">
        <f>'Moving Avg'!G791</f>
        <v>1.5257639999999992</v>
      </c>
      <c r="I791" s="2">
        <f>'Moving Avg'!H791</f>
        <v>1.5749435000000014</v>
      </c>
      <c r="J791" s="5" t="str">
        <f>OBV!F791</f>
        <v>BULLISH</v>
      </c>
      <c r="K791" s="5" t="str">
        <f>OBV!G791</f>
        <v>NEUTRAL</v>
      </c>
      <c r="L791" s="5" t="str">
        <f>OBV!H791</f>
        <v>CONFIRMED BULLISH</v>
      </c>
      <c r="M791" s="7">
        <f t="shared" si="120"/>
        <v>25</v>
      </c>
      <c r="N791" s="7">
        <f t="shared" si="121"/>
        <v>45</v>
      </c>
      <c r="O791" s="7">
        <f t="shared" si="122"/>
        <v>0</v>
      </c>
      <c r="P791" s="7">
        <f t="shared" si="123"/>
        <v>83.5</v>
      </c>
      <c r="Q791" s="8">
        <f t="shared" si="124"/>
        <v>37.024999999999999</v>
      </c>
      <c r="R791" s="8">
        <f t="shared" si="125"/>
        <v>34.875</v>
      </c>
      <c r="S791" s="8">
        <f t="shared" si="126"/>
        <v>48.075000000000003</v>
      </c>
      <c r="T791" s="8">
        <f t="shared" si="127"/>
        <v>38.375</v>
      </c>
      <c r="U791" s="7">
        <f t="shared" si="128"/>
        <v>39.991666666666667</v>
      </c>
      <c r="V791" s="7">
        <f t="shared" si="129"/>
        <v>39.587500000000006</v>
      </c>
    </row>
    <row r="792" spans="1:22" ht="13.5" x14ac:dyDescent="0.25">
      <c r="A792" s="3">
        <f>RSI!A792</f>
        <v>43459</v>
      </c>
      <c r="B792" s="2">
        <f>RSI!B792</f>
        <v>1.5178</v>
      </c>
      <c r="C792" s="2">
        <f>RSI!I792</f>
        <v>53.398167862874281</v>
      </c>
      <c r="D792" s="2">
        <f>MACD!E792</f>
        <v>-9.8332654298913802E-3</v>
      </c>
      <c r="E792" s="2">
        <f>MACD!F792</f>
        <v>-3.6599349476355006E-3</v>
      </c>
      <c r="F792" s="2">
        <f>'Moving Avg'!D792</f>
        <v>1.5178</v>
      </c>
      <c r="G792" s="2">
        <f>'Moving Avg'!F792</f>
        <v>1.5033100000000004</v>
      </c>
      <c r="H792" s="2">
        <f>'Moving Avg'!G792</f>
        <v>1.5249539999999993</v>
      </c>
      <c r="I792" s="2">
        <f>'Moving Avg'!H792</f>
        <v>1.5744460000000016</v>
      </c>
      <c r="J792" s="5" t="str">
        <f>OBV!F792</f>
        <v>NEUTRAL</v>
      </c>
      <c r="K792" s="5" t="str">
        <f>OBV!G792</f>
        <v>NEUTRAL</v>
      </c>
      <c r="L792" s="5" t="str">
        <f>OBV!H792</f>
        <v>NEUTRAL</v>
      </c>
      <c r="M792" s="7">
        <f t="shared" si="120"/>
        <v>25</v>
      </c>
      <c r="N792" s="7">
        <f t="shared" si="121"/>
        <v>45</v>
      </c>
      <c r="O792" s="7">
        <f t="shared" si="122"/>
        <v>0</v>
      </c>
      <c r="P792" s="7">
        <f t="shared" si="123"/>
        <v>33</v>
      </c>
      <c r="Q792" s="8">
        <f t="shared" si="124"/>
        <v>29.45</v>
      </c>
      <c r="R792" s="8">
        <f t="shared" si="125"/>
        <v>22.25</v>
      </c>
      <c r="S792" s="8">
        <f t="shared" si="126"/>
        <v>25.35</v>
      </c>
      <c r="T792" s="8">
        <f t="shared" si="127"/>
        <v>25.75</v>
      </c>
      <c r="U792" s="7">
        <f t="shared" si="128"/>
        <v>25.683333333333337</v>
      </c>
      <c r="V792" s="7">
        <f t="shared" si="129"/>
        <v>25.700000000000003</v>
      </c>
    </row>
    <row r="793" spans="1:22" ht="13.5" x14ac:dyDescent="0.25">
      <c r="A793" s="3">
        <f>RSI!A793</f>
        <v>43460</v>
      </c>
      <c r="B793" s="2">
        <f>RSI!B793</f>
        <v>1.5852999999999999</v>
      </c>
      <c r="C793" s="2">
        <f>RSI!I793</f>
        <v>76.571513038951863</v>
      </c>
      <c r="D793" s="2">
        <f>MACD!E793</f>
        <v>-1.7068665698821039E-2</v>
      </c>
      <c r="E793" s="2">
        <f>MACD!F793</f>
        <v>-6.3416810978726085E-3</v>
      </c>
      <c r="F793" s="2">
        <f>'Moving Avg'!D793</f>
        <v>1.5313000000000001</v>
      </c>
      <c r="G793" s="2">
        <f>'Moving Avg'!F793</f>
        <v>1.5083700000000004</v>
      </c>
      <c r="H793" s="2">
        <f>'Moving Avg'!G793</f>
        <v>1.5253599999999992</v>
      </c>
      <c r="I793" s="2">
        <f>'Moving Avg'!H793</f>
        <v>1.5742860000000016</v>
      </c>
      <c r="J793" s="5" t="str">
        <f>OBV!F793</f>
        <v>BULLISH</v>
      </c>
      <c r="K793" s="5" t="str">
        <f>OBV!G793</f>
        <v>STRONG</v>
      </c>
      <c r="L793" s="5" t="str">
        <f>OBV!H793</f>
        <v>CONFIRMED BULLISH</v>
      </c>
      <c r="M793" s="7">
        <f t="shared" si="120"/>
        <v>0</v>
      </c>
      <c r="N793" s="7">
        <f t="shared" si="121"/>
        <v>45</v>
      </c>
      <c r="O793" s="7">
        <f t="shared" si="122"/>
        <v>0</v>
      </c>
      <c r="P793" s="7">
        <f t="shared" si="123"/>
        <v>100</v>
      </c>
      <c r="Q793" s="8">
        <f t="shared" si="124"/>
        <v>30.75</v>
      </c>
      <c r="R793" s="8">
        <f t="shared" si="125"/>
        <v>34</v>
      </c>
      <c r="S793" s="8">
        <f t="shared" si="126"/>
        <v>51.75</v>
      </c>
      <c r="T793" s="8">
        <f t="shared" si="127"/>
        <v>36.25</v>
      </c>
      <c r="U793" s="7">
        <f t="shared" si="128"/>
        <v>38.833333333333336</v>
      </c>
      <c r="V793" s="7">
        <f t="shared" si="129"/>
        <v>38.1875</v>
      </c>
    </row>
    <row r="794" spans="1:22" ht="13.5" x14ac:dyDescent="0.25">
      <c r="A794" s="3">
        <f>RSI!A794</f>
        <v>43461</v>
      </c>
      <c r="B794" s="2">
        <f>RSI!B794</f>
        <v>1.6392</v>
      </c>
      <c r="C794" s="2">
        <f>RSI!I794</f>
        <v>83.58910012743506</v>
      </c>
      <c r="D794" s="2">
        <f>MACD!E794</f>
        <v>-2.9689350630901723E-2</v>
      </c>
      <c r="E794" s="2">
        <f>MACD!F794</f>
        <v>-1.1011215004478433E-2</v>
      </c>
      <c r="F794" s="2">
        <f>'Moving Avg'!D794</f>
        <v>1.55558</v>
      </c>
      <c r="G794" s="2">
        <f>'Moving Avg'!F794</f>
        <v>1.5161250000000002</v>
      </c>
      <c r="H794" s="2">
        <f>'Moving Avg'!G794</f>
        <v>1.526843999999999</v>
      </c>
      <c r="I794" s="2">
        <f>'Moving Avg'!H794</f>
        <v>1.5743955000000016</v>
      </c>
      <c r="J794" s="5" t="str">
        <f>OBV!F794</f>
        <v>BULLISH</v>
      </c>
      <c r="K794" s="5" t="str">
        <f>OBV!G794</f>
        <v>STRONG</v>
      </c>
      <c r="L794" s="5" t="str">
        <f>OBV!H794</f>
        <v>CONFIRMED BULLISH</v>
      </c>
      <c r="M794" s="7">
        <f t="shared" si="120"/>
        <v>0</v>
      </c>
      <c r="N794" s="7">
        <f t="shared" si="121"/>
        <v>45</v>
      </c>
      <c r="O794" s="7">
        <f t="shared" si="122"/>
        <v>0</v>
      </c>
      <c r="P794" s="7">
        <f t="shared" si="123"/>
        <v>100</v>
      </c>
      <c r="Q794" s="8">
        <f t="shared" si="124"/>
        <v>30.75</v>
      </c>
      <c r="R794" s="8">
        <f t="shared" si="125"/>
        <v>34</v>
      </c>
      <c r="S794" s="8">
        <f t="shared" si="126"/>
        <v>51.75</v>
      </c>
      <c r="T794" s="8">
        <f t="shared" si="127"/>
        <v>36.25</v>
      </c>
      <c r="U794" s="7">
        <f t="shared" si="128"/>
        <v>38.833333333333336</v>
      </c>
      <c r="V794" s="7">
        <f t="shared" si="129"/>
        <v>38.1875</v>
      </c>
    </row>
    <row r="795" spans="1:22" ht="13.5" x14ac:dyDescent="0.25">
      <c r="A795" s="3">
        <f>RSI!A795</f>
        <v>43462</v>
      </c>
      <c r="B795" s="2">
        <f>RSI!B795</f>
        <v>1.6527000000000001</v>
      </c>
      <c r="C795" s="2">
        <f>RSI!I795</f>
        <v>84.815870174644743</v>
      </c>
      <c r="D795" s="2">
        <f>MACD!E795</f>
        <v>-3.8960948789872329E-2</v>
      </c>
      <c r="E795" s="2">
        <f>MACD!F795</f>
        <v>-1.6601161761557213E-2</v>
      </c>
      <c r="F795" s="2">
        <f>'Moving Avg'!D795</f>
        <v>1.58256</v>
      </c>
      <c r="G795" s="2">
        <f>'Moving Avg'!F795</f>
        <v>1.5228700000000004</v>
      </c>
      <c r="H795" s="2">
        <f>'Moving Avg'!G795</f>
        <v>1.5288679999999994</v>
      </c>
      <c r="I795" s="2">
        <f>'Moving Avg'!H795</f>
        <v>1.5746370000000016</v>
      </c>
      <c r="J795" s="5" t="str">
        <f>OBV!F795</f>
        <v>BULLISH</v>
      </c>
      <c r="K795" s="5" t="str">
        <f>OBV!G795</f>
        <v>STRONG</v>
      </c>
      <c r="L795" s="5" t="str">
        <f>OBV!H795</f>
        <v>CONFIRMED BULLISH</v>
      </c>
      <c r="M795" s="7">
        <f t="shared" si="120"/>
        <v>0</v>
      </c>
      <c r="N795" s="7">
        <f t="shared" si="121"/>
        <v>100</v>
      </c>
      <c r="O795" s="7">
        <f t="shared" si="122"/>
        <v>50</v>
      </c>
      <c r="P795" s="7">
        <f t="shared" si="123"/>
        <v>100</v>
      </c>
      <c r="Q795" s="8">
        <f t="shared" si="124"/>
        <v>57.5</v>
      </c>
      <c r="R795" s="8">
        <f t="shared" si="125"/>
        <v>62.5</v>
      </c>
      <c r="S795" s="8">
        <f t="shared" si="126"/>
        <v>72.5</v>
      </c>
      <c r="T795" s="8">
        <f t="shared" si="127"/>
        <v>62.5</v>
      </c>
      <c r="U795" s="7">
        <f t="shared" si="128"/>
        <v>64.166666666666671</v>
      </c>
      <c r="V795" s="7">
        <f t="shared" si="129"/>
        <v>63.75</v>
      </c>
    </row>
    <row r="796" spans="1:22" ht="13.5" x14ac:dyDescent="0.25">
      <c r="A796" s="3">
        <f>RSI!A796</f>
        <v>43465</v>
      </c>
      <c r="B796" s="2">
        <f>RSI!B796</f>
        <v>1.7134</v>
      </c>
      <c r="C796" s="2">
        <f>RSI!I796</f>
        <v>88.851332772647652</v>
      </c>
      <c r="D796" s="2">
        <f>MACD!E796</f>
        <v>-5.1014070438183845E-2</v>
      </c>
      <c r="E796" s="2">
        <f>MACD!F796</f>
        <v>-2.3483743496882543E-2</v>
      </c>
      <c r="F796" s="2">
        <f>'Moving Avg'!D796</f>
        <v>1.62168</v>
      </c>
      <c r="G796" s="2">
        <f>'Moving Avg'!F796</f>
        <v>1.5326500000000003</v>
      </c>
      <c r="H796" s="2">
        <f>'Moving Avg'!G796</f>
        <v>1.5321059999999995</v>
      </c>
      <c r="I796" s="2">
        <f>'Moving Avg'!H796</f>
        <v>1.5751175000000015</v>
      </c>
      <c r="J796" s="5" t="str">
        <f>OBV!F796</f>
        <v>BULLISH</v>
      </c>
      <c r="K796" s="5" t="str">
        <f>OBV!G796</f>
        <v>STRONG</v>
      </c>
      <c r="L796" s="5" t="str">
        <f>OBV!H796</f>
        <v>CONFIRMED BULLISH</v>
      </c>
      <c r="M796" s="7">
        <f t="shared" si="120"/>
        <v>0</v>
      </c>
      <c r="N796" s="7">
        <f t="shared" si="121"/>
        <v>100</v>
      </c>
      <c r="O796" s="7">
        <f t="shared" si="122"/>
        <v>50</v>
      </c>
      <c r="P796" s="7">
        <f t="shared" si="123"/>
        <v>100</v>
      </c>
      <c r="Q796" s="8">
        <f t="shared" si="124"/>
        <v>57.5</v>
      </c>
      <c r="R796" s="8">
        <f t="shared" si="125"/>
        <v>62.5</v>
      </c>
      <c r="S796" s="8">
        <f t="shared" si="126"/>
        <v>72.5</v>
      </c>
      <c r="T796" s="8">
        <f t="shared" si="127"/>
        <v>62.5</v>
      </c>
      <c r="U796" s="7">
        <f t="shared" si="128"/>
        <v>64.166666666666671</v>
      </c>
      <c r="V796" s="7">
        <f t="shared" si="129"/>
        <v>63.75</v>
      </c>
    </row>
    <row r="797" spans="1:22" ht="13.5" x14ac:dyDescent="0.25">
      <c r="A797" s="3">
        <f>RSI!A797</f>
        <v>43467</v>
      </c>
      <c r="B797" s="2">
        <f>RSI!B797</f>
        <v>1.7134</v>
      </c>
      <c r="C797" s="2">
        <f>RSI!I797</f>
        <v>88.851332772647652</v>
      </c>
      <c r="D797" s="2">
        <f>MACD!E797</f>
        <v>-6.018202534283601E-2</v>
      </c>
      <c r="E797" s="2">
        <f>MACD!F797</f>
        <v>-3.0823399866073235E-2</v>
      </c>
      <c r="F797" s="2">
        <f>'Moving Avg'!D797</f>
        <v>1.6608000000000001</v>
      </c>
      <c r="G797" s="2">
        <f>'Moving Avg'!F797</f>
        <v>1.5434400000000001</v>
      </c>
      <c r="H797" s="2">
        <f>'Moving Avg'!G797</f>
        <v>1.5353439999999994</v>
      </c>
      <c r="I797" s="2">
        <f>'Moving Avg'!H797</f>
        <v>1.5755980000000014</v>
      </c>
      <c r="J797" s="5" t="str">
        <f>OBV!F797</f>
        <v>BULLISH</v>
      </c>
      <c r="K797" s="5" t="str">
        <f>OBV!G797</f>
        <v>STRONG</v>
      </c>
      <c r="L797" s="5" t="str">
        <f>OBV!H797</f>
        <v>CONFIRMED BULLISH</v>
      </c>
      <c r="M797" s="7">
        <f t="shared" si="120"/>
        <v>0</v>
      </c>
      <c r="N797" s="7">
        <f t="shared" si="121"/>
        <v>100</v>
      </c>
      <c r="O797" s="7">
        <f t="shared" si="122"/>
        <v>50</v>
      </c>
      <c r="P797" s="7">
        <f t="shared" si="123"/>
        <v>100</v>
      </c>
      <c r="Q797" s="8">
        <f t="shared" si="124"/>
        <v>57.5</v>
      </c>
      <c r="R797" s="8">
        <f t="shared" si="125"/>
        <v>62.5</v>
      </c>
      <c r="S797" s="8">
        <f t="shared" si="126"/>
        <v>72.5</v>
      </c>
      <c r="T797" s="8">
        <f t="shared" si="127"/>
        <v>62.5</v>
      </c>
      <c r="U797" s="7">
        <f t="shared" si="128"/>
        <v>64.166666666666671</v>
      </c>
      <c r="V797" s="7">
        <f t="shared" si="129"/>
        <v>63.75</v>
      </c>
    </row>
    <row r="798" spans="1:22" ht="13.5" x14ac:dyDescent="0.25">
      <c r="A798" s="3">
        <f>RSI!A798</f>
        <v>43468</v>
      </c>
      <c r="B798" s="2">
        <f>RSI!B798</f>
        <v>1.6797</v>
      </c>
      <c r="C798" s="2">
        <f>RSI!I798</f>
        <v>75.868346097216318</v>
      </c>
      <c r="D798" s="2">
        <f>MACD!E798</f>
        <v>-6.6411824480750559E-2</v>
      </c>
      <c r="E798" s="2">
        <f>MACD!F798</f>
        <v>-3.7941084789008699E-2</v>
      </c>
      <c r="F798" s="2">
        <f>'Moving Avg'!D798</f>
        <v>1.6796800000000001</v>
      </c>
      <c r="G798" s="2">
        <f>'Moving Avg'!F798</f>
        <v>1.5525450000000001</v>
      </c>
      <c r="H798" s="2">
        <f>'Moving Avg'!G798</f>
        <v>1.5379079999999998</v>
      </c>
      <c r="I798" s="2">
        <f>'Moving Avg'!H798</f>
        <v>1.5759100000000015</v>
      </c>
      <c r="J798" s="5" t="str">
        <f>OBV!F798</f>
        <v>BULLISH</v>
      </c>
      <c r="K798" s="5" t="str">
        <f>OBV!G798</f>
        <v>STRONG</v>
      </c>
      <c r="L798" s="5" t="str">
        <f>OBV!H798</f>
        <v>CONFIRMED BULLISH</v>
      </c>
      <c r="M798" s="7">
        <f t="shared" si="120"/>
        <v>0</v>
      </c>
      <c r="N798" s="7">
        <f t="shared" si="121"/>
        <v>100</v>
      </c>
      <c r="O798" s="7">
        <f t="shared" si="122"/>
        <v>50</v>
      </c>
      <c r="P798" s="7">
        <f t="shared" si="123"/>
        <v>100</v>
      </c>
      <c r="Q798" s="8">
        <f t="shared" si="124"/>
        <v>57.5</v>
      </c>
      <c r="R798" s="8">
        <f t="shared" si="125"/>
        <v>62.5</v>
      </c>
      <c r="S798" s="8">
        <f t="shared" si="126"/>
        <v>72.5</v>
      </c>
      <c r="T798" s="8">
        <f t="shared" si="127"/>
        <v>62.5</v>
      </c>
      <c r="U798" s="7">
        <f t="shared" si="128"/>
        <v>64.166666666666671</v>
      </c>
      <c r="V798" s="7">
        <f t="shared" si="129"/>
        <v>63.75</v>
      </c>
    </row>
    <row r="799" spans="1:22" ht="13.5" x14ac:dyDescent="0.25">
      <c r="A799" s="3">
        <f>RSI!A799</f>
        <v>43469</v>
      </c>
      <c r="B799" s="2">
        <f>RSI!B799</f>
        <v>1.6325000000000001</v>
      </c>
      <c r="C799" s="2">
        <f>RSI!I799</f>
        <v>62.166893514506413</v>
      </c>
      <c r="D799" s="2">
        <f>MACD!E799</f>
        <v>-6.8884609281330222E-2</v>
      </c>
      <c r="E799" s="2">
        <f>MACD!F799</f>
        <v>-4.4129789687473005E-2</v>
      </c>
      <c r="F799" s="2">
        <f>'Moving Avg'!D799</f>
        <v>1.6783399999999999</v>
      </c>
      <c r="G799" s="2">
        <f>'Moving Avg'!F799</f>
        <v>1.5592900000000001</v>
      </c>
      <c r="H799" s="2">
        <f>'Moving Avg'!G799</f>
        <v>1.5395279999999998</v>
      </c>
      <c r="I799" s="2">
        <f>'Moving Avg'!H799</f>
        <v>1.5761155000000016</v>
      </c>
      <c r="J799" s="5" t="str">
        <f>OBV!F799</f>
        <v>BULLISH</v>
      </c>
      <c r="K799" s="5" t="str">
        <f>OBV!G799</f>
        <v>NEUTRAL</v>
      </c>
      <c r="L799" s="5" t="str">
        <f>OBV!H799</f>
        <v>BULLISH DIVERGENCE</v>
      </c>
      <c r="M799" s="7">
        <f t="shared" si="120"/>
        <v>25</v>
      </c>
      <c r="N799" s="7">
        <f t="shared" si="121"/>
        <v>100</v>
      </c>
      <c r="O799" s="7">
        <f t="shared" si="122"/>
        <v>50</v>
      </c>
      <c r="P799" s="7">
        <f t="shared" si="123"/>
        <v>66.5</v>
      </c>
      <c r="Q799" s="8">
        <f t="shared" si="124"/>
        <v>61.225000000000001</v>
      </c>
      <c r="R799" s="8">
        <f t="shared" si="125"/>
        <v>59.125</v>
      </c>
      <c r="S799" s="8">
        <f t="shared" si="126"/>
        <v>61.174999999999997</v>
      </c>
      <c r="T799" s="8">
        <f t="shared" si="127"/>
        <v>60.375</v>
      </c>
      <c r="U799" s="7">
        <f t="shared" si="128"/>
        <v>60.508333333333326</v>
      </c>
      <c r="V799" s="7">
        <f t="shared" si="129"/>
        <v>60.474999999999994</v>
      </c>
    </row>
    <row r="800" spans="1:22" ht="13.5" x14ac:dyDescent="0.25">
      <c r="A800" s="3">
        <f>RSI!A800</f>
        <v>43472</v>
      </c>
      <c r="B800" s="2">
        <f>RSI!B800</f>
        <v>1.6595</v>
      </c>
      <c r="C800" s="2">
        <f>RSI!I800</f>
        <v>65.954557366132931</v>
      </c>
      <c r="D800" s="2">
        <f>MACD!E800</f>
        <v>-7.3344089005074053E-2</v>
      </c>
      <c r="E800" s="2">
        <f>MACD!F800</f>
        <v>-4.9972649550993217E-2</v>
      </c>
      <c r="F800" s="2">
        <f>'Moving Avg'!D800</f>
        <v>1.6797</v>
      </c>
      <c r="G800" s="2">
        <f>'Moving Avg'!F800</f>
        <v>1.567385</v>
      </c>
      <c r="H800" s="2">
        <f>'Moving Avg'!G800</f>
        <v>1.5419579999999999</v>
      </c>
      <c r="I800" s="2">
        <f>'Moving Avg'!H800</f>
        <v>1.5763590000000016</v>
      </c>
      <c r="J800" s="5" t="str">
        <f>OBV!F800</f>
        <v>BULLISH</v>
      </c>
      <c r="K800" s="5" t="str">
        <f>OBV!G800</f>
        <v>NEUTRAL</v>
      </c>
      <c r="L800" s="5" t="str">
        <f>OBV!H800</f>
        <v>CONFIRMED BULLISH</v>
      </c>
      <c r="M800" s="7">
        <f t="shared" si="120"/>
        <v>25</v>
      </c>
      <c r="N800" s="7">
        <f t="shared" si="121"/>
        <v>100</v>
      </c>
      <c r="O800" s="7">
        <f t="shared" si="122"/>
        <v>50</v>
      </c>
      <c r="P800" s="7">
        <f t="shared" si="123"/>
        <v>83.5</v>
      </c>
      <c r="Q800" s="8">
        <f t="shared" si="124"/>
        <v>63.774999999999999</v>
      </c>
      <c r="R800" s="8">
        <f t="shared" si="125"/>
        <v>63.375</v>
      </c>
      <c r="S800" s="8">
        <f t="shared" si="126"/>
        <v>68.825000000000003</v>
      </c>
      <c r="T800" s="8">
        <f t="shared" si="127"/>
        <v>64.625</v>
      </c>
      <c r="U800" s="7">
        <f t="shared" si="128"/>
        <v>65.325000000000003</v>
      </c>
      <c r="V800" s="7">
        <f t="shared" si="129"/>
        <v>65.150000000000006</v>
      </c>
    </row>
    <row r="801" spans="1:22" ht="13.5" x14ac:dyDescent="0.25">
      <c r="A801" s="3">
        <f>RSI!A801</f>
        <v>43473</v>
      </c>
      <c r="B801" s="2">
        <f>RSI!B801</f>
        <v>1.6527000000000001</v>
      </c>
      <c r="C801" s="2">
        <f>RSI!I801</f>
        <v>64.210990420733822</v>
      </c>
      <c r="D801" s="2">
        <f>MACD!E801</f>
        <v>-7.7113264412508098E-2</v>
      </c>
      <c r="E801" s="2">
        <f>MACD!F801</f>
        <v>-5.5400772523296199E-2</v>
      </c>
      <c r="F801" s="2">
        <f>'Moving Avg'!D801</f>
        <v>1.6675599999999999</v>
      </c>
      <c r="G801" s="2">
        <f>'Moving Avg'!F801</f>
        <v>1.5751399999999998</v>
      </c>
      <c r="H801" s="2">
        <f>'Moving Avg'!G801</f>
        <v>1.5441159999999996</v>
      </c>
      <c r="I801" s="2">
        <f>'Moving Avg'!H801</f>
        <v>1.5765685000000014</v>
      </c>
      <c r="J801" s="5" t="str">
        <f>OBV!F801</f>
        <v>BEARISH</v>
      </c>
      <c r="K801" s="5" t="str">
        <f>OBV!G801</f>
        <v>NEUTRAL</v>
      </c>
      <c r="L801" s="5" t="str">
        <f>OBV!H801</f>
        <v>CONFIRMED BEARISH</v>
      </c>
      <c r="M801" s="7">
        <f t="shared" si="120"/>
        <v>25</v>
      </c>
      <c r="N801" s="7">
        <f t="shared" si="121"/>
        <v>100</v>
      </c>
      <c r="O801" s="7">
        <f t="shared" si="122"/>
        <v>50</v>
      </c>
      <c r="P801" s="7">
        <f t="shared" si="123"/>
        <v>16.5</v>
      </c>
      <c r="Q801" s="8">
        <f t="shared" si="124"/>
        <v>53.725000000000001</v>
      </c>
      <c r="R801" s="8">
        <f t="shared" si="125"/>
        <v>46.625</v>
      </c>
      <c r="S801" s="8">
        <f t="shared" si="126"/>
        <v>38.674999999999997</v>
      </c>
      <c r="T801" s="8">
        <f t="shared" si="127"/>
        <v>47.875</v>
      </c>
      <c r="U801" s="7">
        <f t="shared" si="128"/>
        <v>46.341666666666661</v>
      </c>
      <c r="V801" s="7">
        <f t="shared" si="129"/>
        <v>46.724999999999994</v>
      </c>
    </row>
    <row r="802" spans="1:22" ht="13.5" x14ac:dyDescent="0.25">
      <c r="A802" s="3">
        <f>RSI!A802</f>
        <v>43474</v>
      </c>
      <c r="B802" s="2">
        <f>RSI!B802</f>
        <v>1.6527000000000001</v>
      </c>
      <c r="C802" s="2">
        <f>RSI!I802</f>
        <v>64.210990420733822</v>
      </c>
      <c r="D802" s="2">
        <f>MACD!E802</f>
        <v>-8.0724860365198214E-2</v>
      </c>
      <c r="E802" s="2">
        <f>MACD!F802</f>
        <v>-6.0465590091676603E-2</v>
      </c>
      <c r="F802" s="2">
        <f>'Moving Avg'!D802</f>
        <v>1.6554200000000001</v>
      </c>
      <c r="G802" s="2">
        <f>'Moving Avg'!F802</f>
        <v>1.5828949999999997</v>
      </c>
      <c r="H802" s="2">
        <f>'Moving Avg'!G802</f>
        <v>1.5462739999999999</v>
      </c>
      <c r="I802" s="2">
        <f>'Moving Avg'!H802</f>
        <v>1.5769075000000012</v>
      </c>
      <c r="J802" s="5" t="str">
        <f>OBV!F802</f>
        <v>BEARISH</v>
      </c>
      <c r="K802" s="5" t="str">
        <f>OBV!G802</f>
        <v>NEUTRAL</v>
      </c>
      <c r="L802" s="5" t="str">
        <f>OBV!H802</f>
        <v>CONFIRMED BEARISH</v>
      </c>
      <c r="M802" s="7">
        <f t="shared" si="120"/>
        <v>25</v>
      </c>
      <c r="N802" s="7">
        <f t="shared" si="121"/>
        <v>100</v>
      </c>
      <c r="O802" s="7">
        <f t="shared" si="122"/>
        <v>50</v>
      </c>
      <c r="P802" s="7">
        <f t="shared" si="123"/>
        <v>16.5</v>
      </c>
      <c r="Q802" s="8">
        <f t="shared" si="124"/>
        <v>53.725000000000001</v>
      </c>
      <c r="R802" s="8">
        <f t="shared" si="125"/>
        <v>46.625</v>
      </c>
      <c r="S802" s="8">
        <f t="shared" si="126"/>
        <v>38.674999999999997</v>
      </c>
      <c r="T802" s="8">
        <f t="shared" si="127"/>
        <v>47.875</v>
      </c>
      <c r="U802" s="7">
        <f t="shared" si="128"/>
        <v>46.341666666666661</v>
      </c>
      <c r="V802" s="7">
        <f t="shared" si="129"/>
        <v>46.724999999999994</v>
      </c>
    </row>
    <row r="803" spans="1:22" ht="13.5" x14ac:dyDescent="0.25">
      <c r="A803" s="3">
        <f>RSI!A803</f>
        <v>43475</v>
      </c>
      <c r="B803" s="2">
        <f>RSI!B803</f>
        <v>1.6459999999999999</v>
      </c>
      <c r="C803" s="2">
        <f>RSI!I803</f>
        <v>62.328150853796018</v>
      </c>
      <c r="D803" s="2">
        <f>MACD!E803</f>
        <v>-7.3290927161577368E-2</v>
      </c>
      <c r="E803" s="2">
        <f>MACD!F803</f>
        <v>-6.3030657505656756E-2</v>
      </c>
      <c r="F803" s="2">
        <f>'Moving Avg'!D803</f>
        <v>1.6486800000000001</v>
      </c>
      <c r="G803" s="2">
        <f>'Moving Avg'!F803</f>
        <v>1.5906549999999999</v>
      </c>
      <c r="H803" s="2">
        <f>'Moving Avg'!G803</f>
        <v>1.5482979999999997</v>
      </c>
      <c r="I803" s="2">
        <f>'Moving Avg'!H803</f>
        <v>1.5770510000000013</v>
      </c>
      <c r="J803" s="5" t="str">
        <f>OBV!F803</f>
        <v>BEARISH</v>
      </c>
      <c r="K803" s="5" t="str">
        <f>OBV!G803</f>
        <v>WEAK</v>
      </c>
      <c r="L803" s="5" t="str">
        <f>OBV!H803</f>
        <v>CONFIRMED BEARISH</v>
      </c>
      <c r="M803" s="7">
        <f t="shared" si="120"/>
        <v>25</v>
      </c>
      <c r="N803" s="7">
        <f t="shared" si="121"/>
        <v>45</v>
      </c>
      <c r="O803" s="7">
        <f t="shared" si="122"/>
        <v>50</v>
      </c>
      <c r="P803" s="7">
        <f t="shared" si="123"/>
        <v>0</v>
      </c>
      <c r="Q803" s="8">
        <f t="shared" si="124"/>
        <v>32</v>
      </c>
      <c r="R803" s="8">
        <f t="shared" si="125"/>
        <v>31.5</v>
      </c>
      <c r="S803" s="8">
        <f t="shared" si="126"/>
        <v>23</v>
      </c>
      <c r="T803" s="8">
        <f t="shared" si="127"/>
        <v>30</v>
      </c>
      <c r="U803" s="7">
        <f t="shared" si="128"/>
        <v>28.833333333333332</v>
      </c>
      <c r="V803" s="7">
        <f t="shared" si="129"/>
        <v>29.125</v>
      </c>
    </row>
    <row r="804" spans="1:22" ht="13.5" x14ac:dyDescent="0.25">
      <c r="A804" s="3">
        <f>RSI!A804</f>
        <v>43476</v>
      </c>
      <c r="B804" s="2">
        <f>RSI!B804</f>
        <v>1.6392</v>
      </c>
      <c r="C804" s="2">
        <f>RSI!I804</f>
        <v>60.392591874144884</v>
      </c>
      <c r="D804" s="2">
        <f>MACD!E804</f>
        <v>-5.8527122775132723E-2</v>
      </c>
      <c r="E804" s="2">
        <f>MACD!F804</f>
        <v>-6.212995055955195E-2</v>
      </c>
      <c r="F804" s="2">
        <f>'Moving Avg'!D804</f>
        <v>1.65002</v>
      </c>
      <c r="G804" s="2">
        <f>'Moving Avg'!F804</f>
        <v>1.5987500000000001</v>
      </c>
      <c r="H804" s="2">
        <f>'Moving Avg'!G804</f>
        <v>1.5501859999999996</v>
      </c>
      <c r="I804" s="2">
        <f>'Moving Avg'!H804</f>
        <v>1.5771605000000013</v>
      </c>
      <c r="J804" s="5" t="str">
        <f>OBV!F804</f>
        <v>BEARISH</v>
      </c>
      <c r="K804" s="5" t="str">
        <f>OBV!G804</f>
        <v>NEUTRAL</v>
      </c>
      <c r="L804" s="5" t="str">
        <f>OBV!H804</f>
        <v>BEARISH DIVERGENCE</v>
      </c>
      <c r="M804" s="7">
        <f t="shared" si="120"/>
        <v>25</v>
      </c>
      <c r="N804" s="7">
        <f t="shared" si="121"/>
        <v>0</v>
      </c>
      <c r="O804" s="7">
        <f t="shared" si="122"/>
        <v>50</v>
      </c>
      <c r="P804" s="7">
        <f t="shared" si="123"/>
        <v>16.5</v>
      </c>
      <c r="Q804" s="8">
        <f t="shared" si="124"/>
        <v>18.725000000000001</v>
      </c>
      <c r="R804" s="8">
        <f t="shared" si="125"/>
        <v>26.625</v>
      </c>
      <c r="S804" s="8">
        <f t="shared" si="126"/>
        <v>23.675000000000001</v>
      </c>
      <c r="T804" s="8">
        <f t="shared" si="127"/>
        <v>22.875</v>
      </c>
      <c r="U804" s="7">
        <f t="shared" si="128"/>
        <v>23.008333333333336</v>
      </c>
      <c r="V804" s="7">
        <f t="shared" si="129"/>
        <v>22.975000000000001</v>
      </c>
    </row>
    <row r="805" spans="1:22" ht="13.5" x14ac:dyDescent="0.25">
      <c r="A805" s="3">
        <f>RSI!A805</f>
        <v>43480</v>
      </c>
      <c r="B805" s="2">
        <f>RSI!B805</f>
        <v>1.6392</v>
      </c>
      <c r="C805" s="2">
        <f>RSI!I805</f>
        <v>60.392591874144891</v>
      </c>
      <c r="D805" s="2">
        <f>MACD!E805</f>
        <v>-4.4216140731335507E-2</v>
      </c>
      <c r="E805" s="2">
        <f>MACD!F805</f>
        <v>-5.8547188593908665E-2</v>
      </c>
      <c r="F805" s="2">
        <f>'Moving Avg'!D805</f>
        <v>1.6459599999999999</v>
      </c>
      <c r="G805" s="2">
        <f>'Moving Avg'!F805</f>
        <v>1.6058300000000003</v>
      </c>
      <c r="H805" s="2">
        <f>'Moving Avg'!G805</f>
        <v>1.5520740000000002</v>
      </c>
      <c r="I805" s="2">
        <f>'Moving Avg'!H805</f>
        <v>1.5772700000000017</v>
      </c>
      <c r="J805" s="5" t="str">
        <f>OBV!F805</f>
        <v>BEARISH</v>
      </c>
      <c r="K805" s="5" t="str">
        <f>OBV!G805</f>
        <v>NEUTRAL</v>
      </c>
      <c r="L805" s="5" t="str">
        <f>OBV!H805</f>
        <v>CONFIRMED BEARISH</v>
      </c>
      <c r="M805" s="7">
        <f t="shared" si="120"/>
        <v>25</v>
      </c>
      <c r="N805" s="7">
        <f t="shared" si="121"/>
        <v>0</v>
      </c>
      <c r="O805" s="7">
        <f t="shared" si="122"/>
        <v>50</v>
      </c>
      <c r="P805" s="7">
        <f t="shared" si="123"/>
        <v>16.5</v>
      </c>
      <c r="Q805" s="8">
        <f t="shared" si="124"/>
        <v>18.725000000000001</v>
      </c>
      <c r="R805" s="8">
        <f t="shared" si="125"/>
        <v>26.625</v>
      </c>
      <c r="S805" s="8">
        <f t="shared" si="126"/>
        <v>23.675000000000001</v>
      </c>
      <c r="T805" s="8">
        <f t="shared" si="127"/>
        <v>22.875</v>
      </c>
      <c r="U805" s="7">
        <f t="shared" si="128"/>
        <v>23.008333333333336</v>
      </c>
      <c r="V805" s="7">
        <f t="shared" si="129"/>
        <v>22.975000000000001</v>
      </c>
    </row>
    <row r="806" spans="1:22" ht="13.5" x14ac:dyDescent="0.25">
      <c r="A806" s="3">
        <f>RSI!A806</f>
        <v>43481</v>
      </c>
      <c r="B806" s="2">
        <f>RSI!B806</f>
        <v>1.6325000000000001</v>
      </c>
      <c r="C806" s="2">
        <f>RSI!I806</f>
        <v>58.322942158877055</v>
      </c>
      <c r="D806" s="2">
        <f>MACD!E806</f>
        <v>-2.2511341229997761E-2</v>
      </c>
      <c r="E806" s="2">
        <f>MACD!F806</f>
        <v>-5.1340019121126484E-2</v>
      </c>
      <c r="F806" s="2">
        <f>'Moving Avg'!D806</f>
        <v>1.64192</v>
      </c>
      <c r="G806" s="2">
        <f>'Moving Avg'!F806</f>
        <v>1.6122399999999999</v>
      </c>
      <c r="H806" s="2">
        <f>'Moving Avg'!G806</f>
        <v>1.5538279999999998</v>
      </c>
      <c r="I806" s="2">
        <f>'Moving Avg'!H806</f>
        <v>1.5773460000000015</v>
      </c>
      <c r="J806" s="5" t="str">
        <f>OBV!F806</f>
        <v>BEARISH</v>
      </c>
      <c r="K806" s="5" t="str">
        <f>OBV!G806</f>
        <v>WEAK</v>
      </c>
      <c r="L806" s="5" t="str">
        <f>OBV!H806</f>
        <v>CONFIRMED BEARISH</v>
      </c>
      <c r="M806" s="7">
        <f t="shared" si="120"/>
        <v>25</v>
      </c>
      <c r="N806" s="7">
        <f t="shared" si="121"/>
        <v>0</v>
      </c>
      <c r="O806" s="7">
        <f t="shared" si="122"/>
        <v>50</v>
      </c>
      <c r="P806" s="7">
        <f t="shared" si="123"/>
        <v>0</v>
      </c>
      <c r="Q806" s="8">
        <f t="shared" si="124"/>
        <v>16.25</v>
      </c>
      <c r="R806" s="8">
        <f t="shared" si="125"/>
        <v>22.5</v>
      </c>
      <c r="S806" s="8">
        <f t="shared" si="126"/>
        <v>16.25</v>
      </c>
      <c r="T806" s="8">
        <f t="shared" si="127"/>
        <v>18.75</v>
      </c>
      <c r="U806" s="7">
        <f t="shared" si="128"/>
        <v>18.333333333333332</v>
      </c>
      <c r="V806" s="7">
        <f t="shared" si="129"/>
        <v>18.4375</v>
      </c>
    </row>
    <row r="807" spans="1:22" ht="13.5" x14ac:dyDescent="0.25">
      <c r="A807" s="3">
        <f>RSI!A807</f>
        <v>43482</v>
      </c>
      <c r="B807" s="2">
        <f>RSI!B807</f>
        <v>1.6325000000000001</v>
      </c>
      <c r="C807" s="2">
        <f>RSI!I807</f>
        <v>58.322942158877055</v>
      </c>
      <c r="D807" s="2">
        <f>MACD!E807</f>
        <v>-4.3276796123685735E-3</v>
      </c>
      <c r="E807" s="2">
        <f>MACD!F807</f>
        <v>-4.1937551219374904E-2</v>
      </c>
      <c r="F807" s="2">
        <f>'Moving Avg'!D807</f>
        <v>1.6378799999999998</v>
      </c>
      <c r="G807" s="2">
        <f>'Moving Avg'!F807</f>
        <v>1.6179749999999999</v>
      </c>
      <c r="H807" s="2">
        <f>'Moving Avg'!G807</f>
        <v>1.5555819999999998</v>
      </c>
      <c r="I807" s="2">
        <f>'Moving Avg'!H807</f>
        <v>1.5774545000000011</v>
      </c>
      <c r="J807" s="5" t="str">
        <f>OBV!F807</f>
        <v>BEARISH</v>
      </c>
      <c r="K807" s="5" t="str">
        <f>OBV!G807</f>
        <v>WEAK</v>
      </c>
      <c r="L807" s="5" t="str">
        <f>OBV!H807</f>
        <v>CONFIRMED BEARISH</v>
      </c>
      <c r="M807" s="7">
        <f t="shared" si="120"/>
        <v>25</v>
      </c>
      <c r="N807" s="7">
        <f t="shared" si="121"/>
        <v>0</v>
      </c>
      <c r="O807" s="7">
        <f t="shared" si="122"/>
        <v>50</v>
      </c>
      <c r="P807" s="7">
        <f t="shared" si="123"/>
        <v>0</v>
      </c>
      <c r="Q807" s="8">
        <f t="shared" si="124"/>
        <v>16.25</v>
      </c>
      <c r="R807" s="8">
        <f t="shared" si="125"/>
        <v>22.5</v>
      </c>
      <c r="S807" s="8">
        <f t="shared" si="126"/>
        <v>16.25</v>
      </c>
      <c r="T807" s="8">
        <f t="shared" si="127"/>
        <v>18.75</v>
      </c>
      <c r="U807" s="7">
        <f t="shared" si="128"/>
        <v>18.333333333333332</v>
      </c>
      <c r="V807" s="7">
        <f t="shared" si="129"/>
        <v>18.4375</v>
      </c>
    </row>
    <row r="808" spans="1:22" ht="13.5" x14ac:dyDescent="0.25">
      <c r="A808" s="3">
        <f>RSI!A808</f>
        <v>43483</v>
      </c>
      <c r="B808" s="2">
        <f>RSI!B808</f>
        <v>1.6122000000000001</v>
      </c>
      <c r="C808" s="2">
        <f>RSI!I808</f>
        <v>52.054468595070944</v>
      </c>
      <c r="D808" s="2">
        <f>MACD!E808</f>
        <v>7.2091228471684587E-3</v>
      </c>
      <c r="E808" s="2">
        <f>MACD!F808</f>
        <v>-3.2108216406066238E-2</v>
      </c>
      <c r="F808" s="2">
        <f>'Moving Avg'!D808</f>
        <v>1.6311199999999999</v>
      </c>
      <c r="G808" s="2">
        <f>'Moving Avg'!F808</f>
        <v>1.6226949999999998</v>
      </c>
      <c r="H808" s="2">
        <f>'Moving Avg'!G808</f>
        <v>1.5570659999999998</v>
      </c>
      <c r="I808" s="2">
        <f>'Moving Avg'!H808</f>
        <v>1.577461500000001</v>
      </c>
      <c r="J808" s="5" t="str">
        <f>OBV!F808</f>
        <v>BEARISH</v>
      </c>
      <c r="K808" s="5" t="str">
        <f>OBV!G808</f>
        <v>WEAK</v>
      </c>
      <c r="L808" s="5" t="str">
        <f>OBV!H808</f>
        <v>CONFIRMED BEARISH</v>
      </c>
      <c r="M808" s="7">
        <f t="shared" si="120"/>
        <v>25</v>
      </c>
      <c r="N808" s="7">
        <f t="shared" si="121"/>
        <v>0</v>
      </c>
      <c r="O808" s="7">
        <f t="shared" si="122"/>
        <v>50</v>
      </c>
      <c r="P808" s="7">
        <f t="shared" si="123"/>
        <v>0</v>
      </c>
      <c r="Q808" s="8">
        <f t="shared" si="124"/>
        <v>16.25</v>
      </c>
      <c r="R808" s="8">
        <f t="shared" si="125"/>
        <v>22.5</v>
      </c>
      <c r="S808" s="8">
        <f t="shared" si="126"/>
        <v>16.25</v>
      </c>
      <c r="T808" s="8">
        <f t="shared" si="127"/>
        <v>18.75</v>
      </c>
      <c r="U808" s="7">
        <f t="shared" si="128"/>
        <v>18.333333333333332</v>
      </c>
      <c r="V808" s="7">
        <f t="shared" si="129"/>
        <v>18.4375</v>
      </c>
    </row>
    <row r="809" spans="1:22" ht="13.5" x14ac:dyDescent="0.25">
      <c r="A809" s="3">
        <f>RSI!A809</f>
        <v>43486</v>
      </c>
      <c r="B809" s="2">
        <f>RSI!B809</f>
        <v>1.6054999999999999</v>
      </c>
      <c r="C809" s="2">
        <f>RSI!I809</f>
        <v>50.139057543672187</v>
      </c>
      <c r="D809" s="2">
        <f>MACD!E809</f>
        <v>1.0169761550826717E-2</v>
      </c>
      <c r="E809" s="2">
        <f>MACD!F809</f>
        <v>-2.365262081468765E-2</v>
      </c>
      <c r="F809" s="2">
        <f>'Moving Avg'!D809</f>
        <v>1.6243799999999999</v>
      </c>
      <c r="G809" s="2">
        <f>'Moving Avg'!F809</f>
        <v>1.6270800000000001</v>
      </c>
      <c r="H809" s="2">
        <f>'Moving Avg'!G809</f>
        <v>1.558416</v>
      </c>
      <c r="I809" s="2">
        <f>'Moving Avg'!H809</f>
        <v>1.5774995000000009</v>
      </c>
      <c r="J809" s="5" t="str">
        <f>OBV!F809</f>
        <v>BEARISH</v>
      </c>
      <c r="K809" s="5" t="str">
        <f>OBV!G809</f>
        <v>WEAK</v>
      </c>
      <c r="L809" s="5" t="str">
        <f>OBV!H809</f>
        <v>CONFIRMED BEARISH</v>
      </c>
      <c r="M809" s="7">
        <f t="shared" si="120"/>
        <v>25</v>
      </c>
      <c r="N809" s="7">
        <f t="shared" si="121"/>
        <v>0</v>
      </c>
      <c r="O809" s="7">
        <f t="shared" si="122"/>
        <v>50</v>
      </c>
      <c r="P809" s="7">
        <f t="shared" si="123"/>
        <v>0</v>
      </c>
      <c r="Q809" s="8">
        <f t="shared" si="124"/>
        <v>16.25</v>
      </c>
      <c r="R809" s="8">
        <f t="shared" si="125"/>
        <v>22.5</v>
      </c>
      <c r="S809" s="8">
        <f t="shared" si="126"/>
        <v>16.25</v>
      </c>
      <c r="T809" s="8">
        <f t="shared" si="127"/>
        <v>18.75</v>
      </c>
      <c r="U809" s="7">
        <f t="shared" si="128"/>
        <v>18.333333333333332</v>
      </c>
      <c r="V809" s="7">
        <f t="shared" si="129"/>
        <v>18.4375</v>
      </c>
    </row>
    <row r="810" spans="1:22" ht="13.5" x14ac:dyDescent="0.25">
      <c r="A810" s="3">
        <f>RSI!A810</f>
        <v>43487</v>
      </c>
      <c r="B810" s="2">
        <f>RSI!B810</f>
        <v>1.6054999999999999</v>
      </c>
      <c r="C810" s="2">
        <f>RSI!I810</f>
        <v>50.139057543672187</v>
      </c>
      <c r="D810" s="2">
        <f>MACD!E810</f>
        <v>1.6834994021774685E-2</v>
      </c>
      <c r="E810" s="2">
        <f>MACD!F810</f>
        <v>-1.5555097847395186E-2</v>
      </c>
      <c r="F810" s="2">
        <f>'Moving Avg'!D810</f>
        <v>1.6176400000000002</v>
      </c>
      <c r="G810" s="2">
        <f>'Moving Avg'!F810</f>
        <v>1.6314649999999999</v>
      </c>
      <c r="H810" s="2">
        <f>'Moving Avg'!G810</f>
        <v>1.5597660000000002</v>
      </c>
      <c r="I810" s="2">
        <f>'Moving Avg'!H810</f>
        <v>1.5775375000000009</v>
      </c>
      <c r="J810" s="5" t="str">
        <f>OBV!F810</f>
        <v>BEARISH</v>
      </c>
      <c r="K810" s="5" t="str">
        <f>OBV!G810</f>
        <v>WEAK</v>
      </c>
      <c r="L810" s="5" t="str">
        <f>OBV!H810</f>
        <v>CONFIRMED BEARISH</v>
      </c>
      <c r="M810" s="7">
        <f t="shared" si="120"/>
        <v>25</v>
      </c>
      <c r="N810" s="7">
        <f t="shared" si="121"/>
        <v>0</v>
      </c>
      <c r="O810" s="7">
        <f t="shared" si="122"/>
        <v>50</v>
      </c>
      <c r="P810" s="7">
        <f t="shared" si="123"/>
        <v>0</v>
      </c>
      <c r="Q810" s="8">
        <f t="shared" si="124"/>
        <v>16.25</v>
      </c>
      <c r="R810" s="8">
        <f t="shared" si="125"/>
        <v>22.5</v>
      </c>
      <c r="S810" s="8">
        <f t="shared" si="126"/>
        <v>16.25</v>
      </c>
      <c r="T810" s="8">
        <f t="shared" si="127"/>
        <v>18.75</v>
      </c>
      <c r="U810" s="7">
        <f t="shared" si="128"/>
        <v>18.333333333333332</v>
      </c>
      <c r="V810" s="7">
        <f t="shared" si="129"/>
        <v>18.4375</v>
      </c>
    </row>
    <row r="811" spans="1:22" ht="13.5" x14ac:dyDescent="0.25">
      <c r="A811" s="3">
        <f>RSI!A811</f>
        <v>43488</v>
      </c>
      <c r="B811" s="2">
        <f>RSI!B811</f>
        <v>1.6054999999999999</v>
      </c>
      <c r="C811" s="2">
        <f>RSI!I811</f>
        <v>50.139057543672187</v>
      </c>
      <c r="D811" s="2">
        <f>MACD!E811</f>
        <v>2.1434421239505674E-2</v>
      </c>
      <c r="E811" s="2">
        <f>MACD!F811</f>
        <v>-8.1571940300150143E-3</v>
      </c>
      <c r="F811" s="2">
        <f>'Moving Avg'!D811</f>
        <v>1.6122399999999999</v>
      </c>
      <c r="G811" s="2">
        <f>'Moving Avg'!F811</f>
        <v>1.63585</v>
      </c>
      <c r="H811" s="2">
        <f>'Moving Avg'!G811</f>
        <v>1.5609800000000005</v>
      </c>
      <c r="I811" s="2">
        <f>'Moving Avg'!H811</f>
        <v>1.5776405000000011</v>
      </c>
      <c r="J811" s="5" t="str">
        <f>OBV!F811</f>
        <v>BEARISH</v>
      </c>
      <c r="K811" s="5" t="str">
        <f>OBV!G811</f>
        <v>WEAK</v>
      </c>
      <c r="L811" s="5" t="str">
        <f>OBV!H811</f>
        <v>CONFIRMED BEARISH</v>
      </c>
      <c r="M811" s="7">
        <f t="shared" si="120"/>
        <v>25</v>
      </c>
      <c r="N811" s="7">
        <f t="shared" si="121"/>
        <v>0</v>
      </c>
      <c r="O811" s="7">
        <f t="shared" si="122"/>
        <v>50</v>
      </c>
      <c r="P811" s="7">
        <f t="shared" si="123"/>
        <v>0</v>
      </c>
      <c r="Q811" s="8">
        <f t="shared" si="124"/>
        <v>16.25</v>
      </c>
      <c r="R811" s="8">
        <f t="shared" si="125"/>
        <v>22.5</v>
      </c>
      <c r="S811" s="8">
        <f t="shared" si="126"/>
        <v>16.25</v>
      </c>
      <c r="T811" s="8">
        <f t="shared" si="127"/>
        <v>18.75</v>
      </c>
      <c r="U811" s="7">
        <f t="shared" si="128"/>
        <v>18.333333333333332</v>
      </c>
      <c r="V811" s="7">
        <f t="shared" si="129"/>
        <v>18.4375</v>
      </c>
    </row>
    <row r="812" spans="1:22" ht="13.5" x14ac:dyDescent="0.25">
      <c r="A812" s="3">
        <f>RSI!A812</f>
        <v>43489</v>
      </c>
      <c r="B812" s="2">
        <f>RSI!B812</f>
        <v>1.6054999999999999</v>
      </c>
      <c r="C812" s="2">
        <f>RSI!I812</f>
        <v>50.139057543672187</v>
      </c>
      <c r="D812" s="2">
        <f>MACD!E812</f>
        <v>2.5331585911636756E-2</v>
      </c>
      <c r="E812" s="2">
        <f>MACD!F812</f>
        <v>-1.4594380416846596E-3</v>
      </c>
      <c r="F812" s="2">
        <f>'Moving Avg'!D812</f>
        <v>1.60684</v>
      </c>
      <c r="G812" s="2">
        <f>'Moving Avg'!F812</f>
        <v>1.6402349999999999</v>
      </c>
      <c r="H812" s="2">
        <f>'Moving Avg'!G812</f>
        <v>1.5621940000000003</v>
      </c>
      <c r="I812" s="2">
        <f>'Moving Avg'!H812</f>
        <v>1.577614000000001</v>
      </c>
      <c r="J812" s="5" t="str">
        <f>OBV!F812</f>
        <v>BEARISH</v>
      </c>
      <c r="K812" s="5" t="str">
        <f>OBV!G812</f>
        <v>WEAK</v>
      </c>
      <c r="L812" s="5" t="str">
        <f>OBV!H812</f>
        <v>CONFIRMED BEARISH</v>
      </c>
      <c r="M812" s="7">
        <f t="shared" si="120"/>
        <v>25</v>
      </c>
      <c r="N812" s="7">
        <f t="shared" si="121"/>
        <v>0</v>
      </c>
      <c r="O812" s="7">
        <f t="shared" si="122"/>
        <v>50</v>
      </c>
      <c r="P812" s="7">
        <f t="shared" si="123"/>
        <v>0</v>
      </c>
      <c r="Q812" s="8">
        <f t="shared" si="124"/>
        <v>16.25</v>
      </c>
      <c r="R812" s="8">
        <f t="shared" si="125"/>
        <v>22.5</v>
      </c>
      <c r="S812" s="8">
        <f t="shared" si="126"/>
        <v>16.25</v>
      </c>
      <c r="T812" s="8">
        <f t="shared" si="127"/>
        <v>18.75</v>
      </c>
      <c r="U812" s="7">
        <f t="shared" si="128"/>
        <v>18.333333333333332</v>
      </c>
      <c r="V812" s="7">
        <f t="shared" si="129"/>
        <v>18.4375</v>
      </c>
    </row>
    <row r="813" spans="1:22" ht="13.5" x14ac:dyDescent="0.25">
      <c r="A813" s="3">
        <f>RSI!A813</f>
        <v>43490</v>
      </c>
      <c r="B813" s="2">
        <f>RSI!B813</f>
        <v>1.6054999999999999</v>
      </c>
      <c r="C813" s="2">
        <f>RSI!I813</f>
        <v>50.139057543672187</v>
      </c>
      <c r="D813" s="2">
        <f>MACD!E813</f>
        <v>2.76033635218631E-2</v>
      </c>
      <c r="E813" s="2">
        <f>MACD!F813</f>
        <v>4.3531222710248927E-3</v>
      </c>
      <c r="F813" s="2">
        <f>'Moving Avg'!D813</f>
        <v>1.6054999999999999</v>
      </c>
      <c r="G813" s="2">
        <f>'Moving Avg'!F813</f>
        <v>1.6412450000000001</v>
      </c>
      <c r="H813" s="2">
        <f>'Moving Avg'!G813</f>
        <v>1.5635440000000005</v>
      </c>
      <c r="I813" s="2">
        <f>'Moving Avg'!H813</f>
        <v>1.577587500000001</v>
      </c>
      <c r="J813" s="5" t="str">
        <f>OBV!F813</f>
        <v>BEARISH</v>
      </c>
      <c r="K813" s="5" t="str">
        <f>OBV!G813</f>
        <v>WEAK</v>
      </c>
      <c r="L813" s="5" t="str">
        <f>OBV!H813</f>
        <v>CONFIRMED BEARISH</v>
      </c>
      <c r="M813" s="7">
        <f t="shared" si="120"/>
        <v>25</v>
      </c>
      <c r="N813" s="7">
        <f t="shared" si="121"/>
        <v>0</v>
      </c>
      <c r="O813" s="7">
        <f t="shared" si="122"/>
        <v>50</v>
      </c>
      <c r="P813" s="7">
        <f t="shared" si="123"/>
        <v>0</v>
      </c>
      <c r="Q813" s="8">
        <f t="shared" si="124"/>
        <v>16.25</v>
      </c>
      <c r="R813" s="8">
        <f t="shared" si="125"/>
        <v>22.5</v>
      </c>
      <c r="S813" s="8">
        <f t="shared" si="126"/>
        <v>16.25</v>
      </c>
      <c r="T813" s="8">
        <f t="shared" si="127"/>
        <v>18.75</v>
      </c>
      <c r="U813" s="7">
        <f t="shared" si="128"/>
        <v>18.333333333333332</v>
      </c>
      <c r="V813" s="7">
        <f t="shared" si="129"/>
        <v>18.4375</v>
      </c>
    </row>
    <row r="814" spans="1:22" ht="13.5" x14ac:dyDescent="0.25">
      <c r="A814" s="3">
        <f>RSI!A814</f>
        <v>43493</v>
      </c>
      <c r="B814" s="2">
        <f>RSI!B814</f>
        <v>1.6054999999999999</v>
      </c>
      <c r="C814" s="2">
        <f>RSI!I814</f>
        <v>50.13905754367218</v>
      </c>
      <c r="D814" s="2">
        <f>MACD!E814</f>
        <v>2.8484062635039331E-2</v>
      </c>
      <c r="E814" s="2">
        <f>MACD!F814</f>
        <v>9.1793103438277818E-3</v>
      </c>
      <c r="F814" s="2">
        <f>'Moving Avg'!D814</f>
        <v>1.6054999999999999</v>
      </c>
      <c r="G814" s="2">
        <f>'Moving Avg'!F814</f>
        <v>1.6395599999999999</v>
      </c>
      <c r="H814" s="2">
        <f>'Moving Avg'!G814</f>
        <v>1.5647580000000008</v>
      </c>
      <c r="I814" s="2">
        <f>'Moving Avg'!H814</f>
        <v>1.5775610000000009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  <c r="M814" s="7">
        <f t="shared" si="120"/>
        <v>25</v>
      </c>
      <c r="N814" s="7">
        <f t="shared" si="121"/>
        <v>0</v>
      </c>
      <c r="O814" s="7">
        <f t="shared" si="122"/>
        <v>50</v>
      </c>
      <c r="P814" s="7">
        <f t="shared" si="123"/>
        <v>33</v>
      </c>
      <c r="Q814" s="8">
        <f t="shared" si="124"/>
        <v>21.2</v>
      </c>
      <c r="R814" s="8">
        <f t="shared" si="125"/>
        <v>30.75</v>
      </c>
      <c r="S814" s="8">
        <f t="shared" si="126"/>
        <v>31.1</v>
      </c>
      <c r="T814" s="8">
        <f t="shared" si="127"/>
        <v>27</v>
      </c>
      <c r="U814" s="7">
        <f t="shared" si="128"/>
        <v>27.683333333333337</v>
      </c>
      <c r="V814" s="7">
        <f t="shared" si="129"/>
        <v>27.512500000000003</v>
      </c>
    </row>
    <row r="815" spans="1:22" ht="13.5" x14ac:dyDescent="0.25">
      <c r="A815" s="3">
        <f>RSI!A815</f>
        <v>43494</v>
      </c>
      <c r="B815" s="2">
        <f>RSI!B815</f>
        <v>1.6054999999999999</v>
      </c>
      <c r="C815" s="2">
        <f>RSI!I815</f>
        <v>50.13905754367218</v>
      </c>
      <c r="D815" s="2">
        <f>MACD!E815</f>
        <v>2.9233509944393443E-2</v>
      </c>
      <c r="E815" s="2">
        <f>MACD!F815</f>
        <v>1.3190150263940915E-2</v>
      </c>
      <c r="F815" s="2">
        <f>'Moving Avg'!D815</f>
        <v>1.6054999999999999</v>
      </c>
      <c r="G815" s="2">
        <f>'Moving Avg'!F815</f>
        <v>1.6372</v>
      </c>
      <c r="H815" s="2">
        <f>'Moving Avg'!G815</f>
        <v>1.565972000000001</v>
      </c>
      <c r="I815" s="2">
        <f>'Moving Avg'!H815</f>
        <v>1.5775345000000009</v>
      </c>
      <c r="J815" s="5" t="str">
        <f>OBV!F815</f>
        <v>NEUTRAL</v>
      </c>
      <c r="K815" s="5" t="str">
        <f>OBV!G815</f>
        <v>NEUTRAL</v>
      </c>
      <c r="L815" s="5" t="str">
        <f>OBV!H815</f>
        <v>NEUTRAL</v>
      </c>
      <c r="M815" s="7">
        <f t="shared" si="120"/>
        <v>25</v>
      </c>
      <c r="N815" s="7">
        <f t="shared" si="121"/>
        <v>0</v>
      </c>
      <c r="O815" s="7">
        <f t="shared" si="122"/>
        <v>50</v>
      </c>
      <c r="P815" s="7">
        <f t="shared" si="123"/>
        <v>33</v>
      </c>
      <c r="Q815" s="8">
        <f t="shared" si="124"/>
        <v>21.2</v>
      </c>
      <c r="R815" s="8">
        <f t="shared" si="125"/>
        <v>30.75</v>
      </c>
      <c r="S815" s="8">
        <f t="shared" si="126"/>
        <v>31.1</v>
      </c>
      <c r="T815" s="8">
        <f t="shared" si="127"/>
        <v>27</v>
      </c>
      <c r="U815" s="7">
        <f t="shared" si="128"/>
        <v>27.683333333333337</v>
      </c>
      <c r="V815" s="7">
        <f t="shared" si="129"/>
        <v>27.512500000000003</v>
      </c>
    </row>
    <row r="816" spans="1:22" ht="13.5" x14ac:dyDescent="0.25">
      <c r="A816" s="3">
        <f>RSI!A816</f>
        <v>43495</v>
      </c>
      <c r="B816" s="2">
        <f>RSI!B816</f>
        <v>1.6527000000000001</v>
      </c>
      <c r="C816" s="2">
        <f>RSI!I816</f>
        <v>65.265213768700846</v>
      </c>
      <c r="D816" s="2">
        <f>MACD!E816</f>
        <v>2.5344518406771765E-2</v>
      </c>
      <c r="E816" s="2">
        <f>MACD!F816</f>
        <v>1.5621023892507087E-2</v>
      </c>
      <c r="F816" s="2">
        <f>'Moving Avg'!D816</f>
        <v>1.61494</v>
      </c>
      <c r="G816" s="2">
        <f>'Moving Avg'!F816</f>
        <v>1.6341649999999999</v>
      </c>
      <c r="H816" s="2">
        <f>'Moving Avg'!G816</f>
        <v>1.5681300000000009</v>
      </c>
      <c r="I816" s="2">
        <f>'Moving Avg'!H816</f>
        <v>1.5779705000000013</v>
      </c>
      <c r="J816" s="5" t="str">
        <f>OBV!F816</f>
        <v>BULLISH</v>
      </c>
      <c r="K816" s="5" t="str">
        <f>OBV!G816</f>
        <v>STRONG</v>
      </c>
      <c r="L816" s="5" t="str">
        <f>OBV!H816</f>
        <v>CONFIRMED BULLISH</v>
      </c>
      <c r="M816" s="7">
        <f t="shared" si="120"/>
        <v>25</v>
      </c>
      <c r="N816" s="7">
        <f t="shared" si="121"/>
        <v>0</v>
      </c>
      <c r="O816" s="7">
        <f t="shared" si="122"/>
        <v>50</v>
      </c>
      <c r="P816" s="7">
        <f t="shared" si="123"/>
        <v>100</v>
      </c>
      <c r="Q816" s="8">
        <f t="shared" si="124"/>
        <v>31.25</v>
      </c>
      <c r="R816" s="8">
        <f t="shared" si="125"/>
        <v>47.5</v>
      </c>
      <c r="S816" s="8">
        <f t="shared" si="126"/>
        <v>61.25</v>
      </c>
      <c r="T816" s="8">
        <f t="shared" si="127"/>
        <v>43.75</v>
      </c>
      <c r="U816" s="7">
        <f t="shared" si="128"/>
        <v>46.666666666666664</v>
      </c>
      <c r="V816" s="7">
        <f t="shared" si="129"/>
        <v>45.9375</v>
      </c>
    </row>
    <row r="817" spans="1:22" ht="13.5" x14ac:dyDescent="0.25">
      <c r="A817" s="3">
        <f>RSI!A817</f>
        <v>43496</v>
      </c>
      <c r="B817" s="2">
        <f>RSI!B817</f>
        <v>1.6527000000000001</v>
      </c>
      <c r="C817" s="2">
        <f>RSI!I817</f>
        <v>65.265213768700846</v>
      </c>
      <c r="D817" s="2">
        <f>MACD!E817</f>
        <v>2.1778561864113311E-2</v>
      </c>
      <c r="E817" s="2">
        <f>MACD!F817</f>
        <v>1.6852531486828332E-2</v>
      </c>
      <c r="F817" s="2">
        <f>'Moving Avg'!D817</f>
        <v>1.6243799999999999</v>
      </c>
      <c r="G817" s="2">
        <f>'Moving Avg'!F817</f>
        <v>1.63113</v>
      </c>
      <c r="H817" s="2">
        <f>'Moving Avg'!G817</f>
        <v>1.570558000000001</v>
      </c>
      <c r="I817" s="2">
        <f>'Moving Avg'!H817</f>
        <v>1.5781475000000014</v>
      </c>
      <c r="J817" s="5" t="str">
        <f>OBV!F817</f>
        <v>BULLISH</v>
      </c>
      <c r="K817" s="5" t="str">
        <f>OBV!G817</f>
        <v>STRONG</v>
      </c>
      <c r="L817" s="5" t="str">
        <f>OBV!H817</f>
        <v>CONFIRMED BULLISH</v>
      </c>
      <c r="M817" s="7">
        <f t="shared" si="120"/>
        <v>25</v>
      </c>
      <c r="N817" s="7">
        <f t="shared" si="121"/>
        <v>0</v>
      </c>
      <c r="O817" s="7">
        <f t="shared" si="122"/>
        <v>50</v>
      </c>
      <c r="P817" s="7">
        <f t="shared" si="123"/>
        <v>100</v>
      </c>
      <c r="Q817" s="8">
        <f t="shared" si="124"/>
        <v>31.25</v>
      </c>
      <c r="R817" s="8">
        <f t="shared" si="125"/>
        <v>47.5</v>
      </c>
      <c r="S817" s="8">
        <f t="shared" si="126"/>
        <v>61.25</v>
      </c>
      <c r="T817" s="8">
        <f t="shared" si="127"/>
        <v>43.75</v>
      </c>
      <c r="U817" s="7">
        <f t="shared" si="128"/>
        <v>46.666666666666664</v>
      </c>
      <c r="V817" s="7">
        <f t="shared" si="129"/>
        <v>45.9375</v>
      </c>
    </row>
    <row r="818" spans="1:22" ht="13.5" x14ac:dyDescent="0.25">
      <c r="A818" s="3">
        <f>RSI!A818</f>
        <v>43497</v>
      </c>
      <c r="B818" s="2">
        <f>RSI!B818</f>
        <v>1.6527000000000001</v>
      </c>
      <c r="C818" s="2">
        <f>RSI!I818</f>
        <v>65.265213768700846</v>
      </c>
      <c r="D818" s="2">
        <f>MACD!E818</f>
        <v>1.5383256175545146E-2</v>
      </c>
      <c r="E818" s="2">
        <f>MACD!F818</f>
        <v>1.6558676424571695E-2</v>
      </c>
      <c r="F818" s="2">
        <f>'Moving Avg'!D818</f>
        <v>1.6338200000000001</v>
      </c>
      <c r="G818" s="2">
        <f>'Moving Avg'!F818</f>
        <v>1.6297799999999998</v>
      </c>
      <c r="H818" s="2">
        <f>'Moving Avg'!G818</f>
        <v>1.5729860000000009</v>
      </c>
      <c r="I818" s="2">
        <f>'Moving Avg'!H818</f>
        <v>1.5783570000000013</v>
      </c>
      <c r="J818" s="5" t="str">
        <f>OBV!F818</f>
        <v>BULLISH</v>
      </c>
      <c r="K818" s="5" t="str">
        <f>OBV!G818</f>
        <v>STRONG</v>
      </c>
      <c r="L818" s="5" t="str">
        <f>OBV!H818</f>
        <v>CONFIRMED BULLISH</v>
      </c>
      <c r="M818" s="7">
        <f t="shared" si="120"/>
        <v>25</v>
      </c>
      <c r="N818" s="7">
        <f t="shared" si="121"/>
        <v>45</v>
      </c>
      <c r="O818" s="7">
        <f t="shared" si="122"/>
        <v>50</v>
      </c>
      <c r="P818" s="7">
        <f t="shared" si="123"/>
        <v>100</v>
      </c>
      <c r="Q818" s="8">
        <f t="shared" si="124"/>
        <v>47</v>
      </c>
      <c r="R818" s="8">
        <f t="shared" si="125"/>
        <v>56.5</v>
      </c>
      <c r="S818" s="8">
        <f t="shared" si="126"/>
        <v>68</v>
      </c>
      <c r="T818" s="8">
        <f t="shared" si="127"/>
        <v>55</v>
      </c>
      <c r="U818" s="7">
        <f t="shared" si="128"/>
        <v>57.166666666666664</v>
      </c>
      <c r="V818" s="7">
        <f t="shared" si="129"/>
        <v>56.625</v>
      </c>
    </row>
    <row r="819" spans="1:22" ht="13.5" x14ac:dyDescent="0.25">
      <c r="A819" s="3">
        <f>RSI!A819</f>
        <v>43500</v>
      </c>
      <c r="B819" s="2">
        <f>RSI!B819</f>
        <v>1.6863999999999999</v>
      </c>
      <c r="C819" s="2">
        <f>RSI!I819</f>
        <v>72.661111597648599</v>
      </c>
      <c r="D819" s="2">
        <f>MACD!E819</f>
        <v>6.2087772893388848E-3</v>
      </c>
      <c r="E819" s="2">
        <f>MACD!F819</f>
        <v>1.4488696597525134E-2</v>
      </c>
      <c r="F819" s="2">
        <f>'Moving Avg'!D819</f>
        <v>1.65</v>
      </c>
      <c r="G819" s="2">
        <f>'Moving Avg'!F819</f>
        <v>1.6324749999999999</v>
      </c>
      <c r="H819" s="2">
        <f>'Moving Avg'!G819</f>
        <v>1.5763580000000008</v>
      </c>
      <c r="I819" s="2">
        <f>'Moving Avg'!H819</f>
        <v>1.5787025000000015</v>
      </c>
      <c r="J819" s="5" t="str">
        <f>OBV!F819</f>
        <v>BULLISH</v>
      </c>
      <c r="K819" s="5" t="str">
        <f>OBV!G819</f>
        <v>STRONG</v>
      </c>
      <c r="L819" s="5" t="str">
        <f>OBV!H819</f>
        <v>CONFIRMED BULLISH</v>
      </c>
      <c r="M819" s="7">
        <f t="shared" si="120"/>
        <v>0</v>
      </c>
      <c r="N819" s="7">
        <f t="shared" si="121"/>
        <v>45</v>
      </c>
      <c r="O819" s="7">
        <f t="shared" si="122"/>
        <v>50</v>
      </c>
      <c r="P819" s="7">
        <f t="shared" si="123"/>
        <v>100</v>
      </c>
      <c r="Q819" s="8">
        <f t="shared" si="124"/>
        <v>38.25</v>
      </c>
      <c r="R819" s="8">
        <f t="shared" si="125"/>
        <v>51.5</v>
      </c>
      <c r="S819" s="8">
        <f t="shared" si="126"/>
        <v>64.25</v>
      </c>
      <c r="T819" s="8">
        <f t="shared" si="127"/>
        <v>48.75</v>
      </c>
      <c r="U819" s="7">
        <f t="shared" si="128"/>
        <v>51.333333333333336</v>
      </c>
      <c r="V819" s="7">
        <f t="shared" si="129"/>
        <v>50.6875</v>
      </c>
    </row>
    <row r="820" spans="1:22" ht="13.5" x14ac:dyDescent="0.25">
      <c r="A820" s="3">
        <f>RSI!A820</f>
        <v>43501</v>
      </c>
      <c r="B820" s="2">
        <f>RSI!B820</f>
        <v>1.6863999999999999</v>
      </c>
      <c r="C820" s="2">
        <f>RSI!I820</f>
        <v>72.661111597648599</v>
      </c>
      <c r="D820" s="2">
        <f>MACD!E820</f>
        <v>-1.9718973626956515E-3</v>
      </c>
      <c r="E820" s="2">
        <f>MACD!F820</f>
        <v>1.1196577805480978E-2</v>
      </c>
      <c r="F820" s="2">
        <f>'Moving Avg'!D820</f>
        <v>1.66618</v>
      </c>
      <c r="G820" s="2">
        <f>'Moving Avg'!F820</f>
        <v>1.6338199999999996</v>
      </c>
      <c r="H820" s="2">
        <f>'Moving Avg'!G820</f>
        <v>1.579730000000001</v>
      </c>
      <c r="I820" s="2">
        <f>'Moving Avg'!H820</f>
        <v>1.5790480000000013</v>
      </c>
      <c r="J820" s="5" t="str">
        <f>OBV!F820</f>
        <v>BULLISH</v>
      </c>
      <c r="K820" s="5" t="str">
        <f>OBV!G820</f>
        <v>STRONG</v>
      </c>
      <c r="L820" s="5" t="str">
        <f>OBV!H820</f>
        <v>CONFIRMED BULLISH</v>
      </c>
      <c r="M820" s="7">
        <f t="shared" si="120"/>
        <v>0</v>
      </c>
      <c r="N820" s="7">
        <f t="shared" si="121"/>
        <v>45</v>
      </c>
      <c r="O820" s="7">
        <f t="shared" si="122"/>
        <v>50</v>
      </c>
      <c r="P820" s="7">
        <f t="shared" si="123"/>
        <v>100</v>
      </c>
      <c r="Q820" s="8">
        <f t="shared" si="124"/>
        <v>38.25</v>
      </c>
      <c r="R820" s="8">
        <f t="shared" si="125"/>
        <v>51.5</v>
      </c>
      <c r="S820" s="8">
        <f t="shared" si="126"/>
        <v>64.25</v>
      </c>
      <c r="T820" s="8">
        <f t="shared" si="127"/>
        <v>48.75</v>
      </c>
      <c r="U820" s="7">
        <f t="shared" si="128"/>
        <v>51.333333333333336</v>
      </c>
      <c r="V820" s="7">
        <f t="shared" si="129"/>
        <v>50.6875</v>
      </c>
    </row>
    <row r="821" spans="1:22" ht="13.5" x14ac:dyDescent="0.25">
      <c r="A821" s="3">
        <f>RSI!A821</f>
        <v>43502</v>
      </c>
      <c r="B821" s="2">
        <f>RSI!B821</f>
        <v>1.6863999999999999</v>
      </c>
      <c r="C821" s="2">
        <f>RSI!I821</f>
        <v>72.661111597648613</v>
      </c>
      <c r="D821" s="2">
        <f>MACD!E821</f>
        <v>-9.2807234021792251E-3</v>
      </c>
      <c r="E821" s="2">
        <f>MACD!F821</f>
        <v>7.1011175639489367E-3</v>
      </c>
      <c r="F821" s="2">
        <f>'Moving Avg'!D821</f>
        <v>1.67292</v>
      </c>
      <c r="G821" s="2">
        <f>'Moving Avg'!F821</f>
        <v>1.6355049999999995</v>
      </c>
      <c r="H821" s="2">
        <f>'Moving Avg'!G821</f>
        <v>1.583776000000001</v>
      </c>
      <c r="I821" s="2">
        <f>'Moving Avg'!H821</f>
        <v>1.5793935000000017</v>
      </c>
      <c r="J821" s="5" t="str">
        <f>OBV!F821</f>
        <v>BULLISH</v>
      </c>
      <c r="K821" s="5" t="str">
        <f>OBV!G821</f>
        <v>NEUTRAL</v>
      </c>
      <c r="L821" s="5" t="str">
        <f>OBV!H821</f>
        <v>CONFIRMED BULLISH</v>
      </c>
      <c r="M821" s="7">
        <f t="shared" si="120"/>
        <v>0</v>
      </c>
      <c r="N821" s="7">
        <f t="shared" si="121"/>
        <v>45</v>
      </c>
      <c r="O821" s="7">
        <f t="shared" si="122"/>
        <v>50</v>
      </c>
      <c r="P821" s="7">
        <f t="shared" si="123"/>
        <v>83.5</v>
      </c>
      <c r="Q821" s="8">
        <f t="shared" si="124"/>
        <v>35.774999999999999</v>
      </c>
      <c r="R821" s="8">
        <f t="shared" si="125"/>
        <v>47.375</v>
      </c>
      <c r="S821" s="8">
        <f t="shared" si="126"/>
        <v>56.825000000000003</v>
      </c>
      <c r="T821" s="8">
        <f t="shared" si="127"/>
        <v>44.625</v>
      </c>
      <c r="U821" s="7">
        <f t="shared" si="128"/>
        <v>46.658333333333339</v>
      </c>
      <c r="V821" s="7">
        <f t="shared" si="129"/>
        <v>46.150000000000006</v>
      </c>
    </row>
    <row r="822" spans="1:22" ht="13.5" x14ac:dyDescent="0.25">
      <c r="A822" s="3">
        <f>RSI!A822</f>
        <v>43503</v>
      </c>
      <c r="B822" s="2">
        <f>RSI!B822</f>
        <v>1.6863999999999999</v>
      </c>
      <c r="C822" s="2">
        <f>RSI!I822</f>
        <v>72.661111597648613</v>
      </c>
      <c r="D822" s="2">
        <f>MACD!E822</f>
        <v>-1.5823185702034337E-2</v>
      </c>
      <c r="E822" s="2">
        <f>MACD!F822</f>
        <v>2.5162569107522819E-3</v>
      </c>
      <c r="F822" s="2">
        <f>'Moving Avg'!D822</f>
        <v>1.6796599999999997</v>
      </c>
      <c r="G822" s="2">
        <f>'Moving Avg'!F822</f>
        <v>1.6371899999999997</v>
      </c>
      <c r="H822" s="2">
        <f>'Moving Avg'!G822</f>
        <v>1.587822000000001</v>
      </c>
      <c r="I822" s="2">
        <f>'Moving Avg'!H822</f>
        <v>1.5797390000000016</v>
      </c>
      <c r="J822" s="5" t="str">
        <f>OBV!F822</f>
        <v>BULLISH</v>
      </c>
      <c r="K822" s="5" t="str">
        <f>OBV!G822</f>
        <v>NEUTRAL</v>
      </c>
      <c r="L822" s="5" t="str">
        <f>OBV!H822</f>
        <v>CONFIRMED BULLISH</v>
      </c>
      <c r="M822" s="7">
        <f t="shared" si="120"/>
        <v>0</v>
      </c>
      <c r="N822" s="7">
        <f t="shared" si="121"/>
        <v>45</v>
      </c>
      <c r="O822" s="7">
        <f t="shared" si="122"/>
        <v>50</v>
      </c>
      <c r="P822" s="7">
        <f t="shared" si="123"/>
        <v>83.5</v>
      </c>
      <c r="Q822" s="8">
        <f t="shared" si="124"/>
        <v>35.774999999999999</v>
      </c>
      <c r="R822" s="8">
        <f t="shared" si="125"/>
        <v>47.375</v>
      </c>
      <c r="S822" s="8">
        <f t="shared" si="126"/>
        <v>56.825000000000003</v>
      </c>
      <c r="T822" s="8">
        <f t="shared" si="127"/>
        <v>44.625</v>
      </c>
      <c r="U822" s="7">
        <f t="shared" si="128"/>
        <v>46.658333333333339</v>
      </c>
      <c r="V822" s="7">
        <f t="shared" si="129"/>
        <v>46.150000000000006</v>
      </c>
    </row>
    <row r="823" spans="1:22" ht="13.5" x14ac:dyDescent="0.25">
      <c r="A823" s="3">
        <f>RSI!A823</f>
        <v>43504</v>
      </c>
      <c r="B823" s="2">
        <f>RSI!B823</f>
        <v>1.6863999999999999</v>
      </c>
      <c r="C823" s="2">
        <f>RSI!I823</f>
        <v>72.661111597648613</v>
      </c>
      <c r="D823" s="2">
        <f>MACD!E823</f>
        <v>-2.1690662595630128E-2</v>
      </c>
      <c r="E823" s="2">
        <f>MACD!F823</f>
        <v>-2.3251269905242003E-3</v>
      </c>
      <c r="F823" s="2">
        <f>'Moving Avg'!D823</f>
        <v>1.6863999999999997</v>
      </c>
      <c r="G823" s="2">
        <f>'Moving Avg'!F823</f>
        <v>1.6392099999999996</v>
      </c>
      <c r="H823" s="2">
        <f>'Moving Avg'!G823</f>
        <v>1.5918680000000009</v>
      </c>
      <c r="I823" s="2">
        <f>'Moving Avg'!H823</f>
        <v>1.5800845000000019</v>
      </c>
      <c r="J823" s="5" t="str">
        <f>OBV!F823</f>
        <v>BULLISH</v>
      </c>
      <c r="K823" s="5" t="str">
        <f>OBV!G823</f>
        <v>NEUTRAL</v>
      </c>
      <c r="L823" s="5" t="str">
        <f>OBV!H823</f>
        <v>CONFIRMED BULLISH</v>
      </c>
      <c r="M823" s="7">
        <f t="shared" si="120"/>
        <v>0</v>
      </c>
      <c r="N823" s="7">
        <f t="shared" si="121"/>
        <v>45</v>
      </c>
      <c r="O823" s="7">
        <f t="shared" si="122"/>
        <v>50</v>
      </c>
      <c r="P823" s="7">
        <f t="shared" si="123"/>
        <v>83.5</v>
      </c>
      <c r="Q823" s="8">
        <f t="shared" si="124"/>
        <v>35.774999999999999</v>
      </c>
      <c r="R823" s="8">
        <f t="shared" si="125"/>
        <v>47.375</v>
      </c>
      <c r="S823" s="8">
        <f t="shared" si="126"/>
        <v>56.825000000000003</v>
      </c>
      <c r="T823" s="8">
        <f t="shared" si="127"/>
        <v>44.625</v>
      </c>
      <c r="U823" s="7">
        <f t="shared" si="128"/>
        <v>46.658333333333339</v>
      </c>
      <c r="V823" s="7">
        <f t="shared" si="129"/>
        <v>46.150000000000006</v>
      </c>
    </row>
    <row r="824" spans="1:22" ht="13.5" x14ac:dyDescent="0.25">
      <c r="A824" s="3">
        <f>RSI!A824</f>
        <v>43507</v>
      </c>
      <c r="B824" s="2">
        <f>RSI!B824</f>
        <v>1.6863999999999999</v>
      </c>
      <c r="C824" s="2">
        <f>RSI!I824</f>
        <v>72.661111597648613</v>
      </c>
      <c r="D824" s="2">
        <f>MACD!E824</f>
        <v>-2.6962438935676625E-2</v>
      </c>
      <c r="E824" s="2">
        <f>MACD!F824</f>
        <v>-7.2525893795546857E-3</v>
      </c>
      <c r="F824" s="2">
        <f>'Moving Avg'!D824</f>
        <v>1.6863999999999997</v>
      </c>
      <c r="G824" s="2">
        <f>'Moving Avg'!F824</f>
        <v>1.6415699999999993</v>
      </c>
      <c r="H824" s="2">
        <f>'Moving Avg'!G824</f>
        <v>1.5959140000000007</v>
      </c>
      <c r="I824" s="2">
        <f>'Moving Avg'!H824</f>
        <v>1.5804945000000015</v>
      </c>
      <c r="J824" s="5" t="str">
        <f>OBV!F824</f>
        <v>NEUTRAL</v>
      </c>
      <c r="K824" s="5" t="str">
        <f>OBV!G824</f>
        <v>NEUTRAL</v>
      </c>
      <c r="L824" s="5" t="str">
        <f>OBV!H824</f>
        <v>NEUTRAL</v>
      </c>
      <c r="M824" s="7">
        <f t="shared" si="120"/>
        <v>0</v>
      </c>
      <c r="N824" s="7">
        <f t="shared" si="121"/>
        <v>45</v>
      </c>
      <c r="O824" s="7">
        <f t="shared" si="122"/>
        <v>50</v>
      </c>
      <c r="P824" s="7">
        <f t="shared" si="123"/>
        <v>33</v>
      </c>
      <c r="Q824" s="8">
        <f t="shared" si="124"/>
        <v>28.2</v>
      </c>
      <c r="R824" s="8">
        <f t="shared" si="125"/>
        <v>34.75</v>
      </c>
      <c r="S824" s="8">
        <f t="shared" si="126"/>
        <v>34.1</v>
      </c>
      <c r="T824" s="8">
        <f t="shared" si="127"/>
        <v>32</v>
      </c>
      <c r="U824" s="7">
        <f t="shared" si="128"/>
        <v>32.35</v>
      </c>
      <c r="V824" s="7">
        <f t="shared" si="129"/>
        <v>32.262500000000003</v>
      </c>
    </row>
    <row r="825" spans="1:22" ht="13.5" x14ac:dyDescent="0.25">
      <c r="A825" s="3">
        <f>RSI!A825</f>
        <v>43508</v>
      </c>
      <c r="B825" s="2">
        <f>RSI!B825</f>
        <v>1.6392</v>
      </c>
      <c r="C825" s="2">
        <f>RSI!I825</f>
        <v>49.591013013521923</v>
      </c>
      <c r="D825" s="2">
        <f>MACD!E825</f>
        <v>-2.821112479826926E-2</v>
      </c>
      <c r="E825" s="2">
        <f>MACD!F825</f>
        <v>-1.1444296463297601E-2</v>
      </c>
      <c r="F825" s="2">
        <f>'Moving Avg'!D825</f>
        <v>1.67696</v>
      </c>
      <c r="G825" s="2">
        <f>'Moving Avg'!F825</f>
        <v>1.6415699999999993</v>
      </c>
      <c r="H825" s="2">
        <f>'Moving Avg'!G825</f>
        <v>1.598342000000001</v>
      </c>
      <c r="I825" s="2">
        <f>'Moving Avg'!H825</f>
        <v>1.5807010000000017</v>
      </c>
      <c r="J825" s="5" t="str">
        <f>OBV!F825</f>
        <v>BEARISH</v>
      </c>
      <c r="K825" s="5" t="str">
        <f>OBV!G825</f>
        <v>NEUTRAL</v>
      </c>
      <c r="L825" s="5" t="str">
        <f>OBV!H825</f>
        <v>CONFIRMED BEARISH</v>
      </c>
      <c r="M825" s="7">
        <f t="shared" si="120"/>
        <v>25</v>
      </c>
      <c r="N825" s="7">
        <f t="shared" si="121"/>
        <v>45</v>
      </c>
      <c r="O825" s="7">
        <f t="shared" si="122"/>
        <v>50</v>
      </c>
      <c r="P825" s="7">
        <f t="shared" si="123"/>
        <v>16.5</v>
      </c>
      <c r="Q825" s="8">
        <f t="shared" si="124"/>
        <v>34.475000000000001</v>
      </c>
      <c r="R825" s="8">
        <f t="shared" si="125"/>
        <v>35.625</v>
      </c>
      <c r="S825" s="8">
        <f t="shared" si="126"/>
        <v>30.425000000000001</v>
      </c>
      <c r="T825" s="8">
        <f t="shared" si="127"/>
        <v>34.125</v>
      </c>
      <c r="U825" s="7">
        <f t="shared" si="128"/>
        <v>33.508333333333333</v>
      </c>
      <c r="V825" s="7">
        <f t="shared" si="129"/>
        <v>33.662499999999994</v>
      </c>
    </row>
    <row r="826" spans="1:22" ht="13.5" x14ac:dyDescent="0.25">
      <c r="A826" s="3">
        <f>RSI!A826</f>
        <v>43509</v>
      </c>
      <c r="B826" s="2">
        <f>RSI!B826</f>
        <v>1.6392</v>
      </c>
      <c r="C826" s="2">
        <f>RSI!I826</f>
        <v>49.591013013521923</v>
      </c>
      <c r="D826" s="2">
        <f>MACD!E826</f>
        <v>-2.1990452755591194E-2</v>
      </c>
      <c r="E826" s="2">
        <f>MACD!F826</f>
        <v>-1.3553527721756321E-2</v>
      </c>
      <c r="F826" s="2">
        <f>'Moving Avg'!D826</f>
        <v>1.6675200000000001</v>
      </c>
      <c r="G826" s="2">
        <f>'Moving Avg'!F826</f>
        <v>1.6419049999999995</v>
      </c>
      <c r="H826" s="2">
        <f>'Moving Avg'!G826</f>
        <v>1.6007700000000011</v>
      </c>
      <c r="I826" s="2">
        <f>'Moving Avg'!H826</f>
        <v>1.5809075000000015</v>
      </c>
      <c r="J826" s="5" t="str">
        <f>OBV!F826</f>
        <v>BEARISH</v>
      </c>
      <c r="K826" s="5" t="str">
        <f>OBV!G826</f>
        <v>NEUTRAL</v>
      </c>
      <c r="L826" s="5" t="str">
        <f>OBV!H826</f>
        <v>CONFIRMED BEARISH</v>
      </c>
      <c r="M826" s="7">
        <f t="shared" si="120"/>
        <v>25</v>
      </c>
      <c r="N826" s="7">
        <f t="shared" si="121"/>
        <v>45</v>
      </c>
      <c r="O826" s="7">
        <f t="shared" si="122"/>
        <v>50</v>
      </c>
      <c r="P826" s="7">
        <f t="shared" si="123"/>
        <v>16.5</v>
      </c>
      <c r="Q826" s="8">
        <f t="shared" si="124"/>
        <v>34.475000000000001</v>
      </c>
      <c r="R826" s="8">
        <f t="shared" si="125"/>
        <v>35.625</v>
      </c>
      <c r="S826" s="8">
        <f t="shared" si="126"/>
        <v>30.425000000000001</v>
      </c>
      <c r="T826" s="8">
        <f t="shared" si="127"/>
        <v>34.125</v>
      </c>
      <c r="U826" s="7">
        <f t="shared" si="128"/>
        <v>33.508333333333333</v>
      </c>
      <c r="V826" s="7">
        <f t="shared" si="129"/>
        <v>33.662499999999994</v>
      </c>
    </row>
    <row r="827" spans="1:22" ht="13.5" x14ac:dyDescent="0.25">
      <c r="A827" s="3">
        <f>RSI!A827</f>
        <v>43510</v>
      </c>
      <c r="B827" s="2">
        <f>RSI!B827</f>
        <v>1.6392</v>
      </c>
      <c r="C827" s="2">
        <f>RSI!I827</f>
        <v>49.591013013521923</v>
      </c>
      <c r="D827" s="2">
        <f>MACD!E827</f>
        <v>-1.6712257249155815E-2</v>
      </c>
      <c r="E827" s="2">
        <f>MACD!F827</f>
        <v>-1.4185273627236221E-2</v>
      </c>
      <c r="F827" s="2">
        <f>'Moving Avg'!D827</f>
        <v>1.65808</v>
      </c>
      <c r="G827" s="2">
        <f>'Moving Avg'!F827</f>
        <v>1.6422399999999997</v>
      </c>
      <c r="H827" s="2">
        <f>'Moving Avg'!G827</f>
        <v>1.6036020000000013</v>
      </c>
      <c r="I827" s="2">
        <f>'Moving Avg'!H827</f>
        <v>1.5813405000000014</v>
      </c>
      <c r="J827" s="5" t="str">
        <f>OBV!F827</f>
        <v>BEARISH</v>
      </c>
      <c r="K827" s="5" t="str">
        <f>OBV!G827</f>
        <v>NEUTRAL</v>
      </c>
      <c r="L827" s="5" t="str">
        <f>OBV!H827</f>
        <v>CONFIRMED BEARISH</v>
      </c>
      <c r="M827" s="7">
        <f t="shared" si="120"/>
        <v>25</v>
      </c>
      <c r="N827" s="7">
        <f t="shared" si="121"/>
        <v>45</v>
      </c>
      <c r="O827" s="7">
        <f t="shared" si="122"/>
        <v>50</v>
      </c>
      <c r="P827" s="7">
        <f t="shared" si="123"/>
        <v>16.5</v>
      </c>
      <c r="Q827" s="8">
        <f t="shared" si="124"/>
        <v>34.475000000000001</v>
      </c>
      <c r="R827" s="8">
        <f t="shared" si="125"/>
        <v>35.625</v>
      </c>
      <c r="S827" s="8">
        <f t="shared" si="126"/>
        <v>30.425000000000001</v>
      </c>
      <c r="T827" s="8">
        <f t="shared" si="127"/>
        <v>34.125</v>
      </c>
      <c r="U827" s="7">
        <f t="shared" si="128"/>
        <v>33.508333333333333</v>
      </c>
      <c r="V827" s="7">
        <f t="shared" si="129"/>
        <v>33.662499999999994</v>
      </c>
    </row>
    <row r="828" spans="1:22" ht="13.5" x14ac:dyDescent="0.25">
      <c r="A828" s="3">
        <f>RSI!A828</f>
        <v>43511</v>
      </c>
      <c r="B828" s="2">
        <f>RSI!B828</f>
        <v>1.6863999999999999</v>
      </c>
      <c r="C828" s="2">
        <f>RSI!I828</f>
        <v>63.904714227384588</v>
      </c>
      <c r="D828" s="2">
        <f>MACD!E828</f>
        <v>-1.5728915957798462E-2</v>
      </c>
      <c r="E828" s="2">
        <f>MACD!F828</f>
        <v>-1.449400209334867E-2</v>
      </c>
      <c r="F828" s="2">
        <f>'Moving Avg'!D828</f>
        <v>1.6580799999999996</v>
      </c>
      <c r="G828" s="2">
        <f>'Moving Avg'!F828</f>
        <v>1.6459499999999996</v>
      </c>
      <c r="H828" s="2">
        <f>'Moving Avg'!G828</f>
        <v>1.6073780000000013</v>
      </c>
      <c r="I828" s="2">
        <f>'Moving Avg'!H828</f>
        <v>1.5818480000000015</v>
      </c>
      <c r="J828" s="5" t="str">
        <f>OBV!F828</f>
        <v>BEARISH</v>
      </c>
      <c r="K828" s="5" t="str">
        <f>OBV!G828</f>
        <v>NEUTRAL</v>
      </c>
      <c r="L828" s="5" t="str">
        <f>OBV!H828</f>
        <v>NEUTRAL</v>
      </c>
      <c r="M828" s="7">
        <f t="shared" si="120"/>
        <v>25</v>
      </c>
      <c r="N828" s="7">
        <f t="shared" si="121"/>
        <v>45</v>
      </c>
      <c r="O828" s="7">
        <f t="shared" si="122"/>
        <v>50</v>
      </c>
      <c r="P828" s="7">
        <f t="shared" si="123"/>
        <v>16.5</v>
      </c>
      <c r="Q828" s="8">
        <f t="shared" si="124"/>
        <v>34.475000000000001</v>
      </c>
      <c r="R828" s="8">
        <f t="shared" si="125"/>
        <v>35.625</v>
      </c>
      <c r="S828" s="8">
        <f t="shared" si="126"/>
        <v>30.425000000000001</v>
      </c>
      <c r="T828" s="8">
        <f t="shared" si="127"/>
        <v>34.125</v>
      </c>
      <c r="U828" s="7">
        <f t="shared" si="128"/>
        <v>33.508333333333333</v>
      </c>
      <c r="V828" s="7">
        <f t="shared" si="129"/>
        <v>33.662499999999994</v>
      </c>
    </row>
    <row r="829" spans="1:22" ht="13.5" x14ac:dyDescent="0.25">
      <c r="A829" s="3">
        <f>RSI!A829</f>
        <v>43514</v>
      </c>
      <c r="B829" s="2">
        <f>RSI!B829</f>
        <v>1.6863999999999999</v>
      </c>
      <c r="C829" s="2">
        <f>RSI!I829</f>
        <v>63.904714227384588</v>
      </c>
      <c r="D829" s="2">
        <f>MACD!E829</f>
        <v>-9.9786751630563941E-3</v>
      </c>
      <c r="E829" s="2">
        <f>MACD!F829</f>
        <v>-1.3590936707290216E-2</v>
      </c>
      <c r="F829" s="2">
        <f>'Moving Avg'!D829</f>
        <v>1.65808</v>
      </c>
      <c r="G829" s="2">
        <f>'Moving Avg'!F829</f>
        <v>1.6499949999999994</v>
      </c>
      <c r="H829" s="2">
        <f>'Moving Avg'!G829</f>
        <v>1.6111540000000013</v>
      </c>
      <c r="I829" s="2">
        <f>'Moving Avg'!H829</f>
        <v>1.5823555000000011</v>
      </c>
      <c r="J829" s="5" t="str">
        <f>OBV!F829</f>
        <v>BEARISH</v>
      </c>
      <c r="K829" s="5" t="str">
        <f>OBV!G829</f>
        <v>NEUTRAL</v>
      </c>
      <c r="L829" s="5" t="str">
        <f>OBV!H829</f>
        <v>NEUTRAL</v>
      </c>
      <c r="M829" s="7">
        <f t="shared" si="120"/>
        <v>25</v>
      </c>
      <c r="N829" s="7">
        <f t="shared" si="121"/>
        <v>0</v>
      </c>
      <c r="O829" s="7">
        <f t="shared" si="122"/>
        <v>50</v>
      </c>
      <c r="P829" s="7">
        <f t="shared" si="123"/>
        <v>16.5</v>
      </c>
      <c r="Q829" s="8">
        <f t="shared" si="124"/>
        <v>18.725000000000001</v>
      </c>
      <c r="R829" s="8">
        <f t="shared" si="125"/>
        <v>26.625</v>
      </c>
      <c r="S829" s="8">
        <f t="shared" si="126"/>
        <v>23.675000000000001</v>
      </c>
      <c r="T829" s="8">
        <f t="shared" si="127"/>
        <v>22.875</v>
      </c>
      <c r="U829" s="7">
        <f t="shared" si="128"/>
        <v>23.008333333333336</v>
      </c>
      <c r="V829" s="7">
        <f t="shared" si="129"/>
        <v>22.975000000000001</v>
      </c>
    </row>
    <row r="830" spans="1:22" ht="13.5" x14ac:dyDescent="0.25">
      <c r="A830" s="3">
        <f>RSI!A830</f>
        <v>43515</v>
      </c>
      <c r="B830" s="2">
        <f>RSI!B830</f>
        <v>1.6863999999999999</v>
      </c>
      <c r="C830" s="2">
        <f>RSI!I830</f>
        <v>63.904714227384588</v>
      </c>
      <c r="D830" s="2">
        <f>MACD!E830</f>
        <v>-5.359783655346062E-3</v>
      </c>
      <c r="E830" s="2">
        <f>MACD!F830</f>
        <v>-1.1944706096901386E-2</v>
      </c>
      <c r="F830" s="2">
        <f>'Moving Avg'!D830</f>
        <v>1.6675200000000001</v>
      </c>
      <c r="G830" s="2">
        <f>'Moving Avg'!F830</f>
        <v>1.6540399999999995</v>
      </c>
      <c r="H830" s="2">
        <f>'Moving Avg'!G830</f>
        <v>1.6149300000000013</v>
      </c>
      <c r="I830" s="2">
        <f>'Moving Avg'!H830</f>
        <v>1.5828630000000006</v>
      </c>
      <c r="J830" s="5" t="str">
        <f>OBV!F830</f>
        <v>BULLISH</v>
      </c>
      <c r="K830" s="5" t="str">
        <f>OBV!G830</f>
        <v>NEUTRAL</v>
      </c>
      <c r="L830" s="5" t="str">
        <f>OBV!H830</f>
        <v>CONFIRMED BULLISH</v>
      </c>
      <c r="M830" s="7">
        <f t="shared" si="120"/>
        <v>25</v>
      </c>
      <c r="N830" s="7">
        <f t="shared" si="121"/>
        <v>0</v>
      </c>
      <c r="O830" s="7">
        <f t="shared" si="122"/>
        <v>50</v>
      </c>
      <c r="P830" s="7">
        <f t="shared" si="123"/>
        <v>83.5</v>
      </c>
      <c r="Q830" s="8">
        <f t="shared" si="124"/>
        <v>28.774999999999999</v>
      </c>
      <c r="R830" s="8">
        <f t="shared" si="125"/>
        <v>43.375</v>
      </c>
      <c r="S830" s="8">
        <f t="shared" si="126"/>
        <v>53.825000000000003</v>
      </c>
      <c r="T830" s="8">
        <f t="shared" si="127"/>
        <v>39.625</v>
      </c>
      <c r="U830" s="7">
        <f t="shared" si="128"/>
        <v>41.991666666666667</v>
      </c>
      <c r="V830" s="7">
        <f t="shared" si="129"/>
        <v>41.400000000000006</v>
      </c>
    </row>
    <row r="831" spans="1:22" ht="13.5" x14ac:dyDescent="0.25">
      <c r="A831" s="3">
        <f>RSI!A831</f>
        <v>43516</v>
      </c>
      <c r="B831" s="2">
        <f>RSI!B831</f>
        <v>1.6797</v>
      </c>
      <c r="C831" s="2">
        <f>RSI!I831</f>
        <v>60.841813089324653</v>
      </c>
      <c r="D831" s="2">
        <f>MACD!E831</f>
        <v>-1.1836175606403376E-3</v>
      </c>
      <c r="E831" s="2">
        <f>MACD!F831</f>
        <v>-9.792488389649176E-3</v>
      </c>
      <c r="F831" s="2">
        <f>'Moving Avg'!D831</f>
        <v>1.6756199999999999</v>
      </c>
      <c r="G831" s="2">
        <f>'Moving Avg'!F831</f>
        <v>1.6577499999999994</v>
      </c>
      <c r="H831" s="2">
        <f>'Moving Avg'!G831</f>
        <v>1.618572000000001</v>
      </c>
      <c r="I831" s="2">
        <f>'Moving Avg'!H831</f>
        <v>1.5833370000000009</v>
      </c>
      <c r="J831" s="5" t="str">
        <f>OBV!F831</f>
        <v>BEARISH</v>
      </c>
      <c r="K831" s="5" t="str">
        <f>OBV!G831</f>
        <v>NEUTRAL</v>
      </c>
      <c r="L831" s="5" t="str">
        <f>OBV!H831</f>
        <v>BEARISH DIVERGENCE</v>
      </c>
      <c r="M831" s="7">
        <f t="shared" si="120"/>
        <v>25</v>
      </c>
      <c r="N831" s="7">
        <f t="shared" si="121"/>
        <v>0</v>
      </c>
      <c r="O831" s="7">
        <f t="shared" si="122"/>
        <v>50</v>
      </c>
      <c r="P831" s="7">
        <f t="shared" si="123"/>
        <v>16.5</v>
      </c>
      <c r="Q831" s="8">
        <f t="shared" si="124"/>
        <v>18.725000000000001</v>
      </c>
      <c r="R831" s="8">
        <f t="shared" si="125"/>
        <v>26.625</v>
      </c>
      <c r="S831" s="8">
        <f t="shared" si="126"/>
        <v>23.675000000000001</v>
      </c>
      <c r="T831" s="8">
        <f t="shared" si="127"/>
        <v>22.875</v>
      </c>
      <c r="U831" s="7">
        <f t="shared" si="128"/>
        <v>23.008333333333336</v>
      </c>
      <c r="V831" s="7">
        <f t="shared" si="129"/>
        <v>22.975000000000001</v>
      </c>
    </row>
    <row r="832" spans="1:22" ht="13.5" x14ac:dyDescent="0.25">
      <c r="A832" s="3">
        <f>RSI!A832</f>
        <v>43517</v>
      </c>
      <c r="B832" s="2">
        <f>RSI!B832</f>
        <v>1.6729000000000001</v>
      </c>
      <c r="C832" s="2">
        <f>RSI!I832</f>
        <v>57.813186156862322</v>
      </c>
      <c r="D832" s="2">
        <f>MACD!E832</f>
        <v>2.6818529416006154E-3</v>
      </c>
      <c r="E832" s="2">
        <f>MACD!F832</f>
        <v>-7.2976201233992174E-3</v>
      </c>
      <c r="F832" s="2">
        <f>'Moving Avg'!D832</f>
        <v>1.6823599999999999</v>
      </c>
      <c r="G832" s="2">
        <f>'Moving Avg'!F832</f>
        <v>1.6611199999999993</v>
      </c>
      <c r="H832" s="2">
        <f>'Moving Avg'!G832</f>
        <v>1.6220780000000008</v>
      </c>
      <c r="I832" s="2">
        <f>'Moving Avg'!H832</f>
        <v>1.5837770000000009</v>
      </c>
      <c r="J832" s="5" t="str">
        <f>OBV!F832</f>
        <v>BEARISH</v>
      </c>
      <c r="K832" s="5" t="str">
        <f>OBV!G832</f>
        <v>NEUTRAL</v>
      </c>
      <c r="L832" s="5" t="str">
        <f>OBV!H832</f>
        <v>BEARISH DIVERGENCE</v>
      </c>
      <c r="M832" s="7">
        <f t="shared" si="120"/>
        <v>25</v>
      </c>
      <c r="N832" s="7">
        <f t="shared" si="121"/>
        <v>0</v>
      </c>
      <c r="O832" s="7">
        <f t="shared" si="122"/>
        <v>50</v>
      </c>
      <c r="P832" s="7">
        <f t="shared" si="123"/>
        <v>16.5</v>
      </c>
      <c r="Q832" s="8">
        <f t="shared" si="124"/>
        <v>18.725000000000001</v>
      </c>
      <c r="R832" s="8">
        <f t="shared" si="125"/>
        <v>26.625</v>
      </c>
      <c r="S832" s="8">
        <f t="shared" si="126"/>
        <v>23.675000000000001</v>
      </c>
      <c r="T832" s="8">
        <f t="shared" si="127"/>
        <v>22.875</v>
      </c>
      <c r="U832" s="7">
        <f t="shared" si="128"/>
        <v>23.008333333333336</v>
      </c>
      <c r="V832" s="7">
        <f t="shared" si="129"/>
        <v>22.975000000000001</v>
      </c>
    </row>
    <row r="833" spans="1:22" ht="13.5" x14ac:dyDescent="0.25">
      <c r="A833" s="3">
        <f>RSI!A833</f>
        <v>43518</v>
      </c>
      <c r="B833" s="2">
        <f>RSI!B833</f>
        <v>1.6729000000000001</v>
      </c>
      <c r="C833" s="2">
        <f>RSI!I833</f>
        <v>57.813186156862322</v>
      </c>
      <c r="D833" s="2">
        <f>MACD!E833</f>
        <v>5.8336391990077008E-3</v>
      </c>
      <c r="E833" s="2">
        <f>MACD!F833</f>
        <v>-4.6713682589178337E-3</v>
      </c>
      <c r="F833" s="2">
        <f>'Moving Avg'!D833</f>
        <v>1.6796600000000002</v>
      </c>
      <c r="G833" s="2">
        <f>'Moving Avg'!F833</f>
        <v>1.6644899999999994</v>
      </c>
      <c r="H833" s="2">
        <f>'Moving Avg'!G833</f>
        <v>1.6257200000000005</v>
      </c>
      <c r="I833" s="2">
        <f>'Moving Avg'!H833</f>
        <v>1.5842490000000011</v>
      </c>
      <c r="J833" s="5" t="str">
        <f>OBV!F833</f>
        <v>BEARISH</v>
      </c>
      <c r="K833" s="5" t="str">
        <f>OBV!G833</f>
        <v>NEUTRAL</v>
      </c>
      <c r="L833" s="5" t="str">
        <f>OBV!H833</f>
        <v>CONFIRMED BEARISH</v>
      </c>
      <c r="M833" s="7">
        <f t="shared" si="120"/>
        <v>25</v>
      </c>
      <c r="N833" s="7">
        <f t="shared" si="121"/>
        <v>0</v>
      </c>
      <c r="O833" s="7">
        <f t="shared" si="122"/>
        <v>50</v>
      </c>
      <c r="P833" s="7">
        <f t="shared" si="123"/>
        <v>16.5</v>
      </c>
      <c r="Q833" s="8">
        <f t="shared" si="124"/>
        <v>18.725000000000001</v>
      </c>
      <c r="R833" s="8">
        <f t="shared" si="125"/>
        <v>26.625</v>
      </c>
      <c r="S833" s="8">
        <f t="shared" si="126"/>
        <v>23.675000000000001</v>
      </c>
      <c r="T833" s="8">
        <f t="shared" si="127"/>
        <v>22.875</v>
      </c>
      <c r="U833" s="7">
        <f t="shared" si="128"/>
        <v>23.008333333333336</v>
      </c>
      <c r="V833" s="7">
        <f t="shared" si="129"/>
        <v>22.975000000000001</v>
      </c>
    </row>
    <row r="834" spans="1:22" ht="13.5" x14ac:dyDescent="0.25">
      <c r="A834" s="3">
        <f>RSI!A834</f>
        <v>43521</v>
      </c>
      <c r="B834" s="2">
        <f>RSI!B834</f>
        <v>1.7674000000000001</v>
      </c>
      <c r="C834" s="2">
        <f>RSI!I834</f>
        <v>76.592768884973296</v>
      </c>
      <c r="D834" s="2">
        <f>MACD!E834</f>
        <v>1.3903533414318936E-3</v>
      </c>
      <c r="E834" s="2">
        <f>MACD!F834</f>
        <v>-3.4590239388478886E-3</v>
      </c>
      <c r="F834" s="2">
        <f>'Moving Avg'!D834</f>
        <v>1.6958600000000001</v>
      </c>
      <c r="G834" s="2">
        <f>'Moving Avg'!F834</f>
        <v>1.6725849999999993</v>
      </c>
      <c r="H834" s="2">
        <f>'Moving Avg'!G834</f>
        <v>1.6315220000000006</v>
      </c>
      <c r="I834" s="2">
        <f>'Moving Avg'!H834</f>
        <v>1.585096500000001</v>
      </c>
      <c r="J834" s="5" t="str">
        <f>OBV!F834</f>
        <v>BULLISH</v>
      </c>
      <c r="K834" s="5" t="str">
        <f>OBV!G834</f>
        <v>STRONG</v>
      </c>
      <c r="L834" s="5" t="str">
        <f>OBV!H834</f>
        <v>CONFIRMED BULLISH</v>
      </c>
      <c r="M834" s="7">
        <f t="shared" ref="M834:M897" si="130">IF(C834&lt;30,50, IF(C834&gt;70, 0, 25))</f>
        <v>0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50</v>
      </c>
      <c r="P834" s="7">
        <f t="shared" ref="P834:P897" si="133">IF(L834="confirmed bullish", 34, IF(L834="bullish divergence",17, 0))+IF(J834="bullish",33,IF(J834="bearish",0,16.5))+IF(K834="strong",33,IF(K834="weak",0,16.5))</f>
        <v>100</v>
      </c>
      <c r="Q834" s="8">
        <f t="shared" si="124"/>
        <v>22.5</v>
      </c>
      <c r="R834" s="8">
        <f t="shared" si="125"/>
        <v>42.5</v>
      </c>
      <c r="S834" s="8">
        <f t="shared" si="126"/>
        <v>57.5</v>
      </c>
      <c r="T834" s="8">
        <f t="shared" si="127"/>
        <v>37.5</v>
      </c>
      <c r="U834" s="7">
        <f t="shared" si="128"/>
        <v>40.833333333333336</v>
      </c>
      <c r="V834" s="7">
        <f t="shared" si="129"/>
        <v>40</v>
      </c>
    </row>
    <row r="835" spans="1:22" ht="13.5" x14ac:dyDescent="0.25">
      <c r="A835" s="3">
        <f>RSI!A835</f>
        <v>43522</v>
      </c>
      <c r="B835" s="2">
        <f>RSI!B835</f>
        <v>1.8483000000000001</v>
      </c>
      <c r="C835" s="2">
        <f>RSI!I835</f>
        <v>83.40387120692057</v>
      </c>
      <c r="D835" s="2">
        <f>MACD!E835</f>
        <v>-1.6283905986770542E-2</v>
      </c>
      <c r="E835" s="2">
        <f>MACD!F835</f>
        <v>-6.0240003484324199E-3</v>
      </c>
      <c r="F835" s="2">
        <f>'Moving Avg'!D835</f>
        <v>1.7282400000000002</v>
      </c>
      <c r="G835" s="2">
        <f>'Moving Avg'!F835</f>
        <v>1.6847249999999991</v>
      </c>
      <c r="H835" s="2">
        <f>'Moving Avg'!G835</f>
        <v>1.6385360000000002</v>
      </c>
      <c r="I835" s="2">
        <f>'Moving Avg'!H835</f>
        <v>1.586510500000001</v>
      </c>
      <c r="J835" s="5" t="str">
        <f>OBV!F835</f>
        <v>BULLISH</v>
      </c>
      <c r="K835" s="5" t="str">
        <f>OBV!G835</f>
        <v>STRONG</v>
      </c>
      <c r="L835" s="5" t="str">
        <f>OBV!H835</f>
        <v>CONFIRMED BULLISH</v>
      </c>
      <c r="M835" s="7">
        <f t="shared" si="130"/>
        <v>0</v>
      </c>
      <c r="N835" s="7">
        <f t="shared" si="131"/>
        <v>45</v>
      </c>
      <c r="O835" s="7">
        <f t="shared" si="132"/>
        <v>50</v>
      </c>
      <c r="P835" s="7">
        <f t="shared" si="133"/>
        <v>100</v>
      </c>
      <c r="Q835" s="8">
        <f t="shared" ref="Q835:Q898" si="134">0.35*M835+N835*0.35+O835*0.15+P835*0.15</f>
        <v>38.25</v>
      </c>
      <c r="R835" s="8">
        <f t="shared" ref="R835:R898" si="135">M835*0.2+N835*0.2+O835*0.35+P835*0.25</f>
        <v>51.5</v>
      </c>
      <c r="S835" s="8">
        <f t="shared" ref="S835:S898" si="136">M835*0.15+N835*0.15+O835*0.25+P835*0.45</f>
        <v>64.25</v>
      </c>
      <c r="T835" s="8">
        <f t="shared" ref="T835:T898" si="137">0.25*SUM(M835:P835)</f>
        <v>48.75</v>
      </c>
      <c r="U835" s="7">
        <f t="shared" ref="U835:U898" si="138">SUM(Q835:S835)/3</f>
        <v>51.333333333333336</v>
      </c>
      <c r="V835" s="7">
        <f t="shared" ref="V835:V898" si="139">SUM(Q835:T835)/4</f>
        <v>50.6875</v>
      </c>
    </row>
    <row r="836" spans="1:22" ht="13.5" x14ac:dyDescent="0.25">
      <c r="A836" s="3">
        <f>RSI!A836</f>
        <v>43523</v>
      </c>
      <c r="B836" s="2">
        <f>RSI!B836</f>
        <v>1.909</v>
      </c>
      <c r="C836" s="2">
        <f>RSI!I836</f>
        <v>86.563160195228363</v>
      </c>
      <c r="D836" s="2">
        <f>MACD!E836</f>
        <v>-3.6824890862293458E-2</v>
      </c>
      <c r="E836" s="2">
        <f>MACD!F836</f>
        <v>-1.2184178451204628E-2</v>
      </c>
      <c r="F836" s="2">
        <f>'Moving Avg'!D836</f>
        <v>1.7741</v>
      </c>
      <c r="G836" s="2">
        <f>'Moving Avg'!F836</f>
        <v>1.6975399999999994</v>
      </c>
      <c r="H836" s="2">
        <f>'Moving Avg'!G836</f>
        <v>1.64663</v>
      </c>
      <c r="I836" s="2">
        <f>'Moving Avg'!H836</f>
        <v>1.5882280000000011</v>
      </c>
      <c r="J836" s="5" t="str">
        <f>OBV!F836</f>
        <v>BULLISH</v>
      </c>
      <c r="K836" s="5" t="str">
        <f>OBV!G836</f>
        <v>STRONG</v>
      </c>
      <c r="L836" s="5" t="str">
        <f>OBV!H836</f>
        <v>CONFIRMED BULLISH</v>
      </c>
      <c r="M836" s="7">
        <f t="shared" si="130"/>
        <v>0</v>
      </c>
      <c r="N836" s="7">
        <f t="shared" si="131"/>
        <v>100</v>
      </c>
      <c r="O836" s="7">
        <f t="shared" si="132"/>
        <v>50</v>
      </c>
      <c r="P836" s="7">
        <f t="shared" si="133"/>
        <v>100</v>
      </c>
      <c r="Q836" s="8">
        <f t="shared" si="134"/>
        <v>57.5</v>
      </c>
      <c r="R836" s="8">
        <f t="shared" si="135"/>
        <v>62.5</v>
      </c>
      <c r="S836" s="8">
        <f t="shared" si="136"/>
        <v>72.5</v>
      </c>
      <c r="T836" s="8">
        <f t="shared" si="137"/>
        <v>62.5</v>
      </c>
      <c r="U836" s="7">
        <f t="shared" si="138"/>
        <v>64.166666666666671</v>
      </c>
      <c r="V836" s="7">
        <f t="shared" si="139"/>
        <v>63.75</v>
      </c>
    </row>
    <row r="837" spans="1:22" ht="13.5" x14ac:dyDescent="0.25">
      <c r="A837" s="3">
        <f>RSI!A837</f>
        <v>43524</v>
      </c>
      <c r="B837" s="2">
        <f>RSI!B837</f>
        <v>1.9225000000000001</v>
      </c>
      <c r="C837" s="2">
        <f>RSI!I837</f>
        <v>87.149090787220814</v>
      </c>
      <c r="D837" s="2">
        <f>MACD!E837</f>
        <v>-5.6573242079728248E-2</v>
      </c>
      <c r="E837" s="2">
        <f>MACD!F837</f>
        <v>-2.106199117690935E-2</v>
      </c>
      <c r="F837" s="2">
        <f>'Moving Avg'!D837</f>
        <v>1.8240200000000002</v>
      </c>
      <c r="G837" s="2">
        <f>'Moving Avg'!F837</f>
        <v>1.7110299999999996</v>
      </c>
      <c r="H837" s="2">
        <f>'Moving Avg'!G837</f>
        <v>1.6547240000000003</v>
      </c>
      <c r="I837" s="2">
        <f>'Moving Avg'!H837</f>
        <v>1.5902390000000011</v>
      </c>
      <c r="J837" s="5" t="str">
        <f>OBV!F837</f>
        <v>BULLISH</v>
      </c>
      <c r="K837" s="5" t="str">
        <f>OBV!G837</f>
        <v>STRONG</v>
      </c>
      <c r="L837" s="5" t="str">
        <f>OBV!H837</f>
        <v>CONFIRMED BULLISH</v>
      </c>
      <c r="M837" s="7">
        <f t="shared" si="130"/>
        <v>0</v>
      </c>
      <c r="N837" s="7">
        <f t="shared" si="131"/>
        <v>100</v>
      </c>
      <c r="O837" s="7">
        <f t="shared" si="132"/>
        <v>50</v>
      </c>
      <c r="P837" s="7">
        <f t="shared" si="133"/>
        <v>100</v>
      </c>
      <c r="Q837" s="8">
        <f t="shared" si="134"/>
        <v>57.5</v>
      </c>
      <c r="R837" s="8">
        <f t="shared" si="135"/>
        <v>62.5</v>
      </c>
      <c r="S837" s="8">
        <f t="shared" si="136"/>
        <v>72.5</v>
      </c>
      <c r="T837" s="8">
        <f t="shared" si="137"/>
        <v>62.5</v>
      </c>
      <c r="U837" s="7">
        <f t="shared" si="138"/>
        <v>64.166666666666671</v>
      </c>
      <c r="V837" s="7">
        <f t="shared" si="139"/>
        <v>63.75</v>
      </c>
    </row>
    <row r="838" spans="1:22" ht="13.5" x14ac:dyDescent="0.25">
      <c r="A838" s="3">
        <f>RSI!A838</f>
        <v>43525</v>
      </c>
      <c r="B838" s="2">
        <f>RSI!B838</f>
        <v>1.9023000000000001</v>
      </c>
      <c r="C838" s="2">
        <f>RSI!I838</f>
        <v>81.427430745286784</v>
      </c>
      <c r="D838" s="2">
        <f>MACD!E838</f>
        <v>-6.5871542981368325E-2</v>
      </c>
      <c r="E838" s="2">
        <f>MACD!F838</f>
        <v>-3.0023901537801146E-2</v>
      </c>
      <c r="F838" s="2">
        <f>'Moving Avg'!D838</f>
        <v>1.8699000000000001</v>
      </c>
      <c r="G838" s="2">
        <f>'Moving Avg'!F838</f>
        <v>1.7235099999999997</v>
      </c>
      <c r="H838" s="2">
        <f>'Moving Avg'!G838</f>
        <v>1.6624140000000001</v>
      </c>
      <c r="I838" s="2">
        <f>'Moving Avg'!H838</f>
        <v>1.5919550000000013</v>
      </c>
      <c r="J838" s="5" t="str">
        <f>OBV!F838</f>
        <v>BULLISH</v>
      </c>
      <c r="K838" s="5" t="str">
        <f>OBV!G838</f>
        <v>STRONG</v>
      </c>
      <c r="L838" s="5" t="str">
        <f>OBV!H838</f>
        <v>CONFIRMED BULLISH</v>
      </c>
      <c r="M838" s="7">
        <f t="shared" si="130"/>
        <v>0</v>
      </c>
      <c r="N838" s="7">
        <f t="shared" si="131"/>
        <v>100</v>
      </c>
      <c r="O838" s="7">
        <f t="shared" si="132"/>
        <v>50</v>
      </c>
      <c r="P838" s="7">
        <f t="shared" si="133"/>
        <v>100</v>
      </c>
      <c r="Q838" s="8">
        <f t="shared" si="134"/>
        <v>57.5</v>
      </c>
      <c r="R838" s="8">
        <f t="shared" si="135"/>
        <v>62.5</v>
      </c>
      <c r="S838" s="8">
        <f t="shared" si="136"/>
        <v>72.5</v>
      </c>
      <c r="T838" s="8">
        <f t="shared" si="137"/>
        <v>62.5</v>
      </c>
      <c r="U838" s="7">
        <f t="shared" si="138"/>
        <v>64.166666666666671</v>
      </c>
      <c r="V838" s="7">
        <f t="shared" si="139"/>
        <v>63.75</v>
      </c>
    </row>
    <row r="839" spans="1:22" ht="13.5" x14ac:dyDescent="0.25">
      <c r="A839" s="3">
        <f>RSI!A839</f>
        <v>43528</v>
      </c>
      <c r="B839" s="2">
        <f>RSI!B839</f>
        <v>1.8686</v>
      </c>
      <c r="C839" s="2">
        <f>RSI!I839</f>
        <v>72.835946948565947</v>
      </c>
      <c r="D839" s="2">
        <f>MACD!E839</f>
        <v>-7.2369966274888453E-2</v>
      </c>
      <c r="E839" s="2">
        <f>MACD!F839</f>
        <v>-3.849311448521861E-2</v>
      </c>
      <c r="F839" s="2">
        <f>'Moving Avg'!D839</f>
        <v>1.8901400000000002</v>
      </c>
      <c r="G839" s="2">
        <f>'Moving Avg'!F839</f>
        <v>1.7326199999999996</v>
      </c>
      <c r="H839" s="2">
        <f>'Moving Avg'!G839</f>
        <v>1.6694300000000002</v>
      </c>
      <c r="I839" s="2">
        <f>'Moving Avg'!H839</f>
        <v>1.5937290000000015</v>
      </c>
      <c r="J839" s="5" t="str">
        <f>OBV!F839</f>
        <v>BULLISH</v>
      </c>
      <c r="K839" s="5" t="str">
        <f>OBV!G839</f>
        <v>STRONG</v>
      </c>
      <c r="L839" s="5" t="str">
        <f>OBV!H839</f>
        <v>CONFIRMED BULLISH</v>
      </c>
      <c r="M839" s="7">
        <f t="shared" si="130"/>
        <v>0</v>
      </c>
      <c r="N839" s="7">
        <f t="shared" si="131"/>
        <v>100</v>
      </c>
      <c r="O839" s="7">
        <f t="shared" si="132"/>
        <v>50</v>
      </c>
      <c r="P839" s="7">
        <f t="shared" si="133"/>
        <v>100</v>
      </c>
      <c r="Q839" s="8">
        <f t="shared" si="134"/>
        <v>57.5</v>
      </c>
      <c r="R839" s="8">
        <f t="shared" si="135"/>
        <v>62.5</v>
      </c>
      <c r="S839" s="8">
        <f t="shared" si="136"/>
        <v>72.5</v>
      </c>
      <c r="T839" s="8">
        <f t="shared" si="137"/>
        <v>62.5</v>
      </c>
      <c r="U839" s="7">
        <f t="shared" si="138"/>
        <v>64.166666666666671</v>
      </c>
      <c r="V839" s="7">
        <f t="shared" si="139"/>
        <v>63.75</v>
      </c>
    </row>
    <row r="840" spans="1:22" ht="13.5" x14ac:dyDescent="0.25">
      <c r="A840" s="3">
        <f>RSI!A840</f>
        <v>43529</v>
      </c>
      <c r="B840" s="2">
        <f>RSI!B840</f>
        <v>1.8686</v>
      </c>
      <c r="C840" s="2">
        <f>RSI!I840</f>
        <v>72.835946948565947</v>
      </c>
      <c r="D840" s="2">
        <f>MACD!E840</f>
        <v>-7.8712947872092043E-2</v>
      </c>
      <c r="E840" s="2">
        <f>MACD!F840</f>
        <v>-4.6537081162593301E-2</v>
      </c>
      <c r="F840" s="2">
        <f>'Moving Avg'!D840</f>
        <v>1.8942000000000001</v>
      </c>
      <c r="G840" s="2">
        <f>'Moving Avg'!F840</f>
        <v>1.7417299999999998</v>
      </c>
      <c r="H840" s="2">
        <f>'Moving Avg'!G840</f>
        <v>1.6764459999999999</v>
      </c>
      <c r="I840" s="2">
        <f>'Moving Avg'!H840</f>
        <v>1.5953090000000016</v>
      </c>
      <c r="J840" s="5" t="str">
        <f>OBV!F840</f>
        <v>BULLISH</v>
      </c>
      <c r="K840" s="5" t="str">
        <f>OBV!G840</f>
        <v>STRONG</v>
      </c>
      <c r="L840" s="5" t="str">
        <f>OBV!H840</f>
        <v>CONFIRMED BULLISH</v>
      </c>
      <c r="M840" s="7">
        <f t="shared" si="130"/>
        <v>0</v>
      </c>
      <c r="N840" s="7">
        <f t="shared" si="131"/>
        <v>100</v>
      </c>
      <c r="O840" s="7">
        <f t="shared" si="132"/>
        <v>50</v>
      </c>
      <c r="P840" s="7">
        <f t="shared" si="133"/>
        <v>100</v>
      </c>
      <c r="Q840" s="8">
        <f t="shared" si="134"/>
        <v>57.5</v>
      </c>
      <c r="R840" s="8">
        <f t="shared" si="135"/>
        <v>62.5</v>
      </c>
      <c r="S840" s="8">
        <f t="shared" si="136"/>
        <v>72.5</v>
      </c>
      <c r="T840" s="8">
        <f t="shared" si="137"/>
        <v>62.5</v>
      </c>
      <c r="U840" s="7">
        <f t="shared" si="138"/>
        <v>64.166666666666671</v>
      </c>
      <c r="V840" s="7">
        <f t="shared" si="139"/>
        <v>63.75</v>
      </c>
    </row>
    <row r="841" spans="1:22" ht="13.5" x14ac:dyDescent="0.25">
      <c r="A841" s="3">
        <f>RSI!A841</f>
        <v>43530</v>
      </c>
      <c r="B841" s="2">
        <f>RSI!B841</f>
        <v>1.8888</v>
      </c>
      <c r="C841" s="2">
        <f>RSI!I841</f>
        <v>74.692221869645337</v>
      </c>
      <c r="D841" s="2">
        <f>MACD!E841</f>
        <v>-8.7388925500988535E-2</v>
      </c>
      <c r="E841" s="2">
        <f>MACD!F841</f>
        <v>-5.4707450030272352E-2</v>
      </c>
      <c r="F841" s="2">
        <f>'Moving Avg'!D841</f>
        <v>1.8901600000000003</v>
      </c>
      <c r="G841" s="2">
        <f>'Moving Avg'!F841</f>
        <v>1.7518499999999997</v>
      </c>
      <c r="H841" s="2">
        <f>'Moving Avg'!G841</f>
        <v>1.6838659999999999</v>
      </c>
      <c r="I841" s="2">
        <f>'Moving Avg'!H841</f>
        <v>1.5969900000000015</v>
      </c>
      <c r="J841" s="5" t="str">
        <f>OBV!F841</f>
        <v>BULLISH</v>
      </c>
      <c r="K841" s="5" t="str">
        <f>OBV!G841</f>
        <v>STRONG</v>
      </c>
      <c r="L841" s="5" t="str">
        <f>OBV!H841</f>
        <v>BULLISH DIVERGENCE</v>
      </c>
      <c r="M841" s="7">
        <f t="shared" si="130"/>
        <v>0</v>
      </c>
      <c r="N841" s="7">
        <f t="shared" si="131"/>
        <v>100</v>
      </c>
      <c r="O841" s="7">
        <f t="shared" si="132"/>
        <v>50</v>
      </c>
      <c r="P841" s="7">
        <f t="shared" si="133"/>
        <v>83</v>
      </c>
      <c r="Q841" s="8">
        <f t="shared" si="134"/>
        <v>54.95</v>
      </c>
      <c r="R841" s="8">
        <f t="shared" si="135"/>
        <v>58.25</v>
      </c>
      <c r="S841" s="8">
        <f t="shared" si="136"/>
        <v>64.849999999999994</v>
      </c>
      <c r="T841" s="8">
        <f t="shared" si="137"/>
        <v>58.25</v>
      </c>
      <c r="U841" s="7">
        <f t="shared" si="138"/>
        <v>59.35</v>
      </c>
      <c r="V841" s="7">
        <f t="shared" si="139"/>
        <v>59.075000000000003</v>
      </c>
    </row>
    <row r="842" spans="1:22" ht="13.5" x14ac:dyDescent="0.25">
      <c r="A842" s="3">
        <f>RSI!A842</f>
        <v>43531</v>
      </c>
      <c r="B842" s="2">
        <f>RSI!B842</f>
        <v>1.8821000000000001</v>
      </c>
      <c r="C842" s="2">
        <f>RSI!I842</f>
        <v>72.912477213472442</v>
      </c>
      <c r="D842" s="2">
        <f>MACD!E842</f>
        <v>-9.6123222213075676E-2</v>
      </c>
      <c r="E842" s="2">
        <f>MACD!F842</f>
        <v>-6.2990604466833022E-2</v>
      </c>
      <c r="F842" s="2">
        <f>'Moving Avg'!D842</f>
        <v>1.8820799999999998</v>
      </c>
      <c r="G842" s="2">
        <f>'Moving Avg'!F842</f>
        <v>1.7616349999999996</v>
      </c>
      <c r="H842" s="2">
        <f>'Moving Avg'!G842</f>
        <v>1.6911519999999998</v>
      </c>
      <c r="I842" s="2">
        <f>'Moving Avg'!H842</f>
        <v>1.5986700000000014</v>
      </c>
      <c r="J842" s="5" t="str">
        <f>OBV!F842</f>
        <v>BULLISH</v>
      </c>
      <c r="K842" s="5" t="str">
        <f>OBV!G842</f>
        <v>NEUTRAL</v>
      </c>
      <c r="L842" s="5" t="str">
        <f>OBV!H842</f>
        <v>BULLISH DIVERGENCE</v>
      </c>
      <c r="M842" s="7">
        <f t="shared" si="130"/>
        <v>0</v>
      </c>
      <c r="N842" s="7">
        <f t="shared" si="131"/>
        <v>100</v>
      </c>
      <c r="O842" s="7">
        <f t="shared" si="132"/>
        <v>50</v>
      </c>
      <c r="P842" s="7">
        <f t="shared" si="133"/>
        <v>66.5</v>
      </c>
      <c r="Q842" s="8">
        <f t="shared" si="134"/>
        <v>52.475000000000001</v>
      </c>
      <c r="R842" s="8">
        <f t="shared" si="135"/>
        <v>54.125</v>
      </c>
      <c r="S842" s="8">
        <f t="shared" si="136"/>
        <v>57.424999999999997</v>
      </c>
      <c r="T842" s="8">
        <f t="shared" si="137"/>
        <v>54.125</v>
      </c>
      <c r="U842" s="7">
        <f t="shared" si="138"/>
        <v>54.67499999999999</v>
      </c>
      <c r="V842" s="7">
        <f t="shared" si="139"/>
        <v>54.537499999999994</v>
      </c>
    </row>
    <row r="843" spans="1:22" ht="13.5" x14ac:dyDescent="0.25">
      <c r="A843" s="3">
        <f>RSI!A843</f>
        <v>43532</v>
      </c>
      <c r="B843" s="2">
        <f>RSI!B843</f>
        <v>1.8551</v>
      </c>
      <c r="C843" s="2">
        <f>RSI!I843</f>
        <v>66.079318343615142</v>
      </c>
      <c r="D843" s="2">
        <f>MACD!E843</f>
        <v>-0.10225495642097227</v>
      </c>
      <c r="E843" s="2">
        <f>MACD!F843</f>
        <v>-7.0843474857660876E-2</v>
      </c>
      <c r="F843" s="2">
        <f>'Moving Avg'!D843</f>
        <v>1.8726400000000001</v>
      </c>
      <c r="G843" s="2">
        <f>'Moving Avg'!F843</f>
        <v>1.7700699999999998</v>
      </c>
      <c r="H843" s="2">
        <f>'Moving Avg'!G843</f>
        <v>1.6965479999999997</v>
      </c>
      <c r="I843" s="2">
        <f>'Moving Avg'!H843</f>
        <v>1.6002150000000015</v>
      </c>
      <c r="J843" s="5" t="str">
        <f>OBV!F843</f>
        <v>BULLISH</v>
      </c>
      <c r="K843" s="5" t="str">
        <f>OBV!G843</f>
        <v>NEUTRAL</v>
      </c>
      <c r="L843" s="5" t="str">
        <f>OBV!H843</f>
        <v>BULLISH DIVERGENCE</v>
      </c>
      <c r="M843" s="7">
        <f t="shared" si="130"/>
        <v>25</v>
      </c>
      <c r="N843" s="7">
        <f t="shared" si="131"/>
        <v>100</v>
      </c>
      <c r="O843" s="7">
        <f t="shared" si="132"/>
        <v>50</v>
      </c>
      <c r="P843" s="7">
        <f t="shared" si="133"/>
        <v>66.5</v>
      </c>
      <c r="Q843" s="8">
        <f t="shared" si="134"/>
        <v>61.225000000000001</v>
      </c>
      <c r="R843" s="8">
        <f t="shared" si="135"/>
        <v>59.125</v>
      </c>
      <c r="S843" s="8">
        <f t="shared" si="136"/>
        <v>61.174999999999997</v>
      </c>
      <c r="T843" s="8">
        <f t="shared" si="137"/>
        <v>60.375</v>
      </c>
      <c r="U843" s="7">
        <f t="shared" si="138"/>
        <v>60.508333333333326</v>
      </c>
      <c r="V843" s="7">
        <f t="shared" si="139"/>
        <v>60.474999999999994</v>
      </c>
    </row>
    <row r="844" spans="1:22" ht="13.5" x14ac:dyDescent="0.25">
      <c r="A844" s="3">
        <f>RSI!A844</f>
        <v>43535</v>
      </c>
      <c r="B844" s="2">
        <f>RSI!B844</f>
        <v>1.8415999999999999</v>
      </c>
      <c r="C844" s="2">
        <f>RSI!I844</f>
        <v>62.904937098871905</v>
      </c>
      <c r="D844" s="2">
        <f>MACD!E844</f>
        <v>-9.2431614772788828E-2</v>
      </c>
      <c r="E844" s="2">
        <f>MACD!F844</f>
        <v>-7.5161102840686472E-2</v>
      </c>
      <c r="F844" s="2">
        <f>'Moving Avg'!D844</f>
        <v>1.86724</v>
      </c>
      <c r="G844" s="2">
        <f>'Moving Avg'!F844</f>
        <v>1.7778300000000002</v>
      </c>
      <c r="H844" s="2">
        <f>'Moving Avg'!G844</f>
        <v>1.7005959999999996</v>
      </c>
      <c r="I844" s="2">
        <f>'Moving Avg'!H844</f>
        <v>1.6016275000000015</v>
      </c>
      <c r="J844" s="5" t="str">
        <f>OBV!F844</f>
        <v>BEARISH</v>
      </c>
      <c r="K844" s="5" t="str">
        <f>OBV!G844</f>
        <v>NEUTRAL</v>
      </c>
      <c r="L844" s="5" t="str">
        <f>OBV!H844</f>
        <v>CONFIRMED BEARISH</v>
      </c>
      <c r="M844" s="7">
        <f t="shared" si="130"/>
        <v>25</v>
      </c>
      <c r="N844" s="7">
        <f t="shared" si="131"/>
        <v>45</v>
      </c>
      <c r="O844" s="7">
        <f t="shared" si="132"/>
        <v>50</v>
      </c>
      <c r="P844" s="7">
        <f t="shared" si="133"/>
        <v>16.5</v>
      </c>
      <c r="Q844" s="8">
        <f t="shared" si="134"/>
        <v>34.475000000000001</v>
      </c>
      <c r="R844" s="8">
        <f t="shared" si="135"/>
        <v>35.625</v>
      </c>
      <c r="S844" s="8">
        <f t="shared" si="136"/>
        <v>30.425000000000001</v>
      </c>
      <c r="T844" s="8">
        <f t="shared" si="137"/>
        <v>34.125</v>
      </c>
      <c r="U844" s="7">
        <f t="shared" si="138"/>
        <v>33.508333333333333</v>
      </c>
      <c r="V844" s="7">
        <f t="shared" si="139"/>
        <v>33.662499999999994</v>
      </c>
    </row>
    <row r="845" spans="1:22" ht="13.5" x14ac:dyDescent="0.25">
      <c r="A845" s="3">
        <f>RSI!A845</f>
        <v>43536</v>
      </c>
      <c r="B845" s="2">
        <f>RSI!B845</f>
        <v>1.8415999999999999</v>
      </c>
      <c r="C845" s="2">
        <f>RSI!I845</f>
        <v>62.904937098871905</v>
      </c>
      <c r="D845" s="2">
        <f>MACD!E845</f>
        <v>-7.2081342942755589E-2</v>
      </c>
      <c r="E845" s="2">
        <f>MACD!F845</f>
        <v>-7.4545150861100293E-2</v>
      </c>
      <c r="F845" s="2">
        <f>'Moving Avg'!D845</f>
        <v>1.8618400000000002</v>
      </c>
      <c r="G845" s="2">
        <f>'Moving Avg'!F845</f>
        <v>1.7879499999999999</v>
      </c>
      <c r="H845" s="2">
        <f>'Moving Avg'!G845</f>
        <v>1.7043739999999996</v>
      </c>
      <c r="I845" s="2">
        <f>'Moving Avg'!H845</f>
        <v>1.6030725000000019</v>
      </c>
      <c r="J845" s="5" t="str">
        <f>OBV!F845</f>
        <v>BEARISH</v>
      </c>
      <c r="K845" s="5" t="str">
        <f>OBV!G845</f>
        <v>NEUTRAL</v>
      </c>
      <c r="L845" s="5" t="str">
        <f>OBV!H845</f>
        <v>CONFIRMED BEARISH</v>
      </c>
      <c r="M845" s="7">
        <f t="shared" si="130"/>
        <v>25</v>
      </c>
      <c r="N845" s="7">
        <f t="shared" si="131"/>
        <v>0</v>
      </c>
      <c r="O845" s="7">
        <f t="shared" si="132"/>
        <v>50</v>
      </c>
      <c r="P845" s="7">
        <f t="shared" si="133"/>
        <v>16.5</v>
      </c>
      <c r="Q845" s="8">
        <f t="shared" si="134"/>
        <v>18.725000000000001</v>
      </c>
      <c r="R845" s="8">
        <f t="shared" si="135"/>
        <v>26.625</v>
      </c>
      <c r="S845" s="8">
        <f t="shared" si="136"/>
        <v>23.675000000000001</v>
      </c>
      <c r="T845" s="8">
        <f t="shared" si="137"/>
        <v>22.875</v>
      </c>
      <c r="U845" s="7">
        <f t="shared" si="138"/>
        <v>23.008333333333336</v>
      </c>
      <c r="V845" s="7">
        <f t="shared" si="139"/>
        <v>22.975000000000001</v>
      </c>
    </row>
    <row r="846" spans="1:22" ht="13.5" x14ac:dyDescent="0.25">
      <c r="A846" s="3">
        <f>RSI!A846</f>
        <v>43537</v>
      </c>
      <c r="B846" s="2">
        <f>RSI!B846</f>
        <v>1.8415999999999999</v>
      </c>
      <c r="C846" s="2">
        <f>RSI!I846</f>
        <v>62.904937098871912</v>
      </c>
      <c r="D846" s="2">
        <f>MACD!E846</f>
        <v>-4.590114315634497E-2</v>
      </c>
      <c r="E846" s="2">
        <f>MACD!F846</f>
        <v>-6.8816349320149239E-2</v>
      </c>
      <c r="F846" s="2">
        <f>'Moving Avg'!D846</f>
        <v>1.8524</v>
      </c>
      <c r="G846" s="2">
        <f>'Moving Avg'!F846</f>
        <v>1.7980700000000003</v>
      </c>
      <c r="H846" s="2">
        <f>'Moving Avg'!G846</f>
        <v>1.7069379999999998</v>
      </c>
      <c r="I846" s="2">
        <f>'Moving Avg'!H846</f>
        <v>1.6045175000000018</v>
      </c>
      <c r="J846" s="5" t="str">
        <f>OBV!F846</f>
        <v>BEARISH</v>
      </c>
      <c r="K846" s="5" t="str">
        <f>OBV!G846</f>
        <v>NEUTRAL</v>
      </c>
      <c r="L846" s="5" t="str">
        <f>OBV!H846</f>
        <v>CONFIRMED BEARISH</v>
      </c>
      <c r="M846" s="7">
        <f t="shared" si="130"/>
        <v>25</v>
      </c>
      <c r="N846" s="7">
        <f t="shared" si="131"/>
        <v>0</v>
      </c>
      <c r="O846" s="7">
        <f t="shared" si="132"/>
        <v>50</v>
      </c>
      <c r="P846" s="7">
        <f t="shared" si="133"/>
        <v>16.5</v>
      </c>
      <c r="Q846" s="8">
        <f t="shared" si="134"/>
        <v>18.725000000000001</v>
      </c>
      <c r="R846" s="8">
        <f t="shared" si="135"/>
        <v>26.625</v>
      </c>
      <c r="S846" s="8">
        <f t="shared" si="136"/>
        <v>23.675000000000001</v>
      </c>
      <c r="T846" s="8">
        <f t="shared" si="137"/>
        <v>22.875</v>
      </c>
      <c r="U846" s="7">
        <f t="shared" si="138"/>
        <v>23.008333333333336</v>
      </c>
      <c r="V846" s="7">
        <f t="shared" si="139"/>
        <v>22.975000000000001</v>
      </c>
    </row>
    <row r="847" spans="1:22" ht="13.5" x14ac:dyDescent="0.25">
      <c r="A847" s="3">
        <f>RSI!A847</f>
        <v>43538</v>
      </c>
      <c r="B847" s="2">
        <f>RSI!B847</f>
        <v>1.8415999999999999</v>
      </c>
      <c r="C847" s="2">
        <f>RSI!I847</f>
        <v>62.904937098871912</v>
      </c>
      <c r="D847" s="2">
        <f>MACD!E847</f>
        <v>-2.2021486421620384E-2</v>
      </c>
      <c r="E847" s="2">
        <f>MACD!F847</f>
        <v>-5.9457376740443477E-2</v>
      </c>
      <c r="F847" s="2">
        <f>'Moving Avg'!D847</f>
        <v>1.8442999999999998</v>
      </c>
      <c r="G847" s="2">
        <f>'Moving Avg'!F847</f>
        <v>1.8081900000000002</v>
      </c>
      <c r="H847" s="2">
        <f>'Moving Avg'!G847</f>
        <v>1.7095019999999996</v>
      </c>
      <c r="I847" s="2">
        <f>'Moving Avg'!H847</f>
        <v>1.605962500000002</v>
      </c>
      <c r="J847" s="5" t="str">
        <f>OBV!F847</f>
        <v>BEARISH</v>
      </c>
      <c r="K847" s="5" t="str">
        <f>OBV!G847</f>
        <v>NEUTRAL</v>
      </c>
      <c r="L847" s="5" t="str">
        <f>OBV!H847</f>
        <v>CONFIRMED BEARISH</v>
      </c>
      <c r="M847" s="7">
        <f t="shared" si="130"/>
        <v>25</v>
      </c>
      <c r="N847" s="7">
        <f t="shared" si="131"/>
        <v>0</v>
      </c>
      <c r="O847" s="7">
        <f t="shared" si="132"/>
        <v>50</v>
      </c>
      <c r="P847" s="7">
        <f t="shared" si="133"/>
        <v>16.5</v>
      </c>
      <c r="Q847" s="8">
        <f t="shared" si="134"/>
        <v>18.725000000000001</v>
      </c>
      <c r="R847" s="8">
        <f t="shared" si="135"/>
        <v>26.625</v>
      </c>
      <c r="S847" s="8">
        <f t="shared" si="136"/>
        <v>23.675000000000001</v>
      </c>
      <c r="T847" s="8">
        <f t="shared" si="137"/>
        <v>22.875</v>
      </c>
      <c r="U847" s="7">
        <f t="shared" si="138"/>
        <v>23.008333333333336</v>
      </c>
      <c r="V847" s="7">
        <f t="shared" si="139"/>
        <v>22.975000000000001</v>
      </c>
    </row>
    <row r="848" spans="1:22" ht="13.5" x14ac:dyDescent="0.25">
      <c r="A848" s="3">
        <f>RSI!A848</f>
        <v>43539</v>
      </c>
      <c r="B848" s="2">
        <f>RSI!B848</f>
        <v>1.8415999999999999</v>
      </c>
      <c r="C848" s="2">
        <f>RSI!I848</f>
        <v>62.904937098871912</v>
      </c>
      <c r="D848" s="2">
        <f>MACD!E848</f>
        <v>-5.2471515277863201E-3</v>
      </c>
      <c r="E848" s="2">
        <f>MACD!F848</f>
        <v>-4.8615331697912045E-2</v>
      </c>
      <c r="F848" s="2">
        <f>'Moving Avg'!D848</f>
        <v>1.8416000000000001</v>
      </c>
      <c r="G848" s="2">
        <f>'Moving Avg'!F848</f>
        <v>1.8159500000000002</v>
      </c>
      <c r="H848" s="2">
        <f>'Moving Avg'!G848</f>
        <v>1.7127399999999997</v>
      </c>
      <c r="I848" s="2">
        <f>'Moving Avg'!H848</f>
        <v>1.6074075000000021</v>
      </c>
      <c r="J848" s="5" t="str">
        <f>OBV!F848</f>
        <v>BEARISH</v>
      </c>
      <c r="K848" s="5" t="str">
        <f>OBV!G848</f>
        <v>NEUTRAL</v>
      </c>
      <c r="L848" s="5" t="str">
        <f>OBV!H848</f>
        <v>CONFIRMED BEARISH</v>
      </c>
      <c r="M848" s="7">
        <f t="shared" si="130"/>
        <v>25</v>
      </c>
      <c r="N848" s="7">
        <f t="shared" si="131"/>
        <v>0</v>
      </c>
      <c r="O848" s="7">
        <f t="shared" si="132"/>
        <v>50</v>
      </c>
      <c r="P848" s="7">
        <f t="shared" si="133"/>
        <v>16.5</v>
      </c>
      <c r="Q848" s="8">
        <f t="shared" si="134"/>
        <v>18.725000000000001</v>
      </c>
      <c r="R848" s="8">
        <f t="shared" si="135"/>
        <v>26.625</v>
      </c>
      <c r="S848" s="8">
        <f t="shared" si="136"/>
        <v>23.675000000000001</v>
      </c>
      <c r="T848" s="8">
        <f t="shared" si="137"/>
        <v>22.875</v>
      </c>
      <c r="U848" s="7">
        <f t="shared" si="138"/>
        <v>23.008333333333336</v>
      </c>
      <c r="V848" s="7">
        <f t="shared" si="139"/>
        <v>22.975000000000001</v>
      </c>
    </row>
    <row r="849" spans="1:22" ht="13.5" x14ac:dyDescent="0.25">
      <c r="A849" s="3">
        <f>RSI!A849</f>
        <v>43542</v>
      </c>
      <c r="B849" s="2">
        <f>RSI!B849</f>
        <v>1.8415999999999999</v>
      </c>
      <c r="C849" s="2">
        <f>RSI!I849</f>
        <v>62.904937098871912</v>
      </c>
      <c r="D849" s="2">
        <f>MACD!E849</f>
        <v>3.4620527511752819E-3</v>
      </c>
      <c r="E849" s="2">
        <f>MACD!F849</f>
        <v>-3.8199854808094583E-2</v>
      </c>
      <c r="F849" s="2">
        <f>'Moving Avg'!D849</f>
        <v>1.8416000000000001</v>
      </c>
      <c r="G849" s="2">
        <f>'Moving Avg'!F849</f>
        <v>1.8237100000000002</v>
      </c>
      <c r="H849" s="2">
        <f>'Moving Avg'!G849</f>
        <v>1.7169219999999996</v>
      </c>
      <c r="I849" s="2">
        <f>'Moving Avg'!H849</f>
        <v>1.6088850000000026</v>
      </c>
      <c r="J849" s="5" t="str">
        <f>OBV!F849</f>
        <v>NEUTRAL</v>
      </c>
      <c r="K849" s="5" t="str">
        <f>OBV!G849</f>
        <v>NEUTRAL</v>
      </c>
      <c r="L849" s="5" t="str">
        <f>OBV!H849</f>
        <v>NEUTRAL</v>
      </c>
      <c r="M849" s="7">
        <f t="shared" si="130"/>
        <v>25</v>
      </c>
      <c r="N849" s="7">
        <f t="shared" si="131"/>
        <v>0</v>
      </c>
      <c r="O849" s="7">
        <f t="shared" si="132"/>
        <v>50</v>
      </c>
      <c r="P849" s="7">
        <f t="shared" si="133"/>
        <v>33</v>
      </c>
      <c r="Q849" s="8">
        <f t="shared" si="134"/>
        <v>21.2</v>
      </c>
      <c r="R849" s="8">
        <f t="shared" si="135"/>
        <v>30.75</v>
      </c>
      <c r="S849" s="8">
        <f t="shared" si="136"/>
        <v>31.1</v>
      </c>
      <c r="T849" s="8">
        <f t="shared" si="137"/>
        <v>27</v>
      </c>
      <c r="U849" s="7">
        <f t="shared" si="138"/>
        <v>27.683333333333337</v>
      </c>
      <c r="V849" s="7">
        <f t="shared" si="139"/>
        <v>27.512500000000003</v>
      </c>
    </row>
    <row r="850" spans="1:22" ht="13.5" x14ac:dyDescent="0.25">
      <c r="A850" s="3">
        <f>RSI!A850</f>
        <v>43543</v>
      </c>
      <c r="B850" s="2">
        <f>RSI!B850</f>
        <v>1.8415999999999999</v>
      </c>
      <c r="C850" s="2">
        <f>RSI!I850</f>
        <v>62.904937098871912</v>
      </c>
      <c r="D850" s="2">
        <f>MACD!E850</f>
        <v>1.0553742112171527E-2</v>
      </c>
      <c r="E850" s="2">
        <f>MACD!F850</f>
        <v>-2.8449135424041361E-2</v>
      </c>
      <c r="F850" s="2">
        <f>'Moving Avg'!D850</f>
        <v>1.8416000000000001</v>
      </c>
      <c r="G850" s="2">
        <f>'Moving Avg'!F850</f>
        <v>1.8314700000000002</v>
      </c>
      <c r="H850" s="2">
        <f>'Moving Avg'!G850</f>
        <v>1.7205639999999993</v>
      </c>
      <c r="I850" s="2">
        <f>'Moving Avg'!H850</f>
        <v>1.6103945000000024</v>
      </c>
      <c r="J850" s="5" t="str">
        <f>OBV!F850</f>
        <v>NEUTRAL</v>
      </c>
      <c r="K850" s="5" t="str">
        <f>OBV!G850</f>
        <v>NEUTRAL</v>
      </c>
      <c r="L850" s="5" t="str">
        <f>OBV!H850</f>
        <v>NEUTRAL</v>
      </c>
      <c r="M850" s="7">
        <f t="shared" si="130"/>
        <v>25</v>
      </c>
      <c r="N850" s="7">
        <f t="shared" si="131"/>
        <v>0</v>
      </c>
      <c r="O850" s="7">
        <f t="shared" si="132"/>
        <v>50</v>
      </c>
      <c r="P850" s="7">
        <f t="shared" si="133"/>
        <v>33</v>
      </c>
      <c r="Q850" s="8">
        <f t="shared" si="134"/>
        <v>21.2</v>
      </c>
      <c r="R850" s="8">
        <f t="shared" si="135"/>
        <v>30.75</v>
      </c>
      <c r="S850" s="8">
        <f t="shared" si="136"/>
        <v>31.1</v>
      </c>
      <c r="T850" s="8">
        <f t="shared" si="137"/>
        <v>27</v>
      </c>
      <c r="U850" s="7">
        <f t="shared" si="138"/>
        <v>27.683333333333337</v>
      </c>
      <c r="V850" s="7">
        <f t="shared" si="139"/>
        <v>27.512500000000003</v>
      </c>
    </row>
    <row r="851" spans="1:22" ht="13.5" x14ac:dyDescent="0.25">
      <c r="A851" s="3">
        <f>RSI!A851</f>
        <v>43545</v>
      </c>
      <c r="B851" s="2">
        <f>RSI!B851</f>
        <v>1.8146</v>
      </c>
      <c r="C851" s="2">
        <f>RSI!I851</f>
        <v>54.162803396684367</v>
      </c>
      <c r="D851" s="2">
        <f>MACD!E851</f>
        <v>2.1405023040448778E-2</v>
      </c>
      <c r="E851" s="2">
        <f>MACD!F851</f>
        <v>-1.8478303731143335E-2</v>
      </c>
      <c r="F851" s="2">
        <f>'Moving Avg'!D851</f>
        <v>1.8361999999999998</v>
      </c>
      <c r="G851" s="2">
        <f>'Moving Avg'!F851</f>
        <v>1.8382149999999999</v>
      </c>
      <c r="H851" s="2">
        <f>'Moving Avg'!G851</f>
        <v>1.7238019999999994</v>
      </c>
      <c r="I851" s="2">
        <f>'Moving Avg'!H851</f>
        <v>1.6117045000000025</v>
      </c>
      <c r="J851" s="5" t="str">
        <f>OBV!F851</f>
        <v>BEARISH</v>
      </c>
      <c r="K851" s="5" t="str">
        <f>OBV!G851</f>
        <v>NEUTRAL</v>
      </c>
      <c r="L851" s="5" t="str">
        <f>OBV!H851</f>
        <v>CONFIRMED BEARISH</v>
      </c>
      <c r="M851" s="7">
        <f t="shared" si="130"/>
        <v>25</v>
      </c>
      <c r="N851" s="7">
        <f t="shared" si="131"/>
        <v>0</v>
      </c>
      <c r="O851" s="7">
        <f t="shared" si="132"/>
        <v>50</v>
      </c>
      <c r="P851" s="7">
        <f t="shared" si="133"/>
        <v>16.5</v>
      </c>
      <c r="Q851" s="8">
        <f t="shared" si="134"/>
        <v>18.725000000000001</v>
      </c>
      <c r="R851" s="8">
        <f t="shared" si="135"/>
        <v>26.625</v>
      </c>
      <c r="S851" s="8">
        <f t="shared" si="136"/>
        <v>23.675000000000001</v>
      </c>
      <c r="T851" s="8">
        <f t="shared" si="137"/>
        <v>22.875</v>
      </c>
      <c r="U851" s="7">
        <f t="shared" si="138"/>
        <v>23.008333333333336</v>
      </c>
      <c r="V851" s="7">
        <f t="shared" si="139"/>
        <v>22.975000000000001</v>
      </c>
    </row>
    <row r="852" spans="1:22" ht="13.5" x14ac:dyDescent="0.25">
      <c r="A852" s="3">
        <f>RSI!A852</f>
        <v>43546</v>
      </c>
      <c r="B852" s="2">
        <f>RSI!B852</f>
        <v>1.8213999999999999</v>
      </c>
      <c r="C852" s="2">
        <f>RSI!I852</f>
        <v>55.827793430437609</v>
      </c>
      <c r="D852" s="2">
        <f>MACD!E852</f>
        <v>2.8973918092056961E-2</v>
      </c>
      <c r="E852" s="2">
        <f>MACD!F852</f>
        <v>-8.9878593665032765E-3</v>
      </c>
      <c r="F852" s="2">
        <f>'Moving Avg'!D852</f>
        <v>1.83216</v>
      </c>
      <c r="G852" s="2">
        <f>'Moving Avg'!F852</f>
        <v>1.8456399999999999</v>
      </c>
      <c r="H852" s="2">
        <f>'Moving Avg'!G852</f>
        <v>1.7271759999999994</v>
      </c>
      <c r="I852" s="2">
        <f>'Moving Avg'!H852</f>
        <v>1.6130485000000023</v>
      </c>
      <c r="J852" s="5" t="str">
        <f>OBV!F852</f>
        <v>BEARISH</v>
      </c>
      <c r="K852" s="5" t="str">
        <f>OBV!G852</f>
        <v>NEUTRAL</v>
      </c>
      <c r="L852" s="5" t="str">
        <f>OBV!H852</f>
        <v>CONFIRMED BEARISH</v>
      </c>
      <c r="M852" s="7">
        <f t="shared" si="130"/>
        <v>25</v>
      </c>
      <c r="N852" s="7">
        <f t="shared" si="131"/>
        <v>0</v>
      </c>
      <c r="O852" s="7">
        <f t="shared" si="132"/>
        <v>50</v>
      </c>
      <c r="P852" s="7">
        <f t="shared" si="133"/>
        <v>16.5</v>
      </c>
      <c r="Q852" s="8">
        <f t="shared" si="134"/>
        <v>18.725000000000001</v>
      </c>
      <c r="R852" s="8">
        <f t="shared" si="135"/>
        <v>26.625</v>
      </c>
      <c r="S852" s="8">
        <f t="shared" si="136"/>
        <v>23.675000000000001</v>
      </c>
      <c r="T852" s="8">
        <f t="shared" si="137"/>
        <v>22.875</v>
      </c>
      <c r="U852" s="7">
        <f t="shared" si="138"/>
        <v>23.008333333333336</v>
      </c>
      <c r="V852" s="7">
        <f t="shared" si="139"/>
        <v>22.975000000000001</v>
      </c>
    </row>
    <row r="853" spans="1:22" ht="13.5" x14ac:dyDescent="0.25">
      <c r="A853" s="3">
        <f>RSI!A853</f>
        <v>43549</v>
      </c>
      <c r="B853" s="2">
        <f>RSI!B853</f>
        <v>1.8213999999999999</v>
      </c>
      <c r="C853" s="2">
        <f>RSI!I853</f>
        <v>55.827793430437609</v>
      </c>
      <c r="D853" s="2">
        <f>MACD!E853</f>
        <v>3.1111668709789209E-2</v>
      </c>
      <c r="E853" s="2">
        <f>MACD!F853</f>
        <v>-9.6795375124477875E-4</v>
      </c>
      <c r="F853" s="2">
        <f>'Moving Avg'!D853</f>
        <v>1.8281199999999997</v>
      </c>
      <c r="G853" s="2">
        <f>'Moving Avg'!F853</f>
        <v>1.8530649999999997</v>
      </c>
      <c r="H853" s="2">
        <f>'Moving Avg'!G853</f>
        <v>1.7306839999999994</v>
      </c>
      <c r="I853" s="2">
        <f>'Moving Avg'!H853</f>
        <v>1.6141985000000025</v>
      </c>
      <c r="J853" s="5" t="str">
        <f>OBV!F853</f>
        <v>BEARISH</v>
      </c>
      <c r="K853" s="5" t="str">
        <f>OBV!G853</f>
        <v>NEUTRAL</v>
      </c>
      <c r="L853" s="5" t="str">
        <f>OBV!H853</f>
        <v>CONFIRMED BEARISH</v>
      </c>
      <c r="M853" s="7">
        <f t="shared" si="130"/>
        <v>25</v>
      </c>
      <c r="N853" s="7">
        <f t="shared" si="131"/>
        <v>0</v>
      </c>
      <c r="O853" s="7">
        <f t="shared" si="132"/>
        <v>50</v>
      </c>
      <c r="P853" s="7">
        <f t="shared" si="133"/>
        <v>16.5</v>
      </c>
      <c r="Q853" s="8">
        <f t="shared" si="134"/>
        <v>18.725000000000001</v>
      </c>
      <c r="R853" s="8">
        <f t="shared" si="135"/>
        <v>26.625</v>
      </c>
      <c r="S853" s="8">
        <f t="shared" si="136"/>
        <v>23.675000000000001</v>
      </c>
      <c r="T853" s="8">
        <f t="shared" si="137"/>
        <v>22.875</v>
      </c>
      <c r="U853" s="7">
        <f t="shared" si="138"/>
        <v>23.008333333333336</v>
      </c>
      <c r="V853" s="7">
        <f t="shared" si="139"/>
        <v>22.975000000000001</v>
      </c>
    </row>
    <row r="854" spans="1:22" ht="13.5" x14ac:dyDescent="0.25">
      <c r="A854" s="3">
        <f>RSI!A854</f>
        <v>43550</v>
      </c>
      <c r="B854" s="2">
        <f>RSI!B854</f>
        <v>1.8213999999999999</v>
      </c>
      <c r="C854" s="2">
        <f>RSI!I854</f>
        <v>55.827793430437609</v>
      </c>
      <c r="D854" s="2">
        <f>MACD!E854</f>
        <v>3.0739118125849618E-2</v>
      </c>
      <c r="E854" s="2">
        <f>MACD!F854</f>
        <v>5.3734606241741005E-3</v>
      </c>
      <c r="F854" s="2">
        <f>'Moving Avg'!D854</f>
        <v>1.8240799999999999</v>
      </c>
      <c r="G854" s="2">
        <f>'Moving Avg'!F854</f>
        <v>1.8557649999999994</v>
      </c>
      <c r="H854" s="2">
        <f>'Moving Avg'!G854</f>
        <v>1.7343279999999992</v>
      </c>
      <c r="I854" s="2">
        <f>'Moving Avg'!H854</f>
        <v>1.6153810000000024</v>
      </c>
      <c r="J854" s="5" t="str">
        <f>OBV!F854</f>
        <v>BEARISH</v>
      </c>
      <c r="K854" s="5" t="str">
        <f>OBV!G854</f>
        <v>NEUTRAL</v>
      </c>
      <c r="L854" s="5" t="str">
        <f>OBV!H854</f>
        <v>CONFIRMED BEARISH</v>
      </c>
      <c r="M854" s="7">
        <f t="shared" si="130"/>
        <v>25</v>
      </c>
      <c r="N854" s="7">
        <f t="shared" si="131"/>
        <v>0</v>
      </c>
      <c r="O854" s="7">
        <f t="shared" si="132"/>
        <v>50</v>
      </c>
      <c r="P854" s="7">
        <f t="shared" si="133"/>
        <v>16.5</v>
      </c>
      <c r="Q854" s="8">
        <f t="shared" si="134"/>
        <v>18.725000000000001</v>
      </c>
      <c r="R854" s="8">
        <f t="shared" si="135"/>
        <v>26.625</v>
      </c>
      <c r="S854" s="8">
        <f t="shared" si="136"/>
        <v>23.675000000000001</v>
      </c>
      <c r="T854" s="8">
        <f t="shared" si="137"/>
        <v>22.875</v>
      </c>
      <c r="U854" s="7">
        <f t="shared" si="138"/>
        <v>23.008333333333336</v>
      </c>
      <c r="V854" s="7">
        <f t="shared" si="139"/>
        <v>22.975000000000001</v>
      </c>
    </row>
    <row r="855" spans="1:22" ht="13.5" x14ac:dyDescent="0.25">
      <c r="A855" s="3">
        <f>RSI!A855</f>
        <v>43551</v>
      </c>
      <c r="B855" s="2">
        <f>RSI!B855</f>
        <v>1.8213999999999999</v>
      </c>
      <c r="C855" s="2">
        <f>RSI!I855</f>
        <v>55.827793430437609</v>
      </c>
      <c r="D855" s="2">
        <f>MACD!E855</f>
        <v>3.0327129854947232E-2</v>
      </c>
      <c r="E855" s="2">
        <f>MACD!F855</f>
        <v>1.0364194470328728E-2</v>
      </c>
      <c r="F855" s="2">
        <f>'Moving Avg'!D855</f>
        <v>1.8200399999999999</v>
      </c>
      <c r="G855" s="2">
        <f>'Moving Avg'!F855</f>
        <v>1.8544199999999997</v>
      </c>
      <c r="H855" s="2">
        <f>'Moving Avg'!G855</f>
        <v>1.7379719999999994</v>
      </c>
      <c r="I855" s="2">
        <f>'Moving Avg'!H855</f>
        <v>1.6165310000000026</v>
      </c>
      <c r="J855" s="5" t="str">
        <f>OBV!F855</f>
        <v>BEARISH</v>
      </c>
      <c r="K855" s="5" t="str">
        <f>OBV!G855</f>
        <v>NEUTRAL</v>
      </c>
      <c r="L855" s="5" t="str">
        <f>OBV!H855</f>
        <v>CONFIRMED BEARISH</v>
      </c>
      <c r="M855" s="7">
        <f t="shared" si="130"/>
        <v>25</v>
      </c>
      <c r="N855" s="7">
        <f t="shared" si="131"/>
        <v>0</v>
      </c>
      <c r="O855" s="7">
        <f t="shared" si="132"/>
        <v>50</v>
      </c>
      <c r="P855" s="7">
        <f t="shared" si="133"/>
        <v>16.5</v>
      </c>
      <c r="Q855" s="8">
        <f t="shared" si="134"/>
        <v>18.725000000000001</v>
      </c>
      <c r="R855" s="8">
        <f t="shared" si="135"/>
        <v>26.625</v>
      </c>
      <c r="S855" s="8">
        <f t="shared" si="136"/>
        <v>23.675000000000001</v>
      </c>
      <c r="T855" s="8">
        <f t="shared" si="137"/>
        <v>22.875</v>
      </c>
      <c r="U855" s="7">
        <f t="shared" si="138"/>
        <v>23.008333333333336</v>
      </c>
      <c r="V855" s="7">
        <f t="shared" si="139"/>
        <v>22.975000000000001</v>
      </c>
    </row>
    <row r="856" spans="1:22" ht="13.5" x14ac:dyDescent="0.25">
      <c r="A856" s="3">
        <f>RSI!A856</f>
        <v>43552</v>
      </c>
      <c r="B856" s="2">
        <f>RSI!B856</f>
        <v>1.8146</v>
      </c>
      <c r="C856" s="2">
        <f>RSI!I856</f>
        <v>53.227237205634538</v>
      </c>
      <c r="D856" s="2">
        <f>MACD!E856</f>
        <v>3.0392641838086876E-2</v>
      </c>
      <c r="E856" s="2">
        <f>MACD!F856</f>
        <v>1.4369883943880358E-2</v>
      </c>
      <c r="F856" s="2">
        <f>'Moving Avg'!D856</f>
        <v>1.8200399999999999</v>
      </c>
      <c r="G856" s="2">
        <f>'Moving Avg'!F856</f>
        <v>1.8496999999999997</v>
      </c>
      <c r="H856" s="2">
        <f>'Moving Avg'!G856</f>
        <v>1.7416139999999996</v>
      </c>
      <c r="I856" s="2">
        <f>'Moving Avg'!H856</f>
        <v>1.6175175000000026</v>
      </c>
      <c r="J856" s="5" t="str">
        <f>OBV!F856</f>
        <v>BEARISH</v>
      </c>
      <c r="K856" s="5" t="str">
        <f>OBV!G856</f>
        <v>NEUTRAL</v>
      </c>
      <c r="L856" s="5" t="str">
        <f>OBV!H856</f>
        <v>NEUTRAL</v>
      </c>
      <c r="M856" s="7">
        <f t="shared" si="130"/>
        <v>25</v>
      </c>
      <c r="N856" s="7">
        <f t="shared" si="131"/>
        <v>0</v>
      </c>
      <c r="O856" s="7">
        <f t="shared" si="132"/>
        <v>50</v>
      </c>
      <c r="P856" s="7">
        <f t="shared" si="133"/>
        <v>16.5</v>
      </c>
      <c r="Q856" s="8">
        <f t="shared" si="134"/>
        <v>18.725000000000001</v>
      </c>
      <c r="R856" s="8">
        <f t="shared" si="135"/>
        <v>26.625</v>
      </c>
      <c r="S856" s="8">
        <f t="shared" si="136"/>
        <v>23.675000000000001</v>
      </c>
      <c r="T856" s="8">
        <f t="shared" si="137"/>
        <v>22.875</v>
      </c>
      <c r="U856" s="7">
        <f t="shared" si="138"/>
        <v>23.008333333333336</v>
      </c>
      <c r="V856" s="7">
        <f t="shared" si="139"/>
        <v>22.975000000000001</v>
      </c>
    </row>
    <row r="857" spans="1:22" ht="13.5" x14ac:dyDescent="0.25">
      <c r="A857" s="3">
        <f>RSI!A857</f>
        <v>43553</v>
      </c>
      <c r="B857" s="2">
        <f>RSI!B857</f>
        <v>1.8146</v>
      </c>
      <c r="C857" s="2">
        <f>RSI!I857</f>
        <v>53.227237205634538</v>
      </c>
      <c r="D857" s="2">
        <f>MACD!E857</f>
        <v>3.0405306305354651E-2</v>
      </c>
      <c r="E857" s="2">
        <f>MACD!F857</f>
        <v>1.7576968416175218E-2</v>
      </c>
      <c r="F857" s="2">
        <f>'Moving Avg'!D857</f>
        <v>1.8186800000000001</v>
      </c>
      <c r="G857" s="2">
        <f>'Moving Avg'!F857</f>
        <v>1.8443049999999996</v>
      </c>
      <c r="H857" s="2">
        <f>'Moving Avg'!G857</f>
        <v>1.7452559999999995</v>
      </c>
      <c r="I857" s="2">
        <f>'Moving Avg'!H857</f>
        <v>1.6187305000000023</v>
      </c>
      <c r="J857" s="5" t="str">
        <f>OBV!F857</f>
        <v>BEARISH</v>
      </c>
      <c r="K857" s="5" t="str">
        <f>OBV!G857</f>
        <v>NEUTRAL</v>
      </c>
      <c r="L857" s="5" t="str">
        <f>OBV!H857</f>
        <v>CONFIRMED BEARISH</v>
      </c>
      <c r="M857" s="7">
        <f t="shared" si="130"/>
        <v>25</v>
      </c>
      <c r="N857" s="7">
        <f t="shared" si="131"/>
        <v>0</v>
      </c>
      <c r="O857" s="7">
        <f t="shared" si="132"/>
        <v>50</v>
      </c>
      <c r="P857" s="7">
        <f t="shared" si="133"/>
        <v>16.5</v>
      </c>
      <c r="Q857" s="8">
        <f t="shared" si="134"/>
        <v>18.725000000000001</v>
      </c>
      <c r="R857" s="8">
        <f t="shared" si="135"/>
        <v>26.625</v>
      </c>
      <c r="S857" s="8">
        <f t="shared" si="136"/>
        <v>23.675000000000001</v>
      </c>
      <c r="T857" s="8">
        <f t="shared" si="137"/>
        <v>22.875</v>
      </c>
      <c r="U857" s="7">
        <f t="shared" si="138"/>
        <v>23.008333333333336</v>
      </c>
      <c r="V857" s="7">
        <f t="shared" si="139"/>
        <v>22.975000000000001</v>
      </c>
    </row>
    <row r="858" spans="1:22" ht="13.5" x14ac:dyDescent="0.25">
      <c r="A858" s="3">
        <f>RSI!A858</f>
        <v>43556</v>
      </c>
      <c r="B858" s="2">
        <f>RSI!B858</f>
        <v>1.8146</v>
      </c>
      <c r="C858" s="2">
        <f>RSI!I858</f>
        <v>53.227237205634545</v>
      </c>
      <c r="D858" s="2">
        <f>MACD!E858</f>
        <v>3.0376421699306766E-2</v>
      </c>
      <c r="E858" s="2">
        <f>MACD!F858</f>
        <v>2.0136859072801529E-2</v>
      </c>
      <c r="F858" s="2">
        <f>'Moving Avg'!D858</f>
        <v>1.81732</v>
      </c>
      <c r="G858" s="2">
        <f>'Moving Avg'!F858</f>
        <v>1.83992</v>
      </c>
      <c r="H858" s="2">
        <f>'Moving Avg'!G858</f>
        <v>1.7493039999999993</v>
      </c>
      <c r="I858" s="2">
        <f>'Moving Avg'!H858</f>
        <v>1.6197495000000024</v>
      </c>
      <c r="J858" s="5" t="str">
        <f>OBV!F858</f>
        <v>BEARISH</v>
      </c>
      <c r="K858" s="5" t="str">
        <f>OBV!G858</f>
        <v>NEUTRAL</v>
      </c>
      <c r="L858" s="5" t="str">
        <f>OBV!H858</f>
        <v>CONFIRMED BEARISH</v>
      </c>
      <c r="M858" s="7">
        <f t="shared" si="130"/>
        <v>25</v>
      </c>
      <c r="N858" s="7">
        <f t="shared" si="131"/>
        <v>0</v>
      </c>
      <c r="O858" s="7">
        <f t="shared" si="132"/>
        <v>50</v>
      </c>
      <c r="P858" s="7">
        <f t="shared" si="133"/>
        <v>16.5</v>
      </c>
      <c r="Q858" s="8">
        <f t="shared" si="134"/>
        <v>18.725000000000001</v>
      </c>
      <c r="R858" s="8">
        <f t="shared" si="135"/>
        <v>26.625</v>
      </c>
      <c r="S858" s="8">
        <f t="shared" si="136"/>
        <v>23.675000000000001</v>
      </c>
      <c r="T858" s="8">
        <f t="shared" si="137"/>
        <v>22.875</v>
      </c>
      <c r="U858" s="7">
        <f t="shared" si="138"/>
        <v>23.008333333333336</v>
      </c>
      <c r="V858" s="7">
        <f t="shared" si="139"/>
        <v>22.975000000000001</v>
      </c>
    </row>
    <row r="859" spans="1:22" ht="13.5" x14ac:dyDescent="0.25">
      <c r="A859" s="3">
        <f>RSI!A859</f>
        <v>43557</v>
      </c>
      <c r="B859" s="2">
        <f>RSI!B859</f>
        <v>1.8146</v>
      </c>
      <c r="C859" s="2">
        <f>RSI!I859</f>
        <v>53.227237205634545</v>
      </c>
      <c r="D859" s="2">
        <f>MACD!E859</f>
        <v>3.0315313569790447E-2</v>
      </c>
      <c r="E859" s="2">
        <f>MACD!F859</f>
        <v>2.2172549972199314E-2</v>
      </c>
      <c r="F859" s="2">
        <f>'Moving Avg'!D859</f>
        <v>1.81596</v>
      </c>
      <c r="G859" s="2">
        <f>'Moving Avg'!F859</f>
        <v>1.8372199999999999</v>
      </c>
      <c r="H859" s="2">
        <f>'Moving Avg'!G859</f>
        <v>1.7534859999999994</v>
      </c>
      <c r="I859" s="2">
        <f>'Moving Avg'!H859</f>
        <v>1.6207035000000025</v>
      </c>
      <c r="J859" s="5" t="str">
        <f>OBV!F859</f>
        <v>BEARISH</v>
      </c>
      <c r="K859" s="5" t="str">
        <f>OBV!G859</f>
        <v>NEUTRAL</v>
      </c>
      <c r="L859" s="5" t="str">
        <f>OBV!H859</f>
        <v>CONFIRMED BEARISH</v>
      </c>
      <c r="M859" s="7">
        <f t="shared" si="130"/>
        <v>25</v>
      </c>
      <c r="N859" s="7">
        <f t="shared" si="131"/>
        <v>0</v>
      </c>
      <c r="O859" s="7">
        <f t="shared" si="132"/>
        <v>50</v>
      </c>
      <c r="P859" s="7">
        <f t="shared" si="133"/>
        <v>16.5</v>
      </c>
      <c r="Q859" s="8">
        <f t="shared" si="134"/>
        <v>18.725000000000001</v>
      </c>
      <c r="R859" s="8">
        <f t="shared" si="135"/>
        <v>26.625</v>
      </c>
      <c r="S859" s="8">
        <f t="shared" si="136"/>
        <v>23.675000000000001</v>
      </c>
      <c r="T859" s="8">
        <f t="shared" si="137"/>
        <v>22.875</v>
      </c>
      <c r="U859" s="7">
        <f t="shared" si="138"/>
        <v>23.008333333333336</v>
      </c>
      <c r="V859" s="7">
        <f t="shared" si="139"/>
        <v>22.975000000000001</v>
      </c>
    </row>
    <row r="860" spans="1:22" ht="13.5" x14ac:dyDescent="0.25">
      <c r="A860" s="3">
        <f>RSI!A860</f>
        <v>43558</v>
      </c>
      <c r="B860" s="2">
        <f>RSI!B860</f>
        <v>1.8146</v>
      </c>
      <c r="C860" s="2">
        <f>RSI!I860</f>
        <v>53.227237205634545</v>
      </c>
      <c r="D860" s="2">
        <f>MACD!E860</f>
        <v>3.0229655478917872E-2</v>
      </c>
      <c r="E860" s="2">
        <f>MACD!F860</f>
        <v>2.3783971073543027E-2</v>
      </c>
      <c r="F860" s="2">
        <f>'Moving Avg'!D860</f>
        <v>1.8146</v>
      </c>
      <c r="G860" s="2">
        <f>'Moving Avg'!F860</f>
        <v>1.8345199999999999</v>
      </c>
      <c r="H860" s="2">
        <f>'Moving Avg'!G860</f>
        <v>1.7576679999999993</v>
      </c>
      <c r="I860" s="2">
        <f>'Moving Avg'!H860</f>
        <v>1.6215930000000023</v>
      </c>
      <c r="J860" s="5" t="str">
        <f>OBV!F860</f>
        <v>BEARISH</v>
      </c>
      <c r="K860" s="5" t="str">
        <f>OBV!G860</f>
        <v>NEUTRAL</v>
      </c>
      <c r="L860" s="5" t="str">
        <f>OBV!H860</f>
        <v>CONFIRMED BEARISH</v>
      </c>
      <c r="M860" s="7">
        <f t="shared" si="130"/>
        <v>25</v>
      </c>
      <c r="N860" s="7">
        <f t="shared" si="131"/>
        <v>0</v>
      </c>
      <c r="O860" s="7">
        <f t="shared" si="132"/>
        <v>50</v>
      </c>
      <c r="P860" s="7">
        <f t="shared" si="133"/>
        <v>16.5</v>
      </c>
      <c r="Q860" s="8">
        <f t="shared" si="134"/>
        <v>18.725000000000001</v>
      </c>
      <c r="R860" s="8">
        <f t="shared" si="135"/>
        <v>26.625</v>
      </c>
      <c r="S860" s="8">
        <f t="shared" si="136"/>
        <v>23.675000000000001</v>
      </c>
      <c r="T860" s="8">
        <f t="shared" si="137"/>
        <v>22.875</v>
      </c>
      <c r="U860" s="7">
        <f t="shared" si="138"/>
        <v>23.008333333333336</v>
      </c>
      <c r="V860" s="7">
        <f t="shared" si="139"/>
        <v>22.975000000000001</v>
      </c>
    </row>
    <row r="861" spans="1:22" ht="13.5" x14ac:dyDescent="0.25">
      <c r="A861" s="3">
        <f>RSI!A861</f>
        <v>43559</v>
      </c>
      <c r="B861" s="2">
        <f>RSI!B861</f>
        <v>1.8146</v>
      </c>
      <c r="C861" s="2">
        <f>RSI!I861</f>
        <v>53.227237205634545</v>
      </c>
      <c r="D861" s="2">
        <f>MACD!E861</f>
        <v>2.5971893094571596E-2</v>
      </c>
      <c r="E861" s="2">
        <f>MACD!F861</f>
        <v>2.4221555477748742E-2</v>
      </c>
      <c r="F861" s="2">
        <f>'Moving Avg'!D861</f>
        <v>1.8146</v>
      </c>
      <c r="G861" s="2">
        <f>'Moving Avg'!F861</f>
        <v>1.8308099999999996</v>
      </c>
      <c r="H861" s="2">
        <f>'Moving Avg'!G861</f>
        <v>1.7618499999999995</v>
      </c>
      <c r="I861" s="2">
        <f>'Moving Avg'!H861</f>
        <v>1.622482500000002</v>
      </c>
      <c r="J861" s="5" t="str">
        <f>OBV!F861</f>
        <v>NEUTRAL</v>
      </c>
      <c r="K861" s="5" t="str">
        <f>OBV!G861</f>
        <v>NEUTRAL</v>
      </c>
      <c r="L861" s="5" t="str">
        <f>OBV!H861</f>
        <v>NEUTRAL</v>
      </c>
      <c r="M861" s="7">
        <f t="shared" si="130"/>
        <v>25</v>
      </c>
      <c r="N861" s="7">
        <f t="shared" si="131"/>
        <v>0</v>
      </c>
      <c r="O861" s="7">
        <f t="shared" si="132"/>
        <v>50</v>
      </c>
      <c r="P861" s="7">
        <f t="shared" si="133"/>
        <v>33</v>
      </c>
      <c r="Q861" s="8">
        <f t="shared" si="134"/>
        <v>21.2</v>
      </c>
      <c r="R861" s="8">
        <f t="shared" si="135"/>
        <v>30.75</v>
      </c>
      <c r="S861" s="8">
        <f t="shared" si="136"/>
        <v>31.1</v>
      </c>
      <c r="T861" s="8">
        <f t="shared" si="137"/>
        <v>27</v>
      </c>
      <c r="U861" s="7">
        <f t="shared" si="138"/>
        <v>27.683333333333337</v>
      </c>
      <c r="V861" s="7">
        <f t="shared" si="139"/>
        <v>27.512500000000003</v>
      </c>
    </row>
    <row r="862" spans="1:22" ht="13.5" x14ac:dyDescent="0.25">
      <c r="A862" s="3">
        <f>RSI!A862</f>
        <v>43560</v>
      </c>
      <c r="B862" s="2">
        <f>RSI!B862</f>
        <v>1.7605999999999999</v>
      </c>
      <c r="C862" s="2">
        <f>RSI!I862</f>
        <v>33.751275207960404</v>
      </c>
      <c r="D862" s="2">
        <f>MACD!E862</f>
        <v>2.738621723111434E-2</v>
      </c>
      <c r="E862" s="2">
        <f>MACD!F862</f>
        <v>2.4854487828421864E-2</v>
      </c>
      <c r="F862" s="2">
        <f>'Moving Avg'!D862</f>
        <v>1.8038000000000001</v>
      </c>
      <c r="G862" s="2">
        <f>'Moving Avg'!F862</f>
        <v>1.8247349999999993</v>
      </c>
      <c r="H862" s="2">
        <f>'Moving Avg'!G862</f>
        <v>1.7649519999999992</v>
      </c>
      <c r="I862" s="2">
        <f>'Moving Avg'!H862</f>
        <v>1.6232315000000022</v>
      </c>
      <c r="J862" s="5" t="str">
        <f>OBV!F862</f>
        <v>BEARISH</v>
      </c>
      <c r="K862" s="5" t="str">
        <f>OBV!G862</f>
        <v>NEUTRAL</v>
      </c>
      <c r="L862" s="5" t="str">
        <f>OBV!H862</f>
        <v>CONFIRMED BEARISH</v>
      </c>
      <c r="M862" s="7">
        <f t="shared" si="130"/>
        <v>25</v>
      </c>
      <c r="N862" s="7">
        <f t="shared" si="131"/>
        <v>0</v>
      </c>
      <c r="O862" s="7">
        <f t="shared" si="132"/>
        <v>50</v>
      </c>
      <c r="P862" s="7">
        <f t="shared" si="133"/>
        <v>16.5</v>
      </c>
      <c r="Q862" s="8">
        <f t="shared" si="134"/>
        <v>18.725000000000001</v>
      </c>
      <c r="R862" s="8">
        <f t="shared" si="135"/>
        <v>26.625</v>
      </c>
      <c r="S862" s="8">
        <f t="shared" si="136"/>
        <v>23.675000000000001</v>
      </c>
      <c r="T862" s="8">
        <f t="shared" si="137"/>
        <v>22.875</v>
      </c>
      <c r="U862" s="7">
        <f t="shared" si="138"/>
        <v>23.008333333333336</v>
      </c>
      <c r="V862" s="7">
        <f t="shared" si="139"/>
        <v>22.975000000000001</v>
      </c>
    </row>
    <row r="863" spans="1:22" ht="13.5" x14ac:dyDescent="0.25">
      <c r="A863" s="3">
        <f>RSI!A863</f>
        <v>43563</v>
      </c>
      <c r="B863" s="2">
        <f>RSI!B863</f>
        <v>1.7605999999999999</v>
      </c>
      <c r="C863" s="2">
        <f>RSI!I863</f>
        <v>33.751275207960404</v>
      </c>
      <c r="D863" s="2">
        <f>MACD!E863</f>
        <v>2.8875089791298825E-2</v>
      </c>
      <c r="E863" s="2">
        <f>MACD!F863</f>
        <v>2.5658608220997255E-2</v>
      </c>
      <c r="F863" s="2">
        <f>'Moving Avg'!D863</f>
        <v>1.7929999999999999</v>
      </c>
      <c r="G863" s="2">
        <f>'Moving Avg'!F863</f>
        <v>1.8200099999999995</v>
      </c>
      <c r="H863" s="2">
        <f>'Moving Avg'!G863</f>
        <v>1.7680539999999993</v>
      </c>
      <c r="I863" s="2">
        <f>'Moving Avg'!H863</f>
        <v>1.6241745000000021</v>
      </c>
      <c r="J863" s="5" t="str">
        <f>OBV!F863</f>
        <v>BEARISH</v>
      </c>
      <c r="K863" s="5" t="str">
        <f>OBV!G863</f>
        <v>NEUTRAL</v>
      </c>
      <c r="L863" s="5" t="str">
        <f>OBV!H863</f>
        <v>CONFIRMED BEARISH</v>
      </c>
      <c r="M863" s="7">
        <f t="shared" si="130"/>
        <v>25</v>
      </c>
      <c r="N863" s="7">
        <f t="shared" si="131"/>
        <v>0</v>
      </c>
      <c r="O863" s="7">
        <f t="shared" si="132"/>
        <v>50</v>
      </c>
      <c r="P863" s="7">
        <f t="shared" si="133"/>
        <v>16.5</v>
      </c>
      <c r="Q863" s="8">
        <f t="shared" si="134"/>
        <v>18.725000000000001</v>
      </c>
      <c r="R863" s="8">
        <f t="shared" si="135"/>
        <v>26.625</v>
      </c>
      <c r="S863" s="8">
        <f t="shared" si="136"/>
        <v>23.675000000000001</v>
      </c>
      <c r="T863" s="8">
        <f t="shared" si="137"/>
        <v>22.875</v>
      </c>
      <c r="U863" s="7">
        <f t="shared" si="138"/>
        <v>23.008333333333336</v>
      </c>
      <c r="V863" s="7">
        <f t="shared" si="139"/>
        <v>22.975000000000001</v>
      </c>
    </row>
    <row r="864" spans="1:22" ht="13.5" x14ac:dyDescent="0.25">
      <c r="A864" s="3">
        <f>RSI!A864</f>
        <v>43565</v>
      </c>
      <c r="B864" s="2">
        <f>RSI!B864</f>
        <v>1.7605999999999999</v>
      </c>
      <c r="C864" s="2">
        <f>RSI!I864</f>
        <v>33.751275207960404</v>
      </c>
      <c r="D864" s="2">
        <f>MACD!E864</f>
        <v>3.0405402027439798E-2</v>
      </c>
      <c r="E864" s="2">
        <f>MACD!F864</f>
        <v>2.6607966982285763E-2</v>
      </c>
      <c r="F864" s="2">
        <f>'Moving Avg'!D864</f>
        <v>1.7822</v>
      </c>
      <c r="G864" s="2">
        <f>'Moving Avg'!F864</f>
        <v>1.8159599999999994</v>
      </c>
      <c r="H864" s="2">
        <f>'Moving Avg'!G864</f>
        <v>1.7711559999999991</v>
      </c>
      <c r="I864" s="2">
        <f>'Moving Avg'!H864</f>
        <v>1.625020500000002</v>
      </c>
      <c r="J864" s="5" t="str">
        <f>OBV!F864</f>
        <v>BEARISH</v>
      </c>
      <c r="K864" s="5" t="str">
        <f>OBV!G864</f>
        <v>NEUTRAL</v>
      </c>
      <c r="L864" s="5" t="str">
        <f>OBV!H864</f>
        <v>CONFIRMED BEARISH</v>
      </c>
      <c r="M864" s="7">
        <f t="shared" si="130"/>
        <v>25</v>
      </c>
      <c r="N864" s="7">
        <f t="shared" si="131"/>
        <v>0</v>
      </c>
      <c r="O864" s="7">
        <f t="shared" si="132"/>
        <v>50</v>
      </c>
      <c r="P864" s="7">
        <f t="shared" si="133"/>
        <v>16.5</v>
      </c>
      <c r="Q864" s="8">
        <f t="shared" si="134"/>
        <v>18.725000000000001</v>
      </c>
      <c r="R864" s="8">
        <f t="shared" si="135"/>
        <v>26.625</v>
      </c>
      <c r="S864" s="8">
        <f t="shared" si="136"/>
        <v>23.675000000000001</v>
      </c>
      <c r="T864" s="8">
        <f t="shared" si="137"/>
        <v>22.875</v>
      </c>
      <c r="U864" s="7">
        <f t="shared" si="138"/>
        <v>23.008333333333336</v>
      </c>
      <c r="V864" s="7">
        <f t="shared" si="139"/>
        <v>22.975000000000001</v>
      </c>
    </row>
    <row r="865" spans="1:22" ht="13.5" x14ac:dyDescent="0.25">
      <c r="A865" s="3">
        <f>RSI!A865</f>
        <v>43566</v>
      </c>
      <c r="B865" s="2">
        <f>RSI!B865</f>
        <v>1.7605999999999999</v>
      </c>
      <c r="C865" s="2">
        <f>RSI!I865</f>
        <v>33.751275207960404</v>
      </c>
      <c r="D865" s="2">
        <f>MACD!E865</f>
        <v>3.1950741790485626E-2</v>
      </c>
      <c r="E865" s="2">
        <f>MACD!F865</f>
        <v>2.7676521943925739E-2</v>
      </c>
      <c r="F865" s="2">
        <f>'Moving Avg'!D865</f>
        <v>1.7713999999999999</v>
      </c>
      <c r="G865" s="2">
        <f>'Moving Avg'!F865</f>
        <v>1.8119099999999992</v>
      </c>
      <c r="H865" s="2">
        <f>'Moving Avg'!G865</f>
        <v>1.774257999999999</v>
      </c>
      <c r="I865" s="2">
        <f>'Moving Avg'!H865</f>
        <v>1.6257370000000018</v>
      </c>
      <c r="J865" s="5" t="str">
        <f>OBV!F865</f>
        <v>BEARISH</v>
      </c>
      <c r="K865" s="5" t="str">
        <f>OBV!G865</f>
        <v>NEUTRAL</v>
      </c>
      <c r="L865" s="5" t="str">
        <f>OBV!H865</f>
        <v>CONFIRMED BEARISH</v>
      </c>
      <c r="M865" s="7">
        <f t="shared" si="130"/>
        <v>25</v>
      </c>
      <c r="N865" s="7">
        <f t="shared" si="131"/>
        <v>0</v>
      </c>
      <c r="O865" s="7">
        <f t="shared" si="132"/>
        <v>50</v>
      </c>
      <c r="P865" s="7">
        <f t="shared" si="133"/>
        <v>16.5</v>
      </c>
      <c r="Q865" s="8">
        <f t="shared" si="134"/>
        <v>18.725000000000001</v>
      </c>
      <c r="R865" s="8">
        <f t="shared" si="135"/>
        <v>26.625</v>
      </c>
      <c r="S865" s="8">
        <f t="shared" si="136"/>
        <v>23.675000000000001</v>
      </c>
      <c r="T865" s="8">
        <f t="shared" si="137"/>
        <v>22.875</v>
      </c>
      <c r="U865" s="7">
        <f t="shared" si="138"/>
        <v>23.008333333333336</v>
      </c>
      <c r="V865" s="7">
        <f t="shared" si="139"/>
        <v>22.975000000000001</v>
      </c>
    </row>
    <row r="866" spans="1:22" ht="13.5" x14ac:dyDescent="0.25">
      <c r="A866" s="3">
        <f>RSI!A866</f>
        <v>43567</v>
      </c>
      <c r="B866" s="2">
        <f>RSI!B866</f>
        <v>1.8010999999999999</v>
      </c>
      <c r="C866" s="2">
        <f>RSI!I866</f>
        <v>51.61210766399342</v>
      </c>
      <c r="D866" s="2">
        <f>MACD!E866</f>
        <v>2.944409070124232E-2</v>
      </c>
      <c r="E866" s="2">
        <f>MACD!F866</f>
        <v>2.8030035695389054E-2</v>
      </c>
      <c r="F866" s="2">
        <f>'Moving Avg'!D866</f>
        <v>1.7686999999999997</v>
      </c>
      <c r="G866" s="2">
        <f>'Moving Avg'!F866</f>
        <v>1.8098849999999991</v>
      </c>
      <c r="H866" s="2">
        <f>'Moving Avg'!G866</f>
        <v>1.7772259999999991</v>
      </c>
      <c r="I866" s="2">
        <f>'Moving Avg'!H866</f>
        <v>1.6268180000000019</v>
      </c>
      <c r="J866" s="5" t="str">
        <f>OBV!F866</f>
        <v>BEARISH</v>
      </c>
      <c r="K866" s="5" t="str">
        <f>OBV!G866</f>
        <v>NEUTRAL</v>
      </c>
      <c r="L866" s="5" t="str">
        <f>OBV!H866</f>
        <v>CONFIRMED BEARISH</v>
      </c>
      <c r="M866" s="7">
        <f t="shared" si="130"/>
        <v>25</v>
      </c>
      <c r="N866" s="7">
        <f t="shared" si="131"/>
        <v>0</v>
      </c>
      <c r="O866" s="7">
        <f t="shared" si="132"/>
        <v>50</v>
      </c>
      <c r="P866" s="7">
        <f t="shared" si="133"/>
        <v>16.5</v>
      </c>
      <c r="Q866" s="8">
        <f t="shared" si="134"/>
        <v>18.725000000000001</v>
      </c>
      <c r="R866" s="8">
        <f t="shared" si="135"/>
        <v>26.625</v>
      </c>
      <c r="S866" s="8">
        <f t="shared" si="136"/>
        <v>23.675000000000001</v>
      </c>
      <c r="T866" s="8">
        <f t="shared" si="137"/>
        <v>22.875</v>
      </c>
      <c r="U866" s="7">
        <f t="shared" si="138"/>
        <v>23.008333333333336</v>
      </c>
      <c r="V866" s="7">
        <f t="shared" si="139"/>
        <v>22.975000000000001</v>
      </c>
    </row>
    <row r="867" spans="1:22" ht="13.5" x14ac:dyDescent="0.25">
      <c r="A867" s="3">
        <f>RSI!A867</f>
        <v>43570</v>
      </c>
      <c r="B867" s="2">
        <f>RSI!B867</f>
        <v>1.8010999999999999</v>
      </c>
      <c r="C867" s="2">
        <f>RSI!I867</f>
        <v>51.61210766399342</v>
      </c>
      <c r="D867" s="2">
        <f>MACD!E867</f>
        <v>2.7298491235866695E-2</v>
      </c>
      <c r="E867" s="2">
        <f>MACD!F867</f>
        <v>2.7883726803484585E-2</v>
      </c>
      <c r="F867" s="2">
        <f>'Moving Avg'!D867</f>
        <v>1.7768000000000002</v>
      </c>
      <c r="G867" s="2">
        <f>'Moving Avg'!F867</f>
        <v>1.8078599999999994</v>
      </c>
      <c r="H867" s="2">
        <f>'Moving Avg'!G867</f>
        <v>1.7801939999999994</v>
      </c>
      <c r="I867" s="2">
        <f>'Moving Avg'!H867</f>
        <v>1.627899000000002</v>
      </c>
      <c r="J867" s="5" t="str">
        <f>OBV!F867</f>
        <v>BULLISH</v>
      </c>
      <c r="K867" s="5" t="str">
        <f>OBV!G867</f>
        <v>NEUTRAL</v>
      </c>
      <c r="L867" s="5" t="str">
        <f>OBV!H867</f>
        <v>CONFIRMED BULLISH</v>
      </c>
      <c r="M867" s="7">
        <f t="shared" si="130"/>
        <v>25</v>
      </c>
      <c r="N867" s="7">
        <f t="shared" si="131"/>
        <v>45</v>
      </c>
      <c r="O867" s="7">
        <f t="shared" si="132"/>
        <v>50</v>
      </c>
      <c r="P867" s="7">
        <f t="shared" si="133"/>
        <v>83.5</v>
      </c>
      <c r="Q867" s="8">
        <f t="shared" si="134"/>
        <v>44.524999999999999</v>
      </c>
      <c r="R867" s="8">
        <f t="shared" si="135"/>
        <v>52.375</v>
      </c>
      <c r="S867" s="8">
        <f t="shared" si="136"/>
        <v>60.575000000000003</v>
      </c>
      <c r="T867" s="8">
        <f t="shared" si="137"/>
        <v>50.875</v>
      </c>
      <c r="U867" s="7">
        <f t="shared" si="138"/>
        <v>52.491666666666674</v>
      </c>
      <c r="V867" s="7">
        <f t="shared" si="139"/>
        <v>52.087500000000006</v>
      </c>
    </row>
    <row r="868" spans="1:22" ht="13.5" x14ac:dyDescent="0.25">
      <c r="A868" s="3">
        <f>RSI!A868</f>
        <v>43571</v>
      </c>
      <c r="B868" s="2">
        <f>RSI!B868</f>
        <v>1.8551</v>
      </c>
      <c r="C868" s="2">
        <f>RSI!I868</f>
        <v>65.849474330703316</v>
      </c>
      <c r="D868" s="2">
        <f>MACD!E868</f>
        <v>2.1460218250334506E-2</v>
      </c>
      <c r="E868" s="2">
        <f>MACD!F868</f>
        <v>2.6599025092854573E-2</v>
      </c>
      <c r="F868" s="2">
        <f>'Moving Avg'!D868</f>
        <v>1.7957000000000001</v>
      </c>
      <c r="G868" s="2">
        <f>'Moving Avg'!F868</f>
        <v>1.8085349999999998</v>
      </c>
      <c r="H868" s="2">
        <f>'Moving Avg'!G868</f>
        <v>1.7842419999999992</v>
      </c>
      <c r="I868" s="2">
        <f>'Moving Avg'!H868</f>
        <v>1.6293790000000019</v>
      </c>
      <c r="J868" s="5" t="str">
        <f>OBV!F868</f>
        <v>BULLISH</v>
      </c>
      <c r="K868" s="5" t="str">
        <f>OBV!G868</f>
        <v>NEUTRAL</v>
      </c>
      <c r="L868" s="5" t="str">
        <f>OBV!H868</f>
        <v>CONFIRMED BULLISH</v>
      </c>
      <c r="M868" s="7">
        <f t="shared" si="130"/>
        <v>25</v>
      </c>
      <c r="N868" s="7">
        <f t="shared" si="131"/>
        <v>45</v>
      </c>
      <c r="O868" s="7">
        <f t="shared" si="132"/>
        <v>50</v>
      </c>
      <c r="P868" s="7">
        <f t="shared" si="133"/>
        <v>83.5</v>
      </c>
      <c r="Q868" s="8">
        <f t="shared" si="134"/>
        <v>44.524999999999999</v>
      </c>
      <c r="R868" s="8">
        <f t="shared" si="135"/>
        <v>52.375</v>
      </c>
      <c r="S868" s="8">
        <f t="shared" si="136"/>
        <v>60.575000000000003</v>
      </c>
      <c r="T868" s="8">
        <f t="shared" si="137"/>
        <v>50.875</v>
      </c>
      <c r="U868" s="7">
        <f t="shared" si="138"/>
        <v>52.491666666666674</v>
      </c>
      <c r="V868" s="7">
        <f t="shared" si="139"/>
        <v>52.087500000000006</v>
      </c>
    </row>
    <row r="869" spans="1:22" ht="13.5" x14ac:dyDescent="0.25">
      <c r="A869" s="3">
        <f>RSI!A869</f>
        <v>43572</v>
      </c>
      <c r="B869" s="2">
        <f>RSI!B869</f>
        <v>1.8146</v>
      </c>
      <c r="C869" s="2">
        <f>RSI!I869</f>
        <v>53.205221610473501</v>
      </c>
      <c r="D869" s="2">
        <f>MACD!E869</f>
        <v>1.9179973395569316E-2</v>
      </c>
      <c r="E869" s="2">
        <f>MACD!F869</f>
        <v>2.5115214753397525E-2</v>
      </c>
      <c r="F869" s="2">
        <f>'Moving Avg'!D869</f>
        <v>1.8065000000000002</v>
      </c>
      <c r="G869" s="2">
        <f>'Moving Avg'!F869</f>
        <v>1.8071849999999998</v>
      </c>
      <c r="H869" s="2">
        <f>'Moving Avg'!G869</f>
        <v>1.7868059999999995</v>
      </c>
      <c r="I869" s="2">
        <f>'Moving Avg'!H869</f>
        <v>1.6304300000000018</v>
      </c>
      <c r="J869" s="5" t="str">
        <f>OBV!F869</f>
        <v>BEARISH</v>
      </c>
      <c r="K869" s="5" t="str">
        <f>OBV!G869</f>
        <v>NEUTRAL</v>
      </c>
      <c r="L869" s="5" t="str">
        <f>OBV!H869</f>
        <v>BEARISH DIVERGENCE</v>
      </c>
      <c r="M869" s="7">
        <f t="shared" si="130"/>
        <v>25</v>
      </c>
      <c r="N869" s="7">
        <f t="shared" si="131"/>
        <v>45</v>
      </c>
      <c r="O869" s="7">
        <f t="shared" si="132"/>
        <v>50</v>
      </c>
      <c r="P869" s="7">
        <f t="shared" si="133"/>
        <v>16.5</v>
      </c>
      <c r="Q869" s="8">
        <f t="shared" si="134"/>
        <v>34.475000000000001</v>
      </c>
      <c r="R869" s="8">
        <f t="shared" si="135"/>
        <v>35.625</v>
      </c>
      <c r="S869" s="8">
        <f t="shared" si="136"/>
        <v>30.425000000000001</v>
      </c>
      <c r="T869" s="8">
        <f t="shared" si="137"/>
        <v>34.125</v>
      </c>
      <c r="U869" s="7">
        <f t="shared" si="138"/>
        <v>33.508333333333333</v>
      </c>
      <c r="V869" s="7">
        <f t="shared" si="139"/>
        <v>33.662499999999994</v>
      </c>
    </row>
    <row r="870" spans="1:22" ht="13.5" x14ac:dyDescent="0.25">
      <c r="A870" s="3">
        <f>RSI!A870</f>
        <v>43573</v>
      </c>
      <c r="B870" s="2">
        <f>RSI!B870</f>
        <v>1.7944</v>
      </c>
      <c r="C870" s="2">
        <f>RSI!I870</f>
        <v>48.230760971014888</v>
      </c>
      <c r="D870" s="2">
        <f>MACD!E870</f>
        <v>1.8671177872370714E-2</v>
      </c>
      <c r="E870" s="2">
        <f>MACD!F870</f>
        <v>2.3826407377192167E-2</v>
      </c>
      <c r="F870" s="2">
        <f>'Moving Avg'!D870</f>
        <v>1.8132600000000001</v>
      </c>
      <c r="G870" s="2">
        <f>'Moving Avg'!F870</f>
        <v>1.8048249999999999</v>
      </c>
      <c r="H870" s="2">
        <f>'Moving Avg'!G870</f>
        <v>1.7889659999999992</v>
      </c>
      <c r="I870" s="2">
        <f>'Moving Avg'!H870</f>
        <v>1.6314775000000015</v>
      </c>
      <c r="J870" s="5" t="str">
        <f>OBV!F870</f>
        <v>BEARISH</v>
      </c>
      <c r="K870" s="5" t="str">
        <f>OBV!G870</f>
        <v>NEUTRAL</v>
      </c>
      <c r="L870" s="5" t="str">
        <f>OBV!H870</f>
        <v>BEARISH DIVERGENCE</v>
      </c>
      <c r="M870" s="7">
        <f t="shared" si="130"/>
        <v>25</v>
      </c>
      <c r="N870" s="7">
        <f t="shared" si="131"/>
        <v>45</v>
      </c>
      <c r="O870" s="7">
        <f t="shared" si="132"/>
        <v>50</v>
      </c>
      <c r="P870" s="7">
        <f t="shared" si="133"/>
        <v>16.5</v>
      </c>
      <c r="Q870" s="8">
        <f t="shared" si="134"/>
        <v>34.475000000000001</v>
      </c>
      <c r="R870" s="8">
        <f t="shared" si="135"/>
        <v>35.625</v>
      </c>
      <c r="S870" s="8">
        <f t="shared" si="136"/>
        <v>30.425000000000001</v>
      </c>
      <c r="T870" s="8">
        <f t="shared" si="137"/>
        <v>34.125</v>
      </c>
      <c r="U870" s="7">
        <f t="shared" si="138"/>
        <v>33.508333333333333</v>
      </c>
      <c r="V870" s="7">
        <f t="shared" si="139"/>
        <v>33.662499999999994</v>
      </c>
    </row>
    <row r="871" spans="1:22" ht="13.5" x14ac:dyDescent="0.25">
      <c r="A871" s="3">
        <f>RSI!A871</f>
        <v>43574</v>
      </c>
      <c r="B871" s="2">
        <f>RSI!B871</f>
        <v>1.7876000000000001</v>
      </c>
      <c r="C871" s="2">
        <f>RSI!I871</f>
        <v>46.649579549501773</v>
      </c>
      <c r="D871" s="2">
        <f>MACD!E871</f>
        <v>1.8793675079296301E-2</v>
      </c>
      <c r="E871" s="2">
        <f>MACD!F871</f>
        <v>2.2819860917612997E-2</v>
      </c>
      <c r="F871" s="2">
        <f>'Moving Avg'!D871</f>
        <v>1.8105599999999999</v>
      </c>
      <c r="G871" s="2">
        <f>'Moving Avg'!F871</f>
        <v>1.8034749999999999</v>
      </c>
      <c r="H871" s="2">
        <f>'Moving Avg'!G871</f>
        <v>1.790989999999999</v>
      </c>
      <c r="I871" s="2">
        <f>'Moving Avg'!H871</f>
        <v>1.6323615000000011</v>
      </c>
      <c r="J871" s="5" t="str">
        <f>OBV!F871</f>
        <v>BEARISH</v>
      </c>
      <c r="K871" s="5" t="str">
        <f>OBV!G871</f>
        <v>NEUTRAL</v>
      </c>
      <c r="L871" s="5" t="str">
        <f>OBV!H871</f>
        <v>CONFIRMED BEARISH</v>
      </c>
      <c r="M871" s="7">
        <f t="shared" si="130"/>
        <v>25</v>
      </c>
      <c r="N871" s="7">
        <f t="shared" si="131"/>
        <v>45</v>
      </c>
      <c r="O871" s="7">
        <f t="shared" si="132"/>
        <v>50</v>
      </c>
      <c r="P871" s="7">
        <f t="shared" si="133"/>
        <v>16.5</v>
      </c>
      <c r="Q871" s="8">
        <f t="shared" si="134"/>
        <v>34.475000000000001</v>
      </c>
      <c r="R871" s="8">
        <f t="shared" si="135"/>
        <v>35.625</v>
      </c>
      <c r="S871" s="8">
        <f t="shared" si="136"/>
        <v>30.425000000000001</v>
      </c>
      <c r="T871" s="8">
        <f t="shared" si="137"/>
        <v>34.125</v>
      </c>
      <c r="U871" s="7">
        <f t="shared" si="138"/>
        <v>33.508333333333333</v>
      </c>
      <c r="V871" s="7">
        <f t="shared" si="139"/>
        <v>33.662499999999994</v>
      </c>
    </row>
    <row r="872" spans="1:22" ht="13.5" x14ac:dyDescent="0.25">
      <c r="A872" s="3">
        <f>RSI!A872</f>
        <v>43577</v>
      </c>
      <c r="B872" s="2">
        <f>RSI!B872</f>
        <v>1.7605999999999999</v>
      </c>
      <c r="C872" s="2">
        <f>RSI!I872</f>
        <v>40.91409547975708</v>
      </c>
      <c r="D872" s="2">
        <f>MACD!E872</f>
        <v>1.2675475739089226E-2</v>
      </c>
      <c r="E872" s="2">
        <f>MACD!F872</f>
        <v>2.0790983881908243E-2</v>
      </c>
      <c r="F872" s="2">
        <f>'Moving Avg'!D872</f>
        <v>1.80246</v>
      </c>
      <c r="G872" s="2">
        <f>'Moving Avg'!F872</f>
        <v>1.8004349999999998</v>
      </c>
      <c r="H872" s="2">
        <f>'Moving Avg'!G872</f>
        <v>1.7924739999999992</v>
      </c>
      <c r="I872" s="2">
        <f>'Moving Avg'!H872</f>
        <v>1.6329810000000011</v>
      </c>
      <c r="J872" s="5" t="str">
        <f>OBV!F872</f>
        <v>BEARISH</v>
      </c>
      <c r="K872" s="5" t="str">
        <f>OBV!G872</f>
        <v>WEAK</v>
      </c>
      <c r="L872" s="5" t="str">
        <f>OBV!H872</f>
        <v>CONFIRMED BEARISH</v>
      </c>
      <c r="M872" s="7">
        <f t="shared" si="130"/>
        <v>25</v>
      </c>
      <c r="N872" s="7">
        <f t="shared" si="131"/>
        <v>45</v>
      </c>
      <c r="O872" s="7">
        <f t="shared" si="132"/>
        <v>50</v>
      </c>
      <c r="P872" s="7">
        <f t="shared" si="133"/>
        <v>0</v>
      </c>
      <c r="Q872" s="8">
        <f t="shared" si="134"/>
        <v>32</v>
      </c>
      <c r="R872" s="8">
        <f t="shared" si="135"/>
        <v>31.5</v>
      </c>
      <c r="S872" s="8">
        <f t="shared" si="136"/>
        <v>23</v>
      </c>
      <c r="T872" s="8">
        <f t="shared" si="137"/>
        <v>30</v>
      </c>
      <c r="U872" s="7">
        <f t="shared" si="138"/>
        <v>28.833333333333332</v>
      </c>
      <c r="V872" s="7">
        <f t="shared" si="139"/>
        <v>29.125</v>
      </c>
    </row>
    <row r="873" spans="1:22" ht="13.5" x14ac:dyDescent="0.25">
      <c r="A873" s="3">
        <f>RSI!A873</f>
        <v>43578</v>
      </c>
      <c r="B873" s="2">
        <f>RSI!B873</f>
        <v>1.7403999999999999</v>
      </c>
      <c r="C873" s="2">
        <f>RSI!I873</f>
        <v>37.226472458350962</v>
      </c>
      <c r="D873" s="2">
        <f>MACD!E873</f>
        <v>9.2338611478832711E-3</v>
      </c>
      <c r="E873" s="2">
        <f>MACD!F873</f>
        <v>1.8479559335103247E-2</v>
      </c>
      <c r="F873" s="2">
        <f>'Moving Avg'!D873</f>
        <v>1.7795200000000002</v>
      </c>
      <c r="G873" s="2">
        <f>'Moving Avg'!F873</f>
        <v>1.7963849999999997</v>
      </c>
      <c r="H873" s="2">
        <f>'Moving Avg'!G873</f>
        <v>1.793553999999999</v>
      </c>
      <c r="I873" s="2">
        <f>'Moving Avg'!H873</f>
        <v>1.6334995000000012</v>
      </c>
      <c r="J873" s="5" t="str">
        <f>OBV!F873</f>
        <v>BEARISH</v>
      </c>
      <c r="K873" s="5" t="str">
        <f>OBV!G873</f>
        <v>WEAK</v>
      </c>
      <c r="L873" s="5" t="str">
        <f>OBV!H873</f>
        <v>CONFIRMED BEARISH</v>
      </c>
      <c r="M873" s="7">
        <f t="shared" si="130"/>
        <v>25</v>
      </c>
      <c r="N873" s="7">
        <f t="shared" si="131"/>
        <v>45</v>
      </c>
      <c r="O873" s="7">
        <f t="shared" si="132"/>
        <v>50</v>
      </c>
      <c r="P873" s="7">
        <f t="shared" si="133"/>
        <v>0</v>
      </c>
      <c r="Q873" s="8">
        <f t="shared" si="134"/>
        <v>32</v>
      </c>
      <c r="R873" s="8">
        <f t="shared" si="135"/>
        <v>31.5</v>
      </c>
      <c r="S873" s="8">
        <f t="shared" si="136"/>
        <v>23</v>
      </c>
      <c r="T873" s="8">
        <f t="shared" si="137"/>
        <v>30</v>
      </c>
      <c r="U873" s="7">
        <f t="shared" si="138"/>
        <v>28.833333333333332</v>
      </c>
      <c r="V873" s="7">
        <f t="shared" si="139"/>
        <v>29.125</v>
      </c>
    </row>
    <row r="874" spans="1:22" ht="13.5" x14ac:dyDescent="0.25">
      <c r="A874" s="3">
        <f>RSI!A874</f>
        <v>43579</v>
      </c>
      <c r="B874" s="2">
        <f>RSI!B874</f>
        <v>1.7403999999999999</v>
      </c>
      <c r="C874" s="2">
        <f>RSI!I874</f>
        <v>37.226472458350962</v>
      </c>
      <c r="D874" s="2">
        <f>MACD!E874</f>
        <v>6.6624097029455154E-3</v>
      </c>
      <c r="E874" s="2">
        <f>MACD!F874</f>
        <v>1.6116129408671701E-2</v>
      </c>
      <c r="F874" s="2">
        <f>'Moving Avg'!D874</f>
        <v>1.7646799999999998</v>
      </c>
      <c r="G874" s="2">
        <f>'Moving Avg'!F874</f>
        <v>1.792335</v>
      </c>
      <c r="H874" s="2">
        <f>'Moving Avg'!G874</f>
        <v>1.794633999999999</v>
      </c>
      <c r="I874" s="2">
        <f>'Moving Avg'!H874</f>
        <v>1.6341795000000012</v>
      </c>
      <c r="J874" s="5" t="str">
        <f>OBV!F874</f>
        <v>BEARISH</v>
      </c>
      <c r="K874" s="5" t="str">
        <f>OBV!G874</f>
        <v>WEAK</v>
      </c>
      <c r="L874" s="5" t="str">
        <f>OBV!H874</f>
        <v>CONFIRMED BEARISH</v>
      </c>
      <c r="M874" s="7">
        <f t="shared" si="130"/>
        <v>25</v>
      </c>
      <c r="N874" s="7">
        <f t="shared" si="131"/>
        <v>45</v>
      </c>
      <c r="O874" s="7">
        <f t="shared" si="132"/>
        <v>50</v>
      </c>
      <c r="P874" s="7">
        <f t="shared" si="133"/>
        <v>0</v>
      </c>
      <c r="Q874" s="8">
        <f t="shared" si="134"/>
        <v>32</v>
      </c>
      <c r="R874" s="8">
        <f t="shared" si="135"/>
        <v>31.5</v>
      </c>
      <c r="S874" s="8">
        <f t="shared" si="136"/>
        <v>23</v>
      </c>
      <c r="T874" s="8">
        <f t="shared" si="137"/>
        <v>30</v>
      </c>
      <c r="U874" s="7">
        <f t="shared" si="138"/>
        <v>28.833333333333332</v>
      </c>
      <c r="V874" s="7">
        <f t="shared" si="139"/>
        <v>29.125</v>
      </c>
    </row>
    <row r="875" spans="1:22" ht="13.5" x14ac:dyDescent="0.25">
      <c r="A875" s="3">
        <f>RSI!A875</f>
        <v>43580</v>
      </c>
      <c r="B875" s="2">
        <f>RSI!B875</f>
        <v>1.8146</v>
      </c>
      <c r="C875" s="2">
        <f>RSI!I875</f>
        <v>54.642368803894591</v>
      </c>
      <c r="D875" s="2">
        <f>MACD!E875</f>
        <v>-6.942819955435553E-4</v>
      </c>
      <c r="E875" s="2">
        <f>MACD!F875</f>
        <v>1.275404712782865E-2</v>
      </c>
      <c r="F875" s="2">
        <f>'Moving Avg'!D875</f>
        <v>1.7687200000000001</v>
      </c>
      <c r="G875" s="2">
        <f>'Moving Avg'!F875</f>
        <v>1.7919949999999996</v>
      </c>
      <c r="H875" s="2">
        <f>'Moving Avg'!G875</f>
        <v>1.7981419999999988</v>
      </c>
      <c r="I875" s="2">
        <f>'Moving Avg'!H875</f>
        <v>1.6351660000000012</v>
      </c>
      <c r="J875" s="5" t="str">
        <f>OBV!F875</f>
        <v>BEARISH</v>
      </c>
      <c r="K875" s="5" t="str">
        <f>OBV!G875</f>
        <v>NEUTRAL</v>
      </c>
      <c r="L875" s="5" t="str">
        <f>OBV!H875</f>
        <v>BEARISH DIVERGENCE</v>
      </c>
      <c r="M875" s="7">
        <f t="shared" si="130"/>
        <v>25</v>
      </c>
      <c r="N875" s="7">
        <f t="shared" si="131"/>
        <v>45</v>
      </c>
      <c r="O875" s="7">
        <f t="shared" si="132"/>
        <v>50</v>
      </c>
      <c r="P875" s="7">
        <f t="shared" si="133"/>
        <v>16.5</v>
      </c>
      <c r="Q875" s="8">
        <f t="shared" si="134"/>
        <v>34.475000000000001</v>
      </c>
      <c r="R875" s="8">
        <f t="shared" si="135"/>
        <v>35.625</v>
      </c>
      <c r="S875" s="8">
        <f t="shared" si="136"/>
        <v>30.425000000000001</v>
      </c>
      <c r="T875" s="8">
        <f t="shared" si="137"/>
        <v>34.125</v>
      </c>
      <c r="U875" s="7">
        <f t="shared" si="138"/>
        <v>33.508333333333333</v>
      </c>
      <c r="V875" s="7">
        <f t="shared" si="139"/>
        <v>33.662499999999994</v>
      </c>
    </row>
    <row r="876" spans="1:22" ht="13.5" x14ac:dyDescent="0.25">
      <c r="A876" s="3">
        <f>RSI!A876</f>
        <v>43581</v>
      </c>
      <c r="B876" s="2">
        <f>RSI!B876</f>
        <v>1.8213999999999999</v>
      </c>
      <c r="C876" s="2">
        <f>RSI!I876</f>
        <v>55.851233140053999</v>
      </c>
      <c r="D876" s="2">
        <f>MACD!E876</f>
        <v>-1.338478830592793E-3</v>
      </c>
      <c r="E876" s="2">
        <f>MACD!F876</f>
        <v>9.9355419361443608E-3</v>
      </c>
      <c r="F876" s="2">
        <f>'Moving Avg'!D876</f>
        <v>1.7754799999999999</v>
      </c>
      <c r="G876" s="2">
        <f>'Moving Avg'!F876</f>
        <v>1.7923349999999996</v>
      </c>
      <c r="H876" s="2">
        <f>'Moving Avg'!G876</f>
        <v>1.801785999999999</v>
      </c>
      <c r="I876" s="2">
        <f>'Moving Avg'!H876</f>
        <v>1.6361865000000009</v>
      </c>
      <c r="J876" s="5" t="str">
        <f>OBV!F876</f>
        <v>BULLISH</v>
      </c>
      <c r="K876" s="5" t="str">
        <f>OBV!G876</f>
        <v>NEUTRAL</v>
      </c>
      <c r="L876" s="5" t="str">
        <f>OBV!H876</f>
        <v>CONFIRMED BULLISH</v>
      </c>
      <c r="M876" s="7">
        <f t="shared" si="130"/>
        <v>25</v>
      </c>
      <c r="N876" s="7">
        <f t="shared" si="131"/>
        <v>45</v>
      </c>
      <c r="O876" s="7">
        <f t="shared" si="132"/>
        <v>50</v>
      </c>
      <c r="P876" s="7">
        <f t="shared" si="133"/>
        <v>83.5</v>
      </c>
      <c r="Q876" s="8">
        <f t="shared" si="134"/>
        <v>44.524999999999999</v>
      </c>
      <c r="R876" s="8">
        <f t="shared" si="135"/>
        <v>52.375</v>
      </c>
      <c r="S876" s="8">
        <f t="shared" si="136"/>
        <v>60.575000000000003</v>
      </c>
      <c r="T876" s="8">
        <f t="shared" si="137"/>
        <v>50.875</v>
      </c>
      <c r="U876" s="7">
        <f t="shared" si="138"/>
        <v>52.491666666666674</v>
      </c>
      <c r="V876" s="7">
        <f t="shared" si="139"/>
        <v>52.087500000000006</v>
      </c>
    </row>
    <row r="877" spans="1:22" ht="13.5" x14ac:dyDescent="0.25">
      <c r="A877" s="3">
        <f>RSI!A877</f>
        <v>43584</v>
      </c>
      <c r="B877" s="2">
        <f>RSI!B877</f>
        <v>1.8213999999999999</v>
      </c>
      <c r="C877" s="2">
        <f>RSI!I877</f>
        <v>55.851233140053999</v>
      </c>
      <c r="D877" s="2">
        <f>MACD!E877</f>
        <v>-2.0592771619780681E-3</v>
      </c>
      <c r="E877" s="2">
        <f>MACD!F877</f>
        <v>7.5365781165198757E-3</v>
      </c>
      <c r="F877" s="2">
        <f>'Moving Avg'!D877</f>
        <v>1.7876400000000001</v>
      </c>
      <c r="G877" s="2">
        <f>'Moving Avg'!F877</f>
        <v>1.7926749999999998</v>
      </c>
      <c r="H877" s="2">
        <f>'Moving Avg'!G877</f>
        <v>1.805429999999999</v>
      </c>
      <c r="I877" s="2">
        <f>'Moving Avg'!H877</f>
        <v>1.6371745000000006</v>
      </c>
      <c r="J877" s="5" t="str">
        <f>OBV!F877</f>
        <v>BULLISH</v>
      </c>
      <c r="K877" s="5" t="str">
        <f>OBV!G877</f>
        <v>STRONG</v>
      </c>
      <c r="L877" s="5" t="str">
        <f>OBV!H877</f>
        <v>CONFIRMED BULLISH</v>
      </c>
      <c r="M877" s="7">
        <f t="shared" si="130"/>
        <v>25</v>
      </c>
      <c r="N877" s="7">
        <f t="shared" si="131"/>
        <v>45</v>
      </c>
      <c r="O877" s="7">
        <f t="shared" si="132"/>
        <v>50</v>
      </c>
      <c r="P877" s="7">
        <f t="shared" si="133"/>
        <v>100</v>
      </c>
      <c r="Q877" s="8">
        <f t="shared" si="134"/>
        <v>47</v>
      </c>
      <c r="R877" s="8">
        <f t="shared" si="135"/>
        <v>56.5</v>
      </c>
      <c r="S877" s="8">
        <f t="shared" si="136"/>
        <v>68</v>
      </c>
      <c r="T877" s="8">
        <f t="shared" si="137"/>
        <v>55</v>
      </c>
      <c r="U877" s="7">
        <f t="shared" si="138"/>
        <v>57.166666666666664</v>
      </c>
      <c r="V877" s="7">
        <f t="shared" si="139"/>
        <v>56.625</v>
      </c>
    </row>
    <row r="878" spans="1:22" ht="13.5" x14ac:dyDescent="0.25">
      <c r="A878" s="3">
        <f>RSI!A878</f>
        <v>43585</v>
      </c>
      <c r="B878" s="2">
        <f>RSI!B878</f>
        <v>1.8213999999999999</v>
      </c>
      <c r="C878" s="2">
        <f>RSI!I878</f>
        <v>55.851233140053999</v>
      </c>
      <c r="D878" s="2">
        <f>MACD!E878</f>
        <v>5.4758156229706145E-3</v>
      </c>
      <c r="E878" s="2">
        <f>MACD!F878</f>
        <v>7.1244256178100238E-3</v>
      </c>
      <c r="F878" s="2">
        <f>'Moving Avg'!D878</f>
        <v>1.8038399999999999</v>
      </c>
      <c r="G878" s="2">
        <f>'Moving Avg'!F878</f>
        <v>1.7930149999999998</v>
      </c>
      <c r="H878" s="2">
        <f>'Moving Avg'!G878</f>
        <v>1.8081299999999987</v>
      </c>
      <c r="I878" s="2">
        <f>'Moving Avg'!H878</f>
        <v>1.6383570000000005</v>
      </c>
      <c r="J878" s="5" t="str">
        <f>OBV!F878</f>
        <v>BULLISH</v>
      </c>
      <c r="K878" s="5" t="str">
        <f>OBV!G878</f>
        <v>STRONG</v>
      </c>
      <c r="L878" s="5" t="str">
        <f>OBV!H878</f>
        <v>CONFIRMED BULLISH</v>
      </c>
      <c r="M878" s="7">
        <f t="shared" si="130"/>
        <v>25</v>
      </c>
      <c r="N878" s="7">
        <f t="shared" si="131"/>
        <v>45</v>
      </c>
      <c r="O878" s="7">
        <f t="shared" si="132"/>
        <v>50</v>
      </c>
      <c r="P878" s="7">
        <f t="shared" si="133"/>
        <v>100</v>
      </c>
      <c r="Q878" s="8">
        <f t="shared" si="134"/>
        <v>47</v>
      </c>
      <c r="R878" s="8">
        <f t="shared" si="135"/>
        <v>56.5</v>
      </c>
      <c r="S878" s="8">
        <f t="shared" si="136"/>
        <v>68</v>
      </c>
      <c r="T878" s="8">
        <f t="shared" si="137"/>
        <v>55</v>
      </c>
      <c r="U878" s="7">
        <f t="shared" si="138"/>
        <v>57.166666666666664</v>
      </c>
      <c r="V878" s="7">
        <f t="shared" si="139"/>
        <v>56.625</v>
      </c>
    </row>
    <row r="879" spans="1:22" ht="13.5" x14ac:dyDescent="0.25">
      <c r="A879" s="3">
        <f>RSI!A879</f>
        <v>43587</v>
      </c>
      <c r="B879" s="2">
        <f>RSI!B879</f>
        <v>1.8079000000000001</v>
      </c>
      <c r="C879" s="2">
        <f>RSI!I879</f>
        <v>52.389075485841907</v>
      </c>
      <c r="D879" s="2">
        <f>MACD!E879</f>
        <v>6.4702522422555031E-3</v>
      </c>
      <c r="E879" s="2">
        <f>MACD!F879</f>
        <v>6.9935909426991202E-3</v>
      </c>
      <c r="F879" s="2">
        <f>'Moving Avg'!D879</f>
        <v>1.8173400000000002</v>
      </c>
      <c r="G879" s="2">
        <f>'Moving Avg'!F879</f>
        <v>1.7926800000000001</v>
      </c>
      <c r="H879" s="2">
        <f>'Moving Avg'!G879</f>
        <v>1.8105599999999991</v>
      </c>
      <c r="I879" s="2">
        <f>'Moving Avg'!H879</f>
        <v>1.6393100000000005</v>
      </c>
      <c r="J879" s="5" t="str">
        <f>OBV!F879</f>
        <v>BULLISH</v>
      </c>
      <c r="K879" s="5" t="str">
        <f>OBV!G879</f>
        <v>STRONG</v>
      </c>
      <c r="L879" s="5" t="str">
        <f>OBV!H879</f>
        <v>CONFIRMED BULLISH</v>
      </c>
      <c r="M879" s="7">
        <f t="shared" si="130"/>
        <v>25</v>
      </c>
      <c r="N879" s="7">
        <f t="shared" si="131"/>
        <v>45</v>
      </c>
      <c r="O879" s="7">
        <f t="shared" si="132"/>
        <v>50</v>
      </c>
      <c r="P879" s="7">
        <f t="shared" si="133"/>
        <v>100</v>
      </c>
      <c r="Q879" s="8">
        <f t="shared" si="134"/>
        <v>47</v>
      </c>
      <c r="R879" s="8">
        <f t="shared" si="135"/>
        <v>56.5</v>
      </c>
      <c r="S879" s="8">
        <f t="shared" si="136"/>
        <v>68</v>
      </c>
      <c r="T879" s="8">
        <f t="shared" si="137"/>
        <v>55</v>
      </c>
      <c r="U879" s="7">
        <f t="shared" si="138"/>
        <v>57.166666666666664</v>
      </c>
      <c r="V879" s="7">
        <f t="shared" si="139"/>
        <v>56.625</v>
      </c>
    </row>
    <row r="880" spans="1:22" ht="13.5" x14ac:dyDescent="0.25">
      <c r="A880" s="3">
        <f>RSI!A880</f>
        <v>43588</v>
      </c>
      <c r="B880" s="2">
        <f>RSI!B880</f>
        <v>1.8079000000000001</v>
      </c>
      <c r="C880" s="2">
        <f>RSI!I880</f>
        <v>52.389075485841907</v>
      </c>
      <c r="D880" s="2">
        <f>MACD!E880</f>
        <v>4.1442951520400673E-3</v>
      </c>
      <c r="E880" s="2">
        <f>MACD!F880</f>
        <v>6.4237317845673098E-3</v>
      </c>
      <c r="F880" s="2">
        <f>'Moving Avg'!D880</f>
        <v>1.8160000000000001</v>
      </c>
      <c r="G880" s="2">
        <f>'Moving Avg'!F880</f>
        <v>1.7923450000000003</v>
      </c>
      <c r="H880" s="2">
        <f>'Moving Avg'!G880</f>
        <v>1.812989999999999</v>
      </c>
      <c r="I880" s="2">
        <f>'Moving Avg'!H880</f>
        <v>1.6402630000000002</v>
      </c>
      <c r="J880" s="5" t="str">
        <f>OBV!F880</f>
        <v>BULLISH</v>
      </c>
      <c r="K880" s="5" t="str">
        <f>OBV!G880</f>
        <v>NEUTRAL</v>
      </c>
      <c r="L880" s="5" t="str">
        <f>OBV!H880</f>
        <v>BULLISH DIVERGENCE</v>
      </c>
      <c r="M880" s="7">
        <f t="shared" si="130"/>
        <v>25</v>
      </c>
      <c r="N880" s="7">
        <f t="shared" si="131"/>
        <v>45</v>
      </c>
      <c r="O880" s="7">
        <f t="shared" si="132"/>
        <v>50</v>
      </c>
      <c r="P880" s="7">
        <f t="shared" si="133"/>
        <v>66.5</v>
      </c>
      <c r="Q880" s="8">
        <f t="shared" si="134"/>
        <v>41.975000000000001</v>
      </c>
      <c r="R880" s="8">
        <f t="shared" si="135"/>
        <v>48.125</v>
      </c>
      <c r="S880" s="8">
        <f t="shared" si="136"/>
        <v>52.924999999999997</v>
      </c>
      <c r="T880" s="8">
        <f t="shared" si="137"/>
        <v>46.625</v>
      </c>
      <c r="U880" s="7">
        <f t="shared" si="138"/>
        <v>47.67499999999999</v>
      </c>
      <c r="V880" s="7">
        <f t="shared" si="139"/>
        <v>47.412499999999994</v>
      </c>
    </row>
    <row r="881" spans="1:22" ht="13.5" x14ac:dyDescent="0.25">
      <c r="A881" s="3">
        <f>RSI!A881</f>
        <v>43591</v>
      </c>
      <c r="B881" s="2">
        <f>RSI!B881</f>
        <v>1.8079000000000001</v>
      </c>
      <c r="C881" s="2">
        <f>RSI!I881</f>
        <v>52.389075485841907</v>
      </c>
      <c r="D881" s="2">
        <f>MACD!E881</f>
        <v>1.0747356636713334E-3</v>
      </c>
      <c r="E881" s="2">
        <f>MACD!F881</f>
        <v>5.3539325603881149E-3</v>
      </c>
      <c r="F881" s="2">
        <f>'Moving Avg'!D881</f>
        <v>1.8132999999999999</v>
      </c>
      <c r="G881" s="2">
        <f>'Moving Avg'!F881</f>
        <v>1.7920100000000005</v>
      </c>
      <c r="H881" s="2">
        <f>'Moving Avg'!G881</f>
        <v>1.8155539999999988</v>
      </c>
      <c r="I881" s="2">
        <f>'Moving Avg'!H881</f>
        <v>1.6414100000000005</v>
      </c>
      <c r="J881" s="5" t="str">
        <f>OBV!F881</f>
        <v>BEARISH</v>
      </c>
      <c r="K881" s="5" t="str">
        <f>OBV!G881</f>
        <v>NEUTRAL</v>
      </c>
      <c r="L881" s="5" t="str">
        <f>OBV!H881</f>
        <v>CONFIRMED BEARISH</v>
      </c>
      <c r="M881" s="7">
        <f t="shared" si="130"/>
        <v>25</v>
      </c>
      <c r="N881" s="7">
        <f t="shared" si="131"/>
        <v>45</v>
      </c>
      <c r="O881" s="7">
        <f t="shared" si="132"/>
        <v>50</v>
      </c>
      <c r="P881" s="7">
        <f t="shared" si="133"/>
        <v>16.5</v>
      </c>
      <c r="Q881" s="8">
        <f t="shared" si="134"/>
        <v>34.475000000000001</v>
      </c>
      <c r="R881" s="8">
        <f t="shared" si="135"/>
        <v>35.625</v>
      </c>
      <c r="S881" s="8">
        <f t="shared" si="136"/>
        <v>30.425000000000001</v>
      </c>
      <c r="T881" s="8">
        <f t="shared" si="137"/>
        <v>34.125</v>
      </c>
      <c r="U881" s="7">
        <f t="shared" si="138"/>
        <v>33.508333333333333</v>
      </c>
      <c r="V881" s="7">
        <f t="shared" si="139"/>
        <v>33.662499999999994</v>
      </c>
    </row>
    <row r="882" spans="1:22" ht="13.5" x14ac:dyDescent="0.25">
      <c r="A882" s="3">
        <f>RSI!A882</f>
        <v>43592</v>
      </c>
      <c r="B882" s="2">
        <f>RSI!B882</f>
        <v>1.8079000000000001</v>
      </c>
      <c r="C882" s="2">
        <f>RSI!I882</f>
        <v>52.389075485841907</v>
      </c>
      <c r="D882" s="2">
        <f>MACD!E882</f>
        <v>-5.7276227464602147E-3</v>
      </c>
      <c r="E882" s="2">
        <f>MACD!F882</f>
        <v>3.1376214990184487E-3</v>
      </c>
      <c r="F882" s="2">
        <f>'Moving Avg'!D882</f>
        <v>1.8106000000000002</v>
      </c>
      <c r="G882" s="2">
        <f>'Moving Avg'!F882</f>
        <v>1.7943750000000001</v>
      </c>
      <c r="H882" s="2">
        <f>'Moving Avg'!G882</f>
        <v>1.8182539999999989</v>
      </c>
      <c r="I882" s="2">
        <f>'Moving Avg'!H882</f>
        <v>1.6424600000000005</v>
      </c>
      <c r="J882" s="5" t="str">
        <f>OBV!F882</f>
        <v>BEARISH</v>
      </c>
      <c r="K882" s="5" t="str">
        <f>OBV!G882</f>
        <v>NEUTRAL</v>
      </c>
      <c r="L882" s="5" t="str">
        <f>OBV!H882</f>
        <v>CONFIRMED BEARISH</v>
      </c>
      <c r="M882" s="7">
        <f t="shared" si="130"/>
        <v>25</v>
      </c>
      <c r="N882" s="7">
        <f t="shared" si="131"/>
        <v>45</v>
      </c>
      <c r="O882" s="7">
        <f t="shared" si="132"/>
        <v>50</v>
      </c>
      <c r="P882" s="7">
        <f t="shared" si="133"/>
        <v>16.5</v>
      </c>
      <c r="Q882" s="8">
        <f t="shared" si="134"/>
        <v>34.475000000000001</v>
      </c>
      <c r="R882" s="8">
        <f t="shared" si="135"/>
        <v>35.625</v>
      </c>
      <c r="S882" s="8">
        <f t="shared" si="136"/>
        <v>30.425000000000001</v>
      </c>
      <c r="T882" s="8">
        <f t="shared" si="137"/>
        <v>34.125</v>
      </c>
      <c r="U882" s="7">
        <f t="shared" si="138"/>
        <v>33.508333333333333</v>
      </c>
      <c r="V882" s="7">
        <f t="shared" si="139"/>
        <v>33.662499999999994</v>
      </c>
    </row>
    <row r="883" spans="1:22" ht="13.5" x14ac:dyDescent="0.25">
      <c r="A883" s="3">
        <f>RSI!A883</f>
        <v>43593</v>
      </c>
      <c r="B883" s="2">
        <f>RSI!B883</f>
        <v>1.8213999999999999</v>
      </c>
      <c r="C883" s="2">
        <f>RSI!I883</f>
        <v>56.053276640415518</v>
      </c>
      <c r="D883" s="2">
        <f>MACD!E883</f>
        <v>-1.5638557423953703E-2</v>
      </c>
      <c r="E883" s="2">
        <f>MACD!F883</f>
        <v>-6.1761428557598154E-4</v>
      </c>
      <c r="F883" s="2">
        <f>'Moving Avg'!D883</f>
        <v>1.8106000000000002</v>
      </c>
      <c r="G883" s="2">
        <f>'Moving Avg'!F883</f>
        <v>1.7974150000000002</v>
      </c>
      <c r="H883" s="2">
        <f>'Moving Avg'!G883</f>
        <v>1.8212239999999988</v>
      </c>
      <c r="I883" s="2">
        <f>'Moving Avg'!H883</f>
        <v>1.6434720000000005</v>
      </c>
      <c r="J883" s="5" t="str">
        <f>OBV!F883</f>
        <v>BULLISH</v>
      </c>
      <c r="K883" s="5" t="str">
        <f>OBV!G883</f>
        <v>NEUTRAL</v>
      </c>
      <c r="L883" s="5" t="str">
        <f>OBV!H883</f>
        <v>NEUTRAL</v>
      </c>
      <c r="M883" s="7">
        <f t="shared" si="130"/>
        <v>25</v>
      </c>
      <c r="N883" s="7">
        <f t="shared" si="131"/>
        <v>45</v>
      </c>
      <c r="O883" s="7">
        <f t="shared" si="132"/>
        <v>50</v>
      </c>
      <c r="P883" s="7">
        <f t="shared" si="133"/>
        <v>49.5</v>
      </c>
      <c r="Q883" s="8">
        <f t="shared" si="134"/>
        <v>39.424999999999997</v>
      </c>
      <c r="R883" s="8">
        <f t="shared" si="135"/>
        <v>43.875</v>
      </c>
      <c r="S883" s="8">
        <f t="shared" si="136"/>
        <v>45.275000000000006</v>
      </c>
      <c r="T883" s="8">
        <f t="shared" si="137"/>
        <v>42.375</v>
      </c>
      <c r="U883" s="7">
        <f t="shared" si="138"/>
        <v>42.858333333333327</v>
      </c>
      <c r="V883" s="7">
        <f t="shared" si="139"/>
        <v>42.737499999999997</v>
      </c>
    </row>
    <row r="884" spans="1:22" ht="13.5" x14ac:dyDescent="0.25">
      <c r="A884" s="3">
        <f>RSI!A884</f>
        <v>43594</v>
      </c>
      <c r="B884" s="2">
        <f>RSI!B884</f>
        <v>1.8213999999999999</v>
      </c>
      <c r="C884" s="2">
        <f>RSI!I884</f>
        <v>56.053276640415518</v>
      </c>
      <c r="D884" s="2">
        <f>MACD!E884</f>
        <v>-2.4148394479836632E-2</v>
      </c>
      <c r="E884" s="2">
        <f>MACD!F884</f>
        <v>-5.3237703244281122E-3</v>
      </c>
      <c r="F884" s="2">
        <f>'Moving Avg'!D884</f>
        <v>1.8132999999999999</v>
      </c>
      <c r="G884" s="2">
        <f>'Moving Avg'!F884</f>
        <v>1.8004549999999999</v>
      </c>
      <c r="H884" s="2">
        <f>'Moving Avg'!G884</f>
        <v>1.8223039999999988</v>
      </c>
      <c r="I884" s="2">
        <f>'Moving Avg'!H884</f>
        <v>1.6446190000000001</v>
      </c>
      <c r="J884" s="5" t="str">
        <f>OBV!F884</f>
        <v>BULLISH</v>
      </c>
      <c r="K884" s="5" t="str">
        <f>OBV!G884</f>
        <v>NEUTRAL</v>
      </c>
      <c r="L884" s="5" t="str">
        <f>OBV!H884</f>
        <v>CONFIRMED BULLISH</v>
      </c>
      <c r="M884" s="7">
        <f t="shared" si="130"/>
        <v>25</v>
      </c>
      <c r="N884" s="7">
        <f t="shared" si="131"/>
        <v>45</v>
      </c>
      <c r="O884" s="7">
        <f t="shared" si="132"/>
        <v>50</v>
      </c>
      <c r="P884" s="7">
        <f t="shared" si="133"/>
        <v>83.5</v>
      </c>
      <c r="Q884" s="8">
        <f t="shared" si="134"/>
        <v>44.524999999999999</v>
      </c>
      <c r="R884" s="8">
        <f t="shared" si="135"/>
        <v>52.375</v>
      </c>
      <c r="S884" s="8">
        <f t="shared" si="136"/>
        <v>60.575000000000003</v>
      </c>
      <c r="T884" s="8">
        <f t="shared" si="137"/>
        <v>50.875</v>
      </c>
      <c r="U884" s="7">
        <f t="shared" si="138"/>
        <v>52.491666666666674</v>
      </c>
      <c r="V884" s="7">
        <f t="shared" si="139"/>
        <v>52.087500000000006</v>
      </c>
    </row>
    <row r="885" spans="1:22" ht="13.5" x14ac:dyDescent="0.25">
      <c r="A885" s="3">
        <f>RSI!A885</f>
        <v>43595</v>
      </c>
      <c r="B885" s="2">
        <f>RSI!B885</f>
        <v>1.8213999999999999</v>
      </c>
      <c r="C885" s="2">
        <f>RSI!I885</f>
        <v>56.053276640415518</v>
      </c>
      <c r="D885" s="2">
        <f>MACD!E885</f>
        <v>-2.0048142663450674E-2</v>
      </c>
      <c r="E885" s="2">
        <f>MACD!F885</f>
        <v>-8.2686447922326253E-3</v>
      </c>
      <c r="F885" s="2">
        <f>'Moving Avg'!D885</f>
        <v>1.8160000000000001</v>
      </c>
      <c r="G885" s="2">
        <f>'Moving Avg'!F885</f>
        <v>1.8034949999999994</v>
      </c>
      <c r="H885" s="2">
        <f>'Moving Avg'!G885</f>
        <v>1.8217659999999989</v>
      </c>
      <c r="I885" s="2">
        <f>'Moving Avg'!H885</f>
        <v>1.6456984999999997</v>
      </c>
      <c r="J885" s="5" t="str">
        <f>OBV!F885</f>
        <v>BULLISH</v>
      </c>
      <c r="K885" s="5" t="str">
        <f>OBV!G885</f>
        <v>NEUTRAL</v>
      </c>
      <c r="L885" s="5" t="str">
        <f>OBV!H885</f>
        <v>CONFIRMED BULLISH</v>
      </c>
      <c r="M885" s="7">
        <f t="shared" si="130"/>
        <v>25</v>
      </c>
      <c r="N885" s="7">
        <f t="shared" si="131"/>
        <v>45</v>
      </c>
      <c r="O885" s="7">
        <f t="shared" si="132"/>
        <v>50</v>
      </c>
      <c r="P885" s="7">
        <f t="shared" si="133"/>
        <v>83.5</v>
      </c>
      <c r="Q885" s="8">
        <f t="shared" si="134"/>
        <v>44.524999999999999</v>
      </c>
      <c r="R885" s="8">
        <f t="shared" si="135"/>
        <v>52.375</v>
      </c>
      <c r="S885" s="8">
        <f t="shared" si="136"/>
        <v>60.575000000000003</v>
      </c>
      <c r="T885" s="8">
        <f t="shared" si="137"/>
        <v>50.875</v>
      </c>
      <c r="U885" s="7">
        <f t="shared" si="138"/>
        <v>52.491666666666674</v>
      </c>
      <c r="V885" s="7">
        <f t="shared" si="139"/>
        <v>52.087500000000006</v>
      </c>
    </row>
    <row r="886" spans="1:22" ht="13.5" x14ac:dyDescent="0.25">
      <c r="A886" s="3">
        <f>RSI!A886</f>
        <v>43598</v>
      </c>
      <c r="B886" s="2">
        <f>RSI!B886</f>
        <v>1.8213999999999999</v>
      </c>
      <c r="C886" s="2">
        <f>RSI!I886</f>
        <v>56.053276640415518</v>
      </c>
      <c r="D886" s="2">
        <f>MACD!E886</f>
        <v>-1.5638564828236889E-2</v>
      </c>
      <c r="E886" s="2">
        <f>MACD!F886</f>
        <v>-9.7426287994334792E-3</v>
      </c>
      <c r="F886" s="2">
        <f>'Moving Avg'!D886</f>
        <v>1.8186999999999998</v>
      </c>
      <c r="G886" s="2">
        <f>'Moving Avg'!F886</f>
        <v>1.8045099999999998</v>
      </c>
      <c r="H886" s="2">
        <f>'Moving Avg'!G886</f>
        <v>1.8200139999999991</v>
      </c>
      <c r="I886" s="2">
        <f>'Moving Avg'!H886</f>
        <v>1.6467779999999996</v>
      </c>
      <c r="J886" s="5" t="str">
        <f>OBV!F886</f>
        <v>BULLISH</v>
      </c>
      <c r="K886" s="5" t="str">
        <f>OBV!G886</f>
        <v>NEUTRAL</v>
      </c>
      <c r="L886" s="5" t="str">
        <f>OBV!H886</f>
        <v>CONFIRMED BULLISH</v>
      </c>
      <c r="M886" s="7">
        <f t="shared" si="130"/>
        <v>25</v>
      </c>
      <c r="N886" s="7">
        <f t="shared" si="131"/>
        <v>45</v>
      </c>
      <c r="O886" s="7">
        <f t="shared" si="132"/>
        <v>50</v>
      </c>
      <c r="P886" s="7">
        <f t="shared" si="133"/>
        <v>83.5</v>
      </c>
      <c r="Q886" s="8">
        <f t="shared" si="134"/>
        <v>44.524999999999999</v>
      </c>
      <c r="R886" s="8">
        <f t="shared" si="135"/>
        <v>52.375</v>
      </c>
      <c r="S886" s="8">
        <f t="shared" si="136"/>
        <v>60.575000000000003</v>
      </c>
      <c r="T886" s="8">
        <f t="shared" si="137"/>
        <v>50.875</v>
      </c>
      <c r="U886" s="7">
        <f t="shared" si="138"/>
        <v>52.491666666666674</v>
      </c>
      <c r="V886" s="7">
        <f t="shared" si="139"/>
        <v>52.087500000000006</v>
      </c>
    </row>
    <row r="887" spans="1:22" ht="13.5" x14ac:dyDescent="0.25">
      <c r="A887" s="3">
        <f>RSI!A887</f>
        <v>43599</v>
      </c>
      <c r="B887" s="2">
        <f>RSI!B887</f>
        <v>1.8213999999999999</v>
      </c>
      <c r="C887" s="2">
        <f>RSI!I887</f>
        <v>56.053276640415518</v>
      </c>
      <c r="D887" s="2">
        <f>MACD!E887</f>
        <v>-1.2005550115995689E-2</v>
      </c>
      <c r="E887" s="2">
        <f>MACD!F887</f>
        <v>-1.0195213062745921E-2</v>
      </c>
      <c r="F887" s="2">
        <f>'Moving Avg'!D887</f>
        <v>1.8213999999999999</v>
      </c>
      <c r="G887" s="2">
        <f>'Moving Avg'!F887</f>
        <v>1.8055249999999998</v>
      </c>
      <c r="H887" s="2">
        <f>'Moving Avg'!G887</f>
        <v>1.8179919999999989</v>
      </c>
      <c r="I887" s="2">
        <f>'Moving Avg'!H887</f>
        <v>1.6479249999999996</v>
      </c>
      <c r="J887" s="5" t="str">
        <f>OBV!F887</f>
        <v>BULLISH</v>
      </c>
      <c r="K887" s="5" t="str">
        <f>OBV!G887</f>
        <v>NEUTRAL</v>
      </c>
      <c r="L887" s="5" t="str">
        <f>OBV!H887</f>
        <v>CONFIRMED BULLISH</v>
      </c>
      <c r="M887" s="7">
        <f t="shared" si="130"/>
        <v>25</v>
      </c>
      <c r="N887" s="7">
        <f t="shared" si="131"/>
        <v>45</v>
      </c>
      <c r="O887" s="7">
        <f t="shared" si="132"/>
        <v>50</v>
      </c>
      <c r="P887" s="7">
        <f t="shared" si="133"/>
        <v>83.5</v>
      </c>
      <c r="Q887" s="8">
        <f t="shared" si="134"/>
        <v>44.524999999999999</v>
      </c>
      <c r="R887" s="8">
        <f t="shared" si="135"/>
        <v>52.375</v>
      </c>
      <c r="S887" s="8">
        <f t="shared" si="136"/>
        <v>60.575000000000003</v>
      </c>
      <c r="T887" s="8">
        <f t="shared" si="137"/>
        <v>50.875</v>
      </c>
      <c r="U887" s="7">
        <f t="shared" si="138"/>
        <v>52.491666666666674</v>
      </c>
      <c r="V887" s="7">
        <f t="shared" si="139"/>
        <v>52.087500000000006</v>
      </c>
    </row>
    <row r="888" spans="1:22" ht="13.5" x14ac:dyDescent="0.25">
      <c r="A888" s="3">
        <f>RSI!A888</f>
        <v>43600</v>
      </c>
      <c r="B888" s="2">
        <f>RSI!B888</f>
        <v>1.8213999999999999</v>
      </c>
      <c r="C888" s="2">
        <f>RSI!I888</f>
        <v>56.053276640415518</v>
      </c>
      <c r="D888" s="2">
        <f>MACD!E888</f>
        <v>-9.0223556820059336E-3</v>
      </c>
      <c r="E888" s="2">
        <f>MACD!F888</f>
        <v>-9.960641586597924E-3</v>
      </c>
      <c r="F888" s="2">
        <f>'Moving Avg'!D888</f>
        <v>1.8213999999999999</v>
      </c>
      <c r="G888" s="2">
        <f>'Moving Avg'!F888</f>
        <v>1.8038399999999999</v>
      </c>
      <c r="H888" s="2">
        <f>'Moving Avg'!G888</f>
        <v>1.8163739999999993</v>
      </c>
      <c r="I888" s="2">
        <f>'Moving Avg'!H888</f>
        <v>1.6490719999999994</v>
      </c>
      <c r="J888" s="5" t="str">
        <f>OBV!F888</f>
        <v>NEUTRAL</v>
      </c>
      <c r="K888" s="5" t="str">
        <f>OBV!G888</f>
        <v>NEUTRAL</v>
      </c>
      <c r="L888" s="5" t="str">
        <f>OBV!H888</f>
        <v>NEUTRAL</v>
      </c>
      <c r="M888" s="7">
        <f t="shared" si="130"/>
        <v>25</v>
      </c>
      <c r="N888" s="7">
        <f t="shared" si="131"/>
        <v>0</v>
      </c>
      <c r="O888" s="7">
        <f t="shared" si="132"/>
        <v>50</v>
      </c>
      <c r="P888" s="7">
        <f t="shared" si="133"/>
        <v>33</v>
      </c>
      <c r="Q888" s="8">
        <f t="shared" si="134"/>
        <v>21.2</v>
      </c>
      <c r="R888" s="8">
        <f t="shared" si="135"/>
        <v>30.75</v>
      </c>
      <c r="S888" s="8">
        <f t="shared" si="136"/>
        <v>31.1</v>
      </c>
      <c r="T888" s="8">
        <f t="shared" si="137"/>
        <v>27</v>
      </c>
      <c r="U888" s="7">
        <f t="shared" si="138"/>
        <v>27.683333333333337</v>
      </c>
      <c r="V888" s="7">
        <f t="shared" si="139"/>
        <v>27.512500000000003</v>
      </c>
    </row>
    <row r="889" spans="1:22" ht="13.5" x14ac:dyDescent="0.25">
      <c r="A889" s="3">
        <f>RSI!A889</f>
        <v>43601</v>
      </c>
      <c r="B889" s="2">
        <f>RSI!B889</f>
        <v>1.8213999999999999</v>
      </c>
      <c r="C889" s="2">
        <f>RSI!I889</f>
        <v>56.053276640415518</v>
      </c>
      <c r="D889" s="2">
        <f>MACD!E889</f>
        <v>-8.6591992943272356E-3</v>
      </c>
      <c r="E889" s="2">
        <f>MACD!F889</f>
        <v>-9.7003531281437856E-3</v>
      </c>
      <c r="F889" s="2">
        <f>'Moving Avg'!D889</f>
        <v>1.8213999999999999</v>
      </c>
      <c r="G889" s="2">
        <f>'Moving Avg'!F889</f>
        <v>1.8041799999999999</v>
      </c>
      <c r="H889" s="2">
        <f>'Moving Avg'!G889</f>
        <v>1.8154299999999992</v>
      </c>
      <c r="I889" s="2">
        <f>'Moving Avg'!H889</f>
        <v>1.650218999999999</v>
      </c>
      <c r="J889" s="5" t="str">
        <f>OBV!F889</f>
        <v>NEUTRAL</v>
      </c>
      <c r="K889" s="5" t="str">
        <f>OBV!G889</f>
        <v>NEUTRAL</v>
      </c>
      <c r="L889" s="5" t="str">
        <f>OBV!H889</f>
        <v>NEUTRAL</v>
      </c>
      <c r="M889" s="7">
        <f t="shared" si="130"/>
        <v>25</v>
      </c>
      <c r="N889" s="7">
        <f t="shared" si="131"/>
        <v>0</v>
      </c>
      <c r="O889" s="7">
        <f t="shared" si="132"/>
        <v>50</v>
      </c>
      <c r="P889" s="7">
        <f t="shared" si="133"/>
        <v>33</v>
      </c>
      <c r="Q889" s="8">
        <f t="shared" si="134"/>
        <v>21.2</v>
      </c>
      <c r="R889" s="8">
        <f t="shared" si="135"/>
        <v>30.75</v>
      </c>
      <c r="S889" s="8">
        <f t="shared" si="136"/>
        <v>31.1</v>
      </c>
      <c r="T889" s="8">
        <f t="shared" si="137"/>
        <v>27</v>
      </c>
      <c r="U889" s="7">
        <f t="shared" si="138"/>
        <v>27.683333333333337</v>
      </c>
      <c r="V889" s="7">
        <f t="shared" si="139"/>
        <v>27.512500000000003</v>
      </c>
    </row>
    <row r="890" spans="1:22" ht="13.5" x14ac:dyDescent="0.25">
      <c r="A890" s="3">
        <f>RSI!A890</f>
        <v>43602</v>
      </c>
      <c r="B890" s="2">
        <f>RSI!B890</f>
        <v>1.8213999999999999</v>
      </c>
      <c r="C890" s="2">
        <f>RSI!I890</f>
        <v>56.053276640415518</v>
      </c>
      <c r="D890" s="2">
        <f>MACD!E890</f>
        <v>-8.4298408789744705E-3</v>
      </c>
      <c r="E890" s="2">
        <f>MACD!F890</f>
        <v>-9.4462506783099236E-3</v>
      </c>
      <c r="F890" s="2">
        <f>'Moving Avg'!D890</f>
        <v>1.8213999999999999</v>
      </c>
      <c r="G890" s="2">
        <f>'Moving Avg'!F890</f>
        <v>1.8055299999999999</v>
      </c>
      <c r="H890" s="2">
        <f>'Moving Avg'!G890</f>
        <v>1.8144859999999992</v>
      </c>
      <c r="I890" s="2">
        <f>'Moving Avg'!H890</f>
        <v>1.6514669999999987</v>
      </c>
      <c r="J890" s="5" t="str">
        <f>OBV!F890</f>
        <v>NEUTRAL</v>
      </c>
      <c r="K890" s="5" t="str">
        <f>OBV!G890</f>
        <v>NEUTRAL</v>
      </c>
      <c r="L890" s="5" t="str">
        <f>OBV!H890</f>
        <v>NEUTRAL</v>
      </c>
      <c r="M890" s="7">
        <f t="shared" si="130"/>
        <v>25</v>
      </c>
      <c r="N890" s="7">
        <f t="shared" si="131"/>
        <v>0</v>
      </c>
      <c r="O890" s="7">
        <f t="shared" si="132"/>
        <v>50</v>
      </c>
      <c r="P890" s="7">
        <f t="shared" si="133"/>
        <v>33</v>
      </c>
      <c r="Q890" s="8">
        <f t="shared" si="134"/>
        <v>21.2</v>
      </c>
      <c r="R890" s="8">
        <f t="shared" si="135"/>
        <v>30.75</v>
      </c>
      <c r="S890" s="8">
        <f t="shared" si="136"/>
        <v>31.1</v>
      </c>
      <c r="T890" s="8">
        <f t="shared" si="137"/>
        <v>27</v>
      </c>
      <c r="U890" s="7">
        <f t="shared" si="138"/>
        <v>27.683333333333337</v>
      </c>
      <c r="V890" s="7">
        <f t="shared" si="139"/>
        <v>27.512500000000003</v>
      </c>
    </row>
    <row r="891" spans="1:22" ht="13.5" x14ac:dyDescent="0.25">
      <c r="A891" s="3">
        <f>RSI!A891</f>
        <v>43605</v>
      </c>
      <c r="B891" s="2">
        <f>RSI!B891</f>
        <v>1.8213999999999999</v>
      </c>
      <c r="C891" s="2">
        <f>RSI!I891</f>
        <v>56.053276640415504</v>
      </c>
      <c r="D891" s="2">
        <f>MACD!E891</f>
        <v>-8.3079237059318078E-3</v>
      </c>
      <c r="E891" s="2">
        <f>MACD!F891</f>
        <v>-9.2185852838343012E-3</v>
      </c>
      <c r="F891" s="2">
        <f>'Moving Avg'!D891</f>
        <v>1.8213999999999999</v>
      </c>
      <c r="G891" s="2">
        <f>'Moving Avg'!F891</f>
        <v>1.8072199999999998</v>
      </c>
      <c r="H891" s="2">
        <f>'Moving Avg'!G891</f>
        <v>1.813137999999999</v>
      </c>
      <c r="I891" s="2">
        <f>'Moving Avg'!H891</f>
        <v>1.6525804999999985</v>
      </c>
      <c r="J891" s="5" t="str">
        <f>OBV!F891</f>
        <v>NEUTRAL</v>
      </c>
      <c r="K891" s="5" t="str">
        <f>OBV!G891</f>
        <v>NEUTRAL</v>
      </c>
      <c r="L891" s="5" t="str">
        <f>OBV!H891</f>
        <v>NEUTRAL</v>
      </c>
      <c r="M891" s="7">
        <f t="shared" si="130"/>
        <v>25</v>
      </c>
      <c r="N891" s="7">
        <f t="shared" si="131"/>
        <v>0</v>
      </c>
      <c r="O891" s="7">
        <f t="shared" si="132"/>
        <v>50</v>
      </c>
      <c r="P891" s="7">
        <f t="shared" si="133"/>
        <v>33</v>
      </c>
      <c r="Q891" s="8">
        <f t="shared" si="134"/>
        <v>21.2</v>
      </c>
      <c r="R891" s="8">
        <f t="shared" si="135"/>
        <v>30.75</v>
      </c>
      <c r="S891" s="8">
        <f t="shared" si="136"/>
        <v>31.1</v>
      </c>
      <c r="T891" s="8">
        <f t="shared" si="137"/>
        <v>27</v>
      </c>
      <c r="U891" s="7">
        <f t="shared" si="138"/>
        <v>27.683333333333337</v>
      </c>
      <c r="V891" s="7">
        <f t="shared" si="139"/>
        <v>27.512500000000003</v>
      </c>
    </row>
    <row r="892" spans="1:22" ht="13.5" x14ac:dyDescent="0.25">
      <c r="A892" s="3">
        <f>RSI!A892</f>
        <v>43606</v>
      </c>
      <c r="B892" s="2">
        <f>RSI!B892</f>
        <v>1.8146</v>
      </c>
      <c r="C892" s="2">
        <f>RSI!I892</f>
        <v>52.116968122788137</v>
      </c>
      <c r="D892" s="2">
        <f>MACD!E892</f>
        <v>-7.7678698101755206E-3</v>
      </c>
      <c r="E892" s="2">
        <f>MACD!F892</f>
        <v>-8.9284421891025444E-3</v>
      </c>
      <c r="F892" s="2">
        <f>'Moving Avg'!D892</f>
        <v>1.8200399999999999</v>
      </c>
      <c r="G892" s="2">
        <f>'Moving Avg'!F892</f>
        <v>1.80992</v>
      </c>
      <c r="H892" s="2">
        <f>'Moving Avg'!G892</f>
        <v>1.8117879999999991</v>
      </c>
      <c r="I892" s="2">
        <f>'Moving Avg'!H892</f>
        <v>1.6535584999999984</v>
      </c>
      <c r="J892" s="5" t="str">
        <f>OBV!F892</f>
        <v>BEARISH</v>
      </c>
      <c r="K892" s="5" t="str">
        <f>OBV!G892</f>
        <v>NEUTRAL</v>
      </c>
      <c r="L892" s="5" t="str">
        <f>OBV!H892</f>
        <v>CONFIRMED BEARISH</v>
      </c>
      <c r="M892" s="7">
        <f t="shared" si="130"/>
        <v>25</v>
      </c>
      <c r="N892" s="7">
        <f t="shared" si="131"/>
        <v>0</v>
      </c>
      <c r="O892" s="7">
        <f t="shared" si="132"/>
        <v>50</v>
      </c>
      <c r="P892" s="7">
        <f t="shared" si="133"/>
        <v>16.5</v>
      </c>
      <c r="Q892" s="8">
        <f t="shared" si="134"/>
        <v>18.725000000000001</v>
      </c>
      <c r="R892" s="8">
        <f t="shared" si="135"/>
        <v>26.625</v>
      </c>
      <c r="S892" s="8">
        <f t="shared" si="136"/>
        <v>23.675000000000001</v>
      </c>
      <c r="T892" s="8">
        <f t="shared" si="137"/>
        <v>22.875</v>
      </c>
      <c r="U892" s="7">
        <f t="shared" si="138"/>
        <v>23.008333333333336</v>
      </c>
      <c r="V892" s="7">
        <f t="shared" si="139"/>
        <v>22.975000000000001</v>
      </c>
    </row>
    <row r="893" spans="1:22" ht="13.5" x14ac:dyDescent="0.25">
      <c r="A893" s="3">
        <f>RSI!A893</f>
        <v>43607</v>
      </c>
      <c r="B893" s="2">
        <f>RSI!B893</f>
        <v>1.8146</v>
      </c>
      <c r="C893" s="2">
        <f>RSI!I893</f>
        <v>52.116968122788137</v>
      </c>
      <c r="D893" s="2">
        <f>MACD!E893</f>
        <v>-5.2556581276290704E-3</v>
      </c>
      <c r="E893" s="2">
        <f>MACD!F893</f>
        <v>-8.1938853768078503E-3</v>
      </c>
      <c r="F893" s="2">
        <f>'Moving Avg'!D893</f>
        <v>1.8186800000000001</v>
      </c>
      <c r="G893" s="2">
        <f>'Moving Avg'!F893</f>
        <v>1.8136299999999999</v>
      </c>
      <c r="H893" s="2">
        <f>'Moving Avg'!G893</f>
        <v>1.8109779999999989</v>
      </c>
      <c r="I893" s="2">
        <f>'Moving Avg'!H893</f>
        <v>1.6545364999999983</v>
      </c>
      <c r="J893" s="5" t="str">
        <f>OBV!F893</f>
        <v>BEARISH</v>
      </c>
      <c r="K893" s="5" t="str">
        <f>OBV!G893</f>
        <v>NEUTRAL</v>
      </c>
      <c r="L893" s="5" t="str">
        <f>OBV!H893</f>
        <v>CONFIRMED BEARISH</v>
      </c>
      <c r="M893" s="7">
        <f t="shared" si="130"/>
        <v>25</v>
      </c>
      <c r="N893" s="7">
        <f t="shared" si="131"/>
        <v>0</v>
      </c>
      <c r="O893" s="7">
        <f t="shared" si="132"/>
        <v>50</v>
      </c>
      <c r="P893" s="7">
        <f t="shared" si="133"/>
        <v>16.5</v>
      </c>
      <c r="Q893" s="8">
        <f t="shared" si="134"/>
        <v>18.725000000000001</v>
      </c>
      <c r="R893" s="8">
        <f t="shared" si="135"/>
        <v>26.625</v>
      </c>
      <c r="S893" s="8">
        <f t="shared" si="136"/>
        <v>23.675000000000001</v>
      </c>
      <c r="T893" s="8">
        <f t="shared" si="137"/>
        <v>22.875</v>
      </c>
      <c r="U893" s="7">
        <f t="shared" si="138"/>
        <v>23.008333333333336</v>
      </c>
      <c r="V893" s="7">
        <f t="shared" si="139"/>
        <v>22.975000000000001</v>
      </c>
    </row>
    <row r="894" spans="1:22" ht="13.5" x14ac:dyDescent="0.25">
      <c r="A894" s="3">
        <f>RSI!A894</f>
        <v>43608</v>
      </c>
      <c r="B894" s="2">
        <f>RSI!B894</f>
        <v>1.8146</v>
      </c>
      <c r="C894" s="2">
        <f>RSI!I894</f>
        <v>52.116968122788137</v>
      </c>
      <c r="D894" s="2">
        <f>MACD!E894</f>
        <v>-3.1500146939802409E-3</v>
      </c>
      <c r="E894" s="2">
        <f>MACD!F894</f>
        <v>-7.1851112402423287E-3</v>
      </c>
      <c r="F894" s="2">
        <f>'Moving Avg'!D894</f>
        <v>1.81732</v>
      </c>
      <c r="G894" s="2">
        <f>'Moving Avg'!F894</f>
        <v>1.8173400000000002</v>
      </c>
      <c r="H894" s="2">
        <f>'Moving Avg'!G894</f>
        <v>1.8104379999999989</v>
      </c>
      <c r="I894" s="2">
        <f>'Moving Avg'!H894</f>
        <v>1.6555144999999984</v>
      </c>
      <c r="J894" s="5" t="str">
        <f>OBV!F894</f>
        <v>BEARISH</v>
      </c>
      <c r="K894" s="5" t="str">
        <f>OBV!G894</f>
        <v>NEUTRAL</v>
      </c>
      <c r="L894" s="5" t="str">
        <f>OBV!H894</f>
        <v>CONFIRMED BEARISH</v>
      </c>
      <c r="M894" s="7">
        <f t="shared" si="130"/>
        <v>25</v>
      </c>
      <c r="N894" s="7">
        <f t="shared" si="131"/>
        <v>0</v>
      </c>
      <c r="O894" s="7">
        <f t="shared" si="132"/>
        <v>50</v>
      </c>
      <c r="P894" s="7">
        <f t="shared" si="133"/>
        <v>16.5</v>
      </c>
      <c r="Q894" s="8">
        <f t="shared" si="134"/>
        <v>18.725000000000001</v>
      </c>
      <c r="R894" s="8">
        <f t="shared" si="135"/>
        <v>26.625</v>
      </c>
      <c r="S894" s="8">
        <f t="shared" si="136"/>
        <v>23.675000000000001</v>
      </c>
      <c r="T894" s="8">
        <f t="shared" si="137"/>
        <v>22.875</v>
      </c>
      <c r="U894" s="7">
        <f t="shared" si="138"/>
        <v>23.008333333333336</v>
      </c>
      <c r="V894" s="7">
        <f t="shared" si="139"/>
        <v>22.975000000000001</v>
      </c>
    </row>
    <row r="895" spans="1:22" ht="13.5" x14ac:dyDescent="0.25">
      <c r="A895" s="3">
        <f>RSI!A895</f>
        <v>43609</v>
      </c>
      <c r="B895" s="2">
        <f>RSI!B895</f>
        <v>1.8146</v>
      </c>
      <c r="C895" s="2">
        <f>RSI!I895</f>
        <v>52.116968122788144</v>
      </c>
      <c r="D895" s="2">
        <f>MACD!E895</f>
        <v>-1.3869035742386515E-3</v>
      </c>
      <c r="E895" s="2">
        <f>MACD!F895</f>
        <v>-6.025469707041594E-3</v>
      </c>
      <c r="F895" s="2">
        <f>'Moving Avg'!D895</f>
        <v>1.81596</v>
      </c>
      <c r="G895" s="2">
        <f>'Moving Avg'!F895</f>
        <v>1.8173400000000002</v>
      </c>
      <c r="H895" s="2">
        <f>'Moving Avg'!G895</f>
        <v>1.8098979999999989</v>
      </c>
      <c r="I895" s="2">
        <f>'Moving Avg'!H895</f>
        <v>1.6566274999999984</v>
      </c>
      <c r="J895" s="5" t="str">
        <f>OBV!F895</f>
        <v>BEARISH</v>
      </c>
      <c r="K895" s="5" t="str">
        <f>OBV!G895</f>
        <v>NEUTRAL</v>
      </c>
      <c r="L895" s="5" t="str">
        <f>OBV!H895</f>
        <v>CONFIRMED BEARISH</v>
      </c>
      <c r="M895" s="7">
        <f t="shared" si="130"/>
        <v>25</v>
      </c>
      <c r="N895" s="7">
        <f t="shared" si="131"/>
        <v>0</v>
      </c>
      <c r="O895" s="7">
        <f t="shared" si="132"/>
        <v>50</v>
      </c>
      <c r="P895" s="7">
        <f t="shared" si="133"/>
        <v>16.5</v>
      </c>
      <c r="Q895" s="8">
        <f t="shared" si="134"/>
        <v>18.725000000000001</v>
      </c>
      <c r="R895" s="8">
        <f t="shared" si="135"/>
        <v>26.625</v>
      </c>
      <c r="S895" s="8">
        <f t="shared" si="136"/>
        <v>23.675000000000001</v>
      </c>
      <c r="T895" s="8">
        <f t="shared" si="137"/>
        <v>22.875</v>
      </c>
      <c r="U895" s="7">
        <f t="shared" si="138"/>
        <v>23.008333333333336</v>
      </c>
      <c r="V895" s="7">
        <f t="shared" si="139"/>
        <v>22.975000000000001</v>
      </c>
    </row>
    <row r="896" spans="1:22" ht="13.5" x14ac:dyDescent="0.25">
      <c r="A896" s="3">
        <f>RSI!A896</f>
        <v>43612</v>
      </c>
      <c r="B896" s="2">
        <f>RSI!B896</f>
        <v>1.8146</v>
      </c>
      <c r="C896" s="2">
        <f>RSI!I896</f>
        <v>52.116968122788144</v>
      </c>
      <c r="D896" s="2">
        <f>MACD!E896</f>
        <v>8.774933808597396E-5</v>
      </c>
      <c r="E896" s="2">
        <f>MACD!F896</f>
        <v>-4.8028258980160809E-3</v>
      </c>
      <c r="F896" s="2">
        <f>'Moving Avg'!D896</f>
        <v>1.8146</v>
      </c>
      <c r="G896" s="2">
        <f>'Moving Avg'!F896</f>
        <v>1.8169999999999997</v>
      </c>
      <c r="H896" s="2">
        <f>'Moving Avg'!G896</f>
        <v>1.8093579999999989</v>
      </c>
      <c r="I896" s="2">
        <f>'Moving Avg'!H896</f>
        <v>1.6577739999999985</v>
      </c>
      <c r="J896" s="5" t="str">
        <f>OBV!F896</f>
        <v>BEARISH</v>
      </c>
      <c r="K896" s="5" t="str">
        <f>OBV!G896</f>
        <v>NEUTRAL</v>
      </c>
      <c r="L896" s="5" t="str">
        <f>OBV!H896</f>
        <v>CONFIRMED BEARISH</v>
      </c>
      <c r="M896" s="7">
        <f t="shared" si="130"/>
        <v>25</v>
      </c>
      <c r="N896" s="7">
        <f t="shared" si="131"/>
        <v>0</v>
      </c>
      <c r="O896" s="7">
        <f t="shared" si="132"/>
        <v>50</v>
      </c>
      <c r="P896" s="7">
        <f t="shared" si="133"/>
        <v>16.5</v>
      </c>
      <c r="Q896" s="8">
        <f t="shared" si="134"/>
        <v>18.725000000000001</v>
      </c>
      <c r="R896" s="8">
        <f t="shared" si="135"/>
        <v>26.625</v>
      </c>
      <c r="S896" s="8">
        <f t="shared" si="136"/>
        <v>23.675000000000001</v>
      </c>
      <c r="T896" s="8">
        <f t="shared" si="137"/>
        <v>22.875</v>
      </c>
      <c r="U896" s="7">
        <f t="shared" si="138"/>
        <v>23.008333333333336</v>
      </c>
      <c r="V896" s="7">
        <f t="shared" si="139"/>
        <v>22.975000000000001</v>
      </c>
    </row>
    <row r="897" spans="1:22" ht="13.5" x14ac:dyDescent="0.25">
      <c r="A897" s="3">
        <f>RSI!A897</f>
        <v>43613</v>
      </c>
      <c r="B897" s="2">
        <f>RSI!B897</f>
        <v>1.8146</v>
      </c>
      <c r="C897" s="2">
        <f>RSI!I897</f>
        <v>52.116968122788137</v>
      </c>
      <c r="D897" s="2">
        <f>MACD!E897</f>
        <v>1.3195970689603431E-3</v>
      </c>
      <c r="E897" s="2">
        <f>MACD!F897</f>
        <v>-3.5783413046207961E-3</v>
      </c>
      <c r="F897" s="2">
        <f>'Moving Avg'!D897</f>
        <v>1.8146</v>
      </c>
      <c r="G897" s="2">
        <f>'Moving Avg'!F897</f>
        <v>1.8166599999999999</v>
      </c>
      <c r="H897" s="2">
        <f>'Moving Avg'!G897</f>
        <v>1.8088179999999991</v>
      </c>
      <c r="I897" s="2">
        <f>'Moving Avg'!H897</f>
        <v>1.6589204999999985</v>
      </c>
      <c r="J897" s="5" t="str">
        <f>OBV!F897</f>
        <v>NEUTRAL</v>
      </c>
      <c r="K897" s="5" t="str">
        <f>OBV!G897</f>
        <v>NEUTRAL</v>
      </c>
      <c r="L897" s="5" t="str">
        <f>OBV!H897</f>
        <v>NEUTRAL</v>
      </c>
      <c r="M897" s="7">
        <f t="shared" si="130"/>
        <v>25</v>
      </c>
      <c r="N897" s="7">
        <f t="shared" si="131"/>
        <v>0</v>
      </c>
      <c r="O897" s="7">
        <f t="shared" si="132"/>
        <v>50</v>
      </c>
      <c r="P897" s="7">
        <f t="shared" si="133"/>
        <v>33</v>
      </c>
      <c r="Q897" s="8">
        <f t="shared" si="134"/>
        <v>21.2</v>
      </c>
      <c r="R897" s="8">
        <f t="shared" si="135"/>
        <v>30.75</v>
      </c>
      <c r="S897" s="8">
        <f t="shared" si="136"/>
        <v>31.1</v>
      </c>
      <c r="T897" s="8">
        <f t="shared" si="137"/>
        <v>27</v>
      </c>
      <c r="U897" s="7">
        <f t="shared" si="138"/>
        <v>27.683333333333337</v>
      </c>
      <c r="V897" s="7">
        <f t="shared" si="139"/>
        <v>27.512500000000003</v>
      </c>
    </row>
    <row r="898" spans="1:22" ht="13.5" x14ac:dyDescent="0.25">
      <c r="A898" s="3">
        <f>RSI!A898</f>
        <v>43614</v>
      </c>
      <c r="B898" s="2">
        <f>RSI!B898</f>
        <v>1.8146</v>
      </c>
      <c r="C898" s="2">
        <f>RSI!I898</f>
        <v>52.116968122788137</v>
      </c>
      <c r="D898" s="2">
        <f>MACD!E898</f>
        <v>2.3471746692869111E-3</v>
      </c>
      <c r="E898" s="2">
        <f>MACD!F898</f>
        <v>-2.3932381098392547E-3</v>
      </c>
      <c r="F898" s="2">
        <f>'Moving Avg'!D898</f>
        <v>1.8146</v>
      </c>
      <c r="G898" s="2">
        <f>'Moving Avg'!F898</f>
        <v>1.8163199999999999</v>
      </c>
      <c r="H898" s="2">
        <f>'Moving Avg'!G898</f>
        <v>1.8082779999999992</v>
      </c>
      <c r="I898" s="2">
        <f>'Moving Avg'!H898</f>
        <v>1.6601009999999983</v>
      </c>
      <c r="J898" s="5" t="str">
        <f>OBV!F898</f>
        <v>NEUTRAL</v>
      </c>
      <c r="K898" s="5" t="str">
        <f>OBV!G898</f>
        <v>NEUTRAL</v>
      </c>
      <c r="L898" s="5" t="str">
        <f>OBV!H898</f>
        <v>NEUTRAL</v>
      </c>
      <c r="M898" s="7">
        <f t="shared" ref="M898:M961" si="140">IF(C898&lt;30,50, IF(C898&gt;70, 0, 25))</f>
        <v>25</v>
      </c>
      <c r="N898" s="7">
        <f t="shared" ref="N898:N961" si="141">IF(E898-D898&gt;0.02, 100, IF(E898-D898&lt;0,0,45))</f>
        <v>0</v>
      </c>
      <c r="O898" s="7">
        <f t="shared" ref="O898:O961" si="142">IF(F898-I898&gt;10,100,IF(F898-I898&gt;5,75, IF(F898-I898&gt;0,50,0)))</f>
        <v>50</v>
      </c>
      <c r="P898" s="7">
        <f t="shared" ref="P898:P961" si="143">IF(L898="confirmed bullish", 34, IF(L898="bullish divergence",17, 0))+IF(J898="bullish",33,IF(J898="bearish",0,16.5))+IF(K898="strong",33,IF(K898="weak",0,16.5))</f>
        <v>33</v>
      </c>
      <c r="Q898" s="8">
        <f t="shared" si="134"/>
        <v>21.2</v>
      </c>
      <c r="R898" s="8">
        <f t="shared" si="135"/>
        <v>30.75</v>
      </c>
      <c r="S898" s="8">
        <f t="shared" si="136"/>
        <v>31.1</v>
      </c>
      <c r="T898" s="8">
        <f t="shared" si="137"/>
        <v>27</v>
      </c>
      <c r="U898" s="7">
        <f t="shared" si="138"/>
        <v>27.683333333333337</v>
      </c>
      <c r="V898" s="7">
        <f t="shared" si="139"/>
        <v>27.512500000000003</v>
      </c>
    </row>
    <row r="899" spans="1:22" ht="13.5" x14ac:dyDescent="0.25">
      <c r="A899" s="3">
        <f>RSI!A899</f>
        <v>43615</v>
      </c>
      <c r="B899" s="2">
        <f>RSI!B899</f>
        <v>1.8079000000000001</v>
      </c>
      <c r="C899" s="2">
        <f>RSI!I899</f>
        <v>46.689849963072241</v>
      </c>
      <c r="D899" s="2">
        <f>MACD!E899</f>
        <v>3.699297579294436E-3</v>
      </c>
      <c r="E899" s="2">
        <f>MACD!F899</f>
        <v>-1.1747309720125166E-3</v>
      </c>
      <c r="F899" s="2">
        <f>'Moving Avg'!D899</f>
        <v>1.8132600000000001</v>
      </c>
      <c r="G899" s="2">
        <f>'Moving Avg'!F899</f>
        <v>1.8163199999999997</v>
      </c>
      <c r="H899" s="2">
        <f>'Moving Avg'!G899</f>
        <v>1.8076039999999991</v>
      </c>
      <c r="I899" s="2">
        <f>'Moving Avg'!H899</f>
        <v>1.6611129999999985</v>
      </c>
      <c r="J899" s="5" t="str">
        <f>OBV!F899</f>
        <v>BEARISH</v>
      </c>
      <c r="K899" s="5" t="str">
        <f>OBV!G899</f>
        <v>NEUTRAL</v>
      </c>
      <c r="L899" s="5" t="str">
        <f>OBV!H899</f>
        <v>CONFIRMED BEARISH</v>
      </c>
      <c r="M899" s="7">
        <f t="shared" si="140"/>
        <v>25</v>
      </c>
      <c r="N899" s="7">
        <f t="shared" si="141"/>
        <v>0</v>
      </c>
      <c r="O899" s="7">
        <f t="shared" si="142"/>
        <v>50</v>
      </c>
      <c r="P899" s="7">
        <f t="shared" si="143"/>
        <v>16.5</v>
      </c>
      <c r="Q899" s="8">
        <f t="shared" ref="Q899:Q962" si="144">0.35*M899+N899*0.35+O899*0.15+P899*0.15</f>
        <v>18.725000000000001</v>
      </c>
      <c r="R899" s="8">
        <f t="shared" ref="R899:R962" si="145">M899*0.2+N899*0.2+O899*0.35+P899*0.25</f>
        <v>26.625</v>
      </c>
      <c r="S899" s="8">
        <f t="shared" ref="S899:S962" si="146">M899*0.15+N899*0.15+O899*0.25+P899*0.45</f>
        <v>23.675000000000001</v>
      </c>
      <c r="T899" s="8">
        <f t="shared" ref="T899:T962" si="147">0.25*SUM(M899:P899)</f>
        <v>22.875</v>
      </c>
      <c r="U899" s="7">
        <f t="shared" ref="U899:U962" si="148">SUM(Q899:S899)/3</f>
        <v>23.008333333333336</v>
      </c>
      <c r="V899" s="7">
        <f t="shared" ref="V899:V962" si="149">SUM(Q899:T899)/4</f>
        <v>22.975000000000001</v>
      </c>
    </row>
    <row r="900" spans="1:22" ht="13.5" x14ac:dyDescent="0.25">
      <c r="A900" s="3">
        <f>RSI!A900</f>
        <v>43616</v>
      </c>
      <c r="B900" s="2">
        <f>RSI!B900</f>
        <v>1.8079000000000001</v>
      </c>
      <c r="C900" s="2">
        <f>RSI!I900</f>
        <v>46.689849963072241</v>
      </c>
      <c r="D900" s="2">
        <f>MACD!E900</f>
        <v>4.8703420520435081E-3</v>
      </c>
      <c r="E900" s="2">
        <f>MACD!F900</f>
        <v>3.428363279868831E-5</v>
      </c>
      <c r="F900" s="2">
        <f>'Moving Avg'!D900</f>
        <v>1.81192</v>
      </c>
      <c r="G900" s="2">
        <f>'Moving Avg'!F900</f>
        <v>1.8163199999999997</v>
      </c>
      <c r="H900" s="2">
        <f>'Moving Avg'!G900</f>
        <v>1.8069299999999993</v>
      </c>
      <c r="I900" s="2">
        <f>'Moving Avg'!H900</f>
        <v>1.6621249999999987</v>
      </c>
      <c r="J900" s="5" t="str">
        <f>OBV!F900</f>
        <v>BEARISH</v>
      </c>
      <c r="K900" s="5" t="str">
        <f>OBV!G900</f>
        <v>NEUTRAL</v>
      </c>
      <c r="L900" s="5" t="str">
        <f>OBV!H900</f>
        <v>CONFIRMED BEARISH</v>
      </c>
      <c r="M900" s="7">
        <f t="shared" si="140"/>
        <v>25</v>
      </c>
      <c r="N900" s="7">
        <f t="shared" si="141"/>
        <v>0</v>
      </c>
      <c r="O900" s="7">
        <f t="shared" si="142"/>
        <v>50</v>
      </c>
      <c r="P900" s="7">
        <f t="shared" si="143"/>
        <v>16.5</v>
      </c>
      <c r="Q900" s="8">
        <f t="shared" si="144"/>
        <v>18.725000000000001</v>
      </c>
      <c r="R900" s="8">
        <f t="shared" si="145"/>
        <v>26.625</v>
      </c>
      <c r="S900" s="8">
        <f t="shared" si="146"/>
        <v>23.675000000000001</v>
      </c>
      <c r="T900" s="8">
        <f t="shared" si="147"/>
        <v>22.875</v>
      </c>
      <c r="U900" s="7">
        <f t="shared" si="148"/>
        <v>23.008333333333336</v>
      </c>
      <c r="V900" s="7">
        <f t="shared" si="149"/>
        <v>22.975000000000001</v>
      </c>
    </row>
    <row r="901" spans="1:22" ht="13.5" x14ac:dyDescent="0.25">
      <c r="A901" s="3">
        <f>RSI!A901</f>
        <v>43619</v>
      </c>
      <c r="B901" s="2">
        <f>RSI!B901</f>
        <v>1.8079000000000001</v>
      </c>
      <c r="C901" s="2">
        <f>RSI!I901</f>
        <v>46.689849963072241</v>
      </c>
      <c r="D901" s="2">
        <f>MACD!E901</f>
        <v>5.8861707181339096E-3</v>
      </c>
      <c r="E901" s="2">
        <f>MACD!F901</f>
        <v>1.2046610498657327E-3</v>
      </c>
      <c r="F901" s="2">
        <f>'Moving Avg'!D901</f>
        <v>1.8105800000000003</v>
      </c>
      <c r="G901" s="2">
        <f>'Moving Avg'!F901</f>
        <v>1.8163199999999997</v>
      </c>
      <c r="H901" s="2">
        <f>'Moving Avg'!G901</f>
        <v>1.8067959999999994</v>
      </c>
      <c r="I901" s="2">
        <f>'Moving Avg'!H901</f>
        <v>1.6633729999999989</v>
      </c>
      <c r="J901" s="5" t="str">
        <f>OBV!F901</f>
        <v>BEARISH</v>
      </c>
      <c r="K901" s="5" t="str">
        <f>OBV!G901</f>
        <v>NEUTRAL</v>
      </c>
      <c r="L901" s="5" t="str">
        <f>OBV!H901</f>
        <v>CONFIRMED BEARISH</v>
      </c>
      <c r="M901" s="7">
        <f t="shared" si="140"/>
        <v>25</v>
      </c>
      <c r="N901" s="7">
        <f t="shared" si="141"/>
        <v>0</v>
      </c>
      <c r="O901" s="7">
        <f t="shared" si="142"/>
        <v>50</v>
      </c>
      <c r="P901" s="7">
        <f t="shared" si="143"/>
        <v>16.5</v>
      </c>
      <c r="Q901" s="8">
        <f t="shared" si="144"/>
        <v>18.725000000000001</v>
      </c>
      <c r="R901" s="8">
        <f t="shared" si="145"/>
        <v>26.625</v>
      </c>
      <c r="S901" s="8">
        <f t="shared" si="146"/>
        <v>23.675000000000001</v>
      </c>
      <c r="T901" s="8">
        <f t="shared" si="147"/>
        <v>22.875</v>
      </c>
      <c r="U901" s="7">
        <f t="shared" si="148"/>
        <v>23.008333333333336</v>
      </c>
      <c r="V901" s="7">
        <f t="shared" si="149"/>
        <v>22.975000000000001</v>
      </c>
    </row>
    <row r="902" spans="1:22" ht="13.5" x14ac:dyDescent="0.25">
      <c r="A902" s="3">
        <f>RSI!A902</f>
        <v>43623</v>
      </c>
      <c r="B902" s="2">
        <f>RSI!B902</f>
        <v>1.8213999999999999</v>
      </c>
      <c r="C902" s="2">
        <f>RSI!I902</f>
        <v>57.759465857030712</v>
      </c>
      <c r="D902" s="2">
        <f>MACD!E902</f>
        <v>4.7226613172859366E-3</v>
      </c>
      <c r="E902" s="2">
        <f>MACD!F902</f>
        <v>1.9082611033497737E-3</v>
      </c>
      <c r="F902" s="2">
        <f>'Moving Avg'!D902</f>
        <v>1.8119400000000003</v>
      </c>
      <c r="G902" s="2">
        <f>'Moving Avg'!F902</f>
        <v>1.8169949999999992</v>
      </c>
      <c r="H902" s="2">
        <f>'Moving Avg'!G902</f>
        <v>1.8067959999999994</v>
      </c>
      <c r="I902" s="2">
        <f>'Moving Avg'!H902</f>
        <v>1.6645534999999989</v>
      </c>
      <c r="J902" s="5" t="str">
        <f>OBV!F902</f>
        <v>BEARISH</v>
      </c>
      <c r="K902" s="5" t="str">
        <f>OBV!G902</f>
        <v>NEUTRAL</v>
      </c>
      <c r="L902" s="5" t="str">
        <f>OBV!H902</f>
        <v>BEARISH DIVERGENCE</v>
      </c>
      <c r="M902" s="7">
        <f t="shared" si="140"/>
        <v>25</v>
      </c>
      <c r="N902" s="7">
        <f t="shared" si="141"/>
        <v>0</v>
      </c>
      <c r="O902" s="7">
        <f t="shared" si="142"/>
        <v>50</v>
      </c>
      <c r="P902" s="7">
        <f t="shared" si="143"/>
        <v>16.5</v>
      </c>
      <c r="Q902" s="8">
        <f t="shared" si="144"/>
        <v>18.725000000000001</v>
      </c>
      <c r="R902" s="8">
        <f t="shared" si="145"/>
        <v>26.625</v>
      </c>
      <c r="S902" s="8">
        <f t="shared" si="146"/>
        <v>23.675000000000001</v>
      </c>
      <c r="T902" s="8">
        <f t="shared" si="147"/>
        <v>22.875</v>
      </c>
      <c r="U902" s="7">
        <f t="shared" si="148"/>
        <v>23.008333333333336</v>
      </c>
      <c r="V902" s="7">
        <f t="shared" si="149"/>
        <v>22.975000000000001</v>
      </c>
    </row>
    <row r="903" spans="1:22" ht="13.5" x14ac:dyDescent="0.25">
      <c r="A903" s="3">
        <f>RSI!A903</f>
        <v>43626</v>
      </c>
      <c r="B903" s="2">
        <f>RSI!B903</f>
        <v>1.8146</v>
      </c>
      <c r="C903" s="2">
        <f>RSI!I903</f>
        <v>51.912211274273396</v>
      </c>
      <c r="D903" s="2">
        <f>MACD!E903</f>
        <v>4.1834712018946618E-3</v>
      </c>
      <c r="E903" s="2">
        <f>MACD!F903</f>
        <v>2.3633031230587513E-3</v>
      </c>
      <c r="F903" s="2">
        <f>'Moving Avg'!D903</f>
        <v>1.8119399999999999</v>
      </c>
      <c r="G903" s="2">
        <f>'Moving Avg'!F903</f>
        <v>1.8166549999999995</v>
      </c>
      <c r="H903" s="2">
        <f>'Moving Avg'!G903</f>
        <v>1.8066599999999995</v>
      </c>
      <c r="I903" s="2">
        <f>'Moving Avg'!H903</f>
        <v>1.6656999999999991</v>
      </c>
      <c r="J903" s="5" t="str">
        <f>OBV!F903</f>
        <v>BEARISH</v>
      </c>
      <c r="K903" s="5" t="str">
        <f>OBV!G903</f>
        <v>NEUTRAL</v>
      </c>
      <c r="L903" s="5" t="str">
        <f>OBV!H903</f>
        <v>NEUTRAL</v>
      </c>
      <c r="M903" s="7">
        <f t="shared" si="140"/>
        <v>25</v>
      </c>
      <c r="N903" s="7">
        <f t="shared" si="141"/>
        <v>0</v>
      </c>
      <c r="O903" s="7">
        <f t="shared" si="142"/>
        <v>50</v>
      </c>
      <c r="P903" s="7">
        <f t="shared" si="143"/>
        <v>16.5</v>
      </c>
      <c r="Q903" s="8">
        <f t="shared" si="144"/>
        <v>18.725000000000001</v>
      </c>
      <c r="R903" s="8">
        <f t="shared" si="145"/>
        <v>26.625</v>
      </c>
      <c r="S903" s="8">
        <f t="shared" si="146"/>
        <v>23.675000000000001</v>
      </c>
      <c r="T903" s="8">
        <f t="shared" si="147"/>
        <v>22.875</v>
      </c>
      <c r="U903" s="7">
        <f t="shared" si="148"/>
        <v>23.008333333333336</v>
      </c>
      <c r="V903" s="7">
        <f t="shared" si="149"/>
        <v>22.975000000000001</v>
      </c>
    </row>
    <row r="904" spans="1:22" ht="13.5" x14ac:dyDescent="0.25">
      <c r="A904" s="3">
        <f>RSI!A904</f>
        <v>43627</v>
      </c>
      <c r="B904" s="2">
        <f>RSI!B904</f>
        <v>1.8213999999999999</v>
      </c>
      <c r="C904" s="2">
        <f>RSI!I904</f>
        <v>56.63945751341523</v>
      </c>
      <c r="D904" s="2">
        <f>MACD!E904</f>
        <v>3.2096502146008454E-3</v>
      </c>
      <c r="E904" s="2">
        <f>MACD!F904</f>
        <v>2.5325725413671701E-3</v>
      </c>
      <c r="F904" s="2">
        <f>'Moving Avg'!D904</f>
        <v>1.81464</v>
      </c>
      <c r="G904" s="2">
        <f>'Moving Avg'!F904</f>
        <v>1.8166549999999995</v>
      </c>
      <c r="H904" s="2">
        <f>'Moving Avg'!G904</f>
        <v>1.8066599999999995</v>
      </c>
      <c r="I904" s="2">
        <f>'Moving Avg'!H904</f>
        <v>1.6668804999999989</v>
      </c>
      <c r="J904" s="5" t="str">
        <f>OBV!F904</f>
        <v>BULLISH</v>
      </c>
      <c r="K904" s="5" t="str">
        <f>OBV!G904</f>
        <v>NEUTRAL</v>
      </c>
      <c r="L904" s="5" t="str">
        <f>OBV!H904</f>
        <v>CONFIRMED BULLISH</v>
      </c>
      <c r="M904" s="7">
        <f t="shared" si="140"/>
        <v>25</v>
      </c>
      <c r="N904" s="7">
        <f t="shared" si="141"/>
        <v>0</v>
      </c>
      <c r="O904" s="7">
        <f t="shared" si="142"/>
        <v>50</v>
      </c>
      <c r="P904" s="7">
        <f t="shared" si="143"/>
        <v>83.5</v>
      </c>
      <c r="Q904" s="8">
        <f t="shared" si="144"/>
        <v>28.774999999999999</v>
      </c>
      <c r="R904" s="8">
        <f t="shared" si="145"/>
        <v>43.375</v>
      </c>
      <c r="S904" s="8">
        <f t="shared" si="146"/>
        <v>53.825000000000003</v>
      </c>
      <c r="T904" s="8">
        <f t="shared" si="147"/>
        <v>39.625</v>
      </c>
      <c r="U904" s="7">
        <f t="shared" si="148"/>
        <v>41.991666666666667</v>
      </c>
      <c r="V904" s="7">
        <f t="shared" si="149"/>
        <v>41.400000000000006</v>
      </c>
    </row>
    <row r="905" spans="1:22" ht="13.5" x14ac:dyDescent="0.25">
      <c r="A905" s="3">
        <f>RSI!A905</f>
        <v>43628</v>
      </c>
      <c r="B905" s="2">
        <f>RSI!B905</f>
        <v>1.8146</v>
      </c>
      <c r="C905" s="2">
        <f>RSI!I905</f>
        <v>51.217270058844363</v>
      </c>
      <c r="D905" s="2">
        <f>MACD!E905</f>
        <v>2.8363186694035925E-3</v>
      </c>
      <c r="E905" s="2">
        <f>MACD!F905</f>
        <v>2.5933217669744549E-3</v>
      </c>
      <c r="F905" s="2">
        <f>'Moving Avg'!D905</f>
        <v>1.8159799999999997</v>
      </c>
      <c r="G905" s="2">
        <f>'Moving Avg'!F905</f>
        <v>1.8163149999999995</v>
      </c>
      <c r="H905" s="2">
        <f>'Moving Avg'!G905</f>
        <v>1.8065239999999991</v>
      </c>
      <c r="I905" s="2">
        <f>'Moving Avg'!H905</f>
        <v>1.6680269999999988</v>
      </c>
      <c r="J905" s="5" t="str">
        <f>OBV!F905</f>
        <v>BULLISH</v>
      </c>
      <c r="K905" s="5" t="str">
        <f>OBV!G905</f>
        <v>NEUTRAL</v>
      </c>
      <c r="L905" s="5" t="str">
        <f>OBV!H905</f>
        <v>CONFIRMED BULLISH</v>
      </c>
      <c r="M905" s="7">
        <f t="shared" si="140"/>
        <v>25</v>
      </c>
      <c r="N905" s="7">
        <f t="shared" si="141"/>
        <v>0</v>
      </c>
      <c r="O905" s="7">
        <f t="shared" si="142"/>
        <v>50</v>
      </c>
      <c r="P905" s="7">
        <f t="shared" si="143"/>
        <v>83.5</v>
      </c>
      <c r="Q905" s="8">
        <f t="shared" si="144"/>
        <v>28.774999999999999</v>
      </c>
      <c r="R905" s="8">
        <f t="shared" si="145"/>
        <v>43.375</v>
      </c>
      <c r="S905" s="8">
        <f t="shared" si="146"/>
        <v>53.825000000000003</v>
      </c>
      <c r="T905" s="8">
        <f t="shared" si="147"/>
        <v>39.625</v>
      </c>
      <c r="U905" s="7">
        <f t="shared" si="148"/>
        <v>41.991666666666667</v>
      </c>
      <c r="V905" s="7">
        <f t="shared" si="149"/>
        <v>41.400000000000006</v>
      </c>
    </row>
    <row r="906" spans="1:22" ht="13.5" x14ac:dyDescent="0.25">
      <c r="A906" s="3">
        <f>RSI!A906</f>
        <v>43629</v>
      </c>
      <c r="B906" s="2">
        <f>RSI!B906</f>
        <v>1.8079000000000001</v>
      </c>
      <c r="C906" s="2">
        <f>RSI!I906</f>
        <v>46.494393417258706</v>
      </c>
      <c r="D906" s="2">
        <f>MACD!E906</f>
        <v>3.0077960209511367E-3</v>
      </c>
      <c r="E906" s="2">
        <f>MACD!F906</f>
        <v>2.6762166177697914E-3</v>
      </c>
      <c r="F906" s="2">
        <f>'Moving Avg'!D906</f>
        <v>1.8159800000000001</v>
      </c>
      <c r="G906" s="2">
        <f>'Moving Avg'!F906</f>
        <v>1.8156399999999997</v>
      </c>
      <c r="H906" s="2">
        <f>'Moving Avg'!G906</f>
        <v>1.8063899999999993</v>
      </c>
      <c r="I906" s="2">
        <f>'Moving Avg'!H906</f>
        <v>1.6691399999999987</v>
      </c>
      <c r="J906" s="5" t="str">
        <f>OBV!F906</f>
        <v>BULLISH</v>
      </c>
      <c r="K906" s="5" t="str">
        <f>OBV!G906</f>
        <v>NEUTRAL</v>
      </c>
      <c r="L906" s="5" t="str">
        <f>OBV!H906</f>
        <v>NEUTRAL</v>
      </c>
      <c r="M906" s="7">
        <f t="shared" si="140"/>
        <v>25</v>
      </c>
      <c r="N906" s="7">
        <f t="shared" si="141"/>
        <v>0</v>
      </c>
      <c r="O906" s="7">
        <f t="shared" si="142"/>
        <v>50</v>
      </c>
      <c r="P906" s="7">
        <f t="shared" si="143"/>
        <v>49.5</v>
      </c>
      <c r="Q906" s="8">
        <f t="shared" si="144"/>
        <v>23.675000000000001</v>
      </c>
      <c r="R906" s="8">
        <f t="shared" si="145"/>
        <v>34.875</v>
      </c>
      <c r="S906" s="8">
        <f t="shared" si="146"/>
        <v>38.525000000000006</v>
      </c>
      <c r="T906" s="8">
        <f t="shared" si="147"/>
        <v>31.125</v>
      </c>
      <c r="U906" s="7">
        <f t="shared" si="148"/>
        <v>32.358333333333334</v>
      </c>
      <c r="V906" s="7">
        <f t="shared" si="149"/>
        <v>32.049999999999997</v>
      </c>
    </row>
    <row r="907" spans="1:22" ht="13.5" x14ac:dyDescent="0.25">
      <c r="A907" s="3">
        <f>RSI!A907</f>
        <v>43630</v>
      </c>
      <c r="B907" s="2">
        <f>RSI!B907</f>
        <v>1.8079000000000001</v>
      </c>
      <c r="C907" s="2">
        <f>RSI!I907</f>
        <v>46.494393417258706</v>
      </c>
      <c r="D907" s="2">
        <f>MACD!E907</f>
        <v>3.1842207719248172E-3</v>
      </c>
      <c r="E907" s="2">
        <f>MACD!F907</f>
        <v>2.7778174486007964E-3</v>
      </c>
      <c r="F907" s="2">
        <f>'Moving Avg'!D907</f>
        <v>1.81328</v>
      </c>
      <c r="G907" s="2">
        <f>'Moving Avg'!F907</f>
        <v>1.8149650000000002</v>
      </c>
      <c r="H907" s="2">
        <f>'Moving Avg'!G907</f>
        <v>1.8062559999999996</v>
      </c>
      <c r="I907" s="2">
        <f>'Moving Avg'!H907</f>
        <v>1.6702529999999991</v>
      </c>
      <c r="J907" s="5" t="str">
        <f>OBV!F907</f>
        <v>BULLISH</v>
      </c>
      <c r="K907" s="5" t="str">
        <f>OBV!G907</f>
        <v>NEUTRAL</v>
      </c>
      <c r="L907" s="5" t="str">
        <f>OBV!H907</f>
        <v>BULLISH DIVERGENCE</v>
      </c>
      <c r="M907" s="7">
        <f t="shared" si="140"/>
        <v>25</v>
      </c>
      <c r="N907" s="7">
        <f t="shared" si="141"/>
        <v>0</v>
      </c>
      <c r="O907" s="7">
        <f t="shared" si="142"/>
        <v>50</v>
      </c>
      <c r="P907" s="7">
        <f t="shared" si="143"/>
        <v>66.5</v>
      </c>
      <c r="Q907" s="8">
        <f t="shared" si="144"/>
        <v>26.225000000000001</v>
      </c>
      <c r="R907" s="8">
        <f t="shared" si="145"/>
        <v>39.125</v>
      </c>
      <c r="S907" s="8">
        <f t="shared" si="146"/>
        <v>46.174999999999997</v>
      </c>
      <c r="T907" s="8">
        <f t="shared" si="147"/>
        <v>35.375</v>
      </c>
      <c r="U907" s="7">
        <f t="shared" si="148"/>
        <v>37.174999999999997</v>
      </c>
      <c r="V907" s="7">
        <f t="shared" si="149"/>
        <v>36.724999999999994</v>
      </c>
    </row>
    <row r="908" spans="1:22" ht="13.5" x14ac:dyDescent="0.25">
      <c r="A908" s="3">
        <f>RSI!A908</f>
        <v>43633</v>
      </c>
      <c r="B908" s="2">
        <f>RSI!B908</f>
        <v>1.8079000000000001</v>
      </c>
      <c r="C908" s="2">
        <f>RSI!I908</f>
        <v>46.494393417258706</v>
      </c>
      <c r="D908" s="2">
        <f>MACD!E908</f>
        <v>3.3625111520674267E-3</v>
      </c>
      <c r="E908" s="2">
        <f>MACD!F908</f>
        <v>2.8947561892941225E-3</v>
      </c>
      <c r="F908" s="2">
        <f>'Moving Avg'!D908</f>
        <v>1.8119399999999999</v>
      </c>
      <c r="G908" s="2">
        <f>'Moving Avg'!F908</f>
        <v>1.8142900000000004</v>
      </c>
      <c r="H908" s="2">
        <f>'Moving Avg'!G908</f>
        <v>1.8061219999999998</v>
      </c>
      <c r="I908" s="2">
        <f>'Moving Avg'!H908</f>
        <v>1.671298999999999</v>
      </c>
      <c r="J908" s="5" t="str">
        <f>OBV!F908</f>
        <v>BULLISH</v>
      </c>
      <c r="K908" s="5" t="str">
        <f>OBV!G908</f>
        <v>NEUTRAL</v>
      </c>
      <c r="L908" s="5" t="str">
        <f>OBV!H908</f>
        <v>BULLISH DIVERGENCE</v>
      </c>
      <c r="M908" s="7">
        <f t="shared" si="140"/>
        <v>25</v>
      </c>
      <c r="N908" s="7">
        <f t="shared" si="141"/>
        <v>0</v>
      </c>
      <c r="O908" s="7">
        <f t="shared" si="142"/>
        <v>50</v>
      </c>
      <c r="P908" s="7">
        <f t="shared" si="143"/>
        <v>66.5</v>
      </c>
      <c r="Q908" s="8">
        <f t="shared" si="144"/>
        <v>26.225000000000001</v>
      </c>
      <c r="R908" s="8">
        <f t="shared" si="145"/>
        <v>39.125</v>
      </c>
      <c r="S908" s="8">
        <f t="shared" si="146"/>
        <v>46.174999999999997</v>
      </c>
      <c r="T908" s="8">
        <f t="shared" si="147"/>
        <v>35.375</v>
      </c>
      <c r="U908" s="7">
        <f t="shared" si="148"/>
        <v>37.174999999999997</v>
      </c>
      <c r="V908" s="7">
        <f t="shared" si="149"/>
        <v>36.724999999999994</v>
      </c>
    </row>
    <row r="909" spans="1:22" ht="13.5" x14ac:dyDescent="0.25">
      <c r="A909" s="3">
        <f>RSI!A909</f>
        <v>43634</v>
      </c>
      <c r="B909" s="2">
        <f>RSI!B909</f>
        <v>1.7539</v>
      </c>
      <c r="C909" s="2">
        <f>RSI!I909</f>
        <v>24.112270132416512</v>
      </c>
      <c r="D909" s="2">
        <f>MACD!E909</f>
        <v>6.5094621775114714E-3</v>
      </c>
      <c r="E909" s="2">
        <f>MACD!F909</f>
        <v>3.6176973869375927E-3</v>
      </c>
      <c r="F909" s="2">
        <f>'Moving Avg'!D909</f>
        <v>1.79844</v>
      </c>
      <c r="G909" s="2">
        <f>'Moving Avg'!F909</f>
        <v>1.8109150000000001</v>
      </c>
      <c r="H909" s="2">
        <f>'Moving Avg'!G909</f>
        <v>1.8049079999999997</v>
      </c>
      <c r="I909" s="2">
        <f>'Moving Avg'!H909</f>
        <v>1.6720749999999989</v>
      </c>
      <c r="J909" s="5" t="str">
        <f>OBV!F909</f>
        <v>BEARISH</v>
      </c>
      <c r="K909" s="5" t="str">
        <f>OBV!G909</f>
        <v>NEUTRAL</v>
      </c>
      <c r="L909" s="5" t="str">
        <f>OBV!H909</f>
        <v>CONFIRMED BEARISH</v>
      </c>
      <c r="M909" s="7">
        <f t="shared" si="140"/>
        <v>50</v>
      </c>
      <c r="N909" s="7">
        <f t="shared" si="141"/>
        <v>0</v>
      </c>
      <c r="O909" s="7">
        <f t="shared" si="142"/>
        <v>50</v>
      </c>
      <c r="P909" s="7">
        <f t="shared" si="143"/>
        <v>16.5</v>
      </c>
      <c r="Q909" s="8">
        <f t="shared" si="144"/>
        <v>27.475000000000001</v>
      </c>
      <c r="R909" s="8">
        <f t="shared" si="145"/>
        <v>31.625</v>
      </c>
      <c r="S909" s="8">
        <f t="shared" si="146"/>
        <v>27.425000000000001</v>
      </c>
      <c r="T909" s="8">
        <f t="shared" si="147"/>
        <v>29.125</v>
      </c>
      <c r="U909" s="7">
        <f t="shared" si="148"/>
        <v>28.841666666666669</v>
      </c>
      <c r="V909" s="7">
        <f t="shared" si="149"/>
        <v>28.912500000000001</v>
      </c>
    </row>
    <row r="910" spans="1:22" ht="13.5" x14ac:dyDescent="0.25">
      <c r="A910" s="3">
        <f>RSI!A910</f>
        <v>43635</v>
      </c>
      <c r="B910" s="2">
        <f>RSI!B910</f>
        <v>1.7539</v>
      </c>
      <c r="C910" s="2">
        <f>RSI!I910</f>
        <v>24.112270132416512</v>
      </c>
      <c r="D910" s="2">
        <f>MACD!E910</f>
        <v>9.5162248079589951E-3</v>
      </c>
      <c r="E910" s="2">
        <f>MACD!F910</f>
        <v>4.7974028711418731E-3</v>
      </c>
      <c r="F910" s="2">
        <f>'Moving Avg'!D910</f>
        <v>1.7863</v>
      </c>
      <c r="G910" s="2">
        <f>'Moving Avg'!F910</f>
        <v>1.8075400000000001</v>
      </c>
      <c r="H910" s="2">
        <f>'Moving Avg'!G910</f>
        <v>1.8036939999999999</v>
      </c>
      <c r="I910" s="2">
        <f>'Moving Avg'!H910</f>
        <v>1.6730869999999987</v>
      </c>
      <c r="J910" s="5" t="str">
        <f>OBV!F910</f>
        <v>BEARISH</v>
      </c>
      <c r="K910" s="5" t="str">
        <f>OBV!G910</f>
        <v>NEUTRAL</v>
      </c>
      <c r="L910" s="5" t="str">
        <f>OBV!H910</f>
        <v>CONFIRMED BEARISH</v>
      </c>
      <c r="M910" s="7">
        <f t="shared" si="140"/>
        <v>50</v>
      </c>
      <c r="N910" s="7">
        <f t="shared" si="141"/>
        <v>0</v>
      </c>
      <c r="O910" s="7">
        <f t="shared" si="142"/>
        <v>50</v>
      </c>
      <c r="P910" s="7">
        <f t="shared" si="143"/>
        <v>16.5</v>
      </c>
      <c r="Q910" s="8">
        <f t="shared" si="144"/>
        <v>27.475000000000001</v>
      </c>
      <c r="R910" s="8">
        <f t="shared" si="145"/>
        <v>31.625</v>
      </c>
      <c r="S910" s="8">
        <f t="shared" si="146"/>
        <v>27.425000000000001</v>
      </c>
      <c r="T910" s="8">
        <f t="shared" si="147"/>
        <v>29.125</v>
      </c>
      <c r="U910" s="7">
        <f t="shared" si="148"/>
        <v>28.841666666666669</v>
      </c>
      <c r="V910" s="7">
        <f t="shared" si="149"/>
        <v>28.912500000000001</v>
      </c>
    </row>
    <row r="911" spans="1:22" ht="13.5" x14ac:dyDescent="0.25">
      <c r="A911" s="3">
        <f>RSI!A911</f>
        <v>43636</v>
      </c>
      <c r="B911" s="2">
        <f>RSI!B911</f>
        <v>1.7539</v>
      </c>
      <c r="C911" s="2">
        <f>RSI!I911</f>
        <v>24.112270132416512</v>
      </c>
      <c r="D911" s="2">
        <f>MACD!E911</f>
        <v>1.2378888124600751E-2</v>
      </c>
      <c r="E911" s="2">
        <f>MACD!F911</f>
        <v>6.3136999218336492E-3</v>
      </c>
      <c r="F911" s="2">
        <f>'Moving Avg'!D911</f>
        <v>1.7754999999999999</v>
      </c>
      <c r="G911" s="2">
        <f>'Moving Avg'!F911</f>
        <v>1.804165</v>
      </c>
      <c r="H911" s="2">
        <f>'Moving Avg'!G911</f>
        <v>1.8024799999999999</v>
      </c>
      <c r="I911" s="2">
        <f>'Moving Avg'!H911</f>
        <v>1.674166499999999</v>
      </c>
      <c r="J911" s="5" t="str">
        <f>OBV!F911</f>
        <v>BEARISH</v>
      </c>
      <c r="K911" s="5" t="str">
        <f>OBV!G911</f>
        <v>NEUTRAL</v>
      </c>
      <c r="L911" s="5" t="str">
        <f>OBV!H911</f>
        <v>CONFIRMED BEARISH</v>
      </c>
      <c r="M911" s="7">
        <f t="shared" si="140"/>
        <v>50</v>
      </c>
      <c r="N911" s="7">
        <f t="shared" si="141"/>
        <v>0</v>
      </c>
      <c r="O911" s="7">
        <f t="shared" si="142"/>
        <v>50</v>
      </c>
      <c r="P911" s="7">
        <f t="shared" si="143"/>
        <v>16.5</v>
      </c>
      <c r="Q911" s="8">
        <f t="shared" si="144"/>
        <v>27.475000000000001</v>
      </c>
      <c r="R911" s="8">
        <f t="shared" si="145"/>
        <v>31.625</v>
      </c>
      <c r="S911" s="8">
        <f t="shared" si="146"/>
        <v>27.425000000000001</v>
      </c>
      <c r="T911" s="8">
        <f t="shared" si="147"/>
        <v>29.125</v>
      </c>
      <c r="U911" s="7">
        <f t="shared" si="148"/>
        <v>28.841666666666669</v>
      </c>
      <c r="V911" s="7">
        <f t="shared" si="149"/>
        <v>28.912500000000001</v>
      </c>
    </row>
    <row r="912" spans="1:22" ht="13.5" x14ac:dyDescent="0.25">
      <c r="A912" s="3">
        <f>RSI!A912</f>
        <v>43637</v>
      </c>
      <c r="B912" s="2">
        <f>RSI!B912</f>
        <v>1.7539</v>
      </c>
      <c r="C912" s="2">
        <f>RSI!I912</f>
        <v>24.112270132416512</v>
      </c>
      <c r="D912" s="2">
        <f>MACD!E912</f>
        <v>1.717295325160384E-2</v>
      </c>
      <c r="E912" s="2">
        <f>MACD!F912</f>
        <v>8.485550587787688E-3</v>
      </c>
      <c r="F912" s="2">
        <f>'Moving Avg'!D912</f>
        <v>1.7646999999999999</v>
      </c>
      <c r="G912" s="2">
        <f>'Moving Avg'!F912</f>
        <v>1.8011300000000001</v>
      </c>
      <c r="H912" s="2">
        <f>'Moving Avg'!G912</f>
        <v>1.8023459999999998</v>
      </c>
      <c r="I912" s="2">
        <f>'Moving Avg'!H912</f>
        <v>1.6752459999999987</v>
      </c>
      <c r="J912" s="5" t="str">
        <f>OBV!F912</f>
        <v>BEARISH</v>
      </c>
      <c r="K912" s="5" t="str">
        <f>OBV!G912</f>
        <v>NEUTRAL</v>
      </c>
      <c r="L912" s="5" t="str">
        <f>OBV!H912</f>
        <v>CONFIRMED BEARISH</v>
      </c>
      <c r="M912" s="7">
        <f t="shared" si="140"/>
        <v>50</v>
      </c>
      <c r="N912" s="7">
        <f t="shared" si="141"/>
        <v>0</v>
      </c>
      <c r="O912" s="7">
        <f t="shared" si="142"/>
        <v>50</v>
      </c>
      <c r="P912" s="7">
        <f t="shared" si="143"/>
        <v>16.5</v>
      </c>
      <c r="Q912" s="8">
        <f t="shared" si="144"/>
        <v>27.475000000000001</v>
      </c>
      <c r="R912" s="8">
        <f t="shared" si="145"/>
        <v>31.625</v>
      </c>
      <c r="S912" s="8">
        <f t="shared" si="146"/>
        <v>27.425000000000001</v>
      </c>
      <c r="T912" s="8">
        <f t="shared" si="147"/>
        <v>29.125</v>
      </c>
      <c r="U912" s="7">
        <f t="shared" si="148"/>
        <v>28.841666666666669</v>
      </c>
      <c r="V912" s="7">
        <f t="shared" si="149"/>
        <v>28.912500000000001</v>
      </c>
    </row>
    <row r="913" spans="1:22" ht="13.5" x14ac:dyDescent="0.25">
      <c r="A913" s="3">
        <f>RSI!A913</f>
        <v>43640</v>
      </c>
      <c r="B913" s="2">
        <f>RSI!B913</f>
        <v>1.8213999999999999</v>
      </c>
      <c r="C913" s="2">
        <f>RSI!I913</f>
        <v>58.058580126008529</v>
      </c>
      <c r="D913" s="2">
        <f>MACD!E913</f>
        <v>1.5456360935135249E-2</v>
      </c>
      <c r="E913" s="2">
        <f>MACD!F913</f>
        <v>9.8797126572572006E-3</v>
      </c>
      <c r="F913" s="2">
        <f>'Moving Avg'!D913</f>
        <v>1.7673999999999999</v>
      </c>
      <c r="G913" s="2">
        <f>'Moving Avg'!F913</f>
        <v>1.8014700000000001</v>
      </c>
      <c r="H913" s="2">
        <f>'Moving Avg'!G913</f>
        <v>1.8035619999999997</v>
      </c>
      <c r="I913" s="2">
        <f>'Moving Avg'!H913</f>
        <v>1.6764939999999988</v>
      </c>
      <c r="J913" s="5" t="str">
        <f>OBV!F913</f>
        <v>BULLISH</v>
      </c>
      <c r="K913" s="5" t="str">
        <f>OBV!G913</f>
        <v>STRONG</v>
      </c>
      <c r="L913" s="5" t="str">
        <f>OBV!H913</f>
        <v>CONFIRMED BULLISH</v>
      </c>
      <c r="M913" s="7">
        <f t="shared" si="140"/>
        <v>25</v>
      </c>
      <c r="N913" s="7">
        <f t="shared" si="141"/>
        <v>0</v>
      </c>
      <c r="O913" s="7">
        <f t="shared" si="142"/>
        <v>50</v>
      </c>
      <c r="P913" s="7">
        <f t="shared" si="143"/>
        <v>100</v>
      </c>
      <c r="Q913" s="8">
        <f t="shared" si="144"/>
        <v>31.25</v>
      </c>
      <c r="R913" s="8">
        <f t="shared" si="145"/>
        <v>47.5</v>
      </c>
      <c r="S913" s="8">
        <f t="shared" si="146"/>
        <v>61.25</v>
      </c>
      <c r="T913" s="8">
        <f t="shared" si="147"/>
        <v>43.75</v>
      </c>
      <c r="U913" s="7">
        <f t="shared" si="148"/>
        <v>46.666666666666664</v>
      </c>
      <c r="V913" s="7">
        <f t="shared" si="149"/>
        <v>45.9375</v>
      </c>
    </row>
    <row r="914" spans="1:22" ht="13.5" x14ac:dyDescent="0.25">
      <c r="A914" s="3">
        <f>RSI!A914</f>
        <v>43641</v>
      </c>
      <c r="B914" s="2">
        <f>RSI!B914</f>
        <v>1.8551</v>
      </c>
      <c r="C914" s="2">
        <f>RSI!I914</f>
        <v>66.190160092033636</v>
      </c>
      <c r="D914" s="2">
        <f>MACD!E914</f>
        <v>1.2407676232088383E-2</v>
      </c>
      <c r="E914" s="2">
        <f>MACD!F914</f>
        <v>1.0385305372223437E-2</v>
      </c>
      <c r="F914" s="2">
        <f>'Moving Avg'!D914</f>
        <v>1.7876400000000001</v>
      </c>
      <c r="G914" s="2">
        <f>'Moving Avg'!F914</f>
        <v>1.8034950000000003</v>
      </c>
      <c r="H914" s="2">
        <f>'Moving Avg'!G914</f>
        <v>1.8054519999999994</v>
      </c>
      <c r="I914" s="2">
        <f>'Moving Avg'!H914</f>
        <v>1.6777759999999986</v>
      </c>
      <c r="J914" s="5" t="str">
        <f>OBV!F914</f>
        <v>BULLISH</v>
      </c>
      <c r="K914" s="5" t="str">
        <f>OBV!G914</f>
        <v>STRONG</v>
      </c>
      <c r="L914" s="5" t="str">
        <f>OBV!H914</f>
        <v>CONFIRMED BULLISH</v>
      </c>
      <c r="M914" s="7">
        <f t="shared" si="140"/>
        <v>25</v>
      </c>
      <c r="N914" s="7">
        <f t="shared" si="141"/>
        <v>0</v>
      </c>
      <c r="O914" s="7">
        <f t="shared" si="142"/>
        <v>50</v>
      </c>
      <c r="P914" s="7">
        <f t="shared" si="143"/>
        <v>100</v>
      </c>
      <c r="Q914" s="8">
        <f t="shared" si="144"/>
        <v>31.25</v>
      </c>
      <c r="R914" s="8">
        <f t="shared" si="145"/>
        <v>47.5</v>
      </c>
      <c r="S914" s="8">
        <f t="shared" si="146"/>
        <v>61.25</v>
      </c>
      <c r="T914" s="8">
        <f t="shared" si="147"/>
        <v>43.75</v>
      </c>
      <c r="U914" s="7">
        <f t="shared" si="148"/>
        <v>46.666666666666664</v>
      </c>
      <c r="V914" s="7">
        <f t="shared" si="149"/>
        <v>45.9375</v>
      </c>
    </row>
    <row r="915" spans="1:22" ht="13.5" x14ac:dyDescent="0.25">
      <c r="A915" s="3">
        <f>RSI!A915</f>
        <v>43642</v>
      </c>
      <c r="B915" s="2">
        <f>RSI!B915</f>
        <v>1.8551</v>
      </c>
      <c r="C915" s="2">
        <f>RSI!I915</f>
        <v>66.190160092033636</v>
      </c>
      <c r="D915" s="2">
        <f>MACD!E915</f>
        <v>8.4475081458597057E-3</v>
      </c>
      <c r="E915" s="2">
        <f>MACD!F915</f>
        <v>9.9977459269506921E-3</v>
      </c>
      <c r="F915" s="2">
        <f>'Moving Avg'!D915</f>
        <v>1.8078800000000002</v>
      </c>
      <c r="G915" s="2">
        <f>'Moving Avg'!F915</f>
        <v>1.8055200000000002</v>
      </c>
      <c r="H915" s="2">
        <f>'Moving Avg'!G915</f>
        <v>1.8073419999999993</v>
      </c>
      <c r="I915" s="2">
        <f>'Moving Avg'!H915</f>
        <v>1.679023999999999</v>
      </c>
      <c r="J915" s="5" t="str">
        <f>OBV!F915</f>
        <v>BULLISH</v>
      </c>
      <c r="K915" s="5" t="str">
        <f>OBV!G915</f>
        <v>STRONG</v>
      </c>
      <c r="L915" s="5" t="str">
        <f>OBV!H915</f>
        <v>CONFIRMED BULLISH</v>
      </c>
      <c r="M915" s="7">
        <f t="shared" si="140"/>
        <v>25</v>
      </c>
      <c r="N915" s="7">
        <f t="shared" si="141"/>
        <v>45</v>
      </c>
      <c r="O915" s="7">
        <f t="shared" si="142"/>
        <v>50</v>
      </c>
      <c r="P915" s="7">
        <f t="shared" si="143"/>
        <v>100</v>
      </c>
      <c r="Q915" s="8">
        <f t="shared" si="144"/>
        <v>47</v>
      </c>
      <c r="R915" s="8">
        <f t="shared" si="145"/>
        <v>56.5</v>
      </c>
      <c r="S915" s="8">
        <f t="shared" si="146"/>
        <v>68</v>
      </c>
      <c r="T915" s="8">
        <f t="shared" si="147"/>
        <v>55</v>
      </c>
      <c r="U915" s="7">
        <f t="shared" si="148"/>
        <v>57.166666666666664</v>
      </c>
      <c r="V915" s="7">
        <f t="shared" si="149"/>
        <v>56.625</v>
      </c>
    </row>
    <row r="916" spans="1:22" ht="13.5" x14ac:dyDescent="0.25">
      <c r="A916" s="3">
        <f>RSI!A916</f>
        <v>43643</v>
      </c>
      <c r="B916" s="2">
        <f>RSI!B916</f>
        <v>1.8551</v>
      </c>
      <c r="C916" s="2">
        <f>RSI!I916</f>
        <v>66.190160092033636</v>
      </c>
      <c r="D916" s="2">
        <f>MACD!E916</f>
        <v>3.7562367603998226E-3</v>
      </c>
      <c r="E916" s="2">
        <f>MACD!F916</f>
        <v>8.7494440936405175E-3</v>
      </c>
      <c r="F916" s="2">
        <f>'Moving Avg'!D916</f>
        <v>1.8281199999999997</v>
      </c>
      <c r="G916" s="2">
        <f>'Moving Avg'!F916</f>
        <v>1.8075450000000004</v>
      </c>
      <c r="H916" s="2">
        <f>'Moving Avg'!G916</f>
        <v>1.8084219999999993</v>
      </c>
      <c r="I916" s="2">
        <f>'Moving Avg'!H916</f>
        <v>1.6802719999999984</v>
      </c>
      <c r="J916" s="5" t="str">
        <f>OBV!F916</f>
        <v>BULLISH</v>
      </c>
      <c r="K916" s="5" t="str">
        <f>OBV!G916</f>
        <v>STRONG</v>
      </c>
      <c r="L916" s="5" t="str">
        <f>OBV!H916</f>
        <v>CONFIRMED BULLISH</v>
      </c>
      <c r="M916" s="7">
        <f t="shared" si="140"/>
        <v>25</v>
      </c>
      <c r="N916" s="7">
        <f t="shared" si="141"/>
        <v>45</v>
      </c>
      <c r="O916" s="7">
        <f t="shared" si="142"/>
        <v>50</v>
      </c>
      <c r="P916" s="7">
        <f t="shared" si="143"/>
        <v>100</v>
      </c>
      <c r="Q916" s="8">
        <f t="shared" si="144"/>
        <v>47</v>
      </c>
      <c r="R916" s="8">
        <f t="shared" si="145"/>
        <v>56.5</v>
      </c>
      <c r="S916" s="8">
        <f t="shared" si="146"/>
        <v>68</v>
      </c>
      <c r="T916" s="8">
        <f t="shared" si="147"/>
        <v>55</v>
      </c>
      <c r="U916" s="7">
        <f t="shared" si="148"/>
        <v>57.166666666666664</v>
      </c>
      <c r="V916" s="7">
        <f t="shared" si="149"/>
        <v>56.625</v>
      </c>
    </row>
    <row r="917" spans="1:22" ht="13.5" x14ac:dyDescent="0.25">
      <c r="A917" s="3">
        <f>RSI!A917</f>
        <v>43644</v>
      </c>
      <c r="B917" s="2">
        <f>RSI!B917</f>
        <v>1.8551</v>
      </c>
      <c r="C917" s="2">
        <f>RSI!I917</f>
        <v>66.190160092033636</v>
      </c>
      <c r="D917" s="2">
        <f>MACD!E917</f>
        <v>-4.9995861864005064E-4</v>
      </c>
      <c r="E917" s="2">
        <f>MACD!F917</f>
        <v>6.8995635511844037E-3</v>
      </c>
      <c r="F917" s="2">
        <f>'Moving Avg'!D917</f>
        <v>1.84836</v>
      </c>
      <c r="G917" s="2">
        <f>'Moving Avg'!F917</f>
        <v>1.8095700000000003</v>
      </c>
      <c r="H917" s="2">
        <f>'Moving Avg'!G917</f>
        <v>1.8095019999999991</v>
      </c>
      <c r="I917" s="2">
        <f>'Moving Avg'!H917</f>
        <v>1.6817559999999987</v>
      </c>
      <c r="J917" s="5" t="str">
        <f>OBV!F917</f>
        <v>BULLISH</v>
      </c>
      <c r="K917" s="5" t="str">
        <f>OBV!G917</f>
        <v>STRONG</v>
      </c>
      <c r="L917" s="5" t="str">
        <f>OBV!H917</f>
        <v>CONFIRMED BULLISH</v>
      </c>
      <c r="M917" s="7">
        <f t="shared" si="140"/>
        <v>25</v>
      </c>
      <c r="N917" s="7">
        <f t="shared" si="141"/>
        <v>45</v>
      </c>
      <c r="O917" s="7">
        <f t="shared" si="142"/>
        <v>50</v>
      </c>
      <c r="P917" s="7">
        <f t="shared" si="143"/>
        <v>100</v>
      </c>
      <c r="Q917" s="8">
        <f t="shared" si="144"/>
        <v>47</v>
      </c>
      <c r="R917" s="8">
        <f t="shared" si="145"/>
        <v>56.5</v>
      </c>
      <c r="S917" s="8">
        <f t="shared" si="146"/>
        <v>68</v>
      </c>
      <c r="T917" s="8">
        <f t="shared" si="147"/>
        <v>55</v>
      </c>
      <c r="U917" s="7">
        <f t="shared" si="148"/>
        <v>57.166666666666664</v>
      </c>
      <c r="V917" s="7">
        <f t="shared" si="149"/>
        <v>56.625</v>
      </c>
    </row>
    <row r="918" spans="1:22" ht="13.5" x14ac:dyDescent="0.25">
      <c r="A918" s="3">
        <f>RSI!A918</f>
        <v>43647</v>
      </c>
      <c r="B918" s="2">
        <f>RSI!B918</f>
        <v>1.8888</v>
      </c>
      <c r="C918" s="2">
        <f>RSI!I918</f>
        <v>73.183346723639275</v>
      </c>
      <c r="D918" s="2">
        <f>MACD!E918</f>
        <v>-6.863075127931717E-3</v>
      </c>
      <c r="E918" s="2">
        <f>MACD!F918</f>
        <v>4.1470358153611799E-3</v>
      </c>
      <c r="F918" s="2">
        <f>'Moving Avg'!D918</f>
        <v>1.8618400000000002</v>
      </c>
      <c r="G918" s="2">
        <f>'Moving Avg'!F918</f>
        <v>1.8132800000000007</v>
      </c>
      <c r="H918" s="2">
        <f>'Moving Avg'!G918</f>
        <v>1.8101759999999993</v>
      </c>
      <c r="I918" s="2">
        <f>'Moving Avg'!H918</f>
        <v>1.6832064999999983</v>
      </c>
      <c r="J918" s="5" t="str">
        <f>OBV!F918</f>
        <v>BULLISH</v>
      </c>
      <c r="K918" s="5" t="str">
        <f>OBV!G918</f>
        <v>NEUTRAL</v>
      </c>
      <c r="L918" s="5" t="str">
        <f>OBV!H918</f>
        <v>CONFIRMED BULLISH</v>
      </c>
      <c r="M918" s="7">
        <f t="shared" si="140"/>
        <v>0</v>
      </c>
      <c r="N918" s="7">
        <f t="shared" si="141"/>
        <v>45</v>
      </c>
      <c r="O918" s="7">
        <f t="shared" si="142"/>
        <v>50</v>
      </c>
      <c r="P918" s="7">
        <f t="shared" si="143"/>
        <v>83.5</v>
      </c>
      <c r="Q918" s="8">
        <f t="shared" si="144"/>
        <v>35.774999999999999</v>
      </c>
      <c r="R918" s="8">
        <f t="shared" si="145"/>
        <v>47.375</v>
      </c>
      <c r="S918" s="8">
        <f t="shared" si="146"/>
        <v>56.825000000000003</v>
      </c>
      <c r="T918" s="8">
        <f t="shared" si="147"/>
        <v>44.625</v>
      </c>
      <c r="U918" s="7">
        <f t="shared" si="148"/>
        <v>46.658333333333339</v>
      </c>
      <c r="V918" s="7">
        <f t="shared" si="149"/>
        <v>46.150000000000006</v>
      </c>
    </row>
    <row r="919" spans="1:22" ht="13.5" x14ac:dyDescent="0.25">
      <c r="A919" s="3">
        <f>RSI!A919</f>
        <v>43648</v>
      </c>
      <c r="B919" s="2">
        <f>RSI!B919</f>
        <v>1.8888</v>
      </c>
      <c r="C919" s="2">
        <f>RSI!I919</f>
        <v>73.183346723639275</v>
      </c>
      <c r="D919" s="2">
        <f>MACD!E919</f>
        <v>-2.0999840767656819E-2</v>
      </c>
      <c r="E919" s="2">
        <f>MACD!F919</f>
        <v>-8.8233950124241975E-4</v>
      </c>
      <c r="F919" s="2">
        <f>'Moving Avg'!D919</f>
        <v>1.8685800000000001</v>
      </c>
      <c r="G919" s="2">
        <f>'Moving Avg'!F919</f>
        <v>1.8173250000000007</v>
      </c>
      <c r="H919" s="2">
        <f>'Moving Avg'!G919</f>
        <v>1.8116599999999994</v>
      </c>
      <c r="I919" s="2">
        <f>'Moving Avg'!H919</f>
        <v>1.6846569999999983</v>
      </c>
      <c r="J919" s="5" t="str">
        <f>OBV!F919</f>
        <v>BULLISH</v>
      </c>
      <c r="K919" s="5" t="str">
        <f>OBV!G919</f>
        <v>NEUTRAL</v>
      </c>
      <c r="L919" s="5" t="str">
        <f>OBV!H919</f>
        <v>CONFIRMED BULLISH</v>
      </c>
      <c r="M919" s="7">
        <f t="shared" si="140"/>
        <v>0</v>
      </c>
      <c r="N919" s="7">
        <f t="shared" si="141"/>
        <v>100</v>
      </c>
      <c r="O919" s="7">
        <f t="shared" si="142"/>
        <v>50</v>
      </c>
      <c r="P919" s="7">
        <f t="shared" si="143"/>
        <v>83.5</v>
      </c>
      <c r="Q919" s="8">
        <f t="shared" si="144"/>
        <v>55.024999999999999</v>
      </c>
      <c r="R919" s="8">
        <f t="shared" si="145"/>
        <v>58.375</v>
      </c>
      <c r="S919" s="8">
        <f t="shared" si="146"/>
        <v>65.075000000000003</v>
      </c>
      <c r="T919" s="8">
        <f t="shared" si="147"/>
        <v>58.375</v>
      </c>
      <c r="U919" s="7">
        <f t="shared" si="148"/>
        <v>59.491666666666674</v>
      </c>
      <c r="V919" s="7">
        <f t="shared" si="149"/>
        <v>59.212500000000006</v>
      </c>
    </row>
    <row r="920" spans="1:22" ht="13.5" x14ac:dyDescent="0.25">
      <c r="A920" s="3">
        <f>RSI!A920</f>
        <v>43649</v>
      </c>
      <c r="B920" s="2">
        <f>RSI!B920</f>
        <v>1.8821000000000001</v>
      </c>
      <c r="C920" s="2">
        <f>RSI!I920</f>
        <v>69.851961325937907</v>
      </c>
      <c r="D920" s="2">
        <f>MACD!E920</f>
        <v>-3.2877365519376811E-2</v>
      </c>
      <c r="E920" s="2">
        <f>MACD!F920</f>
        <v>-7.2813447048692987E-3</v>
      </c>
      <c r="F920" s="2">
        <f>'Moving Avg'!D920</f>
        <v>1.87398</v>
      </c>
      <c r="G920" s="2">
        <f>'Moving Avg'!F920</f>
        <v>1.8210350000000006</v>
      </c>
      <c r="H920" s="2">
        <f>'Moving Avg'!G920</f>
        <v>1.8134139999999994</v>
      </c>
      <c r="I920" s="2">
        <f>'Moving Avg'!H920</f>
        <v>1.6860739999999985</v>
      </c>
      <c r="J920" s="5" t="str">
        <f>OBV!F920</f>
        <v>BEARISH</v>
      </c>
      <c r="K920" s="5" t="str">
        <f>OBV!G920</f>
        <v>NEUTRAL</v>
      </c>
      <c r="L920" s="5" t="str">
        <f>OBV!H920</f>
        <v>BEARISH DIVERGENCE</v>
      </c>
      <c r="M920" s="7">
        <f t="shared" si="140"/>
        <v>25</v>
      </c>
      <c r="N920" s="7">
        <f t="shared" si="141"/>
        <v>100</v>
      </c>
      <c r="O920" s="7">
        <f t="shared" si="142"/>
        <v>50</v>
      </c>
      <c r="P920" s="7">
        <f t="shared" si="143"/>
        <v>16.5</v>
      </c>
      <c r="Q920" s="8">
        <f t="shared" si="144"/>
        <v>53.725000000000001</v>
      </c>
      <c r="R920" s="8">
        <f t="shared" si="145"/>
        <v>46.625</v>
      </c>
      <c r="S920" s="8">
        <f t="shared" si="146"/>
        <v>38.674999999999997</v>
      </c>
      <c r="T920" s="8">
        <f t="shared" si="147"/>
        <v>47.875</v>
      </c>
      <c r="U920" s="7">
        <f t="shared" si="148"/>
        <v>46.341666666666661</v>
      </c>
      <c r="V920" s="7">
        <f t="shared" si="149"/>
        <v>46.724999999999994</v>
      </c>
    </row>
    <row r="921" spans="1:22" ht="13.5" x14ac:dyDescent="0.25">
      <c r="A921" s="3">
        <f>RSI!A921</f>
        <v>43650</v>
      </c>
      <c r="B921" s="2">
        <f>RSI!B921</f>
        <v>1.909</v>
      </c>
      <c r="C921" s="2">
        <f>RSI!I921</f>
        <v>74.809933512040487</v>
      </c>
      <c r="D921" s="2">
        <f>MACD!E921</f>
        <v>-4.52620089514153E-2</v>
      </c>
      <c r="E921" s="2">
        <f>MACD!F921</f>
        <v>-1.48774775541785E-2</v>
      </c>
      <c r="F921" s="2">
        <f>'Moving Avg'!D921</f>
        <v>1.88476</v>
      </c>
      <c r="G921" s="2">
        <f>'Moving Avg'!F921</f>
        <v>1.8260900000000002</v>
      </c>
      <c r="H921" s="2">
        <f>'Moving Avg'!G921</f>
        <v>1.8158419999999995</v>
      </c>
      <c r="I921" s="2">
        <f>'Moving Avg'!H921</f>
        <v>1.6876924999999985</v>
      </c>
      <c r="J921" s="5" t="str">
        <f>OBV!F921</f>
        <v>BULLISH</v>
      </c>
      <c r="K921" s="5" t="str">
        <f>OBV!G921</f>
        <v>NEUTRAL</v>
      </c>
      <c r="L921" s="5" t="str">
        <f>OBV!H921</f>
        <v>CONFIRMED BULLISH</v>
      </c>
      <c r="M921" s="7">
        <f t="shared" si="140"/>
        <v>0</v>
      </c>
      <c r="N921" s="7">
        <f t="shared" si="141"/>
        <v>100</v>
      </c>
      <c r="O921" s="7">
        <f t="shared" si="142"/>
        <v>50</v>
      </c>
      <c r="P921" s="7">
        <f t="shared" si="143"/>
        <v>83.5</v>
      </c>
      <c r="Q921" s="8">
        <f t="shared" si="144"/>
        <v>55.024999999999999</v>
      </c>
      <c r="R921" s="8">
        <f t="shared" si="145"/>
        <v>58.375</v>
      </c>
      <c r="S921" s="8">
        <f t="shared" si="146"/>
        <v>65.075000000000003</v>
      </c>
      <c r="T921" s="8">
        <f t="shared" si="147"/>
        <v>58.375</v>
      </c>
      <c r="U921" s="7">
        <f t="shared" si="148"/>
        <v>59.491666666666674</v>
      </c>
      <c r="V921" s="7">
        <f t="shared" si="149"/>
        <v>59.212500000000006</v>
      </c>
    </row>
    <row r="922" spans="1:22" ht="13.5" x14ac:dyDescent="0.25">
      <c r="A922" s="3">
        <f>RSI!A922</f>
        <v>43651</v>
      </c>
      <c r="B922" s="2">
        <f>RSI!B922</f>
        <v>1.909</v>
      </c>
      <c r="C922" s="2">
        <f>RSI!I922</f>
        <v>74.809933512040487</v>
      </c>
      <c r="D922" s="2">
        <f>MACD!E922</f>
        <v>-5.6216792165104668E-2</v>
      </c>
      <c r="E922" s="2">
        <f>MACD!F922</f>
        <v>-2.3145340476363734E-2</v>
      </c>
      <c r="F922" s="2">
        <f>'Moving Avg'!D922</f>
        <v>1.89554</v>
      </c>
      <c r="G922" s="2">
        <f>'Moving Avg'!F922</f>
        <v>1.83047</v>
      </c>
      <c r="H922" s="2">
        <f>'Moving Avg'!G922</f>
        <v>1.8188099999999998</v>
      </c>
      <c r="I922" s="2">
        <f>'Moving Avg'!H922</f>
        <v>1.6893449999999988</v>
      </c>
      <c r="J922" s="5" t="str">
        <f>OBV!F922</f>
        <v>BULLISH</v>
      </c>
      <c r="K922" s="5" t="str">
        <f>OBV!G922</f>
        <v>NEUTRAL</v>
      </c>
      <c r="L922" s="5" t="str">
        <f>OBV!H922</f>
        <v>CONFIRMED BULLISH</v>
      </c>
      <c r="M922" s="7">
        <f t="shared" si="140"/>
        <v>0</v>
      </c>
      <c r="N922" s="7">
        <f t="shared" si="141"/>
        <v>100</v>
      </c>
      <c r="O922" s="7">
        <f t="shared" si="142"/>
        <v>50</v>
      </c>
      <c r="P922" s="7">
        <f t="shared" si="143"/>
        <v>83.5</v>
      </c>
      <c r="Q922" s="8">
        <f t="shared" si="144"/>
        <v>55.024999999999999</v>
      </c>
      <c r="R922" s="8">
        <f t="shared" si="145"/>
        <v>58.375</v>
      </c>
      <c r="S922" s="8">
        <f t="shared" si="146"/>
        <v>65.075000000000003</v>
      </c>
      <c r="T922" s="8">
        <f t="shared" si="147"/>
        <v>58.375</v>
      </c>
      <c r="U922" s="7">
        <f t="shared" si="148"/>
        <v>59.491666666666674</v>
      </c>
      <c r="V922" s="7">
        <f t="shared" si="149"/>
        <v>59.212500000000006</v>
      </c>
    </row>
    <row r="923" spans="1:22" ht="13.5" x14ac:dyDescent="0.25">
      <c r="A923" s="3">
        <f>RSI!A923</f>
        <v>43654</v>
      </c>
      <c r="B923" s="2">
        <f>RSI!B923</f>
        <v>1.9023000000000001</v>
      </c>
      <c r="C923" s="2">
        <f>RSI!I923</f>
        <v>71.417274708599365</v>
      </c>
      <c r="D923" s="2">
        <f>MACD!E923</f>
        <v>-5.5045562008706028E-2</v>
      </c>
      <c r="E923" s="2">
        <f>MACD!F923</f>
        <v>-2.9525384782832197E-2</v>
      </c>
      <c r="F923" s="2">
        <f>'Moving Avg'!D923</f>
        <v>1.8982399999999999</v>
      </c>
      <c r="G923" s="2">
        <f>'Moving Avg'!F923</f>
        <v>1.8348549999999999</v>
      </c>
      <c r="H923" s="2">
        <f>'Moving Avg'!G923</f>
        <v>1.8220479999999997</v>
      </c>
      <c r="I923" s="2">
        <f>'Moving Avg'!H923</f>
        <v>1.6909974999999988</v>
      </c>
      <c r="J923" s="5" t="str">
        <f>OBV!F923</f>
        <v>BEARISH</v>
      </c>
      <c r="K923" s="5" t="str">
        <f>OBV!G923</f>
        <v>NEUTRAL</v>
      </c>
      <c r="L923" s="5" t="str">
        <f>OBV!H923</f>
        <v>BEARISH DIVERGENCE</v>
      </c>
      <c r="M923" s="7">
        <f t="shared" si="140"/>
        <v>0</v>
      </c>
      <c r="N923" s="7">
        <f t="shared" si="141"/>
        <v>100</v>
      </c>
      <c r="O923" s="7">
        <f t="shared" si="142"/>
        <v>50</v>
      </c>
      <c r="P923" s="7">
        <f t="shared" si="143"/>
        <v>16.5</v>
      </c>
      <c r="Q923" s="8">
        <f t="shared" si="144"/>
        <v>44.975000000000001</v>
      </c>
      <c r="R923" s="8">
        <f t="shared" si="145"/>
        <v>41.625</v>
      </c>
      <c r="S923" s="8">
        <f t="shared" si="146"/>
        <v>34.924999999999997</v>
      </c>
      <c r="T923" s="8">
        <f t="shared" si="147"/>
        <v>41.625</v>
      </c>
      <c r="U923" s="7">
        <f t="shared" si="148"/>
        <v>40.508333333333333</v>
      </c>
      <c r="V923" s="7">
        <f t="shared" si="149"/>
        <v>40.787499999999994</v>
      </c>
    </row>
    <row r="924" spans="1:22" ht="13.5" x14ac:dyDescent="0.25">
      <c r="A924" s="3">
        <f>RSI!A924</f>
        <v>43655</v>
      </c>
      <c r="B924" s="2">
        <f>RSI!B924</f>
        <v>1.9023000000000001</v>
      </c>
      <c r="C924" s="2">
        <f>RSI!I924</f>
        <v>71.417274708599365</v>
      </c>
      <c r="D924" s="2">
        <f>MACD!E924</f>
        <v>-4.9237953629662101E-2</v>
      </c>
      <c r="E924" s="2">
        <f>MACD!F924</f>
        <v>-3.3467898552198179E-2</v>
      </c>
      <c r="F924" s="2">
        <f>'Moving Avg'!D924</f>
        <v>1.9009399999999999</v>
      </c>
      <c r="G924" s="2">
        <f>'Moving Avg'!F924</f>
        <v>1.8388999999999995</v>
      </c>
      <c r="H924" s="2">
        <f>'Moving Avg'!G924</f>
        <v>1.8252859999999997</v>
      </c>
      <c r="I924" s="2">
        <f>'Moving Avg'!H924</f>
        <v>1.6926164999999991</v>
      </c>
      <c r="J924" s="5" t="str">
        <f>OBV!F924</f>
        <v>BEARISH</v>
      </c>
      <c r="K924" s="5" t="str">
        <f>OBV!G924</f>
        <v>NEUTRAL</v>
      </c>
      <c r="L924" s="5" t="str">
        <f>OBV!H924</f>
        <v>BEARISH DIVERGENCE</v>
      </c>
      <c r="M924" s="7">
        <f t="shared" si="140"/>
        <v>0</v>
      </c>
      <c r="N924" s="7">
        <f t="shared" si="141"/>
        <v>45</v>
      </c>
      <c r="O924" s="7">
        <f t="shared" si="142"/>
        <v>50</v>
      </c>
      <c r="P924" s="7">
        <f t="shared" si="143"/>
        <v>16.5</v>
      </c>
      <c r="Q924" s="8">
        <f t="shared" si="144"/>
        <v>25.725000000000001</v>
      </c>
      <c r="R924" s="8">
        <f t="shared" si="145"/>
        <v>30.625</v>
      </c>
      <c r="S924" s="8">
        <f t="shared" si="146"/>
        <v>26.675000000000001</v>
      </c>
      <c r="T924" s="8">
        <f t="shared" si="147"/>
        <v>27.875</v>
      </c>
      <c r="U924" s="7">
        <f t="shared" si="148"/>
        <v>27.675000000000001</v>
      </c>
      <c r="V924" s="7">
        <f t="shared" si="149"/>
        <v>27.725000000000001</v>
      </c>
    </row>
    <row r="925" spans="1:22" ht="13.5" x14ac:dyDescent="0.25">
      <c r="A925" s="3">
        <f>RSI!A925</f>
        <v>43656</v>
      </c>
      <c r="B925" s="2">
        <f>RSI!B925</f>
        <v>1.909</v>
      </c>
      <c r="C925" s="2">
        <f>RSI!I925</f>
        <v>72.845485548030496</v>
      </c>
      <c r="D925" s="2">
        <f>MACD!E925</f>
        <v>-4.5160904858278172E-2</v>
      </c>
      <c r="E925" s="2">
        <f>MACD!F925</f>
        <v>-3.5806499813414175E-2</v>
      </c>
      <c r="F925" s="2">
        <f>'Moving Avg'!D925</f>
        <v>1.9063200000000002</v>
      </c>
      <c r="G925" s="2">
        <f>'Moving Avg'!F925</f>
        <v>1.8436199999999996</v>
      </c>
      <c r="H925" s="2">
        <f>'Moving Avg'!G925</f>
        <v>1.8271740000000001</v>
      </c>
      <c r="I925" s="2">
        <f>'Moving Avg'!H925</f>
        <v>1.6942689999999991</v>
      </c>
      <c r="J925" s="5" t="str">
        <f>OBV!F925</f>
        <v>BULLISH</v>
      </c>
      <c r="K925" s="5" t="str">
        <f>OBV!G925</f>
        <v>NEUTRAL</v>
      </c>
      <c r="L925" s="5" t="str">
        <f>OBV!H925</f>
        <v>CONFIRMED BULLISH</v>
      </c>
      <c r="M925" s="7">
        <f t="shared" si="140"/>
        <v>0</v>
      </c>
      <c r="N925" s="7">
        <f t="shared" si="141"/>
        <v>45</v>
      </c>
      <c r="O925" s="7">
        <f t="shared" si="142"/>
        <v>50</v>
      </c>
      <c r="P925" s="7">
        <f t="shared" si="143"/>
        <v>83.5</v>
      </c>
      <c r="Q925" s="8">
        <f t="shared" si="144"/>
        <v>35.774999999999999</v>
      </c>
      <c r="R925" s="8">
        <f t="shared" si="145"/>
        <v>47.375</v>
      </c>
      <c r="S925" s="8">
        <f t="shared" si="146"/>
        <v>56.825000000000003</v>
      </c>
      <c r="T925" s="8">
        <f t="shared" si="147"/>
        <v>44.625</v>
      </c>
      <c r="U925" s="7">
        <f t="shared" si="148"/>
        <v>46.658333333333339</v>
      </c>
      <c r="V925" s="7">
        <f t="shared" si="149"/>
        <v>46.150000000000006</v>
      </c>
    </row>
    <row r="926" spans="1:22" ht="13.5" x14ac:dyDescent="0.25">
      <c r="A926" s="3">
        <f>RSI!A926</f>
        <v>43657</v>
      </c>
      <c r="B926" s="2">
        <f>RSI!B926</f>
        <v>1.8956</v>
      </c>
      <c r="C926" s="2">
        <f>RSI!I926</f>
        <v>65.767425980796929</v>
      </c>
      <c r="D926" s="2">
        <f>MACD!E926</f>
        <v>-4.1073634113082624E-2</v>
      </c>
      <c r="E926" s="2">
        <f>MACD!F926</f>
        <v>-3.6859926673347865E-2</v>
      </c>
      <c r="F926" s="2">
        <f>'Moving Avg'!D926</f>
        <v>1.90364</v>
      </c>
      <c r="G926" s="2">
        <f>'Moving Avg'!F926</f>
        <v>1.8480049999999999</v>
      </c>
      <c r="H926" s="2">
        <f>'Moving Avg'!G926</f>
        <v>1.8286579999999999</v>
      </c>
      <c r="I926" s="2">
        <f>'Moving Avg'!H926</f>
        <v>1.6956519999999988</v>
      </c>
      <c r="J926" s="5" t="str">
        <f>OBV!F926</f>
        <v>BEARISH</v>
      </c>
      <c r="K926" s="5" t="str">
        <f>OBV!G926</f>
        <v>WEAK</v>
      </c>
      <c r="L926" s="5" t="str">
        <f>OBV!H926</f>
        <v>CONFIRMED BEARISH</v>
      </c>
      <c r="M926" s="7">
        <f t="shared" si="140"/>
        <v>25</v>
      </c>
      <c r="N926" s="7">
        <f t="shared" si="141"/>
        <v>45</v>
      </c>
      <c r="O926" s="7">
        <f t="shared" si="142"/>
        <v>50</v>
      </c>
      <c r="P926" s="7">
        <f t="shared" si="143"/>
        <v>0</v>
      </c>
      <c r="Q926" s="8">
        <f t="shared" si="144"/>
        <v>32</v>
      </c>
      <c r="R926" s="8">
        <f t="shared" si="145"/>
        <v>31.5</v>
      </c>
      <c r="S926" s="8">
        <f t="shared" si="146"/>
        <v>23</v>
      </c>
      <c r="T926" s="8">
        <f t="shared" si="147"/>
        <v>30</v>
      </c>
      <c r="U926" s="7">
        <f t="shared" si="148"/>
        <v>28.833333333333332</v>
      </c>
      <c r="V926" s="7">
        <f t="shared" si="149"/>
        <v>29.125</v>
      </c>
    </row>
    <row r="927" spans="1:22" ht="13.5" x14ac:dyDescent="0.25">
      <c r="A927" s="3">
        <f>RSI!A927</f>
        <v>43658</v>
      </c>
      <c r="B927" s="2">
        <f>RSI!B927</f>
        <v>1.9225000000000001</v>
      </c>
      <c r="C927" s="2">
        <f>RSI!I927</f>
        <v>71.710023558870006</v>
      </c>
      <c r="D927" s="2">
        <f>MACD!E927</f>
        <v>-3.9857411915415808E-2</v>
      </c>
      <c r="E927" s="2">
        <f>MACD!F927</f>
        <v>-3.7459423721761455E-2</v>
      </c>
      <c r="F927" s="2">
        <f>'Moving Avg'!D927</f>
        <v>1.9063400000000001</v>
      </c>
      <c r="G927" s="2">
        <f>'Moving Avg'!F927</f>
        <v>1.8537349999999999</v>
      </c>
      <c r="H927" s="2">
        <f>'Moving Avg'!G927</f>
        <v>1.8306799999999999</v>
      </c>
      <c r="I927" s="2">
        <f>'Moving Avg'!H927</f>
        <v>1.697236999999999</v>
      </c>
      <c r="J927" s="5" t="str">
        <f>OBV!F927</f>
        <v>BEARISH</v>
      </c>
      <c r="K927" s="5" t="str">
        <f>OBV!G927</f>
        <v>WEAK</v>
      </c>
      <c r="L927" s="5" t="str">
        <f>OBV!H927</f>
        <v>BEARISH DIVERGENCE</v>
      </c>
      <c r="M927" s="7">
        <f t="shared" si="140"/>
        <v>0</v>
      </c>
      <c r="N927" s="7">
        <f t="shared" si="141"/>
        <v>45</v>
      </c>
      <c r="O927" s="7">
        <f t="shared" si="142"/>
        <v>50</v>
      </c>
      <c r="P927" s="7">
        <f t="shared" si="143"/>
        <v>0</v>
      </c>
      <c r="Q927" s="8">
        <f t="shared" si="144"/>
        <v>23.25</v>
      </c>
      <c r="R927" s="8">
        <f t="shared" si="145"/>
        <v>26.5</v>
      </c>
      <c r="S927" s="8">
        <f t="shared" si="146"/>
        <v>19.25</v>
      </c>
      <c r="T927" s="8">
        <f t="shared" si="147"/>
        <v>23.75</v>
      </c>
      <c r="U927" s="7">
        <f t="shared" si="148"/>
        <v>23</v>
      </c>
      <c r="V927" s="7">
        <f t="shared" si="149"/>
        <v>23.1875</v>
      </c>
    </row>
    <row r="928" spans="1:22" ht="13.5" x14ac:dyDescent="0.25">
      <c r="A928" s="3">
        <f>RSI!A928</f>
        <v>43661</v>
      </c>
      <c r="B928" s="2">
        <f>RSI!B928</f>
        <v>1.9225000000000001</v>
      </c>
      <c r="C928" s="2">
        <f>RSI!I928</f>
        <v>71.710023558870006</v>
      </c>
      <c r="D928" s="2">
        <f>MACD!E928</f>
        <v>-3.4033791539290092E-2</v>
      </c>
      <c r="E928" s="2">
        <f>MACD!F928</f>
        <v>-3.6774297285267182E-2</v>
      </c>
      <c r="F928" s="2">
        <f>'Moving Avg'!D928</f>
        <v>1.91038</v>
      </c>
      <c r="G928" s="2">
        <f>'Moving Avg'!F928</f>
        <v>1.8594649999999997</v>
      </c>
      <c r="H928" s="2">
        <f>'Moving Avg'!G928</f>
        <v>1.8327019999999998</v>
      </c>
      <c r="I928" s="2">
        <f>'Moving Avg'!H928</f>
        <v>1.6988894999999991</v>
      </c>
      <c r="J928" s="5" t="str">
        <f>OBV!F928</f>
        <v>BEARISH</v>
      </c>
      <c r="K928" s="5" t="str">
        <f>OBV!G928</f>
        <v>NEUTRAL</v>
      </c>
      <c r="L928" s="5" t="str">
        <f>OBV!H928</f>
        <v>BEARISH DIVERGENCE</v>
      </c>
      <c r="M928" s="7">
        <f t="shared" si="140"/>
        <v>0</v>
      </c>
      <c r="N928" s="7">
        <f t="shared" si="141"/>
        <v>0</v>
      </c>
      <c r="O928" s="7">
        <f t="shared" si="142"/>
        <v>50</v>
      </c>
      <c r="P928" s="7">
        <f t="shared" si="143"/>
        <v>16.5</v>
      </c>
      <c r="Q928" s="8">
        <f t="shared" si="144"/>
        <v>9.9749999999999996</v>
      </c>
      <c r="R928" s="8">
        <f t="shared" si="145"/>
        <v>21.625</v>
      </c>
      <c r="S928" s="8">
        <f t="shared" si="146"/>
        <v>19.925000000000001</v>
      </c>
      <c r="T928" s="8">
        <f t="shared" si="147"/>
        <v>16.625</v>
      </c>
      <c r="U928" s="7">
        <f t="shared" si="148"/>
        <v>17.175000000000001</v>
      </c>
      <c r="V928" s="7">
        <f t="shared" si="149"/>
        <v>17.037500000000001</v>
      </c>
    </row>
    <row r="929" spans="1:22" ht="13.5" x14ac:dyDescent="0.25">
      <c r="A929" s="3">
        <f>RSI!A929</f>
        <v>43662</v>
      </c>
      <c r="B929" s="2">
        <f>RSI!B929</f>
        <v>1.9157999999999999</v>
      </c>
      <c r="C929" s="2">
        <f>RSI!I929</f>
        <v>68.285822929564375</v>
      </c>
      <c r="D929" s="2">
        <f>MACD!E929</f>
        <v>-2.8971025813957496E-2</v>
      </c>
      <c r="E929" s="2">
        <f>MACD!F929</f>
        <v>-3.5213642991005246E-2</v>
      </c>
      <c r="F929" s="2">
        <f>'Moving Avg'!D929</f>
        <v>1.9130800000000001</v>
      </c>
      <c r="G929" s="2">
        <f>'Moving Avg'!F929</f>
        <v>1.8675599999999999</v>
      </c>
      <c r="H929" s="2">
        <f>'Moving Avg'!G929</f>
        <v>1.8348600000000002</v>
      </c>
      <c r="I929" s="2">
        <f>'Moving Avg'!H929</f>
        <v>1.7005419999999993</v>
      </c>
      <c r="J929" s="5" t="str">
        <f>OBV!F929</f>
        <v>BEARISH</v>
      </c>
      <c r="K929" s="5" t="str">
        <f>OBV!G929</f>
        <v>NEUTRAL</v>
      </c>
      <c r="L929" s="5" t="str">
        <f>OBV!H929</f>
        <v>BEARISH DIVERGENCE</v>
      </c>
      <c r="M929" s="7">
        <f t="shared" si="140"/>
        <v>25</v>
      </c>
      <c r="N929" s="7">
        <f t="shared" si="141"/>
        <v>0</v>
      </c>
      <c r="O929" s="7">
        <f t="shared" si="142"/>
        <v>50</v>
      </c>
      <c r="P929" s="7">
        <f t="shared" si="143"/>
        <v>16.5</v>
      </c>
      <c r="Q929" s="8">
        <f t="shared" si="144"/>
        <v>18.725000000000001</v>
      </c>
      <c r="R929" s="8">
        <f t="shared" si="145"/>
        <v>26.625</v>
      </c>
      <c r="S929" s="8">
        <f t="shared" si="146"/>
        <v>23.675000000000001</v>
      </c>
      <c r="T929" s="8">
        <f t="shared" si="147"/>
        <v>22.875</v>
      </c>
      <c r="U929" s="7">
        <f t="shared" si="148"/>
        <v>23.008333333333336</v>
      </c>
      <c r="V929" s="7">
        <f t="shared" si="149"/>
        <v>22.975000000000001</v>
      </c>
    </row>
    <row r="930" spans="1:22" ht="13.5" x14ac:dyDescent="0.25">
      <c r="A930" s="3">
        <f>RSI!A930</f>
        <v>43663</v>
      </c>
      <c r="B930" s="2">
        <f>RSI!B930</f>
        <v>1.9369000000000001</v>
      </c>
      <c r="C930" s="2">
        <f>RSI!I930</f>
        <v>72.70599293473667</v>
      </c>
      <c r="D930" s="2">
        <f>MACD!E930</f>
        <v>-2.7575741831842748E-2</v>
      </c>
      <c r="E930" s="2">
        <f>MACD!F930</f>
        <v>-3.3686062759172748E-2</v>
      </c>
      <c r="F930" s="2">
        <f>'Moving Avg'!D930</f>
        <v>1.9186600000000003</v>
      </c>
      <c r="G930" s="2">
        <f>'Moving Avg'!F930</f>
        <v>1.8767099999999999</v>
      </c>
      <c r="H930" s="2">
        <f>'Moving Avg'!G930</f>
        <v>1.83744</v>
      </c>
      <c r="I930" s="2">
        <f>'Moving Avg'!H930</f>
        <v>1.7022999999999993</v>
      </c>
      <c r="J930" s="5" t="str">
        <f>OBV!F930</f>
        <v>BEARISH</v>
      </c>
      <c r="K930" s="5" t="str">
        <f>OBV!G930</f>
        <v>WEAK</v>
      </c>
      <c r="L930" s="5" t="str">
        <f>OBV!H930</f>
        <v>CONFIRMED BEARISH</v>
      </c>
      <c r="M930" s="7">
        <f t="shared" si="140"/>
        <v>0</v>
      </c>
      <c r="N930" s="7">
        <f t="shared" si="141"/>
        <v>0</v>
      </c>
      <c r="O930" s="7">
        <f t="shared" si="142"/>
        <v>50</v>
      </c>
      <c r="P930" s="7">
        <f t="shared" si="143"/>
        <v>0</v>
      </c>
      <c r="Q930" s="8">
        <f t="shared" si="144"/>
        <v>7.5</v>
      </c>
      <c r="R930" s="8">
        <f t="shared" si="145"/>
        <v>17.5</v>
      </c>
      <c r="S930" s="8">
        <f t="shared" si="146"/>
        <v>12.5</v>
      </c>
      <c r="T930" s="8">
        <f t="shared" si="147"/>
        <v>12.5</v>
      </c>
      <c r="U930" s="7">
        <f t="shared" si="148"/>
        <v>12.5</v>
      </c>
      <c r="V930" s="7">
        <f t="shared" si="149"/>
        <v>12.5</v>
      </c>
    </row>
    <row r="931" spans="1:22" ht="13.5" x14ac:dyDescent="0.25">
      <c r="A931" s="3">
        <f>RSI!A931</f>
        <v>43664</v>
      </c>
      <c r="B931" s="2">
        <f>RSI!B931</f>
        <v>1.9582999999999999</v>
      </c>
      <c r="C931" s="2">
        <f>RSI!I931</f>
        <v>76.312024133496095</v>
      </c>
      <c r="D931" s="2">
        <f>MACD!E931</f>
        <v>-2.4239542223840171E-2</v>
      </c>
      <c r="E931" s="2">
        <f>MACD!F931</f>
        <v>-3.1796758652106231E-2</v>
      </c>
      <c r="F931" s="2">
        <f>'Moving Avg'!D931</f>
        <v>1.9311999999999998</v>
      </c>
      <c r="G931" s="2">
        <f>'Moving Avg'!F931</f>
        <v>1.88693</v>
      </c>
      <c r="H931" s="2">
        <f>'Moving Avg'!G931</f>
        <v>1.8404480000000001</v>
      </c>
      <c r="I931" s="2">
        <f>'Moving Avg'!H931</f>
        <v>1.7040639999999994</v>
      </c>
      <c r="J931" s="5" t="str">
        <f>OBV!F931</f>
        <v>BULLISH</v>
      </c>
      <c r="K931" s="5" t="str">
        <f>OBV!G931</f>
        <v>NEUTRAL</v>
      </c>
      <c r="L931" s="5" t="str">
        <f>OBV!H931</f>
        <v>BULLISH DIVERGENCE</v>
      </c>
      <c r="M931" s="7">
        <f t="shared" si="140"/>
        <v>0</v>
      </c>
      <c r="N931" s="7">
        <f t="shared" si="141"/>
        <v>0</v>
      </c>
      <c r="O931" s="7">
        <f t="shared" si="142"/>
        <v>50</v>
      </c>
      <c r="P931" s="7">
        <f t="shared" si="143"/>
        <v>66.5</v>
      </c>
      <c r="Q931" s="8">
        <f t="shared" si="144"/>
        <v>17.475000000000001</v>
      </c>
      <c r="R931" s="8">
        <f t="shared" si="145"/>
        <v>34.125</v>
      </c>
      <c r="S931" s="8">
        <f t="shared" si="146"/>
        <v>42.424999999999997</v>
      </c>
      <c r="T931" s="8">
        <f t="shared" si="147"/>
        <v>29.125</v>
      </c>
      <c r="U931" s="7">
        <f t="shared" si="148"/>
        <v>31.341666666666669</v>
      </c>
      <c r="V931" s="7">
        <f t="shared" si="149"/>
        <v>30.787500000000001</v>
      </c>
    </row>
    <row r="932" spans="1:22" ht="13.5" x14ac:dyDescent="0.25">
      <c r="A932" s="3">
        <f>RSI!A932</f>
        <v>43665</v>
      </c>
      <c r="B932" s="2">
        <f>RSI!B932</f>
        <v>2.0152999999999999</v>
      </c>
      <c r="C932" s="2">
        <f>RSI!I932</f>
        <v>82.822012671850501</v>
      </c>
      <c r="D932" s="2">
        <f>MACD!E932</f>
        <v>-2.6133522106757123E-2</v>
      </c>
      <c r="E932" s="2">
        <f>MACD!F932</f>
        <v>-3.0664111343036413E-2</v>
      </c>
      <c r="F932" s="2">
        <f>'Moving Avg'!D932</f>
        <v>1.9497599999999999</v>
      </c>
      <c r="G932" s="2">
        <f>'Moving Avg'!F932</f>
        <v>1.9</v>
      </c>
      <c r="H932" s="2">
        <f>'Moving Avg'!G932</f>
        <v>1.8445959999999999</v>
      </c>
      <c r="I932" s="2">
        <f>'Moving Avg'!H932</f>
        <v>1.7061129999999993</v>
      </c>
      <c r="J932" s="5" t="str">
        <f>OBV!F932</f>
        <v>BULLISH</v>
      </c>
      <c r="K932" s="5" t="str">
        <f>OBV!G932</f>
        <v>NEUTRAL</v>
      </c>
      <c r="L932" s="5" t="str">
        <f>OBV!H932</f>
        <v>BULLISH DIVERGENCE</v>
      </c>
      <c r="M932" s="7">
        <f t="shared" si="140"/>
        <v>0</v>
      </c>
      <c r="N932" s="7">
        <f t="shared" si="141"/>
        <v>0</v>
      </c>
      <c r="O932" s="7">
        <f t="shared" si="142"/>
        <v>50</v>
      </c>
      <c r="P932" s="7">
        <f t="shared" si="143"/>
        <v>66.5</v>
      </c>
      <c r="Q932" s="8">
        <f t="shared" si="144"/>
        <v>17.475000000000001</v>
      </c>
      <c r="R932" s="8">
        <f t="shared" si="145"/>
        <v>34.125</v>
      </c>
      <c r="S932" s="8">
        <f t="shared" si="146"/>
        <v>42.424999999999997</v>
      </c>
      <c r="T932" s="8">
        <f t="shared" si="147"/>
        <v>29.125</v>
      </c>
      <c r="U932" s="7">
        <f t="shared" si="148"/>
        <v>31.341666666666669</v>
      </c>
      <c r="V932" s="7">
        <f t="shared" si="149"/>
        <v>30.787500000000001</v>
      </c>
    </row>
    <row r="933" spans="1:22" ht="13.5" x14ac:dyDescent="0.25">
      <c r="A933" s="3">
        <f>RSI!A933</f>
        <v>43668</v>
      </c>
      <c r="B933" s="2">
        <f>RSI!B933</f>
        <v>2.0152999999999999</v>
      </c>
      <c r="C933" s="2">
        <f>RSI!I933</f>
        <v>82.822012671850501</v>
      </c>
      <c r="D933" s="2">
        <f>MACD!E933</f>
        <v>-2.9561756805831729E-2</v>
      </c>
      <c r="E933" s="2">
        <f>MACD!F933</f>
        <v>-3.0443640435595477E-2</v>
      </c>
      <c r="F933" s="2">
        <f>'Moving Avg'!D933</f>
        <v>1.9683199999999998</v>
      </c>
      <c r="G933" s="2">
        <f>'Moving Avg'!F933</f>
        <v>1.9096949999999999</v>
      </c>
      <c r="H933" s="2">
        <f>'Moving Avg'!G933</f>
        <v>1.848474</v>
      </c>
      <c r="I933" s="2">
        <f>'Moving Avg'!H933</f>
        <v>1.7081619999999997</v>
      </c>
      <c r="J933" s="5" t="str">
        <f>OBV!F933</f>
        <v>BULLISH</v>
      </c>
      <c r="K933" s="5" t="str">
        <f>OBV!G933</f>
        <v>NEUTRAL</v>
      </c>
      <c r="L933" s="5" t="str">
        <f>OBV!H933</f>
        <v>BULLISH DIVERGENCE</v>
      </c>
      <c r="M933" s="7">
        <f t="shared" si="140"/>
        <v>0</v>
      </c>
      <c r="N933" s="7">
        <f t="shared" si="141"/>
        <v>0</v>
      </c>
      <c r="O933" s="7">
        <f t="shared" si="142"/>
        <v>50</v>
      </c>
      <c r="P933" s="7">
        <f t="shared" si="143"/>
        <v>66.5</v>
      </c>
      <c r="Q933" s="8">
        <f t="shared" si="144"/>
        <v>17.475000000000001</v>
      </c>
      <c r="R933" s="8">
        <f t="shared" si="145"/>
        <v>34.125</v>
      </c>
      <c r="S933" s="8">
        <f t="shared" si="146"/>
        <v>42.424999999999997</v>
      </c>
      <c r="T933" s="8">
        <f t="shared" si="147"/>
        <v>29.125</v>
      </c>
      <c r="U933" s="7">
        <f t="shared" si="148"/>
        <v>31.341666666666669</v>
      </c>
      <c r="V933" s="7">
        <f t="shared" si="149"/>
        <v>30.787500000000001</v>
      </c>
    </row>
    <row r="934" spans="1:22" ht="13.5" x14ac:dyDescent="0.25">
      <c r="A934" s="3">
        <f>RSI!A934</f>
        <v>43669</v>
      </c>
      <c r="B934" s="2">
        <f>RSI!B934</f>
        <v>2.0152999999999999</v>
      </c>
      <c r="C934" s="2">
        <f>RSI!I934</f>
        <v>82.822012671850501</v>
      </c>
      <c r="D934" s="2">
        <f>MACD!E934</f>
        <v>-3.3198558842931769E-2</v>
      </c>
      <c r="E934" s="2">
        <f>MACD!F934</f>
        <v>-3.0994624117062736E-2</v>
      </c>
      <c r="F934" s="2">
        <f>'Moving Avg'!D934</f>
        <v>1.9882199999999997</v>
      </c>
      <c r="G934" s="2">
        <f>'Moving Avg'!F934</f>
        <v>1.9177049999999993</v>
      </c>
      <c r="H934" s="2">
        <f>'Moving Avg'!G934</f>
        <v>1.852352</v>
      </c>
      <c r="I934" s="2">
        <f>'Moving Avg'!H934</f>
        <v>1.7102450000000002</v>
      </c>
      <c r="J934" s="5" t="str">
        <f>OBV!F934</f>
        <v>BULLISH</v>
      </c>
      <c r="K934" s="5" t="str">
        <f>OBV!G934</f>
        <v>NEUTRAL</v>
      </c>
      <c r="L934" s="5" t="str">
        <f>OBV!H934</f>
        <v>BULLISH DIVERGENCE</v>
      </c>
      <c r="M934" s="7">
        <f t="shared" si="140"/>
        <v>0</v>
      </c>
      <c r="N934" s="7">
        <f t="shared" si="141"/>
        <v>45</v>
      </c>
      <c r="O934" s="7">
        <f t="shared" si="142"/>
        <v>50</v>
      </c>
      <c r="P934" s="7">
        <f t="shared" si="143"/>
        <v>66.5</v>
      </c>
      <c r="Q934" s="8">
        <f t="shared" si="144"/>
        <v>33.225000000000001</v>
      </c>
      <c r="R934" s="8">
        <f t="shared" si="145"/>
        <v>43.125</v>
      </c>
      <c r="S934" s="8">
        <f t="shared" si="146"/>
        <v>49.174999999999997</v>
      </c>
      <c r="T934" s="8">
        <f t="shared" si="147"/>
        <v>40.375</v>
      </c>
      <c r="U934" s="7">
        <f t="shared" si="148"/>
        <v>41.841666666666661</v>
      </c>
      <c r="V934" s="7">
        <f t="shared" si="149"/>
        <v>41.474999999999994</v>
      </c>
    </row>
    <row r="935" spans="1:22" ht="13.5" x14ac:dyDescent="0.25">
      <c r="A935" s="3">
        <f>RSI!A935</f>
        <v>43670</v>
      </c>
      <c r="B935" s="2">
        <f>RSI!B935</f>
        <v>1.9867999999999999</v>
      </c>
      <c r="C935" s="2">
        <f>RSI!I935</f>
        <v>70.689965359099006</v>
      </c>
      <c r="D935" s="2">
        <f>MACD!E935</f>
        <v>-3.3815442959259201E-2</v>
      </c>
      <c r="E935" s="2">
        <f>MACD!F935</f>
        <v>-3.1558787885502031E-2</v>
      </c>
      <c r="F935" s="2">
        <f>'Moving Avg'!D935</f>
        <v>1.9982</v>
      </c>
      <c r="G935" s="2">
        <f>'Moving Avg'!F935</f>
        <v>1.9242899999999998</v>
      </c>
      <c r="H935" s="2">
        <f>'Moving Avg'!G935</f>
        <v>1.8556600000000001</v>
      </c>
      <c r="I935" s="2">
        <f>'Moving Avg'!H935</f>
        <v>1.7121515000000003</v>
      </c>
      <c r="J935" s="5" t="str">
        <f>OBV!F935</f>
        <v>BULLISH</v>
      </c>
      <c r="K935" s="5" t="str">
        <f>OBV!G935</f>
        <v>NEUTRAL</v>
      </c>
      <c r="L935" s="5" t="str">
        <f>OBV!H935</f>
        <v>CONFIRMED BULLISH</v>
      </c>
      <c r="M935" s="7">
        <f t="shared" si="140"/>
        <v>0</v>
      </c>
      <c r="N935" s="7">
        <f t="shared" si="141"/>
        <v>45</v>
      </c>
      <c r="O935" s="7">
        <f t="shared" si="142"/>
        <v>50</v>
      </c>
      <c r="P935" s="7">
        <f t="shared" si="143"/>
        <v>83.5</v>
      </c>
      <c r="Q935" s="8">
        <f t="shared" si="144"/>
        <v>35.774999999999999</v>
      </c>
      <c r="R935" s="8">
        <f t="shared" si="145"/>
        <v>47.375</v>
      </c>
      <c r="S935" s="8">
        <f t="shared" si="146"/>
        <v>56.825000000000003</v>
      </c>
      <c r="T935" s="8">
        <f t="shared" si="147"/>
        <v>44.625</v>
      </c>
      <c r="U935" s="7">
        <f t="shared" si="148"/>
        <v>46.658333333333339</v>
      </c>
      <c r="V935" s="7">
        <f t="shared" si="149"/>
        <v>46.150000000000006</v>
      </c>
    </row>
    <row r="936" spans="1:22" ht="13.5" x14ac:dyDescent="0.25">
      <c r="A936" s="3">
        <f>RSI!A936</f>
        <v>43672</v>
      </c>
      <c r="B936" s="2">
        <f>RSI!B936</f>
        <v>2.0081000000000002</v>
      </c>
      <c r="C936" s="2">
        <f>RSI!I936</f>
        <v>73.781127295281436</v>
      </c>
      <c r="D936" s="2">
        <f>MACD!E936</f>
        <v>-3.8439321478213495E-2</v>
      </c>
      <c r="E936" s="2">
        <f>MACD!F936</f>
        <v>-3.2934894604044328E-2</v>
      </c>
      <c r="F936" s="2">
        <f>'Moving Avg'!D936</f>
        <v>2.0081600000000002</v>
      </c>
      <c r="G936" s="2">
        <f>'Moving Avg'!F936</f>
        <v>1.9319400000000002</v>
      </c>
      <c r="H936" s="2">
        <f>'Moving Avg'!G936</f>
        <v>1.859394</v>
      </c>
      <c r="I936" s="2">
        <f>'Moving Avg'!H936</f>
        <v>1.7144005000000002</v>
      </c>
      <c r="J936" s="5" t="str">
        <f>OBV!F936</f>
        <v>BULLISH</v>
      </c>
      <c r="K936" s="5" t="str">
        <f>OBV!G936</f>
        <v>NEUTRAL</v>
      </c>
      <c r="L936" s="5" t="str">
        <f>OBV!H936</f>
        <v>CONFIRMED BULLISH</v>
      </c>
      <c r="M936" s="7">
        <f t="shared" si="140"/>
        <v>0</v>
      </c>
      <c r="N936" s="7">
        <f t="shared" si="141"/>
        <v>45</v>
      </c>
      <c r="O936" s="7">
        <f t="shared" si="142"/>
        <v>50</v>
      </c>
      <c r="P936" s="7">
        <f t="shared" si="143"/>
        <v>83.5</v>
      </c>
      <c r="Q936" s="8">
        <f t="shared" si="144"/>
        <v>35.774999999999999</v>
      </c>
      <c r="R936" s="8">
        <f t="shared" si="145"/>
        <v>47.375</v>
      </c>
      <c r="S936" s="8">
        <f t="shared" si="146"/>
        <v>56.825000000000003</v>
      </c>
      <c r="T936" s="8">
        <f t="shared" si="147"/>
        <v>44.625</v>
      </c>
      <c r="U936" s="7">
        <f t="shared" si="148"/>
        <v>46.658333333333339</v>
      </c>
      <c r="V936" s="7">
        <f t="shared" si="149"/>
        <v>46.150000000000006</v>
      </c>
    </row>
    <row r="937" spans="1:22" ht="13.5" x14ac:dyDescent="0.25">
      <c r="A937" s="3">
        <f>RSI!A937</f>
        <v>43675</v>
      </c>
      <c r="B937" s="2">
        <f>RSI!B937</f>
        <v>2.0081000000000002</v>
      </c>
      <c r="C937" s="2">
        <f>RSI!I937</f>
        <v>73.781127295281436</v>
      </c>
      <c r="D937" s="2">
        <f>MACD!E937</f>
        <v>-3.8767553121517029E-2</v>
      </c>
      <c r="E937" s="2">
        <f>MACD!F937</f>
        <v>-3.4101426307538873E-2</v>
      </c>
      <c r="F937" s="2">
        <f>'Moving Avg'!D937</f>
        <v>2.0067200000000001</v>
      </c>
      <c r="G937" s="2">
        <f>'Moving Avg'!F937</f>
        <v>1.9395900000000001</v>
      </c>
      <c r="H937" s="2">
        <f>'Moving Avg'!G937</f>
        <v>1.8631280000000001</v>
      </c>
      <c r="I937" s="2">
        <f>'Moving Avg'!H937</f>
        <v>1.7164810000000006</v>
      </c>
      <c r="J937" s="5" t="str">
        <f>OBV!F937</f>
        <v>BEARISH</v>
      </c>
      <c r="K937" s="5" t="str">
        <f>OBV!G937</f>
        <v>NEUTRAL</v>
      </c>
      <c r="L937" s="5" t="str">
        <f>OBV!H937</f>
        <v>CONFIRMED BEARISH</v>
      </c>
      <c r="M937" s="7">
        <f t="shared" si="140"/>
        <v>0</v>
      </c>
      <c r="N937" s="7">
        <f t="shared" si="141"/>
        <v>45</v>
      </c>
      <c r="O937" s="7">
        <f t="shared" si="142"/>
        <v>50</v>
      </c>
      <c r="P937" s="7">
        <f t="shared" si="143"/>
        <v>16.5</v>
      </c>
      <c r="Q937" s="8">
        <f t="shared" si="144"/>
        <v>25.725000000000001</v>
      </c>
      <c r="R937" s="8">
        <f t="shared" si="145"/>
        <v>30.625</v>
      </c>
      <c r="S937" s="8">
        <f t="shared" si="146"/>
        <v>26.675000000000001</v>
      </c>
      <c r="T937" s="8">
        <f t="shared" si="147"/>
        <v>27.875</v>
      </c>
      <c r="U937" s="7">
        <f t="shared" si="148"/>
        <v>27.675000000000001</v>
      </c>
      <c r="V937" s="7">
        <f t="shared" si="149"/>
        <v>27.725000000000001</v>
      </c>
    </row>
    <row r="938" spans="1:22" ht="13.5" x14ac:dyDescent="0.25">
      <c r="A938" s="3">
        <f>RSI!A938</f>
        <v>43676</v>
      </c>
      <c r="B938" s="2">
        <f>RSI!B938</f>
        <v>1.9939</v>
      </c>
      <c r="C938" s="2">
        <f>RSI!I938</f>
        <v>68.218432066471451</v>
      </c>
      <c r="D938" s="2">
        <f>MACD!E938</f>
        <v>-3.8506565911894164E-2</v>
      </c>
      <c r="E938" s="2">
        <f>MACD!F938</f>
        <v>-3.4982454228409933E-2</v>
      </c>
      <c r="F938" s="2">
        <f>'Moving Avg'!D938</f>
        <v>2.00244</v>
      </c>
      <c r="G938" s="2">
        <f>'Moving Avg'!F938</f>
        <v>1.9448450000000002</v>
      </c>
      <c r="H938" s="2">
        <f>'Moving Avg'!G938</f>
        <v>1.8665780000000001</v>
      </c>
      <c r="I938" s="2">
        <f>'Moving Avg'!H938</f>
        <v>1.7185580000000005</v>
      </c>
      <c r="J938" s="5" t="str">
        <f>OBV!F938</f>
        <v>BEARISH</v>
      </c>
      <c r="K938" s="5" t="str">
        <f>OBV!G938</f>
        <v>NEUTRAL</v>
      </c>
      <c r="L938" s="5" t="str">
        <f>OBV!H938</f>
        <v>CONFIRMED BEARISH</v>
      </c>
      <c r="M938" s="7">
        <f t="shared" si="140"/>
        <v>25</v>
      </c>
      <c r="N938" s="7">
        <f t="shared" si="141"/>
        <v>45</v>
      </c>
      <c r="O938" s="7">
        <f t="shared" si="142"/>
        <v>50</v>
      </c>
      <c r="P938" s="7">
        <f t="shared" si="143"/>
        <v>16.5</v>
      </c>
      <c r="Q938" s="8">
        <f t="shared" si="144"/>
        <v>34.475000000000001</v>
      </c>
      <c r="R938" s="8">
        <f t="shared" si="145"/>
        <v>35.625</v>
      </c>
      <c r="S938" s="8">
        <f t="shared" si="146"/>
        <v>30.425000000000001</v>
      </c>
      <c r="T938" s="8">
        <f t="shared" si="147"/>
        <v>34.125</v>
      </c>
      <c r="U938" s="7">
        <f t="shared" si="148"/>
        <v>33.508333333333333</v>
      </c>
      <c r="V938" s="7">
        <f t="shared" si="149"/>
        <v>33.662499999999994</v>
      </c>
    </row>
    <row r="939" spans="1:22" ht="13.5" x14ac:dyDescent="0.25">
      <c r="A939" s="3">
        <f>RSI!A939</f>
        <v>43677</v>
      </c>
      <c r="B939" s="2">
        <f>RSI!B939</f>
        <v>1.9939</v>
      </c>
      <c r="C939" s="2">
        <f>RSI!I939</f>
        <v>68.218432066471451</v>
      </c>
      <c r="D939" s="2">
        <f>MACD!E939</f>
        <v>-3.9707711933848922E-2</v>
      </c>
      <c r="E939" s="2">
        <f>MACD!F939</f>
        <v>-3.5927505769497735E-2</v>
      </c>
      <c r="F939" s="2">
        <f>'Moving Avg'!D939</f>
        <v>1.9981599999999999</v>
      </c>
      <c r="G939" s="2">
        <f>'Moving Avg'!F939</f>
        <v>1.9500999999999997</v>
      </c>
      <c r="H939" s="2">
        <f>'Moving Avg'!G939</f>
        <v>1.8700279999999998</v>
      </c>
      <c r="I939" s="2">
        <f>'Moving Avg'!H939</f>
        <v>1.7206350000000006</v>
      </c>
      <c r="J939" s="5" t="str">
        <f>OBV!F939</f>
        <v>BEARISH</v>
      </c>
      <c r="K939" s="5" t="str">
        <f>OBV!G939</f>
        <v>NEUTRAL</v>
      </c>
      <c r="L939" s="5" t="str">
        <f>OBV!H939</f>
        <v>CONFIRMED BEARISH</v>
      </c>
      <c r="M939" s="7">
        <f t="shared" si="140"/>
        <v>25</v>
      </c>
      <c r="N939" s="7">
        <f t="shared" si="141"/>
        <v>45</v>
      </c>
      <c r="O939" s="7">
        <f t="shared" si="142"/>
        <v>50</v>
      </c>
      <c r="P939" s="7">
        <f t="shared" si="143"/>
        <v>16.5</v>
      </c>
      <c r="Q939" s="8">
        <f t="shared" si="144"/>
        <v>34.475000000000001</v>
      </c>
      <c r="R939" s="8">
        <f t="shared" si="145"/>
        <v>35.625</v>
      </c>
      <c r="S939" s="8">
        <f t="shared" si="146"/>
        <v>30.425000000000001</v>
      </c>
      <c r="T939" s="8">
        <f t="shared" si="147"/>
        <v>34.125</v>
      </c>
      <c r="U939" s="7">
        <f t="shared" si="148"/>
        <v>33.508333333333333</v>
      </c>
      <c r="V939" s="7">
        <f t="shared" si="149"/>
        <v>33.662499999999994</v>
      </c>
    </row>
    <row r="940" spans="1:22" ht="13.5" x14ac:dyDescent="0.25">
      <c r="A940" s="3">
        <f>RSI!A940</f>
        <v>43678</v>
      </c>
      <c r="B940" s="2">
        <f>RSI!B940</f>
        <v>2.0295000000000001</v>
      </c>
      <c r="C940" s="2">
        <f>RSI!I940</f>
        <v>73.932769611320154</v>
      </c>
      <c r="D940" s="2">
        <f>MACD!E940</f>
        <v>-4.0477182897673103E-2</v>
      </c>
      <c r="E940" s="2">
        <f>MACD!F940</f>
        <v>-3.6837441195132811E-2</v>
      </c>
      <c r="F940" s="2">
        <f>'Moving Avg'!D940</f>
        <v>2.0067000000000004</v>
      </c>
      <c r="G940" s="2">
        <f>'Moving Avg'!F940</f>
        <v>1.95747</v>
      </c>
      <c r="H940" s="2">
        <f>'Moving Avg'!G940</f>
        <v>1.8741899999999996</v>
      </c>
      <c r="I940" s="2">
        <f>'Moving Avg'!H940</f>
        <v>1.7228900000000007</v>
      </c>
      <c r="J940" s="5" t="str">
        <f>OBV!F940</f>
        <v>BEARISH</v>
      </c>
      <c r="K940" s="5" t="str">
        <f>OBV!G940</f>
        <v>NEUTRAL</v>
      </c>
      <c r="L940" s="5" t="str">
        <f>OBV!H940</f>
        <v>BEARISH DIVERGENCE</v>
      </c>
      <c r="M940" s="7">
        <f t="shared" si="140"/>
        <v>0</v>
      </c>
      <c r="N940" s="7">
        <f t="shared" si="141"/>
        <v>45</v>
      </c>
      <c r="O940" s="7">
        <f t="shared" si="142"/>
        <v>50</v>
      </c>
      <c r="P940" s="7">
        <f t="shared" si="143"/>
        <v>16.5</v>
      </c>
      <c r="Q940" s="8">
        <f t="shared" si="144"/>
        <v>25.725000000000001</v>
      </c>
      <c r="R940" s="8">
        <f t="shared" si="145"/>
        <v>30.625</v>
      </c>
      <c r="S940" s="8">
        <f t="shared" si="146"/>
        <v>26.675000000000001</v>
      </c>
      <c r="T940" s="8">
        <f t="shared" si="147"/>
        <v>27.875</v>
      </c>
      <c r="U940" s="7">
        <f t="shared" si="148"/>
        <v>27.675000000000001</v>
      </c>
      <c r="V940" s="7">
        <f t="shared" si="149"/>
        <v>27.725000000000001</v>
      </c>
    </row>
    <row r="941" spans="1:22" ht="13.5" x14ac:dyDescent="0.25">
      <c r="A941" s="3">
        <f>RSI!A941</f>
        <v>43679</v>
      </c>
      <c r="B941" s="2">
        <f>RSI!B941</f>
        <v>2.0366</v>
      </c>
      <c r="C941" s="2">
        <f>RSI!I941</f>
        <v>74.901990756328402</v>
      </c>
      <c r="D941" s="2">
        <f>MACD!E941</f>
        <v>-3.8907655215225212E-2</v>
      </c>
      <c r="E941" s="2">
        <f>MACD!F941</f>
        <v>-3.7251483999151291E-2</v>
      </c>
      <c r="F941" s="2">
        <f>'Moving Avg'!D941</f>
        <v>2.0124000000000004</v>
      </c>
      <c r="G941" s="2">
        <f>'Moving Avg'!F941</f>
        <v>1.9638499999999997</v>
      </c>
      <c r="H941" s="2">
        <f>'Moving Avg'!G941</f>
        <v>1.8784939999999994</v>
      </c>
      <c r="I941" s="2">
        <f>'Moving Avg'!H941</f>
        <v>1.7253155000000009</v>
      </c>
      <c r="J941" s="5" t="str">
        <f>OBV!F941</f>
        <v>BULLISH</v>
      </c>
      <c r="K941" s="5" t="str">
        <f>OBV!G941</f>
        <v>NEUTRAL</v>
      </c>
      <c r="L941" s="5" t="str">
        <f>OBV!H941</f>
        <v>CONFIRMED BULLISH</v>
      </c>
      <c r="M941" s="7">
        <f t="shared" si="140"/>
        <v>0</v>
      </c>
      <c r="N941" s="7">
        <f t="shared" si="141"/>
        <v>45</v>
      </c>
      <c r="O941" s="7">
        <f t="shared" si="142"/>
        <v>50</v>
      </c>
      <c r="P941" s="7">
        <f t="shared" si="143"/>
        <v>83.5</v>
      </c>
      <c r="Q941" s="8">
        <f t="shared" si="144"/>
        <v>35.774999999999999</v>
      </c>
      <c r="R941" s="8">
        <f t="shared" si="145"/>
        <v>47.375</v>
      </c>
      <c r="S941" s="8">
        <f t="shared" si="146"/>
        <v>56.825000000000003</v>
      </c>
      <c r="T941" s="8">
        <f t="shared" si="147"/>
        <v>44.625</v>
      </c>
      <c r="U941" s="7">
        <f t="shared" si="148"/>
        <v>46.658333333333339</v>
      </c>
      <c r="V941" s="7">
        <f t="shared" si="149"/>
        <v>46.150000000000006</v>
      </c>
    </row>
    <row r="942" spans="1:22" ht="13.5" x14ac:dyDescent="0.25">
      <c r="A942" s="3">
        <f>RSI!A942</f>
        <v>43682</v>
      </c>
      <c r="B942" s="2">
        <f>RSI!B942</f>
        <v>2.0295000000000001</v>
      </c>
      <c r="C942" s="2">
        <f>RSI!I942</f>
        <v>72.018256243909718</v>
      </c>
      <c r="D942" s="2">
        <f>MACD!E942</f>
        <v>-2.8831727199458923E-2</v>
      </c>
      <c r="E942" s="2">
        <f>MACD!F942</f>
        <v>-3.556753263921282E-2</v>
      </c>
      <c r="F942" s="2">
        <f>'Moving Avg'!D942</f>
        <v>2.01668</v>
      </c>
      <c r="G942" s="2">
        <f>'Moving Avg'!F942</f>
        <v>1.9698749999999996</v>
      </c>
      <c r="H942" s="2">
        <f>'Moving Avg'!G942</f>
        <v>1.8827919999999998</v>
      </c>
      <c r="I942" s="2">
        <f>'Moving Avg'!H942</f>
        <v>1.7276715000000014</v>
      </c>
      <c r="J942" s="5" t="str">
        <f>OBV!F942</f>
        <v>BULLISH</v>
      </c>
      <c r="K942" s="5" t="str">
        <f>OBV!G942</f>
        <v>NEUTRAL</v>
      </c>
      <c r="L942" s="5" t="str">
        <f>OBV!H942</f>
        <v>CONFIRMED BULLISH</v>
      </c>
      <c r="M942" s="7">
        <f t="shared" si="140"/>
        <v>0</v>
      </c>
      <c r="N942" s="7">
        <f t="shared" si="141"/>
        <v>0</v>
      </c>
      <c r="O942" s="7">
        <f t="shared" si="142"/>
        <v>50</v>
      </c>
      <c r="P942" s="7">
        <f t="shared" si="143"/>
        <v>83.5</v>
      </c>
      <c r="Q942" s="8">
        <f t="shared" si="144"/>
        <v>20.024999999999999</v>
      </c>
      <c r="R942" s="8">
        <f t="shared" si="145"/>
        <v>38.375</v>
      </c>
      <c r="S942" s="8">
        <f t="shared" si="146"/>
        <v>50.075000000000003</v>
      </c>
      <c r="T942" s="8">
        <f t="shared" si="147"/>
        <v>33.375</v>
      </c>
      <c r="U942" s="7">
        <f t="shared" si="148"/>
        <v>36.158333333333331</v>
      </c>
      <c r="V942" s="7">
        <f t="shared" si="149"/>
        <v>35.462499999999999</v>
      </c>
    </row>
    <row r="943" spans="1:22" ht="13.5" x14ac:dyDescent="0.25">
      <c r="A943" s="3">
        <f>RSI!A943</f>
        <v>43683</v>
      </c>
      <c r="B943" s="2">
        <f>RSI!B943</f>
        <v>2.0295000000000001</v>
      </c>
      <c r="C943" s="2">
        <f>RSI!I943</f>
        <v>72.018256243909718</v>
      </c>
      <c r="D943" s="2">
        <f>MACD!E943</f>
        <v>-2.0770738273152345E-2</v>
      </c>
      <c r="E943" s="2">
        <f>MACD!F943</f>
        <v>-3.2608173766000725E-2</v>
      </c>
      <c r="F943" s="2">
        <f>'Moving Avg'!D943</f>
        <v>2.0238000000000005</v>
      </c>
      <c r="G943" s="2">
        <f>'Moving Avg'!F943</f>
        <v>1.9762349999999997</v>
      </c>
      <c r="H943" s="2">
        <f>'Moving Avg'!G943</f>
        <v>1.8870899999999995</v>
      </c>
      <c r="I943" s="2">
        <f>'Moving Avg'!H943</f>
        <v>1.7299940000000011</v>
      </c>
      <c r="J943" s="5" t="str">
        <f>OBV!F943</f>
        <v>BULLISH</v>
      </c>
      <c r="K943" s="5" t="str">
        <f>OBV!G943</f>
        <v>NEUTRAL</v>
      </c>
      <c r="L943" s="5" t="str">
        <f>OBV!H943</f>
        <v>CONFIRMED BULLISH</v>
      </c>
      <c r="M943" s="7">
        <f t="shared" si="140"/>
        <v>0</v>
      </c>
      <c r="N943" s="7">
        <f t="shared" si="141"/>
        <v>0</v>
      </c>
      <c r="O943" s="7">
        <f t="shared" si="142"/>
        <v>50</v>
      </c>
      <c r="P943" s="7">
        <f t="shared" si="143"/>
        <v>83.5</v>
      </c>
      <c r="Q943" s="8">
        <f t="shared" si="144"/>
        <v>20.024999999999999</v>
      </c>
      <c r="R943" s="8">
        <f t="shared" si="145"/>
        <v>38.375</v>
      </c>
      <c r="S943" s="8">
        <f t="shared" si="146"/>
        <v>50.075000000000003</v>
      </c>
      <c r="T943" s="8">
        <f t="shared" si="147"/>
        <v>33.375</v>
      </c>
      <c r="U943" s="7">
        <f t="shared" si="148"/>
        <v>36.158333333333331</v>
      </c>
      <c r="V943" s="7">
        <f t="shared" si="149"/>
        <v>35.462499999999999</v>
      </c>
    </row>
    <row r="944" spans="1:22" ht="13.5" x14ac:dyDescent="0.25">
      <c r="A944" s="3">
        <f>RSI!A944</f>
        <v>43684</v>
      </c>
      <c r="B944" s="2">
        <f>RSI!B944</f>
        <v>2.0508999999999999</v>
      </c>
      <c r="C944" s="2">
        <f>RSI!I944</f>
        <v>75.337396648392044</v>
      </c>
      <c r="D944" s="2">
        <f>MACD!E944</f>
        <v>-1.5965453635468974E-2</v>
      </c>
      <c r="E944" s="2">
        <f>MACD!F944</f>
        <v>-2.9279629739894376E-2</v>
      </c>
      <c r="F944" s="2">
        <f>'Moving Avg'!D944</f>
        <v>2.0352000000000006</v>
      </c>
      <c r="G944" s="2">
        <f>'Moving Avg'!F944</f>
        <v>1.9836649999999996</v>
      </c>
      <c r="H944" s="2">
        <f>'Moving Avg'!G944</f>
        <v>1.8918159999999993</v>
      </c>
      <c r="I944" s="2">
        <f>'Moving Avg'!H944</f>
        <v>1.7324235000000017</v>
      </c>
      <c r="J944" s="5" t="str">
        <f>OBV!F944</f>
        <v>BULLISH</v>
      </c>
      <c r="K944" s="5" t="str">
        <f>OBV!G944</f>
        <v>NEUTRAL</v>
      </c>
      <c r="L944" s="5" t="str">
        <f>OBV!H944</f>
        <v>CONFIRMED BULLISH</v>
      </c>
      <c r="M944" s="7">
        <f t="shared" si="140"/>
        <v>0</v>
      </c>
      <c r="N944" s="7">
        <f t="shared" si="141"/>
        <v>0</v>
      </c>
      <c r="O944" s="7">
        <f t="shared" si="142"/>
        <v>50</v>
      </c>
      <c r="P944" s="7">
        <f t="shared" si="143"/>
        <v>83.5</v>
      </c>
      <c r="Q944" s="8">
        <f t="shared" si="144"/>
        <v>20.024999999999999</v>
      </c>
      <c r="R944" s="8">
        <f t="shared" si="145"/>
        <v>38.375</v>
      </c>
      <c r="S944" s="8">
        <f t="shared" si="146"/>
        <v>50.075000000000003</v>
      </c>
      <c r="T944" s="8">
        <f t="shared" si="147"/>
        <v>33.375</v>
      </c>
      <c r="U944" s="7">
        <f t="shared" si="148"/>
        <v>36.158333333333331</v>
      </c>
      <c r="V944" s="7">
        <f t="shared" si="149"/>
        <v>35.462499999999999</v>
      </c>
    </row>
    <row r="945" spans="1:22" ht="13.5" x14ac:dyDescent="0.25">
      <c r="A945" s="3">
        <f>RSI!A945</f>
        <v>43685</v>
      </c>
      <c r="B945" s="2">
        <f>RSI!B945</f>
        <v>2.0508999999999999</v>
      </c>
      <c r="C945" s="2">
        <f>RSI!I945</f>
        <v>75.337396648392044</v>
      </c>
      <c r="D945" s="2">
        <f>MACD!E945</f>
        <v>-1.6809000387876916E-2</v>
      </c>
      <c r="E945" s="2">
        <f>MACD!F945</f>
        <v>-2.6785503869490884E-2</v>
      </c>
      <c r="F945" s="2">
        <f>'Moving Avg'!D945</f>
        <v>2.0394800000000002</v>
      </c>
      <c r="G945" s="2">
        <f>'Moving Avg'!F945</f>
        <v>1.9907599999999994</v>
      </c>
      <c r="H945" s="2">
        <f>'Moving Avg'!G945</f>
        <v>1.8965419999999995</v>
      </c>
      <c r="I945" s="2">
        <f>'Moving Avg'!H945</f>
        <v>1.7349205000000021</v>
      </c>
      <c r="J945" s="5" t="str">
        <f>OBV!F945</f>
        <v>BULLISH</v>
      </c>
      <c r="K945" s="5" t="str">
        <f>OBV!G945</f>
        <v>NEUTRAL</v>
      </c>
      <c r="L945" s="5" t="str">
        <f>OBV!H945</f>
        <v>CONFIRMED BULLISH</v>
      </c>
      <c r="M945" s="7">
        <f t="shared" si="140"/>
        <v>0</v>
      </c>
      <c r="N945" s="7">
        <f t="shared" si="141"/>
        <v>0</v>
      </c>
      <c r="O945" s="7">
        <f t="shared" si="142"/>
        <v>50</v>
      </c>
      <c r="P945" s="7">
        <f t="shared" si="143"/>
        <v>83.5</v>
      </c>
      <c r="Q945" s="8">
        <f t="shared" si="144"/>
        <v>20.024999999999999</v>
      </c>
      <c r="R945" s="8">
        <f t="shared" si="145"/>
        <v>38.375</v>
      </c>
      <c r="S945" s="8">
        <f t="shared" si="146"/>
        <v>50.075000000000003</v>
      </c>
      <c r="T945" s="8">
        <f t="shared" si="147"/>
        <v>33.375</v>
      </c>
      <c r="U945" s="7">
        <f t="shared" si="148"/>
        <v>36.158333333333331</v>
      </c>
      <c r="V945" s="7">
        <f t="shared" si="149"/>
        <v>35.462499999999999</v>
      </c>
    </row>
    <row r="946" spans="1:22" ht="13.5" x14ac:dyDescent="0.25">
      <c r="A946" s="3">
        <f>RSI!A946</f>
        <v>43686</v>
      </c>
      <c r="B946" s="2">
        <f>RSI!B946</f>
        <v>2.0865</v>
      </c>
      <c r="C946" s="2">
        <f>RSI!I946</f>
        <v>79.930386184668151</v>
      </c>
      <c r="D946" s="2">
        <f>MACD!E946</f>
        <v>-1.7368941571240581E-2</v>
      </c>
      <c r="E946" s="2">
        <f>MACD!F946</f>
        <v>-2.4902191409840825E-2</v>
      </c>
      <c r="F946" s="2">
        <f>'Moving Avg'!D946</f>
        <v>2.0494599999999998</v>
      </c>
      <c r="G946" s="2">
        <f>'Moving Avg'!F946</f>
        <v>2.0003049999999996</v>
      </c>
      <c r="H946" s="2">
        <f>'Moving Avg'!G946</f>
        <v>1.9019799999999998</v>
      </c>
      <c r="I946" s="2">
        <f>'Moving Avg'!H946</f>
        <v>1.7375955000000018</v>
      </c>
      <c r="J946" s="5" t="str">
        <f>OBV!F946</f>
        <v>BULLISH</v>
      </c>
      <c r="K946" s="5" t="str">
        <f>OBV!G946</f>
        <v>NEUTRAL</v>
      </c>
      <c r="L946" s="5" t="str">
        <f>OBV!H946</f>
        <v>CONFIRMED BULLISH</v>
      </c>
      <c r="M946" s="7">
        <f t="shared" si="140"/>
        <v>0</v>
      </c>
      <c r="N946" s="7">
        <f t="shared" si="141"/>
        <v>0</v>
      </c>
      <c r="O946" s="7">
        <f t="shared" si="142"/>
        <v>50</v>
      </c>
      <c r="P946" s="7">
        <f t="shared" si="143"/>
        <v>83.5</v>
      </c>
      <c r="Q946" s="8">
        <f t="shared" si="144"/>
        <v>20.024999999999999</v>
      </c>
      <c r="R946" s="8">
        <f t="shared" si="145"/>
        <v>38.375</v>
      </c>
      <c r="S946" s="8">
        <f t="shared" si="146"/>
        <v>50.075000000000003</v>
      </c>
      <c r="T946" s="8">
        <f t="shared" si="147"/>
        <v>33.375</v>
      </c>
      <c r="U946" s="7">
        <f t="shared" si="148"/>
        <v>36.158333333333331</v>
      </c>
      <c r="V946" s="7">
        <f t="shared" si="149"/>
        <v>35.462499999999999</v>
      </c>
    </row>
    <row r="947" spans="1:22" ht="13.5" x14ac:dyDescent="0.25">
      <c r="A947" s="3">
        <f>RSI!A947</f>
        <v>43691</v>
      </c>
      <c r="B947" s="2">
        <f>RSI!B947</f>
        <v>2.0865</v>
      </c>
      <c r="C947" s="2">
        <f>RSI!I947</f>
        <v>79.930386184668151</v>
      </c>
      <c r="D947" s="2">
        <f>MACD!E947</f>
        <v>-1.8503152565941372E-2</v>
      </c>
      <c r="E947" s="2">
        <f>MACD!F947</f>
        <v>-2.3622383641060937E-2</v>
      </c>
      <c r="F947" s="2">
        <f>'Moving Avg'!D947</f>
        <v>2.0608600000000004</v>
      </c>
      <c r="G947" s="2">
        <f>'Moving Avg'!F947</f>
        <v>2.008505</v>
      </c>
      <c r="H947" s="2">
        <f>'Moving Avg'!G947</f>
        <v>1.9074179999999996</v>
      </c>
      <c r="I947" s="2">
        <f>'Moving Avg'!H947</f>
        <v>1.7402705000000021</v>
      </c>
      <c r="J947" s="5" t="str">
        <f>OBV!F947</f>
        <v>BULLISH</v>
      </c>
      <c r="K947" s="5" t="str">
        <f>OBV!G947</f>
        <v>STRONG</v>
      </c>
      <c r="L947" s="5" t="str">
        <f>OBV!H947</f>
        <v>CONFIRMED BULLISH</v>
      </c>
      <c r="M947" s="7">
        <f t="shared" si="140"/>
        <v>0</v>
      </c>
      <c r="N947" s="7">
        <f t="shared" si="141"/>
        <v>0</v>
      </c>
      <c r="O947" s="7">
        <f t="shared" si="142"/>
        <v>50</v>
      </c>
      <c r="P947" s="7">
        <f t="shared" si="143"/>
        <v>100</v>
      </c>
      <c r="Q947" s="8">
        <f t="shared" si="144"/>
        <v>22.5</v>
      </c>
      <c r="R947" s="8">
        <f t="shared" si="145"/>
        <v>42.5</v>
      </c>
      <c r="S947" s="8">
        <f t="shared" si="146"/>
        <v>57.5</v>
      </c>
      <c r="T947" s="8">
        <f t="shared" si="147"/>
        <v>37.5</v>
      </c>
      <c r="U947" s="7">
        <f t="shared" si="148"/>
        <v>40.833333333333336</v>
      </c>
      <c r="V947" s="7">
        <f t="shared" si="149"/>
        <v>40</v>
      </c>
    </row>
    <row r="948" spans="1:22" ht="13.5" x14ac:dyDescent="0.25">
      <c r="A948" s="3">
        <f>RSI!A948</f>
        <v>43692</v>
      </c>
      <c r="B948" s="2">
        <f>RSI!B948</f>
        <v>2.0865</v>
      </c>
      <c r="C948" s="2">
        <f>RSI!I948</f>
        <v>79.930386184668151</v>
      </c>
      <c r="D948" s="2">
        <f>MACD!E948</f>
        <v>-2.2258979954200786E-2</v>
      </c>
      <c r="E948" s="2">
        <f>MACD!F948</f>
        <v>-2.3349702903688908E-2</v>
      </c>
      <c r="F948" s="2">
        <f>'Moving Avg'!D948</f>
        <v>2.07226</v>
      </c>
      <c r="G948" s="2">
        <f>'Moving Avg'!F948</f>
        <v>2.016705</v>
      </c>
      <c r="H948" s="2">
        <f>'Moving Avg'!G948</f>
        <v>1.9128559999999999</v>
      </c>
      <c r="I948" s="2">
        <f>'Moving Avg'!H948</f>
        <v>1.742945500000002</v>
      </c>
      <c r="J948" s="5" t="str">
        <f>OBV!F948</f>
        <v>BULLISH</v>
      </c>
      <c r="K948" s="5" t="str">
        <f>OBV!G948</f>
        <v>STRONG</v>
      </c>
      <c r="L948" s="5" t="str">
        <f>OBV!H948</f>
        <v>CONFIRMED BULLISH</v>
      </c>
      <c r="M948" s="7">
        <f t="shared" si="140"/>
        <v>0</v>
      </c>
      <c r="N948" s="7">
        <f t="shared" si="141"/>
        <v>0</v>
      </c>
      <c r="O948" s="7">
        <f t="shared" si="142"/>
        <v>50</v>
      </c>
      <c r="P948" s="7">
        <f t="shared" si="143"/>
        <v>100</v>
      </c>
      <c r="Q948" s="8">
        <f t="shared" si="144"/>
        <v>22.5</v>
      </c>
      <c r="R948" s="8">
        <f t="shared" si="145"/>
        <v>42.5</v>
      </c>
      <c r="S948" s="8">
        <f t="shared" si="146"/>
        <v>57.5</v>
      </c>
      <c r="T948" s="8">
        <f t="shared" si="147"/>
        <v>37.5</v>
      </c>
      <c r="U948" s="7">
        <f t="shared" si="148"/>
        <v>40.833333333333336</v>
      </c>
      <c r="V948" s="7">
        <f t="shared" si="149"/>
        <v>40</v>
      </c>
    </row>
    <row r="949" spans="1:22" ht="13.5" x14ac:dyDescent="0.25">
      <c r="A949" s="3">
        <f>RSI!A949</f>
        <v>43693</v>
      </c>
      <c r="B949" s="2">
        <f>RSI!B949</f>
        <v>2.0865</v>
      </c>
      <c r="C949" s="2">
        <f>RSI!I949</f>
        <v>79.930386184668151</v>
      </c>
      <c r="D949" s="2">
        <f>MACD!E949</f>
        <v>-2.6003186825866109E-2</v>
      </c>
      <c r="E949" s="2">
        <f>MACD!F949</f>
        <v>-2.3880399688124349E-2</v>
      </c>
      <c r="F949" s="2">
        <f>'Moving Avg'!D949</f>
        <v>2.0793799999999996</v>
      </c>
      <c r="G949" s="2">
        <f>'Moving Avg'!F949</f>
        <v>2.0252400000000002</v>
      </c>
      <c r="H949" s="2">
        <f>'Moving Avg'!G949</f>
        <v>1.9184279999999996</v>
      </c>
      <c r="I949" s="2">
        <f>'Moving Avg'!H949</f>
        <v>1.745620500000002</v>
      </c>
      <c r="J949" s="5" t="str">
        <f>OBV!F949</f>
        <v>BULLISH</v>
      </c>
      <c r="K949" s="5" t="str">
        <f>OBV!G949</f>
        <v>STRONG</v>
      </c>
      <c r="L949" s="5" t="str">
        <f>OBV!H949</f>
        <v>CONFIRMED BULLISH</v>
      </c>
      <c r="M949" s="7">
        <f t="shared" si="140"/>
        <v>0</v>
      </c>
      <c r="N949" s="7">
        <f t="shared" si="141"/>
        <v>45</v>
      </c>
      <c r="O949" s="7">
        <f t="shared" si="142"/>
        <v>50</v>
      </c>
      <c r="P949" s="7">
        <f t="shared" si="143"/>
        <v>100</v>
      </c>
      <c r="Q949" s="8">
        <f t="shared" si="144"/>
        <v>38.25</v>
      </c>
      <c r="R949" s="8">
        <f t="shared" si="145"/>
        <v>51.5</v>
      </c>
      <c r="S949" s="8">
        <f t="shared" si="146"/>
        <v>64.25</v>
      </c>
      <c r="T949" s="8">
        <f t="shared" si="147"/>
        <v>48.75</v>
      </c>
      <c r="U949" s="7">
        <f t="shared" si="148"/>
        <v>51.333333333333336</v>
      </c>
      <c r="V949" s="7">
        <f t="shared" si="149"/>
        <v>50.6875</v>
      </c>
    </row>
    <row r="950" spans="1:22" ht="13.5" x14ac:dyDescent="0.25">
      <c r="A950" s="3">
        <f>RSI!A950</f>
        <v>43696</v>
      </c>
      <c r="B950" s="2">
        <f>RSI!B950</f>
        <v>2.1006999999999998</v>
      </c>
      <c r="C950" s="2">
        <f>RSI!I950</f>
        <v>81.753497736878757</v>
      </c>
      <c r="D950" s="2">
        <f>MACD!E950</f>
        <v>-2.5270549054938529E-2</v>
      </c>
      <c r="E950" s="2">
        <f>MACD!F950</f>
        <v>-2.4158429561487185E-2</v>
      </c>
      <c r="F950" s="2">
        <f>'Moving Avg'!D950</f>
        <v>2.08934</v>
      </c>
      <c r="G950" s="2">
        <f>'Moving Avg'!F950</f>
        <v>2.0334300000000001</v>
      </c>
      <c r="H950" s="2">
        <f>'Moving Avg'!G950</f>
        <v>1.9242839999999999</v>
      </c>
      <c r="I950" s="2">
        <f>'Moving Avg'!H950</f>
        <v>1.7484340000000023</v>
      </c>
      <c r="J950" s="5" t="str">
        <f>OBV!F950</f>
        <v>BULLISH</v>
      </c>
      <c r="K950" s="5" t="str">
        <f>OBV!G950</f>
        <v>STRONG</v>
      </c>
      <c r="L950" s="5" t="str">
        <f>OBV!H950</f>
        <v>CONFIRMED BULLISH</v>
      </c>
      <c r="M950" s="7">
        <f t="shared" si="140"/>
        <v>0</v>
      </c>
      <c r="N950" s="7">
        <f t="shared" si="141"/>
        <v>45</v>
      </c>
      <c r="O950" s="7">
        <f t="shared" si="142"/>
        <v>50</v>
      </c>
      <c r="P950" s="7">
        <f t="shared" si="143"/>
        <v>100</v>
      </c>
      <c r="Q950" s="8">
        <f t="shared" si="144"/>
        <v>38.25</v>
      </c>
      <c r="R950" s="8">
        <f t="shared" si="145"/>
        <v>51.5</v>
      </c>
      <c r="S950" s="8">
        <f t="shared" si="146"/>
        <v>64.25</v>
      </c>
      <c r="T950" s="8">
        <f t="shared" si="147"/>
        <v>48.75</v>
      </c>
      <c r="U950" s="7">
        <f t="shared" si="148"/>
        <v>51.333333333333336</v>
      </c>
      <c r="V950" s="7">
        <f t="shared" si="149"/>
        <v>50.6875</v>
      </c>
    </row>
    <row r="951" spans="1:22" ht="13.5" x14ac:dyDescent="0.25">
      <c r="A951" s="3">
        <f>RSI!A951</f>
        <v>43697</v>
      </c>
      <c r="B951" s="2">
        <f>RSI!B951</f>
        <v>2.1078000000000001</v>
      </c>
      <c r="C951" s="2">
        <f>RSI!I951</f>
        <v>82.604378797654519</v>
      </c>
      <c r="D951" s="2">
        <f>MACD!E951</f>
        <v>-2.4653575883358148E-2</v>
      </c>
      <c r="E951" s="2">
        <f>MACD!F951</f>
        <v>-2.4257458825861382E-2</v>
      </c>
      <c r="F951" s="2">
        <f>'Moving Avg'!D951</f>
        <v>2.0935999999999999</v>
      </c>
      <c r="G951" s="2">
        <f>'Moving Avg'!F951</f>
        <v>2.040905</v>
      </c>
      <c r="H951" s="2">
        <f>'Moving Avg'!G951</f>
        <v>1.9302819999999994</v>
      </c>
      <c r="I951" s="2">
        <f>'Moving Avg'!H951</f>
        <v>1.7512490000000023</v>
      </c>
      <c r="J951" s="5" t="str">
        <f>OBV!F951</f>
        <v>BULLISH</v>
      </c>
      <c r="K951" s="5" t="str">
        <f>OBV!G951</f>
        <v>STRONG</v>
      </c>
      <c r="L951" s="5" t="str">
        <f>OBV!H951</f>
        <v>CONFIRMED BULLISH</v>
      </c>
      <c r="M951" s="7">
        <f t="shared" si="140"/>
        <v>0</v>
      </c>
      <c r="N951" s="7">
        <f t="shared" si="141"/>
        <v>45</v>
      </c>
      <c r="O951" s="7">
        <f t="shared" si="142"/>
        <v>50</v>
      </c>
      <c r="P951" s="7">
        <f t="shared" si="143"/>
        <v>100</v>
      </c>
      <c r="Q951" s="8">
        <f t="shared" si="144"/>
        <v>38.25</v>
      </c>
      <c r="R951" s="8">
        <f t="shared" si="145"/>
        <v>51.5</v>
      </c>
      <c r="S951" s="8">
        <f t="shared" si="146"/>
        <v>64.25</v>
      </c>
      <c r="T951" s="8">
        <f t="shared" si="147"/>
        <v>48.75</v>
      </c>
      <c r="U951" s="7">
        <f t="shared" si="148"/>
        <v>51.333333333333336</v>
      </c>
      <c r="V951" s="7">
        <f t="shared" si="149"/>
        <v>50.6875</v>
      </c>
    </row>
    <row r="952" spans="1:22" ht="13.5" x14ac:dyDescent="0.25">
      <c r="A952" s="3">
        <f>RSI!A952</f>
        <v>43698</v>
      </c>
      <c r="B952" s="2">
        <f>RSI!B952</f>
        <v>2.1362999999999999</v>
      </c>
      <c r="C952" s="2">
        <f>RSI!I952</f>
        <v>85.522783383255131</v>
      </c>
      <c r="D952" s="2">
        <f>MACD!E952</f>
        <v>-2.7904054727466043E-2</v>
      </c>
      <c r="E952" s="2">
        <f>MACD!F952</f>
        <v>-2.4986778006182316E-2</v>
      </c>
      <c r="F952" s="2">
        <f>'Moving Avg'!D952</f>
        <v>2.1035599999999999</v>
      </c>
      <c r="G952" s="2">
        <f>'Moving Avg'!F952</f>
        <v>2.0469549999999996</v>
      </c>
      <c r="H952" s="2">
        <f>'Moving Avg'!G952</f>
        <v>1.93658</v>
      </c>
      <c r="I952" s="2">
        <f>'Moving Avg'!H952</f>
        <v>1.7542065000000024</v>
      </c>
      <c r="J952" s="5" t="str">
        <f>OBV!F952</f>
        <v>BULLISH</v>
      </c>
      <c r="K952" s="5" t="str">
        <f>OBV!G952</f>
        <v>STRONG</v>
      </c>
      <c r="L952" s="5" t="str">
        <f>OBV!H952</f>
        <v>CONFIRMED BULLISH</v>
      </c>
      <c r="M952" s="7">
        <f t="shared" si="140"/>
        <v>0</v>
      </c>
      <c r="N952" s="7">
        <f t="shared" si="141"/>
        <v>45</v>
      </c>
      <c r="O952" s="7">
        <f t="shared" si="142"/>
        <v>50</v>
      </c>
      <c r="P952" s="7">
        <f t="shared" si="143"/>
        <v>100</v>
      </c>
      <c r="Q952" s="8">
        <f t="shared" si="144"/>
        <v>38.25</v>
      </c>
      <c r="R952" s="8">
        <f t="shared" si="145"/>
        <v>51.5</v>
      </c>
      <c r="S952" s="8">
        <f t="shared" si="146"/>
        <v>64.25</v>
      </c>
      <c r="T952" s="8">
        <f t="shared" si="147"/>
        <v>48.75</v>
      </c>
      <c r="U952" s="7">
        <f t="shared" si="148"/>
        <v>51.333333333333336</v>
      </c>
      <c r="V952" s="7">
        <f t="shared" si="149"/>
        <v>50.6875</v>
      </c>
    </row>
    <row r="953" spans="1:22" ht="13.5" x14ac:dyDescent="0.25">
      <c r="A953" s="3">
        <f>RSI!A953</f>
        <v>43699</v>
      </c>
      <c r="B953" s="2">
        <f>RSI!B953</f>
        <v>2.1362999999999999</v>
      </c>
      <c r="C953" s="2">
        <f>RSI!I953</f>
        <v>85.522783383255131</v>
      </c>
      <c r="D953" s="2">
        <f>MACD!E953</f>
        <v>-3.134982527795005E-2</v>
      </c>
      <c r="E953" s="2">
        <f>MACD!F953</f>
        <v>-2.6259387460535865E-2</v>
      </c>
      <c r="F953" s="2">
        <f>'Moving Avg'!D953</f>
        <v>2.1135200000000003</v>
      </c>
      <c r="G953" s="2">
        <f>'Moving Avg'!F953</f>
        <v>2.0530049999999997</v>
      </c>
      <c r="H953" s="2">
        <f>'Moving Avg'!G953</f>
        <v>1.9430139999999998</v>
      </c>
      <c r="I953" s="2">
        <f>'Moving Avg'!H953</f>
        <v>1.7571640000000024</v>
      </c>
      <c r="J953" s="5" t="str">
        <f>OBV!F953</f>
        <v>BULLISH</v>
      </c>
      <c r="K953" s="5" t="str">
        <f>OBV!G953</f>
        <v>STRONG</v>
      </c>
      <c r="L953" s="5" t="str">
        <f>OBV!H953</f>
        <v>CONFIRMED BULLISH</v>
      </c>
      <c r="M953" s="7">
        <f t="shared" si="140"/>
        <v>0</v>
      </c>
      <c r="N953" s="7">
        <f t="shared" si="141"/>
        <v>45</v>
      </c>
      <c r="O953" s="7">
        <f t="shared" si="142"/>
        <v>50</v>
      </c>
      <c r="P953" s="7">
        <f t="shared" si="143"/>
        <v>100</v>
      </c>
      <c r="Q953" s="8">
        <f t="shared" si="144"/>
        <v>38.25</v>
      </c>
      <c r="R953" s="8">
        <f t="shared" si="145"/>
        <v>51.5</v>
      </c>
      <c r="S953" s="8">
        <f t="shared" si="146"/>
        <v>64.25</v>
      </c>
      <c r="T953" s="8">
        <f t="shared" si="147"/>
        <v>48.75</v>
      </c>
      <c r="U953" s="7">
        <f t="shared" si="148"/>
        <v>51.333333333333336</v>
      </c>
      <c r="V953" s="7">
        <f t="shared" si="149"/>
        <v>50.6875</v>
      </c>
    </row>
    <row r="954" spans="1:22" ht="13.5" x14ac:dyDescent="0.25">
      <c r="A954" s="3">
        <f>RSI!A954</f>
        <v>43700</v>
      </c>
      <c r="B954" s="2">
        <f>RSI!B954</f>
        <v>2.1006999999999998</v>
      </c>
      <c r="C954" s="2">
        <f>RSI!I954</f>
        <v>68.801241014660405</v>
      </c>
      <c r="D954" s="2">
        <f>MACD!E954</f>
        <v>-2.8979989381286764E-2</v>
      </c>
      <c r="E954" s="2">
        <f>MACD!F954</f>
        <v>-2.6803507844686044E-2</v>
      </c>
      <c r="F954" s="2">
        <f>'Moving Avg'!D954</f>
        <v>2.1163599999999998</v>
      </c>
      <c r="G954" s="2">
        <f>'Moving Avg'!F954</f>
        <v>2.0572749999999997</v>
      </c>
      <c r="H954" s="2">
        <f>'Moving Avg'!G954</f>
        <v>1.9485999999999997</v>
      </c>
      <c r="I954" s="2">
        <f>'Moving Avg'!H954</f>
        <v>1.7599435000000025</v>
      </c>
      <c r="J954" s="5" t="str">
        <f>OBV!F954</f>
        <v>BULLISH</v>
      </c>
      <c r="K954" s="5" t="str">
        <f>OBV!G954</f>
        <v>STRONG</v>
      </c>
      <c r="L954" s="5" t="str">
        <f>OBV!H954</f>
        <v>CONFIRMED BULLISH</v>
      </c>
      <c r="M954" s="7">
        <f t="shared" si="140"/>
        <v>25</v>
      </c>
      <c r="N954" s="7">
        <f t="shared" si="141"/>
        <v>45</v>
      </c>
      <c r="O954" s="7">
        <f t="shared" si="142"/>
        <v>50</v>
      </c>
      <c r="P954" s="7">
        <f t="shared" si="143"/>
        <v>100</v>
      </c>
      <c r="Q954" s="8">
        <f t="shared" si="144"/>
        <v>47</v>
      </c>
      <c r="R954" s="8">
        <f t="shared" si="145"/>
        <v>56.5</v>
      </c>
      <c r="S954" s="8">
        <f t="shared" si="146"/>
        <v>68</v>
      </c>
      <c r="T954" s="8">
        <f t="shared" si="147"/>
        <v>55</v>
      </c>
      <c r="U954" s="7">
        <f t="shared" si="148"/>
        <v>57.166666666666664</v>
      </c>
      <c r="V954" s="7">
        <f t="shared" si="149"/>
        <v>56.625</v>
      </c>
    </row>
    <row r="955" spans="1:22" ht="13.5" x14ac:dyDescent="0.25">
      <c r="A955" s="3">
        <f>RSI!A955</f>
        <v>43703</v>
      </c>
      <c r="B955" s="2">
        <f>RSI!B955</f>
        <v>2.1577000000000002</v>
      </c>
      <c r="C955" s="2">
        <f>RSI!I955</f>
        <v>76.667460467079422</v>
      </c>
      <c r="D955" s="2">
        <f>MACD!E955</f>
        <v>-3.1582767645937704E-2</v>
      </c>
      <c r="E955" s="2">
        <f>MACD!F955</f>
        <v>-2.7759359804936375E-2</v>
      </c>
      <c r="F955" s="2">
        <f>'Moving Avg'!D955</f>
        <v>2.1277599999999999</v>
      </c>
      <c r="G955" s="2">
        <f>'Moving Avg'!F955</f>
        <v>2.0658199999999995</v>
      </c>
      <c r="H955" s="2">
        <f>'Moving Avg'!G955</f>
        <v>1.955462</v>
      </c>
      <c r="I955" s="2">
        <f>'Moving Avg'!H955</f>
        <v>1.7630080000000026</v>
      </c>
      <c r="J955" s="5" t="str">
        <f>OBV!F955</f>
        <v>BULLISH</v>
      </c>
      <c r="K955" s="5" t="str">
        <f>OBV!G955</f>
        <v>STRONG</v>
      </c>
      <c r="L955" s="5" t="str">
        <f>OBV!H955</f>
        <v>CONFIRMED BULLISH</v>
      </c>
      <c r="M955" s="7">
        <f t="shared" si="140"/>
        <v>0</v>
      </c>
      <c r="N955" s="7">
        <f t="shared" si="141"/>
        <v>45</v>
      </c>
      <c r="O955" s="7">
        <f t="shared" si="142"/>
        <v>50</v>
      </c>
      <c r="P955" s="7">
        <f t="shared" si="143"/>
        <v>100</v>
      </c>
      <c r="Q955" s="8">
        <f t="shared" si="144"/>
        <v>38.25</v>
      </c>
      <c r="R955" s="8">
        <f t="shared" si="145"/>
        <v>51.5</v>
      </c>
      <c r="S955" s="8">
        <f t="shared" si="146"/>
        <v>64.25</v>
      </c>
      <c r="T955" s="8">
        <f t="shared" si="147"/>
        <v>48.75</v>
      </c>
      <c r="U955" s="7">
        <f t="shared" si="148"/>
        <v>51.333333333333336</v>
      </c>
      <c r="V955" s="7">
        <f t="shared" si="149"/>
        <v>50.6875</v>
      </c>
    </row>
    <row r="956" spans="1:22" ht="13.5" x14ac:dyDescent="0.25">
      <c r="A956" s="3">
        <f>RSI!A956</f>
        <v>43704</v>
      </c>
      <c r="B956" s="2">
        <f>RSI!B956</f>
        <v>2.2715999999999998</v>
      </c>
      <c r="C956" s="2">
        <f>RSI!I956</f>
        <v>84.874322436350184</v>
      </c>
      <c r="D956" s="2">
        <f>MACD!E956</f>
        <v>-3.7439271783246575E-2</v>
      </c>
      <c r="E956" s="2">
        <f>MACD!F956</f>
        <v>-2.9695342200598419E-2</v>
      </c>
      <c r="F956" s="2">
        <f>'Moving Avg'!D956</f>
        <v>2.1605199999999996</v>
      </c>
      <c r="G956" s="2">
        <f>'Moving Avg'!F956</f>
        <v>2.0789949999999999</v>
      </c>
      <c r="H956" s="2">
        <f>'Moving Avg'!G956</f>
        <v>1.9647360000000003</v>
      </c>
      <c r="I956" s="2">
        <f>'Moving Avg'!H956</f>
        <v>1.7666420000000023</v>
      </c>
      <c r="J956" s="5" t="str">
        <f>OBV!F956</f>
        <v>BULLISH</v>
      </c>
      <c r="K956" s="5" t="str">
        <f>OBV!G956</f>
        <v>STRONG</v>
      </c>
      <c r="L956" s="5" t="str">
        <f>OBV!H956</f>
        <v>CONFIRMED BULLISH</v>
      </c>
      <c r="M956" s="7">
        <f t="shared" si="140"/>
        <v>0</v>
      </c>
      <c r="N956" s="7">
        <f t="shared" si="141"/>
        <v>45</v>
      </c>
      <c r="O956" s="7">
        <f t="shared" si="142"/>
        <v>50</v>
      </c>
      <c r="P956" s="7">
        <f t="shared" si="143"/>
        <v>100</v>
      </c>
      <c r="Q956" s="8">
        <f t="shared" si="144"/>
        <v>38.25</v>
      </c>
      <c r="R956" s="8">
        <f t="shared" si="145"/>
        <v>51.5</v>
      </c>
      <c r="S956" s="8">
        <f t="shared" si="146"/>
        <v>64.25</v>
      </c>
      <c r="T956" s="8">
        <f t="shared" si="147"/>
        <v>48.75</v>
      </c>
      <c r="U956" s="7">
        <f t="shared" si="148"/>
        <v>51.333333333333336</v>
      </c>
      <c r="V956" s="7">
        <f t="shared" si="149"/>
        <v>50.6875</v>
      </c>
    </row>
    <row r="957" spans="1:22" ht="13.5" x14ac:dyDescent="0.25">
      <c r="A957" s="3">
        <f>RSI!A957</f>
        <v>43705</v>
      </c>
      <c r="B957" s="2">
        <f>RSI!B957</f>
        <v>2.3142999999999998</v>
      </c>
      <c r="C957" s="2">
        <f>RSI!I957</f>
        <v>86.755157647167835</v>
      </c>
      <c r="D957" s="2">
        <f>MACD!E957</f>
        <v>-4.6873407255117794E-2</v>
      </c>
      <c r="E957" s="2">
        <f>MACD!F957</f>
        <v>-3.3130955211502298E-2</v>
      </c>
      <c r="F957" s="2">
        <f>'Moving Avg'!D957</f>
        <v>2.1961199999999996</v>
      </c>
      <c r="G957" s="2">
        <f>'Moving Avg'!F957</f>
        <v>2.0943049999999999</v>
      </c>
      <c r="H957" s="2">
        <f>'Moving Avg'!G957</f>
        <v>1.974864</v>
      </c>
      <c r="I957" s="2">
        <f>'Moving Avg'!H957</f>
        <v>1.7704895000000023</v>
      </c>
      <c r="J957" s="5" t="str">
        <f>OBV!F957</f>
        <v>BULLISH</v>
      </c>
      <c r="K957" s="5" t="str">
        <f>OBV!G957</f>
        <v>STRONG</v>
      </c>
      <c r="L957" s="5" t="str">
        <f>OBV!H957</f>
        <v>CONFIRMED BULLISH</v>
      </c>
      <c r="M957" s="7">
        <f t="shared" si="140"/>
        <v>0</v>
      </c>
      <c r="N957" s="7">
        <f t="shared" si="141"/>
        <v>45</v>
      </c>
      <c r="O957" s="7">
        <f t="shared" si="142"/>
        <v>50</v>
      </c>
      <c r="P957" s="7">
        <f t="shared" si="143"/>
        <v>100</v>
      </c>
      <c r="Q957" s="8">
        <f t="shared" si="144"/>
        <v>38.25</v>
      </c>
      <c r="R957" s="8">
        <f t="shared" si="145"/>
        <v>51.5</v>
      </c>
      <c r="S957" s="8">
        <f t="shared" si="146"/>
        <v>64.25</v>
      </c>
      <c r="T957" s="8">
        <f t="shared" si="147"/>
        <v>48.75</v>
      </c>
      <c r="U957" s="7">
        <f t="shared" si="148"/>
        <v>51.333333333333336</v>
      </c>
      <c r="V957" s="7">
        <f t="shared" si="149"/>
        <v>50.6875</v>
      </c>
    </row>
    <row r="958" spans="1:22" ht="13.5" x14ac:dyDescent="0.25">
      <c r="A958" s="3">
        <f>RSI!A958</f>
        <v>43706</v>
      </c>
      <c r="B958" s="2">
        <f>RSI!B958</f>
        <v>2.2574000000000001</v>
      </c>
      <c r="C958" s="2">
        <f>RSI!I958</f>
        <v>73.618318644054725</v>
      </c>
      <c r="D958" s="2">
        <f>MACD!E958</f>
        <v>-5.2111850633306034E-2</v>
      </c>
      <c r="E958" s="2">
        <f>MACD!F958</f>
        <v>-3.692713429586305E-2</v>
      </c>
      <c r="F958" s="2">
        <f>'Moving Avg'!D958</f>
        <v>2.2203399999999998</v>
      </c>
      <c r="G958" s="2">
        <f>'Moving Avg'!F958</f>
        <v>2.1074799999999998</v>
      </c>
      <c r="H958" s="2">
        <f>'Moving Avg'!G958</f>
        <v>1.9838540000000002</v>
      </c>
      <c r="I958" s="2">
        <f>'Moving Avg'!H958</f>
        <v>1.7740865000000021</v>
      </c>
      <c r="J958" s="5" t="str">
        <f>OBV!F958</f>
        <v>BULLISH</v>
      </c>
      <c r="K958" s="5" t="str">
        <f>OBV!G958</f>
        <v>STRONG</v>
      </c>
      <c r="L958" s="5" t="str">
        <f>OBV!H958</f>
        <v>CONFIRMED BULLISH</v>
      </c>
      <c r="M958" s="7">
        <f t="shared" si="140"/>
        <v>0</v>
      </c>
      <c r="N958" s="7">
        <f t="shared" si="141"/>
        <v>45</v>
      </c>
      <c r="O958" s="7">
        <f t="shared" si="142"/>
        <v>50</v>
      </c>
      <c r="P958" s="7">
        <f t="shared" si="143"/>
        <v>100</v>
      </c>
      <c r="Q958" s="8">
        <f t="shared" si="144"/>
        <v>38.25</v>
      </c>
      <c r="R958" s="8">
        <f t="shared" si="145"/>
        <v>51.5</v>
      </c>
      <c r="S958" s="8">
        <f t="shared" si="146"/>
        <v>64.25</v>
      </c>
      <c r="T958" s="8">
        <f t="shared" si="147"/>
        <v>48.75</v>
      </c>
      <c r="U958" s="7">
        <f t="shared" si="148"/>
        <v>51.333333333333336</v>
      </c>
      <c r="V958" s="7">
        <f t="shared" si="149"/>
        <v>50.6875</v>
      </c>
    </row>
    <row r="959" spans="1:22" ht="13.5" x14ac:dyDescent="0.25">
      <c r="A959" s="3">
        <f>RSI!A959</f>
        <v>43707</v>
      </c>
      <c r="B959" s="2">
        <f>RSI!B959</f>
        <v>2.2218</v>
      </c>
      <c r="C959" s="2">
        <f>RSI!I959</f>
        <v>66.802604262035032</v>
      </c>
      <c r="D959" s="2">
        <f>MACD!E959</f>
        <v>-5.49327182300825E-2</v>
      </c>
      <c r="E959" s="2">
        <f>MACD!F959</f>
        <v>-4.052825108270694E-2</v>
      </c>
      <c r="F959" s="2">
        <f>'Moving Avg'!D959</f>
        <v>2.2445599999999999</v>
      </c>
      <c r="G959" s="2">
        <f>'Moving Avg'!F959</f>
        <v>2.1188750000000001</v>
      </c>
      <c r="H959" s="2">
        <f>'Moving Avg'!G959</f>
        <v>1.9932120000000006</v>
      </c>
      <c r="I959" s="2">
        <f>'Moving Avg'!H959</f>
        <v>1.7775055000000024</v>
      </c>
      <c r="J959" s="5" t="str">
        <f>OBV!F959</f>
        <v>BULLISH</v>
      </c>
      <c r="K959" s="5" t="str">
        <f>OBV!G959</f>
        <v>STRONG</v>
      </c>
      <c r="L959" s="5" t="str">
        <f>OBV!H959</f>
        <v>CONFIRMED BULLISH</v>
      </c>
      <c r="M959" s="7">
        <f t="shared" si="140"/>
        <v>25</v>
      </c>
      <c r="N959" s="7">
        <f t="shared" si="141"/>
        <v>45</v>
      </c>
      <c r="O959" s="7">
        <f t="shared" si="142"/>
        <v>50</v>
      </c>
      <c r="P959" s="7">
        <f t="shared" si="143"/>
        <v>100</v>
      </c>
      <c r="Q959" s="8">
        <f t="shared" si="144"/>
        <v>47</v>
      </c>
      <c r="R959" s="8">
        <f t="shared" si="145"/>
        <v>56.5</v>
      </c>
      <c r="S959" s="8">
        <f t="shared" si="146"/>
        <v>68</v>
      </c>
      <c r="T959" s="8">
        <f t="shared" si="147"/>
        <v>55</v>
      </c>
      <c r="U959" s="7">
        <f t="shared" si="148"/>
        <v>57.166666666666664</v>
      </c>
      <c r="V959" s="7">
        <f t="shared" si="149"/>
        <v>56.625</v>
      </c>
    </row>
    <row r="960" spans="1:22" ht="13.5" x14ac:dyDescent="0.25">
      <c r="A960" s="3">
        <f>RSI!A960</f>
        <v>43710</v>
      </c>
      <c r="B960" s="2">
        <f>RSI!B960</f>
        <v>2.2715999999999998</v>
      </c>
      <c r="C960" s="2">
        <f>RSI!I960</f>
        <v>70.866004200333876</v>
      </c>
      <c r="D960" s="2">
        <f>MACD!E960</f>
        <v>-5.9562939643738488E-2</v>
      </c>
      <c r="E960" s="2">
        <f>MACD!F960</f>
        <v>-4.4335188794913251E-2</v>
      </c>
      <c r="F960" s="2">
        <f>'Moving Avg'!D960</f>
        <v>2.2673399999999999</v>
      </c>
      <c r="G960" s="2">
        <f>'Moving Avg'!F960</f>
        <v>2.1309800000000001</v>
      </c>
      <c r="H960" s="2">
        <f>'Moving Avg'!G960</f>
        <v>2.0035660000000006</v>
      </c>
      <c r="I960" s="2">
        <f>'Moving Avg'!H960</f>
        <v>1.7811735000000022</v>
      </c>
      <c r="J960" s="5" t="str">
        <f>OBV!F960</f>
        <v>BULLISH</v>
      </c>
      <c r="K960" s="5" t="str">
        <f>OBV!G960</f>
        <v>STRONG</v>
      </c>
      <c r="L960" s="5" t="str">
        <f>OBV!H960</f>
        <v>CONFIRMED BULLISH</v>
      </c>
      <c r="M960" s="7">
        <f t="shared" si="140"/>
        <v>0</v>
      </c>
      <c r="N960" s="7">
        <f t="shared" si="141"/>
        <v>45</v>
      </c>
      <c r="O960" s="7">
        <f t="shared" si="142"/>
        <v>50</v>
      </c>
      <c r="P960" s="7">
        <f t="shared" si="143"/>
        <v>100</v>
      </c>
      <c r="Q960" s="8">
        <f t="shared" si="144"/>
        <v>38.25</v>
      </c>
      <c r="R960" s="8">
        <f t="shared" si="145"/>
        <v>51.5</v>
      </c>
      <c r="S960" s="8">
        <f t="shared" si="146"/>
        <v>64.25</v>
      </c>
      <c r="T960" s="8">
        <f t="shared" si="147"/>
        <v>48.75</v>
      </c>
      <c r="U960" s="7">
        <f t="shared" si="148"/>
        <v>51.333333333333336</v>
      </c>
      <c r="V960" s="7">
        <f t="shared" si="149"/>
        <v>50.6875</v>
      </c>
    </row>
    <row r="961" spans="1:22" ht="13.5" x14ac:dyDescent="0.25">
      <c r="A961" s="3">
        <f>RSI!A961</f>
        <v>43711</v>
      </c>
      <c r="B961" s="2">
        <f>RSI!B961</f>
        <v>2.2502</v>
      </c>
      <c r="C961" s="2">
        <f>RSI!I961</f>
        <v>67.067051538213988</v>
      </c>
      <c r="D961" s="2">
        <f>MACD!E961</f>
        <v>-6.1781911524594335E-2</v>
      </c>
      <c r="E961" s="2">
        <f>MACD!F961</f>
        <v>-4.7824533340849469E-2</v>
      </c>
      <c r="F961" s="2">
        <f>'Moving Avg'!D961</f>
        <v>2.2630599999999998</v>
      </c>
      <c r="G961" s="2">
        <f>'Moving Avg'!F961</f>
        <v>2.1416599999999999</v>
      </c>
      <c r="H961" s="2">
        <f>'Moving Avg'!G961</f>
        <v>2.0134920000000007</v>
      </c>
      <c r="I961" s="2">
        <f>'Moving Avg'!H961</f>
        <v>1.7847005000000022</v>
      </c>
      <c r="J961" s="5" t="str">
        <f>OBV!F961</f>
        <v>BEARISH</v>
      </c>
      <c r="K961" s="5" t="str">
        <f>OBV!G961</f>
        <v>NEUTRAL</v>
      </c>
      <c r="L961" s="5" t="str">
        <f>OBV!H961</f>
        <v>CONFIRMED BEARISH</v>
      </c>
      <c r="M961" s="7">
        <f t="shared" si="140"/>
        <v>25</v>
      </c>
      <c r="N961" s="7">
        <f t="shared" si="141"/>
        <v>45</v>
      </c>
      <c r="O961" s="7">
        <f t="shared" si="142"/>
        <v>50</v>
      </c>
      <c r="P961" s="7">
        <f t="shared" si="143"/>
        <v>16.5</v>
      </c>
      <c r="Q961" s="8">
        <f t="shared" si="144"/>
        <v>34.475000000000001</v>
      </c>
      <c r="R961" s="8">
        <f t="shared" si="145"/>
        <v>35.625</v>
      </c>
      <c r="S961" s="8">
        <f t="shared" si="146"/>
        <v>30.425000000000001</v>
      </c>
      <c r="T961" s="8">
        <f t="shared" si="147"/>
        <v>34.125</v>
      </c>
      <c r="U961" s="7">
        <f t="shared" si="148"/>
        <v>33.508333333333333</v>
      </c>
      <c r="V961" s="7">
        <f t="shared" si="149"/>
        <v>33.662499999999994</v>
      </c>
    </row>
    <row r="962" spans="1:22" ht="13.5" x14ac:dyDescent="0.25">
      <c r="A962" s="3">
        <f>RSI!A962</f>
        <v>43712</v>
      </c>
      <c r="B962" s="2">
        <f>RSI!B962</f>
        <v>2.2145999999999999</v>
      </c>
      <c r="C962" s="2">
        <f>RSI!I962</f>
        <v>61.190397568875298</v>
      </c>
      <c r="D962" s="2">
        <f>MACD!E962</f>
        <v>-5.7417494490796805E-2</v>
      </c>
      <c r="E962" s="2">
        <f>MACD!F962</f>
        <v>-4.9743125570838938E-2</v>
      </c>
      <c r="F962" s="2">
        <f>'Moving Avg'!D962</f>
        <v>2.2431199999999998</v>
      </c>
      <c r="G962" s="2">
        <f>'Moving Avg'!F962</f>
        <v>2.1509149999999999</v>
      </c>
      <c r="H962" s="2">
        <f>'Moving Avg'!G962</f>
        <v>2.0227060000000008</v>
      </c>
      <c r="I962" s="2">
        <f>'Moving Avg'!H962</f>
        <v>1.7880495000000023</v>
      </c>
      <c r="J962" s="5" t="str">
        <f>OBV!F962</f>
        <v>BEARISH</v>
      </c>
      <c r="K962" s="5" t="str">
        <f>OBV!G962</f>
        <v>WEAK</v>
      </c>
      <c r="L962" s="5" t="str">
        <f>OBV!H962</f>
        <v>CONFIRMED BEARISH</v>
      </c>
      <c r="M962" s="7">
        <f t="shared" ref="M962:M1025" si="150">IF(C962&lt;30,50, IF(C962&gt;70, 0, 25))</f>
        <v>25</v>
      </c>
      <c r="N962" s="7">
        <f t="shared" ref="N962:N1025" si="151">IF(E962-D962&gt;0.02, 100, IF(E962-D962&lt;0,0,45))</f>
        <v>45</v>
      </c>
      <c r="O962" s="7">
        <f t="shared" ref="O962:O1025" si="152">IF(F962-I962&gt;10,100,IF(F962-I962&gt;5,75, IF(F962-I962&gt;0,50,0)))</f>
        <v>50</v>
      </c>
      <c r="P962" s="7">
        <f t="shared" ref="P962:P1025" si="153">IF(L962="confirmed bullish", 34, IF(L962="bullish divergence",17, 0))+IF(J962="bullish",33,IF(J962="bearish",0,16.5))+IF(K962="strong",33,IF(K962="weak",0,16.5))</f>
        <v>0</v>
      </c>
      <c r="Q962" s="8">
        <f t="shared" si="144"/>
        <v>32</v>
      </c>
      <c r="R962" s="8">
        <f t="shared" si="145"/>
        <v>31.5</v>
      </c>
      <c r="S962" s="8">
        <f t="shared" si="146"/>
        <v>23</v>
      </c>
      <c r="T962" s="8">
        <f t="shared" si="147"/>
        <v>30</v>
      </c>
      <c r="U962" s="7">
        <f t="shared" si="148"/>
        <v>28.833333333333332</v>
      </c>
      <c r="V962" s="7">
        <f t="shared" si="149"/>
        <v>29.125</v>
      </c>
    </row>
    <row r="963" spans="1:22" ht="13.5" x14ac:dyDescent="0.25">
      <c r="A963" s="3">
        <f>RSI!A963</f>
        <v>43713</v>
      </c>
      <c r="B963" s="2">
        <f>RSI!B963</f>
        <v>2.2645</v>
      </c>
      <c r="C963" s="2">
        <f>RSI!I963</f>
        <v>65.724026164876818</v>
      </c>
      <c r="D963" s="2">
        <f>MACD!E963</f>
        <v>-5.7932353002883463E-2</v>
      </c>
      <c r="E963" s="2">
        <f>MACD!F963</f>
        <v>-5.138097105724785E-2</v>
      </c>
      <c r="F963" s="2">
        <f>'Moving Avg'!D963</f>
        <v>2.2445399999999998</v>
      </c>
      <c r="G963" s="2">
        <f>'Moving Avg'!F963</f>
        <v>2.1626649999999996</v>
      </c>
      <c r="H963" s="2">
        <f>'Moving Avg'!G963</f>
        <v>2.0315680000000005</v>
      </c>
      <c r="I963" s="2">
        <f>'Moving Avg'!H963</f>
        <v>1.7916820000000024</v>
      </c>
      <c r="J963" s="5" t="str">
        <f>OBV!F963</f>
        <v>BEARISH</v>
      </c>
      <c r="K963" s="5" t="str">
        <f>OBV!G963</f>
        <v>WEAK</v>
      </c>
      <c r="L963" s="5" t="str">
        <f>OBV!H963</f>
        <v>BEARISH DIVERGENCE</v>
      </c>
      <c r="M963" s="7">
        <f t="shared" si="150"/>
        <v>25</v>
      </c>
      <c r="N963" s="7">
        <f t="shared" si="151"/>
        <v>45</v>
      </c>
      <c r="O963" s="7">
        <f t="shared" si="152"/>
        <v>50</v>
      </c>
      <c r="P963" s="7">
        <f t="shared" si="153"/>
        <v>0</v>
      </c>
      <c r="Q963" s="8">
        <f t="shared" ref="Q963:Q1026" si="154">0.35*M963+N963*0.35+O963*0.15+P963*0.15</f>
        <v>32</v>
      </c>
      <c r="R963" s="8">
        <f t="shared" ref="R963:R1026" si="155">M963*0.2+N963*0.2+O963*0.35+P963*0.25</f>
        <v>31.5</v>
      </c>
      <c r="S963" s="8">
        <f t="shared" ref="S963:S1026" si="156">M963*0.15+N963*0.15+O963*0.25+P963*0.45</f>
        <v>23</v>
      </c>
      <c r="T963" s="8">
        <f t="shared" ref="T963:T1026" si="157">0.25*SUM(M963:P963)</f>
        <v>30</v>
      </c>
      <c r="U963" s="7">
        <f t="shared" ref="U963:U1026" si="158">SUM(Q963:S963)/3</f>
        <v>28.833333333333332</v>
      </c>
      <c r="V963" s="7">
        <f t="shared" ref="V963:V1026" si="159">SUM(Q963:T963)/4</f>
        <v>29.125</v>
      </c>
    </row>
    <row r="964" spans="1:22" ht="13.5" x14ac:dyDescent="0.25">
      <c r="A964" s="3">
        <f>RSI!A964</f>
        <v>43714</v>
      </c>
      <c r="B964" s="2">
        <f>RSI!B964</f>
        <v>2.2645</v>
      </c>
      <c r="C964" s="2">
        <f>RSI!I964</f>
        <v>65.724026164876818</v>
      </c>
      <c r="D964" s="2">
        <f>MACD!E964</f>
        <v>-6.4613426161893361E-2</v>
      </c>
      <c r="E964" s="2">
        <f>MACD!F964</f>
        <v>-5.4027462078176956E-2</v>
      </c>
      <c r="F964" s="2">
        <f>'Moving Avg'!D964</f>
        <v>2.2530799999999997</v>
      </c>
      <c r="G964" s="2">
        <f>'Moving Avg'!F964</f>
        <v>2.1733449999999994</v>
      </c>
      <c r="H964" s="2">
        <f>'Moving Avg'!G964</f>
        <v>2.0397560000000006</v>
      </c>
      <c r="I964" s="2">
        <f>'Moving Avg'!H964</f>
        <v>1.7952805000000023</v>
      </c>
      <c r="J964" s="5" t="str">
        <f>OBV!F964</f>
        <v>BULLISH</v>
      </c>
      <c r="K964" s="5" t="str">
        <f>OBV!G964</f>
        <v>NEUTRAL</v>
      </c>
      <c r="L964" s="5" t="str">
        <f>OBV!H964</f>
        <v>CONFIRMED BULLISH</v>
      </c>
      <c r="M964" s="7">
        <f t="shared" si="150"/>
        <v>25</v>
      </c>
      <c r="N964" s="7">
        <f t="shared" si="151"/>
        <v>45</v>
      </c>
      <c r="O964" s="7">
        <f t="shared" si="152"/>
        <v>50</v>
      </c>
      <c r="P964" s="7">
        <f t="shared" si="153"/>
        <v>83.5</v>
      </c>
      <c r="Q964" s="8">
        <f t="shared" si="154"/>
        <v>44.524999999999999</v>
      </c>
      <c r="R964" s="8">
        <f t="shared" si="155"/>
        <v>52.375</v>
      </c>
      <c r="S964" s="8">
        <f t="shared" si="156"/>
        <v>60.575000000000003</v>
      </c>
      <c r="T964" s="8">
        <f t="shared" si="157"/>
        <v>50.875</v>
      </c>
      <c r="U964" s="7">
        <f t="shared" si="158"/>
        <v>52.491666666666674</v>
      </c>
      <c r="V964" s="7">
        <f t="shared" si="159"/>
        <v>52.087500000000006</v>
      </c>
    </row>
    <row r="965" spans="1:22" ht="13.5" x14ac:dyDescent="0.25">
      <c r="A965" s="3">
        <f>RSI!A965</f>
        <v>43717</v>
      </c>
      <c r="B965" s="2">
        <f>RSI!B965</f>
        <v>2.2431000000000001</v>
      </c>
      <c r="C965" s="2">
        <f>RSI!I965</f>
        <v>62.115032997123279</v>
      </c>
      <c r="D965" s="2">
        <f>MACD!E965</f>
        <v>-6.06238005609816E-2</v>
      </c>
      <c r="E965" s="2">
        <f>MACD!F965</f>
        <v>-5.5346729774737889E-2</v>
      </c>
      <c r="F965" s="2">
        <f>'Moving Avg'!D965</f>
        <v>2.2473800000000002</v>
      </c>
      <c r="G965" s="2">
        <f>'Moving Avg'!F965</f>
        <v>2.1829549999999998</v>
      </c>
      <c r="H965" s="2">
        <f>'Moving Avg'!G965</f>
        <v>2.0475160000000003</v>
      </c>
      <c r="I965" s="2">
        <f>'Moving Avg'!H965</f>
        <v>1.7987720000000027</v>
      </c>
      <c r="J965" s="5" t="str">
        <f>OBV!F965</f>
        <v>BEARISH</v>
      </c>
      <c r="K965" s="5" t="str">
        <f>OBV!G965</f>
        <v>NEUTRAL</v>
      </c>
      <c r="L965" s="5" t="str">
        <f>OBV!H965</f>
        <v>CONFIRMED BEARISH</v>
      </c>
      <c r="M965" s="7">
        <f t="shared" si="150"/>
        <v>25</v>
      </c>
      <c r="N965" s="7">
        <f t="shared" si="151"/>
        <v>45</v>
      </c>
      <c r="O965" s="7">
        <f t="shared" si="152"/>
        <v>50</v>
      </c>
      <c r="P965" s="7">
        <f t="shared" si="153"/>
        <v>16.5</v>
      </c>
      <c r="Q965" s="8">
        <f t="shared" si="154"/>
        <v>34.475000000000001</v>
      </c>
      <c r="R965" s="8">
        <f t="shared" si="155"/>
        <v>35.625</v>
      </c>
      <c r="S965" s="8">
        <f t="shared" si="156"/>
        <v>30.425000000000001</v>
      </c>
      <c r="T965" s="8">
        <f t="shared" si="157"/>
        <v>34.125</v>
      </c>
      <c r="U965" s="7">
        <f t="shared" si="158"/>
        <v>33.508333333333333</v>
      </c>
      <c r="V965" s="7">
        <f t="shared" si="159"/>
        <v>33.662499999999994</v>
      </c>
    </row>
    <row r="966" spans="1:22" ht="13.5" x14ac:dyDescent="0.25">
      <c r="A966" s="3">
        <f>RSI!A966</f>
        <v>43718</v>
      </c>
      <c r="B966" s="2">
        <f>RSI!B966</f>
        <v>2.1861999999999999</v>
      </c>
      <c r="C966" s="2">
        <f>RSI!I966</f>
        <v>53.675453659797519</v>
      </c>
      <c r="D966" s="2">
        <f>MACD!E966</f>
        <v>-3.6042483630797761E-2</v>
      </c>
      <c r="E966" s="2">
        <f>MACD!F966</f>
        <v>-5.1485880545949866E-2</v>
      </c>
      <c r="F966" s="2">
        <f>'Moving Avg'!D966</f>
        <v>2.2345799999999998</v>
      </c>
      <c r="G966" s="2">
        <f>'Moving Avg'!F966</f>
        <v>2.1879399999999998</v>
      </c>
      <c r="H966" s="2">
        <f>'Moving Avg'!G966</f>
        <v>2.0541380000000005</v>
      </c>
      <c r="I966" s="2">
        <f>'Moving Avg'!H966</f>
        <v>1.8019790000000027</v>
      </c>
      <c r="J966" s="5" t="str">
        <f>OBV!F966</f>
        <v>BULLISH</v>
      </c>
      <c r="K966" s="5" t="str">
        <f>OBV!G966</f>
        <v>NEUTRAL</v>
      </c>
      <c r="L966" s="5" t="str">
        <f>OBV!H966</f>
        <v>BULLISH DIVERGENCE</v>
      </c>
      <c r="M966" s="7">
        <f t="shared" si="150"/>
        <v>25</v>
      </c>
      <c r="N966" s="7">
        <f t="shared" si="151"/>
        <v>0</v>
      </c>
      <c r="O966" s="7">
        <f t="shared" si="152"/>
        <v>50</v>
      </c>
      <c r="P966" s="7">
        <f t="shared" si="153"/>
        <v>66.5</v>
      </c>
      <c r="Q966" s="8">
        <f t="shared" si="154"/>
        <v>26.225000000000001</v>
      </c>
      <c r="R966" s="8">
        <f t="shared" si="155"/>
        <v>39.125</v>
      </c>
      <c r="S966" s="8">
        <f t="shared" si="156"/>
        <v>46.174999999999997</v>
      </c>
      <c r="T966" s="8">
        <f t="shared" si="157"/>
        <v>35.375</v>
      </c>
      <c r="U966" s="7">
        <f t="shared" si="158"/>
        <v>37.174999999999997</v>
      </c>
      <c r="V966" s="7">
        <f t="shared" si="159"/>
        <v>36.724999999999994</v>
      </c>
    </row>
    <row r="967" spans="1:22" ht="13.5" x14ac:dyDescent="0.25">
      <c r="A967" s="3">
        <f>RSI!A967</f>
        <v>43719</v>
      </c>
      <c r="B967" s="2">
        <f>RSI!B967</f>
        <v>2.1932999999999998</v>
      </c>
      <c r="C967" s="2">
        <f>RSI!I967</f>
        <v>54.506084707343248</v>
      </c>
      <c r="D967" s="2">
        <f>MACD!E967</f>
        <v>-9.3563523193340714E-3</v>
      </c>
      <c r="E967" s="2">
        <f>MACD!F967</f>
        <v>-4.3059974900626713E-2</v>
      </c>
      <c r="F967" s="2">
        <f>'Moving Avg'!D967</f>
        <v>2.2303199999999999</v>
      </c>
      <c r="G967" s="2">
        <f>'Moving Avg'!F967</f>
        <v>2.1932799999999997</v>
      </c>
      <c r="H967" s="2">
        <f>'Moving Avg'!G967</f>
        <v>2.0609020000000005</v>
      </c>
      <c r="I967" s="2">
        <f>'Moving Avg'!H967</f>
        <v>1.8052890000000028</v>
      </c>
      <c r="J967" s="5" t="str">
        <f>OBV!F967</f>
        <v>BULLISH</v>
      </c>
      <c r="K967" s="5" t="str">
        <f>OBV!G967</f>
        <v>NEUTRAL</v>
      </c>
      <c r="L967" s="5" t="str">
        <f>OBV!H967</f>
        <v>BULLISH DIVERGENCE</v>
      </c>
      <c r="M967" s="7">
        <f t="shared" si="150"/>
        <v>25</v>
      </c>
      <c r="N967" s="7">
        <f t="shared" si="151"/>
        <v>0</v>
      </c>
      <c r="O967" s="7">
        <f t="shared" si="152"/>
        <v>50</v>
      </c>
      <c r="P967" s="7">
        <f t="shared" si="153"/>
        <v>66.5</v>
      </c>
      <c r="Q967" s="8">
        <f t="shared" si="154"/>
        <v>26.225000000000001</v>
      </c>
      <c r="R967" s="8">
        <f t="shared" si="155"/>
        <v>39.125</v>
      </c>
      <c r="S967" s="8">
        <f t="shared" si="156"/>
        <v>46.174999999999997</v>
      </c>
      <c r="T967" s="8">
        <f t="shared" si="157"/>
        <v>35.375</v>
      </c>
      <c r="U967" s="7">
        <f t="shared" si="158"/>
        <v>37.174999999999997</v>
      </c>
      <c r="V967" s="7">
        <f t="shared" si="159"/>
        <v>36.724999999999994</v>
      </c>
    </row>
    <row r="968" spans="1:22" ht="13.5" x14ac:dyDescent="0.25">
      <c r="A968" s="3">
        <f>RSI!A968</f>
        <v>43720</v>
      </c>
      <c r="B968" s="2">
        <f>RSI!B968</f>
        <v>2.1932999999999998</v>
      </c>
      <c r="C968" s="2">
        <f>RSI!I968</f>
        <v>54.506084707343248</v>
      </c>
      <c r="D968" s="2">
        <f>MACD!E968</f>
        <v>4.2832816405806717E-3</v>
      </c>
      <c r="E968" s="2">
        <f>MACD!F968</f>
        <v>-3.3591323592385237E-2</v>
      </c>
      <c r="F968" s="2">
        <f>'Moving Avg'!D968</f>
        <v>2.2160800000000003</v>
      </c>
      <c r="G968" s="2">
        <f>'Moving Avg'!F968</f>
        <v>2.19862</v>
      </c>
      <c r="H968" s="2">
        <f>'Moving Avg'!G968</f>
        <v>2.0669920000000004</v>
      </c>
      <c r="I968" s="2">
        <f>'Moving Avg'!H968</f>
        <v>1.8085990000000027</v>
      </c>
      <c r="J968" s="5" t="str">
        <f>OBV!F968</f>
        <v>BULLISH</v>
      </c>
      <c r="K968" s="5" t="str">
        <f>OBV!G968</f>
        <v>NEUTRAL</v>
      </c>
      <c r="L968" s="5" t="str">
        <f>OBV!H968</f>
        <v>BULLISH DIVERGENCE</v>
      </c>
      <c r="M968" s="7">
        <f t="shared" si="150"/>
        <v>25</v>
      </c>
      <c r="N968" s="7">
        <f t="shared" si="151"/>
        <v>0</v>
      </c>
      <c r="O968" s="7">
        <f t="shared" si="152"/>
        <v>50</v>
      </c>
      <c r="P968" s="7">
        <f t="shared" si="153"/>
        <v>66.5</v>
      </c>
      <c r="Q968" s="8">
        <f t="shared" si="154"/>
        <v>26.225000000000001</v>
      </c>
      <c r="R968" s="8">
        <f t="shared" si="155"/>
        <v>39.125</v>
      </c>
      <c r="S968" s="8">
        <f t="shared" si="156"/>
        <v>46.174999999999997</v>
      </c>
      <c r="T968" s="8">
        <f t="shared" si="157"/>
        <v>35.375</v>
      </c>
      <c r="U968" s="7">
        <f t="shared" si="158"/>
        <v>37.174999999999997</v>
      </c>
      <c r="V968" s="7">
        <f t="shared" si="159"/>
        <v>36.724999999999994</v>
      </c>
    </row>
    <row r="969" spans="1:22" ht="13.5" x14ac:dyDescent="0.25">
      <c r="A969" s="3">
        <f>RSI!A969</f>
        <v>43721</v>
      </c>
      <c r="B969" s="2">
        <f>RSI!B969</f>
        <v>2.1861999999999999</v>
      </c>
      <c r="C969" s="2">
        <f>RSI!I969</f>
        <v>53.395702092585509</v>
      </c>
      <c r="D969" s="2">
        <f>MACD!E969</f>
        <v>1.0700279396745671E-2</v>
      </c>
      <c r="E969" s="2">
        <f>MACD!F969</f>
        <v>-2.4733002994559057E-2</v>
      </c>
      <c r="F969" s="2">
        <f>'Moving Avg'!D969</f>
        <v>2.2004199999999998</v>
      </c>
      <c r="G969" s="2">
        <f>'Moving Avg'!F969</f>
        <v>2.203605</v>
      </c>
      <c r="H969" s="2">
        <f>'Moving Avg'!G969</f>
        <v>2.0729400000000004</v>
      </c>
      <c r="I969" s="2">
        <f>'Moving Avg'!H969</f>
        <v>1.8119410000000025</v>
      </c>
      <c r="J969" s="5" t="str">
        <f>OBV!F969</f>
        <v>BULLISH</v>
      </c>
      <c r="K969" s="5" t="str">
        <f>OBV!G969</f>
        <v>NEUTRAL</v>
      </c>
      <c r="L969" s="5" t="str">
        <f>OBV!H969</f>
        <v>BULLISH DIVERGENCE</v>
      </c>
      <c r="M969" s="7">
        <f t="shared" si="150"/>
        <v>25</v>
      </c>
      <c r="N969" s="7">
        <f t="shared" si="151"/>
        <v>0</v>
      </c>
      <c r="O969" s="7">
        <f t="shared" si="152"/>
        <v>50</v>
      </c>
      <c r="P969" s="7">
        <f t="shared" si="153"/>
        <v>66.5</v>
      </c>
      <c r="Q969" s="8">
        <f t="shared" si="154"/>
        <v>26.225000000000001</v>
      </c>
      <c r="R969" s="8">
        <f t="shared" si="155"/>
        <v>39.125</v>
      </c>
      <c r="S969" s="8">
        <f t="shared" si="156"/>
        <v>46.174999999999997</v>
      </c>
      <c r="T969" s="8">
        <f t="shared" si="157"/>
        <v>35.375</v>
      </c>
      <c r="U969" s="7">
        <f t="shared" si="158"/>
        <v>37.174999999999997</v>
      </c>
      <c r="V969" s="7">
        <f t="shared" si="159"/>
        <v>36.724999999999994</v>
      </c>
    </row>
    <row r="970" spans="1:22" ht="13.5" x14ac:dyDescent="0.25">
      <c r="A970" s="3">
        <f>RSI!A970</f>
        <v>43724</v>
      </c>
      <c r="B970" s="2">
        <f>RSI!B970</f>
        <v>2.1861999999999999</v>
      </c>
      <c r="C970" s="2">
        <f>RSI!I970</f>
        <v>53.395702092585509</v>
      </c>
      <c r="D970" s="2">
        <f>MACD!E970</f>
        <v>2.3673137702610703E-2</v>
      </c>
      <c r="E970" s="2">
        <f>MACD!F970</f>
        <v>-1.5051774855125105E-2</v>
      </c>
      <c r="F970" s="2">
        <f>'Moving Avg'!D970</f>
        <v>2.1890399999999999</v>
      </c>
      <c r="G970" s="2">
        <f>'Moving Avg'!F970</f>
        <v>2.2078799999999998</v>
      </c>
      <c r="H970" s="2">
        <f>'Moving Avg'!G970</f>
        <v>2.0790220000000006</v>
      </c>
      <c r="I970" s="2">
        <f>'Moving Avg'!H970</f>
        <v>1.8152830000000026</v>
      </c>
      <c r="J970" s="5" t="str">
        <f>OBV!F970</f>
        <v>BULLISH</v>
      </c>
      <c r="K970" s="5" t="str">
        <f>OBV!G970</f>
        <v>NEUTRAL</v>
      </c>
      <c r="L970" s="5" t="str">
        <f>OBV!H970</f>
        <v>BULLISH DIVERGENCE</v>
      </c>
      <c r="M970" s="7">
        <f t="shared" si="150"/>
        <v>25</v>
      </c>
      <c r="N970" s="7">
        <f t="shared" si="151"/>
        <v>0</v>
      </c>
      <c r="O970" s="7">
        <f t="shared" si="152"/>
        <v>50</v>
      </c>
      <c r="P970" s="7">
        <f t="shared" si="153"/>
        <v>66.5</v>
      </c>
      <c r="Q970" s="8">
        <f t="shared" si="154"/>
        <v>26.225000000000001</v>
      </c>
      <c r="R970" s="8">
        <f t="shared" si="155"/>
        <v>39.125</v>
      </c>
      <c r="S970" s="8">
        <f t="shared" si="156"/>
        <v>46.174999999999997</v>
      </c>
      <c r="T970" s="8">
        <f t="shared" si="157"/>
        <v>35.375</v>
      </c>
      <c r="U970" s="7">
        <f t="shared" si="158"/>
        <v>37.174999999999997</v>
      </c>
      <c r="V970" s="7">
        <f t="shared" si="159"/>
        <v>36.724999999999994</v>
      </c>
    </row>
    <row r="971" spans="1:22" ht="13.5" x14ac:dyDescent="0.25">
      <c r="A971" s="3">
        <f>RSI!A971</f>
        <v>43725</v>
      </c>
      <c r="B971" s="2">
        <f>RSI!B971</f>
        <v>2.1718999999999999</v>
      </c>
      <c r="C971" s="2">
        <f>RSI!I971</f>
        <v>50.970256477602298</v>
      </c>
      <c r="D971" s="2">
        <f>MACD!E971</f>
        <v>3.2307449620851081E-2</v>
      </c>
      <c r="E971" s="2">
        <f>MACD!F971</f>
        <v>-5.5799299599298673E-3</v>
      </c>
      <c r="F971" s="2">
        <f>'Moving Avg'!D971</f>
        <v>2.1861799999999993</v>
      </c>
      <c r="G971" s="2">
        <f>'Moving Avg'!F971</f>
        <v>2.2110849999999997</v>
      </c>
      <c r="H971" s="2">
        <f>'Moving Avg'!G971</f>
        <v>2.0842800000000001</v>
      </c>
      <c r="I971" s="2">
        <f>'Moving Avg'!H971</f>
        <v>1.8187220000000024</v>
      </c>
      <c r="J971" s="5" t="str">
        <f>OBV!F971</f>
        <v>BEARISH</v>
      </c>
      <c r="K971" s="5" t="str">
        <f>OBV!G971</f>
        <v>NEUTRAL</v>
      </c>
      <c r="L971" s="5" t="str">
        <f>OBV!H971</f>
        <v>CONFIRMED BEARISH</v>
      </c>
      <c r="M971" s="7">
        <f t="shared" si="150"/>
        <v>25</v>
      </c>
      <c r="N971" s="7">
        <f t="shared" si="151"/>
        <v>0</v>
      </c>
      <c r="O971" s="7">
        <f t="shared" si="152"/>
        <v>50</v>
      </c>
      <c r="P971" s="7">
        <f t="shared" si="153"/>
        <v>16.5</v>
      </c>
      <c r="Q971" s="8">
        <f t="shared" si="154"/>
        <v>18.725000000000001</v>
      </c>
      <c r="R971" s="8">
        <f t="shared" si="155"/>
        <v>26.625</v>
      </c>
      <c r="S971" s="8">
        <f t="shared" si="156"/>
        <v>23.675000000000001</v>
      </c>
      <c r="T971" s="8">
        <f t="shared" si="157"/>
        <v>22.875</v>
      </c>
      <c r="U971" s="7">
        <f t="shared" si="158"/>
        <v>23.008333333333336</v>
      </c>
      <c r="V971" s="7">
        <f t="shared" si="159"/>
        <v>22.975000000000001</v>
      </c>
    </row>
    <row r="972" spans="1:22" ht="13.5" x14ac:dyDescent="0.25">
      <c r="A972" s="3">
        <f>RSI!A972</f>
        <v>43726</v>
      </c>
      <c r="B972" s="2">
        <f>RSI!B972</f>
        <v>2.1789999999999998</v>
      </c>
      <c r="C972" s="2">
        <f>RSI!I972</f>
        <v>52.132854980958591</v>
      </c>
      <c r="D972" s="2">
        <f>MACD!E972</f>
        <v>3.359350654117188E-2</v>
      </c>
      <c r="E972" s="2">
        <f>MACD!F972</f>
        <v>2.254757340290482E-3</v>
      </c>
      <c r="F972" s="2">
        <f>'Moving Avg'!D972</f>
        <v>2.1833200000000001</v>
      </c>
      <c r="G972" s="2">
        <f>'Moving Avg'!F972</f>
        <v>2.2132200000000002</v>
      </c>
      <c r="H972" s="2">
        <f>'Moving Avg'!G972</f>
        <v>2.08968</v>
      </c>
      <c r="I972" s="2">
        <f>'Moving Avg'!H972</f>
        <v>1.8221965000000022</v>
      </c>
      <c r="J972" s="5" t="str">
        <f>OBV!F972</f>
        <v>BEARISH</v>
      </c>
      <c r="K972" s="5" t="str">
        <f>OBV!G972</f>
        <v>NEUTRAL</v>
      </c>
      <c r="L972" s="5" t="str">
        <f>OBV!H972</f>
        <v>CONFIRMED BEARISH</v>
      </c>
      <c r="M972" s="7">
        <f t="shared" si="150"/>
        <v>25</v>
      </c>
      <c r="N972" s="7">
        <f t="shared" si="151"/>
        <v>0</v>
      </c>
      <c r="O972" s="7">
        <f t="shared" si="152"/>
        <v>50</v>
      </c>
      <c r="P972" s="7">
        <f t="shared" si="153"/>
        <v>16.5</v>
      </c>
      <c r="Q972" s="8">
        <f t="shared" si="154"/>
        <v>18.725000000000001</v>
      </c>
      <c r="R972" s="8">
        <f t="shared" si="155"/>
        <v>26.625</v>
      </c>
      <c r="S972" s="8">
        <f t="shared" si="156"/>
        <v>23.675000000000001</v>
      </c>
      <c r="T972" s="8">
        <f t="shared" si="157"/>
        <v>22.875</v>
      </c>
      <c r="U972" s="7">
        <f t="shared" si="158"/>
        <v>23.008333333333336</v>
      </c>
      <c r="V972" s="7">
        <f t="shared" si="159"/>
        <v>22.975000000000001</v>
      </c>
    </row>
    <row r="973" spans="1:22" ht="13.5" x14ac:dyDescent="0.25">
      <c r="A973" s="3">
        <f>RSI!A973</f>
        <v>43727</v>
      </c>
      <c r="B973" s="2">
        <f>RSI!B973</f>
        <v>2.1648000000000001</v>
      </c>
      <c r="C973" s="2">
        <f>RSI!I973</f>
        <v>49.599688314781872</v>
      </c>
      <c r="D973" s="2">
        <f>MACD!E973</f>
        <v>4.3352741945512641E-2</v>
      </c>
      <c r="E973" s="2">
        <f>MACD!F973</f>
        <v>1.0474354261334914E-2</v>
      </c>
      <c r="F973" s="2">
        <f>'Moving Avg'!D973</f>
        <v>2.1776200000000001</v>
      </c>
      <c r="G973" s="2">
        <f>'Moving Avg'!F973</f>
        <v>2.214645</v>
      </c>
      <c r="H973" s="2">
        <f>'Moving Avg'!G973</f>
        <v>2.0949300000000002</v>
      </c>
      <c r="I973" s="2">
        <f>'Moving Avg'!H973</f>
        <v>1.8256000000000026</v>
      </c>
      <c r="J973" s="5" t="str">
        <f>OBV!F973</f>
        <v>BEARISH</v>
      </c>
      <c r="K973" s="5" t="str">
        <f>OBV!G973</f>
        <v>NEUTRAL</v>
      </c>
      <c r="L973" s="5" t="str">
        <f>OBV!H973</f>
        <v>CONFIRMED BEARISH</v>
      </c>
      <c r="M973" s="7">
        <f t="shared" si="150"/>
        <v>25</v>
      </c>
      <c r="N973" s="7">
        <f t="shared" si="151"/>
        <v>0</v>
      </c>
      <c r="O973" s="7">
        <f t="shared" si="152"/>
        <v>50</v>
      </c>
      <c r="P973" s="7">
        <f t="shared" si="153"/>
        <v>16.5</v>
      </c>
      <c r="Q973" s="8">
        <f t="shared" si="154"/>
        <v>18.725000000000001</v>
      </c>
      <c r="R973" s="8">
        <f t="shared" si="155"/>
        <v>26.625</v>
      </c>
      <c r="S973" s="8">
        <f t="shared" si="156"/>
        <v>23.675000000000001</v>
      </c>
      <c r="T973" s="8">
        <f t="shared" si="157"/>
        <v>22.875</v>
      </c>
      <c r="U973" s="7">
        <f t="shared" si="158"/>
        <v>23.008333333333336</v>
      </c>
      <c r="V973" s="7">
        <f t="shared" si="159"/>
        <v>22.975000000000001</v>
      </c>
    </row>
    <row r="974" spans="1:22" ht="13.5" x14ac:dyDescent="0.25">
      <c r="A974" s="3">
        <f>RSI!A974</f>
        <v>43728</v>
      </c>
      <c r="B974" s="2">
        <f>RSI!B974</f>
        <v>2.1648000000000001</v>
      </c>
      <c r="C974" s="2">
        <f>RSI!I974</f>
        <v>49.599688314781872</v>
      </c>
      <c r="D974" s="2">
        <f>MACD!E974</f>
        <v>5.1641000544976556E-2</v>
      </c>
      <c r="E974" s="2">
        <f>MACD!F974</f>
        <v>1.8707683518063241E-2</v>
      </c>
      <c r="F974" s="2">
        <f>'Moving Avg'!D974</f>
        <v>2.17334</v>
      </c>
      <c r="G974" s="2">
        <f>'Moving Avg'!F974</f>
        <v>2.2178499999999999</v>
      </c>
      <c r="H974" s="2">
        <f>'Moving Avg'!G974</f>
        <v>2.1001799999999999</v>
      </c>
      <c r="I974" s="2">
        <f>'Moving Avg'!H974</f>
        <v>1.8290035000000027</v>
      </c>
      <c r="J974" s="5" t="str">
        <f>OBV!F974</f>
        <v>BEARISH</v>
      </c>
      <c r="K974" s="5" t="str">
        <f>OBV!G974</f>
        <v>NEUTRAL</v>
      </c>
      <c r="L974" s="5" t="str">
        <f>OBV!H974</f>
        <v>CONFIRMED BEARISH</v>
      </c>
      <c r="M974" s="7">
        <f t="shared" si="150"/>
        <v>25</v>
      </c>
      <c r="N974" s="7">
        <f t="shared" si="151"/>
        <v>0</v>
      </c>
      <c r="O974" s="7">
        <f t="shared" si="152"/>
        <v>50</v>
      </c>
      <c r="P974" s="7">
        <f t="shared" si="153"/>
        <v>16.5</v>
      </c>
      <c r="Q974" s="8">
        <f t="shared" si="154"/>
        <v>18.725000000000001</v>
      </c>
      <c r="R974" s="8">
        <f t="shared" si="155"/>
        <v>26.625</v>
      </c>
      <c r="S974" s="8">
        <f t="shared" si="156"/>
        <v>23.675000000000001</v>
      </c>
      <c r="T974" s="8">
        <f t="shared" si="157"/>
        <v>22.875</v>
      </c>
      <c r="U974" s="7">
        <f t="shared" si="158"/>
        <v>23.008333333333336</v>
      </c>
      <c r="V974" s="7">
        <f t="shared" si="159"/>
        <v>22.975000000000001</v>
      </c>
    </row>
    <row r="975" spans="1:22" ht="13.5" x14ac:dyDescent="0.25">
      <c r="A975" s="3">
        <f>RSI!A975</f>
        <v>43731</v>
      </c>
      <c r="B975" s="2">
        <f>RSI!B975</f>
        <v>2.1648000000000001</v>
      </c>
      <c r="C975" s="2">
        <f>RSI!I975</f>
        <v>49.599688314781872</v>
      </c>
      <c r="D975" s="2">
        <f>MACD!E975</f>
        <v>5.5390023658004051E-2</v>
      </c>
      <c r="E975" s="2">
        <f>MACD!F975</f>
        <v>2.6044151546051404E-2</v>
      </c>
      <c r="F975" s="2">
        <f>'Moving Avg'!D975</f>
        <v>2.1690599999999995</v>
      </c>
      <c r="G975" s="2">
        <f>'Moving Avg'!F975</f>
        <v>2.2182049999999998</v>
      </c>
      <c r="H975" s="2">
        <f>'Moving Avg'!G975</f>
        <v>2.1052960000000001</v>
      </c>
      <c r="I975" s="2">
        <f>'Moving Avg'!H975</f>
        <v>1.8322385000000023</v>
      </c>
      <c r="J975" s="5" t="str">
        <f>OBV!F975</f>
        <v>BEARISH</v>
      </c>
      <c r="K975" s="5" t="str">
        <f>OBV!G975</f>
        <v>NEUTRAL</v>
      </c>
      <c r="L975" s="5" t="str">
        <f>OBV!H975</f>
        <v>CONFIRMED BEARISH</v>
      </c>
      <c r="M975" s="7">
        <f t="shared" si="150"/>
        <v>25</v>
      </c>
      <c r="N975" s="7">
        <f t="shared" si="151"/>
        <v>0</v>
      </c>
      <c r="O975" s="7">
        <f t="shared" si="152"/>
        <v>50</v>
      </c>
      <c r="P975" s="7">
        <f t="shared" si="153"/>
        <v>16.5</v>
      </c>
      <c r="Q975" s="8">
        <f t="shared" si="154"/>
        <v>18.725000000000001</v>
      </c>
      <c r="R975" s="8">
        <f t="shared" si="155"/>
        <v>26.625</v>
      </c>
      <c r="S975" s="8">
        <f t="shared" si="156"/>
        <v>23.675000000000001</v>
      </c>
      <c r="T975" s="8">
        <f t="shared" si="157"/>
        <v>22.875</v>
      </c>
      <c r="U975" s="7">
        <f t="shared" si="158"/>
        <v>23.008333333333336</v>
      </c>
      <c r="V975" s="7">
        <f t="shared" si="159"/>
        <v>22.975000000000001</v>
      </c>
    </row>
    <row r="976" spans="1:22" ht="13.5" x14ac:dyDescent="0.25">
      <c r="A976" s="3">
        <f>RSI!A976</f>
        <v>43732</v>
      </c>
      <c r="B976" s="2">
        <f>RSI!B976</f>
        <v>2.1577000000000002</v>
      </c>
      <c r="C976" s="2">
        <f>RSI!I976</f>
        <v>48.138948360225818</v>
      </c>
      <c r="D976" s="2">
        <f>MACD!E976</f>
        <v>5.0360454602307314E-2</v>
      </c>
      <c r="E976" s="2">
        <f>MACD!F976</f>
        <v>3.0907412157302586E-2</v>
      </c>
      <c r="F976" s="2">
        <f>'Moving Avg'!D976</f>
        <v>2.16622</v>
      </c>
      <c r="G976" s="2">
        <f>'Moving Avg'!F976</f>
        <v>2.21251</v>
      </c>
      <c r="H976" s="2">
        <f>'Moving Avg'!G976</f>
        <v>2.110538</v>
      </c>
      <c r="I976" s="2">
        <f>'Moving Avg'!H976</f>
        <v>1.8354380000000021</v>
      </c>
      <c r="J976" s="5" t="str">
        <f>OBV!F976</f>
        <v>BEARISH</v>
      </c>
      <c r="K976" s="5" t="str">
        <f>OBV!G976</f>
        <v>NEUTRAL</v>
      </c>
      <c r="L976" s="5" t="str">
        <f>OBV!H976</f>
        <v>CONFIRMED BEARISH</v>
      </c>
      <c r="M976" s="7">
        <f t="shared" si="150"/>
        <v>25</v>
      </c>
      <c r="N976" s="7">
        <f t="shared" si="151"/>
        <v>0</v>
      </c>
      <c r="O976" s="7">
        <f t="shared" si="152"/>
        <v>50</v>
      </c>
      <c r="P976" s="7">
        <f t="shared" si="153"/>
        <v>16.5</v>
      </c>
      <c r="Q976" s="8">
        <f t="shared" si="154"/>
        <v>18.725000000000001</v>
      </c>
      <c r="R976" s="8">
        <f t="shared" si="155"/>
        <v>26.625</v>
      </c>
      <c r="S976" s="8">
        <f t="shared" si="156"/>
        <v>23.675000000000001</v>
      </c>
      <c r="T976" s="8">
        <f t="shared" si="157"/>
        <v>22.875</v>
      </c>
      <c r="U976" s="7">
        <f t="shared" si="158"/>
        <v>23.008333333333336</v>
      </c>
      <c r="V976" s="7">
        <f t="shared" si="159"/>
        <v>22.975000000000001</v>
      </c>
    </row>
    <row r="977" spans="1:22" ht="13.5" x14ac:dyDescent="0.25">
      <c r="A977" s="3">
        <f>RSI!A977</f>
        <v>43733</v>
      </c>
      <c r="B977" s="2">
        <f>RSI!B977</f>
        <v>2.1505000000000001</v>
      </c>
      <c r="C977" s="2">
        <f>RSI!I977</f>
        <v>46.638913953076262</v>
      </c>
      <c r="D977" s="2">
        <f>MACD!E977</f>
        <v>4.7796428081720688E-2</v>
      </c>
      <c r="E977" s="2">
        <f>MACD!F977</f>
        <v>3.4285215342186211E-2</v>
      </c>
      <c r="F977" s="2">
        <f>'Moving Avg'!D977</f>
        <v>2.1605200000000004</v>
      </c>
      <c r="G977" s="2">
        <f>'Moving Avg'!F977</f>
        <v>2.2043200000000001</v>
      </c>
      <c r="H977" s="2">
        <f>'Moving Avg'!G977</f>
        <v>2.1150979999999997</v>
      </c>
      <c r="I977" s="2">
        <f>'Moving Avg'!H977</f>
        <v>1.8387025000000023</v>
      </c>
      <c r="J977" s="5" t="str">
        <f>OBV!F977</f>
        <v>BEARISH</v>
      </c>
      <c r="K977" s="5" t="str">
        <f>OBV!G977</f>
        <v>NEUTRAL</v>
      </c>
      <c r="L977" s="5" t="str">
        <f>OBV!H977</f>
        <v>CONFIRMED BEARISH</v>
      </c>
      <c r="M977" s="7">
        <f t="shared" si="150"/>
        <v>25</v>
      </c>
      <c r="N977" s="7">
        <f t="shared" si="151"/>
        <v>0</v>
      </c>
      <c r="O977" s="7">
        <f t="shared" si="152"/>
        <v>50</v>
      </c>
      <c r="P977" s="7">
        <f t="shared" si="153"/>
        <v>16.5</v>
      </c>
      <c r="Q977" s="8">
        <f t="shared" si="154"/>
        <v>18.725000000000001</v>
      </c>
      <c r="R977" s="8">
        <f t="shared" si="155"/>
        <v>26.625</v>
      </c>
      <c r="S977" s="8">
        <f t="shared" si="156"/>
        <v>23.675000000000001</v>
      </c>
      <c r="T977" s="8">
        <f t="shared" si="157"/>
        <v>22.875</v>
      </c>
      <c r="U977" s="7">
        <f t="shared" si="158"/>
        <v>23.008333333333336</v>
      </c>
      <c r="V977" s="7">
        <f t="shared" si="159"/>
        <v>22.975000000000001</v>
      </c>
    </row>
    <row r="978" spans="1:22" ht="13.5" x14ac:dyDescent="0.25">
      <c r="A978" s="3">
        <f>RSI!A978</f>
        <v>43734</v>
      </c>
      <c r="B978" s="2">
        <f>RSI!B978</f>
        <v>2.1362999999999999</v>
      </c>
      <c r="C978" s="2">
        <f>RSI!I978</f>
        <v>43.743825019023248</v>
      </c>
      <c r="D978" s="2">
        <f>MACD!E978</f>
        <v>4.6782487895144609E-2</v>
      </c>
      <c r="E978" s="2">
        <f>MACD!F978</f>
        <v>3.6784669852777889E-2</v>
      </c>
      <c r="F978" s="2">
        <f>'Moving Avg'!D978</f>
        <v>2.15482</v>
      </c>
      <c r="G978" s="2">
        <f>'Moving Avg'!F978</f>
        <v>2.1982650000000001</v>
      </c>
      <c r="H978" s="2">
        <f>'Moving Avg'!G978</f>
        <v>2.1193739999999996</v>
      </c>
      <c r="I978" s="2">
        <f>'Moving Avg'!H978</f>
        <v>1.8418960000000022</v>
      </c>
      <c r="J978" s="5" t="str">
        <f>OBV!F978</f>
        <v>BEARISH</v>
      </c>
      <c r="K978" s="5" t="str">
        <f>OBV!G978</f>
        <v>NEUTRAL</v>
      </c>
      <c r="L978" s="5" t="str">
        <f>OBV!H978</f>
        <v>CONFIRMED BEARISH</v>
      </c>
      <c r="M978" s="7">
        <f t="shared" si="150"/>
        <v>25</v>
      </c>
      <c r="N978" s="7">
        <f t="shared" si="151"/>
        <v>0</v>
      </c>
      <c r="O978" s="7">
        <f t="shared" si="152"/>
        <v>50</v>
      </c>
      <c r="P978" s="7">
        <f t="shared" si="153"/>
        <v>16.5</v>
      </c>
      <c r="Q978" s="8">
        <f t="shared" si="154"/>
        <v>18.725000000000001</v>
      </c>
      <c r="R978" s="8">
        <f t="shared" si="155"/>
        <v>26.625</v>
      </c>
      <c r="S978" s="8">
        <f t="shared" si="156"/>
        <v>23.675000000000001</v>
      </c>
      <c r="T978" s="8">
        <f t="shared" si="157"/>
        <v>22.875</v>
      </c>
      <c r="U978" s="7">
        <f t="shared" si="158"/>
        <v>23.008333333333336</v>
      </c>
      <c r="V978" s="7">
        <f t="shared" si="159"/>
        <v>22.975000000000001</v>
      </c>
    </row>
    <row r="979" spans="1:22" ht="13.5" x14ac:dyDescent="0.25">
      <c r="A979" s="3">
        <f>RSI!A979</f>
        <v>43735</v>
      </c>
      <c r="B979" s="2">
        <f>RSI!B979</f>
        <v>2.1362999999999999</v>
      </c>
      <c r="C979" s="2">
        <f>RSI!I979</f>
        <v>43.743825019023248</v>
      </c>
      <c r="D979" s="2">
        <f>MACD!E979</f>
        <v>4.5012221505147387E-2</v>
      </c>
      <c r="E979" s="2">
        <f>MACD!F979</f>
        <v>3.843018018325179E-2</v>
      </c>
      <c r="F979" s="2">
        <f>'Moving Avg'!D979</f>
        <v>2.1491199999999999</v>
      </c>
      <c r="G979" s="2">
        <f>'Moving Avg'!F979</f>
        <v>2.1939899999999999</v>
      </c>
      <c r="H979" s="2">
        <f>'Moving Avg'!G979</f>
        <v>2.1237840000000001</v>
      </c>
      <c r="I979" s="2">
        <f>'Moving Avg'!H979</f>
        <v>1.845089500000002</v>
      </c>
      <c r="J979" s="5" t="str">
        <f>OBV!F979</f>
        <v>BEARISH</v>
      </c>
      <c r="K979" s="5" t="str">
        <f>OBV!G979</f>
        <v>NEUTRAL</v>
      </c>
      <c r="L979" s="5" t="str">
        <f>OBV!H979</f>
        <v>CONFIRMED BEARISH</v>
      </c>
      <c r="M979" s="7">
        <f t="shared" si="150"/>
        <v>25</v>
      </c>
      <c r="N979" s="7">
        <f t="shared" si="151"/>
        <v>0</v>
      </c>
      <c r="O979" s="7">
        <f t="shared" si="152"/>
        <v>50</v>
      </c>
      <c r="P979" s="7">
        <f t="shared" si="153"/>
        <v>16.5</v>
      </c>
      <c r="Q979" s="8">
        <f t="shared" si="154"/>
        <v>18.725000000000001</v>
      </c>
      <c r="R979" s="8">
        <f t="shared" si="155"/>
        <v>26.625</v>
      </c>
      <c r="S979" s="8">
        <f t="shared" si="156"/>
        <v>23.675000000000001</v>
      </c>
      <c r="T979" s="8">
        <f t="shared" si="157"/>
        <v>22.875</v>
      </c>
      <c r="U979" s="7">
        <f t="shared" si="158"/>
        <v>23.008333333333336</v>
      </c>
      <c r="V979" s="7">
        <f t="shared" si="159"/>
        <v>22.975000000000001</v>
      </c>
    </row>
    <row r="980" spans="1:22" ht="13.5" x14ac:dyDescent="0.25">
      <c r="A980" s="3">
        <f>RSI!A980</f>
        <v>43738</v>
      </c>
      <c r="B980" s="2">
        <f>RSI!B980</f>
        <v>2.1362999999999999</v>
      </c>
      <c r="C980" s="2">
        <f>RSI!I980</f>
        <v>43.743825019023248</v>
      </c>
      <c r="D980" s="2">
        <f>MACD!E980</f>
        <v>4.3680961837711862E-2</v>
      </c>
      <c r="E980" s="2">
        <f>MACD!F980</f>
        <v>3.9480336514143809E-2</v>
      </c>
      <c r="F980" s="2">
        <f>'Moving Avg'!D980</f>
        <v>2.1434199999999999</v>
      </c>
      <c r="G980" s="2">
        <f>'Moving Avg'!F980</f>
        <v>2.1872249999999998</v>
      </c>
      <c r="H980" s="2">
        <f>'Moving Avg'!G980</f>
        <v>2.1277719999999998</v>
      </c>
      <c r="I980" s="2">
        <f>'Moving Avg'!H980</f>
        <v>1.8482830000000019</v>
      </c>
      <c r="J980" s="5" t="str">
        <f>OBV!F980</f>
        <v>BEARISH</v>
      </c>
      <c r="K980" s="5" t="str">
        <f>OBV!G980</f>
        <v>NEUTRAL</v>
      </c>
      <c r="L980" s="5" t="str">
        <f>OBV!H980</f>
        <v>CONFIRMED BEARISH</v>
      </c>
      <c r="M980" s="7">
        <f t="shared" si="150"/>
        <v>25</v>
      </c>
      <c r="N980" s="7">
        <f t="shared" si="151"/>
        <v>0</v>
      </c>
      <c r="O980" s="7">
        <f t="shared" si="152"/>
        <v>50</v>
      </c>
      <c r="P980" s="7">
        <f t="shared" si="153"/>
        <v>16.5</v>
      </c>
      <c r="Q980" s="8">
        <f t="shared" si="154"/>
        <v>18.725000000000001</v>
      </c>
      <c r="R980" s="8">
        <f t="shared" si="155"/>
        <v>26.625</v>
      </c>
      <c r="S980" s="8">
        <f t="shared" si="156"/>
        <v>23.675000000000001</v>
      </c>
      <c r="T980" s="8">
        <f t="shared" si="157"/>
        <v>22.875</v>
      </c>
      <c r="U980" s="7">
        <f t="shared" si="158"/>
        <v>23.008333333333336</v>
      </c>
      <c r="V980" s="7">
        <f t="shared" si="159"/>
        <v>22.975000000000001</v>
      </c>
    </row>
    <row r="981" spans="1:22" ht="13.5" x14ac:dyDescent="0.25">
      <c r="A981" s="3">
        <f>RSI!A981</f>
        <v>43739</v>
      </c>
      <c r="B981" s="2">
        <f>RSI!B981</f>
        <v>2.1362999999999999</v>
      </c>
      <c r="C981" s="2">
        <f>RSI!I981</f>
        <v>43.743825019023234</v>
      </c>
      <c r="D981" s="2">
        <f>MACD!E981</f>
        <v>4.0508824356527917E-2</v>
      </c>
      <c r="E981" s="2">
        <f>MACD!F981</f>
        <v>3.9686034082620628E-2</v>
      </c>
      <c r="F981" s="2">
        <f>'Moving Avg'!D981</f>
        <v>2.1391400000000003</v>
      </c>
      <c r="G981" s="2">
        <f>'Moving Avg'!F981</f>
        <v>2.1815299999999995</v>
      </c>
      <c r="H981" s="2">
        <f>'Moving Avg'!G981</f>
        <v>2.131332</v>
      </c>
      <c r="I981" s="2">
        <f>'Moving Avg'!H981</f>
        <v>1.8514765000000017</v>
      </c>
      <c r="J981" s="5" t="str">
        <f>OBV!F981</f>
        <v>BEARISH</v>
      </c>
      <c r="K981" s="5" t="str">
        <f>OBV!G981</f>
        <v>NEUTRAL</v>
      </c>
      <c r="L981" s="5" t="str">
        <f>OBV!H981</f>
        <v>CONFIRMED BEARISH</v>
      </c>
      <c r="M981" s="7">
        <f t="shared" si="150"/>
        <v>25</v>
      </c>
      <c r="N981" s="7">
        <f t="shared" si="151"/>
        <v>0</v>
      </c>
      <c r="O981" s="7">
        <f t="shared" si="152"/>
        <v>50</v>
      </c>
      <c r="P981" s="7">
        <f t="shared" si="153"/>
        <v>16.5</v>
      </c>
      <c r="Q981" s="8">
        <f t="shared" si="154"/>
        <v>18.725000000000001</v>
      </c>
      <c r="R981" s="8">
        <f t="shared" si="155"/>
        <v>26.625</v>
      </c>
      <c r="S981" s="8">
        <f t="shared" si="156"/>
        <v>23.675000000000001</v>
      </c>
      <c r="T981" s="8">
        <f t="shared" si="157"/>
        <v>22.875</v>
      </c>
      <c r="U981" s="7">
        <f t="shared" si="158"/>
        <v>23.008333333333336</v>
      </c>
      <c r="V981" s="7">
        <f t="shared" si="159"/>
        <v>22.975000000000001</v>
      </c>
    </row>
    <row r="982" spans="1:22" ht="13.5" x14ac:dyDescent="0.25">
      <c r="A982" s="3">
        <f>RSI!A982</f>
        <v>43740</v>
      </c>
      <c r="B982" s="2">
        <f>RSI!B982</f>
        <v>2.1362999999999999</v>
      </c>
      <c r="C982" s="2">
        <f>RSI!I982</f>
        <v>43.743825019023234</v>
      </c>
      <c r="D982" s="2">
        <f>MACD!E982</f>
        <v>3.905989813216415E-2</v>
      </c>
      <c r="E982" s="2">
        <f>MACD!F982</f>
        <v>3.9560806892529339E-2</v>
      </c>
      <c r="F982" s="2">
        <f>'Moving Avg'!D982</f>
        <v>2.1362999999999999</v>
      </c>
      <c r="G982" s="2">
        <f>'Moving Avg'!F982</f>
        <v>2.1776149999999994</v>
      </c>
      <c r="H982" s="2">
        <f>'Moving Avg'!G982</f>
        <v>2.1337519999999999</v>
      </c>
      <c r="I982" s="2">
        <f>'Moving Avg'!H982</f>
        <v>1.8546700000000016</v>
      </c>
      <c r="J982" s="5" t="str">
        <f>OBV!F982</f>
        <v>BEARISH</v>
      </c>
      <c r="K982" s="5" t="str">
        <f>OBV!G982</f>
        <v>NEUTRAL</v>
      </c>
      <c r="L982" s="5" t="str">
        <f>OBV!H982</f>
        <v>CONFIRMED BEARISH</v>
      </c>
      <c r="M982" s="7">
        <f t="shared" si="150"/>
        <v>25</v>
      </c>
      <c r="N982" s="7">
        <f t="shared" si="151"/>
        <v>45</v>
      </c>
      <c r="O982" s="7">
        <f t="shared" si="152"/>
        <v>50</v>
      </c>
      <c r="P982" s="7">
        <f t="shared" si="153"/>
        <v>16.5</v>
      </c>
      <c r="Q982" s="8">
        <f t="shared" si="154"/>
        <v>34.475000000000001</v>
      </c>
      <c r="R982" s="8">
        <f t="shared" si="155"/>
        <v>35.625</v>
      </c>
      <c r="S982" s="8">
        <f t="shared" si="156"/>
        <v>30.425000000000001</v>
      </c>
      <c r="T982" s="8">
        <f t="shared" si="157"/>
        <v>34.125</v>
      </c>
      <c r="U982" s="7">
        <f t="shared" si="158"/>
        <v>33.508333333333333</v>
      </c>
      <c r="V982" s="7">
        <f t="shared" si="159"/>
        <v>33.662499999999994</v>
      </c>
    </row>
    <row r="983" spans="1:22" ht="13.5" x14ac:dyDescent="0.25">
      <c r="A983" s="3">
        <f>RSI!A983</f>
        <v>43741</v>
      </c>
      <c r="B983" s="2">
        <f>RSI!B983</f>
        <v>2.1362999999999999</v>
      </c>
      <c r="C983" s="2">
        <f>RSI!I983</f>
        <v>43.743825019023234</v>
      </c>
      <c r="D983" s="2">
        <f>MACD!E983</f>
        <v>3.5781566781085239E-2</v>
      </c>
      <c r="E983" s="2">
        <f>MACD!F983</f>
        <v>3.8804958870240519E-2</v>
      </c>
      <c r="F983" s="2">
        <f>'Moving Avg'!D983</f>
        <v>2.1362999999999999</v>
      </c>
      <c r="G983" s="2">
        <f>'Moving Avg'!F983</f>
        <v>2.1712049999999996</v>
      </c>
      <c r="H983" s="2">
        <f>'Moving Avg'!G983</f>
        <v>2.1361720000000002</v>
      </c>
      <c r="I983" s="2">
        <f>'Moving Avg'!H983</f>
        <v>1.8578975000000018</v>
      </c>
      <c r="J983" s="5" t="str">
        <f>OBV!F983</f>
        <v>NEUTRAL</v>
      </c>
      <c r="K983" s="5" t="str">
        <f>OBV!G983</f>
        <v>NEUTRAL</v>
      </c>
      <c r="L983" s="5" t="str">
        <f>OBV!H983</f>
        <v>NEUTRAL</v>
      </c>
      <c r="M983" s="7">
        <f t="shared" si="150"/>
        <v>25</v>
      </c>
      <c r="N983" s="7">
        <f t="shared" si="151"/>
        <v>45</v>
      </c>
      <c r="O983" s="7">
        <f t="shared" si="152"/>
        <v>50</v>
      </c>
      <c r="P983" s="7">
        <f t="shared" si="153"/>
        <v>33</v>
      </c>
      <c r="Q983" s="8">
        <f t="shared" si="154"/>
        <v>36.950000000000003</v>
      </c>
      <c r="R983" s="8">
        <f t="shared" si="155"/>
        <v>39.75</v>
      </c>
      <c r="S983" s="8">
        <f t="shared" si="156"/>
        <v>37.85</v>
      </c>
      <c r="T983" s="8">
        <f t="shared" si="157"/>
        <v>38.25</v>
      </c>
      <c r="U983" s="7">
        <f t="shared" si="158"/>
        <v>38.183333333333337</v>
      </c>
      <c r="V983" s="7">
        <f t="shared" si="159"/>
        <v>38.200000000000003</v>
      </c>
    </row>
    <row r="984" spans="1:22" ht="13.5" x14ac:dyDescent="0.25">
      <c r="A984" s="3">
        <f>RSI!A984</f>
        <v>43742</v>
      </c>
      <c r="B984" s="2">
        <f>RSI!B984</f>
        <v>2.1221000000000001</v>
      </c>
      <c r="C984" s="2">
        <f>RSI!I984</f>
        <v>39.88195202047342</v>
      </c>
      <c r="D984" s="2">
        <f>MACD!E984</f>
        <v>3.4181944591139324E-2</v>
      </c>
      <c r="E984" s="2">
        <f>MACD!F984</f>
        <v>3.7880356014420281E-2</v>
      </c>
      <c r="F984" s="2">
        <f>'Moving Avg'!D984</f>
        <v>2.1334599999999999</v>
      </c>
      <c r="G984" s="2">
        <f>'Moving Avg'!F984</f>
        <v>2.1640849999999996</v>
      </c>
      <c r="H984" s="2">
        <f>'Moving Avg'!G984</f>
        <v>2.1383080000000003</v>
      </c>
      <c r="I984" s="2">
        <f>'Moving Avg'!H984</f>
        <v>1.8611215000000016</v>
      </c>
      <c r="J984" s="5" t="str">
        <f>OBV!F984</f>
        <v>BEARISH</v>
      </c>
      <c r="K984" s="5" t="str">
        <f>OBV!G984</f>
        <v>NEUTRAL</v>
      </c>
      <c r="L984" s="5" t="str">
        <f>OBV!H984</f>
        <v>CONFIRMED BEARISH</v>
      </c>
      <c r="M984" s="7">
        <f t="shared" si="150"/>
        <v>25</v>
      </c>
      <c r="N984" s="7">
        <f t="shared" si="151"/>
        <v>45</v>
      </c>
      <c r="O984" s="7">
        <f t="shared" si="152"/>
        <v>50</v>
      </c>
      <c r="P984" s="7">
        <f t="shared" si="153"/>
        <v>16.5</v>
      </c>
      <c r="Q984" s="8">
        <f t="shared" si="154"/>
        <v>34.475000000000001</v>
      </c>
      <c r="R984" s="8">
        <f t="shared" si="155"/>
        <v>35.625</v>
      </c>
      <c r="S984" s="8">
        <f t="shared" si="156"/>
        <v>30.425000000000001</v>
      </c>
      <c r="T984" s="8">
        <f t="shared" si="157"/>
        <v>34.125</v>
      </c>
      <c r="U984" s="7">
        <f t="shared" si="158"/>
        <v>33.508333333333333</v>
      </c>
      <c r="V984" s="7">
        <f t="shared" si="159"/>
        <v>33.662499999999994</v>
      </c>
    </row>
    <row r="985" spans="1:22" ht="13.5" x14ac:dyDescent="0.25">
      <c r="A985" s="3">
        <f>RSI!A985</f>
        <v>43745</v>
      </c>
      <c r="B985" s="2">
        <f>RSI!B985</f>
        <v>2.1006999999999998</v>
      </c>
      <c r="C985" s="2">
        <f>RSI!I985</f>
        <v>34.883742915052352</v>
      </c>
      <c r="D985" s="2">
        <f>MACD!E985</f>
        <v>3.4610936384302793E-2</v>
      </c>
      <c r="E985" s="2">
        <f>MACD!F985</f>
        <v>3.7226472088396786E-2</v>
      </c>
      <c r="F985" s="2">
        <f>'Moving Avg'!D985</f>
        <v>2.1263399999999999</v>
      </c>
      <c r="G985" s="2">
        <f>'Moving Avg'!F985</f>
        <v>2.1569649999999996</v>
      </c>
      <c r="H985" s="2">
        <f>'Moving Avg'!G985</f>
        <v>2.1405860000000003</v>
      </c>
      <c r="I985" s="2">
        <f>'Moving Avg'!H985</f>
        <v>1.8641370000000017</v>
      </c>
      <c r="J985" s="5" t="str">
        <f>OBV!F985</f>
        <v>BEARISH</v>
      </c>
      <c r="K985" s="5" t="str">
        <f>OBV!G985</f>
        <v>NEUTRAL</v>
      </c>
      <c r="L985" s="5" t="str">
        <f>OBV!H985</f>
        <v>CONFIRMED BEARISH</v>
      </c>
      <c r="M985" s="7">
        <f t="shared" si="150"/>
        <v>25</v>
      </c>
      <c r="N985" s="7">
        <f t="shared" si="151"/>
        <v>45</v>
      </c>
      <c r="O985" s="7">
        <f t="shared" si="152"/>
        <v>50</v>
      </c>
      <c r="P985" s="7">
        <f t="shared" si="153"/>
        <v>16.5</v>
      </c>
      <c r="Q985" s="8">
        <f t="shared" si="154"/>
        <v>34.475000000000001</v>
      </c>
      <c r="R985" s="8">
        <f t="shared" si="155"/>
        <v>35.625</v>
      </c>
      <c r="S985" s="8">
        <f t="shared" si="156"/>
        <v>30.425000000000001</v>
      </c>
      <c r="T985" s="8">
        <f t="shared" si="157"/>
        <v>34.125</v>
      </c>
      <c r="U985" s="7">
        <f t="shared" si="158"/>
        <v>33.508333333333333</v>
      </c>
      <c r="V985" s="7">
        <f t="shared" si="159"/>
        <v>33.662499999999994</v>
      </c>
    </row>
    <row r="986" spans="1:22" ht="13.5" x14ac:dyDescent="0.25">
      <c r="A986" s="3">
        <f>RSI!A986</f>
        <v>43746</v>
      </c>
      <c r="B986" s="2">
        <f>RSI!B986</f>
        <v>2.1362999999999999</v>
      </c>
      <c r="C986" s="2">
        <f>RSI!I986</f>
        <v>46.823122392209591</v>
      </c>
      <c r="D986" s="2">
        <f>MACD!E986</f>
        <v>3.1553754041233617E-2</v>
      </c>
      <c r="E986" s="2">
        <f>MACD!F986</f>
        <v>3.6091928478964155E-2</v>
      </c>
      <c r="F986" s="2">
        <f>'Moving Avg'!D986</f>
        <v>2.1263399999999999</v>
      </c>
      <c r="G986" s="2">
        <f>'Moving Avg'!F986</f>
        <v>2.1544699999999994</v>
      </c>
      <c r="H986" s="2">
        <f>'Moving Avg'!G986</f>
        <v>2.1431500000000003</v>
      </c>
      <c r="I986" s="2">
        <f>'Moving Avg'!H986</f>
        <v>1.8672970000000015</v>
      </c>
      <c r="J986" s="5" t="str">
        <f>OBV!F986</f>
        <v>BEARISH</v>
      </c>
      <c r="K986" s="5" t="str">
        <f>OBV!G986</f>
        <v>NEUTRAL</v>
      </c>
      <c r="L986" s="5" t="str">
        <f>OBV!H986</f>
        <v>NEUTRAL</v>
      </c>
      <c r="M986" s="7">
        <f t="shared" si="150"/>
        <v>25</v>
      </c>
      <c r="N986" s="7">
        <f t="shared" si="151"/>
        <v>45</v>
      </c>
      <c r="O986" s="7">
        <f t="shared" si="152"/>
        <v>50</v>
      </c>
      <c r="P986" s="7">
        <f t="shared" si="153"/>
        <v>16.5</v>
      </c>
      <c r="Q986" s="8">
        <f t="shared" si="154"/>
        <v>34.475000000000001</v>
      </c>
      <c r="R986" s="8">
        <f t="shared" si="155"/>
        <v>35.625</v>
      </c>
      <c r="S986" s="8">
        <f t="shared" si="156"/>
        <v>30.425000000000001</v>
      </c>
      <c r="T986" s="8">
        <f t="shared" si="157"/>
        <v>34.125</v>
      </c>
      <c r="U986" s="7">
        <f t="shared" si="158"/>
        <v>33.508333333333333</v>
      </c>
      <c r="V986" s="7">
        <f t="shared" si="159"/>
        <v>33.662499999999994</v>
      </c>
    </row>
    <row r="987" spans="1:22" ht="13.5" x14ac:dyDescent="0.25">
      <c r="A987" s="3">
        <f>RSI!A987</f>
        <v>43747</v>
      </c>
      <c r="B987" s="2">
        <f>RSI!B987</f>
        <v>2.1362999999999999</v>
      </c>
      <c r="C987" s="2">
        <f>RSI!I987</f>
        <v>46.823122392209591</v>
      </c>
      <c r="D987" s="2">
        <f>MACD!E987</f>
        <v>2.793512110531049E-2</v>
      </c>
      <c r="E987" s="2">
        <f>MACD!F987</f>
        <v>3.4460567004233424E-2</v>
      </c>
      <c r="F987" s="2">
        <f>'Moving Avg'!D987</f>
        <v>2.1263399999999999</v>
      </c>
      <c r="G987" s="2">
        <f>'Moving Avg'!F987</f>
        <v>2.1516199999999999</v>
      </c>
      <c r="H987" s="2">
        <f>'Moving Avg'!G987</f>
        <v>2.1457140000000003</v>
      </c>
      <c r="I987" s="2">
        <f>'Moving Avg'!H987</f>
        <v>1.8703895000000015</v>
      </c>
      <c r="J987" s="5" t="str">
        <f>OBV!F987</f>
        <v>BEARISH</v>
      </c>
      <c r="K987" s="5" t="str">
        <f>OBV!G987</f>
        <v>NEUTRAL</v>
      </c>
      <c r="L987" s="5" t="str">
        <f>OBV!H987</f>
        <v>NEUTRAL</v>
      </c>
      <c r="M987" s="7">
        <f t="shared" si="150"/>
        <v>25</v>
      </c>
      <c r="N987" s="7">
        <f t="shared" si="151"/>
        <v>45</v>
      </c>
      <c r="O987" s="7">
        <f t="shared" si="152"/>
        <v>50</v>
      </c>
      <c r="P987" s="7">
        <f t="shared" si="153"/>
        <v>16.5</v>
      </c>
      <c r="Q987" s="8">
        <f t="shared" si="154"/>
        <v>34.475000000000001</v>
      </c>
      <c r="R987" s="8">
        <f t="shared" si="155"/>
        <v>35.625</v>
      </c>
      <c r="S987" s="8">
        <f t="shared" si="156"/>
        <v>30.425000000000001</v>
      </c>
      <c r="T987" s="8">
        <f t="shared" si="157"/>
        <v>34.125</v>
      </c>
      <c r="U987" s="7">
        <f t="shared" si="158"/>
        <v>33.508333333333333</v>
      </c>
      <c r="V987" s="7">
        <f t="shared" si="159"/>
        <v>33.662499999999994</v>
      </c>
    </row>
    <row r="988" spans="1:22" ht="13.5" x14ac:dyDescent="0.25">
      <c r="A988" s="3">
        <f>RSI!A988</f>
        <v>43748</v>
      </c>
      <c r="B988" s="2">
        <f>RSI!B988</f>
        <v>2.1292</v>
      </c>
      <c r="C988" s="2">
        <f>RSI!I988</f>
        <v>44.9181364535117</v>
      </c>
      <c r="D988" s="2">
        <f>MACD!E988</f>
        <v>2.3284794775396023E-2</v>
      </c>
      <c r="E988" s="2">
        <f>MACD!F988</f>
        <v>3.2225412558465942E-2</v>
      </c>
      <c r="F988" s="2">
        <f>'Moving Avg'!D988</f>
        <v>2.1249200000000004</v>
      </c>
      <c r="G988" s="2">
        <f>'Moving Avg'!F988</f>
        <v>2.1484149999999991</v>
      </c>
      <c r="H988" s="2">
        <f>'Moving Avg'!G988</f>
        <v>2.1484200000000007</v>
      </c>
      <c r="I988" s="2">
        <f>'Moving Avg'!H988</f>
        <v>1.8734465000000013</v>
      </c>
      <c r="J988" s="5" t="str">
        <f>OBV!F988</f>
        <v>BEARISH</v>
      </c>
      <c r="K988" s="5" t="str">
        <f>OBV!G988</f>
        <v>NEUTRAL</v>
      </c>
      <c r="L988" s="5" t="str">
        <f>OBV!H988</f>
        <v>CONFIRMED BEARISH</v>
      </c>
      <c r="M988" s="7">
        <f t="shared" si="150"/>
        <v>25</v>
      </c>
      <c r="N988" s="7">
        <f t="shared" si="151"/>
        <v>45</v>
      </c>
      <c r="O988" s="7">
        <f t="shared" si="152"/>
        <v>50</v>
      </c>
      <c r="P988" s="7">
        <f t="shared" si="153"/>
        <v>16.5</v>
      </c>
      <c r="Q988" s="8">
        <f t="shared" si="154"/>
        <v>34.475000000000001</v>
      </c>
      <c r="R988" s="8">
        <f t="shared" si="155"/>
        <v>35.625</v>
      </c>
      <c r="S988" s="8">
        <f t="shared" si="156"/>
        <v>30.425000000000001</v>
      </c>
      <c r="T988" s="8">
        <f t="shared" si="157"/>
        <v>34.125</v>
      </c>
      <c r="U988" s="7">
        <f t="shared" si="158"/>
        <v>33.508333333333333</v>
      </c>
      <c r="V988" s="7">
        <f t="shared" si="159"/>
        <v>33.662499999999994</v>
      </c>
    </row>
    <row r="989" spans="1:22" ht="13.5" x14ac:dyDescent="0.25">
      <c r="A989" s="3">
        <f>RSI!A989</f>
        <v>43749</v>
      </c>
      <c r="B989" s="2">
        <f>RSI!B989</f>
        <v>2.1221000000000001</v>
      </c>
      <c r="C989" s="2">
        <f>RSI!I989</f>
        <v>43.032688425763503</v>
      </c>
      <c r="D989" s="2">
        <f>MACD!E989</f>
        <v>1.9982860530871172E-2</v>
      </c>
      <c r="E989" s="2">
        <f>MACD!F989</f>
        <v>2.9776902152946989E-2</v>
      </c>
      <c r="F989" s="2">
        <f>'Moving Avg'!D989</f>
        <v>2.1249200000000004</v>
      </c>
      <c r="G989" s="2">
        <f>'Moving Avg'!F989</f>
        <v>2.1452099999999996</v>
      </c>
      <c r="H989" s="2">
        <f>'Moving Avg'!G989</f>
        <v>2.1509840000000007</v>
      </c>
      <c r="I989" s="2">
        <f>'Moving Avg'!H989</f>
        <v>1.8764680000000014</v>
      </c>
      <c r="J989" s="5" t="str">
        <f>OBV!F989</f>
        <v>BEARISH</v>
      </c>
      <c r="K989" s="5" t="str">
        <f>OBV!G989</f>
        <v>NEUTRAL</v>
      </c>
      <c r="L989" s="5" t="str">
        <f>OBV!H989</f>
        <v>NEUTRAL</v>
      </c>
      <c r="M989" s="7">
        <f t="shared" si="150"/>
        <v>25</v>
      </c>
      <c r="N989" s="7">
        <f t="shared" si="151"/>
        <v>45</v>
      </c>
      <c r="O989" s="7">
        <f t="shared" si="152"/>
        <v>50</v>
      </c>
      <c r="P989" s="7">
        <f t="shared" si="153"/>
        <v>16.5</v>
      </c>
      <c r="Q989" s="8">
        <f t="shared" si="154"/>
        <v>34.475000000000001</v>
      </c>
      <c r="R989" s="8">
        <f t="shared" si="155"/>
        <v>35.625</v>
      </c>
      <c r="S989" s="8">
        <f t="shared" si="156"/>
        <v>30.425000000000001</v>
      </c>
      <c r="T989" s="8">
        <f t="shared" si="157"/>
        <v>34.125</v>
      </c>
      <c r="U989" s="7">
        <f t="shared" si="158"/>
        <v>33.508333333333333</v>
      </c>
      <c r="V989" s="7">
        <f t="shared" si="159"/>
        <v>33.662499999999994</v>
      </c>
    </row>
    <row r="990" spans="1:22" ht="13.5" x14ac:dyDescent="0.25">
      <c r="A990" s="3">
        <f>RSI!A990</f>
        <v>43752</v>
      </c>
      <c r="B990" s="2">
        <f>RSI!B990</f>
        <v>2.1221000000000001</v>
      </c>
      <c r="C990" s="2">
        <f>RSI!I990</f>
        <v>43.032688425763503</v>
      </c>
      <c r="D990" s="2">
        <f>MACD!E990</f>
        <v>1.7329973467145265E-2</v>
      </c>
      <c r="E990" s="2">
        <f>MACD!F990</f>
        <v>2.7287516415786646E-2</v>
      </c>
      <c r="F990" s="2">
        <f>'Moving Avg'!D990</f>
        <v>2.1292</v>
      </c>
      <c r="G990" s="2">
        <f>'Moving Avg'!F990</f>
        <v>2.1420049999999997</v>
      </c>
      <c r="H990" s="2">
        <f>'Moving Avg'!G990</f>
        <v>2.1528360000000011</v>
      </c>
      <c r="I990" s="2">
        <f>'Moving Avg'!H990</f>
        <v>1.8794895000000011</v>
      </c>
      <c r="J990" s="5" t="str">
        <f>OBV!F990</f>
        <v>BEARISH</v>
      </c>
      <c r="K990" s="5" t="str">
        <f>OBV!G990</f>
        <v>NEUTRAL</v>
      </c>
      <c r="L990" s="5" t="str">
        <f>OBV!H990</f>
        <v>BEARISH DIVERGENCE</v>
      </c>
      <c r="M990" s="7">
        <f t="shared" si="150"/>
        <v>25</v>
      </c>
      <c r="N990" s="7">
        <f t="shared" si="151"/>
        <v>45</v>
      </c>
      <c r="O990" s="7">
        <f t="shared" si="152"/>
        <v>50</v>
      </c>
      <c r="P990" s="7">
        <f t="shared" si="153"/>
        <v>16.5</v>
      </c>
      <c r="Q990" s="8">
        <f t="shared" si="154"/>
        <v>34.475000000000001</v>
      </c>
      <c r="R990" s="8">
        <f t="shared" si="155"/>
        <v>35.625</v>
      </c>
      <c r="S990" s="8">
        <f t="shared" si="156"/>
        <v>30.425000000000001</v>
      </c>
      <c r="T990" s="8">
        <f t="shared" si="157"/>
        <v>34.125</v>
      </c>
      <c r="U990" s="7">
        <f t="shared" si="158"/>
        <v>33.508333333333333</v>
      </c>
      <c r="V990" s="7">
        <f t="shared" si="159"/>
        <v>33.662499999999994</v>
      </c>
    </row>
    <row r="991" spans="1:22" ht="13.5" x14ac:dyDescent="0.25">
      <c r="A991" s="3">
        <f>RSI!A991</f>
        <v>43754</v>
      </c>
      <c r="B991" s="2">
        <f>RSI!B991</f>
        <v>2.1221000000000001</v>
      </c>
      <c r="C991" s="2">
        <f>RSI!I991</f>
        <v>43.032688425763503</v>
      </c>
      <c r="D991" s="2">
        <f>MACD!E991</f>
        <v>1.5215831483119224E-2</v>
      </c>
      <c r="E991" s="2">
        <f>MACD!F991</f>
        <v>2.4873179429253163E-2</v>
      </c>
      <c r="F991" s="2">
        <f>'Moving Avg'!D991</f>
        <v>2.1263599999999996</v>
      </c>
      <c r="G991" s="2">
        <f>'Moving Avg'!F991</f>
        <v>2.1395150000000003</v>
      </c>
      <c r="H991" s="2">
        <f>'Moving Avg'!G991</f>
        <v>2.1545460000000007</v>
      </c>
      <c r="I991" s="2">
        <f>'Moving Avg'!H991</f>
        <v>1.8825110000000007</v>
      </c>
      <c r="J991" s="5" t="str">
        <f>OBV!F991</f>
        <v>BEARISH</v>
      </c>
      <c r="K991" s="5" t="str">
        <f>OBV!G991</f>
        <v>NEUTRAL</v>
      </c>
      <c r="L991" s="5" t="str">
        <f>OBV!H991</f>
        <v>CONFIRMED BEARISH</v>
      </c>
      <c r="M991" s="7">
        <f t="shared" si="150"/>
        <v>25</v>
      </c>
      <c r="N991" s="7">
        <f t="shared" si="151"/>
        <v>45</v>
      </c>
      <c r="O991" s="7">
        <f t="shared" si="152"/>
        <v>50</v>
      </c>
      <c r="P991" s="7">
        <f t="shared" si="153"/>
        <v>16.5</v>
      </c>
      <c r="Q991" s="8">
        <f t="shared" si="154"/>
        <v>34.475000000000001</v>
      </c>
      <c r="R991" s="8">
        <f t="shared" si="155"/>
        <v>35.625</v>
      </c>
      <c r="S991" s="8">
        <f t="shared" si="156"/>
        <v>30.425000000000001</v>
      </c>
      <c r="T991" s="8">
        <f t="shared" si="157"/>
        <v>34.125</v>
      </c>
      <c r="U991" s="7">
        <f t="shared" si="158"/>
        <v>33.508333333333333</v>
      </c>
      <c r="V991" s="7">
        <f t="shared" si="159"/>
        <v>33.662499999999994</v>
      </c>
    </row>
    <row r="992" spans="1:22" ht="13.5" x14ac:dyDescent="0.25">
      <c r="A992" s="3">
        <f>RSI!A992</f>
        <v>43755</v>
      </c>
      <c r="B992" s="2">
        <f>RSI!B992</f>
        <v>2.1149</v>
      </c>
      <c r="C992" s="2">
        <f>RSI!I992</f>
        <v>40.860370748839387</v>
      </c>
      <c r="D992" s="2">
        <f>MACD!E992</f>
        <v>1.4081209341980649E-2</v>
      </c>
      <c r="E992" s="2">
        <f>MACD!F992</f>
        <v>2.2714785411798662E-2</v>
      </c>
      <c r="F992" s="2">
        <f>'Moving Avg'!D992</f>
        <v>2.12208</v>
      </c>
      <c r="G992" s="2">
        <f>'Moving Avg'!F992</f>
        <v>2.1363099999999999</v>
      </c>
      <c r="H992" s="2">
        <f>'Moving Avg'!G992</f>
        <v>2.156254000000001</v>
      </c>
      <c r="I992" s="2">
        <f>'Moving Avg'!H992</f>
        <v>1.8854965000000004</v>
      </c>
      <c r="J992" s="5" t="str">
        <f>OBV!F992</f>
        <v>BEARISH</v>
      </c>
      <c r="K992" s="5" t="str">
        <f>OBV!G992</f>
        <v>NEUTRAL</v>
      </c>
      <c r="L992" s="5" t="str">
        <f>OBV!H992</f>
        <v>CONFIRMED BEARISH</v>
      </c>
      <c r="M992" s="7">
        <f t="shared" si="150"/>
        <v>25</v>
      </c>
      <c r="N992" s="7">
        <f t="shared" si="151"/>
        <v>45</v>
      </c>
      <c r="O992" s="7">
        <f t="shared" si="152"/>
        <v>50</v>
      </c>
      <c r="P992" s="7">
        <f t="shared" si="153"/>
        <v>16.5</v>
      </c>
      <c r="Q992" s="8">
        <f t="shared" si="154"/>
        <v>34.475000000000001</v>
      </c>
      <c r="R992" s="8">
        <f t="shared" si="155"/>
        <v>35.625</v>
      </c>
      <c r="S992" s="8">
        <f t="shared" si="156"/>
        <v>30.425000000000001</v>
      </c>
      <c r="T992" s="8">
        <f t="shared" si="157"/>
        <v>34.125</v>
      </c>
      <c r="U992" s="7">
        <f t="shared" si="158"/>
        <v>33.508333333333333</v>
      </c>
      <c r="V992" s="7">
        <f t="shared" si="159"/>
        <v>33.662499999999994</v>
      </c>
    </row>
    <row r="993" spans="1:22" ht="13.5" x14ac:dyDescent="0.25">
      <c r="A993" s="3">
        <f>RSI!A993</f>
        <v>43756</v>
      </c>
      <c r="B993" s="2">
        <f>RSI!B993</f>
        <v>2.1577000000000002</v>
      </c>
      <c r="C993" s="2">
        <f>RSI!I993</f>
        <v>55.304330262195187</v>
      </c>
      <c r="D993" s="2">
        <f>MACD!E993</f>
        <v>1.0105295022376559E-2</v>
      </c>
      <c r="E993" s="2">
        <f>MACD!F993</f>
        <v>2.0192887333914243E-2</v>
      </c>
      <c r="F993" s="2">
        <f>'Moving Avg'!D993</f>
        <v>2.1277800000000004</v>
      </c>
      <c r="G993" s="2">
        <f>'Moving Avg'!F993</f>
        <v>2.135955</v>
      </c>
      <c r="H993" s="2">
        <f>'Moving Avg'!G993</f>
        <v>2.1588180000000015</v>
      </c>
      <c r="I993" s="2">
        <f>'Moving Avg'!H993</f>
        <v>1.8883585000000005</v>
      </c>
      <c r="J993" s="5" t="str">
        <f>OBV!F993</f>
        <v>BULLISH</v>
      </c>
      <c r="K993" s="5" t="str">
        <f>OBV!G993</f>
        <v>NEUTRAL</v>
      </c>
      <c r="L993" s="5" t="str">
        <f>OBV!H993</f>
        <v>CONFIRMED BULLISH</v>
      </c>
      <c r="M993" s="7">
        <f t="shared" si="150"/>
        <v>25</v>
      </c>
      <c r="N993" s="7">
        <f t="shared" si="151"/>
        <v>45</v>
      </c>
      <c r="O993" s="7">
        <f t="shared" si="152"/>
        <v>50</v>
      </c>
      <c r="P993" s="7">
        <f t="shared" si="153"/>
        <v>83.5</v>
      </c>
      <c r="Q993" s="8">
        <f t="shared" si="154"/>
        <v>44.524999999999999</v>
      </c>
      <c r="R993" s="8">
        <f t="shared" si="155"/>
        <v>52.375</v>
      </c>
      <c r="S993" s="8">
        <f t="shared" si="156"/>
        <v>60.575000000000003</v>
      </c>
      <c r="T993" s="8">
        <f t="shared" si="157"/>
        <v>50.875</v>
      </c>
      <c r="U993" s="7">
        <f t="shared" si="158"/>
        <v>52.491666666666674</v>
      </c>
      <c r="V993" s="7">
        <f t="shared" si="159"/>
        <v>52.087500000000006</v>
      </c>
    </row>
    <row r="994" spans="1:22" ht="13.5" x14ac:dyDescent="0.25">
      <c r="A994" s="3">
        <f>RSI!A994</f>
        <v>43759</v>
      </c>
      <c r="B994" s="2">
        <f>RSI!B994</f>
        <v>2.2858000000000001</v>
      </c>
      <c r="C994" s="2">
        <f>RSI!I994</f>
        <v>74.991552426559352</v>
      </c>
      <c r="D994" s="2">
        <f>MACD!E994</f>
        <v>-5.0422765388216106E-3</v>
      </c>
      <c r="E994" s="2">
        <f>MACD!F994</f>
        <v>1.5145854559367074E-2</v>
      </c>
      <c r="F994" s="2">
        <f>'Moving Avg'!D994</f>
        <v>2.16052</v>
      </c>
      <c r="G994" s="2">
        <f>'Moving Avg'!F994</f>
        <v>2.1420050000000002</v>
      </c>
      <c r="H994" s="2">
        <f>'Moving Avg'!G994</f>
        <v>2.1635160000000009</v>
      </c>
      <c r="I994" s="2">
        <f>'Moving Avg'!H994</f>
        <v>1.8915915000000008</v>
      </c>
      <c r="J994" s="5" t="str">
        <f>OBV!F994</f>
        <v>BULLISH</v>
      </c>
      <c r="K994" s="5" t="str">
        <f>OBV!G994</f>
        <v>STRONG</v>
      </c>
      <c r="L994" s="5" t="str">
        <f>OBV!H994</f>
        <v>CONFIRMED BULLISH</v>
      </c>
      <c r="M994" s="7">
        <f t="shared" si="150"/>
        <v>0</v>
      </c>
      <c r="N994" s="7">
        <f t="shared" si="151"/>
        <v>100</v>
      </c>
      <c r="O994" s="7">
        <f t="shared" si="152"/>
        <v>50</v>
      </c>
      <c r="P994" s="7">
        <f t="shared" si="153"/>
        <v>100</v>
      </c>
      <c r="Q994" s="8">
        <f t="shared" si="154"/>
        <v>57.5</v>
      </c>
      <c r="R994" s="8">
        <f t="shared" si="155"/>
        <v>62.5</v>
      </c>
      <c r="S994" s="8">
        <f t="shared" si="156"/>
        <v>72.5</v>
      </c>
      <c r="T994" s="8">
        <f t="shared" si="157"/>
        <v>62.5</v>
      </c>
      <c r="U994" s="7">
        <f t="shared" si="158"/>
        <v>64.166666666666671</v>
      </c>
      <c r="V994" s="7">
        <f t="shared" si="159"/>
        <v>63.75</v>
      </c>
    </row>
    <row r="995" spans="1:22" ht="13.5" x14ac:dyDescent="0.25">
      <c r="A995" s="3">
        <f>RSI!A995</f>
        <v>43760</v>
      </c>
      <c r="B995" s="2">
        <f>RSI!B995</f>
        <v>2.2645</v>
      </c>
      <c r="C995" s="2">
        <f>RSI!I995</f>
        <v>69.509088960529567</v>
      </c>
      <c r="D995" s="2">
        <f>MACD!E995</f>
        <v>-2.0432627174646001E-2</v>
      </c>
      <c r="E995" s="2">
        <f>MACD!F995</f>
        <v>8.0301582125644581E-3</v>
      </c>
      <c r="F995" s="2">
        <f>'Moving Avg'!D995</f>
        <v>2.1890000000000001</v>
      </c>
      <c r="G995" s="2">
        <f>'Moving Avg'!F995</f>
        <v>2.1469899999999997</v>
      </c>
      <c r="H995" s="2">
        <f>'Moving Avg'!G995</f>
        <v>2.1677880000000012</v>
      </c>
      <c r="I995" s="2">
        <f>'Moving Avg'!H995</f>
        <v>1.8946505000000005</v>
      </c>
      <c r="J995" s="5" t="str">
        <f>OBV!F995</f>
        <v>BULLISH</v>
      </c>
      <c r="K995" s="5" t="str">
        <f>OBV!G995</f>
        <v>STRONG</v>
      </c>
      <c r="L995" s="5" t="str">
        <f>OBV!H995</f>
        <v>CONFIRMED BULLISH</v>
      </c>
      <c r="M995" s="7">
        <f t="shared" si="150"/>
        <v>25</v>
      </c>
      <c r="N995" s="7">
        <f t="shared" si="151"/>
        <v>100</v>
      </c>
      <c r="O995" s="7">
        <f t="shared" si="152"/>
        <v>50</v>
      </c>
      <c r="P995" s="7">
        <f t="shared" si="153"/>
        <v>100</v>
      </c>
      <c r="Q995" s="8">
        <f t="shared" si="154"/>
        <v>66.25</v>
      </c>
      <c r="R995" s="8">
        <f t="shared" si="155"/>
        <v>67.5</v>
      </c>
      <c r="S995" s="8">
        <f t="shared" si="156"/>
        <v>76.25</v>
      </c>
      <c r="T995" s="8">
        <f t="shared" si="157"/>
        <v>68.75</v>
      </c>
      <c r="U995" s="7">
        <f t="shared" si="158"/>
        <v>70</v>
      </c>
      <c r="V995" s="7">
        <f t="shared" si="159"/>
        <v>69.6875</v>
      </c>
    </row>
    <row r="996" spans="1:22" ht="13.5" x14ac:dyDescent="0.25">
      <c r="A996" s="3">
        <f>RSI!A996</f>
        <v>43761</v>
      </c>
      <c r="B996" s="2">
        <f>RSI!B996</f>
        <v>2.2858000000000001</v>
      </c>
      <c r="C996" s="2">
        <f>RSI!I996</f>
        <v>71.734473967542414</v>
      </c>
      <c r="D996" s="2">
        <f>MACD!E996</f>
        <v>-3.0225265112403754E-2</v>
      </c>
      <c r="E996" s="2">
        <f>MACD!F996</f>
        <v>3.7907354757081568E-4</v>
      </c>
      <c r="F996" s="2">
        <f>'Moving Avg'!D996</f>
        <v>2.22174</v>
      </c>
      <c r="G996" s="2">
        <f>'Moving Avg'!F996</f>
        <v>2.1533950000000002</v>
      </c>
      <c r="H996" s="2">
        <f>'Moving Avg'!G996</f>
        <v>2.171774000000001</v>
      </c>
      <c r="I996" s="2">
        <f>'Moving Avg'!H996</f>
        <v>1.8975125000000006</v>
      </c>
      <c r="J996" s="5" t="str">
        <f>OBV!F996</f>
        <v>BULLISH</v>
      </c>
      <c r="K996" s="5" t="str">
        <f>OBV!G996</f>
        <v>STRONG</v>
      </c>
      <c r="L996" s="5" t="str">
        <f>OBV!H996</f>
        <v>CONFIRMED BULLISH</v>
      </c>
      <c r="M996" s="7">
        <f t="shared" si="150"/>
        <v>0</v>
      </c>
      <c r="N996" s="7">
        <f t="shared" si="151"/>
        <v>100</v>
      </c>
      <c r="O996" s="7">
        <f t="shared" si="152"/>
        <v>50</v>
      </c>
      <c r="P996" s="7">
        <f t="shared" si="153"/>
        <v>100</v>
      </c>
      <c r="Q996" s="8">
        <f t="shared" si="154"/>
        <v>57.5</v>
      </c>
      <c r="R996" s="8">
        <f t="shared" si="155"/>
        <v>62.5</v>
      </c>
      <c r="S996" s="8">
        <f t="shared" si="156"/>
        <v>72.5</v>
      </c>
      <c r="T996" s="8">
        <f t="shared" si="157"/>
        <v>62.5</v>
      </c>
      <c r="U996" s="7">
        <f t="shared" si="158"/>
        <v>64.166666666666671</v>
      </c>
      <c r="V996" s="7">
        <f t="shared" si="159"/>
        <v>63.75</v>
      </c>
    </row>
    <row r="997" spans="1:22" ht="13.5" x14ac:dyDescent="0.25">
      <c r="A997" s="3">
        <f>RSI!A997</f>
        <v>43762</v>
      </c>
      <c r="B997" s="2">
        <f>RSI!B997</f>
        <v>2.2574000000000001</v>
      </c>
      <c r="C997" s="2">
        <f>RSI!I997</f>
        <v>64.929872039628634</v>
      </c>
      <c r="D997" s="2">
        <f>MACD!E997</f>
        <v>-3.7153112327314997E-2</v>
      </c>
      <c r="E997" s="2">
        <f>MACD!F997</f>
        <v>-7.1273636274063468E-3</v>
      </c>
      <c r="F997" s="2">
        <f>'Moving Avg'!D997</f>
        <v>2.2502400000000002</v>
      </c>
      <c r="G997" s="2">
        <f>'Moving Avg'!F997</f>
        <v>2.1587399999999994</v>
      </c>
      <c r="H997" s="2">
        <f>'Moving Avg'!G997</f>
        <v>2.1751920000000009</v>
      </c>
      <c r="I997" s="2">
        <f>'Moving Avg'!H997</f>
        <v>1.9002325000000007</v>
      </c>
      <c r="J997" s="5" t="str">
        <f>OBV!F997</f>
        <v>BULLISH</v>
      </c>
      <c r="K997" s="5" t="str">
        <f>OBV!G997</f>
        <v>STRONG</v>
      </c>
      <c r="L997" s="5" t="str">
        <f>OBV!H997</f>
        <v>CONFIRMED BULLISH</v>
      </c>
      <c r="M997" s="7">
        <f t="shared" si="150"/>
        <v>25</v>
      </c>
      <c r="N997" s="7">
        <f t="shared" si="151"/>
        <v>100</v>
      </c>
      <c r="O997" s="7">
        <f t="shared" si="152"/>
        <v>50</v>
      </c>
      <c r="P997" s="7">
        <f t="shared" si="153"/>
        <v>100</v>
      </c>
      <c r="Q997" s="8">
        <f t="shared" si="154"/>
        <v>66.25</v>
      </c>
      <c r="R997" s="8">
        <f t="shared" si="155"/>
        <v>67.5</v>
      </c>
      <c r="S997" s="8">
        <f t="shared" si="156"/>
        <v>76.25</v>
      </c>
      <c r="T997" s="8">
        <f t="shared" si="157"/>
        <v>68.75</v>
      </c>
      <c r="U997" s="7">
        <f t="shared" si="158"/>
        <v>70</v>
      </c>
      <c r="V997" s="7">
        <f t="shared" si="159"/>
        <v>69.6875</v>
      </c>
    </row>
    <row r="998" spans="1:22" ht="13.5" x14ac:dyDescent="0.25">
      <c r="A998" s="3">
        <f>RSI!A998</f>
        <v>43763</v>
      </c>
      <c r="B998" s="2">
        <f>RSI!B998</f>
        <v>2.3142999999999998</v>
      </c>
      <c r="C998" s="2">
        <f>RSI!I998</f>
        <v>70.888178025321821</v>
      </c>
      <c r="D998" s="2">
        <f>MACD!E998</f>
        <v>-4.8844695047518094E-2</v>
      </c>
      <c r="E998" s="2">
        <f>MACD!F998</f>
        <v>-1.5470829911428697E-2</v>
      </c>
      <c r="F998" s="2">
        <f>'Moving Avg'!D998</f>
        <v>2.2815599999999998</v>
      </c>
      <c r="G998" s="2">
        <f>'Moving Avg'!F998</f>
        <v>2.1676399999999996</v>
      </c>
      <c r="H998" s="2">
        <f>'Moving Avg'!G998</f>
        <v>2.1797480000000014</v>
      </c>
      <c r="I998" s="2">
        <f>'Moving Avg'!H998</f>
        <v>1.9034055000000007</v>
      </c>
      <c r="J998" s="5" t="str">
        <f>OBV!F998</f>
        <v>BULLISH</v>
      </c>
      <c r="K998" s="5" t="str">
        <f>OBV!G998</f>
        <v>STRONG</v>
      </c>
      <c r="L998" s="5" t="str">
        <f>OBV!H998</f>
        <v>CONFIRMED BULLISH</v>
      </c>
      <c r="M998" s="7">
        <f t="shared" si="150"/>
        <v>0</v>
      </c>
      <c r="N998" s="7">
        <f t="shared" si="151"/>
        <v>100</v>
      </c>
      <c r="O998" s="7">
        <f t="shared" si="152"/>
        <v>50</v>
      </c>
      <c r="P998" s="7">
        <f t="shared" si="153"/>
        <v>100</v>
      </c>
      <c r="Q998" s="8">
        <f t="shared" si="154"/>
        <v>57.5</v>
      </c>
      <c r="R998" s="8">
        <f t="shared" si="155"/>
        <v>62.5</v>
      </c>
      <c r="S998" s="8">
        <f t="shared" si="156"/>
        <v>72.5</v>
      </c>
      <c r="T998" s="8">
        <f t="shared" si="157"/>
        <v>62.5</v>
      </c>
      <c r="U998" s="7">
        <f t="shared" si="158"/>
        <v>64.166666666666671</v>
      </c>
      <c r="V998" s="7">
        <f t="shared" si="159"/>
        <v>63.75</v>
      </c>
    </row>
    <row r="999" spans="1:22" ht="13.5" x14ac:dyDescent="0.25">
      <c r="A999" s="3">
        <f>RSI!A999</f>
        <v>43766</v>
      </c>
      <c r="B999" s="2">
        <f>RSI!B999</f>
        <v>2.3784000000000001</v>
      </c>
      <c r="C999" s="2">
        <f>RSI!I999</f>
        <v>75.863205574172071</v>
      </c>
      <c r="D999" s="2">
        <f>MACD!E999</f>
        <v>-6.5397989827762348E-2</v>
      </c>
      <c r="E999" s="2">
        <f>MACD!F999</f>
        <v>-2.545626189469543E-2</v>
      </c>
      <c r="F999" s="2">
        <f>'Moving Avg'!D999</f>
        <v>2.3000799999999999</v>
      </c>
      <c r="G999" s="2">
        <f>'Moving Avg'!F999</f>
        <v>2.1797449999999996</v>
      </c>
      <c r="H999" s="2">
        <f>'Moving Avg'!G999</f>
        <v>2.1855860000000011</v>
      </c>
      <c r="I999" s="2">
        <f>'Moving Avg'!H999</f>
        <v>1.9071350000000007</v>
      </c>
      <c r="J999" s="5" t="str">
        <f>OBV!F999</f>
        <v>BULLISH</v>
      </c>
      <c r="K999" s="5" t="str">
        <f>OBV!G999</f>
        <v>STRONG</v>
      </c>
      <c r="L999" s="5" t="str">
        <f>OBV!H999</f>
        <v>CONFIRMED BULLISH</v>
      </c>
      <c r="M999" s="7">
        <f t="shared" si="150"/>
        <v>0</v>
      </c>
      <c r="N999" s="7">
        <f t="shared" si="151"/>
        <v>100</v>
      </c>
      <c r="O999" s="7">
        <f t="shared" si="152"/>
        <v>50</v>
      </c>
      <c r="P999" s="7">
        <f t="shared" si="153"/>
        <v>100</v>
      </c>
      <c r="Q999" s="8">
        <f t="shared" si="154"/>
        <v>57.5</v>
      </c>
      <c r="R999" s="8">
        <f t="shared" si="155"/>
        <v>62.5</v>
      </c>
      <c r="S999" s="8">
        <f t="shared" si="156"/>
        <v>72.5</v>
      </c>
      <c r="T999" s="8">
        <f t="shared" si="157"/>
        <v>62.5</v>
      </c>
      <c r="U999" s="7">
        <f t="shared" si="158"/>
        <v>64.166666666666671</v>
      </c>
      <c r="V999" s="7">
        <f t="shared" si="159"/>
        <v>63.75</v>
      </c>
    </row>
    <row r="1000" spans="1:22" ht="13.5" x14ac:dyDescent="0.25">
      <c r="A1000" s="3">
        <f>RSI!A1000</f>
        <v>43767</v>
      </c>
      <c r="B1000" s="2">
        <f>RSI!B1000</f>
        <v>2.4496000000000002</v>
      </c>
      <c r="C1000" s="2">
        <f>RSI!I1000</f>
        <v>79.959892669694383</v>
      </c>
      <c r="D1000" s="2">
        <f>MACD!E1000</f>
        <v>-8.5816690982338351E-2</v>
      </c>
      <c r="E1000" s="2">
        <f>MACD!F1000</f>
        <v>-3.7528347712224019E-2</v>
      </c>
      <c r="F1000" s="2">
        <f>'Moving Avg'!D1000</f>
        <v>2.3371000000000004</v>
      </c>
      <c r="G1000" s="2">
        <f>'Moving Avg'!F1000</f>
        <v>2.1954099999999999</v>
      </c>
      <c r="H1000" s="2">
        <f>'Moving Avg'!G1000</f>
        <v>2.1925640000000008</v>
      </c>
      <c r="I1000" s="2">
        <f>'Moving Avg'!H1000</f>
        <v>1.9110855000000004</v>
      </c>
      <c r="J1000" s="5" t="str">
        <f>OBV!F1000</f>
        <v>BULLISH</v>
      </c>
      <c r="K1000" s="5" t="str">
        <f>OBV!G1000</f>
        <v>STRONG</v>
      </c>
      <c r="L1000" s="5" t="str">
        <f>OBV!H1000</f>
        <v>CONFIRMED BULLISH</v>
      </c>
      <c r="M1000" s="7">
        <f t="shared" si="150"/>
        <v>0</v>
      </c>
      <c r="N1000" s="7">
        <f t="shared" si="151"/>
        <v>100</v>
      </c>
      <c r="O1000" s="7">
        <f t="shared" si="152"/>
        <v>50</v>
      </c>
      <c r="P1000" s="7">
        <f t="shared" si="153"/>
        <v>100</v>
      </c>
      <c r="Q1000" s="8">
        <f t="shared" si="154"/>
        <v>57.5</v>
      </c>
      <c r="R1000" s="8">
        <f t="shared" si="155"/>
        <v>62.5</v>
      </c>
      <c r="S1000" s="8">
        <f t="shared" si="156"/>
        <v>72.5</v>
      </c>
      <c r="T1000" s="8">
        <f t="shared" si="157"/>
        <v>62.5</v>
      </c>
      <c r="U1000" s="7">
        <f t="shared" si="158"/>
        <v>64.166666666666671</v>
      </c>
      <c r="V1000" s="7">
        <f t="shared" si="159"/>
        <v>63.75</v>
      </c>
    </row>
    <row r="1001" spans="1:22" ht="13.5" x14ac:dyDescent="0.25">
      <c r="A1001" s="3">
        <f>RSI!A1001</f>
        <v>43768</v>
      </c>
      <c r="B1001" s="2">
        <f>RSI!B1001</f>
        <v>2.3997999999999999</v>
      </c>
      <c r="C1001" s="2">
        <f>RSI!I1001</f>
        <v>70.896107079721219</v>
      </c>
      <c r="D1001" s="2">
        <f>MACD!E1001</f>
        <v>-0.10087958572187983</v>
      </c>
      <c r="E1001" s="2">
        <f>MACD!F1001</f>
        <v>-5.0198595314155187E-2</v>
      </c>
      <c r="F1001" s="2">
        <f>'Moving Avg'!D1001</f>
        <v>2.3598999999999997</v>
      </c>
      <c r="G1001" s="2">
        <f>'Moving Avg'!F1001</f>
        <v>2.2085850000000002</v>
      </c>
      <c r="H1001" s="2">
        <f>'Moving Avg'!G1001</f>
        <v>2.1984040000000009</v>
      </c>
      <c r="I1001" s="2">
        <f>'Moving Avg'!H1001</f>
        <v>1.9148210000000006</v>
      </c>
      <c r="J1001" s="5" t="str">
        <f>OBV!F1001</f>
        <v>BULLISH</v>
      </c>
      <c r="K1001" s="5" t="str">
        <f>OBV!G1001</f>
        <v>STRONG</v>
      </c>
      <c r="L1001" s="5" t="str">
        <f>OBV!H1001</f>
        <v>CONFIRMED BULLISH</v>
      </c>
      <c r="M1001" s="7">
        <f t="shared" si="150"/>
        <v>0</v>
      </c>
      <c r="N1001" s="7">
        <f t="shared" si="151"/>
        <v>100</v>
      </c>
      <c r="O1001" s="7">
        <f t="shared" si="152"/>
        <v>50</v>
      </c>
      <c r="P1001" s="7">
        <f t="shared" si="153"/>
        <v>100</v>
      </c>
      <c r="Q1001" s="8">
        <f t="shared" si="154"/>
        <v>57.5</v>
      </c>
      <c r="R1001" s="8">
        <f t="shared" si="155"/>
        <v>62.5</v>
      </c>
      <c r="S1001" s="8">
        <f t="shared" si="156"/>
        <v>72.5</v>
      </c>
      <c r="T1001" s="8">
        <f t="shared" si="157"/>
        <v>62.5</v>
      </c>
      <c r="U1001" s="7">
        <f t="shared" si="158"/>
        <v>64.166666666666671</v>
      </c>
      <c r="V1001" s="7">
        <f t="shared" si="159"/>
        <v>63.75</v>
      </c>
    </row>
    <row r="1002" spans="1:22" ht="13.5" x14ac:dyDescent="0.25">
      <c r="A1002" s="3">
        <f>RSI!A1002</f>
        <v>43769</v>
      </c>
      <c r="B1002" s="2">
        <f>RSI!B1002</f>
        <v>2.4354</v>
      </c>
      <c r="C1002" s="2">
        <f>RSI!I1002</f>
        <v>73.23202845851894</v>
      </c>
      <c r="D1002" s="2">
        <f>MACD!E1002</f>
        <v>-0.11844077578024592</v>
      </c>
      <c r="E1002" s="2">
        <f>MACD!F1002</f>
        <v>-6.3847031407373342E-2</v>
      </c>
      <c r="F1002" s="2">
        <f>'Moving Avg'!D1002</f>
        <v>2.3955000000000002</v>
      </c>
      <c r="G1002" s="2">
        <f>'Moving Avg'!F1002</f>
        <v>2.2235399999999998</v>
      </c>
      <c r="H1002" s="2">
        <f>'Moving Avg'!G1002</f>
        <v>2.2043860000000008</v>
      </c>
      <c r="I1002" s="2">
        <f>'Moving Avg'!H1002</f>
        <v>1.9187345000000007</v>
      </c>
      <c r="J1002" s="5" t="str">
        <f>OBV!F1002</f>
        <v>BULLISH</v>
      </c>
      <c r="K1002" s="5" t="str">
        <f>OBV!G1002</f>
        <v>STRONG</v>
      </c>
      <c r="L1002" s="5" t="str">
        <f>OBV!H1002</f>
        <v>CONFIRMED BULLISH</v>
      </c>
      <c r="M1002" s="7">
        <f t="shared" si="150"/>
        <v>0</v>
      </c>
      <c r="N1002" s="7">
        <f t="shared" si="151"/>
        <v>100</v>
      </c>
      <c r="O1002" s="7">
        <f t="shared" si="152"/>
        <v>50</v>
      </c>
      <c r="P1002" s="7">
        <f t="shared" si="153"/>
        <v>100</v>
      </c>
      <c r="Q1002" s="8">
        <f t="shared" si="154"/>
        <v>57.5</v>
      </c>
      <c r="R1002" s="8">
        <f t="shared" si="155"/>
        <v>62.5</v>
      </c>
      <c r="S1002" s="8">
        <f t="shared" si="156"/>
        <v>72.5</v>
      </c>
      <c r="T1002" s="8">
        <f t="shared" si="157"/>
        <v>62.5</v>
      </c>
      <c r="U1002" s="7">
        <f t="shared" si="158"/>
        <v>64.166666666666671</v>
      </c>
      <c r="V1002" s="7">
        <f t="shared" si="159"/>
        <v>63.75</v>
      </c>
    </row>
    <row r="1003" spans="1:22" ht="13.5" x14ac:dyDescent="0.25">
      <c r="A1003" s="3">
        <f>RSI!A1003</f>
        <v>43770</v>
      </c>
      <c r="B1003" s="2">
        <f>RSI!B1003</f>
        <v>2.4211</v>
      </c>
      <c r="C1003" s="2">
        <f>RSI!I1003</f>
        <v>70.774739987982073</v>
      </c>
      <c r="D1003" s="2">
        <f>MACD!E1003</f>
        <v>-0.12685833749799391</v>
      </c>
      <c r="E1003" s="2">
        <f>MACD!F1003</f>
        <v>-7.6449292625497461E-2</v>
      </c>
      <c r="F1003" s="2">
        <f>'Moving Avg'!D1003</f>
        <v>2.4168599999999998</v>
      </c>
      <c r="G1003" s="2">
        <f>'Moving Avg'!F1003</f>
        <v>2.2377800000000003</v>
      </c>
      <c r="H1003" s="2">
        <f>'Moving Avg'!G1003</f>
        <v>2.2100820000000003</v>
      </c>
      <c r="I1003" s="2">
        <f>'Moving Avg'!H1003</f>
        <v>1.9226100000000008</v>
      </c>
      <c r="J1003" s="5" t="str">
        <f>OBV!F1003</f>
        <v>BULLISH</v>
      </c>
      <c r="K1003" s="5" t="str">
        <f>OBV!G1003</f>
        <v>STRONG</v>
      </c>
      <c r="L1003" s="5" t="str">
        <f>OBV!H1003</f>
        <v>CONFIRMED BULLISH</v>
      </c>
      <c r="M1003" s="7">
        <f t="shared" si="150"/>
        <v>0</v>
      </c>
      <c r="N1003" s="7">
        <f t="shared" si="151"/>
        <v>100</v>
      </c>
      <c r="O1003" s="7">
        <f t="shared" si="152"/>
        <v>50</v>
      </c>
      <c r="P1003" s="7">
        <f t="shared" si="153"/>
        <v>100</v>
      </c>
      <c r="Q1003" s="8">
        <f t="shared" si="154"/>
        <v>57.5</v>
      </c>
      <c r="R1003" s="8">
        <f t="shared" si="155"/>
        <v>62.5</v>
      </c>
      <c r="S1003" s="8">
        <f t="shared" si="156"/>
        <v>72.5</v>
      </c>
      <c r="T1003" s="8">
        <f t="shared" si="157"/>
        <v>62.5</v>
      </c>
      <c r="U1003" s="7">
        <f t="shared" si="158"/>
        <v>64.166666666666671</v>
      </c>
      <c r="V1003" s="7">
        <f t="shared" si="159"/>
        <v>63.75</v>
      </c>
    </row>
    <row r="1004" spans="1:22" ht="13.5" x14ac:dyDescent="0.25">
      <c r="A1004" s="3">
        <f>RSI!A1004</f>
        <v>43773</v>
      </c>
      <c r="B1004" s="2">
        <f>RSI!B1004</f>
        <v>2.4211</v>
      </c>
      <c r="C1004" s="2">
        <f>RSI!I1004</f>
        <v>70.774739987982073</v>
      </c>
      <c r="D1004" s="2">
        <f>MACD!E1004</f>
        <v>-0.11530163129397319</v>
      </c>
      <c r="E1004" s="2">
        <f>MACD!F1004</f>
        <v>-8.4219760359192611E-2</v>
      </c>
      <c r="F1004" s="2">
        <f>'Moving Avg'!D1004</f>
        <v>2.4253999999999998</v>
      </c>
      <c r="G1004" s="2">
        <f>'Moving Avg'!F1004</f>
        <v>2.2527300000000006</v>
      </c>
      <c r="H1004" s="2">
        <f>'Moving Avg'!G1004</f>
        <v>2.2164900000000003</v>
      </c>
      <c r="I1004" s="2">
        <f>'Moving Avg'!H1004</f>
        <v>1.9265195000000008</v>
      </c>
      <c r="J1004" s="5" t="str">
        <f>OBV!F1004</f>
        <v>BULLISH</v>
      </c>
      <c r="K1004" s="5" t="str">
        <f>OBV!G1004</f>
        <v>STRONG</v>
      </c>
      <c r="L1004" s="5" t="str">
        <f>OBV!H1004</f>
        <v>CONFIRMED BULLISH</v>
      </c>
      <c r="M1004" s="7">
        <f t="shared" si="150"/>
        <v>0</v>
      </c>
      <c r="N1004" s="7">
        <f t="shared" si="151"/>
        <v>100</v>
      </c>
      <c r="O1004" s="7">
        <f t="shared" si="152"/>
        <v>50</v>
      </c>
      <c r="P1004" s="7">
        <f t="shared" si="153"/>
        <v>100</v>
      </c>
      <c r="Q1004" s="8">
        <f t="shared" si="154"/>
        <v>57.5</v>
      </c>
      <c r="R1004" s="8">
        <f t="shared" si="155"/>
        <v>62.5</v>
      </c>
      <c r="S1004" s="8">
        <f t="shared" si="156"/>
        <v>72.5</v>
      </c>
      <c r="T1004" s="8">
        <f t="shared" si="157"/>
        <v>62.5</v>
      </c>
      <c r="U1004" s="7">
        <f t="shared" si="158"/>
        <v>64.166666666666671</v>
      </c>
      <c r="V1004" s="7">
        <f t="shared" si="159"/>
        <v>63.75</v>
      </c>
    </row>
    <row r="1005" spans="1:22" ht="13.5" x14ac:dyDescent="0.25">
      <c r="A1005" s="3">
        <f>RSI!A1005</f>
        <v>43774</v>
      </c>
      <c r="B1005" s="2">
        <f>RSI!B1005</f>
        <v>2.3927</v>
      </c>
      <c r="C1005" s="2">
        <f>RSI!I1005</f>
        <v>65.697197216260321</v>
      </c>
      <c r="D1005" s="2">
        <f>MACD!E1005</f>
        <v>-0.10764835285727381</v>
      </c>
      <c r="E1005" s="2">
        <f>MACD!F1005</f>
        <v>-8.8905478858808853E-2</v>
      </c>
      <c r="F1005" s="2">
        <f>'Moving Avg'!D1005</f>
        <v>2.4140199999999998</v>
      </c>
      <c r="G1005" s="2">
        <f>'Moving Avg'!F1005</f>
        <v>2.2673300000000003</v>
      </c>
      <c r="H1005" s="2">
        <f>'Moving Avg'!G1005</f>
        <v>2.2211900000000004</v>
      </c>
      <c r="I1005" s="2">
        <f>'Moving Avg'!H1005</f>
        <v>1.9302870000000008</v>
      </c>
      <c r="J1005" s="5" t="str">
        <f>OBV!F1005</f>
        <v>BEARISH</v>
      </c>
      <c r="K1005" s="5" t="str">
        <f>OBV!G1005</f>
        <v>NEUTRAL</v>
      </c>
      <c r="L1005" s="5" t="str">
        <f>OBV!H1005</f>
        <v>CONFIRMED BEARISH</v>
      </c>
      <c r="M1005" s="7">
        <f t="shared" si="150"/>
        <v>25</v>
      </c>
      <c r="N1005" s="7">
        <f t="shared" si="151"/>
        <v>45</v>
      </c>
      <c r="O1005" s="7">
        <f t="shared" si="152"/>
        <v>50</v>
      </c>
      <c r="P1005" s="7">
        <f t="shared" si="153"/>
        <v>16.5</v>
      </c>
      <c r="Q1005" s="8">
        <f t="shared" si="154"/>
        <v>34.475000000000001</v>
      </c>
      <c r="R1005" s="8">
        <f t="shared" si="155"/>
        <v>35.625</v>
      </c>
      <c r="S1005" s="8">
        <f t="shared" si="156"/>
        <v>30.425000000000001</v>
      </c>
      <c r="T1005" s="8">
        <f t="shared" si="157"/>
        <v>34.125</v>
      </c>
      <c r="U1005" s="7">
        <f t="shared" si="158"/>
        <v>33.508333333333333</v>
      </c>
      <c r="V1005" s="7">
        <f t="shared" si="159"/>
        <v>33.662499999999994</v>
      </c>
    </row>
    <row r="1006" spans="1:22" ht="13.5" x14ac:dyDescent="0.25">
      <c r="A1006" s="3">
        <f>RSI!A1006</f>
        <v>43775</v>
      </c>
      <c r="B1006" s="2">
        <f>RSI!B1006</f>
        <v>2.3142999999999998</v>
      </c>
      <c r="C1006" s="2">
        <f>RSI!I1006</f>
        <v>54.148255635762588</v>
      </c>
      <c r="D1006" s="2">
        <f>MACD!E1006</f>
        <v>-9.2802070858637009E-2</v>
      </c>
      <c r="E1006" s="2">
        <f>MACD!F1006</f>
        <v>-8.9684797258774498E-2</v>
      </c>
      <c r="F1006" s="2">
        <f>'Moving Avg'!D1006</f>
        <v>2.3969200000000002</v>
      </c>
      <c r="G1006" s="2">
        <f>'Moving Avg'!F1006</f>
        <v>2.2762300000000004</v>
      </c>
      <c r="H1006" s="2">
        <f>'Moving Avg'!G1006</f>
        <v>2.2220440000000004</v>
      </c>
      <c r="I1006" s="2">
        <f>'Moving Avg'!H1006</f>
        <v>1.9336960000000007</v>
      </c>
      <c r="J1006" s="5" t="str">
        <f>OBV!F1006</f>
        <v>BEARISH</v>
      </c>
      <c r="K1006" s="5" t="str">
        <f>OBV!G1006</f>
        <v>NEUTRAL</v>
      </c>
      <c r="L1006" s="5" t="str">
        <f>OBV!H1006</f>
        <v>CONFIRMED BEARISH</v>
      </c>
      <c r="M1006" s="7">
        <f t="shared" si="150"/>
        <v>25</v>
      </c>
      <c r="N1006" s="7">
        <f t="shared" si="151"/>
        <v>45</v>
      </c>
      <c r="O1006" s="7">
        <f t="shared" si="152"/>
        <v>50</v>
      </c>
      <c r="P1006" s="7">
        <f t="shared" si="153"/>
        <v>16.5</v>
      </c>
      <c r="Q1006" s="8">
        <f t="shared" si="154"/>
        <v>34.475000000000001</v>
      </c>
      <c r="R1006" s="8">
        <f t="shared" si="155"/>
        <v>35.625</v>
      </c>
      <c r="S1006" s="8">
        <f t="shared" si="156"/>
        <v>30.425000000000001</v>
      </c>
      <c r="T1006" s="8">
        <f t="shared" si="157"/>
        <v>34.125</v>
      </c>
      <c r="U1006" s="7">
        <f t="shared" si="158"/>
        <v>33.508333333333333</v>
      </c>
      <c r="V1006" s="7">
        <f t="shared" si="159"/>
        <v>33.662499999999994</v>
      </c>
    </row>
    <row r="1007" spans="1:22" ht="13.5" x14ac:dyDescent="0.25">
      <c r="A1007" s="3">
        <f>RSI!A1007</f>
        <v>43776</v>
      </c>
      <c r="B1007" s="2">
        <f>RSI!B1007</f>
        <v>2.3498999999999999</v>
      </c>
      <c r="C1007" s="2">
        <f>RSI!I1007</f>
        <v>57.777820859904736</v>
      </c>
      <c r="D1007" s="2">
        <f>MACD!E1007</f>
        <v>-8.7443849112028627E-2</v>
      </c>
      <c r="E1007" s="2">
        <f>MACD!F1007</f>
        <v>-8.9236607629425327E-2</v>
      </c>
      <c r="F1007" s="2">
        <f>'Moving Avg'!D1007</f>
        <v>2.3798199999999996</v>
      </c>
      <c r="G1007" s="2">
        <f>'Moving Avg'!F1007</f>
        <v>2.2869099999999998</v>
      </c>
      <c r="H1007" s="2">
        <f>'Moving Avg'!G1007</f>
        <v>2.2227560000000004</v>
      </c>
      <c r="I1007" s="2">
        <f>'Moving Avg'!H1007</f>
        <v>1.9372830000000008</v>
      </c>
      <c r="J1007" s="5" t="str">
        <f>OBV!F1007</f>
        <v>BEARISH</v>
      </c>
      <c r="K1007" s="5" t="str">
        <f>OBV!G1007</f>
        <v>WEAK</v>
      </c>
      <c r="L1007" s="5" t="str">
        <f>OBV!H1007</f>
        <v>CONFIRMED BEARISH</v>
      </c>
      <c r="M1007" s="7">
        <f t="shared" si="150"/>
        <v>25</v>
      </c>
      <c r="N1007" s="7">
        <f t="shared" si="151"/>
        <v>0</v>
      </c>
      <c r="O1007" s="7">
        <f t="shared" si="152"/>
        <v>50</v>
      </c>
      <c r="P1007" s="7">
        <f t="shared" si="153"/>
        <v>0</v>
      </c>
      <c r="Q1007" s="8">
        <f t="shared" si="154"/>
        <v>16.25</v>
      </c>
      <c r="R1007" s="8">
        <f t="shared" si="155"/>
        <v>22.5</v>
      </c>
      <c r="S1007" s="8">
        <f t="shared" si="156"/>
        <v>16.25</v>
      </c>
      <c r="T1007" s="8">
        <f t="shared" si="157"/>
        <v>18.75</v>
      </c>
      <c r="U1007" s="7">
        <f t="shared" si="158"/>
        <v>18.333333333333332</v>
      </c>
      <c r="V1007" s="7">
        <f t="shared" si="159"/>
        <v>18.4375</v>
      </c>
    </row>
    <row r="1008" spans="1:22" ht="13.5" x14ac:dyDescent="0.25">
      <c r="A1008" s="3">
        <f>RSI!A1008</f>
        <v>43777</v>
      </c>
      <c r="B1008" s="2">
        <f>RSI!B1008</f>
        <v>2.3498999999999999</v>
      </c>
      <c r="C1008" s="2">
        <f>RSI!I1008</f>
        <v>57.77782085990475</v>
      </c>
      <c r="D1008" s="2">
        <f>MACD!E1008</f>
        <v>-7.4549585930360429E-2</v>
      </c>
      <c r="E1008" s="2">
        <f>MACD!F1008</f>
        <v>-8.6299203289612353E-2</v>
      </c>
      <c r="F1008" s="2">
        <f>'Moving Avg'!D1008</f>
        <v>2.36558</v>
      </c>
      <c r="G1008" s="2">
        <f>'Moving Avg'!F1008</f>
        <v>2.2979449999999999</v>
      </c>
      <c r="H1008" s="2">
        <f>'Moving Avg'!G1008</f>
        <v>2.2246060000000001</v>
      </c>
      <c r="I1008" s="2">
        <f>'Moving Avg'!H1008</f>
        <v>1.9409715000000007</v>
      </c>
      <c r="J1008" s="5" t="str">
        <f>OBV!F1008</f>
        <v>BEARISH</v>
      </c>
      <c r="K1008" s="5" t="str">
        <f>OBV!G1008</f>
        <v>NEUTRAL</v>
      </c>
      <c r="L1008" s="5" t="str">
        <f>OBV!H1008</f>
        <v>CONFIRMED BEARISH</v>
      </c>
      <c r="M1008" s="7">
        <f t="shared" si="150"/>
        <v>25</v>
      </c>
      <c r="N1008" s="7">
        <f t="shared" si="151"/>
        <v>0</v>
      </c>
      <c r="O1008" s="7">
        <f t="shared" si="152"/>
        <v>50</v>
      </c>
      <c r="P1008" s="7">
        <f t="shared" si="153"/>
        <v>16.5</v>
      </c>
      <c r="Q1008" s="8">
        <f t="shared" si="154"/>
        <v>18.725000000000001</v>
      </c>
      <c r="R1008" s="8">
        <f t="shared" si="155"/>
        <v>26.625</v>
      </c>
      <c r="S1008" s="8">
        <f t="shared" si="156"/>
        <v>23.675000000000001</v>
      </c>
      <c r="T1008" s="8">
        <f t="shared" si="157"/>
        <v>22.875</v>
      </c>
      <c r="U1008" s="7">
        <f t="shared" si="158"/>
        <v>23.008333333333336</v>
      </c>
      <c r="V1008" s="7">
        <f t="shared" si="159"/>
        <v>22.975000000000001</v>
      </c>
    </row>
    <row r="1009" spans="1:22" ht="13.5" x14ac:dyDescent="0.25">
      <c r="A1009" s="3">
        <f>RSI!A1009</f>
        <v>43780</v>
      </c>
      <c r="B1009" s="2">
        <f>RSI!B1009</f>
        <v>2.3997999999999999</v>
      </c>
      <c r="C1009" s="2">
        <f>RSI!I1009</f>
        <v>62.591616005714705</v>
      </c>
      <c r="D1009" s="2">
        <f>MACD!E1009</f>
        <v>-5.7838130891385564E-2</v>
      </c>
      <c r="E1009" s="2">
        <f>MACD!F1009</f>
        <v>-8.0606988809967001E-2</v>
      </c>
      <c r="F1009" s="2">
        <f>'Moving Avg'!D1009</f>
        <v>2.3613200000000001</v>
      </c>
      <c r="G1009" s="2">
        <f>'Moving Avg'!F1009</f>
        <v>2.3118299999999996</v>
      </c>
      <c r="H1009" s="2">
        <f>'Moving Avg'!G1009</f>
        <v>2.2281660000000003</v>
      </c>
      <c r="I1009" s="2">
        <f>'Moving Avg'!H1009</f>
        <v>1.944943000000001</v>
      </c>
      <c r="J1009" s="5" t="str">
        <f>OBV!F1009</f>
        <v>BEARISH</v>
      </c>
      <c r="K1009" s="5" t="str">
        <f>OBV!G1009</f>
        <v>NEUTRAL</v>
      </c>
      <c r="L1009" s="5" t="str">
        <f>OBV!H1009</f>
        <v>CONFIRMED BEARISH</v>
      </c>
      <c r="M1009" s="7">
        <f t="shared" si="150"/>
        <v>25</v>
      </c>
      <c r="N1009" s="7">
        <f t="shared" si="151"/>
        <v>0</v>
      </c>
      <c r="O1009" s="7">
        <f t="shared" si="152"/>
        <v>50</v>
      </c>
      <c r="P1009" s="7">
        <f t="shared" si="153"/>
        <v>16.5</v>
      </c>
      <c r="Q1009" s="8">
        <f t="shared" si="154"/>
        <v>18.725000000000001</v>
      </c>
      <c r="R1009" s="8">
        <f t="shared" si="155"/>
        <v>26.625</v>
      </c>
      <c r="S1009" s="8">
        <f t="shared" si="156"/>
        <v>23.675000000000001</v>
      </c>
      <c r="T1009" s="8">
        <f t="shared" si="157"/>
        <v>22.875</v>
      </c>
      <c r="U1009" s="7">
        <f t="shared" si="158"/>
        <v>23.008333333333336</v>
      </c>
      <c r="V1009" s="7">
        <f t="shared" si="159"/>
        <v>22.975000000000001</v>
      </c>
    </row>
    <row r="1010" spans="1:22" ht="13.5" x14ac:dyDescent="0.25">
      <c r="A1010" s="3">
        <f>RSI!A1010</f>
        <v>43781</v>
      </c>
      <c r="B1010" s="2">
        <f>RSI!B1010</f>
        <v>2.4567999999999999</v>
      </c>
      <c r="C1010" s="2">
        <f>RSI!I1010</f>
        <v>67.192851287738506</v>
      </c>
      <c r="D1010" s="2">
        <f>MACD!E1010</f>
        <v>-3.7598237275192847E-2</v>
      </c>
      <c r="E1010" s="2">
        <f>MACD!F1010</f>
        <v>-7.2005238503012173E-2</v>
      </c>
      <c r="F1010" s="2">
        <f>'Moving Avg'!D1010</f>
        <v>2.3741399999999997</v>
      </c>
      <c r="G1010" s="2">
        <f>'Moving Avg'!F1010</f>
        <v>2.3285650000000002</v>
      </c>
      <c r="H1010" s="2">
        <f>'Moving Avg'!G1010</f>
        <v>2.2318700000000002</v>
      </c>
      <c r="I1010" s="2">
        <f>'Moving Avg'!H1010</f>
        <v>1.9491995000000009</v>
      </c>
      <c r="J1010" s="5" t="str">
        <f>OBV!F1010</f>
        <v>BEARISH</v>
      </c>
      <c r="K1010" s="5" t="str">
        <f>OBV!G1010</f>
        <v>NEUTRAL</v>
      </c>
      <c r="L1010" s="5" t="str">
        <f>OBV!H1010</f>
        <v>BEARISH DIVERGENCE</v>
      </c>
      <c r="M1010" s="7">
        <f t="shared" si="150"/>
        <v>25</v>
      </c>
      <c r="N1010" s="7">
        <f t="shared" si="151"/>
        <v>0</v>
      </c>
      <c r="O1010" s="7">
        <f t="shared" si="152"/>
        <v>50</v>
      </c>
      <c r="P1010" s="7">
        <f t="shared" si="153"/>
        <v>16.5</v>
      </c>
      <c r="Q1010" s="8">
        <f t="shared" si="154"/>
        <v>18.725000000000001</v>
      </c>
      <c r="R1010" s="8">
        <f t="shared" si="155"/>
        <v>26.625</v>
      </c>
      <c r="S1010" s="8">
        <f t="shared" si="156"/>
        <v>23.675000000000001</v>
      </c>
      <c r="T1010" s="8">
        <f t="shared" si="157"/>
        <v>22.875</v>
      </c>
      <c r="U1010" s="7">
        <f t="shared" si="158"/>
        <v>23.008333333333336</v>
      </c>
      <c r="V1010" s="7">
        <f t="shared" si="159"/>
        <v>22.975000000000001</v>
      </c>
    </row>
    <row r="1011" spans="1:22" ht="13.5" x14ac:dyDescent="0.25">
      <c r="A1011" s="3">
        <f>RSI!A1011</f>
        <v>43782</v>
      </c>
      <c r="B1011" s="2">
        <f>RSI!B1011</f>
        <v>2.4140000000000001</v>
      </c>
      <c r="C1011" s="2">
        <f>RSI!I1011</f>
        <v>61.114276489566379</v>
      </c>
      <c r="D1011" s="2">
        <f>MACD!E1011</f>
        <v>-2.5885520199540935E-2</v>
      </c>
      <c r="E1011" s="2">
        <f>MACD!F1011</f>
        <v>-6.2781294842317925E-2</v>
      </c>
      <c r="F1011" s="2">
        <f>'Moving Avg'!D1011</f>
        <v>2.3940799999999998</v>
      </c>
      <c r="G1011" s="2">
        <f>'Moving Avg'!F1011</f>
        <v>2.3431600000000001</v>
      </c>
      <c r="H1011" s="2">
        <f>'Moving Avg'!G1011</f>
        <v>2.2351460000000003</v>
      </c>
      <c r="I1011" s="2">
        <f>'Moving Avg'!H1011</f>
        <v>1.9532420000000008</v>
      </c>
      <c r="J1011" s="5" t="str">
        <f>OBV!F1011</f>
        <v>BEARISH</v>
      </c>
      <c r="K1011" s="5" t="str">
        <f>OBV!G1011</f>
        <v>NEUTRAL</v>
      </c>
      <c r="L1011" s="5" t="str">
        <f>OBV!H1011</f>
        <v>BEARISH DIVERGENCE</v>
      </c>
      <c r="M1011" s="7">
        <f t="shared" si="150"/>
        <v>25</v>
      </c>
      <c r="N1011" s="7">
        <f t="shared" si="151"/>
        <v>0</v>
      </c>
      <c r="O1011" s="7">
        <f t="shared" si="152"/>
        <v>50</v>
      </c>
      <c r="P1011" s="7">
        <f t="shared" si="153"/>
        <v>16.5</v>
      </c>
      <c r="Q1011" s="8">
        <f t="shared" si="154"/>
        <v>18.725000000000001</v>
      </c>
      <c r="R1011" s="8">
        <f t="shared" si="155"/>
        <v>26.625</v>
      </c>
      <c r="S1011" s="8">
        <f t="shared" si="156"/>
        <v>23.675000000000001</v>
      </c>
      <c r="T1011" s="8">
        <f t="shared" si="157"/>
        <v>22.875</v>
      </c>
      <c r="U1011" s="7">
        <f t="shared" si="158"/>
        <v>23.008333333333336</v>
      </c>
      <c r="V1011" s="7">
        <f t="shared" si="159"/>
        <v>22.975000000000001</v>
      </c>
    </row>
    <row r="1012" spans="1:22" ht="13.5" x14ac:dyDescent="0.25">
      <c r="A1012" s="3">
        <f>RSI!A1012</f>
        <v>43783</v>
      </c>
      <c r="B1012" s="2">
        <f>RSI!B1012</f>
        <v>2.4567999999999999</v>
      </c>
      <c r="C1012" s="2">
        <f>RSI!I1012</f>
        <v>64.566344450583358</v>
      </c>
      <c r="D1012" s="2">
        <f>MACD!E1012</f>
        <v>-1.4269168984149427E-2</v>
      </c>
      <c r="E1012" s="2">
        <f>MACD!F1012</f>
        <v>-5.3078869670684231E-2</v>
      </c>
      <c r="F1012" s="2">
        <f>'Moving Avg'!D1012</f>
        <v>2.4154599999999999</v>
      </c>
      <c r="G1012" s="2">
        <f>'Moving Avg'!F1012</f>
        <v>2.360255</v>
      </c>
      <c r="H1012" s="2">
        <f>'Moving Avg'!G1012</f>
        <v>2.2399900000000001</v>
      </c>
      <c r="I1012" s="2">
        <f>'Moving Avg'!H1012</f>
        <v>1.9574985000000007</v>
      </c>
      <c r="J1012" s="5" t="str">
        <f>OBV!F1012</f>
        <v>BULLISH</v>
      </c>
      <c r="K1012" s="5" t="str">
        <f>OBV!G1012</f>
        <v>NEUTRAL</v>
      </c>
      <c r="L1012" s="5" t="str">
        <f>OBV!H1012</f>
        <v>CONFIRMED BULLISH</v>
      </c>
      <c r="M1012" s="7">
        <f t="shared" si="150"/>
        <v>25</v>
      </c>
      <c r="N1012" s="7">
        <f t="shared" si="151"/>
        <v>0</v>
      </c>
      <c r="O1012" s="7">
        <f t="shared" si="152"/>
        <v>50</v>
      </c>
      <c r="P1012" s="7">
        <f t="shared" si="153"/>
        <v>83.5</v>
      </c>
      <c r="Q1012" s="8">
        <f t="shared" si="154"/>
        <v>28.774999999999999</v>
      </c>
      <c r="R1012" s="8">
        <f t="shared" si="155"/>
        <v>43.375</v>
      </c>
      <c r="S1012" s="8">
        <f t="shared" si="156"/>
        <v>53.825000000000003</v>
      </c>
      <c r="T1012" s="8">
        <f t="shared" si="157"/>
        <v>39.625</v>
      </c>
      <c r="U1012" s="7">
        <f t="shared" si="158"/>
        <v>41.991666666666667</v>
      </c>
      <c r="V1012" s="7">
        <f t="shared" si="159"/>
        <v>41.400000000000006</v>
      </c>
    </row>
    <row r="1013" spans="1:22" ht="13.5" x14ac:dyDescent="0.25">
      <c r="A1013" s="3">
        <f>RSI!A1013</f>
        <v>43784</v>
      </c>
      <c r="B1013" s="2">
        <f>RSI!B1013</f>
        <v>2.6063000000000001</v>
      </c>
      <c r="C1013" s="2">
        <f>RSI!I1013</f>
        <v>73.436887713490421</v>
      </c>
      <c r="D1013" s="2">
        <f>MACD!E1013</f>
        <v>-1.8523376220134669E-2</v>
      </c>
      <c r="E1013" s="2">
        <f>MACD!F1013</f>
        <v>-4.616777098057432E-2</v>
      </c>
      <c r="F1013" s="2">
        <f>'Moving Avg'!D1013</f>
        <v>2.4667400000000002</v>
      </c>
      <c r="G1013" s="2">
        <f>'Moving Avg'!F1013</f>
        <v>2.3826849999999999</v>
      </c>
      <c r="H1013" s="2">
        <f>'Moving Avg'!G1013</f>
        <v>2.246826</v>
      </c>
      <c r="I1013" s="2">
        <f>'Moving Avg'!H1013</f>
        <v>1.9625025000000005</v>
      </c>
      <c r="J1013" s="5" t="str">
        <f>OBV!F1013</f>
        <v>BULLISH</v>
      </c>
      <c r="K1013" s="5" t="str">
        <f>OBV!G1013</f>
        <v>STRONG</v>
      </c>
      <c r="L1013" s="5" t="str">
        <f>OBV!H1013</f>
        <v>CONFIRMED BULLISH</v>
      </c>
      <c r="M1013" s="7">
        <f t="shared" si="150"/>
        <v>0</v>
      </c>
      <c r="N1013" s="7">
        <f t="shared" si="151"/>
        <v>0</v>
      </c>
      <c r="O1013" s="7">
        <f t="shared" si="152"/>
        <v>50</v>
      </c>
      <c r="P1013" s="7">
        <f t="shared" si="153"/>
        <v>100</v>
      </c>
      <c r="Q1013" s="8">
        <f t="shared" si="154"/>
        <v>22.5</v>
      </c>
      <c r="R1013" s="8">
        <f t="shared" si="155"/>
        <v>42.5</v>
      </c>
      <c r="S1013" s="8">
        <f t="shared" si="156"/>
        <v>57.5</v>
      </c>
      <c r="T1013" s="8">
        <f t="shared" si="157"/>
        <v>37.5</v>
      </c>
      <c r="U1013" s="7">
        <f t="shared" si="158"/>
        <v>40.833333333333336</v>
      </c>
      <c r="V1013" s="7">
        <f t="shared" si="159"/>
        <v>40</v>
      </c>
    </row>
    <row r="1014" spans="1:22" ht="13.5" x14ac:dyDescent="0.25">
      <c r="A1014" s="3">
        <f>RSI!A1014</f>
        <v>43787</v>
      </c>
      <c r="B1014" s="2">
        <f>RSI!B1014</f>
        <v>2.7629999999999999</v>
      </c>
      <c r="C1014" s="2">
        <f>RSI!I1014</f>
        <v>79.289369459007276</v>
      </c>
      <c r="D1014" s="2">
        <f>MACD!E1014</f>
        <v>-3.5363300678868281E-2</v>
      </c>
      <c r="E1014" s="2">
        <f>MACD!F1014</f>
        <v>-4.4006876920233112E-2</v>
      </c>
      <c r="F1014" s="2">
        <f>'Moving Avg'!D1014</f>
        <v>2.5393800000000004</v>
      </c>
      <c r="G1014" s="2">
        <f>'Moving Avg'!F1014</f>
        <v>2.4065449999999999</v>
      </c>
      <c r="H1014" s="2">
        <f>'Moving Avg'!G1014</f>
        <v>2.256796</v>
      </c>
      <c r="I1014" s="2">
        <f>'Moving Avg'!H1014</f>
        <v>1.9682900000000003</v>
      </c>
      <c r="J1014" s="5" t="str">
        <f>OBV!F1014</f>
        <v>BULLISH</v>
      </c>
      <c r="K1014" s="5" t="str">
        <f>OBV!G1014</f>
        <v>STRONG</v>
      </c>
      <c r="L1014" s="5" t="str">
        <f>OBV!H1014</f>
        <v>CONFIRMED BULLISH</v>
      </c>
      <c r="M1014" s="7">
        <f t="shared" si="150"/>
        <v>0</v>
      </c>
      <c r="N1014" s="7">
        <f t="shared" si="151"/>
        <v>0</v>
      </c>
      <c r="O1014" s="7">
        <f t="shared" si="152"/>
        <v>50</v>
      </c>
      <c r="P1014" s="7">
        <f t="shared" si="153"/>
        <v>100</v>
      </c>
      <c r="Q1014" s="8">
        <f t="shared" si="154"/>
        <v>22.5</v>
      </c>
      <c r="R1014" s="8">
        <f t="shared" si="155"/>
        <v>42.5</v>
      </c>
      <c r="S1014" s="8">
        <f t="shared" si="156"/>
        <v>57.5</v>
      </c>
      <c r="T1014" s="8">
        <f t="shared" si="157"/>
        <v>37.5</v>
      </c>
      <c r="U1014" s="7">
        <f t="shared" si="158"/>
        <v>40.833333333333336</v>
      </c>
      <c r="V1014" s="7">
        <f t="shared" si="159"/>
        <v>40</v>
      </c>
    </row>
    <row r="1015" spans="1:22" ht="13.5" x14ac:dyDescent="0.25">
      <c r="A1015" s="3">
        <f>RSI!A1015</f>
        <v>43788</v>
      </c>
      <c r="B1015" s="2">
        <f>RSI!B1015</f>
        <v>2.7345000000000002</v>
      </c>
      <c r="C1015" s="2">
        <f>RSI!I1015</f>
        <v>76.009261271509018</v>
      </c>
      <c r="D1015" s="2">
        <f>MACD!E1015</f>
        <v>-5.4308389064726015E-2</v>
      </c>
      <c r="E1015" s="2">
        <f>MACD!F1015</f>
        <v>-4.6067179349131696E-2</v>
      </c>
      <c r="F1015" s="2">
        <f>'Moving Avg'!D1015</f>
        <v>2.5949200000000001</v>
      </c>
      <c r="G1015" s="2">
        <f>'Moving Avg'!F1015</f>
        <v>2.4300449999999998</v>
      </c>
      <c r="H1015" s="2">
        <f>'Moving Avg'!G1015</f>
        <v>2.2666240000000006</v>
      </c>
      <c r="I1015" s="2">
        <f>'Moving Avg'!H1015</f>
        <v>1.9739350000000002</v>
      </c>
      <c r="J1015" s="5" t="str">
        <f>OBV!F1015</f>
        <v>BULLISH</v>
      </c>
      <c r="K1015" s="5" t="str">
        <f>OBV!G1015</f>
        <v>STRONG</v>
      </c>
      <c r="L1015" s="5" t="str">
        <f>OBV!H1015</f>
        <v>CONFIRMED BULLISH</v>
      </c>
      <c r="M1015" s="7">
        <f t="shared" si="150"/>
        <v>0</v>
      </c>
      <c r="N1015" s="7">
        <f t="shared" si="151"/>
        <v>45</v>
      </c>
      <c r="O1015" s="7">
        <f t="shared" si="152"/>
        <v>50</v>
      </c>
      <c r="P1015" s="7">
        <f t="shared" si="153"/>
        <v>100</v>
      </c>
      <c r="Q1015" s="8">
        <f t="shared" si="154"/>
        <v>38.25</v>
      </c>
      <c r="R1015" s="8">
        <f t="shared" si="155"/>
        <v>51.5</v>
      </c>
      <c r="S1015" s="8">
        <f t="shared" si="156"/>
        <v>64.25</v>
      </c>
      <c r="T1015" s="8">
        <f t="shared" si="157"/>
        <v>48.75</v>
      </c>
      <c r="U1015" s="7">
        <f t="shared" si="158"/>
        <v>51.333333333333336</v>
      </c>
      <c r="V1015" s="7">
        <f t="shared" si="159"/>
        <v>50.6875</v>
      </c>
    </row>
    <row r="1016" spans="1:22" ht="13.5" x14ac:dyDescent="0.25">
      <c r="A1016" s="3">
        <f>RSI!A1016</f>
        <v>43789</v>
      </c>
      <c r="B1016" s="2">
        <f>RSI!B1016</f>
        <v>2.706</v>
      </c>
      <c r="C1016" s="2">
        <f>RSI!I1016</f>
        <v>72.767397720655993</v>
      </c>
      <c r="D1016" s="2">
        <f>MACD!E1016</f>
        <v>-8.2378092055757524E-2</v>
      </c>
      <c r="E1016" s="2">
        <f>MACD!F1016</f>
        <v>-5.3329361890456867E-2</v>
      </c>
      <c r="F1016" s="2">
        <f>'Moving Avg'!D1016</f>
        <v>2.6533199999999999</v>
      </c>
      <c r="G1016" s="2">
        <f>'Moving Avg'!F1016</f>
        <v>2.4510549999999998</v>
      </c>
      <c r="H1016" s="2">
        <f>'Moving Avg'!G1016</f>
        <v>2.2770200000000007</v>
      </c>
      <c r="I1016" s="2">
        <f>'Moving Avg'!H1016</f>
        <v>1.9792015000000003</v>
      </c>
      <c r="J1016" s="5" t="str">
        <f>OBV!F1016</f>
        <v>BULLISH</v>
      </c>
      <c r="K1016" s="5" t="str">
        <f>OBV!G1016</f>
        <v>STRONG</v>
      </c>
      <c r="L1016" s="5" t="str">
        <f>OBV!H1016</f>
        <v>CONFIRMED BULLISH</v>
      </c>
      <c r="M1016" s="7">
        <f t="shared" si="150"/>
        <v>0</v>
      </c>
      <c r="N1016" s="7">
        <f t="shared" si="151"/>
        <v>100</v>
      </c>
      <c r="O1016" s="7">
        <f t="shared" si="152"/>
        <v>50</v>
      </c>
      <c r="P1016" s="7">
        <f t="shared" si="153"/>
        <v>100</v>
      </c>
      <c r="Q1016" s="8">
        <f t="shared" si="154"/>
        <v>57.5</v>
      </c>
      <c r="R1016" s="8">
        <f t="shared" si="155"/>
        <v>62.5</v>
      </c>
      <c r="S1016" s="8">
        <f t="shared" si="156"/>
        <v>72.5</v>
      </c>
      <c r="T1016" s="8">
        <f t="shared" si="157"/>
        <v>62.5</v>
      </c>
      <c r="U1016" s="7">
        <f t="shared" si="158"/>
        <v>64.166666666666671</v>
      </c>
      <c r="V1016" s="7">
        <f t="shared" si="159"/>
        <v>63.75</v>
      </c>
    </row>
    <row r="1017" spans="1:22" ht="13.5" x14ac:dyDescent="0.25">
      <c r="A1017" s="3">
        <f>RSI!A1017</f>
        <v>43790</v>
      </c>
      <c r="B1017" s="2">
        <f>RSI!B1017</f>
        <v>2.6846000000000001</v>
      </c>
      <c r="C1017" s="2">
        <f>RSI!I1017</f>
        <v>70.341386846474933</v>
      </c>
      <c r="D1017" s="2">
        <f>MACD!E1017</f>
        <v>-0.10083295232444867</v>
      </c>
      <c r="E1017" s="2">
        <f>MACD!F1017</f>
        <v>-6.2830079977255232E-2</v>
      </c>
      <c r="F1017" s="2">
        <f>'Moving Avg'!D1017</f>
        <v>2.6988799999999999</v>
      </c>
      <c r="G1017" s="2">
        <f>'Moving Avg'!F1017</f>
        <v>2.4724150000000003</v>
      </c>
      <c r="H1017" s="2">
        <f>'Moving Avg'!G1017</f>
        <v>2.2868460000000006</v>
      </c>
      <c r="I1017" s="2">
        <f>'Moving Avg'!H1017</f>
        <v>1.9843610000000005</v>
      </c>
      <c r="J1017" s="5" t="str">
        <f>OBV!F1017</f>
        <v>BULLISH</v>
      </c>
      <c r="K1017" s="5" t="str">
        <f>OBV!G1017</f>
        <v>STRONG</v>
      </c>
      <c r="L1017" s="5" t="str">
        <f>OBV!H1017</f>
        <v>CONFIRMED BULLISH</v>
      </c>
      <c r="M1017" s="7">
        <f t="shared" si="150"/>
        <v>0</v>
      </c>
      <c r="N1017" s="7">
        <f t="shared" si="151"/>
        <v>100</v>
      </c>
      <c r="O1017" s="7">
        <f t="shared" si="152"/>
        <v>50</v>
      </c>
      <c r="P1017" s="7">
        <f t="shared" si="153"/>
        <v>100</v>
      </c>
      <c r="Q1017" s="8">
        <f t="shared" si="154"/>
        <v>57.5</v>
      </c>
      <c r="R1017" s="8">
        <f t="shared" si="155"/>
        <v>62.5</v>
      </c>
      <c r="S1017" s="8">
        <f t="shared" si="156"/>
        <v>72.5</v>
      </c>
      <c r="T1017" s="8">
        <f t="shared" si="157"/>
        <v>62.5</v>
      </c>
      <c r="U1017" s="7">
        <f t="shared" si="158"/>
        <v>64.166666666666671</v>
      </c>
      <c r="V1017" s="7">
        <f t="shared" si="159"/>
        <v>63.75</v>
      </c>
    </row>
    <row r="1018" spans="1:22" ht="13.5" x14ac:dyDescent="0.25">
      <c r="A1018" s="3">
        <f>RSI!A1018</f>
        <v>43791</v>
      </c>
      <c r="B1018" s="2">
        <f>RSI!B1018</f>
        <v>2.7557999999999998</v>
      </c>
      <c r="C1018" s="2">
        <f>RSI!I1018</f>
        <v>73.506219407373337</v>
      </c>
      <c r="D1018" s="2">
        <f>MACD!E1018</f>
        <v>-0.12323111404693421</v>
      </c>
      <c r="E1018" s="2">
        <f>MACD!F1018</f>
        <v>-7.4910286791191036E-2</v>
      </c>
      <c r="F1018" s="2">
        <f>'Moving Avg'!D1018</f>
        <v>2.7287799999999995</v>
      </c>
      <c r="G1018" s="2">
        <f>'Moving Avg'!F1018</f>
        <v>2.4944899999999999</v>
      </c>
      <c r="H1018" s="2">
        <f>'Moving Avg'!G1018</f>
        <v>2.2980960000000001</v>
      </c>
      <c r="I1018" s="2">
        <f>'Moving Avg'!H1018</f>
        <v>1.9898765000000003</v>
      </c>
      <c r="J1018" s="5" t="str">
        <f>OBV!F1018</f>
        <v>BULLISH</v>
      </c>
      <c r="K1018" s="5" t="str">
        <f>OBV!G1018</f>
        <v>STRONG</v>
      </c>
      <c r="L1018" s="5" t="str">
        <f>OBV!H1018</f>
        <v>CONFIRMED BULLISH</v>
      </c>
      <c r="M1018" s="7">
        <f t="shared" si="150"/>
        <v>0</v>
      </c>
      <c r="N1018" s="7">
        <f t="shared" si="151"/>
        <v>100</v>
      </c>
      <c r="O1018" s="7">
        <f t="shared" si="152"/>
        <v>50</v>
      </c>
      <c r="P1018" s="7">
        <f t="shared" si="153"/>
        <v>100</v>
      </c>
      <c r="Q1018" s="8">
        <f t="shared" si="154"/>
        <v>57.5</v>
      </c>
      <c r="R1018" s="8">
        <f t="shared" si="155"/>
        <v>62.5</v>
      </c>
      <c r="S1018" s="8">
        <f t="shared" si="156"/>
        <v>72.5</v>
      </c>
      <c r="T1018" s="8">
        <f t="shared" si="157"/>
        <v>62.5</v>
      </c>
      <c r="U1018" s="7">
        <f t="shared" si="158"/>
        <v>64.166666666666671</v>
      </c>
      <c r="V1018" s="7">
        <f t="shared" si="159"/>
        <v>63.75</v>
      </c>
    </row>
    <row r="1019" spans="1:22" ht="13.5" x14ac:dyDescent="0.25">
      <c r="A1019" s="3">
        <f>RSI!A1019</f>
        <v>43794</v>
      </c>
      <c r="B1019" s="2">
        <f>RSI!B1019</f>
        <v>2.7557999999999998</v>
      </c>
      <c r="C1019" s="2">
        <f>RSI!I1019</f>
        <v>73.506219407373337</v>
      </c>
      <c r="D1019" s="2">
        <f>MACD!E1019</f>
        <v>-0.13632390611957179</v>
      </c>
      <c r="E1019" s="2">
        <f>MACD!F1019</f>
        <v>-8.7193010656867187E-2</v>
      </c>
      <c r="F1019" s="2">
        <f>'Moving Avg'!D1019</f>
        <v>2.7273400000000003</v>
      </c>
      <c r="G1019" s="2">
        <f>'Moving Avg'!F1019</f>
        <v>2.51336</v>
      </c>
      <c r="H1019" s="2">
        <f>'Moving Avg'!G1019</f>
        <v>2.3094880000000004</v>
      </c>
      <c r="I1019" s="2">
        <f>'Moving Avg'!H1019</f>
        <v>1.9952235000000005</v>
      </c>
      <c r="J1019" s="5" t="str">
        <f>OBV!F1019</f>
        <v>BEARISH</v>
      </c>
      <c r="K1019" s="5" t="str">
        <f>OBV!G1019</f>
        <v>WEAK</v>
      </c>
      <c r="L1019" s="5" t="str">
        <f>OBV!H1019</f>
        <v>CONFIRMED BEARISH</v>
      </c>
      <c r="M1019" s="7">
        <f t="shared" si="150"/>
        <v>0</v>
      </c>
      <c r="N1019" s="7">
        <f t="shared" si="151"/>
        <v>100</v>
      </c>
      <c r="O1019" s="7">
        <f t="shared" si="152"/>
        <v>50</v>
      </c>
      <c r="P1019" s="7">
        <f t="shared" si="153"/>
        <v>0</v>
      </c>
      <c r="Q1019" s="8">
        <f t="shared" si="154"/>
        <v>42.5</v>
      </c>
      <c r="R1019" s="8">
        <f t="shared" si="155"/>
        <v>37.5</v>
      </c>
      <c r="S1019" s="8">
        <f t="shared" si="156"/>
        <v>27.5</v>
      </c>
      <c r="T1019" s="8">
        <f t="shared" si="157"/>
        <v>37.5</v>
      </c>
      <c r="U1019" s="7">
        <f t="shared" si="158"/>
        <v>35.833333333333336</v>
      </c>
      <c r="V1019" s="7">
        <f t="shared" si="159"/>
        <v>36.25</v>
      </c>
    </row>
    <row r="1020" spans="1:22" ht="13.5" x14ac:dyDescent="0.25">
      <c r="A1020" s="3">
        <f>RSI!A1020</f>
        <v>43795</v>
      </c>
      <c r="B1020" s="2">
        <f>RSI!B1020</f>
        <v>2.7772000000000001</v>
      </c>
      <c r="C1020" s="2">
        <f>RSI!I1020</f>
        <v>74.456355691176142</v>
      </c>
      <c r="D1020" s="2">
        <f>MACD!E1020</f>
        <v>-0.14190117733181351</v>
      </c>
      <c r="E1020" s="2">
        <f>MACD!F1020</f>
        <v>-9.8134643991856452E-2</v>
      </c>
      <c r="F1020" s="2">
        <f>'Moving Avg'!D1020</f>
        <v>2.7358800000000003</v>
      </c>
      <c r="G1020" s="2">
        <f>'Moving Avg'!F1020</f>
        <v>2.5297400000000003</v>
      </c>
      <c r="H1020" s="2">
        <f>'Moving Avg'!G1020</f>
        <v>2.3213080000000001</v>
      </c>
      <c r="I1020" s="2">
        <f>'Moving Avg'!H1020</f>
        <v>2.0006775000000006</v>
      </c>
      <c r="J1020" s="5" t="str">
        <f>OBV!F1020</f>
        <v>BEARISH</v>
      </c>
      <c r="K1020" s="5" t="str">
        <f>OBV!G1020</f>
        <v>NEUTRAL</v>
      </c>
      <c r="L1020" s="5" t="str">
        <f>OBV!H1020</f>
        <v>BEARISH DIVERGENCE</v>
      </c>
      <c r="M1020" s="7">
        <f t="shared" si="150"/>
        <v>0</v>
      </c>
      <c r="N1020" s="7">
        <f t="shared" si="151"/>
        <v>100</v>
      </c>
      <c r="O1020" s="7">
        <f t="shared" si="152"/>
        <v>50</v>
      </c>
      <c r="P1020" s="7">
        <f t="shared" si="153"/>
        <v>16.5</v>
      </c>
      <c r="Q1020" s="8">
        <f t="shared" si="154"/>
        <v>44.975000000000001</v>
      </c>
      <c r="R1020" s="8">
        <f t="shared" si="155"/>
        <v>41.625</v>
      </c>
      <c r="S1020" s="8">
        <f t="shared" si="156"/>
        <v>34.924999999999997</v>
      </c>
      <c r="T1020" s="8">
        <f t="shared" si="157"/>
        <v>41.625</v>
      </c>
      <c r="U1020" s="7">
        <f t="shared" si="158"/>
        <v>40.508333333333333</v>
      </c>
      <c r="V1020" s="7">
        <f t="shared" si="159"/>
        <v>40.787499999999994</v>
      </c>
    </row>
    <row r="1021" spans="1:22" ht="13.5" x14ac:dyDescent="0.25">
      <c r="A1021" s="3">
        <f>RSI!A1021</f>
        <v>43796</v>
      </c>
      <c r="B1021" s="2">
        <f>RSI!B1021</f>
        <v>2.7772000000000001</v>
      </c>
      <c r="C1021" s="2">
        <f>RSI!I1021</f>
        <v>74.456355691176142</v>
      </c>
      <c r="D1021" s="2">
        <f>MACD!E1021</f>
        <v>-0.15488962426639841</v>
      </c>
      <c r="E1021" s="2">
        <f>MACD!F1021</f>
        <v>-0.10948564004676485</v>
      </c>
      <c r="F1021" s="2">
        <f>'Moving Avg'!D1021</f>
        <v>2.7501200000000003</v>
      </c>
      <c r="G1021" s="2">
        <f>'Moving Avg'!F1021</f>
        <v>2.5486100000000005</v>
      </c>
      <c r="H1021" s="2">
        <f>'Moving Avg'!G1021</f>
        <v>2.3334139999999999</v>
      </c>
      <c r="I1021" s="2">
        <f>'Moving Avg'!H1021</f>
        <v>2.0061315000000004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  <c r="M1021" s="7">
        <f t="shared" si="150"/>
        <v>0</v>
      </c>
      <c r="N1021" s="7">
        <f t="shared" si="151"/>
        <v>100</v>
      </c>
      <c r="O1021" s="7">
        <f t="shared" si="152"/>
        <v>50</v>
      </c>
      <c r="P1021" s="7">
        <f t="shared" si="153"/>
        <v>83.5</v>
      </c>
      <c r="Q1021" s="8">
        <f t="shared" si="154"/>
        <v>55.024999999999999</v>
      </c>
      <c r="R1021" s="8">
        <f t="shared" si="155"/>
        <v>58.375</v>
      </c>
      <c r="S1021" s="8">
        <f t="shared" si="156"/>
        <v>65.075000000000003</v>
      </c>
      <c r="T1021" s="8">
        <f t="shared" si="157"/>
        <v>58.375</v>
      </c>
      <c r="U1021" s="7">
        <f t="shared" si="158"/>
        <v>59.491666666666674</v>
      </c>
      <c r="V1021" s="7">
        <f t="shared" si="159"/>
        <v>59.212500000000006</v>
      </c>
    </row>
    <row r="1022" spans="1:22" ht="13.5" x14ac:dyDescent="0.25">
      <c r="A1022" s="3">
        <f>RSI!A1022</f>
        <v>43797</v>
      </c>
      <c r="B1022" s="2">
        <f>RSI!B1022</f>
        <v>2.7130999999999998</v>
      </c>
      <c r="C1022" s="2">
        <f>RSI!I1022</f>
        <v>66.208022307576172</v>
      </c>
      <c r="D1022" s="2">
        <f>MACD!E1022</f>
        <v>-0.15610690178761022</v>
      </c>
      <c r="E1022" s="2">
        <f>MACD!F1022</f>
        <v>-0.11880989239493393</v>
      </c>
      <c r="F1022" s="2">
        <f>'Moving Avg'!D1022</f>
        <v>2.7558199999999999</v>
      </c>
      <c r="G1022" s="2">
        <f>'Moving Avg'!F1022</f>
        <v>2.5624950000000002</v>
      </c>
      <c r="H1022" s="2">
        <f>'Moving Avg'!G1022</f>
        <v>2.344096</v>
      </c>
      <c r="I1022" s="2">
        <f>'Moving Avg'!H1022</f>
        <v>2.0112650000000003</v>
      </c>
      <c r="J1022" s="5" t="str">
        <f>OBV!F1022</f>
        <v>BULLISH</v>
      </c>
      <c r="K1022" s="5" t="str">
        <f>OBV!G1022</f>
        <v>NEUTRAL</v>
      </c>
      <c r="L1022" s="5" t="str">
        <f>OBV!H1022</f>
        <v>CONFIRMED BULLISH</v>
      </c>
      <c r="M1022" s="7">
        <f t="shared" si="150"/>
        <v>25</v>
      </c>
      <c r="N1022" s="7">
        <f t="shared" si="151"/>
        <v>100</v>
      </c>
      <c r="O1022" s="7">
        <f t="shared" si="152"/>
        <v>50</v>
      </c>
      <c r="P1022" s="7">
        <f t="shared" si="153"/>
        <v>83.5</v>
      </c>
      <c r="Q1022" s="8">
        <f t="shared" si="154"/>
        <v>63.774999999999999</v>
      </c>
      <c r="R1022" s="8">
        <f t="shared" si="155"/>
        <v>63.375</v>
      </c>
      <c r="S1022" s="8">
        <f t="shared" si="156"/>
        <v>68.825000000000003</v>
      </c>
      <c r="T1022" s="8">
        <f t="shared" si="157"/>
        <v>64.625</v>
      </c>
      <c r="U1022" s="7">
        <f t="shared" si="158"/>
        <v>65.325000000000003</v>
      </c>
      <c r="V1022" s="7">
        <f t="shared" si="159"/>
        <v>65.150000000000006</v>
      </c>
    </row>
    <row r="1023" spans="1:22" ht="13.5" x14ac:dyDescent="0.25">
      <c r="A1023" s="3">
        <f>RSI!A1023</f>
        <v>43798</v>
      </c>
      <c r="B1023" s="2">
        <f>RSI!B1023</f>
        <v>2.6989000000000001</v>
      </c>
      <c r="C1023" s="2">
        <f>RSI!I1023</f>
        <v>64.503270483724194</v>
      </c>
      <c r="D1023" s="2">
        <f>MACD!E1023</f>
        <v>-0.13415055908442763</v>
      </c>
      <c r="E1023" s="2">
        <f>MACD!F1023</f>
        <v>-0.12187802573283268</v>
      </c>
      <c r="F1023" s="2">
        <f>'Moving Avg'!D1023</f>
        <v>2.74444</v>
      </c>
      <c r="G1023" s="2">
        <f>'Moving Avg'!F1023</f>
        <v>2.5763850000000006</v>
      </c>
      <c r="H1023" s="2">
        <f>'Moving Avg'!G1023</f>
        <v>2.3547779999999996</v>
      </c>
      <c r="I1023" s="2">
        <f>'Moving Avg'!H1023</f>
        <v>2.0163275000000001</v>
      </c>
      <c r="J1023" s="5" t="str">
        <f>OBV!F1023</f>
        <v>BEARISH</v>
      </c>
      <c r="K1023" s="5" t="str">
        <f>OBV!G1023</f>
        <v>NEUTRAL</v>
      </c>
      <c r="L1023" s="5" t="str">
        <f>OBV!H1023</f>
        <v>CONFIRMED BEARISH</v>
      </c>
      <c r="M1023" s="7">
        <f t="shared" si="150"/>
        <v>25</v>
      </c>
      <c r="N1023" s="7">
        <f t="shared" si="151"/>
        <v>45</v>
      </c>
      <c r="O1023" s="7">
        <f t="shared" si="152"/>
        <v>50</v>
      </c>
      <c r="P1023" s="7">
        <f t="shared" si="153"/>
        <v>16.5</v>
      </c>
      <c r="Q1023" s="8">
        <f t="shared" si="154"/>
        <v>34.475000000000001</v>
      </c>
      <c r="R1023" s="8">
        <f t="shared" si="155"/>
        <v>35.625</v>
      </c>
      <c r="S1023" s="8">
        <f t="shared" si="156"/>
        <v>30.425000000000001</v>
      </c>
      <c r="T1023" s="8">
        <f t="shared" si="157"/>
        <v>34.125</v>
      </c>
      <c r="U1023" s="7">
        <f t="shared" si="158"/>
        <v>33.508333333333333</v>
      </c>
      <c r="V1023" s="7">
        <f t="shared" si="159"/>
        <v>33.662499999999994</v>
      </c>
    </row>
    <row r="1024" spans="1:22" ht="13.5" x14ac:dyDescent="0.25">
      <c r="A1024" s="3">
        <f>RSI!A1024</f>
        <v>43801</v>
      </c>
      <c r="B1024" s="2">
        <f>RSI!B1024</f>
        <v>2.6989000000000001</v>
      </c>
      <c r="C1024" s="2">
        <f>RSI!I1024</f>
        <v>64.503270483724179</v>
      </c>
      <c r="D1024" s="2">
        <f>MACD!E1024</f>
        <v>-9.2367093330259387E-2</v>
      </c>
      <c r="E1024" s="2">
        <f>MACD!F1024</f>
        <v>-0.11597583925231802</v>
      </c>
      <c r="F1024" s="2">
        <f>'Moving Avg'!D1024</f>
        <v>2.73306</v>
      </c>
      <c r="G1024" s="2">
        <f>'Moving Avg'!F1024</f>
        <v>2.5902750000000005</v>
      </c>
      <c r="H1024" s="2">
        <f>'Moving Avg'!G1024</f>
        <v>2.3654599999999997</v>
      </c>
      <c r="I1024" s="2">
        <f>'Moving Avg'!H1024</f>
        <v>2.0213900000000002</v>
      </c>
      <c r="J1024" s="5" t="str">
        <f>OBV!F1024</f>
        <v>BEARISH</v>
      </c>
      <c r="K1024" s="5" t="str">
        <f>OBV!G1024</f>
        <v>NEUTRAL</v>
      </c>
      <c r="L1024" s="5" t="str">
        <f>OBV!H1024</f>
        <v>CONFIRMED BEARISH</v>
      </c>
      <c r="M1024" s="7">
        <f t="shared" si="150"/>
        <v>25</v>
      </c>
      <c r="N1024" s="7">
        <f t="shared" si="151"/>
        <v>0</v>
      </c>
      <c r="O1024" s="7">
        <f t="shared" si="152"/>
        <v>50</v>
      </c>
      <c r="P1024" s="7">
        <f t="shared" si="153"/>
        <v>16.5</v>
      </c>
      <c r="Q1024" s="8">
        <f t="shared" si="154"/>
        <v>18.725000000000001</v>
      </c>
      <c r="R1024" s="8">
        <f t="shared" si="155"/>
        <v>26.625</v>
      </c>
      <c r="S1024" s="8">
        <f t="shared" si="156"/>
        <v>23.675000000000001</v>
      </c>
      <c r="T1024" s="8">
        <f t="shared" si="157"/>
        <v>22.875</v>
      </c>
      <c r="U1024" s="7">
        <f t="shared" si="158"/>
        <v>23.008333333333336</v>
      </c>
      <c r="V1024" s="7">
        <f t="shared" si="159"/>
        <v>22.975000000000001</v>
      </c>
    </row>
    <row r="1025" spans="1:22" ht="13.5" x14ac:dyDescent="0.25">
      <c r="A1025" s="3">
        <f>RSI!A1025</f>
        <v>43802</v>
      </c>
      <c r="B1025" s="2">
        <f>RSI!B1025</f>
        <v>2.7772000000000001</v>
      </c>
      <c r="C1025" s="2">
        <f>RSI!I1025</f>
        <v>69.521861165381068</v>
      </c>
      <c r="D1025" s="2">
        <f>MACD!E1025</f>
        <v>-6.8032274368101664E-2</v>
      </c>
      <c r="E1025" s="2">
        <f>MACD!F1025</f>
        <v>-0.10638712627547475</v>
      </c>
      <c r="F1025" s="2">
        <f>'Moving Avg'!D1025</f>
        <v>2.73306</v>
      </c>
      <c r="G1025" s="2">
        <f>'Moving Avg'!F1025</f>
        <v>2.6094999999999997</v>
      </c>
      <c r="H1025" s="2">
        <f>'Moving Avg'!G1025</f>
        <v>2.3777079999999997</v>
      </c>
      <c r="I1025" s="2">
        <f>'Moving Avg'!H1025</f>
        <v>2.0270799999999998</v>
      </c>
      <c r="J1025" s="5" t="str">
        <f>OBV!F1025</f>
        <v>BULLISH</v>
      </c>
      <c r="K1025" s="5" t="str">
        <f>OBV!G1025</f>
        <v>NEUTRAL</v>
      </c>
      <c r="L1025" s="5" t="str">
        <f>OBV!H1025</f>
        <v>NEUTRAL</v>
      </c>
      <c r="M1025" s="7">
        <f t="shared" si="150"/>
        <v>25</v>
      </c>
      <c r="N1025" s="7">
        <f t="shared" si="151"/>
        <v>0</v>
      </c>
      <c r="O1025" s="7">
        <f t="shared" si="152"/>
        <v>50</v>
      </c>
      <c r="P1025" s="7">
        <f t="shared" si="153"/>
        <v>49.5</v>
      </c>
      <c r="Q1025" s="8">
        <f t="shared" si="154"/>
        <v>23.675000000000001</v>
      </c>
      <c r="R1025" s="8">
        <f t="shared" si="155"/>
        <v>34.875</v>
      </c>
      <c r="S1025" s="8">
        <f t="shared" si="156"/>
        <v>38.525000000000006</v>
      </c>
      <c r="T1025" s="8">
        <f t="shared" si="157"/>
        <v>31.125</v>
      </c>
      <c r="U1025" s="7">
        <f t="shared" si="158"/>
        <v>32.358333333333334</v>
      </c>
      <c r="V1025" s="7">
        <f t="shared" si="159"/>
        <v>32.049999999999997</v>
      </c>
    </row>
    <row r="1026" spans="1:22" ht="13.5" x14ac:dyDescent="0.25">
      <c r="A1026" s="3">
        <f>RSI!A1026</f>
        <v>43803</v>
      </c>
      <c r="B1026" s="2">
        <f>RSI!B1026</f>
        <v>2.7345000000000002</v>
      </c>
      <c r="C1026" s="2">
        <f>RSI!I1026</f>
        <v>64.191895278251792</v>
      </c>
      <c r="D1026" s="2">
        <f>MACD!E1026</f>
        <v>-4.9899498550250776E-2</v>
      </c>
      <c r="E1026" s="2">
        <f>MACD!F1026</f>
        <v>-9.5089600730429963E-2</v>
      </c>
      <c r="F1026" s="2">
        <f>'Moving Avg'!D1026</f>
        <v>2.7245200000000005</v>
      </c>
      <c r="G1026" s="2">
        <f>'Moving Avg'!F1026</f>
        <v>2.6305100000000001</v>
      </c>
      <c r="H1026" s="2">
        <f>'Moving Avg'!G1026</f>
        <v>2.3892439999999997</v>
      </c>
      <c r="I1026" s="2">
        <f>'Moving Avg'!H1026</f>
        <v>2.0325565000000001</v>
      </c>
      <c r="J1026" s="5" t="str">
        <f>OBV!F1026</f>
        <v>BEARISH</v>
      </c>
      <c r="K1026" s="5" t="str">
        <f>OBV!G1026</f>
        <v>NEUTRAL</v>
      </c>
      <c r="L1026" s="5" t="str">
        <f>OBV!H1026</f>
        <v>CONFIRMED BEARISH</v>
      </c>
      <c r="M1026" s="7">
        <f t="shared" ref="M1026:M1089" si="160">IF(C1026&lt;30,50, IF(C1026&gt;70, 0, 25))</f>
        <v>25</v>
      </c>
      <c r="N1026" s="7">
        <f t="shared" ref="N1026:N1089" si="161">IF(E1026-D1026&gt;0.02, 100, IF(E1026-D1026&lt;0,0,45))</f>
        <v>0</v>
      </c>
      <c r="O1026" s="7">
        <f t="shared" ref="O1026:O1089" si="162">IF(F1026-I1026&gt;10,100,IF(F1026-I1026&gt;5,75, IF(F1026-I1026&gt;0,50,0)))</f>
        <v>50</v>
      </c>
      <c r="P1026" s="7">
        <f t="shared" ref="P1026:P1089" si="163">IF(L1026="confirmed bullish", 34, IF(L1026="bullish divergence",17, 0))+IF(J1026="bullish",33,IF(J1026="bearish",0,16.5))+IF(K1026="strong",33,IF(K1026="weak",0,16.5))</f>
        <v>16.5</v>
      </c>
      <c r="Q1026" s="8">
        <f t="shared" si="154"/>
        <v>18.725000000000001</v>
      </c>
      <c r="R1026" s="8">
        <f t="shared" si="155"/>
        <v>26.625</v>
      </c>
      <c r="S1026" s="8">
        <f t="shared" si="156"/>
        <v>23.675000000000001</v>
      </c>
      <c r="T1026" s="8">
        <f t="shared" si="157"/>
        <v>22.875</v>
      </c>
      <c r="U1026" s="7">
        <f t="shared" si="158"/>
        <v>23.008333333333336</v>
      </c>
      <c r="V1026" s="7">
        <f t="shared" si="159"/>
        <v>22.975000000000001</v>
      </c>
    </row>
    <row r="1027" spans="1:22" ht="13.5" x14ac:dyDescent="0.25">
      <c r="A1027" s="3">
        <f>RSI!A1027</f>
        <v>43804</v>
      </c>
      <c r="B1027" s="2">
        <f>RSI!B1027</f>
        <v>2.7700999999999998</v>
      </c>
      <c r="C1027" s="2">
        <f>RSI!I1027</f>
        <v>66.498007725291302</v>
      </c>
      <c r="D1027" s="2">
        <f>MACD!E1027</f>
        <v>-4.137838360976609E-2</v>
      </c>
      <c r="E1027" s="2">
        <f>MACD!F1027</f>
        <v>-8.4347357306297194E-2</v>
      </c>
      <c r="F1027" s="2">
        <f>'Moving Avg'!D1027</f>
        <v>2.7359200000000001</v>
      </c>
      <c r="G1027" s="2">
        <f>'Moving Avg'!F1027</f>
        <v>2.6515199999999997</v>
      </c>
      <c r="H1027" s="2">
        <f>'Moving Avg'!G1027</f>
        <v>2.4016359999999994</v>
      </c>
      <c r="I1027" s="2">
        <f>'Moving Avg'!H1027</f>
        <v>2.038211</v>
      </c>
      <c r="J1027" s="5" t="str">
        <f>OBV!F1027</f>
        <v>BEARISH</v>
      </c>
      <c r="K1027" s="5" t="str">
        <f>OBV!G1027</f>
        <v>NEUTRAL</v>
      </c>
      <c r="L1027" s="5" t="str">
        <f>OBV!H1027</f>
        <v>BEARISH DIVERGENCE</v>
      </c>
      <c r="M1027" s="7">
        <f t="shared" si="160"/>
        <v>25</v>
      </c>
      <c r="N1027" s="7">
        <f t="shared" si="161"/>
        <v>0</v>
      </c>
      <c r="O1027" s="7">
        <f t="shared" si="162"/>
        <v>50</v>
      </c>
      <c r="P1027" s="7">
        <f t="shared" si="163"/>
        <v>16.5</v>
      </c>
      <c r="Q1027" s="8">
        <f t="shared" ref="Q1027:Q1090" si="164">0.35*M1027+N1027*0.35+O1027*0.15+P1027*0.15</f>
        <v>18.725000000000001</v>
      </c>
      <c r="R1027" s="8">
        <f t="shared" ref="R1027:R1090" si="165">M1027*0.2+N1027*0.2+O1027*0.35+P1027*0.25</f>
        <v>26.625</v>
      </c>
      <c r="S1027" s="8">
        <f t="shared" ref="S1027:S1090" si="166">M1027*0.15+N1027*0.15+O1027*0.25+P1027*0.45</f>
        <v>23.675000000000001</v>
      </c>
      <c r="T1027" s="8">
        <f t="shared" ref="T1027:T1090" si="167">0.25*SUM(M1027:P1027)</f>
        <v>22.875</v>
      </c>
      <c r="U1027" s="7">
        <f t="shared" ref="U1027:U1090" si="168">SUM(Q1027:S1027)/3</f>
        <v>23.008333333333336</v>
      </c>
      <c r="V1027" s="7">
        <f t="shared" ref="V1027:V1090" si="169">SUM(Q1027:T1027)/4</f>
        <v>22.975000000000001</v>
      </c>
    </row>
    <row r="1028" spans="1:22" ht="13.5" x14ac:dyDescent="0.25">
      <c r="A1028" s="3">
        <f>RSI!A1028</f>
        <v>43805</v>
      </c>
      <c r="B1028" s="2">
        <f>RSI!B1028</f>
        <v>2.7416</v>
      </c>
      <c r="C1028" s="2">
        <f>RSI!I1028</f>
        <v>63.000011633162181</v>
      </c>
      <c r="D1028" s="2">
        <f>MACD!E1028</f>
        <v>-2.21401495839193E-2</v>
      </c>
      <c r="E1028" s="2">
        <f>MACD!F1028</f>
        <v>-7.190591576182162E-2</v>
      </c>
      <c r="F1028" s="2">
        <f>'Moving Avg'!D1028</f>
        <v>2.7444600000000001</v>
      </c>
      <c r="G1028" s="2">
        <f>'Moving Avg'!F1028</f>
        <v>2.6711049999999998</v>
      </c>
      <c r="H1028" s="2">
        <f>'Moving Avg'!G1028</f>
        <v>2.4137419999999996</v>
      </c>
      <c r="I1028" s="2">
        <f>'Moving Avg'!H1028</f>
        <v>2.0434870000000003</v>
      </c>
      <c r="J1028" s="5" t="str">
        <f>OBV!F1028</f>
        <v>BEARISH</v>
      </c>
      <c r="K1028" s="5" t="str">
        <f>OBV!G1028</f>
        <v>NEUTRAL</v>
      </c>
      <c r="L1028" s="5" t="str">
        <f>OBV!H1028</f>
        <v>BEARISH DIVERGENCE</v>
      </c>
      <c r="M1028" s="7">
        <f t="shared" si="160"/>
        <v>25</v>
      </c>
      <c r="N1028" s="7">
        <f t="shared" si="161"/>
        <v>0</v>
      </c>
      <c r="O1028" s="7">
        <f t="shared" si="162"/>
        <v>50</v>
      </c>
      <c r="P1028" s="7">
        <f t="shared" si="163"/>
        <v>16.5</v>
      </c>
      <c r="Q1028" s="8">
        <f t="shared" si="164"/>
        <v>18.725000000000001</v>
      </c>
      <c r="R1028" s="8">
        <f t="shared" si="165"/>
        <v>26.625</v>
      </c>
      <c r="S1028" s="8">
        <f t="shared" si="166"/>
        <v>23.675000000000001</v>
      </c>
      <c r="T1028" s="8">
        <f t="shared" si="167"/>
        <v>22.875</v>
      </c>
      <c r="U1028" s="7">
        <f t="shared" si="168"/>
        <v>23.008333333333336</v>
      </c>
      <c r="V1028" s="7">
        <f t="shared" si="169"/>
        <v>22.975000000000001</v>
      </c>
    </row>
    <row r="1029" spans="1:22" ht="13.5" x14ac:dyDescent="0.25">
      <c r="A1029" s="3">
        <f>RSI!A1029</f>
        <v>43808</v>
      </c>
      <c r="B1029" s="2">
        <f>RSI!B1029</f>
        <v>2.7700999999999998</v>
      </c>
      <c r="C1029" s="2">
        <f>RSI!I1029</f>
        <v>64.983666184536219</v>
      </c>
      <c r="D1029" s="2">
        <f>MACD!E1029</f>
        <v>-8.7644374601483221E-3</v>
      </c>
      <c r="E1029" s="2">
        <f>MACD!F1029</f>
        <v>-5.9277620101486961E-2</v>
      </c>
      <c r="F1029" s="2">
        <f>'Moving Avg'!D1029</f>
        <v>2.7587000000000002</v>
      </c>
      <c r="G1029" s="2">
        <f>'Moving Avg'!F1029</f>
        <v>2.6896200000000001</v>
      </c>
      <c r="H1029" s="2">
        <f>'Moving Avg'!G1029</f>
        <v>2.4264179999999995</v>
      </c>
      <c r="I1029" s="2">
        <f>'Moving Avg'!H1029</f>
        <v>2.0489055</v>
      </c>
      <c r="J1029" s="5" t="str">
        <f>OBV!F1029</f>
        <v>BEARISH</v>
      </c>
      <c r="K1029" s="5" t="str">
        <f>OBV!G1029</f>
        <v>NEUTRAL</v>
      </c>
      <c r="L1029" s="5" t="str">
        <f>OBV!H1029</f>
        <v>BEARISH DIVERGENCE</v>
      </c>
      <c r="M1029" s="7">
        <f t="shared" si="160"/>
        <v>25</v>
      </c>
      <c r="N1029" s="7">
        <f t="shared" si="161"/>
        <v>0</v>
      </c>
      <c r="O1029" s="7">
        <f t="shared" si="162"/>
        <v>50</v>
      </c>
      <c r="P1029" s="7">
        <f t="shared" si="163"/>
        <v>16.5</v>
      </c>
      <c r="Q1029" s="8">
        <f t="shared" si="164"/>
        <v>18.725000000000001</v>
      </c>
      <c r="R1029" s="8">
        <f t="shared" si="165"/>
        <v>26.625</v>
      </c>
      <c r="S1029" s="8">
        <f t="shared" si="166"/>
        <v>23.675000000000001</v>
      </c>
      <c r="T1029" s="8">
        <f t="shared" si="167"/>
        <v>22.875</v>
      </c>
      <c r="U1029" s="7">
        <f t="shared" si="168"/>
        <v>23.008333333333336</v>
      </c>
      <c r="V1029" s="7">
        <f t="shared" si="169"/>
        <v>22.975000000000001</v>
      </c>
    </row>
    <row r="1030" spans="1:22" ht="13.5" x14ac:dyDescent="0.25">
      <c r="A1030" s="3">
        <f>RSI!A1030</f>
        <v>43809</v>
      </c>
      <c r="B1030" s="2">
        <f>RSI!B1030</f>
        <v>2.7486999999999999</v>
      </c>
      <c r="C1030" s="2">
        <f>RSI!I1030</f>
        <v>62.283496616530229</v>
      </c>
      <c r="D1030" s="2">
        <f>MACD!E1030</f>
        <v>6.5295186192750876E-3</v>
      </c>
      <c r="E1030" s="2">
        <f>MACD!F1030</f>
        <v>-4.6116192357334558E-2</v>
      </c>
      <c r="F1030" s="2">
        <f>'Moving Avg'!D1030</f>
        <v>2.7529999999999997</v>
      </c>
      <c r="G1030" s="2">
        <f>'Moving Avg'!F1030</f>
        <v>2.704215</v>
      </c>
      <c r="H1030" s="2">
        <f>'Moving Avg'!G1030</f>
        <v>2.4386659999999996</v>
      </c>
      <c r="I1030" s="2">
        <f>'Moving Avg'!H1030</f>
        <v>2.054217</v>
      </c>
      <c r="J1030" s="5" t="str">
        <f>OBV!F1030</f>
        <v>BEARISH</v>
      </c>
      <c r="K1030" s="5" t="str">
        <f>OBV!G1030</f>
        <v>WEAK</v>
      </c>
      <c r="L1030" s="5" t="str">
        <f>OBV!H1030</f>
        <v>CONFIRMED BEARISH</v>
      </c>
      <c r="M1030" s="7">
        <f t="shared" si="160"/>
        <v>25</v>
      </c>
      <c r="N1030" s="7">
        <f t="shared" si="161"/>
        <v>0</v>
      </c>
      <c r="O1030" s="7">
        <f t="shared" si="162"/>
        <v>50</v>
      </c>
      <c r="P1030" s="7">
        <f t="shared" si="163"/>
        <v>0</v>
      </c>
      <c r="Q1030" s="8">
        <f t="shared" si="164"/>
        <v>16.25</v>
      </c>
      <c r="R1030" s="8">
        <f t="shared" si="165"/>
        <v>22.5</v>
      </c>
      <c r="S1030" s="8">
        <f t="shared" si="166"/>
        <v>16.25</v>
      </c>
      <c r="T1030" s="8">
        <f t="shared" si="167"/>
        <v>18.75</v>
      </c>
      <c r="U1030" s="7">
        <f t="shared" si="168"/>
        <v>18.333333333333332</v>
      </c>
      <c r="V1030" s="7">
        <f t="shared" si="169"/>
        <v>18.4375</v>
      </c>
    </row>
    <row r="1031" spans="1:22" ht="13.5" x14ac:dyDescent="0.25">
      <c r="A1031" s="3">
        <f>RSI!A1031</f>
        <v>43810</v>
      </c>
      <c r="B1031" s="2">
        <f>RSI!B1031</f>
        <v>2.7416</v>
      </c>
      <c r="C1031" s="2">
        <f>RSI!I1031</f>
        <v>61.372348813278428</v>
      </c>
      <c r="D1031" s="2">
        <f>MACD!E1031</f>
        <v>1.9288264623162021E-2</v>
      </c>
      <c r="E1031" s="2">
        <f>MACD!F1031</f>
        <v>-3.3035300961235248E-2</v>
      </c>
      <c r="F1031" s="2">
        <f>'Moving Avg'!D1031</f>
        <v>2.7544199999999996</v>
      </c>
      <c r="G1031" s="2">
        <f>'Moving Avg'!F1031</f>
        <v>2.7205949999999999</v>
      </c>
      <c r="H1031" s="2">
        <f>'Moving Avg'!G1031</f>
        <v>2.4507719999999993</v>
      </c>
      <c r="I1031" s="2">
        <f>'Moving Avg'!H1031</f>
        <v>2.0595265</v>
      </c>
      <c r="J1031" s="5" t="str">
        <f>OBV!F1031</f>
        <v>BEARISH</v>
      </c>
      <c r="K1031" s="5" t="str">
        <f>OBV!G1031</f>
        <v>NEUTRAL</v>
      </c>
      <c r="L1031" s="5" t="str">
        <f>OBV!H1031</f>
        <v>BEARISH DIVERGENCE</v>
      </c>
      <c r="M1031" s="7">
        <f t="shared" si="160"/>
        <v>25</v>
      </c>
      <c r="N1031" s="7">
        <f t="shared" si="161"/>
        <v>0</v>
      </c>
      <c r="O1031" s="7">
        <f t="shared" si="162"/>
        <v>50</v>
      </c>
      <c r="P1031" s="7">
        <f t="shared" si="163"/>
        <v>16.5</v>
      </c>
      <c r="Q1031" s="8">
        <f t="shared" si="164"/>
        <v>18.725000000000001</v>
      </c>
      <c r="R1031" s="8">
        <f t="shared" si="165"/>
        <v>26.625</v>
      </c>
      <c r="S1031" s="8">
        <f t="shared" si="166"/>
        <v>23.675000000000001</v>
      </c>
      <c r="T1031" s="8">
        <f t="shared" si="167"/>
        <v>22.875</v>
      </c>
      <c r="U1031" s="7">
        <f t="shared" si="168"/>
        <v>23.008333333333336</v>
      </c>
      <c r="V1031" s="7">
        <f t="shared" si="169"/>
        <v>22.975000000000001</v>
      </c>
    </row>
    <row r="1032" spans="1:22" ht="13.5" x14ac:dyDescent="0.25">
      <c r="A1032" s="3">
        <f>RSI!A1032</f>
        <v>43811</v>
      </c>
      <c r="B1032" s="2">
        <f>RSI!B1032</f>
        <v>2.7345000000000002</v>
      </c>
      <c r="C1032" s="2">
        <f>RSI!I1032</f>
        <v>60.420463594478441</v>
      </c>
      <c r="D1032" s="2">
        <f>MACD!E1032</f>
        <v>2.0134709331355971E-2</v>
      </c>
      <c r="E1032" s="2">
        <f>MACD!F1032</f>
        <v>-2.2401298902717005E-2</v>
      </c>
      <c r="F1032" s="2">
        <f>'Moving Avg'!D1032</f>
        <v>2.7473000000000001</v>
      </c>
      <c r="G1032" s="2">
        <f>'Moving Avg'!F1032</f>
        <v>2.7344799999999996</v>
      </c>
      <c r="H1032" s="2">
        <f>'Moving Avg'!G1032</f>
        <v>2.4627359999999991</v>
      </c>
      <c r="I1032" s="2">
        <f>'Moving Avg'!H1032</f>
        <v>2.0648344999999999</v>
      </c>
      <c r="J1032" s="5" t="str">
        <f>OBV!F1032</f>
        <v>BEARISH</v>
      </c>
      <c r="K1032" s="5" t="str">
        <f>OBV!G1032</f>
        <v>NEUTRAL</v>
      </c>
      <c r="L1032" s="5" t="str">
        <f>OBV!H1032</f>
        <v>CONFIRMED BEARISH</v>
      </c>
      <c r="M1032" s="7">
        <f t="shared" si="160"/>
        <v>25</v>
      </c>
      <c r="N1032" s="7">
        <f t="shared" si="161"/>
        <v>0</v>
      </c>
      <c r="O1032" s="7">
        <f t="shared" si="162"/>
        <v>50</v>
      </c>
      <c r="P1032" s="7">
        <f t="shared" si="163"/>
        <v>16.5</v>
      </c>
      <c r="Q1032" s="8">
        <f t="shared" si="164"/>
        <v>18.725000000000001</v>
      </c>
      <c r="R1032" s="8">
        <f t="shared" si="165"/>
        <v>26.625</v>
      </c>
      <c r="S1032" s="8">
        <f t="shared" si="166"/>
        <v>23.675000000000001</v>
      </c>
      <c r="T1032" s="8">
        <f t="shared" si="167"/>
        <v>22.875</v>
      </c>
      <c r="U1032" s="7">
        <f t="shared" si="168"/>
        <v>23.008333333333336</v>
      </c>
      <c r="V1032" s="7">
        <f t="shared" si="169"/>
        <v>22.975000000000001</v>
      </c>
    </row>
    <row r="1033" spans="1:22" ht="13.5" x14ac:dyDescent="0.25">
      <c r="A1033" s="3">
        <f>RSI!A1033</f>
        <v>43812</v>
      </c>
      <c r="B1033" s="2">
        <f>RSI!B1033</f>
        <v>2.7130999999999998</v>
      </c>
      <c r="C1033" s="2">
        <f>RSI!I1033</f>
        <v>57.52442571552654</v>
      </c>
      <c r="D1033" s="2">
        <f>MACD!E1033</f>
        <v>1.9725118041977296E-2</v>
      </c>
      <c r="E1033" s="2">
        <f>MACD!F1033</f>
        <v>-1.3976015513778145E-2</v>
      </c>
      <c r="F1033" s="2">
        <f>'Moving Avg'!D1033</f>
        <v>2.7416000000000005</v>
      </c>
      <c r="G1033" s="2">
        <f>'Moving Avg'!F1033</f>
        <v>2.7398199999999995</v>
      </c>
      <c r="H1033" s="2">
        <f>'Moving Avg'!G1033</f>
        <v>2.4742719999999996</v>
      </c>
      <c r="I1033" s="2">
        <f>'Moving Avg'!H1033</f>
        <v>2.0700354999999999</v>
      </c>
      <c r="J1033" s="5" t="str">
        <f>OBV!F1033</f>
        <v>BEARISH</v>
      </c>
      <c r="K1033" s="5" t="str">
        <f>OBV!G1033</f>
        <v>NEUTRAL</v>
      </c>
      <c r="L1033" s="5" t="str">
        <f>OBV!H1033</f>
        <v>CONFIRMED BEARISH</v>
      </c>
      <c r="M1033" s="7">
        <f t="shared" si="160"/>
        <v>25</v>
      </c>
      <c r="N1033" s="7">
        <f t="shared" si="161"/>
        <v>0</v>
      </c>
      <c r="O1033" s="7">
        <f t="shared" si="162"/>
        <v>50</v>
      </c>
      <c r="P1033" s="7">
        <f t="shared" si="163"/>
        <v>16.5</v>
      </c>
      <c r="Q1033" s="8">
        <f t="shared" si="164"/>
        <v>18.725000000000001</v>
      </c>
      <c r="R1033" s="8">
        <f t="shared" si="165"/>
        <v>26.625</v>
      </c>
      <c r="S1033" s="8">
        <f t="shared" si="166"/>
        <v>23.675000000000001</v>
      </c>
      <c r="T1033" s="8">
        <f t="shared" si="167"/>
        <v>22.875</v>
      </c>
      <c r="U1033" s="7">
        <f t="shared" si="168"/>
        <v>23.008333333333336</v>
      </c>
      <c r="V1033" s="7">
        <f t="shared" si="169"/>
        <v>22.975000000000001</v>
      </c>
    </row>
    <row r="1034" spans="1:22" ht="13.5" x14ac:dyDescent="0.25">
      <c r="A1034" s="3">
        <f>RSI!A1034</f>
        <v>43815</v>
      </c>
      <c r="B1034" s="2">
        <f>RSI!B1034</f>
        <v>2.6917</v>
      </c>
      <c r="C1034" s="2">
        <f>RSI!I1034</f>
        <v>54.700853060359016</v>
      </c>
      <c r="D1034" s="2">
        <f>MACD!E1034</f>
        <v>2.0602787338994233E-2</v>
      </c>
      <c r="E1034" s="2">
        <f>MACD!F1034</f>
        <v>-7.0602549432236695E-3</v>
      </c>
      <c r="F1034" s="2">
        <f>'Moving Avg'!D1034</f>
        <v>2.7259199999999999</v>
      </c>
      <c r="G1034" s="2">
        <f>'Moving Avg'!F1034</f>
        <v>2.7362549999999994</v>
      </c>
      <c r="H1034" s="2">
        <f>'Moving Avg'!G1034</f>
        <v>2.4856639999999994</v>
      </c>
      <c r="I1034" s="2">
        <f>'Moving Avg'!H1034</f>
        <v>2.0746570000000002</v>
      </c>
      <c r="J1034" s="5" t="str">
        <f>OBV!F1034</f>
        <v>BEARISH</v>
      </c>
      <c r="K1034" s="5" t="str">
        <f>OBV!G1034</f>
        <v>WEAK</v>
      </c>
      <c r="L1034" s="5" t="str">
        <f>OBV!H1034</f>
        <v>CONFIRMED BEARISH</v>
      </c>
      <c r="M1034" s="7">
        <f t="shared" si="160"/>
        <v>25</v>
      </c>
      <c r="N1034" s="7">
        <f t="shared" si="161"/>
        <v>0</v>
      </c>
      <c r="O1034" s="7">
        <f t="shared" si="162"/>
        <v>50</v>
      </c>
      <c r="P1034" s="7">
        <f t="shared" si="163"/>
        <v>0</v>
      </c>
      <c r="Q1034" s="8">
        <f t="shared" si="164"/>
        <v>16.25</v>
      </c>
      <c r="R1034" s="8">
        <f t="shared" si="165"/>
        <v>22.5</v>
      </c>
      <c r="S1034" s="8">
        <f t="shared" si="166"/>
        <v>16.25</v>
      </c>
      <c r="T1034" s="8">
        <f t="shared" si="167"/>
        <v>18.75</v>
      </c>
      <c r="U1034" s="7">
        <f t="shared" si="168"/>
        <v>18.333333333333332</v>
      </c>
      <c r="V1034" s="7">
        <f t="shared" si="169"/>
        <v>18.4375</v>
      </c>
    </row>
    <row r="1035" spans="1:22" ht="13.5" x14ac:dyDescent="0.25">
      <c r="A1035" s="3">
        <f>RSI!A1035</f>
        <v>43816</v>
      </c>
      <c r="B1035" s="2">
        <f>RSI!B1035</f>
        <v>2.649</v>
      </c>
      <c r="C1035" s="2">
        <f>RSI!I1035</f>
        <v>49.481808282543888</v>
      </c>
      <c r="D1035" s="2">
        <f>MACD!E1035</f>
        <v>3.6346798470970665E-2</v>
      </c>
      <c r="E1035" s="2">
        <f>MACD!F1035</f>
        <v>1.6211557396151972E-3</v>
      </c>
      <c r="F1035" s="2">
        <f>'Moving Avg'!D1035</f>
        <v>2.7059800000000003</v>
      </c>
      <c r="G1035" s="2">
        <f>'Moving Avg'!F1035</f>
        <v>2.7319799999999996</v>
      </c>
      <c r="H1035" s="2">
        <f>'Moving Avg'!G1035</f>
        <v>2.4966299999999992</v>
      </c>
      <c r="I1035" s="2">
        <f>'Moving Avg'!H1035</f>
        <v>2.0786604999999998</v>
      </c>
      <c r="J1035" s="5" t="str">
        <f>OBV!F1035</f>
        <v>BEARISH</v>
      </c>
      <c r="K1035" s="5" t="str">
        <f>OBV!G1035</f>
        <v>WEAK</v>
      </c>
      <c r="L1035" s="5" t="str">
        <f>OBV!H1035</f>
        <v>CONFIRMED BEARISH</v>
      </c>
      <c r="M1035" s="7">
        <f t="shared" si="160"/>
        <v>25</v>
      </c>
      <c r="N1035" s="7">
        <f t="shared" si="161"/>
        <v>0</v>
      </c>
      <c r="O1035" s="7">
        <f t="shared" si="162"/>
        <v>50</v>
      </c>
      <c r="P1035" s="7">
        <f t="shared" si="163"/>
        <v>0</v>
      </c>
      <c r="Q1035" s="8">
        <f t="shared" si="164"/>
        <v>16.25</v>
      </c>
      <c r="R1035" s="8">
        <f t="shared" si="165"/>
        <v>22.5</v>
      </c>
      <c r="S1035" s="8">
        <f t="shared" si="166"/>
        <v>16.25</v>
      </c>
      <c r="T1035" s="8">
        <f t="shared" si="167"/>
        <v>18.75</v>
      </c>
      <c r="U1035" s="7">
        <f t="shared" si="168"/>
        <v>18.333333333333332</v>
      </c>
      <c r="V1035" s="7">
        <f t="shared" si="169"/>
        <v>18.4375</v>
      </c>
    </row>
    <row r="1036" spans="1:22" ht="13.5" x14ac:dyDescent="0.25">
      <c r="A1036" s="3">
        <f>RSI!A1036</f>
        <v>43817</v>
      </c>
      <c r="B1036" s="2">
        <f>RSI!B1036</f>
        <v>2.6347999999999998</v>
      </c>
      <c r="C1036" s="2">
        <f>RSI!I1036</f>
        <v>47.846890944797366</v>
      </c>
      <c r="D1036" s="2">
        <f>MACD!E1036</f>
        <v>4.4211231141653151E-2</v>
      </c>
      <c r="E1036" s="2">
        <f>MACD!F1036</f>
        <v>1.0139170820022789E-2</v>
      </c>
      <c r="F1036" s="2">
        <f>'Moving Avg'!D1036</f>
        <v>2.6846199999999998</v>
      </c>
      <c r="G1036" s="2">
        <f>'Moving Avg'!F1036</f>
        <v>2.7284199999999998</v>
      </c>
      <c r="H1036" s="2">
        <f>'Moving Avg'!G1036</f>
        <v>2.5065999999999993</v>
      </c>
      <c r="I1036" s="2">
        <f>'Moving Avg'!H1036</f>
        <v>2.0822895000000003</v>
      </c>
      <c r="J1036" s="5" t="str">
        <f>OBV!F1036</f>
        <v>BEARISH</v>
      </c>
      <c r="K1036" s="5" t="str">
        <f>OBV!G1036</f>
        <v>WEAK</v>
      </c>
      <c r="L1036" s="5" t="str">
        <f>OBV!H1036</f>
        <v>CONFIRMED BEARISH</v>
      </c>
      <c r="M1036" s="7">
        <f t="shared" si="160"/>
        <v>25</v>
      </c>
      <c r="N1036" s="7">
        <f t="shared" si="161"/>
        <v>0</v>
      </c>
      <c r="O1036" s="7">
        <f t="shared" si="162"/>
        <v>50</v>
      </c>
      <c r="P1036" s="7">
        <f t="shared" si="163"/>
        <v>0</v>
      </c>
      <c r="Q1036" s="8">
        <f t="shared" si="164"/>
        <v>16.25</v>
      </c>
      <c r="R1036" s="8">
        <f t="shared" si="165"/>
        <v>22.5</v>
      </c>
      <c r="S1036" s="8">
        <f t="shared" si="166"/>
        <v>16.25</v>
      </c>
      <c r="T1036" s="8">
        <f t="shared" si="167"/>
        <v>18.75</v>
      </c>
      <c r="U1036" s="7">
        <f t="shared" si="168"/>
        <v>18.333333333333332</v>
      </c>
      <c r="V1036" s="7">
        <f t="shared" si="169"/>
        <v>18.4375</v>
      </c>
    </row>
    <row r="1037" spans="1:22" ht="13.5" x14ac:dyDescent="0.25">
      <c r="A1037" s="3">
        <f>RSI!A1037</f>
        <v>43818</v>
      </c>
      <c r="B1037" s="2">
        <f>RSI!B1037</f>
        <v>2.6133999999999999</v>
      </c>
      <c r="C1037" s="2">
        <f>RSI!I1037</f>
        <v>45.411726133198314</v>
      </c>
      <c r="D1037" s="2">
        <f>MACD!E1037</f>
        <v>5.8067282594277625E-2</v>
      </c>
      <c r="E1037" s="2">
        <f>MACD!F1037</f>
        <v>1.9724793174873759E-2</v>
      </c>
      <c r="F1037" s="2">
        <f>'Moving Avg'!D1037</f>
        <v>2.6604000000000001</v>
      </c>
      <c r="G1037" s="2">
        <f>'Moving Avg'!F1037</f>
        <v>2.7248599999999996</v>
      </c>
      <c r="H1037" s="2">
        <f>'Moving Avg'!G1037</f>
        <v>2.516141999999999</v>
      </c>
      <c r="I1037" s="2">
        <f>'Moving Avg'!H1037</f>
        <v>2.0857440000000005</v>
      </c>
      <c r="J1037" s="5" t="str">
        <f>OBV!F1037</f>
        <v>BEARISH</v>
      </c>
      <c r="K1037" s="5" t="str">
        <f>OBV!G1037</f>
        <v>WEAK</v>
      </c>
      <c r="L1037" s="5" t="str">
        <f>OBV!H1037</f>
        <v>CONFIRMED BEARISH</v>
      </c>
      <c r="M1037" s="7">
        <f t="shared" si="160"/>
        <v>25</v>
      </c>
      <c r="N1037" s="7">
        <f t="shared" si="161"/>
        <v>0</v>
      </c>
      <c r="O1037" s="7">
        <f t="shared" si="162"/>
        <v>50</v>
      </c>
      <c r="P1037" s="7">
        <f t="shared" si="163"/>
        <v>0</v>
      </c>
      <c r="Q1037" s="8">
        <f t="shared" si="164"/>
        <v>16.25</v>
      </c>
      <c r="R1037" s="8">
        <f t="shared" si="165"/>
        <v>22.5</v>
      </c>
      <c r="S1037" s="8">
        <f t="shared" si="166"/>
        <v>16.25</v>
      </c>
      <c r="T1037" s="8">
        <f t="shared" si="167"/>
        <v>18.75</v>
      </c>
      <c r="U1037" s="7">
        <f t="shared" si="168"/>
        <v>18.333333333333332</v>
      </c>
      <c r="V1037" s="7">
        <f t="shared" si="169"/>
        <v>18.4375</v>
      </c>
    </row>
    <row r="1038" spans="1:22" ht="13.5" x14ac:dyDescent="0.25">
      <c r="A1038" s="3">
        <f>RSI!A1038</f>
        <v>43819</v>
      </c>
      <c r="B1038" s="2">
        <f>RSI!B1038</f>
        <v>2.4567999999999999</v>
      </c>
      <c r="C1038" s="2">
        <f>RSI!I1038</f>
        <v>32.411809183397509</v>
      </c>
      <c r="D1038" s="2">
        <f>MACD!E1038</f>
        <v>7.7262567548963546E-2</v>
      </c>
      <c r="E1038" s="2">
        <f>MACD!F1038</f>
        <v>3.1232348049691716E-2</v>
      </c>
      <c r="F1038" s="2">
        <f>'Moving Avg'!D1038</f>
        <v>2.60914</v>
      </c>
      <c r="G1038" s="2">
        <f>'Moving Avg'!F1038</f>
        <v>2.7099099999999994</v>
      </c>
      <c r="H1038" s="2">
        <f>'Moving Avg'!G1038</f>
        <v>2.5226939999999991</v>
      </c>
      <c r="I1038" s="2">
        <f>'Moving Avg'!H1038</f>
        <v>2.0885165000000008</v>
      </c>
      <c r="J1038" s="5" t="str">
        <f>OBV!F1038</f>
        <v>BEARISH</v>
      </c>
      <c r="K1038" s="5" t="str">
        <f>OBV!G1038</f>
        <v>WEAK</v>
      </c>
      <c r="L1038" s="5" t="str">
        <f>OBV!H1038</f>
        <v>CONFIRMED BEARISH</v>
      </c>
      <c r="M1038" s="7">
        <f t="shared" si="160"/>
        <v>25</v>
      </c>
      <c r="N1038" s="7">
        <f t="shared" si="161"/>
        <v>0</v>
      </c>
      <c r="O1038" s="7">
        <f t="shared" si="162"/>
        <v>50</v>
      </c>
      <c r="P1038" s="7">
        <f t="shared" si="163"/>
        <v>0</v>
      </c>
      <c r="Q1038" s="8">
        <f t="shared" si="164"/>
        <v>16.25</v>
      </c>
      <c r="R1038" s="8">
        <f t="shared" si="165"/>
        <v>22.5</v>
      </c>
      <c r="S1038" s="8">
        <f t="shared" si="166"/>
        <v>16.25</v>
      </c>
      <c r="T1038" s="8">
        <f t="shared" si="167"/>
        <v>18.75</v>
      </c>
      <c r="U1038" s="7">
        <f t="shared" si="168"/>
        <v>18.333333333333332</v>
      </c>
      <c r="V1038" s="7">
        <f t="shared" si="169"/>
        <v>18.4375</v>
      </c>
    </row>
    <row r="1039" spans="1:22" ht="13.5" x14ac:dyDescent="0.25">
      <c r="A1039" s="3">
        <f>RSI!A1039</f>
        <v>43822</v>
      </c>
      <c r="B1039" s="2">
        <f>RSI!B1039</f>
        <v>2.5066000000000002</v>
      </c>
      <c r="C1039" s="2">
        <f>RSI!I1039</f>
        <v>38.446405904945259</v>
      </c>
      <c r="D1039" s="2">
        <f>MACD!E1039</f>
        <v>9.5362433908913857E-2</v>
      </c>
      <c r="E1039" s="2">
        <f>MACD!F1039</f>
        <v>4.4058365221536153E-2</v>
      </c>
      <c r="F1039" s="2">
        <f>'Moving Avg'!D1039</f>
        <v>2.57212</v>
      </c>
      <c r="G1039" s="2">
        <f>'Moving Avg'!F1039</f>
        <v>2.697449999999999</v>
      </c>
      <c r="H1039" s="2">
        <f>'Moving Avg'!G1039</f>
        <v>2.5303839999999993</v>
      </c>
      <c r="I1039" s="2">
        <f>'Moving Avg'!H1039</f>
        <v>2.0917065000000004</v>
      </c>
      <c r="J1039" s="5" t="str">
        <f>OBV!F1039</f>
        <v>BEARISH</v>
      </c>
      <c r="K1039" s="5" t="str">
        <f>OBV!G1039</f>
        <v>WEAK</v>
      </c>
      <c r="L1039" s="5" t="str">
        <f>OBV!H1039</f>
        <v>CONFIRMED BEARISH</v>
      </c>
      <c r="M1039" s="7">
        <f t="shared" si="160"/>
        <v>25</v>
      </c>
      <c r="N1039" s="7">
        <f t="shared" si="161"/>
        <v>0</v>
      </c>
      <c r="O1039" s="7">
        <f t="shared" si="162"/>
        <v>50</v>
      </c>
      <c r="P1039" s="7">
        <f t="shared" si="163"/>
        <v>0</v>
      </c>
      <c r="Q1039" s="8">
        <f t="shared" si="164"/>
        <v>16.25</v>
      </c>
      <c r="R1039" s="8">
        <f t="shared" si="165"/>
        <v>22.5</v>
      </c>
      <c r="S1039" s="8">
        <f t="shared" si="166"/>
        <v>16.25</v>
      </c>
      <c r="T1039" s="8">
        <f t="shared" si="167"/>
        <v>18.75</v>
      </c>
      <c r="U1039" s="7">
        <f t="shared" si="168"/>
        <v>18.333333333333332</v>
      </c>
      <c r="V1039" s="7">
        <f t="shared" si="169"/>
        <v>18.4375</v>
      </c>
    </row>
    <row r="1040" spans="1:22" ht="13.5" x14ac:dyDescent="0.25">
      <c r="A1040" s="3">
        <f>RSI!A1040</f>
        <v>43823</v>
      </c>
      <c r="B1040" s="2">
        <f>RSI!B1040</f>
        <v>2.6347999999999998</v>
      </c>
      <c r="C1040" s="2">
        <f>RSI!I1040</f>
        <v>50.659469339052272</v>
      </c>
      <c r="D1040" s="2">
        <f>MACD!E1040</f>
        <v>9.8670734516750347E-2</v>
      </c>
      <c r="E1040" s="2">
        <f>MACD!F1040</f>
        <v>5.4980839080578991E-2</v>
      </c>
      <c r="F1040" s="2">
        <f>'Moving Avg'!D1040</f>
        <v>2.56928</v>
      </c>
      <c r="G1040" s="2">
        <f>'Moving Avg'!F1040</f>
        <v>2.690329999999999</v>
      </c>
      <c r="H1040" s="2">
        <f>'Moving Avg'!G1040</f>
        <v>2.5406379999999991</v>
      </c>
      <c r="I1040" s="2">
        <f>'Moving Avg'!H1040</f>
        <v>2.0955375000000007</v>
      </c>
      <c r="J1040" s="5" t="str">
        <f>OBV!F1040</f>
        <v>BEARISH</v>
      </c>
      <c r="K1040" s="5" t="str">
        <f>OBV!G1040</f>
        <v>NEUTRAL</v>
      </c>
      <c r="L1040" s="5" t="str">
        <f>OBV!H1040</f>
        <v>CONFIRMED BEARISH</v>
      </c>
      <c r="M1040" s="7">
        <f t="shared" si="160"/>
        <v>25</v>
      </c>
      <c r="N1040" s="7">
        <f t="shared" si="161"/>
        <v>0</v>
      </c>
      <c r="O1040" s="7">
        <f t="shared" si="162"/>
        <v>50</v>
      </c>
      <c r="P1040" s="7">
        <f t="shared" si="163"/>
        <v>16.5</v>
      </c>
      <c r="Q1040" s="8">
        <f t="shared" si="164"/>
        <v>18.725000000000001</v>
      </c>
      <c r="R1040" s="8">
        <f t="shared" si="165"/>
        <v>26.625</v>
      </c>
      <c r="S1040" s="8">
        <f t="shared" si="166"/>
        <v>23.675000000000001</v>
      </c>
      <c r="T1040" s="8">
        <f t="shared" si="167"/>
        <v>22.875</v>
      </c>
      <c r="U1040" s="7">
        <f t="shared" si="168"/>
        <v>23.008333333333336</v>
      </c>
      <c r="V1040" s="7">
        <f t="shared" si="169"/>
        <v>22.975000000000001</v>
      </c>
    </row>
    <row r="1041" spans="1:22" ht="13.5" x14ac:dyDescent="0.25">
      <c r="A1041" s="3">
        <f>RSI!A1041</f>
        <v>43824</v>
      </c>
      <c r="B1041" s="2">
        <f>RSI!B1041</f>
        <v>2.7202000000000002</v>
      </c>
      <c r="C1041" s="2">
        <f>RSI!I1041</f>
        <v>56.807475742784007</v>
      </c>
      <c r="D1041" s="2">
        <f>MACD!E1041</f>
        <v>9.4018027192214859E-2</v>
      </c>
      <c r="E1041" s="2">
        <f>MACD!F1041</f>
        <v>6.2788276702906168E-2</v>
      </c>
      <c r="F1041" s="2">
        <f>'Moving Avg'!D1041</f>
        <v>2.58636</v>
      </c>
      <c r="G1041" s="2">
        <f>'Moving Avg'!F1041</f>
        <v>2.6874799999999999</v>
      </c>
      <c r="H1041" s="2">
        <f>'Moving Avg'!G1041</f>
        <v>2.5525999999999995</v>
      </c>
      <c r="I1041" s="2">
        <f>'Moving Avg'!H1041</f>
        <v>2.0996945000000005</v>
      </c>
      <c r="J1041" s="5" t="str">
        <f>OBV!F1041</f>
        <v>BULLISH</v>
      </c>
      <c r="K1041" s="5" t="str">
        <f>OBV!G1041</f>
        <v>STRONG</v>
      </c>
      <c r="L1041" s="5" t="str">
        <f>OBV!H1041</f>
        <v>CONFIRMED BULLISH</v>
      </c>
      <c r="M1041" s="7">
        <f t="shared" si="160"/>
        <v>25</v>
      </c>
      <c r="N1041" s="7">
        <f t="shared" si="161"/>
        <v>0</v>
      </c>
      <c r="O1041" s="7">
        <f t="shared" si="162"/>
        <v>50</v>
      </c>
      <c r="P1041" s="7">
        <f t="shared" si="163"/>
        <v>100</v>
      </c>
      <c r="Q1041" s="8">
        <f t="shared" si="164"/>
        <v>31.25</v>
      </c>
      <c r="R1041" s="8">
        <f t="shared" si="165"/>
        <v>47.5</v>
      </c>
      <c r="S1041" s="8">
        <f t="shared" si="166"/>
        <v>61.25</v>
      </c>
      <c r="T1041" s="8">
        <f t="shared" si="167"/>
        <v>43.75</v>
      </c>
      <c r="U1041" s="7">
        <f t="shared" si="168"/>
        <v>46.666666666666664</v>
      </c>
      <c r="V1041" s="7">
        <f t="shared" si="169"/>
        <v>45.9375</v>
      </c>
    </row>
    <row r="1042" spans="1:22" ht="13.5" x14ac:dyDescent="0.25">
      <c r="A1042" s="3">
        <f>RSI!A1042</f>
        <v>43825</v>
      </c>
      <c r="B1042" s="2">
        <f>RSI!B1042</f>
        <v>2.7130999999999998</v>
      </c>
      <c r="C1042" s="2">
        <f>RSI!I1042</f>
        <v>56.180713384295153</v>
      </c>
      <c r="D1042" s="2">
        <f>MACD!E1042</f>
        <v>8.8978806044021308E-2</v>
      </c>
      <c r="E1042" s="2">
        <f>MACD!F1042</f>
        <v>6.8026382571129196E-2</v>
      </c>
      <c r="F1042" s="2">
        <f>'Moving Avg'!D1042</f>
        <v>2.6063000000000001</v>
      </c>
      <c r="G1042" s="2">
        <f>'Moving Avg'!F1042</f>
        <v>2.6874799999999994</v>
      </c>
      <c r="H1042" s="2">
        <f>'Moving Avg'!G1042</f>
        <v>2.5645639999999998</v>
      </c>
      <c r="I1042" s="2">
        <f>'Moving Avg'!H1042</f>
        <v>2.1038495000000008</v>
      </c>
      <c r="J1042" s="5" t="str">
        <f>OBV!F1042</f>
        <v>BULLISH</v>
      </c>
      <c r="K1042" s="5" t="str">
        <f>OBV!G1042</f>
        <v>STRONG</v>
      </c>
      <c r="L1042" s="5" t="str">
        <f>OBV!H1042</f>
        <v>CONFIRMED BULLISH</v>
      </c>
      <c r="M1042" s="7">
        <f t="shared" si="160"/>
        <v>25</v>
      </c>
      <c r="N1042" s="7">
        <f t="shared" si="161"/>
        <v>0</v>
      </c>
      <c r="O1042" s="7">
        <f t="shared" si="162"/>
        <v>50</v>
      </c>
      <c r="P1042" s="7">
        <f t="shared" si="163"/>
        <v>100</v>
      </c>
      <c r="Q1042" s="8">
        <f t="shared" si="164"/>
        <v>31.25</v>
      </c>
      <c r="R1042" s="8">
        <f t="shared" si="165"/>
        <v>47.5</v>
      </c>
      <c r="S1042" s="8">
        <f t="shared" si="166"/>
        <v>61.25</v>
      </c>
      <c r="T1042" s="8">
        <f t="shared" si="167"/>
        <v>43.75</v>
      </c>
      <c r="U1042" s="7">
        <f t="shared" si="168"/>
        <v>46.666666666666664</v>
      </c>
      <c r="V1042" s="7">
        <f t="shared" si="169"/>
        <v>45.9375</v>
      </c>
    </row>
    <row r="1043" spans="1:22" ht="13.5" x14ac:dyDescent="0.25">
      <c r="A1043" s="3">
        <f>RSI!A1043</f>
        <v>43826</v>
      </c>
      <c r="B1043" s="2">
        <f>RSI!B1043</f>
        <v>2.8698000000000001</v>
      </c>
      <c r="C1043" s="2">
        <f>RSI!I1043</f>
        <v>65.284402026725118</v>
      </c>
      <c r="D1043" s="2">
        <f>MACD!E1043</f>
        <v>6.9360854363310853E-2</v>
      </c>
      <c r="E1043" s="2">
        <f>MACD!F1043</f>
        <v>6.8293276929565536E-2</v>
      </c>
      <c r="F1043" s="2">
        <f>'Moving Avg'!D1043</f>
        <v>2.6888999999999998</v>
      </c>
      <c r="G1043" s="2">
        <f>'Moving Avg'!F1043</f>
        <v>2.6960249999999997</v>
      </c>
      <c r="H1043" s="2">
        <f>'Moving Avg'!G1043</f>
        <v>2.5788059999999997</v>
      </c>
      <c r="I1043" s="2">
        <f>'Moving Avg'!H1043</f>
        <v>2.1089230000000008</v>
      </c>
      <c r="J1043" s="5" t="str">
        <f>OBV!F1043</f>
        <v>BULLISH</v>
      </c>
      <c r="K1043" s="5" t="str">
        <f>OBV!G1043</f>
        <v>STRONG</v>
      </c>
      <c r="L1043" s="5" t="str">
        <f>OBV!H1043</f>
        <v>CONFIRMED BULLISH</v>
      </c>
      <c r="M1043" s="7">
        <f t="shared" si="160"/>
        <v>25</v>
      </c>
      <c r="N1043" s="7">
        <f t="shared" si="161"/>
        <v>0</v>
      </c>
      <c r="O1043" s="7">
        <f t="shared" si="162"/>
        <v>50</v>
      </c>
      <c r="P1043" s="7">
        <f t="shared" si="163"/>
        <v>100</v>
      </c>
      <c r="Q1043" s="8">
        <f t="shared" si="164"/>
        <v>31.25</v>
      </c>
      <c r="R1043" s="8">
        <f t="shared" si="165"/>
        <v>47.5</v>
      </c>
      <c r="S1043" s="8">
        <f t="shared" si="166"/>
        <v>61.25</v>
      </c>
      <c r="T1043" s="8">
        <f t="shared" si="167"/>
        <v>43.75</v>
      </c>
      <c r="U1043" s="7">
        <f t="shared" si="168"/>
        <v>46.666666666666664</v>
      </c>
      <c r="V1043" s="7">
        <f t="shared" si="169"/>
        <v>45.9375</v>
      </c>
    </row>
    <row r="1044" spans="1:22" ht="13.5" x14ac:dyDescent="0.25">
      <c r="A1044" s="3">
        <f>RSI!A1044</f>
        <v>43829</v>
      </c>
      <c r="B1044" s="2">
        <f>RSI!B1044</f>
        <v>2.8698000000000001</v>
      </c>
      <c r="C1044" s="2">
        <f>RSI!I1044</f>
        <v>65.284402026725118</v>
      </c>
      <c r="D1044" s="2">
        <f>MACD!E1044</f>
        <v>4.812216453525231E-2</v>
      </c>
      <c r="E1044" s="2">
        <f>MACD!F1044</f>
        <v>6.4259054450702888E-2</v>
      </c>
      <c r="F1044" s="2">
        <f>'Moving Avg'!D1044</f>
        <v>2.7615400000000001</v>
      </c>
      <c r="G1044" s="2">
        <f>'Moving Avg'!F1044</f>
        <v>2.7045699999999995</v>
      </c>
      <c r="H1044" s="2">
        <f>'Moving Avg'!G1044</f>
        <v>2.5904859999999998</v>
      </c>
      <c r="I1044" s="2">
        <f>'Moving Avg'!H1044</f>
        <v>2.1140640000000004</v>
      </c>
      <c r="J1044" s="5" t="str">
        <f>OBV!F1044</f>
        <v>BULLISH</v>
      </c>
      <c r="K1044" s="5" t="str">
        <f>OBV!G1044</f>
        <v>STRONG</v>
      </c>
      <c r="L1044" s="5" t="str">
        <f>OBV!H1044</f>
        <v>CONFIRMED BULLISH</v>
      </c>
      <c r="M1044" s="7">
        <f t="shared" si="160"/>
        <v>25</v>
      </c>
      <c r="N1044" s="7">
        <f t="shared" si="161"/>
        <v>45</v>
      </c>
      <c r="O1044" s="7">
        <f t="shared" si="162"/>
        <v>50</v>
      </c>
      <c r="P1044" s="7">
        <f t="shared" si="163"/>
        <v>100</v>
      </c>
      <c r="Q1044" s="8">
        <f t="shared" si="164"/>
        <v>47</v>
      </c>
      <c r="R1044" s="8">
        <f t="shared" si="165"/>
        <v>56.5</v>
      </c>
      <c r="S1044" s="8">
        <f t="shared" si="166"/>
        <v>68</v>
      </c>
      <c r="T1044" s="8">
        <f t="shared" si="167"/>
        <v>55</v>
      </c>
      <c r="U1044" s="7">
        <f t="shared" si="168"/>
        <v>57.166666666666664</v>
      </c>
      <c r="V1044" s="7">
        <f t="shared" si="169"/>
        <v>56.625</v>
      </c>
    </row>
    <row r="1045" spans="1:22" ht="13.5" x14ac:dyDescent="0.25">
      <c r="A1045" s="3">
        <f>RSI!A1045</f>
        <v>43830</v>
      </c>
      <c r="B1045" s="2">
        <f>RSI!B1045</f>
        <v>2.9409999999999998</v>
      </c>
      <c r="C1045" s="2">
        <f>RSI!I1045</f>
        <v>68.710011567274023</v>
      </c>
      <c r="D1045" s="2">
        <f>MACD!E1045</f>
        <v>1.706083017383575E-2</v>
      </c>
      <c r="E1045" s="2">
        <f>MACD!F1045</f>
        <v>5.4819409595329459E-2</v>
      </c>
      <c r="F1045" s="2">
        <f>'Moving Avg'!D1045</f>
        <v>2.8227800000000003</v>
      </c>
      <c r="G1045" s="2">
        <f>'Moving Avg'!F1045</f>
        <v>2.7127599999999998</v>
      </c>
      <c r="H1045" s="2">
        <f>'Moving Avg'!G1045</f>
        <v>2.6040159999999997</v>
      </c>
      <c r="I1045" s="2">
        <f>'Moving Avg'!H1045</f>
        <v>2.119561</v>
      </c>
      <c r="J1045" s="5" t="str">
        <f>OBV!F1045</f>
        <v>BULLISH</v>
      </c>
      <c r="K1045" s="5" t="str">
        <f>OBV!G1045</f>
        <v>STRONG</v>
      </c>
      <c r="L1045" s="5" t="str">
        <f>OBV!H1045</f>
        <v>CONFIRMED BULLISH</v>
      </c>
      <c r="M1045" s="7">
        <f t="shared" si="160"/>
        <v>25</v>
      </c>
      <c r="N1045" s="7">
        <f t="shared" si="161"/>
        <v>100</v>
      </c>
      <c r="O1045" s="7">
        <f t="shared" si="162"/>
        <v>50</v>
      </c>
      <c r="P1045" s="7">
        <f t="shared" si="163"/>
        <v>100</v>
      </c>
      <c r="Q1045" s="8">
        <f t="shared" si="164"/>
        <v>66.25</v>
      </c>
      <c r="R1045" s="8">
        <f t="shared" si="165"/>
        <v>67.5</v>
      </c>
      <c r="S1045" s="8">
        <f t="shared" si="166"/>
        <v>76.25</v>
      </c>
      <c r="T1045" s="8">
        <f t="shared" si="167"/>
        <v>68.75</v>
      </c>
      <c r="U1045" s="7">
        <f t="shared" si="168"/>
        <v>70</v>
      </c>
      <c r="V1045" s="7">
        <f t="shared" si="169"/>
        <v>69.6875</v>
      </c>
    </row>
    <row r="1046" spans="1:22" ht="13.5" x14ac:dyDescent="0.25">
      <c r="A1046" s="3">
        <f>RSI!A1046</f>
        <v>43832</v>
      </c>
      <c r="B1046" s="2">
        <f>RSI!B1046</f>
        <v>2.8910999999999998</v>
      </c>
      <c r="C1046" s="2">
        <f>RSI!I1046</f>
        <v>63.947439053641034</v>
      </c>
      <c r="D1046" s="2">
        <f>MACD!E1046</f>
        <v>-9.2853529318195349E-3</v>
      </c>
      <c r="E1046" s="2">
        <f>MACD!F1046</f>
        <v>4.1998457089899667E-2</v>
      </c>
      <c r="F1046" s="2">
        <f>'Moving Avg'!D1046</f>
        <v>2.8569599999999999</v>
      </c>
      <c r="G1046" s="2">
        <f>'Moving Avg'!F1046</f>
        <v>2.7205899999999996</v>
      </c>
      <c r="H1046" s="2">
        <f>'Moving Avg'!G1046</f>
        <v>2.6161219999999998</v>
      </c>
      <c r="I1046" s="2">
        <f>'Moving Avg'!H1046</f>
        <v>2.1248085000000003</v>
      </c>
      <c r="J1046" s="5" t="str">
        <f>OBV!F1046</f>
        <v>BULLISH</v>
      </c>
      <c r="K1046" s="5" t="str">
        <f>OBV!G1046</f>
        <v>STRONG</v>
      </c>
      <c r="L1046" s="5" t="str">
        <f>OBV!H1046</f>
        <v>CONFIRMED BULLISH</v>
      </c>
      <c r="M1046" s="7">
        <f t="shared" si="160"/>
        <v>25</v>
      </c>
      <c r="N1046" s="7">
        <f t="shared" si="161"/>
        <v>100</v>
      </c>
      <c r="O1046" s="7">
        <f t="shared" si="162"/>
        <v>50</v>
      </c>
      <c r="P1046" s="7">
        <f t="shared" si="163"/>
        <v>100</v>
      </c>
      <c r="Q1046" s="8">
        <f t="shared" si="164"/>
        <v>66.25</v>
      </c>
      <c r="R1046" s="8">
        <f t="shared" si="165"/>
        <v>67.5</v>
      </c>
      <c r="S1046" s="8">
        <f t="shared" si="166"/>
        <v>76.25</v>
      </c>
      <c r="T1046" s="8">
        <f t="shared" si="167"/>
        <v>68.75</v>
      </c>
      <c r="U1046" s="7">
        <f t="shared" si="168"/>
        <v>70</v>
      </c>
      <c r="V1046" s="7">
        <f t="shared" si="169"/>
        <v>69.6875</v>
      </c>
    </row>
    <row r="1047" spans="1:22" ht="13.5" x14ac:dyDescent="0.25">
      <c r="A1047" s="3">
        <f>RSI!A1047</f>
        <v>43833</v>
      </c>
      <c r="B1047" s="2">
        <f>RSI!B1047</f>
        <v>2.8839999999999999</v>
      </c>
      <c r="C1047" s="2">
        <f>RSI!I1047</f>
        <v>63.275393180644734</v>
      </c>
      <c r="D1047" s="2">
        <f>MACD!E1047</f>
        <v>-3.5508312881471937E-2</v>
      </c>
      <c r="E1047" s="2">
        <f>MACD!F1047</f>
        <v>2.6497103095625349E-2</v>
      </c>
      <c r="F1047" s="2">
        <f>'Moving Avg'!D1047</f>
        <v>2.89114</v>
      </c>
      <c r="G1047" s="2">
        <f>'Moving Avg'!F1047</f>
        <v>2.7262849999999998</v>
      </c>
      <c r="H1047" s="2">
        <f>'Moving Avg'!G1047</f>
        <v>2.6286539999999996</v>
      </c>
      <c r="I1047" s="2">
        <f>'Moving Avg'!H1047</f>
        <v>2.1300205000000001</v>
      </c>
      <c r="J1047" s="5" t="str">
        <f>OBV!F1047</f>
        <v>BULLISH</v>
      </c>
      <c r="K1047" s="5" t="str">
        <f>OBV!G1047</f>
        <v>STRONG</v>
      </c>
      <c r="L1047" s="5" t="str">
        <f>OBV!H1047</f>
        <v>CONFIRMED BULLISH</v>
      </c>
      <c r="M1047" s="7">
        <f t="shared" si="160"/>
        <v>25</v>
      </c>
      <c r="N1047" s="7">
        <f t="shared" si="161"/>
        <v>100</v>
      </c>
      <c r="O1047" s="7">
        <f t="shared" si="162"/>
        <v>50</v>
      </c>
      <c r="P1047" s="7">
        <f t="shared" si="163"/>
        <v>100</v>
      </c>
      <c r="Q1047" s="8">
        <f t="shared" si="164"/>
        <v>66.25</v>
      </c>
      <c r="R1047" s="8">
        <f t="shared" si="165"/>
        <v>67.5</v>
      </c>
      <c r="S1047" s="8">
        <f t="shared" si="166"/>
        <v>76.25</v>
      </c>
      <c r="T1047" s="8">
        <f t="shared" si="167"/>
        <v>68.75</v>
      </c>
      <c r="U1047" s="7">
        <f t="shared" si="168"/>
        <v>70</v>
      </c>
      <c r="V1047" s="7">
        <f t="shared" si="169"/>
        <v>69.6875</v>
      </c>
    </row>
    <row r="1048" spans="1:22" ht="13.5" x14ac:dyDescent="0.25">
      <c r="A1048" s="3">
        <f>RSI!A1048</f>
        <v>43836</v>
      </c>
      <c r="B1048" s="2">
        <f>RSI!B1048</f>
        <v>2.9125000000000001</v>
      </c>
      <c r="C1048" s="2">
        <f>RSI!I1048</f>
        <v>64.871305287313092</v>
      </c>
      <c r="D1048" s="2">
        <f>MACD!E1048</f>
        <v>-8.4935893322008571E-2</v>
      </c>
      <c r="E1048" s="2">
        <f>MACD!F1048</f>
        <v>4.2105038120985629E-3</v>
      </c>
      <c r="F1048" s="2">
        <f>'Moving Avg'!D1048</f>
        <v>2.89968</v>
      </c>
      <c r="G1048" s="2">
        <f>'Moving Avg'!F1048</f>
        <v>2.7348299999999997</v>
      </c>
      <c r="H1048" s="2">
        <f>'Moving Avg'!G1048</f>
        <v>2.6406179999999995</v>
      </c>
      <c r="I1048" s="2">
        <f>'Moving Avg'!H1048</f>
        <v>2.1353750000000007</v>
      </c>
      <c r="J1048" s="5" t="str">
        <f>OBV!F1048</f>
        <v>BULLISH</v>
      </c>
      <c r="K1048" s="5" t="str">
        <f>OBV!G1048</f>
        <v>NEUTRAL</v>
      </c>
      <c r="L1048" s="5" t="str">
        <f>OBV!H1048</f>
        <v>CONFIRMED BULLISH</v>
      </c>
      <c r="M1048" s="7">
        <f t="shared" si="160"/>
        <v>25</v>
      </c>
      <c r="N1048" s="7">
        <f t="shared" si="161"/>
        <v>100</v>
      </c>
      <c r="O1048" s="7">
        <f t="shared" si="162"/>
        <v>50</v>
      </c>
      <c r="P1048" s="7">
        <f t="shared" si="163"/>
        <v>83.5</v>
      </c>
      <c r="Q1048" s="8">
        <f t="shared" si="164"/>
        <v>63.774999999999999</v>
      </c>
      <c r="R1048" s="8">
        <f t="shared" si="165"/>
        <v>63.375</v>
      </c>
      <c r="S1048" s="8">
        <f t="shared" si="166"/>
        <v>68.825000000000003</v>
      </c>
      <c r="T1048" s="8">
        <f t="shared" si="167"/>
        <v>64.625</v>
      </c>
      <c r="U1048" s="7">
        <f t="shared" si="168"/>
        <v>65.325000000000003</v>
      </c>
      <c r="V1048" s="7">
        <f t="shared" si="169"/>
        <v>65.150000000000006</v>
      </c>
    </row>
    <row r="1049" spans="1:22" ht="13.5" x14ac:dyDescent="0.25">
      <c r="A1049" s="3">
        <f>RSI!A1049</f>
        <v>43837</v>
      </c>
      <c r="B1049" s="2">
        <f>RSI!B1049</f>
        <v>2.827</v>
      </c>
      <c r="C1049" s="2">
        <f>RSI!I1049</f>
        <v>56.884845078223407</v>
      </c>
      <c r="D1049" s="2">
        <f>MACD!E1049</f>
        <v>-0.11389156582303306</v>
      </c>
      <c r="E1049" s="2">
        <f>MACD!F1049</f>
        <v>-1.9409910114927764E-2</v>
      </c>
      <c r="F1049" s="2">
        <f>'Moving Avg'!D1049</f>
        <v>2.8911199999999999</v>
      </c>
      <c r="G1049" s="2">
        <f>'Moving Avg'!F1049</f>
        <v>2.7376749999999999</v>
      </c>
      <c r="H1049" s="2">
        <f>'Moving Avg'!G1049</f>
        <v>2.6495899999999999</v>
      </c>
      <c r="I1049" s="2">
        <f>'Moving Avg'!H1049</f>
        <v>2.1403020000000001</v>
      </c>
      <c r="J1049" s="5" t="str">
        <f>OBV!F1049</f>
        <v>BEARISH</v>
      </c>
      <c r="K1049" s="5" t="str">
        <f>OBV!G1049</f>
        <v>NEUTRAL</v>
      </c>
      <c r="L1049" s="5" t="str">
        <f>OBV!H1049</f>
        <v>CONFIRMED BEARISH</v>
      </c>
      <c r="M1049" s="7">
        <f t="shared" si="160"/>
        <v>25</v>
      </c>
      <c r="N1049" s="7">
        <f t="shared" si="161"/>
        <v>100</v>
      </c>
      <c r="O1049" s="7">
        <f t="shared" si="162"/>
        <v>50</v>
      </c>
      <c r="P1049" s="7">
        <f t="shared" si="163"/>
        <v>16.5</v>
      </c>
      <c r="Q1049" s="8">
        <f t="shared" si="164"/>
        <v>53.725000000000001</v>
      </c>
      <c r="R1049" s="8">
        <f t="shared" si="165"/>
        <v>46.625</v>
      </c>
      <c r="S1049" s="8">
        <f t="shared" si="166"/>
        <v>38.674999999999997</v>
      </c>
      <c r="T1049" s="8">
        <f t="shared" si="167"/>
        <v>47.875</v>
      </c>
      <c r="U1049" s="7">
        <f t="shared" si="168"/>
        <v>46.341666666666661</v>
      </c>
      <c r="V1049" s="7">
        <f t="shared" si="169"/>
        <v>46.724999999999994</v>
      </c>
    </row>
    <row r="1050" spans="1:22" ht="13.5" x14ac:dyDescent="0.25">
      <c r="A1050" s="3">
        <f>RSI!A1050</f>
        <v>43838</v>
      </c>
      <c r="B1050" s="2">
        <f>RSI!B1050</f>
        <v>2.8412999999999999</v>
      </c>
      <c r="C1050" s="2">
        <f>RSI!I1050</f>
        <v>57.820167093551547</v>
      </c>
      <c r="D1050" s="2">
        <f>MACD!E1050</f>
        <v>-0.12026718882727661</v>
      </c>
      <c r="E1050" s="2">
        <f>MACD!F1050</f>
        <v>-3.9581365857397535E-2</v>
      </c>
      <c r="F1050" s="2">
        <f>'Moving Avg'!D1050</f>
        <v>2.8711799999999998</v>
      </c>
      <c r="G1050" s="2">
        <f>'Moving Avg'!F1050</f>
        <v>2.742305</v>
      </c>
      <c r="H1050" s="2">
        <f>'Moving Avg'!G1050</f>
        <v>2.6574239999999998</v>
      </c>
      <c r="I1050" s="2">
        <f>'Moving Avg'!H1050</f>
        <v>2.1453005000000003</v>
      </c>
      <c r="J1050" s="5" t="str">
        <f>OBV!F1050</f>
        <v>BEARISH</v>
      </c>
      <c r="K1050" s="5" t="str">
        <f>OBV!G1050</f>
        <v>NEUTRAL</v>
      </c>
      <c r="L1050" s="5" t="str">
        <f>OBV!H1050</f>
        <v>CONFIRMED BEARISH</v>
      </c>
      <c r="M1050" s="7">
        <f t="shared" si="160"/>
        <v>25</v>
      </c>
      <c r="N1050" s="7">
        <f t="shared" si="161"/>
        <v>100</v>
      </c>
      <c r="O1050" s="7">
        <f t="shared" si="162"/>
        <v>50</v>
      </c>
      <c r="P1050" s="7">
        <f t="shared" si="163"/>
        <v>16.5</v>
      </c>
      <c r="Q1050" s="8">
        <f t="shared" si="164"/>
        <v>53.725000000000001</v>
      </c>
      <c r="R1050" s="8">
        <f t="shared" si="165"/>
        <v>46.625</v>
      </c>
      <c r="S1050" s="8">
        <f t="shared" si="166"/>
        <v>38.674999999999997</v>
      </c>
      <c r="T1050" s="8">
        <f t="shared" si="167"/>
        <v>47.875</v>
      </c>
      <c r="U1050" s="7">
        <f t="shared" si="168"/>
        <v>46.341666666666661</v>
      </c>
      <c r="V1050" s="7">
        <f t="shared" si="169"/>
        <v>46.724999999999994</v>
      </c>
    </row>
    <row r="1051" spans="1:22" ht="13.5" x14ac:dyDescent="0.25">
      <c r="A1051" s="3">
        <f>RSI!A1051</f>
        <v>43839</v>
      </c>
      <c r="B1051" s="2">
        <f>RSI!B1051</f>
        <v>2.827</v>
      </c>
      <c r="C1051" s="2">
        <f>RSI!I1051</f>
        <v>56.500191773702312</v>
      </c>
      <c r="D1051" s="2">
        <f>MACD!E1051</f>
        <v>-0.11204732435678633</v>
      </c>
      <c r="E1051" s="2">
        <f>MACD!F1051</f>
        <v>-5.4074557557275298E-2</v>
      </c>
      <c r="F1051" s="2">
        <f>'Moving Avg'!D1051</f>
        <v>2.8583600000000002</v>
      </c>
      <c r="G1051" s="2">
        <f>'Moving Avg'!F1051</f>
        <v>2.746575</v>
      </c>
      <c r="H1051" s="2">
        <f>'Moving Avg'!G1051</f>
        <v>2.6659679999999999</v>
      </c>
      <c r="I1051" s="2">
        <f>'Moving Avg'!H1051</f>
        <v>2.1503625000000004</v>
      </c>
      <c r="J1051" s="5" t="str">
        <f>OBV!F1051</f>
        <v>BEARISH</v>
      </c>
      <c r="K1051" s="5" t="str">
        <f>OBV!G1051</f>
        <v>NEUTRAL</v>
      </c>
      <c r="L1051" s="5" t="str">
        <f>OBV!H1051</f>
        <v>CONFIRMED BEARISH</v>
      </c>
      <c r="M1051" s="7">
        <f t="shared" si="160"/>
        <v>25</v>
      </c>
      <c r="N1051" s="7">
        <f t="shared" si="161"/>
        <v>100</v>
      </c>
      <c r="O1051" s="7">
        <f t="shared" si="162"/>
        <v>50</v>
      </c>
      <c r="P1051" s="7">
        <f t="shared" si="163"/>
        <v>16.5</v>
      </c>
      <c r="Q1051" s="8">
        <f t="shared" si="164"/>
        <v>53.725000000000001</v>
      </c>
      <c r="R1051" s="8">
        <f t="shared" si="165"/>
        <v>46.625</v>
      </c>
      <c r="S1051" s="8">
        <f t="shared" si="166"/>
        <v>38.674999999999997</v>
      </c>
      <c r="T1051" s="8">
        <f t="shared" si="167"/>
        <v>47.875</v>
      </c>
      <c r="U1051" s="7">
        <f t="shared" si="168"/>
        <v>46.341666666666661</v>
      </c>
      <c r="V1051" s="7">
        <f t="shared" si="169"/>
        <v>46.724999999999994</v>
      </c>
    </row>
    <row r="1052" spans="1:22" ht="13.5" x14ac:dyDescent="0.25">
      <c r="A1052" s="3">
        <f>RSI!A1052</f>
        <v>43840</v>
      </c>
      <c r="B1052" s="2">
        <f>RSI!B1052</f>
        <v>2.7772000000000001</v>
      </c>
      <c r="C1052" s="2">
        <f>RSI!I1052</f>
        <v>52.044271694625138</v>
      </c>
      <c r="D1052" s="2">
        <f>MACD!E1052</f>
        <v>-0.10295087983595463</v>
      </c>
      <c r="E1052" s="2">
        <f>MACD!F1052</f>
        <v>-6.3849822013011176E-2</v>
      </c>
      <c r="F1052" s="2">
        <f>'Moving Avg'!D1052</f>
        <v>2.8370000000000002</v>
      </c>
      <c r="G1052" s="2">
        <f>'Moving Avg'!F1052</f>
        <v>2.74871</v>
      </c>
      <c r="H1052" s="2">
        <f>'Moving Avg'!G1052</f>
        <v>2.6728039999999997</v>
      </c>
      <c r="I1052" s="2">
        <f>'Moving Avg'!H1052</f>
        <v>2.1551415000000005</v>
      </c>
      <c r="J1052" s="5" t="str">
        <f>OBV!F1052</f>
        <v>BEARISH</v>
      </c>
      <c r="K1052" s="5" t="str">
        <f>OBV!G1052</f>
        <v>NEUTRAL</v>
      </c>
      <c r="L1052" s="5" t="str">
        <f>OBV!H1052</f>
        <v>CONFIRMED BEARISH</v>
      </c>
      <c r="M1052" s="7">
        <f t="shared" si="160"/>
        <v>25</v>
      </c>
      <c r="N1052" s="7">
        <f t="shared" si="161"/>
        <v>100</v>
      </c>
      <c r="O1052" s="7">
        <f t="shared" si="162"/>
        <v>50</v>
      </c>
      <c r="P1052" s="7">
        <f t="shared" si="163"/>
        <v>16.5</v>
      </c>
      <c r="Q1052" s="8">
        <f t="shared" si="164"/>
        <v>53.725000000000001</v>
      </c>
      <c r="R1052" s="8">
        <f t="shared" si="165"/>
        <v>46.625</v>
      </c>
      <c r="S1052" s="8">
        <f t="shared" si="166"/>
        <v>38.674999999999997</v>
      </c>
      <c r="T1052" s="8">
        <f t="shared" si="167"/>
        <v>47.875</v>
      </c>
      <c r="U1052" s="7">
        <f t="shared" si="168"/>
        <v>46.341666666666661</v>
      </c>
      <c r="V1052" s="7">
        <f t="shared" si="169"/>
        <v>46.724999999999994</v>
      </c>
    </row>
    <row r="1053" spans="1:22" ht="13.5" x14ac:dyDescent="0.25">
      <c r="A1053" s="3">
        <f>RSI!A1053</f>
        <v>43843</v>
      </c>
      <c r="B1053" s="2">
        <f>RSI!B1053</f>
        <v>2.8056999999999999</v>
      </c>
      <c r="C1053" s="2">
        <f>RSI!I1053</f>
        <v>54.267151225072816</v>
      </c>
      <c r="D1053" s="2">
        <f>MACD!E1053</f>
        <v>-7.3384709572215101E-2</v>
      </c>
      <c r="E1053" s="2">
        <f>MACD!F1053</f>
        <v>-6.5756799524851972E-2</v>
      </c>
      <c r="F1053" s="2">
        <f>'Moving Avg'!D1053</f>
        <v>2.8156400000000001</v>
      </c>
      <c r="G1053" s="2">
        <f>'Moving Avg'!F1053</f>
        <v>2.7533400000000001</v>
      </c>
      <c r="H1053" s="2">
        <f>'Moving Avg'!G1053</f>
        <v>2.6804959999999998</v>
      </c>
      <c r="I1053" s="2">
        <f>'Moving Avg'!H1053</f>
        <v>2.1600630000000005</v>
      </c>
      <c r="J1053" s="5" t="str">
        <f>OBV!F1053</f>
        <v>BEARISH</v>
      </c>
      <c r="K1053" s="5" t="str">
        <f>OBV!G1053</f>
        <v>NEUTRAL</v>
      </c>
      <c r="L1053" s="5" t="str">
        <f>OBV!H1053</f>
        <v>CONFIRMED BEARISH</v>
      </c>
      <c r="M1053" s="7">
        <f t="shared" si="160"/>
        <v>25</v>
      </c>
      <c r="N1053" s="7">
        <f t="shared" si="161"/>
        <v>45</v>
      </c>
      <c r="O1053" s="7">
        <f t="shared" si="162"/>
        <v>50</v>
      </c>
      <c r="P1053" s="7">
        <f t="shared" si="163"/>
        <v>16.5</v>
      </c>
      <c r="Q1053" s="8">
        <f t="shared" si="164"/>
        <v>34.475000000000001</v>
      </c>
      <c r="R1053" s="8">
        <f t="shared" si="165"/>
        <v>35.625</v>
      </c>
      <c r="S1053" s="8">
        <f t="shared" si="166"/>
        <v>30.425000000000001</v>
      </c>
      <c r="T1053" s="8">
        <f t="shared" si="167"/>
        <v>34.125</v>
      </c>
      <c r="U1053" s="7">
        <f t="shared" si="168"/>
        <v>33.508333333333333</v>
      </c>
      <c r="V1053" s="7">
        <f t="shared" si="169"/>
        <v>33.662499999999994</v>
      </c>
    </row>
    <row r="1054" spans="1:22" ht="13.5" x14ac:dyDescent="0.25">
      <c r="A1054" s="3">
        <f>RSI!A1054</f>
        <v>43845</v>
      </c>
      <c r="B1054" s="2">
        <f>RSI!B1054</f>
        <v>2.8128000000000002</v>
      </c>
      <c r="C1054" s="2">
        <f>RSI!I1054</f>
        <v>54.82888995861942</v>
      </c>
      <c r="D1054" s="2">
        <f>MACD!E1054</f>
        <v>-4.9179479769317247E-2</v>
      </c>
      <c r="E1054" s="2">
        <f>MACD!F1054</f>
        <v>-6.2441335573745031E-2</v>
      </c>
      <c r="F1054" s="2">
        <f>'Moving Avg'!D1054</f>
        <v>2.8128000000000002</v>
      </c>
      <c r="G1054" s="2">
        <f>'Moving Avg'!F1054</f>
        <v>2.7593950000000005</v>
      </c>
      <c r="H1054" s="2">
        <f>'Moving Avg'!G1054</f>
        <v>2.6883300000000001</v>
      </c>
      <c r="I1054" s="2">
        <f>'Moving Avg'!H1054</f>
        <v>2.1650200000000002</v>
      </c>
      <c r="J1054" s="5" t="str">
        <f>OBV!F1054</f>
        <v>BULLISH</v>
      </c>
      <c r="K1054" s="5" t="str">
        <f>OBV!G1054</f>
        <v>NEUTRAL</v>
      </c>
      <c r="L1054" s="5" t="str">
        <f>OBV!H1054</f>
        <v>BULLISH DIVERGENCE</v>
      </c>
      <c r="M1054" s="7">
        <f t="shared" si="160"/>
        <v>25</v>
      </c>
      <c r="N1054" s="7">
        <f t="shared" si="161"/>
        <v>0</v>
      </c>
      <c r="O1054" s="7">
        <f t="shared" si="162"/>
        <v>50</v>
      </c>
      <c r="P1054" s="7">
        <f t="shared" si="163"/>
        <v>66.5</v>
      </c>
      <c r="Q1054" s="8">
        <f t="shared" si="164"/>
        <v>26.225000000000001</v>
      </c>
      <c r="R1054" s="8">
        <f t="shared" si="165"/>
        <v>39.125</v>
      </c>
      <c r="S1054" s="8">
        <f t="shared" si="166"/>
        <v>46.174999999999997</v>
      </c>
      <c r="T1054" s="8">
        <f t="shared" si="167"/>
        <v>35.375</v>
      </c>
      <c r="U1054" s="7">
        <f t="shared" si="168"/>
        <v>37.174999999999997</v>
      </c>
      <c r="V1054" s="7">
        <f t="shared" si="169"/>
        <v>36.724999999999994</v>
      </c>
    </row>
    <row r="1055" spans="1:22" ht="13.5" x14ac:dyDescent="0.25">
      <c r="A1055" s="3">
        <f>RSI!A1055</f>
        <v>43846</v>
      </c>
      <c r="B1055" s="2">
        <f>RSI!B1055</f>
        <v>2.8698000000000001</v>
      </c>
      <c r="C1055" s="2">
        <f>RSI!I1055</f>
        <v>59.165357172501409</v>
      </c>
      <c r="D1055" s="2">
        <f>MACD!E1055</f>
        <v>-2.2273621892182405E-2</v>
      </c>
      <c r="E1055" s="2">
        <f>MACD!F1055</f>
        <v>-5.4407792837432509E-2</v>
      </c>
      <c r="F1055" s="2">
        <f>'Moving Avg'!D1055</f>
        <v>2.8184999999999998</v>
      </c>
      <c r="G1055" s="2">
        <f>'Moving Avg'!F1055</f>
        <v>2.770435</v>
      </c>
      <c r="H1055" s="2">
        <f>'Moving Avg'!G1055</f>
        <v>2.6978719999999998</v>
      </c>
      <c r="I1055" s="2">
        <f>'Moving Avg'!H1055</f>
        <v>2.1702620000000001</v>
      </c>
      <c r="J1055" s="5" t="str">
        <f>OBV!F1055</f>
        <v>BULLISH</v>
      </c>
      <c r="K1055" s="5" t="str">
        <f>OBV!G1055</f>
        <v>STRONG</v>
      </c>
      <c r="L1055" s="5" t="str">
        <f>OBV!H1055</f>
        <v>CONFIRMED BULLISH</v>
      </c>
      <c r="M1055" s="7">
        <f t="shared" si="160"/>
        <v>25</v>
      </c>
      <c r="N1055" s="7">
        <f t="shared" si="161"/>
        <v>0</v>
      </c>
      <c r="O1055" s="7">
        <f t="shared" si="162"/>
        <v>50</v>
      </c>
      <c r="P1055" s="7">
        <f t="shared" si="163"/>
        <v>100</v>
      </c>
      <c r="Q1055" s="8">
        <f t="shared" si="164"/>
        <v>31.25</v>
      </c>
      <c r="R1055" s="8">
        <f t="shared" si="165"/>
        <v>47.5</v>
      </c>
      <c r="S1055" s="8">
        <f t="shared" si="166"/>
        <v>61.25</v>
      </c>
      <c r="T1055" s="8">
        <f t="shared" si="167"/>
        <v>43.75</v>
      </c>
      <c r="U1055" s="7">
        <f t="shared" si="168"/>
        <v>46.666666666666664</v>
      </c>
      <c r="V1055" s="7">
        <f t="shared" si="169"/>
        <v>45.9375</v>
      </c>
    </row>
    <row r="1056" spans="1:22" ht="13.5" x14ac:dyDescent="0.25">
      <c r="A1056" s="3">
        <f>RSI!A1056</f>
        <v>43847</v>
      </c>
      <c r="B1056" s="2">
        <f>RSI!B1056</f>
        <v>2.8555000000000001</v>
      </c>
      <c r="C1056" s="2">
        <f>RSI!I1056</f>
        <v>57.669576452376546</v>
      </c>
      <c r="D1056" s="2">
        <f>MACD!E1056</f>
        <v>-6.7459711691602031E-3</v>
      </c>
      <c r="E1056" s="2">
        <f>MACD!F1056</f>
        <v>-4.4875428503778049E-2</v>
      </c>
      <c r="F1056" s="2">
        <f>'Moving Avg'!D1056</f>
        <v>2.8242000000000003</v>
      </c>
      <c r="G1056" s="2">
        <f>'Moving Avg'!F1056</f>
        <v>2.7814699999999997</v>
      </c>
      <c r="H1056" s="2">
        <f>'Moving Avg'!G1056</f>
        <v>2.7086959999999998</v>
      </c>
      <c r="I1056" s="2">
        <f>'Moving Avg'!H1056</f>
        <v>2.1754665000000002</v>
      </c>
      <c r="J1056" s="5" t="str">
        <f>OBV!F1056</f>
        <v>BULLISH</v>
      </c>
      <c r="K1056" s="5" t="str">
        <f>OBV!G1056</f>
        <v>STRONG</v>
      </c>
      <c r="L1056" s="5" t="str">
        <f>OBV!H1056</f>
        <v>CONFIRMED BULLISH</v>
      </c>
      <c r="M1056" s="7">
        <f t="shared" si="160"/>
        <v>25</v>
      </c>
      <c r="N1056" s="7">
        <f t="shared" si="161"/>
        <v>0</v>
      </c>
      <c r="O1056" s="7">
        <f t="shared" si="162"/>
        <v>50</v>
      </c>
      <c r="P1056" s="7">
        <f t="shared" si="163"/>
        <v>100</v>
      </c>
      <c r="Q1056" s="8">
        <f t="shared" si="164"/>
        <v>31.25</v>
      </c>
      <c r="R1056" s="8">
        <f t="shared" si="165"/>
        <v>47.5</v>
      </c>
      <c r="S1056" s="8">
        <f t="shared" si="166"/>
        <v>61.25</v>
      </c>
      <c r="T1056" s="8">
        <f t="shared" si="167"/>
        <v>43.75</v>
      </c>
      <c r="U1056" s="7">
        <f t="shared" si="168"/>
        <v>46.666666666666664</v>
      </c>
      <c r="V1056" s="7">
        <f t="shared" si="169"/>
        <v>45.9375</v>
      </c>
    </row>
    <row r="1057" spans="1:22" ht="13.5" x14ac:dyDescent="0.25">
      <c r="A1057" s="3">
        <f>RSI!A1057</f>
        <v>43850</v>
      </c>
      <c r="B1057" s="2">
        <f>RSI!B1057</f>
        <v>2.8483999999999998</v>
      </c>
      <c r="C1057" s="2">
        <f>RSI!I1057</f>
        <v>56.900405636887321</v>
      </c>
      <c r="D1057" s="2">
        <f>MACD!E1057</f>
        <v>5.3357605502353245E-3</v>
      </c>
      <c r="E1057" s="2">
        <f>MACD!F1057</f>
        <v>-3.4833190692975378E-2</v>
      </c>
      <c r="F1057" s="2">
        <f>'Moving Avg'!D1057</f>
        <v>2.8384400000000003</v>
      </c>
      <c r="G1057" s="2">
        <f>'Moving Avg'!F1057</f>
        <v>2.7932199999999998</v>
      </c>
      <c r="H1057" s="2">
        <f>'Moving Avg'!G1057</f>
        <v>2.7186659999999994</v>
      </c>
      <c r="I1057" s="2">
        <f>'Moving Avg'!H1057</f>
        <v>2.1806355000000006</v>
      </c>
      <c r="J1057" s="5" t="str">
        <f>OBV!F1057</f>
        <v>BULLISH</v>
      </c>
      <c r="K1057" s="5" t="str">
        <f>OBV!G1057</f>
        <v>STRONG</v>
      </c>
      <c r="L1057" s="5" t="str">
        <f>OBV!H1057</f>
        <v>CONFIRMED BULLISH</v>
      </c>
      <c r="M1057" s="7">
        <f t="shared" si="160"/>
        <v>25</v>
      </c>
      <c r="N1057" s="7">
        <f t="shared" si="161"/>
        <v>0</v>
      </c>
      <c r="O1057" s="7">
        <f t="shared" si="162"/>
        <v>50</v>
      </c>
      <c r="P1057" s="7">
        <f t="shared" si="163"/>
        <v>100</v>
      </c>
      <c r="Q1057" s="8">
        <f t="shared" si="164"/>
        <v>31.25</v>
      </c>
      <c r="R1057" s="8">
        <f t="shared" si="165"/>
        <v>47.5</v>
      </c>
      <c r="S1057" s="8">
        <f t="shared" si="166"/>
        <v>61.25</v>
      </c>
      <c r="T1057" s="8">
        <f t="shared" si="167"/>
        <v>43.75</v>
      </c>
      <c r="U1057" s="7">
        <f t="shared" si="168"/>
        <v>46.666666666666664</v>
      </c>
      <c r="V1057" s="7">
        <f t="shared" si="169"/>
        <v>45.9375</v>
      </c>
    </row>
    <row r="1058" spans="1:22" ht="13.5" x14ac:dyDescent="0.25">
      <c r="A1058" s="3">
        <f>RSI!A1058</f>
        <v>43851</v>
      </c>
      <c r="B1058" s="2">
        <f>RSI!B1058</f>
        <v>2.7843</v>
      </c>
      <c r="C1058" s="2">
        <f>RSI!I1058</f>
        <v>50.368772721791665</v>
      </c>
      <c r="D1058" s="2">
        <f>MACD!E1058</f>
        <v>2.4279159925257865E-2</v>
      </c>
      <c r="E1058" s="2">
        <f>MACD!F1058</f>
        <v>-2.3010720569328732E-2</v>
      </c>
      <c r="F1058" s="2">
        <f>'Moving Avg'!D1058</f>
        <v>2.8341599999999998</v>
      </c>
      <c r="G1058" s="2">
        <f>'Moving Avg'!F1058</f>
        <v>2.8095949999999998</v>
      </c>
      <c r="H1058" s="2">
        <f>'Moving Avg'!G1058</f>
        <v>2.7273539999999992</v>
      </c>
      <c r="I1058" s="2">
        <f>'Moving Avg'!H1058</f>
        <v>2.1854840000000006</v>
      </c>
      <c r="J1058" s="5" t="str">
        <f>OBV!F1058</f>
        <v>BEARISH</v>
      </c>
      <c r="K1058" s="5" t="str">
        <f>OBV!G1058</f>
        <v>NEUTRAL</v>
      </c>
      <c r="L1058" s="5" t="str">
        <f>OBV!H1058</f>
        <v>CONFIRMED BEARISH</v>
      </c>
      <c r="M1058" s="7">
        <f t="shared" si="160"/>
        <v>25</v>
      </c>
      <c r="N1058" s="7">
        <f t="shared" si="161"/>
        <v>0</v>
      </c>
      <c r="O1058" s="7">
        <f t="shared" si="162"/>
        <v>50</v>
      </c>
      <c r="P1058" s="7">
        <f t="shared" si="163"/>
        <v>16.5</v>
      </c>
      <c r="Q1058" s="8">
        <f t="shared" si="164"/>
        <v>18.725000000000001</v>
      </c>
      <c r="R1058" s="8">
        <f t="shared" si="165"/>
        <v>26.625</v>
      </c>
      <c r="S1058" s="8">
        <f t="shared" si="166"/>
        <v>23.675000000000001</v>
      </c>
      <c r="T1058" s="8">
        <f t="shared" si="167"/>
        <v>22.875</v>
      </c>
      <c r="U1058" s="7">
        <f t="shared" si="168"/>
        <v>23.008333333333336</v>
      </c>
      <c r="V1058" s="7">
        <f t="shared" si="169"/>
        <v>22.975000000000001</v>
      </c>
    </row>
    <row r="1059" spans="1:22" ht="13.5" x14ac:dyDescent="0.25">
      <c r="A1059" s="3">
        <f>RSI!A1059</f>
        <v>43852</v>
      </c>
      <c r="B1059" s="2">
        <f>RSI!B1059</f>
        <v>2.8128000000000002</v>
      </c>
      <c r="C1059" s="2">
        <f>RSI!I1059</f>
        <v>52.954575015893546</v>
      </c>
      <c r="D1059" s="2">
        <f>MACD!E1059</f>
        <v>2.5040180405115464E-2</v>
      </c>
      <c r="E1059" s="2">
        <f>MACD!F1059</f>
        <v>-1.3400540374439893E-2</v>
      </c>
      <c r="F1059" s="2">
        <f>'Moving Avg'!D1059</f>
        <v>2.8341599999999998</v>
      </c>
      <c r="G1059" s="2">
        <f>'Moving Avg'!F1059</f>
        <v>2.8249050000000002</v>
      </c>
      <c r="H1059" s="2">
        <f>'Moving Avg'!G1059</f>
        <v>2.735614</v>
      </c>
      <c r="I1059" s="2">
        <f>'Moving Avg'!H1059</f>
        <v>2.1904750000000002</v>
      </c>
      <c r="J1059" s="5" t="str">
        <f>OBV!F1059</f>
        <v>BEARISH</v>
      </c>
      <c r="K1059" s="5" t="str">
        <f>OBV!G1059</f>
        <v>NEUTRAL</v>
      </c>
      <c r="L1059" s="5" t="str">
        <f>OBV!H1059</f>
        <v>NEUTRAL</v>
      </c>
      <c r="M1059" s="7">
        <f t="shared" si="160"/>
        <v>25</v>
      </c>
      <c r="N1059" s="7">
        <f t="shared" si="161"/>
        <v>0</v>
      </c>
      <c r="O1059" s="7">
        <f t="shared" si="162"/>
        <v>50</v>
      </c>
      <c r="P1059" s="7">
        <f t="shared" si="163"/>
        <v>16.5</v>
      </c>
      <c r="Q1059" s="8">
        <f t="shared" si="164"/>
        <v>18.725000000000001</v>
      </c>
      <c r="R1059" s="8">
        <f t="shared" si="165"/>
        <v>26.625</v>
      </c>
      <c r="S1059" s="8">
        <f t="shared" si="166"/>
        <v>23.675000000000001</v>
      </c>
      <c r="T1059" s="8">
        <f t="shared" si="167"/>
        <v>22.875</v>
      </c>
      <c r="U1059" s="7">
        <f t="shared" si="168"/>
        <v>23.008333333333336</v>
      </c>
      <c r="V1059" s="7">
        <f t="shared" si="169"/>
        <v>22.975000000000001</v>
      </c>
    </row>
    <row r="1060" spans="1:22" ht="13.5" x14ac:dyDescent="0.25">
      <c r="A1060" s="3">
        <f>RSI!A1060</f>
        <v>43853</v>
      </c>
      <c r="B1060" s="2">
        <f>RSI!B1060</f>
        <v>2.7843</v>
      </c>
      <c r="C1060" s="2">
        <f>RSI!I1060</f>
        <v>50.14124856564289</v>
      </c>
      <c r="D1060" s="2">
        <f>MACD!E1060</f>
        <v>2.9823997813493097E-2</v>
      </c>
      <c r="E1060" s="2">
        <f>MACD!F1060</f>
        <v>-4.7556327368532946E-3</v>
      </c>
      <c r="F1060" s="2">
        <f>'Moving Avg'!D1060</f>
        <v>2.8170599999999997</v>
      </c>
      <c r="G1060" s="2">
        <f>'Moving Avg'!F1060</f>
        <v>2.8323800000000006</v>
      </c>
      <c r="H1060" s="2">
        <f>'Moving Avg'!G1060</f>
        <v>2.7421640000000003</v>
      </c>
      <c r="I1060" s="2">
        <f>'Moving Avg'!H1060</f>
        <v>2.1953235000000002</v>
      </c>
      <c r="J1060" s="5" t="str">
        <f>OBV!F1060</f>
        <v>BEARISH</v>
      </c>
      <c r="K1060" s="5" t="str">
        <f>OBV!G1060</f>
        <v>WEAK</v>
      </c>
      <c r="L1060" s="5" t="str">
        <f>OBV!H1060</f>
        <v>CONFIRMED BEARISH</v>
      </c>
      <c r="M1060" s="7">
        <f t="shared" si="160"/>
        <v>25</v>
      </c>
      <c r="N1060" s="7">
        <f t="shared" si="161"/>
        <v>0</v>
      </c>
      <c r="O1060" s="7">
        <f t="shared" si="162"/>
        <v>50</v>
      </c>
      <c r="P1060" s="7">
        <f t="shared" si="163"/>
        <v>0</v>
      </c>
      <c r="Q1060" s="8">
        <f t="shared" si="164"/>
        <v>16.25</v>
      </c>
      <c r="R1060" s="8">
        <f t="shared" si="165"/>
        <v>22.5</v>
      </c>
      <c r="S1060" s="8">
        <f t="shared" si="166"/>
        <v>16.25</v>
      </c>
      <c r="T1060" s="8">
        <f t="shared" si="167"/>
        <v>18.75</v>
      </c>
      <c r="U1060" s="7">
        <f t="shared" si="168"/>
        <v>18.333333333333332</v>
      </c>
      <c r="V1060" s="7">
        <f t="shared" si="169"/>
        <v>18.4375</v>
      </c>
    </row>
    <row r="1061" spans="1:22" ht="13.5" x14ac:dyDescent="0.25">
      <c r="A1061" s="3">
        <f>RSI!A1061</f>
        <v>43854</v>
      </c>
      <c r="B1061" s="2">
        <f>RSI!B1061</f>
        <v>2.8128000000000002</v>
      </c>
      <c r="C1061" s="2">
        <f>RSI!I1061</f>
        <v>52.83948419185883</v>
      </c>
      <c r="D1061" s="2">
        <f>MACD!E1061</f>
        <v>2.9570589825031135E-2</v>
      </c>
      <c r="E1061" s="2">
        <f>MACD!F1061</f>
        <v>2.1096117755235919E-3</v>
      </c>
      <c r="F1061" s="2">
        <f>'Moving Avg'!D1061</f>
        <v>2.8085200000000001</v>
      </c>
      <c r="G1061" s="2">
        <f>'Moving Avg'!F1061</f>
        <v>2.8370100000000003</v>
      </c>
      <c r="H1061" s="2">
        <f>'Moving Avg'!G1061</f>
        <v>2.7501399999999996</v>
      </c>
      <c r="I1061" s="2">
        <f>'Moving Avg'!H1061</f>
        <v>2.2003145000000002</v>
      </c>
      <c r="J1061" s="5" t="str">
        <f>OBV!F1061</f>
        <v>BEARISH</v>
      </c>
      <c r="K1061" s="5" t="str">
        <f>OBV!G1061</f>
        <v>NEUTRAL</v>
      </c>
      <c r="L1061" s="5" t="str">
        <f>OBV!H1061</f>
        <v>CONFIRMED BEARISH</v>
      </c>
      <c r="M1061" s="7">
        <f t="shared" si="160"/>
        <v>25</v>
      </c>
      <c r="N1061" s="7">
        <f t="shared" si="161"/>
        <v>0</v>
      </c>
      <c r="O1061" s="7">
        <f t="shared" si="162"/>
        <v>50</v>
      </c>
      <c r="P1061" s="7">
        <f t="shared" si="163"/>
        <v>16.5</v>
      </c>
      <c r="Q1061" s="8">
        <f t="shared" si="164"/>
        <v>18.725000000000001</v>
      </c>
      <c r="R1061" s="8">
        <f t="shared" si="165"/>
        <v>26.625</v>
      </c>
      <c r="S1061" s="8">
        <f t="shared" si="166"/>
        <v>23.675000000000001</v>
      </c>
      <c r="T1061" s="8">
        <f t="shared" si="167"/>
        <v>22.875</v>
      </c>
      <c r="U1061" s="7">
        <f t="shared" si="168"/>
        <v>23.008333333333336</v>
      </c>
      <c r="V1061" s="7">
        <f t="shared" si="169"/>
        <v>22.975000000000001</v>
      </c>
    </row>
    <row r="1062" spans="1:22" ht="13.5" x14ac:dyDescent="0.25">
      <c r="A1062" s="3">
        <f>RSI!A1062</f>
        <v>43857</v>
      </c>
      <c r="B1062" s="2">
        <f>RSI!B1062</f>
        <v>2.9125000000000001</v>
      </c>
      <c r="C1062" s="2">
        <f>RSI!I1062</f>
        <v>60.826214141497303</v>
      </c>
      <c r="D1062" s="2">
        <f>MACD!E1062</f>
        <v>1.4150163739198529E-2</v>
      </c>
      <c r="E1062" s="2">
        <f>MACD!F1062</f>
        <v>4.5177221682585799E-3</v>
      </c>
      <c r="F1062" s="2">
        <f>'Moving Avg'!D1062</f>
        <v>2.8213399999999997</v>
      </c>
      <c r="G1062" s="2">
        <f>'Moving Avg'!F1062</f>
        <v>2.8469800000000007</v>
      </c>
      <c r="H1062" s="2">
        <f>'Moving Avg'!G1062</f>
        <v>2.7592539999999999</v>
      </c>
      <c r="I1062" s="2">
        <f>'Moving Avg'!H1062</f>
        <v>2.2060740000000001</v>
      </c>
      <c r="J1062" s="5" t="str">
        <f>OBV!F1062</f>
        <v>BULLISH</v>
      </c>
      <c r="K1062" s="5" t="str">
        <f>OBV!G1062</f>
        <v>STRONG</v>
      </c>
      <c r="L1062" s="5" t="str">
        <f>OBV!H1062</f>
        <v>CONFIRMED BULLISH</v>
      </c>
      <c r="M1062" s="7">
        <f t="shared" si="160"/>
        <v>25</v>
      </c>
      <c r="N1062" s="7">
        <f t="shared" si="161"/>
        <v>0</v>
      </c>
      <c r="O1062" s="7">
        <f t="shared" si="162"/>
        <v>50</v>
      </c>
      <c r="P1062" s="7">
        <f t="shared" si="163"/>
        <v>100</v>
      </c>
      <c r="Q1062" s="8">
        <f t="shared" si="164"/>
        <v>31.25</v>
      </c>
      <c r="R1062" s="8">
        <f t="shared" si="165"/>
        <v>47.5</v>
      </c>
      <c r="S1062" s="8">
        <f t="shared" si="166"/>
        <v>61.25</v>
      </c>
      <c r="T1062" s="8">
        <f t="shared" si="167"/>
        <v>43.75</v>
      </c>
      <c r="U1062" s="7">
        <f t="shared" si="168"/>
        <v>46.666666666666664</v>
      </c>
      <c r="V1062" s="7">
        <f t="shared" si="169"/>
        <v>45.9375</v>
      </c>
    </row>
    <row r="1063" spans="1:22" ht="13.5" x14ac:dyDescent="0.25">
      <c r="A1063" s="3">
        <f>RSI!A1063</f>
        <v>43858</v>
      </c>
      <c r="B1063" s="2">
        <f>RSI!B1063</f>
        <v>2.9196</v>
      </c>
      <c r="C1063" s="2">
        <f>RSI!I1063</f>
        <v>61.32847533281646</v>
      </c>
      <c r="D1063" s="2">
        <f>MACD!E1063</f>
        <v>4.2241870196519926E-3</v>
      </c>
      <c r="E1063" s="2">
        <f>MACD!F1063</f>
        <v>4.4590151385372626E-3</v>
      </c>
      <c r="F1063" s="2">
        <f>'Moving Avg'!D1063</f>
        <v>2.8484000000000003</v>
      </c>
      <c r="G1063" s="2">
        <f>'Moving Avg'!F1063</f>
        <v>2.8494700000000011</v>
      </c>
      <c r="H1063" s="2">
        <f>'Moving Avg'!G1063</f>
        <v>2.7655199999999995</v>
      </c>
      <c r="I1063" s="2">
        <f>'Moving Avg'!H1063</f>
        <v>2.2118690000000001</v>
      </c>
      <c r="J1063" s="5" t="str">
        <f>OBV!F1063</f>
        <v>BULLISH</v>
      </c>
      <c r="K1063" s="5" t="str">
        <f>OBV!G1063</f>
        <v>STRONG</v>
      </c>
      <c r="L1063" s="5" t="str">
        <f>OBV!H1063</f>
        <v>CONFIRMED BULLISH</v>
      </c>
      <c r="M1063" s="7">
        <f t="shared" si="160"/>
        <v>25</v>
      </c>
      <c r="N1063" s="7">
        <f t="shared" si="161"/>
        <v>45</v>
      </c>
      <c r="O1063" s="7">
        <f t="shared" si="162"/>
        <v>50</v>
      </c>
      <c r="P1063" s="7">
        <f t="shared" si="163"/>
        <v>100</v>
      </c>
      <c r="Q1063" s="8">
        <f t="shared" si="164"/>
        <v>47</v>
      </c>
      <c r="R1063" s="8">
        <f t="shared" si="165"/>
        <v>56.5</v>
      </c>
      <c r="S1063" s="8">
        <f t="shared" si="166"/>
        <v>68</v>
      </c>
      <c r="T1063" s="8">
        <f t="shared" si="167"/>
        <v>55</v>
      </c>
      <c r="U1063" s="7">
        <f t="shared" si="168"/>
        <v>57.166666666666664</v>
      </c>
      <c r="V1063" s="7">
        <f t="shared" si="169"/>
        <v>56.625</v>
      </c>
    </row>
    <row r="1064" spans="1:22" ht="13.5" x14ac:dyDescent="0.25">
      <c r="A1064" s="3">
        <f>RSI!A1064</f>
        <v>43859</v>
      </c>
      <c r="B1064" s="2">
        <f>RSI!B1064</f>
        <v>2.9196</v>
      </c>
      <c r="C1064" s="2">
        <f>RSI!I1064</f>
        <v>61.32847533281646</v>
      </c>
      <c r="D1064" s="2">
        <f>MACD!E1064</f>
        <v>-3.8064122565697467E-3</v>
      </c>
      <c r="E1064" s="2">
        <f>MACD!F1064</f>
        <v>2.8059296595158607E-3</v>
      </c>
      <c r="F1064" s="2">
        <f>'Moving Avg'!D1064</f>
        <v>2.8697600000000003</v>
      </c>
      <c r="G1064" s="2">
        <f>'Moving Avg'!F1064</f>
        <v>2.8519600000000009</v>
      </c>
      <c r="H1064" s="2">
        <f>'Moving Avg'!G1064</f>
        <v>2.7686519999999994</v>
      </c>
      <c r="I1064" s="2">
        <f>'Moving Avg'!H1064</f>
        <v>2.2176640000000005</v>
      </c>
      <c r="J1064" s="5" t="str">
        <f>OBV!F1064</f>
        <v>BULLISH</v>
      </c>
      <c r="K1064" s="5" t="str">
        <f>OBV!G1064</f>
        <v>STRONG</v>
      </c>
      <c r="L1064" s="5" t="str">
        <f>OBV!H1064</f>
        <v>CONFIRMED BULLISH</v>
      </c>
      <c r="M1064" s="7">
        <f t="shared" si="160"/>
        <v>25</v>
      </c>
      <c r="N1064" s="7">
        <f t="shared" si="161"/>
        <v>45</v>
      </c>
      <c r="O1064" s="7">
        <f t="shared" si="162"/>
        <v>50</v>
      </c>
      <c r="P1064" s="7">
        <f t="shared" si="163"/>
        <v>100</v>
      </c>
      <c r="Q1064" s="8">
        <f t="shared" si="164"/>
        <v>47</v>
      </c>
      <c r="R1064" s="8">
        <f t="shared" si="165"/>
        <v>56.5</v>
      </c>
      <c r="S1064" s="8">
        <f t="shared" si="166"/>
        <v>68</v>
      </c>
      <c r="T1064" s="8">
        <f t="shared" si="167"/>
        <v>55</v>
      </c>
      <c r="U1064" s="7">
        <f t="shared" si="168"/>
        <v>57.166666666666664</v>
      </c>
      <c r="V1064" s="7">
        <f t="shared" si="169"/>
        <v>56.625</v>
      </c>
    </row>
    <row r="1065" spans="1:22" ht="13.5" x14ac:dyDescent="0.25">
      <c r="A1065" s="3">
        <f>RSI!A1065</f>
        <v>43860</v>
      </c>
      <c r="B1065" s="2">
        <f>RSI!B1065</f>
        <v>2.8839999999999999</v>
      </c>
      <c r="C1065" s="2">
        <f>RSI!I1065</f>
        <v>57.073203182183001</v>
      </c>
      <c r="D1065" s="2">
        <f>MACD!E1065</f>
        <v>1.3435939033978883E-4</v>
      </c>
      <c r="E1065" s="2">
        <f>MACD!F1065</f>
        <v>2.2716156056806465E-3</v>
      </c>
      <c r="F1065" s="2">
        <f>'Moving Avg'!D1065</f>
        <v>2.8896999999999999</v>
      </c>
      <c r="G1065" s="2">
        <f>'Moving Avg'!F1065</f>
        <v>2.8491100000000005</v>
      </c>
      <c r="H1065" s="2">
        <f>'Moving Avg'!G1065</f>
        <v>2.7716419999999995</v>
      </c>
      <c r="I1065" s="2">
        <f>'Moving Avg'!H1065</f>
        <v>2.2232810000000005</v>
      </c>
      <c r="J1065" s="5" t="str">
        <f>OBV!F1065</f>
        <v>BULLISH</v>
      </c>
      <c r="K1065" s="5" t="str">
        <f>OBV!G1065</f>
        <v>STRONG</v>
      </c>
      <c r="L1065" s="5" t="str">
        <f>OBV!H1065</f>
        <v>CONFIRMED BULLISH</v>
      </c>
      <c r="M1065" s="7">
        <f t="shared" si="160"/>
        <v>25</v>
      </c>
      <c r="N1065" s="7">
        <f t="shared" si="161"/>
        <v>45</v>
      </c>
      <c r="O1065" s="7">
        <f t="shared" si="162"/>
        <v>50</v>
      </c>
      <c r="P1065" s="7">
        <f t="shared" si="163"/>
        <v>100</v>
      </c>
      <c r="Q1065" s="8">
        <f t="shared" si="164"/>
        <v>47</v>
      </c>
      <c r="R1065" s="8">
        <f t="shared" si="165"/>
        <v>56.5</v>
      </c>
      <c r="S1065" s="8">
        <f t="shared" si="166"/>
        <v>68</v>
      </c>
      <c r="T1065" s="8">
        <f t="shared" si="167"/>
        <v>55</v>
      </c>
      <c r="U1065" s="7">
        <f t="shared" si="168"/>
        <v>57.166666666666664</v>
      </c>
      <c r="V1065" s="7">
        <f t="shared" si="169"/>
        <v>56.625</v>
      </c>
    </row>
    <row r="1066" spans="1:22" ht="13.5" x14ac:dyDescent="0.25">
      <c r="A1066" s="3">
        <f>RSI!A1066</f>
        <v>43861</v>
      </c>
      <c r="B1066" s="2">
        <f>RSI!B1066</f>
        <v>2.8698000000000001</v>
      </c>
      <c r="C1066" s="2">
        <f>RSI!I1066</f>
        <v>55.421372681029787</v>
      </c>
      <c r="D1066" s="2">
        <f>MACD!E1066</f>
        <v>1.9103558727864289E-3</v>
      </c>
      <c r="E1066" s="2">
        <f>MACD!F1066</f>
        <v>2.1993636591018028E-3</v>
      </c>
      <c r="F1066" s="2">
        <f>'Moving Avg'!D1066</f>
        <v>2.9011</v>
      </c>
      <c r="G1066" s="2">
        <f>'Moving Avg'!F1066</f>
        <v>2.8480450000000004</v>
      </c>
      <c r="H1066" s="2">
        <f>'Moving Avg'!G1066</f>
        <v>2.7749179999999991</v>
      </c>
      <c r="I1066" s="2">
        <f>'Moving Avg'!H1066</f>
        <v>2.2286245000000005</v>
      </c>
      <c r="J1066" s="5" t="str">
        <f>OBV!F1066</f>
        <v>BULLISH</v>
      </c>
      <c r="K1066" s="5" t="str">
        <f>OBV!G1066</f>
        <v>STRONG</v>
      </c>
      <c r="L1066" s="5" t="str">
        <f>OBV!H1066</f>
        <v>CONFIRMED BULLISH</v>
      </c>
      <c r="M1066" s="7">
        <f t="shared" si="160"/>
        <v>25</v>
      </c>
      <c r="N1066" s="7">
        <f t="shared" si="161"/>
        <v>45</v>
      </c>
      <c r="O1066" s="7">
        <f t="shared" si="162"/>
        <v>50</v>
      </c>
      <c r="P1066" s="7">
        <f t="shared" si="163"/>
        <v>100</v>
      </c>
      <c r="Q1066" s="8">
        <f t="shared" si="164"/>
        <v>47</v>
      </c>
      <c r="R1066" s="8">
        <f t="shared" si="165"/>
        <v>56.5</v>
      </c>
      <c r="S1066" s="8">
        <f t="shared" si="166"/>
        <v>68</v>
      </c>
      <c r="T1066" s="8">
        <f t="shared" si="167"/>
        <v>55</v>
      </c>
      <c r="U1066" s="7">
        <f t="shared" si="168"/>
        <v>57.166666666666664</v>
      </c>
      <c r="V1066" s="7">
        <f t="shared" si="169"/>
        <v>56.625</v>
      </c>
    </row>
    <row r="1067" spans="1:22" ht="13.5" x14ac:dyDescent="0.25">
      <c r="A1067" s="3">
        <f>RSI!A1067</f>
        <v>43864</v>
      </c>
      <c r="B1067" s="2">
        <f>RSI!B1067</f>
        <v>2.8698000000000001</v>
      </c>
      <c r="C1067" s="2">
        <f>RSI!I1067</f>
        <v>55.421372681029787</v>
      </c>
      <c r="D1067" s="2">
        <f>MACD!E1067</f>
        <v>2.0247650157538821E-3</v>
      </c>
      <c r="E1067" s="2">
        <f>MACD!F1067</f>
        <v>2.164443930432219E-3</v>
      </c>
      <c r="F1067" s="2">
        <f>'Moving Avg'!D1067</f>
        <v>2.89256</v>
      </c>
      <c r="G1067" s="2">
        <f>'Moving Avg'!F1067</f>
        <v>2.8473350000000006</v>
      </c>
      <c r="H1067" s="2">
        <f>'Moving Avg'!G1067</f>
        <v>2.7786219999999986</v>
      </c>
      <c r="I1067" s="2">
        <f>'Moving Avg'!H1067</f>
        <v>2.2339680000000004</v>
      </c>
      <c r="J1067" s="5" t="str">
        <f>OBV!F1067</f>
        <v>BULLISH</v>
      </c>
      <c r="K1067" s="5" t="str">
        <f>OBV!G1067</f>
        <v>NEUTRAL</v>
      </c>
      <c r="L1067" s="5" t="str">
        <f>OBV!H1067</f>
        <v>BULLISH DIVERGENCE</v>
      </c>
      <c r="M1067" s="7">
        <f t="shared" si="160"/>
        <v>25</v>
      </c>
      <c r="N1067" s="7">
        <f t="shared" si="161"/>
        <v>45</v>
      </c>
      <c r="O1067" s="7">
        <f t="shared" si="162"/>
        <v>50</v>
      </c>
      <c r="P1067" s="7">
        <f t="shared" si="163"/>
        <v>66.5</v>
      </c>
      <c r="Q1067" s="8">
        <f t="shared" si="164"/>
        <v>41.975000000000001</v>
      </c>
      <c r="R1067" s="8">
        <f t="shared" si="165"/>
        <v>48.125</v>
      </c>
      <c r="S1067" s="8">
        <f t="shared" si="166"/>
        <v>52.924999999999997</v>
      </c>
      <c r="T1067" s="8">
        <f t="shared" si="167"/>
        <v>46.625</v>
      </c>
      <c r="U1067" s="7">
        <f t="shared" si="168"/>
        <v>47.67499999999999</v>
      </c>
      <c r="V1067" s="7">
        <f t="shared" si="169"/>
        <v>47.412499999999994</v>
      </c>
    </row>
    <row r="1068" spans="1:22" ht="13.5" x14ac:dyDescent="0.25">
      <c r="A1068" s="3">
        <f>RSI!A1068</f>
        <v>43865</v>
      </c>
      <c r="B1068" s="2">
        <f>RSI!B1068</f>
        <v>2.8626999999999998</v>
      </c>
      <c r="C1068" s="2">
        <f>RSI!I1068</f>
        <v>54.506582368919098</v>
      </c>
      <c r="D1068" s="2">
        <f>MACD!E1068</f>
        <v>-7.4881596160039088E-3</v>
      </c>
      <c r="E1068" s="2">
        <f>MACD!F1068</f>
        <v>2.3392322114499341E-4</v>
      </c>
      <c r="F1068" s="2">
        <f>'Moving Avg'!D1068</f>
        <v>2.8811799999999996</v>
      </c>
      <c r="G1068" s="2">
        <f>'Moving Avg'!F1068</f>
        <v>2.8448450000000003</v>
      </c>
      <c r="H1068" s="2">
        <f>'Moving Avg'!G1068</f>
        <v>2.7807599999999986</v>
      </c>
      <c r="I1068" s="2">
        <f>'Moving Avg'!H1068</f>
        <v>2.2390060000000003</v>
      </c>
      <c r="J1068" s="5" t="str">
        <f>OBV!F1068</f>
        <v>BEARISH</v>
      </c>
      <c r="K1068" s="5" t="str">
        <f>OBV!G1068</f>
        <v>NEUTRAL</v>
      </c>
      <c r="L1068" s="5" t="str">
        <f>OBV!H1068</f>
        <v>CONFIRMED BEARISH</v>
      </c>
      <c r="M1068" s="7">
        <f t="shared" si="160"/>
        <v>25</v>
      </c>
      <c r="N1068" s="7">
        <f t="shared" si="161"/>
        <v>45</v>
      </c>
      <c r="O1068" s="7">
        <f t="shared" si="162"/>
        <v>50</v>
      </c>
      <c r="P1068" s="7">
        <f t="shared" si="163"/>
        <v>16.5</v>
      </c>
      <c r="Q1068" s="8">
        <f t="shared" si="164"/>
        <v>34.475000000000001</v>
      </c>
      <c r="R1068" s="8">
        <f t="shared" si="165"/>
        <v>35.625</v>
      </c>
      <c r="S1068" s="8">
        <f t="shared" si="166"/>
        <v>30.425000000000001</v>
      </c>
      <c r="T1068" s="8">
        <f t="shared" si="167"/>
        <v>34.125</v>
      </c>
      <c r="U1068" s="7">
        <f t="shared" si="168"/>
        <v>33.508333333333333</v>
      </c>
      <c r="V1068" s="7">
        <f t="shared" si="169"/>
        <v>33.662499999999994</v>
      </c>
    </row>
    <row r="1069" spans="1:22" ht="13.5" x14ac:dyDescent="0.25">
      <c r="A1069" s="3">
        <f>RSI!A1069</f>
        <v>43866</v>
      </c>
      <c r="B1069" s="2">
        <f>RSI!B1069</f>
        <v>2.8056999999999999</v>
      </c>
      <c r="C1069" s="2">
        <f>RSI!I1069</f>
        <v>47.699523460302899</v>
      </c>
      <c r="D1069" s="2">
        <f>MACD!E1069</f>
        <v>-7.1425802293063612E-3</v>
      </c>
      <c r="E1069" s="2">
        <f>MACD!F1069</f>
        <v>-1.2413774689452777E-3</v>
      </c>
      <c r="F1069" s="2">
        <f>'Moving Avg'!D1069</f>
        <v>2.8584000000000001</v>
      </c>
      <c r="G1069" s="2">
        <f>'Moving Avg'!F1069</f>
        <v>2.8437800000000002</v>
      </c>
      <c r="H1069" s="2">
        <f>'Moving Avg'!G1069</f>
        <v>2.7817579999999991</v>
      </c>
      <c r="I1069" s="2">
        <f>'Moving Avg'!H1069</f>
        <v>2.2439615000000002</v>
      </c>
      <c r="J1069" s="5" t="str">
        <f>OBV!F1069</f>
        <v>BEARISH</v>
      </c>
      <c r="K1069" s="5" t="str">
        <f>OBV!G1069</f>
        <v>WEAK</v>
      </c>
      <c r="L1069" s="5" t="str">
        <f>OBV!H1069</f>
        <v>CONFIRMED BEARISH</v>
      </c>
      <c r="M1069" s="7">
        <f t="shared" si="160"/>
        <v>25</v>
      </c>
      <c r="N1069" s="7">
        <f t="shared" si="161"/>
        <v>45</v>
      </c>
      <c r="O1069" s="7">
        <f t="shared" si="162"/>
        <v>50</v>
      </c>
      <c r="P1069" s="7">
        <f t="shared" si="163"/>
        <v>0</v>
      </c>
      <c r="Q1069" s="8">
        <f t="shared" si="164"/>
        <v>32</v>
      </c>
      <c r="R1069" s="8">
        <f t="shared" si="165"/>
        <v>31.5</v>
      </c>
      <c r="S1069" s="8">
        <f t="shared" si="166"/>
        <v>23</v>
      </c>
      <c r="T1069" s="8">
        <f t="shared" si="167"/>
        <v>30</v>
      </c>
      <c r="U1069" s="7">
        <f t="shared" si="168"/>
        <v>28.833333333333332</v>
      </c>
      <c r="V1069" s="7">
        <f t="shared" si="169"/>
        <v>29.125</v>
      </c>
    </row>
    <row r="1070" spans="1:22" ht="13.5" x14ac:dyDescent="0.25">
      <c r="A1070" s="3">
        <f>RSI!A1070</f>
        <v>43867</v>
      </c>
      <c r="B1070" s="2">
        <f>RSI!B1070</f>
        <v>2.7772000000000001</v>
      </c>
      <c r="C1070" s="2">
        <f>RSI!I1070</f>
        <v>44.694036656103101</v>
      </c>
      <c r="D1070" s="2">
        <f>MACD!E1070</f>
        <v>-8.9830228154630376E-3</v>
      </c>
      <c r="E1070" s="2">
        <f>MACD!F1070</f>
        <v>-2.7897065382488295E-3</v>
      </c>
      <c r="F1070" s="2">
        <f>'Moving Avg'!D1070</f>
        <v>2.83704</v>
      </c>
      <c r="G1070" s="2">
        <f>'Moving Avg'!F1070</f>
        <v>2.8405749999999999</v>
      </c>
      <c r="H1070" s="2">
        <f>'Moving Avg'!G1070</f>
        <v>2.7817579999999986</v>
      </c>
      <c r="I1070" s="2">
        <f>'Moving Avg'!H1070</f>
        <v>2.2488755000000005</v>
      </c>
      <c r="J1070" s="5" t="str">
        <f>OBV!F1070</f>
        <v>BEARISH</v>
      </c>
      <c r="K1070" s="5" t="str">
        <f>OBV!G1070</f>
        <v>WEAK</v>
      </c>
      <c r="L1070" s="5" t="str">
        <f>OBV!H1070</f>
        <v>CONFIRMED BEARISH</v>
      </c>
      <c r="M1070" s="7">
        <f t="shared" si="160"/>
        <v>25</v>
      </c>
      <c r="N1070" s="7">
        <f t="shared" si="161"/>
        <v>45</v>
      </c>
      <c r="O1070" s="7">
        <f t="shared" si="162"/>
        <v>50</v>
      </c>
      <c r="P1070" s="7">
        <f t="shared" si="163"/>
        <v>0</v>
      </c>
      <c r="Q1070" s="8">
        <f t="shared" si="164"/>
        <v>32</v>
      </c>
      <c r="R1070" s="8">
        <f t="shared" si="165"/>
        <v>31.5</v>
      </c>
      <c r="S1070" s="8">
        <f t="shared" si="166"/>
        <v>23</v>
      </c>
      <c r="T1070" s="8">
        <f t="shared" si="167"/>
        <v>30</v>
      </c>
      <c r="U1070" s="7">
        <f t="shared" si="168"/>
        <v>28.833333333333332</v>
      </c>
      <c r="V1070" s="7">
        <f t="shared" si="169"/>
        <v>29.125</v>
      </c>
    </row>
    <row r="1071" spans="1:22" ht="13.5" x14ac:dyDescent="0.25">
      <c r="A1071" s="3">
        <f>RSI!A1071</f>
        <v>43868</v>
      </c>
      <c r="B1071" s="2">
        <f>RSI!B1071</f>
        <v>2.7986</v>
      </c>
      <c r="C1071" s="2">
        <f>RSI!I1071</f>
        <v>47.375326694609548</v>
      </c>
      <c r="D1071" s="2">
        <f>MACD!E1071</f>
        <v>-7.4422525018769115E-3</v>
      </c>
      <c r="E1071" s="2">
        <f>MACD!F1071</f>
        <v>-3.7202157309744461E-3</v>
      </c>
      <c r="F1071" s="2">
        <f>'Moving Avg'!D1071</f>
        <v>2.8228</v>
      </c>
      <c r="G1071" s="2">
        <f>'Moving Avg'!F1071</f>
        <v>2.8391549999999999</v>
      </c>
      <c r="H1071" s="2">
        <f>'Moving Avg'!G1071</f>
        <v>2.7821859999999985</v>
      </c>
      <c r="I1071" s="2">
        <f>'Moving Avg'!H1071</f>
        <v>2.2539305000000005</v>
      </c>
      <c r="J1071" s="5" t="str">
        <f>OBV!F1071</f>
        <v>BEARISH</v>
      </c>
      <c r="K1071" s="5" t="str">
        <f>OBV!G1071</f>
        <v>NEUTRAL</v>
      </c>
      <c r="L1071" s="5" t="str">
        <f>OBV!H1071</f>
        <v>CONFIRMED BEARISH</v>
      </c>
      <c r="M1071" s="7">
        <f t="shared" si="160"/>
        <v>25</v>
      </c>
      <c r="N1071" s="7">
        <f t="shared" si="161"/>
        <v>45</v>
      </c>
      <c r="O1071" s="7">
        <f t="shared" si="162"/>
        <v>50</v>
      </c>
      <c r="P1071" s="7">
        <f t="shared" si="163"/>
        <v>16.5</v>
      </c>
      <c r="Q1071" s="8">
        <f t="shared" si="164"/>
        <v>34.475000000000001</v>
      </c>
      <c r="R1071" s="8">
        <f t="shared" si="165"/>
        <v>35.625</v>
      </c>
      <c r="S1071" s="8">
        <f t="shared" si="166"/>
        <v>30.425000000000001</v>
      </c>
      <c r="T1071" s="8">
        <f t="shared" si="167"/>
        <v>34.125</v>
      </c>
      <c r="U1071" s="7">
        <f t="shared" si="168"/>
        <v>33.508333333333333</v>
      </c>
      <c r="V1071" s="7">
        <f t="shared" si="169"/>
        <v>33.662499999999994</v>
      </c>
    </row>
    <row r="1072" spans="1:22" ht="13.5" x14ac:dyDescent="0.25">
      <c r="A1072" s="3">
        <f>RSI!A1072</f>
        <v>43871</v>
      </c>
      <c r="B1072" s="2">
        <f>RSI!B1072</f>
        <v>2.8128000000000002</v>
      </c>
      <c r="C1072" s="2">
        <f>RSI!I1072</f>
        <v>49.137422244628524</v>
      </c>
      <c r="D1072" s="2">
        <f>MACD!E1072</f>
        <v>8.2981487694726574E-3</v>
      </c>
      <c r="E1072" s="2">
        <f>MACD!F1072</f>
        <v>-1.3165428308850257E-3</v>
      </c>
      <c r="F1072" s="2">
        <f>'Moving Avg'!D1072</f>
        <v>2.8114000000000003</v>
      </c>
      <c r="G1072" s="2">
        <f>'Moving Avg'!F1072</f>
        <v>2.840935</v>
      </c>
      <c r="H1072" s="2">
        <f>'Moving Avg'!G1072</f>
        <v>2.7841799999999988</v>
      </c>
      <c r="I1072" s="2">
        <f>'Moving Avg'!H1072</f>
        <v>2.2591915000000005</v>
      </c>
      <c r="J1072" s="5" t="str">
        <f>OBV!F1072</f>
        <v>BEARISH</v>
      </c>
      <c r="K1072" s="5" t="str">
        <f>OBV!G1072</f>
        <v>NEUTRAL</v>
      </c>
      <c r="L1072" s="5" t="str">
        <f>OBV!H1072</f>
        <v>CONFIRMED BEARISH</v>
      </c>
      <c r="M1072" s="7">
        <f t="shared" si="160"/>
        <v>25</v>
      </c>
      <c r="N1072" s="7">
        <f t="shared" si="161"/>
        <v>0</v>
      </c>
      <c r="O1072" s="7">
        <f t="shared" si="162"/>
        <v>50</v>
      </c>
      <c r="P1072" s="7">
        <f t="shared" si="163"/>
        <v>16.5</v>
      </c>
      <c r="Q1072" s="8">
        <f t="shared" si="164"/>
        <v>18.725000000000001</v>
      </c>
      <c r="R1072" s="8">
        <f t="shared" si="165"/>
        <v>26.625</v>
      </c>
      <c r="S1072" s="8">
        <f t="shared" si="166"/>
        <v>23.675000000000001</v>
      </c>
      <c r="T1072" s="8">
        <f t="shared" si="167"/>
        <v>22.875</v>
      </c>
      <c r="U1072" s="7">
        <f t="shared" si="168"/>
        <v>23.008333333333336</v>
      </c>
      <c r="V1072" s="7">
        <f t="shared" si="169"/>
        <v>22.975000000000001</v>
      </c>
    </row>
    <row r="1073" spans="1:22" ht="13.5" x14ac:dyDescent="0.25">
      <c r="A1073" s="3">
        <f>RSI!A1073</f>
        <v>43872</v>
      </c>
      <c r="B1073" s="2">
        <f>RSI!B1073</f>
        <v>2.8199000000000001</v>
      </c>
      <c r="C1073" s="2">
        <f>RSI!I1073</f>
        <v>50.038230873322881</v>
      </c>
      <c r="D1073" s="2">
        <f>MACD!E1073</f>
        <v>2.2238370292387621E-2</v>
      </c>
      <c r="E1073" s="2">
        <f>MACD!F1073</f>
        <v>3.3944397937695041E-3</v>
      </c>
      <c r="F1073" s="2">
        <f>'Moving Avg'!D1073</f>
        <v>2.8028400000000007</v>
      </c>
      <c r="G1073" s="2">
        <f>'Moving Avg'!F1073</f>
        <v>2.8416449999999993</v>
      </c>
      <c r="H1073" s="2">
        <f>'Moving Avg'!G1073</f>
        <v>2.7865999999999991</v>
      </c>
      <c r="I1073" s="2">
        <f>'Moving Avg'!H1073</f>
        <v>2.2645890000000004</v>
      </c>
      <c r="J1073" s="5" t="str">
        <f>OBV!F1073</f>
        <v>BEARISH</v>
      </c>
      <c r="K1073" s="5" t="str">
        <f>OBV!G1073</f>
        <v>NEUTRAL</v>
      </c>
      <c r="L1073" s="5" t="str">
        <f>OBV!H1073</f>
        <v>CONFIRMED BEARISH</v>
      </c>
      <c r="M1073" s="7">
        <f t="shared" si="160"/>
        <v>25</v>
      </c>
      <c r="N1073" s="7">
        <f t="shared" si="161"/>
        <v>0</v>
      </c>
      <c r="O1073" s="7">
        <f t="shared" si="162"/>
        <v>50</v>
      </c>
      <c r="P1073" s="7">
        <f t="shared" si="163"/>
        <v>16.5</v>
      </c>
      <c r="Q1073" s="8">
        <f t="shared" si="164"/>
        <v>18.725000000000001</v>
      </c>
      <c r="R1073" s="8">
        <f t="shared" si="165"/>
        <v>26.625</v>
      </c>
      <c r="S1073" s="8">
        <f t="shared" si="166"/>
        <v>23.675000000000001</v>
      </c>
      <c r="T1073" s="8">
        <f t="shared" si="167"/>
        <v>22.875</v>
      </c>
      <c r="U1073" s="7">
        <f t="shared" si="168"/>
        <v>23.008333333333336</v>
      </c>
      <c r="V1073" s="7">
        <f t="shared" si="169"/>
        <v>22.975000000000001</v>
      </c>
    </row>
    <row r="1074" spans="1:22" ht="13.5" x14ac:dyDescent="0.25">
      <c r="A1074" s="3">
        <f>RSI!A1074</f>
        <v>43873</v>
      </c>
      <c r="B1074" s="2">
        <f>RSI!B1074</f>
        <v>2.8128000000000002</v>
      </c>
      <c r="C1074" s="2">
        <f>RSI!I1074</f>
        <v>49.101714211603174</v>
      </c>
      <c r="D1074" s="2">
        <f>MACD!E1074</f>
        <v>3.4568875812706956E-2</v>
      </c>
      <c r="E1074" s="2">
        <f>MACD!F1074</f>
        <v>9.6293269975569959E-3</v>
      </c>
      <c r="F1074" s="2">
        <f>'Moving Avg'!D1074</f>
        <v>2.8042600000000002</v>
      </c>
      <c r="G1074" s="2">
        <f>'Moving Avg'!F1074</f>
        <v>2.8416450000000002</v>
      </c>
      <c r="H1074" s="2">
        <f>'Moving Avg'!G1074</f>
        <v>2.7888779999999995</v>
      </c>
      <c r="I1074" s="2">
        <f>'Moving Avg'!H1074</f>
        <v>2.2699510000000003</v>
      </c>
      <c r="J1074" s="5" t="str">
        <f>OBV!F1074</f>
        <v>BULLISH</v>
      </c>
      <c r="K1074" s="5" t="str">
        <f>OBV!G1074</f>
        <v>NEUTRAL</v>
      </c>
      <c r="L1074" s="5" t="str">
        <f>OBV!H1074</f>
        <v>CONFIRMED BULLISH</v>
      </c>
      <c r="M1074" s="7">
        <f t="shared" si="160"/>
        <v>25</v>
      </c>
      <c r="N1074" s="7">
        <f t="shared" si="161"/>
        <v>0</v>
      </c>
      <c r="O1074" s="7">
        <f t="shared" si="162"/>
        <v>50</v>
      </c>
      <c r="P1074" s="7">
        <f t="shared" si="163"/>
        <v>83.5</v>
      </c>
      <c r="Q1074" s="8">
        <f t="shared" si="164"/>
        <v>28.774999999999999</v>
      </c>
      <c r="R1074" s="8">
        <f t="shared" si="165"/>
        <v>43.375</v>
      </c>
      <c r="S1074" s="8">
        <f t="shared" si="166"/>
        <v>53.825000000000003</v>
      </c>
      <c r="T1074" s="8">
        <f t="shared" si="167"/>
        <v>39.625</v>
      </c>
      <c r="U1074" s="7">
        <f t="shared" si="168"/>
        <v>41.991666666666667</v>
      </c>
      <c r="V1074" s="7">
        <f t="shared" si="169"/>
        <v>41.400000000000006</v>
      </c>
    </row>
    <row r="1075" spans="1:22" ht="13.5" x14ac:dyDescent="0.25">
      <c r="A1075" s="3">
        <f>RSI!A1075</f>
        <v>43874</v>
      </c>
      <c r="B1075" s="2">
        <f>RSI!B1075</f>
        <v>2.7629999999999999</v>
      </c>
      <c r="C1075" s="2">
        <f>RSI!I1075</f>
        <v>43.019832682265275</v>
      </c>
      <c r="D1075" s="2">
        <f>MACD!E1075</f>
        <v>4.3264640812242572E-2</v>
      </c>
      <c r="E1075" s="2">
        <f>MACD!F1075</f>
        <v>1.6356389760494111E-2</v>
      </c>
      <c r="F1075" s="2">
        <f>'Moving Avg'!D1075</f>
        <v>2.8014199999999998</v>
      </c>
      <c r="G1075" s="2">
        <f>'Moving Avg'!F1075</f>
        <v>2.8363050000000003</v>
      </c>
      <c r="H1075" s="2">
        <f>'Moving Avg'!G1075</f>
        <v>2.7885939999999998</v>
      </c>
      <c r="I1075" s="2">
        <f>'Moving Avg'!H1075</f>
        <v>2.2746930000000001</v>
      </c>
      <c r="J1075" s="5" t="str">
        <f>OBV!F1075</f>
        <v>BULLISH</v>
      </c>
      <c r="K1075" s="5" t="str">
        <f>OBV!G1075</f>
        <v>NEUTRAL</v>
      </c>
      <c r="L1075" s="5" t="str">
        <f>OBV!H1075</f>
        <v>BULLISH DIVERGENCE</v>
      </c>
      <c r="M1075" s="7">
        <f t="shared" si="160"/>
        <v>25</v>
      </c>
      <c r="N1075" s="7">
        <f t="shared" si="161"/>
        <v>0</v>
      </c>
      <c r="O1075" s="7">
        <f t="shared" si="162"/>
        <v>50</v>
      </c>
      <c r="P1075" s="7">
        <f t="shared" si="163"/>
        <v>66.5</v>
      </c>
      <c r="Q1075" s="8">
        <f t="shared" si="164"/>
        <v>26.225000000000001</v>
      </c>
      <c r="R1075" s="8">
        <f t="shared" si="165"/>
        <v>39.125</v>
      </c>
      <c r="S1075" s="8">
        <f t="shared" si="166"/>
        <v>46.174999999999997</v>
      </c>
      <c r="T1075" s="8">
        <f t="shared" si="167"/>
        <v>35.375</v>
      </c>
      <c r="U1075" s="7">
        <f t="shared" si="168"/>
        <v>37.174999999999997</v>
      </c>
      <c r="V1075" s="7">
        <f t="shared" si="169"/>
        <v>36.724999999999994</v>
      </c>
    </row>
    <row r="1076" spans="1:22" ht="13.5" x14ac:dyDescent="0.25">
      <c r="A1076" s="3">
        <f>RSI!A1076</f>
        <v>43875</v>
      </c>
      <c r="B1076" s="2">
        <f>RSI!B1076</f>
        <v>2.706</v>
      </c>
      <c r="C1076" s="2">
        <f>RSI!I1076</f>
        <v>37.321695923515215</v>
      </c>
      <c r="D1076" s="2">
        <f>MACD!E1076</f>
        <v>5.3001041984958253E-2</v>
      </c>
      <c r="E1076" s="2">
        <f>MACD!F1076</f>
        <v>2.3685320205386939E-2</v>
      </c>
      <c r="F1076" s="2">
        <f>'Moving Avg'!D1076</f>
        <v>2.7828999999999997</v>
      </c>
      <c r="G1076" s="2">
        <f>'Moving Avg'!F1076</f>
        <v>2.8288300000000004</v>
      </c>
      <c r="H1076" s="2">
        <f>'Moving Avg'!G1076</f>
        <v>2.7880239999999992</v>
      </c>
      <c r="I1076" s="2">
        <f>'Moving Avg'!H1076</f>
        <v>2.2791159999999997</v>
      </c>
      <c r="J1076" s="5" t="str">
        <f>OBV!F1076</f>
        <v>BEARISH</v>
      </c>
      <c r="K1076" s="5" t="str">
        <f>OBV!G1076</f>
        <v>WEAK</v>
      </c>
      <c r="L1076" s="5" t="str">
        <f>OBV!H1076</f>
        <v>CONFIRMED BEARISH</v>
      </c>
      <c r="M1076" s="7">
        <f t="shared" si="160"/>
        <v>25</v>
      </c>
      <c r="N1076" s="7">
        <f t="shared" si="161"/>
        <v>0</v>
      </c>
      <c r="O1076" s="7">
        <f t="shared" si="162"/>
        <v>50</v>
      </c>
      <c r="P1076" s="7">
        <f t="shared" si="163"/>
        <v>0</v>
      </c>
      <c r="Q1076" s="8">
        <f t="shared" si="164"/>
        <v>16.25</v>
      </c>
      <c r="R1076" s="8">
        <f t="shared" si="165"/>
        <v>22.5</v>
      </c>
      <c r="S1076" s="8">
        <f t="shared" si="166"/>
        <v>16.25</v>
      </c>
      <c r="T1076" s="8">
        <f t="shared" si="167"/>
        <v>18.75</v>
      </c>
      <c r="U1076" s="7">
        <f t="shared" si="168"/>
        <v>18.333333333333332</v>
      </c>
      <c r="V1076" s="7">
        <f t="shared" si="169"/>
        <v>18.4375</v>
      </c>
    </row>
    <row r="1077" spans="1:22" ht="13.5" x14ac:dyDescent="0.25">
      <c r="A1077" s="3">
        <f>RSI!A1077</f>
        <v>43878</v>
      </c>
      <c r="B1077" s="2">
        <f>RSI!B1077</f>
        <v>2.6775000000000002</v>
      </c>
      <c r="C1077" s="2">
        <f>RSI!I1077</f>
        <v>34.837072946967709</v>
      </c>
      <c r="D1077" s="2">
        <f>MACD!E1077</f>
        <v>6.4003053821303002E-2</v>
      </c>
      <c r="E1077" s="2">
        <f>MACD!F1077</f>
        <v>3.1748866928570152E-2</v>
      </c>
      <c r="F1077" s="2">
        <f>'Moving Avg'!D1077</f>
        <v>2.7558400000000001</v>
      </c>
      <c r="G1077" s="2">
        <f>'Moving Avg'!F1077</f>
        <v>2.8202850000000006</v>
      </c>
      <c r="H1077" s="2">
        <f>'Moving Avg'!G1077</f>
        <v>2.7861719999999996</v>
      </c>
      <c r="I1077" s="2">
        <f>'Moving Avg'!H1077</f>
        <v>2.2833964999999994</v>
      </c>
      <c r="J1077" s="5" t="str">
        <f>OBV!F1077</f>
        <v>BEARISH</v>
      </c>
      <c r="K1077" s="5" t="str">
        <f>OBV!G1077</f>
        <v>WEAK</v>
      </c>
      <c r="L1077" s="5" t="str">
        <f>OBV!H1077</f>
        <v>CONFIRMED BEARISH</v>
      </c>
      <c r="M1077" s="7">
        <f t="shared" si="160"/>
        <v>25</v>
      </c>
      <c r="N1077" s="7">
        <f t="shared" si="161"/>
        <v>0</v>
      </c>
      <c r="O1077" s="7">
        <f t="shared" si="162"/>
        <v>50</v>
      </c>
      <c r="P1077" s="7">
        <f t="shared" si="163"/>
        <v>0</v>
      </c>
      <c r="Q1077" s="8">
        <f t="shared" si="164"/>
        <v>16.25</v>
      </c>
      <c r="R1077" s="8">
        <f t="shared" si="165"/>
        <v>22.5</v>
      </c>
      <c r="S1077" s="8">
        <f t="shared" si="166"/>
        <v>16.25</v>
      </c>
      <c r="T1077" s="8">
        <f t="shared" si="167"/>
        <v>18.75</v>
      </c>
      <c r="U1077" s="7">
        <f t="shared" si="168"/>
        <v>18.333333333333332</v>
      </c>
      <c r="V1077" s="7">
        <f t="shared" si="169"/>
        <v>18.4375</v>
      </c>
    </row>
    <row r="1078" spans="1:22" ht="13.5" x14ac:dyDescent="0.25">
      <c r="A1078" s="3">
        <f>RSI!A1078</f>
        <v>43879</v>
      </c>
      <c r="B1078" s="2">
        <f>RSI!B1078</f>
        <v>2.6846000000000001</v>
      </c>
      <c r="C1078" s="2">
        <f>RSI!I1078</f>
        <v>35.980502880627398</v>
      </c>
      <c r="D1078" s="2">
        <f>MACD!E1078</f>
        <v>7.2466703507085839E-2</v>
      </c>
      <c r="E1078" s="2">
        <f>MACD!F1078</f>
        <v>3.9892434244273287E-2</v>
      </c>
      <c r="F1078" s="2">
        <f>'Moving Avg'!D1078</f>
        <v>2.72878</v>
      </c>
      <c r="G1078" s="2">
        <f>'Moving Avg'!F1078</f>
        <v>2.8153000000000006</v>
      </c>
      <c r="H1078" s="2">
        <f>'Moving Avg'!G1078</f>
        <v>2.7850319999999993</v>
      </c>
      <c r="I1078" s="2">
        <f>'Moving Avg'!H1078</f>
        <v>2.2877124999999996</v>
      </c>
      <c r="J1078" s="5" t="str">
        <f>OBV!F1078</f>
        <v>BEARISH</v>
      </c>
      <c r="K1078" s="5" t="str">
        <f>OBV!G1078</f>
        <v>NEUTRAL</v>
      </c>
      <c r="L1078" s="5" t="str">
        <f>OBV!H1078</f>
        <v>CONFIRMED BEARISH</v>
      </c>
      <c r="M1078" s="7">
        <f t="shared" si="160"/>
        <v>25</v>
      </c>
      <c r="N1078" s="7">
        <f t="shared" si="161"/>
        <v>0</v>
      </c>
      <c r="O1078" s="7">
        <f t="shared" si="162"/>
        <v>50</v>
      </c>
      <c r="P1078" s="7">
        <f t="shared" si="163"/>
        <v>16.5</v>
      </c>
      <c r="Q1078" s="8">
        <f t="shared" si="164"/>
        <v>18.725000000000001</v>
      </c>
      <c r="R1078" s="8">
        <f t="shared" si="165"/>
        <v>26.625</v>
      </c>
      <c r="S1078" s="8">
        <f t="shared" si="166"/>
        <v>23.675000000000001</v>
      </c>
      <c r="T1078" s="8">
        <f t="shared" si="167"/>
        <v>22.875</v>
      </c>
      <c r="U1078" s="7">
        <f t="shared" si="168"/>
        <v>23.008333333333336</v>
      </c>
      <c r="V1078" s="7">
        <f t="shared" si="169"/>
        <v>22.975000000000001</v>
      </c>
    </row>
    <row r="1079" spans="1:22" ht="13.5" x14ac:dyDescent="0.25">
      <c r="A1079" s="3">
        <f>RSI!A1079</f>
        <v>43880</v>
      </c>
      <c r="B1079" s="2">
        <f>RSI!B1079</f>
        <v>2.6347999999999998</v>
      </c>
      <c r="C1079" s="2">
        <f>RSI!I1079</f>
        <v>31.769589963104508</v>
      </c>
      <c r="D1079" s="2">
        <f>MACD!E1079</f>
        <v>7.5221224446007984E-2</v>
      </c>
      <c r="E1079" s="2">
        <f>MACD!F1079</f>
        <v>4.6958192284620233E-2</v>
      </c>
      <c r="F1079" s="2">
        <f>'Moving Avg'!D1079</f>
        <v>2.6931799999999999</v>
      </c>
      <c r="G1079" s="2">
        <f>'Moving Avg'!F1079</f>
        <v>2.8064000000000009</v>
      </c>
      <c r="H1079" s="2">
        <f>'Moving Avg'!G1079</f>
        <v>2.7823259999999994</v>
      </c>
      <c r="I1079" s="2">
        <f>'Moving Avg'!H1079</f>
        <v>2.2918469999999997</v>
      </c>
      <c r="J1079" s="5" t="str">
        <f>OBV!F1079</f>
        <v>BEARISH</v>
      </c>
      <c r="K1079" s="5" t="str">
        <f>OBV!G1079</f>
        <v>NEUTRAL</v>
      </c>
      <c r="L1079" s="5" t="str">
        <f>OBV!H1079</f>
        <v>CONFIRMED BEARISH</v>
      </c>
      <c r="M1079" s="7">
        <f t="shared" si="160"/>
        <v>25</v>
      </c>
      <c r="N1079" s="7">
        <f t="shared" si="161"/>
        <v>0</v>
      </c>
      <c r="O1079" s="7">
        <f t="shared" si="162"/>
        <v>50</v>
      </c>
      <c r="P1079" s="7">
        <f t="shared" si="163"/>
        <v>16.5</v>
      </c>
      <c r="Q1079" s="8">
        <f t="shared" si="164"/>
        <v>18.725000000000001</v>
      </c>
      <c r="R1079" s="8">
        <f t="shared" si="165"/>
        <v>26.625</v>
      </c>
      <c r="S1079" s="8">
        <f t="shared" si="166"/>
        <v>23.675000000000001</v>
      </c>
      <c r="T1079" s="8">
        <f t="shared" si="167"/>
        <v>22.875</v>
      </c>
      <c r="U1079" s="7">
        <f t="shared" si="168"/>
        <v>23.008333333333336</v>
      </c>
      <c r="V1079" s="7">
        <f t="shared" si="169"/>
        <v>22.975000000000001</v>
      </c>
    </row>
    <row r="1080" spans="1:22" ht="13.5" x14ac:dyDescent="0.25">
      <c r="A1080" s="3">
        <f>RSI!A1080</f>
        <v>43881</v>
      </c>
      <c r="B1080" s="2">
        <f>RSI!B1080</f>
        <v>2.7416</v>
      </c>
      <c r="C1080" s="2">
        <f>RSI!I1080</f>
        <v>46.287681326806521</v>
      </c>
      <c r="D1080" s="2">
        <f>MACD!E1080</f>
        <v>6.6173954817574376E-2</v>
      </c>
      <c r="E1080" s="2">
        <f>MACD!F1080</f>
        <v>5.0801344791211067E-2</v>
      </c>
      <c r="F1080" s="2">
        <f>'Moving Avg'!D1080</f>
        <v>2.6888999999999998</v>
      </c>
      <c r="G1080" s="2">
        <f>'Moving Avg'!F1080</f>
        <v>2.8042650000000005</v>
      </c>
      <c r="H1080" s="2">
        <f>'Moving Avg'!G1080</f>
        <v>2.7821839999999995</v>
      </c>
      <c r="I1080" s="2">
        <f>'Moving Avg'!H1080</f>
        <v>2.2965154999999995</v>
      </c>
      <c r="J1080" s="5" t="str">
        <f>OBV!F1080</f>
        <v>BEARISH</v>
      </c>
      <c r="K1080" s="5" t="str">
        <f>OBV!G1080</f>
        <v>NEUTRAL</v>
      </c>
      <c r="L1080" s="5" t="str">
        <f>OBV!H1080</f>
        <v>CONFIRMED BEARISH</v>
      </c>
      <c r="M1080" s="7">
        <f t="shared" si="160"/>
        <v>25</v>
      </c>
      <c r="N1080" s="7">
        <f t="shared" si="161"/>
        <v>0</v>
      </c>
      <c r="O1080" s="7">
        <f t="shared" si="162"/>
        <v>50</v>
      </c>
      <c r="P1080" s="7">
        <f t="shared" si="163"/>
        <v>16.5</v>
      </c>
      <c r="Q1080" s="8">
        <f t="shared" si="164"/>
        <v>18.725000000000001</v>
      </c>
      <c r="R1080" s="8">
        <f t="shared" si="165"/>
        <v>26.625</v>
      </c>
      <c r="S1080" s="8">
        <f t="shared" si="166"/>
        <v>23.675000000000001</v>
      </c>
      <c r="T1080" s="8">
        <f t="shared" si="167"/>
        <v>22.875</v>
      </c>
      <c r="U1080" s="7">
        <f t="shared" si="168"/>
        <v>23.008333333333336</v>
      </c>
      <c r="V1080" s="7">
        <f t="shared" si="169"/>
        <v>22.975000000000001</v>
      </c>
    </row>
    <row r="1081" spans="1:22" ht="13.5" x14ac:dyDescent="0.25">
      <c r="A1081" s="3">
        <f>RSI!A1081</f>
        <v>43882</v>
      </c>
      <c r="B1081" s="2">
        <f>RSI!B1081</f>
        <v>2.706</v>
      </c>
      <c r="C1081" s="2">
        <f>RSI!I1081</f>
        <v>43.002996591132309</v>
      </c>
      <c r="D1081" s="2">
        <f>MACD!E1081</f>
        <v>6.4666561748942808E-2</v>
      </c>
      <c r="E1081" s="2">
        <f>MACD!F1081</f>
        <v>5.3574388182757421E-2</v>
      </c>
      <c r="F1081" s="2">
        <f>'Moving Avg'!D1081</f>
        <v>2.6888999999999998</v>
      </c>
      <c r="G1081" s="2">
        <f>'Moving Avg'!F1081</f>
        <v>2.7989250000000006</v>
      </c>
      <c r="H1081" s="2">
        <f>'Moving Avg'!G1081</f>
        <v>2.7814719999999999</v>
      </c>
      <c r="I1081" s="2">
        <f>'Moving Avg'!H1081</f>
        <v>2.3010059999999997</v>
      </c>
      <c r="J1081" s="5" t="str">
        <f>OBV!F1081</f>
        <v>BULLISH</v>
      </c>
      <c r="K1081" s="5" t="str">
        <f>OBV!G1081</f>
        <v>NEUTRAL</v>
      </c>
      <c r="L1081" s="5" t="str">
        <f>OBV!H1081</f>
        <v>NEUTRAL</v>
      </c>
      <c r="M1081" s="7">
        <f t="shared" si="160"/>
        <v>25</v>
      </c>
      <c r="N1081" s="7">
        <f t="shared" si="161"/>
        <v>0</v>
      </c>
      <c r="O1081" s="7">
        <f t="shared" si="162"/>
        <v>50</v>
      </c>
      <c r="P1081" s="7">
        <f t="shared" si="163"/>
        <v>49.5</v>
      </c>
      <c r="Q1081" s="8">
        <f t="shared" si="164"/>
        <v>23.675000000000001</v>
      </c>
      <c r="R1081" s="8">
        <f t="shared" si="165"/>
        <v>34.875</v>
      </c>
      <c r="S1081" s="8">
        <f t="shared" si="166"/>
        <v>38.525000000000006</v>
      </c>
      <c r="T1081" s="8">
        <f t="shared" si="167"/>
        <v>31.125</v>
      </c>
      <c r="U1081" s="7">
        <f t="shared" si="168"/>
        <v>32.358333333333334</v>
      </c>
      <c r="V1081" s="7">
        <f t="shared" si="169"/>
        <v>32.049999999999997</v>
      </c>
    </row>
    <row r="1082" spans="1:22" ht="13.5" x14ac:dyDescent="0.25">
      <c r="A1082" s="3">
        <f>RSI!A1082</f>
        <v>43885</v>
      </c>
      <c r="B1082" s="2">
        <f>RSI!B1082</f>
        <v>2.706</v>
      </c>
      <c r="C1082" s="2">
        <f>RSI!I1082</f>
        <v>43.002996591132309</v>
      </c>
      <c r="D1082" s="2">
        <f>MACD!E1082</f>
        <v>6.5988500948745532E-2</v>
      </c>
      <c r="E1082" s="2">
        <f>MACD!F1082</f>
        <v>5.6057210735955043E-2</v>
      </c>
      <c r="F1082" s="2">
        <f>'Moving Avg'!D1082</f>
        <v>2.6945999999999999</v>
      </c>
      <c r="G1082" s="2">
        <f>'Moving Avg'!F1082</f>
        <v>2.7886000000000006</v>
      </c>
      <c r="H1082" s="2">
        <f>'Moving Avg'!G1082</f>
        <v>2.7809019999999993</v>
      </c>
      <c r="I1082" s="2">
        <f>'Moving Avg'!H1082</f>
        <v>2.3054964999999998</v>
      </c>
      <c r="J1082" s="5" t="str">
        <f>OBV!F1082</f>
        <v>BULLISH</v>
      </c>
      <c r="K1082" s="5" t="str">
        <f>OBV!G1082</f>
        <v>NEUTRAL</v>
      </c>
      <c r="L1082" s="5" t="str">
        <f>OBV!H1082</f>
        <v>CONFIRMED BULLISH</v>
      </c>
      <c r="M1082" s="7">
        <f t="shared" si="160"/>
        <v>25</v>
      </c>
      <c r="N1082" s="7">
        <f t="shared" si="161"/>
        <v>0</v>
      </c>
      <c r="O1082" s="7">
        <f t="shared" si="162"/>
        <v>50</v>
      </c>
      <c r="P1082" s="7">
        <f t="shared" si="163"/>
        <v>83.5</v>
      </c>
      <c r="Q1082" s="8">
        <f t="shared" si="164"/>
        <v>28.774999999999999</v>
      </c>
      <c r="R1082" s="8">
        <f t="shared" si="165"/>
        <v>43.375</v>
      </c>
      <c r="S1082" s="8">
        <f t="shared" si="166"/>
        <v>53.825000000000003</v>
      </c>
      <c r="T1082" s="8">
        <f t="shared" si="167"/>
        <v>39.625</v>
      </c>
      <c r="U1082" s="7">
        <f t="shared" si="168"/>
        <v>41.991666666666667</v>
      </c>
      <c r="V1082" s="7">
        <f t="shared" si="169"/>
        <v>41.400000000000006</v>
      </c>
    </row>
    <row r="1083" spans="1:22" ht="13.5" x14ac:dyDescent="0.25">
      <c r="A1083" s="3">
        <f>RSI!A1083</f>
        <v>43886</v>
      </c>
      <c r="B1083" s="2">
        <f>RSI!B1083</f>
        <v>2.6989000000000001</v>
      </c>
      <c r="C1083" s="2">
        <f>RSI!I1083</f>
        <v>42.308557434232796</v>
      </c>
      <c r="D1083" s="2">
        <f>MACD!E1083</f>
        <v>6.910753022552818E-2</v>
      </c>
      <c r="E1083" s="2">
        <f>MACD!F1083</f>
        <v>5.8667274633869677E-2</v>
      </c>
      <c r="F1083" s="2">
        <f>'Moving Avg'!D1083</f>
        <v>2.69746</v>
      </c>
      <c r="G1083" s="2">
        <f>'Moving Avg'!F1083</f>
        <v>2.7775650000000005</v>
      </c>
      <c r="H1083" s="2">
        <f>'Moving Avg'!G1083</f>
        <v>2.7806179999999996</v>
      </c>
      <c r="I1083" s="2">
        <f>'Moving Avg'!H1083</f>
        <v>2.3098839999999994</v>
      </c>
      <c r="J1083" s="5" t="str">
        <f>OBV!F1083</f>
        <v>BEARISH</v>
      </c>
      <c r="K1083" s="5" t="str">
        <f>OBV!G1083</f>
        <v>NEUTRAL</v>
      </c>
      <c r="L1083" s="5" t="str">
        <f>OBV!H1083</f>
        <v>BEARISH DIVERGENCE</v>
      </c>
      <c r="M1083" s="7">
        <f t="shared" si="160"/>
        <v>25</v>
      </c>
      <c r="N1083" s="7">
        <f t="shared" si="161"/>
        <v>0</v>
      </c>
      <c r="O1083" s="7">
        <f t="shared" si="162"/>
        <v>50</v>
      </c>
      <c r="P1083" s="7">
        <f t="shared" si="163"/>
        <v>16.5</v>
      </c>
      <c r="Q1083" s="8">
        <f t="shared" si="164"/>
        <v>18.725000000000001</v>
      </c>
      <c r="R1083" s="8">
        <f t="shared" si="165"/>
        <v>26.625</v>
      </c>
      <c r="S1083" s="8">
        <f t="shared" si="166"/>
        <v>23.675000000000001</v>
      </c>
      <c r="T1083" s="8">
        <f t="shared" si="167"/>
        <v>22.875</v>
      </c>
      <c r="U1083" s="7">
        <f t="shared" si="168"/>
        <v>23.008333333333336</v>
      </c>
      <c r="V1083" s="7">
        <f t="shared" si="169"/>
        <v>22.975000000000001</v>
      </c>
    </row>
    <row r="1084" spans="1:22" ht="13.5" x14ac:dyDescent="0.25">
      <c r="A1084" s="3">
        <f>RSI!A1084</f>
        <v>43887</v>
      </c>
      <c r="B1084" s="2">
        <f>RSI!B1084</f>
        <v>2.6703999999999999</v>
      </c>
      <c r="C1084" s="2">
        <f>RSI!I1084</f>
        <v>39.547795513936194</v>
      </c>
      <c r="D1084" s="2">
        <f>MACD!E1084</f>
        <v>7.3161384727559842E-2</v>
      </c>
      <c r="E1084" s="2">
        <f>MACD!F1084</f>
        <v>6.1566096652607712E-2</v>
      </c>
      <c r="F1084" s="2">
        <f>'Moving Avg'!D1084</f>
        <v>2.70458</v>
      </c>
      <c r="G1084" s="2">
        <f>'Moving Avg'!F1084</f>
        <v>2.7651050000000006</v>
      </c>
      <c r="H1084" s="2">
        <f>'Moving Avg'!G1084</f>
        <v>2.7801919999999996</v>
      </c>
      <c r="I1084" s="2">
        <f>'Moving Avg'!H1084</f>
        <v>2.3141289999999994</v>
      </c>
      <c r="J1084" s="5" t="str">
        <f>OBV!F1084</f>
        <v>BEARISH</v>
      </c>
      <c r="K1084" s="5" t="str">
        <f>OBV!G1084</f>
        <v>NEUTRAL</v>
      </c>
      <c r="L1084" s="5" t="str">
        <f>OBV!H1084</f>
        <v>BEARISH DIVERGENCE</v>
      </c>
      <c r="M1084" s="7">
        <f t="shared" si="160"/>
        <v>25</v>
      </c>
      <c r="N1084" s="7">
        <f t="shared" si="161"/>
        <v>0</v>
      </c>
      <c r="O1084" s="7">
        <f t="shared" si="162"/>
        <v>50</v>
      </c>
      <c r="P1084" s="7">
        <f t="shared" si="163"/>
        <v>16.5</v>
      </c>
      <c r="Q1084" s="8">
        <f t="shared" si="164"/>
        <v>18.725000000000001</v>
      </c>
      <c r="R1084" s="8">
        <f t="shared" si="165"/>
        <v>26.625</v>
      </c>
      <c r="S1084" s="8">
        <f t="shared" si="166"/>
        <v>23.675000000000001</v>
      </c>
      <c r="T1084" s="8">
        <f t="shared" si="167"/>
        <v>22.875</v>
      </c>
      <c r="U1084" s="7">
        <f t="shared" si="168"/>
        <v>23.008333333333336</v>
      </c>
      <c r="V1084" s="7">
        <f t="shared" si="169"/>
        <v>22.975000000000001</v>
      </c>
    </row>
    <row r="1085" spans="1:22" ht="13.5" x14ac:dyDescent="0.25">
      <c r="A1085" s="3">
        <f>RSI!A1085</f>
        <v>43888</v>
      </c>
      <c r="B1085" s="2">
        <f>RSI!B1085</f>
        <v>2.706</v>
      </c>
      <c r="C1085" s="2">
        <f>RSI!I1085</f>
        <v>44.426022873328272</v>
      </c>
      <c r="D1085" s="2">
        <f>MACD!E1085</f>
        <v>6.6827950109749068E-2</v>
      </c>
      <c r="E1085" s="2">
        <f>MACD!F1085</f>
        <v>6.2618467344035977E-2</v>
      </c>
      <c r="F1085" s="2">
        <f>'Moving Avg'!D1085</f>
        <v>2.6974600000000004</v>
      </c>
      <c r="G1085" s="2">
        <f>'Moving Avg'!F1085</f>
        <v>2.7562050000000005</v>
      </c>
      <c r="H1085" s="2">
        <f>'Moving Avg'!G1085</f>
        <v>2.7813319999999995</v>
      </c>
      <c r="I1085" s="2">
        <f>'Moving Avg'!H1085</f>
        <v>2.3185519999999995</v>
      </c>
      <c r="J1085" s="5" t="str">
        <f>OBV!F1085</f>
        <v>BEARISH</v>
      </c>
      <c r="K1085" s="5" t="str">
        <f>OBV!G1085</f>
        <v>NEUTRAL</v>
      </c>
      <c r="L1085" s="5" t="str">
        <f>OBV!H1085</f>
        <v>CONFIRMED BEARISH</v>
      </c>
      <c r="M1085" s="7">
        <f t="shared" si="160"/>
        <v>25</v>
      </c>
      <c r="N1085" s="7">
        <f t="shared" si="161"/>
        <v>0</v>
      </c>
      <c r="O1085" s="7">
        <f t="shared" si="162"/>
        <v>50</v>
      </c>
      <c r="P1085" s="7">
        <f t="shared" si="163"/>
        <v>16.5</v>
      </c>
      <c r="Q1085" s="8">
        <f t="shared" si="164"/>
        <v>18.725000000000001</v>
      </c>
      <c r="R1085" s="8">
        <f t="shared" si="165"/>
        <v>26.625</v>
      </c>
      <c r="S1085" s="8">
        <f t="shared" si="166"/>
        <v>23.675000000000001</v>
      </c>
      <c r="T1085" s="8">
        <f t="shared" si="167"/>
        <v>22.875</v>
      </c>
      <c r="U1085" s="7">
        <f t="shared" si="168"/>
        <v>23.008333333333336</v>
      </c>
      <c r="V1085" s="7">
        <f t="shared" si="169"/>
        <v>22.975000000000001</v>
      </c>
    </row>
    <row r="1086" spans="1:22" ht="13.5" x14ac:dyDescent="0.25">
      <c r="A1086" s="3">
        <f>RSI!A1086</f>
        <v>43889</v>
      </c>
      <c r="B1086" s="2">
        <f>RSI!B1086</f>
        <v>2.7345000000000002</v>
      </c>
      <c r="C1086" s="2">
        <f>RSI!I1086</f>
        <v>48.040880703599001</v>
      </c>
      <c r="D1086" s="2">
        <f>MACD!E1086</f>
        <v>5.087351614867508E-2</v>
      </c>
      <c r="E1086" s="2">
        <f>MACD!F1086</f>
        <v>6.0269477104963803E-2</v>
      </c>
      <c r="F1086" s="2">
        <f>'Moving Avg'!D1086</f>
        <v>2.7031599999999996</v>
      </c>
      <c r="G1086" s="2">
        <f>'Moving Avg'!F1086</f>
        <v>2.7494400000000003</v>
      </c>
      <c r="H1086" s="2">
        <f>'Moving Avg'!G1086</f>
        <v>2.7833259999999997</v>
      </c>
      <c r="I1086" s="2">
        <f>'Moving Avg'!H1086</f>
        <v>2.3231174999999995</v>
      </c>
      <c r="J1086" s="5" t="str">
        <f>OBV!F1086</f>
        <v>BEARISH</v>
      </c>
      <c r="K1086" s="5" t="str">
        <f>OBV!G1086</f>
        <v>NEUTRAL</v>
      </c>
      <c r="L1086" s="5" t="str">
        <f>OBV!H1086</f>
        <v>BEARISH DIVERGENCE</v>
      </c>
      <c r="M1086" s="7">
        <f t="shared" si="160"/>
        <v>25</v>
      </c>
      <c r="N1086" s="7">
        <f t="shared" si="161"/>
        <v>45</v>
      </c>
      <c r="O1086" s="7">
        <f t="shared" si="162"/>
        <v>50</v>
      </c>
      <c r="P1086" s="7">
        <f t="shared" si="163"/>
        <v>16.5</v>
      </c>
      <c r="Q1086" s="8">
        <f t="shared" si="164"/>
        <v>34.475000000000001</v>
      </c>
      <c r="R1086" s="8">
        <f t="shared" si="165"/>
        <v>35.625</v>
      </c>
      <c r="S1086" s="8">
        <f t="shared" si="166"/>
        <v>30.425000000000001</v>
      </c>
      <c r="T1086" s="8">
        <f t="shared" si="167"/>
        <v>34.125</v>
      </c>
      <c r="U1086" s="7">
        <f t="shared" si="168"/>
        <v>33.508333333333333</v>
      </c>
      <c r="V1086" s="7">
        <f t="shared" si="169"/>
        <v>33.662499999999994</v>
      </c>
    </row>
    <row r="1087" spans="1:22" ht="13.5" x14ac:dyDescent="0.25">
      <c r="A1087" s="3">
        <f>RSI!A1087</f>
        <v>43892</v>
      </c>
      <c r="B1087" s="2">
        <f>RSI!B1087</f>
        <v>2.7345000000000002</v>
      </c>
      <c r="C1087" s="2">
        <f>RSI!I1087</f>
        <v>48.040880703599008</v>
      </c>
      <c r="D1087" s="2">
        <f>MACD!E1087</f>
        <v>3.308444662192267E-2</v>
      </c>
      <c r="E1087" s="2">
        <f>MACD!F1087</f>
        <v>5.4832471008355581E-2</v>
      </c>
      <c r="F1087" s="2">
        <f>'Moving Avg'!D1087</f>
        <v>2.7088600000000005</v>
      </c>
      <c r="G1087" s="2">
        <f>'Moving Avg'!F1087</f>
        <v>2.7426750000000002</v>
      </c>
      <c r="H1087" s="2">
        <f>'Moving Avg'!G1087</f>
        <v>2.7857479999999999</v>
      </c>
      <c r="I1087" s="2">
        <f>'Moving Avg'!H1087</f>
        <v>2.3276829999999999</v>
      </c>
      <c r="J1087" s="5" t="str">
        <f>OBV!F1087</f>
        <v>BEARISH</v>
      </c>
      <c r="K1087" s="5" t="str">
        <f>OBV!G1087</f>
        <v>NEUTRAL</v>
      </c>
      <c r="L1087" s="5" t="str">
        <f>OBV!H1087</f>
        <v>BEARISH DIVERGENCE</v>
      </c>
      <c r="M1087" s="7">
        <f t="shared" si="160"/>
        <v>25</v>
      </c>
      <c r="N1087" s="7">
        <f t="shared" si="161"/>
        <v>100</v>
      </c>
      <c r="O1087" s="7">
        <f t="shared" si="162"/>
        <v>50</v>
      </c>
      <c r="P1087" s="7">
        <f t="shared" si="163"/>
        <v>16.5</v>
      </c>
      <c r="Q1087" s="8">
        <f t="shared" si="164"/>
        <v>53.725000000000001</v>
      </c>
      <c r="R1087" s="8">
        <f t="shared" si="165"/>
        <v>46.625</v>
      </c>
      <c r="S1087" s="8">
        <f t="shared" si="166"/>
        <v>38.674999999999997</v>
      </c>
      <c r="T1087" s="8">
        <f t="shared" si="167"/>
        <v>47.875</v>
      </c>
      <c r="U1087" s="7">
        <f t="shared" si="168"/>
        <v>46.341666666666661</v>
      </c>
      <c r="V1087" s="7">
        <f t="shared" si="169"/>
        <v>46.724999999999994</v>
      </c>
    </row>
    <row r="1088" spans="1:22" ht="13.5" x14ac:dyDescent="0.25">
      <c r="A1088" s="3">
        <f>RSI!A1088</f>
        <v>43893</v>
      </c>
      <c r="B1088" s="2">
        <f>RSI!B1088</f>
        <v>2.7130999999999998</v>
      </c>
      <c r="C1088" s="2">
        <f>RSI!I1088</f>
        <v>45.465508094053199</v>
      </c>
      <c r="D1088" s="2">
        <f>MACD!E1088</f>
        <v>2.0798030934331191E-2</v>
      </c>
      <c r="E1088" s="2">
        <f>MACD!F1088</f>
        <v>4.8025582993550711E-2</v>
      </c>
      <c r="F1088" s="2">
        <f>'Moving Avg'!D1088</f>
        <v>2.7117000000000004</v>
      </c>
      <c r="G1088" s="2">
        <f>'Moving Avg'!F1088</f>
        <v>2.735195</v>
      </c>
      <c r="H1088" s="2">
        <f>'Moving Avg'!G1088</f>
        <v>2.7908739999999996</v>
      </c>
      <c r="I1088" s="2">
        <f>'Moving Avg'!H1088</f>
        <v>2.3321415000000001</v>
      </c>
      <c r="J1088" s="5" t="str">
        <f>OBV!F1088</f>
        <v>BEARISH</v>
      </c>
      <c r="K1088" s="5" t="str">
        <f>OBV!G1088</f>
        <v>NEUTRAL</v>
      </c>
      <c r="L1088" s="5" t="str">
        <f>OBV!H1088</f>
        <v>BEARISH DIVERGENCE</v>
      </c>
      <c r="M1088" s="7">
        <f t="shared" si="160"/>
        <v>25</v>
      </c>
      <c r="N1088" s="7">
        <f t="shared" si="161"/>
        <v>100</v>
      </c>
      <c r="O1088" s="7">
        <f t="shared" si="162"/>
        <v>50</v>
      </c>
      <c r="P1088" s="7">
        <f t="shared" si="163"/>
        <v>16.5</v>
      </c>
      <c r="Q1088" s="8">
        <f t="shared" si="164"/>
        <v>53.725000000000001</v>
      </c>
      <c r="R1088" s="8">
        <f t="shared" si="165"/>
        <v>46.625</v>
      </c>
      <c r="S1088" s="8">
        <f t="shared" si="166"/>
        <v>38.674999999999997</v>
      </c>
      <c r="T1088" s="8">
        <f t="shared" si="167"/>
        <v>47.875</v>
      </c>
      <c r="U1088" s="7">
        <f t="shared" si="168"/>
        <v>46.341666666666661</v>
      </c>
      <c r="V1088" s="7">
        <f t="shared" si="169"/>
        <v>46.724999999999994</v>
      </c>
    </row>
    <row r="1089" spans="1:22" ht="13.5" x14ac:dyDescent="0.25">
      <c r="A1089" s="3">
        <f>RSI!A1089</f>
        <v>43894</v>
      </c>
      <c r="B1089" s="2">
        <f>RSI!B1089</f>
        <v>2.6775000000000002</v>
      </c>
      <c r="C1089" s="2">
        <f>RSI!I1089</f>
        <v>41.481631734258627</v>
      </c>
      <c r="D1089" s="2">
        <f>MACD!E1089</f>
        <v>5.5856194305561324E-3</v>
      </c>
      <c r="E1089" s="2">
        <f>MACD!F1089</f>
        <v>3.9537590280951794E-2</v>
      </c>
      <c r="F1089" s="2">
        <f>'Moving Avg'!D1089</f>
        <v>2.7131200000000004</v>
      </c>
      <c r="G1089" s="2">
        <f>'Moving Avg'!F1089</f>
        <v>2.7287850000000002</v>
      </c>
      <c r="H1089" s="2">
        <f>'Moving Avg'!G1089</f>
        <v>2.7942920000000004</v>
      </c>
      <c r="I1089" s="2">
        <f>'Moving Avg'!H1089</f>
        <v>2.3364220000000002</v>
      </c>
      <c r="J1089" s="5" t="str">
        <f>OBV!F1089</f>
        <v>BULLISH</v>
      </c>
      <c r="K1089" s="5" t="str">
        <f>OBV!G1089</f>
        <v>NEUTRAL</v>
      </c>
      <c r="L1089" s="5" t="str">
        <f>OBV!H1089</f>
        <v>CONFIRMED BULLISH</v>
      </c>
      <c r="M1089" s="7">
        <f t="shared" si="160"/>
        <v>25</v>
      </c>
      <c r="N1089" s="7">
        <f t="shared" si="161"/>
        <v>100</v>
      </c>
      <c r="O1089" s="7">
        <f t="shared" si="162"/>
        <v>50</v>
      </c>
      <c r="P1089" s="7">
        <f t="shared" si="163"/>
        <v>83.5</v>
      </c>
      <c r="Q1089" s="8">
        <f t="shared" si="164"/>
        <v>63.774999999999999</v>
      </c>
      <c r="R1089" s="8">
        <f t="shared" si="165"/>
        <v>63.375</v>
      </c>
      <c r="S1089" s="8">
        <f t="shared" si="166"/>
        <v>68.825000000000003</v>
      </c>
      <c r="T1089" s="8">
        <f t="shared" si="167"/>
        <v>64.625</v>
      </c>
      <c r="U1089" s="7">
        <f t="shared" si="168"/>
        <v>65.325000000000003</v>
      </c>
      <c r="V1089" s="7">
        <f t="shared" si="169"/>
        <v>65.150000000000006</v>
      </c>
    </row>
    <row r="1090" spans="1:22" ht="13.5" x14ac:dyDescent="0.25">
      <c r="A1090" s="3">
        <f>RSI!A1090</f>
        <v>43895</v>
      </c>
      <c r="B1090" s="2">
        <f>RSI!B1090</f>
        <v>2.6703999999999999</v>
      </c>
      <c r="C1090" s="2">
        <f>RSI!I1090</f>
        <v>40.715373317394011</v>
      </c>
      <c r="D1090" s="2">
        <f>MACD!E1090</f>
        <v>1.0073495096481366E-2</v>
      </c>
      <c r="E1090" s="2">
        <f>MACD!F1090</f>
        <v>3.3644771244057708E-2</v>
      </c>
      <c r="F1090" s="2">
        <f>'Moving Avg'!D1090</f>
        <v>2.7060000000000004</v>
      </c>
      <c r="G1090" s="2">
        <f>'Moving Avg'!F1090</f>
        <v>2.7234449999999999</v>
      </c>
      <c r="H1090" s="2">
        <f>'Moving Avg'!G1090</f>
        <v>2.7950040000000005</v>
      </c>
      <c r="I1090" s="2">
        <f>'Moving Avg'!H1090</f>
        <v>2.3406669999999998</v>
      </c>
      <c r="J1090" s="5" t="str">
        <f>OBV!F1090</f>
        <v>BEARISH</v>
      </c>
      <c r="K1090" s="5" t="str">
        <f>OBV!G1090</f>
        <v>NEUTRAL</v>
      </c>
      <c r="L1090" s="5" t="str">
        <f>OBV!H1090</f>
        <v>CONFIRMED BEARISH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100</v>
      </c>
      <c r="O1090" s="7">
        <f t="shared" ref="O1090:O1153" si="172">IF(F1090-I1090&gt;10,100,IF(F1090-I1090&gt;5,75, IF(F1090-I1090&gt;0,50,0)))</f>
        <v>50</v>
      </c>
      <c r="P1090" s="7">
        <f t="shared" ref="P1090:P1153" si="173">IF(L1090="confirmed bullish", 34, IF(L1090="bullish divergence",17, 0))+IF(J1090="bullish",33,IF(J1090="bearish",0,16.5))+IF(K1090="strong",33,IF(K1090="weak",0,16.5))</f>
        <v>16.5</v>
      </c>
      <c r="Q1090" s="8">
        <f t="shared" si="164"/>
        <v>53.725000000000001</v>
      </c>
      <c r="R1090" s="8">
        <f t="shared" si="165"/>
        <v>46.625</v>
      </c>
      <c r="S1090" s="8">
        <f t="shared" si="166"/>
        <v>38.674999999999997</v>
      </c>
      <c r="T1090" s="8">
        <f t="shared" si="167"/>
        <v>47.875</v>
      </c>
      <c r="U1090" s="7">
        <f t="shared" si="168"/>
        <v>46.341666666666661</v>
      </c>
      <c r="V1090" s="7">
        <f t="shared" si="169"/>
        <v>46.724999999999994</v>
      </c>
    </row>
    <row r="1091" spans="1:22" ht="13.5" x14ac:dyDescent="0.25">
      <c r="A1091" s="3">
        <f>RSI!A1091</f>
        <v>43896</v>
      </c>
      <c r="B1091" s="2">
        <f>RSI!B1091</f>
        <v>2.6633</v>
      </c>
      <c r="C1091" s="2">
        <f>RSI!I1091</f>
        <v>39.921213616549977</v>
      </c>
      <c r="D1091" s="2">
        <f>MACD!E1091</f>
        <v>9.3352381954656671E-3</v>
      </c>
      <c r="E1091" s="2">
        <f>MACD!F1091</f>
        <v>2.8782864634339302E-2</v>
      </c>
      <c r="F1091" s="2">
        <f>'Moving Avg'!D1091</f>
        <v>2.6917599999999999</v>
      </c>
      <c r="G1091" s="2">
        <f>'Moving Avg'!F1091</f>
        <v>2.7166799999999998</v>
      </c>
      <c r="H1091" s="2">
        <f>'Moving Avg'!G1091</f>
        <v>2.7938660000000004</v>
      </c>
      <c r="I1091" s="2">
        <f>'Moving Avg'!H1091</f>
        <v>2.3448764999999998</v>
      </c>
      <c r="J1091" s="5" t="str">
        <f>OBV!F1091</f>
        <v>BEARISH</v>
      </c>
      <c r="K1091" s="5" t="str">
        <f>OBV!G1091</f>
        <v>NEUTRAL</v>
      </c>
      <c r="L1091" s="5" t="str">
        <f>OBV!H1091</f>
        <v>CONFIRMED BEARISH</v>
      </c>
      <c r="M1091" s="7">
        <f t="shared" si="170"/>
        <v>25</v>
      </c>
      <c r="N1091" s="7">
        <f t="shared" si="171"/>
        <v>45</v>
      </c>
      <c r="O1091" s="7">
        <f t="shared" si="172"/>
        <v>50</v>
      </c>
      <c r="P1091" s="7">
        <f t="shared" si="173"/>
        <v>16.5</v>
      </c>
      <c r="Q1091" s="8">
        <f t="shared" ref="Q1091:Q1154" si="174">0.35*M1091+N1091*0.35+O1091*0.15+P1091*0.15</f>
        <v>34.475000000000001</v>
      </c>
      <c r="R1091" s="8">
        <f t="shared" ref="R1091:R1154" si="175">M1091*0.2+N1091*0.2+O1091*0.35+P1091*0.25</f>
        <v>35.625</v>
      </c>
      <c r="S1091" s="8">
        <f t="shared" ref="S1091:S1154" si="176">M1091*0.15+N1091*0.15+O1091*0.25+P1091*0.45</f>
        <v>30.425000000000001</v>
      </c>
      <c r="T1091" s="8">
        <f t="shared" ref="T1091:T1154" si="177">0.25*SUM(M1091:P1091)</f>
        <v>34.125</v>
      </c>
      <c r="U1091" s="7">
        <f t="shared" ref="U1091:U1154" si="178">SUM(Q1091:S1091)/3</f>
        <v>33.508333333333333</v>
      </c>
      <c r="V1091" s="7">
        <f t="shared" ref="V1091:V1154" si="179">SUM(Q1091:T1091)/4</f>
        <v>33.662499999999994</v>
      </c>
    </row>
    <row r="1092" spans="1:22" ht="13.5" x14ac:dyDescent="0.25">
      <c r="A1092" s="3">
        <f>RSI!A1092</f>
        <v>43899</v>
      </c>
      <c r="B1092" s="2">
        <f>RSI!B1092</f>
        <v>2.5849000000000002</v>
      </c>
      <c r="C1092" s="2">
        <f>RSI!I1092</f>
        <v>32.404933514307444</v>
      </c>
      <c r="D1092" s="2">
        <f>MACD!E1092</f>
        <v>1.4944464404693214E-2</v>
      </c>
      <c r="E1092" s="2">
        <f>MACD!F1092</f>
        <v>2.6015184588410088E-2</v>
      </c>
      <c r="F1092" s="2">
        <f>'Moving Avg'!D1092</f>
        <v>2.6618400000000002</v>
      </c>
      <c r="G1092" s="2">
        <f>'Moving Avg'!F1092</f>
        <v>2.7052849999999995</v>
      </c>
      <c r="H1092" s="2">
        <f>'Moving Avg'!G1092</f>
        <v>2.7913020000000004</v>
      </c>
      <c r="I1092" s="2">
        <f>'Moving Avg'!H1092</f>
        <v>2.3487279999999999</v>
      </c>
      <c r="J1092" s="5" t="str">
        <f>OBV!F1092</f>
        <v>BEARISH</v>
      </c>
      <c r="K1092" s="5" t="str">
        <f>OBV!G1092</f>
        <v>WEAK</v>
      </c>
      <c r="L1092" s="5" t="str">
        <f>OBV!H1092</f>
        <v>CONFIRMED BEARISH</v>
      </c>
      <c r="M1092" s="7">
        <f t="shared" si="170"/>
        <v>25</v>
      </c>
      <c r="N1092" s="7">
        <f t="shared" si="171"/>
        <v>45</v>
      </c>
      <c r="O1092" s="7">
        <f t="shared" si="172"/>
        <v>50</v>
      </c>
      <c r="P1092" s="7">
        <f t="shared" si="173"/>
        <v>0</v>
      </c>
      <c r="Q1092" s="8">
        <f t="shared" si="174"/>
        <v>32</v>
      </c>
      <c r="R1092" s="8">
        <f t="shared" si="175"/>
        <v>31.5</v>
      </c>
      <c r="S1092" s="8">
        <f t="shared" si="176"/>
        <v>23</v>
      </c>
      <c r="T1092" s="8">
        <f t="shared" si="177"/>
        <v>30</v>
      </c>
      <c r="U1092" s="7">
        <f t="shared" si="178"/>
        <v>28.833333333333332</v>
      </c>
      <c r="V1092" s="7">
        <f t="shared" si="179"/>
        <v>29.125</v>
      </c>
    </row>
    <row r="1093" spans="1:22" ht="13.5" x14ac:dyDescent="0.25">
      <c r="A1093" s="3">
        <f>RSI!A1093</f>
        <v>43900</v>
      </c>
      <c r="B1093" s="2">
        <f>RSI!B1093</f>
        <v>2.4424999999999999</v>
      </c>
      <c r="C1093" s="2">
        <f>RSI!I1093</f>
        <v>23.682973964158137</v>
      </c>
      <c r="D1093" s="2">
        <f>MACD!E1093</f>
        <v>3.0004747452895053E-2</v>
      </c>
      <c r="E1093" s="2">
        <f>MACD!F1093</f>
        <v>2.6813097161307083E-2</v>
      </c>
      <c r="F1093" s="2">
        <f>'Moving Avg'!D1093</f>
        <v>2.6077199999999996</v>
      </c>
      <c r="G1093" s="2">
        <f>'Moving Avg'!F1093</f>
        <v>2.6864149999999998</v>
      </c>
      <c r="H1093" s="2">
        <f>'Moving Avg'!G1093</f>
        <v>2.782756</v>
      </c>
      <c r="I1093" s="2">
        <f>'Moving Avg'!H1093</f>
        <v>2.3518674999999996</v>
      </c>
      <c r="J1093" s="5" t="str">
        <f>OBV!F1093</f>
        <v>BEARISH</v>
      </c>
      <c r="K1093" s="5" t="str">
        <f>OBV!G1093</f>
        <v>WEAK</v>
      </c>
      <c r="L1093" s="5" t="str">
        <f>OBV!H1093</f>
        <v>CONFIRMED BEARISH</v>
      </c>
      <c r="M1093" s="7">
        <f t="shared" si="170"/>
        <v>50</v>
      </c>
      <c r="N1093" s="7">
        <f t="shared" si="171"/>
        <v>0</v>
      </c>
      <c r="O1093" s="7">
        <f t="shared" si="172"/>
        <v>50</v>
      </c>
      <c r="P1093" s="7">
        <f t="shared" si="173"/>
        <v>0</v>
      </c>
      <c r="Q1093" s="8">
        <f t="shared" si="174"/>
        <v>25</v>
      </c>
      <c r="R1093" s="8">
        <f t="shared" si="175"/>
        <v>27.5</v>
      </c>
      <c r="S1093" s="8">
        <f t="shared" si="176"/>
        <v>20</v>
      </c>
      <c r="T1093" s="8">
        <f t="shared" si="177"/>
        <v>25</v>
      </c>
      <c r="U1093" s="7">
        <f t="shared" si="178"/>
        <v>24.166666666666668</v>
      </c>
      <c r="V1093" s="7">
        <f t="shared" si="179"/>
        <v>24.375</v>
      </c>
    </row>
    <row r="1094" spans="1:22" ht="13.5" x14ac:dyDescent="0.25">
      <c r="A1094" s="3">
        <f>RSI!A1094</f>
        <v>43901</v>
      </c>
      <c r="B1094" s="2">
        <f>RSI!B1094</f>
        <v>2.5849000000000002</v>
      </c>
      <c r="C1094" s="2">
        <f>RSI!I1094</f>
        <v>40.833072942480875</v>
      </c>
      <c r="D1094" s="2">
        <f>MACD!E1094</f>
        <v>2.9451353858718221E-2</v>
      </c>
      <c r="E1094" s="2">
        <f>MACD!F1094</f>
        <v>2.7340748500789311E-2</v>
      </c>
      <c r="F1094" s="2">
        <f>'Moving Avg'!D1094</f>
        <v>2.5892000000000004</v>
      </c>
      <c r="G1094" s="2">
        <f>'Moving Avg'!F1094</f>
        <v>2.6750199999999995</v>
      </c>
      <c r="H1094" s="2">
        <f>'Moving Avg'!G1094</f>
        <v>2.7770580000000002</v>
      </c>
      <c r="I1094" s="2">
        <f>'Moving Avg'!H1094</f>
        <v>2.3557189999999997</v>
      </c>
      <c r="J1094" s="5" t="str">
        <f>OBV!F1094</f>
        <v>BEARISH</v>
      </c>
      <c r="K1094" s="5" t="str">
        <f>OBV!G1094</f>
        <v>NEUTRAL</v>
      </c>
      <c r="L1094" s="5" t="str">
        <f>OBV!H1094</f>
        <v>CONFIRMED BEARISH</v>
      </c>
      <c r="M1094" s="7">
        <f t="shared" si="170"/>
        <v>25</v>
      </c>
      <c r="N1094" s="7">
        <f t="shared" si="171"/>
        <v>0</v>
      </c>
      <c r="O1094" s="7">
        <f t="shared" si="172"/>
        <v>50</v>
      </c>
      <c r="P1094" s="7">
        <f t="shared" si="173"/>
        <v>16.5</v>
      </c>
      <c r="Q1094" s="8">
        <f t="shared" si="174"/>
        <v>18.725000000000001</v>
      </c>
      <c r="R1094" s="8">
        <f t="shared" si="175"/>
        <v>26.625</v>
      </c>
      <c r="S1094" s="8">
        <f t="shared" si="176"/>
        <v>23.675000000000001</v>
      </c>
      <c r="T1094" s="8">
        <f t="shared" si="177"/>
        <v>22.875</v>
      </c>
      <c r="U1094" s="7">
        <f t="shared" si="178"/>
        <v>23.008333333333336</v>
      </c>
      <c r="V1094" s="7">
        <f t="shared" si="179"/>
        <v>22.975000000000001</v>
      </c>
    </row>
    <row r="1095" spans="1:22" ht="13.5" x14ac:dyDescent="0.25">
      <c r="A1095" s="3">
        <f>RSI!A1095</f>
        <v>43902</v>
      </c>
      <c r="B1095" s="2">
        <f>RSI!B1095</f>
        <v>2.5777999999999999</v>
      </c>
      <c r="C1095" s="2">
        <f>RSI!I1095</f>
        <v>40.346238510149547</v>
      </c>
      <c r="D1095" s="2">
        <f>MACD!E1095</f>
        <v>3.5659363391955967E-2</v>
      </c>
      <c r="E1095" s="2">
        <f>MACD!F1095</f>
        <v>2.9004471479022645E-2</v>
      </c>
      <c r="F1095" s="2">
        <f>'Moving Avg'!D1095</f>
        <v>2.5706800000000003</v>
      </c>
      <c r="G1095" s="2">
        <f>'Moving Avg'!F1095</f>
        <v>2.6657599999999997</v>
      </c>
      <c r="H1095" s="2">
        <f>'Moving Avg'!G1095</f>
        <v>2.7697940000000001</v>
      </c>
      <c r="I1095" s="2">
        <f>'Moving Avg'!H1095</f>
        <v>2.3595349999999997</v>
      </c>
      <c r="J1095" s="5" t="str">
        <f>OBV!F1095</f>
        <v>BEARISH</v>
      </c>
      <c r="K1095" s="5" t="str">
        <f>OBV!G1095</f>
        <v>NEUTRAL</v>
      </c>
      <c r="L1095" s="5" t="str">
        <f>OBV!H1095</f>
        <v>CONFIRMED BEARISH</v>
      </c>
      <c r="M1095" s="7">
        <f t="shared" si="170"/>
        <v>25</v>
      </c>
      <c r="N1095" s="7">
        <f t="shared" si="171"/>
        <v>0</v>
      </c>
      <c r="O1095" s="7">
        <f t="shared" si="172"/>
        <v>50</v>
      </c>
      <c r="P1095" s="7">
        <f t="shared" si="173"/>
        <v>16.5</v>
      </c>
      <c r="Q1095" s="8">
        <f t="shared" si="174"/>
        <v>18.725000000000001</v>
      </c>
      <c r="R1095" s="8">
        <f t="shared" si="175"/>
        <v>26.625</v>
      </c>
      <c r="S1095" s="8">
        <f t="shared" si="176"/>
        <v>23.675000000000001</v>
      </c>
      <c r="T1095" s="8">
        <f t="shared" si="177"/>
        <v>22.875</v>
      </c>
      <c r="U1095" s="7">
        <f t="shared" si="178"/>
        <v>23.008333333333336</v>
      </c>
      <c r="V1095" s="7">
        <f t="shared" si="179"/>
        <v>22.975000000000001</v>
      </c>
    </row>
    <row r="1096" spans="1:22" ht="13.5" x14ac:dyDescent="0.25">
      <c r="A1096" s="3">
        <f>RSI!A1096</f>
        <v>43903</v>
      </c>
      <c r="B1096" s="2">
        <f>RSI!B1096</f>
        <v>2.4283000000000001</v>
      </c>
      <c r="C1096" s="2">
        <f>RSI!I1096</f>
        <v>31.75977751849544</v>
      </c>
      <c r="D1096" s="2">
        <f>MACD!E1096</f>
        <v>5.7036472132903526E-2</v>
      </c>
      <c r="E1096" s="2">
        <f>MACD!F1096</f>
        <v>3.4610871609798824E-2</v>
      </c>
      <c r="F1096" s="2">
        <f>'Moving Avg'!D1096</f>
        <v>2.5236800000000001</v>
      </c>
      <c r="G1096" s="2">
        <f>'Moving Avg'!F1096</f>
        <v>2.651875</v>
      </c>
      <c r="H1096" s="2">
        <f>'Moving Avg'!G1096</f>
        <v>2.7605380000000004</v>
      </c>
      <c r="I1096" s="2">
        <f>'Moving Avg'!H1096</f>
        <v>2.3626035000000001</v>
      </c>
      <c r="J1096" s="5" t="str">
        <f>OBV!F1096</f>
        <v>BEARISH</v>
      </c>
      <c r="K1096" s="5" t="str">
        <f>OBV!G1096</f>
        <v>NEUTRAL</v>
      </c>
      <c r="L1096" s="5" t="str">
        <f>OBV!H1096</f>
        <v>CONFIRMED BEARISH</v>
      </c>
      <c r="M1096" s="7">
        <f t="shared" si="170"/>
        <v>25</v>
      </c>
      <c r="N1096" s="7">
        <f t="shared" si="171"/>
        <v>0</v>
      </c>
      <c r="O1096" s="7">
        <f t="shared" si="172"/>
        <v>50</v>
      </c>
      <c r="P1096" s="7">
        <f t="shared" si="173"/>
        <v>16.5</v>
      </c>
      <c r="Q1096" s="8">
        <f t="shared" si="174"/>
        <v>18.725000000000001</v>
      </c>
      <c r="R1096" s="8">
        <f t="shared" si="175"/>
        <v>26.625</v>
      </c>
      <c r="S1096" s="8">
        <f t="shared" si="176"/>
        <v>23.675000000000001</v>
      </c>
      <c r="T1096" s="8">
        <f t="shared" si="177"/>
        <v>22.875</v>
      </c>
      <c r="U1096" s="7">
        <f t="shared" si="178"/>
        <v>23.008333333333336</v>
      </c>
      <c r="V1096" s="7">
        <f t="shared" si="179"/>
        <v>22.975000000000001</v>
      </c>
    </row>
    <row r="1097" spans="1:22" ht="13.5" x14ac:dyDescent="0.25">
      <c r="A1097" s="3">
        <f>RSI!A1097</f>
        <v>43906</v>
      </c>
      <c r="B1097" s="2">
        <f>RSI!B1097</f>
        <v>2.3428</v>
      </c>
      <c r="C1097" s="2">
        <f>RSI!I1097</f>
        <v>28.079278550625261</v>
      </c>
      <c r="D1097" s="2">
        <f>MACD!E1097</f>
        <v>8.2957722888541863E-2</v>
      </c>
      <c r="E1097" s="2">
        <f>MACD!F1097</f>
        <v>4.4280241865547437E-2</v>
      </c>
      <c r="F1097" s="2">
        <f>'Moving Avg'!D1097</f>
        <v>2.47526</v>
      </c>
      <c r="G1097" s="2">
        <f>'Moving Avg'!F1097</f>
        <v>2.6351400000000003</v>
      </c>
      <c r="H1097" s="2">
        <f>'Moving Avg'!G1097</f>
        <v>2.749714</v>
      </c>
      <c r="I1097" s="2">
        <f>'Moving Avg'!H1097</f>
        <v>2.3652444999999997</v>
      </c>
      <c r="J1097" s="5" t="str">
        <f>OBV!F1097</f>
        <v>BEARISH</v>
      </c>
      <c r="K1097" s="5" t="str">
        <f>OBV!G1097</f>
        <v>NEUTRAL</v>
      </c>
      <c r="L1097" s="5" t="str">
        <f>OBV!H1097</f>
        <v>CONFIRMED BEARISH</v>
      </c>
      <c r="M1097" s="7">
        <f t="shared" si="170"/>
        <v>50</v>
      </c>
      <c r="N1097" s="7">
        <f t="shared" si="171"/>
        <v>0</v>
      </c>
      <c r="O1097" s="7">
        <f t="shared" si="172"/>
        <v>50</v>
      </c>
      <c r="P1097" s="7">
        <f t="shared" si="173"/>
        <v>16.5</v>
      </c>
      <c r="Q1097" s="8">
        <f t="shared" si="174"/>
        <v>27.475000000000001</v>
      </c>
      <c r="R1097" s="8">
        <f t="shared" si="175"/>
        <v>31.625</v>
      </c>
      <c r="S1097" s="8">
        <f t="shared" si="176"/>
        <v>27.425000000000001</v>
      </c>
      <c r="T1097" s="8">
        <f t="shared" si="177"/>
        <v>29.125</v>
      </c>
      <c r="U1097" s="7">
        <f t="shared" si="178"/>
        <v>28.841666666666669</v>
      </c>
      <c r="V1097" s="7">
        <f t="shared" si="179"/>
        <v>28.912500000000001</v>
      </c>
    </row>
    <row r="1098" spans="1:22" ht="13.5" x14ac:dyDescent="0.25">
      <c r="A1098" s="3">
        <f>RSI!A1098</f>
        <v>43907</v>
      </c>
      <c r="B1098" s="2">
        <f>RSI!B1098</f>
        <v>2.2431000000000001</v>
      </c>
      <c r="C1098" s="2">
        <f>RSI!I1098</f>
        <v>24.512109697595491</v>
      </c>
      <c r="D1098" s="2">
        <f>MACD!E1098</f>
        <v>0.11087770313425738</v>
      </c>
      <c r="E1098" s="2">
        <f>MACD!F1098</f>
        <v>5.7599734119289425E-2</v>
      </c>
      <c r="F1098" s="2">
        <f>'Moving Avg'!D1098</f>
        <v>2.4353799999999999</v>
      </c>
      <c r="G1098" s="2">
        <f>'Moving Avg'!F1098</f>
        <v>2.6130649999999997</v>
      </c>
      <c r="H1098" s="2">
        <f>'Moving Avg'!G1098</f>
        <v>2.7363260000000009</v>
      </c>
      <c r="I1098" s="2">
        <f>'Moving Avg'!H1098</f>
        <v>2.3673869999999999</v>
      </c>
      <c r="J1098" s="5" t="str">
        <f>OBV!F1098</f>
        <v>BULLISH</v>
      </c>
      <c r="K1098" s="5" t="str">
        <f>OBV!G1098</f>
        <v>NEUTRAL</v>
      </c>
      <c r="L1098" s="5" t="str">
        <f>OBV!H1098</f>
        <v>BULLISH DIVERGENCE</v>
      </c>
      <c r="M1098" s="7">
        <f t="shared" si="170"/>
        <v>50</v>
      </c>
      <c r="N1098" s="7">
        <f t="shared" si="171"/>
        <v>0</v>
      </c>
      <c r="O1098" s="7">
        <f t="shared" si="172"/>
        <v>50</v>
      </c>
      <c r="P1098" s="7">
        <f t="shared" si="173"/>
        <v>66.5</v>
      </c>
      <c r="Q1098" s="8">
        <f t="shared" si="174"/>
        <v>34.975000000000001</v>
      </c>
      <c r="R1098" s="8">
        <f t="shared" si="175"/>
        <v>44.125</v>
      </c>
      <c r="S1098" s="8">
        <f t="shared" si="176"/>
        <v>49.924999999999997</v>
      </c>
      <c r="T1098" s="8">
        <f t="shared" si="177"/>
        <v>41.625</v>
      </c>
      <c r="U1098" s="7">
        <f t="shared" si="178"/>
        <v>43.008333333333326</v>
      </c>
      <c r="V1098" s="7">
        <f t="shared" si="179"/>
        <v>42.662499999999994</v>
      </c>
    </row>
    <row r="1099" spans="1:22" ht="13.5" x14ac:dyDescent="0.25">
      <c r="A1099" s="3">
        <f>RSI!A1099</f>
        <v>43908</v>
      </c>
      <c r="B1099" s="2">
        <f>RSI!B1099</f>
        <v>2.3071999999999999</v>
      </c>
      <c r="C1099" s="2">
        <f>RSI!I1099</f>
        <v>30.615197695732149</v>
      </c>
      <c r="D1099" s="2">
        <f>MACD!E1099</f>
        <v>0.12661982209447054</v>
      </c>
      <c r="E1099" s="2">
        <f>MACD!F1099</f>
        <v>7.1403751714325656E-2</v>
      </c>
      <c r="F1099" s="2">
        <f>'Moving Avg'!D1099</f>
        <v>2.3798400000000002</v>
      </c>
      <c r="G1099" s="2">
        <f>'Moving Avg'!F1099</f>
        <v>2.5966849999999999</v>
      </c>
      <c r="H1099" s="2">
        <f>'Moving Avg'!G1099</f>
        <v>2.72593</v>
      </c>
      <c r="I1099" s="2">
        <f>'Moving Avg'!H1099</f>
        <v>2.3698834999999998</v>
      </c>
      <c r="J1099" s="5" t="str">
        <f>OBV!F1099</f>
        <v>BULLISH</v>
      </c>
      <c r="K1099" s="5" t="str">
        <f>OBV!G1099</f>
        <v>NEUTRAL</v>
      </c>
      <c r="L1099" s="5" t="str">
        <f>OBV!H1099</f>
        <v>BULLISH DIVERGENCE</v>
      </c>
      <c r="M1099" s="7">
        <f t="shared" si="170"/>
        <v>25</v>
      </c>
      <c r="N1099" s="7">
        <f t="shared" si="171"/>
        <v>0</v>
      </c>
      <c r="O1099" s="7">
        <f t="shared" si="172"/>
        <v>50</v>
      </c>
      <c r="P1099" s="7">
        <f t="shared" si="173"/>
        <v>66.5</v>
      </c>
      <c r="Q1099" s="8">
        <f t="shared" si="174"/>
        <v>26.225000000000001</v>
      </c>
      <c r="R1099" s="8">
        <f t="shared" si="175"/>
        <v>39.125</v>
      </c>
      <c r="S1099" s="8">
        <f t="shared" si="176"/>
        <v>46.174999999999997</v>
      </c>
      <c r="T1099" s="8">
        <f t="shared" si="177"/>
        <v>35.375</v>
      </c>
      <c r="U1099" s="7">
        <f t="shared" si="178"/>
        <v>37.174999999999997</v>
      </c>
      <c r="V1099" s="7">
        <f t="shared" si="179"/>
        <v>36.724999999999994</v>
      </c>
    </row>
    <row r="1100" spans="1:22" ht="13.5" x14ac:dyDescent="0.25">
      <c r="A1100" s="3">
        <f>RSI!A1100</f>
        <v>43909</v>
      </c>
      <c r="B1100" s="2">
        <f>RSI!B1100</f>
        <v>2.2431000000000001</v>
      </c>
      <c r="C1100" s="2">
        <f>RSI!I1100</f>
        <v>28.163101479074967</v>
      </c>
      <c r="D1100" s="2">
        <f>MACD!E1100</f>
        <v>0.14538621362062631</v>
      </c>
      <c r="E1100" s="2">
        <f>MACD!F1100</f>
        <v>8.6200244095585798E-2</v>
      </c>
      <c r="F1100" s="2">
        <f>'Moving Avg'!D1100</f>
        <v>2.3129</v>
      </c>
      <c r="G1100" s="2">
        <f>'Moving Avg'!F1100</f>
        <v>2.5717599999999998</v>
      </c>
      <c r="H1100" s="2">
        <f>'Moving Avg'!G1100</f>
        <v>2.7139660000000005</v>
      </c>
      <c r="I1100" s="2">
        <f>'Moving Avg'!H1100</f>
        <v>2.3720595000000002</v>
      </c>
      <c r="J1100" s="5" t="str">
        <f>OBV!F1100</f>
        <v>BEARISH</v>
      </c>
      <c r="K1100" s="5" t="str">
        <f>OBV!G1100</f>
        <v>NEUTRAL</v>
      </c>
      <c r="L1100" s="5" t="str">
        <f>OBV!H1100</f>
        <v>CONFIRMED BEARISH</v>
      </c>
      <c r="M1100" s="7">
        <f t="shared" si="170"/>
        <v>50</v>
      </c>
      <c r="N1100" s="7">
        <f t="shared" si="171"/>
        <v>0</v>
      </c>
      <c r="O1100" s="7">
        <f t="shared" si="172"/>
        <v>0</v>
      </c>
      <c r="P1100" s="7">
        <f t="shared" si="173"/>
        <v>16.5</v>
      </c>
      <c r="Q1100" s="8">
        <f t="shared" si="174"/>
        <v>19.975000000000001</v>
      </c>
      <c r="R1100" s="8">
        <f t="shared" si="175"/>
        <v>14.125</v>
      </c>
      <c r="S1100" s="8">
        <f t="shared" si="176"/>
        <v>14.925000000000001</v>
      </c>
      <c r="T1100" s="8">
        <f t="shared" si="177"/>
        <v>16.625</v>
      </c>
      <c r="U1100" s="7">
        <f t="shared" si="178"/>
        <v>16.341666666666669</v>
      </c>
      <c r="V1100" s="7">
        <f t="shared" si="179"/>
        <v>16.412500000000001</v>
      </c>
    </row>
    <row r="1101" spans="1:22" ht="13.5" x14ac:dyDescent="0.25">
      <c r="A1101" s="3">
        <f>RSI!A1101</f>
        <v>43913</v>
      </c>
      <c r="B1101" s="2">
        <f>RSI!B1101</f>
        <v>2.1861999999999999</v>
      </c>
      <c r="C1101" s="2">
        <f>RSI!I1101</f>
        <v>26.160110756815584</v>
      </c>
      <c r="D1101" s="2">
        <f>MACD!E1101</f>
        <v>0.16642442676937375</v>
      </c>
      <c r="E1101" s="2">
        <f>MACD!F1101</f>
        <v>0.10224508063034339</v>
      </c>
      <c r="F1101" s="2">
        <f>'Moving Avg'!D1101</f>
        <v>2.2644799999999998</v>
      </c>
      <c r="G1101" s="2">
        <f>'Moving Avg'!F1101</f>
        <v>2.5457699999999996</v>
      </c>
      <c r="H1101" s="2">
        <f>'Moving Avg'!G1101</f>
        <v>2.7011500000000006</v>
      </c>
      <c r="I1101" s="2">
        <f>'Moving Avg'!H1101</f>
        <v>2.3739509999999999</v>
      </c>
      <c r="J1101" s="5" t="str">
        <f>OBV!F1101</f>
        <v>BEARISH</v>
      </c>
      <c r="K1101" s="5" t="str">
        <f>OBV!G1101</f>
        <v>NEUTRAL</v>
      </c>
      <c r="L1101" s="5" t="str">
        <f>OBV!H1101</f>
        <v>CONFIRMED BEARISH</v>
      </c>
      <c r="M1101" s="7">
        <f t="shared" si="170"/>
        <v>50</v>
      </c>
      <c r="N1101" s="7">
        <f t="shared" si="171"/>
        <v>0</v>
      </c>
      <c r="O1101" s="7">
        <f t="shared" si="172"/>
        <v>0</v>
      </c>
      <c r="P1101" s="7">
        <f t="shared" si="173"/>
        <v>16.5</v>
      </c>
      <c r="Q1101" s="8">
        <f t="shared" si="174"/>
        <v>19.975000000000001</v>
      </c>
      <c r="R1101" s="8">
        <f t="shared" si="175"/>
        <v>14.125</v>
      </c>
      <c r="S1101" s="8">
        <f t="shared" si="176"/>
        <v>14.925000000000001</v>
      </c>
      <c r="T1101" s="8">
        <f t="shared" si="177"/>
        <v>16.625</v>
      </c>
      <c r="U1101" s="7">
        <f t="shared" si="178"/>
        <v>16.341666666666669</v>
      </c>
      <c r="V1101" s="7">
        <f t="shared" si="179"/>
        <v>16.412500000000001</v>
      </c>
    </row>
    <row r="1102" spans="1:22" ht="13.5" x14ac:dyDescent="0.25">
      <c r="A1102" s="3">
        <f>RSI!A1102</f>
        <v>43914</v>
      </c>
      <c r="B1102" s="2">
        <f>RSI!B1102</f>
        <v>2.2502</v>
      </c>
      <c r="C1102" s="2">
        <f>RSI!I1102</f>
        <v>32.016803362656816</v>
      </c>
      <c r="D1102" s="2">
        <f>MACD!E1102</f>
        <v>0.16964554046973879</v>
      </c>
      <c r="E1102" s="2">
        <f>MACD!F1102</f>
        <v>0.11572517259822249</v>
      </c>
      <c r="F1102" s="2">
        <f>'Moving Avg'!D1102</f>
        <v>2.2459599999999997</v>
      </c>
      <c r="G1102" s="2">
        <f>'Moving Avg'!F1102</f>
        <v>2.5229799999999996</v>
      </c>
      <c r="H1102" s="2">
        <f>'Moving Avg'!G1102</f>
        <v>2.6906100000000004</v>
      </c>
      <c r="I1102" s="2">
        <f>'Moving Avg'!H1102</f>
        <v>2.3760949999999998</v>
      </c>
      <c r="J1102" s="5" t="str">
        <f>OBV!F1102</f>
        <v>BULLISH</v>
      </c>
      <c r="K1102" s="5" t="str">
        <f>OBV!G1102</f>
        <v>NEUTRAL</v>
      </c>
      <c r="L1102" s="5" t="str">
        <f>OBV!H1102</f>
        <v>BULLISH DIVERGENCE</v>
      </c>
      <c r="M1102" s="7">
        <f t="shared" si="170"/>
        <v>25</v>
      </c>
      <c r="N1102" s="7">
        <f t="shared" si="171"/>
        <v>0</v>
      </c>
      <c r="O1102" s="7">
        <f t="shared" si="172"/>
        <v>0</v>
      </c>
      <c r="P1102" s="7">
        <f t="shared" si="173"/>
        <v>66.5</v>
      </c>
      <c r="Q1102" s="8">
        <f t="shared" si="174"/>
        <v>18.725000000000001</v>
      </c>
      <c r="R1102" s="8">
        <f t="shared" si="175"/>
        <v>21.625</v>
      </c>
      <c r="S1102" s="8">
        <f t="shared" si="176"/>
        <v>33.674999999999997</v>
      </c>
      <c r="T1102" s="8">
        <f t="shared" si="177"/>
        <v>22.875</v>
      </c>
      <c r="U1102" s="7">
        <f t="shared" si="178"/>
        <v>24.675000000000001</v>
      </c>
      <c r="V1102" s="7">
        <f t="shared" si="179"/>
        <v>24.225000000000001</v>
      </c>
    </row>
    <row r="1103" spans="1:22" ht="13.5" x14ac:dyDescent="0.25">
      <c r="A1103" s="3">
        <f>RSI!A1103</f>
        <v>43915</v>
      </c>
      <c r="B1103" s="2">
        <f>RSI!B1103</f>
        <v>2.3142999999999998</v>
      </c>
      <c r="C1103" s="2">
        <f>RSI!I1103</f>
        <v>37.374468400929622</v>
      </c>
      <c r="D1103" s="2">
        <f>MACD!E1103</f>
        <v>0.14739432709572586</v>
      </c>
      <c r="E1103" s="2">
        <f>MACD!F1103</f>
        <v>0.12205900349772317</v>
      </c>
      <c r="F1103" s="2">
        <f>'Moving Avg'!D1103</f>
        <v>2.2601999999999998</v>
      </c>
      <c r="G1103" s="2">
        <f>'Moving Avg'!F1103</f>
        <v>2.5037500000000001</v>
      </c>
      <c r="H1103" s="2">
        <f>'Moving Avg'!G1103</f>
        <v>2.6807819999999998</v>
      </c>
      <c r="I1103" s="2">
        <f>'Moving Avg'!H1103</f>
        <v>2.3785935</v>
      </c>
      <c r="J1103" s="5" t="str">
        <f>OBV!F1103</f>
        <v>BULLISH</v>
      </c>
      <c r="K1103" s="5" t="str">
        <f>OBV!G1103</f>
        <v>NEUTRAL</v>
      </c>
      <c r="L1103" s="5" t="str">
        <f>OBV!H1103</f>
        <v>CONFIRMED BULLISH</v>
      </c>
      <c r="M1103" s="7">
        <f t="shared" si="170"/>
        <v>25</v>
      </c>
      <c r="N1103" s="7">
        <f t="shared" si="171"/>
        <v>0</v>
      </c>
      <c r="O1103" s="7">
        <f t="shared" si="172"/>
        <v>0</v>
      </c>
      <c r="P1103" s="7">
        <f t="shared" si="173"/>
        <v>83.5</v>
      </c>
      <c r="Q1103" s="8">
        <f t="shared" si="174"/>
        <v>21.274999999999999</v>
      </c>
      <c r="R1103" s="8">
        <f t="shared" si="175"/>
        <v>25.875</v>
      </c>
      <c r="S1103" s="8">
        <f t="shared" si="176"/>
        <v>41.325000000000003</v>
      </c>
      <c r="T1103" s="8">
        <f t="shared" si="177"/>
        <v>27.125</v>
      </c>
      <c r="U1103" s="7">
        <f t="shared" si="178"/>
        <v>29.491666666666664</v>
      </c>
      <c r="V1103" s="7">
        <f t="shared" si="179"/>
        <v>28.9</v>
      </c>
    </row>
    <row r="1104" spans="1:22" ht="13.5" x14ac:dyDescent="0.25">
      <c r="A1104" s="3">
        <f>RSI!A1104</f>
        <v>43916</v>
      </c>
      <c r="B1104" s="2">
        <f>RSI!B1104</f>
        <v>2.3571</v>
      </c>
      <c r="C1104" s="2">
        <f>RSI!I1104</f>
        <v>40.733057853257797</v>
      </c>
      <c r="D1104" s="2">
        <f>MACD!E1104</f>
        <v>0.14847962343123422</v>
      </c>
      <c r="E1104" s="2">
        <f>MACD!F1104</f>
        <v>0.12734312748442539</v>
      </c>
      <c r="F1104" s="2">
        <f>'Moving Avg'!D1104</f>
        <v>2.2701799999999999</v>
      </c>
      <c r="G1104" s="2">
        <f>'Moving Avg'!F1104</f>
        <v>2.4880850000000003</v>
      </c>
      <c r="H1104" s="2">
        <f>'Moving Avg'!G1104</f>
        <v>2.6716680000000004</v>
      </c>
      <c r="I1104" s="2">
        <f>'Moving Avg'!H1104</f>
        <v>2.3812720000000001</v>
      </c>
      <c r="J1104" s="5" t="str">
        <f>OBV!F1104</f>
        <v>BEARISH</v>
      </c>
      <c r="K1104" s="5" t="str">
        <f>OBV!G1104</f>
        <v>NEUTRAL</v>
      </c>
      <c r="L1104" s="5" t="str">
        <f>OBV!H1104</f>
        <v>BEARISH DIVERGENCE</v>
      </c>
      <c r="M1104" s="7">
        <f t="shared" si="170"/>
        <v>25</v>
      </c>
      <c r="N1104" s="7">
        <f t="shared" si="171"/>
        <v>0</v>
      </c>
      <c r="O1104" s="7">
        <f t="shared" si="172"/>
        <v>0</v>
      </c>
      <c r="P1104" s="7">
        <f t="shared" si="173"/>
        <v>16.5</v>
      </c>
      <c r="Q1104" s="8">
        <f t="shared" si="174"/>
        <v>11.225</v>
      </c>
      <c r="R1104" s="8">
        <f t="shared" si="175"/>
        <v>9.125</v>
      </c>
      <c r="S1104" s="8">
        <f t="shared" si="176"/>
        <v>11.175000000000001</v>
      </c>
      <c r="T1104" s="8">
        <f t="shared" si="177"/>
        <v>10.375</v>
      </c>
      <c r="U1104" s="7">
        <f t="shared" si="178"/>
        <v>10.508333333333335</v>
      </c>
      <c r="V1104" s="7">
        <f t="shared" si="179"/>
        <v>10.475000000000001</v>
      </c>
    </row>
    <row r="1105" spans="1:22" ht="13.5" x14ac:dyDescent="0.25">
      <c r="A1105" s="3">
        <f>RSI!A1105</f>
        <v>43917</v>
      </c>
      <c r="B1105" s="2">
        <f>RSI!B1105</f>
        <v>2.4068999999999998</v>
      </c>
      <c r="C1105" s="2">
        <f>RSI!I1105</f>
        <v>44.465061397419277</v>
      </c>
      <c r="D1105" s="2">
        <f>MACD!E1105</f>
        <v>0.14545266616211716</v>
      </c>
      <c r="E1105" s="2">
        <f>MACD!F1105</f>
        <v>0.13096503521996375</v>
      </c>
      <c r="F1105" s="2">
        <f>'Moving Avg'!D1105</f>
        <v>2.3029400000000004</v>
      </c>
      <c r="G1105" s="2">
        <f>'Moving Avg'!F1105</f>
        <v>2.4731300000000003</v>
      </c>
      <c r="H1105" s="2">
        <f>'Moving Avg'!G1105</f>
        <v>2.6624100000000004</v>
      </c>
      <c r="I1105" s="2">
        <f>'Moving Avg'!H1105</f>
        <v>2.3842335000000001</v>
      </c>
      <c r="J1105" s="5" t="str">
        <f>OBV!F1105</f>
        <v>BULLISH</v>
      </c>
      <c r="K1105" s="5" t="str">
        <f>OBV!G1105</f>
        <v>NEUTRAL</v>
      </c>
      <c r="L1105" s="5" t="str">
        <f>OBV!H1105</f>
        <v>CONFIRMED BULLISH</v>
      </c>
      <c r="M1105" s="7">
        <f t="shared" si="170"/>
        <v>25</v>
      </c>
      <c r="N1105" s="7">
        <f t="shared" si="171"/>
        <v>0</v>
      </c>
      <c r="O1105" s="7">
        <f t="shared" si="172"/>
        <v>0</v>
      </c>
      <c r="P1105" s="7">
        <f t="shared" si="173"/>
        <v>83.5</v>
      </c>
      <c r="Q1105" s="8">
        <f t="shared" si="174"/>
        <v>21.274999999999999</v>
      </c>
      <c r="R1105" s="8">
        <f t="shared" si="175"/>
        <v>25.875</v>
      </c>
      <c r="S1105" s="8">
        <f t="shared" si="176"/>
        <v>41.325000000000003</v>
      </c>
      <c r="T1105" s="8">
        <f t="shared" si="177"/>
        <v>27.125</v>
      </c>
      <c r="U1105" s="7">
        <f t="shared" si="178"/>
        <v>29.491666666666664</v>
      </c>
      <c r="V1105" s="7">
        <f t="shared" si="179"/>
        <v>28.9</v>
      </c>
    </row>
    <row r="1106" spans="1:22" ht="13.5" x14ac:dyDescent="0.25">
      <c r="A1106" s="3">
        <f>RSI!A1106</f>
        <v>43920</v>
      </c>
      <c r="B1106" s="2">
        <f>RSI!B1106</f>
        <v>2.4354</v>
      </c>
      <c r="C1106" s="2">
        <f>RSI!I1106</f>
        <v>46.539785832180996</v>
      </c>
      <c r="D1106" s="2">
        <f>MACD!E1106</f>
        <v>0.11826000543945137</v>
      </c>
      <c r="E1106" s="2">
        <f>MACD!F1106</f>
        <v>0.12842402926386129</v>
      </c>
      <c r="F1106" s="2">
        <f>'Moving Avg'!D1106</f>
        <v>2.3527800000000001</v>
      </c>
      <c r="G1106" s="2">
        <f>'Moving Avg'!F1106</f>
        <v>2.4581750000000002</v>
      </c>
      <c r="H1106" s="2">
        <f>'Moving Avg'!G1106</f>
        <v>2.6540080000000001</v>
      </c>
      <c r="I1106" s="2">
        <f>'Moving Avg'!H1106</f>
        <v>2.3873710000000004</v>
      </c>
      <c r="J1106" s="5" t="str">
        <f>OBV!F1106</f>
        <v>BULLISH</v>
      </c>
      <c r="K1106" s="5" t="str">
        <f>OBV!G1106</f>
        <v>NEUTRAL</v>
      </c>
      <c r="L1106" s="5" t="str">
        <f>OBV!H1106</f>
        <v>CONFIRMED BULLISH</v>
      </c>
      <c r="M1106" s="7">
        <f t="shared" si="170"/>
        <v>25</v>
      </c>
      <c r="N1106" s="7">
        <f t="shared" si="171"/>
        <v>45</v>
      </c>
      <c r="O1106" s="7">
        <f t="shared" si="172"/>
        <v>0</v>
      </c>
      <c r="P1106" s="7">
        <f t="shared" si="173"/>
        <v>83.5</v>
      </c>
      <c r="Q1106" s="8">
        <f t="shared" si="174"/>
        <v>37.024999999999999</v>
      </c>
      <c r="R1106" s="8">
        <f t="shared" si="175"/>
        <v>34.875</v>
      </c>
      <c r="S1106" s="8">
        <f t="shared" si="176"/>
        <v>48.075000000000003</v>
      </c>
      <c r="T1106" s="8">
        <f t="shared" si="177"/>
        <v>38.375</v>
      </c>
      <c r="U1106" s="7">
        <f t="shared" si="178"/>
        <v>39.991666666666667</v>
      </c>
      <c r="V1106" s="7">
        <f t="shared" si="179"/>
        <v>39.587500000000006</v>
      </c>
    </row>
    <row r="1107" spans="1:22" ht="13.5" x14ac:dyDescent="0.25">
      <c r="A1107" s="3">
        <f>RSI!A1107</f>
        <v>43921</v>
      </c>
      <c r="B1107" s="2">
        <f>RSI!B1107</f>
        <v>2.4567999999999999</v>
      </c>
      <c r="C1107" s="2">
        <f>RSI!I1107</f>
        <v>48.107448959887769</v>
      </c>
      <c r="D1107" s="2">
        <f>MACD!E1107</f>
        <v>8.0787578885346267E-2</v>
      </c>
      <c r="E1107" s="2">
        <f>MACD!F1107</f>
        <v>0.1188967391881583</v>
      </c>
      <c r="F1107" s="2">
        <f>'Moving Avg'!D1107</f>
        <v>2.3940999999999999</v>
      </c>
      <c r="G1107" s="2">
        <f>'Moving Avg'!F1107</f>
        <v>2.4442900000000005</v>
      </c>
      <c r="H1107" s="2">
        <f>'Moving Avg'!G1107</f>
        <v>2.6461759999999996</v>
      </c>
      <c r="I1107" s="2">
        <f>'Moving Avg'!H1107</f>
        <v>2.3906155</v>
      </c>
      <c r="J1107" s="5" t="str">
        <f>OBV!F1107</f>
        <v>BULLISH</v>
      </c>
      <c r="K1107" s="5" t="str">
        <f>OBV!G1107</f>
        <v>NEUTRAL</v>
      </c>
      <c r="L1107" s="5" t="str">
        <f>OBV!H1107</f>
        <v>CONFIRMED BULLISH</v>
      </c>
      <c r="M1107" s="7">
        <f t="shared" si="170"/>
        <v>25</v>
      </c>
      <c r="N1107" s="7">
        <f t="shared" si="171"/>
        <v>100</v>
      </c>
      <c r="O1107" s="7">
        <f t="shared" si="172"/>
        <v>50</v>
      </c>
      <c r="P1107" s="7">
        <f t="shared" si="173"/>
        <v>83.5</v>
      </c>
      <c r="Q1107" s="8">
        <f t="shared" si="174"/>
        <v>63.774999999999999</v>
      </c>
      <c r="R1107" s="8">
        <f t="shared" si="175"/>
        <v>63.375</v>
      </c>
      <c r="S1107" s="8">
        <f t="shared" si="176"/>
        <v>68.825000000000003</v>
      </c>
      <c r="T1107" s="8">
        <f t="shared" si="177"/>
        <v>64.625</v>
      </c>
      <c r="U1107" s="7">
        <f t="shared" si="178"/>
        <v>65.325000000000003</v>
      </c>
      <c r="V1107" s="7">
        <f t="shared" si="179"/>
        <v>65.150000000000006</v>
      </c>
    </row>
    <row r="1108" spans="1:22" ht="13.5" x14ac:dyDescent="0.25">
      <c r="A1108" s="3">
        <f>RSI!A1108</f>
        <v>43922</v>
      </c>
      <c r="B1108" s="2">
        <f>RSI!B1108</f>
        <v>2.4283000000000001</v>
      </c>
      <c r="C1108" s="2">
        <f>RSI!I1108</f>
        <v>46.165853754551058</v>
      </c>
      <c r="D1108" s="2">
        <f>MACD!E1108</f>
        <v>3.5981688236000231E-2</v>
      </c>
      <c r="E1108" s="2">
        <f>MACD!F1108</f>
        <v>0.10231372899772669</v>
      </c>
      <c r="F1108" s="2">
        <f>'Moving Avg'!D1108</f>
        <v>2.4168999999999996</v>
      </c>
      <c r="G1108" s="2">
        <f>'Moving Avg'!F1108</f>
        <v>2.4300500000000005</v>
      </c>
      <c r="H1108" s="2">
        <f>'Moving Avg'!G1108</f>
        <v>2.6390560000000001</v>
      </c>
      <c r="I1108" s="2">
        <f>'Moving Avg'!H1108</f>
        <v>2.3937174999999997</v>
      </c>
      <c r="J1108" s="5" t="str">
        <f>OBV!F1108</f>
        <v>BULLISH</v>
      </c>
      <c r="K1108" s="5" t="str">
        <f>OBV!G1108</f>
        <v>NEUTRAL</v>
      </c>
      <c r="L1108" s="5" t="str">
        <f>OBV!H1108</f>
        <v>CONFIRMED BULLISH</v>
      </c>
      <c r="M1108" s="7">
        <f t="shared" si="170"/>
        <v>25</v>
      </c>
      <c r="N1108" s="7">
        <f t="shared" si="171"/>
        <v>100</v>
      </c>
      <c r="O1108" s="7">
        <f t="shared" si="172"/>
        <v>50</v>
      </c>
      <c r="P1108" s="7">
        <f t="shared" si="173"/>
        <v>83.5</v>
      </c>
      <c r="Q1108" s="8">
        <f t="shared" si="174"/>
        <v>63.774999999999999</v>
      </c>
      <c r="R1108" s="8">
        <f t="shared" si="175"/>
        <v>63.375</v>
      </c>
      <c r="S1108" s="8">
        <f t="shared" si="176"/>
        <v>68.825000000000003</v>
      </c>
      <c r="T1108" s="8">
        <f t="shared" si="177"/>
        <v>64.625</v>
      </c>
      <c r="U1108" s="7">
        <f t="shared" si="178"/>
        <v>65.325000000000003</v>
      </c>
      <c r="V1108" s="7">
        <f t="shared" si="179"/>
        <v>65.150000000000006</v>
      </c>
    </row>
    <row r="1109" spans="1:22" ht="13.5" x14ac:dyDescent="0.25">
      <c r="A1109" s="3">
        <f>RSI!A1109</f>
        <v>43923</v>
      </c>
      <c r="B1109" s="2">
        <f>RSI!B1109</f>
        <v>2.3571</v>
      </c>
      <c r="C1109" s="2">
        <f>RSI!I1109</f>
        <v>41.643980224042977</v>
      </c>
      <c r="D1109" s="2">
        <f>MACD!E1109</f>
        <v>1.3492381451059909E-2</v>
      </c>
      <c r="E1109" s="2">
        <f>MACD!F1109</f>
        <v>8.4549459488393333E-2</v>
      </c>
      <c r="F1109" s="2">
        <f>'Moving Avg'!D1109</f>
        <v>2.4168999999999996</v>
      </c>
      <c r="G1109" s="2">
        <f>'Moving Avg'!F1109</f>
        <v>2.4140300000000008</v>
      </c>
      <c r="H1109" s="2">
        <f>'Moving Avg'!G1109</f>
        <v>2.6299419999999998</v>
      </c>
      <c r="I1109" s="2">
        <f>'Moving Avg'!H1109</f>
        <v>2.3967334999999999</v>
      </c>
      <c r="J1109" s="5" t="str">
        <f>OBV!F1109</f>
        <v>BULLISH</v>
      </c>
      <c r="K1109" s="5" t="str">
        <f>OBV!G1109</f>
        <v>NEUTRAL</v>
      </c>
      <c r="L1109" s="5" t="str">
        <f>OBV!H1109</f>
        <v>NEUTRAL</v>
      </c>
      <c r="M1109" s="7">
        <f t="shared" si="170"/>
        <v>25</v>
      </c>
      <c r="N1109" s="7">
        <f t="shared" si="171"/>
        <v>100</v>
      </c>
      <c r="O1109" s="7">
        <f t="shared" si="172"/>
        <v>50</v>
      </c>
      <c r="P1109" s="7">
        <f t="shared" si="173"/>
        <v>49.5</v>
      </c>
      <c r="Q1109" s="8">
        <f t="shared" si="174"/>
        <v>58.674999999999997</v>
      </c>
      <c r="R1109" s="8">
        <f t="shared" si="175"/>
        <v>54.875</v>
      </c>
      <c r="S1109" s="8">
        <f t="shared" si="176"/>
        <v>53.525000000000006</v>
      </c>
      <c r="T1109" s="8">
        <f t="shared" si="177"/>
        <v>56.125</v>
      </c>
      <c r="U1109" s="7">
        <f t="shared" si="178"/>
        <v>55.691666666666663</v>
      </c>
      <c r="V1109" s="7">
        <f t="shared" si="179"/>
        <v>55.8</v>
      </c>
    </row>
    <row r="1110" spans="1:22" ht="13.5" x14ac:dyDescent="0.25">
      <c r="A1110" s="3">
        <f>RSI!A1110</f>
        <v>43924</v>
      </c>
      <c r="B1110" s="2">
        <f>RSI!B1110</f>
        <v>2.3498999999999999</v>
      </c>
      <c r="C1110" s="2">
        <f>RSI!I1110</f>
        <v>41.20445991005073</v>
      </c>
      <c r="D1110" s="2">
        <f>MACD!E1110</f>
        <v>-1.4178071231739864E-2</v>
      </c>
      <c r="E1110" s="2">
        <f>MACD!F1110</f>
        <v>6.4803953344366699E-2</v>
      </c>
      <c r="F1110" s="2">
        <f>'Moving Avg'!D1110</f>
        <v>2.4055</v>
      </c>
      <c r="G1110" s="2">
        <f>'Moving Avg'!F1110</f>
        <v>2.3980050000000004</v>
      </c>
      <c r="H1110" s="2">
        <f>'Moving Avg'!G1110</f>
        <v>2.621254</v>
      </c>
      <c r="I1110" s="2">
        <f>'Moving Avg'!H1110</f>
        <v>2.3997134999999998</v>
      </c>
      <c r="J1110" s="5" t="str">
        <f>OBV!F1110</f>
        <v>BULLISH</v>
      </c>
      <c r="K1110" s="5" t="str">
        <f>OBV!G1110</f>
        <v>NEUTRAL</v>
      </c>
      <c r="L1110" s="5" t="str">
        <f>OBV!H1110</f>
        <v>BULLISH DIVERGENCE</v>
      </c>
      <c r="M1110" s="7">
        <f t="shared" si="170"/>
        <v>25</v>
      </c>
      <c r="N1110" s="7">
        <f t="shared" si="171"/>
        <v>100</v>
      </c>
      <c r="O1110" s="7">
        <f t="shared" si="172"/>
        <v>50</v>
      </c>
      <c r="P1110" s="7">
        <f t="shared" si="173"/>
        <v>66.5</v>
      </c>
      <c r="Q1110" s="8">
        <f t="shared" si="174"/>
        <v>61.225000000000001</v>
      </c>
      <c r="R1110" s="8">
        <f t="shared" si="175"/>
        <v>59.125</v>
      </c>
      <c r="S1110" s="8">
        <f t="shared" si="176"/>
        <v>61.174999999999997</v>
      </c>
      <c r="T1110" s="8">
        <f t="shared" si="177"/>
        <v>60.375</v>
      </c>
      <c r="U1110" s="7">
        <f t="shared" si="178"/>
        <v>60.508333333333326</v>
      </c>
      <c r="V1110" s="7">
        <f t="shared" si="179"/>
        <v>60.474999999999994</v>
      </c>
    </row>
    <row r="1111" spans="1:22" ht="13.5" x14ac:dyDescent="0.25">
      <c r="A1111" s="3">
        <f>RSI!A1111</f>
        <v>43927</v>
      </c>
      <c r="B1111" s="2">
        <f>RSI!B1111</f>
        <v>2.3498999999999999</v>
      </c>
      <c r="C1111" s="2">
        <f>RSI!I1111</f>
        <v>41.204459910050744</v>
      </c>
      <c r="D1111" s="2">
        <f>MACD!E1111</f>
        <v>-4.5666567536135627E-2</v>
      </c>
      <c r="E1111" s="2">
        <f>MACD!F1111</f>
        <v>4.2709849168266235E-2</v>
      </c>
      <c r="F1111" s="2">
        <f>'Moving Avg'!D1111</f>
        <v>2.3883999999999999</v>
      </c>
      <c r="G1111" s="2">
        <f>'Moving Avg'!F1111</f>
        <v>2.3823350000000003</v>
      </c>
      <c r="H1111" s="2">
        <f>'Moving Avg'!G1111</f>
        <v>2.6119959999999995</v>
      </c>
      <c r="I1111" s="2">
        <f>'Moving Avg'!H1111</f>
        <v>2.4026934999999998</v>
      </c>
      <c r="J1111" s="5" t="str">
        <f>OBV!F1111</f>
        <v>BEARISH</v>
      </c>
      <c r="K1111" s="5" t="str">
        <f>OBV!G1111</f>
        <v>NEUTRAL</v>
      </c>
      <c r="L1111" s="5" t="str">
        <f>OBV!H1111</f>
        <v>CONFIRMED BEARISH</v>
      </c>
      <c r="M1111" s="7">
        <f t="shared" si="170"/>
        <v>25</v>
      </c>
      <c r="N1111" s="7">
        <f t="shared" si="171"/>
        <v>100</v>
      </c>
      <c r="O1111" s="7">
        <f t="shared" si="172"/>
        <v>0</v>
      </c>
      <c r="P1111" s="7">
        <f t="shared" si="173"/>
        <v>16.5</v>
      </c>
      <c r="Q1111" s="8">
        <f t="shared" si="174"/>
        <v>46.225000000000001</v>
      </c>
      <c r="R1111" s="8">
        <f t="shared" si="175"/>
        <v>29.125</v>
      </c>
      <c r="S1111" s="8">
        <f t="shared" si="176"/>
        <v>26.175000000000001</v>
      </c>
      <c r="T1111" s="8">
        <f t="shared" si="177"/>
        <v>35.375</v>
      </c>
      <c r="U1111" s="7">
        <f t="shared" si="178"/>
        <v>33.841666666666661</v>
      </c>
      <c r="V1111" s="7">
        <f t="shared" si="179"/>
        <v>34.224999999999994</v>
      </c>
    </row>
    <row r="1112" spans="1:22" ht="13.5" x14ac:dyDescent="0.25">
      <c r="A1112" s="3">
        <f>RSI!A1112</f>
        <v>43928</v>
      </c>
      <c r="B1112" s="2">
        <f>RSI!B1112</f>
        <v>2.3428</v>
      </c>
      <c r="C1112" s="2">
        <f>RSI!I1112</f>
        <v>40.713036954884615</v>
      </c>
      <c r="D1112" s="2">
        <f>MACD!E1112</f>
        <v>-6.1310072418085504E-2</v>
      </c>
      <c r="E1112" s="2">
        <f>MACD!F1112</f>
        <v>2.1905864850995889E-2</v>
      </c>
      <c r="F1112" s="2">
        <f>'Moving Avg'!D1112</f>
        <v>2.3655999999999997</v>
      </c>
      <c r="G1112" s="2">
        <f>'Moving Avg'!F1112</f>
        <v>2.3702299999999998</v>
      </c>
      <c r="H1112" s="2">
        <f>'Moving Avg'!G1112</f>
        <v>2.6006020000000007</v>
      </c>
      <c r="I1112" s="2">
        <f>'Moving Avg'!H1112</f>
        <v>2.4056379999999997</v>
      </c>
      <c r="J1112" s="5" t="str">
        <f>OBV!F1112</f>
        <v>BEARISH</v>
      </c>
      <c r="K1112" s="5" t="str">
        <f>OBV!G1112</f>
        <v>NEUTRAL</v>
      </c>
      <c r="L1112" s="5" t="str">
        <f>OBV!H1112</f>
        <v>CONFIRMED BEARISH</v>
      </c>
      <c r="M1112" s="7">
        <f t="shared" si="170"/>
        <v>25</v>
      </c>
      <c r="N1112" s="7">
        <f t="shared" si="171"/>
        <v>100</v>
      </c>
      <c r="O1112" s="7">
        <f t="shared" si="172"/>
        <v>0</v>
      </c>
      <c r="P1112" s="7">
        <f t="shared" si="173"/>
        <v>16.5</v>
      </c>
      <c r="Q1112" s="8">
        <f t="shared" si="174"/>
        <v>46.225000000000001</v>
      </c>
      <c r="R1112" s="8">
        <f t="shared" si="175"/>
        <v>29.125</v>
      </c>
      <c r="S1112" s="8">
        <f t="shared" si="176"/>
        <v>26.175000000000001</v>
      </c>
      <c r="T1112" s="8">
        <f t="shared" si="177"/>
        <v>35.375</v>
      </c>
      <c r="U1112" s="7">
        <f t="shared" si="178"/>
        <v>33.841666666666661</v>
      </c>
      <c r="V1112" s="7">
        <f t="shared" si="179"/>
        <v>34.224999999999994</v>
      </c>
    </row>
    <row r="1113" spans="1:22" ht="13.5" x14ac:dyDescent="0.25">
      <c r="A1113" s="3">
        <f>RSI!A1113</f>
        <v>43929</v>
      </c>
      <c r="B1113" s="2">
        <f>RSI!B1113</f>
        <v>2.3428</v>
      </c>
      <c r="C1113" s="2">
        <f>RSI!I1113</f>
        <v>40.713036954884622</v>
      </c>
      <c r="D1113" s="2">
        <f>MACD!E1113</f>
        <v>-6.4061421571544042E-2</v>
      </c>
      <c r="E1113" s="2">
        <f>MACD!F1113</f>
        <v>4.7124075664879035E-3</v>
      </c>
      <c r="F1113" s="2">
        <f>'Moving Avg'!D1113</f>
        <v>2.3485</v>
      </c>
      <c r="G1113" s="2">
        <f>'Moving Avg'!F1113</f>
        <v>2.3652449999999994</v>
      </c>
      <c r="H1113" s="2">
        <f>'Moving Avg'!G1113</f>
        <v>2.5890660000000003</v>
      </c>
      <c r="I1113" s="2">
        <f>'Moving Avg'!H1113</f>
        <v>2.4082449999999995</v>
      </c>
      <c r="J1113" s="5" t="str">
        <f>OBV!F1113</f>
        <v>BEARISH</v>
      </c>
      <c r="K1113" s="5" t="str">
        <f>OBV!G1113</f>
        <v>NEUTRAL</v>
      </c>
      <c r="L1113" s="5" t="str">
        <f>OBV!H1113</f>
        <v>CONFIRMED BEARISH</v>
      </c>
      <c r="M1113" s="7">
        <f t="shared" si="170"/>
        <v>25</v>
      </c>
      <c r="N1113" s="7">
        <f t="shared" si="171"/>
        <v>100</v>
      </c>
      <c r="O1113" s="7">
        <f t="shared" si="172"/>
        <v>0</v>
      </c>
      <c r="P1113" s="7">
        <f t="shared" si="173"/>
        <v>16.5</v>
      </c>
      <c r="Q1113" s="8">
        <f t="shared" si="174"/>
        <v>46.225000000000001</v>
      </c>
      <c r="R1113" s="8">
        <f t="shared" si="175"/>
        <v>29.125</v>
      </c>
      <c r="S1113" s="8">
        <f t="shared" si="176"/>
        <v>26.175000000000001</v>
      </c>
      <c r="T1113" s="8">
        <f t="shared" si="177"/>
        <v>35.375</v>
      </c>
      <c r="U1113" s="7">
        <f t="shared" si="178"/>
        <v>33.841666666666661</v>
      </c>
      <c r="V1113" s="7">
        <f t="shared" si="179"/>
        <v>34.224999999999994</v>
      </c>
    </row>
    <row r="1114" spans="1:22" ht="13.5" x14ac:dyDescent="0.25">
      <c r="A1114" s="3">
        <f>RSI!A1114</f>
        <v>43934</v>
      </c>
      <c r="B1114" s="2">
        <f>RSI!B1114</f>
        <v>2.3142999999999998</v>
      </c>
      <c r="C1114" s="2">
        <f>RSI!I1114</f>
        <v>38.571462408518357</v>
      </c>
      <c r="D1114" s="2">
        <f>MACD!E1114</f>
        <v>-5.7116052143951102E-2</v>
      </c>
      <c r="E1114" s="2">
        <f>MACD!F1114</f>
        <v>-7.6532843755998982E-3</v>
      </c>
      <c r="F1114" s="2">
        <f>'Moving Avg'!D1114</f>
        <v>2.3399399999999999</v>
      </c>
      <c r="G1114" s="2">
        <f>'Moving Avg'!F1114</f>
        <v>2.351715</v>
      </c>
      <c r="H1114" s="2">
        <f>'Moving Avg'!G1114</f>
        <v>2.5769600000000001</v>
      </c>
      <c r="I1114" s="2">
        <f>'Moving Avg'!H1114</f>
        <v>2.4105409999999998</v>
      </c>
      <c r="J1114" s="5" t="str">
        <f>OBV!F1114</f>
        <v>BEARISH</v>
      </c>
      <c r="K1114" s="5" t="str">
        <f>OBV!G1114</f>
        <v>NEUTRAL</v>
      </c>
      <c r="L1114" s="5" t="str">
        <f>OBV!H1114</f>
        <v>CONFIRMED BEARISH</v>
      </c>
      <c r="M1114" s="7">
        <f t="shared" si="170"/>
        <v>25</v>
      </c>
      <c r="N1114" s="7">
        <f t="shared" si="171"/>
        <v>100</v>
      </c>
      <c r="O1114" s="7">
        <f t="shared" si="172"/>
        <v>0</v>
      </c>
      <c r="P1114" s="7">
        <f t="shared" si="173"/>
        <v>16.5</v>
      </c>
      <c r="Q1114" s="8">
        <f t="shared" si="174"/>
        <v>46.225000000000001</v>
      </c>
      <c r="R1114" s="8">
        <f t="shared" si="175"/>
        <v>29.125</v>
      </c>
      <c r="S1114" s="8">
        <f t="shared" si="176"/>
        <v>26.175000000000001</v>
      </c>
      <c r="T1114" s="8">
        <f t="shared" si="177"/>
        <v>35.375</v>
      </c>
      <c r="U1114" s="7">
        <f t="shared" si="178"/>
        <v>33.841666666666661</v>
      </c>
      <c r="V1114" s="7">
        <f t="shared" si="179"/>
        <v>34.224999999999994</v>
      </c>
    </row>
    <row r="1115" spans="1:22" ht="13.5" x14ac:dyDescent="0.25">
      <c r="A1115" s="3">
        <f>RSI!A1115</f>
        <v>43935</v>
      </c>
      <c r="B1115" s="2">
        <f>RSI!B1115</f>
        <v>2.3641999999999999</v>
      </c>
      <c r="C1115" s="2">
        <f>RSI!I1115</f>
        <v>44.114399943083107</v>
      </c>
      <c r="D1115" s="2">
        <f>MACD!E1115</f>
        <v>-4.6570636756019912E-2</v>
      </c>
      <c r="E1115" s="2">
        <f>MACD!F1115</f>
        <v>-1.5436754851683901E-2</v>
      </c>
      <c r="F1115" s="2">
        <f>'Moving Avg'!D1115</f>
        <v>2.3428</v>
      </c>
      <c r="G1115" s="2">
        <f>'Moving Avg'!F1115</f>
        <v>2.3410349999999998</v>
      </c>
      <c r="H1115" s="2">
        <f>'Moving Avg'!G1115</f>
        <v>2.5665640000000001</v>
      </c>
      <c r="I1115" s="2">
        <f>'Moving Avg'!H1115</f>
        <v>2.4130864999999999</v>
      </c>
      <c r="J1115" s="5" t="str">
        <f>OBV!F1115</f>
        <v>BEARISH</v>
      </c>
      <c r="K1115" s="5" t="str">
        <f>OBV!G1115</f>
        <v>NEUTRAL</v>
      </c>
      <c r="L1115" s="5" t="str">
        <f>OBV!H1115</f>
        <v>BEARISH DIVERGENCE</v>
      </c>
      <c r="M1115" s="7">
        <f t="shared" si="170"/>
        <v>25</v>
      </c>
      <c r="N1115" s="7">
        <f t="shared" si="171"/>
        <v>100</v>
      </c>
      <c r="O1115" s="7">
        <f t="shared" si="172"/>
        <v>0</v>
      </c>
      <c r="P1115" s="7">
        <f t="shared" si="173"/>
        <v>16.5</v>
      </c>
      <c r="Q1115" s="8">
        <f t="shared" si="174"/>
        <v>46.225000000000001</v>
      </c>
      <c r="R1115" s="8">
        <f t="shared" si="175"/>
        <v>29.125</v>
      </c>
      <c r="S1115" s="8">
        <f t="shared" si="176"/>
        <v>26.175000000000001</v>
      </c>
      <c r="T1115" s="8">
        <f t="shared" si="177"/>
        <v>35.375</v>
      </c>
      <c r="U1115" s="7">
        <f t="shared" si="178"/>
        <v>33.841666666666661</v>
      </c>
      <c r="V1115" s="7">
        <f t="shared" si="179"/>
        <v>34.224999999999994</v>
      </c>
    </row>
    <row r="1116" spans="1:22" ht="13.5" x14ac:dyDescent="0.25">
      <c r="A1116" s="3">
        <f>RSI!A1116</f>
        <v>43936</v>
      </c>
      <c r="B1116" s="2">
        <f>RSI!B1116</f>
        <v>2.3571</v>
      </c>
      <c r="C1116" s="2">
        <f>RSI!I1116</f>
        <v>43.512770570174375</v>
      </c>
      <c r="D1116" s="2">
        <f>MACD!E1116</f>
        <v>-3.2380688668540714E-2</v>
      </c>
      <c r="E1116" s="2">
        <f>MACD!F1116</f>
        <v>-1.8825541615055265E-2</v>
      </c>
      <c r="F1116" s="2">
        <f>'Moving Avg'!D1116</f>
        <v>2.3442400000000001</v>
      </c>
      <c r="G1116" s="2">
        <f>'Moving Avg'!F1116</f>
        <v>2.337475</v>
      </c>
      <c r="H1116" s="2">
        <f>'Moving Avg'!G1116</f>
        <v>2.5563099999999999</v>
      </c>
      <c r="I1116" s="2">
        <f>'Moving Avg'!H1116</f>
        <v>2.4155964999999999</v>
      </c>
      <c r="J1116" s="5" t="str">
        <f>OBV!F1116</f>
        <v>BEARISH</v>
      </c>
      <c r="K1116" s="5" t="str">
        <f>OBV!G1116</f>
        <v>NEUTRAL</v>
      </c>
      <c r="L1116" s="5" t="str">
        <f>OBV!H1116</f>
        <v>BEARISH DIVERGENCE</v>
      </c>
      <c r="M1116" s="7">
        <f t="shared" si="170"/>
        <v>25</v>
      </c>
      <c r="N1116" s="7">
        <f t="shared" si="171"/>
        <v>45</v>
      </c>
      <c r="O1116" s="7">
        <f t="shared" si="172"/>
        <v>0</v>
      </c>
      <c r="P1116" s="7">
        <f t="shared" si="173"/>
        <v>16.5</v>
      </c>
      <c r="Q1116" s="8">
        <f t="shared" si="174"/>
        <v>26.975000000000001</v>
      </c>
      <c r="R1116" s="8">
        <f t="shared" si="175"/>
        <v>18.125</v>
      </c>
      <c r="S1116" s="8">
        <f t="shared" si="176"/>
        <v>17.925000000000001</v>
      </c>
      <c r="T1116" s="8">
        <f t="shared" si="177"/>
        <v>21.625</v>
      </c>
      <c r="U1116" s="7">
        <f t="shared" si="178"/>
        <v>21.008333333333336</v>
      </c>
      <c r="V1116" s="7">
        <f t="shared" si="179"/>
        <v>21.162500000000001</v>
      </c>
    </row>
    <row r="1117" spans="1:22" ht="13.5" x14ac:dyDescent="0.25">
      <c r="A1117" s="3">
        <f>RSI!A1117</f>
        <v>43937</v>
      </c>
      <c r="B1117" s="2">
        <f>RSI!B1117</f>
        <v>2.3571</v>
      </c>
      <c r="C1117" s="2">
        <f>RSI!I1117</f>
        <v>43.512770570174375</v>
      </c>
      <c r="D1117" s="2">
        <f>MACD!E1117</f>
        <v>-1.6709581891529268E-2</v>
      </c>
      <c r="E1117" s="2">
        <f>MACD!F1117</f>
        <v>-1.8402349670350066E-2</v>
      </c>
      <c r="F1117" s="2">
        <f>'Moving Avg'!D1117</f>
        <v>2.3470999999999997</v>
      </c>
      <c r="G1117" s="2">
        <f>'Moving Avg'!F1117</f>
        <v>2.33819</v>
      </c>
      <c r="H1117" s="2">
        <f>'Moving Avg'!G1117</f>
        <v>2.5460560000000001</v>
      </c>
      <c r="I1117" s="2">
        <f>'Moving Avg'!H1117</f>
        <v>2.4181064999999999</v>
      </c>
      <c r="J1117" s="5" t="str">
        <f>OBV!F1117</f>
        <v>BEARISH</v>
      </c>
      <c r="K1117" s="5" t="str">
        <f>OBV!G1117</f>
        <v>NEUTRAL</v>
      </c>
      <c r="L1117" s="5" t="str">
        <f>OBV!H1117</f>
        <v>BEARISH DIVERGENCE</v>
      </c>
      <c r="M1117" s="7">
        <f t="shared" si="170"/>
        <v>25</v>
      </c>
      <c r="N1117" s="7">
        <f t="shared" si="171"/>
        <v>0</v>
      </c>
      <c r="O1117" s="7">
        <f t="shared" si="172"/>
        <v>0</v>
      </c>
      <c r="P1117" s="7">
        <f t="shared" si="173"/>
        <v>16.5</v>
      </c>
      <c r="Q1117" s="8">
        <f t="shared" si="174"/>
        <v>11.225</v>
      </c>
      <c r="R1117" s="8">
        <f t="shared" si="175"/>
        <v>9.125</v>
      </c>
      <c r="S1117" s="8">
        <f t="shared" si="176"/>
        <v>11.175000000000001</v>
      </c>
      <c r="T1117" s="8">
        <f t="shared" si="177"/>
        <v>10.375</v>
      </c>
      <c r="U1117" s="7">
        <f t="shared" si="178"/>
        <v>10.508333333333335</v>
      </c>
      <c r="V1117" s="7">
        <f t="shared" si="179"/>
        <v>10.475000000000001</v>
      </c>
    </row>
    <row r="1118" spans="1:22" ht="13.5" x14ac:dyDescent="0.25">
      <c r="A1118" s="3">
        <f>RSI!A1118</f>
        <v>43938</v>
      </c>
      <c r="B1118" s="2">
        <f>RSI!B1118</f>
        <v>2.3498999999999999</v>
      </c>
      <c r="C1118" s="2">
        <f>RSI!I1118</f>
        <v>42.825863015044362</v>
      </c>
      <c r="D1118" s="2">
        <f>MACD!E1118</f>
        <v>-6.9563263609189185E-3</v>
      </c>
      <c r="E1118" s="2">
        <f>MACD!F1118</f>
        <v>-1.6113145008463836E-2</v>
      </c>
      <c r="F1118" s="2">
        <f>'Moving Avg'!D1118</f>
        <v>2.3485199999999997</v>
      </c>
      <c r="G1118" s="2">
        <f>'Moving Avg'!F1118</f>
        <v>2.3435299999999999</v>
      </c>
      <c r="H1118" s="2">
        <f>'Moving Avg'!G1118</f>
        <v>2.5358000000000005</v>
      </c>
      <c r="I1118" s="2">
        <f>'Moving Avg'!H1118</f>
        <v>2.4204119999999998</v>
      </c>
      <c r="J1118" s="5" t="str">
        <f>OBV!F1118</f>
        <v>BEARISH</v>
      </c>
      <c r="K1118" s="5" t="str">
        <f>OBV!G1118</f>
        <v>NEUTRAL</v>
      </c>
      <c r="L1118" s="5" t="str">
        <f>OBV!H1118</f>
        <v>BEARISH DIVERGENCE</v>
      </c>
      <c r="M1118" s="7">
        <f t="shared" si="170"/>
        <v>25</v>
      </c>
      <c r="N1118" s="7">
        <f t="shared" si="171"/>
        <v>0</v>
      </c>
      <c r="O1118" s="7">
        <f t="shared" si="172"/>
        <v>0</v>
      </c>
      <c r="P1118" s="7">
        <f t="shared" si="173"/>
        <v>16.5</v>
      </c>
      <c r="Q1118" s="8">
        <f t="shared" si="174"/>
        <v>11.225</v>
      </c>
      <c r="R1118" s="8">
        <f t="shared" si="175"/>
        <v>9.125</v>
      </c>
      <c r="S1118" s="8">
        <f t="shared" si="176"/>
        <v>11.175000000000001</v>
      </c>
      <c r="T1118" s="8">
        <f t="shared" si="177"/>
        <v>10.375</v>
      </c>
      <c r="U1118" s="7">
        <f t="shared" si="178"/>
        <v>10.508333333333335</v>
      </c>
      <c r="V1118" s="7">
        <f t="shared" si="179"/>
        <v>10.475000000000001</v>
      </c>
    </row>
    <row r="1119" spans="1:22" ht="13.5" x14ac:dyDescent="0.25">
      <c r="A1119" s="3">
        <f>RSI!A1119</f>
        <v>43941</v>
      </c>
      <c r="B1119" s="2">
        <f>RSI!B1119</f>
        <v>2.2858000000000001</v>
      </c>
      <c r="C1119" s="2">
        <f>RSI!I1119</f>
        <v>37.196110518549993</v>
      </c>
      <c r="D1119" s="2">
        <f>MACD!E1119</f>
        <v>-4.5478631804023451E-3</v>
      </c>
      <c r="E1119" s="2">
        <f>MACD!F1119</f>
        <v>-1.3800088642851538E-2</v>
      </c>
      <c r="F1119" s="2">
        <f>'Moving Avg'!D1119</f>
        <v>2.3428200000000001</v>
      </c>
      <c r="G1119" s="2">
        <f>'Moving Avg'!F1119</f>
        <v>2.34246</v>
      </c>
      <c r="H1119" s="2">
        <f>'Moving Avg'!G1119</f>
        <v>2.5254020000000001</v>
      </c>
      <c r="I1119" s="2">
        <f>'Moving Avg'!H1119</f>
        <v>2.4223969999999997</v>
      </c>
      <c r="J1119" s="5" t="str">
        <f>OBV!F1119</f>
        <v>BEARISH</v>
      </c>
      <c r="K1119" s="5" t="str">
        <f>OBV!G1119</f>
        <v>NEUTRAL</v>
      </c>
      <c r="L1119" s="5" t="str">
        <f>OBV!H1119</f>
        <v>CONFIRMED BEARISH</v>
      </c>
      <c r="M1119" s="7">
        <f t="shared" si="170"/>
        <v>25</v>
      </c>
      <c r="N1119" s="7">
        <f t="shared" si="171"/>
        <v>0</v>
      </c>
      <c r="O1119" s="7">
        <f t="shared" si="172"/>
        <v>0</v>
      </c>
      <c r="P1119" s="7">
        <f t="shared" si="173"/>
        <v>16.5</v>
      </c>
      <c r="Q1119" s="8">
        <f t="shared" si="174"/>
        <v>11.225</v>
      </c>
      <c r="R1119" s="8">
        <f t="shared" si="175"/>
        <v>9.125</v>
      </c>
      <c r="S1119" s="8">
        <f t="shared" si="176"/>
        <v>11.175000000000001</v>
      </c>
      <c r="T1119" s="8">
        <f t="shared" si="177"/>
        <v>10.375</v>
      </c>
      <c r="U1119" s="7">
        <f t="shared" si="178"/>
        <v>10.508333333333335</v>
      </c>
      <c r="V1119" s="7">
        <f t="shared" si="179"/>
        <v>10.475000000000001</v>
      </c>
    </row>
    <row r="1120" spans="1:22" ht="13.5" x14ac:dyDescent="0.25">
      <c r="A1120" s="3">
        <f>RSI!A1120</f>
        <v>43942</v>
      </c>
      <c r="B1120" s="2">
        <f>RSI!B1120</f>
        <v>2.2218</v>
      </c>
      <c r="C1120" s="2">
        <f>RSI!I1120</f>
        <v>32.589630023166649</v>
      </c>
      <c r="D1120" s="2">
        <f>MACD!E1120</f>
        <v>1.836520943141462E-3</v>
      </c>
      <c r="E1120" s="2">
        <f>MACD!F1120</f>
        <v>-1.0672766725652939E-2</v>
      </c>
      <c r="F1120" s="2">
        <f>'Moving Avg'!D1120</f>
        <v>2.3143400000000001</v>
      </c>
      <c r="G1120" s="2">
        <f>'Moving Avg'!F1120</f>
        <v>2.3413950000000003</v>
      </c>
      <c r="H1120" s="2">
        <f>'Moving Avg'!G1120</f>
        <v>2.514294</v>
      </c>
      <c r="I1120" s="2">
        <f>'Moving Avg'!H1120</f>
        <v>2.4240954999999995</v>
      </c>
      <c r="J1120" s="5" t="str">
        <f>OBV!F1120</f>
        <v>BEARISH</v>
      </c>
      <c r="K1120" s="5" t="str">
        <f>OBV!G1120</f>
        <v>NEUTRAL</v>
      </c>
      <c r="L1120" s="5" t="str">
        <f>OBV!H1120</f>
        <v>CONFIRMED BEARISH</v>
      </c>
      <c r="M1120" s="7">
        <f t="shared" si="170"/>
        <v>25</v>
      </c>
      <c r="N1120" s="7">
        <f t="shared" si="171"/>
        <v>0</v>
      </c>
      <c r="O1120" s="7">
        <f t="shared" si="172"/>
        <v>0</v>
      </c>
      <c r="P1120" s="7">
        <f t="shared" si="173"/>
        <v>16.5</v>
      </c>
      <c r="Q1120" s="8">
        <f t="shared" si="174"/>
        <v>11.225</v>
      </c>
      <c r="R1120" s="8">
        <f t="shared" si="175"/>
        <v>9.125</v>
      </c>
      <c r="S1120" s="8">
        <f t="shared" si="176"/>
        <v>11.175000000000001</v>
      </c>
      <c r="T1120" s="8">
        <f t="shared" si="177"/>
        <v>10.375</v>
      </c>
      <c r="U1120" s="7">
        <f t="shared" si="178"/>
        <v>10.508333333333335</v>
      </c>
      <c r="V1120" s="7">
        <f t="shared" si="179"/>
        <v>10.475000000000001</v>
      </c>
    </row>
    <row r="1121" spans="1:22" ht="13.5" x14ac:dyDescent="0.25">
      <c r="A1121" s="3">
        <f>RSI!A1121</f>
        <v>43943</v>
      </c>
      <c r="B1121" s="2">
        <f>RSI!B1121</f>
        <v>2.2858000000000001</v>
      </c>
      <c r="C1121" s="2">
        <f>RSI!I1121</f>
        <v>40.522157693445301</v>
      </c>
      <c r="D1121" s="2">
        <f>MACD!E1121</f>
        <v>3.5366906018361455E-3</v>
      </c>
      <c r="E1121" s="2">
        <f>MACD!F1121</f>
        <v>-7.8308752601551224E-3</v>
      </c>
      <c r="F1121" s="2">
        <f>'Moving Avg'!D1121</f>
        <v>2.3000800000000003</v>
      </c>
      <c r="G1121" s="2">
        <f>'Moving Avg'!F1121</f>
        <v>2.3463750000000005</v>
      </c>
      <c r="H1121" s="2">
        <f>'Moving Avg'!G1121</f>
        <v>2.504038</v>
      </c>
      <c r="I1121" s="2">
        <f>'Moving Avg'!H1121</f>
        <v>2.4259794999999991</v>
      </c>
      <c r="J1121" s="5" t="str">
        <f>OBV!F1121</f>
        <v>BULLISH</v>
      </c>
      <c r="K1121" s="5" t="str">
        <f>OBV!G1121</f>
        <v>NEUTRAL</v>
      </c>
      <c r="L1121" s="5" t="str">
        <f>OBV!H1121</f>
        <v>BULLISH DIVERGENCE</v>
      </c>
      <c r="M1121" s="7">
        <f t="shared" si="170"/>
        <v>25</v>
      </c>
      <c r="N1121" s="7">
        <f t="shared" si="171"/>
        <v>0</v>
      </c>
      <c r="O1121" s="7">
        <f t="shared" si="172"/>
        <v>0</v>
      </c>
      <c r="P1121" s="7">
        <f t="shared" si="173"/>
        <v>66.5</v>
      </c>
      <c r="Q1121" s="8">
        <f t="shared" si="174"/>
        <v>18.725000000000001</v>
      </c>
      <c r="R1121" s="8">
        <f t="shared" si="175"/>
        <v>21.625</v>
      </c>
      <c r="S1121" s="8">
        <f t="shared" si="176"/>
        <v>33.674999999999997</v>
      </c>
      <c r="T1121" s="8">
        <f t="shared" si="177"/>
        <v>22.875</v>
      </c>
      <c r="U1121" s="7">
        <f t="shared" si="178"/>
        <v>24.675000000000001</v>
      </c>
      <c r="V1121" s="7">
        <f t="shared" si="179"/>
        <v>24.225000000000001</v>
      </c>
    </row>
    <row r="1122" spans="1:22" ht="13.5" x14ac:dyDescent="0.25">
      <c r="A1122" s="3">
        <f>RSI!A1122</f>
        <v>43944</v>
      </c>
      <c r="B1122" s="2">
        <f>RSI!B1122</f>
        <v>2.2858000000000001</v>
      </c>
      <c r="C1122" s="2">
        <f>RSI!I1122</f>
        <v>40.522157693445301</v>
      </c>
      <c r="D1122" s="2">
        <f>MACD!E1122</f>
        <v>4.4666048289982996E-3</v>
      </c>
      <c r="E1122" s="2">
        <f>MACD!F1122</f>
        <v>-5.3713792423244382E-3</v>
      </c>
      <c r="F1122" s="2">
        <f>'Moving Avg'!D1122</f>
        <v>2.2858200000000002</v>
      </c>
      <c r="G1122" s="2">
        <f>'Moving Avg'!F1122</f>
        <v>2.3481550000000007</v>
      </c>
      <c r="H1122" s="2">
        <f>'Moving Avg'!G1122</f>
        <v>2.4934979999999998</v>
      </c>
      <c r="I1122" s="2">
        <f>'Moving Avg'!H1122</f>
        <v>2.4278634999999991</v>
      </c>
      <c r="J1122" s="5" t="str">
        <f>OBV!F1122</f>
        <v>BULLISH</v>
      </c>
      <c r="K1122" s="5" t="str">
        <f>OBV!G1122</f>
        <v>NEUTRAL</v>
      </c>
      <c r="L1122" s="5" t="str">
        <f>OBV!H1122</f>
        <v>BULLISH DIVERGENCE</v>
      </c>
      <c r="M1122" s="7">
        <f t="shared" si="170"/>
        <v>25</v>
      </c>
      <c r="N1122" s="7">
        <f t="shared" si="171"/>
        <v>0</v>
      </c>
      <c r="O1122" s="7">
        <f t="shared" si="172"/>
        <v>0</v>
      </c>
      <c r="P1122" s="7">
        <f t="shared" si="173"/>
        <v>66.5</v>
      </c>
      <c r="Q1122" s="8">
        <f t="shared" si="174"/>
        <v>18.725000000000001</v>
      </c>
      <c r="R1122" s="8">
        <f t="shared" si="175"/>
        <v>21.625</v>
      </c>
      <c r="S1122" s="8">
        <f t="shared" si="176"/>
        <v>33.674999999999997</v>
      </c>
      <c r="T1122" s="8">
        <f t="shared" si="177"/>
        <v>22.875</v>
      </c>
      <c r="U1122" s="7">
        <f t="shared" si="178"/>
        <v>24.675000000000001</v>
      </c>
      <c r="V1122" s="7">
        <f t="shared" si="179"/>
        <v>24.225000000000001</v>
      </c>
    </row>
    <row r="1123" spans="1:22" ht="13.5" x14ac:dyDescent="0.25">
      <c r="A1123" s="3">
        <f>RSI!A1123</f>
        <v>43945</v>
      </c>
      <c r="B1123" s="2">
        <f>RSI!B1123</f>
        <v>2.2787000000000002</v>
      </c>
      <c r="C1123" s="2">
        <f>RSI!I1123</f>
        <v>39.917792913743938</v>
      </c>
      <c r="D1123" s="2">
        <f>MACD!E1123</f>
        <v>6.3197672026551466E-3</v>
      </c>
      <c r="E1123" s="2">
        <f>MACD!F1123</f>
        <v>-3.0331499533285218E-3</v>
      </c>
      <c r="F1123" s="2">
        <f>'Moving Avg'!D1123</f>
        <v>2.2715800000000002</v>
      </c>
      <c r="G1123" s="2">
        <f>'Moving Avg'!F1123</f>
        <v>2.3463750000000001</v>
      </c>
      <c r="H1123" s="2">
        <f>'Moving Avg'!G1123</f>
        <v>2.4826739999999998</v>
      </c>
      <c r="I1123" s="2">
        <f>'Moving Avg'!H1123</f>
        <v>2.4297454999999992</v>
      </c>
      <c r="J1123" s="5" t="str">
        <f>OBV!F1123</f>
        <v>BULLISH</v>
      </c>
      <c r="K1123" s="5" t="str">
        <f>OBV!G1123</f>
        <v>NEUTRAL</v>
      </c>
      <c r="L1123" s="5" t="str">
        <f>OBV!H1123</f>
        <v>BULLISH DIVERGENCE</v>
      </c>
      <c r="M1123" s="7">
        <f t="shared" si="170"/>
        <v>25</v>
      </c>
      <c r="N1123" s="7">
        <f t="shared" si="171"/>
        <v>0</v>
      </c>
      <c r="O1123" s="7">
        <f t="shared" si="172"/>
        <v>0</v>
      </c>
      <c r="P1123" s="7">
        <f t="shared" si="173"/>
        <v>66.5</v>
      </c>
      <c r="Q1123" s="8">
        <f t="shared" si="174"/>
        <v>18.725000000000001</v>
      </c>
      <c r="R1123" s="8">
        <f t="shared" si="175"/>
        <v>21.625</v>
      </c>
      <c r="S1123" s="8">
        <f t="shared" si="176"/>
        <v>33.674999999999997</v>
      </c>
      <c r="T1123" s="8">
        <f t="shared" si="177"/>
        <v>22.875</v>
      </c>
      <c r="U1123" s="7">
        <f t="shared" si="178"/>
        <v>24.675000000000001</v>
      </c>
      <c r="V1123" s="7">
        <f t="shared" si="179"/>
        <v>24.225000000000001</v>
      </c>
    </row>
    <row r="1124" spans="1:22" ht="13.5" x14ac:dyDescent="0.25">
      <c r="A1124" s="3">
        <f>RSI!A1124</f>
        <v>43948</v>
      </c>
      <c r="B1124" s="2">
        <f>RSI!B1124</f>
        <v>2.2715999999999998</v>
      </c>
      <c r="C1124" s="2">
        <f>RSI!I1124</f>
        <v>39.286780777968595</v>
      </c>
      <c r="D1124" s="2">
        <f>MACD!E1124</f>
        <v>4.5714497779965058E-3</v>
      </c>
      <c r="E1124" s="2">
        <f>MACD!F1124</f>
        <v>-1.5122300070635167E-3</v>
      </c>
      <c r="F1124" s="2">
        <f>'Moving Avg'!D1124</f>
        <v>2.2687400000000002</v>
      </c>
      <c r="G1124" s="2">
        <f>'Moving Avg'!F1124</f>
        <v>2.3421000000000003</v>
      </c>
      <c r="H1124" s="2">
        <f>'Moving Avg'!G1124</f>
        <v>2.4718500000000003</v>
      </c>
      <c r="I1124" s="2">
        <f>'Moving Avg'!H1124</f>
        <v>2.4315919999999993</v>
      </c>
      <c r="J1124" s="5" t="str">
        <f>OBV!F1124</f>
        <v>BULLISH</v>
      </c>
      <c r="K1124" s="5" t="str">
        <f>OBV!G1124</f>
        <v>NEUTRAL</v>
      </c>
      <c r="L1124" s="5" t="str">
        <f>OBV!H1124</f>
        <v>BULLISH DIVERGENCE</v>
      </c>
      <c r="M1124" s="7">
        <f t="shared" si="170"/>
        <v>25</v>
      </c>
      <c r="N1124" s="7">
        <f t="shared" si="171"/>
        <v>0</v>
      </c>
      <c r="O1124" s="7">
        <f t="shared" si="172"/>
        <v>0</v>
      </c>
      <c r="P1124" s="7">
        <f t="shared" si="173"/>
        <v>66.5</v>
      </c>
      <c r="Q1124" s="8">
        <f t="shared" si="174"/>
        <v>18.725000000000001</v>
      </c>
      <c r="R1124" s="8">
        <f t="shared" si="175"/>
        <v>21.625</v>
      </c>
      <c r="S1124" s="8">
        <f t="shared" si="176"/>
        <v>33.674999999999997</v>
      </c>
      <c r="T1124" s="8">
        <f t="shared" si="177"/>
        <v>22.875</v>
      </c>
      <c r="U1124" s="7">
        <f t="shared" si="178"/>
        <v>24.675000000000001</v>
      </c>
      <c r="V1124" s="7">
        <f t="shared" si="179"/>
        <v>24.225000000000001</v>
      </c>
    </row>
    <row r="1125" spans="1:22" ht="13.5" x14ac:dyDescent="0.25">
      <c r="A1125" s="3">
        <f>RSI!A1125</f>
        <v>43949</v>
      </c>
      <c r="B1125" s="2">
        <f>RSI!B1125</f>
        <v>2.2715999999999998</v>
      </c>
      <c r="C1125" s="2">
        <f>RSI!I1125</f>
        <v>39.286780777968595</v>
      </c>
      <c r="D1125" s="2">
        <f>MACD!E1125</f>
        <v>1.1313121883714139E-2</v>
      </c>
      <c r="E1125" s="2">
        <f>MACD!F1125</f>
        <v>1.0528403710920145E-3</v>
      </c>
      <c r="F1125" s="2">
        <f>'Moving Avg'!D1125</f>
        <v>2.2786999999999997</v>
      </c>
      <c r="G1125" s="2">
        <f>'Moving Avg'!F1125</f>
        <v>2.3353350000000002</v>
      </c>
      <c r="H1125" s="2">
        <f>'Moving Avg'!G1125</f>
        <v>2.4620220000000002</v>
      </c>
      <c r="I1125" s="2">
        <f>'Moving Avg'!H1125</f>
        <v>2.4334049999999992</v>
      </c>
      <c r="J1125" s="5" t="str">
        <f>OBV!F1125</f>
        <v>BULLISH</v>
      </c>
      <c r="K1125" s="5" t="str">
        <f>OBV!G1125</f>
        <v>NEUTRAL</v>
      </c>
      <c r="L1125" s="5" t="str">
        <f>OBV!H1125</f>
        <v>CONFIRMED BULLISH</v>
      </c>
      <c r="M1125" s="7">
        <f t="shared" si="170"/>
        <v>25</v>
      </c>
      <c r="N1125" s="7">
        <f t="shared" si="171"/>
        <v>0</v>
      </c>
      <c r="O1125" s="7">
        <f t="shared" si="172"/>
        <v>0</v>
      </c>
      <c r="P1125" s="7">
        <f t="shared" si="173"/>
        <v>83.5</v>
      </c>
      <c r="Q1125" s="8">
        <f t="shared" si="174"/>
        <v>21.274999999999999</v>
      </c>
      <c r="R1125" s="8">
        <f t="shared" si="175"/>
        <v>25.875</v>
      </c>
      <c r="S1125" s="8">
        <f t="shared" si="176"/>
        <v>41.325000000000003</v>
      </c>
      <c r="T1125" s="8">
        <f t="shared" si="177"/>
        <v>27.125</v>
      </c>
      <c r="U1125" s="7">
        <f t="shared" si="178"/>
        <v>29.491666666666664</v>
      </c>
      <c r="V1125" s="7">
        <f t="shared" si="179"/>
        <v>28.9</v>
      </c>
    </row>
    <row r="1126" spans="1:22" ht="13.5" x14ac:dyDescent="0.25">
      <c r="A1126" s="3">
        <f>RSI!A1126</f>
        <v>43950</v>
      </c>
      <c r="B1126" s="2">
        <f>RSI!B1126</f>
        <v>2.2715999999999998</v>
      </c>
      <c r="C1126" s="2">
        <f>RSI!I1126</f>
        <v>39.286780777968602</v>
      </c>
      <c r="D1126" s="2">
        <f>MACD!E1126</f>
        <v>1.642909721573016E-2</v>
      </c>
      <c r="E1126" s="2">
        <f>MACD!F1126</f>
        <v>4.1280917400196441E-3</v>
      </c>
      <c r="F1126" s="2">
        <f>'Moving Avg'!D1126</f>
        <v>2.2758599999999998</v>
      </c>
      <c r="G1126" s="2">
        <f>'Moving Avg'!F1126</f>
        <v>2.3271450000000002</v>
      </c>
      <c r="H1126" s="2">
        <f>'Moving Avg'!G1126</f>
        <v>2.4533340000000008</v>
      </c>
      <c r="I1126" s="2">
        <f>'Moving Avg'!H1126</f>
        <v>2.435284999999999</v>
      </c>
      <c r="J1126" s="5" t="str">
        <f>OBV!F1126</f>
        <v>BEARISH</v>
      </c>
      <c r="K1126" s="5" t="str">
        <f>OBV!G1126</f>
        <v>NEUTRAL</v>
      </c>
      <c r="L1126" s="5" t="str">
        <f>OBV!H1126</f>
        <v>CONFIRMED BEARISH</v>
      </c>
      <c r="M1126" s="7">
        <f t="shared" si="170"/>
        <v>25</v>
      </c>
      <c r="N1126" s="7">
        <f t="shared" si="171"/>
        <v>0</v>
      </c>
      <c r="O1126" s="7">
        <f t="shared" si="172"/>
        <v>0</v>
      </c>
      <c r="P1126" s="7">
        <f t="shared" si="173"/>
        <v>16.5</v>
      </c>
      <c r="Q1126" s="8">
        <f t="shared" si="174"/>
        <v>11.225</v>
      </c>
      <c r="R1126" s="8">
        <f t="shared" si="175"/>
        <v>9.125</v>
      </c>
      <c r="S1126" s="8">
        <f t="shared" si="176"/>
        <v>11.175000000000001</v>
      </c>
      <c r="T1126" s="8">
        <f t="shared" si="177"/>
        <v>10.375</v>
      </c>
      <c r="U1126" s="7">
        <f t="shared" si="178"/>
        <v>10.508333333333335</v>
      </c>
      <c r="V1126" s="7">
        <f t="shared" si="179"/>
        <v>10.475000000000001</v>
      </c>
    </row>
    <row r="1127" spans="1:22" ht="13.5" x14ac:dyDescent="0.25">
      <c r="A1127" s="3">
        <f>RSI!A1127</f>
        <v>43951</v>
      </c>
      <c r="B1127" s="2">
        <f>RSI!B1127</f>
        <v>2.2715999999999998</v>
      </c>
      <c r="C1127" s="2">
        <f>RSI!I1127</f>
        <v>39.286780777968602</v>
      </c>
      <c r="D1127" s="2">
        <f>MACD!E1127</f>
        <v>2.1224472792486182E-2</v>
      </c>
      <c r="E1127" s="2">
        <f>MACD!F1127</f>
        <v>7.5473679505129515E-3</v>
      </c>
      <c r="F1127" s="2">
        <f>'Moving Avg'!D1127</f>
        <v>2.2730199999999998</v>
      </c>
      <c r="G1127" s="2">
        <f>'Moving Avg'!F1127</f>
        <v>2.317885</v>
      </c>
      <c r="H1127" s="2">
        <f>'Moving Avg'!G1127</f>
        <v>2.4452160000000007</v>
      </c>
      <c r="I1127" s="2">
        <f>'Moving Avg'!H1127</f>
        <v>2.4370304999999992</v>
      </c>
      <c r="J1127" s="5" t="str">
        <f>OBV!F1127</f>
        <v>BEARISH</v>
      </c>
      <c r="K1127" s="5" t="str">
        <f>OBV!G1127</f>
        <v>NEUTRAL</v>
      </c>
      <c r="L1127" s="5" t="str">
        <f>OBV!H1127</f>
        <v>CONFIRMED BEARISH</v>
      </c>
      <c r="M1127" s="7">
        <f t="shared" si="170"/>
        <v>25</v>
      </c>
      <c r="N1127" s="7">
        <f t="shared" si="171"/>
        <v>0</v>
      </c>
      <c r="O1127" s="7">
        <f t="shared" si="172"/>
        <v>0</v>
      </c>
      <c r="P1127" s="7">
        <f t="shared" si="173"/>
        <v>16.5</v>
      </c>
      <c r="Q1127" s="8">
        <f t="shared" si="174"/>
        <v>11.225</v>
      </c>
      <c r="R1127" s="8">
        <f t="shared" si="175"/>
        <v>9.125</v>
      </c>
      <c r="S1127" s="8">
        <f t="shared" si="176"/>
        <v>11.175000000000001</v>
      </c>
      <c r="T1127" s="8">
        <f t="shared" si="177"/>
        <v>10.375</v>
      </c>
      <c r="U1127" s="7">
        <f t="shared" si="178"/>
        <v>10.508333333333335</v>
      </c>
      <c r="V1127" s="7">
        <f t="shared" si="179"/>
        <v>10.475000000000001</v>
      </c>
    </row>
    <row r="1128" spans="1:22" ht="13.5" x14ac:dyDescent="0.25">
      <c r="A1128" s="3">
        <f>RSI!A1128</f>
        <v>43955</v>
      </c>
      <c r="B1128" s="2">
        <f>RSI!B1128</f>
        <v>2.2858000000000001</v>
      </c>
      <c r="C1128" s="2">
        <f>RSI!I1128</f>
        <v>41.763272511750841</v>
      </c>
      <c r="D1128" s="2">
        <f>MACD!E1128</f>
        <v>2.355447391054355E-2</v>
      </c>
      <c r="E1128" s="2">
        <f>MACD!F1128</f>
        <v>1.0748789142519071E-2</v>
      </c>
      <c r="F1128" s="2">
        <f>'Moving Avg'!D1128</f>
        <v>2.2744399999999998</v>
      </c>
      <c r="G1128" s="2">
        <f>'Moving Avg'!F1128</f>
        <v>2.3107600000000001</v>
      </c>
      <c r="H1128" s="2">
        <f>'Moving Avg'!G1128</f>
        <v>2.4372400000000001</v>
      </c>
      <c r="I1128" s="2">
        <f>'Moving Avg'!H1128</f>
        <v>2.4388469999999991</v>
      </c>
      <c r="J1128" s="5" t="str">
        <f>OBV!F1128</f>
        <v>BULLISH</v>
      </c>
      <c r="K1128" s="5" t="str">
        <f>OBV!G1128</f>
        <v>NEUTRAL</v>
      </c>
      <c r="L1128" s="5" t="str">
        <f>OBV!H1128</f>
        <v>CONFIRMED BULLISH</v>
      </c>
      <c r="M1128" s="7">
        <f t="shared" si="170"/>
        <v>25</v>
      </c>
      <c r="N1128" s="7">
        <f t="shared" si="171"/>
        <v>0</v>
      </c>
      <c r="O1128" s="7">
        <f t="shared" si="172"/>
        <v>0</v>
      </c>
      <c r="P1128" s="7">
        <f t="shared" si="173"/>
        <v>83.5</v>
      </c>
      <c r="Q1128" s="8">
        <f t="shared" si="174"/>
        <v>21.274999999999999</v>
      </c>
      <c r="R1128" s="8">
        <f t="shared" si="175"/>
        <v>25.875</v>
      </c>
      <c r="S1128" s="8">
        <f t="shared" si="176"/>
        <v>41.325000000000003</v>
      </c>
      <c r="T1128" s="8">
        <f t="shared" si="177"/>
        <v>27.125</v>
      </c>
      <c r="U1128" s="7">
        <f t="shared" si="178"/>
        <v>29.491666666666664</v>
      </c>
      <c r="V1128" s="7">
        <f t="shared" si="179"/>
        <v>28.9</v>
      </c>
    </row>
    <row r="1129" spans="1:22" ht="13.5" x14ac:dyDescent="0.25">
      <c r="A1129" s="3">
        <f>RSI!A1129</f>
        <v>43956</v>
      </c>
      <c r="B1129" s="2">
        <f>RSI!B1129</f>
        <v>2.2218</v>
      </c>
      <c r="C1129" s="2">
        <f>RSI!I1129</f>
        <v>34.861296188725476</v>
      </c>
      <c r="D1129" s="2">
        <f>MACD!E1129</f>
        <v>2.0721232918587962E-2</v>
      </c>
      <c r="E1129" s="2">
        <f>MACD!F1129</f>
        <v>1.2743277897732849E-2</v>
      </c>
      <c r="F1129" s="2">
        <f>'Moving Avg'!D1129</f>
        <v>2.2644799999999998</v>
      </c>
      <c r="G1129" s="2">
        <f>'Moving Avg'!F1129</f>
        <v>2.3039950000000005</v>
      </c>
      <c r="H1129" s="2">
        <f>'Moving Avg'!G1129</f>
        <v>2.4289800000000006</v>
      </c>
      <c r="I1129" s="2">
        <f>'Moving Avg'!H1129</f>
        <v>2.4403769999999994</v>
      </c>
      <c r="J1129" s="5" t="str">
        <f>OBV!F1129</f>
        <v>BEARISH</v>
      </c>
      <c r="K1129" s="5" t="str">
        <f>OBV!G1129</f>
        <v>NEUTRAL</v>
      </c>
      <c r="L1129" s="5" t="str">
        <f>OBV!H1129</f>
        <v>CONFIRMED BEARISH</v>
      </c>
      <c r="M1129" s="7">
        <f t="shared" si="170"/>
        <v>25</v>
      </c>
      <c r="N1129" s="7">
        <f t="shared" si="171"/>
        <v>0</v>
      </c>
      <c r="O1129" s="7">
        <f t="shared" si="172"/>
        <v>0</v>
      </c>
      <c r="P1129" s="7">
        <f t="shared" si="173"/>
        <v>16.5</v>
      </c>
      <c r="Q1129" s="8">
        <f t="shared" si="174"/>
        <v>11.225</v>
      </c>
      <c r="R1129" s="8">
        <f t="shared" si="175"/>
        <v>9.125</v>
      </c>
      <c r="S1129" s="8">
        <f t="shared" si="176"/>
        <v>11.175000000000001</v>
      </c>
      <c r="T1129" s="8">
        <f t="shared" si="177"/>
        <v>10.375</v>
      </c>
      <c r="U1129" s="7">
        <f t="shared" si="178"/>
        <v>10.508333333333335</v>
      </c>
      <c r="V1129" s="7">
        <f t="shared" si="179"/>
        <v>10.475000000000001</v>
      </c>
    </row>
    <row r="1130" spans="1:22" ht="13.5" x14ac:dyDescent="0.25">
      <c r="A1130" s="3">
        <f>RSI!A1130</f>
        <v>43957</v>
      </c>
      <c r="B1130" s="2">
        <f>RSI!B1130</f>
        <v>2.2218</v>
      </c>
      <c r="C1130" s="2">
        <f>RSI!I1130</f>
        <v>34.861296188725476</v>
      </c>
      <c r="D1130" s="2">
        <f>MACD!E1130</f>
        <v>9.1485086893507983E-3</v>
      </c>
      <c r="E1130" s="2">
        <f>MACD!F1130</f>
        <v>1.202432405605644E-2</v>
      </c>
      <c r="F1130" s="2">
        <f>'Moving Avg'!D1130</f>
        <v>2.2545199999999999</v>
      </c>
      <c r="G1130" s="2">
        <f>'Moving Avg'!F1130</f>
        <v>2.2975900000000005</v>
      </c>
      <c r="H1130" s="2">
        <f>'Moving Avg'!G1130</f>
        <v>2.4185840000000005</v>
      </c>
      <c r="I1130" s="2">
        <f>'Moving Avg'!H1130</f>
        <v>2.4418014999999991</v>
      </c>
      <c r="J1130" s="5" t="str">
        <f>OBV!F1130</f>
        <v>BEARISH</v>
      </c>
      <c r="K1130" s="5" t="str">
        <f>OBV!G1130</f>
        <v>NEUTRAL</v>
      </c>
      <c r="L1130" s="5" t="str">
        <f>OBV!H1130</f>
        <v>CONFIRMED BEARISH</v>
      </c>
      <c r="M1130" s="7">
        <f t="shared" si="170"/>
        <v>25</v>
      </c>
      <c r="N1130" s="7">
        <f t="shared" si="171"/>
        <v>45</v>
      </c>
      <c r="O1130" s="7">
        <f t="shared" si="172"/>
        <v>0</v>
      </c>
      <c r="P1130" s="7">
        <f t="shared" si="173"/>
        <v>16.5</v>
      </c>
      <c r="Q1130" s="8">
        <f t="shared" si="174"/>
        <v>26.975000000000001</v>
      </c>
      <c r="R1130" s="8">
        <f t="shared" si="175"/>
        <v>18.125</v>
      </c>
      <c r="S1130" s="8">
        <f t="shared" si="176"/>
        <v>17.925000000000001</v>
      </c>
      <c r="T1130" s="8">
        <f t="shared" si="177"/>
        <v>21.625</v>
      </c>
      <c r="U1130" s="7">
        <f t="shared" si="178"/>
        <v>21.008333333333336</v>
      </c>
      <c r="V1130" s="7">
        <f t="shared" si="179"/>
        <v>21.162500000000001</v>
      </c>
    </row>
    <row r="1131" spans="1:22" ht="13.5" x14ac:dyDescent="0.25">
      <c r="A1131" s="3">
        <f>RSI!A1131</f>
        <v>43958</v>
      </c>
      <c r="B1131" s="2">
        <f>RSI!B1131</f>
        <v>2.2858000000000001</v>
      </c>
      <c r="C1131" s="2">
        <f>RSI!I1131</f>
        <v>45.338185464464352</v>
      </c>
      <c r="D1131" s="2">
        <f>MACD!E1131</f>
        <v>5.0827161030331247E-3</v>
      </c>
      <c r="E1131" s="2">
        <f>MACD!F1131</f>
        <v>1.0636002465451778E-2</v>
      </c>
      <c r="F1131" s="2">
        <f>'Moving Avg'!D1131</f>
        <v>2.2573599999999998</v>
      </c>
      <c r="G1131" s="2">
        <f>'Moving Avg'!F1131</f>
        <v>2.2943850000000006</v>
      </c>
      <c r="H1131" s="2">
        <f>'Moving Avg'!G1131</f>
        <v>2.4101800000000004</v>
      </c>
      <c r="I1131" s="2">
        <f>'Moving Avg'!H1131</f>
        <v>2.4434389999999993</v>
      </c>
      <c r="J1131" s="5" t="str">
        <f>OBV!F1131</f>
        <v>BULLISH</v>
      </c>
      <c r="K1131" s="5" t="str">
        <f>OBV!G1131</f>
        <v>NEUTRAL</v>
      </c>
      <c r="L1131" s="5" t="str">
        <f>OBV!H1131</f>
        <v>CONFIRMED BULLISH</v>
      </c>
      <c r="M1131" s="7">
        <f t="shared" si="170"/>
        <v>25</v>
      </c>
      <c r="N1131" s="7">
        <f t="shared" si="171"/>
        <v>45</v>
      </c>
      <c r="O1131" s="7">
        <f t="shared" si="172"/>
        <v>0</v>
      </c>
      <c r="P1131" s="7">
        <f t="shared" si="173"/>
        <v>83.5</v>
      </c>
      <c r="Q1131" s="8">
        <f t="shared" si="174"/>
        <v>37.024999999999999</v>
      </c>
      <c r="R1131" s="8">
        <f t="shared" si="175"/>
        <v>34.875</v>
      </c>
      <c r="S1131" s="8">
        <f t="shared" si="176"/>
        <v>48.075000000000003</v>
      </c>
      <c r="T1131" s="8">
        <f t="shared" si="177"/>
        <v>38.375</v>
      </c>
      <c r="U1131" s="7">
        <f t="shared" si="178"/>
        <v>39.991666666666667</v>
      </c>
      <c r="V1131" s="7">
        <f t="shared" si="179"/>
        <v>39.587500000000006</v>
      </c>
    </row>
    <row r="1132" spans="1:22" ht="13.5" x14ac:dyDescent="0.25">
      <c r="A1132" s="3">
        <f>RSI!A1132</f>
        <v>43959</v>
      </c>
      <c r="B1132" s="2">
        <f>RSI!B1132</f>
        <v>2.2858000000000001</v>
      </c>
      <c r="C1132" s="2">
        <f>RSI!I1132</f>
        <v>45.338185464464352</v>
      </c>
      <c r="D1132" s="2">
        <f>MACD!E1132</f>
        <v>1.8393433803849391E-3</v>
      </c>
      <c r="E1132" s="2">
        <f>MACD!F1132</f>
        <v>8.8766706484384103E-3</v>
      </c>
      <c r="F1132" s="2">
        <f>'Moving Avg'!D1132</f>
        <v>2.2602000000000002</v>
      </c>
      <c r="G1132" s="2">
        <f>'Moving Avg'!F1132</f>
        <v>2.2915350000000005</v>
      </c>
      <c r="H1132" s="2">
        <f>'Moving Avg'!G1132</f>
        <v>2.4017760000000004</v>
      </c>
      <c r="I1132" s="2">
        <f>'Moving Avg'!H1132</f>
        <v>2.4447914999999991</v>
      </c>
      <c r="J1132" s="5" t="str">
        <f>OBV!F1132</f>
        <v>BULLISH</v>
      </c>
      <c r="K1132" s="5" t="str">
        <f>OBV!G1132</f>
        <v>NEUTRAL</v>
      </c>
      <c r="L1132" s="5" t="str">
        <f>OBV!H1132</f>
        <v>CONFIRMED BULLISH</v>
      </c>
      <c r="M1132" s="7">
        <f t="shared" si="170"/>
        <v>25</v>
      </c>
      <c r="N1132" s="7">
        <f t="shared" si="171"/>
        <v>45</v>
      </c>
      <c r="O1132" s="7">
        <f t="shared" si="172"/>
        <v>0</v>
      </c>
      <c r="P1132" s="7">
        <f t="shared" si="173"/>
        <v>83.5</v>
      </c>
      <c r="Q1132" s="8">
        <f t="shared" si="174"/>
        <v>37.024999999999999</v>
      </c>
      <c r="R1132" s="8">
        <f t="shared" si="175"/>
        <v>34.875</v>
      </c>
      <c r="S1132" s="8">
        <f t="shared" si="176"/>
        <v>48.075000000000003</v>
      </c>
      <c r="T1132" s="8">
        <f t="shared" si="177"/>
        <v>38.375</v>
      </c>
      <c r="U1132" s="7">
        <f t="shared" si="178"/>
        <v>39.991666666666667</v>
      </c>
      <c r="V1132" s="7">
        <f t="shared" si="179"/>
        <v>39.587500000000006</v>
      </c>
    </row>
    <row r="1133" spans="1:22" ht="13.5" x14ac:dyDescent="0.25">
      <c r="A1133" s="3">
        <f>RSI!A1133</f>
        <v>43962</v>
      </c>
      <c r="B1133" s="2">
        <f>RSI!B1133</f>
        <v>2.3428</v>
      </c>
      <c r="C1133" s="2">
        <f>RSI!I1133</f>
        <v>53.125598746956825</v>
      </c>
      <c r="D1133" s="2">
        <f>MACD!E1133</f>
        <v>-6.0372516972497792E-3</v>
      </c>
      <c r="E1133" s="2">
        <f>MACD!F1133</f>
        <v>5.8938861793007731E-3</v>
      </c>
      <c r="F1133" s="2">
        <f>'Moving Avg'!D1133</f>
        <v>2.2716000000000003</v>
      </c>
      <c r="G1133" s="2">
        <f>'Moving Avg'!F1133</f>
        <v>2.2915350000000005</v>
      </c>
      <c r="H1133" s="2">
        <f>'Moving Avg'!G1133</f>
        <v>2.3946540000000005</v>
      </c>
      <c r="I1133" s="2">
        <f>'Moving Avg'!H1133</f>
        <v>2.4464289999999993</v>
      </c>
      <c r="J1133" s="5" t="str">
        <f>OBV!F1133</f>
        <v>BULLISH</v>
      </c>
      <c r="K1133" s="5" t="str">
        <f>OBV!G1133</f>
        <v>NEUTRAL</v>
      </c>
      <c r="L1133" s="5" t="str">
        <f>OBV!H1133</f>
        <v>CONFIRMED BULLISH</v>
      </c>
      <c r="M1133" s="7">
        <f t="shared" si="170"/>
        <v>25</v>
      </c>
      <c r="N1133" s="7">
        <f t="shared" si="171"/>
        <v>45</v>
      </c>
      <c r="O1133" s="7">
        <f t="shared" si="172"/>
        <v>0</v>
      </c>
      <c r="P1133" s="7">
        <f t="shared" si="173"/>
        <v>83.5</v>
      </c>
      <c r="Q1133" s="8">
        <f t="shared" si="174"/>
        <v>37.024999999999999</v>
      </c>
      <c r="R1133" s="8">
        <f t="shared" si="175"/>
        <v>34.875</v>
      </c>
      <c r="S1133" s="8">
        <f t="shared" si="176"/>
        <v>48.075000000000003</v>
      </c>
      <c r="T1133" s="8">
        <f t="shared" si="177"/>
        <v>38.375</v>
      </c>
      <c r="U1133" s="7">
        <f t="shared" si="178"/>
        <v>39.991666666666667</v>
      </c>
      <c r="V1133" s="7">
        <f t="shared" si="179"/>
        <v>39.587500000000006</v>
      </c>
    </row>
    <row r="1134" spans="1:22" ht="13.5" x14ac:dyDescent="0.25">
      <c r="A1134" s="3">
        <f>RSI!A1134</f>
        <v>43963</v>
      </c>
      <c r="B1134" s="2">
        <f>RSI!B1134</f>
        <v>2.3498999999999999</v>
      </c>
      <c r="C1134" s="2">
        <f>RSI!I1134</f>
        <v>54.004604491553941</v>
      </c>
      <c r="D1134" s="2">
        <f>MACD!E1134</f>
        <v>-1.4488290556396777E-2</v>
      </c>
      <c r="E1134" s="2">
        <f>MACD!F1134</f>
        <v>1.8174508321612635E-3</v>
      </c>
      <c r="F1134" s="2">
        <f>'Moving Avg'!D1134</f>
        <v>2.2972200000000003</v>
      </c>
      <c r="G1134" s="2">
        <f>'Moving Avg'!F1134</f>
        <v>2.2933150000000002</v>
      </c>
      <c r="H1134" s="2">
        <f>'Moving Avg'!G1134</f>
        <v>2.3882440000000007</v>
      </c>
      <c r="I1134" s="2">
        <f>'Moving Avg'!H1134</f>
        <v>2.4481019999999991</v>
      </c>
      <c r="J1134" s="5" t="str">
        <f>OBV!F1134</f>
        <v>BULLISH</v>
      </c>
      <c r="K1134" s="5" t="str">
        <f>OBV!G1134</f>
        <v>NEUTRAL</v>
      </c>
      <c r="L1134" s="5" t="str">
        <f>OBV!H1134</f>
        <v>CONFIRMED BULLISH</v>
      </c>
      <c r="M1134" s="7">
        <f t="shared" si="170"/>
        <v>25</v>
      </c>
      <c r="N1134" s="7">
        <f t="shared" si="171"/>
        <v>45</v>
      </c>
      <c r="O1134" s="7">
        <f t="shared" si="172"/>
        <v>0</v>
      </c>
      <c r="P1134" s="7">
        <f t="shared" si="173"/>
        <v>83.5</v>
      </c>
      <c r="Q1134" s="8">
        <f t="shared" si="174"/>
        <v>37.024999999999999</v>
      </c>
      <c r="R1134" s="8">
        <f t="shared" si="175"/>
        <v>34.875</v>
      </c>
      <c r="S1134" s="8">
        <f t="shared" si="176"/>
        <v>48.075000000000003</v>
      </c>
      <c r="T1134" s="8">
        <f t="shared" si="177"/>
        <v>38.375</v>
      </c>
      <c r="U1134" s="7">
        <f t="shared" si="178"/>
        <v>39.991666666666667</v>
      </c>
      <c r="V1134" s="7">
        <f t="shared" si="179"/>
        <v>39.587500000000006</v>
      </c>
    </row>
    <row r="1135" spans="1:22" ht="13.5" x14ac:dyDescent="0.25">
      <c r="A1135" s="3">
        <f>RSI!A1135</f>
        <v>43964</v>
      </c>
      <c r="B1135" s="2">
        <f>RSI!B1135</f>
        <v>2.4068999999999998</v>
      </c>
      <c r="C1135" s="2">
        <f>RSI!I1135</f>
        <v>60.421392358710044</v>
      </c>
      <c r="D1135" s="2">
        <f>MACD!E1135</f>
        <v>-2.6058896037992163E-2</v>
      </c>
      <c r="E1135" s="2">
        <f>MACD!F1135</f>
        <v>-3.7578185418694222E-3</v>
      </c>
      <c r="F1135" s="2">
        <f>'Moving Avg'!D1135</f>
        <v>2.3342400000000003</v>
      </c>
      <c r="G1135" s="2">
        <f>'Moving Avg'!F1135</f>
        <v>2.2954499999999998</v>
      </c>
      <c r="H1135" s="2">
        <f>'Moving Avg'!G1135</f>
        <v>2.3822620000000003</v>
      </c>
      <c r="I1135" s="2">
        <f>'Moving Avg'!H1135</f>
        <v>2.4502024999999992</v>
      </c>
      <c r="J1135" s="5" t="str">
        <f>OBV!F1135</f>
        <v>BULLISH</v>
      </c>
      <c r="K1135" s="5" t="str">
        <f>OBV!G1135</f>
        <v>NEUTRAL</v>
      </c>
      <c r="L1135" s="5" t="str">
        <f>OBV!H1135</f>
        <v>CONFIRMED BULLISH</v>
      </c>
      <c r="M1135" s="7">
        <f t="shared" si="170"/>
        <v>25</v>
      </c>
      <c r="N1135" s="7">
        <f t="shared" si="171"/>
        <v>100</v>
      </c>
      <c r="O1135" s="7">
        <f t="shared" si="172"/>
        <v>0</v>
      </c>
      <c r="P1135" s="7">
        <f t="shared" si="173"/>
        <v>83.5</v>
      </c>
      <c r="Q1135" s="8">
        <f t="shared" si="174"/>
        <v>56.274999999999999</v>
      </c>
      <c r="R1135" s="8">
        <f t="shared" si="175"/>
        <v>45.875</v>
      </c>
      <c r="S1135" s="8">
        <f t="shared" si="176"/>
        <v>56.325000000000003</v>
      </c>
      <c r="T1135" s="8">
        <f t="shared" si="177"/>
        <v>52.125</v>
      </c>
      <c r="U1135" s="7">
        <f t="shared" si="178"/>
        <v>52.82500000000001</v>
      </c>
      <c r="V1135" s="7">
        <f t="shared" si="179"/>
        <v>52.650000000000006</v>
      </c>
    </row>
    <row r="1136" spans="1:22" ht="13.5" x14ac:dyDescent="0.25">
      <c r="A1136" s="3">
        <f>RSI!A1136</f>
        <v>43965</v>
      </c>
      <c r="B1136" s="2">
        <f>RSI!B1136</f>
        <v>2.4211</v>
      </c>
      <c r="C1136" s="2">
        <f>RSI!I1136</f>
        <v>61.849312327971461</v>
      </c>
      <c r="D1136" s="2">
        <f>MACD!E1136</f>
        <v>-3.7420949950489835E-2</v>
      </c>
      <c r="E1136" s="2">
        <f>MACD!F1136</f>
        <v>-1.0490444823593506E-2</v>
      </c>
      <c r="F1136" s="2">
        <f>'Moving Avg'!D1136</f>
        <v>2.3613</v>
      </c>
      <c r="G1136" s="2">
        <f>'Moving Avg'!F1136</f>
        <v>2.2986500000000003</v>
      </c>
      <c r="H1136" s="2">
        <f>'Moving Avg'!G1136</f>
        <v>2.3759939999999999</v>
      </c>
      <c r="I1136" s="2">
        <f>'Moving Avg'!H1136</f>
        <v>2.4522674999999992</v>
      </c>
      <c r="J1136" s="5" t="str">
        <f>OBV!F1136</f>
        <v>BULLISH</v>
      </c>
      <c r="K1136" s="5" t="str">
        <f>OBV!G1136</f>
        <v>NEUTRAL</v>
      </c>
      <c r="L1136" s="5" t="str">
        <f>OBV!H1136</f>
        <v>CONFIRMED BULLISH</v>
      </c>
      <c r="M1136" s="7">
        <f t="shared" si="170"/>
        <v>25</v>
      </c>
      <c r="N1136" s="7">
        <f t="shared" si="171"/>
        <v>100</v>
      </c>
      <c r="O1136" s="7">
        <f t="shared" si="172"/>
        <v>0</v>
      </c>
      <c r="P1136" s="7">
        <f t="shared" si="173"/>
        <v>83.5</v>
      </c>
      <c r="Q1136" s="8">
        <f t="shared" si="174"/>
        <v>56.274999999999999</v>
      </c>
      <c r="R1136" s="8">
        <f t="shared" si="175"/>
        <v>45.875</v>
      </c>
      <c r="S1136" s="8">
        <f t="shared" si="176"/>
        <v>56.325000000000003</v>
      </c>
      <c r="T1136" s="8">
        <f t="shared" si="177"/>
        <v>52.125</v>
      </c>
      <c r="U1136" s="7">
        <f t="shared" si="178"/>
        <v>52.82500000000001</v>
      </c>
      <c r="V1136" s="7">
        <f t="shared" si="179"/>
        <v>52.650000000000006</v>
      </c>
    </row>
    <row r="1137" spans="1:22" ht="13.5" x14ac:dyDescent="0.25">
      <c r="A1137" s="3">
        <f>RSI!A1137</f>
        <v>43966</v>
      </c>
      <c r="B1137" s="2">
        <f>RSI!B1137</f>
        <v>2.4211</v>
      </c>
      <c r="C1137" s="2">
        <f>RSI!I1137</f>
        <v>61.849312327971461</v>
      </c>
      <c r="D1137" s="2">
        <f>MACD!E1137</f>
        <v>-4.7600098173096406E-2</v>
      </c>
      <c r="E1137" s="2">
        <f>MACD!F1137</f>
        <v>-1.7912375493494087E-2</v>
      </c>
      <c r="F1137" s="2">
        <f>'Moving Avg'!D1137</f>
        <v>2.38836</v>
      </c>
      <c r="G1137" s="2">
        <f>'Moving Avg'!F1137</f>
        <v>2.3018500000000004</v>
      </c>
      <c r="H1137" s="2">
        <f>'Moving Avg'!G1137</f>
        <v>2.369726</v>
      </c>
      <c r="I1137" s="2">
        <f>'Moving Avg'!H1137</f>
        <v>2.4543324999999996</v>
      </c>
      <c r="J1137" s="5" t="str">
        <f>OBV!F1137</f>
        <v>BULLISH</v>
      </c>
      <c r="K1137" s="5" t="str">
        <f>OBV!G1137</f>
        <v>NEUTRAL</v>
      </c>
      <c r="L1137" s="5" t="str">
        <f>OBV!H1137</f>
        <v>CONFIRMED BULLISH</v>
      </c>
      <c r="M1137" s="7">
        <f t="shared" si="170"/>
        <v>25</v>
      </c>
      <c r="N1137" s="7">
        <f t="shared" si="171"/>
        <v>100</v>
      </c>
      <c r="O1137" s="7">
        <f t="shared" si="172"/>
        <v>0</v>
      </c>
      <c r="P1137" s="7">
        <f t="shared" si="173"/>
        <v>83.5</v>
      </c>
      <c r="Q1137" s="8">
        <f t="shared" si="174"/>
        <v>56.274999999999999</v>
      </c>
      <c r="R1137" s="8">
        <f t="shared" si="175"/>
        <v>45.875</v>
      </c>
      <c r="S1137" s="8">
        <f t="shared" si="176"/>
        <v>56.325000000000003</v>
      </c>
      <c r="T1137" s="8">
        <f t="shared" si="177"/>
        <v>52.125</v>
      </c>
      <c r="U1137" s="7">
        <f t="shared" si="178"/>
        <v>52.82500000000001</v>
      </c>
      <c r="V1137" s="7">
        <f t="shared" si="179"/>
        <v>52.650000000000006</v>
      </c>
    </row>
    <row r="1138" spans="1:22" ht="13.5" x14ac:dyDescent="0.25">
      <c r="A1138" s="3">
        <f>RSI!A1138</f>
        <v>43969</v>
      </c>
      <c r="B1138" s="2">
        <f>RSI!B1138</f>
        <v>2.4211</v>
      </c>
      <c r="C1138" s="2">
        <f>RSI!I1138</f>
        <v>61.849312327971461</v>
      </c>
      <c r="D1138" s="2">
        <f>MACD!E1138</f>
        <v>-5.4551851359775139E-2</v>
      </c>
      <c r="E1138" s="2">
        <f>MACD!F1138</f>
        <v>-2.5240270666750299E-2</v>
      </c>
      <c r="F1138" s="2">
        <f>'Moving Avg'!D1138</f>
        <v>2.40402</v>
      </c>
      <c r="G1138" s="2">
        <f>'Moving Avg'!F1138</f>
        <v>2.3054100000000006</v>
      </c>
      <c r="H1138" s="2">
        <f>'Moving Avg'!G1138</f>
        <v>2.3638859999999999</v>
      </c>
      <c r="I1138" s="2">
        <f>'Moving Avg'!H1138</f>
        <v>2.4564684999999997</v>
      </c>
      <c r="J1138" s="5" t="str">
        <f>OBV!F1138</f>
        <v>BULLISH</v>
      </c>
      <c r="K1138" s="5" t="str">
        <f>OBV!G1138</f>
        <v>NEUTRAL</v>
      </c>
      <c r="L1138" s="5" t="str">
        <f>OBV!H1138</f>
        <v>CONFIRMED BULLISH</v>
      </c>
      <c r="M1138" s="7">
        <f t="shared" si="170"/>
        <v>25</v>
      </c>
      <c r="N1138" s="7">
        <f t="shared" si="171"/>
        <v>100</v>
      </c>
      <c r="O1138" s="7">
        <f t="shared" si="172"/>
        <v>0</v>
      </c>
      <c r="P1138" s="7">
        <f t="shared" si="173"/>
        <v>83.5</v>
      </c>
      <c r="Q1138" s="8">
        <f t="shared" si="174"/>
        <v>56.274999999999999</v>
      </c>
      <c r="R1138" s="8">
        <f t="shared" si="175"/>
        <v>45.875</v>
      </c>
      <c r="S1138" s="8">
        <f t="shared" si="176"/>
        <v>56.325000000000003</v>
      </c>
      <c r="T1138" s="8">
        <f t="shared" si="177"/>
        <v>52.125</v>
      </c>
      <c r="U1138" s="7">
        <f t="shared" si="178"/>
        <v>52.82500000000001</v>
      </c>
      <c r="V1138" s="7">
        <f t="shared" si="179"/>
        <v>52.650000000000006</v>
      </c>
    </row>
    <row r="1139" spans="1:22" ht="13.5" x14ac:dyDescent="0.25">
      <c r="A1139" s="3">
        <f>RSI!A1139</f>
        <v>43970</v>
      </c>
      <c r="B1139" s="2">
        <f>RSI!B1139</f>
        <v>2.4140000000000001</v>
      </c>
      <c r="C1139" s="2">
        <f>RSI!I1139</f>
        <v>60.486531266865292</v>
      </c>
      <c r="D1139" s="2">
        <f>MACD!E1139</f>
        <v>-7.0238816376577251E-2</v>
      </c>
      <c r="E1139" s="2">
        <f>MACD!F1139</f>
        <v>-3.4239979808715688E-2</v>
      </c>
      <c r="F1139" s="2">
        <f>'Moving Avg'!D1139</f>
        <v>2.4168399999999997</v>
      </c>
      <c r="G1139" s="2">
        <f>'Moving Avg'!F1139</f>
        <v>2.3118200000000009</v>
      </c>
      <c r="H1139" s="2">
        <f>'Moving Avg'!G1139</f>
        <v>2.3586159999999996</v>
      </c>
      <c r="I1139" s="2">
        <f>'Moving Avg'!H1139</f>
        <v>2.4585689999999998</v>
      </c>
      <c r="J1139" s="5" t="str">
        <f>OBV!F1139</f>
        <v>BULLISH</v>
      </c>
      <c r="K1139" s="5" t="str">
        <f>OBV!G1139</f>
        <v>NEUTRAL</v>
      </c>
      <c r="L1139" s="5" t="str">
        <f>OBV!H1139</f>
        <v>CONFIRMED BULLISH</v>
      </c>
      <c r="M1139" s="7">
        <f t="shared" si="170"/>
        <v>25</v>
      </c>
      <c r="N1139" s="7">
        <f t="shared" si="171"/>
        <v>100</v>
      </c>
      <c r="O1139" s="7">
        <f t="shared" si="172"/>
        <v>0</v>
      </c>
      <c r="P1139" s="7">
        <f t="shared" si="173"/>
        <v>83.5</v>
      </c>
      <c r="Q1139" s="8">
        <f t="shared" si="174"/>
        <v>56.274999999999999</v>
      </c>
      <c r="R1139" s="8">
        <f t="shared" si="175"/>
        <v>45.875</v>
      </c>
      <c r="S1139" s="8">
        <f t="shared" si="176"/>
        <v>56.325000000000003</v>
      </c>
      <c r="T1139" s="8">
        <f t="shared" si="177"/>
        <v>52.125</v>
      </c>
      <c r="U1139" s="7">
        <f t="shared" si="178"/>
        <v>52.82500000000001</v>
      </c>
      <c r="V1139" s="7">
        <f t="shared" si="179"/>
        <v>52.650000000000006</v>
      </c>
    </row>
    <row r="1140" spans="1:22" ht="13.5" x14ac:dyDescent="0.25">
      <c r="A1140" s="3">
        <f>RSI!A1140</f>
        <v>43971</v>
      </c>
      <c r="B1140" s="2">
        <f>RSI!B1140</f>
        <v>2.4068999999999998</v>
      </c>
      <c r="C1140" s="2">
        <f>RSI!I1140</f>
        <v>59.084525974176557</v>
      </c>
      <c r="D1140" s="2">
        <f>MACD!E1140</f>
        <v>-8.3393118695991308E-2</v>
      </c>
      <c r="E1140" s="2">
        <f>MACD!F1140</f>
        <v>-4.4070607586170818E-2</v>
      </c>
      <c r="F1140" s="2">
        <f>'Moving Avg'!D1140</f>
        <v>2.4168400000000001</v>
      </c>
      <c r="G1140" s="2">
        <f>'Moving Avg'!F1140</f>
        <v>2.3210750000000009</v>
      </c>
      <c r="H1140" s="2">
        <f>'Moving Avg'!G1140</f>
        <v>2.3533459999999997</v>
      </c>
      <c r="I1140" s="2">
        <f>'Moving Avg'!H1140</f>
        <v>2.4604559999999993</v>
      </c>
      <c r="J1140" s="5" t="str">
        <f>OBV!F1140</f>
        <v>BULLISH</v>
      </c>
      <c r="K1140" s="5" t="str">
        <f>OBV!G1140</f>
        <v>NEUTRAL</v>
      </c>
      <c r="L1140" s="5" t="str">
        <f>OBV!H1140</f>
        <v>NEUTRAL</v>
      </c>
      <c r="M1140" s="7">
        <f t="shared" si="170"/>
        <v>25</v>
      </c>
      <c r="N1140" s="7">
        <f t="shared" si="171"/>
        <v>100</v>
      </c>
      <c r="O1140" s="7">
        <f t="shared" si="172"/>
        <v>0</v>
      </c>
      <c r="P1140" s="7">
        <f t="shared" si="173"/>
        <v>49.5</v>
      </c>
      <c r="Q1140" s="8">
        <f t="shared" si="174"/>
        <v>51.174999999999997</v>
      </c>
      <c r="R1140" s="8">
        <f t="shared" si="175"/>
        <v>37.375</v>
      </c>
      <c r="S1140" s="8">
        <f t="shared" si="176"/>
        <v>41.025000000000006</v>
      </c>
      <c r="T1140" s="8">
        <f t="shared" si="177"/>
        <v>43.625</v>
      </c>
      <c r="U1140" s="7">
        <f t="shared" si="178"/>
        <v>43.191666666666663</v>
      </c>
      <c r="V1140" s="7">
        <f t="shared" si="179"/>
        <v>43.3</v>
      </c>
    </row>
    <row r="1141" spans="1:22" ht="13.5" x14ac:dyDescent="0.25">
      <c r="A1141" s="3">
        <f>RSI!A1141</f>
        <v>43972</v>
      </c>
      <c r="B1141" s="2">
        <f>RSI!B1141</f>
        <v>2.4068999999999998</v>
      </c>
      <c r="C1141" s="2">
        <f>RSI!I1141</f>
        <v>59.084525974176557</v>
      </c>
      <c r="D1141" s="2">
        <f>MACD!E1141</f>
        <v>-8.5012094944011185E-2</v>
      </c>
      <c r="E1141" s="2">
        <f>MACD!F1141</f>
        <v>-5.2258905057738891E-2</v>
      </c>
      <c r="F1141" s="2">
        <f>'Moving Avg'!D1141</f>
        <v>2.4140000000000001</v>
      </c>
      <c r="G1141" s="2">
        <f>'Moving Avg'!F1141</f>
        <v>2.3271300000000008</v>
      </c>
      <c r="H1141" s="2">
        <f>'Moving Avg'!G1141</f>
        <v>2.3482179999999993</v>
      </c>
      <c r="I1141" s="2">
        <f>'Moving Avg'!H1141</f>
        <v>2.4623074999999996</v>
      </c>
      <c r="J1141" s="5" t="str">
        <f>OBV!F1141</f>
        <v>BEARISH</v>
      </c>
      <c r="K1141" s="5" t="str">
        <f>OBV!G1141</f>
        <v>NEUTRAL</v>
      </c>
      <c r="L1141" s="5" t="str">
        <f>OBV!H1141</f>
        <v>CONFIRMED BEARISH</v>
      </c>
      <c r="M1141" s="7">
        <f t="shared" si="170"/>
        <v>25</v>
      </c>
      <c r="N1141" s="7">
        <f t="shared" si="171"/>
        <v>100</v>
      </c>
      <c r="O1141" s="7">
        <f t="shared" si="172"/>
        <v>0</v>
      </c>
      <c r="P1141" s="7">
        <f t="shared" si="173"/>
        <v>16.5</v>
      </c>
      <c r="Q1141" s="8">
        <f t="shared" si="174"/>
        <v>46.225000000000001</v>
      </c>
      <c r="R1141" s="8">
        <f t="shared" si="175"/>
        <v>29.125</v>
      </c>
      <c r="S1141" s="8">
        <f t="shared" si="176"/>
        <v>26.175000000000001</v>
      </c>
      <c r="T1141" s="8">
        <f t="shared" si="177"/>
        <v>35.375</v>
      </c>
      <c r="U1141" s="7">
        <f t="shared" si="178"/>
        <v>33.841666666666661</v>
      </c>
      <c r="V1141" s="7">
        <f t="shared" si="179"/>
        <v>34.224999999999994</v>
      </c>
    </row>
    <row r="1142" spans="1:22" ht="13.5" x14ac:dyDescent="0.25">
      <c r="A1142" s="3">
        <f>RSI!A1142</f>
        <v>43973</v>
      </c>
      <c r="B1142" s="2">
        <f>RSI!B1142</f>
        <v>2.4068999999999998</v>
      </c>
      <c r="C1142" s="2">
        <f>RSI!I1142</f>
        <v>59.084525974176557</v>
      </c>
      <c r="D1142" s="2">
        <f>MACD!E1142</f>
        <v>-8.6691781805633639E-2</v>
      </c>
      <c r="E1142" s="2">
        <f>MACD!F1142</f>
        <v>-5.9145480407317846E-2</v>
      </c>
      <c r="F1142" s="2">
        <f>'Moving Avg'!D1142</f>
        <v>2.4111600000000002</v>
      </c>
      <c r="G1142" s="2">
        <f>'Moving Avg'!F1142</f>
        <v>2.3331850000000007</v>
      </c>
      <c r="H1142" s="2">
        <f>'Moving Avg'!G1142</f>
        <v>2.344657999999999</v>
      </c>
      <c r="I1142" s="2">
        <f>'Moving Avg'!H1142</f>
        <v>2.4641944999999996</v>
      </c>
      <c r="J1142" s="5" t="str">
        <f>OBV!F1142</f>
        <v>BEARISH</v>
      </c>
      <c r="K1142" s="5" t="str">
        <f>OBV!G1142</f>
        <v>NEUTRAL</v>
      </c>
      <c r="L1142" s="5" t="str">
        <f>OBV!H1142</f>
        <v>CONFIRMED BEARISH</v>
      </c>
      <c r="M1142" s="7">
        <f t="shared" si="170"/>
        <v>25</v>
      </c>
      <c r="N1142" s="7">
        <f t="shared" si="171"/>
        <v>100</v>
      </c>
      <c r="O1142" s="7">
        <f t="shared" si="172"/>
        <v>0</v>
      </c>
      <c r="P1142" s="7">
        <f t="shared" si="173"/>
        <v>16.5</v>
      </c>
      <c r="Q1142" s="8">
        <f t="shared" si="174"/>
        <v>46.225000000000001</v>
      </c>
      <c r="R1142" s="8">
        <f t="shared" si="175"/>
        <v>29.125</v>
      </c>
      <c r="S1142" s="8">
        <f t="shared" si="176"/>
        <v>26.175000000000001</v>
      </c>
      <c r="T1142" s="8">
        <f t="shared" si="177"/>
        <v>35.375</v>
      </c>
      <c r="U1142" s="7">
        <f t="shared" si="178"/>
        <v>33.841666666666661</v>
      </c>
      <c r="V1142" s="7">
        <f t="shared" si="179"/>
        <v>34.224999999999994</v>
      </c>
    </row>
    <row r="1143" spans="1:22" ht="13.5" x14ac:dyDescent="0.25">
      <c r="A1143" s="3">
        <f>RSI!A1143</f>
        <v>43977</v>
      </c>
      <c r="B1143" s="2">
        <f>RSI!B1143</f>
        <v>2.4068999999999998</v>
      </c>
      <c r="C1143" s="2">
        <f>RSI!I1143</f>
        <v>59.084525974176557</v>
      </c>
      <c r="D1143" s="2">
        <f>MACD!E1143</f>
        <v>-7.9630661462966046E-2</v>
      </c>
      <c r="E1143" s="2">
        <f>MACD!F1143</f>
        <v>-6.3242516618447486E-2</v>
      </c>
      <c r="F1143" s="2">
        <f>'Moving Avg'!D1143</f>
        <v>2.4083200000000002</v>
      </c>
      <c r="G1143" s="2">
        <f>'Moving Avg'!F1143</f>
        <v>2.3395950000000001</v>
      </c>
      <c r="H1143" s="2">
        <f>'Moving Avg'!G1143</f>
        <v>2.343945999999999</v>
      </c>
      <c r="I1143" s="2">
        <f>'Moving Avg'!H1143</f>
        <v>2.4660814999999996</v>
      </c>
      <c r="J1143" s="5" t="str">
        <f>OBV!F1143</f>
        <v>BEARISH</v>
      </c>
      <c r="K1143" s="5" t="str">
        <f>OBV!G1143</f>
        <v>NEUTRAL</v>
      </c>
      <c r="L1143" s="5" t="str">
        <f>OBV!H1143</f>
        <v>CONFIRMED BEARISH</v>
      </c>
      <c r="M1143" s="7">
        <f t="shared" si="170"/>
        <v>25</v>
      </c>
      <c r="N1143" s="7">
        <f t="shared" si="171"/>
        <v>45</v>
      </c>
      <c r="O1143" s="7">
        <f t="shared" si="172"/>
        <v>0</v>
      </c>
      <c r="P1143" s="7">
        <f t="shared" si="173"/>
        <v>16.5</v>
      </c>
      <c r="Q1143" s="8">
        <f t="shared" si="174"/>
        <v>26.975000000000001</v>
      </c>
      <c r="R1143" s="8">
        <f t="shared" si="175"/>
        <v>18.125</v>
      </c>
      <c r="S1143" s="8">
        <f t="shared" si="176"/>
        <v>17.925000000000001</v>
      </c>
      <c r="T1143" s="8">
        <f t="shared" si="177"/>
        <v>21.625</v>
      </c>
      <c r="U1143" s="7">
        <f t="shared" si="178"/>
        <v>21.008333333333336</v>
      </c>
      <c r="V1143" s="7">
        <f t="shared" si="179"/>
        <v>21.162500000000001</v>
      </c>
    </row>
    <row r="1144" spans="1:22" ht="13.5" x14ac:dyDescent="0.25">
      <c r="A1144" s="3">
        <f>RSI!A1144</f>
        <v>43978</v>
      </c>
      <c r="B1144" s="2">
        <f>RSI!B1144</f>
        <v>2.3357000000000001</v>
      </c>
      <c r="C1144" s="2">
        <f>RSI!I1144</f>
        <v>45.011812311215344</v>
      </c>
      <c r="D1144" s="2">
        <f>MACD!E1144</f>
        <v>-6.7555075308876056E-2</v>
      </c>
      <c r="E1144" s="2">
        <f>MACD!F1144</f>
        <v>-6.41050283565332E-2</v>
      </c>
      <c r="F1144" s="2">
        <f>'Moving Avg'!D1144</f>
        <v>2.3926600000000002</v>
      </c>
      <c r="G1144" s="2">
        <f>'Moving Avg'!F1144</f>
        <v>2.3428000000000004</v>
      </c>
      <c r="H1144" s="2">
        <f>'Moving Avg'!G1144</f>
        <v>2.3389619999999995</v>
      </c>
      <c r="I1144" s="2">
        <f>'Moving Avg'!H1144</f>
        <v>2.4675054999999997</v>
      </c>
      <c r="J1144" s="5" t="str">
        <f>OBV!F1144</f>
        <v>BEARISH</v>
      </c>
      <c r="K1144" s="5" t="str">
        <f>OBV!G1144</f>
        <v>NEUTRAL</v>
      </c>
      <c r="L1144" s="5" t="str">
        <f>OBV!H1144</f>
        <v>CONFIRMED BEARISH</v>
      </c>
      <c r="M1144" s="7">
        <f t="shared" si="170"/>
        <v>25</v>
      </c>
      <c r="N1144" s="7">
        <f t="shared" si="171"/>
        <v>45</v>
      </c>
      <c r="O1144" s="7">
        <f t="shared" si="172"/>
        <v>0</v>
      </c>
      <c r="P1144" s="7">
        <f t="shared" si="173"/>
        <v>16.5</v>
      </c>
      <c r="Q1144" s="8">
        <f t="shared" si="174"/>
        <v>26.975000000000001</v>
      </c>
      <c r="R1144" s="8">
        <f t="shared" si="175"/>
        <v>18.125</v>
      </c>
      <c r="S1144" s="8">
        <f t="shared" si="176"/>
        <v>17.925000000000001</v>
      </c>
      <c r="T1144" s="8">
        <f t="shared" si="177"/>
        <v>21.625</v>
      </c>
      <c r="U1144" s="7">
        <f t="shared" si="178"/>
        <v>21.008333333333336</v>
      </c>
      <c r="V1144" s="7">
        <f t="shared" si="179"/>
        <v>21.162500000000001</v>
      </c>
    </row>
    <row r="1145" spans="1:22" ht="13.5" x14ac:dyDescent="0.25">
      <c r="A1145" s="3">
        <f>RSI!A1145</f>
        <v>43979</v>
      </c>
      <c r="B1145" s="2">
        <f>RSI!B1145</f>
        <v>2.2715999999999998</v>
      </c>
      <c r="C1145" s="2">
        <f>RSI!I1145</f>
        <v>36.567534788109313</v>
      </c>
      <c r="D1145" s="2">
        <f>MACD!E1145</f>
        <v>-4.3645085298590569E-2</v>
      </c>
      <c r="E1145" s="2">
        <f>MACD!F1145</f>
        <v>-6.001303974494468E-2</v>
      </c>
      <c r="F1145" s="2">
        <f>'Moving Avg'!D1145</f>
        <v>2.3655999999999997</v>
      </c>
      <c r="G1145" s="2">
        <f>'Moving Avg'!F1145</f>
        <v>2.3427999999999995</v>
      </c>
      <c r="H1145" s="2">
        <f>'Moving Avg'!G1145</f>
        <v>2.3328379999999997</v>
      </c>
      <c r="I1145" s="2">
        <f>'Moving Avg'!H1145</f>
        <v>2.4686089999999994</v>
      </c>
      <c r="J1145" s="5" t="str">
        <f>OBV!F1145</f>
        <v>BEARISH</v>
      </c>
      <c r="K1145" s="5" t="str">
        <f>OBV!G1145</f>
        <v>NEUTRAL</v>
      </c>
      <c r="L1145" s="5" t="str">
        <f>OBV!H1145</f>
        <v>CONFIRMED BEARISH</v>
      </c>
      <c r="M1145" s="7">
        <f t="shared" si="170"/>
        <v>25</v>
      </c>
      <c r="N1145" s="7">
        <f t="shared" si="171"/>
        <v>0</v>
      </c>
      <c r="O1145" s="7">
        <f t="shared" si="172"/>
        <v>0</v>
      </c>
      <c r="P1145" s="7">
        <f t="shared" si="173"/>
        <v>16.5</v>
      </c>
      <c r="Q1145" s="8">
        <f t="shared" si="174"/>
        <v>11.225</v>
      </c>
      <c r="R1145" s="8">
        <f t="shared" si="175"/>
        <v>9.125</v>
      </c>
      <c r="S1145" s="8">
        <f t="shared" si="176"/>
        <v>11.175000000000001</v>
      </c>
      <c r="T1145" s="8">
        <f t="shared" si="177"/>
        <v>10.375</v>
      </c>
      <c r="U1145" s="7">
        <f t="shared" si="178"/>
        <v>10.508333333333335</v>
      </c>
      <c r="V1145" s="7">
        <f t="shared" si="179"/>
        <v>10.475000000000001</v>
      </c>
    </row>
    <row r="1146" spans="1:22" ht="13.5" x14ac:dyDescent="0.25">
      <c r="A1146" s="3">
        <f>RSI!A1146</f>
        <v>43980</v>
      </c>
      <c r="B1146" s="2">
        <f>RSI!B1146</f>
        <v>2.2715999999999998</v>
      </c>
      <c r="C1146" s="2">
        <f>RSI!I1146</f>
        <v>36.567534788109313</v>
      </c>
      <c r="D1146" s="2">
        <f>MACD!E1146</f>
        <v>-2.0688311526445791E-2</v>
      </c>
      <c r="E1146" s="2">
        <f>MACD!F1146</f>
        <v>-5.21480941012449E-2</v>
      </c>
      <c r="F1146" s="2">
        <f>'Moving Avg'!D1146</f>
        <v>2.3385399999999996</v>
      </c>
      <c r="G1146" s="2">
        <f>'Moving Avg'!F1146</f>
        <v>2.3428</v>
      </c>
      <c r="H1146" s="2">
        <f>'Moving Avg'!G1146</f>
        <v>2.329704</v>
      </c>
      <c r="I1146" s="2">
        <f>'Moving Avg'!H1146</f>
        <v>2.4695344999999995</v>
      </c>
      <c r="J1146" s="5" t="str">
        <f>OBV!F1146</f>
        <v>BEARISH</v>
      </c>
      <c r="K1146" s="5" t="str">
        <f>OBV!G1146</f>
        <v>NEUTRAL</v>
      </c>
      <c r="L1146" s="5" t="str">
        <f>OBV!H1146</f>
        <v>CONFIRMED BEARISH</v>
      </c>
      <c r="M1146" s="7">
        <f t="shared" si="170"/>
        <v>25</v>
      </c>
      <c r="N1146" s="7">
        <f t="shared" si="171"/>
        <v>0</v>
      </c>
      <c r="O1146" s="7">
        <f t="shared" si="172"/>
        <v>0</v>
      </c>
      <c r="P1146" s="7">
        <f t="shared" si="173"/>
        <v>16.5</v>
      </c>
      <c r="Q1146" s="8">
        <f t="shared" si="174"/>
        <v>11.225</v>
      </c>
      <c r="R1146" s="8">
        <f t="shared" si="175"/>
        <v>9.125</v>
      </c>
      <c r="S1146" s="8">
        <f t="shared" si="176"/>
        <v>11.175000000000001</v>
      </c>
      <c r="T1146" s="8">
        <f t="shared" si="177"/>
        <v>10.375</v>
      </c>
      <c r="U1146" s="7">
        <f t="shared" si="178"/>
        <v>10.508333333333335</v>
      </c>
      <c r="V1146" s="7">
        <f t="shared" si="179"/>
        <v>10.475000000000001</v>
      </c>
    </row>
    <row r="1147" spans="1:22" ht="13.5" x14ac:dyDescent="0.25">
      <c r="A1147" s="3">
        <f>RSI!A1147</f>
        <v>43983</v>
      </c>
      <c r="B1147" s="2">
        <f>RSI!B1147</f>
        <v>2.3142999999999998</v>
      </c>
      <c r="C1147" s="2">
        <f>RSI!I1147</f>
        <v>44.597353200245259</v>
      </c>
      <c r="D1147" s="2">
        <f>MACD!E1147</f>
        <v>-3.9257302345778733E-3</v>
      </c>
      <c r="E1147" s="2">
        <f>MACD!F1147</f>
        <v>-4.2503621327911502E-2</v>
      </c>
      <c r="F1147" s="2">
        <f>'Moving Avg'!D1147</f>
        <v>2.3200199999999995</v>
      </c>
      <c r="G1147" s="2">
        <f>'Moving Avg'!F1147</f>
        <v>2.3449350000000004</v>
      </c>
      <c r="H1147" s="2">
        <f>'Moving Avg'!G1147</f>
        <v>2.3291339999999998</v>
      </c>
      <c r="I1147" s="2">
        <f>'Moving Avg'!H1147</f>
        <v>2.4706734999999993</v>
      </c>
      <c r="J1147" s="5" t="str">
        <f>OBV!F1147</f>
        <v>BULLISH</v>
      </c>
      <c r="K1147" s="5" t="str">
        <f>OBV!G1147</f>
        <v>NEUTRAL</v>
      </c>
      <c r="L1147" s="5" t="str">
        <f>OBV!H1147</f>
        <v>BULLISH DIVERGENCE</v>
      </c>
      <c r="M1147" s="7">
        <f t="shared" si="170"/>
        <v>25</v>
      </c>
      <c r="N1147" s="7">
        <f t="shared" si="171"/>
        <v>0</v>
      </c>
      <c r="O1147" s="7">
        <f t="shared" si="172"/>
        <v>0</v>
      </c>
      <c r="P1147" s="7">
        <f t="shared" si="173"/>
        <v>66.5</v>
      </c>
      <c r="Q1147" s="8">
        <f t="shared" si="174"/>
        <v>18.725000000000001</v>
      </c>
      <c r="R1147" s="8">
        <f t="shared" si="175"/>
        <v>21.625</v>
      </c>
      <c r="S1147" s="8">
        <f t="shared" si="176"/>
        <v>33.674999999999997</v>
      </c>
      <c r="T1147" s="8">
        <f t="shared" si="177"/>
        <v>22.875</v>
      </c>
      <c r="U1147" s="7">
        <f t="shared" si="178"/>
        <v>24.675000000000001</v>
      </c>
      <c r="V1147" s="7">
        <f t="shared" si="179"/>
        <v>24.225000000000001</v>
      </c>
    </row>
    <row r="1148" spans="1:22" ht="13.5" x14ac:dyDescent="0.25">
      <c r="A1148" s="3">
        <f>RSI!A1148</f>
        <v>43984</v>
      </c>
      <c r="B1148" s="2">
        <f>RSI!B1148</f>
        <v>2.3641999999999999</v>
      </c>
      <c r="C1148" s="2">
        <f>RSI!I1148</f>
        <v>52.210798959895641</v>
      </c>
      <c r="D1148" s="2">
        <f>MACD!E1148</f>
        <v>6.7728816634331501E-3</v>
      </c>
      <c r="E1148" s="2">
        <f>MACD!F1148</f>
        <v>-3.264832072964257E-2</v>
      </c>
      <c r="F1148" s="2">
        <f>'Moving Avg'!D1148</f>
        <v>2.31148</v>
      </c>
      <c r="G1148" s="2">
        <f>'Moving Avg'!F1148</f>
        <v>2.3488549999999999</v>
      </c>
      <c r="H1148" s="2">
        <f>'Moving Avg'!G1148</f>
        <v>2.3315559999999995</v>
      </c>
      <c r="I1148" s="2">
        <f>'Moving Avg'!H1148</f>
        <v>2.4720619999999993</v>
      </c>
      <c r="J1148" s="5" t="str">
        <f>OBV!F1148</f>
        <v>BULLISH</v>
      </c>
      <c r="K1148" s="5" t="str">
        <f>OBV!G1148</f>
        <v>NEUTRAL</v>
      </c>
      <c r="L1148" s="5" t="str">
        <f>OBV!H1148</f>
        <v>BULLISH DIVERGENCE</v>
      </c>
      <c r="M1148" s="7">
        <f t="shared" si="170"/>
        <v>25</v>
      </c>
      <c r="N1148" s="7">
        <f t="shared" si="171"/>
        <v>0</v>
      </c>
      <c r="O1148" s="7">
        <f t="shared" si="172"/>
        <v>0</v>
      </c>
      <c r="P1148" s="7">
        <f t="shared" si="173"/>
        <v>66.5</v>
      </c>
      <c r="Q1148" s="8">
        <f t="shared" si="174"/>
        <v>18.725000000000001</v>
      </c>
      <c r="R1148" s="8">
        <f t="shared" si="175"/>
        <v>21.625</v>
      </c>
      <c r="S1148" s="8">
        <f t="shared" si="176"/>
        <v>33.674999999999997</v>
      </c>
      <c r="T1148" s="8">
        <f t="shared" si="177"/>
        <v>22.875</v>
      </c>
      <c r="U1148" s="7">
        <f t="shared" si="178"/>
        <v>24.675000000000001</v>
      </c>
      <c r="V1148" s="7">
        <f t="shared" si="179"/>
        <v>24.225000000000001</v>
      </c>
    </row>
    <row r="1149" spans="1:22" ht="13.5" x14ac:dyDescent="0.25">
      <c r="A1149" s="3">
        <f>RSI!A1149</f>
        <v>43985</v>
      </c>
      <c r="B1149" s="2">
        <f>RSI!B1149</f>
        <v>2.3571</v>
      </c>
      <c r="C1149" s="2">
        <f>RSI!I1149</f>
        <v>51.134076801380999</v>
      </c>
      <c r="D1149" s="2">
        <f>MACD!E1149</f>
        <v>1.5159852447762301E-2</v>
      </c>
      <c r="E1149" s="2">
        <f>MACD!F1149</f>
        <v>-2.3086686094161597E-2</v>
      </c>
      <c r="F1149" s="2">
        <f>'Moving Avg'!D1149</f>
        <v>2.31576</v>
      </c>
      <c r="G1149" s="2">
        <f>'Moving Avg'!F1149</f>
        <v>2.35562</v>
      </c>
      <c r="H1149" s="2">
        <f>'Moving Avg'!G1149</f>
        <v>2.3325539999999996</v>
      </c>
      <c r="I1149" s="2">
        <f>'Moving Avg'!H1149</f>
        <v>2.4734149999999997</v>
      </c>
      <c r="J1149" s="5" t="str">
        <f>OBV!F1149</f>
        <v>BULLISH</v>
      </c>
      <c r="K1149" s="5" t="str">
        <f>OBV!G1149</f>
        <v>NEUTRAL</v>
      </c>
      <c r="L1149" s="5" t="str">
        <f>OBV!H1149</f>
        <v>CONFIRMED BULLISH</v>
      </c>
      <c r="M1149" s="7">
        <f t="shared" si="170"/>
        <v>25</v>
      </c>
      <c r="N1149" s="7">
        <f t="shared" si="171"/>
        <v>0</v>
      </c>
      <c r="O1149" s="7">
        <f t="shared" si="172"/>
        <v>0</v>
      </c>
      <c r="P1149" s="7">
        <f t="shared" si="173"/>
        <v>83.5</v>
      </c>
      <c r="Q1149" s="8">
        <f t="shared" si="174"/>
        <v>21.274999999999999</v>
      </c>
      <c r="R1149" s="8">
        <f t="shared" si="175"/>
        <v>25.875</v>
      </c>
      <c r="S1149" s="8">
        <f t="shared" si="176"/>
        <v>41.325000000000003</v>
      </c>
      <c r="T1149" s="8">
        <f t="shared" si="177"/>
        <v>27.125</v>
      </c>
      <c r="U1149" s="7">
        <f t="shared" si="178"/>
        <v>29.491666666666664</v>
      </c>
      <c r="V1149" s="7">
        <f t="shared" si="179"/>
        <v>28.9</v>
      </c>
    </row>
    <row r="1150" spans="1:22" ht="13.5" x14ac:dyDescent="0.25">
      <c r="A1150" s="3">
        <f>RSI!A1150</f>
        <v>43986</v>
      </c>
      <c r="B1150" s="2">
        <f>RSI!B1150</f>
        <v>2.3784000000000001</v>
      </c>
      <c r="C1150" s="2">
        <f>RSI!I1150</f>
        <v>54.186486662373476</v>
      </c>
      <c r="D1150" s="2">
        <f>MACD!E1150</f>
        <v>1.953642668109401E-2</v>
      </c>
      <c r="E1150" s="2">
        <f>MACD!F1150</f>
        <v>-1.4562063539110475E-2</v>
      </c>
      <c r="F1150" s="2">
        <f>'Moving Avg'!D1150</f>
        <v>2.3371199999999996</v>
      </c>
      <c r="G1150" s="2">
        <f>'Moving Avg'!F1150</f>
        <v>2.3634500000000003</v>
      </c>
      <c r="H1150" s="2">
        <f>'Moving Avg'!G1150</f>
        <v>2.3352599999999994</v>
      </c>
      <c r="I1150" s="2">
        <f>'Moving Avg'!H1150</f>
        <v>2.4748034999999997</v>
      </c>
      <c r="J1150" s="5" t="str">
        <f>OBV!F1150</f>
        <v>BULLISH</v>
      </c>
      <c r="K1150" s="5" t="str">
        <f>OBV!G1150</f>
        <v>NEUTRAL</v>
      </c>
      <c r="L1150" s="5" t="str">
        <f>OBV!H1150</f>
        <v>CONFIRMED BULLISH</v>
      </c>
      <c r="M1150" s="7">
        <f t="shared" si="170"/>
        <v>25</v>
      </c>
      <c r="N1150" s="7">
        <f t="shared" si="171"/>
        <v>0</v>
      </c>
      <c r="O1150" s="7">
        <f t="shared" si="172"/>
        <v>0</v>
      </c>
      <c r="P1150" s="7">
        <f t="shared" si="173"/>
        <v>83.5</v>
      </c>
      <c r="Q1150" s="8">
        <f t="shared" si="174"/>
        <v>21.274999999999999</v>
      </c>
      <c r="R1150" s="8">
        <f t="shared" si="175"/>
        <v>25.875</v>
      </c>
      <c r="S1150" s="8">
        <f t="shared" si="176"/>
        <v>41.325000000000003</v>
      </c>
      <c r="T1150" s="8">
        <f t="shared" si="177"/>
        <v>27.125</v>
      </c>
      <c r="U1150" s="7">
        <f t="shared" si="178"/>
        <v>29.491666666666664</v>
      </c>
      <c r="V1150" s="7">
        <f t="shared" si="179"/>
        <v>28.9</v>
      </c>
    </row>
    <row r="1151" spans="1:22" ht="13.5" x14ac:dyDescent="0.25">
      <c r="A1151" s="3">
        <f>RSI!A1151</f>
        <v>43987</v>
      </c>
      <c r="B1151" s="2">
        <f>RSI!B1151</f>
        <v>2.4354</v>
      </c>
      <c r="C1151" s="2">
        <f>RSI!I1151</f>
        <v>61.175591067336455</v>
      </c>
      <c r="D1151" s="2">
        <f>MACD!E1151</f>
        <v>1.8845293368962235E-2</v>
      </c>
      <c r="E1151" s="2">
        <f>MACD!F1151</f>
        <v>-7.8805921574959335E-3</v>
      </c>
      <c r="F1151" s="2">
        <f>'Moving Avg'!D1151</f>
        <v>2.3698799999999998</v>
      </c>
      <c r="G1151" s="2">
        <f>'Moving Avg'!F1151</f>
        <v>2.3709300000000004</v>
      </c>
      <c r="H1151" s="2">
        <f>'Moving Avg'!G1151</f>
        <v>2.3402439999999998</v>
      </c>
      <c r="I1151" s="2">
        <f>'Moving Avg'!H1151</f>
        <v>2.4764414999999995</v>
      </c>
      <c r="J1151" s="5" t="str">
        <f>OBV!F1151</f>
        <v>BULLISH</v>
      </c>
      <c r="K1151" s="5" t="str">
        <f>OBV!G1151</f>
        <v>NEUTRAL</v>
      </c>
      <c r="L1151" s="5" t="str">
        <f>OBV!H1151</f>
        <v>CONFIRMED BULLISH</v>
      </c>
      <c r="M1151" s="7">
        <f t="shared" si="170"/>
        <v>25</v>
      </c>
      <c r="N1151" s="7">
        <f t="shared" si="171"/>
        <v>0</v>
      </c>
      <c r="O1151" s="7">
        <f t="shared" si="172"/>
        <v>0</v>
      </c>
      <c r="P1151" s="7">
        <f t="shared" si="173"/>
        <v>83.5</v>
      </c>
      <c r="Q1151" s="8">
        <f t="shared" si="174"/>
        <v>21.274999999999999</v>
      </c>
      <c r="R1151" s="8">
        <f t="shared" si="175"/>
        <v>25.875</v>
      </c>
      <c r="S1151" s="8">
        <f t="shared" si="176"/>
        <v>41.325000000000003</v>
      </c>
      <c r="T1151" s="8">
        <f t="shared" si="177"/>
        <v>27.125</v>
      </c>
      <c r="U1151" s="7">
        <f t="shared" si="178"/>
        <v>29.491666666666664</v>
      </c>
      <c r="V1151" s="7">
        <f t="shared" si="179"/>
        <v>28.9</v>
      </c>
    </row>
    <row r="1152" spans="1:22" ht="13.5" x14ac:dyDescent="0.25">
      <c r="A1152" s="3">
        <f>RSI!A1152</f>
        <v>43990</v>
      </c>
      <c r="B1152" s="2">
        <f>RSI!B1152</f>
        <v>2.4211</v>
      </c>
      <c r="C1152" s="2">
        <f>RSI!I1152</f>
        <v>58.753944154701323</v>
      </c>
      <c r="D1152" s="2">
        <f>MACD!E1152</f>
        <v>1.8823518912232551E-2</v>
      </c>
      <c r="E1152" s="2">
        <f>MACD!F1152</f>
        <v>-2.5397699435502365E-3</v>
      </c>
      <c r="F1152" s="2">
        <f>'Moving Avg'!D1152</f>
        <v>2.3912399999999998</v>
      </c>
      <c r="G1152" s="2">
        <f>'Moving Avg'!F1152</f>
        <v>2.3776950000000001</v>
      </c>
      <c r="H1152" s="2">
        <f>'Moving Avg'!G1152</f>
        <v>2.3436619999999992</v>
      </c>
      <c r="I1152" s="2">
        <f>'Moving Avg'!H1152</f>
        <v>2.4778654999999996</v>
      </c>
      <c r="J1152" s="5" t="str">
        <f>OBV!F1152</f>
        <v>BULLISH</v>
      </c>
      <c r="K1152" s="5" t="str">
        <f>OBV!G1152</f>
        <v>NEUTRAL</v>
      </c>
      <c r="L1152" s="5" t="str">
        <f>OBV!H1152</f>
        <v>CONFIRMED BULLISH</v>
      </c>
      <c r="M1152" s="7">
        <f t="shared" si="170"/>
        <v>25</v>
      </c>
      <c r="N1152" s="7">
        <f t="shared" si="171"/>
        <v>0</v>
      </c>
      <c r="O1152" s="7">
        <f t="shared" si="172"/>
        <v>0</v>
      </c>
      <c r="P1152" s="7">
        <f t="shared" si="173"/>
        <v>83.5</v>
      </c>
      <c r="Q1152" s="8">
        <f t="shared" si="174"/>
        <v>21.274999999999999</v>
      </c>
      <c r="R1152" s="8">
        <f t="shared" si="175"/>
        <v>25.875</v>
      </c>
      <c r="S1152" s="8">
        <f t="shared" si="176"/>
        <v>41.325000000000003</v>
      </c>
      <c r="T1152" s="8">
        <f t="shared" si="177"/>
        <v>27.125</v>
      </c>
      <c r="U1152" s="7">
        <f t="shared" si="178"/>
        <v>29.491666666666664</v>
      </c>
      <c r="V1152" s="7">
        <f t="shared" si="179"/>
        <v>28.9</v>
      </c>
    </row>
    <row r="1153" spans="1:22" ht="13.5" x14ac:dyDescent="0.25">
      <c r="A1153" s="3">
        <f>RSI!A1153</f>
        <v>43991</v>
      </c>
      <c r="B1153" s="2">
        <f>RSI!B1153</f>
        <v>2.3997999999999999</v>
      </c>
      <c r="C1153" s="2">
        <f>RSI!I1153</f>
        <v>55.24593115260349</v>
      </c>
      <c r="D1153" s="2">
        <f>MACD!E1153</f>
        <v>2.000790053260415E-2</v>
      </c>
      <c r="E1153" s="2">
        <f>MACD!F1153</f>
        <v>1.9697641516806413E-3</v>
      </c>
      <c r="F1153" s="2">
        <f>'Moving Avg'!D1153</f>
        <v>2.3983599999999994</v>
      </c>
      <c r="G1153" s="2">
        <f>'Moving Avg'!F1153</f>
        <v>2.3805450000000001</v>
      </c>
      <c r="H1153" s="2">
        <f>'Moving Avg'!G1153</f>
        <v>2.3453719999999993</v>
      </c>
      <c r="I1153" s="2">
        <f>'Moving Avg'!H1153</f>
        <v>2.4791829999999999</v>
      </c>
      <c r="J1153" s="5" t="str">
        <f>OBV!F1153</f>
        <v>BEARISH</v>
      </c>
      <c r="K1153" s="5" t="str">
        <f>OBV!G1153</f>
        <v>NEUTRAL</v>
      </c>
      <c r="L1153" s="5" t="str">
        <f>OBV!H1153</f>
        <v>BEARISH DIVERGENCE</v>
      </c>
      <c r="M1153" s="7">
        <f t="shared" si="170"/>
        <v>25</v>
      </c>
      <c r="N1153" s="7">
        <f t="shared" si="171"/>
        <v>0</v>
      </c>
      <c r="O1153" s="7">
        <f t="shared" si="172"/>
        <v>0</v>
      </c>
      <c r="P1153" s="7">
        <f t="shared" si="173"/>
        <v>16.5</v>
      </c>
      <c r="Q1153" s="8">
        <f t="shared" si="174"/>
        <v>11.225</v>
      </c>
      <c r="R1153" s="8">
        <f t="shared" si="175"/>
        <v>9.125</v>
      </c>
      <c r="S1153" s="8">
        <f t="shared" si="176"/>
        <v>11.175000000000001</v>
      </c>
      <c r="T1153" s="8">
        <f t="shared" si="177"/>
        <v>10.375</v>
      </c>
      <c r="U1153" s="7">
        <f t="shared" si="178"/>
        <v>10.508333333333335</v>
      </c>
      <c r="V1153" s="7">
        <f t="shared" si="179"/>
        <v>10.475000000000001</v>
      </c>
    </row>
    <row r="1154" spans="1:22" ht="13.5" x14ac:dyDescent="0.25">
      <c r="A1154" s="3">
        <f>RSI!A1154</f>
        <v>43992</v>
      </c>
      <c r="B1154" s="2">
        <f>RSI!B1154</f>
        <v>2.4211</v>
      </c>
      <c r="C1154" s="2">
        <f>RSI!I1154</f>
        <v>57.949749079906702</v>
      </c>
      <c r="D1154" s="2">
        <f>MACD!E1154</f>
        <v>8.2571123373669231E-3</v>
      </c>
      <c r="E1154" s="2">
        <f>MACD!F1154</f>
        <v>3.2272337888178976E-3</v>
      </c>
      <c r="F1154" s="2">
        <f>'Moving Avg'!D1154</f>
        <v>2.4111600000000002</v>
      </c>
      <c r="G1154" s="2">
        <f>'Moving Avg'!F1154</f>
        <v>2.3841050000000004</v>
      </c>
      <c r="H1154" s="2">
        <f>'Moving Avg'!G1154</f>
        <v>2.3466519999999993</v>
      </c>
      <c r="I1154" s="2">
        <f>'Moving Avg'!H1154</f>
        <v>2.480785</v>
      </c>
      <c r="J1154" s="5" t="str">
        <f>OBV!F1154</f>
        <v>BULLISH</v>
      </c>
      <c r="K1154" s="5" t="str">
        <f>OBV!G1154</f>
        <v>NEUTRAL</v>
      </c>
      <c r="L1154" s="5" t="str">
        <f>OBV!H1154</f>
        <v>CONFIRMED BULLISH</v>
      </c>
      <c r="M1154" s="7">
        <f t="shared" ref="M1154:M1217" si="180">IF(C1154&lt;30,50, IF(C1154&gt;70, 0, 25))</f>
        <v>25</v>
      </c>
      <c r="N1154" s="7">
        <f t="shared" ref="N1154:N1217" si="181">IF(E1154-D1154&gt;0.02, 100, IF(E1154-D1154&lt;0,0,45))</f>
        <v>0</v>
      </c>
      <c r="O1154" s="7">
        <f t="shared" ref="O1154:O1217" si="182">IF(F1154-I1154&gt;10,100,IF(F1154-I1154&gt;5,75, IF(F1154-I1154&gt;0,50,0)))</f>
        <v>0</v>
      </c>
      <c r="P1154" s="7">
        <f t="shared" ref="P1154:P1217" si="183">IF(L1154="confirmed bullish", 34, IF(L1154="bullish divergence",17, 0))+IF(J1154="bullish",33,IF(J1154="bearish",0,16.5))+IF(K1154="strong",33,IF(K1154="weak",0,16.5))</f>
        <v>83.5</v>
      </c>
      <c r="Q1154" s="8">
        <f t="shared" si="174"/>
        <v>21.274999999999999</v>
      </c>
      <c r="R1154" s="8">
        <f t="shared" si="175"/>
        <v>25.875</v>
      </c>
      <c r="S1154" s="8">
        <f t="shared" si="176"/>
        <v>41.325000000000003</v>
      </c>
      <c r="T1154" s="8">
        <f t="shared" si="177"/>
        <v>27.125</v>
      </c>
      <c r="U1154" s="7">
        <f t="shared" si="178"/>
        <v>29.491666666666664</v>
      </c>
      <c r="V1154" s="7">
        <f t="shared" si="179"/>
        <v>28.9</v>
      </c>
    </row>
    <row r="1155" spans="1:22" ht="13.5" x14ac:dyDescent="0.25">
      <c r="A1155" s="3">
        <f>RSI!A1155</f>
        <v>43993</v>
      </c>
      <c r="B1155" s="2">
        <f>RSI!B1155</f>
        <v>2.4211</v>
      </c>
      <c r="C1155" s="2">
        <f>RSI!I1155</f>
        <v>57.949749079906702</v>
      </c>
      <c r="D1155" s="2">
        <f>MACD!E1155</f>
        <v>-1.1878201631406959E-2</v>
      </c>
      <c r="E1155" s="2">
        <f>MACD!F1155</f>
        <v>2.0614670477292615E-4</v>
      </c>
      <c r="F1155" s="2">
        <f>'Moving Avg'!D1155</f>
        <v>2.4197000000000002</v>
      </c>
      <c r="G1155" s="2">
        <f>'Moving Avg'!F1155</f>
        <v>2.3848150000000006</v>
      </c>
      <c r="H1155" s="2">
        <f>'Moving Avg'!G1155</f>
        <v>2.3469359999999995</v>
      </c>
      <c r="I1155" s="2">
        <f>'Moving Avg'!H1155</f>
        <v>2.4821020000000003</v>
      </c>
      <c r="J1155" s="5" t="str">
        <f>OBV!F1155</f>
        <v>BULLISH</v>
      </c>
      <c r="K1155" s="5" t="str">
        <f>OBV!G1155</f>
        <v>NEUTRAL</v>
      </c>
      <c r="L1155" s="5" t="str">
        <f>OBV!H1155</f>
        <v>CONFIRMED BULLISH</v>
      </c>
      <c r="M1155" s="7">
        <f t="shared" si="180"/>
        <v>25</v>
      </c>
      <c r="N1155" s="7">
        <f t="shared" si="181"/>
        <v>45</v>
      </c>
      <c r="O1155" s="7">
        <f t="shared" si="182"/>
        <v>0</v>
      </c>
      <c r="P1155" s="7">
        <f t="shared" si="183"/>
        <v>83.5</v>
      </c>
      <c r="Q1155" s="8">
        <f t="shared" ref="Q1155:Q1218" si="184">0.35*M1155+N1155*0.35+O1155*0.15+P1155*0.15</f>
        <v>37.024999999999999</v>
      </c>
      <c r="R1155" s="8">
        <f t="shared" ref="R1155:R1218" si="185">M1155*0.2+N1155*0.2+O1155*0.35+P1155*0.25</f>
        <v>34.875</v>
      </c>
      <c r="S1155" s="8">
        <f t="shared" ref="S1155:S1218" si="186">M1155*0.15+N1155*0.15+O1155*0.25+P1155*0.45</f>
        <v>48.075000000000003</v>
      </c>
      <c r="T1155" s="8">
        <f t="shared" ref="T1155:T1218" si="187">0.25*SUM(M1155:P1155)</f>
        <v>38.375</v>
      </c>
      <c r="U1155" s="7">
        <f t="shared" ref="U1155:U1218" si="188">SUM(Q1155:S1155)/3</f>
        <v>39.991666666666667</v>
      </c>
      <c r="V1155" s="7">
        <f t="shared" ref="V1155:V1218" si="189">SUM(Q1155:T1155)/4</f>
        <v>39.587500000000006</v>
      </c>
    </row>
    <row r="1156" spans="1:22" ht="13.5" x14ac:dyDescent="0.25">
      <c r="A1156" s="3">
        <f>RSI!A1156</f>
        <v>43994</v>
      </c>
      <c r="B1156" s="2">
        <f>RSI!B1156</f>
        <v>2.4211</v>
      </c>
      <c r="C1156" s="2">
        <f>RSI!I1156</f>
        <v>57.949749079906702</v>
      </c>
      <c r="D1156" s="2">
        <f>MACD!E1156</f>
        <v>-2.9222072101170671E-2</v>
      </c>
      <c r="E1156" s="2">
        <f>MACD!F1156</f>
        <v>-5.6794970564157943E-3</v>
      </c>
      <c r="F1156" s="2">
        <f>'Moving Avg'!D1156</f>
        <v>2.4168399999999997</v>
      </c>
      <c r="G1156" s="2">
        <f>'Moving Avg'!F1156</f>
        <v>2.3848150000000006</v>
      </c>
      <c r="H1156" s="2">
        <f>'Moving Avg'!G1156</f>
        <v>2.3466499999999995</v>
      </c>
      <c r="I1156" s="2">
        <f>'Moving Avg'!H1156</f>
        <v>2.4828495000000008</v>
      </c>
      <c r="J1156" s="5" t="str">
        <f>OBV!F1156</f>
        <v>BULLISH</v>
      </c>
      <c r="K1156" s="5" t="str">
        <f>OBV!G1156</f>
        <v>NEUTRAL</v>
      </c>
      <c r="L1156" s="5" t="str">
        <f>OBV!H1156</f>
        <v>BULLISH DIVERGENCE</v>
      </c>
      <c r="M1156" s="7">
        <f t="shared" si="180"/>
        <v>25</v>
      </c>
      <c r="N1156" s="7">
        <f t="shared" si="181"/>
        <v>100</v>
      </c>
      <c r="O1156" s="7">
        <f t="shared" si="182"/>
        <v>0</v>
      </c>
      <c r="P1156" s="7">
        <f t="shared" si="183"/>
        <v>66.5</v>
      </c>
      <c r="Q1156" s="8">
        <f t="shared" si="184"/>
        <v>53.725000000000001</v>
      </c>
      <c r="R1156" s="8">
        <f t="shared" si="185"/>
        <v>41.625</v>
      </c>
      <c r="S1156" s="8">
        <f t="shared" si="186"/>
        <v>48.674999999999997</v>
      </c>
      <c r="T1156" s="8">
        <f t="shared" si="187"/>
        <v>47.875</v>
      </c>
      <c r="U1156" s="7">
        <f t="shared" si="188"/>
        <v>48.008333333333326</v>
      </c>
      <c r="V1156" s="7">
        <f t="shared" si="189"/>
        <v>47.974999999999994</v>
      </c>
    </row>
    <row r="1157" spans="1:22" ht="13.5" x14ac:dyDescent="0.25">
      <c r="A1157" s="3">
        <f>RSI!A1157</f>
        <v>43997</v>
      </c>
      <c r="B1157" s="2">
        <f>RSI!B1157</f>
        <v>2.4781</v>
      </c>
      <c r="C1157" s="2">
        <f>RSI!I1157</f>
        <v>65.014303084943705</v>
      </c>
      <c r="D1157" s="2">
        <f>MACD!E1157</f>
        <v>-4.1834254695986672E-2</v>
      </c>
      <c r="E1157" s="2">
        <f>MACD!F1157</f>
        <v>-1.2910448584329971E-2</v>
      </c>
      <c r="F1157" s="2">
        <f>'Moving Avg'!D1157</f>
        <v>2.4282399999999997</v>
      </c>
      <c r="G1157" s="2">
        <f>'Moving Avg'!F1157</f>
        <v>2.3876650000000001</v>
      </c>
      <c r="H1157" s="2">
        <f>'Moving Avg'!G1157</f>
        <v>2.3470759999999995</v>
      </c>
      <c r="I1157" s="2">
        <f>'Moving Avg'!H1157</f>
        <v>2.4836685000000007</v>
      </c>
      <c r="J1157" s="5" t="str">
        <f>OBV!F1157</f>
        <v>BULLISH</v>
      </c>
      <c r="K1157" s="5" t="str">
        <f>OBV!G1157</f>
        <v>NEUTRAL</v>
      </c>
      <c r="L1157" s="5" t="str">
        <f>OBV!H1157</f>
        <v>CONFIRMED BULLISH</v>
      </c>
      <c r="M1157" s="7">
        <f t="shared" si="180"/>
        <v>25</v>
      </c>
      <c r="N1157" s="7">
        <f t="shared" si="181"/>
        <v>100</v>
      </c>
      <c r="O1157" s="7">
        <f t="shared" si="182"/>
        <v>0</v>
      </c>
      <c r="P1157" s="7">
        <f t="shared" si="183"/>
        <v>83.5</v>
      </c>
      <c r="Q1157" s="8">
        <f t="shared" si="184"/>
        <v>56.274999999999999</v>
      </c>
      <c r="R1157" s="8">
        <f t="shared" si="185"/>
        <v>45.875</v>
      </c>
      <c r="S1157" s="8">
        <f t="shared" si="186"/>
        <v>56.325000000000003</v>
      </c>
      <c r="T1157" s="8">
        <f t="shared" si="187"/>
        <v>52.125</v>
      </c>
      <c r="U1157" s="7">
        <f t="shared" si="188"/>
        <v>52.82500000000001</v>
      </c>
      <c r="V1157" s="7">
        <f t="shared" si="189"/>
        <v>52.650000000000006</v>
      </c>
    </row>
    <row r="1158" spans="1:22" ht="13.5" x14ac:dyDescent="0.25">
      <c r="A1158" s="3">
        <f>RSI!A1158</f>
        <v>43998</v>
      </c>
      <c r="B1158" s="2">
        <f>RSI!B1158</f>
        <v>2.4068999999999998</v>
      </c>
      <c r="C1158" s="2">
        <f>RSI!I1158</f>
        <v>53.029666370836637</v>
      </c>
      <c r="D1158" s="2">
        <f>MACD!E1158</f>
        <v>-4.0154520208210531E-2</v>
      </c>
      <c r="E1158" s="2">
        <f>MACD!F1158</f>
        <v>-1.8359262909106083E-2</v>
      </c>
      <c r="F1158" s="2">
        <f>'Moving Avg'!D1158</f>
        <v>2.4296600000000002</v>
      </c>
      <c r="G1158" s="2">
        <f>'Moving Avg'!F1158</f>
        <v>2.3869550000000004</v>
      </c>
      <c r="H1158" s="2">
        <f>'Moving Avg'!G1158</f>
        <v>2.3466479999999992</v>
      </c>
      <c r="I1158" s="2">
        <f>'Moving Avg'!H1158</f>
        <v>2.4844160000000004</v>
      </c>
      <c r="J1158" s="5" t="str">
        <f>OBV!F1158</f>
        <v>BULLISH</v>
      </c>
      <c r="K1158" s="5" t="str">
        <f>OBV!G1158</f>
        <v>NEUTRAL</v>
      </c>
      <c r="L1158" s="5" t="str">
        <f>OBV!H1158</f>
        <v>CONFIRMED BULLISH</v>
      </c>
      <c r="M1158" s="7">
        <f t="shared" si="180"/>
        <v>25</v>
      </c>
      <c r="N1158" s="7">
        <f t="shared" si="181"/>
        <v>100</v>
      </c>
      <c r="O1158" s="7">
        <f t="shared" si="182"/>
        <v>0</v>
      </c>
      <c r="P1158" s="7">
        <f t="shared" si="183"/>
        <v>83.5</v>
      </c>
      <c r="Q1158" s="8">
        <f t="shared" si="184"/>
        <v>56.274999999999999</v>
      </c>
      <c r="R1158" s="8">
        <f t="shared" si="185"/>
        <v>45.875</v>
      </c>
      <c r="S1158" s="8">
        <f t="shared" si="186"/>
        <v>56.325000000000003</v>
      </c>
      <c r="T1158" s="8">
        <f t="shared" si="187"/>
        <v>52.125</v>
      </c>
      <c r="U1158" s="7">
        <f t="shared" si="188"/>
        <v>52.82500000000001</v>
      </c>
      <c r="V1158" s="7">
        <f t="shared" si="189"/>
        <v>52.650000000000006</v>
      </c>
    </row>
    <row r="1159" spans="1:22" ht="13.5" x14ac:dyDescent="0.25">
      <c r="A1159" s="3">
        <f>RSI!A1159</f>
        <v>43999</v>
      </c>
      <c r="B1159" s="2">
        <f>RSI!B1159</f>
        <v>2.3498999999999999</v>
      </c>
      <c r="C1159" s="2">
        <f>RSI!I1159</f>
        <v>45.757586831994104</v>
      </c>
      <c r="D1159" s="2">
        <f>MACD!E1159</f>
        <v>-3.5737582701169668E-2</v>
      </c>
      <c r="E1159" s="2">
        <f>MACD!F1159</f>
        <v>-2.1834926867518801E-2</v>
      </c>
      <c r="F1159" s="2">
        <f>'Moving Avg'!D1159</f>
        <v>2.4154200000000001</v>
      </c>
      <c r="G1159" s="2">
        <f>'Moving Avg'!F1159</f>
        <v>2.38375</v>
      </c>
      <c r="H1159" s="2">
        <f>'Moving Avg'!G1159</f>
        <v>2.3465039999999995</v>
      </c>
      <c r="I1159" s="2">
        <f>'Moving Avg'!H1159</f>
        <v>2.4850565000000007</v>
      </c>
      <c r="J1159" s="5" t="str">
        <f>OBV!F1159</f>
        <v>BEARISH</v>
      </c>
      <c r="K1159" s="5" t="str">
        <f>OBV!G1159</f>
        <v>NEUTRAL</v>
      </c>
      <c r="L1159" s="5" t="str">
        <f>OBV!H1159</f>
        <v>CONFIRMED BEARISH</v>
      </c>
      <c r="M1159" s="7">
        <f t="shared" si="180"/>
        <v>25</v>
      </c>
      <c r="N1159" s="7">
        <f t="shared" si="181"/>
        <v>45</v>
      </c>
      <c r="O1159" s="7">
        <f t="shared" si="182"/>
        <v>0</v>
      </c>
      <c r="P1159" s="7">
        <f t="shared" si="183"/>
        <v>16.5</v>
      </c>
      <c r="Q1159" s="8">
        <f t="shared" si="184"/>
        <v>26.975000000000001</v>
      </c>
      <c r="R1159" s="8">
        <f t="shared" si="185"/>
        <v>18.125</v>
      </c>
      <c r="S1159" s="8">
        <f t="shared" si="186"/>
        <v>17.925000000000001</v>
      </c>
      <c r="T1159" s="8">
        <f t="shared" si="187"/>
        <v>21.625</v>
      </c>
      <c r="U1159" s="7">
        <f t="shared" si="188"/>
        <v>21.008333333333336</v>
      </c>
      <c r="V1159" s="7">
        <f t="shared" si="189"/>
        <v>21.162500000000001</v>
      </c>
    </row>
    <row r="1160" spans="1:22" ht="13.5" x14ac:dyDescent="0.25">
      <c r="A1160" s="3">
        <f>RSI!A1160</f>
        <v>44000</v>
      </c>
      <c r="B1160" s="2">
        <f>RSI!B1160</f>
        <v>2.2858000000000001</v>
      </c>
      <c r="C1160" s="2">
        <f>RSI!I1160</f>
        <v>39.240646603498753</v>
      </c>
      <c r="D1160" s="2">
        <f>MACD!E1160</f>
        <v>-2.376263072042617E-2</v>
      </c>
      <c r="E1160" s="2">
        <f>MACD!F1160</f>
        <v>-2.2220467638100275E-2</v>
      </c>
      <c r="F1160" s="2">
        <f>'Moving Avg'!D1160</f>
        <v>2.38836</v>
      </c>
      <c r="G1160" s="2">
        <f>'Moving Avg'!F1160</f>
        <v>2.3776950000000001</v>
      </c>
      <c r="H1160" s="2">
        <f>'Moving Avg'!G1160</f>
        <v>2.3452219999999997</v>
      </c>
      <c r="I1160" s="2">
        <f>'Moving Avg'!H1160</f>
        <v>2.4851275000000004</v>
      </c>
      <c r="J1160" s="5" t="str">
        <f>OBV!F1160</f>
        <v>BEARISH</v>
      </c>
      <c r="K1160" s="5" t="str">
        <f>OBV!G1160</f>
        <v>NEUTRAL</v>
      </c>
      <c r="L1160" s="5" t="str">
        <f>OBV!H1160</f>
        <v>CONFIRMED BEARISH</v>
      </c>
      <c r="M1160" s="7">
        <f t="shared" si="180"/>
        <v>25</v>
      </c>
      <c r="N1160" s="7">
        <f t="shared" si="181"/>
        <v>45</v>
      </c>
      <c r="O1160" s="7">
        <f t="shared" si="182"/>
        <v>0</v>
      </c>
      <c r="P1160" s="7">
        <f t="shared" si="183"/>
        <v>16.5</v>
      </c>
      <c r="Q1160" s="8">
        <f t="shared" si="184"/>
        <v>26.975000000000001</v>
      </c>
      <c r="R1160" s="8">
        <f t="shared" si="185"/>
        <v>18.125</v>
      </c>
      <c r="S1160" s="8">
        <f t="shared" si="186"/>
        <v>17.925000000000001</v>
      </c>
      <c r="T1160" s="8">
        <f t="shared" si="187"/>
        <v>21.625</v>
      </c>
      <c r="U1160" s="7">
        <f t="shared" si="188"/>
        <v>21.008333333333336</v>
      </c>
      <c r="V1160" s="7">
        <f t="shared" si="189"/>
        <v>21.162500000000001</v>
      </c>
    </row>
    <row r="1161" spans="1:22" ht="13.5" x14ac:dyDescent="0.25">
      <c r="A1161" s="3">
        <f>RSI!A1161</f>
        <v>44001</v>
      </c>
      <c r="B1161" s="2">
        <f>RSI!B1161</f>
        <v>2.3357000000000001</v>
      </c>
      <c r="C1161" s="2">
        <f>RSI!I1161</f>
        <v>45.721546187723</v>
      </c>
      <c r="D1161" s="2">
        <f>MACD!E1161</f>
        <v>-7.9815414965342946E-3</v>
      </c>
      <c r="E1161" s="2">
        <f>MACD!F1161</f>
        <v>-1.9372682409787078E-2</v>
      </c>
      <c r="F1161" s="2">
        <f>'Moving Avg'!D1161</f>
        <v>2.3712800000000001</v>
      </c>
      <c r="G1161" s="2">
        <f>'Moving Avg'!F1161</f>
        <v>2.3741349999999999</v>
      </c>
      <c r="H1161" s="2">
        <f>'Moving Avg'!G1161</f>
        <v>2.3449379999999995</v>
      </c>
      <c r="I1161" s="2">
        <f>'Moving Avg'!H1161</f>
        <v>2.4855550000000006</v>
      </c>
      <c r="J1161" s="5" t="str">
        <f>OBV!F1161</f>
        <v>BEARISH</v>
      </c>
      <c r="K1161" s="5" t="str">
        <f>OBV!G1161</f>
        <v>NEUTRAL</v>
      </c>
      <c r="L1161" s="5" t="str">
        <f>OBV!H1161</f>
        <v>CONFIRMED BEARISH</v>
      </c>
      <c r="M1161" s="7">
        <f t="shared" si="180"/>
        <v>25</v>
      </c>
      <c r="N1161" s="7">
        <f t="shared" si="181"/>
        <v>0</v>
      </c>
      <c r="O1161" s="7">
        <f t="shared" si="182"/>
        <v>0</v>
      </c>
      <c r="P1161" s="7">
        <f t="shared" si="183"/>
        <v>16.5</v>
      </c>
      <c r="Q1161" s="8">
        <f t="shared" si="184"/>
        <v>11.225</v>
      </c>
      <c r="R1161" s="8">
        <f t="shared" si="185"/>
        <v>9.125</v>
      </c>
      <c r="S1161" s="8">
        <f t="shared" si="186"/>
        <v>11.175000000000001</v>
      </c>
      <c r="T1161" s="8">
        <f t="shared" si="187"/>
        <v>10.375</v>
      </c>
      <c r="U1161" s="7">
        <f t="shared" si="188"/>
        <v>10.508333333333335</v>
      </c>
      <c r="V1161" s="7">
        <f t="shared" si="189"/>
        <v>10.475000000000001</v>
      </c>
    </row>
    <row r="1162" spans="1:22" ht="13.5" x14ac:dyDescent="0.25">
      <c r="A1162" s="3">
        <f>RSI!A1162</f>
        <v>44004</v>
      </c>
      <c r="B1162" s="2">
        <f>RSI!B1162</f>
        <v>2.2715999999999998</v>
      </c>
      <c r="C1162" s="2">
        <f>RSI!I1162</f>
        <v>39.842452513826522</v>
      </c>
      <c r="D1162" s="2">
        <f>MACD!E1162</f>
        <v>8.1578479694384143E-3</v>
      </c>
      <c r="E1162" s="2">
        <f>MACD!F1162</f>
        <v>-1.386657633394198E-2</v>
      </c>
      <c r="F1162" s="2">
        <f>'Moving Avg'!D1162</f>
        <v>2.3299799999999999</v>
      </c>
      <c r="G1162" s="2">
        <f>'Moving Avg'!F1162</f>
        <v>2.3673699999999998</v>
      </c>
      <c r="H1162" s="2">
        <f>'Moving Avg'!G1162</f>
        <v>2.3435139999999999</v>
      </c>
      <c r="I1162" s="2">
        <f>'Moving Avg'!H1162</f>
        <v>2.4858400000000005</v>
      </c>
      <c r="J1162" s="5" t="str">
        <f>OBV!F1162</f>
        <v>BEARISH</v>
      </c>
      <c r="K1162" s="5" t="str">
        <f>OBV!G1162</f>
        <v>WEAK</v>
      </c>
      <c r="L1162" s="5" t="str">
        <f>OBV!H1162</f>
        <v>CONFIRMED BEARISH</v>
      </c>
      <c r="M1162" s="7">
        <f t="shared" si="180"/>
        <v>25</v>
      </c>
      <c r="N1162" s="7">
        <f t="shared" si="181"/>
        <v>0</v>
      </c>
      <c r="O1162" s="7">
        <f t="shared" si="182"/>
        <v>0</v>
      </c>
      <c r="P1162" s="7">
        <f t="shared" si="183"/>
        <v>0</v>
      </c>
      <c r="Q1162" s="8">
        <f t="shared" si="184"/>
        <v>8.75</v>
      </c>
      <c r="R1162" s="8">
        <f t="shared" si="185"/>
        <v>5</v>
      </c>
      <c r="S1162" s="8">
        <f t="shared" si="186"/>
        <v>3.75</v>
      </c>
      <c r="T1162" s="8">
        <f t="shared" si="187"/>
        <v>6.25</v>
      </c>
      <c r="U1162" s="7">
        <f t="shared" si="188"/>
        <v>5.833333333333333</v>
      </c>
      <c r="V1162" s="7">
        <f t="shared" si="189"/>
        <v>5.9375</v>
      </c>
    </row>
    <row r="1163" spans="1:22" ht="13.5" x14ac:dyDescent="0.25">
      <c r="A1163" s="3">
        <f>RSI!A1163</f>
        <v>44005</v>
      </c>
      <c r="B1163" s="2">
        <f>RSI!B1163</f>
        <v>2.2645</v>
      </c>
      <c r="C1163" s="2">
        <f>RSI!I1163</f>
        <v>39.240572654929458</v>
      </c>
      <c r="D1163" s="2">
        <f>MACD!E1163</f>
        <v>1.9662408400392906E-2</v>
      </c>
      <c r="E1163" s="2">
        <f>MACD!F1163</f>
        <v>-7.1607793870750039E-3</v>
      </c>
      <c r="F1163" s="2">
        <f>'Moving Avg'!D1163</f>
        <v>2.3014999999999999</v>
      </c>
      <c r="G1163" s="2">
        <f>'Moving Avg'!F1163</f>
        <v>2.3602499999999997</v>
      </c>
      <c r="H1163" s="2">
        <f>'Moving Avg'!G1163</f>
        <v>2.3419479999999999</v>
      </c>
      <c r="I1163" s="2">
        <f>'Moving Avg'!H1163</f>
        <v>2.4858400000000005</v>
      </c>
      <c r="J1163" s="5" t="str">
        <f>OBV!F1163</f>
        <v>BEARISH</v>
      </c>
      <c r="K1163" s="5" t="str">
        <f>OBV!G1163</f>
        <v>WEAK</v>
      </c>
      <c r="L1163" s="5" t="str">
        <f>OBV!H1163</f>
        <v>CONFIRMED BEARISH</v>
      </c>
      <c r="M1163" s="7">
        <f t="shared" si="180"/>
        <v>25</v>
      </c>
      <c r="N1163" s="7">
        <f t="shared" si="181"/>
        <v>0</v>
      </c>
      <c r="O1163" s="7">
        <f t="shared" si="182"/>
        <v>0</v>
      </c>
      <c r="P1163" s="7">
        <f t="shared" si="183"/>
        <v>0</v>
      </c>
      <c r="Q1163" s="8">
        <f t="shared" si="184"/>
        <v>8.75</v>
      </c>
      <c r="R1163" s="8">
        <f t="shared" si="185"/>
        <v>5</v>
      </c>
      <c r="S1163" s="8">
        <f t="shared" si="186"/>
        <v>3.75</v>
      </c>
      <c r="T1163" s="8">
        <f t="shared" si="187"/>
        <v>6.25</v>
      </c>
      <c r="U1163" s="7">
        <f t="shared" si="188"/>
        <v>5.833333333333333</v>
      </c>
      <c r="V1163" s="7">
        <f t="shared" si="189"/>
        <v>5.9375</v>
      </c>
    </row>
    <row r="1164" spans="1:22" ht="13.5" x14ac:dyDescent="0.25">
      <c r="A1164" s="3">
        <f>RSI!A1164</f>
        <v>44006</v>
      </c>
      <c r="B1164" s="2">
        <f>RSI!B1164</f>
        <v>2.2645</v>
      </c>
      <c r="C1164" s="2">
        <f>RSI!I1164</f>
        <v>39.240572654929451</v>
      </c>
      <c r="D1164" s="2">
        <f>MACD!E1164</f>
        <v>3.3270683286178659E-2</v>
      </c>
      <c r="E1164" s="2">
        <f>MACD!F1164</f>
        <v>9.2551314757572875E-4</v>
      </c>
      <c r="F1164" s="2">
        <f>'Moving Avg'!D1164</f>
        <v>2.2844199999999999</v>
      </c>
      <c r="G1164" s="2">
        <f>'Moving Avg'!F1164</f>
        <v>2.3566899999999995</v>
      </c>
      <c r="H1164" s="2">
        <f>'Moving Avg'!G1164</f>
        <v>2.3409520000000001</v>
      </c>
      <c r="I1164" s="2">
        <f>'Moving Avg'!H1164</f>
        <v>2.4858400000000005</v>
      </c>
      <c r="J1164" s="5" t="str">
        <f>OBV!F1164</f>
        <v>BEARISH</v>
      </c>
      <c r="K1164" s="5" t="str">
        <f>OBV!G1164</f>
        <v>WEAK</v>
      </c>
      <c r="L1164" s="5" t="str">
        <f>OBV!H1164</f>
        <v>CONFIRMED BEARISH</v>
      </c>
      <c r="M1164" s="7">
        <f t="shared" si="180"/>
        <v>25</v>
      </c>
      <c r="N1164" s="7">
        <f t="shared" si="181"/>
        <v>0</v>
      </c>
      <c r="O1164" s="7">
        <f t="shared" si="182"/>
        <v>0</v>
      </c>
      <c r="P1164" s="7">
        <f t="shared" si="183"/>
        <v>0</v>
      </c>
      <c r="Q1164" s="8">
        <f t="shared" si="184"/>
        <v>8.75</v>
      </c>
      <c r="R1164" s="8">
        <f t="shared" si="185"/>
        <v>5</v>
      </c>
      <c r="S1164" s="8">
        <f t="shared" si="186"/>
        <v>3.75</v>
      </c>
      <c r="T1164" s="8">
        <f t="shared" si="187"/>
        <v>6.25</v>
      </c>
      <c r="U1164" s="7">
        <f t="shared" si="188"/>
        <v>5.833333333333333</v>
      </c>
      <c r="V1164" s="7">
        <f t="shared" si="189"/>
        <v>5.9375</v>
      </c>
    </row>
    <row r="1165" spans="1:22" ht="13.5" x14ac:dyDescent="0.25">
      <c r="A1165" s="3">
        <f>RSI!A1165</f>
        <v>44007</v>
      </c>
      <c r="B1165" s="2">
        <f>RSI!B1165</f>
        <v>2.2502</v>
      </c>
      <c r="C1165" s="2">
        <f>RSI!I1165</f>
        <v>37.903098149544597</v>
      </c>
      <c r="D1165" s="2">
        <f>MACD!E1165</f>
        <v>4.6397158672065508E-2</v>
      </c>
      <c r="E1165" s="2">
        <f>MACD!F1165</f>
        <v>1.0019842252473685E-2</v>
      </c>
      <c r="F1165" s="2">
        <f>'Moving Avg'!D1165</f>
        <v>2.2772999999999999</v>
      </c>
      <c r="G1165" s="2">
        <f>'Moving Avg'!F1165</f>
        <v>2.3556199999999996</v>
      </c>
      <c r="H1165" s="2">
        <f>'Moving Avg'!G1165</f>
        <v>2.3386720000000003</v>
      </c>
      <c r="I1165" s="2">
        <f>'Moving Avg'!H1165</f>
        <v>2.4858755000000001</v>
      </c>
      <c r="J1165" s="5" t="str">
        <f>OBV!F1165</f>
        <v>BEARISH</v>
      </c>
      <c r="K1165" s="5" t="str">
        <f>OBV!G1165</f>
        <v>WEAK</v>
      </c>
      <c r="L1165" s="5" t="str">
        <f>OBV!H1165</f>
        <v>CONFIRMED BEARISH</v>
      </c>
      <c r="M1165" s="7">
        <f t="shared" si="180"/>
        <v>25</v>
      </c>
      <c r="N1165" s="7">
        <f t="shared" si="181"/>
        <v>0</v>
      </c>
      <c r="O1165" s="7">
        <f t="shared" si="182"/>
        <v>0</v>
      </c>
      <c r="P1165" s="7">
        <f t="shared" si="183"/>
        <v>0</v>
      </c>
      <c r="Q1165" s="8">
        <f t="shared" si="184"/>
        <v>8.75</v>
      </c>
      <c r="R1165" s="8">
        <f t="shared" si="185"/>
        <v>5</v>
      </c>
      <c r="S1165" s="8">
        <f t="shared" si="186"/>
        <v>3.75</v>
      </c>
      <c r="T1165" s="8">
        <f t="shared" si="187"/>
        <v>6.25</v>
      </c>
      <c r="U1165" s="7">
        <f t="shared" si="188"/>
        <v>5.833333333333333</v>
      </c>
      <c r="V1165" s="7">
        <f t="shared" si="189"/>
        <v>5.9375</v>
      </c>
    </row>
    <row r="1166" spans="1:22" ht="13.5" x14ac:dyDescent="0.25">
      <c r="A1166" s="3">
        <f>RSI!A1166</f>
        <v>44008</v>
      </c>
      <c r="B1166" s="2">
        <f>RSI!B1166</f>
        <v>2.2715999999999998</v>
      </c>
      <c r="C1166" s="2">
        <f>RSI!I1166</f>
        <v>41.136492900078238</v>
      </c>
      <c r="D1166" s="2">
        <f>MACD!E1166</f>
        <v>5.6515084872722277E-2</v>
      </c>
      <c r="E1166" s="2">
        <f>MACD!F1166</f>
        <v>1.9318890776523406E-2</v>
      </c>
      <c r="F1166" s="2">
        <f>'Moving Avg'!D1166</f>
        <v>2.2644799999999998</v>
      </c>
      <c r="G1166" s="2">
        <f>'Moving Avg'!F1166</f>
        <v>2.3556199999999996</v>
      </c>
      <c r="H1166" s="2">
        <f>'Moving Avg'!G1166</f>
        <v>2.3369620000000002</v>
      </c>
      <c r="I1166" s="2">
        <f>'Moving Avg'!H1166</f>
        <v>2.4863025000000003</v>
      </c>
      <c r="J1166" s="5" t="str">
        <f>OBV!F1166</f>
        <v>BEARISH</v>
      </c>
      <c r="K1166" s="5" t="str">
        <f>OBV!G1166</f>
        <v>WEAK</v>
      </c>
      <c r="L1166" s="5" t="str">
        <f>OBV!H1166</f>
        <v>CONFIRMED BEARISH</v>
      </c>
      <c r="M1166" s="7">
        <f t="shared" si="180"/>
        <v>25</v>
      </c>
      <c r="N1166" s="7">
        <f t="shared" si="181"/>
        <v>0</v>
      </c>
      <c r="O1166" s="7">
        <f t="shared" si="182"/>
        <v>0</v>
      </c>
      <c r="P1166" s="7">
        <f t="shared" si="183"/>
        <v>0</v>
      </c>
      <c r="Q1166" s="8">
        <f t="shared" si="184"/>
        <v>8.75</v>
      </c>
      <c r="R1166" s="8">
        <f t="shared" si="185"/>
        <v>5</v>
      </c>
      <c r="S1166" s="8">
        <f t="shared" si="186"/>
        <v>3.75</v>
      </c>
      <c r="T1166" s="8">
        <f t="shared" si="187"/>
        <v>6.25</v>
      </c>
      <c r="U1166" s="7">
        <f t="shared" si="188"/>
        <v>5.833333333333333</v>
      </c>
      <c r="V1166" s="7">
        <f t="shared" si="189"/>
        <v>5.9375</v>
      </c>
    </row>
    <row r="1167" spans="1:22" ht="13.5" x14ac:dyDescent="0.25">
      <c r="A1167" s="3">
        <f>RSI!A1167</f>
        <v>44011</v>
      </c>
      <c r="B1167" s="2">
        <f>RSI!B1167</f>
        <v>2.3142999999999998</v>
      </c>
      <c r="C1167" s="2">
        <f>RSI!I1167</f>
        <v>47.059909284332633</v>
      </c>
      <c r="D1167" s="2">
        <f>MACD!E1167</f>
        <v>7.1108159988647834E-2</v>
      </c>
      <c r="E1167" s="2">
        <f>MACD!F1167</f>
        <v>2.9676744618948293E-2</v>
      </c>
      <c r="F1167" s="2">
        <f>'Moving Avg'!D1167</f>
        <v>2.2730199999999998</v>
      </c>
      <c r="G1167" s="2">
        <f>'Moving Avg'!F1167</f>
        <v>2.35562</v>
      </c>
      <c r="H1167" s="2">
        <f>'Moving Avg'!G1167</f>
        <v>2.3361060000000005</v>
      </c>
      <c r="I1167" s="2">
        <f>'Moving Avg'!H1167</f>
        <v>2.4869075</v>
      </c>
      <c r="J1167" s="5" t="str">
        <f>OBV!F1167</f>
        <v>BEARISH</v>
      </c>
      <c r="K1167" s="5" t="str">
        <f>OBV!G1167</f>
        <v>WEAK</v>
      </c>
      <c r="L1167" s="5" t="str">
        <f>OBV!H1167</f>
        <v>BEARISH DIVERGENCE</v>
      </c>
      <c r="M1167" s="7">
        <f t="shared" si="180"/>
        <v>25</v>
      </c>
      <c r="N1167" s="7">
        <f t="shared" si="181"/>
        <v>0</v>
      </c>
      <c r="O1167" s="7">
        <f t="shared" si="182"/>
        <v>0</v>
      </c>
      <c r="P1167" s="7">
        <f t="shared" si="183"/>
        <v>0</v>
      </c>
      <c r="Q1167" s="8">
        <f t="shared" si="184"/>
        <v>8.75</v>
      </c>
      <c r="R1167" s="8">
        <f t="shared" si="185"/>
        <v>5</v>
      </c>
      <c r="S1167" s="8">
        <f t="shared" si="186"/>
        <v>3.75</v>
      </c>
      <c r="T1167" s="8">
        <f t="shared" si="187"/>
        <v>6.25</v>
      </c>
      <c r="U1167" s="7">
        <f t="shared" si="188"/>
        <v>5.833333333333333</v>
      </c>
      <c r="V1167" s="7">
        <f t="shared" si="189"/>
        <v>5.9375</v>
      </c>
    </row>
    <row r="1168" spans="1:22" ht="13.5" x14ac:dyDescent="0.25">
      <c r="A1168" s="3">
        <f>RSI!A1168</f>
        <v>44012</v>
      </c>
      <c r="B1168" s="2">
        <f>RSI!B1168</f>
        <v>2.2715999999999998</v>
      </c>
      <c r="C1168" s="2">
        <f>RSI!I1168</f>
        <v>42.458647262627458</v>
      </c>
      <c r="D1168" s="2">
        <f>MACD!E1168</f>
        <v>7.5806915022621713E-2</v>
      </c>
      <c r="E1168" s="2">
        <f>MACD!F1168</f>
        <v>3.8902778699682977E-2</v>
      </c>
      <c r="F1168" s="2">
        <f>'Moving Avg'!D1168</f>
        <v>2.2744399999999994</v>
      </c>
      <c r="G1168" s="2">
        <f>'Moving Avg'!F1168</f>
        <v>2.3509899999999999</v>
      </c>
      <c r="H1168" s="2">
        <f>'Moving Avg'!G1168</f>
        <v>2.3345400000000005</v>
      </c>
      <c r="I1168" s="2">
        <f>'Moving Avg'!H1168</f>
        <v>2.4872989999999997</v>
      </c>
      <c r="J1168" s="5" t="str">
        <f>OBV!F1168</f>
        <v>BEARISH</v>
      </c>
      <c r="K1168" s="5" t="str">
        <f>OBV!G1168</f>
        <v>WEAK</v>
      </c>
      <c r="L1168" s="5" t="str">
        <f>OBV!H1168</f>
        <v>BEARISH DIVERGENCE</v>
      </c>
      <c r="M1168" s="7">
        <f t="shared" si="180"/>
        <v>25</v>
      </c>
      <c r="N1168" s="7">
        <f t="shared" si="181"/>
        <v>0</v>
      </c>
      <c r="O1168" s="7">
        <f t="shared" si="182"/>
        <v>0</v>
      </c>
      <c r="P1168" s="7">
        <f t="shared" si="183"/>
        <v>0</v>
      </c>
      <c r="Q1168" s="8">
        <f t="shared" si="184"/>
        <v>8.75</v>
      </c>
      <c r="R1168" s="8">
        <f t="shared" si="185"/>
        <v>5</v>
      </c>
      <c r="S1168" s="8">
        <f t="shared" si="186"/>
        <v>3.75</v>
      </c>
      <c r="T1168" s="8">
        <f t="shared" si="187"/>
        <v>6.25</v>
      </c>
      <c r="U1168" s="7">
        <f t="shared" si="188"/>
        <v>5.833333333333333</v>
      </c>
      <c r="V1168" s="7">
        <f t="shared" si="189"/>
        <v>5.9375</v>
      </c>
    </row>
    <row r="1169" spans="1:22" ht="13.5" x14ac:dyDescent="0.25">
      <c r="A1169" s="3">
        <f>RSI!A1169</f>
        <v>44013</v>
      </c>
      <c r="B1169" s="2">
        <f>RSI!B1169</f>
        <v>2.2715999999999998</v>
      </c>
      <c r="C1169" s="2">
        <f>RSI!I1169</f>
        <v>42.458647262627451</v>
      </c>
      <c r="D1169" s="2">
        <f>MACD!E1169</f>
        <v>7.1397028909379934E-2</v>
      </c>
      <c r="E1169" s="2">
        <f>MACD!F1169</f>
        <v>4.5401628741622374E-2</v>
      </c>
      <c r="F1169" s="2">
        <f>'Moving Avg'!D1169</f>
        <v>2.2758599999999998</v>
      </c>
      <c r="G1169" s="2">
        <f>'Moving Avg'!F1169</f>
        <v>2.3467150000000001</v>
      </c>
      <c r="H1169" s="2">
        <f>'Moving Avg'!G1169</f>
        <v>2.3342560000000008</v>
      </c>
      <c r="I1169" s="2">
        <f>'Moving Avg'!H1169</f>
        <v>2.4877259999999999</v>
      </c>
      <c r="J1169" s="5" t="str">
        <f>OBV!F1169</f>
        <v>BEARISH</v>
      </c>
      <c r="K1169" s="5" t="str">
        <f>OBV!G1169</f>
        <v>WEAK</v>
      </c>
      <c r="L1169" s="5" t="str">
        <f>OBV!H1169</f>
        <v>BEARISH DIVERGENCE</v>
      </c>
      <c r="M1169" s="7">
        <f t="shared" si="180"/>
        <v>25</v>
      </c>
      <c r="N1169" s="7">
        <f t="shared" si="181"/>
        <v>0</v>
      </c>
      <c r="O1169" s="7">
        <f t="shared" si="182"/>
        <v>0</v>
      </c>
      <c r="P1169" s="7">
        <f t="shared" si="183"/>
        <v>0</v>
      </c>
      <c r="Q1169" s="8">
        <f t="shared" si="184"/>
        <v>8.75</v>
      </c>
      <c r="R1169" s="8">
        <f t="shared" si="185"/>
        <v>5</v>
      </c>
      <c r="S1169" s="8">
        <f t="shared" si="186"/>
        <v>3.75</v>
      </c>
      <c r="T1169" s="8">
        <f t="shared" si="187"/>
        <v>6.25</v>
      </c>
      <c r="U1169" s="7">
        <f t="shared" si="188"/>
        <v>5.833333333333333</v>
      </c>
      <c r="V1169" s="7">
        <f t="shared" si="189"/>
        <v>5.9375</v>
      </c>
    </row>
    <row r="1170" spans="1:22" ht="13.5" x14ac:dyDescent="0.25">
      <c r="A1170" s="3">
        <f>RSI!A1170</f>
        <v>44014</v>
      </c>
      <c r="B1170" s="2">
        <f>RSI!B1170</f>
        <v>2.2645</v>
      </c>
      <c r="C1170" s="2">
        <f>RSI!I1170</f>
        <v>41.67290609603662</v>
      </c>
      <c r="D1170" s="2">
        <f>MACD!E1170</f>
        <v>5.8685043733372133E-2</v>
      </c>
      <c r="E1170" s="2">
        <f>MACD!F1170</f>
        <v>4.8058311739972326E-2</v>
      </c>
      <c r="F1170" s="2">
        <f>'Moving Avg'!D1170</f>
        <v>2.2787199999999999</v>
      </c>
      <c r="G1170" s="2">
        <f>'Moving Avg'!F1170</f>
        <v>2.3410199999999999</v>
      </c>
      <c r="H1170" s="2">
        <f>'Moving Avg'!G1170</f>
        <v>2.3351100000000007</v>
      </c>
      <c r="I1170" s="2">
        <f>'Moving Avg'!H1170</f>
        <v>2.4881174999999995</v>
      </c>
      <c r="J1170" s="5" t="str">
        <f>OBV!F1170</f>
        <v>BEARISH</v>
      </c>
      <c r="K1170" s="5" t="str">
        <f>OBV!G1170</f>
        <v>NEUTRAL</v>
      </c>
      <c r="L1170" s="5" t="str">
        <f>OBV!H1170</f>
        <v>BEARISH DIVERGENCE</v>
      </c>
      <c r="M1170" s="7">
        <f t="shared" si="180"/>
        <v>25</v>
      </c>
      <c r="N1170" s="7">
        <f t="shared" si="181"/>
        <v>0</v>
      </c>
      <c r="O1170" s="7">
        <f t="shared" si="182"/>
        <v>0</v>
      </c>
      <c r="P1170" s="7">
        <f t="shared" si="183"/>
        <v>16.5</v>
      </c>
      <c r="Q1170" s="8">
        <f t="shared" si="184"/>
        <v>11.225</v>
      </c>
      <c r="R1170" s="8">
        <f t="shared" si="185"/>
        <v>9.125</v>
      </c>
      <c r="S1170" s="8">
        <f t="shared" si="186"/>
        <v>11.175000000000001</v>
      </c>
      <c r="T1170" s="8">
        <f t="shared" si="187"/>
        <v>10.375</v>
      </c>
      <c r="U1170" s="7">
        <f t="shared" si="188"/>
        <v>10.508333333333335</v>
      </c>
      <c r="V1170" s="7">
        <f t="shared" si="189"/>
        <v>10.475000000000001</v>
      </c>
    </row>
    <row r="1171" spans="1:22" ht="13.5" x14ac:dyDescent="0.25">
      <c r="A1171" s="3">
        <f>RSI!A1171</f>
        <v>44015</v>
      </c>
      <c r="B1171" s="2">
        <f>RSI!B1171</f>
        <v>2.3142999999999998</v>
      </c>
      <c r="C1171" s="2">
        <f>RSI!I1171</f>
        <v>48.82635361247354</v>
      </c>
      <c r="D1171" s="2">
        <f>MACD!E1171</f>
        <v>5.2287504991674894E-2</v>
      </c>
      <c r="E1171" s="2">
        <f>MACD!F1171</f>
        <v>4.8904150390312845E-2</v>
      </c>
      <c r="F1171" s="2">
        <f>'Moving Avg'!D1171</f>
        <v>2.2872599999999998</v>
      </c>
      <c r="G1171" s="2">
        <f>'Moving Avg'!F1171</f>
        <v>2.334965</v>
      </c>
      <c r="H1171" s="2">
        <f>'Moving Avg'!G1171</f>
        <v>2.3356800000000004</v>
      </c>
      <c r="I1171" s="2">
        <f>'Moving Avg'!H1171</f>
        <v>2.4888294999999996</v>
      </c>
      <c r="J1171" s="5" t="str">
        <f>OBV!F1171</f>
        <v>BEARISH</v>
      </c>
      <c r="K1171" s="5" t="str">
        <f>OBV!G1171</f>
        <v>NEUTRAL</v>
      </c>
      <c r="L1171" s="5" t="str">
        <f>OBV!H1171</f>
        <v>BEARISH DIVERGENCE</v>
      </c>
      <c r="M1171" s="7">
        <f t="shared" si="180"/>
        <v>25</v>
      </c>
      <c r="N1171" s="7">
        <f t="shared" si="181"/>
        <v>0</v>
      </c>
      <c r="O1171" s="7">
        <f t="shared" si="182"/>
        <v>0</v>
      </c>
      <c r="P1171" s="7">
        <f t="shared" si="183"/>
        <v>16.5</v>
      </c>
      <c r="Q1171" s="8">
        <f t="shared" si="184"/>
        <v>11.225</v>
      </c>
      <c r="R1171" s="8">
        <f t="shared" si="185"/>
        <v>9.125</v>
      </c>
      <c r="S1171" s="8">
        <f t="shared" si="186"/>
        <v>11.175000000000001</v>
      </c>
      <c r="T1171" s="8">
        <f t="shared" si="187"/>
        <v>10.375</v>
      </c>
      <c r="U1171" s="7">
        <f t="shared" si="188"/>
        <v>10.508333333333335</v>
      </c>
      <c r="V1171" s="7">
        <f t="shared" si="189"/>
        <v>10.475000000000001</v>
      </c>
    </row>
    <row r="1172" spans="1:22" ht="13.5" x14ac:dyDescent="0.25">
      <c r="A1172" s="3">
        <f>RSI!A1172</f>
        <v>44018</v>
      </c>
      <c r="B1172" s="2">
        <f>RSI!B1172</f>
        <v>2.3071999999999999</v>
      </c>
      <c r="C1172" s="2">
        <f>RSI!I1172</f>
        <v>47.923928530265968</v>
      </c>
      <c r="D1172" s="2">
        <f>MACD!E1172</f>
        <v>3.7587581419214811E-2</v>
      </c>
      <c r="E1172" s="2">
        <f>MACD!F1172</f>
        <v>4.6640836596093242E-2</v>
      </c>
      <c r="F1172" s="2">
        <f>'Moving Avg'!D1172</f>
        <v>2.2858399999999999</v>
      </c>
      <c r="G1172" s="2">
        <f>'Moving Avg'!F1172</f>
        <v>2.3292700000000002</v>
      </c>
      <c r="H1172" s="2">
        <f>'Moving Avg'!G1172</f>
        <v>2.3361080000000003</v>
      </c>
      <c r="I1172" s="2">
        <f>'Moving Avg'!H1172</f>
        <v>2.4894704999999995</v>
      </c>
      <c r="J1172" s="5" t="str">
        <f>OBV!F1172</f>
        <v>BEARISH</v>
      </c>
      <c r="K1172" s="5" t="str">
        <f>OBV!G1172</f>
        <v>NEUTRAL</v>
      </c>
      <c r="L1172" s="5" t="str">
        <f>OBV!H1172</f>
        <v>CONFIRMED BEARISH</v>
      </c>
      <c r="M1172" s="7">
        <f t="shared" si="180"/>
        <v>25</v>
      </c>
      <c r="N1172" s="7">
        <f t="shared" si="181"/>
        <v>45</v>
      </c>
      <c r="O1172" s="7">
        <f t="shared" si="182"/>
        <v>0</v>
      </c>
      <c r="P1172" s="7">
        <f t="shared" si="183"/>
        <v>16.5</v>
      </c>
      <c r="Q1172" s="8">
        <f t="shared" si="184"/>
        <v>26.975000000000001</v>
      </c>
      <c r="R1172" s="8">
        <f t="shared" si="185"/>
        <v>18.125</v>
      </c>
      <c r="S1172" s="8">
        <f t="shared" si="186"/>
        <v>17.925000000000001</v>
      </c>
      <c r="T1172" s="8">
        <f t="shared" si="187"/>
        <v>21.625</v>
      </c>
      <c r="U1172" s="7">
        <f t="shared" si="188"/>
        <v>21.008333333333336</v>
      </c>
      <c r="V1172" s="7">
        <f t="shared" si="189"/>
        <v>21.162500000000001</v>
      </c>
    </row>
    <row r="1173" spans="1:22" ht="13.5" x14ac:dyDescent="0.25">
      <c r="A1173" s="3">
        <f>RSI!A1173</f>
        <v>44019</v>
      </c>
      <c r="B1173" s="2">
        <f>RSI!B1173</f>
        <v>2.3071999999999999</v>
      </c>
      <c r="C1173" s="2">
        <f>RSI!I1173</f>
        <v>47.923928530265975</v>
      </c>
      <c r="D1173" s="2">
        <f>MACD!E1173</f>
        <v>2.4144193077039855E-2</v>
      </c>
      <c r="E1173" s="2">
        <f>MACD!F1173</f>
        <v>4.2141507892282562E-2</v>
      </c>
      <c r="F1173" s="2">
        <f>'Moving Avg'!D1173</f>
        <v>2.2929599999999999</v>
      </c>
      <c r="G1173" s="2">
        <f>'Moving Avg'!F1173</f>
        <v>2.32464</v>
      </c>
      <c r="H1173" s="2">
        <f>'Moving Avg'!G1173</f>
        <v>2.336678</v>
      </c>
      <c r="I1173" s="2">
        <f>'Moving Avg'!H1173</f>
        <v>2.4901824999999995</v>
      </c>
      <c r="J1173" s="5" t="str">
        <f>OBV!F1173</f>
        <v>BULLISH</v>
      </c>
      <c r="K1173" s="5" t="str">
        <f>OBV!G1173</f>
        <v>NEUTRAL</v>
      </c>
      <c r="L1173" s="5" t="str">
        <f>OBV!H1173</f>
        <v>CONFIRMED BULLISH</v>
      </c>
      <c r="M1173" s="7">
        <f t="shared" si="180"/>
        <v>25</v>
      </c>
      <c r="N1173" s="7">
        <f t="shared" si="181"/>
        <v>45</v>
      </c>
      <c r="O1173" s="7">
        <f t="shared" si="182"/>
        <v>0</v>
      </c>
      <c r="P1173" s="7">
        <f t="shared" si="183"/>
        <v>83.5</v>
      </c>
      <c r="Q1173" s="8">
        <f t="shared" si="184"/>
        <v>37.024999999999999</v>
      </c>
      <c r="R1173" s="8">
        <f t="shared" si="185"/>
        <v>34.875</v>
      </c>
      <c r="S1173" s="8">
        <f t="shared" si="186"/>
        <v>48.075000000000003</v>
      </c>
      <c r="T1173" s="8">
        <f t="shared" si="187"/>
        <v>38.375</v>
      </c>
      <c r="U1173" s="7">
        <f t="shared" si="188"/>
        <v>39.991666666666667</v>
      </c>
      <c r="V1173" s="7">
        <f t="shared" si="189"/>
        <v>39.587500000000006</v>
      </c>
    </row>
    <row r="1174" spans="1:22" ht="13.5" x14ac:dyDescent="0.25">
      <c r="A1174" s="3">
        <f>RSI!A1174</f>
        <v>44020</v>
      </c>
      <c r="B1174" s="2">
        <f>RSI!B1174</f>
        <v>2.4424999999999999</v>
      </c>
      <c r="C1174" s="2">
        <f>RSI!I1174</f>
        <v>63.026631955404859</v>
      </c>
      <c r="D1174" s="2">
        <f>MACD!E1174</f>
        <v>2.8276444548001045E-3</v>
      </c>
      <c r="E1174" s="2">
        <f>MACD!F1174</f>
        <v>3.4278735204786075E-2</v>
      </c>
      <c r="F1174" s="2">
        <f>'Moving Avg'!D1174</f>
        <v>2.32714</v>
      </c>
      <c r="G1174" s="2">
        <f>'Moving Avg'!F1174</f>
        <v>2.3257099999999999</v>
      </c>
      <c r="H1174" s="2">
        <f>'Moving Avg'!G1174</f>
        <v>2.340096</v>
      </c>
      <c r="I1174" s="2">
        <f>'Moving Avg'!H1174</f>
        <v>2.4915709999999995</v>
      </c>
      <c r="J1174" s="5" t="str">
        <f>OBV!F1174</f>
        <v>BULLISH</v>
      </c>
      <c r="K1174" s="5" t="str">
        <f>OBV!G1174</f>
        <v>NEUTRAL</v>
      </c>
      <c r="L1174" s="5" t="str">
        <f>OBV!H1174</f>
        <v>CONFIRMED BULLISH</v>
      </c>
      <c r="M1174" s="7">
        <f t="shared" si="180"/>
        <v>25</v>
      </c>
      <c r="N1174" s="7">
        <f t="shared" si="181"/>
        <v>100</v>
      </c>
      <c r="O1174" s="7">
        <f t="shared" si="182"/>
        <v>0</v>
      </c>
      <c r="P1174" s="7">
        <f t="shared" si="183"/>
        <v>83.5</v>
      </c>
      <c r="Q1174" s="8">
        <f t="shared" si="184"/>
        <v>56.274999999999999</v>
      </c>
      <c r="R1174" s="8">
        <f t="shared" si="185"/>
        <v>45.875</v>
      </c>
      <c r="S1174" s="8">
        <f t="shared" si="186"/>
        <v>56.325000000000003</v>
      </c>
      <c r="T1174" s="8">
        <f t="shared" si="187"/>
        <v>52.125</v>
      </c>
      <c r="U1174" s="7">
        <f t="shared" si="188"/>
        <v>52.82500000000001</v>
      </c>
      <c r="V1174" s="7">
        <f t="shared" si="189"/>
        <v>52.650000000000006</v>
      </c>
    </row>
    <row r="1175" spans="1:22" ht="13.5" x14ac:dyDescent="0.25">
      <c r="A1175" s="3">
        <f>RSI!A1175</f>
        <v>44021</v>
      </c>
      <c r="B1175" s="2">
        <f>RSI!B1175</f>
        <v>2.4923999999999999</v>
      </c>
      <c r="C1175" s="2">
        <f>RSI!I1175</f>
        <v>66.845592592699688</v>
      </c>
      <c r="D1175" s="2">
        <f>MACD!E1175</f>
        <v>-2.1830365371225735E-2</v>
      </c>
      <c r="E1175" s="2">
        <f>MACD!F1175</f>
        <v>2.3056915089583716E-2</v>
      </c>
      <c r="F1175" s="2">
        <f>'Moving Avg'!D1175</f>
        <v>2.3727199999999997</v>
      </c>
      <c r="G1175" s="2">
        <f>'Moving Avg'!F1175</f>
        <v>2.3292750000000004</v>
      </c>
      <c r="H1175" s="2">
        <f>'Moving Avg'!G1175</f>
        <v>2.3445119999999999</v>
      </c>
      <c r="I1175" s="2">
        <f>'Moving Avg'!H1175</f>
        <v>2.4932089999999998</v>
      </c>
      <c r="J1175" s="5" t="str">
        <f>OBV!F1175</f>
        <v>BULLISH</v>
      </c>
      <c r="K1175" s="5" t="str">
        <f>OBV!G1175</f>
        <v>STRONG</v>
      </c>
      <c r="L1175" s="5" t="str">
        <f>OBV!H1175</f>
        <v>CONFIRMED BULLISH</v>
      </c>
      <c r="M1175" s="7">
        <f t="shared" si="180"/>
        <v>25</v>
      </c>
      <c r="N1175" s="7">
        <f t="shared" si="181"/>
        <v>100</v>
      </c>
      <c r="O1175" s="7">
        <f t="shared" si="182"/>
        <v>0</v>
      </c>
      <c r="P1175" s="7">
        <f t="shared" si="183"/>
        <v>100</v>
      </c>
      <c r="Q1175" s="8">
        <f t="shared" si="184"/>
        <v>58.75</v>
      </c>
      <c r="R1175" s="8">
        <f t="shared" si="185"/>
        <v>50</v>
      </c>
      <c r="S1175" s="8">
        <f t="shared" si="186"/>
        <v>63.75</v>
      </c>
      <c r="T1175" s="8">
        <f t="shared" si="187"/>
        <v>56.25</v>
      </c>
      <c r="U1175" s="7">
        <f t="shared" si="188"/>
        <v>57.5</v>
      </c>
      <c r="V1175" s="7">
        <f t="shared" si="189"/>
        <v>57.1875</v>
      </c>
    </row>
    <row r="1176" spans="1:22" ht="13.5" x14ac:dyDescent="0.25">
      <c r="A1176" s="3">
        <f>RSI!A1176</f>
        <v>44022</v>
      </c>
      <c r="B1176" s="2">
        <f>RSI!B1176</f>
        <v>2.4851999999999999</v>
      </c>
      <c r="C1176" s="2">
        <f>RSI!I1176</f>
        <v>65.789673761495976</v>
      </c>
      <c r="D1176" s="2">
        <f>MACD!E1176</f>
        <v>-3.983501278054824E-2</v>
      </c>
      <c r="E1176" s="2">
        <f>MACD!F1176</f>
        <v>1.0478529515557326E-2</v>
      </c>
      <c r="F1176" s="2">
        <f>'Moving Avg'!D1176</f>
        <v>2.4068999999999994</v>
      </c>
      <c r="G1176" s="2">
        <f>'Moving Avg'!F1176</f>
        <v>2.3324799999999999</v>
      </c>
      <c r="H1176" s="2">
        <f>'Moving Avg'!G1176</f>
        <v>2.3487840000000002</v>
      </c>
      <c r="I1176" s="2">
        <f>'Moving Avg'!H1176</f>
        <v>2.4948465</v>
      </c>
      <c r="J1176" s="5" t="str">
        <f>OBV!F1176</f>
        <v>BULLISH</v>
      </c>
      <c r="K1176" s="5" t="str">
        <f>OBV!G1176</f>
        <v>STRONG</v>
      </c>
      <c r="L1176" s="5" t="str">
        <f>OBV!H1176</f>
        <v>CONFIRMED BULLISH</v>
      </c>
      <c r="M1176" s="7">
        <f t="shared" si="180"/>
        <v>25</v>
      </c>
      <c r="N1176" s="7">
        <f t="shared" si="181"/>
        <v>100</v>
      </c>
      <c r="O1176" s="7">
        <f t="shared" si="182"/>
        <v>0</v>
      </c>
      <c r="P1176" s="7">
        <f t="shared" si="183"/>
        <v>100</v>
      </c>
      <c r="Q1176" s="8">
        <f t="shared" si="184"/>
        <v>58.75</v>
      </c>
      <c r="R1176" s="8">
        <f t="shared" si="185"/>
        <v>50</v>
      </c>
      <c r="S1176" s="8">
        <f t="shared" si="186"/>
        <v>63.75</v>
      </c>
      <c r="T1176" s="8">
        <f t="shared" si="187"/>
        <v>56.25</v>
      </c>
      <c r="U1176" s="7">
        <f t="shared" si="188"/>
        <v>57.5</v>
      </c>
      <c r="V1176" s="7">
        <f t="shared" si="189"/>
        <v>57.1875</v>
      </c>
    </row>
    <row r="1177" spans="1:22" ht="13.5" x14ac:dyDescent="0.25">
      <c r="A1177" s="3">
        <f>RSI!A1177</f>
        <v>44025</v>
      </c>
      <c r="B1177" s="2">
        <f>RSI!B1177</f>
        <v>2.4211</v>
      </c>
      <c r="C1177" s="2">
        <f>RSI!I1177</f>
        <v>57.136393016847371</v>
      </c>
      <c r="D1177" s="2">
        <f>MACD!E1177</f>
        <v>-4.4604066872974357E-2</v>
      </c>
      <c r="E1177" s="2">
        <f>MACD!F1177</f>
        <v>-5.3798976214901144E-4</v>
      </c>
      <c r="F1177" s="2">
        <f>'Moving Avg'!D1177</f>
        <v>2.4296799999999998</v>
      </c>
      <c r="G1177" s="2">
        <f>'Moving Avg'!F1177</f>
        <v>2.3296300000000003</v>
      </c>
      <c r="H1177" s="2">
        <f>'Moving Avg'!G1177</f>
        <v>2.3517740000000003</v>
      </c>
      <c r="I1177" s="2">
        <f>'Moving Avg'!H1177</f>
        <v>2.4961994999999999</v>
      </c>
      <c r="J1177" s="5" t="str">
        <f>OBV!F1177</f>
        <v>BULLISH</v>
      </c>
      <c r="K1177" s="5" t="str">
        <f>OBV!G1177</f>
        <v>STRONG</v>
      </c>
      <c r="L1177" s="5" t="str">
        <f>OBV!H1177</f>
        <v>CONFIRMED BULLISH</v>
      </c>
      <c r="M1177" s="7">
        <f t="shared" si="180"/>
        <v>25</v>
      </c>
      <c r="N1177" s="7">
        <f t="shared" si="181"/>
        <v>100</v>
      </c>
      <c r="O1177" s="7">
        <f t="shared" si="182"/>
        <v>0</v>
      </c>
      <c r="P1177" s="7">
        <f t="shared" si="183"/>
        <v>100</v>
      </c>
      <c r="Q1177" s="8">
        <f t="shared" si="184"/>
        <v>58.75</v>
      </c>
      <c r="R1177" s="8">
        <f t="shared" si="185"/>
        <v>50</v>
      </c>
      <c r="S1177" s="8">
        <f t="shared" si="186"/>
        <v>63.75</v>
      </c>
      <c r="T1177" s="8">
        <f t="shared" si="187"/>
        <v>56.25</v>
      </c>
      <c r="U1177" s="7">
        <f t="shared" si="188"/>
        <v>57.5</v>
      </c>
      <c r="V1177" s="7">
        <f t="shared" si="189"/>
        <v>57.1875</v>
      </c>
    </row>
    <row r="1178" spans="1:22" ht="13.5" x14ac:dyDescent="0.25">
      <c r="A1178" s="3">
        <f>RSI!A1178</f>
        <v>44026</v>
      </c>
      <c r="B1178" s="2">
        <f>RSI!B1178</f>
        <v>2.3855</v>
      </c>
      <c r="C1178" s="2">
        <f>RSI!I1178</f>
        <v>52.969382263085514</v>
      </c>
      <c r="D1178" s="2">
        <f>MACD!E1178</f>
        <v>-5.2981484559370795E-2</v>
      </c>
      <c r="E1178" s="2">
        <f>MACD!F1178</f>
        <v>-1.1026688721593368E-2</v>
      </c>
      <c r="F1178" s="2">
        <f>'Moving Avg'!D1178</f>
        <v>2.4453400000000003</v>
      </c>
      <c r="G1178" s="2">
        <f>'Moving Avg'!F1178</f>
        <v>2.32856</v>
      </c>
      <c r="H1178" s="2">
        <f>'Moving Avg'!G1178</f>
        <v>2.3537680000000005</v>
      </c>
      <c r="I1178" s="2">
        <f>'Moving Avg'!H1178</f>
        <v>2.4974454999999995</v>
      </c>
      <c r="J1178" s="5" t="str">
        <f>OBV!F1178</f>
        <v>BEARISH</v>
      </c>
      <c r="K1178" s="5" t="str">
        <f>OBV!G1178</f>
        <v>WEAK</v>
      </c>
      <c r="L1178" s="5" t="str">
        <f>OBV!H1178</f>
        <v>BEARISH DIVERGENCE</v>
      </c>
      <c r="M1178" s="7">
        <f t="shared" si="180"/>
        <v>25</v>
      </c>
      <c r="N1178" s="7">
        <f t="shared" si="181"/>
        <v>100</v>
      </c>
      <c r="O1178" s="7">
        <f t="shared" si="182"/>
        <v>0</v>
      </c>
      <c r="P1178" s="7">
        <f t="shared" si="183"/>
        <v>0</v>
      </c>
      <c r="Q1178" s="8">
        <f t="shared" si="184"/>
        <v>43.75</v>
      </c>
      <c r="R1178" s="8">
        <f t="shared" si="185"/>
        <v>25</v>
      </c>
      <c r="S1178" s="8">
        <f t="shared" si="186"/>
        <v>18.75</v>
      </c>
      <c r="T1178" s="8">
        <f t="shared" si="187"/>
        <v>31.25</v>
      </c>
      <c r="U1178" s="7">
        <f t="shared" si="188"/>
        <v>29.166666666666668</v>
      </c>
      <c r="V1178" s="7">
        <f t="shared" si="189"/>
        <v>29.6875</v>
      </c>
    </row>
    <row r="1179" spans="1:22" ht="13.5" x14ac:dyDescent="0.25">
      <c r="A1179" s="3">
        <f>RSI!A1179</f>
        <v>44027</v>
      </c>
      <c r="B1179" s="2">
        <f>RSI!B1179</f>
        <v>2.3855</v>
      </c>
      <c r="C1179" s="2">
        <f>RSI!I1179</f>
        <v>52.969382263085514</v>
      </c>
      <c r="D1179" s="2">
        <f>MACD!E1179</f>
        <v>-6.0239216540913798E-2</v>
      </c>
      <c r="E1179" s="2">
        <f>MACD!F1179</f>
        <v>-2.0869194285457457E-2</v>
      </c>
      <c r="F1179" s="2">
        <f>'Moving Avg'!D1179</f>
        <v>2.4339400000000002</v>
      </c>
      <c r="G1179" s="2">
        <f>'Moving Avg'!F1179</f>
        <v>2.3303400000000005</v>
      </c>
      <c r="H1179" s="2">
        <f>'Moving Avg'!G1179</f>
        <v>2.3570420000000003</v>
      </c>
      <c r="I1179" s="2">
        <f>'Moving Avg'!H1179</f>
        <v>2.4986914999999996</v>
      </c>
      <c r="J1179" s="5" t="str">
        <f>OBV!F1179</f>
        <v>BEARISH</v>
      </c>
      <c r="K1179" s="5" t="str">
        <f>OBV!G1179</f>
        <v>WEAK</v>
      </c>
      <c r="L1179" s="5" t="str">
        <f>OBV!H1179</f>
        <v>CONFIRMED BEARISH</v>
      </c>
      <c r="M1179" s="7">
        <f t="shared" si="180"/>
        <v>25</v>
      </c>
      <c r="N1179" s="7">
        <f t="shared" si="181"/>
        <v>100</v>
      </c>
      <c r="O1179" s="7">
        <f t="shared" si="182"/>
        <v>0</v>
      </c>
      <c r="P1179" s="7">
        <f t="shared" si="183"/>
        <v>0</v>
      </c>
      <c r="Q1179" s="8">
        <f t="shared" si="184"/>
        <v>43.75</v>
      </c>
      <c r="R1179" s="8">
        <f t="shared" si="185"/>
        <v>25</v>
      </c>
      <c r="S1179" s="8">
        <f t="shared" si="186"/>
        <v>18.75</v>
      </c>
      <c r="T1179" s="8">
        <f t="shared" si="187"/>
        <v>31.25</v>
      </c>
      <c r="U1179" s="7">
        <f t="shared" si="188"/>
        <v>29.166666666666668</v>
      </c>
      <c r="V1179" s="7">
        <f t="shared" si="189"/>
        <v>29.6875</v>
      </c>
    </row>
    <row r="1180" spans="1:22" ht="13.5" x14ac:dyDescent="0.25">
      <c r="A1180" s="3">
        <f>RSI!A1180</f>
        <v>44028</v>
      </c>
      <c r="B1180" s="2">
        <f>RSI!B1180</f>
        <v>2.4851999999999999</v>
      </c>
      <c r="C1180" s="2">
        <f>RSI!I1180</f>
        <v>61.976375566205313</v>
      </c>
      <c r="D1180" s="2">
        <f>MACD!E1180</f>
        <v>-7.5014485568722034E-2</v>
      </c>
      <c r="E1180" s="2">
        <f>MACD!F1180</f>
        <v>-3.1698252542110374E-2</v>
      </c>
      <c r="F1180" s="2">
        <f>'Moving Avg'!D1180</f>
        <v>2.4325000000000001</v>
      </c>
      <c r="G1180" s="2">
        <f>'Moving Avg'!F1180</f>
        <v>2.3403099999999997</v>
      </c>
      <c r="H1180" s="2">
        <f>'Moving Avg'!G1180</f>
        <v>2.3623100000000004</v>
      </c>
      <c r="I1180" s="2">
        <f>'Moving Avg'!H1180</f>
        <v>2.5004359999999997</v>
      </c>
      <c r="J1180" s="5" t="str">
        <f>OBV!F1180</f>
        <v>BEARISH</v>
      </c>
      <c r="K1180" s="5" t="str">
        <f>OBV!G1180</f>
        <v>WEAK</v>
      </c>
      <c r="L1180" s="5" t="str">
        <f>OBV!H1180</f>
        <v>CONFIRMED BEARISH</v>
      </c>
      <c r="M1180" s="7">
        <f t="shared" si="180"/>
        <v>25</v>
      </c>
      <c r="N1180" s="7">
        <f t="shared" si="181"/>
        <v>100</v>
      </c>
      <c r="O1180" s="7">
        <f t="shared" si="182"/>
        <v>0</v>
      </c>
      <c r="P1180" s="7">
        <f t="shared" si="183"/>
        <v>0</v>
      </c>
      <c r="Q1180" s="8">
        <f t="shared" si="184"/>
        <v>43.75</v>
      </c>
      <c r="R1180" s="8">
        <f t="shared" si="185"/>
        <v>25</v>
      </c>
      <c r="S1180" s="8">
        <f t="shared" si="186"/>
        <v>18.75</v>
      </c>
      <c r="T1180" s="8">
        <f t="shared" si="187"/>
        <v>31.25</v>
      </c>
      <c r="U1180" s="7">
        <f t="shared" si="188"/>
        <v>29.166666666666668</v>
      </c>
      <c r="V1180" s="7">
        <f t="shared" si="189"/>
        <v>29.6875</v>
      </c>
    </row>
    <row r="1181" spans="1:22" ht="13.5" x14ac:dyDescent="0.25">
      <c r="A1181" s="3">
        <f>RSI!A1181</f>
        <v>44029</v>
      </c>
      <c r="B1181" s="2">
        <f>RSI!B1181</f>
        <v>2.4923999999999999</v>
      </c>
      <c r="C1181" s="2">
        <f>RSI!I1181</f>
        <v>62.534400828985092</v>
      </c>
      <c r="D1181" s="2">
        <f>MACD!E1181</f>
        <v>-8.1122579700836805E-2</v>
      </c>
      <c r="E1181" s="2">
        <f>MACD!F1181</f>
        <v>-4.1583117973855666E-2</v>
      </c>
      <c r="F1181" s="2">
        <f>'Moving Avg'!D1181</f>
        <v>2.4339399999999998</v>
      </c>
      <c r="G1181" s="2">
        <f>'Moving Avg'!F1181</f>
        <v>2.3481449999999997</v>
      </c>
      <c r="H1181" s="2">
        <f>'Moving Avg'!G1181</f>
        <v>2.3664420000000006</v>
      </c>
      <c r="I1181" s="2">
        <f>'Moving Avg'!H1181</f>
        <v>2.5022164999999994</v>
      </c>
      <c r="J1181" s="5" t="str">
        <f>OBV!F1181</f>
        <v>BEARISH</v>
      </c>
      <c r="K1181" s="5" t="str">
        <f>OBV!G1181</f>
        <v>WEAK</v>
      </c>
      <c r="L1181" s="5" t="str">
        <f>OBV!H1181</f>
        <v>BEARISH DIVERGENCE</v>
      </c>
      <c r="M1181" s="7">
        <f t="shared" si="180"/>
        <v>25</v>
      </c>
      <c r="N1181" s="7">
        <f t="shared" si="181"/>
        <v>100</v>
      </c>
      <c r="O1181" s="7">
        <f t="shared" si="182"/>
        <v>0</v>
      </c>
      <c r="P1181" s="7">
        <f t="shared" si="183"/>
        <v>0</v>
      </c>
      <c r="Q1181" s="8">
        <f t="shared" si="184"/>
        <v>43.75</v>
      </c>
      <c r="R1181" s="8">
        <f t="shared" si="185"/>
        <v>25</v>
      </c>
      <c r="S1181" s="8">
        <f t="shared" si="186"/>
        <v>18.75</v>
      </c>
      <c r="T1181" s="8">
        <f t="shared" si="187"/>
        <v>31.25</v>
      </c>
      <c r="U1181" s="7">
        <f t="shared" si="188"/>
        <v>29.166666666666668</v>
      </c>
      <c r="V1181" s="7">
        <f t="shared" si="189"/>
        <v>29.6875</v>
      </c>
    </row>
    <row r="1182" spans="1:22" ht="13.5" x14ac:dyDescent="0.25">
      <c r="A1182" s="3">
        <f>RSI!A1182</f>
        <v>44032</v>
      </c>
      <c r="B1182" s="2">
        <f>RSI!B1182</f>
        <v>2.4639000000000002</v>
      </c>
      <c r="C1182" s="2">
        <f>RSI!I1182</f>
        <v>58.85257798985841</v>
      </c>
      <c r="D1182" s="2">
        <f>MACD!E1182</f>
        <v>-8.5994475904621392E-2</v>
      </c>
      <c r="E1182" s="2">
        <f>MACD!F1182</f>
        <v>-5.0465389560008816E-2</v>
      </c>
      <c r="F1182" s="2">
        <f>'Moving Avg'!D1182</f>
        <v>2.4424999999999999</v>
      </c>
      <c r="G1182" s="2">
        <f>'Moving Avg'!F1182</f>
        <v>2.3577599999999999</v>
      </c>
      <c r="H1182" s="2">
        <f>'Moving Avg'!G1182</f>
        <v>2.3700040000000002</v>
      </c>
      <c r="I1182" s="2">
        <f>'Moving Avg'!H1182</f>
        <v>2.5038544999999996</v>
      </c>
      <c r="J1182" s="5" t="str">
        <f>OBV!F1182</f>
        <v>BEARISH</v>
      </c>
      <c r="K1182" s="5" t="str">
        <f>OBV!G1182</f>
        <v>WEAK</v>
      </c>
      <c r="L1182" s="5" t="str">
        <f>OBV!H1182</f>
        <v>BEARISH DIVERGENCE</v>
      </c>
      <c r="M1182" s="7">
        <f t="shared" si="180"/>
        <v>25</v>
      </c>
      <c r="N1182" s="7">
        <f t="shared" si="181"/>
        <v>100</v>
      </c>
      <c r="O1182" s="7">
        <f t="shared" si="182"/>
        <v>0</v>
      </c>
      <c r="P1182" s="7">
        <f t="shared" si="183"/>
        <v>0</v>
      </c>
      <c r="Q1182" s="8">
        <f t="shared" si="184"/>
        <v>43.75</v>
      </c>
      <c r="R1182" s="8">
        <f t="shared" si="185"/>
        <v>25</v>
      </c>
      <c r="S1182" s="8">
        <f t="shared" si="186"/>
        <v>18.75</v>
      </c>
      <c r="T1182" s="8">
        <f t="shared" si="187"/>
        <v>31.25</v>
      </c>
      <c r="U1182" s="7">
        <f t="shared" si="188"/>
        <v>29.166666666666668</v>
      </c>
      <c r="V1182" s="7">
        <f t="shared" si="189"/>
        <v>29.6875</v>
      </c>
    </row>
    <row r="1183" spans="1:22" ht="13.5" x14ac:dyDescent="0.25">
      <c r="A1183" s="3">
        <f>RSI!A1183</f>
        <v>44033</v>
      </c>
      <c r="B1183" s="2">
        <f>RSI!B1183</f>
        <v>2.4068999999999998</v>
      </c>
      <c r="C1183" s="2">
        <f>RSI!I1183</f>
        <v>52.229302771641855</v>
      </c>
      <c r="D1183" s="2">
        <f>MACD!E1183</f>
        <v>-8.6395027336023666E-2</v>
      </c>
      <c r="E1183" s="2">
        <f>MACD!F1183</f>
        <v>-5.7651317115211792E-2</v>
      </c>
      <c r="F1183" s="2">
        <f>'Moving Avg'!D1183</f>
        <v>2.44678</v>
      </c>
      <c r="G1183" s="2">
        <f>'Moving Avg'!F1183</f>
        <v>2.3648800000000003</v>
      </c>
      <c r="H1183" s="2">
        <f>'Moving Avg'!G1183</f>
        <v>2.3712860000000004</v>
      </c>
      <c r="I1183" s="2">
        <f>'Moving Avg'!H1183</f>
        <v>2.5052074999999996</v>
      </c>
      <c r="J1183" s="5" t="str">
        <f>OBV!F1183</f>
        <v>BEARISH</v>
      </c>
      <c r="K1183" s="5" t="str">
        <f>OBV!G1183</f>
        <v>NEUTRAL</v>
      </c>
      <c r="L1183" s="5" t="str">
        <f>OBV!H1183</f>
        <v>BEARISH DIVERGENCE</v>
      </c>
      <c r="M1183" s="7">
        <f t="shared" si="180"/>
        <v>25</v>
      </c>
      <c r="N1183" s="7">
        <f t="shared" si="181"/>
        <v>100</v>
      </c>
      <c r="O1183" s="7">
        <f t="shared" si="182"/>
        <v>0</v>
      </c>
      <c r="P1183" s="7">
        <f t="shared" si="183"/>
        <v>16.5</v>
      </c>
      <c r="Q1183" s="8">
        <f t="shared" si="184"/>
        <v>46.225000000000001</v>
      </c>
      <c r="R1183" s="8">
        <f t="shared" si="185"/>
        <v>29.125</v>
      </c>
      <c r="S1183" s="8">
        <f t="shared" si="186"/>
        <v>26.175000000000001</v>
      </c>
      <c r="T1183" s="8">
        <f t="shared" si="187"/>
        <v>35.375</v>
      </c>
      <c r="U1183" s="7">
        <f t="shared" si="188"/>
        <v>33.841666666666661</v>
      </c>
      <c r="V1183" s="7">
        <f t="shared" si="189"/>
        <v>34.224999999999994</v>
      </c>
    </row>
    <row r="1184" spans="1:22" ht="13.5" x14ac:dyDescent="0.25">
      <c r="A1184" s="3">
        <f>RSI!A1184</f>
        <v>44034</v>
      </c>
      <c r="B1184" s="2">
        <f>RSI!B1184</f>
        <v>2.4354</v>
      </c>
      <c r="C1184" s="2">
        <f>RSI!I1184</f>
        <v>54.958736552492027</v>
      </c>
      <c r="D1184" s="2">
        <f>MACD!E1184</f>
        <v>-6.8156199798393047E-2</v>
      </c>
      <c r="E1184" s="2">
        <f>MACD!F1184</f>
        <v>-5.9752293651848046E-2</v>
      </c>
      <c r="F1184" s="2">
        <f>'Moving Avg'!D1184</f>
        <v>2.4567600000000001</v>
      </c>
      <c r="G1184" s="2">
        <f>'Moving Avg'!F1184</f>
        <v>2.3734249999999997</v>
      </c>
      <c r="H1184" s="2">
        <f>'Moving Avg'!G1184</f>
        <v>2.3729960000000001</v>
      </c>
      <c r="I1184" s="2">
        <f>'Moving Avg'!H1184</f>
        <v>2.5067739999999996</v>
      </c>
      <c r="J1184" s="5" t="str">
        <f>OBV!F1184</f>
        <v>BULLISH</v>
      </c>
      <c r="K1184" s="5" t="str">
        <f>OBV!G1184</f>
        <v>NEUTRAL</v>
      </c>
      <c r="L1184" s="5" t="str">
        <f>OBV!H1184</f>
        <v>CONFIRMED BULLISH</v>
      </c>
      <c r="M1184" s="7">
        <f t="shared" si="180"/>
        <v>25</v>
      </c>
      <c r="N1184" s="7">
        <f t="shared" si="181"/>
        <v>45</v>
      </c>
      <c r="O1184" s="7">
        <f t="shared" si="182"/>
        <v>0</v>
      </c>
      <c r="P1184" s="7">
        <f t="shared" si="183"/>
        <v>83.5</v>
      </c>
      <c r="Q1184" s="8">
        <f t="shared" si="184"/>
        <v>37.024999999999999</v>
      </c>
      <c r="R1184" s="8">
        <f t="shared" si="185"/>
        <v>34.875</v>
      </c>
      <c r="S1184" s="8">
        <f t="shared" si="186"/>
        <v>48.075000000000003</v>
      </c>
      <c r="T1184" s="8">
        <f t="shared" si="187"/>
        <v>38.375</v>
      </c>
      <c r="U1184" s="7">
        <f t="shared" si="188"/>
        <v>39.991666666666667</v>
      </c>
      <c r="V1184" s="7">
        <f t="shared" si="189"/>
        <v>39.587500000000006</v>
      </c>
    </row>
    <row r="1185" spans="1:22" ht="13.5" x14ac:dyDescent="0.25">
      <c r="A1185" s="3">
        <f>RSI!A1185</f>
        <v>44035</v>
      </c>
      <c r="B1185" s="2">
        <f>RSI!B1185</f>
        <v>2.4567999999999999</v>
      </c>
      <c r="C1185" s="2">
        <f>RSI!I1185</f>
        <v>56.947849432160019</v>
      </c>
      <c r="D1185" s="2">
        <f>MACD!E1185</f>
        <v>-4.6917161701406584E-2</v>
      </c>
      <c r="E1185" s="2">
        <f>MACD!F1185</f>
        <v>-5.7185267261759751E-2</v>
      </c>
      <c r="F1185" s="2">
        <f>'Moving Avg'!D1185</f>
        <v>2.4510800000000001</v>
      </c>
      <c r="G1185" s="2">
        <f>'Moving Avg'!F1185</f>
        <v>2.3837549999999998</v>
      </c>
      <c r="H1185" s="2">
        <f>'Moving Avg'!G1185</f>
        <v>2.3739940000000006</v>
      </c>
      <c r="I1185" s="2">
        <f>'Moving Avg'!H1185</f>
        <v>2.5085544999999994</v>
      </c>
      <c r="J1185" s="5" t="str">
        <f>OBV!F1185</f>
        <v>BULLISH</v>
      </c>
      <c r="K1185" s="5" t="str">
        <f>OBV!G1185</f>
        <v>NEUTRAL</v>
      </c>
      <c r="L1185" s="5" t="str">
        <f>OBV!H1185</f>
        <v>BULLISH DIVERGENCE</v>
      </c>
      <c r="M1185" s="7">
        <f t="shared" si="180"/>
        <v>25</v>
      </c>
      <c r="N1185" s="7">
        <f t="shared" si="181"/>
        <v>0</v>
      </c>
      <c r="O1185" s="7">
        <f t="shared" si="182"/>
        <v>0</v>
      </c>
      <c r="P1185" s="7">
        <f t="shared" si="183"/>
        <v>66.5</v>
      </c>
      <c r="Q1185" s="8">
        <f t="shared" si="184"/>
        <v>18.725000000000001</v>
      </c>
      <c r="R1185" s="8">
        <f t="shared" si="185"/>
        <v>21.625</v>
      </c>
      <c r="S1185" s="8">
        <f t="shared" si="186"/>
        <v>33.674999999999997</v>
      </c>
      <c r="T1185" s="8">
        <f t="shared" si="187"/>
        <v>22.875</v>
      </c>
      <c r="U1185" s="7">
        <f t="shared" si="188"/>
        <v>24.675000000000001</v>
      </c>
      <c r="V1185" s="7">
        <f t="shared" si="189"/>
        <v>24.225000000000001</v>
      </c>
    </row>
    <row r="1186" spans="1:22" ht="13.5" x14ac:dyDescent="0.25">
      <c r="A1186" s="3">
        <f>RSI!A1186</f>
        <v>44036</v>
      </c>
      <c r="B1186" s="2">
        <f>RSI!B1186</f>
        <v>2.3784000000000001</v>
      </c>
      <c r="C1186" s="2">
        <f>RSI!I1186</f>
        <v>48.497822758878797</v>
      </c>
      <c r="D1186" s="2">
        <f>MACD!E1186</f>
        <v>-2.4636808073267957E-2</v>
      </c>
      <c r="E1186" s="2">
        <f>MACD!F1186</f>
        <v>-5.0675575424061391E-2</v>
      </c>
      <c r="F1186" s="2">
        <f>'Moving Avg'!D1186</f>
        <v>2.42828</v>
      </c>
      <c r="G1186" s="2">
        <f>'Moving Avg'!F1186</f>
        <v>2.3890950000000002</v>
      </c>
      <c r="H1186" s="2">
        <f>'Moving Avg'!G1186</f>
        <v>2.3731400000000002</v>
      </c>
      <c r="I1186" s="2">
        <f>'Moving Avg'!H1186</f>
        <v>2.5097649999999994</v>
      </c>
      <c r="J1186" s="5" t="str">
        <f>OBV!F1186</f>
        <v>BEARISH</v>
      </c>
      <c r="K1186" s="5" t="str">
        <f>OBV!G1186</f>
        <v>NEUTRAL</v>
      </c>
      <c r="L1186" s="5" t="str">
        <f>OBV!H1186</f>
        <v>CONFIRMED BEARISH</v>
      </c>
      <c r="M1186" s="7">
        <f t="shared" si="180"/>
        <v>25</v>
      </c>
      <c r="N1186" s="7">
        <f t="shared" si="181"/>
        <v>0</v>
      </c>
      <c r="O1186" s="7">
        <f t="shared" si="182"/>
        <v>0</v>
      </c>
      <c r="P1186" s="7">
        <f t="shared" si="183"/>
        <v>16.5</v>
      </c>
      <c r="Q1186" s="8">
        <f t="shared" si="184"/>
        <v>11.225</v>
      </c>
      <c r="R1186" s="8">
        <f t="shared" si="185"/>
        <v>9.125</v>
      </c>
      <c r="S1186" s="8">
        <f t="shared" si="186"/>
        <v>11.175000000000001</v>
      </c>
      <c r="T1186" s="8">
        <f t="shared" si="187"/>
        <v>10.375</v>
      </c>
      <c r="U1186" s="7">
        <f t="shared" si="188"/>
        <v>10.508333333333335</v>
      </c>
      <c r="V1186" s="7">
        <f t="shared" si="189"/>
        <v>10.475000000000001</v>
      </c>
    </row>
    <row r="1187" spans="1:22" ht="13.5" x14ac:dyDescent="0.25">
      <c r="A1187" s="3">
        <f>RSI!A1187</f>
        <v>44039</v>
      </c>
      <c r="B1187" s="2">
        <f>RSI!B1187</f>
        <v>2.3498999999999999</v>
      </c>
      <c r="C1187" s="2">
        <f>RSI!I1187</f>
        <v>45.835294310735179</v>
      </c>
      <c r="D1187" s="2">
        <f>MACD!E1187</f>
        <v>-1.3433262546112879E-2</v>
      </c>
      <c r="E1187" s="2">
        <f>MACD!F1187</f>
        <v>-4.3227112848471694E-2</v>
      </c>
      <c r="F1187" s="2">
        <f>'Moving Avg'!D1187</f>
        <v>2.4054799999999998</v>
      </c>
      <c r="G1187" s="2">
        <f>'Moving Avg'!F1187</f>
        <v>2.3908750000000003</v>
      </c>
      <c r="H1187" s="2">
        <f>'Moving Avg'!G1187</f>
        <v>2.3717160000000002</v>
      </c>
      <c r="I1187" s="2">
        <f>'Moving Avg'!H1187</f>
        <v>2.5108329999999994</v>
      </c>
      <c r="J1187" s="5" t="str">
        <f>OBV!F1187</f>
        <v>BULLISH</v>
      </c>
      <c r="K1187" s="5" t="str">
        <f>OBV!G1187</f>
        <v>NEUTRAL</v>
      </c>
      <c r="L1187" s="5" t="str">
        <f>OBV!H1187</f>
        <v>BULLISH DIVERGENCE</v>
      </c>
      <c r="M1187" s="7">
        <f t="shared" si="180"/>
        <v>25</v>
      </c>
      <c r="N1187" s="7">
        <f t="shared" si="181"/>
        <v>0</v>
      </c>
      <c r="O1187" s="7">
        <f t="shared" si="182"/>
        <v>0</v>
      </c>
      <c r="P1187" s="7">
        <f t="shared" si="183"/>
        <v>66.5</v>
      </c>
      <c r="Q1187" s="8">
        <f t="shared" si="184"/>
        <v>18.725000000000001</v>
      </c>
      <c r="R1187" s="8">
        <f t="shared" si="185"/>
        <v>21.625</v>
      </c>
      <c r="S1187" s="8">
        <f t="shared" si="186"/>
        <v>33.674999999999997</v>
      </c>
      <c r="T1187" s="8">
        <f t="shared" si="187"/>
        <v>22.875</v>
      </c>
      <c r="U1187" s="7">
        <f t="shared" si="188"/>
        <v>24.675000000000001</v>
      </c>
      <c r="V1187" s="7">
        <f t="shared" si="189"/>
        <v>24.225000000000001</v>
      </c>
    </row>
    <row r="1188" spans="1:22" ht="13.5" x14ac:dyDescent="0.25">
      <c r="A1188" s="3">
        <f>RSI!A1188</f>
        <v>44040</v>
      </c>
      <c r="B1188" s="2">
        <f>RSI!B1188</f>
        <v>2.3428</v>
      </c>
      <c r="C1188" s="2">
        <f>RSI!I1188</f>
        <v>45.169990235746006</v>
      </c>
      <c r="D1188" s="2">
        <f>MACD!E1188</f>
        <v>-8.6420714630590645E-3</v>
      </c>
      <c r="E1188" s="2">
        <f>MACD!F1188</f>
        <v>-3.6310104571389168E-2</v>
      </c>
      <c r="F1188" s="2">
        <f>'Moving Avg'!D1188</f>
        <v>2.3926600000000002</v>
      </c>
      <c r="G1188" s="2">
        <f>'Moving Avg'!F1188</f>
        <v>2.3944349999999996</v>
      </c>
      <c r="H1188" s="2">
        <f>'Moving Avg'!G1188</f>
        <v>2.3701500000000002</v>
      </c>
      <c r="I1188" s="2">
        <f>'Moving Avg'!H1188</f>
        <v>2.5119009999999995</v>
      </c>
      <c r="J1188" s="5" t="str">
        <f>OBV!F1188</f>
        <v>BULLISH</v>
      </c>
      <c r="K1188" s="5" t="str">
        <f>OBV!G1188</f>
        <v>NEUTRAL</v>
      </c>
      <c r="L1188" s="5" t="str">
        <f>OBV!H1188</f>
        <v>BULLISH DIVERGENCE</v>
      </c>
      <c r="M1188" s="7">
        <f t="shared" si="180"/>
        <v>25</v>
      </c>
      <c r="N1188" s="7">
        <f t="shared" si="181"/>
        <v>0</v>
      </c>
      <c r="O1188" s="7">
        <f t="shared" si="182"/>
        <v>0</v>
      </c>
      <c r="P1188" s="7">
        <f t="shared" si="183"/>
        <v>66.5</v>
      </c>
      <c r="Q1188" s="8">
        <f t="shared" si="184"/>
        <v>18.725000000000001</v>
      </c>
      <c r="R1188" s="8">
        <f t="shared" si="185"/>
        <v>21.625</v>
      </c>
      <c r="S1188" s="8">
        <f t="shared" si="186"/>
        <v>33.674999999999997</v>
      </c>
      <c r="T1188" s="8">
        <f t="shared" si="187"/>
        <v>22.875</v>
      </c>
      <c r="U1188" s="7">
        <f t="shared" si="188"/>
        <v>24.675000000000001</v>
      </c>
      <c r="V1188" s="7">
        <f t="shared" si="189"/>
        <v>24.225000000000001</v>
      </c>
    </row>
    <row r="1189" spans="1:22" ht="13.5" x14ac:dyDescent="0.25">
      <c r="A1189" s="3">
        <f>RSI!A1189</f>
        <v>44041</v>
      </c>
      <c r="B1189" s="2">
        <f>RSI!B1189</f>
        <v>2.3498999999999999</v>
      </c>
      <c r="C1189" s="2">
        <f>RSI!I1189</f>
        <v>46.013882370509883</v>
      </c>
      <c r="D1189" s="2">
        <f>MACD!E1189</f>
        <v>-4.8291203699193375E-3</v>
      </c>
      <c r="E1189" s="2">
        <f>MACD!F1189</f>
        <v>-3.0013907731095205E-2</v>
      </c>
      <c r="F1189" s="2">
        <f>'Moving Avg'!D1189</f>
        <v>2.3755600000000001</v>
      </c>
      <c r="G1189" s="2">
        <f>'Moving Avg'!F1189</f>
        <v>2.3983499999999998</v>
      </c>
      <c r="H1189" s="2">
        <f>'Moving Avg'!G1189</f>
        <v>2.368868</v>
      </c>
      <c r="I1189" s="2">
        <f>'Moving Avg'!H1189</f>
        <v>2.5130399999999993</v>
      </c>
      <c r="J1189" s="5" t="str">
        <f>OBV!F1189</f>
        <v>BEARISH</v>
      </c>
      <c r="K1189" s="5" t="str">
        <f>OBV!G1189</f>
        <v>NEUTRAL</v>
      </c>
      <c r="L1189" s="5" t="str">
        <f>OBV!H1189</f>
        <v>CONFIRMED BEARISH</v>
      </c>
      <c r="M1189" s="7">
        <f t="shared" si="180"/>
        <v>25</v>
      </c>
      <c r="N1189" s="7">
        <f t="shared" si="181"/>
        <v>0</v>
      </c>
      <c r="O1189" s="7">
        <f t="shared" si="182"/>
        <v>0</v>
      </c>
      <c r="P1189" s="7">
        <f t="shared" si="183"/>
        <v>16.5</v>
      </c>
      <c r="Q1189" s="8">
        <f t="shared" si="184"/>
        <v>11.225</v>
      </c>
      <c r="R1189" s="8">
        <f t="shared" si="185"/>
        <v>9.125</v>
      </c>
      <c r="S1189" s="8">
        <f t="shared" si="186"/>
        <v>11.175000000000001</v>
      </c>
      <c r="T1189" s="8">
        <f t="shared" si="187"/>
        <v>10.375</v>
      </c>
      <c r="U1189" s="7">
        <f t="shared" si="188"/>
        <v>10.508333333333335</v>
      </c>
      <c r="V1189" s="7">
        <f t="shared" si="189"/>
        <v>10.475000000000001</v>
      </c>
    </row>
    <row r="1190" spans="1:22" ht="13.5" x14ac:dyDescent="0.25">
      <c r="A1190" s="3">
        <f>RSI!A1190</f>
        <v>44042</v>
      </c>
      <c r="B1190" s="2">
        <f>RSI!B1190</f>
        <v>2.3797999999999999</v>
      </c>
      <c r="C1190" s="2">
        <f>RSI!I1190</f>
        <v>49.536333227521155</v>
      </c>
      <c r="D1190" s="2">
        <f>MACD!E1190</f>
        <v>1.1742611915246393E-2</v>
      </c>
      <c r="E1190" s="2">
        <f>MACD!F1190</f>
        <v>-2.1662603801826885E-2</v>
      </c>
      <c r="F1190" s="2">
        <f>'Moving Avg'!D1190</f>
        <v>2.3601599999999996</v>
      </c>
      <c r="G1190" s="2">
        <f>'Moving Avg'!F1190</f>
        <v>2.4041149999999996</v>
      </c>
      <c r="H1190" s="2">
        <f>'Moving Avg'!G1190</f>
        <v>2.3683259999999997</v>
      </c>
      <c r="I1190" s="2">
        <f>'Moving Avg'!H1190</f>
        <v>2.5143284999999991</v>
      </c>
      <c r="J1190" s="5" t="str">
        <f>OBV!F1190</f>
        <v>BEARISH</v>
      </c>
      <c r="K1190" s="5" t="str">
        <f>OBV!G1190</f>
        <v>WEAK</v>
      </c>
      <c r="L1190" s="5" t="str">
        <f>OBV!H1190</f>
        <v>CONFIRMED BEARISH</v>
      </c>
      <c r="M1190" s="7">
        <f t="shared" si="180"/>
        <v>25</v>
      </c>
      <c r="N1190" s="7">
        <f t="shared" si="181"/>
        <v>0</v>
      </c>
      <c r="O1190" s="7">
        <f t="shared" si="182"/>
        <v>0</v>
      </c>
      <c r="P1190" s="7">
        <f t="shared" si="183"/>
        <v>0</v>
      </c>
      <c r="Q1190" s="8">
        <f t="shared" si="184"/>
        <v>8.75</v>
      </c>
      <c r="R1190" s="8">
        <f t="shared" si="185"/>
        <v>5</v>
      </c>
      <c r="S1190" s="8">
        <f t="shared" si="186"/>
        <v>3.75</v>
      </c>
      <c r="T1190" s="8">
        <f t="shared" si="187"/>
        <v>6.25</v>
      </c>
      <c r="U1190" s="7">
        <f t="shared" si="188"/>
        <v>5.833333333333333</v>
      </c>
      <c r="V1190" s="7">
        <f t="shared" si="189"/>
        <v>5.9375</v>
      </c>
    </row>
    <row r="1191" spans="1:22" ht="13.5" x14ac:dyDescent="0.25">
      <c r="A1191" s="3">
        <f>RSI!A1191</f>
        <v>44046</v>
      </c>
      <c r="B1191" s="2">
        <f>RSI!B1191</f>
        <v>2.3132999999999999</v>
      </c>
      <c r="C1191" s="2">
        <f>RSI!I1191</f>
        <v>42.841194798863732</v>
      </c>
      <c r="D1191" s="2">
        <f>MACD!E1191</f>
        <v>3.1827101746470188E-2</v>
      </c>
      <c r="E1191" s="2">
        <f>MACD!F1191</f>
        <v>-1.0964662692167469E-2</v>
      </c>
      <c r="F1191" s="2">
        <f>'Moving Avg'!D1191</f>
        <v>2.34714</v>
      </c>
      <c r="G1191" s="2">
        <f>'Moving Avg'!F1191</f>
        <v>2.4040649999999997</v>
      </c>
      <c r="H1191" s="2">
        <f>'Moving Avg'!G1191</f>
        <v>2.3664539999999996</v>
      </c>
      <c r="I1191" s="2">
        <f>'Moving Avg'!H1191</f>
        <v>2.5152844999999995</v>
      </c>
      <c r="J1191" s="5" t="str">
        <f>OBV!F1191</f>
        <v>BEARISH</v>
      </c>
      <c r="K1191" s="5" t="str">
        <f>OBV!G1191</f>
        <v>WEAK</v>
      </c>
      <c r="L1191" s="5" t="str">
        <f>OBV!H1191</f>
        <v>CONFIRMED BEARISH</v>
      </c>
      <c r="M1191" s="7">
        <f t="shared" si="180"/>
        <v>25</v>
      </c>
      <c r="N1191" s="7">
        <f t="shared" si="181"/>
        <v>0</v>
      </c>
      <c r="O1191" s="7">
        <f t="shared" si="182"/>
        <v>0</v>
      </c>
      <c r="P1191" s="7">
        <f t="shared" si="183"/>
        <v>0</v>
      </c>
      <c r="Q1191" s="8">
        <f t="shared" si="184"/>
        <v>8.75</v>
      </c>
      <c r="R1191" s="8">
        <f t="shared" si="185"/>
        <v>5</v>
      </c>
      <c r="S1191" s="8">
        <f t="shared" si="186"/>
        <v>3.75</v>
      </c>
      <c r="T1191" s="8">
        <f t="shared" si="187"/>
        <v>6.25</v>
      </c>
      <c r="U1191" s="7">
        <f t="shared" si="188"/>
        <v>5.833333333333333</v>
      </c>
      <c r="V1191" s="7">
        <f t="shared" si="189"/>
        <v>5.9375</v>
      </c>
    </row>
    <row r="1192" spans="1:22" ht="13.5" x14ac:dyDescent="0.25">
      <c r="A1192" s="3">
        <f>RSI!A1192</f>
        <v>44047</v>
      </c>
      <c r="B1192" s="2">
        <f>RSI!B1192</f>
        <v>2.3723999999999998</v>
      </c>
      <c r="C1192" s="2">
        <f>RSI!I1192</f>
        <v>49.388137543002884</v>
      </c>
      <c r="D1192" s="2">
        <f>MACD!E1192</f>
        <v>4.0478743617127222E-2</v>
      </c>
      <c r="E1192" s="2">
        <f>MACD!F1192</f>
        <v>-6.7598143030853097E-4</v>
      </c>
      <c r="F1192" s="2">
        <f>'Moving Avg'!D1192</f>
        <v>2.3516399999999997</v>
      </c>
      <c r="G1192" s="2">
        <f>'Moving Avg'!F1192</f>
        <v>2.4073249999999997</v>
      </c>
      <c r="H1192" s="2">
        <f>'Moving Avg'!G1192</f>
        <v>2.3657639999999995</v>
      </c>
      <c r="I1192" s="2">
        <f>'Moving Avg'!H1192</f>
        <v>2.5165719999999996</v>
      </c>
      <c r="J1192" s="5" t="str">
        <f>OBV!F1192</f>
        <v>BEARISH</v>
      </c>
      <c r="K1192" s="5" t="str">
        <f>OBV!G1192</f>
        <v>NEUTRAL</v>
      </c>
      <c r="L1192" s="5" t="str">
        <f>OBV!H1192</f>
        <v>CONFIRMED BEARISH</v>
      </c>
      <c r="M1192" s="7">
        <f t="shared" si="180"/>
        <v>25</v>
      </c>
      <c r="N1192" s="7">
        <f t="shared" si="181"/>
        <v>0</v>
      </c>
      <c r="O1192" s="7">
        <f t="shared" si="182"/>
        <v>0</v>
      </c>
      <c r="P1192" s="7">
        <f t="shared" si="183"/>
        <v>16.5</v>
      </c>
      <c r="Q1192" s="8">
        <f t="shared" si="184"/>
        <v>11.225</v>
      </c>
      <c r="R1192" s="8">
        <f t="shared" si="185"/>
        <v>9.125</v>
      </c>
      <c r="S1192" s="8">
        <f t="shared" si="186"/>
        <v>11.175000000000001</v>
      </c>
      <c r="T1192" s="8">
        <f t="shared" si="187"/>
        <v>10.375</v>
      </c>
      <c r="U1192" s="7">
        <f t="shared" si="188"/>
        <v>10.508333333333335</v>
      </c>
      <c r="V1192" s="7">
        <f t="shared" si="189"/>
        <v>10.475000000000001</v>
      </c>
    </row>
    <row r="1193" spans="1:22" ht="13.5" x14ac:dyDescent="0.25">
      <c r="A1193" s="3">
        <f>RSI!A1193</f>
        <v>44048</v>
      </c>
      <c r="B1193" s="2">
        <f>RSI!B1193</f>
        <v>2.4390000000000001</v>
      </c>
      <c r="C1193" s="2">
        <f>RSI!I1193</f>
        <v>55.564801286673593</v>
      </c>
      <c r="D1193" s="2">
        <f>MACD!E1193</f>
        <v>3.4135970226706114E-2</v>
      </c>
      <c r="E1193" s="2">
        <f>MACD!F1193</f>
        <v>6.2864089010943982E-3</v>
      </c>
      <c r="F1193" s="2">
        <f>'Moving Avg'!D1193</f>
        <v>2.3708799999999997</v>
      </c>
      <c r="G1193" s="2">
        <f>'Moving Avg'!F1193</f>
        <v>2.4139149999999998</v>
      </c>
      <c r="H1193" s="2">
        <f>'Moving Avg'!G1193</f>
        <v>2.3664059999999996</v>
      </c>
      <c r="I1193" s="2">
        <f>'Moving Avg'!H1193</f>
        <v>2.5179784999999995</v>
      </c>
      <c r="J1193" s="5" t="str">
        <f>OBV!F1193</f>
        <v>BEARISH</v>
      </c>
      <c r="K1193" s="5" t="str">
        <f>OBV!G1193</f>
        <v>NEUTRAL</v>
      </c>
      <c r="L1193" s="5" t="str">
        <f>OBV!H1193</f>
        <v>BEARISH DIVERGENCE</v>
      </c>
      <c r="M1193" s="7">
        <f t="shared" si="180"/>
        <v>25</v>
      </c>
      <c r="N1193" s="7">
        <f t="shared" si="181"/>
        <v>0</v>
      </c>
      <c r="O1193" s="7">
        <f t="shared" si="182"/>
        <v>0</v>
      </c>
      <c r="P1193" s="7">
        <f t="shared" si="183"/>
        <v>16.5</v>
      </c>
      <c r="Q1193" s="8">
        <f t="shared" si="184"/>
        <v>11.225</v>
      </c>
      <c r="R1193" s="8">
        <f t="shared" si="185"/>
        <v>9.125</v>
      </c>
      <c r="S1193" s="8">
        <f t="shared" si="186"/>
        <v>11.175000000000001</v>
      </c>
      <c r="T1193" s="8">
        <f t="shared" si="187"/>
        <v>10.375</v>
      </c>
      <c r="U1193" s="7">
        <f t="shared" si="188"/>
        <v>10.508333333333335</v>
      </c>
      <c r="V1193" s="7">
        <f t="shared" si="189"/>
        <v>10.475000000000001</v>
      </c>
    </row>
    <row r="1194" spans="1:22" ht="13.5" x14ac:dyDescent="0.25">
      <c r="A1194" s="3">
        <f>RSI!A1194</f>
        <v>44049</v>
      </c>
      <c r="B1194" s="2">
        <f>RSI!B1194</f>
        <v>2.3723999999999998</v>
      </c>
      <c r="C1194" s="2">
        <f>RSI!I1194</f>
        <v>49.110349669355237</v>
      </c>
      <c r="D1194" s="2">
        <f>MACD!E1194</f>
        <v>3.772968372165586E-2</v>
      </c>
      <c r="E1194" s="2">
        <f>MACD!F1194</f>
        <v>1.2575063865206692E-2</v>
      </c>
      <c r="F1194" s="2">
        <f>'Moving Avg'!D1194</f>
        <v>2.3753799999999998</v>
      </c>
      <c r="G1194" s="2">
        <f>'Moving Avg'!F1194</f>
        <v>2.4104099999999997</v>
      </c>
      <c r="H1194" s="2">
        <f>'Moving Avg'!G1194</f>
        <v>2.3671399999999996</v>
      </c>
      <c r="I1194" s="2">
        <f>'Moving Avg'!H1194</f>
        <v>2.5184114999999996</v>
      </c>
      <c r="J1194" s="5" t="str">
        <f>OBV!F1194</f>
        <v>BEARISH</v>
      </c>
      <c r="K1194" s="5" t="str">
        <f>OBV!G1194</f>
        <v>NEUTRAL</v>
      </c>
      <c r="L1194" s="5" t="str">
        <f>OBV!H1194</f>
        <v>CONFIRMED BEARISH</v>
      </c>
      <c r="M1194" s="7">
        <f t="shared" si="180"/>
        <v>25</v>
      </c>
      <c r="N1194" s="7">
        <f t="shared" si="181"/>
        <v>0</v>
      </c>
      <c r="O1194" s="7">
        <f t="shared" si="182"/>
        <v>0</v>
      </c>
      <c r="P1194" s="7">
        <f t="shared" si="183"/>
        <v>16.5</v>
      </c>
      <c r="Q1194" s="8">
        <f t="shared" si="184"/>
        <v>11.225</v>
      </c>
      <c r="R1194" s="8">
        <f t="shared" si="185"/>
        <v>9.125</v>
      </c>
      <c r="S1194" s="8">
        <f t="shared" si="186"/>
        <v>11.175000000000001</v>
      </c>
      <c r="T1194" s="8">
        <f t="shared" si="187"/>
        <v>10.375</v>
      </c>
      <c r="U1194" s="7">
        <f t="shared" si="188"/>
        <v>10.508333333333335</v>
      </c>
      <c r="V1194" s="7">
        <f t="shared" si="189"/>
        <v>10.475000000000001</v>
      </c>
    </row>
    <row r="1195" spans="1:22" ht="13.5" x14ac:dyDescent="0.25">
      <c r="A1195" s="3">
        <f>RSI!A1195</f>
        <v>44050</v>
      </c>
      <c r="B1195" s="2">
        <f>RSI!B1195</f>
        <v>2.4094000000000002</v>
      </c>
      <c r="C1195" s="2">
        <f>RSI!I1195</f>
        <v>52.417251387647489</v>
      </c>
      <c r="D1195" s="2">
        <f>MACD!E1195</f>
        <v>4.1384818981554883E-2</v>
      </c>
      <c r="E1195" s="2">
        <f>MACD!F1195</f>
        <v>1.8337014888476333E-2</v>
      </c>
      <c r="F1195" s="2">
        <f>'Moving Avg'!D1195</f>
        <v>2.3813</v>
      </c>
      <c r="G1195" s="2">
        <f>'Moving Avg'!F1195</f>
        <v>2.4062600000000001</v>
      </c>
      <c r="H1195" s="2">
        <f>'Moving Avg'!G1195</f>
        <v>2.3698959999999998</v>
      </c>
      <c r="I1195" s="2">
        <f>'Moving Avg'!H1195</f>
        <v>2.519136</v>
      </c>
      <c r="J1195" s="5" t="str">
        <f>OBV!F1195</f>
        <v>BEARISH</v>
      </c>
      <c r="K1195" s="5" t="str">
        <f>OBV!G1195</f>
        <v>NEUTRAL</v>
      </c>
      <c r="L1195" s="5" t="str">
        <f>OBV!H1195</f>
        <v>BEARISH DIVERGENCE</v>
      </c>
      <c r="M1195" s="7">
        <f t="shared" si="180"/>
        <v>25</v>
      </c>
      <c r="N1195" s="7">
        <f t="shared" si="181"/>
        <v>0</v>
      </c>
      <c r="O1195" s="7">
        <f t="shared" si="182"/>
        <v>0</v>
      </c>
      <c r="P1195" s="7">
        <f t="shared" si="183"/>
        <v>16.5</v>
      </c>
      <c r="Q1195" s="8">
        <f t="shared" si="184"/>
        <v>11.225</v>
      </c>
      <c r="R1195" s="8">
        <f t="shared" si="185"/>
        <v>9.125</v>
      </c>
      <c r="S1195" s="8">
        <f t="shared" si="186"/>
        <v>11.175000000000001</v>
      </c>
      <c r="T1195" s="8">
        <f t="shared" si="187"/>
        <v>10.375</v>
      </c>
      <c r="U1195" s="7">
        <f t="shared" si="188"/>
        <v>10.508333333333335</v>
      </c>
      <c r="V1195" s="7">
        <f t="shared" si="189"/>
        <v>10.475000000000001</v>
      </c>
    </row>
    <row r="1196" spans="1:22" ht="13.5" x14ac:dyDescent="0.25">
      <c r="A1196" s="3">
        <f>RSI!A1196</f>
        <v>44053</v>
      </c>
      <c r="B1196" s="2">
        <f>RSI!B1196</f>
        <v>2.3576999999999999</v>
      </c>
      <c r="C1196" s="2">
        <f>RSI!I1196</f>
        <v>47.748261952776595</v>
      </c>
      <c r="D1196" s="2">
        <f>MACD!E1196</f>
        <v>3.6085169182540344E-2</v>
      </c>
      <c r="E1196" s="2">
        <f>MACD!F1196</f>
        <v>2.1886645747289137E-2</v>
      </c>
      <c r="F1196" s="2">
        <f>'Moving Avg'!D1196</f>
        <v>2.39018</v>
      </c>
      <c r="G1196" s="2">
        <f>'Moving Avg'!F1196</f>
        <v>2.3998850000000003</v>
      </c>
      <c r="H1196" s="2">
        <f>'Moving Avg'!G1196</f>
        <v>2.3716179999999998</v>
      </c>
      <c r="I1196" s="2">
        <f>'Moving Avg'!H1196</f>
        <v>2.5194955000000001</v>
      </c>
      <c r="J1196" s="5" t="str">
        <f>OBV!F1196</f>
        <v>BULLISH</v>
      </c>
      <c r="K1196" s="5" t="str">
        <f>OBV!G1196</f>
        <v>NEUTRAL</v>
      </c>
      <c r="L1196" s="5" t="str">
        <f>OBV!H1196</f>
        <v>CONFIRMED BULLISH</v>
      </c>
      <c r="M1196" s="7">
        <f t="shared" si="180"/>
        <v>25</v>
      </c>
      <c r="N1196" s="7">
        <f t="shared" si="181"/>
        <v>0</v>
      </c>
      <c r="O1196" s="7">
        <f t="shared" si="182"/>
        <v>0</v>
      </c>
      <c r="P1196" s="7">
        <f t="shared" si="183"/>
        <v>83.5</v>
      </c>
      <c r="Q1196" s="8">
        <f t="shared" si="184"/>
        <v>21.274999999999999</v>
      </c>
      <c r="R1196" s="8">
        <f t="shared" si="185"/>
        <v>25.875</v>
      </c>
      <c r="S1196" s="8">
        <f t="shared" si="186"/>
        <v>41.325000000000003</v>
      </c>
      <c r="T1196" s="8">
        <f t="shared" si="187"/>
        <v>27.125</v>
      </c>
      <c r="U1196" s="7">
        <f t="shared" si="188"/>
        <v>29.491666666666664</v>
      </c>
      <c r="V1196" s="7">
        <f t="shared" si="189"/>
        <v>28.9</v>
      </c>
    </row>
    <row r="1197" spans="1:22" ht="13.5" x14ac:dyDescent="0.25">
      <c r="A1197" s="3">
        <f>RSI!A1197</f>
        <v>44054</v>
      </c>
      <c r="B1197" s="2">
        <f>RSI!B1197</f>
        <v>2.3576999999999999</v>
      </c>
      <c r="C1197" s="2">
        <f>RSI!I1197</f>
        <v>47.748261952776595</v>
      </c>
      <c r="D1197" s="2">
        <f>MACD!E1197</f>
        <v>2.7373076956161313E-2</v>
      </c>
      <c r="E1197" s="2">
        <f>MACD!F1197</f>
        <v>2.2983931989063573E-2</v>
      </c>
      <c r="F1197" s="2">
        <f>'Moving Avg'!D1197</f>
        <v>2.3872399999999998</v>
      </c>
      <c r="G1197" s="2">
        <f>'Moving Avg'!F1197</f>
        <v>2.3967149999999999</v>
      </c>
      <c r="H1197" s="2">
        <f>'Moving Avg'!G1197</f>
        <v>2.3724860000000003</v>
      </c>
      <c r="I1197" s="2">
        <f>'Moving Avg'!H1197</f>
        <v>2.519997</v>
      </c>
      <c r="J1197" s="5" t="str">
        <f>OBV!F1197</f>
        <v>BULLISH</v>
      </c>
      <c r="K1197" s="5" t="str">
        <f>OBV!G1197</f>
        <v>NEUTRAL</v>
      </c>
      <c r="L1197" s="5" t="str">
        <f>OBV!H1197</f>
        <v>BULLISH DIVERGENCE</v>
      </c>
      <c r="M1197" s="7">
        <f t="shared" si="180"/>
        <v>25</v>
      </c>
      <c r="N1197" s="7">
        <f t="shared" si="181"/>
        <v>0</v>
      </c>
      <c r="O1197" s="7">
        <f t="shared" si="182"/>
        <v>0</v>
      </c>
      <c r="P1197" s="7">
        <f t="shared" si="183"/>
        <v>66.5</v>
      </c>
      <c r="Q1197" s="8">
        <f t="shared" si="184"/>
        <v>18.725000000000001</v>
      </c>
      <c r="R1197" s="8">
        <f t="shared" si="185"/>
        <v>21.625</v>
      </c>
      <c r="S1197" s="8">
        <f t="shared" si="186"/>
        <v>33.674999999999997</v>
      </c>
      <c r="T1197" s="8">
        <f t="shared" si="187"/>
        <v>22.875</v>
      </c>
      <c r="U1197" s="7">
        <f t="shared" si="188"/>
        <v>24.675000000000001</v>
      </c>
      <c r="V1197" s="7">
        <f t="shared" si="189"/>
        <v>24.225000000000001</v>
      </c>
    </row>
    <row r="1198" spans="1:22" ht="13.5" x14ac:dyDescent="0.25">
      <c r="A1198" s="3">
        <f>RSI!A1198</f>
        <v>44055</v>
      </c>
      <c r="B1198" s="2">
        <f>RSI!B1198</f>
        <v>2.4241999999999999</v>
      </c>
      <c r="C1198" s="2">
        <f>RSI!I1198</f>
        <v>53.876945245716449</v>
      </c>
      <c r="D1198" s="2">
        <f>MACD!E1198</f>
        <v>1.412829726932685E-2</v>
      </c>
      <c r="E1198" s="2">
        <f>MACD!F1198</f>
        <v>2.1212805045116228E-2</v>
      </c>
      <c r="F1198" s="2">
        <f>'Moving Avg'!D1198</f>
        <v>2.3842799999999995</v>
      </c>
      <c r="G1198" s="2">
        <f>'Moving Avg'!F1198</f>
        <v>2.3986499999999999</v>
      </c>
      <c r="H1198" s="2">
        <f>'Moving Avg'!G1198</f>
        <v>2.3736859999999997</v>
      </c>
      <c r="I1198" s="2">
        <f>'Moving Avg'!H1198</f>
        <v>2.5205465</v>
      </c>
      <c r="J1198" s="5" t="str">
        <f>OBV!F1198</f>
        <v>BULLISH</v>
      </c>
      <c r="K1198" s="5" t="str">
        <f>OBV!G1198</f>
        <v>NEUTRAL</v>
      </c>
      <c r="L1198" s="5" t="str">
        <f>OBV!H1198</f>
        <v>BULLISH DIVERGENCE</v>
      </c>
      <c r="M1198" s="7">
        <f t="shared" si="180"/>
        <v>25</v>
      </c>
      <c r="N1198" s="7">
        <f t="shared" si="181"/>
        <v>45</v>
      </c>
      <c r="O1198" s="7">
        <f t="shared" si="182"/>
        <v>0</v>
      </c>
      <c r="P1198" s="7">
        <f t="shared" si="183"/>
        <v>66.5</v>
      </c>
      <c r="Q1198" s="8">
        <f t="shared" si="184"/>
        <v>34.475000000000001</v>
      </c>
      <c r="R1198" s="8">
        <f t="shared" si="185"/>
        <v>30.625</v>
      </c>
      <c r="S1198" s="8">
        <f t="shared" si="186"/>
        <v>40.424999999999997</v>
      </c>
      <c r="T1198" s="8">
        <f t="shared" si="187"/>
        <v>34.125</v>
      </c>
      <c r="U1198" s="7">
        <f t="shared" si="188"/>
        <v>35.174999999999997</v>
      </c>
      <c r="V1198" s="7">
        <f t="shared" si="189"/>
        <v>34.912499999999994</v>
      </c>
    </row>
    <row r="1199" spans="1:22" ht="13.5" x14ac:dyDescent="0.25">
      <c r="A1199" s="3">
        <f>RSI!A1199</f>
        <v>44057</v>
      </c>
      <c r="B1199" s="2">
        <f>RSI!B1199</f>
        <v>2.4241999999999999</v>
      </c>
      <c r="C1199" s="2">
        <f>RSI!I1199</f>
        <v>53.876945245716449</v>
      </c>
      <c r="D1199" s="2">
        <f>MACD!E1199</f>
        <v>3.7549992552050604E-3</v>
      </c>
      <c r="E1199" s="2">
        <f>MACD!F1199</f>
        <v>1.7721243887133992E-2</v>
      </c>
      <c r="F1199" s="2">
        <f>'Moving Avg'!D1199</f>
        <v>2.3946399999999999</v>
      </c>
      <c r="G1199" s="2">
        <f>'Moving Avg'!F1199</f>
        <v>2.400585</v>
      </c>
      <c r="H1199" s="2">
        <f>'Moving Avg'!G1199</f>
        <v>2.3750279999999999</v>
      </c>
      <c r="I1199" s="2">
        <f>'Moving Avg'!H1199</f>
        <v>2.5207755000000001</v>
      </c>
      <c r="J1199" s="5" t="str">
        <f>OBV!F1199</f>
        <v>BULLISH</v>
      </c>
      <c r="K1199" s="5" t="str">
        <f>OBV!G1199</f>
        <v>NEUTRAL</v>
      </c>
      <c r="L1199" s="5" t="str">
        <f>OBV!H1199</f>
        <v>CONFIRMED BULLISH</v>
      </c>
      <c r="M1199" s="7">
        <f t="shared" si="180"/>
        <v>25</v>
      </c>
      <c r="N1199" s="7">
        <f t="shared" si="181"/>
        <v>45</v>
      </c>
      <c r="O1199" s="7">
        <f t="shared" si="182"/>
        <v>0</v>
      </c>
      <c r="P1199" s="7">
        <f t="shared" si="183"/>
        <v>83.5</v>
      </c>
      <c r="Q1199" s="8">
        <f t="shared" si="184"/>
        <v>37.024999999999999</v>
      </c>
      <c r="R1199" s="8">
        <f t="shared" si="185"/>
        <v>34.875</v>
      </c>
      <c r="S1199" s="8">
        <f t="shared" si="186"/>
        <v>48.075000000000003</v>
      </c>
      <c r="T1199" s="8">
        <f t="shared" si="187"/>
        <v>38.375</v>
      </c>
      <c r="U1199" s="7">
        <f t="shared" si="188"/>
        <v>39.991666666666667</v>
      </c>
      <c r="V1199" s="7">
        <f t="shared" si="189"/>
        <v>39.587500000000006</v>
      </c>
    </row>
    <row r="1200" spans="1:22" ht="13.5" x14ac:dyDescent="0.25">
      <c r="A1200" s="3">
        <f>RSI!A1200</f>
        <v>44060</v>
      </c>
      <c r="B1200" s="2">
        <f>RSI!B1200</f>
        <v>2.4020000000000001</v>
      </c>
      <c r="C1200" s="2">
        <f>RSI!I1200</f>
        <v>51.536584695668282</v>
      </c>
      <c r="D1200" s="2">
        <f>MACD!E1200</f>
        <v>9.8270024977953341E-4</v>
      </c>
      <c r="E1200" s="2">
        <f>MACD!F1200</f>
        <v>1.43735351596631E-2</v>
      </c>
      <c r="F1200" s="2">
        <f>'Moving Avg'!D1200</f>
        <v>2.3931600000000004</v>
      </c>
      <c r="G1200" s="2">
        <f>'Moving Avg'!F1200</f>
        <v>2.3964249999999998</v>
      </c>
      <c r="H1200" s="2">
        <f>'Moving Avg'!G1200</f>
        <v>2.3754999999999997</v>
      </c>
      <c r="I1200" s="2">
        <f>'Moving Avg'!H1200</f>
        <v>2.5205375000000001</v>
      </c>
      <c r="J1200" s="5" t="str">
        <f>OBV!F1200</f>
        <v>BEARISH</v>
      </c>
      <c r="K1200" s="5" t="str">
        <f>OBV!G1200</f>
        <v>NEUTRAL</v>
      </c>
      <c r="L1200" s="5" t="str">
        <f>OBV!H1200</f>
        <v>CONFIRMED BEARISH</v>
      </c>
      <c r="M1200" s="7">
        <f t="shared" si="180"/>
        <v>25</v>
      </c>
      <c r="N1200" s="7">
        <f t="shared" si="181"/>
        <v>45</v>
      </c>
      <c r="O1200" s="7">
        <f t="shared" si="182"/>
        <v>0</v>
      </c>
      <c r="P1200" s="7">
        <f t="shared" si="183"/>
        <v>16.5</v>
      </c>
      <c r="Q1200" s="8">
        <f t="shared" si="184"/>
        <v>26.975000000000001</v>
      </c>
      <c r="R1200" s="8">
        <f t="shared" si="185"/>
        <v>18.125</v>
      </c>
      <c r="S1200" s="8">
        <f t="shared" si="186"/>
        <v>17.925000000000001</v>
      </c>
      <c r="T1200" s="8">
        <f t="shared" si="187"/>
        <v>21.625</v>
      </c>
      <c r="U1200" s="7">
        <f t="shared" si="188"/>
        <v>21.008333333333336</v>
      </c>
      <c r="V1200" s="7">
        <f t="shared" si="189"/>
        <v>21.162500000000001</v>
      </c>
    </row>
    <row r="1201" spans="1:22" ht="13.5" x14ac:dyDescent="0.25">
      <c r="A1201" s="3">
        <f>RSI!A1201</f>
        <v>44061</v>
      </c>
      <c r="B1201" s="2">
        <f>RSI!B1201</f>
        <v>2.3355000000000001</v>
      </c>
      <c r="C1201" s="2">
        <f>RSI!I1201</f>
        <v>45.202349715934382</v>
      </c>
      <c r="D1201" s="2">
        <f>MACD!E1201</f>
        <v>-6.7583625066056641E-3</v>
      </c>
      <c r="E1201" s="2">
        <f>MACD!F1201</f>
        <v>1.0147155626409349E-2</v>
      </c>
      <c r="F1201" s="2">
        <f>'Moving Avg'!D1201</f>
        <v>2.3887200000000002</v>
      </c>
      <c r="G1201" s="2">
        <f>'Moving Avg'!F1201</f>
        <v>2.3885800000000001</v>
      </c>
      <c r="H1201" s="2">
        <f>'Moving Avg'!G1201</f>
        <v>2.3735020000000002</v>
      </c>
      <c r="I1201" s="2">
        <f>'Moving Avg'!H1201</f>
        <v>2.520216</v>
      </c>
      <c r="J1201" s="5" t="str">
        <f>OBV!F1201</f>
        <v>BEARISH</v>
      </c>
      <c r="K1201" s="5" t="str">
        <f>OBV!G1201</f>
        <v>NEUTRAL</v>
      </c>
      <c r="L1201" s="5" t="str">
        <f>OBV!H1201</f>
        <v>CONFIRMED BEARISH</v>
      </c>
      <c r="M1201" s="7">
        <f t="shared" si="180"/>
        <v>25</v>
      </c>
      <c r="N1201" s="7">
        <f t="shared" si="181"/>
        <v>45</v>
      </c>
      <c r="O1201" s="7">
        <f t="shared" si="182"/>
        <v>0</v>
      </c>
      <c r="P1201" s="7">
        <f t="shared" si="183"/>
        <v>16.5</v>
      </c>
      <c r="Q1201" s="8">
        <f t="shared" si="184"/>
        <v>26.975000000000001</v>
      </c>
      <c r="R1201" s="8">
        <f t="shared" si="185"/>
        <v>18.125</v>
      </c>
      <c r="S1201" s="8">
        <f t="shared" si="186"/>
        <v>17.925000000000001</v>
      </c>
      <c r="T1201" s="8">
        <f t="shared" si="187"/>
        <v>21.625</v>
      </c>
      <c r="U1201" s="7">
        <f t="shared" si="188"/>
        <v>21.008333333333336</v>
      </c>
      <c r="V1201" s="7">
        <f t="shared" si="189"/>
        <v>21.162500000000001</v>
      </c>
    </row>
    <row r="1202" spans="1:22" ht="13.5" x14ac:dyDescent="0.25">
      <c r="A1202" s="3">
        <f>RSI!A1202</f>
        <v>44062</v>
      </c>
      <c r="B1202" s="2">
        <f>RSI!B1202</f>
        <v>2.3355000000000001</v>
      </c>
      <c r="C1202" s="2">
        <f>RSI!I1202</f>
        <v>45.202349715934382</v>
      </c>
      <c r="D1202" s="2">
        <f>MACD!E1202</f>
        <v>-3.9069630991392934E-3</v>
      </c>
      <c r="E1202" s="2">
        <f>MACD!F1202</f>
        <v>7.3363318812996207E-3</v>
      </c>
      <c r="F1202" s="2">
        <f>'Moving Avg'!D1202</f>
        <v>2.38428</v>
      </c>
      <c r="G1202" s="2">
        <f>'Moving Avg'!F1202</f>
        <v>2.3821599999999998</v>
      </c>
      <c r="H1202" s="2">
        <f>'Moving Avg'!G1202</f>
        <v>2.3717899999999998</v>
      </c>
      <c r="I1202" s="2">
        <f>'Moving Avg'!H1202</f>
        <v>2.5197165000000004</v>
      </c>
      <c r="J1202" s="5" t="str">
        <f>OBV!F1202</f>
        <v>BEARISH</v>
      </c>
      <c r="K1202" s="5" t="str">
        <f>OBV!G1202</f>
        <v>NEUTRAL</v>
      </c>
      <c r="L1202" s="5" t="str">
        <f>OBV!H1202</f>
        <v>CONFIRMED BEARISH</v>
      </c>
      <c r="M1202" s="7">
        <f t="shared" si="180"/>
        <v>25</v>
      </c>
      <c r="N1202" s="7">
        <f t="shared" si="181"/>
        <v>45</v>
      </c>
      <c r="O1202" s="7">
        <f t="shared" si="182"/>
        <v>0</v>
      </c>
      <c r="P1202" s="7">
        <f t="shared" si="183"/>
        <v>16.5</v>
      </c>
      <c r="Q1202" s="8">
        <f t="shared" si="184"/>
        <v>26.975000000000001</v>
      </c>
      <c r="R1202" s="8">
        <f t="shared" si="185"/>
        <v>18.125</v>
      </c>
      <c r="S1202" s="8">
        <f t="shared" si="186"/>
        <v>17.925000000000001</v>
      </c>
      <c r="T1202" s="8">
        <f t="shared" si="187"/>
        <v>21.625</v>
      </c>
      <c r="U1202" s="7">
        <f t="shared" si="188"/>
        <v>21.008333333333336</v>
      </c>
      <c r="V1202" s="7">
        <f t="shared" si="189"/>
        <v>21.162500000000001</v>
      </c>
    </row>
    <row r="1203" spans="1:22" ht="13.5" x14ac:dyDescent="0.25">
      <c r="A1203" s="3">
        <f>RSI!A1203</f>
        <v>44064</v>
      </c>
      <c r="B1203" s="2">
        <f>RSI!B1203</f>
        <v>2.3651</v>
      </c>
      <c r="C1203" s="2">
        <f>RSI!I1203</f>
        <v>48.471716483416827</v>
      </c>
      <c r="D1203" s="2">
        <f>MACD!E1203</f>
        <v>6.8456371557035212E-3</v>
      </c>
      <c r="E1203" s="2">
        <f>MACD!F1203</f>
        <v>7.2381929361804015E-3</v>
      </c>
      <c r="F1203" s="2">
        <f>'Moving Avg'!D1203</f>
        <v>2.3724599999999998</v>
      </c>
      <c r="G1203" s="2">
        <f>'Moving Avg'!F1203</f>
        <v>2.3800700000000004</v>
      </c>
      <c r="H1203" s="2">
        <f>'Moving Avg'!G1203</f>
        <v>2.3710959999999996</v>
      </c>
      <c r="I1203" s="2">
        <f>'Moving Avg'!H1203</f>
        <v>2.5194365000000003</v>
      </c>
      <c r="J1203" s="5" t="str">
        <f>OBV!F1203</f>
        <v>BEARISH</v>
      </c>
      <c r="K1203" s="5" t="str">
        <f>OBV!G1203</f>
        <v>NEUTRAL</v>
      </c>
      <c r="L1203" s="5" t="str">
        <f>OBV!H1203</f>
        <v>CONFIRMED BEARISH</v>
      </c>
      <c r="M1203" s="7">
        <f t="shared" si="180"/>
        <v>25</v>
      </c>
      <c r="N1203" s="7">
        <f t="shared" si="181"/>
        <v>45</v>
      </c>
      <c r="O1203" s="7">
        <f t="shared" si="182"/>
        <v>0</v>
      </c>
      <c r="P1203" s="7">
        <f t="shared" si="183"/>
        <v>16.5</v>
      </c>
      <c r="Q1203" s="8">
        <f t="shared" si="184"/>
        <v>26.975000000000001</v>
      </c>
      <c r="R1203" s="8">
        <f t="shared" si="185"/>
        <v>18.125</v>
      </c>
      <c r="S1203" s="8">
        <f t="shared" si="186"/>
        <v>17.925000000000001</v>
      </c>
      <c r="T1203" s="8">
        <f t="shared" si="187"/>
        <v>21.625</v>
      </c>
      <c r="U1203" s="7">
        <f t="shared" si="188"/>
        <v>21.008333333333336</v>
      </c>
      <c r="V1203" s="7">
        <f t="shared" si="189"/>
        <v>21.162500000000001</v>
      </c>
    </row>
    <row r="1204" spans="1:22" ht="13.5" x14ac:dyDescent="0.25">
      <c r="A1204" s="3">
        <f>RSI!A1204</f>
        <v>44067</v>
      </c>
      <c r="B1204" s="2">
        <f>RSI!B1204</f>
        <v>2.4020000000000001</v>
      </c>
      <c r="C1204" s="2">
        <f>RSI!I1204</f>
        <v>52.292950244299973</v>
      </c>
      <c r="D1204" s="2">
        <f>MACD!E1204</f>
        <v>3.0547041684072518E-3</v>
      </c>
      <c r="E1204" s="2">
        <f>MACD!F1204</f>
        <v>6.4014951826257714E-3</v>
      </c>
      <c r="F1204" s="2">
        <f>'Moving Avg'!D1204</f>
        <v>2.36802</v>
      </c>
      <c r="G1204" s="2">
        <f>'Moving Avg'!F1204</f>
        <v>2.3784000000000005</v>
      </c>
      <c r="H1204" s="2">
        <f>'Moving Avg'!G1204</f>
        <v>2.3707139999999995</v>
      </c>
      <c r="I1204" s="2">
        <f>'Moving Avg'!H1204</f>
        <v>2.5193409999999998</v>
      </c>
      <c r="J1204" s="5" t="str">
        <f>OBV!F1204</f>
        <v>BEARISH</v>
      </c>
      <c r="K1204" s="5" t="str">
        <f>OBV!G1204</f>
        <v>NEUTRAL</v>
      </c>
      <c r="L1204" s="5" t="str">
        <f>OBV!H1204</f>
        <v>CONFIRMED BEARISH</v>
      </c>
      <c r="M1204" s="7">
        <f t="shared" si="180"/>
        <v>25</v>
      </c>
      <c r="N1204" s="7">
        <f t="shared" si="181"/>
        <v>45</v>
      </c>
      <c r="O1204" s="7">
        <f t="shared" si="182"/>
        <v>0</v>
      </c>
      <c r="P1204" s="7">
        <f t="shared" si="183"/>
        <v>16.5</v>
      </c>
      <c r="Q1204" s="8">
        <f t="shared" si="184"/>
        <v>26.975000000000001</v>
      </c>
      <c r="R1204" s="8">
        <f t="shared" si="185"/>
        <v>18.125</v>
      </c>
      <c r="S1204" s="8">
        <f t="shared" si="186"/>
        <v>17.925000000000001</v>
      </c>
      <c r="T1204" s="8">
        <f t="shared" si="187"/>
        <v>21.625</v>
      </c>
      <c r="U1204" s="7">
        <f t="shared" si="188"/>
        <v>21.008333333333336</v>
      </c>
      <c r="V1204" s="7">
        <f t="shared" si="189"/>
        <v>21.162500000000001</v>
      </c>
    </row>
    <row r="1205" spans="1:22" ht="13.5" x14ac:dyDescent="0.25">
      <c r="A1205" s="3">
        <f>RSI!A1205</f>
        <v>44068</v>
      </c>
      <c r="B1205" s="2">
        <f>RSI!B1205</f>
        <v>2.3651</v>
      </c>
      <c r="C1205" s="2">
        <f>RSI!I1205</f>
        <v>48.425566035742776</v>
      </c>
      <c r="D1205" s="2">
        <f>MACD!E1205</f>
        <v>8.1381076208848491E-3</v>
      </c>
      <c r="E1205" s="2">
        <f>MACD!F1205</f>
        <v>6.7488176702775876E-3</v>
      </c>
      <c r="F1205" s="2">
        <f>'Moving Avg'!D1205</f>
        <v>2.3606400000000001</v>
      </c>
      <c r="G1205" s="2">
        <f>'Moving Avg'!F1205</f>
        <v>2.3738150000000005</v>
      </c>
      <c r="H1205" s="2">
        <f>'Moving Avg'!G1205</f>
        <v>2.3695940000000002</v>
      </c>
      <c r="I1205" s="2">
        <f>'Moving Avg'!H1205</f>
        <v>2.5192029999999996</v>
      </c>
      <c r="J1205" s="5" t="str">
        <f>OBV!F1205</f>
        <v>BEARISH</v>
      </c>
      <c r="K1205" s="5" t="str">
        <f>OBV!G1205</f>
        <v>NEUTRAL</v>
      </c>
      <c r="L1205" s="5" t="str">
        <f>OBV!H1205</f>
        <v>CONFIRMED BEARISH</v>
      </c>
      <c r="M1205" s="7">
        <f t="shared" si="180"/>
        <v>25</v>
      </c>
      <c r="N1205" s="7">
        <f t="shared" si="181"/>
        <v>0</v>
      </c>
      <c r="O1205" s="7">
        <f t="shared" si="182"/>
        <v>0</v>
      </c>
      <c r="P1205" s="7">
        <f t="shared" si="183"/>
        <v>16.5</v>
      </c>
      <c r="Q1205" s="8">
        <f t="shared" si="184"/>
        <v>11.225</v>
      </c>
      <c r="R1205" s="8">
        <f t="shared" si="185"/>
        <v>9.125</v>
      </c>
      <c r="S1205" s="8">
        <f t="shared" si="186"/>
        <v>11.175000000000001</v>
      </c>
      <c r="T1205" s="8">
        <f t="shared" si="187"/>
        <v>10.375</v>
      </c>
      <c r="U1205" s="7">
        <f t="shared" si="188"/>
        <v>10.508333333333335</v>
      </c>
      <c r="V1205" s="7">
        <f t="shared" si="189"/>
        <v>10.475000000000001</v>
      </c>
    </row>
    <row r="1206" spans="1:22" ht="13.5" x14ac:dyDescent="0.25">
      <c r="A1206" s="3">
        <f>RSI!A1206</f>
        <v>44069</v>
      </c>
      <c r="B1206" s="2">
        <f>RSI!B1206</f>
        <v>2.3502999999999998</v>
      </c>
      <c r="C1206" s="2">
        <f>RSI!I1206</f>
        <v>46.926528073316554</v>
      </c>
      <c r="D1206" s="2">
        <f>MACD!E1206</f>
        <v>5.6753826036426425E-3</v>
      </c>
      <c r="E1206" s="2">
        <f>MACD!F1206</f>
        <v>6.5341306569505989E-3</v>
      </c>
      <c r="F1206" s="2">
        <f>'Moving Avg'!D1206</f>
        <v>2.3636000000000004</v>
      </c>
      <c r="G1206" s="2">
        <f>'Moving Avg'!F1206</f>
        <v>2.3724099999999999</v>
      </c>
      <c r="H1206" s="2">
        <f>'Moving Avg'!G1206</f>
        <v>2.3681779999999999</v>
      </c>
      <c r="I1206" s="2">
        <f>'Moving Avg'!H1206</f>
        <v>2.5193829999999995</v>
      </c>
      <c r="J1206" s="5" t="str">
        <f>OBV!F1206</f>
        <v>BEARISH</v>
      </c>
      <c r="K1206" s="5" t="str">
        <f>OBV!G1206</f>
        <v>NEUTRAL</v>
      </c>
      <c r="L1206" s="5" t="str">
        <f>OBV!H1206</f>
        <v>BEARISH DIVERGENCE</v>
      </c>
      <c r="M1206" s="7">
        <f t="shared" si="180"/>
        <v>25</v>
      </c>
      <c r="N1206" s="7">
        <f t="shared" si="181"/>
        <v>45</v>
      </c>
      <c r="O1206" s="7">
        <f t="shared" si="182"/>
        <v>0</v>
      </c>
      <c r="P1206" s="7">
        <f t="shared" si="183"/>
        <v>16.5</v>
      </c>
      <c r="Q1206" s="8">
        <f t="shared" si="184"/>
        <v>26.975000000000001</v>
      </c>
      <c r="R1206" s="8">
        <f t="shared" si="185"/>
        <v>18.125</v>
      </c>
      <c r="S1206" s="8">
        <f t="shared" si="186"/>
        <v>17.925000000000001</v>
      </c>
      <c r="T1206" s="8">
        <f t="shared" si="187"/>
        <v>21.625</v>
      </c>
      <c r="U1206" s="7">
        <f t="shared" si="188"/>
        <v>21.008333333333336</v>
      </c>
      <c r="V1206" s="7">
        <f t="shared" si="189"/>
        <v>21.162500000000001</v>
      </c>
    </row>
    <row r="1207" spans="1:22" ht="13.5" x14ac:dyDescent="0.25">
      <c r="A1207" s="3">
        <f>RSI!A1207</f>
        <v>44070</v>
      </c>
      <c r="B1207" s="2">
        <f>RSI!B1207</f>
        <v>2.3502999999999998</v>
      </c>
      <c r="C1207" s="2">
        <f>RSI!I1207</f>
        <v>46.926528073316554</v>
      </c>
      <c r="D1207" s="2">
        <f>MACD!E1207</f>
        <v>3.7655509507756868E-3</v>
      </c>
      <c r="E1207" s="2">
        <f>MACD!F1207</f>
        <v>5.9804147157156168E-3</v>
      </c>
      <c r="F1207" s="2">
        <f>'Moving Avg'!D1207</f>
        <v>2.3665599999999998</v>
      </c>
      <c r="G1207" s="2">
        <f>'Moving Avg'!F1207</f>
        <v>2.37243</v>
      </c>
      <c r="H1207" s="2">
        <f>'Moving Avg'!G1207</f>
        <v>2.3656220000000001</v>
      </c>
      <c r="I1207" s="2">
        <f>'Moving Avg'!H1207</f>
        <v>2.5193849999999998</v>
      </c>
      <c r="J1207" s="5" t="str">
        <f>OBV!F1207</f>
        <v>BEARISH</v>
      </c>
      <c r="K1207" s="5" t="str">
        <f>OBV!G1207</f>
        <v>NEUTRAL</v>
      </c>
      <c r="L1207" s="5" t="str">
        <f>OBV!H1207</f>
        <v>BEARISH DIVERGENCE</v>
      </c>
      <c r="M1207" s="7">
        <f t="shared" si="180"/>
        <v>25</v>
      </c>
      <c r="N1207" s="7">
        <f t="shared" si="181"/>
        <v>45</v>
      </c>
      <c r="O1207" s="7">
        <f t="shared" si="182"/>
        <v>0</v>
      </c>
      <c r="P1207" s="7">
        <f t="shared" si="183"/>
        <v>16.5</v>
      </c>
      <c r="Q1207" s="8">
        <f t="shared" si="184"/>
        <v>26.975000000000001</v>
      </c>
      <c r="R1207" s="8">
        <f t="shared" si="185"/>
        <v>18.125</v>
      </c>
      <c r="S1207" s="8">
        <f t="shared" si="186"/>
        <v>17.925000000000001</v>
      </c>
      <c r="T1207" s="8">
        <f t="shared" si="187"/>
        <v>21.625</v>
      </c>
      <c r="U1207" s="7">
        <f t="shared" si="188"/>
        <v>21.008333333333336</v>
      </c>
      <c r="V1207" s="7">
        <f t="shared" si="189"/>
        <v>21.162500000000001</v>
      </c>
    </row>
    <row r="1208" spans="1:22" ht="13.5" x14ac:dyDescent="0.25">
      <c r="A1208" s="3">
        <f>RSI!A1208</f>
        <v>44071</v>
      </c>
      <c r="B1208" s="2">
        <f>RSI!B1208</f>
        <v>2.3281000000000001</v>
      </c>
      <c r="C1208" s="2">
        <f>RSI!I1208</f>
        <v>44.528592455020146</v>
      </c>
      <c r="D1208" s="2">
        <f>MACD!E1208</f>
        <v>1.418587599823562E-2</v>
      </c>
      <c r="E1208" s="2">
        <f>MACD!F1208</f>
        <v>7.6215069722196183E-3</v>
      </c>
      <c r="F1208" s="2">
        <f>'Moving Avg'!D1208</f>
        <v>2.3591600000000001</v>
      </c>
      <c r="G1208" s="2">
        <f>'Moving Avg'!F1208</f>
        <v>2.3716949999999999</v>
      </c>
      <c r="H1208" s="2">
        <f>'Moving Avg'!G1208</f>
        <v>2.3640460000000001</v>
      </c>
      <c r="I1208" s="2">
        <f>'Moving Avg'!H1208</f>
        <v>2.5192759999999996</v>
      </c>
      <c r="J1208" s="5" t="str">
        <f>OBV!F1208</f>
        <v>BEARISH</v>
      </c>
      <c r="K1208" s="5" t="str">
        <f>OBV!G1208</f>
        <v>NEUTRAL</v>
      </c>
      <c r="L1208" s="5" t="str">
        <f>OBV!H1208</f>
        <v>CONFIRMED BEARISH</v>
      </c>
      <c r="M1208" s="7">
        <f t="shared" si="180"/>
        <v>25</v>
      </c>
      <c r="N1208" s="7">
        <f t="shared" si="181"/>
        <v>0</v>
      </c>
      <c r="O1208" s="7">
        <f t="shared" si="182"/>
        <v>0</v>
      </c>
      <c r="P1208" s="7">
        <f t="shared" si="183"/>
        <v>16.5</v>
      </c>
      <c r="Q1208" s="8">
        <f t="shared" si="184"/>
        <v>11.225</v>
      </c>
      <c r="R1208" s="8">
        <f t="shared" si="185"/>
        <v>9.125</v>
      </c>
      <c r="S1208" s="8">
        <f t="shared" si="186"/>
        <v>11.175000000000001</v>
      </c>
      <c r="T1208" s="8">
        <f t="shared" si="187"/>
        <v>10.375</v>
      </c>
      <c r="U1208" s="7">
        <f t="shared" si="188"/>
        <v>10.508333333333335</v>
      </c>
      <c r="V1208" s="7">
        <f t="shared" si="189"/>
        <v>10.475000000000001</v>
      </c>
    </row>
    <row r="1209" spans="1:22" ht="13.5" x14ac:dyDescent="0.25">
      <c r="A1209" s="3">
        <f>RSI!A1209</f>
        <v>44074</v>
      </c>
      <c r="B1209" s="2">
        <f>RSI!B1209</f>
        <v>2.3502999999999998</v>
      </c>
      <c r="C1209" s="2">
        <f>RSI!I1209</f>
        <v>47.421988828915168</v>
      </c>
      <c r="D1209" s="2">
        <f>MACD!E1209</f>
        <v>2.1638998175040669E-2</v>
      </c>
      <c r="E1209" s="2">
        <f>MACD!F1209</f>
        <v>1.042500521278383E-2</v>
      </c>
      <c r="F1209" s="2">
        <f>'Moving Avg'!D1209</f>
        <v>2.3488199999999999</v>
      </c>
      <c r="G1209" s="2">
        <f>'Moving Avg'!F1209</f>
        <v>2.3717149999999991</v>
      </c>
      <c r="H1209" s="2">
        <f>'Moving Avg'!G1209</f>
        <v>2.3640540000000003</v>
      </c>
      <c r="I1209" s="2">
        <f>'Moving Avg'!H1209</f>
        <v>2.5190284999999997</v>
      </c>
      <c r="J1209" s="5" t="str">
        <f>OBV!F1209</f>
        <v>BEARISH</v>
      </c>
      <c r="K1209" s="5" t="str">
        <f>OBV!G1209</f>
        <v>NEUTRAL</v>
      </c>
      <c r="L1209" s="5" t="str">
        <f>OBV!H1209</f>
        <v>CONFIRMED BEARISH</v>
      </c>
      <c r="M1209" s="7">
        <f t="shared" si="180"/>
        <v>25</v>
      </c>
      <c r="N1209" s="7">
        <f t="shared" si="181"/>
        <v>0</v>
      </c>
      <c r="O1209" s="7">
        <f t="shared" si="182"/>
        <v>0</v>
      </c>
      <c r="P1209" s="7">
        <f t="shared" si="183"/>
        <v>16.5</v>
      </c>
      <c r="Q1209" s="8">
        <f t="shared" si="184"/>
        <v>11.225</v>
      </c>
      <c r="R1209" s="8">
        <f t="shared" si="185"/>
        <v>9.125</v>
      </c>
      <c r="S1209" s="8">
        <f t="shared" si="186"/>
        <v>11.175000000000001</v>
      </c>
      <c r="T1209" s="8">
        <f t="shared" si="187"/>
        <v>10.375</v>
      </c>
      <c r="U1209" s="7">
        <f t="shared" si="188"/>
        <v>10.508333333333335</v>
      </c>
      <c r="V1209" s="7">
        <f t="shared" si="189"/>
        <v>10.475000000000001</v>
      </c>
    </row>
    <row r="1210" spans="1:22" ht="13.5" x14ac:dyDescent="0.25">
      <c r="A1210" s="3">
        <f>RSI!A1210</f>
        <v>44075</v>
      </c>
      <c r="B1210" s="2">
        <f>RSI!B1210</f>
        <v>2.3355000000000001</v>
      </c>
      <c r="C1210" s="2">
        <f>RSI!I1210</f>
        <v>45.71021859765991</v>
      </c>
      <c r="D1210" s="2">
        <f>MACD!E1210</f>
        <v>2.5754817565129873E-2</v>
      </c>
      <c r="E1210" s="2">
        <f>MACD!F1210</f>
        <v>1.349096768325304E-2</v>
      </c>
      <c r="F1210" s="2">
        <f>'Moving Avg'!D1210</f>
        <v>2.3428999999999998</v>
      </c>
      <c r="G1210" s="2">
        <f>'Moving Avg'!F1210</f>
        <v>2.3694999999999995</v>
      </c>
      <c r="H1210" s="2">
        <f>'Moving Avg'!G1210</f>
        <v>2.3650479999999998</v>
      </c>
      <c r="I1210" s="2">
        <f>'Moving Avg'!H1210</f>
        <v>2.5184219999999997</v>
      </c>
      <c r="J1210" s="5" t="str">
        <f>OBV!F1210</f>
        <v>BULLISH</v>
      </c>
      <c r="K1210" s="5" t="str">
        <f>OBV!G1210</f>
        <v>NEUTRAL</v>
      </c>
      <c r="L1210" s="5" t="str">
        <f>OBV!H1210</f>
        <v>BULLISH DIVERGENCE</v>
      </c>
      <c r="M1210" s="7">
        <f t="shared" si="180"/>
        <v>25</v>
      </c>
      <c r="N1210" s="7">
        <f t="shared" si="181"/>
        <v>0</v>
      </c>
      <c r="O1210" s="7">
        <f t="shared" si="182"/>
        <v>0</v>
      </c>
      <c r="P1210" s="7">
        <f t="shared" si="183"/>
        <v>66.5</v>
      </c>
      <c r="Q1210" s="8">
        <f t="shared" si="184"/>
        <v>18.725000000000001</v>
      </c>
      <c r="R1210" s="8">
        <f t="shared" si="185"/>
        <v>21.625</v>
      </c>
      <c r="S1210" s="8">
        <f t="shared" si="186"/>
        <v>33.674999999999997</v>
      </c>
      <c r="T1210" s="8">
        <f t="shared" si="187"/>
        <v>22.875</v>
      </c>
      <c r="U1210" s="7">
        <f t="shared" si="188"/>
        <v>24.675000000000001</v>
      </c>
      <c r="V1210" s="7">
        <f t="shared" si="189"/>
        <v>24.225000000000001</v>
      </c>
    </row>
    <row r="1211" spans="1:22" ht="13.5" x14ac:dyDescent="0.25">
      <c r="A1211" s="3">
        <f>RSI!A1211</f>
        <v>44076</v>
      </c>
      <c r="B1211" s="2">
        <f>RSI!B1211</f>
        <v>2.3429000000000002</v>
      </c>
      <c r="C1211" s="2">
        <f>RSI!I1211</f>
        <v>46.74530895487846</v>
      </c>
      <c r="D1211" s="2">
        <f>MACD!E1211</f>
        <v>1.8664877570867766E-2</v>
      </c>
      <c r="E1211" s="2">
        <f>MACD!F1211</f>
        <v>1.4525749660775987E-2</v>
      </c>
      <c r="F1211" s="2">
        <f>'Moving Avg'!D1211</f>
        <v>2.3414200000000003</v>
      </c>
      <c r="G1211" s="2">
        <f>'Moving Avg'!F1211</f>
        <v>2.3709799999999994</v>
      </c>
      <c r="H1211" s="2">
        <f>'Moving Avg'!G1211</f>
        <v>2.365192</v>
      </c>
      <c r="I1211" s="2">
        <f>'Moving Avg'!H1211</f>
        <v>2.5180664999999998</v>
      </c>
      <c r="J1211" s="5" t="str">
        <f>OBV!F1211</f>
        <v>BULLISH</v>
      </c>
      <c r="K1211" s="5" t="str">
        <f>OBV!G1211</f>
        <v>NEUTRAL</v>
      </c>
      <c r="L1211" s="5" t="str">
        <f>OBV!H1211</f>
        <v>BULLISH DIVERGENCE</v>
      </c>
      <c r="M1211" s="7">
        <f t="shared" si="180"/>
        <v>25</v>
      </c>
      <c r="N1211" s="7">
        <f t="shared" si="181"/>
        <v>0</v>
      </c>
      <c r="O1211" s="7">
        <f t="shared" si="182"/>
        <v>0</v>
      </c>
      <c r="P1211" s="7">
        <f t="shared" si="183"/>
        <v>66.5</v>
      </c>
      <c r="Q1211" s="8">
        <f t="shared" si="184"/>
        <v>18.725000000000001</v>
      </c>
      <c r="R1211" s="8">
        <f t="shared" si="185"/>
        <v>21.625</v>
      </c>
      <c r="S1211" s="8">
        <f t="shared" si="186"/>
        <v>33.674999999999997</v>
      </c>
      <c r="T1211" s="8">
        <f t="shared" si="187"/>
        <v>22.875</v>
      </c>
      <c r="U1211" s="7">
        <f t="shared" si="188"/>
        <v>24.675000000000001</v>
      </c>
      <c r="V1211" s="7">
        <f t="shared" si="189"/>
        <v>24.225000000000001</v>
      </c>
    </row>
    <row r="1212" spans="1:22" ht="13.5" x14ac:dyDescent="0.25">
      <c r="A1212" s="3">
        <f>RSI!A1212</f>
        <v>44077</v>
      </c>
      <c r="B1212" s="2">
        <f>RSI!B1212</f>
        <v>2.2837999999999998</v>
      </c>
      <c r="C1212" s="2">
        <f>RSI!I1212</f>
        <v>40.159763379961433</v>
      </c>
      <c r="D1212" s="2">
        <f>MACD!E1212</f>
        <v>1.7190823415011547E-2</v>
      </c>
      <c r="E1212" s="2">
        <f>MACD!F1212</f>
        <v>1.5058764411623101E-2</v>
      </c>
      <c r="F1212" s="2">
        <f>'Moving Avg'!D1212</f>
        <v>2.3281199999999997</v>
      </c>
      <c r="G1212" s="2">
        <f>'Moving Avg'!F1212</f>
        <v>2.3665499999999993</v>
      </c>
      <c r="H1212" s="2">
        <f>'Moving Avg'!G1212</f>
        <v>2.3654359999999999</v>
      </c>
      <c r="I1212" s="2">
        <f>'Moving Avg'!H1212</f>
        <v>2.5172014999999996</v>
      </c>
      <c r="J1212" s="5" t="str">
        <f>OBV!F1212</f>
        <v>BEARISH</v>
      </c>
      <c r="K1212" s="5" t="str">
        <f>OBV!G1212</f>
        <v>NEUTRAL</v>
      </c>
      <c r="L1212" s="5" t="str">
        <f>OBV!H1212</f>
        <v>CONFIRMED BEARISH</v>
      </c>
      <c r="M1212" s="7">
        <f t="shared" si="180"/>
        <v>25</v>
      </c>
      <c r="N1212" s="7">
        <f t="shared" si="181"/>
        <v>0</v>
      </c>
      <c r="O1212" s="7">
        <f t="shared" si="182"/>
        <v>0</v>
      </c>
      <c r="P1212" s="7">
        <f t="shared" si="183"/>
        <v>16.5</v>
      </c>
      <c r="Q1212" s="8">
        <f t="shared" si="184"/>
        <v>11.225</v>
      </c>
      <c r="R1212" s="8">
        <f t="shared" si="185"/>
        <v>9.125</v>
      </c>
      <c r="S1212" s="8">
        <f t="shared" si="186"/>
        <v>11.175000000000001</v>
      </c>
      <c r="T1212" s="8">
        <f t="shared" si="187"/>
        <v>10.375</v>
      </c>
      <c r="U1212" s="7">
        <f t="shared" si="188"/>
        <v>10.508333333333335</v>
      </c>
      <c r="V1212" s="7">
        <f t="shared" si="189"/>
        <v>10.475000000000001</v>
      </c>
    </row>
    <row r="1213" spans="1:22" ht="13.5" x14ac:dyDescent="0.25">
      <c r="A1213" s="3">
        <f>RSI!A1213</f>
        <v>44078</v>
      </c>
      <c r="B1213" s="2">
        <f>RSI!B1213</f>
        <v>2.2837999999999998</v>
      </c>
      <c r="C1213" s="2">
        <f>RSI!I1213</f>
        <v>40.159763379961426</v>
      </c>
      <c r="D1213" s="2">
        <f>MACD!E1213</f>
        <v>2.0983050803841774E-2</v>
      </c>
      <c r="E1213" s="2">
        <f>MACD!F1213</f>
        <v>1.6243621690066837E-2</v>
      </c>
      <c r="F1213" s="2">
        <f>'Moving Avg'!D1213</f>
        <v>2.3192599999999999</v>
      </c>
      <c r="G1213" s="2">
        <f>'Moving Avg'!F1213</f>
        <v>2.3587899999999999</v>
      </c>
      <c r="H1213" s="2">
        <f>'Moving Avg'!G1213</f>
        <v>2.3658219999999996</v>
      </c>
      <c r="I1213" s="2">
        <f>'Moving Avg'!H1213</f>
        <v>2.5155889999999999</v>
      </c>
      <c r="J1213" s="5" t="str">
        <f>OBV!F1213</f>
        <v>BULLISH</v>
      </c>
      <c r="K1213" s="5" t="str">
        <f>OBV!G1213</f>
        <v>NEUTRAL</v>
      </c>
      <c r="L1213" s="5" t="str">
        <f>OBV!H1213</f>
        <v>BULLISH DIVERGENCE</v>
      </c>
      <c r="M1213" s="7">
        <f t="shared" si="180"/>
        <v>25</v>
      </c>
      <c r="N1213" s="7">
        <f t="shared" si="181"/>
        <v>0</v>
      </c>
      <c r="O1213" s="7">
        <f t="shared" si="182"/>
        <v>0</v>
      </c>
      <c r="P1213" s="7">
        <f t="shared" si="183"/>
        <v>66.5</v>
      </c>
      <c r="Q1213" s="8">
        <f t="shared" si="184"/>
        <v>18.725000000000001</v>
      </c>
      <c r="R1213" s="8">
        <f t="shared" si="185"/>
        <v>21.625</v>
      </c>
      <c r="S1213" s="8">
        <f t="shared" si="186"/>
        <v>33.674999999999997</v>
      </c>
      <c r="T1213" s="8">
        <f t="shared" si="187"/>
        <v>22.875</v>
      </c>
      <c r="U1213" s="7">
        <f t="shared" si="188"/>
        <v>24.675000000000001</v>
      </c>
      <c r="V1213" s="7">
        <f t="shared" si="189"/>
        <v>24.225000000000001</v>
      </c>
    </row>
    <row r="1214" spans="1:22" ht="13.5" x14ac:dyDescent="0.25">
      <c r="A1214" s="3">
        <f>RSI!A1214</f>
        <v>44081</v>
      </c>
      <c r="B1214" s="2">
        <f>RSI!B1214</f>
        <v>2.2985000000000002</v>
      </c>
      <c r="C1214" s="2">
        <f>RSI!I1214</f>
        <v>42.49669369329294</v>
      </c>
      <c r="D1214" s="2">
        <f>MACD!E1214</f>
        <v>2.922957595687059E-2</v>
      </c>
      <c r="E1214" s="2">
        <f>MACD!F1214</f>
        <v>1.8840812543427586E-2</v>
      </c>
      <c r="F1214" s="2">
        <f>'Moving Avg'!D1214</f>
        <v>2.3089</v>
      </c>
      <c r="G1214" s="2">
        <f>'Moving Avg'!F1214</f>
        <v>2.3550949999999995</v>
      </c>
      <c r="H1214" s="2">
        <f>'Moving Avg'!G1214</f>
        <v>2.3665019999999997</v>
      </c>
      <c r="I1214" s="2">
        <f>'Moving Avg'!H1214</f>
        <v>2.5132664999999998</v>
      </c>
      <c r="J1214" s="5" t="str">
        <f>OBV!F1214</f>
        <v>BEARISH</v>
      </c>
      <c r="K1214" s="5" t="str">
        <f>OBV!G1214</f>
        <v>NEUTRAL</v>
      </c>
      <c r="L1214" s="5" t="str">
        <f>OBV!H1214</f>
        <v>CONFIRMED BEARISH</v>
      </c>
      <c r="M1214" s="7">
        <f t="shared" si="180"/>
        <v>25</v>
      </c>
      <c r="N1214" s="7">
        <f t="shared" si="181"/>
        <v>0</v>
      </c>
      <c r="O1214" s="7">
        <f t="shared" si="182"/>
        <v>0</v>
      </c>
      <c r="P1214" s="7">
        <f t="shared" si="183"/>
        <v>16.5</v>
      </c>
      <c r="Q1214" s="8">
        <f t="shared" si="184"/>
        <v>11.225</v>
      </c>
      <c r="R1214" s="8">
        <f t="shared" si="185"/>
        <v>9.125</v>
      </c>
      <c r="S1214" s="8">
        <f t="shared" si="186"/>
        <v>11.175000000000001</v>
      </c>
      <c r="T1214" s="8">
        <f t="shared" si="187"/>
        <v>10.375</v>
      </c>
      <c r="U1214" s="7">
        <f t="shared" si="188"/>
        <v>10.508333333333335</v>
      </c>
      <c r="V1214" s="7">
        <f t="shared" si="189"/>
        <v>10.475000000000001</v>
      </c>
    </row>
    <row r="1215" spans="1:22" ht="13.5" x14ac:dyDescent="0.25">
      <c r="A1215" s="3">
        <f>RSI!A1215</f>
        <v>44082</v>
      </c>
      <c r="B1215" s="2">
        <f>RSI!B1215</f>
        <v>2.2911000000000001</v>
      </c>
      <c r="C1215" s="2">
        <f>RSI!I1215</f>
        <v>41.615628616165573</v>
      </c>
      <c r="D1215" s="2">
        <f>MACD!E1215</f>
        <v>3.1408140382099603E-2</v>
      </c>
      <c r="E1215" s="2">
        <f>MACD!F1215</f>
        <v>2.135427811116199E-2</v>
      </c>
      <c r="F1215" s="2">
        <f>'Moving Avg'!D1215</f>
        <v>2.30002</v>
      </c>
      <c r="G1215" s="2">
        <f>'Moving Avg'!F1215</f>
        <v>2.3491799999999996</v>
      </c>
      <c r="H1215" s="2">
        <f>'Moving Avg'!G1215</f>
        <v>2.3673199999999999</v>
      </c>
      <c r="I1215" s="2">
        <f>'Moving Avg'!H1215</f>
        <v>2.5110494999999999</v>
      </c>
      <c r="J1215" s="5" t="str">
        <f>OBV!F1215</f>
        <v>BEARISH</v>
      </c>
      <c r="K1215" s="5" t="str">
        <f>OBV!G1215</f>
        <v>NEUTRAL</v>
      </c>
      <c r="L1215" s="5" t="str">
        <f>OBV!H1215</f>
        <v>CONFIRMED BEARISH</v>
      </c>
      <c r="M1215" s="7">
        <f t="shared" si="180"/>
        <v>25</v>
      </c>
      <c r="N1215" s="7">
        <f t="shared" si="181"/>
        <v>0</v>
      </c>
      <c r="O1215" s="7">
        <f t="shared" si="182"/>
        <v>0</v>
      </c>
      <c r="P1215" s="7">
        <f t="shared" si="183"/>
        <v>16.5</v>
      </c>
      <c r="Q1215" s="8">
        <f t="shared" si="184"/>
        <v>11.225</v>
      </c>
      <c r="R1215" s="8">
        <f t="shared" si="185"/>
        <v>9.125</v>
      </c>
      <c r="S1215" s="8">
        <f t="shared" si="186"/>
        <v>11.175000000000001</v>
      </c>
      <c r="T1215" s="8">
        <f t="shared" si="187"/>
        <v>10.375</v>
      </c>
      <c r="U1215" s="7">
        <f t="shared" si="188"/>
        <v>10.508333333333335</v>
      </c>
      <c r="V1215" s="7">
        <f t="shared" si="189"/>
        <v>10.475000000000001</v>
      </c>
    </row>
    <row r="1216" spans="1:22" ht="13.5" x14ac:dyDescent="0.25">
      <c r="A1216" s="3">
        <f>RSI!A1216</f>
        <v>44083</v>
      </c>
      <c r="B1216" s="2">
        <f>RSI!B1216</f>
        <v>2.3207</v>
      </c>
      <c r="C1216" s="2">
        <f>RSI!I1216</f>
        <v>46.402401787542104</v>
      </c>
      <c r="D1216" s="2">
        <f>MACD!E1216</f>
        <v>2.9130854500075465E-2</v>
      </c>
      <c r="E1216" s="2">
        <f>MACD!F1216</f>
        <v>2.2909593388944684E-2</v>
      </c>
      <c r="F1216" s="2">
        <f>'Moving Avg'!D1216</f>
        <v>2.2955800000000002</v>
      </c>
      <c r="G1216" s="2">
        <f>'Moving Avg'!F1216</f>
        <v>2.3473299999999999</v>
      </c>
      <c r="H1216" s="2">
        <f>'Moving Avg'!G1216</f>
        <v>2.3683020000000004</v>
      </c>
      <c r="I1216" s="2">
        <f>'Moving Avg'!H1216</f>
        <v>2.5091229999999998</v>
      </c>
      <c r="J1216" s="5" t="str">
        <f>OBV!F1216</f>
        <v>BEARISH</v>
      </c>
      <c r="K1216" s="5" t="str">
        <f>OBV!G1216</f>
        <v>WEAK</v>
      </c>
      <c r="L1216" s="5" t="str">
        <f>OBV!H1216</f>
        <v>CONFIRMED BEARISH</v>
      </c>
      <c r="M1216" s="7">
        <f t="shared" si="180"/>
        <v>25</v>
      </c>
      <c r="N1216" s="7">
        <f t="shared" si="181"/>
        <v>0</v>
      </c>
      <c r="O1216" s="7">
        <f t="shared" si="182"/>
        <v>0</v>
      </c>
      <c r="P1216" s="7">
        <f t="shared" si="183"/>
        <v>0</v>
      </c>
      <c r="Q1216" s="8">
        <f t="shared" si="184"/>
        <v>8.75</v>
      </c>
      <c r="R1216" s="8">
        <f t="shared" si="185"/>
        <v>5</v>
      </c>
      <c r="S1216" s="8">
        <f t="shared" si="186"/>
        <v>3.75</v>
      </c>
      <c r="T1216" s="8">
        <f t="shared" si="187"/>
        <v>6.25</v>
      </c>
      <c r="U1216" s="7">
        <f t="shared" si="188"/>
        <v>5.833333333333333</v>
      </c>
      <c r="V1216" s="7">
        <f t="shared" si="189"/>
        <v>5.9375</v>
      </c>
    </row>
    <row r="1217" spans="1:22" ht="13.5" x14ac:dyDescent="0.25">
      <c r="A1217" s="3">
        <f>RSI!A1217</f>
        <v>44084</v>
      </c>
      <c r="B1217" s="2">
        <f>RSI!B1217</f>
        <v>2.3281000000000001</v>
      </c>
      <c r="C1217" s="2">
        <f>RSI!I1217</f>
        <v>47.559936805112422</v>
      </c>
      <c r="D1217" s="2">
        <f>MACD!E1217</f>
        <v>2.6803854398773641E-2</v>
      </c>
      <c r="E1217" s="2">
        <f>MACD!F1217</f>
        <v>2.3688445590910476E-2</v>
      </c>
      <c r="F1217" s="2">
        <f>'Moving Avg'!D1217</f>
        <v>2.3044400000000005</v>
      </c>
      <c r="G1217" s="2">
        <f>'Moving Avg'!F1217</f>
        <v>2.34585</v>
      </c>
      <c r="H1217" s="2">
        <f>'Moving Avg'!G1217</f>
        <v>2.3685780000000003</v>
      </c>
      <c r="I1217" s="2">
        <f>'Moving Avg'!H1217</f>
        <v>2.5073404999999993</v>
      </c>
      <c r="J1217" s="5" t="str">
        <f>OBV!F1217</f>
        <v>BEARISH</v>
      </c>
      <c r="K1217" s="5" t="str">
        <f>OBV!G1217</f>
        <v>NEUTRAL</v>
      </c>
      <c r="L1217" s="5" t="str">
        <f>OBV!H1217</f>
        <v>BEARISH DIVERGENCE</v>
      </c>
      <c r="M1217" s="7">
        <f t="shared" si="180"/>
        <v>25</v>
      </c>
      <c r="N1217" s="7">
        <f t="shared" si="181"/>
        <v>0</v>
      </c>
      <c r="O1217" s="7">
        <f t="shared" si="182"/>
        <v>0</v>
      </c>
      <c r="P1217" s="7">
        <f t="shared" si="183"/>
        <v>16.5</v>
      </c>
      <c r="Q1217" s="8">
        <f t="shared" si="184"/>
        <v>11.225</v>
      </c>
      <c r="R1217" s="8">
        <f t="shared" si="185"/>
        <v>9.125</v>
      </c>
      <c r="S1217" s="8">
        <f t="shared" si="186"/>
        <v>11.175000000000001</v>
      </c>
      <c r="T1217" s="8">
        <f t="shared" si="187"/>
        <v>10.375</v>
      </c>
      <c r="U1217" s="7">
        <f t="shared" si="188"/>
        <v>10.508333333333335</v>
      </c>
      <c r="V1217" s="7">
        <f t="shared" si="189"/>
        <v>10.475000000000001</v>
      </c>
    </row>
    <row r="1218" spans="1:22" ht="13.5" x14ac:dyDescent="0.25">
      <c r="A1218" s="3">
        <f>RSI!A1218</f>
        <v>44085</v>
      </c>
      <c r="B1218" s="2">
        <f>RSI!B1218</f>
        <v>2.3429000000000002</v>
      </c>
      <c r="C1218" s="2">
        <f>RSI!I1218</f>
        <v>49.890821402907477</v>
      </c>
      <c r="D1218" s="2">
        <f>MACD!E1218</f>
        <v>2.0416559682383539E-2</v>
      </c>
      <c r="E1218" s="2">
        <f>MACD!F1218</f>
        <v>2.3034068409205091E-2</v>
      </c>
      <c r="F1218" s="2">
        <f>'Moving Avg'!D1218</f>
        <v>2.3162600000000007</v>
      </c>
      <c r="G1218" s="2">
        <f>'Moving Avg'!F1218</f>
        <v>2.3417849999999998</v>
      </c>
      <c r="H1218" s="2">
        <f>'Moving Avg'!G1218</f>
        <v>2.3700039999999998</v>
      </c>
      <c r="I1218" s="2">
        <f>'Moving Avg'!H1218</f>
        <v>2.5052759999999994</v>
      </c>
      <c r="J1218" s="5" t="str">
        <f>OBV!F1218</f>
        <v>BEARISH</v>
      </c>
      <c r="K1218" s="5" t="str">
        <f>OBV!G1218</f>
        <v>NEUTRAL</v>
      </c>
      <c r="L1218" s="5" t="str">
        <f>OBV!H1218</f>
        <v>BEARISH DIVERGENCE</v>
      </c>
      <c r="M1218" s="7">
        <f t="shared" ref="M1218:M1281" si="190">IF(C1218&lt;30,50, IF(C1218&gt;70, 0, 25))</f>
        <v>25</v>
      </c>
      <c r="N1218" s="7">
        <f t="shared" ref="N1218:N1281" si="191">IF(E1218-D1218&gt;0.02, 100, IF(E1218-D1218&lt;0,0,45))</f>
        <v>45</v>
      </c>
      <c r="O1218" s="7">
        <f t="shared" ref="O1218:O1281" si="192">IF(F1218-I1218&gt;10,100,IF(F1218-I1218&gt;5,75, IF(F1218-I1218&gt;0,50,0)))</f>
        <v>0</v>
      </c>
      <c r="P1218" s="7">
        <f t="shared" ref="P1218:P1281" si="193">IF(L1218="confirmed bullish", 34, IF(L1218="bullish divergence",17, 0))+IF(J1218="bullish",33,IF(J1218="bearish",0,16.5))+IF(K1218="strong",33,IF(K1218="weak",0,16.5))</f>
        <v>16.5</v>
      </c>
      <c r="Q1218" s="8">
        <f t="shared" si="184"/>
        <v>26.975000000000001</v>
      </c>
      <c r="R1218" s="8">
        <f t="shared" si="185"/>
        <v>18.125</v>
      </c>
      <c r="S1218" s="8">
        <f t="shared" si="186"/>
        <v>17.925000000000001</v>
      </c>
      <c r="T1218" s="8">
        <f t="shared" si="187"/>
        <v>21.625</v>
      </c>
      <c r="U1218" s="7">
        <f t="shared" si="188"/>
        <v>21.008333333333336</v>
      </c>
      <c r="V1218" s="7">
        <f t="shared" si="189"/>
        <v>21.162500000000001</v>
      </c>
    </row>
    <row r="1219" spans="1:22" ht="13.5" x14ac:dyDescent="0.25">
      <c r="A1219" s="3">
        <f>RSI!A1219</f>
        <v>44088</v>
      </c>
      <c r="B1219" s="2">
        <f>RSI!B1219</f>
        <v>2.2837999999999998</v>
      </c>
      <c r="C1219" s="2">
        <f>RSI!I1219</f>
        <v>41.884680617539658</v>
      </c>
      <c r="D1219" s="2">
        <f>MACD!E1219</f>
        <v>2.280410302786251E-2</v>
      </c>
      <c r="E1219" s="2">
        <f>MACD!F1219</f>
        <v>2.2988075332936574E-2</v>
      </c>
      <c r="F1219" s="2">
        <f>'Moving Avg'!D1219</f>
        <v>2.31332</v>
      </c>
      <c r="G1219" s="2">
        <f>'Moving Avg'!F1219</f>
        <v>2.334765</v>
      </c>
      <c r="H1219" s="2">
        <f>'Moving Avg'!G1219</f>
        <v>2.3702480000000001</v>
      </c>
      <c r="I1219" s="2">
        <f>'Moving Avg'!H1219</f>
        <v>2.5029159999999995</v>
      </c>
      <c r="J1219" s="5" t="str">
        <f>OBV!F1219</f>
        <v>BEARISH</v>
      </c>
      <c r="K1219" s="5" t="str">
        <f>OBV!G1219</f>
        <v>NEUTRAL</v>
      </c>
      <c r="L1219" s="5" t="str">
        <f>OBV!H1219</f>
        <v>CONFIRMED BEARISH</v>
      </c>
      <c r="M1219" s="7">
        <f t="shared" si="190"/>
        <v>25</v>
      </c>
      <c r="N1219" s="7">
        <f t="shared" si="191"/>
        <v>45</v>
      </c>
      <c r="O1219" s="7">
        <f t="shared" si="192"/>
        <v>0</v>
      </c>
      <c r="P1219" s="7">
        <f t="shared" si="193"/>
        <v>16.5</v>
      </c>
      <c r="Q1219" s="8">
        <f t="shared" ref="Q1219:Q1282" si="194">0.35*M1219+N1219*0.35+O1219*0.15+P1219*0.15</f>
        <v>26.975000000000001</v>
      </c>
      <c r="R1219" s="8">
        <f t="shared" ref="R1219:R1282" si="195">M1219*0.2+N1219*0.2+O1219*0.35+P1219*0.25</f>
        <v>18.125</v>
      </c>
      <c r="S1219" s="8">
        <f t="shared" ref="S1219:S1282" si="196">M1219*0.15+N1219*0.15+O1219*0.25+P1219*0.45</f>
        <v>17.925000000000001</v>
      </c>
      <c r="T1219" s="8">
        <f t="shared" ref="T1219:T1282" si="197">0.25*SUM(M1219:P1219)</f>
        <v>21.625</v>
      </c>
      <c r="U1219" s="7">
        <f t="shared" ref="U1219:U1282" si="198">SUM(Q1219:S1219)/3</f>
        <v>21.008333333333336</v>
      </c>
      <c r="V1219" s="7">
        <f t="shared" ref="V1219:V1282" si="199">SUM(Q1219:T1219)/4</f>
        <v>21.162500000000001</v>
      </c>
    </row>
    <row r="1220" spans="1:22" ht="13.5" x14ac:dyDescent="0.25">
      <c r="A1220" s="3">
        <f>RSI!A1220</f>
        <v>44089</v>
      </c>
      <c r="B1220" s="2">
        <f>RSI!B1220</f>
        <v>2.3429000000000002</v>
      </c>
      <c r="C1220" s="2">
        <f>RSI!I1220</f>
        <v>50.448105883054986</v>
      </c>
      <c r="D1220" s="2">
        <f>MACD!E1220</f>
        <v>1.8517943506196399E-2</v>
      </c>
      <c r="E1220" s="2">
        <f>MACD!F1220</f>
        <v>2.2094048967588539E-2</v>
      </c>
      <c r="F1220" s="2">
        <f>'Moving Avg'!D1220</f>
        <v>2.32368</v>
      </c>
      <c r="G1220" s="2">
        <f>'Moving Avg'!F1220</f>
        <v>2.3318099999999999</v>
      </c>
      <c r="H1220" s="2">
        <f>'Moving Avg'!G1220</f>
        <v>2.3718159999999999</v>
      </c>
      <c r="I1220" s="2">
        <f>'Moving Avg'!H1220</f>
        <v>2.5007444999999997</v>
      </c>
      <c r="J1220" s="5" t="str">
        <f>OBV!F1220</f>
        <v>BULLISH</v>
      </c>
      <c r="K1220" s="5" t="str">
        <f>OBV!G1220</f>
        <v>NEUTRAL</v>
      </c>
      <c r="L1220" s="5" t="str">
        <f>OBV!H1220</f>
        <v>CONFIRMED BULLISH</v>
      </c>
      <c r="M1220" s="7">
        <f t="shared" si="190"/>
        <v>25</v>
      </c>
      <c r="N1220" s="7">
        <f t="shared" si="191"/>
        <v>45</v>
      </c>
      <c r="O1220" s="7">
        <f t="shared" si="192"/>
        <v>0</v>
      </c>
      <c r="P1220" s="7">
        <f t="shared" si="193"/>
        <v>83.5</v>
      </c>
      <c r="Q1220" s="8">
        <f t="shared" si="194"/>
        <v>37.024999999999999</v>
      </c>
      <c r="R1220" s="8">
        <f t="shared" si="195"/>
        <v>34.875</v>
      </c>
      <c r="S1220" s="8">
        <f t="shared" si="196"/>
        <v>48.075000000000003</v>
      </c>
      <c r="T1220" s="8">
        <f t="shared" si="197"/>
        <v>38.375</v>
      </c>
      <c r="U1220" s="7">
        <f t="shared" si="198"/>
        <v>39.991666666666667</v>
      </c>
      <c r="V1220" s="7">
        <f t="shared" si="199"/>
        <v>39.587500000000006</v>
      </c>
    </row>
    <row r="1221" spans="1:22" ht="13.5" x14ac:dyDescent="0.25">
      <c r="A1221" s="3">
        <f>RSI!A1221</f>
        <v>44090</v>
      </c>
      <c r="B1221" s="2">
        <f>RSI!B1221</f>
        <v>2.3797999999999999</v>
      </c>
      <c r="C1221" s="2">
        <f>RSI!I1221</f>
        <v>54.915064268868491</v>
      </c>
      <c r="D1221" s="2">
        <f>MACD!E1221</f>
        <v>1.3269608342427741E-2</v>
      </c>
      <c r="E1221" s="2">
        <f>MACD!F1221</f>
        <v>2.0329160842556381E-2</v>
      </c>
      <c r="F1221" s="2">
        <f>'Moving Avg'!D1221</f>
        <v>2.3355000000000001</v>
      </c>
      <c r="G1221" s="2">
        <f>'Moving Avg'!F1221</f>
        <v>2.334025</v>
      </c>
      <c r="H1221" s="2">
        <f>'Moving Avg'!G1221</f>
        <v>2.3731260000000005</v>
      </c>
      <c r="I1221" s="2">
        <f>'Moving Avg'!H1221</f>
        <v>2.4987574999999995</v>
      </c>
      <c r="J1221" s="5" t="str">
        <f>OBV!F1221</f>
        <v>BEARISH</v>
      </c>
      <c r="K1221" s="5" t="str">
        <f>OBV!G1221</f>
        <v>NEUTRAL</v>
      </c>
      <c r="L1221" s="5" t="str">
        <f>OBV!H1221</f>
        <v>BEARISH DIVERGENCE</v>
      </c>
      <c r="M1221" s="7">
        <f t="shared" si="190"/>
        <v>25</v>
      </c>
      <c r="N1221" s="7">
        <f t="shared" si="191"/>
        <v>45</v>
      </c>
      <c r="O1221" s="7">
        <f t="shared" si="192"/>
        <v>0</v>
      </c>
      <c r="P1221" s="7">
        <f t="shared" si="193"/>
        <v>16.5</v>
      </c>
      <c r="Q1221" s="8">
        <f t="shared" si="194"/>
        <v>26.975000000000001</v>
      </c>
      <c r="R1221" s="8">
        <f t="shared" si="195"/>
        <v>18.125</v>
      </c>
      <c r="S1221" s="8">
        <f t="shared" si="196"/>
        <v>17.925000000000001</v>
      </c>
      <c r="T1221" s="8">
        <f t="shared" si="197"/>
        <v>21.625</v>
      </c>
      <c r="U1221" s="7">
        <f t="shared" si="198"/>
        <v>21.008333333333336</v>
      </c>
      <c r="V1221" s="7">
        <f t="shared" si="199"/>
        <v>21.162500000000001</v>
      </c>
    </row>
    <row r="1222" spans="1:22" ht="13.5" x14ac:dyDescent="0.25">
      <c r="A1222" s="3">
        <f>RSI!A1222</f>
        <v>44091</v>
      </c>
      <c r="B1222" s="2">
        <f>RSI!B1222</f>
        <v>2.3797999999999999</v>
      </c>
      <c r="C1222" s="2">
        <f>RSI!I1222</f>
        <v>54.915064268868491</v>
      </c>
      <c r="D1222" s="2">
        <f>MACD!E1222</f>
        <v>-5.0637628266070323E-4</v>
      </c>
      <c r="E1222" s="2">
        <f>MACD!F1222</f>
        <v>1.6162053417512964E-2</v>
      </c>
      <c r="F1222" s="2">
        <f>'Moving Avg'!D1222</f>
        <v>2.3458399999999999</v>
      </c>
      <c r="G1222" s="2">
        <f>'Moving Avg'!F1222</f>
        <v>2.3362400000000001</v>
      </c>
      <c r="H1222" s="2">
        <f>'Moving Avg'!G1222</f>
        <v>2.3745780000000005</v>
      </c>
      <c r="I1222" s="2">
        <f>'Moving Avg'!H1222</f>
        <v>2.4970909999999993</v>
      </c>
      <c r="J1222" s="5" t="str">
        <f>OBV!F1222</f>
        <v>BEARISH</v>
      </c>
      <c r="K1222" s="5" t="str">
        <f>OBV!G1222</f>
        <v>NEUTRAL</v>
      </c>
      <c r="L1222" s="5" t="str">
        <f>OBV!H1222</f>
        <v>BEARISH DIVERGENCE</v>
      </c>
      <c r="M1222" s="7">
        <f t="shared" si="190"/>
        <v>25</v>
      </c>
      <c r="N1222" s="7">
        <f t="shared" si="191"/>
        <v>45</v>
      </c>
      <c r="O1222" s="7">
        <f t="shared" si="192"/>
        <v>0</v>
      </c>
      <c r="P1222" s="7">
        <f t="shared" si="193"/>
        <v>16.5</v>
      </c>
      <c r="Q1222" s="8">
        <f t="shared" si="194"/>
        <v>26.975000000000001</v>
      </c>
      <c r="R1222" s="8">
        <f t="shared" si="195"/>
        <v>18.125</v>
      </c>
      <c r="S1222" s="8">
        <f t="shared" si="196"/>
        <v>17.925000000000001</v>
      </c>
      <c r="T1222" s="8">
        <f t="shared" si="197"/>
        <v>21.625</v>
      </c>
      <c r="U1222" s="7">
        <f t="shared" si="198"/>
        <v>21.008333333333336</v>
      </c>
      <c r="V1222" s="7">
        <f t="shared" si="199"/>
        <v>21.162500000000001</v>
      </c>
    </row>
    <row r="1223" spans="1:22" ht="13.5" x14ac:dyDescent="0.25">
      <c r="A1223" s="3">
        <f>RSI!A1223</f>
        <v>44092</v>
      </c>
      <c r="B1223" s="2">
        <f>RSI!B1223</f>
        <v>2.3502999999999998</v>
      </c>
      <c r="C1223" s="2">
        <f>RSI!I1223</f>
        <v>50.679160589262182</v>
      </c>
      <c r="D1223" s="2">
        <f>MACD!E1223</f>
        <v>-1.0202587868896718E-2</v>
      </c>
      <c r="E1223" s="2">
        <f>MACD!F1223</f>
        <v>1.0889125160231028E-2</v>
      </c>
      <c r="F1223" s="2">
        <f>'Moving Avg'!D1223</f>
        <v>2.3473199999999999</v>
      </c>
      <c r="G1223" s="2">
        <f>'Moving Avg'!F1223</f>
        <v>2.3355000000000001</v>
      </c>
      <c r="H1223" s="2">
        <f>'Moving Avg'!G1223</f>
        <v>2.3754400000000002</v>
      </c>
      <c r="I1223" s="2">
        <f>'Moving Avg'!H1223</f>
        <v>2.4953479999999995</v>
      </c>
      <c r="J1223" s="5" t="str">
        <f>OBV!F1223</f>
        <v>BEARISH</v>
      </c>
      <c r="K1223" s="5" t="str">
        <f>OBV!G1223</f>
        <v>NEUTRAL</v>
      </c>
      <c r="L1223" s="5" t="str">
        <f>OBV!H1223</f>
        <v>BEARISH DIVERGENCE</v>
      </c>
      <c r="M1223" s="7">
        <f t="shared" si="190"/>
        <v>25</v>
      </c>
      <c r="N1223" s="7">
        <f t="shared" si="191"/>
        <v>100</v>
      </c>
      <c r="O1223" s="7">
        <f t="shared" si="192"/>
        <v>0</v>
      </c>
      <c r="P1223" s="7">
        <f t="shared" si="193"/>
        <v>16.5</v>
      </c>
      <c r="Q1223" s="8">
        <f t="shared" si="194"/>
        <v>46.225000000000001</v>
      </c>
      <c r="R1223" s="8">
        <f t="shared" si="195"/>
        <v>29.125</v>
      </c>
      <c r="S1223" s="8">
        <f t="shared" si="196"/>
        <v>26.175000000000001</v>
      </c>
      <c r="T1223" s="8">
        <f t="shared" si="197"/>
        <v>35.375</v>
      </c>
      <c r="U1223" s="7">
        <f t="shared" si="198"/>
        <v>33.841666666666661</v>
      </c>
      <c r="V1223" s="7">
        <f t="shared" si="199"/>
        <v>34.224999999999994</v>
      </c>
    </row>
    <row r="1224" spans="1:22" ht="13.5" x14ac:dyDescent="0.25">
      <c r="A1224" s="3">
        <f>RSI!A1224</f>
        <v>44095</v>
      </c>
      <c r="B1224" s="2">
        <f>RSI!B1224</f>
        <v>2.3576999999999999</v>
      </c>
      <c r="C1224" s="2">
        <f>RSI!I1224</f>
        <v>51.685913149438136</v>
      </c>
      <c r="D1224" s="2">
        <f>MACD!E1224</f>
        <v>-1.6727510474991991E-2</v>
      </c>
      <c r="E1224" s="2">
        <f>MACD!F1224</f>
        <v>5.3657980331864238E-3</v>
      </c>
      <c r="F1224" s="2">
        <f>'Moving Avg'!D1224</f>
        <v>2.3620999999999999</v>
      </c>
      <c r="G1224" s="2">
        <f>'Moving Avg'!F1224</f>
        <v>2.3332850000000001</v>
      </c>
      <c r="H1224" s="2">
        <f>'Moving Avg'!G1224</f>
        <v>2.3737440000000003</v>
      </c>
      <c r="I1224" s="2">
        <f>'Moving Avg'!H1224</f>
        <v>2.4936419999999999</v>
      </c>
      <c r="J1224" s="5" t="str">
        <f>OBV!F1224</f>
        <v>BULLISH</v>
      </c>
      <c r="K1224" s="5" t="str">
        <f>OBV!G1224</f>
        <v>NEUTRAL</v>
      </c>
      <c r="L1224" s="5" t="str">
        <f>OBV!H1224</f>
        <v>CONFIRMED BULLISH</v>
      </c>
      <c r="M1224" s="7">
        <f t="shared" si="190"/>
        <v>25</v>
      </c>
      <c r="N1224" s="7">
        <f t="shared" si="191"/>
        <v>100</v>
      </c>
      <c r="O1224" s="7">
        <f t="shared" si="192"/>
        <v>0</v>
      </c>
      <c r="P1224" s="7">
        <f t="shared" si="193"/>
        <v>83.5</v>
      </c>
      <c r="Q1224" s="8">
        <f t="shared" si="194"/>
        <v>56.274999999999999</v>
      </c>
      <c r="R1224" s="8">
        <f t="shared" si="195"/>
        <v>45.875</v>
      </c>
      <c r="S1224" s="8">
        <f t="shared" si="196"/>
        <v>56.325000000000003</v>
      </c>
      <c r="T1224" s="8">
        <f t="shared" si="197"/>
        <v>52.125</v>
      </c>
      <c r="U1224" s="7">
        <f t="shared" si="198"/>
        <v>52.82500000000001</v>
      </c>
      <c r="V1224" s="7">
        <f t="shared" si="199"/>
        <v>52.650000000000006</v>
      </c>
    </row>
    <row r="1225" spans="1:22" ht="13.5" x14ac:dyDescent="0.25">
      <c r="A1225" s="3">
        <f>RSI!A1225</f>
        <v>44096</v>
      </c>
      <c r="B1225" s="2">
        <f>RSI!B1225</f>
        <v>2.3281000000000001</v>
      </c>
      <c r="C1225" s="2">
        <f>RSI!I1225</f>
        <v>47.508492510860798</v>
      </c>
      <c r="D1225" s="2">
        <f>MACD!E1225</f>
        <v>-2.1269515246433723E-2</v>
      </c>
      <c r="E1225" s="2">
        <f>MACD!F1225</f>
        <v>3.8735377262394746E-5</v>
      </c>
      <c r="F1225" s="2">
        <f>'Moving Avg'!D1225</f>
        <v>2.35914</v>
      </c>
      <c r="G1225" s="2">
        <f>'Moving Avg'!F1225</f>
        <v>2.3314349999999999</v>
      </c>
      <c r="H1225" s="2">
        <f>'Moving Avg'!G1225</f>
        <v>2.3704580000000006</v>
      </c>
      <c r="I1225" s="2">
        <f>'Moving Avg'!H1225</f>
        <v>2.4913964999999996</v>
      </c>
      <c r="J1225" s="5" t="str">
        <f>OBV!F1225</f>
        <v>BULLISH</v>
      </c>
      <c r="K1225" s="5" t="str">
        <f>OBV!G1225</f>
        <v>NEUTRAL</v>
      </c>
      <c r="L1225" s="5" t="str">
        <f>OBV!H1225</f>
        <v>BULLISH DIVERGENCE</v>
      </c>
      <c r="M1225" s="7">
        <f t="shared" si="190"/>
        <v>25</v>
      </c>
      <c r="N1225" s="7">
        <f t="shared" si="191"/>
        <v>100</v>
      </c>
      <c r="O1225" s="7">
        <f t="shared" si="192"/>
        <v>0</v>
      </c>
      <c r="P1225" s="7">
        <f t="shared" si="193"/>
        <v>66.5</v>
      </c>
      <c r="Q1225" s="8">
        <f t="shared" si="194"/>
        <v>53.725000000000001</v>
      </c>
      <c r="R1225" s="8">
        <f t="shared" si="195"/>
        <v>41.625</v>
      </c>
      <c r="S1225" s="8">
        <f t="shared" si="196"/>
        <v>48.674999999999997</v>
      </c>
      <c r="T1225" s="8">
        <f t="shared" si="197"/>
        <v>47.875</v>
      </c>
      <c r="U1225" s="7">
        <f t="shared" si="198"/>
        <v>48.008333333333326</v>
      </c>
      <c r="V1225" s="7">
        <f t="shared" si="199"/>
        <v>47.974999999999994</v>
      </c>
    </row>
    <row r="1226" spans="1:22" ht="13.5" x14ac:dyDescent="0.25">
      <c r="A1226" s="3">
        <f>RSI!A1226</f>
        <v>44097</v>
      </c>
      <c r="B1226" s="2">
        <f>RSI!B1226</f>
        <v>2.3207</v>
      </c>
      <c r="C1226" s="2">
        <f>RSI!I1226</f>
        <v>46.496719661291614</v>
      </c>
      <c r="D1226" s="2">
        <f>MACD!E1226</f>
        <v>-1.9905336474812074E-2</v>
      </c>
      <c r="E1226" s="2">
        <f>MACD!F1226</f>
        <v>-3.9500789931524996E-3</v>
      </c>
      <c r="F1226" s="2">
        <f>'Moving Avg'!D1226</f>
        <v>2.3473200000000003</v>
      </c>
      <c r="G1226" s="2">
        <f>'Moving Avg'!F1226</f>
        <v>2.329955</v>
      </c>
      <c r="H1226" s="2">
        <f>'Moving Avg'!G1226</f>
        <v>2.3671680000000008</v>
      </c>
      <c r="I1226" s="2">
        <f>'Moving Avg'!H1226</f>
        <v>2.4893274999999995</v>
      </c>
      <c r="J1226" s="5" t="str">
        <f>OBV!F1226</f>
        <v>BULLISH</v>
      </c>
      <c r="K1226" s="5" t="str">
        <f>OBV!G1226</f>
        <v>NEUTRAL</v>
      </c>
      <c r="L1226" s="5" t="str">
        <f>OBV!H1226</f>
        <v>BULLISH DIVERGENCE</v>
      </c>
      <c r="M1226" s="7">
        <f t="shared" si="190"/>
        <v>25</v>
      </c>
      <c r="N1226" s="7">
        <f t="shared" si="191"/>
        <v>45</v>
      </c>
      <c r="O1226" s="7">
        <f t="shared" si="192"/>
        <v>0</v>
      </c>
      <c r="P1226" s="7">
        <f t="shared" si="193"/>
        <v>66.5</v>
      </c>
      <c r="Q1226" s="8">
        <f t="shared" si="194"/>
        <v>34.475000000000001</v>
      </c>
      <c r="R1226" s="8">
        <f t="shared" si="195"/>
        <v>30.625</v>
      </c>
      <c r="S1226" s="8">
        <f t="shared" si="196"/>
        <v>40.424999999999997</v>
      </c>
      <c r="T1226" s="8">
        <f t="shared" si="197"/>
        <v>34.125</v>
      </c>
      <c r="U1226" s="7">
        <f t="shared" si="198"/>
        <v>35.174999999999997</v>
      </c>
      <c r="V1226" s="7">
        <f t="shared" si="199"/>
        <v>34.912499999999994</v>
      </c>
    </row>
    <row r="1227" spans="1:22" ht="13.5" x14ac:dyDescent="0.25">
      <c r="A1227" s="3">
        <f>RSI!A1227</f>
        <v>44098</v>
      </c>
      <c r="B1227" s="2">
        <f>RSI!B1227</f>
        <v>2.3429000000000002</v>
      </c>
      <c r="C1227" s="2">
        <f>RSI!I1227</f>
        <v>49.941010286877244</v>
      </c>
      <c r="D1227" s="2">
        <f>MACD!E1227</f>
        <v>-1.9115676907589751E-2</v>
      </c>
      <c r="E1227" s="2">
        <f>MACD!F1227</f>
        <v>-6.9831985760399505E-3</v>
      </c>
      <c r="F1227" s="2">
        <f>'Moving Avg'!D1227</f>
        <v>2.3399399999999999</v>
      </c>
      <c r="G1227" s="2">
        <f>'Moving Avg'!F1227</f>
        <v>2.3295850000000002</v>
      </c>
      <c r="H1227" s="2">
        <f>'Moving Avg'!G1227</f>
        <v>2.3656040000000007</v>
      </c>
      <c r="I1227" s="2">
        <f>'Moving Avg'!H1227</f>
        <v>2.4871914999999998</v>
      </c>
      <c r="J1227" s="5" t="str">
        <f>OBV!F1227</f>
        <v>BULLISH</v>
      </c>
      <c r="K1227" s="5" t="str">
        <f>OBV!G1227</f>
        <v>NEUTRAL</v>
      </c>
      <c r="L1227" s="5" t="str">
        <f>OBV!H1227</f>
        <v>BULLISH DIVERGENCE</v>
      </c>
      <c r="M1227" s="7">
        <f t="shared" si="190"/>
        <v>25</v>
      </c>
      <c r="N1227" s="7">
        <f t="shared" si="191"/>
        <v>45</v>
      </c>
      <c r="O1227" s="7">
        <f t="shared" si="192"/>
        <v>0</v>
      </c>
      <c r="P1227" s="7">
        <f t="shared" si="193"/>
        <v>66.5</v>
      </c>
      <c r="Q1227" s="8">
        <f t="shared" si="194"/>
        <v>34.475000000000001</v>
      </c>
      <c r="R1227" s="8">
        <f t="shared" si="195"/>
        <v>30.625</v>
      </c>
      <c r="S1227" s="8">
        <f t="shared" si="196"/>
        <v>40.424999999999997</v>
      </c>
      <c r="T1227" s="8">
        <f t="shared" si="197"/>
        <v>34.125</v>
      </c>
      <c r="U1227" s="7">
        <f t="shared" si="198"/>
        <v>35.174999999999997</v>
      </c>
      <c r="V1227" s="7">
        <f t="shared" si="199"/>
        <v>34.912499999999994</v>
      </c>
    </row>
    <row r="1228" spans="1:22" ht="13.5" x14ac:dyDescent="0.25">
      <c r="A1228" s="3">
        <f>RSI!A1228</f>
        <v>44099</v>
      </c>
      <c r="B1228" s="2">
        <f>RSI!B1228</f>
        <v>2.3207</v>
      </c>
      <c r="C1228" s="2">
        <f>RSI!I1228</f>
        <v>46.703204858784304</v>
      </c>
      <c r="D1228" s="2">
        <f>MACD!E1228</f>
        <v>-1.4526448734892838E-2</v>
      </c>
      <c r="E1228" s="2">
        <f>MACD!F1228</f>
        <v>-8.4918486078105274E-3</v>
      </c>
      <c r="F1228" s="2">
        <f>'Moving Avg'!D1228</f>
        <v>2.3340200000000002</v>
      </c>
      <c r="G1228" s="2">
        <f>'Moving Avg'!F1228</f>
        <v>2.329215</v>
      </c>
      <c r="H1228" s="2">
        <f>'Moving Avg'!G1228</f>
        <v>2.3643080000000007</v>
      </c>
      <c r="I1228" s="2">
        <f>'Moving Avg'!H1228</f>
        <v>2.4850869999999996</v>
      </c>
      <c r="J1228" s="5" t="str">
        <f>OBV!F1228</f>
        <v>BULLISH</v>
      </c>
      <c r="K1228" s="5" t="str">
        <f>OBV!G1228</f>
        <v>NEUTRAL</v>
      </c>
      <c r="L1228" s="5" t="str">
        <f>OBV!H1228</f>
        <v>BULLISH DIVERGENCE</v>
      </c>
      <c r="M1228" s="7">
        <f t="shared" si="190"/>
        <v>25</v>
      </c>
      <c r="N1228" s="7">
        <f t="shared" si="191"/>
        <v>45</v>
      </c>
      <c r="O1228" s="7">
        <f t="shared" si="192"/>
        <v>0</v>
      </c>
      <c r="P1228" s="7">
        <f t="shared" si="193"/>
        <v>66.5</v>
      </c>
      <c r="Q1228" s="8">
        <f t="shared" si="194"/>
        <v>34.475000000000001</v>
      </c>
      <c r="R1228" s="8">
        <f t="shared" si="195"/>
        <v>30.625</v>
      </c>
      <c r="S1228" s="8">
        <f t="shared" si="196"/>
        <v>40.424999999999997</v>
      </c>
      <c r="T1228" s="8">
        <f t="shared" si="197"/>
        <v>34.125</v>
      </c>
      <c r="U1228" s="7">
        <f t="shared" si="198"/>
        <v>35.174999999999997</v>
      </c>
      <c r="V1228" s="7">
        <f t="shared" si="199"/>
        <v>34.912499999999994</v>
      </c>
    </row>
    <row r="1229" spans="1:22" ht="13.5" x14ac:dyDescent="0.25">
      <c r="A1229" s="3">
        <f>RSI!A1229</f>
        <v>44102</v>
      </c>
      <c r="B1229" s="2">
        <f>RSI!B1229</f>
        <v>2.3132999999999999</v>
      </c>
      <c r="C1229" s="2">
        <f>RSI!I1229</f>
        <v>45.640991109903709</v>
      </c>
      <c r="D1229" s="2">
        <f>MACD!E1229</f>
        <v>-1.9056524112581741E-2</v>
      </c>
      <c r="E1229" s="2">
        <f>MACD!F1229</f>
        <v>-1.060478370876477E-2</v>
      </c>
      <c r="F1229" s="2">
        <f>'Moving Avg'!D1229</f>
        <v>2.3251400000000002</v>
      </c>
      <c r="G1229" s="2">
        <f>'Moving Avg'!F1229</f>
        <v>2.3273649999999999</v>
      </c>
      <c r="H1229" s="2">
        <f>'Moving Avg'!G1229</f>
        <v>2.3628640000000005</v>
      </c>
      <c r="I1229" s="2">
        <f>'Moving Avg'!H1229</f>
        <v>2.4828030000000001</v>
      </c>
      <c r="J1229" s="5" t="str">
        <f>OBV!F1229</f>
        <v>BEARISH</v>
      </c>
      <c r="K1229" s="5" t="str">
        <f>OBV!G1229</f>
        <v>NEUTRAL</v>
      </c>
      <c r="L1229" s="5" t="str">
        <f>OBV!H1229</f>
        <v>CONFIRMED BEARISH</v>
      </c>
      <c r="M1229" s="7">
        <f t="shared" si="190"/>
        <v>25</v>
      </c>
      <c r="N1229" s="7">
        <f t="shared" si="191"/>
        <v>45</v>
      </c>
      <c r="O1229" s="7">
        <f t="shared" si="192"/>
        <v>0</v>
      </c>
      <c r="P1229" s="7">
        <f t="shared" si="193"/>
        <v>16.5</v>
      </c>
      <c r="Q1229" s="8">
        <f t="shared" si="194"/>
        <v>26.975000000000001</v>
      </c>
      <c r="R1229" s="8">
        <f t="shared" si="195"/>
        <v>18.125</v>
      </c>
      <c r="S1229" s="8">
        <f t="shared" si="196"/>
        <v>17.925000000000001</v>
      </c>
      <c r="T1229" s="8">
        <f t="shared" si="197"/>
        <v>21.625</v>
      </c>
      <c r="U1229" s="7">
        <f t="shared" si="198"/>
        <v>21.008333333333336</v>
      </c>
      <c r="V1229" s="7">
        <f t="shared" si="199"/>
        <v>21.162500000000001</v>
      </c>
    </row>
    <row r="1230" spans="1:22" ht="13.5" x14ac:dyDescent="0.25">
      <c r="A1230" s="3">
        <f>RSI!A1230</f>
        <v>44103</v>
      </c>
      <c r="B1230" s="2">
        <f>RSI!B1230</f>
        <v>2.3132999999999999</v>
      </c>
      <c r="C1230" s="2">
        <f>RSI!I1230</f>
        <v>45.640991109903709</v>
      </c>
      <c r="D1230" s="2">
        <f>MACD!E1230</f>
        <v>-1.3632434746240207E-2</v>
      </c>
      <c r="E1230" s="2">
        <f>MACD!F1230</f>
        <v>-1.1210313916259857E-2</v>
      </c>
      <c r="F1230" s="2">
        <f>'Moving Avg'!D1230</f>
        <v>2.3221800000000004</v>
      </c>
      <c r="G1230" s="2">
        <f>'Moving Avg'!F1230</f>
        <v>2.3262550000000002</v>
      </c>
      <c r="H1230" s="2">
        <f>'Moving Avg'!G1230</f>
        <v>2.3594260000000005</v>
      </c>
      <c r="I1230" s="2">
        <f>'Moving Avg'!H1230</f>
        <v>2.4806260000000004</v>
      </c>
      <c r="J1230" s="5" t="str">
        <f>OBV!F1230</f>
        <v>BEARISH</v>
      </c>
      <c r="K1230" s="5" t="str">
        <f>OBV!G1230</f>
        <v>NEUTRAL</v>
      </c>
      <c r="L1230" s="5" t="str">
        <f>OBV!H1230</f>
        <v>CONFIRMED BEARISH</v>
      </c>
      <c r="M1230" s="7">
        <f t="shared" si="190"/>
        <v>25</v>
      </c>
      <c r="N1230" s="7">
        <f t="shared" si="191"/>
        <v>45</v>
      </c>
      <c r="O1230" s="7">
        <f t="shared" si="192"/>
        <v>0</v>
      </c>
      <c r="P1230" s="7">
        <f t="shared" si="193"/>
        <v>16.5</v>
      </c>
      <c r="Q1230" s="8">
        <f t="shared" si="194"/>
        <v>26.975000000000001</v>
      </c>
      <c r="R1230" s="8">
        <f t="shared" si="195"/>
        <v>18.125</v>
      </c>
      <c r="S1230" s="8">
        <f t="shared" si="196"/>
        <v>17.925000000000001</v>
      </c>
      <c r="T1230" s="8">
        <f t="shared" si="197"/>
        <v>21.625</v>
      </c>
      <c r="U1230" s="7">
        <f t="shared" si="198"/>
        <v>21.008333333333336</v>
      </c>
      <c r="V1230" s="7">
        <f t="shared" si="199"/>
        <v>21.162500000000001</v>
      </c>
    </row>
    <row r="1231" spans="1:22" ht="13.5" x14ac:dyDescent="0.25">
      <c r="A1231" s="3">
        <f>RSI!A1231</f>
        <v>44104</v>
      </c>
      <c r="B1231" s="2">
        <f>RSI!B1231</f>
        <v>2.3132999999999999</v>
      </c>
      <c r="C1231" s="2">
        <f>RSI!I1231</f>
        <v>45.640991109903709</v>
      </c>
      <c r="D1231" s="2">
        <f>MACD!E1231</f>
        <v>-3.2131916843347597E-3</v>
      </c>
      <c r="E1231" s="2">
        <f>MACD!F1231</f>
        <v>-9.6108894698748379E-3</v>
      </c>
      <c r="F1231" s="2">
        <f>'Moving Avg'!D1231</f>
        <v>2.3207</v>
      </c>
      <c r="G1231" s="2">
        <f>'Moving Avg'!F1231</f>
        <v>2.3247749999999998</v>
      </c>
      <c r="H1231" s="2">
        <f>'Moving Avg'!G1231</f>
        <v>2.3558440000000003</v>
      </c>
      <c r="I1231" s="2">
        <f>'Moving Avg'!H1231</f>
        <v>2.4784845000000009</v>
      </c>
      <c r="J1231" s="5" t="str">
        <f>OBV!F1231</f>
        <v>BEARISH</v>
      </c>
      <c r="K1231" s="5" t="str">
        <f>OBV!G1231</f>
        <v>NEUTRAL</v>
      </c>
      <c r="L1231" s="5" t="str">
        <f>OBV!H1231</f>
        <v>CONFIRMED BEARISH</v>
      </c>
      <c r="M1231" s="7">
        <f t="shared" si="190"/>
        <v>25</v>
      </c>
      <c r="N1231" s="7">
        <f t="shared" si="191"/>
        <v>0</v>
      </c>
      <c r="O1231" s="7">
        <f t="shared" si="192"/>
        <v>0</v>
      </c>
      <c r="P1231" s="7">
        <f t="shared" si="193"/>
        <v>16.5</v>
      </c>
      <c r="Q1231" s="8">
        <f t="shared" si="194"/>
        <v>11.225</v>
      </c>
      <c r="R1231" s="8">
        <f t="shared" si="195"/>
        <v>9.125</v>
      </c>
      <c r="S1231" s="8">
        <f t="shared" si="196"/>
        <v>11.175000000000001</v>
      </c>
      <c r="T1231" s="8">
        <f t="shared" si="197"/>
        <v>10.375</v>
      </c>
      <c r="U1231" s="7">
        <f t="shared" si="198"/>
        <v>10.508333333333335</v>
      </c>
      <c r="V1231" s="7">
        <f t="shared" si="199"/>
        <v>10.475000000000001</v>
      </c>
    </row>
    <row r="1232" spans="1:22" ht="13.5" x14ac:dyDescent="0.25">
      <c r="A1232" s="3">
        <f>RSI!A1232</f>
        <v>44105</v>
      </c>
      <c r="B1232" s="2">
        <f>RSI!B1232</f>
        <v>2.2764000000000002</v>
      </c>
      <c r="C1232" s="2">
        <f>RSI!I1232</f>
        <v>39.978124321514684</v>
      </c>
      <c r="D1232" s="2">
        <f>MACD!E1232</f>
        <v>8.4778185970364461E-3</v>
      </c>
      <c r="E1232" s="2">
        <f>MACD!F1232</f>
        <v>-5.9931478564925807E-3</v>
      </c>
      <c r="F1232" s="2">
        <f>'Moving Avg'!D1232</f>
        <v>2.3074000000000003</v>
      </c>
      <c r="G1232" s="2">
        <f>'Moving Avg'!F1232</f>
        <v>2.3244050000000001</v>
      </c>
      <c r="H1232" s="2">
        <f>'Moving Avg'!G1232</f>
        <v>2.3520940000000001</v>
      </c>
      <c r="I1232" s="2">
        <f>'Moving Avg'!H1232</f>
        <v>2.4761940000000009</v>
      </c>
      <c r="J1232" s="5" t="str">
        <f>OBV!F1232</f>
        <v>BEARISH</v>
      </c>
      <c r="K1232" s="5" t="str">
        <f>OBV!G1232</f>
        <v>NEUTRAL</v>
      </c>
      <c r="L1232" s="5" t="str">
        <f>OBV!H1232</f>
        <v>CONFIRMED BEARISH</v>
      </c>
      <c r="M1232" s="7">
        <f t="shared" si="190"/>
        <v>25</v>
      </c>
      <c r="N1232" s="7">
        <f t="shared" si="191"/>
        <v>0</v>
      </c>
      <c r="O1232" s="7">
        <f t="shared" si="192"/>
        <v>0</v>
      </c>
      <c r="P1232" s="7">
        <f t="shared" si="193"/>
        <v>16.5</v>
      </c>
      <c r="Q1232" s="8">
        <f t="shared" si="194"/>
        <v>11.225</v>
      </c>
      <c r="R1232" s="8">
        <f t="shared" si="195"/>
        <v>9.125</v>
      </c>
      <c r="S1232" s="8">
        <f t="shared" si="196"/>
        <v>11.175000000000001</v>
      </c>
      <c r="T1232" s="8">
        <f t="shared" si="197"/>
        <v>10.375</v>
      </c>
      <c r="U1232" s="7">
        <f t="shared" si="198"/>
        <v>10.508333333333335</v>
      </c>
      <c r="V1232" s="7">
        <f t="shared" si="199"/>
        <v>10.475000000000001</v>
      </c>
    </row>
    <row r="1233" spans="1:22" ht="13.5" x14ac:dyDescent="0.25">
      <c r="A1233" s="3">
        <f>RSI!A1233</f>
        <v>44106</v>
      </c>
      <c r="B1233" s="2">
        <f>RSI!B1233</f>
        <v>2.2393999999999998</v>
      </c>
      <c r="C1233" s="2">
        <f>RSI!I1233</f>
        <v>35.254686745086005</v>
      </c>
      <c r="D1233" s="2">
        <f>MACD!E1233</f>
        <v>1.6921455500138904E-2</v>
      </c>
      <c r="E1233" s="2">
        <f>MACD!F1233</f>
        <v>-1.4102271851662838E-3</v>
      </c>
      <c r="F1233" s="2">
        <f>'Moving Avg'!D1233</f>
        <v>2.29114</v>
      </c>
      <c r="G1233" s="2">
        <f>'Moving Avg'!F1233</f>
        <v>2.3221849999999997</v>
      </c>
      <c r="H1233" s="2">
        <f>'Moving Avg'!G1233</f>
        <v>2.3487440000000004</v>
      </c>
      <c r="I1233" s="2">
        <f>'Moving Avg'!H1233</f>
        <v>2.4738255000000011</v>
      </c>
      <c r="J1233" s="5" t="str">
        <f>OBV!F1233</f>
        <v>BEARISH</v>
      </c>
      <c r="K1233" s="5" t="str">
        <f>OBV!G1233</f>
        <v>NEUTRAL</v>
      </c>
      <c r="L1233" s="5" t="str">
        <f>OBV!H1233</f>
        <v>CONFIRMED BEARISH</v>
      </c>
      <c r="M1233" s="7">
        <f t="shared" si="190"/>
        <v>25</v>
      </c>
      <c r="N1233" s="7">
        <f t="shared" si="191"/>
        <v>0</v>
      </c>
      <c r="O1233" s="7">
        <f t="shared" si="192"/>
        <v>0</v>
      </c>
      <c r="P1233" s="7">
        <f t="shared" si="193"/>
        <v>16.5</v>
      </c>
      <c r="Q1233" s="8">
        <f t="shared" si="194"/>
        <v>11.225</v>
      </c>
      <c r="R1233" s="8">
        <f t="shared" si="195"/>
        <v>9.125</v>
      </c>
      <c r="S1233" s="8">
        <f t="shared" si="196"/>
        <v>11.175000000000001</v>
      </c>
      <c r="T1233" s="8">
        <f t="shared" si="197"/>
        <v>10.375</v>
      </c>
      <c r="U1233" s="7">
        <f t="shared" si="198"/>
        <v>10.508333333333335</v>
      </c>
      <c r="V1233" s="7">
        <f t="shared" si="199"/>
        <v>10.475000000000001</v>
      </c>
    </row>
    <row r="1234" spans="1:22" ht="13.5" x14ac:dyDescent="0.25">
      <c r="A1234" s="3">
        <f>RSI!A1234</f>
        <v>44109</v>
      </c>
      <c r="B1234" s="2">
        <f>RSI!B1234</f>
        <v>2.2985000000000002</v>
      </c>
      <c r="C1234" s="2">
        <f>RSI!I1234</f>
        <v>46.190794607727518</v>
      </c>
      <c r="D1234" s="2">
        <f>MACD!E1234</f>
        <v>2.1368504862967264E-2</v>
      </c>
      <c r="E1234" s="2">
        <f>MACD!F1234</f>
        <v>3.1455192244604258E-3</v>
      </c>
      <c r="F1234" s="2">
        <f>'Moving Avg'!D1234</f>
        <v>2.2881800000000001</v>
      </c>
      <c r="G1234" s="2">
        <f>'Moving Avg'!F1234</f>
        <v>2.3221850000000002</v>
      </c>
      <c r="H1234" s="2">
        <f>'Moving Avg'!G1234</f>
        <v>2.3460060000000009</v>
      </c>
      <c r="I1234" s="2">
        <f>'Moving Avg'!H1234</f>
        <v>2.4718595000000003</v>
      </c>
      <c r="J1234" s="5" t="str">
        <f>OBV!F1234</f>
        <v>BEARISH</v>
      </c>
      <c r="K1234" s="5" t="str">
        <f>OBV!G1234</f>
        <v>NEUTRAL</v>
      </c>
      <c r="L1234" s="5" t="str">
        <f>OBV!H1234</f>
        <v>CONFIRMED BEARISH</v>
      </c>
      <c r="M1234" s="7">
        <f t="shared" si="190"/>
        <v>25</v>
      </c>
      <c r="N1234" s="7">
        <f t="shared" si="191"/>
        <v>0</v>
      </c>
      <c r="O1234" s="7">
        <f t="shared" si="192"/>
        <v>0</v>
      </c>
      <c r="P1234" s="7">
        <f t="shared" si="193"/>
        <v>16.5</v>
      </c>
      <c r="Q1234" s="8">
        <f t="shared" si="194"/>
        <v>11.225</v>
      </c>
      <c r="R1234" s="8">
        <f t="shared" si="195"/>
        <v>9.125</v>
      </c>
      <c r="S1234" s="8">
        <f t="shared" si="196"/>
        <v>11.175000000000001</v>
      </c>
      <c r="T1234" s="8">
        <f t="shared" si="197"/>
        <v>10.375</v>
      </c>
      <c r="U1234" s="7">
        <f t="shared" si="198"/>
        <v>10.508333333333335</v>
      </c>
      <c r="V1234" s="7">
        <f t="shared" si="199"/>
        <v>10.475000000000001</v>
      </c>
    </row>
    <row r="1235" spans="1:22" ht="13.5" x14ac:dyDescent="0.25">
      <c r="A1235" s="3">
        <f>RSI!A1235</f>
        <v>44110</v>
      </c>
      <c r="B1235" s="2">
        <f>RSI!B1235</f>
        <v>2.3207</v>
      </c>
      <c r="C1235" s="2">
        <f>RSI!I1235</f>
        <v>49.632361497582323</v>
      </c>
      <c r="D1235" s="2">
        <f>MACD!E1235</f>
        <v>1.9085497898084114E-2</v>
      </c>
      <c r="E1235" s="2">
        <f>MACD!F1235</f>
        <v>6.3335149591851637E-3</v>
      </c>
      <c r="F1235" s="2">
        <f>'Moving Avg'!D1235</f>
        <v>2.2896600000000005</v>
      </c>
      <c r="G1235" s="2">
        <f>'Moving Avg'!F1235</f>
        <v>2.3236650000000001</v>
      </c>
      <c r="H1235" s="2">
        <f>'Moving Avg'!G1235</f>
        <v>2.3432840000000006</v>
      </c>
      <c r="I1235" s="2">
        <f>'Moving Avg'!H1235</f>
        <v>2.4702180000000005</v>
      </c>
      <c r="J1235" s="5" t="str">
        <f>OBV!F1235</f>
        <v>BEARISH</v>
      </c>
      <c r="K1235" s="5" t="str">
        <f>OBV!G1235</f>
        <v>NEUTRAL</v>
      </c>
      <c r="L1235" s="5" t="str">
        <f>OBV!H1235</f>
        <v>BEARISH DIVERGENCE</v>
      </c>
      <c r="M1235" s="7">
        <f t="shared" si="190"/>
        <v>25</v>
      </c>
      <c r="N1235" s="7">
        <f t="shared" si="191"/>
        <v>0</v>
      </c>
      <c r="O1235" s="7">
        <f t="shared" si="192"/>
        <v>0</v>
      </c>
      <c r="P1235" s="7">
        <f t="shared" si="193"/>
        <v>16.5</v>
      </c>
      <c r="Q1235" s="8">
        <f t="shared" si="194"/>
        <v>11.225</v>
      </c>
      <c r="R1235" s="8">
        <f t="shared" si="195"/>
        <v>9.125</v>
      </c>
      <c r="S1235" s="8">
        <f t="shared" si="196"/>
        <v>11.175000000000001</v>
      </c>
      <c r="T1235" s="8">
        <f t="shared" si="197"/>
        <v>10.375</v>
      </c>
      <c r="U1235" s="7">
        <f t="shared" si="198"/>
        <v>10.508333333333335</v>
      </c>
      <c r="V1235" s="7">
        <f t="shared" si="199"/>
        <v>10.475000000000001</v>
      </c>
    </row>
    <row r="1236" spans="1:22" ht="13.5" x14ac:dyDescent="0.25">
      <c r="A1236" s="3">
        <f>RSI!A1236</f>
        <v>44111</v>
      </c>
      <c r="B1236" s="2">
        <f>RSI!B1236</f>
        <v>2.3281000000000001</v>
      </c>
      <c r="C1236" s="2">
        <f>RSI!I1236</f>
        <v>50.762824100220975</v>
      </c>
      <c r="D1236" s="2">
        <f>MACD!E1236</f>
        <v>1.5477039473767107E-2</v>
      </c>
      <c r="E1236" s="2">
        <f>MACD!F1236</f>
        <v>8.1622198621015534E-3</v>
      </c>
      <c r="F1236" s="2">
        <f>'Moving Avg'!D1236</f>
        <v>2.2926200000000003</v>
      </c>
      <c r="G1236" s="2">
        <f>'Moving Avg'!F1236</f>
        <v>2.3240349999999999</v>
      </c>
      <c r="H1236" s="2">
        <f>'Moving Avg'!G1236</f>
        <v>2.3422780000000007</v>
      </c>
      <c r="I1236" s="2">
        <f>'Moving Avg'!H1236</f>
        <v>2.4686845000000006</v>
      </c>
      <c r="J1236" s="5" t="str">
        <f>OBV!F1236</f>
        <v>BEARISH</v>
      </c>
      <c r="K1236" s="5" t="str">
        <f>OBV!G1236</f>
        <v>NEUTRAL</v>
      </c>
      <c r="L1236" s="5" t="str">
        <f>OBV!H1236</f>
        <v>BEARISH DIVERGENCE</v>
      </c>
      <c r="M1236" s="7">
        <f t="shared" si="190"/>
        <v>25</v>
      </c>
      <c r="N1236" s="7">
        <f t="shared" si="191"/>
        <v>0</v>
      </c>
      <c r="O1236" s="7">
        <f t="shared" si="192"/>
        <v>0</v>
      </c>
      <c r="P1236" s="7">
        <f t="shared" si="193"/>
        <v>16.5</v>
      </c>
      <c r="Q1236" s="8">
        <f t="shared" si="194"/>
        <v>11.225</v>
      </c>
      <c r="R1236" s="8">
        <f t="shared" si="195"/>
        <v>9.125</v>
      </c>
      <c r="S1236" s="8">
        <f t="shared" si="196"/>
        <v>11.175000000000001</v>
      </c>
      <c r="T1236" s="8">
        <f t="shared" si="197"/>
        <v>10.375</v>
      </c>
      <c r="U1236" s="7">
        <f t="shared" si="198"/>
        <v>10.508333333333335</v>
      </c>
      <c r="V1236" s="7">
        <f t="shared" si="199"/>
        <v>10.475000000000001</v>
      </c>
    </row>
    <row r="1237" spans="1:22" ht="13.5" x14ac:dyDescent="0.25">
      <c r="A1237" s="3">
        <f>RSI!A1237</f>
        <v>44112</v>
      </c>
      <c r="B1237" s="2">
        <f>RSI!B1237</f>
        <v>2.3281000000000001</v>
      </c>
      <c r="C1237" s="2">
        <f>RSI!I1237</f>
        <v>50.762824100220961</v>
      </c>
      <c r="D1237" s="2">
        <f>MACD!E1237</f>
        <v>1.5804577295470246E-2</v>
      </c>
      <c r="E1237" s="2">
        <f>MACD!F1237</f>
        <v>9.6906913487752929E-3</v>
      </c>
      <c r="F1237" s="2">
        <f>'Moving Avg'!D1237</f>
        <v>2.3029600000000001</v>
      </c>
      <c r="G1237" s="2">
        <f>'Moving Avg'!F1237</f>
        <v>2.3240349999999994</v>
      </c>
      <c r="H1237" s="2">
        <f>'Moving Avg'!G1237</f>
        <v>2.3418420000000006</v>
      </c>
      <c r="I1237" s="2">
        <f>'Moving Avg'!H1237</f>
        <v>2.4672580000000006</v>
      </c>
      <c r="J1237" s="5" t="str">
        <f>OBV!F1237</f>
        <v>BEARISH</v>
      </c>
      <c r="K1237" s="5" t="str">
        <f>OBV!G1237</f>
        <v>NEUTRAL</v>
      </c>
      <c r="L1237" s="5" t="str">
        <f>OBV!H1237</f>
        <v>BEARISH DIVERGENCE</v>
      </c>
      <c r="M1237" s="7">
        <f t="shared" si="190"/>
        <v>25</v>
      </c>
      <c r="N1237" s="7">
        <f t="shared" si="191"/>
        <v>0</v>
      </c>
      <c r="O1237" s="7">
        <f t="shared" si="192"/>
        <v>0</v>
      </c>
      <c r="P1237" s="7">
        <f t="shared" si="193"/>
        <v>16.5</v>
      </c>
      <c r="Q1237" s="8">
        <f t="shared" si="194"/>
        <v>11.225</v>
      </c>
      <c r="R1237" s="8">
        <f t="shared" si="195"/>
        <v>9.125</v>
      </c>
      <c r="S1237" s="8">
        <f t="shared" si="196"/>
        <v>11.175000000000001</v>
      </c>
      <c r="T1237" s="8">
        <f t="shared" si="197"/>
        <v>10.375</v>
      </c>
      <c r="U1237" s="7">
        <f t="shared" si="198"/>
        <v>10.508333333333335</v>
      </c>
      <c r="V1237" s="7">
        <f t="shared" si="199"/>
        <v>10.475000000000001</v>
      </c>
    </row>
    <row r="1238" spans="1:22" ht="13.5" x14ac:dyDescent="0.25">
      <c r="A1238" s="3">
        <f>RSI!A1238</f>
        <v>44113</v>
      </c>
      <c r="B1238" s="2">
        <f>RSI!B1238</f>
        <v>2.3576999999999999</v>
      </c>
      <c r="C1238" s="2">
        <f>RSI!I1238</f>
        <v>55.405954116734939</v>
      </c>
      <c r="D1238" s="2">
        <f>MACD!E1238</f>
        <v>1.0441769864661943E-2</v>
      </c>
      <c r="E1238" s="2">
        <f>MACD!F1238</f>
        <v>9.8409070519526222E-3</v>
      </c>
      <c r="F1238" s="2">
        <f>'Moving Avg'!D1238</f>
        <v>2.3266200000000001</v>
      </c>
      <c r="G1238" s="2">
        <f>'Moving Avg'!F1238</f>
        <v>2.3247749999999998</v>
      </c>
      <c r="H1238" s="2">
        <f>'Moving Avg'!G1238</f>
        <v>2.3421400000000001</v>
      </c>
      <c r="I1238" s="2">
        <f>'Moving Avg'!H1238</f>
        <v>2.4667625000000002</v>
      </c>
      <c r="J1238" s="5" t="str">
        <f>OBV!F1238</f>
        <v>BULLISH</v>
      </c>
      <c r="K1238" s="5" t="str">
        <f>OBV!G1238</f>
        <v>NEUTRAL</v>
      </c>
      <c r="L1238" s="5" t="str">
        <f>OBV!H1238</f>
        <v>CONFIRMED BULLISH</v>
      </c>
      <c r="M1238" s="7">
        <f t="shared" si="190"/>
        <v>25</v>
      </c>
      <c r="N1238" s="7">
        <f t="shared" si="191"/>
        <v>0</v>
      </c>
      <c r="O1238" s="7">
        <f t="shared" si="192"/>
        <v>0</v>
      </c>
      <c r="P1238" s="7">
        <f t="shared" si="193"/>
        <v>83.5</v>
      </c>
      <c r="Q1238" s="8">
        <f t="shared" si="194"/>
        <v>21.274999999999999</v>
      </c>
      <c r="R1238" s="8">
        <f t="shared" si="195"/>
        <v>25.875</v>
      </c>
      <c r="S1238" s="8">
        <f t="shared" si="196"/>
        <v>41.325000000000003</v>
      </c>
      <c r="T1238" s="8">
        <f t="shared" si="197"/>
        <v>27.125</v>
      </c>
      <c r="U1238" s="7">
        <f t="shared" si="198"/>
        <v>29.491666666666664</v>
      </c>
      <c r="V1238" s="7">
        <f t="shared" si="199"/>
        <v>28.9</v>
      </c>
    </row>
    <row r="1239" spans="1:22" ht="13.5" x14ac:dyDescent="0.25">
      <c r="A1239" s="3">
        <f>RSI!A1239</f>
        <v>44116</v>
      </c>
      <c r="B1239" s="2">
        <f>RSI!B1239</f>
        <v>2.3502999999999998</v>
      </c>
      <c r="C1239" s="2">
        <f>RSI!I1239</f>
        <v>54.034092627567418</v>
      </c>
      <c r="D1239" s="2">
        <f>MACD!E1239</f>
        <v>5.1091797708413544E-3</v>
      </c>
      <c r="E1239" s="2">
        <f>MACD!F1239</f>
        <v>8.8945615957303683E-3</v>
      </c>
      <c r="F1239" s="2">
        <f>'Moving Avg'!D1239</f>
        <v>2.3369799999999996</v>
      </c>
      <c r="G1239" s="2">
        <f>'Moving Avg'!F1239</f>
        <v>2.3280999999999996</v>
      </c>
      <c r="H1239" s="2">
        <f>'Moving Avg'!G1239</f>
        <v>2.3421480000000003</v>
      </c>
      <c r="I1239" s="2">
        <f>'Moving Avg'!H1239</f>
        <v>2.4659810000000006</v>
      </c>
      <c r="J1239" s="5" t="str">
        <f>OBV!F1239</f>
        <v>BULLISH</v>
      </c>
      <c r="K1239" s="5" t="str">
        <f>OBV!G1239</f>
        <v>NEUTRAL</v>
      </c>
      <c r="L1239" s="5" t="str">
        <f>OBV!H1239</f>
        <v>CONFIRMED BULLISH</v>
      </c>
      <c r="M1239" s="7">
        <f t="shared" si="190"/>
        <v>25</v>
      </c>
      <c r="N1239" s="7">
        <f t="shared" si="191"/>
        <v>45</v>
      </c>
      <c r="O1239" s="7">
        <f t="shared" si="192"/>
        <v>0</v>
      </c>
      <c r="P1239" s="7">
        <f t="shared" si="193"/>
        <v>83.5</v>
      </c>
      <c r="Q1239" s="8">
        <f t="shared" si="194"/>
        <v>37.024999999999999</v>
      </c>
      <c r="R1239" s="8">
        <f t="shared" si="195"/>
        <v>34.875</v>
      </c>
      <c r="S1239" s="8">
        <f t="shared" si="196"/>
        <v>48.075000000000003</v>
      </c>
      <c r="T1239" s="8">
        <f t="shared" si="197"/>
        <v>38.375</v>
      </c>
      <c r="U1239" s="7">
        <f t="shared" si="198"/>
        <v>39.991666666666667</v>
      </c>
      <c r="V1239" s="7">
        <f t="shared" si="199"/>
        <v>39.587500000000006</v>
      </c>
    </row>
    <row r="1240" spans="1:22" ht="13.5" x14ac:dyDescent="0.25">
      <c r="A1240" s="3">
        <f>RSI!A1240</f>
        <v>44117</v>
      </c>
      <c r="B1240" s="2">
        <f>RSI!B1240</f>
        <v>2.3502999999999998</v>
      </c>
      <c r="C1240" s="2">
        <f>RSI!I1240</f>
        <v>54.034092627567418</v>
      </c>
      <c r="D1240" s="2">
        <f>MACD!E1240</f>
        <v>4.5134787658485109E-4</v>
      </c>
      <c r="E1240" s="2">
        <f>MACD!F1240</f>
        <v>7.2059188519012652E-3</v>
      </c>
      <c r="F1240" s="2">
        <f>'Moving Avg'!D1240</f>
        <v>2.3429000000000002</v>
      </c>
      <c r="G1240" s="2">
        <f>'Moving Avg'!F1240</f>
        <v>2.3284699999999994</v>
      </c>
      <c r="H1240" s="2">
        <f>'Moving Avg'!G1240</f>
        <v>2.3415580000000005</v>
      </c>
      <c r="I1240" s="2">
        <f>'Moving Avg'!H1240</f>
        <v>2.4645585000000008</v>
      </c>
      <c r="J1240" s="5" t="str">
        <f>OBV!F1240</f>
        <v>BULLISH</v>
      </c>
      <c r="K1240" s="5" t="str">
        <f>OBV!G1240</f>
        <v>NEUTRAL</v>
      </c>
      <c r="L1240" s="5" t="str">
        <f>OBV!H1240</f>
        <v>CONFIRMED BULLISH</v>
      </c>
      <c r="M1240" s="7">
        <f t="shared" si="190"/>
        <v>25</v>
      </c>
      <c r="N1240" s="7">
        <f t="shared" si="191"/>
        <v>45</v>
      </c>
      <c r="O1240" s="7">
        <f t="shared" si="192"/>
        <v>0</v>
      </c>
      <c r="P1240" s="7">
        <f t="shared" si="193"/>
        <v>83.5</v>
      </c>
      <c r="Q1240" s="8">
        <f t="shared" si="194"/>
        <v>37.024999999999999</v>
      </c>
      <c r="R1240" s="8">
        <f t="shared" si="195"/>
        <v>34.875</v>
      </c>
      <c r="S1240" s="8">
        <f t="shared" si="196"/>
        <v>48.075000000000003</v>
      </c>
      <c r="T1240" s="8">
        <f t="shared" si="197"/>
        <v>38.375</v>
      </c>
      <c r="U1240" s="7">
        <f t="shared" si="198"/>
        <v>39.991666666666667</v>
      </c>
      <c r="V1240" s="7">
        <f t="shared" si="199"/>
        <v>39.587500000000006</v>
      </c>
    </row>
    <row r="1241" spans="1:22" ht="13.5" x14ac:dyDescent="0.25">
      <c r="A1241" s="3">
        <f>RSI!A1241</f>
        <v>44118</v>
      </c>
      <c r="B1241" s="2">
        <f>RSI!B1241</f>
        <v>2.3429000000000002</v>
      </c>
      <c r="C1241" s="2">
        <f>RSI!I1241</f>
        <v>52.525765358407114</v>
      </c>
      <c r="D1241" s="2">
        <f>MACD!E1241</f>
        <v>-3.0765984551153203E-3</v>
      </c>
      <c r="E1241" s="2">
        <f>MACD!F1241</f>
        <v>5.1494153904979483E-3</v>
      </c>
      <c r="F1241" s="2">
        <f>'Moving Avg'!D1241</f>
        <v>2.3458600000000001</v>
      </c>
      <c r="G1241" s="2">
        <f>'Moving Avg'!F1241</f>
        <v>2.3266249999999995</v>
      </c>
      <c r="H1241" s="2">
        <f>'Moving Avg'!G1241</f>
        <v>2.3421500000000002</v>
      </c>
      <c r="I1241" s="2">
        <f>'Moving Avg'!H1241</f>
        <v>2.4626720000000004</v>
      </c>
      <c r="J1241" s="5" t="str">
        <f>OBV!F1241</f>
        <v>BEARISH</v>
      </c>
      <c r="K1241" s="5" t="str">
        <f>OBV!G1241</f>
        <v>NEUTRAL</v>
      </c>
      <c r="L1241" s="5" t="str">
        <f>OBV!H1241</f>
        <v>BEARISH DIVERGENCE</v>
      </c>
      <c r="M1241" s="7">
        <f t="shared" si="190"/>
        <v>25</v>
      </c>
      <c r="N1241" s="7">
        <f t="shared" si="191"/>
        <v>45</v>
      </c>
      <c r="O1241" s="7">
        <f t="shared" si="192"/>
        <v>0</v>
      </c>
      <c r="P1241" s="7">
        <f t="shared" si="193"/>
        <v>16.5</v>
      </c>
      <c r="Q1241" s="8">
        <f t="shared" si="194"/>
        <v>26.975000000000001</v>
      </c>
      <c r="R1241" s="8">
        <f t="shared" si="195"/>
        <v>18.125</v>
      </c>
      <c r="S1241" s="8">
        <f t="shared" si="196"/>
        <v>17.925000000000001</v>
      </c>
      <c r="T1241" s="8">
        <f t="shared" si="197"/>
        <v>21.625</v>
      </c>
      <c r="U1241" s="7">
        <f t="shared" si="198"/>
        <v>21.008333333333336</v>
      </c>
      <c r="V1241" s="7">
        <f t="shared" si="199"/>
        <v>21.162500000000001</v>
      </c>
    </row>
    <row r="1242" spans="1:22" ht="13.5" x14ac:dyDescent="0.25">
      <c r="A1242" s="3">
        <f>RSI!A1242</f>
        <v>44120</v>
      </c>
      <c r="B1242" s="2">
        <f>RSI!B1242</f>
        <v>2.3207</v>
      </c>
      <c r="C1242" s="2">
        <f>RSI!I1242</f>
        <v>48.18060409814175</v>
      </c>
      <c r="D1242" s="2">
        <f>MACD!E1242</f>
        <v>-1.0175398590149598E-2</v>
      </c>
      <c r="E1242" s="2">
        <f>MACD!F1242</f>
        <v>2.0844525943684387E-3</v>
      </c>
      <c r="F1242" s="2">
        <f>'Moving Avg'!D1242</f>
        <v>2.3443800000000001</v>
      </c>
      <c r="G1242" s="2">
        <f>'Moving Avg'!F1242</f>
        <v>2.3236699999999995</v>
      </c>
      <c r="H1242" s="2">
        <f>'Moving Avg'!G1242</f>
        <v>2.3411160000000004</v>
      </c>
      <c r="I1242" s="2">
        <f>'Moving Avg'!H1242</f>
        <v>2.4607100000000006</v>
      </c>
      <c r="J1242" s="5" t="str">
        <f>OBV!F1242</f>
        <v>BEARISH</v>
      </c>
      <c r="K1242" s="5" t="str">
        <f>OBV!G1242</f>
        <v>NEUTRAL</v>
      </c>
      <c r="L1242" s="5" t="str">
        <f>OBV!H1242</f>
        <v>CONFIRMED BEARISH</v>
      </c>
      <c r="M1242" s="7">
        <f t="shared" si="190"/>
        <v>25</v>
      </c>
      <c r="N1242" s="7">
        <f t="shared" si="191"/>
        <v>45</v>
      </c>
      <c r="O1242" s="7">
        <f t="shared" si="192"/>
        <v>0</v>
      </c>
      <c r="P1242" s="7">
        <f t="shared" si="193"/>
        <v>16.5</v>
      </c>
      <c r="Q1242" s="8">
        <f t="shared" si="194"/>
        <v>26.975000000000001</v>
      </c>
      <c r="R1242" s="8">
        <f t="shared" si="195"/>
        <v>18.125</v>
      </c>
      <c r="S1242" s="8">
        <f t="shared" si="196"/>
        <v>17.925000000000001</v>
      </c>
      <c r="T1242" s="8">
        <f t="shared" si="197"/>
        <v>21.625</v>
      </c>
      <c r="U1242" s="7">
        <f t="shared" si="198"/>
        <v>21.008333333333336</v>
      </c>
      <c r="V1242" s="7">
        <f t="shared" si="199"/>
        <v>21.162500000000001</v>
      </c>
    </row>
    <row r="1243" spans="1:22" ht="13.5" x14ac:dyDescent="0.25">
      <c r="A1243" s="3">
        <f>RSI!A1243</f>
        <v>44123</v>
      </c>
      <c r="B1243" s="2">
        <f>RSI!B1243</f>
        <v>2.3429000000000002</v>
      </c>
      <c r="C1243" s="2">
        <f>RSI!I1243</f>
        <v>52.419450199579586</v>
      </c>
      <c r="D1243" s="2">
        <f>MACD!E1243</f>
        <v>-2.3462773070986653E-2</v>
      </c>
      <c r="E1243" s="2">
        <f>MACD!F1243</f>
        <v>-3.0249925387025797E-3</v>
      </c>
      <c r="F1243" s="2">
        <f>'Moving Avg'!D1243</f>
        <v>2.3414200000000003</v>
      </c>
      <c r="G1243" s="2">
        <f>'Moving Avg'!F1243</f>
        <v>2.3232999999999997</v>
      </c>
      <c r="H1243" s="2">
        <f>'Moving Avg'!G1243</f>
        <v>2.3391940000000004</v>
      </c>
      <c r="I1243" s="2">
        <f>'Moving Avg'!H1243</f>
        <v>2.4580755000000005</v>
      </c>
      <c r="J1243" s="5" t="str">
        <f>OBV!F1243</f>
        <v>BULLISH</v>
      </c>
      <c r="K1243" s="5" t="str">
        <f>OBV!G1243</f>
        <v>NEUTRAL</v>
      </c>
      <c r="L1243" s="5" t="str">
        <f>OBV!H1243</f>
        <v>BULLISH DIVERGENCE</v>
      </c>
      <c r="M1243" s="7">
        <f t="shared" si="190"/>
        <v>25</v>
      </c>
      <c r="N1243" s="7">
        <f t="shared" si="191"/>
        <v>100</v>
      </c>
      <c r="O1243" s="7">
        <f t="shared" si="192"/>
        <v>0</v>
      </c>
      <c r="P1243" s="7">
        <f t="shared" si="193"/>
        <v>66.5</v>
      </c>
      <c r="Q1243" s="8">
        <f t="shared" si="194"/>
        <v>53.725000000000001</v>
      </c>
      <c r="R1243" s="8">
        <f t="shared" si="195"/>
        <v>41.625</v>
      </c>
      <c r="S1243" s="8">
        <f t="shared" si="196"/>
        <v>48.674999999999997</v>
      </c>
      <c r="T1243" s="8">
        <f t="shared" si="197"/>
        <v>47.875</v>
      </c>
      <c r="U1243" s="7">
        <f t="shared" si="198"/>
        <v>48.008333333333326</v>
      </c>
      <c r="V1243" s="7">
        <f t="shared" si="199"/>
        <v>47.974999999999994</v>
      </c>
    </row>
    <row r="1244" spans="1:22" ht="13.5" x14ac:dyDescent="0.25">
      <c r="A1244" s="3">
        <f>RSI!A1244</f>
        <v>44124</v>
      </c>
      <c r="B1244" s="2">
        <f>RSI!B1244</f>
        <v>2.2911000000000001</v>
      </c>
      <c r="C1244" s="2">
        <f>RSI!I1244</f>
        <v>43.481784077221683</v>
      </c>
      <c r="D1244" s="2">
        <f>MACD!E1244</f>
        <v>-2.1855869623539803E-2</v>
      </c>
      <c r="E1244" s="2">
        <f>MACD!F1244</f>
        <v>-6.7911679556700248E-3</v>
      </c>
      <c r="F1244" s="2">
        <f>'Moving Avg'!D1244</f>
        <v>2.32958</v>
      </c>
      <c r="G1244" s="2">
        <f>'Moving Avg'!F1244</f>
        <v>2.3199699999999996</v>
      </c>
      <c r="H1244" s="2">
        <f>'Moving Avg'!G1244</f>
        <v>2.3375680000000005</v>
      </c>
      <c r="I1244" s="2">
        <f>'Moving Avg'!H1244</f>
        <v>2.4551820000000011</v>
      </c>
      <c r="J1244" s="5" t="str">
        <f>OBV!F1244</f>
        <v>BEARISH</v>
      </c>
      <c r="K1244" s="5" t="str">
        <f>OBV!G1244</f>
        <v>NEUTRAL</v>
      </c>
      <c r="L1244" s="5" t="str">
        <f>OBV!H1244</f>
        <v>CONFIRMED BEARISH</v>
      </c>
      <c r="M1244" s="7">
        <f t="shared" si="190"/>
        <v>25</v>
      </c>
      <c r="N1244" s="7">
        <f t="shared" si="191"/>
        <v>45</v>
      </c>
      <c r="O1244" s="7">
        <f t="shared" si="192"/>
        <v>0</v>
      </c>
      <c r="P1244" s="7">
        <f t="shared" si="193"/>
        <v>16.5</v>
      </c>
      <c r="Q1244" s="8">
        <f t="shared" si="194"/>
        <v>26.975000000000001</v>
      </c>
      <c r="R1244" s="8">
        <f t="shared" si="195"/>
        <v>18.125</v>
      </c>
      <c r="S1244" s="8">
        <f t="shared" si="196"/>
        <v>17.925000000000001</v>
      </c>
      <c r="T1244" s="8">
        <f t="shared" si="197"/>
        <v>21.625</v>
      </c>
      <c r="U1244" s="7">
        <f t="shared" si="198"/>
        <v>21.008333333333336</v>
      </c>
      <c r="V1244" s="7">
        <f t="shared" si="199"/>
        <v>21.162500000000001</v>
      </c>
    </row>
    <row r="1245" spans="1:22" ht="13.5" x14ac:dyDescent="0.25">
      <c r="A1245" s="3">
        <f>RSI!A1245</f>
        <v>44125</v>
      </c>
      <c r="B1245" s="2">
        <f>RSI!B1245</f>
        <v>2.3207</v>
      </c>
      <c r="C1245" s="2">
        <f>RSI!I1245</f>
        <v>48.848813903058485</v>
      </c>
      <c r="D1245" s="2">
        <f>MACD!E1245</f>
        <v>-1.9040707439660132E-2</v>
      </c>
      <c r="E1245" s="2">
        <f>MACD!F1245</f>
        <v>-9.2410758524680454E-3</v>
      </c>
      <c r="F1245" s="2">
        <f>'Moving Avg'!D1245</f>
        <v>2.3236600000000003</v>
      </c>
      <c r="G1245" s="2">
        <f>'Moving Avg'!F1245</f>
        <v>2.3196000000000003</v>
      </c>
      <c r="H1245" s="2">
        <f>'Moving Avg'!G1245</f>
        <v>2.3357940000000004</v>
      </c>
      <c r="I1245" s="2">
        <f>'Moving Avg'!H1245</f>
        <v>2.4520805000000006</v>
      </c>
      <c r="J1245" s="5" t="str">
        <f>OBV!F1245</f>
        <v>BEARISH</v>
      </c>
      <c r="K1245" s="5" t="str">
        <f>OBV!G1245</f>
        <v>NEUTRAL</v>
      </c>
      <c r="L1245" s="5" t="str">
        <f>OBV!H1245</f>
        <v>CONFIRMED BEARISH</v>
      </c>
      <c r="M1245" s="7">
        <f t="shared" si="190"/>
        <v>25</v>
      </c>
      <c r="N1245" s="7">
        <f t="shared" si="191"/>
        <v>45</v>
      </c>
      <c r="O1245" s="7">
        <f t="shared" si="192"/>
        <v>0</v>
      </c>
      <c r="P1245" s="7">
        <f t="shared" si="193"/>
        <v>16.5</v>
      </c>
      <c r="Q1245" s="8">
        <f t="shared" si="194"/>
        <v>26.975000000000001</v>
      </c>
      <c r="R1245" s="8">
        <f t="shared" si="195"/>
        <v>18.125</v>
      </c>
      <c r="S1245" s="8">
        <f t="shared" si="196"/>
        <v>17.925000000000001</v>
      </c>
      <c r="T1245" s="8">
        <f t="shared" si="197"/>
        <v>21.625</v>
      </c>
      <c r="U1245" s="7">
        <f t="shared" si="198"/>
        <v>21.008333333333336</v>
      </c>
      <c r="V1245" s="7">
        <f t="shared" si="199"/>
        <v>21.162500000000001</v>
      </c>
    </row>
    <row r="1246" spans="1:22" ht="13.5" x14ac:dyDescent="0.25">
      <c r="A1246" s="3">
        <f>RSI!A1246</f>
        <v>44126</v>
      </c>
      <c r="B1246" s="2">
        <f>RSI!B1246</f>
        <v>2.3207</v>
      </c>
      <c r="C1246" s="2">
        <f>RSI!I1246</f>
        <v>48.848813903058492</v>
      </c>
      <c r="D1246" s="2">
        <f>MACD!E1246</f>
        <v>-1.547964638460142E-2</v>
      </c>
      <c r="E1246" s="2">
        <f>MACD!F1246</f>
        <v>-1.0488789958894721E-2</v>
      </c>
      <c r="F1246" s="2">
        <f>'Moving Avg'!D1246</f>
        <v>2.3192200000000005</v>
      </c>
      <c r="G1246" s="2">
        <f>'Moving Avg'!F1246</f>
        <v>2.3196000000000003</v>
      </c>
      <c r="H1246" s="2">
        <f>'Moving Avg'!G1246</f>
        <v>2.3350540000000009</v>
      </c>
      <c r="I1246" s="2">
        <f>'Moving Avg'!H1246</f>
        <v>2.4492285000000011</v>
      </c>
      <c r="J1246" s="5" t="str">
        <f>OBV!F1246</f>
        <v>BEARISH</v>
      </c>
      <c r="K1246" s="5" t="str">
        <f>OBV!G1246</f>
        <v>NEUTRAL</v>
      </c>
      <c r="L1246" s="5" t="str">
        <f>OBV!H1246</f>
        <v>CONFIRMED BEARISH</v>
      </c>
      <c r="M1246" s="7">
        <f t="shared" si="190"/>
        <v>25</v>
      </c>
      <c r="N1246" s="7">
        <f t="shared" si="191"/>
        <v>45</v>
      </c>
      <c r="O1246" s="7">
        <f t="shared" si="192"/>
        <v>0</v>
      </c>
      <c r="P1246" s="7">
        <f t="shared" si="193"/>
        <v>16.5</v>
      </c>
      <c r="Q1246" s="8">
        <f t="shared" si="194"/>
        <v>26.975000000000001</v>
      </c>
      <c r="R1246" s="8">
        <f t="shared" si="195"/>
        <v>18.125</v>
      </c>
      <c r="S1246" s="8">
        <f t="shared" si="196"/>
        <v>17.925000000000001</v>
      </c>
      <c r="T1246" s="8">
        <f t="shared" si="197"/>
        <v>21.625</v>
      </c>
      <c r="U1246" s="7">
        <f t="shared" si="198"/>
        <v>21.008333333333336</v>
      </c>
      <c r="V1246" s="7">
        <f t="shared" si="199"/>
        <v>21.162500000000001</v>
      </c>
    </row>
    <row r="1247" spans="1:22" ht="13.5" x14ac:dyDescent="0.25">
      <c r="A1247" s="3">
        <f>RSI!A1247</f>
        <v>44127</v>
      </c>
      <c r="B1247" s="2">
        <f>RSI!B1247</f>
        <v>2.3207</v>
      </c>
      <c r="C1247" s="2">
        <f>RSI!I1247</f>
        <v>48.848813903058492</v>
      </c>
      <c r="D1247" s="2">
        <f>MACD!E1247</f>
        <v>-1.2428904573548394E-2</v>
      </c>
      <c r="E1247" s="2">
        <f>MACD!F1247</f>
        <v>-1.0876812881825456E-2</v>
      </c>
      <c r="F1247" s="2">
        <f>'Moving Avg'!D1247</f>
        <v>2.3192200000000005</v>
      </c>
      <c r="G1247" s="2">
        <f>'Moving Avg'!F1247</f>
        <v>2.3184900000000006</v>
      </c>
      <c r="H1247" s="2">
        <f>'Moving Avg'!G1247</f>
        <v>2.3343140000000009</v>
      </c>
      <c r="I1247" s="2">
        <f>'Moving Avg'!H1247</f>
        <v>2.4464120000000009</v>
      </c>
      <c r="J1247" s="5" t="str">
        <f>OBV!F1247</f>
        <v>BEARISH</v>
      </c>
      <c r="K1247" s="5" t="str">
        <f>OBV!G1247</f>
        <v>NEUTRAL</v>
      </c>
      <c r="L1247" s="5" t="str">
        <f>OBV!H1247</f>
        <v>NEUTRAL</v>
      </c>
      <c r="M1247" s="7">
        <f t="shared" si="190"/>
        <v>25</v>
      </c>
      <c r="N1247" s="7">
        <f t="shared" si="191"/>
        <v>45</v>
      </c>
      <c r="O1247" s="7">
        <f t="shared" si="192"/>
        <v>0</v>
      </c>
      <c r="P1247" s="7">
        <f t="shared" si="193"/>
        <v>16.5</v>
      </c>
      <c r="Q1247" s="8">
        <f t="shared" si="194"/>
        <v>26.975000000000001</v>
      </c>
      <c r="R1247" s="8">
        <f t="shared" si="195"/>
        <v>18.125</v>
      </c>
      <c r="S1247" s="8">
        <f t="shared" si="196"/>
        <v>17.925000000000001</v>
      </c>
      <c r="T1247" s="8">
        <f t="shared" si="197"/>
        <v>21.625</v>
      </c>
      <c r="U1247" s="7">
        <f t="shared" si="198"/>
        <v>21.008333333333336</v>
      </c>
      <c r="V1247" s="7">
        <f t="shared" si="199"/>
        <v>21.162500000000001</v>
      </c>
    </row>
    <row r="1248" spans="1:22" ht="13.5" x14ac:dyDescent="0.25">
      <c r="A1248" s="3">
        <f>RSI!A1248</f>
        <v>44130</v>
      </c>
      <c r="B1248" s="2">
        <f>RSI!B1248</f>
        <v>2.2616000000000001</v>
      </c>
      <c r="C1248" s="2">
        <f>RSI!I1248</f>
        <v>39.495891946316405</v>
      </c>
      <c r="D1248" s="2">
        <f>MACD!E1248</f>
        <v>-8.8112788883698556E-4</v>
      </c>
      <c r="E1248" s="2">
        <f>MACD!F1248</f>
        <v>-8.8776758832277616E-3</v>
      </c>
      <c r="F1248" s="2">
        <f>'Moving Avg'!D1248</f>
        <v>2.3029600000000001</v>
      </c>
      <c r="G1248" s="2">
        <f>'Moving Avg'!F1248</f>
        <v>2.3155350000000006</v>
      </c>
      <c r="H1248" s="2">
        <f>'Moving Avg'!G1248</f>
        <v>2.3310620000000006</v>
      </c>
      <c r="I1248" s="2">
        <f>'Moving Avg'!H1248</f>
        <v>2.4431575000000012</v>
      </c>
      <c r="J1248" s="5" t="str">
        <f>OBV!F1248</f>
        <v>BEARISH</v>
      </c>
      <c r="K1248" s="5" t="str">
        <f>OBV!G1248</f>
        <v>NEUTRAL</v>
      </c>
      <c r="L1248" s="5" t="str">
        <f>OBV!H1248</f>
        <v>CONFIRMED BEARISH</v>
      </c>
      <c r="M1248" s="7">
        <f t="shared" si="190"/>
        <v>25</v>
      </c>
      <c r="N1248" s="7">
        <f t="shared" si="191"/>
        <v>0</v>
      </c>
      <c r="O1248" s="7">
        <f t="shared" si="192"/>
        <v>0</v>
      </c>
      <c r="P1248" s="7">
        <f t="shared" si="193"/>
        <v>16.5</v>
      </c>
      <c r="Q1248" s="8">
        <f t="shared" si="194"/>
        <v>11.225</v>
      </c>
      <c r="R1248" s="8">
        <f t="shared" si="195"/>
        <v>9.125</v>
      </c>
      <c r="S1248" s="8">
        <f t="shared" si="196"/>
        <v>11.175000000000001</v>
      </c>
      <c r="T1248" s="8">
        <f t="shared" si="197"/>
        <v>10.375</v>
      </c>
      <c r="U1248" s="7">
        <f t="shared" si="198"/>
        <v>10.508333333333335</v>
      </c>
      <c r="V1248" s="7">
        <f t="shared" si="199"/>
        <v>10.475000000000001</v>
      </c>
    </row>
    <row r="1249" spans="1:22" ht="13.5" x14ac:dyDescent="0.25">
      <c r="A1249" s="3">
        <f>RSI!A1249</f>
        <v>44131</v>
      </c>
      <c r="B1249" s="2">
        <f>RSI!B1249</f>
        <v>2.2985000000000002</v>
      </c>
      <c r="C1249" s="2">
        <f>RSI!I1249</f>
        <v>46.396818751475124</v>
      </c>
      <c r="D1249" s="2">
        <f>MACD!E1249</f>
        <v>5.399678663445151E-3</v>
      </c>
      <c r="E1249" s="2">
        <f>MACD!F1249</f>
        <v>-6.0222049738931794E-3</v>
      </c>
      <c r="F1249" s="2">
        <f>'Moving Avg'!D1249</f>
        <v>2.30444</v>
      </c>
      <c r="G1249" s="2">
        <f>'Moving Avg'!F1249</f>
        <v>2.3147950000000006</v>
      </c>
      <c r="H1249" s="2">
        <f>'Moving Avg'!G1249</f>
        <v>2.3285480000000005</v>
      </c>
      <c r="I1249" s="2">
        <f>'Moving Avg'!H1249</f>
        <v>2.4405150000000004</v>
      </c>
      <c r="J1249" s="5" t="str">
        <f>OBV!F1249</f>
        <v>BULLISH</v>
      </c>
      <c r="K1249" s="5" t="str">
        <f>OBV!G1249</f>
        <v>NEUTRAL</v>
      </c>
      <c r="L1249" s="5" t="str">
        <f>OBV!H1249</f>
        <v>CONFIRMED BULLISH</v>
      </c>
      <c r="M1249" s="7">
        <f t="shared" si="190"/>
        <v>25</v>
      </c>
      <c r="N1249" s="7">
        <f t="shared" si="191"/>
        <v>0</v>
      </c>
      <c r="O1249" s="7">
        <f t="shared" si="192"/>
        <v>0</v>
      </c>
      <c r="P1249" s="7">
        <f t="shared" si="193"/>
        <v>83.5</v>
      </c>
      <c r="Q1249" s="8">
        <f t="shared" si="194"/>
        <v>21.274999999999999</v>
      </c>
      <c r="R1249" s="8">
        <f t="shared" si="195"/>
        <v>25.875</v>
      </c>
      <c r="S1249" s="8">
        <f t="shared" si="196"/>
        <v>41.325000000000003</v>
      </c>
      <c r="T1249" s="8">
        <f t="shared" si="197"/>
        <v>27.125</v>
      </c>
      <c r="U1249" s="7">
        <f t="shared" si="198"/>
        <v>29.491666666666664</v>
      </c>
      <c r="V1249" s="7">
        <f t="shared" si="199"/>
        <v>28.9</v>
      </c>
    </row>
    <row r="1250" spans="1:22" ht="13.5" x14ac:dyDescent="0.25">
      <c r="A1250" s="3">
        <f>RSI!A1250</f>
        <v>44132</v>
      </c>
      <c r="B1250" s="2">
        <f>RSI!B1250</f>
        <v>2.2911000000000001</v>
      </c>
      <c r="C1250" s="2">
        <f>RSI!I1250</f>
        <v>45.281413787161931</v>
      </c>
      <c r="D1250" s="2">
        <f>MACD!E1250</f>
        <v>1.1397465236732796E-2</v>
      </c>
      <c r="E1250" s="2">
        <f>MACD!F1250</f>
        <v>-2.5382709317679848E-3</v>
      </c>
      <c r="F1250" s="2">
        <f>'Moving Avg'!D1250</f>
        <v>2.2985200000000003</v>
      </c>
      <c r="G1250" s="2">
        <f>'Moving Avg'!F1250</f>
        <v>2.3136850000000004</v>
      </c>
      <c r="H1250" s="2">
        <f>'Moving Avg'!G1250</f>
        <v>2.3263300000000005</v>
      </c>
      <c r="I1250" s="2">
        <f>'Moving Avg'!H1250</f>
        <v>2.4377640000000009</v>
      </c>
      <c r="J1250" s="5" t="str">
        <f>OBV!F1250</f>
        <v>BULLISH</v>
      </c>
      <c r="K1250" s="5" t="str">
        <f>OBV!G1250</f>
        <v>NEUTRAL</v>
      </c>
      <c r="L1250" s="5" t="str">
        <f>OBV!H1250</f>
        <v>BULLISH DIVERGENCE</v>
      </c>
      <c r="M1250" s="7">
        <f t="shared" si="190"/>
        <v>25</v>
      </c>
      <c r="N1250" s="7">
        <f t="shared" si="191"/>
        <v>0</v>
      </c>
      <c r="O1250" s="7">
        <f t="shared" si="192"/>
        <v>0</v>
      </c>
      <c r="P1250" s="7">
        <f t="shared" si="193"/>
        <v>66.5</v>
      </c>
      <c r="Q1250" s="8">
        <f t="shared" si="194"/>
        <v>18.725000000000001</v>
      </c>
      <c r="R1250" s="8">
        <f t="shared" si="195"/>
        <v>21.625</v>
      </c>
      <c r="S1250" s="8">
        <f t="shared" si="196"/>
        <v>33.674999999999997</v>
      </c>
      <c r="T1250" s="8">
        <f t="shared" si="197"/>
        <v>22.875</v>
      </c>
      <c r="U1250" s="7">
        <f t="shared" si="198"/>
        <v>24.675000000000001</v>
      </c>
      <c r="V1250" s="7">
        <f t="shared" si="199"/>
        <v>24.225000000000001</v>
      </c>
    </row>
    <row r="1251" spans="1:22" ht="13.5" x14ac:dyDescent="0.25">
      <c r="A1251" s="3">
        <f>RSI!A1251</f>
        <v>44134</v>
      </c>
      <c r="B1251" s="2">
        <f>RSI!B1251</f>
        <v>2.3355000000000001</v>
      </c>
      <c r="C1251" s="2">
        <f>RSI!I1251</f>
        <v>52.638498628155446</v>
      </c>
      <c r="D1251" s="2">
        <f>MACD!E1251</f>
        <v>1.2213993574929471E-2</v>
      </c>
      <c r="E1251" s="2">
        <f>MACD!F1251</f>
        <v>4.1218196957150659E-4</v>
      </c>
      <c r="F1251" s="2">
        <f>'Moving Avg'!D1251</f>
        <v>2.3014800000000002</v>
      </c>
      <c r="G1251" s="2">
        <f>'Moving Avg'!F1251</f>
        <v>2.3147950000000006</v>
      </c>
      <c r="H1251" s="2">
        <f>'Moving Avg'!G1251</f>
        <v>2.3263300000000005</v>
      </c>
      <c r="I1251" s="2">
        <f>'Moving Avg'!H1251</f>
        <v>2.4353065000000003</v>
      </c>
      <c r="J1251" s="5" t="str">
        <f>OBV!F1251</f>
        <v>BULLISH</v>
      </c>
      <c r="K1251" s="5" t="str">
        <f>OBV!G1251</f>
        <v>NEUTRAL</v>
      </c>
      <c r="L1251" s="5" t="str">
        <f>OBV!H1251</f>
        <v>CONFIRMED BULLISH</v>
      </c>
      <c r="M1251" s="7">
        <f t="shared" si="190"/>
        <v>25</v>
      </c>
      <c r="N1251" s="7">
        <f t="shared" si="191"/>
        <v>0</v>
      </c>
      <c r="O1251" s="7">
        <f t="shared" si="192"/>
        <v>0</v>
      </c>
      <c r="P1251" s="7">
        <f t="shared" si="193"/>
        <v>83.5</v>
      </c>
      <c r="Q1251" s="8">
        <f t="shared" si="194"/>
        <v>21.274999999999999</v>
      </c>
      <c r="R1251" s="8">
        <f t="shared" si="195"/>
        <v>25.875</v>
      </c>
      <c r="S1251" s="8">
        <f t="shared" si="196"/>
        <v>41.325000000000003</v>
      </c>
      <c r="T1251" s="8">
        <f t="shared" si="197"/>
        <v>27.125</v>
      </c>
      <c r="U1251" s="7">
        <f t="shared" si="198"/>
        <v>29.491666666666664</v>
      </c>
      <c r="V1251" s="7">
        <f t="shared" si="199"/>
        <v>28.9</v>
      </c>
    </row>
    <row r="1252" spans="1:22" ht="13.5" x14ac:dyDescent="0.25">
      <c r="A1252" s="3">
        <f>RSI!A1252</f>
        <v>44137</v>
      </c>
      <c r="B1252" s="2">
        <f>RSI!B1252</f>
        <v>2.2837999999999998</v>
      </c>
      <c r="C1252" s="2">
        <f>RSI!I1252</f>
        <v>45.043985115991433</v>
      </c>
      <c r="D1252" s="2">
        <f>MACD!E1252</f>
        <v>1.3213108443033139E-2</v>
      </c>
      <c r="E1252" s="2">
        <f>MACD!F1252</f>
        <v>2.9723672642638331E-3</v>
      </c>
      <c r="F1252" s="2">
        <f>'Moving Avg'!D1252</f>
        <v>2.2940999999999998</v>
      </c>
      <c r="G1252" s="2">
        <f>'Moving Avg'!F1252</f>
        <v>2.3151649999999999</v>
      </c>
      <c r="H1252" s="2">
        <f>'Moving Avg'!G1252</f>
        <v>2.3252960000000007</v>
      </c>
      <c r="I1252" s="2">
        <f>'Moving Avg'!H1252</f>
        <v>2.4328395000000005</v>
      </c>
      <c r="J1252" s="5" t="str">
        <f>OBV!F1252</f>
        <v>BULLISH</v>
      </c>
      <c r="K1252" s="5" t="str">
        <f>OBV!G1252</f>
        <v>NEUTRAL</v>
      </c>
      <c r="L1252" s="5" t="str">
        <f>OBV!H1252</f>
        <v>BULLISH DIVERGENCE</v>
      </c>
      <c r="M1252" s="7">
        <f t="shared" si="190"/>
        <v>25</v>
      </c>
      <c r="N1252" s="7">
        <f t="shared" si="191"/>
        <v>0</v>
      </c>
      <c r="O1252" s="7">
        <f t="shared" si="192"/>
        <v>0</v>
      </c>
      <c r="P1252" s="7">
        <f t="shared" si="193"/>
        <v>66.5</v>
      </c>
      <c r="Q1252" s="8">
        <f t="shared" si="194"/>
        <v>18.725000000000001</v>
      </c>
      <c r="R1252" s="8">
        <f t="shared" si="195"/>
        <v>21.625</v>
      </c>
      <c r="S1252" s="8">
        <f t="shared" si="196"/>
        <v>33.674999999999997</v>
      </c>
      <c r="T1252" s="8">
        <f t="shared" si="197"/>
        <v>22.875</v>
      </c>
      <c r="U1252" s="7">
        <f t="shared" si="198"/>
        <v>24.675000000000001</v>
      </c>
      <c r="V1252" s="7">
        <f t="shared" si="199"/>
        <v>24.225000000000001</v>
      </c>
    </row>
    <row r="1253" spans="1:22" ht="13.5" x14ac:dyDescent="0.25">
      <c r="A1253" s="3">
        <f>RSI!A1253</f>
        <v>44138</v>
      </c>
      <c r="B1253" s="2">
        <f>RSI!B1253</f>
        <v>2.3797999999999999</v>
      </c>
      <c r="C1253" s="2">
        <f>RSI!I1253</f>
        <v>57.349196003816381</v>
      </c>
      <c r="D1253" s="2">
        <f>MACD!E1253</f>
        <v>1.0570100337496058E-2</v>
      </c>
      <c r="E1253" s="2">
        <f>MACD!F1253</f>
        <v>4.491913878910278E-3</v>
      </c>
      <c r="F1253" s="2">
        <f>'Moving Avg'!D1253</f>
        <v>2.3177399999999997</v>
      </c>
      <c r="G1253" s="2">
        <f>'Moving Avg'!F1253</f>
        <v>2.3221850000000002</v>
      </c>
      <c r="H1253" s="2">
        <f>'Moving Avg'!G1253</f>
        <v>2.3255900000000009</v>
      </c>
      <c r="I1253" s="2">
        <f>'Moving Avg'!H1253</f>
        <v>2.4307099999999995</v>
      </c>
      <c r="J1253" s="5" t="str">
        <f>OBV!F1253</f>
        <v>BULLISH</v>
      </c>
      <c r="K1253" s="5" t="str">
        <f>OBV!G1253</f>
        <v>NEUTRAL</v>
      </c>
      <c r="L1253" s="5" t="str">
        <f>OBV!H1253</f>
        <v>CONFIRMED BULLISH</v>
      </c>
      <c r="M1253" s="7">
        <f t="shared" si="190"/>
        <v>25</v>
      </c>
      <c r="N1253" s="7">
        <f t="shared" si="191"/>
        <v>0</v>
      </c>
      <c r="O1253" s="7">
        <f t="shared" si="192"/>
        <v>0</v>
      </c>
      <c r="P1253" s="7">
        <f t="shared" si="193"/>
        <v>83.5</v>
      </c>
      <c r="Q1253" s="8">
        <f t="shared" si="194"/>
        <v>21.274999999999999</v>
      </c>
      <c r="R1253" s="8">
        <f t="shared" si="195"/>
        <v>25.875</v>
      </c>
      <c r="S1253" s="8">
        <f t="shared" si="196"/>
        <v>41.325000000000003</v>
      </c>
      <c r="T1253" s="8">
        <f t="shared" si="197"/>
        <v>27.125</v>
      </c>
      <c r="U1253" s="7">
        <f t="shared" si="198"/>
        <v>29.491666666666664</v>
      </c>
      <c r="V1253" s="7">
        <f t="shared" si="199"/>
        <v>28.9</v>
      </c>
    </row>
    <row r="1254" spans="1:22" ht="13.5" x14ac:dyDescent="0.25">
      <c r="A1254" s="3">
        <f>RSI!A1254</f>
        <v>44139</v>
      </c>
      <c r="B1254" s="2">
        <f>RSI!B1254</f>
        <v>2.4390000000000001</v>
      </c>
      <c r="C1254" s="2">
        <f>RSI!I1254</f>
        <v>62.87034978296807</v>
      </c>
      <c r="D1254" s="2">
        <f>MACD!E1254</f>
        <v>-4.3960182675548687E-3</v>
      </c>
      <c r="E1254" s="2">
        <f>MACD!F1254</f>
        <v>2.7143274496172487E-3</v>
      </c>
      <c r="F1254" s="2">
        <f>'Moving Avg'!D1254</f>
        <v>2.3458399999999999</v>
      </c>
      <c r="G1254" s="2">
        <f>'Moving Avg'!F1254</f>
        <v>2.3292099999999998</v>
      </c>
      <c r="H1254" s="2">
        <f>'Moving Avg'!G1254</f>
        <v>2.3263300000000009</v>
      </c>
      <c r="I1254" s="2">
        <f>'Moving Avg'!H1254</f>
        <v>2.4288410000000002</v>
      </c>
      <c r="J1254" s="5" t="str">
        <f>OBV!F1254</f>
        <v>BULLISH</v>
      </c>
      <c r="K1254" s="5" t="str">
        <f>OBV!G1254</f>
        <v>NEUTRAL</v>
      </c>
      <c r="L1254" s="5" t="str">
        <f>OBV!H1254</f>
        <v>CONFIRMED BULLISH</v>
      </c>
      <c r="M1254" s="7">
        <f t="shared" si="190"/>
        <v>25</v>
      </c>
      <c r="N1254" s="7">
        <f t="shared" si="191"/>
        <v>45</v>
      </c>
      <c r="O1254" s="7">
        <f t="shared" si="192"/>
        <v>0</v>
      </c>
      <c r="P1254" s="7">
        <f t="shared" si="193"/>
        <v>83.5</v>
      </c>
      <c r="Q1254" s="8">
        <f t="shared" si="194"/>
        <v>37.024999999999999</v>
      </c>
      <c r="R1254" s="8">
        <f t="shared" si="195"/>
        <v>34.875</v>
      </c>
      <c r="S1254" s="8">
        <f t="shared" si="196"/>
        <v>48.075000000000003</v>
      </c>
      <c r="T1254" s="8">
        <f t="shared" si="197"/>
        <v>38.375</v>
      </c>
      <c r="U1254" s="7">
        <f t="shared" si="198"/>
        <v>39.991666666666667</v>
      </c>
      <c r="V1254" s="7">
        <f t="shared" si="199"/>
        <v>39.587500000000006</v>
      </c>
    </row>
    <row r="1255" spans="1:22" ht="13.5" x14ac:dyDescent="0.25">
      <c r="A1255" s="3">
        <f>RSI!A1255</f>
        <v>44140</v>
      </c>
      <c r="B1255" s="2">
        <f>RSI!B1255</f>
        <v>2.5424000000000002</v>
      </c>
      <c r="C1255" s="2">
        <f>RSI!I1255</f>
        <v>70.140840380041809</v>
      </c>
      <c r="D1255" s="2">
        <f>MACD!E1255</f>
        <v>-2.086239588384764E-2</v>
      </c>
      <c r="E1255" s="2">
        <f>MACD!F1255</f>
        <v>-2.0010172170757293E-3</v>
      </c>
      <c r="F1255" s="2">
        <f>'Moving Avg'!D1255</f>
        <v>2.3961000000000001</v>
      </c>
      <c r="G1255" s="2">
        <f>'Moving Avg'!F1255</f>
        <v>2.3402950000000002</v>
      </c>
      <c r="H1255" s="2">
        <f>'Moving Avg'!G1255</f>
        <v>2.3298760000000005</v>
      </c>
      <c r="I1255" s="2">
        <f>'Moving Avg'!H1255</f>
        <v>2.4272039999999997</v>
      </c>
      <c r="J1255" s="5" t="str">
        <f>OBV!F1255</f>
        <v>BULLISH</v>
      </c>
      <c r="K1255" s="5" t="str">
        <f>OBV!G1255</f>
        <v>STRONG</v>
      </c>
      <c r="L1255" s="5" t="str">
        <f>OBV!H1255</f>
        <v>CONFIRMED BULLISH</v>
      </c>
      <c r="M1255" s="7">
        <f t="shared" si="190"/>
        <v>0</v>
      </c>
      <c r="N1255" s="7">
        <f t="shared" si="191"/>
        <v>45</v>
      </c>
      <c r="O1255" s="7">
        <f t="shared" si="192"/>
        <v>0</v>
      </c>
      <c r="P1255" s="7">
        <f t="shared" si="193"/>
        <v>100</v>
      </c>
      <c r="Q1255" s="8">
        <f t="shared" si="194"/>
        <v>30.75</v>
      </c>
      <c r="R1255" s="8">
        <f t="shared" si="195"/>
        <v>34</v>
      </c>
      <c r="S1255" s="8">
        <f t="shared" si="196"/>
        <v>51.75</v>
      </c>
      <c r="T1255" s="8">
        <f t="shared" si="197"/>
        <v>36.25</v>
      </c>
      <c r="U1255" s="7">
        <f t="shared" si="198"/>
        <v>38.833333333333336</v>
      </c>
      <c r="V1255" s="7">
        <f t="shared" si="199"/>
        <v>38.1875</v>
      </c>
    </row>
    <row r="1256" spans="1:22" ht="13.5" x14ac:dyDescent="0.25">
      <c r="A1256" s="3">
        <f>RSI!A1256</f>
        <v>44141</v>
      </c>
      <c r="B1256" s="2">
        <f>RSI!B1256</f>
        <v>2.5720000000000001</v>
      </c>
      <c r="C1256" s="2">
        <f>RSI!I1256</f>
        <v>71.840727729305513</v>
      </c>
      <c r="D1256" s="2">
        <f>MACD!E1256</f>
        <v>-3.82447442056284E-2</v>
      </c>
      <c r="E1256" s="2">
        <f>MACD!F1256</f>
        <v>-9.2497626147862635E-3</v>
      </c>
      <c r="F1256" s="2">
        <f>'Moving Avg'!D1256</f>
        <v>2.4433999999999996</v>
      </c>
      <c r="G1256" s="2">
        <f>'Moving Avg'!F1256</f>
        <v>2.3524900000000004</v>
      </c>
      <c r="H1256" s="2">
        <f>'Moving Avg'!G1256</f>
        <v>2.3343100000000008</v>
      </c>
      <c r="I1256" s="2">
        <f>'Moving Avg'!H1256</f>
        <v>2.4257864999999996</v>
      </c>
      <c r="J1256" s="5" t="str">
        <f>OBV!F1256</f>
        <v>BULLISH</v>
      </c>
      <c r="K1256" s="5" t="str">
        <f>OBV!G1256</f>
        <v>STRONG</v>
      </c>
      <c r="L1256" s="5" t="str">
        <f>OBV!H1256</f>
        <v>CONFIRMED BULLISH</v>
      </c>
      <c r="M1256" s="7">
        <f t="shared" si="190"/>
        <v>0</v>
      </c>
      <c r="N1256" s="7">
        <f t="shared" si="191"/>
        <v>100</v>
      </c>
      <c r="O1256" s="7">
        <f t="shared" si="192"/>
        <v>50</v>
      </c>
      <c r="P1256" s="7">
        <f t="shared" si="193"/>
        <v>100</v>
      </c>
      <c r="Q1256" s="8">
        <f t="shared" si="194"/>
        <v>57.5</v>
      </c>
      <c r="R1256" s="8">
        <f t="shared" si="195"/>
        <v>62.5</v>
      </c>
      <c r="S1256" s="8">
        <f t="shared" si="196"/>
        <v>72.5</v>
      </c>
      <c r="T1256" s="8">
        <f t="shared" si="197"/>
        <v>62.5</v>
      </c>
      <c r="U1256" s="7">
        <f t="shared" si="198"/>
        <v>64.166666666666671</v>
      </c>
      <c r="V1256" s="7">
        <f t="shared" si="199"/>
        <v>63.75</v>
      </c>
    </row>
    <row r="1257" spans="1:22" ht="13.5" x14ac:dyDescent="0.25">
      <c r="A1257" s="3">
        <f>RSI!A1257</f>
        <v>44144</v>
      </c>
      <c r="B1257" s="2">
        <f>RSI!B1257</f>
        <v>2.6901999999999999</v>
      </c>
      <c r="C1257" s="2">
        <f>RSI!I1257</f>
        <v>77.378902756416835</v>
      </c>
      <c r="D1257" s="2">
        <f>MACD!E1257</f>
        <v>-6.304692885425256E-2</v>
      </c>
      <c r="E1257" s="2">
        <f>MACD!F1257</f>
        <v>-2.0009195862679525E-2</v>
      </c>
      <c r="F1257" s="2">
        <f>'Moving Avg'!D1257</f>
        <v>2.52468</v>
      </c>
      <c r="G1257" s="2">
        <f>'Moving Avg'!F1257</f>
        <v>2.3705950000000002</v>
      </c>
      <c r="H1257" s="2">
        <f>'Moving Avg'!G1257</f>
        <v>2.3411080000000006</v>
      </c>
      <c r="I1257" s="2">
        <f>'Moving Avg'!H1257</f>
        <v>2.4249955000000001</v>
      </c>
      <c r="J1257" s="5" t="str">
        <f>OBV!F1257</f>
        <v>BULLISH</v>
      </c>
      <c r="K1257" s="5" t="str">
        <f>OBV!G1257</f>
        <v>STRONG</v>
      </c>
      <c r="L1257" s="5" t="str">
        <f>OBV!H1257</f>
        <v>CONFIRMED BULLISH</v>
      </c>
      <c r="M1257" s="7">
        <f t="shared" si="190"/>
        <v>0</v>
      </c>
      <c r="N1257" s="7">
        <f t="shared" si="191"/>
        <v>100</v>
      </c>
      <c r="O1257" s="7">
        <f t="shared" si="192"/>
        <v>50</v>
      </c>
      <c r="P1257" s="7">
        <f t="shared" si="193"/>
        <v>100</v>
      </c>
      <c r="Q1257" s="8">
        <f t="shared" si="194"/>
        <v>57.5</v>
      </c>
      <c r="R1257" s="8">
        <f t="shared" si="195"/>
        <v>62.5</v>
      </c>
      <c r="S1257" s="8">
        <f t="shared" si="196"/>
        <v>72.5</v>
      </c>
      <c r="T1257" s="8">
        <f t="shared" si="197"/>
        <v>62.5</v>
      </c>
      <c r="U1257" s="7">
        <f t="shared" si="198"/>
        <v>64.166666666666671</v>
      </c>
      <c r="V1257" s="7">
        <f t="shared" si="199"/>
        <v>63.75</v>
      </c>
    </row>
    <row r="1258" spans="1:22" ht="13.5" x14ac:dyDescent="0.25">
      <c r="A1258" s="3">
        <f>RSI!A1258</f>
        <v>44145</v>
      </c>
      <c r="B1258" s="2">
        <f>RSI!B1258</f>
        <v>2.6755</v>
      </c>
      <c r="C1258" s="2">
        <f>RSI!I1258</f>
        <v>75.392987356517295</v>
      </c>
      <c r="D1258" s="2">
        <f>MACD!E1258</f>
        <v>-9.3974601398282953E-2</v>
      </c>
      <c r="E1258" s="2">
        <f>MACD!F1258</f>
        <v>-3.4802276969800212E-2</v>
      </c>
      <c r="F1258" s="2">
        <f>'Moving Avg'!D1258</f>
        <v>2.5838200000000002</v>
      </c>
      <c r="G1258" s="2">
        <f>'Moving Avg'!F1258</f>
        <v>2.386485</v>
      </c>
      <c r="H1258" s="2">
        <f>'Moving Avg'!G1258</f>
        <v>2.3480560000000006</v>
      </c>
      <c r="I1258" s="2">
        <f>'Moving Avg'!H1258</f>
        <v>2.4244515</v>
      </c>
      <c r="J1258" s="5" t="str">
        <f>OBV!F1258</f>
        <v>BULLISH</v>
      </c>
      <c r="K1258" s="5" t="str">
        <f>OBV!G1258</f>
        <v>STRONG</v>
      </c>
      <c r="L1258" s="5" t="str">
        <f>OBV!H1258</f>
        <v>CONFIRMED BULLISH</v>
      </c>
      <c r="M1258" s="7">
        <f t="shared" si="190"/>
        <v>0</v>
      </c>
      <c r="N1258" s="7">
        <f t="shared" si="191"/>
        <v>100</v>
      </c>
      <c r="O1258" s="7">
        <f t="shared" si="192"/>
        <v>50</v>
      </c>
      <c r="P1258" s="7">
        <f t="shared" si="193"/>
        <v>100</v>
      </c>
      <c r="Q1258" s="8">
        <f t="shared" si="194"/>
        <v>57.5</v>
      </c>
      <c r="R1258" s="8">
        <f t="shared" si="195"/>
        <v>62.5</v>
      </c>
      <c r="S1258" s="8">
        <f t="shared" si="196"/>
        <v>72.5</v>
      </c>
      <c r="T1258" s="8">
        <f t="shared" si="197"/>
        <v>62.5</v>
      </c>
      <c r="U1258" s="7">
        <f t="shared" si="198"/>
        <v>64.166666666666671</v>
      </c>
      <c r="V1258" s="7">
        <f t="shared" si="199"/>
        <v>63.75</v>
      </c>
    </row>
    <row r="1259" spans="1:22" ht="13.5" x14ac:dyDescent="0.25">
      <c r="A1259" s="3">
        <f>RSI!A1259</f>
        <v>44146</v>
      </c>
      <c r="B1259" s="2">
        <f>RSI!B1259</f>
        <v>2.6976</v>
      </c>
      <c r="C1259" s="2">
        <f>RSI!I1259</f>
        <v>76.374679917397671</v>
      </c>
      <c r="D1259" s="2">
        <f>MACD!E1259</f>
        <v>-0.1178116713242523</v>
      </c>
      <c r="E1259" s="2">
        <f>MACD!F1259</f>
        <v>-5.1404155840690635E-2</v>
      </c>
      <c r="F1259" s="2">
        <f>'Moving Avg'!D1259</f>
        <v>2.6355399999999998</v>
      </c>
      <c r="G1259" s="2">
        <f>'Moving Avg'!F1259</f>
        <v>2.4038500000000003</v>
      </c>
      <c r="H1259" s="2">
        <f>'Moving Avg'!G1259</f>
        <v>2.3550020000000003</v>
      </c>
      <c r="I1259" s="2">
        <f>'Moving Avg'!H1259</f>
        <v>2.4238755000000003</v>
      </c>
      <c r="J1259" s="5" t="str">
        <f>OBV!F1259</f>
        <v>BULLISH</v>
      </c>
      <c r="K1259" s="5" t="str">
        <f>OBV!G1259</f>
        <v>STRONG</v>
      </c>
      <c r="L1259" s="5" t="str">
        <f>OBV!H1259</f>
        <v>CONFIRMED BULLISH</v>
      </c>
      <c r="M1259" s="7">
        <f t="shared" si="190"/>
        <v>0</v>
      </c>
      <c r="N1259" s="7">
        <f t="shared" si="191"/>
        <v>100</v>
      </c>
      <c r="O1259" s="7">
        <f t="shared" si="192"/>
        <v>50</v>
      </c>
      <c r="P1259" s="7">
        <f t="shared" si="193"/>
        <v>100</v>
      </c>
      <c r="Q1259" s="8">
        <f t="shared" si="194"/>
        <v>57.5</v>
      </c>
      <c r="R1259" s="8">
        <f t="shared" si="195"/>
        <v>62.5</v>
      </c>
      <c r="S1259" s="8">
        <f t="shared" si="196"/>
        <v>72.5</v>
      </c>
      <c r="T1259" s="8">
        <f t="shared" si="197"/>
        <v>62.5</v>
      </c>
      <c r="U1259" s="7">
        <f t="shared" si="198"/>
        <v>64.166666666666671</v>
      </c>
      <c r="V1259" s="7">
        <f t="shared" si="199"/>
        <v>63.75</v>
      </c>
    </row>
    <row r="1260" spans="1:22" ht="13.5" x14ac:dyDescent="0.25">
      <c r="A1260" s="3">
        <f>RSI!A1260</f>
        <v>44147</v>
      </c>
      <c r="B1260" s="2">
        <f>RSI!B1260</f>
        <v>2.6829000000000001</v>
      </c>
      <c r="C1260" s="2">
        <f>RSI!I1260</f>
        <v>74.252712669618688</v>
      </c>
      <c r="D1260" s="2">
        <f>MACD!E1260</f>
        <v>-0.13974257600899431</v>
      </c>
      <c r="E1260" s="2">
        <f>MACD!F1260</f>
        <v>-6.9071839874351365E-2</v>
      </c>
      <c r="F1260" s="2">
        <f>'Moving Avg'!D1260</f>
        <v>2.66364</v>
      </c>
      <c r="G1260" s="2">
        <f>'Moving Avg'!F1260</f>
        <v>2.4204800000000004</v>
      </c>
      <c r="H1260" s="2">
        <f>'Moving Avg'!G1260</f>
        <v>2.3619500000000007</v>
      </c>
      <c r="I1260" s="2">
        <f>'Moving Avg'!H1260</f>
        <v>2.4233685000000009</v>
      </c>
      <c r="J1260" s="5" t="str">
        <f>OBV!F1260</f>
        <v>BULLISH</v>
      </c>
      <c r="K1260" s="5" t="str">
        <f>OBV!G1260</f>
        <v>STRONG</v>
      </c>
      <c r="L1260" s="5" t="str">
        <f>OBV!H1260</f>
        <v>CONFIRMED BULLISH</v>
      </c>
      <c r="M1260" s="7">
        <f t="shared" si="190"/>
        <v>0</v>
      </c>
      <c r="N1260" s="7">
        <f t="shared" si="191"/>
        <v>100</v>
      </c>
      <c r="O1260" s="7">
        <f t="shared" si="192"/>
        <v>50</v>
      </c>
      <c r="P1260" s="7">
        <f t="shared" si="193"/>
        <v>100</v>
      </c>
      <c r="Q1260" s="8">
        <f t="shared" si="194"/>
        <v>57.5</v>
      </c>
      <c r="R1260" s="8">
        <f t="shared" si="195"/>
        <v>62.5</v>
      </c>
      <c r="S1260" s="8">
        <f t="shared" si="196"/>
        <v>72.5</v>
      </c>
      <c r="T1260" s="8">
        <f t="shared" si="197"/>
        <v>62.5</v>
      </c>
      <c r="U1260" s="7">
        <f t="shared" si="198"/>
        <v>64.166666666666671</v>
      </c>
      <c r="V1260" s="7">
        <f t="shared" si="199"/>
        <v>63.75</v>
      </c>
    </row>
    <row r="1261" spans="1:22" ht="13.5" x14ac:dyDescent="0.25">
      <c r="A1261" s="3">
        <f>RSI!A1261</f>
        <v>44148</v>
      </c>
      <c r="B1261" s="2">
        <f>RSI!B1261</f>
        <v>2.6901999999999999</v>
      </c>
      <c r="C1261" s="2">
        <f>RSI!I1261</f>
        <v>74.629681465144444</v>
      </c>
      <c r="D1261" s="2">
        <f>MACD!E1261</f>
        <v>-0.15350732952542812</v>
      </c>
      <c r="E1261" s="2">
        <f>MACD!F1261</f>
        <v>-8.5958937804566718E-2</v>
      </c>
      <c r="F1261" s="2">
        <f>'Moving Avg'!D1261</f>
        <v>2.6872799999999999</v>
      </c>
      <c r="G1261" s="2">
        <f>'Moving Avg'!F1261</f>
        <v>2.4378449999999998</v>
      </c>
      <c r="H1261" s="2">
        <f>'Moving Avg'!G1261</f>
        <v>2.3688960000000008</v>
      </c>
      <c r="I1261" s="2">
        <f>'Moving Avg'!H1261</f>
        <v>2.4227555000000005</v>
      </c>
      <c r="J1261" s="5" t="str">
        <f>OBV!F1261</f>
        <v>BULLISH</v>
      </c>
      <c r="K1261" s="5" t="str">
        <f>OBV!G1261</f>
        <v>STRONG</v>
      </c>
      <c r="L1261" s="5" t="str">
        <f>OBV!H1261</f>
        <v>CONFIRMED BULLISH</v>
      </c>
      <c r="M1261" s="7">
        <f t="shared" si="190"/>
        <v>0</v>
      </c>
      <c r="N1261" s="7">
        <f t="shared" si="191"/>
        <v>100</v>
      </c>
      <c r="O1261" s="7">
        <f t="shared" si="192"/>
        <v>50</v>
      </c>
      <c r="P1261" s="7">
        <f t="shared" si="193"/>
        <v>100</v>
      </c>
      <c r="Q1261" s="8">
        <f t="shared" si="194"/>
        <v>57.5</v>
      </c>
      <c r="R1261" s="8">
        <f t="shared" si="195"/>
        <v>62.5</v>
      </c>
      <c r="S1261" s="8">
        <f t="shared" si="196"/>
        <v>72.5</v>
      </c>
      <c r="T1261" s="8">
        <f t="shared" si="197"/>
        <v>62.5</v>
      </c>
      <c r="U1261" s="7">
        <f t="shared" si="198"/>
        <v>64.166666666666671</v>
      </c>
      <c r="V1261" s="7">
        <f t="shared" si="199"/>
        <v>63.75</v>
      </c>
    </row>
    <row r="1262" spans="1:22" ht="13.5" x14ac:dyDescent="0.25">
      <c r="A1262" s="3">
        <f>RSI!A1262</f>
        <v>44151</v>
      </c>
      <c r="B1262" s="2">
        <f>RSI!B1262</f>
        <v>2.6606999999999998</v>
      </c>
      <c r="C1262" s="2">
        <f>RSI!I1262</f>
        <v>70.159315240267404</v>
      </c>
      <c r="D1262" s="2">
        <f>MACD!E1262</f>
        <v>-0.17235313550524989</v>
      </c>
      <c r="E1262" s="2">
        <f>MACD!F1262</f>
        <v>-0.10323777734470335</v>
      </c>
      <c r="F1262" s="2">
        <f>'Moving Avg'!D1262</f>
        <v>2.6813800000000003</v>
      </c>
      <c r="G1262" s="2">
        <f>'Moving Avg'!F1262</f>
        <v>2.4548449999999997</v>
      </c>
      <c r="H1262" s="2">
        <f>'Moving Avg'!G1262</f>
        <v>2.3764340000000006</v>
      </c>
      <c r="I1262" s="2">
        <f>'Moving Avg'!H1262</f>
        <v>2.4214965000000008</v>
      </c>
      <c r="J1262" s="5" t="str">
        <f>OBV!F1262</f>
        <v>BEARISH</v>
      </c>
      <c r="K1262" s="5" t="str">
        <f>OBV!G1262</f>
        <v>WEAK</v>
      </c>
      <c r="L1262" s="5" t="str">
        <f>OBV!H1262</f>
        <v>CONFIRMED BEARISH</v>
      </c>
      <c r="M1262" s="7">
        <f t="shared" si="190"/>
        <v>0</v>
      </c>
      <c r="N1262" s="7">
        <f t="shared" si="191"/>
        <v>100</v>
      </c>
      <c r="O1262" s="7">
        <f t="shared" si="192"/>
        <v>50</v>
      </c>
      <c r="P1262" s="7">
        <f t="shared" si="193"/>
        <v>0</v>
      </c>
      <c r="Q1262" s="8">
        <f t="shared" si="194"/>
        <v>42.5</v>
      </c>
      <c r="R1262" s="8">
        <f t="shared" si="195"/>
        <v>37.5</v>
      </c>
      <c r="S1262" s="8">
        <f t="shared" si="196"/>
        <v>27.5</v>
      </c>
      <c r="T1262" s="8">
        <f t="shared" si="197"/>
        <v>37.5</v>
      </c>
      <c r="U1262" s="7">
        <f t="shared" si="198"/>
        <v>35.833333333333336</v>
      </c>
      <c r="V1262" s="7">
        <f t="shared" si="199"/>
        <v>36.25</v>
      </c>
    </row>
    <row r="1263" spans="1:22" ht="13.5" x14ac:dyDescent="0.25">
      <c r="A1263" s="3">
        <f>RSI!A1263</f>
        <v>44152</v>
      </c>
      <c r="B1263" s="2">
        <f>RSI!B1263</f>
        <v>2.7124000000000001</v>
      </c>
      <c r="C1263" s="2">
        <f>RSI!I1263</f>
        <v>73.190255653031954</v>
      </c>
      <c r="D1263" s="2">
        <f>MACD!E1263</f>
        <v>-0.17850978536972262</v>
      </c>
      <c r="E1263" s="2">
        <f>MACD!F1263</f>
        <v>-0.11829217894970721</v>
      </c>
      <c r="F1263" s="2">
        <f>'Moving Avg'!D1263</f>
        <v>2.6887599999999998</v>
      </c>
      <c r="G1263" s="2">
        <f>'Moving Avg'!F1263</f>
        <v>2.4733199999999997</v>
      </c>
      <c r="H1263" s="2">
        <f>'Moving Avg'!G1263</f>
        <v>2.3850060000000006</v>
      </c>
      <c r="I1263" s="2">
        <f>'Moving Avg'!H1263</f>
        <v>2.4204605000000008</v>
      </c>
      <c r="J1263" s="5" t="str">
        <f>OBV!F1263</f>
        <v>BEARISH</v>
      </c>
      <c r="K1263" s="5" t="str">
        <f>OBV!G1263</f>
        <v>NEUTRAL</v>
      </c>
      <c r="L1263" s="5" t="str">
        <f>OBV!H1263</f>
        <v>BEARISH DIVERGENCE</v>
      </c>
      <c r="M1263" s="7">
        <f t="shared" si="190"/>
        <v>0</v>
      </c>
      <c r="N1263" s="7">
        <f t="shared" si="191"/>
        <v>100</v>
      </c>
      <c r="O1263" s="7">
        <f t="shared" si="192"/>
        <v>50</v>
      </c>
      <c r="P1263" s="7">
        <f t="shared" si="193"/>
        <v>16.5</v>
      </c>
      <c r="Q1263" s="8">
        <f t="shared" si="194"/>
        <v>44.975000000000001</v>
      </c>
      <c r="R1263" s="8">
        <f t="shared" si="195"/>
        <v>41.625</v>
      </c>
      <c r="S1263" s="8">
        <f t="shared" si="196"/>
        <v>34.924999999999997</v>
      </c>
      <c r="T1263" s="8">
        <f t="shared" si="197"/>
        <v>41.625</v>
      </c>
      <c r="U1263" s="7">
        <f t="shared" si="198"/>
        <v>40.508333333333333</v>
      </c>
      <c r="V1263" s="7">
        <f t="shared" si="199"/>
        <v>40.787499999999994</v>
      </c>
    </row>
    <row r="1264" spans="1:22" ht="13.5" x14ac:dyDescent="0.25">
      <c r="A1264" s="3">
        <f>RSI!A1264</f>
        <v>44153</v>
      </c>
      <c r="B1264" s="2">
        <f>RSI!B1264</f>
        <v>2.7789000000000001</v>
      </c>
      <c r="C1264" s="2">
        <f>RSI!I1264</f>
        <v>76.497047258899741</v>
      </c>
      <c r="D1264" s="2">
        <f>MACD!E1264</f>
        <v>-0.18090761890605078</v>
      </c>
      <c r="E1264" s="2">
        <f>MACD!F1264</f>
        <v>-0.13081526694097595</v>
      </c>
      <c r="F1264" s="2">
        <f>'Moving Avg'!D1264</f>
        <v>2.7050200000000002</v>
      </c>
      <c r="G1264" s="2">
        <f>'Moving Avg'!F1264</f>
        <v>2.4977100000000005</v>
      </c>
      <c r="H1264" s="2">
        <f>'Moving Avg'!G1264</f>
        <v>2.3946140000000007</v>
      </c>
      <c r="I1264" s="2">
        <f>'Moving Avg'!H1264</f>
        <v>2.4197570000000015</v>
      </c>
      <c r="J1264" s="5" t="str">
        <f>OBV!F1264</f>
        <v>BEARISH</v>
      </c>
      <c r="K1264" s="5" t="str">
        <f>OBV!G1264</f>
        <v>NEUTRAL</v>
      </c>
      <c r="L1264" s="5" t="str">
        <f>OBV!H1264</f>
        <v>BEARISH DIVERGENCE</v>
      </c>
      <c r="M1264" s="7">
        <f t="shared" si="190"/>
        <v>0</v>
      </c>
      <c r="N1264" s="7">
        <f t="shared" si="191"/>
        <v>100</v>
      </c>
      <c r="O1264" s="7">
        <f t="shared" si="192"/>
        <v>50</v>
      </c>
      <c r="P1264" s="7">
        <f t="shared" si="193"/>
        <v>16.5</v>
      </c>
      <c r="Q1264" s="8">
        <f t="shared" si="194"/>
        <v>44.975000000000001</v>
      </c>
      <c r="R1264" s="8">
        <f t="shared" si="195"/>
        <v>41.625</v>
      </c>
      <c r="S1264" s="8">
        <f t="shared" si="196"/>
        <v>34.924999999999997</v>
      </c>
      <c r="T1264" s="8">
        <f t="shared" si="197"/>
        <v>41.625</v>
      </c>
      <c r="U1264" s="7">
        <f t="shared" si="198"/>
        <v>40.508333333333333</v>
      </c>
      <c r="V1264" s="7">
        <f t="shared" si="199"/>
        <v>40.787499999999994</v>
      </c>
    </row>
    <row r="1265" spans="1:22" ht="13.5" x14ac:dyDescent="0.25">
      <c r="A1265" s="3">
        <f>RSI!A1265</f>
        <v>44154</v>
      </c>
      <c r="B1265" s="2">
        <f>RSI!B1265</f>
        <v>2.8972000000000002</v>
      </c>
      <c r="C1265" s="2">
        <f>RSI!I1265</f>
        <v>80.989265384371535</v>
      </c>
      <c r="D1265" s="2">
        <f>MACD!E1265</f>
        <v>-0.17745341305666651</v>
      </c>
      <c r="E1265" s="2">
        <f>MACD!F1265</f>
        <v>-0.14014289616411407</v>
      </c>
      <c r="F1265" s="2">
        <f>'Moving Avg'!D1265</f>
        <v>2.7478799999999999</v>
      </c>
      <c r="G1265" s="2">
        <f>'Moving Avg'!F1265</f>
        <v>2.526535</v>
      </c>
      <c r="H1265" s="2">
        <f>'Moving Avg'!G1265</f>
        <v>2.4067360000000009</v>
      </c>
      <c r="I1265" s="2">
        <f>'Moving Avg'!H1265</f>
        <v>2.4198230000000014</v>
      </c>
      <c r="J1265" s="5" t="str">
        <f>OBV!F1265</f>
        <v>BULLISH</v>
      </c>
      <c r="K1265" s="5" t="str">
        <f>OBV!G1265</f>
        <v>STRONG</v>
      </c>
      <c r="L1265" s="5" t="str">
        <f>OBV!H1265</f>
        <v>CONFIRMED BULLISH</v>
      </c>
      <c r="M1265" s="7">
        <f t="shared" si="190"/>
        <v>0</v>
      </c>
      <c r="N1265" s="7">
        <f t="shared" si="191"/>
        <v>100</v>
      </c>
      <c r="O1265" s="7">
        <f t="shared" si="192"/>
        <v>50</v>
      </c>
      <c r="P1265" s="7">
        <f t="shared" si="193"/>
        <v>100</v>
      </c>
      <c r="Q1265" s="8">
        <f t="shared" si="194"/>
        <v>57.5</v>
      </c>
      <c r="R1265" s="8">
        <f t="shared" si="195"/>
        <v>62.5</v>
      </c>
      <c r="S1265" s="8">
        <f t="shared" si="196"/>
        <v>72.5</v>
      </c>
      <c r="T1265" s="8">
        <f t="shared" si="197"/>
        <v>62.5</v>
      </c>
      <c r="U1265" s="7">
        <f t="shared" si="198"/>
        <v>64.166666666666671</v>
      </c>
      <c r="V1265" s="7">
        <f t="shared" si="199"/>
        <v>63.75</v>
      </c>
    </row>
    <row r="1266" spans="1:22" ht="13.5" x14ac:dyDescent="0.25">
      <c r="A1266" s="3">
        <f>RSI!A1266</f>
        <v>44155</v>
      </c>
      <c r="B1266" s="2">
        <f>RSI!B1266</f>
        <v>2.8824000000000001</v>
      </c>
      <c r="C1266" s="2">
        <f>RSI!I1266</f>
        <v>78.956040465972734</v>
      </c>
      <c r="D1266" s="2">
        <f>MACD!E1266</f>
        <v>-0.17111802769824092</v>
      </c>
      <c r="E1266" s="2">
        <f>MACD!F1266</f>
        <v>-0.14633792247093944</v>
      </c>
      <c r="F1266" s="2">
        <f>'Moving Avg'!D1266</f>
        <v>2.7863200000000004</v>
      </c>
      <c r="G1266" s="2">
        <f>'Moving Avg'!F1266</f>
        <v>2.5546199999999999</v>
      </c>
      <c r="H1266" s="2">
        <f>'Moving Avg'!G1266</f>
        <v>2.4179700000000004</v>
      </c>
      <c r="I1266" s="2">
        <f>'Moving Avg'!H1266</f>
        <v>2.4198860000000009</v>
      </c>
      <c r="J1266" s="5" t="str">
        <f>OBV!F1266</f>
        <v>BULLISH</v>
      </c>
      <c r="K1266" s="5" t="str">
        <f>OBV!G1266</f>
        <v>STRONG</v>
      </c>
      <c r="L1266" s="5" t="str">
        <f>OBV!H1266</f>
        <v>CONFIRMED BULLISH</v>
      </c>
      <c r="M1266" s="7">
        <f t="shared" si="190"/>
        <v>0</v>
      </c>
      <c r="N1266" s="7">
        <f t="shared" si="191"/>
        <v>100</v>
      </c>
      <c r="O1266" s="7">
        <f t="shared" si="192"/>
        <v>50</v>
      </c>
      <c r="P1266" s="7">
        <f t="shared" si="193"/>
        <v>100</v>
      </c>
      <c r="Q1266" s="8">
        <f t="shared" si="194"/>
        <v>57.5</v>
      </c>
      <c r="R1266" s="8">
        <f t="shared" si="195"/>
        <v>62.5</v>
      </c>
      <c r="S1266" s="8">
        <f t="shared" si="196"/>
        <v>72.5</v>
      </c>
      <c r="T1266" s="8">
        <f t="shared" si="197"/>
        <v>62.5</v>
      </c>
      <c r="U1266" s="7">
        <f t="shared" si="198"/>
        <v>64.166666666666671</v>
      </c>
      <c r="V1266" s="7">
        <f t="shared" si="199"/>
        <v>63.75</v>
      </c>
    </row>
    <row r="1267" spans="1:22" ht="13.5" x14ac:dyDescent="0.25">
      <c r="A1267" s="3">
        <f>RSI!A1267</f>
        <v>44158</v>
      </c>
      <c r="B1267" s="2">
        <f>RSI!B1267</f>
        <v>2.8898000000000001</v>
      </c>
      <c r="C1267" s="2">
        <f>RSI!I1267</f>
        <v>79.236718638811254</v>
      </c>
      <c r="D1267" s="2">
        <f>MACD!E1267</f>
        <v>-0.15010519839806991</v>
      </c>
      <c r="E1267" s="2">
        <f>MACD!F1267</f>
        <v>-0.14709137765636554</v>
      </c>
      <c r="F1267" s="2">
        <f>'Moving Avg'!D1267</f>
        <v>2.8321400000000003</v>
      </c>
      <c r="G1267" s="2">
        <f>'Moving Avg'!F1267</f>
        <v>2.583075</v>
      </c>
      <c r="H1267" s="2">
        <f>'Moving Avg'!G1267</f>
        <v>2.4292040000000004</v>
      </c>
      <c r="I1267" s="2">
        <f>'Moving Avg'!H1267</f>
        <v>2.4199860000000006</v>
      </c>
      <c r="J1267" s="5" t="str">
        <f>OBV!F1267</f>
        <v>BULLISH</v>
      </c>
      <c r="K1267" s="5" t="str">
        <f>OBV!G1267</f>
        <v>STRONG</v>
      </c>
      <c r="L1267" s="5" t="str">
        <f>OBV!H1267</f>
        <v>CONFIRMED BULLISH</v>
      </c>
      <c r="M1267" s="7">
        <f t="shared" si="190"/>
        <v>0</v>
      </c>
      <c r="N1267" s="7">
        <f t="shared" si="191"/>
        <v>45</v>
      </c>
      <c r="O1267" s="7">
        <f t="shared" si="192"/>
        <v>50</v>
      </c>
      <c r="P1267" s="7">
        <f t="shared" si="193"/>
        <v>100</v>
      </c>
      <c r="Q1267" s="8">
        <f t="shared" si="194"/>
        <v>38.25</v>
      </c>
      <c r="R1267" s="8">
        <f t="shared" si="195"/>
        <v>51.5</v>
      </c>
      <c r="S1267" s="8">
        <f t="shared" si="196"/>
        <v>64.25</v>
      </c>
      <c r="T1267" s="8">
        <f t="shared" si="197"/>
        <v>48.75</v>
      </c>
      <c r="U1267" s="7">
        <f t="shared" si="198"/>
        <v>51.333333333333336</v>
      </c>
      <c r="V1267" s="7">
        <f t="shared" si="199"/>
        <v>50.6875</v>
      </c>
    </row>
    <row r="1268" spans="1:22" ht="13.5" x14ac:dyDescent="0.25">
      <c r="A1268" s="3">
        <f>RSI!A1268</f>
        <v>44159</v>
      </c>
      <c r="B1268" s="2">
        <f>RSI!B1268</f>
        <v>2.9563000000000001</v>
      </c>
      <c r="C1268" s="2">
        <f>RSI!I1268</f>
        <v>81.610427373907484</v>
      </c>
      <c r="D1268" s="2">
        <f>MACD!E1268</f>
        <v>-0.14139366320963864</v>
      </c>
      <c r="E1268" s="2">
        <f>MACD!F1268</f>
        <v>-0.14595183476702017</v>
      </c>
      <c r="F1268" s="2">
        <f>'Moving Avg'!D1268</f>
        <v>2.8809200000000001</v>
      </c>
      <c r="G1268" s="2">
        <f>'Moving Avg'!F1268</f>
        <v>2.6178099999999995</v>
      </c>
      <c r="H1268" s="2">
        <f>'Moving Avg'!G1268</f>
        <v>2.4414720000000005</v>
      </c>
      <c r="I1268" s="2">
        <f>'Moving Avg'!H1268</f>
        <v>2.4204540000000012</v>
      </c>
      <c r="J1268" s="5" t="str">
        <f>OBV!F1268</f>
        <v>BULLISH</v>
      </c>
      <c r="K1268" s="5" t="str">
        <f>OBV!G1268</f>
        <v>STRONG</v>
      </c>
      <c r="L1268" s="5" t="str">
        <f>OBV!H1268</f>
        <v>CONFIRMED BULLISH</v>
      </c>
      <c r="M1268" s="7">
        <f t="shared" si="190"/>
        <v>0</v>
      </c>
      <c r="N1268" s="7">
        <f t="shared" si="191"/>
        <v>0</v>
      </c>
      <c r="O1268" s="7">
        <f t="shared" si="192"/>
        <v>50</v>
      </c>
      <c r="P1268" s="7">
        <f t="shared" si="193"/>
        <v>100</v>
      </c>
      <c r="Q1268" s="8">
        <f t="shared" si="194"/>
        <v>22.5</v>
      </c>
      <c r="R1268" s="8">
        <f t="shared" si="195"/>
        <v>42.5</v>
      </c>
      <c r="S1268" s="8">
        <f t="shared" si="196"/>
        <v>57.5</v>
      </c>
      <c r="T1268" s="8">
        <f t="shared" si="197"/>
        <v>37.5</v>
      </c>
      <c r="U1268" s="7">
        <f t="shared" si="198"/>
        <v>40.833333333333336</v>
      </c>
      <c r="V1268" s="7">
        <f t="shared" si="199"/>
        <v>40</v>
      </c>
    </row>
    <row r="1269" spans="1:22" ht="13.5" x14ac:dyDescent="0.25">
      <c r="A1269" s="3">
        <f>RSI!A1269</f>
        <v>44160</v>
      </c>
      <c r="B1269" s="2">
        <f>RSI!B1269</f>
        <v>2.9710999999999999</v>
      </c>
      <c r="C1269" s="2">
        <f>RSI!I1269</f>
        <v>82.1008698960636</v>
      </c>
      <c r="D1269" s="2">
        <f>MACD!E1269</f>
        <v>-0.13385335885164062</v>
      </c>
      <c r="E1269" s="2">
        <f>MACD!F1269</f>
        <v>-0.14353213958394426</v>
      </c>
      <c r="F1269" s="2">
        <f>'Moving Avg'!D1269</f>
        <v>2.9193600000000002</v>
      </c>
      <c r="G1269" s="2">
        <f>'Moving Avg'!F1269</f>
        <v>2.65144</v>
      </c>
      <c r="H1269" s="2">
        <f>'Moving Avg'!G1269</f>
        <v>2.4552180000000003</v>
      </c>
      <c r="I1269" s="2">
        <f>'Moving Avg'!H1269</f>
        <v>2.4212810000000009</v>
      </c>
      <c r="J1269" s="5" t="str">
        <f>OBV!F1269</f>
        <v>BULLISH</v>
      </c>
      <c r="K1269" s="5" t="str">
        <f>OBV!G1269</f>
        <v>STRONG</v>
      </c>
      <c r="L1269" s="5" t="str">
        <f>OBV!H1269</f>
        <v>CONFIRMED BULLISH</v>
      </c>
      <c r="M1269" s="7">
        <f t="shared" si="190"/>
        <v>0</v>
      </c>
      <c r="N1269" s="7">
        <f t="shared" si="191"/>
        <v>0</v>
      </c>
      <c r="O1269" s="7">
        <f t="shared" si="192"/>
        <v>50</v>
      </c>
      <c r="P1269" s="7">
        <f t="shared" si="193"/>
        <v>100</v>
      </c>
      <c r="Q1269" s="8">
        <f t="shared" si="194"/>
        <v>22.5</v>
      </c>
      <c r="R1269" s="8">
        <f t="shared" si="195"/>
        <v>42.5</v>
      </c>
      <c r="S1269" s="8">
        <f t="shared" si="196"/>
        <v>57.5</v>
      </c>
      <c r="T1269" s="8">
        <f t="shared" si="197"/>
        <v>37.5</v>
      </c>
      <c r="U1269" s="7">
        <f t="shared" si="198"/>
        <v>40.833333333333336</v>
      </c>
      <c r="V1269" s="7">
        <f t="shared" si="199"/>
        <v>40</v>
      </c>
    </row>
    <row r="1270" spans="1:22" ht="13.5" x14ac:dyDescent="0.25">
      <c r="A1270" s="3">
        <f>RSI!A1270</f>
        <v>44161</v>
      </c>
      <c r="B1270" s="2">
        <f>RSI!B1270</f>
        <v>2.8972000000000002</v>
      </c>
      <c r="C1270" s="2">
        <f>RSI!I1270</f>
        <v>71.803433895830423</v>
      </c>
      <c r="D1270" s="2">
        <f>MACD!E1270</f>
        <v>-0.12632459208851854</v>
      </c>
      <c r="E1270" s="2">
        <f>MACD!F1270</f>
        <v>-0.14009063008485911</v>
      </c>
      <c r="F1270" s="2">
        <f>'Moving Avg'!D1270</f>
        <v>2.9193600000000002</v>
      </c>
      <c r="G1270" s="2">
        <f>'Moving Avg'!F1270</f>
        <v>2.6817449999999998</v>
      </c>
      <c r="H1270" s="2">
        <f>'Moving Avg'!G1270</f>
        <v>2.4663040000000005</v>
      </c>
      <c r="I1270" s="2">
        <f>'Moving Avg'!H1270</f>
        <v>2.4218810000000004</v>
      </c>
      <c r="J1270" s="5" t="str">
        <f>OBV!F1270</f>
        <v>BULLISH</v>
      </c>
      <c r="K1270" s="5" t="str">
        <f>OBV!G1270</f>
        <v>STRONG</v>
      </c>
      <c r="L1270" s="5" t="str">
        <f>OBV!H1270</f>
        <v>NEUTRAL</v>
      </c>
      <c r="M1270" s="7">
        <f t="shared" si="190"/>
        <v>0</v>
      </c>
      <c r="N1270" s="7">
        <f t="shared" si="191"/>
        <v>0</v>
      </c>
      <c r="O1270" s="7">
        <f t="shared" si="192"/>
        <v>50</v>
      </c>
      <c r="P1270" s="7">
        <f t="shared" si="193"/>
        <v>66</v>
      </c>
      <c r="Q1270" s="8">
        <f t="shared" si="194"/>
        <v>17.399999999999999</v>
      </c>
      <c r="R1270" s="8">
        <f t="shared" si="195"/>
        <v>34</v>
      </c>
      <c r="S1270" s="8">
        <f t="shared" si="196"/>
        <v>42.2</v>
      </c>
      <c r="T1270" s="8">
        <f t="shared" si="197"/>
        <v>29</v>
      </c>
      <c r="U1270" s="7">
        <f t="shared" si="198"/>
        <v>31.2</v>
      </c>
      <c r="V1270" s="7">
        <f t="shared" si="199"/>
        <v>30.65</v>
      </c>
    </row>
    <row r="1271" spans="1:22" ht="13.5" x14ac:dyDescent="0.25">
      <c r="A1271" s="3">
        <f>RSI!A1271</f>
        <v>44162</v>
      </c>
      <c r="B1271" s="2">
        <f>RSI!B1271</f>
        <v>2.9119999999999999</v>
      </c>
      <c r="C1271" s="2">
        <f>RSI!I1271</f>
        <v>72.546089589962378</v>
      </c>
      <c r="D1271" s="2">
        <f>MACD!E1271</f>
        <v>-0.12140177377452233</v>
      </c>
      <c r="E1271" s="2">
        <f>MACD!F1271</f>
        <v>-0.13635285882279177</v>
      </c>
      <c r="F1271" s="2">
        <f>'Moving Avg'!D1271</f>
        <v>2.9252799999999999</v>
      </c>
      <c r="G1271" s="2">
        <f>'Moving Avg'!F1271</f>
        <v>2.7105699999999997</v>
      </c>
      <c r="H1271" s="2">
        <f>'Moving Avg'!G1271</f>
        <v>2.4769480000000006</v>
      </c>
      <c r="I1271" s="2">
        <f>'Moving Avg'!H1271</f>
        <v>2.4224480000000006</v>
      </c>
      <c r="J1271" s="5" t="str">
        <f>OBV!F1271</f>
        <v>BULLISH</v>
      </c>
      <c r="K1271" s="5" t="str">
        <f>OBV!G1271</f>
        <v>STRONG</v>
      </c>
      <c r="L1271" s="5" t="str">
        <f>OBV!H1271</f>
        <v>CONFIRMED BULLISH</v>
      </c>
      <c r="M1271" s="7">
        <f t="shared" si="190"/>
        <v>0</v>
      </c>
      <c r="N1271" s="7">
        <f t="shared" si="191"/>
        <v>0</v>
      </c>
      <c r="O1271" s="7">
        <f t="shared" si="192"/>
        <v>50</v>
      </c>
      <c r="P1271" s="7">
        <f t="shared" si="193"/>
        <v>100</v>
      </c>
      <c r="Q1271" s="8">
        <f t="shared" si="194"/>
        <v>22.5</v>
      </c>
      <c r="R1271" s="8">
        <f t="shared" si="195"/>
        <v>42.5</v>
      </c>
      <c r="S1271" s="8">
        <f t="shared" si="196"/>
        <v>57.5</v>
      </c>
      <c r="T1271" s="8">
        <f t="shared" si="197"/>
        <v>37.5</v>
      </c>
      <c r="U1271" s="7">
        <f t="shared" si="198"/>
        <v>40.833333333333336</v>
      </c>
      <c r="V1271" s="7">
        <f t="shared" si="199"/>
        <v>40</v>
      </c>
    </row>
    <row r="1272" spans="1:22" ht="13.5" x14ac:dyDescent="0.25">
      <c r="A1272" s="3">
        <f>RSI!A1272</f>
        <v>44165</v>
      </c>
      <c r="B1272" s="2">
        <f>RSI!B1272</f>
        <v>2.9489000000000001</v>
      </c>
      <c r="C1272" s="2">
        <f>RSI!I1272</f>
        <v>74.359386963413669</v>
      </c>
      <c r="D1272" s="2">
        <f>MACD!E1272</f>
        <v>-0.12596079904105517</v>
      </c>
      <c r="E1272" s="2">
        <f>MACD!F1272</f>
        <v>-0.13427444686644446</v>
      </c>
      <c r="F1272" s="2">
        <f>'Moving Avg'!D1272</f>
        <v>2.9371</v>
      </c>
      <c r="G1272" s="2">
        <f>'Moving Avg'!F1272</f>
        <v>2.7438249999999997</v>
      </c>
      <c r="H1272" s="2">
        <f>'Moving Avg'!G1272</f>
        <v>2.4883300000000004</v>
      </c>
      <c r="I1272" s="2">
        <f>'Moving Avg'!H1272</f>
        <v>2.4231285000000002</v>
      </c>
      <c r="J1272" s="5" t="str">
        <f>OBV!F1272</f>
        <v>BULLISH</v>
      </c>
      <c r="K1272" s="5" t="str">
        <f>OBV!G1272</f>
        <v>STRONG</v>
      </c>
      <c r="L1272" s="5" t="str">
        <f>OBV!H1272</f>
        <v>CONFIRMED BULLISH</v>
      </c>
      <c r="M1272" s="7">
        <f t="shared" si="190"/>
        <v>0</v>
      </c>
      <c r="N1272" s="7">
        <f t="shared" si="191"/>
        <v>0</v>
      </c>
      <c r="O1272" s="7">
        <f t="shared" si="192"/>
        <v>50</v>
      </c>
      <c r="P1272" s="7">
        <f t="shared" si="193"/>
        <v>100</v>
      </c>
      <c r="Q1272" s="8">
        <f t="shared" si="194"/>
        <v>22.5</v>
      </c>
      <c r="R1272" s="8">
        <f t="shared" si="195"/>
        <v>42.5</v>
      </c>
      <c r="S1272" s="8">
        <f t="shared" si="196"/>
        <v>57.5</v>
      </c>
      <c r="T1272" s="8">
        <f t="shared" si="197"/>
        <v>37.5</v>
      </c>
      <c r="U1272" s="7">
        <f t="shared" si="198"/>
        <v>40.833333333333336</v>
      </c>
      <c r="V1272" s="7">
        <f t="shared" si="199"/>
        <v>40</v>
      </c>
    </row>
    <row r="1273" spans="1:22" ht="13.5" x14ac:dyDescent="0.25">
      <c r="A1273" s="3">
        <f>RSI!A1273</f>
        <v>44166</v>
      </c>
      <c r="B1273" s="2">
        <f>RSI!B1273</f>
        <v>2.9415</v>
      </c>
      <c r="C1273" s="2">
        <f>RSI!I1273</f>
        <v>73.313609070896746</v>
      </c>
      <c r="D1273" s="2">
        <f>MACD!E1273</f>
        <v>-0.1228795704146517</v>
      </c>
      <c r="E1273" s="2">
        <f>MACD!F1273</f>
        <v>-0.1319954715760859</v>
      </c>
      <c r="F1273" s="2">
        <f>'Moving Avg'!D1273</f>
        <v>2.9341400000000002</v>
      </c>
      <c r="G1273" s="2">
        <f>'Moving Avg'!F1273</f>
        <v>2.7719099999999992</v>
      </c>
      <c r="H1273" s="2">
        <f>'Moving Avg'!G1273</f>
        <v>2.5001540000000007</v>
      </c>
      <c r="I1273" s="2">
        <f>'Moving Avg'!H1273</f>
        <v>2.4237365000000004</v>
      </c>
      <c r="J1273" s="5" t="str">
        <f>OBV!F1273</f>
        <v>BULLISH</v>
      </c>
      <c r="K1273" s="5" t="str">
        <f>OBV!G1273</f>
        <v>NEUTRAL</v>
      </c>
      <c r="L1273" s="5" t="str">
        <f>OBV!H1273</f>
        <v>BULLISH DIVERGENCE</v>
      </c>
      <c r="M1273" s="7">
        <f t="shared" si="190"/>
        <v>0</v>
      </c>
      <c r="N1273" s="7">
        <f t="shared" si="191"/>
        <v>0</v>
      </c>
      <c r="O1273" s="7">
        <f t="shared" si="192"/>
        <v>50</v>
      </c>
      <c r="P1273" s="7">
        <f t="shared" si="193"/>
        <v>66.5</v>
      </c>
      <c r="Q1273" s="8">
        <f t="shared" si="194"/>
        <v>17.475000000000001</v>
      </c>
      <c r="R1273" s="8">
        <f t="shared" si="195"/>
        <v>34.125</v>
      </c>
      <c r="S1273" s="8">
        <f t="shared" si="196"/>
        <v>42.424999999999997</v>
      </c>
      <c r="T1273" s="8">
        <f t="shared" si="197"/>
        <v>29.125</v>
      </c>
      <c r="U1273" s="7">
        <f t="shared" si="198"/>
        <v>31.341666666666669</v>
      </c>
      <c r="V1273" s="7">
        <f t="shared" si="199"/>
        <v>30.787500000000001</v>
      </c>
    </row>
    <row r="1274" spans="1:22" ht="13.5" x14ac:dyDescent="0.25">
      <c r="A1274" s="3">
        <f>RSI!A1274</f>
        <v>44167</v>
      </c>
      <c r="B1274" s="2">
        <f>RSI!B1274</f>
        <v>2.8972000000000002</v>
      </c>
      <c r="C1274" s="2">
        <f>RSI!I1274</f>
        <v>67.218915857705724</v>
      </c>
      <c r="D1274" s="2">
        <f>MACD!E1274</f>
        <v>-0.10816374091630498</v>
      </c>
      <c r="E1274" s="2">
        <f>MACD!F1274</f>
        <v>-0.12722912544412973</v>
      </c>
      <c r="F1274" s="2">
        <f>'Moving Avg'!D1274</f>
        <v>2.9193600000000002</v>
      </c>
      <c r="G1274" s="2">
        <f>'Moving Avg'!F1274</f>
        <v>2.7948199999999996</v>
      </c>
      <c r="H1274" s="2">
        <f>'Moving Avg'!G1274</f>
        <v>2.5109440000000007</v>
      </c>
      <c r="I1274" s="2">
        <f>'Moving Avg'!H1274</f>
        <v>2.4241585000000008</v>
      </c>
      <c r="J1274" s="5" t="str">
        <f>OBV!F1274</f>
        <v>BULLISH</v>
      </c>
      <c r="K1274" s="5" t="str">
        <f>OBV!G1274</f>
        <v>NEUTRAL</v>
      </c>
      <c r="L1274" s="5" t="str">
        <f>OBV!H1274</f>
        <v>BULLISH DIVERGENCE</v>
      </c>
      <c r="M1274" s="7">
        <f t="shared" si="190"/>
        <v>25</v>
      </c>
      <c r="N1274" s="7">
        <f t="shared" si="191"/>
        <v>0</v>
      </c>
      <c r="O1274" s="7">
        <f t="shared" si="192"/>
        <v>50</v>
      </c>
      <c r="P1274" s="7">
        <f t="shared" si="193"/>
        <v>66.5</v>
      </c>
      <c r="Q1274" s="8">
        <f t="shared" si="194"/>
        <v>26.225000000000001</v>
      </c>
      <c r="R1274" s="8">
        <f t="shared" si="195"/>
        <v>39.125</v>
      </c>
      <c r="S1274" s="8">
        <f t="shared" si="196"/>
        <v>46.174999999999997</v>
      </c>
      <c r="T1274" s="8">
        <f t="shared" si="197"/>
        <v>35.375</v>
      </c>
      <c r="U1274" s="7">
        <f t="shared" si="198"/>
        <v>37.174999999999997</v>
      </c>
      <c r="V1274" s="7">
        <f t="shared" si="199"/>
        <v>36.724999999999994</v>
      </c>
    </row>
    <row r="1275" spans="1:22" ht="13.5" x14ac:dyDescent="0.25">
      <c r="A1275" s="3">
        <f>RSI!A1275</f>
        <v>44168</v>
      </c>
      <c r="B1275" s="2">
        <f>RSI!B1275</f>
        <v>2.9784999999999999</v>
      </c>
      <c r="C1275" s="2">
        <f>RSI!I1275</f>
        <v>71.844823951813282</v>
      </c>
      <c r="D1275" s="2">
        <f>MACD!E1275</f>
        <v>-8.4571980016844961E-2</v>
      </c>
      <c r="E1275" s="2">
        <f>MACD!F1275</f>
        <v>-0.11869769635867279</v>
      </c>
      <c r="F1275" s="2">
        <f>'Moving Avg'!D1275</f>
        <v>2.9356200000000001</v>
      </c>
      <c r="G1275" s="2">
        <f>'Moving Avg'!F1275</f>
        <v>2.8166249999999993</v>
      </c>
      <c r="H1275" s="2">
        <f>'Moving Avg'!G1275</f>
        <v>2.5239520000000004</v>
      </c>
      <c r="I1275" s="2">
        <f>'Moving Avg'!H1275</f>
        <v>2.4252360000000008</v>
      </c>
      <c r="J1275" s="5" t="str">
        <f>OBV!F1275</f>
        <v>BULLISH</v>
      </c>
      <c r="K1275" s="5" t="str">
        <f>OBV!G1275</f>
        <v>STRONG</v>
      </c>
      <c r="L1275" s="5" t="str">
        <f>OBV!H1275</f>
        <v>CONFIRMED BULLISH</v>
      </c>
      <c r="M1275" s="7">
        <f t="shared" si="190"/>
        <v>0</v>
      </c>
      <c r="N1275" s="7">
        <f t="shared" si="191"/>
        <v>0</v>
      </c>
      <c r="O1275" s="7">
        <f t="shared" si="192"/>
        <v>50</v>
      </c>
      <c r="P1275" s="7">
        <f t="shared" si="193"/>
        <v>100</v>
      </c>
      <c r="Q1275" s="8">
        <f t="shared" si="194"/>
        <v>22.5</v>
      </c>
      <c r="R1275" s="8">
        <f t="shared" si="195"/>
        <v>42.5</v>
      </c>
      <c r="S1275" s="8">
        <f t="shared" si="196"/>
        <v>57.5</v>
      </c>
      <c r="T1275" s="8">
        <f t="shared" si="197"/>
        <v>37.5</v>
      </c>
      <c r="U1275" s="7">
        <f t="shared" si="198"/>
        <v>40.833333333333336</v>
      </c>
      <c r="V1275" s="7">
        <f t="shared" si="199"/>
        <v>40</v>
      </c>
    </row>
    <row r="1276" spans="1:22" ht="13.5" x14ac:dyDescent="0.25">
      <c r="A1276" s="3">
        <f>RSI!A1276</f>
        <v>44169</v>
      </c>
      <c r="B1276" s="2">
        <f>RSI!B1276</f>
        <v>3.0375999999999999</v>
      </c>
      <c r="C1276" s="2">
        <f>RSI!I1276</f>
        <v>74.645775740450901</v>
      </c>
      <c r="D1276" s="2">
        <f>MACD!E1276</f>
        <v>-7.2705819995708687E-2</v>
      </c>
      <c r="E1276" s="2">
        <f>MACD!F1276</f>
        <v>-0.10949932108607997</v>
      </c>
      <c r="F1276" s="2">
        <f>'Moving Avg'!D1276</f>
        <v>2.9607399999999999</v>
      </c>
      <c r="G1276" s="2">
        <f>'Moving Avg'!F1276</f>
        <v>2.8399049999999995</v>
      </c>
      <c r="H1276" s="2">
        <f>'Moving Avg'!G1276</f>
        <v>2.5382900000000008</v>
      </c>
      <c r="I1276" s="2">
        <f>'Moving Avg'!H1276</f>
        <v>2.4268940000000008</v>
      </c>
      <c r="J1276" s="5" t="str">
        <f>OBV!F1276</f>
        <v>BULLISH</v>
      </c>
      <c r="K1276" s="5" t="str">
        <f>OBV!G1276</f>
        <v>STRONG</v>
      </c>
      <c r="L1276" s="5" t="str">
        <f>OBV!H1276</f>
        <v>CONFIRMED BULLISH</v>
      </c>
      <c r="M1276" s="7">
        <f t="shared" si="190"/>
        <v>0</v>
      </c>
      <c r="N1276" s="7">
        <f t="shared" si="191"/>
        <v>0</v>
      </c>
      <c r="O1276" s="7">
        <f t="shared" si="192"/>
        <v>50</v>
      </c>
      <c r="P1276" s="7">
        <f t="shared" si="193"/>
        <v>100</v>
      </c>
      <c r="Q1276" s="8">
        <f t="shared" si="194"/>
        <v>22.5</v>
      </c>
      <c r="R1276" s="8">
        <f t="shared" si="195"/>
        <v>42.5</v>
      </c>
      <c r="S1276" s="8">
        <f t="shared" si="196"/>
        <v>57.5</v>
      </c>
      <c r="T1276" s="8">
        <f t="shared" si="197"/>
        <v>37.5</v>
      </c>
      <c r="U1276" s="7">
        <f t="shared" si="198"/>
        <v>40.833333333333336</v>
      </c>
      <c r="V1276" s="7">
        <f t="shared" si="199"/>
        <v>40</v>
      </c>
    </row>
    <row r="1277" spans="1:22" ht="13.5" x14ac:dyDescent="0.25">
      <c r="A1277" s="3">
        <f>RSI!A1277</f>
        <v>44172</v>
      </c>
      <c r="B1277" s="2">
        <f>RSI!B1277</f>
        <v>3.1040999999999999</v>
      </c>
      <c r="C1277" s="2">
        <f>RSI!I1277</f>
        <v>77.373405543666891</v>
      </c>
      <c r="D1277" s="2">
        <f>MACD!E1277</f>
        <v>-6.813653997919733E-2</v>
      </c>
      <c r="E1277" s="2">
        <f>MACD!F1277</f>
        <v>-0.10122676486470346</v>
      </c>
      <c r="F1277" s="2">
        <f>'Moving Avg'!D1277</f>
        <v>2.9917799999999999</v>
      </c>
      <c r="G1277" s="2">
        <f>'Moving Avg'!F1277</f>
        <v>2.8605999999999998</v>
      </c>
      <c r="H1277" s="2">
        <f>'Moving Avg'!G1277</f>
        <v>2.5535140000000003</v>
      </c>
      <c r="I1277" s="2">
        <f>'Moving Avg'!H1277</f>
        <v>2.4290270000000005</v>
      </c>
      <c r="J1277" s="5" t="str">
        <f>OBV!F1277</f>
        <v>BULLISH</v>
      </c>
      <c r="K1277" s="5" t="str">
        <f>OBV!G1277</f>
        <v>STRONG</v>
      </c>
      <c r="L1277" s="5" t="str">
        <f>OBV!H1277</f>
        <v>CONFIRMED BULLISH</v>
      </c>
      <c r="M1277" s="7">
        <f t="shared" si="190"/>
        <v>0</v>
      </c>
      <c r="N1277" s="7">
        <f t="shared" si="191"/>
        <v>0</v>
      </c>
      <c r="O1277" s="7">
        <f t="shared" si="192"/>
        <v>50</v>
      </c>
      <c r="P1277" s="7">
        <f t="shared" si="193"/>
        <v>100</v>
      </c>
      <c r="Q1277" s="8">
        <f t="shared" si="194"/>
        <v>22.5</v>
      </c>
      <c r="R1277" s="8">
        <f t="shared" si="195"/>
        <v>42.5</v>
      </c>
      <c r="S1277" s="8">
        <f t="shared" si="196"/>
        <v>57.5</v>
      </c>
      <c r="T1277" s="8">
        <f t="shared" si="197"/>
        <v>37.5</v>
      </c>
      <c r="U1277" s="7">
        <f t="shared" si="198"/>
        <v>40.833333333333336</v>
      </c>
      <c r="V1277" s="7">
        <f t="shared" si="199"/>
        <v>40</v>
      </c>
    </row>
    <row r="1278" spans="1:22" ht="13.5" x14ac:dyDescent="0.25">
      <c r="A1278" s="3">
        <f>RSI!A1278</f>
        <v>44173</v>
      </c>
      <c r="B1278" s="2">
        <f>RSI!B1278</f>
        <v>3.0007000000000001</v>
      </c>
      <c r="C1278" s="2">
        <f>RSI!I1278</f>
        <v>65.562707724693979</v>
      </c>
      <c r="D1278" s="2">
        <f>MACD!E1278</f>
        <v>-4.8332271704389917E-2</v>
      </c>
      <c r="E1278" s="2">
        <f>MACD!F1278</f>
        <v>-9.0647866232640761E-2</v>
      </c>
      <c r="F1278" s="2">
        <f>'Moving Avg'!D1278</f>
        <v>3.0036199999999997</v>
      </c>
      <c r="G1278" s="2">
        <f>'Moving Avg'!F1278</f>
        <v>2.8768599999999998</v>
      </c>
      <c r="H1278" s="2">
        <f>'Moving Avg'!G1278</f>
        <v>2.567114000000001</v>
      </c>
      <c r="I1278" s="2">
        <f>'Moving Avg'!H1278</f>
        <v>2.4306075000000003</v>
      </c>
      <c r="J1278" s="5" t="str">
        <f>OBV!F1278</f>
        <v>BULLISH</v>
      </c>
      <c r="K1278" s="5" t="str">
        <f>OBV!G1278</f>
        <v>STRONG</v>
      </c>
      <c r="L1278" s="5" t="str">
        <f>OBV!H1278</f>
        <v>CONFIRMED BULLISH</v>
      </c>
      <c r="M1278" s="7">
        <f t="shared" si="190"/>
        <v>25</v>
      </c>
      <c r="N1278" s="7">
        <f t="shared" si="191"/>
        <v>0</v>
      </c>
      <c r="O1278" s="7">
        <f t="shared" si="192"/>
        <v>50</v>
      </c>
      <c r="P1278" s="7">
        <f t="shared" si="193"/>
        <v>100</v>
      </c>
      <c r="Q1278" s="8">
        <f t="shared" si="194"/>
        <v>31.25</v>
      </c>
      <c r="R1278" s="8">
        <f t="shared" si="195"/>
        <v>47.5</v>
      </c>
      <c r="S1278" s="8">
        <f t="shared" si="196"/>
        <v>61.25</v>
      </c>
      <c r="T1278" s="8">
        <f t="shared" si="197"/>
        <v>43.75</v>
      </c>
      <c r="U1278" s="7">
        <f t="shared" si="198"/>
        <v>46.666666666666664</v>
      </c>
      <c r="V1278" s="7">
        <f t="shared" si="199"/>
        <v>45.9375</v>
      </c>
    </row>
    <row r="1279" spans="1:22" ht="13.5" x14ac:dyDescent="0.25">
      <c r="A1279" s="3">
        <f>RSI!A1279</f>
        <v>44174</v>
      </c>
      <c r="B1279" s="2">
        <f>RSI!B1279</f>
        <v>2.9045999999999998</v>
      </c>
      <c r="C1279" s="2">
        <f>RSI!I1279</f>
        <v>56.873479973938274</v>
      </c>
      <c r="D1279" s="2">
        <f>MACD!E1279</f>
        <v>-2.3375853293024385E-2</v>
      </c>
      <c r="E1279" s="2">
        <f>MACD!F1279</f>
        <v>-7.7193463644717478E-2</v>
      </c>
      <c r="F1279" s="2">
        <f>'Moving Avg'!D1279</f>
        <v>3.0051000000000001</v>
      </c>
      <c r="G1279" s="2">
        <f>'Moving Avg'!F1279</f>
        <v>2.8872100000000001</v>
      </c>
      <c r="H1279" s="2">
        <f>'Moving Avg'!G1279</f>
        <v>2.5789400000000007</v>
      </c>
      <c r="I1279" s="2">
        <f>'Moving Avg'!H1279</f>
        <v>2.431956500000001</v>
      </c>
      <c r="J1279" s="5" t="str">
        <f>OBV!F1279</f>
        <v>BULLISH</v>
      </c>
      <c r="K1279" s="5" t="str">
        <f>OBV!G1279</f>
        <v>STRONG</v>
      </c>
      <c r="L1279" s="5" t="str">
        <f>OBV!H1279</f>
        <v>CONFIRMED BULLISH</v>
      </c>
      <c r="M1279" s="7">
        <f t="shared" si="190"/>
        <v>25</v>
      </c>
      <c r="N1279" s="7">
        <f t="shared" si="191"/>
        <v>0</v>
      </c>
      <c r="O1279" s="7">
        <f t="shared" si="192"/>
        <v>50</v>
      </c>
      <c r="P1279" s="7">
        <f t="shared" si="193"/>
        <v>100</v>
      </c>
      <c r="Q1279" s="8">
        <f t="shared" si="194"/>
        <v>31.25</v>
      </c>
      <c r="R1279" s="8">
        <f t="shared" si="195"/>
        <v>47.5</v>
      </c>
      <c r="S1279" s="8">
        <f t="shared" si="196"/>
        <v>61.25</v>
      </c>
      <c r="T1279" s="8">
        <f t="shared" si="197"/>
        <v>43.75</v>
      </c>
      <c r="U1279" s="7">
        <f t="shared" si="198"/>
        <v>46.666666666666664</v>
      </c>
      <c r="V1279" s="7">
        <f t="shared" si="199"/>
        <v>45.9375</v>
      </c>
    </row>
    <row r="1280" spans="1:22" ht="13.5" x14ac:dyDescent="0.25">
      <c r="A1280" s="3">
        <f>RSI!A1280</f>
        <v>44175</v>
      </c>
      <c r="B1280" s="2">
        <f>RSI!B1280</f>
        <v>2.9194</v>
      </c>
      <c r="C1280" s="2">
        <f>RSI!I1280</f>
        <v>57.801054699776891</v>
      </c>
      <c r="D1280" s="2">
        <f>MACD!E1280</f>
        <v>-1.5264404642603591E-2</v>
      </c>
      <c r="E1280" s="2">
        <f>MACD!F1280</f>
        <v>-6.4807651844294697E-2</v>
      </c>
      <c r="F1280" s="2">
        <f>'Moving Avg'!D1280</f>
        <v>2.9932799999999999</v>
      </c>
      <c r="G1280" s="2">
        <f>'Moving Avg'!F1280</f>
        <v>2.899035</v>
      </c>
      <c r="H1280" s="2">
        <f>'Moving Avg'!G1280</f>
        <v>2.5910620000000004</v>
      </c>
      <c r="I1280" s="2">
        <f>'Moving Avg'!H1280</f>
        <v>2.4328455000000004</v>
      </c>
      <c r="J1280" s="5" t="str">
        <f>OBV!F1280</f>
        <v>BULLISH</v>
      </c>
      <c r="K1280" s="5" t="str">
        <f>OBV!G1280</f>
        <v>STRONG</v>
      </c>
      <c r="L1280" s="5" t="str">
        <f>OBV!H1280</f>
        <v>BULLISH DIVERGENCE</v>
      </c>
      <c r="M1280" s="7">
        <f t="shared" si="190"/>
        <v>25</v>
      </c>
      <c r="N1280" s="7">
        <f t="shared" si="191"/>
        <v>0</v>
      </c>
      <c r="O1280" s="7">
        <f t="shared" si="192"/>
        <v>50</v>
      </c>
      <c r="P1280" s="7">
        <f t="shared" si="193"/>
        <v>83</v>
      </c>
      <c r="Q1280" s="8">
        <f t="shared" si="194"/>
        <v>28.7</v>
      </c>
      <c r="R1280" s="8">
        <f t="shared" si="195"/>
        <v>43.25</v>
      </c>
      <c r="S1280" s="8">
        <f t="shared" si="196"/>
        <v>53.6</v>
      </c>
      <c r="T1280" s="8">
        <f t="shared" si="197"/>
        <v>39.5</v>
      </c>
      <c r="U1280" s="7">
        <f t="shared" si="198"/>
        <v>41.85</v>
      </c>
      <c r="V1280" s="7">
        <f t="shared" si="199"/>
        <v>41.262500000000003</v>
      </c>
    </row>
    <row r="1281" spans="1:22" ht="13.5" x14ac:dyDescent="0.25">
      <c r="A1281" s="3">
        <f>RSI!A1281</f>
        <v>44176</v>
      </c>
      <c r="B1281" s="2">
        <f>RSI!B1281</f>
        <v>2.9268000000000001</v>
      </c>
      <c r="C1281" s="2">
        <f>RSI!I1281</f>
        <v>58.284180200903975</v>
      </c>
      <c r="D1281" s="2">
        <f>MACD!E1281</f>
        <v>-7.2595442510476893E-3</v>
      </c>
      <c r="E1281" s="2">
        <f>MACD!F1281</f>
        <v>-5.3298030325645299E-2</v>
      </c>
      <c r="F1281" s="2">
        <f>'Moving Avg'!D1281</f>
        <v>2.97112</v>
      </c>
      <c r="G1281" s="2">
        <f>'Moving Avg'!F1281</f>
        <v>2.9108650000000003</v>
      </c>
      <c r="H1281" s="2">
        <f>'Moving Avg'!G1281</f>
        <v>2.6033320000000004</v>
      </c>
      <c r="I1281" s="2">
        <f>'Moving Avg'!H1281</f>
        <v>2.4339495000000007</v>
      </c>
      <c r="J1281" s="5" t="str">
        <f>OBV!F1281</f>
        <v>BULLISH</v>
      </c>
      <c r="K1281" s="5" t="str">
        <f>OBV!G1281</f>
        <v>STRONG</v>
      </c>
      <c r="L1281" s="5" t="str">
        <f>OBV!H1281</f>
        <v>BULLISH DIVERGENCE</v>
      </c>
      <c r="M1281" s="7">
        <f t="shared" si="190"/>
        <v>25</v>
      </c>
      <c r="N1281" s="7">
        <f t="shared" si="191"/>
        <v>0</v>
      </c>
      <c r="O1281" s="7">
        <f t="shared" si="192"/>
        <v>50</v>
      </c>
      <c r="P1281" s="7">
        <f t="shared" si="193"/>
        <v>83</v>
      </c>
      <c r="Q1281" s="8">
        <f t="shared" si="194"/>
        <v>28.7</v>
      </c>
      <c r="R1281" s="8">
        <f t="shared" si="195"/>
        <v>43.25</v>
      </c>
      <c r="S1281" s="8">
        <f t="shared" si="196"/>
        <v>53.6</v>
      </c>
      <c r="T1281" s="8">
        <f t="shared" si="197"/>
        <v>39.5</v>
      </c>
      <c r="U1281" s="7">
        <f t="shared" si="198"/>
        <v>41.85</v>
      </c>
      <c r="V1281" s="7">
        <f t="shared" si="199"/>
        <v>41.262500000000003</v>
      </c>
    </row>
    <row r="1282" spans="1:22" ht="13.5" x14ac:dyDescent="0.25">
      <c r="A1282" s="3">
        <f>RSI!A1282</f>
        <v>44179</v>
      </c>
      <c r="B1282" s="2">
        <f>RSI!B1282</f>
        <v>3.0154000000000001</v>
      </c>
      <c r="C1282" s="2">
        <f>RSI!I1282</f>
        <v>63.650144075676813</v>
      </c>
      <c r="D1282" s="2">
        <f>MACD!E1282</f>
        <v>-1.9599009898447761E-3</v>
      </c>
      <c r="E1282" s="2">
        <f>MACD!F1282</f>
        <v>-4.3030404458485196E-2</v>
      </c>
      <c r="F1282" s="2">
        <f>'Moving Avg'!D1282</f>
        <v>2.9533800000000001</v>
      </c>
      <c r="G1282" s="2">
        <f>'Moving Avg'!F1282</f>
        <v>2.9286000000000003</v>
      </c>
      <c r="H1282" s="2">
        <f>'Moving Avg'!G1282</f>
        <v>2.6181120000000004</v>
      </c>
      <c r="I1282" s="2">
        <f>'Moving Avg'!H1282</f>
        <v>2.4354965000000011</v>
      </c>
      <c r="J1282" s="5" t="str">
        <f>OBV!F1282</f>
        <v>BULLISH</v>
      </c>
      <c r="K1282" s="5" t="str">
        <f>OBV!G1282</f>
        <v>STRONG</v>
      </c>
      <c r="L1282" s="5" t="str">
        <f>OBV!H1282</f>
        <v>BULLISH DIVERGENCE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0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83</v>
      </c>
      <c r="Q1282" s="8">
        <f t="shared" si="194"/>
        <v>28.7</v>
      </c>
      <c r="R1282" s="8">
        <f t="shared" si="195"/>
        <v>43.25</v>
      </c>
      <c r="S1282" s="8">
        <f t="shared" si="196"/>
        <v>53.6</v>
      </c>
      <c r="T1282" s="8">
        <f t="shared" si="197"/>
        <v>39.5</v>
      </c>
      <c r="U1282" s="7">
        <f t="shared" si="198"/>
        <v>41.85</v>
      </c>
      <c r="V1282" s="7">
        <f t="shared" si="199"/>
        <v>41.262500000000003</v>
      </c>
    </row>
    <row r="1283" spans="1:22" ht="13.5" x14ac:dyDescent="0.25">
      <c r="A1283" s="3">
        <f>RSI!A1283</f>
        <v>44180</v>
      </c>
      <c r="B1283" s="2">
        <f>RSI!B1283</f>
        <v>3.0524</v>
      </c>
      <c r="C1283" s="2">
        <f>RSI!I1283</f>
        <v>65.637970475218481</v>
      </c>
      <c r="D1283" s="2">
        <f>MACD!E1283</f>
        <v>-2.4224608166534267E-3</v>
      </c>
      <c r="E1283" s="2">
        <f>MACD!F1283</f>
        <v>-3.4908815730118843E-2</v>
      </c>
      <c r="F1283" s="2">
        <f>'Moving Avg'!D1283</f>
        <v>2.9637199999999999</v>
      </c>
      <c r="G1283" s="2">
        <f>'Moving Avg'!F1283</f>
        <v>2.9456000000000002</v>
      </c>
      <c r="H1283" s="2">
        <f>'Moving Avg'!G1283</f>
        <v>2.6343720000000008</v>
      </c>
      <c r="I1283" s="2">
        <f>'Moving Avg'!H1283</f>
        <v>2.4372640000000003</v>
      </c>
      <c r="J1283" s="5" t="str">
        <f>OBV!F1283</f>
        <v>BULLISH</v>
      </c>
      <c r="K1283" s="5" t="str">
        <f>OBV!G1283</f>
        <v>STRONG</v>
      </c>
      <c r="L1283" s="5" t="str">
        <f>OBV!H1283</f>
        <v>CONFIRMED BULLISH</v>
      </c>
      <c r="M1283" s="7">
        <f t="shared" si="200"/>
        <v>25</v>
      </c>
      <c r="N1283" s="7">
        <f t="shared" si="201"/>
        <v>0</v>
      </c>
      <c r="O1283" s="7">
        <f t="shared" si="202"/>
        <v>50</v>
      </c>
      <c r="P1283" s="7">
        <f t="shared" si="203"/>
        <v>100</v>
      </c>
      <c r="Q1283" s="8">
        <f t="shared" ref="Q1283:Q1346" si="204">0.35*M1283+N1283*0.35+O1283*0.15+P1283*0.15</f>
        <v>31.25</v>
      </c>
      <c r="R1283" s="8">
        <f t="shared" ref="R1283:R1346" si="205">M1283*0.2+N1283*0.2+O1283*0.35+P1283*0.25</f>
        <v>47.5</v>
      </c>
      <c r="S1283" s="8">
        <f t="shared" ref="S1283:S1346" si="206">M1283*0.15+N1283*0.15+O1283*0.25+P1283*0.45</f>
        <v>61.25</v>
      </c>
      <c r="T1283" s="8">
        <f t="shared" ref="T1283:T1346" si="207">0.25*SUM(M1283:P1283)</f>
        <v>43.75</v>
      </c>
      <c r="U1283" s="7">
        <f t="shared" ref="U1283:U1346" si="208">SUM(Q1283:S1283)/3</f>
        <v>46.666666666666664</v>
      </c>
      <c r="V1283" s="7">
        <f t="shared" ref="V1283:V1346" si="209">SUM(Q1283:T1283)/4</f>
        <v>45.9375</v>
      </c>
    </row>
    <row r="1284" spans="1:22" ht="13.5" x14ac:dyDescent="0.25">
      <c r="A1284" s="3">
        <f>RSI!A1284</f>
        <v>44181</v>
      </c>
      <c r="B1284" s="2">
        <f>RSI!B1284</f>
        <v>3.0301999999999998</v>
      </c>
      <c r="C1284" s="2">
        <f>RSI!I1284</f>
        <v>63.397776024229699</v>
      </c>
      <c r="D1284" s="2">
        <f>MACD!E1284</f>
        <v>-9.1920166830514738E-3</v>
      </c>
      <c r="E1284" s="2">
        <f>MACD!F1284</f>
        <v>-2.9765455920705369E-2</v>
      </c>
      <c r="F1284" s="2">
        <f>'Moving Avg'!D1284</f>
        <v>2.9888399999999997</v>
      </c>
      <c r="G1284" s="2">
        <f>'Moving Avg'!F1284</f>
        <v>2.9581650000000002</v>
      </c>
      <c r="H1284" s="2">
        <f>'Moving Avg'!G1284</f>
        <v>2.649006</v>
      </c>
      <c r="I1284" s="2">
        <f>'Moving Avg'!H1284</f>
        <v>2.4390630000000004</v>
      </c>
      <c r="J1284" s="5" t="str">
        <f>OBV!F1284</f>
        <v>BULLISH</v>
      </c>
      <c r="K1284" s="5" t="str">
        <f>OBV!G1284</f>
        <v>STRONG</v>
      </c>
      <c r="L1284" s="5" t="str">
        <f>OBV!H1284</f>
        <v>CONFIRMED BULLISH</v>
      </c>
      <c r="M1284" s="7">
        <f t="shared" si="200"/>
        <v>25</v>
      </c>
      <c r="N1284" s="7">
        <f t="shared" si="201"/>
        <v>0</v>
      </c>
      <c r="O1284" s="7">
        <f t="shared" si="202"/>
        <v>50</v>
      </c>
      <c r="P1284" s="7">
        <f t="shared" si="203"/>
        <v>100</v>
      </c>
      <c r="Q1284" s="8">
        <f t="shared" si="204"/>
        <v>31.25</v>
      </c>
      <c r="R1284" s="8">
        <f t="shared" si="205"/>
        <v>47.5</v>
      </c>
      <c r="S1284" s="8">
        <f t="shared" si="206"/>
        <v>61.25</v>
      </c>
      <c r="T1284" s="8">
        <f t="shared" si="207"/>
        <v>43.75</v>
      </c>
      <c r="U1284" s="7">
        <f t="shared" si="208"/>
        <v>46.666666666666664</v>
      </c>
      <c r="V1284" s="7">
        <f t="shared" si="209"/>
        <v>45.9375</v>
      </c>
    </row>
    <row r="1285" spans="1:22" ht="13.5" x14ac:dyDescent="0.25">
      <c r="A1285" s="3">
        <f>RSI!A1285</f>
        <v>44182</v>
      </c>
      <c r="B1285" s="2">
        <f>RSI!B1285</f>
        <v>2.9563000000000001</v>
      </c>
      <c r="C1285" s="2">
        <f>RSI!I1285</f>
        <v>56.486597154921618</v>
      </c>
      <c r="D1285" s="2">
        <f>MACD!E1285</f>
        <v>2.0750494237082862E-3</v>
      </c>
      <c r="E1285" s="2">
        <f>MACD!F1285</f>
        <v>-2.3397354851822642E-2</v>
      </c>
      <c r="F1285" s="2">
        <f>'Moving Avg'!D1285</f>
        <v>2.9962200000000001</v>
      </c>
      <c r="G1285" s="2">
        <f>'Moving Avg'!F1285</f>
        <v>2.9611200000000006</v>
      </c>
      <c r="H1285" s="2">
        <f>'Moving Avg'!G1285</f>
        <v>2.6617179999999996</v>
      </c>
      <c r="I1285" s="2">
        <f>'Moving Avg'!H1285</f>
        <v>2.4403145000000004</v>
      </c>
      <c r="J1285" s="5" t="str">
        <f>OBV!F1285</f>
        <v>BULLISH</v>
      </c>
      <c r="K1285" s="5" t="str">
        <f>OBV!G1285</f>
        <v>STRONG</v>
      </c>
      <c r="L1285" s="5" t="str">
        <f>OBV!H1285</f>
        <v>CONFIRMED BULLISH</v>
      </c>
      <c r="M1285" s="7">
        <f t="shared" si="200"/>
        <v>25</v>
      </c>
      <c r="N1285" s="7">
        <f t="shared" si="201"/>
        <v>0</v>
      </c>
      <c r="O1285" s="7">
        <f t="shared" si="202"/>
        <v>50</v>
      </c>
      <c r="P1285" s="7">
        <f t="shared" si="203"/>
        <v>100</v>
      </c>
      <c r="Q1285" s="8">
        <f t="shared" si="204"/>
        <v>31.25</v>
      </c>
      <c r="R1285" s="8">
        <f t="shared" si="205"/>
        <v>47.5</v>
      </c>
      <c r="S1285" s="8">
        <f t="shared" si="206"/>
        <v>61.25</v>
      </c>
      <c r="T1285" s="8">
        <f t="shared" si="207"/>
        <v>43.75</v>
      </c>
      <c r="U1285" s="7">
        <f t="shared" si="208"/>
        <v>46.666666666666664</v>
      </c>
      <c r="V1285" s="7">
        <f t="shared" si="209"/>
        <v>45.9375</v>
      </c>
    </row>
    <row r="1286" spans="1:22" ht="13.5" x14ac:dyDescent="0.25">
      <c r="A1286" s="3">
        <f>RSI!A1286</f>
        <v>44183</v>
      </c>
      <c r="B1286" s="2">
        <f>RSI!B1286</f>
        <v>2.9489000000000001</v>
      </c>
      <c r="C1286" s="2">
        <f>RSI!I1286</f>
        <v>55.830270851959206</v>
      </c>
      <c r="D1286" s="2">
        <f>MACD!E1286</f>
        <v>2.0772322875742599E-2</v>
      </c>
      <c r="E1286" s="2">
        <f>MACD!F1286</f>
        <v>-1.4563419306309597E-2</v>
      </c>
      <c r="F1286" s="2">
        <f>'Moving Avg'!D1286</f>
        <v>3.0006399999999998</v>
      </c>
      <c r="G1286" s="2">
        <f>'Moving Avg'!F1286</f>
        <v>2.9644450000000004</v>
      </c>
      <c r="H1286" s="2">
        <f>'Moving Avg'!G1286</f>
        <v>2.6741340000000005</v>
      </c>
      <c r="I1286" s="2">
        <f>'Moving Avg'!H1286</f>
        <v>2.4413864999999997</v>
      </c>
      <c r="J1286" s="5" t="str">
        <f>OBV!F1286</f>
        <v>BULLISH</v>
      </c>
      <c r="K1286" s="5" t="str">
        <f>OBV!G1286</f>
        <v>NEUTRAL</v>
      </c>
      <c r="L1286" s="5" t="str">
        <f>OBV!H1286</f>
        <v>CONFIRMED BULLISH</v>
      </c>
      <c r="M1286" s="7">
        <f t="shared" si="200"/>
        <v>25</v>
      </c>
      <c r="N1286" s="7">
        <f t="shared" si="201"/>
        <v>0</v>
      </c>
      <c r="O1286" s="7">
        <f t="shared" si="202"/>
        <v>50</v>
      </c>
      <c r="P1286" s="7">
        <f t="shared" si="203"/>
        <v>83.5</v>
      </c>
      <c r="Q1286" s="8">
        <f t="shared" si="204"/>
        <v>28.774999999999999</v>
      </c>
      <c r="R1286" s="8">
        <f t="shared" si="205"/>
        <v>43.375</v>
      </c>
      <c r="S1286" s="8">
        <f t="shared" si="206"/>
        <v>53.825000000000003</v>
      </c>
      <c r="T1286" s="8">
        <f t="shared" si="207"/>
        <v>39.625</v>
      </c>
      <c r="U1286" s="7">
        <f t="shared" si="208"/>
        <v>41.991666666666667</v>
      </c>
      <c r="V1286" s="7">
        <f t="shared" si="209"/>
        <v>41.400000000000006</v>
      </c>
    </row>
    <row r="1287" spans="1:22" ht="13.5" x14ac:dyDescent="0.25">
      <c r="A1287" s="3">
        <f>RSI!A1287</f>
        <v>44186</v>
      </c>
      <c r="B1287" s="2">
        <f>RSI!B1287</f>
        <v>2.9194</v>
      </c>
      <c r="C1287" s="2">
        <f>RSI!I1287</f>
        <v>53.177630579520688</v>
      </c>
      <c r="D1287" s="2">
        <f>MACD!E1287</f>
        <v>4.8611242841003044E-2</v>
      </c>
      <c r="E1287" s="2">
        <f>MACD!F1287</f>
        <v>-1.928486876847069E-3</v>
      </c>
      <c r="F1287" s="2">
        <f>'Moving Avg'!D1287</f>
        <v>2.9814400000000001</v>
      </c>
      <c r="G1287" s="2">
        <f>'Moving Avg'!F1287</f>
        <v>2.9659250000000004</v>
      </c>
      <c r="H1287" s="2">
        <f>'Moving Avg'!G1287</f>
        <v>2.6859600000000001</v>
      </c>
      <c r="I1287" s="2">
        <f>'Moving Avg'!H1287</f>
        <v>2.4423109999999992</v>
      </c>
      <c r="J1287" s="5" t="str">
        <f>OBV!F1287</f>
        <v>BEARISH</v>
      </c>
      <c r="K1287" s="5" t="str">
        <f>OBV!G1287</f>
        <v>NEUTRAL</v>
      </c>
      <c r="L1287" s="5" t="str">
        <f>OBV!H1287</f>
        <v>CONFIRMED BEARISH</v>
      </c>
      <c r="M1287" s="7">
        <f t="shared" si="200"/>
        <v>25</v>
      </c>
      <c r="N1287" s="7">
        <f t="shared" si="201"/>
        <v>0</v>
      </c>
      <c r="O1287" s="7">
        <f t="shared" si="202"/>
        <v>50</v>
      </c>
      <c r="P1287" s="7">
        <f t="shared" si="203"/>
        <v>16.5</v>
      </c>
      <c r="Q1287" s="8">
        <f t="shared" si="204"/>
        <v>18.725000000000001</v>
      </c>
      <c r="R1287" s="8">
        <f t="shared" si="205"/>
        <v>26.625</v>
      </c>
      <c r="S1287" s="8">
        <f t="shared" si="206"/>
        <v>23.675000000000001</v>
      </c>
      <c r="T1287" s="8">
        <f t="shared" si="207"/>
        <v>22.875</v>
      </c>
      <c r="U1287" s="7">
        <f t="shared" si="208"/>
        <v>23.008333333333336</v>
      </c>
      <c r="V1287" s="7">
        <f t="shared" si="209"/>
        <v>22.975000000000001</v>
      </c>
    </row>
    <row r="1288" spans="1:22" ht="13.5" x14ac:dyDescent="0.25">
      <c r="A1288" s="3">
        <f>RSI!A1288</f>
        <v>44187</v>
      </c>
      <c r="B1288" s="2">
        <f>RSI!B1288</f>
        <v>2.9340999999999999</v>
      </c>
      <c r="C1288" s="2">
        <f>RSI!I1288</f>
        <v>54.341777062654494</v>
      </c>
      <c r="D1288" s="2">
        <f>MACD!E1288</f>
        <v>5.4976650302777319E-2</v>
      </c>
      <c r="E1288" s="2">
        <f>MACD!F1288</f>
        <v>9.4525405590778089E-3</v>
      </c>
      <c r="F1288" s="2">
        <f>'Moving Avg'!D1288</f>
        <v>2.9577799999999996</v>
      </c>
      <c r="G1288" s="2">
        <f>'Moving Avg'!F1288</f>
        <v>2.9648150000000006</v>
      </c>
      <c r="H1288" s="2">
        <f>'Moving Avg'!G1288</f>
        <v>2.6974880000000003</v>
      </c>
      <c r="I1288" s="2">
        <f>'Moving Avg'!H1288</f>
        <v>2.4434159999999991</v>
      </c>
      <c r="J1288" s="5" t="str">
        <f>OBV!F1288</f>
        <v>BEARISH</v>
      </c>
      <c r="K1288" s="5" t="str">
        <f>OBV!G1288</f>
        <v>WEAK</v>
      </c>
      <c r="L1288" s="5" t="str">
        <f>OBV!H1288</f>
        <v>CONFIRMED BEARISH</v>
      </c>
      <c r="M1288" s="7">
        <f t="shared" si="200"/>
        <v>25</v>
      </c>
      <c r="N1288" s="7">
        <f t="shared" si="201"/>
        <v>0</v>
      </c>
      <c r="O1288" s="7">
        <f t="shared" si="202"/>
        <v>50</v>
      </c>
      <c r="P1288" s="7">
        <f t="shared" si="203"/>
        <v>0</v>
      </c>
      <c r="Q1288" s="8">
        <f t="shared" si="204"/>
        <v>16.25</v>
      </c>
      <c r="R1288" s="8">
        <f t="shared" si="205"/>
        <v>22.5</v>
      </c>
      <c r="S1288" s="8">
        <f t="shared" si="206"/>
        <v>16.25</v>
      </c>
      <c r="T1288" s="8">
        <f t="shared" si="207"/>
        <v>18.75</v>
      </c>
      <c r="U1288" s="7">
        <f t="shared" si="208"/>
        <v>18.333333333333332</v>
      </c>
      <c r="V1288" s="7">
        <f t="shared" si="209"/>
        <v>18.4375</v>
      </c>
    </row>
    <row r="1289" spans="1:22" ht="13.5" x14ac:dyDescent="0.25">
      <c r="A1289" s="3">
        <f>RSI!A1289</f>
        <v>44188</v>
      </c>
      <c r="B1289" s="2">
        <f>RSI!B1289</f>
        <v>2.9563000000000001</v>
      </c>
      <c r="C1289" s="2">
        <f>RSI!I1289</f>
        <v>56.116285023705068</v>
      </c>
      <c r="D1289" s="2">
        <f>MACD!E1289</f>
        <v>4.3667192897583362E-2</v>
      </c>
      <c r="E1289" s="2">
        <f>MACD!F1289</f>
        <v>1.6295471026778918E-2</v>
      </c>
      <c r="F1289" s="2">
        <f>'Moving Avg'!D1289</f>
        <v>2.9430000000000005</v>
      </c>
      <c r="G1289" s="2">
        <f>'Moving Avg'!F1289</f>
        <v>2.9640750000000002</v>
      </c>
      <c r="H1289" s="2">
        <f>'Moving Avg'!G1289</f>
        <v>2.7096080000000002</v>
      </c>
      <c r="I1289" s="2">
        <f>'Moving Avg'!H1289</f>
        <v>2.444809999999999</v>
      </c>
      <c r="J1289" s="5" t="str">
        <f>OBV!F1289</f>
        <v>BEARISH</v>
      </c>
      <c r="K1289" s="5" t="str">
        <f>OBV!G1289</f>
        <v>NEUTRAL</v>
      </c>
      <c r="L1289" s="5" t="str">
        <f>OBV!H1289</f>
        <v>CONFIRMED BEARISH</v>
      </c>
      <c r="M1289" s="7">
        <f t="shared" si="200"/>
        <v>25</v>
      </c>
      <c r="N1289" s="7">
        <f t="shared" si="201"/>
        <v>0</v>
      </c>
      <c r="O1289" s="7">
        <f t="shared" si="202"/>
        <v>50</v>
      </c>
      <c r="P1289" s="7">
        <f t="shared" si="203"/>
        <v>16.5</v>
      </c>
      <c r="Q1289" s="8">
        <f t="shared" si="204"/>
        <v>18.725000000000001</v>
      </c>
      <c r="R1289" s="8">
        <f t="shared" si="205"/>
        <v>26.625</v>
      </c>
      <c r="S1289" s="8">
        <f t="shared" si="206"/>
        <v>23.675000000000001</v>
      </c>
      <c r="T1289" s="8">
        <f t="shared" si="207"/>
        <v>22.875</v>
      </c>
      <c r="U1289" s="7">
        <f t="shared" si="208"/>
        <v>23.008333333333336</v>
      </c>
      <c r="V1289" s="7">
        <f t="shared" si="209"/>
        <v>22.975000000000001</v>
      </c>
    </row>
    <row r="1290" spans="1:22" ht="13.5" x14ac:dyDescent="0.25">
      <c r="A1290" s="3">
        <f>RSI!A1290</f>
        <v>44189</v>
      </c>
      <c r="B1290" s="2">
        <f>RSI!B1290</f>
        <v>2.9933000000000001</v>
      </c>
      <c r="C1290" s="2">
        <f>RSI!I1290</f>
        <v>58.977894269809326</v>
      </c>
      <c r="D1290" s="2">
        <f>MACD!E1290</f>
        <v>3.3255883615478599E-2</v>
      </c>
      <c r="E1290" s="2">
        <f>MACD!F1290</f>
        <v>1.9687553544518857E-2</v>
      </c>
      <c r="F1290" s="2">
        <f>'Moving Avg'!D1290</f>
        <v>2.9503999999999997</v>
      </c>
      <c r="G1290" s="2">
        <f>'Moving Avg'!F1290</f>
        <v>2.96888</v>
      </c>
      <c r="H1290" s="2">
        <f>'Moving Avg'!G1290</f>
        <v>2.7224679999999997</v>
      </c>
      <c r="I1290" s="2">
        <f>'Moving Avg'!H1290</f>
        <v>2.4464244999999991</v>
      </c>
      <c r="J1290" s="5" t="str">
        <f>OBV!F1290</f>
        <v>BULLISH</v>
      </c>
      <c r="K1290" s="5" t="str">
        <f>OBV!G1290</f>
        <v>NEUTRAL</v>
      </c>
      <c r="L1290" s="5" t="str">
        <f>OBV!H1290</f>
        <v>CONFIRMED BULLISH</v>
      </c>
      <c r="M1290" s="7">
        <f t="shared" si="200"/>
        <v>25</v>
      </c>
      <c r="N1290" s="7">
        <f t="shared" si="201"/>
        <v>0</v>
      </c>
      <c r="O1290" s="7">
        <f t="shared" si="202"/>
        <v>50</v>
      </c>
      <c r="P1290" s="7">
        <f t="shared" si="203"/>
        <v>83.5</v>
      </c>
      <c r="Q1290" s="8">
        <f t="shared" si="204"/>
        <v>28.774999999999999</v>
      </c>
      <c r="R1290" s="8">
        <f t="shared" si="205"/>
        <v>43.375</v>
      </c>
      <c r="S1290" s="8">
        <f t="shared" si="206"/>
        <v>53.825000000000003</v>
      </c>
      <c r="T1290" s="8">
        <f t="shared" si="207"/>
        <v>39.625</v>
      </c>
      <c r="U1290" s="7">
        <f t="shared" si="208"/>
        <v>41.991666666666667</v>
      </c>
      <c r="V1290" s="7">
        <f t="shared" si="209"/>
        <v>41.400000000000006</v>
      </c>
    </row>
    <row r="1291" spans="1:22" ht="13.5" x14ac:dyDescent="0.25">
      <c r="A1291" s="3">
        <f>RSI!A1291</f>
        <v>44190</v>
      </c>
      <c r="B1291" s="2">
        <f>RSI!B1291</f>
        <v>2.9563000000000001</v>
      </c>
      <c r="C1291" s="2">
        <f>RSI!I1291</f>
        <v>55.107940234198828</v>
      </c>
      <c r="D1291" s="2">
        <f>MACD!E1291</f>
        <v>2.7756927527043285E-2</v>
      </c>
      <c r="E1291" s="2">
        <f>MACD!F1291</f>
        <v>2.1301428341023745E-2</v>
      </c>
      <c r="F1291" s="2">
        <f>'Moving Avg'!D1291</f>
        <v>2.9518800000000001</v>
      </c>
      <c r="G1291" s="2">
        <f>'Moving Avg'!F1291</f>
        <v>2.9710949999999996</v>
      </c>
      <c r="H1291" s="2">
        <f>'Moving Avg'!G1291</f>
        <v>2.7347359999999998</v>
      </c>
      <c r="I1291" s="2">
        <f>'Moving Avg'!H1291</f>
        <v>2.4478894999999996</v>
      </c>
      <c r="J1291" s="5" t="str">
        <f>OBV!F1291</f>
        <v>BULLISH</v>
      </c>
      <c r="K1291" s="5" t="str">
        <f>OBV!G1291</f>
        <v>NEUTRAL</v>
      </c>
      <c r="L1291" s="5" t="str">
        <f>OBV!H1291</f>
        <v>CONFIRMED BULLISH</v>
      </c>
      <c r="M1291" s="7">
        <f t="shared" si="200"/>
        <v>25</v>
      </c>
      <c r="N1291" s="7">
        <f t="shared" si="201"/>
        <v>0</v>
      </c>
      <c r="O1291" s="7">
        <f t="shared" si="202"/>
        <v>50</v>
      </c>
      <c r="P1291" s="7">
        <f t="shared" si="203"/>
        <v>83.5</v>
      </c>
      <c r="Q1291" s="8">
        <f t="shared" si="204"/>
        <v>28.774999999999999</v>
      </c>
      <c r="R1291" s="8">
        <f t="shared" si="205"/>
        <v>43.375</v>
      </c>
      <c r="S1291" s="8">
        <f t="shared" si="206"/>
        <v>53.825000000000003</v>
      </c>
      <c r="T1291" s="8">
        <f t="shared" si="207"/>
        <v>39.625</v>
      </c>
      <c r="U1291" s="7">
        <f t="shared" si="208"/>
        <v>41.991666666666667</v>
      </c>
      <c r="V1291" s="7">
        <f t="shared" si="209"/>
        <v>41.400000000000006</v>
      </c>
    </row>
    <row r="1292" spans="1:22" ht="13.5" x14ac:dyDescent="0.25">
      <c r="A1292" s="3">
        <f>RSI!A1292</f>
        <v>44193</v>
      </c>
      <c r="B1292" s="2">
        <f>RSI!B1292</f>
        <v>2.9859</v>
      </c>
      <c r="C1292" s="2">
        <f>RSI!I1292</f>
        <v>57.509969306367218</v>
      </c>
      <c r="D1292" s="2">
        <f>MACD!E1292</f>
        <v>3.4234304636935331E-2</v>
      </c>
      <c r="E1292" s="2">
        <f>MACD!F1292</f>
        <v>2.3888003600206063E-2</v>
      </c>
      <c r="F1292" s="2">
        <f>'Moving Avg'!D1292</f>
        <v>2.9651800000000001</v>
      </c>
      <c r="G1292" s="2">
        <f>'Moving Avg'!F1292</f>
        <v>2.9729450000000002</v>
      </c>
      <c r="H1292" s="2">
        <f>'Moving Avg'!G1292</f>
        <v>2.7480399999999996</v>
      </c>
      <c r="I1292" s="2">
        <f>'Moving Avg'!H1292</f>
        <v>2.4498944999999992</v>
      </c>
      <c r="J1292" s="5" t="str">
        <f>OBV!F1292</f>
        <v>BULLISH</v>
      </c>
      <c r="K1292" s="5" t="str">
        <f>OBV!G1292</f>
        <v>STRONG</v>
      </c>
      <c r="L1292" s="5" t="str">
        <f>OBV!H1292</f>
        <v>CONFIRMED BULLISH</v>
      </c>
      <c r="M1292" s="7">
        <f t="shared" si="200"/>
        <v>25</v>
      </c>
      <c r="N1292" s="7">
        <f t="shared" si="201"/>
        <v>0</v>
      </c>
      <c r="O1292" s="7">
        <f t="shared" si="202"/>
        <v>50</v>
      </c>
      <c r="P1292" s="7">
        <f t="shared" si="203"/>
        <v>100</v>
      </c>
      <c r="Q1292" s="8">
        <f t="shared" si="204"/>
        <v>31.25</v>
      </c>
      <c r="R1292" s="8">
        <f t="shared" si="205"/>
        <v>47.5</v>
      </c>
      <c r="S1292" s="8">
        <f t="shared" si="206"/>
        <v>61.25</v>
      </c>
      <c r="T1292" s="8">
        <f t="shared" si="207"/>
        <v>43.75</v>
      </c>
      <c r="U1292" s="7">
        <f t="shared" si="208"/>
        <v>46.666666666666664</v>
      </c>
      <c r="V1292" s="7">
        <f t="shared" si="209"/>
        <v>45.9375</v>
      </c>
    </row>
    <row r="1293" spans="1:22" ht="13.5" x14ac:dyDescent="0.25">
      <c r="A1293" s="3">
        <f>RSI!A1293</f>
        <v>44194</v>
      </c>
      <c r="B1293" s="2">
        <f>RSI!B1293</f>
        <v>2.9268000000000001</v>
      </c>
      <c r="C1293" s="2">
        <f>RSI!I1293</f>
        <v>51.576103642807226</v>
      </c>
      <c r="D1293" s="2">
        <f>MACD!E1293</f>
        <v>4.9325306023467075E-2</v>
      </c>
      <c r="E1293" s="2">
        <f>MACD!F1293</f>
        <v>2.8975464084858269E-2</v>
      </c>
      <c r="F1293" s="2">
        <f>'Moving Avg'!D1293</f>
        <v>2.9637199999999999</v>
      </c>
      <c r="G1293" s="2">
        <f>'Moving Avg'!F1293</f>
        <v>2.9722099999999996</v>
      </c>
      <c r="H1293" s="2">
        <f>'Moving Avg'!G1293</f>
        <v>2.759717999999999</v>
      </c>
      <c r="I1293" s="2">
        <f>'Moving Avg'!H1293</f>
        <v>2.4523159999999993</v>
      </c>
      <c r="J1293" s="5" t="str">
        <f>OBV!F1293</f>
        <v>BULLISH</v>
      </c>
      <c r="K1293" s="5" t="str">
        <f>OBV!G1293</f>
        <v>NEUTRAL</v>
      </c>
      <c r="L1293" s="5" t="str">
        <f>OBV!H1293</f>
        <v>BULLISH DIVERGENCE</v>
      </c>
      <c r="M1293" s="7">
        <f t="shared" si="200"/>
        <v>25</v>
      </c>
      <c r="N1293" s="7">
        <f t="shared" si="201"/>
        <v>0</v>
      </c>
      <c r="O1293" s="7">
        <f t="shared" si="202"/>
        <v>50</v>
      </c>
      <c r="P1293" s="7">
        <f t="shared" si="203"/>
        <v>66.5</v>
      </c>
      <c r="Q1293" s="8">
        <f t="shared" si="204"/>
        <v>26.225000000000001</v>
      </c>
      <c r="R1293" s="8">
        <f t="shared" si="205"/>
        <v>39.125</v>
      </c>
      <c r="S1293" s="8">
        <f t="shared" si="206"/>
        <v>46.174999999999997</v>
      </c>
      <c r="T1293" s="8">
        <f t="shared" si="207"/>
        <v>35.375</v>
      </c>
      <c r="U1293" s="7">
        <f t="shared" si="208"/>
        <v>37.174999999999997</v>
      </c>
      <c r="V1293" s="7">
        <f t="shared" si="209"/>
        <v>36.724999999999994</v>
      </c>
    </row>
    <row r="1294" spans="1:22" ht="13.5" x14ac:dyDescent="0.25">
      <c r="A1294" s="3">
        <f>RSI!A1294</f>
        <v>44195</v>
      </c>
      <c r="B1294" s="2">
        <f>RSI!B1294</f>
        <v>2.9563000000000001</v>
      </c>
      <c r="C1294" s="2">
        <f>RSI!I1294</f>
        <v>54.120764810264752</v>
      </c>
      <c r="D1294" s="2">
        <f>MACD!E1294</f>
        <v>5.6417397639427769E-2</v>
      </c>
      <c r="E1294" s="2">
        <f>MACD!F1294</f>
        <v>3.4463850795772175E-2</v>
      </c>
      <c r="F1294" s="2">
        <f>'Moving Avg'!D1294</f>
        <v>2.9637200000000004</v>
      </c>
      <c r="G1294" s="2">
        <f>'Moving Avg'!F1294</f>
        <v>2.9751650000000001</v>
      </c>
      <c r="H1294" s="2">
        <f>'Moving Avg'!G1294</f>
        <v>2.7730219999999997</v>
      </c>
      <c r="I1294" s="2">
        <f>'Moving Avg'!H1294</f>
        <v>2.454172999999999</v>
      </c>
      <c r="J1294" s="5" t="str">
        <f>OBV!F1294</f>
        <v>BULLISH</v>
      </c>
      <c r="K1294" s="5" t="str">
        <f>OBV!G1294</f>
        <v>NEUTRAL</v>
      </c>
      <c r="L1294" s="5" t="str">
        <f>OBV!H1294</f>
        <v>NEUTRAL</v>
      </c>
      <c r="M1294" s="7">
        <f t="shared" si="200"/>
        <v>25</v>
      </c>
      <c r="N1294" s="7">
        <f t="shared" si="201"/>
        <v>0</v>
      </c>
      <c r="O1294" s="7">
        <f t="shared" si="202"/>
        <v>50</v>
      </c>
      <c r="P1294" s="7">
        <f t="shared" si="203"/>
        <v>49.5</v>
      </c>
      <c r="Q1294" s="8">
        <f t="shared" si="204"/>
        <v>23.675000000000001</v>
      </c>
      <c r="R1294" s="8">
        <f t="shared" si="205"/>
        <v>34.875</v>
      </c>
      <c r="S1294" s="8">
        <f t="shared" si="206"/>
        <v>38.525000000000006</v>
      </c>
      <c r="T1294" s="8">
        <f t="shared" si="207"/>
        <v>31.125</v>
      </c>
      <c r="U1294" s="7">
        <f t="shared" si="208"/>
        <v>32.358333333333334</v>
      </c>
      <c r="V1294" s="7">
        <f t="shared" si="209"/>
        <v>32.049999999999997</v>
      </c>
    </row>
    <row r="1295" spans="1:22" ht="13.5" x14ac:dyDescent="0.25">
      <c r="A1295" s="3">
        <f>RSI!A1295</f>
        <v>44196</v>
      </c>
      <c r="B1295" s="2">
        <f>RSI!B1295</f>
        <v>3.0228000000000002</v>
      </c>
      <c r="C1295" s="2">
        <f>RSI!I1295</f>
        <v>59.311471908928098</v>
      </c>
      <c r="D1295" s="2">
        <f>MACD!E1295</f>
        <v>4.5877954915301444E-2</v>
      </c>
      <c r="E1295" s="2">
        <f>MACD!F1295</f>
        <v>3.6746671619678033E-2</v>
      </c>
      <c r="F1295" s="2">
        <f>'Moving Avg'!D1295</f>
        <v>2.9696199999999999</v>
      </c>
      <c r="G1295" s="2">
        <f>'Moving Avg'!F1295</f>
        <v>2.9773800000000001</v>
      </c>
      <c r="H1295" s="2">
        <f>'Moving Avg'!G1295</f>
        <v>2.7870639999999995</v>
      </c>
      <c r="I1295" s="2">
        <f>'Moving Avg'!H1295</f>
        <v>2.4563979999999996</v>
      </c>
      <c r="J1295" s="5" t="str">
        <f>OBV!F1295</f>
        <v>BULLISH</v>
      </c>
      <c r="K1295" s="5" t="str">
        <f>OBV!G1295</f>
        <v>NEUTRAL</v>
      </c>
      <c r="L1295" s="5" t="str">
        <f>OBV!H1295</f>
        <v>CONFIRMED BULLISH</v>
      </c>
      <c r="M1295" s="7">
        <f t="shared" si="200"/>
        <v>25</v>
      </c>
      <c r="N1295" s="7">
        <f t="shared" si="201"/>
        <v>0</v>
      </c>
      <c r="O1295" s="7">
        <f t="shared" si="202"/>
        <v>50</v>
      </c>
      <c r="P1295" s="7">
        <f t="shared" si="203"/>
        <v>83.5</v>
      </c>
      <c r="Q1295" s="8">
        <f t="shared" si="204"/>
        <v>28.774999999999999</v>
      </c>
      <c r="R1295" s="8">
        <f t="shared" si="205"/>
        <v>43.375</v>
      </c>
      <c r="S1295" s="8">
        <f t="shared" si="206"/>
        <v>53.825000000000003</v>
      </c>
      <c r="T1295" s="8">
        <f t="shared" si="207"/>
        <v>39.625</v>
      </c>
      <c r="U1295" s="7">
        <f t="shared" si="208"/>
        <v>41.991666666666667</v>
      </c>
      <c r="V1295" s="7">
        <f t="shared" si="209"/>
        <v>41.400000000000006</v>
      </c>
    </row>
    <row r="1296" spans="1:22" ht="13.5" x14ac:dyDescent="0.25">
      <c r="A1296" s="3">
        <f>RSI!A1296</f>
        <v>44200</v>
      </c>
      <c r="B1296" s="2">
        <f>RSI!B1296</f>
        <v>2.9933000000000001</v>
      </c>
      <c r="C1296" s="2">
        <f>RSI!I1296</f>
        <v>56.270076319111091</v>
      </c>
      <c r="D1296" s="2">
        <f>MACD!E1296</f>
        <v>3.7386619961466749E-2</v>
      </c>
      <c r="E1296" s="2">
        <f>MACD!F1296</f>
        <v>3.6874661288035779E-2</v>
      </c>
      <c r="F1296" s="2">
        <f>'Moving Avg'!D1296</f>
        <v>2.97702</v>
      </c>
      <c r="G1296" s="2">
        <f>'Moving Avg'!F1296</f>
        <v>2.9751649999999996</v>
      </c>
      <c r="H1296" s="2">
        <f>'Moving Avg'!G1296</f>
        <v>2.8005159999999991</v>
      </c>
      <c r="I1296" s="2">
        <f>'Moving Avg'!H1296</f>
        <v>2.4592229999999993</v>
      </c>
      <c r="J1296" s="5" t="str">
        <f>OBV!F1296</f>
        <v>BULLISH</v>
      </c>
      <c r="K1296" s="5" t="str">
        <f>OBV!G1296</f>
        <v>NEUTRAL</v>
      </c>
      <c r="L1296" s="5" t="str">
        <f>OBV!H1296</f>
        <v>CONFIRMED BULLISH</v>
      </c>
      <c r="M1296" s="7">
        <f t="shared" si="200"/>
        <v>25</v>
      </c>
      <c r="N1296" s="7">
        <f t="shared" si="201"/>
        <v>0</v>
      </c>
      <c r="O1296" s="7">
        <f t="shared" si="202"/>
        <v>50</v>
      </c>
      <c r="P1296" s="7">
        <f t="shared" si="203"/>
        <v>83.5</v>
      </c>
      <c r="Q1296" s="8">
        <f t="shared" si="204"/>
        <v>28.774999999999999</v>
      </c>
      <c r="R1296" s="8">
        <f t="shared" si="205"/>
        <v>43.375</v>
      </c>
      <c r="S1296" s="8">
        <f t="shared" si="206"/>
        <v>53.825000000000003</v>
      </c>
      <c r="T1296" s="8">
        <f t="shared" si="207"/>
        <v>39.625</v>
      </c>
      <c r="U1296" s="7">
        <f t="shared" si="208"/>
        <v>41.991666666666667</v>
      </c>
      <c r="V1296" s="7">
        <f t="shared" si="209"/>
        <v>41.400000000000006</v>
      </c>
    </row>
    <row r="1297" spans="1:22" ht="13.5" x14ac:dyDescent="0.25">
      <c r="A1297" s="3">
        <f>RSI!A1297</f>
        <v>44201</v>
      </c>
      <c r="B1297" s="2">
        <f>RSI!B1297</f>
        <v>2.9710999999999999</v>
      </c>
      <c r="C1297" s="2">
        <f>RSI!I1297</f>
        <v>54.024932904240721</v>
      </c>
      <c r="D1297" s="2">
        <f>MACD!E1297</f>
        <v>2.6907806308616777E-2</v>
      </c>
      <c r="E1297" s="2">
        <f>MACD!F1297</f>
        <v>3.4881290292151979E-2</v>
      </c>
      <c r="F1297" s="2">
        <f>'Moving Avg'!D1297</f>
        <v>2.9740600000000001</v>
      </c>
      <c r="G1297" s="2">
        <f>'Moving Avg'!F1297</f>
        <v>2.9685149999999991</v>
      </c>
      <c r="H1297" s="2">
        <f>'Moving Avg'!G1297</f>
        <v>2.8135239999999992</v>
      </c>
      <c r="I1297" s="2">
        <f>'Moving Avg'!H1297</f>
        <v>2.4623644999999992</v>
      </c>
      <c r="J1297" s="5" t="str">
        <f>OBV!F1297</f>
        <v>BEARISH</v>
      </c>
      <c r="K1297" s="5" t="str">
        <f>OBV!G1297</f>
        <v>NEUTRAL</v>
      </c>
      <c r="L1297" s="5" t="str">
        <f>OBV!H1297</f>
        <v>CONFIRMED BEARISH</v>
      </c>
      <c r="M1297" s="7">
        <f t="shared" si="200"/>
        <v>25</v>
      </c>
      <c r="N1297" s="7">
        <f t="shared" si="201"/>
        <v>45</v>
      </c>
      <c r="O1297" s="7">
        <f t="shared" si="202"/>
        <v>50</v>
      </c>
      <c r="P1297" s="7">
        <f t="shared" si="203"/>
        <v>16.5</v>
      </c>
      <c r="Q1297" s="8">
        <f t="shared" si="204"/>
        <v>34.475000000000001</v>
      </c>
      <c r="R1297" s="8">
        <f t="shared" si="205"/>
        <v>35.625</v>
      </c>
      <c r="S1297" s="8">
        <f t="shared" si="206"/>
        <v>30.425000000000001</v>
      </c>
      <c r="T1297" s="8">
        <f t="shared" si="207"/>
        <v>34.125</v>
      </c>
      <c r="U1297" s="7">
        <f t="shared" si="208"/>
        <v>33.508333333333333</v>
      </c>
      <c r="V1297" s="7">
        <f t="shared" si="209"/>
        <v>33.662499999999994</v>
      </c>
    </row>
    <row r="1298" spans="1:22" ht="13.5" x14ac:dyDescent="0.25">
      <c r="A1298" s="3">
        <f>RSI!A1298</f>
        <v>44202</v>
      </c>
      <c r="B1298" s="2">
        <f>RSI!B1298</f>
        <v>2.9636999999999998</v>
      </c>
      <c r="C1298" s="2">
        <f>RSI!I1298</f>
        <v>53.262067304424363</v>
      </c>
      <c r="D1298" s="2">
        <f>MACD!E1298</f>
        <v>2.0611780725231732E-2</v>
      </c>
      <c r="E1298" s="2">
        <f>MACD!F1298</f>
        <v>3.2027388378767931E-2</v>
      </c>
      <c r="F1298" s="2">
        <f>'Moving Avg'!D1298</f>
        <v>2.9814400000000001</v>
      </c>
      <c r="G1298" s="2">
        <f>'Moving Avg'!F1298</f>
        <v>2.9666649999999999</v>
      </c>
      <c r="H1298" s="2">
        <f>'Moving Avg'!G1298</f>
        <v>2.8275659999999991</v>
      </c>
      <c r="I1298" s="2">
        <f>'Moving Avg'!H1298</f>
        <v>2.4659674999999996</v>
      </c>
      <c r="J1298" s="5" t="str">
        <f>OBV!F1298</f>
        <v>BEARISH</v>
      </c>
      <c r="K1298" s="5" t="str">
        <f>OBV!G1298</f>
        <v>NEUTRAL</v>
      </c>
      <c r="L1298" s="5" t="str">
        <f>OBV!H1298</f>
        <v>BEARISH DIVERGENCE</v>
      </c>
      <c r="M1298" s="7">
        <f t="shared" si="200"/>
        <v>25</v>
      </c>
      <c r="N1298" s="7">
        <f t="shared" si="201"/>
        <v>45</v>
      </c>
      <c r="O1298" s="7">
        <f t="shared" si="202"/>
        <v>50</v>
      </c>
      <c r="P1298" s="7">
        <f t="shared" si="203"/>
        <v>16.5</v>
      </c>
      <c r="Q1298" s="8">
        <f t="shared" si="204"/>
        <v>34.475000000000001</v>
      </c>
      <c r="R1298" s="8">
        <f t="shared" si="205"/>
        <v>35.625</v>
      </c>
      <c r="S1298" s="8">
        <f t="shared" si="206"/>
        <v>30.425000000000001</v>
      </c>
      <c r="T1298" s="8">
        <f t="shared" si="207"/>
        <v>34.125</v>
      </c>
      <c r="U1298" s="7">
        <f t="shared" si="208"/>
        <v>33.508333333333333</v>
      </c>
      <c r="V1298" s="7">
        <f t="shared" si="209"/>
        <v>33.662499999999994</v>
      </c>
    </row>
    <row r="1299" spans="1:22" ht="13.5" x14ac:dyDescent="0.25">
      <c r="A1299" s="3">
        <f>RSI!A1299</f>
        <v>44203</v>
      </c>
      <c r="B1299" s="2">
        <f>RSI!B1299</f>
        <v>2.9489000000000001</v>
      </c>
      <c r="C1299" s="2">
        <f>RSI!I1299</f>
        <v>51.689986400737013</v>
      </c>
      <c r="D1299" s="2">
        <f>MACD!E1299</f>
        <v>1.9618464034827365E-2</v>
      </c>
      <c r="E1299" s="2">
        <f>MACD!F1299</f>
        <v>2.9545603509979819E-2</v>
      </c>
      <c r="F1299" s="2">
        <f>'Moving Avg'!D1299</f>
        <v>2.9799599999999997</v>
      </c>
      <c r="G1299" s="2">
        <f>'Moving Avg'!F1299</f>
        <v>2.9688799999999995</v>
      </c>
      <c r="H1299" s="2">
        <f>'Moving Avg'!G1299</f>
        <v>2.8405739999999997</v>
      </c>
      <c r="I1299" s="2">
        <f>'Moving Avg'!H1299</f>
        <v>2.4691759999999991</v>
      </c>
      <c r="J1299" s="5" t="str">
        <f>OBV!F1299</f>
        <v>BEARISH</v>
      </c>
      <c r="K1299" s="5" t="str">
        <f>OBV!G1299</f>
        <v>NEUTRAL</v>
      </c>
      <c r="L1299" s="5" t="str">
        <f>OBV!H1299</f>
        <v>CONFIRMED BEARISH</v>
      </c>
      <c r="M1299" s="7">
        <f t="shared" si="200"/>
        <v>25</v>
      </c>
      <c r="N1299" s="7">
        <f t="shared" si="201"/>
        <v>45</v>
      </c>
      <c r="O1299" s="7">
        <f t="shared" si="202"/>
        <v>50</v>
      </c>
      <c r="P1299" s="7">
        <f t="shared" si="203"/>
        <v>16.5</v>
      </c>
      <c r="Q1299" s="8">
        <f t="shared" si="204"/>
        <v>34.475000000000001</v>
      </c>
      <c r="R1299" s="8">
        <f t="shared" si="205"/>
        <v>35.625</v>
      </c>
      <c r="S1299" s="8">
        <f t="shared" si="206"/>
        <v>30.425000000000001</v>
      </c>
      <c r="T1299" s="8">
        <f t="shared" si="207"/>
        <v>34.125</v>
      </c>
      <c r="U1299" s="7">
        <f t="shared" si="208"/>
        <v>33.508333333333333</v>
      </c>
      <c r="V1299" s="7">
        <f t="shared" si="209"/>
        <v>33.662499999999994</v>
      </c>
    </row>
    <row r="1300" spans="1:22" ht="13.5" x14ac:dyDescent="0.25">
      <c r="A1300" s="3">
        <f>RSI!A1300</f>
        <v>44204</v>
      </c>
      <c r="B1300" s="2">
        <f>RSI!B1300</f>
        <v>2.9636999999999998</v>
      </c>
      <c r="C1300" s="2">
        <f>RSI!I1300</f>
        <v>53.178281016735589</v>
      </c>
      <c r="D1300" s="2">
        <f>MACD!E1300</f>
        <v>2.3296994103202184E-2</v>
      </c>
      <c r="E1300" s="2">
        <f>MACD!F1300</f>
        <v>2.8295881628624293E-2</v>
      </c>
      <c r="F1300" s="2">
        <f>'Moving Avg'!D1300</f>
        <v>2.9681399999999996</v>
      </c>
      <c r="G1300" s="2">
        <f>'Moving Avg'!F1300</f>
        <v>2.971095</v>
      </c>
      <c r="H1300" s="2">
        <f>'Moving Avg'!G1300</f>
        <v>2.8540259999999993</v>
      </c>
      <c r="I1300" s="2">
        <f>'Moving Avg'!H1300</f>
        <v>2.4727789999999996</v>
      </c>
      <c r="J1300" s="5" t="str">
        <f>OBV!F1300</f>
        <v>BEARISH</v>
      </c>
      <c r="K1300" s="5" t="str">
        <f>OBV!G1300</f>
        <v>NEUTRAL</v>
      </c>
      <c r="L1300" s="5" t="str">
        <f>OBV!H1300</f>
        <v>CONFIRMED BEARISH</v>
      </c>
      <c r="M1300" s="7">
        <f t="shared" si="200"/>
        <v>25</v>
      </c>
      <c r="N1300" s="7">
        <f t="shared" si="201"/>
        <v>45</v>
      </c>
      <c r="O1300" s="7">
        <f t="shared" si="202"/>
        <v>50</v>
      </c>
      <c r="P1300" s="7">
        <f t="shared" si="203"/>
        <v>16.5</v>
      </c>
      <c r="Q1300" s="8">
        <f t="shared" si="204"/>
        <v>34.475000000000001</v>
      </c>
      <c r="R1300" s="8">
        <f t="shared" si="205"/>
        <v>35.625</v>
      </c>
      <c r="S1300" s="8">
        <f t="shared" si="206"/>
        <v>30.425000000000001</v>
      </c>
      <c r="T1300" s="8">
        <f t="shared" si="207"/>
        <v>34.125</v>
      </c>
      <c r="U1300" s="7">
        <f t="shared" si="208"/>
        <v>33.508333333333333</v>
      </c>
      <c r="V1300" s="7">
        <f t="shared" si="209"/>
        <v>33.662499999999994</v>
      </c>
    </row>
    <row r="1301" spans="1:22" ht="13.5" x14ac:dyDescent="0.25">
      <c r="A1301" s="3">
        <f>RSI!A1301</f>
        <v>44207</v>
      </c>
      <c r="B1301" s="2">
        <f>RSI!B1301</f>
        <v>2.9859</v>
      </c>
      <c r="C1301" s="2">
        <f>RSI!I1301</f>
        <v>55.397922249382454</v>
      </c>
      <c r="D1301" s="2">
        <f>MACD!E1301</f>
        <v>1.891411032083834E-2</v>
      </c>
      <c r="E1301" s="2">
        <f>MACD!F1301</f>
        <v>2.6419527367067104E-2</v>
      </c>
      <c r="F1301" s="2">
        <f>'Moving Avg'!D1301</f>
        <v>2.9666599999999996</v>
      </c>
      <c r="G1301" s="2">
        <f>'Moving Avg'!F1301</f>
        <v>2.9740500000000001</v>
      </c>
      <c r="H1301" s="2">
        <f>'Moving Avg'!G1301</f>
        <v>2.8670339999999994</v>
      </c>
      <c r="I1301" s="2">
        <f>'Moving Avg'!H1301</f>
        <v>2.476777499999999</v>
      </c>
      <c r="J1301" s="5" t="str">
        <f>OBV!F1301</f>
        <v>BEARISH</v>
      </c>
      <c r="K1301" s="5" t="str">
        <f>OBV!G1301</f>
        <v>NEUTRAL</v>
      </c>
      <c r="L1301" s="5" t="str">
        <f>OBV!H1301</f>
        <v>CONFIRMED BEARISH</v>
      </c>
      <c r="M1301" s="7">
        <f t="shared" si="200"/>
        <v>25</v>
      </c>
      <c r="N1301" s="7">
        <f t="shared" si="201"/>
        <v>45</v>
      </c>
      <c r="O1301" s="7">
        <f t="shared" si="202"/>
        <v>50</v>
      </c>
      <c r="P1301" s="7">
        <f t="shared" si="203"/>
        <v>16.5</v>
      </c>
      <c r="Q1301" s="8">
        <f t="shared" si="204"/>
        <v>34.475000000000001</v>
      </c>
      <c r="R1301" s="8">
        <f t="shared" si="205"/>
        <v>35.625</v>
      </c>
      <c r="S1301" s="8">
        <f t="shared" si="206"/>
        <v>30.425000000000001</v>
      </c>
      <c r="T1301" s="8">
        <f t="shared" si="207"/>
        <v>34.125</v>
      </c>
      <c r="U1301" s="7">
        <f t="shared" si="208"/>
        <v>33.508333333333333</v>
      </c>
      <c r="V1301" s="7">
        <f t="shared" si="209"/>
        <v>33.662499999999994</v>
      </c>
    </row>
    <row r="1302" spans="1:22" ht="13.5" x14ac:dyDescent="0.25">
      <c r="A1302" s="3">
        <f>RSI!A1302</f>
        <v>44208</v>
      </c>
      <c r="B1302" s="2">
        <f>RSI!B1302</f>
        <v>2.9563000000000001</v>
      </c>
      <c r="C1302" s="2">
        <f>RSI!I1302</f>
        <v>51.867290585023689</v>
      </c>
      <c r="D1302" s="2">
        <f>MACD!E1302</f>
        <v>2.1673798407922718E-2</v>
      </c>
      <c r="E1302" s="2">
        <f>MACD!F1302</f>
        <v>2.5470381575238229E-2</v>
      </c>
      <c r="F1302" s="2">
        <f>'Moving Avg'!D1302</f>
        <v>2.9636999999999998</v>
      </c>
      <c r="G1302" s="2">
        <f>'Moving Avg'!F1302</f>
        <v>2.971095</v>
      </c>
      <c r="H1302" s="2">
        <f>'Moving Avg'!G1302</f>
        <v>2.8804839999999992</v>
      </c>
      <c r="I1302" s="2">
        <f>'Moving Avg'!H1302</f>
        <v>2.4803079999999995</v>
      </c>
      <c r="J1302" s="5" t="str">
        <f>OBV!F1302</f>
        <v>BULLISH</v>
      </c>
      <c r="K1302" s="5" t="str">
        <f>OBV!G1302</f>
        <v>NEUTRAL</v>
      </c>
      <c r="L1302" s="5" t="str">
        <f>OBV!H1302</f>
        <v>BULLISH DIVERGENCE</v>
      </c>
      <c r="M1302" s="7">
        <f t="shared" si="200"/>
        <v>25</v>
      </c>
      <c r="N1302" s="7">
        <f t="shared" si="201"/>
        <v>45</v>
      </c>
      <c r="O1302" s="7">
        <f t="shared" si="202"/>
        <v>50</v>
      </c>
      <c r="P1302" s="7">
        <f t="shared" si="203"/>
        <v>66.5</v>
      </c>
      <c r="Q1302" s="8">
        <f t="shared" si="204"/>
        <v>41.975000000000001</v>
      </c>
      <c r="R1302" s="8">
        <f t="shared" si="205"/>
        <v>48.125</v>
      </c>
      <c r="S1302" s="8">
        <f t="shared" si="206"/>
        <v>52.924999999999997</v>
      </c>
      <c r="T1302" s="8">
        <f t="shared" si="207"/>
        <v>46.625</v>
      </c>
      <c r="U1302" s="7">
        <f t="shared" si="208"/>
        <v>47.67499999999999</v>
      </c>
      <c r="V1302" s="7">
        <f t="shared" si="209"/>
        <v>47.412499999999994</v>
      </c>
    </row>
    <row r="1303" spans="1:22" ht="13.5" x14ac:dyDescent="0.25">
      <c r="A1303" s="3">
        <f>RSI!A1303</f>
        <v>44209</v>
      </c>
      <c r="B1303" s="2">
        <f>RSI!B1303</f>
        <v>2.9415</v>
      </c>
      <c r="C1303" s="2">
        <f>RSI!I1303</f>
        <v>50.146399520625081</v>
      </c>
      <c r="D1303" s="2">
        <f>MACD!E1303</f>
        <v>1.5930262881758583E-2</v>
      </c>
      <c r="E1303" s="2">
        <f>MACD!F1303</f>
        <v>2.3562357836542303E-2</v>
      </c>
      <c r="F1303" s="2">
        <f>'Moving Avg'!D1303</f>
        <v>2.9592599999999996</v>
      </c>
      <c r="G1303" s="2">
        <f>'Moving Avg'!F1303</f>
        <v>2.9655500000000004</v>
      </c>
      <c r="H1303" s="2">
        <f>'Moving Avg'!G1303</f>
        <v>2.8917179999999991</v>
      </c>
      <c r="I1303" s="2">
        <f>'Moving Avg'!H1303</f>
        <v>2.4834439999999995</v>
      </c>
      <c r="J1303" s="5" t="str">
        <f>OBV!F1303</f>
        <v>BULLISH</v>
      </c>
      <c r="K1303" s="5" t="str">
        <f>OBV!G1303</f>
        <v>NEUTRAL</v>
      </c>
      <c r="L1303" s="5" t="str">
        <f>OBV!H1303</f>
        <v>BULLISH DIVERGENCE</v>
      </c>
      <c r="M1303" s="7">
        <f t="shared" si="200"/>
        <v>25</v>
      </c>
      <c r="N1303" s="7">
        <f t="shared" si="201"/>
        <v>45</v>
      </c>
      <c r="O1303" s="7">
        <f t="shared" si="202"/>
        <v>50</v>
      </c>
      <c r="P1303" s="7">
        <f t="shared" si="203"/>
        <v>66.5</v>
      </c>
      <c r="Q1303" s="8">
        <f t="shared" si="204"/>
        <v>41.975000000000001</v>
      </c>
      <c r="R1303" s="8">
        <f t="shared" si="205"/>
        <v>48.125</v>
      </c>
      <c r="S1303" s="8">
        <f t="shared" si="206"/>
        <v>52.924999999999997</v>
      </c>
      <c r="T1303" s="8">
        <f t="shared" si="207"/>
        <v>46.625</v>
      </c>
      <c r="U1303" s="7">
        <f t="shared" si="208"/>
        <v>47.67499999999999</v>
      </c>
      <c r="V1303" s="7">
        <f t="shared" si="209"/>
        <v>47.412499999999994</v>
      </c>
    </row>
    <row r="1304" spans="1:22" ht="13.5" x14ac:dyDescent="0.25">
      <c r="A1304" s="3">
        <f>RSI!A1304</f>
        <v>44211</v>
      </c>
      <c r="B1304" s="2">
        <f>RSI!B1304</f>
        <v>2.9415</v>
      </c>
      <c r="C1304" s="2">
        <f>RSI!I1304</f>
        <v>50.146399520625081</v>
      </c>
      <c r="D1304" s="2">
        <f>MACD!E1304</f>
        <v>1.5619740599074117E-2</v>
      </c>
      <c r="E1304" s="2">
        <f>MACD!F1304</f>
        <v>2.1973834389048666E-2</v>
      </c>
      <c r="F1304" s="2">
        <f>'Moving Avg'!D1304</f>
        <v>2.9577800000000001</v>
      </c>
      <c r="G1304" s="2">
        <f>'Moving Avg'!F1304</f>
        <v>2.9611149999999999</v>
      </c>
      <c r="H1304" s="2">
        <f>'Moving Avg'!G1304</f>
        <v>2.9017679999999983</v>
      </c>
      <c r="I1304" s="2">
        <f>'Moving Avg'!H1304</f>
        <v>2.4863659999999999</v>
      </c>
      <c r="J1304" s="5" t="str">
        <f>OBV!F1304</f>
        <v>BULLISH</v>
      </c>
      <c r="K1304" s="5" t="str">
        <f>OBV!G1304</f>
        <v>NEUTRAL</v>
      </c>
      <c r="L1304" s="5" t="str">
        <f>OBV!H1304</f>
        <v>BULLISH DIVERGENCE</v>
      </c>
      <c r="M1304" s="7">
        <f t="shared" si="200"/>
        <v>25</v>
      </c>
      <c r="N1304" s="7">
        <f t="shared" si="201"/>
        <v>45</v>
      </c>
      <c r="O1304" s="7">
        <f t="shared" si="202"/>
        <v>50</v>
      </c>
      <c r="P1304" s="7">
        <f t="shared" si="203"/>
        <v>66.5</v>
      </c>
      <c r="Q1304" s="8">
        <f t="shared" si="204"/>
        <v>41.975000000000001</v>
      </c>
      <c r="R1304" s="8">
        <f t="shared" si="205"/>
        <v>48.125</v>
      </c>
      <c r="S1304" s="8">
        <f t="shared" si="206"/>
        <v>52.924999999999997</v>
      </c>
      <c r="T1304" s="8">
        <f t="shared" si="207"/>
        <v>46.625</v>
      </c>
      <c r="U1304" s="7">
        <f t="shared" si="208"/>
        <v>47.67499999999999</v>
      </c>
      <c r="V1304" s="7">
        <f t="shared" si="209"/>
        <v>47.412499999999994</v>
      </c>
    </row>
    <row r="1305" spans="1:22" ht="13.5" x14ac:dyDescent="0.25">
      <c r="A1305" s="3">
        <f>RSI!A1305</f>
        <v>44214</v>
      </c>
      <c r="B1305" s="2">
        <f>RSI!B1305</f>
        <v>2.9636999999999998</v>
      </c>
      <c r="C1305" s="2">
        <f>RSI!I1305</f>
        <v>52.86688603035973</v>
      </c>
      <c r="D1305" s="2">
        <f>MACD!E1305</f>
        <v>2.3953436923477067E-2</v>
      </c>
      <c r="E1305" s="2">
        <f>MACD!F1305</f>
        <v>2.2369754895934346E-2</v>
      </c>
      <c r="F1305" s="2">
        <f>'Moving Avg'!D1305</f>
        <v>2.9577799999999996</v>
      </c>
      <c r="G1305" s="2">
        <f>'Moving Avg'!F1305</f>
        <v>2.9614850000000001</v>
      </c>
      <c r="H1305" s="2">
        <f>'Moving Avg'!G1305</f>
        <v>2.9101939999999984</v>
      </c>
      <c r="I1305" s="2">
        <f>'Moving Avg'!H1305</f>
        <v>2.4891500000000004</v>
      </c>
      <c r="J1305" s="5" t="str">
        <f>OBV!F1305</f>
        <v>BULLISH</v>
      </c>
      <c r="K1305" s="5" t="str">
        <f>OBV!G1305</f>
        <v>NEUTRAL</v>
      </c>
      <c r="L1305" s="5" t="str">
        <f>OBV!H1305</f>
        <v>NEUTRAL</v>
      </c>
      <c r="M1305" s="7">
        <f t="shared" si="200"/>
        <v>25</v>
      </c>
      <c r="N1305" s="7">
        <f t="shared" si="201"/>
        <v>0</v>
      </c>
      <c r="O1305" s="7">
        <f t="shared" si="202"/>
        <v>50</v>
      </c>
      <c r="P1305" s="7">
        <f t="shared" si="203"/>
        <v>49.5</v>
      </c>
      <c r="Q1305" s="8">
        <f t="shared" si="204"/>
        <v>23.675000000000001</v>
      </c>
      <c r="R1305" s="8">
        <f t="shared" si="205"/>
        <v>34.875</v>
      </c>
      <c r="S1305" s="8">
        <f t="shared" si="206"/>
        <v>38.525000000000006</v>
      </c>
      <c r="T1305" s="8">
        <f t="shared" si="207"/>
        <v>31.125</v>
      </c>
      <c r="U1305" s="7">
        <f t="shared" si="208"/>
        <v>32.358333333333334</v>
      </c>
      <c r="V1305" s="7">
        <f t="shared" si="209"/>
        <v>32.049999999999997</v>
      </c>
    </row>
    <row r="1306" spans="1:22" ht="13.5" x14ac:dyDescent="0.25">
      <c r="A1306" s="3">
        <f>RSI!A1306</f>
        <v>44215</v>
      </c>
      <c r="B1306" s="2">
        <f>RSI!B1306</f>
        <v>3.0524</v>
      </c>
      <c r="C1306" s="2">
        <f>RSI!I1306</f>
        <v>61.829475499934631</v>
      </c>
      <c r="D1306" s="2">
        <f>MACD!E1306</f>
        <v>1.9774384905006936E-2</v>
      </c>
      <c r="E1306" s="2">
        <f>MACD!F1306</f>
        <v>2.1850680897748866E-2</v>
      </c>
      <c r="F1306" s="2">
        <f>'Moving Avg'!D1306</f>
        <v>2.9710799999999997</v>
      </c>
      <c r="G1306" s="2">
        <f>'Moving Avg'!F1306</f>
        <v>2.9666600000000001</v>
      </c>
      <c r="H1306" s="2">
        <f>'Moving Avg'!G1306</f>
        <v>2.9198019999999985</v>
      </c>
      <c r="I1306" s="2">
        <f>'Moving Avg'!H1306</f>
        <v>2.4922349999999995</v>
      </c>
      <c r="J1306" s="5" t="str">
        <f>OBV!F1306</f>
        <v>BULLISH</v>
      </c>
      <c r="K1306" s="5" t="str">
        <f>OBV!G1306</f>
        <v>NEUTRAL</v>
      </c>
      <c r="L1306" s="5" t="str">
        <f>OBV!H1306</f>
        <v>CONFIRMED BULLISH</v>
      </c>
      <c r="M1306" s="7">
        <f t="shared" si="200"/>
        <v>25</v>
      </c>
      <c r="N1306" s="7">
        <f t="shared" si="201"/>
        <v>45</v>
      </c>
      <c r="O1306" s="7">
        <f t="shared" si="202"/>
        <v>50</v>
      </c>
      <c r="P1306" s="7">
        <f t="shared" si="203"/>
        <v>83.5</v>
      </c>
      <c r="Q1306" s="8">
        <f t="shared" si="204"/>
        <v>44.524999999999999</v>
      </c>
      <c r="R1306" s="8">
        <f t="shared" si="205"/>
        <v>52.375</v>
      </c>
      <c r="S1306" s="8">
        <f t="shared" si="206"/>
        <v>60.575000000000003</v>
      </c>
      <c r="T1306" s="8">
        <f t="shared" si="207"/>
        <v>50.875</v>
      </c>
      <c r="U1306" s="7">
        <f t="shared" si="208"/>
        <v>52.491666666666674</v>
      </c>
      <c r="V1306" s="7">
        <f t="shared" si="209"/>
        <v>52.087500000000006</v>
      </c>
    </row>
    <row r="1307" spans="1:22" ht="13.5" x14ac:dyDescent="0.25">
      <c r="A1307" s="3">
        <f>RSI!A1307</f>
        <v>44216</v>
      </c>
      <c r="B1307" s="2">
        <f>RSI!B1307</f>
        <v>3.0524</v>
      </c>
      <c r="C1307" s="2">
        <f>RSI!I1307</f>
        <v>61.829475499934624</v>
      </c>
      <c r="D1307" s="2">
        <f>MACD!E1307</f>
        <v>1.2185960846035293E-2</v>
      </c>
      <c r="E1307" s="2">
        <f>MACD!F1307</f>
        <v>1.9917736887406154E-2</v>
      </c>
      <c r="F1307" s="2">
        <f>'Moving Avg'!D1307</f>
        <v>2.9903000000000004</v>
      </c>
      <c r="G1307" s="2">
        <f>'Moving Avg'!F1307</f>
        <v>2.9733100000000001</v>
      </c>
      <c r="H1307" s="2">
        <f>'Moving Avg'!G1307</f>
        <v>2.9270459999999998</v>
      </c>
      <c r="I1307" s="2">
        <f>'Moving Avg'!H1307</f>
        <v>2.4952129999999992</v>
      </c>
      <c r="J1307" s="5" t="str">
        <f>OBV!F1307</f>
        <v>BULLISH</v>
      </c>
      <c r="K1307" s="5" t="str">
        <f>OBV!G1307</f>
        <v>NEUTRAL</v>
      </c>
      <c r="L1307" s="5" t="str">
        <f>OBV!H1307</f>
        <v>CONFIRMED BULLISH</v>
      </c>
      <c r="M1307" s="7">
        <f t="shared" si="200"/>
        <v>25</v>
      </c>
      <c r="N1307" s="7">
        <f t="shared" si="201"/>
        <v>45</v>
      </c>
      <c r="O1307" s="7">
        <f t="shared" si="202"/>
        <v>50</v>
      </c>
      <c r="P1307" s="7">
        <f t="shared" si="203"/>
        <v>83.5</v>
      </c>
      <c r="Q1307" s="8">
        <f t="shared" si="204"/>
        <v>44.524999999999999</v>
      </c>
      <c r="R1307" s="8">
        <f t="shared" si="205"/>
        <v>52.375</v>
      </c>
      <c r="S1307" s="8">
        <f t="shared" si="206"/>
        <v>60.575000000000003</v>
      </c>
      <c r="T1307" s="8">
        <f t="shared" si="207"/>
        <v>50.875</v>
      </c>
      <c r="U1307" s="7">
        <f t="shared" si="208"/>
        <v>52.491666666666674</v>
      </c>
      <c r="V1307" s="7">
        <f t="shared" si="209"/>
        <v>52.087500000000006</v>
      </c>
    </row>
    <row r="1308" spans="1:22" ht="13.5" x14ac:dyDescent="0.25">
      <c r="A1308" s="3">
        <f>RSI!A1308</f>
        <v>44217</v>
      </c>
      <c r="B1308" s="2">
        <f>RSI!B1308</f>
        <v>3.0081000000000002</v>
      </c>
      <c r="C1308" s="2">
        <f>RSI!I1308</f>
        <v>55.69505578434179</v>
      </c>
      <c r="D1308" s="2">
        <f>MACD!E1308</f>
        <v>7.3182672289369144E-3</v>
      </c>
      <c r="E1308" s="2">
        <f>MACD!F1308</f>
        <v>1.7397842955712305E-2</v>
      </c>
      <c r="F1308" s="2">
        <f>'Moving Avg'!D1308</f>
        <v>3.0036200000000002</v>
      </c>
      <c r="G1308" s="2">
        <f>'Moving Avg'!F1308</f>
        <v>2.9770099999999999</v>
      </c>
      <c r="H1308" s="2">
        <f>'Moving Avg'!G1308</f>
        <v>2.9336980000000001</v>
      </c>
      <c r="I1308" s="2">
        <f>'Moving Avg'!H1308</f>
        <v>2.4981119999999994</v>
      </c>
      <c r="J1308" s="5" t="str">
        <f>OBV!F1308</f>
        <v>BEARISH</v>
      </c>
      <c r="K1308" s="5" t="str">
        <f>OBV!G1308</f>
        <v>NEUTRAL</v>
      </c>
      <c r="L1308" s="5" t="str">
        <f>OBV!H1308</f>
        <v>BEARISH DIVERGENCE</v>
      </c>
      <c r="M1308" s="7">
        <f t="shared" si="200"/>
        <v>25</v>
      </c>
      <c r="N1308" s="7">
        <f t="shared" si="201"/>
        <v>45</v>
      </c>
      <c r="O1308" s="7">
        <f t="shared" si="202"/>
        <v>50</v>
      </c>
      <c r="P1308" s="7">
        <f t="shared" si="203"/>
        <v>16.5</v>
      </c>
      <c r="Q1308" s="8">
        <f t="shared" si="204"/>
        <v>34.475000000000001</v>
      </c>
      <c r="R1308" s="8">
        <f t="shared" si="205"/>
        <v>35.625</v>
      </c>
      <c r="S1308" s="8">
        <f t="shared" si="206"/>
        <v>30.425000000000001</v>
      </c>
      <c r="T1308" s="8">
        <f t="shared" si="207"/>
        <v>34.125</v>
      </c>
      <c r="U1308" s="7">
        <f t="shared" si="208"/>
        <v>33.508333333333333</v>
      </c>
      <c r="V1308" s="7">
        <f t="shared" si="209"/>
        <v>33.662499999999994</v>
      </c>
    </row>
    <row r="1309" spans="1:22" ht="13.5" x14ac:dyDescent="0.25">
      <c r="A1309" s="3">
        <f>RSI!A1309</f>
        <v>44218</v>
      </c>
      <c r="B1309" s="2">
        <f>RSI!B1309</f>
        <v>2.9933000000000001</v>
      </c>
      <c r="C1309" s="2">
        <f>RSI!I1309</f>
        <v>53.775481578548558</v>
      </c>
      <c r="D1309" s="2">
        <f>MACD!E1309</f>
        <v>1.7345384152109844E-3</v>
      </c>
      <c r="E1309" s="2">
        <f>MACD!F1309</f>
        <v>1.4265182047612041E-2</v>
      </c>
      <c r="F1309" s="2">
        <f>'Moving Avg'!D1309</f>
        <v>3.0139800000000001</v>
      </c>
      <c r="G1309" s="2">
        <f>'Moving Avg'!F1309</f>
        <v>2.9788600000000001</v>
      </c>
      <c r="H1309" s="2">
        <f>'Moving Avg'!G1309</f>
        <v>2.9396120000000003</v>
      </c>
      <c r="I1309" s="2">
        <f>'Moving Avg'!H1309</f>
        <v>2.501293</v>
      </c>
      <c r="J1309" s="5" t="str">
        <f>OBV!F1309</f>
        <v>BEARISH</v>
      </c>
      <c r="K1309" s="5" t="str">
        <f>OBV!G1309</f>
        <v>NEUTRAL</v>
      </c>
      <c r="L1309" s="5" t="str">
        <f>OBV!H1309</f>
        <v>BEARISH DIVERGENCE</v>
      </c>
      <c r="M1309" s="7">
        <f t="shared" si="200"/>
        <v>25</v>
      </c>
      <c r="N1309" s="7">
        <f t="shared" si="201"/>
        <v>45</v>
      </c>
      <c r="O1309" s="7">
        <f t="shared" si="202"/>
        <v>50</v>
      </c>
      <c r="P1309" s="7">
        <f t="shared" si="203"/>
        <v>16.5</v>
      </c>
      <c r="Q1309" s="8">
        <f t="shared" si="204"/>
        <v>34.475000000000001</v>
      </c>
      <c r="R1309" s="8">
        <f t="shared" si="205"/>
        <v>35.625</v>
      </c>
      <c r="S1309" s="8">
        <f t="shared" si="206"/>
        <v>30.425000000000001</v>
      </c>
      <c r="T1309" s="8">
        <f t="shared" si="207"/>
        <v>34.125</v>
      </c>
      <c r="U1309" s="7">
        <f t="shared" si="208"/>
        <v>33.508333333333333</v>
      </c>
      <c r="V1309" s="7">
        <f t="shared" si="209"/>
        <v>33.662499999999994</v>
      </c>
    </row>
    <row r="1310" spans="1:22" ht="13.5" x14ac:dyDescent="0.25">
      <c r="A1310" s="3">
        <f>RSI!A1310</f>
        <v>44221</v>
      </c>
      <c r="B1310" s="2">
        <f>RSI!B1310</f>
        <v>2.9710999999999999</v>
      </c>
      <c r="C1310" s="2">
        <f>RSI!I1310</f>
        <v>50.939404262686111</v>
      </c>
      <c r="D1310" s="2">
        <f>MACD!E1310</f>
        <v>7.5543990399884464E-4</v>
      </c>
      <c r="E1310" s="2">
        <f>MACD!F1310</f>
        <v>1.1563233618889402E-2</v>
      </c>
      <c r="F1310" s="2">
        <f>'Moving Avg'!D1310</f>
        <v>3.01546</v>
      </c>
      <c r="G1310" s="2">
        <f>'Moving Avg'!F1310</f>
        <v>2.9777499999999995</v>
      </c>
      <c r="H1310" s="2">
        <f>'Moving Avg'!G1310</f>
        <v>2.9453760000000004</v>
      </c>
      <c r="I1310" s="2">
        <f>'Moving Avg'!H1310</f>
        <v>2.5043989999999998</v>
      </c>
      <c r="J1310" s="5" t="str">
        <f>OBV!F1310</f>
        <v>BEARISH</v>
      </c>
      <c r="K1310" s="5" t="str">
        <f>OBV!G1310</f>
        <v>WEAK</v>
      </c>
      <c r="L1310" s="5" t="str">
        <f>OBV!H1310</f>
        <v>BEARISH DIVERGENCE</v>
      </c>
      <c r="M1310" s="7">
        <f t="shared" si="200"/>
        <v>25</v>
      </c>
      <c r="N1310" s="7">
        <f t="shared" si="201"/>
        <v>45</v>
      </c>
      <c r="O1310" s="7">
        <f t="shared" si="202"/>
        <v>50</v>
      </c>
      <c r="P1310" s="7">
        <f t="shared" si="203"/>
        <v>0</v>
      </c>
      <c r="Q1310" s="8">
        <f t="shared" si="204"/>
        <v>32</v>
      </c>
      <c r="R1310" s="8">
        <f t="shared" si="205"/>
        <v>31.5</v>
      </c>
      <c r="S1310" s="8">
        <f t="shared" si="206"/>
        <v>23</v>
      </c>
      <c r="T1310" s="8">
        <f t="shared" si="207"/>
        <v>30</v>
      </c>
      <c r="U1310" s="7">
        <f t="shared" si="208"/>
        <v>28.833333333333332</v>
      </c>
      <c r="V1310" s="7">
        <f t="shared" si="209"/>
        <v>29.125</v>
      </c>
    </row>
    <row r="1311" spans="1:22" ht="13.5" x14ac:dyDescent="0.25">
      <c r="A1311" s="3">
        <f>RSI!A1311</f>
        <v>44222</v>
      </c>
      <c r="B1311" s="2">
        <f>RSI!B1311</f>
        <v>2.9268000000000001</v>
      </c>
      <c r="C1311" s="2">
        <f>RSI!I1311</f>
        <v>45.753832262388606</v>
      </c>
      <c r="D1311" s="2">
        <f>MACD!E1311</f>
        <v>6.5922665416073833E-3</v>
      </c>
      <c r="E1311" s="2">
        <f>MACD!F1311</f>
        <v>1.0569040203433E-2</v>
      </c>
      <c r="F1311" s="2">
        <f>'Moving Avg'!D1311</f>
        <v>2.9903400000000002</v>
      </c>
      <c r="G1311" s="2">
        <f>'Moving Avg'!F1311</f>
        <v>2.9762749999999998</v>
      </c>
      <c r="H1311" s="2">
        <f>'Moving Avg'!G1311</f>
        <v>2.9501080000000002</v>
      </c>
      <c r="I1311" s="2">
        <f>'Moving Avg'!H1311</f>
        <v>2.5072835000000002</v>
      </c>
      <c r="J1311" s="5" t="str">
        <f>OBV!F1311</f>
        <v>BEARISH</v>
      </c>
      <c r="K1311" s="5" t="str">
        <f>OBV!G1311</f>
        <v>WEAK</v>
      </c>
      <c r="L1311" s="5" t="str">
        <f>OBV!H1311</f>
        <v>CONFIRMED BEARISH</v>
      </c>
      <c r="M1311" s="7">
        <f t="shared" si="200"/>
        <v>25</v>
      </c>
      <c r="N1311" s="7">
        <f t="shared" si="201"/>
        <v>45</v>
      </c>
      <c r="O1311" s="7">
        <f t="shared" si="202"/>
        <v>50</v>
      </c>
      <c r="P1311" s="7">
        <f t="shared" si="203"/>
        <v>0</v>
      </c>
      <c r="Q1311" s="8">
        <f t="shared" si="204"/>
        <v>32</v>
      </c>
      <c r="R1311" s="8">
        <f t="shared" si="205"/>
        <v>31.5</v>
      </c>
      <c r="S1311" s="8">
        <f t="shared" si="206"/>
        <v>23</v>
      </c>
      <c r="T1311" s="8">
        <f t="shared" si="207"/>
        <v>30</v>
      </c>
      <c r="U1311" s="7">
        <f t="shared" si="208"/>
        <v>28.833333333333332</v>
      </c>
      <c r="V1311" s="7">
        <f t="shared" si="209"/>
        <v>29.125</v>
      </c>
    </row>
    <row r="1312" spans="1:22" ht="13.5" x14ac:dyDescent="0.25">
      <c r="A1312" s="3">
        <f>RSI!A1312</f>
        <v>44223</v>
      </c>
      <c r="B1312" s="2">
        <f>RSI!B1312</f>
        <v>2.9489000000000001</v>
      </c>
      <c r="C1312" s="2">
        <f>RSI!I1312</f>
        <v>48.566768263928395</v>
      </c>
      <c r="D1312" s="2">
        <f>MACD!E1312</f>
        <v>5.5727744025078074E-3</v>
      </c>
      <c r="E1312" s="2">
        <f>MACD!F1312</f>
        <v>9.5697870432479605E-3</v>
      </c>
      <c r="F1312" s="2">
        <f>'Moving Avg'!D1312</f>
        <v>2.9696400000000001</v>
      </c>
      <c r="G1312" s="2">
        <f>'Moving Avg'!F1312</f>
        <v>2.9744249999999997</v>
      </c>
      <c r="H1312" s="2">
        <f>'Moving Avg'!G1312</f>
        <v>2.9558720000000012</v>
      </c>
      <c r="I1312" s="2">
        <f>'Moving Avg'!H1312</f>
        <v>2.5103139999999997</v>
      </c>
      <c r="J1312" s="5" t="str">
        <f>OBV!F1312</f>
        <v>BEARISH</v>
      </c>
      <c r="K1312" s="5" t="str">
        <f>OBV!G1312</f>
        <v>WEAK</v>
      </c>
      <c r="L1312" s="5" t="str">
        <f>OBV!H1312</f>
        <v>CONFIRMED BEARISH</v>
      </c>
      <c r="M1312" s="7">
        <f t="shared" si="200"/>
        <v>25</v>
      </c>
      <c r="N1312" s="7">
        <f t="shared" si="201"/>
        <v>45</v>
      </c>
      <c r="O1312" s="7">
        <f t="shared" si="202"/>
        <v>50</v>
      </c>
      <c r="P1312" s="7">
        <f t="shared" si="203"/>
        <v>0</v>
      </c>
      <c r="Q1312" s="8">
        <f t="shared" si="204"/>
        <v>32</v>
      </c>
      <c r="R1312" s="8">
        <f t="shared" si="205"/>
        <v>31.5</v>
      </c>
      <c r="S1312" s="8">
        <f t="shared" si="206"/>
        <v>23</v>
      </c>
      <c r="T1312" s="8">
        <f t="shared" si="207"/>
        <v>30</v>
      </c>
      <c r="U1312" s="7">
        <f t="shared" si="208"/>
        <v>28.833333333333332</v>
      </c>
      <c r="V1312" s="7">
        <f t="shared" si="209"/>
        <v>29.125</v>
      </c>
    </row>
    <row r="1313" spans="1:22" ht="13.5" x14ac:dyDescent="0.25">
      <c r="A1313" s="3">
        <f>RSI!A1313</f>
        <v>44224</v>
      </c>
      <c r="B1313" s="2">
        <f>RSI!B1313</f>
        <v>2.9415</v>
      </c>
      <c r="C1313" s="2">
        <f>RSI!I1313</f>
        <v>47.675295031248467</v>
      </c>
      <c r="D1313" s="2">
        <f>MACD!E1313</f>
        <v>3.0660751550364296E-3</v>
      </c>
      <c r="E1313" s="2">
        <f>MACD!F1313</f>
        <v>8.2690446656056554E-3</v>
      </c>
      <c r="F1313" s="2">
        <f>'Moving Avg'!D1313</f>
        <v>2.9563199999999998</v>
      </c>
      <c r="G1313" s="2">
        <f>'Moving Avg'!F1313</f>
        <v>2.9751599999999998</v>
      </c>
      <c r="H1313" s="2">
        <f>'Moving Avg'!G1313</f>
        <v>2.9604540000000008</v>
      </c>
      <c r="I1313" s="2">
        <f>'Moving Avg'!H1313</f>
        <v>2.5133074999999998</v>
      </c>
      <c r="J1313" s="5" t="str">
        <f>OBV!F1313</f>
        <v>BEARISH</v>
      </c>
      <c r="K1313" s="5" t="str">
        <f>OBV!G1313</f>
        <v>NEUTRAL</v>
      </c>
      <c r="L1313" s="5" t="str">
        <f>OBV!H1313</f>
        <v>CONFIRMED BEARISH</v>
      </c>
      <c r="M1313" s="7">
        <f t="shared" si="200"/>
        <v>25</v>
      </c>
      <c r="N1313" s="7">
        <f t="shared" si="201"/>
        <v>45</v>
      </c>
      <c r="O1313" s="7">
        <f t="shared" si="202"/>
        <v>50</v>
      </c>
      <c r="P1313" s="7">
        <f t="shared" si="203"/>
        <v>16.5</v>
      </c>
      <c r="Q1313" s="8">
        <f t="shared" si="204"/>
        <v>34.475000000000001</v>
      </c>
      <c r="R1313" s="8">
        <f t="shared" si="205"/>
        <v>35.625</v>
      </c>
      <c r="S1313" s="8">
        <f t="shared" si="206"/>
        <v>30.425000000000001</v>
      </c>
      <c r="T1313" s="8">
        <f t="shared" si="207"/>
        <v>34.125</v>
      </c>
      <c r="U1313" s="7">
        <f t="shared" si="208"/>
        <v>33.508333333333333</v>
      </c>
      <c r="V1313" s="7">
        <f t="shared" si="209"/>
        <v>33.662499999999994</v>
      </c>
    </row>
    <row r="1314" spans="1:22" ht="13.5" x14ac:dyDescent="0.25">
      <c r="A1314" s="3">
        <f>RSI!A1314</f>
        <v>44225</v>
      </c>
      <c r="B1314" s="2">
        <f>RSI!B1314</f>
        <v>2.9194</v>
      </c>
      <c r="C1314" s="2">
        <f>RSI!I1314</f>
        <v>45.017648926216658</v>
      </c>
      <c r="D1314" s="2">
        <f>MACD!E1314</f>
        <v>2.7042330078148602E-3</v>
      </c>
      <c r="E1314" s="2">
        <f>MACD!F1314</f>
        <v>7.1560823340474974E-3</v>
      </c>
      <c r="F1314" s="2">
        <f>'Moving Avg'!D1314</f>
        <v>2.9415399999999998</v>
      </c>
      <c r="G1314" s="2">
        <f>'Moving Avg'!F1314</f>
        <v>2.9733149999999999</v>
      </c>
      <c r="H1314" s="2">
        <f>'Moving Avg'!G1314</f>
        <v>2.9632640000000006</v>
      </c>
      <c r="I1314" s="2">
        <f>'Moving Avg'!H1314</f>
        <v>2.5163329999999999</v>
      </c>
      <c r="J1314" s="5" t="str">
        <f>OBV!F1314</f>
        <v>BEARISH</v>
      </c>
      <c r="K1314" s="5" t="str">
        <f>OBV!G1314</f>
        <v>NEUTRAL</v>
      </c>
      <c r="L1314" s="5" t="str">
        <f>OBV!H1314</f>
        <v>CONFIRMED BEARISH</v>
      </c>
      <c r="M1314" s="7">
        <f t="shared" si="200"/>
        <v>25</v>
      </c>
      <c r="N1314" s="7">
        <f t="shared" si="201"/>
        <v>45</v>
      </c>
      <c r="O1314" s="7">
        <f t="shared" si="202"/>
        <v>50</v>
      </c>
      <c r="P1314" s="7">
        <f t="shared" si="203"/>
        <v>16.5</v>
      </c>
      <c r="Q1314" s="8">
        <f t="shared" si="204"/>
        <v>34.475000000000001</v>
      </c>
      <c r="R1314" s="8">
        <f t="shared" si="205"/>
        <v>35.625</v>
      </c>
      <c r="S1314" s="8">
        <f t="shared" si="206"/>
        <v>30.425000000000001</v>
      </c>
      <c r="T1314" s="8">
        <f t="shared" si="207"/>
        <v>34.125</v>
      </c>
      <c r="U1314" s="7">
        <f t="shared" si="208"/>
        <v>33.508333333333333</v>
      </c>
      <c r="V1314" s="7">
        <f t="shared" si="209"/>
        <v>33.662499999999994</v>
      </c>
    </row>
    <row r="1315" spans="1:22" ht="13.5" x14ac:dyDescent="0.25">
      <c r="A1315" s="3">
        <f>RSI!A1315</f>
        <v>44228</v>
      </c>
      <c r="B1315" s="2">
        <f>RSI!B1315</f>
        <v>2.9563000000000001</v>
      </c>
      <c r="C1315" s="2">
        <f>RSI!I1315</f>
        <v>50.026753517363787</v>
      </c>
      <c r="D1315" s="2">
        <f>MACD!E1315</f>
        <v>3.3238241117548029E-3</v>
      </c>
      <c r="E1315" s="2">
        <f>MACD!F1315</f>
        <v>6.3896306895889592E-3</v>
      </c>
      <c r="F1315" s="2">
        <f>'Moving Avg'!D1315</f>
        <v>2.93858</v>
      </c>
      <c r="G1315" s="2">
        <f>'Moving Avg'!F1315</f>
        <v>2.9699900000000001</v>
      </c>
      <c r="H1315" s="2">
        <f>'Moving Avg'!G1315</f>
        <v>2.9644460000000015</v>
      </c>
      <c r="I1315" s="2">
        <f>'Moving Avg'!H1315</f>
        <v>2.5192934999999999</v>
      </c>
      <c r="J1315" s="5" t="str">
        <f>OBV!F1315</f>
        <v>BEARISH</v>
      </c>
      <c r="K1315" s="5" t="str">
        <f>OBV!G1315</f>
        <v>NEUTRAL</v>
      </c>
      <c r="L1315" s="5" t="str">
        <f>OBV!H1315</f>
        <v>CONFIRMED BEARISH</v>
      </c>
      <c r="M1315" s="7">
        <f t="shared" si="200"/>
        <v>25</v>
      </c>
      <c r="N1315" s="7">
        <f t="shared" si="201"/>
        <v>45</v>
      </c>
      <c r="O1315" s="7">
        <f t="shared" si="202"/>
        <v>50</v>
      </c>
      <c r="P1315" s="7">
        <f t="shared" si="203"/>
        <v>16.5</v>
      </c>
      <c r="Q1315" s="8">
        <f t="shared" si="204"/>
        <v>34.475000000000001</v>
      </c>
      <c r="R1315" s="8">
        <f t="shared" si="205"/>
        <v>35.625</v>
      </c>
      <c r="S1315" s="8">
        <f t="shared" si="206"/>
        <v>30.425000000000001</v>
      </c>
      <c r="T1315" s="8">
        <f t="shared" si="207"/>
        <v>34.125</v>
      </c>
      <c r="U1315" s="7">
        <f t="shared" si="208"/>
        <v>33.508333333333333</v>
      </c>
      <c r="V1315" s="7">
        <f t="shared" si="209"/>
        <v>33.662499999999994</v>
      </c>
    </row>
    <row r="1316" spans="1:22" ht="13.5" x14ac:dyDescent="0.25">
      <c r="A1316" s="3">
        <f>RSI!A1316</f>
        <v>44229</v>
      </c>
      <c r="B1316" s="2">
        <f>RSI!B1316</f>
        <v>2.9710999999999999</v>
      </c>
      <c r="C1316" s="2">
        <f>RSI!I1316</f>
        <v>51.918801351675796</v>
      </c>
      <c r="D1316" s="2">
        <f>MACD!E1316</f>
        <v>1.6405568434080919E-2</v>
      </c>
      <c r="E1316" s="2">
        <f>MACD!F1316</f>
        <v>8.3928182384873512E-3</v>
      </c>
      <c r="F1316" s="2">
        <f>'Moving Avg'!D1316</f>
        <v>2.9474399999999998</v>
      </c>
      <c r="G1316" s="2">
        <f>'Moving Avg'!F1316</f>
        <v>2.9688799999999995</v>
      </c>
      <c r="H1316" s="2">
        <f>'Moving Avg'!G1316</f>
        <v>2.9662200000000012</v>
      </c>
      <c r="I1316" s="2">
        <f>'Moving Avg'!H1316</f>
        <v>2.5223634999999995</v>
      </c>
      <c r="J1316" s="5" t="str">
        <f>OBV!F1316</f>
        <v>BEARISH</v>
      </c>
      <c r="K1316" s="5" t="str">
        <f>OBV!G1316</f>
        <v>NEUTRAL</v>
      </c>
      <c r="L1316" s="5" t="str">
        <f>OBV!H1316</f>
        <v>BEARISH DIVERGENCE</v>
      </c>
      <c r="M1316" s="7">
        <f t="shared" si="200"/>
        <v>25</v>
      </c>
      <c r="N1316" s="7">
        <f t="shared" si="201"/>
        <v>0</v>
      </c>
      <c r="O1316" s="7">
        <f t="shared" si="202"/>
        <v>50</v>
      </c>
      <c r="P1316" s="7">
        <f t="shared" si="203"/>
        <v>16.5</v>
      </c>
      <c r="Q1316" s="8">
        <f t="shared" si="204"/>
        <v>18.725000000000001</v>
      </c>
      <c r="R1316" s="8">
        <f t="shared" si="205"/>
        <v>26.625</v>
      </c>
      <c r="S1316" s="8">
        <f t="shared" si="206"/>
        <v>23.675000000000001</v>
      </c>
      <c r="T1316" s="8">
        <f t="shared" si="207"/>
        <v>22.875</v>
      </c>
      <c r="U1316" s="7">
        <f t="shared" si="208"/>
        <v>23.008333333333336</v>
      </c>
      <c r="V1316" s="7">
        <f t="shared" si="209"/>
        <v>22.975000000000001</v>
      </c>
    </row>
    <row r="1317" spans="1:22" ht="13.5" x14ac:dyDescent="0.25">
      <c r="A1317" s="3">
        <f>RSI!A1317</f>
        <v>44230</v>
      </c>
      <c r="B1317" s="2">
        <f>RSI!B1317</f>
        <v>2.9563000000000001</v>
      </c>
      <c r="C1317" s="2">
        <f>RSI!I1317</f>
        <v>49.884816967383927</v>
      </c>
      <c r="D1317" s="2">
        <f>MACD!E1317</f>
        <v>2.8490632294204232E-2</v>
      </c>
      <c r="E1317" s="2">
        <f>MACD!F1317</f>
        <v>1.2412381049630728E-2</v>
      </c>
      <c r="F1317" s="2">
        <f>'Moving Avg'!D1317</f>
        <v>2.9489200000000002</v>
      </c>
      <c r="G1317" s="2">
        <f>'Moving Avg'!F1317</f>
        <v>2.9681399999999996</v>
      </c>
      <c r="H1317" s="2">
        <f>'Moving Avg'!G1317</f>
        <v>2.9675500000000015</v>
      </c>
      <c r="I1317" s="2">
        <f>'Moving Avg'!H1317</f>
        <v>2.5253595</v>
      </c>
      <c r="J1317" s="5" t="str">
        <f>OBV!F1317</f>
        <v>BEARISH</v>
      </c>
      <c r="K1317" s="5" t="str">
        <f>OBV!G1317</f>
        <v>NEUTRAL</v>
      </c>
      <c r="L1317" s="5" t="str">
        <f>OBV!H1317</f>
        <v>BEARISH DIVERGENCE</v>
      </c>
      <c r="M1317" s="7">
        <f t="shared" si="200"/>
        <v>25</v>
      </c>
      <c r="N1317" s="7">
        <f t="shared" si="201"/>
        <v>0</v>
      </c>
      <c r="O1317" s="7">
        <f t="shared" si="202"/>
        <v>50</v>
      </c>
      <c r="P1317" s="7">
        <f t="shared" si="203"/>
        <v>16.5</v>
      </c>
      <c r="Q1317" s="8">
        <f t="shared" si="204"/>
        <v>18.725000000000001</v>
      </c>
      <c r="R1317" s="8">
        <f t="shared" si="205"/>
        <v>26.625</v>
      </c>
      <c r="S1317" s="8">
        <f t="shared" si="206"/>
        <v>23.675000000000001</v>
      </c>
      <c r="T1317" s="8">
        <f t="shared" si="207"/>
        <v>22.875</v>
      </c>
      <c r="U1317" s="7">
        <f t="shared" si="208"/>
        <v>23.008333333333336</v>
      </c>
      <c r="V1317" s="7">
        <f t="shared" si="209"/>
        <v>22.975000000000001</v>
      </c>
    </row>
    <row r="1318" spans="1:22" ht="13.5" x14ac:dyDescent="0.25">
      <c r="A1318" s="3">
        <f>RSI!A1318</f>
        <v>44231</v>
      </c>
      <c r="B1318" s="2">
        <f>RSI!B1318</f>
        <v>2.9340999999999999</v>
      </c>
      <c r="C1318" s="2">
        <f>RSI!I1318</f>
        <v>46.915765626673085</v>
      </c>
      <c r="D1318" s="2">
        <f>MACD!E1318</f>
        <v>3.3558524124281064E-2</v>
      </c>
      <c r="E1318" s="2">
        <f>MACD!F1318</f>
        <v>1.6641609664560797E-2</v>
      </c>
      <c r="F1318" s="2">
        <f>'Moving Avg'!D1318</f>
        <v>2.9474400000000003</v>
      </c>
      <c r="G1318" s="2">
        <f>'Moving Avg'!F1318</f>
        <v>2.9666600000000001</v>
      </c>
      <c r="H1318" s="2">
        <f>'Moving Avg'!G1318</f>
        <v>2.9671060000000007</v>
      </c>
      <c r="I1318" s="2">
        <f>'Moving Avg'!H1318</f>
        <v>2.5282805000000002</v>
      </c>
      <c r="J1318" s="5" t="str">
        <f>OBV!F1318</f>
        <v>BEARISH</v>
      </c>
      <c r="K1318" s="5" t="str">
        <f>OBV!G1318</f>
        <v>NEUTRAL</v>
      </c>
      <c r="L1318" s="5" t="str">
        <f>OBV!H1318</f>
        <v>CONFIRMED BEARISH</v>
      </c>
      <c r="M1318" s="7">
        <f t="shared" si="200"/>
        <v>25</v>
      </c>
      <c r="N1318" s="7">
        <f t="shared" si="201"/>
        <v>0</v>
      </c>
      <c r="O1318" s="7">
        <f t="shared" si="202"/>
        <v>50</v>
      </c>
      <c r="P1318" s="7">
        <f t="shared" si="203"/>
        <v>16.5</v>
      </c>
      <c r="Q1318" s="8">
        <f t="shared" si="204"/>
        <v>18.725000000000001</v>
      </c>
      <c r="R1318" s="8">
        <f t="shared" si="205"/>
        <v>26.625</v>
      </c>
      <c r="S1318" s="8">
        <f t="shared" si="206"/>
        <v>23.675000000000001</v>
      </c>
      <c r="T1318" s="8">
        <f t="shared" si="207"/>
        <v>22.875</v>
      </c>
      <c r="U1318" s="7">
        <f t="shared" si="208"/>
        <v>23.008333333333336</v>
      </c>
      <c r="V1318" s="7">
        <f t="shared" si="209"/>
        <v>22.975000000000001</v>
      </c>
    </row>
    <row r="1319" spans="1:22" ht="13.5" x14ac:dyDescent="0.25">
      <c r="A1319" s="3">
        <f>RSI!A1319</f>
        <v>44232</v>
      </c>
      <c r="B1319" s="2">
        <f>RSI!B1319</f>
        <v>2.9194</v>
      </c>
      <c r="C1319" s="2">
        <f>RSI!I1319</f>
        <v>45.005625744379323</v>
      </c>
      <c r="D1319" s="2">
        <f>MACD!E1319</f>
        <v>3.6801931978338143E-2</v>
      </c>
      <c r="E1319" s="2">
        <f>MACD!F1319</f>
        <v>2.0673674127316265E-2</v>
      </c>
      <c r="F1319" s="2">
        <f>'Moving Avg'!D1319</f>
        <v>2.9474400000000003</v>
      </c>
      <c r="G1319" s="2">
        <f>'Moving Avg'!F1319</f>
        <v>2.965185</v>
      </c>
      <c r="H1319" s="2">
        <f>'Moving Avg'!G1319</f>
        <v>2.9660720000000005</v>
      </c>
      <c r="I1319" s="2">
        <f>'Moving Avg'!H1319</f>
        <v>2.5314485000000002</v>
      </c>
      <c r="J1319" s="5" t="str">
        <f>OBV!F1319</f>
        <v>BEARISH</v>
      </c>
      <c r="K1319" s="5" t="str">
        <f>OBV!G1319</f>
        <v>NEUTRAL</v>
      </c>
      <c r="L1319" s="5" t="str">
        <f>OBV!H1319</f>
        <v>NEUTRAL</v>
      </c>
      <c r="M1319" s="7">
        <f t="shared" si="200"/>
        <v>25</v>
      </c>
      <c r="N1319" s="7">
        <f t="shared" si="201"/>
        <v>0</v>
      </c>
      <c r="O1319" s="7">
        <f t="shared" si="202"/>
        <v>50</v>
      </c>
      <c r="P1319" s="7">
        <f t="shared" si="203"/>
        <v>16.5</v>
      </c>
      <c r="Q1319" s="8">
        <f t="shared" si="204"/>
        <v>18.725000000000001</v>
      </c>
      <c r="R1319" s="8">
        <f t="shared" si="205"/>
        <v>26.625</v>
      </c>
      <c r="S1319" s="8">
        <f t="shared" si="206"/>
        <v>23.675000000000001</v>
      </c>
      <c r="T1319" s="8">
        <f t="shared" si="207"/>
        <v>22.875</v>
      </c>
      <c r="U1319" s="7">
        <f t="shared" si="208"/>
        <v>23.008333333333336</v>
      </c>
      <c r="V1319" s="7">
        <f t="shared" si="209"/>
        <v>22.975000000000001</v>
      </c>
    </row>
    <row r="1320" spans="1:22" ht="13.5" x14ac:dyDescent="0.25">
      <c r="A1320" s="3">
        <f>RSI!A1320</f>
        <v>44235</v>
      </c>
      <c r="B1320" s="2">
        <f>RSI!B1320</f>
        <v>2.9489000000000001</v>
      </c>
      <c r="C1320" s="2">
        <f>RSI!I1320</f>
        <v>49.453258245306429</v>
      </c>
      <c r="D1320" s="2">
        <f>MACD!E1320</f>
        <v>3.416526369330164E-2</v>
      </c>
      <c r="E1320" s="2">
        <f>MACD!F1320</f>
        <v>2.3371992040513344E-2</v>
      </c>
      <c r="F1320" s="2">
        <f>'Moving Avg'!D1320</f>
        <v>2.9459599999999999</v>
      </c>
      <c r="G1320" s="2">
        <f>'Moving Avg'!F1320</f>
        <v>2.964445</v>
      </c>
      <c r="H1320" s="2">
        <f>'Moving Avg'!G1320</f>
        <v>2.9671060000000011</v>
      </c>
      <c r="I1320" s="2">
        <f>'Moving Avg'!H1320</f>
        <v>2.5350839999999999</v>
      </c>
      <c r="J1320" s="5" t="str">
        <f>OBV!F1320</f>
        <v>BEARISH</v>
      </c>
      <c r="K1320" s="5" t="str">
        <f>OBV!G1320</f>
        <v>NEUTRAL</v>
      </c>
      <c r="L1320" s="5" t="str">
        <f>OBV!H1320</f>
        <v>CONFIRMED BEARISH</v>
      </c>
      <c r="M1320" s="7">
        <f t="shared" si="200"/>
        <v>25</v>
      </c>
      <c r="N1320" s="7">
        <f t="shared" si="201"/>
        <v>0</v>
      </c>
      <c r="O1320" s="7">
        <f t="shared" si="202"/>
        <v>50</v>
      </c>
      <c r="P1320" s="7">
        <f t="shared" si="203"/>
        <v>16.5</v>
      </c>
      <c r="Q1320" s="8">
        <f t="shared" si="204"/>
        <v>18.725000000000001</v>
      </c>
      <c r="R1320" s="8">
        <f t="shared" si="205"/>
        <v>26.625</v>
      </c>
      <c r="S1320" s="8">
        <f t="shared" si="206"/>
        <v>23.675000000000001</v>
      </c>
      <c r="T1320" s="8">
        <f t="shared" si="207"/>
        <v>22.875</v>
      </c>
      <c r="U1320" s="7">
        <f t="shared" si="208"/>
        <v>23.008333333333336</v>
      </c>
      <c r="V1320" s="7">
        <f t="shared" si="209"/>
        <v>22.975000000000001</v>
      </c>
    </row>
    <row r="1321" spans="1:22" ht="13.5" x14ac:dyDescent="0.25">
      <c r="A1321" s="3">
        <f>RSI!A1321</f>
        <v>44236</v>
      </c>
      <c r="B1321" s="2">
        <f>RSI!B1321</f>
        <v>2.9489000000000001</v>
      </c>
      <c r="C1321" s="2">
        <f>RSI!I1321</f>
        <v>49.453258245306429</v>
      </c>
      <c r="D1321" s="2">
        <f>MACD!E1321</f>
        <v>2.5147757046127595E-2</v>
      </c>
      <c r="E1321" s="2">
        <f>MACD!F1321</f>
        <v>2.3727145041636193E-2</v>
      </c>
      <c r="F1321" s="2">
        <f>'Moving Avg'!D1321</f>
        <v>2.9415199999999997</v>
      </c>
      <c r="G1321" s="2">
        <f>'Moving Avg'!F1321</f>
        <v>2.9625950000000003</v>
      </c>
      <c r="H1321" s="2">
        <f>'Moving Avg'!G1321</f>
        <v>2.9678440000000013</v>
      </c>
      <c r="I1321" s="2">
        <f>'Moving Avg'!H1321</f>
        <v>2.5383994999999993</v>
      </c>
      <c r="J1321" s="5" t="str">
        <f>OBV!F1321</f>
        <v>BEARISH</v>
      </c>
      <c r="K1321" s="5" t="str">
        <f>OBV!G1321</f>
        <v>NEUTRAL</v>
      </c>
      <c r="L1321" s="5" t="str">
        <f>OBV!H1321</f>
        <v>CONFIRMED BEARISH</v>
      </c>
      <c r="M1321" s="7">
        <f t="shared" si="200"/>
        <v>25</v>
      </c>
      <c r="N1321" s="7">
        <f t="shared" si="201"/>
        <v>0</v>
      </c>
      <c r="O1321" s="7">
        <f t="shared" si="202"/>
        <v>50</v>
      </c>
      <c r="P1321" s="7">
        <f t="shared" si="203"/>
        <v>16.5</v>
      </c>
      <c r="Q1321" s="8">
        <f t="shared" si="204"/>
        <v>18.725000000000001</v>
      </c>
      <c r="R1321" s="8">
        <f t="shared" si="205"/>
        <v>26.625</v>
      </c>
      <c r="S1321" s="8">
        <f t="shared" si="206"/>
        <v>23.675000000000001</v>
      </c>
      <c r="T1321" s="8">
        <f t="shared" si="207"/>
        <v>22.875</v>
      </c>
      <c r="U1321" s="7">
        <f t="shared" si="208"/>
        <v>23.008333333333336</v>
      </c>
      <c r="V1321" s="7">
        <f t="shared" si="209"/>
        <v>22.975000000000001</v>
      </c>
    </row>
    <row r="1322" spans="1:22" ht="13.5" x14ac:dyDescent="0.25">
      <c r="A1322" s="3">
        <f>RSI!A1322</f>
        <v>44237</v>
      </c>
      <c r="B1322" s="2">
        <f>RSI!B1322</f>
        <v>2.9194</v>
      </c>
      <c r="C1322" s="2">
        <f>RSI!I1322</f>
        <v>45.212544603931519</v>
      </c>
      <c r="D1322" s="2">
        <f>MACD!E1322</f>
        <v>2.3129508168186597E-2</v>
      </c>
      <c r="E1322" s="2">
        <f>MACD!F1322</f>
        <v>2.3607617666946273E-2</v>
      </c>
      <c r="F1322" s="2">
        <f>'Moving Avg'!D1322</f>
        <v>2.9341400000000002</v>
      </c>
      <c r="G1322" s="2">
        <f>'Moving Avg'!F1322</f>
        <v>2.9607500000000004</v>
      </c>
      <c r="H1322" s="2">
        <f>'Moving Avg'!G1322</f>
        <v>2.9672540000000009</v>
      </c>
      <c r="I1322" s="2">
        <f>'Moving Avg'!H1322</f>
        <v>2.5415674999999993</v>
      </c>
      <c r="J1322" s="5" t="str">
        <f>OBV!F1322</f>
        <v>BEARISH</v>
      </c>
      <c r="K1322" s="5" t="str">
        <f>OBV!G1322</f>
        <v>NEUTRAL</v>
      </c>
      <c r="L1322" s="5" t="str">
        <f>OBV!H1322</f>
        <v>CONFIRMED BEARISH</v>
      </c>
      <c r="M1322" s="7">
        <f t="shared" si="200"/>
        <v>25</v>
      </c>
      <c r="N1322" s="7">
        <f t="shared" si="201"/>
        <v>45</v>
      </c>
      <c r="O1322" s="7">
        <f t="shared" si="202"/>
        <v>50</v>
      </c>
      <c r="P1322" s="7">
        <f t="shared" si="203"/>
        <v>16.5</v>
      </c>
      <c r="Q1322" s="8">
        <f t="shared" si="204"/>
        <v>34.475000000000001</v>
      </c>
      <c r="R1322" s="8">
        <f t="shared" si="205"/>
        <v>35.625</v>
      </c>
      <c r="S1322" s="8">
        <f t="shared" si="206"/>
        <v>30.425000000000001</v>
      </c>
      <c r="T1322" s="8">
        <f t="shared" si="207"/>
        <v>34.125</v>
      </c>
      <c r="U1322" s="7">
        <f t="shared" si="208"/>
        <v>33.508333333333333</v>
      </c>
      <c r="V1322" s="7">
        <f t="shared" si="209"/>
        <v>33.662499999999994</v>
      </c>
    </row>
    <row r="1323" spans="1:22" ht="13.5" x14ac:dyDescent="0.25">
      <c r="A1323" s="3">
        <f>RSI!A1323</f>
        <v>44238</v>
      </c>
      <c r="B1323" s="2">
        <f>RSI!B1323</f>
        <v>2.9119999999999999</v>
      </c>
      <c r="C1323" s="2">
        <f>RSI!I1323</f>
        <v>44.188894440807864</v>
      </c>
      <c r="D1323" s="2">
        <f>MACD!E1323</f>
        <v>2.10305438544931E-2</v>
      </c>
      <c r="E1323" s="2">
        <f>MACD!F1323</f>
        <v>2.3092202904455638E-2</v>
      </c>
      <c r="F1323" s="2">
        <f>'Moving Avg'!D1323</f>
        <v>2.9297199999999997</v>
      </c>
      <c r="G1323" s="2">
        <f>'Moving Avg'!F1323</f>
        <v>2.9592750000000008</v>
      </c>
      <c r="H1323" s="2">
        <f>'Moving Avg'!G1323</f>
        <v>2.9666640000000006</v>
      </c>
      <c r="I1323" s="2">
        <f>'Moving Avg'!H1323</f>
        <v>2.5447339999999987</v>
      </c>
      <c r="J1323" s="5" t="str">
        <f>OBV!F1323</f>
        <v>BEARISH</v>
      </c>
      <c r="K1323" s="5" t="str">
        <f>OBV!G1323</f>
        <v>NEUTRAL</v>
      </c>
      <c r="L1323" s="5" t="str">
        <f>OBV!H1323</f>
        <v>CONFIRMED BEARISH</v>
      </c>
      <c r="M1323" s="7">
        <f t="shared" si="200"/>
        <v>25</v>
      </c>
      <c r="N1323" s="7">
        <f t="shared" si="201"/>
        <v>45</v>
      </c>
      <c r="O1323" s="7">
        <f t="shared" si="202"/>
        <v>50</v>
      </c>
      <c r="P1323" s="7">
        <f t="shared" si="203"/>
        <v>16.5</v>
      </c>
      <c r="Q1323" s="8">
        <f t="shared" si="204"/>
        <v>34.475000000000001</v>
      </c>
      <c r="R1323" s="8">
        <f t="shared" si="205"/>
        <v>35.625</v>
      </c>
      <c r="S1323" s="8">
        <f t="shared" si="206"/>
        <v>30.425000000000001</v>
      </c>
      <c r="T1323" s="8">
        <f t="shared" si="207"/>
        <v>34.125</v>
      </c>
      <c r="U1323" s="7">
        <f t="shared" si="208"/>
        <v>33.508333333333333</v>
      </c>
      <c r="V1323" s="7">
        <f t="shared" si="209"/>
        <v>33.662499999999994</v>
      </c>
    </row>
    <row r="1324" spans="1:22" ht="13.5" x14ac:dyDescent="0.25">
      <c r="A1324" s="3">
        <f>RSI!A1324</f>
        <v>44239</v>
      </c>
      <c r="B1324" s="2">
        <f>RSI!B1324</f>
        <v>2.9933000000000001</v>
      </c>
      <c r="C1324" s="2">
        <f>RSI!I1324</f>
        <v>55.980677338254267</v>
      </c>
      <c r="D1324" s="2">
        <f>MACD!E1324</f>
        <v>1.0060351940863743E-2</v>
      </c>
      <c r="E1324" s="2">
        <f>MACD!F1324</f>
        <v>2.0485832711737258E-2</v>
      </c>
      <c r="F1324" s="2">
        <f>'Moving Avg'!D1324</f>
        <v>2.9444999999999997</v>
      </c>
      <c r="G1324" s="2">
        <f>'Moving Avg'!F1324</f>
        <v>2.9618650000000004</v>
      </c>
      <c r="H1324" s="2">
        <f>'Moving Avg'!G1324</f>
        <v>2.9685860000000006</v>
      </c>
      <c r="I1324" s="2">
        <f>'Moving Avg'!H1324</f>
        <v>2.5483424999999986</v>
      </c>
      <c r="J1324" s="5" t="str">
        <f>OBV!F1324</f>
        <v>BEARISH</v>
      </c>
      <c r="K1324" s="5" t="str">
        <f>OBV!G1324</f>
        <v>NEUTRAL</v>
      </c>
      <c r="L1324" s="5" t="str">
        <f>OBV!H1324</f>
        <v>BEARISH DIVERGENCE</v>
      </c>
      <c r="M1324" s="7">
        <f t="shared" si="200"/>
        <v>25</v>
      </c>
      <c r="N1324" s="7">
        <f t="shared" si="201"/>
        <v>45</v>
      </c>
      <c r="O1324" s="7">
        <f t="shared" si="202"/>
        <v>50</v>
      </c>
      <c r="P1324" s="7">
        <f t="shared" si="203"/>
        <v>16.5</v>
      </c>
      <c r="Q1324" s="8">
        <f t="shared" si="204"/>
        <v>34.475000000000001</v>
      </c>
      <c r="R1324" s="8">
        <f t="shared" si="205"/>
        <v>35.625</v>
      </c>
      <c r="S1324" s="8">
        <f t="shared" si="206"/>
        <v>30.425000000000001</v>
      </c>
      <c r="T1324" s="8">
        <f t="shared" si="207"/>
        <v>34.125</v>
      </c>
      <c r="U1324" s="7">
        <f t="shared" si="208"/>
        <v>33.508333333333333</v>
      </c>
      <c r="V1324" s="7">
        <f t="shared" si="209"/>
        <v>33.662499999999994</v>
      </c>
    </row>
    <row r="1325" spans="1:22" ht="13.5" x14ac:dyDescent="0.25">
      <c r="A1325" s="3">
        <f>RSI!A1325</f>
        <v>44242</v>
      </c>
      <c r="B1325" s="2">
        <f>RSI!B1325</f>
        <v>2.9859</v>
      </c>
      <c r="C1325" s="2">
        <f>RSI!I1325</f>
        <v>54.844828881159962</v>
      </c>
      <c r="D1325" s="2">
        <f>MACD!E1325</f>
        <v>6.7337303339938259E-3</v>
      </c>
      <c r="E1325" s="2">
        <f>MACD!F1325</f>
        <v>1.7735412236188571E-2</v>
      </c>
      <c r="F1325" s="2">
        <f>'Moving Avg'!D1325</f>
        <v>2.9518999999999997</v>
      </c>
      <c r="G1325" s="2">
        <f>'Moving Avg'!F1325</f>
        <v>2.9629750000000006</v>
      </c>
      <c r="H1325" s="2">
        <f>'Moving Avg'!G1325</f>
        <v>2.9687340000000004</v>
      </c>
      <c r="I1325" s="2">
        <f>'Moving Avg'!H1325</f>
        <v>2.5519139999999991</v>
      </c>
      <c r="J1325" s="5" t="str">
        <f>OBV!F1325</f>
        <v>BEARISH</v>
      </c>
      <c r="K1325" s="5" t="str">
        <f>OBV!G1325</f>
        <v>WEAK</v>
      </c>
      <c r="L1325" s="5" t="str">
        <f>OBV!H1325</f>
        <v>BEARISH DIVERGENCE</v>
      </c>
      <c r="M1325" s="7">
        <f t="shared" si="200"/>
        <v>25</v>
      </c>
      <c r="N1325" s="7">
        <f t="shared" si="201"/>
        <v>45</v>
      </c>
      <c r="O1325" s="7">
        <f t="shared" si="202"/>
        <v>50</v>
      </c>
      <c r="P1325" s="7">
        <f t="shared" si="203"/>
        <v>0</v>
      </c>
      <c r="Q1325" s="8">
        <f t="shared" si="204"/>
        <v>32</v>
      </c>
      <c r="R1325" s="8">
        <f t="shared" si="205"/>
        <v>31.5</v>
      </c>
      <c r="S1325" s="8">
        <f t="shared" si="206"/>
        <v>23</v>
      </c>
      <c r="T1325" s="8">
        <f t="shared" si="207"/>
        <v>30</v>
      </c>
      <c r="U1325" s="7">
        <f t="shared" si="208"/>
        <v>28.833333333333332</v>
      </c>
      <c r="V1325" s="7">
        <f t="shared" si="209"/>
        <v>29.125</v>
      </c>
    </row>
    <row r="1326" spans="1:22" ht="13.5" x14ac:dyDescent="0.25">
      <c r="A1326" s="3">
        <f>RSI!A1326</f>
        <v>44243</v>
      </c>
      <c r="B1326" s="2">
        <f>RSI!B1326</f>
        <v>3.0375999999999999</v>
      </c>
      <c r="C1326" s="2">
        <f>RSI!I1326</f>
        <v>60.82525259760078</v>
      </c>
      <c r="D1326" s="2">
        <f>MACD!E1326</f>
        <v>2.160636706570962E-3</v>
      </c>
      <c r="E1326" s="2">
        <f>MACD!F1326</f>
        <v>1.462045713026505E-2</v>
      </c>
      <c r="F1326" s="2">
        <f>'Moving Avg'!D1326</f>
        <v>2.9696400000000001</v>
      </c>
      <c r="G1326" s="2">
        <f>'Moving Avg'!F1326</f>
        <v>2.9622350000000006</v>
      </c>
      <c r="H1326" s="2">
        <f>'Moving Avg'!G1326</f>
        <v>2.968734</v>
      </c>
      <c r="I1326" s="2">
        <f>'Moving Avg'!H1326</f>
        <v>2.5557439999999989</v>
      </c>
      <c r="J1326" s="5" t="str">
        <f>OBV!F1326</f>
        <v>BEARISH</v>
      </c>
      <c r="K1326" s="5" t="str">
        <f>OBV!G1326</f>
        <v>NEUTRAL</v>
      </c>
      <c r="L1326" s="5" t="str">
        <f>OBV!H1326</f>
        <v>BEARISH DIVERGENCE</v>
      </c>
      <c r="M1326" s="7">
        <f t="shared" si="200"/>
        <v>25</v>
      </c>
      <c r="N1326" s="7">
        <f t="shared" si="201"/>
        <v>45</v>
      </c>
      <c r="O1326" s="7">
        <f t="shared" si="202"/>
        <v>50</v>
      </c>
      <c r="P1326" s="7">
        <f t="shared" si="203"/>
        <v>16.5</v>
      </c>
      <c r="Q1326" s="8">
        <f t="shared" si="204"/>
        <v>34.475000000000001</v>
      </c>
      <c r="R1326" s="8">
        <f t="shared" si="205"/>
        <v>35.625</v>
      </c>
      <c r="S1326" s="8">
        <f t="shared" si="206"/>
        <v>30.425000000000001</v>
      </c>
      <c r="T1326" s="8">
        <f t="shared" si="207"/>
        <v>34.125</v>
      </c>
      <c r="U1326" s="7">
        <f t="shared" si="208"/>
        <v>33.508333333333333</v>
      </c>
      <c r="V1326" s="7">
        <f t="shared" si="209"/>
        <v>33.662499999999994</v>
      </c>
    </row>
    <row r="1327" spans="1:22" ht="13.5" x14ac:dyDescent="0.25">
      <c r="A1327" s="3">
        <f>RSI!A1327</f>
        <v>44244</v>
      </c>
      <c r="B1327" s="2">
        <f>RSI!B1327</f>
        <v>3.1040999999999999</v>
      </c>
      <c r="C1327" s="2">
        <f>RSI!I1327</f>
        <v>66.898109478950829</v>
      </c>
      <c r="D1327" s="2">
        <f>MACD!E1327</f>
        <v>-9.4075778072966187E-3</v>
      </c>
      <c r="E1327" s="2">
        <f>MACD!F1327</f>
        <v>9.8148501427527176E-3</v>
      </c>
      <c r="F1327" s="2">
        <f>'Moving Avg'!D1327</f>
        <v>3.0065800000000005</v>
      </c>
      <c r="G1327" s="2">
        <f>'Moving Avg'!F1327</f>
        <v>2.9648200000000005</v>
      </c>
      <c r="H1327" s="2">
        <f>'Moving Avg'!G1327</f>
        <v>2.9687339999999995</v>
      </c>
      <c r="I1327" s="2">
        <f>'Moving Avg'!H1327</f>
        <v>2.5599064999999994</v>
      </c>
      <c r="J1327" s="5" t="str">
        <f>OBV!F1327</f>
        <v>BULLISH</v>
      </c>
      <c r="K1327" s="5" t="str">
        <f>OBV!G1327</f>
        <v>STRONG</v>
      </c>
      <c r="L1327" s="5" t="str">
        <f>OBV!H1327</f>
        <v>CONFIRMED BULLISH</v>
      </c>
      <c r="M1327" s="7">
        <f t="shared" si="200"/>
        <v>25</v>
      </c>
      <c r="N1327" s="7">
        <f t="shared" si="201"/>
        <v>45</v>
      </c>
      <c r="O1327" s="7">
        <f t="shared" si="202"/>
        <v>50</v>
      </c>
      <c r="P1327" s="7">
        <f t="shared" si="203"/>
        <v>100</v>
      </c>
      <c r="Q1327" s="8">
        <f t="shared" si="204"/>
        <v>47</v>
      </c>
      <c r="R1327" s="8">
        <f t="shared" si="205"/>
        <v>56.5</v>
      </c>
      <c r="S1327" s="8">
        <f t="shared" si="206"/>
        <v>68</v>
      </c>
      <c r="T1327" s="8">
        <f t="shared" si="207"/>
        <v>55</v>
      </c>
      <c r="U1327" s="7">
        <f t="shared" si="208"/>
        <v>57.166666666666664</v>
      </c>
      <c r="V1327" s="7">
        <f t="shared" si="209"/>
        <v>56.625</v>
      </c>
    </row>
    <row r="1328" spans="1:22" ht="13.5" x14ac:dyDescent="0.25">
      <c r="A1328" s="3">
        <f>RSI!A1328</f>
        <v>44245</v>
      </c>
      <c r="B1328" s="2">
        <f>RSI!B1328</f>
        <v>3.0893999999999999</v>
      </c>
      <c r="C1328" s="2">
        <f>RSI!I1328</f>
        <v>64.517200839354217</v>
      </c>
      <c r="D1328" s="2">
        <f>MACD!E1328</f>
        <v>-2.2374611083890272E-2</v>
      </c>
      <c r="E1328" s="2">
        <f>MACD!F1328</f>
        <v>3.3769578974241193E-3</v>
      </c>
      <c r="F1328" s="2">
        <f>'Moving Avg'!D1328</f>
        <v>3.0420599999999998</v>
      </c>
      <c r="G1328" s="2">
        <f>'Moving Avg'!F1328</f>
        <v>2.9688850000000002</v>
      </c>
      <c r="H1328" s="2">
        <f>'Moving Avg'!G1328</f>
        <v>2.9705079999999997</v>
      </c>
      <c r="I1328" s="2">
        <f>'Moving Avg'!H1328</f>
        <v>2.5639244999999988</v>
      </c>
      <c r="J1328" s="5" t="str">
        <f>OBV!F1328</f>
        <v>BULLISH</v>
      </c>
      <c r="K1328" s="5" t="str">
        <f>OBV!G1328</f>
        <v>STRONG</v>
      </c>
      <c r="L1328" s="5" t="str">
        <f>OBV!H1328</f>
        <v>CONFIRMED BULLISH</v>
      </c>
      <c r="M1328" s="7">
        <f t="shared" si="200"/>
        <v>25</v>
      </c>
      <c r="N1328" s="7">
        <f t="shared" si="201"/>
        <v>100</v>
      </c>
      <c r="O1328" s="7">
        <f t="shared" si="202"/>
        <v>50</v>
      </c>
      <c r="P1328" s="7">
        <f t="shared" si="203"/>
        <v>100</v>
      </c>
      <c r="Q1328" s="8">
        <f t="shared" si="204"/>
        <v>66.25</v>
      </c>
      <c r="R1328" s="8">
        <f t="shared" si="205"/>
        <v>67.5</v>
      </c>
      <c r="S1328" s="8">
        <f t="shared" si="206"/>
        <v>76.25</v>
      </c>
      <c r="T1328" s="8">
        <f t="shared" si="207"/>
        <v>68.75</v>
      </c>
      <c r="U1328" s="7">
        <f t="shared" si="208"/>
        <v>70</v>
      </c>
      <c r="V1328" s="7">
        <f t="shared" si="209"/>
        <v>69.6875</v>
      </c>
    </row>
    <row r="1329" spans="1:22" ht="13.5" x14ac:dyDescent="0.25">
      <c r="A1329" s="3">
        <f>RSI!A1329</f>
        <v>44246</v>
      </c>
      <c r="B1329" s="2">
        <f>RSI!B1329</f>
        <v>3.1114999999999999</v>
      </c>
      <c r="C1329" s="2">
        <f>RSI!I1329</f>
        <v>66.450396872999022</v>
      </c>
      <c r="D1329" s="2">
        <f>MACD!E1329</f>
        <v>-3.7947362385108541E-2</v>
      </c>
      <c r="E1329" s="2">
        <f>MACD!F1329</f>
        <v>-4.8879061590824131E-3</v>
      </c>
      <c r="F1329" s="2">
        <f>'Moving Avg'!D1329</f>
        <v>3.0657000000000001</v>
      </c>
      <c r="G1329" s="2">
        <f>'Moving Avg'!F1329</f>
        <v>2.9747949999999999</v>
      </c>
      <c r="H1329" s="2">
        <f>'Moving Avg'!G1329</f>
        <v>2.9746459999999995</v>
      </c>
      <c r="I1329" s="2">
        <f>'Moving Avg'!H1329</f>
        <v>2.5683729999999994</v>
      </c>
      <c r="J1329" s="5" t="str">
        <f>OBV!F1329</f>
        <v>BULLISH</v>
      </c>
      <c r="K1329" s="5" t="str">
        <f>OBV!G1329</f>
        <v>STRONG</v>
      </c>
      <c r="L1329" s="5" t="str">
        <f>OBV!H1329</f>
        <v>CONFIRMED BULLISH</v>
      </c>
      <c r="M1329" s="7">
        <f t="shared" si="200"/>
        <v>25</v>
      </c>
      <c r="N1329" s="7">
        <f t="shared" si="201"/>
        <v>100</v>
      </c>
      <c r="O1329" s="7">
        <f t="shared" si="202"/>
        <v>50</v>
      </c>
      <c r="P1329" s="7">
        <f t="shared" si="203"/>
        <v>100</v>
      </c>
      <c r="Q1329" s="8">
        <f t="shared" si="204"/>
        <v>66.25</v>
      </c>
      <c r="R1329" s="8">
        <f t="shared" si="205"/>
        <v>67.5</v>
      </c>
      <c r="S1329" s="8">
        <f t="shared" si="206"/>
        <v>76.25</v>
      </c>
      <c r="T1329" s="8">
        <f t="shared" si="207"/>
        <v>68.75</v>
      </c>
      <c r="U1329" s="7">
        <f t="shared" si="208"/>
        <v>70</v>
      </c>
      <c r="V1329" s="7">
        <f t="shared" si="209"/>
        <v>69.6875</v>
      </c>
    </row>
    <row r="1330" spans="1:22" ht="13.5" x14ac:dyDescent="0.25">
      <c r="A1330" s="3">
        <f>RSI!A1330</f>
        <v>44249</v>
      </c>
      <c r="B1330" s="2">
        <f>RSI!B1330</f>
        <v>3.0672000000000001</v>
      </c>
      <c r="C1330" s="2">
        <f>RSI!I1330</f>
        <v>59.45744699196964</v>
      </c>
      <c r="D1330" s="2">
        <f>MACD!E1330</f>
        <v>-4.4085018106745366E-2</v>
      </c>
      <c r="E1330" s="2">
        <f>MACD!F1330</f>
        <v>-1.2727328548615004E-2</v>
      </c>
      <c r="F1330" s="2">
        <f>'Moving Avg'!D1330</f>
        <v>3.0819599999999996</v>
      </c>
      <c r="G1330" s="2">
        <f>'Moving Avg'!F1330</f>
        <v>2.9796</v>
      </c>
      <c r="H1330" s="2">
        <f>'Moving Avg'!G1330</f>
        <v>2.9776020000000005</v>
      </c>
      <c r="I1330" s="2">
        <f>'Moving Avg'!H1330</f>
        <v>2.5725999999999987</v>
      </c>
      <c r="J1330" s="5" t="str">
        <f>OBV!F1330</f>
        <v>BULLISH</v>
      </c>
      <c r="K1330" s="5" t="str">
        <f>OBV!G1330</f>
        <v>STRONG</v>
      </c>
      <c r="L1330" s="5" t="str">
        <f>OBV!H1330</f>
        <v>CONFIRMED BULLISH</v>
      </c>
      <c r="M1330" s="7">
        <f t="shared" si="200"/>
        <v>25</v>
      </c>
      <c r="N1330" s="7">
        <f t="shared" si="201"/>
        <v>100</v>
      </c>
      <c r="O1330" s="7">
        <f t="shared" si="202"/>
        <v>50</v>
      </c>
      <c r="P1330" s="7">
        <f t="shared" si="203"/>
        <v>100</v>
      </c>
      <c r="Q1330" s="8">
        <f t="shared" si="204"/>
        <v>66.25</v>
      </c>
      <c r="R1330" s="8">
        <f t="shared" si="205"/>
        <v>67.5</v>
      </c>
      <c r="S1330" s="8">
        <f t="shared" si="206"/>
        <v>76.25</v>
      </c>
      <c r="T1330" s="8">
        <f t="shared" si="207"/>
        <v>68.75</v>
      </c>
      <c r="U1330" s="7">
        <f t="shared" si="208"/>
        <v>70</v>
      </c>
      <c r="V1330" s="7">
        <f t="shared" si="209"/>
        <v>69.6875</v>
      </c>
    </row>
    <row r="1331" spans="1:22" ht="13.5" x14ac:dyDescent="0.25">
      <c r="A1331" s="3">
        <f>RSI!A1331</f>
        <v>44250</v>
      </c>
      <c r="B1331" s="2">
        <f>RSI!B1331</f>
        <v>3.0672000000000001</v>
      </c>
      <c r="C1331" s="2">
        <f>RSI!I1331</f>
        <v>59.45744699196964</v>
      </c>
      <c r="D1331" s="2">
        <f>MACD!E1331</f>
        <v>-4.9739477511369756E-2</v>
      </c>
      <c r="E1331" s="2">
        <f>MACD!F1331</f>
        <v>-2.0129758341165954E-2</v>
      </c>
      <c r="F1331" s="2">
        <f>'Moving Avg'!D1331</f>
        <v>3.0878799999999997</v>
      </c>
      <c r="G1331" s="2">
        <f>'Moving Avg'!F1331</f>
        <v>2.9866199999999998</v>
      </c>
      <c r="H1331" s="2">
        <f>'Moving Avg'!G1331</f>
        <v>2.9804100000000004</v>
      </c>
      <c r="I1331" s="2">
        <f>'Moving Avg'!H1331</f>
        <v>2.5765069999999985</v>
      </c>
      <c r="J1331" s="5" t="str">
        <f>OBV!F1331</f>
        <v>BULLISH</v>
      </c>
      <c r="K1331" s="5" t="str">
        <f>OBV!G1331</f>
        <v>STRONG</v>
      </c>
      <c r="L1331" s="5" t="str">
        <f>OBV!H1331</f>
        <v>CONFIRMED BULLISH</v>
      </c>
      <c r="M1331" s="7">
        <f t="shared" si="200"/>
        <v>25</v>
      </c>
      <c r="N1331" s="7">
        <f t="shared" si="201"/>
        <v>100</v>
      </c>
      <c r="O1331" s="7">
        <f t="shared" si="202"/>
        <v>50</v>
      </c>
      <c r="P1331" s="7">
        <f t="shared" si="203"/>
        <v>100</v>
      </c>
      <c r="Q1331" s="8">
        <f t="shared" si="204"/>
        <v>66.25</v>
      </c>
      <c r="R1331" s="8">
        <f t="shared" si="205"/>
        <v>67.5</v>
      </c>
      <c r="S1331" s="8">
        <f t="shared" si="206"/>
        <v>76.25</v>
      </c>
      <c r="T1331" s="8">
        <f t="shared" si="207"/>
        <v>68.75</v>
      </c>
      <c r="U1331" s="7">
        <f t="shared" si="208"/>
        <v>70</v>
      </c>
      <c r="V1331" s="7">
        <f t="shared" si="209"/>
        <v>69.6875</v>
      </c>
    </row>
    <row r="1332" spans="1:22" ht="13.5" x14ac:dyDescent="0.25">
      <c r="A1332" s="3">
        <f>RSI!A1332</f>
        <v>44251</v>
      </c>
      <c r="B1332" s="2">
        <f>RSI!B1332</f>
        <v>3.0819999999999999</v>
      </c>
      <c r="C1332" s="2">
        <f>RSI!I1332</f>
        <v>61.045791047378714</v>
      </c>
      <c r="D1332" s="2">
        <f>MACD!E1332</f>
        <v>-6.0585683853894512E-2</v>
      </c>
      <c r="E1332" s="2">
        <f>MACD!F1332</f>
        <v>-2.8220943443711666E-2</v>
      </c>
      <c r="F1332" s="2">
        <f>'Moving Avg'!D1332</f>
        <v>3.0834600000000001</v>
      </c>
      <c r="G1332" s="2">
        <f>'Moving Avg'!F1332</f>
        <v>2.9932749999999997</v>
      </c>
      <c r="H1332" s="2">
        <f>'Moving Avg'!G1332</f>
        <v>2.981742000000001</v>
      </c>
      <c r="I1332" s="2">
        <f>'Moving Avg'!H1332</f>
        <v>2.580487999999999</v>
      </c>
      <c r="J1332" s="5" t="str">
        <f>OBV!F1332</f>
        <v>BEARISH</v>
      </c>
      <c r="K1332" s="5" t="str">
        <f>OBV!G1332</f>
        <v>NEUTRAL</v>
      </c>
      <c r="L1332" s="5" t="str">
        <f>OBV!H1332</f>
        <v>CONFIRMED BEARISH</v>
      </c>
      <c r="M1332" s="7">
        <f t="shared" si="200"/>
        <v>25</v>
      </c>
      <c r="N1332" s="7">
        <f t="shared" si="201"/>
        <v>100</v>
      </c>
      <c r="O1332" s="7">
        <f t="shared" si="202"/>
        <v>50</v>
      </c>
      <c r="P1332" s="7">
        <f t="shared" si="203"/>
        <v>16.5</v>
      </c>
      <c r="Q1332" s="8">
        <f t="shared" si="204"/>
        <v>53.725000000000001</v>
      </c>
      <c r="R1332" s="8">
        <f t="shared" si="205"/>
        <v>46.625</v>
      </c>
      <c r="S1332" s="8">
        <f t="shared" si="206"/>
        <v>38.674999999999997</v>
      </c>
      <c r="T1332" s="8">
        <f t="shared" si="207"/>
        <v>47.875</v>
      </c>
      <c r="U1332" s="7">
        <f t="shared" si="208"/>
        <v>46.341666666666661</v>
      </c>
      <c r="V1332" s="7">
        <f t="shared" si="209"/>
        <v>46.724999999999994</v>
      </c>
    </row>
    <row r="1333" spans="1:22" ht="13.5" x14ac:dyDescent="0.25">
      <c r="A1333" s="3">
        <f>RSI!A1333</f>
        <v>44252</v>
      </c>
      <c r="B1333" s="2">
        <f>RSI!B1333</f>
        <v>2.9933000000000001</v>
      </c>
      <c r="C1333" s="2">
        <f>RSI!I1333</f>
        <v>48.725150987058264</v>
      </c>
      <c r="D1333" s="2">
        <f>MACD!E1333</f>
        <v>-6.48140713432932E-2</v>
      </c>
      <c r="E1333" s="2">
        <f>MACD!F1333</f>
        <v>-3.5539569023627975E-2</v>
      </c>
      <c r="F1333" s="2">
        <f>'Moving Avg'!D1333</f>
        <v>3.0642399999999999</v>
      </c>
      <c r="G1333" s="2">
        <f>'Moving Avg'!F1333</f>
        <v>2.9958649999999998</v>
      </c>
      <c r="H1333" s="2">
        <f>'Moving Avg'!G1333</f>
        <v>2.980560000000001</v>
      </c>
      <c r="I1333" s="2">
        <f>'Moving Avg'!H1333</f>
        <v>2.5837404999999989</v>
      </c>
      <c r="J1333" s="5" t="str">
        <f>OBV!F1333</f>
        <v>BEARISH</v>
      </c>
      <c r="K1333" s="5" t="str">
        <f>OBV!G1333</f>
        <v>NEUTRAL</v>
      </c>
      <c r="L1333" s="5" t="str">
        <f>OBV!H1333</f>
        <v>CONFIRMED BEARISH</v>
      </c>
      <c r="M1333" s="7">
        <f t="shared" si="200"/>
        <v>25</v>
      </c>
      <c r="N1333" s="7">
        <f t="shared" si="201"/>
        <v>100</v>
      </c>
      <c r="O1333" s="7">
        <f t="shared" si="202"/>
        <v>50</v>
      </c>
      <c r="P1333" s="7">
        <f t="shared" si="203"/>
        <v>16.5</v>
      </c>
      <c r="Q1333" s="8">
        <f t="shared" si="204"/>
        <v>53.725000000000001</v>
      </c>
      <c r="R1333" s="8">
        <f t="shared" si="205"/>
        <v>46.625</v>
      </c>
      <c r="S1333" s="8">
        <f t="shared" si="206"/>
        <v>38.674999999999997</v>
      </c>
      <c r="T1333" s="8">
        <f t="shared" si="207"/>
        <v>47.875</v>
      </c>
      <c r="U1333" s="7">
        <f t="shared" si="208"/>
        <v>46.341666666666661</v>
      </c>
      <c r="V1333" s="7">
        <f t="shared" si="209"/>
        <v>46.724999999999994</v>
      </c>
    </row>
    <row r="1334" spans="1:22" ht="13.5" x14ac:dyDescent="0.25">
      <c r="A1334" s="3">
        <f>RSI!A1334</f>
        <v>44253</v>
      </c>
      <c r="B1334" s="2">
        <f>RSI!B1334</f>
        <v>2.9636999999999998</v>
      </c>
      <c r="C1334" s="2">
        <f>RSI!I1334</f>
        <v>45.430016012257411</v>
      </c>
      <c r="D1334" s="2">
        <f>MACD!E1334</f>
        <v>-5.3614499474949451E-2</v>
      </c>
      <c r="E1334" s="2">
        <f>MACD!F1334</f>
        <v>-3.9154555113892271E-2</v>
      </c>
      <c r="F1334" s="2">
        <f>'Moving Avg'!D1334</f>
        <v>3.0346799999999998</v>
      </c>
      <c r="G1334" s="2">
        <f>'Moving Avg'!F1334</f>
        <v>2.9980800000000003</v>
      </c>
      <c r="H1334" s="2">
        <f>'Moving Avg'!G1334</f>
        <v>2.9792300000000007</v>
      </c>
      <c r="I1334" s="2">
        <f>'Moving Avg'!H1334</f>
        <v>2.5868094999999993</v>
      </c>
      <c r="J1334" s="5" t="str">
        <f>OBV!F1334</f>
        <v>BEARISH</v>
      </c>
      <c r="K1334" s="5" t="str">
        <f>OBV!G1334</f>
        <v>NEUTRAL</v>
      </c>
      <c r="L1334" s="5" t="str">
        <f>OBV!H1334</f>
        <v>CONFIRMED BEARISH</v>
      </c>
      <c r="M1334" s="7">
        <f t="shared" si="200"/>
        <v>25</v>
      </c>
      <c r="N1334" s="7">
        <f t="shared" si="201"/>
        <v>45</v>
      </c>
      <c r="O1334" s="7">
        <f t="shared" si="202"/>
        <v>50</v>
      </c>
      <c r="P1334" s="7">
        <f t="shared" si="203"/>
        <v>16.5</v>
      </c>
      <c r="Q1334" s="8">
        <f t="shared" si="204"/>
        <v>34.475000000000001</v>
      </c>
      <c r="R1334" s="8">
        <f t="shared" si="205"/>
        <v>35.625</v>
      </c>
      <c r="S1334" s="8">
        <f t="shared" si="206"/>
        <v>30.425000000000001</v>
      </c>
      <c r="T1334" s="8">
        <f t="shared" si="207"/>
        <v>34.125</v>
      </c>
      <c r="U1334" s="7">
        <f t="shared" si="208"/>
        <v>33.508333333333333</v>
      </c>
      <c r="V1334" s="7">
        <f t="shared" si="209"/>
        <v>33.662499999999994</v>
      </c>
    </row>
    <row r="1335" spans="1:22" ht="13.5" x14ac:dyDescent="0.25">
      <c r="A1335" s="3">
        <f>RSI!A1335</f>
        <v>44256</v>
      </c>
      <c r="B1335" s="2">
        <f>RSI!B1335</f>
        <v>3.0449999999999999</v>
      </c>
      <c r="C1335" s="2">
        <f>RSI!I1335</f>
        <v>54.526296767851889</v>
      </c>
      <c r="D1335" s="2">
        <f>MACD!E1335</f>
        <v>-5.1052276507159711E-2</v>
      </c>
      <c r="E1335" s="2">
        <f>MACD!F1335</f>
        <v>-4.1534099392545758E-2</v>
      </c>
      <c r="F1335" s="2">
        <f>'Moving Avg'!D1335</f>
        <v>3.03024</v>
      </c>
      <c r="G1335" s="2">
        <f>'Moving Avg'!F1335</f>
        <v>3.0025149999999998</v>
      </c>
      <c r="H1335" s="2">
        <f>'Moving Avg'!G1335</f>
        <v>2.981004</v>
      </c>
      <c r="I1335" s="2">
        <f>'Moving Avg'!H1335</f>
        <v>2.589999999999999</v>
      </c>
      <c r="J1335" s="5" t="str">
        <f>OBV!F1335</f>
        <v>BEARISH</v>
      </c>
      <c r="K1335" s="5" t="str">
        <f>OBV!G1335</f>
        <v>NEUTRAL</v>
      </c>
      <c r="L1335" s="5" t="str">
        <f>OBV!H1335</f>
        <v>CONFIRMED BEARISH</v>
      </c>
      <c r="M1335" s="7">
        <f t="shared" si="200"/>
        <v>25</v>
      </c>
      <c r="N1335" s="7">
        <f t="shared" si="201"/>
        <v>45</v>
      </c>
      <c r="O1335" s="7">
        <f t="shared" si="202"/>
        <v>50</v>
      </c>
      <c r="P1335" s="7">
        <f t="shared" si="203"/>
        <v>16.5</v>
      </c>
      <c r="Q1335" s="8">
        <f t="shared" si="204"/>
        <v>34.475000000000001</v>
      </c>
      <c r="R1335" s="8">
        <f t="shared" si="205"/>
        <v>35.625</v>
      </c>
      <c r="S1335" s="8">
        <f t="shared" si="206"/>
        <v>30.425000000000001</v>
      </c>
      <c r="T1335" s="8">
        <f t="shared" si="207"/>
        <v>34.125</v>
      </c>
      <c r="U1335" s="7">
        <f t="shared" si="208"/>
        <v>33.508333333333333</v>
      </c>
      <c r="V1335" s="7">
        <f t="shared" si="209"/>
        <v>33.662499999999994</v>
      </c>
    </row>
    <row r="1336" spans="1:22" ht="13.5" x14ac:dyDescent="0.25">
      <c r="A1336" s="3">
        <f>RSI!A1336</f>
        <v>44257</v>
      </c>
      <c r="B1336" s="2">
        <f>RSI!B1336</f>
        <v>3.0228000000000002</v>
      </c>
      <c r="C1336" s="2">
        <f>RSI!I1336</f>
        <v>51.978409947872024</v>
      </c>
      <c r="D1336" s="2">
        <f>MACD!E1336</f>
        <v>-3.9538258210376931E-2</v>
      </c>
      <c r="E1336" s="2">
        <f>MACD!F1336</f>
        <v>-4.1134931156111998E-2</v>
      </c>
      <c r="F1336" s="2">
        <f>'Moving Avg'!D1336</f>
        <v>3.02136</v>
      </c>
      <c r="G1336" s="2">
        <f>'Moving Avg'!F1336</f>
        <v>3.0051000000000001</v>
      </c>
      <c r="H1336" s="2">
        <f>'Moving Avg'!G1336</f>
        <v>2.9824819999999992</v>
      </c>
      <c r="I1336" s="2">
        <f>'Moving Avg'!H1336</f>
        <v>2.5930084999999989</v>
      </c>
      <c r="J1336" s="5" t="str">
        <f>OBV!F1336</f>
        <v>BEARISH</v>
      </c>
      <c r="K1336" s="5" t="str">
        <f>OBV!G1336</f>
        <v>NEUTRAL</v>
      </c>
      <c r="L1336" s="5" t="str">
        <f>OBV!H1336</f>
        <v>CONFIRMED BEARISH</v>
      </c>
      <c r="M1336" s="7">
        <f t="shared" si="200"/>
        <v>25</v>
      </c>
      <c r="N1336" s="7">
        <f t="shared" si="201"/>
        <v>0</v>
      </c>
      <c r="O1336" s="7">
        <f t="shared" si="202"/>
        <v>50</v>
      </c>
      <c r="P1336" s="7">
        <f t="shared" si="203"/>
        <v>16.5</v>
      </c>
      <c r="Q1336" s="8">
        <f t="shared" si="204"/>
        <v>18.725000000000001</v>
      </c>
      <c r="R1336" s="8">
        <f t="shared" si="205"/>
        <v>26.625</v>
      </c>
      <c r="S1336" s="8">
        <f t="shared" si="206"/>
        <v>23.675000000000001</v>
      </c>
      <c r="T1336" s="8">
        <f t="shared" si="207"/>
        <v>22.875</v>
      </c>
      <c r="U1336" s="7">
        <f t="shared" si="208"/>
        <v>23.008333333333336</v>
      </c>
      <c r="V1336" s="7">
        <f t="shared" si="209"/>
        <v>22.975000000000001</v>
      </c>
    </row>
    <row r="1337" spans="1:22" ht="13.5" x14ac:dyDescent="0.25">
      <c r="A1337" s="3">
        <f>RSI!A1337</f>
        <v>44258</v>
      </c>
      <c r="B1337" s="2">
        <f>RSI!B1337</f>
        <v>3.0301999999999998</v>
      </c>
      <c r="C1337" s="2">
        <f>RSI!I1337</f>
        <v>52.770636960378326</v>
      </c>
      <c r="D1337" s="2">
        <f>MACD!E1337</f>
        <v>-2.0215443211924367E-2</v>
      </c>
      <c r="E1337" s="2">
        <f>MACD!F1337</f>
        <v>-3.6951033567274472E-2</v>
      </c>
      <c r="F1337" s="2">
        <f>'Moving Avg'!D1337</f>
        <v>3.0110000000000001</v>
      </c>
      <c r="G1337" s="2">
        <f>'Moving Avg'!F1337</f>
        <v>3.0087950000000001</v>
      </c>
      <c r="H1337" s="2">
        <f>'Moving Avg'!G1337</f>
        <v>2.9846979999999999</v>
      </c>
      <c r="I1337" s="2">
        <f>'Moving Avg'!H1337</f>
        <v>2.5960539999999992</v>
      </c>
      <c r="J1337" s="5" t="str">
        <f>OBV!F1337</f>
        <v>BEARISH</v>
      </c>
      <c r="K1337" s="5" t="str">
        <f>OBV!G1337</f>
        <v>NEUTRAL</v>
      </c>
      <c r="L1337" s="5" t="str">
        <f>OBV!H1337</f>
        <v>CONFIRMED BEARISH</v>
      </c>
      <c r="M1337" s="7">
        <f t="shared" si="200"/>
        <v>25</v>
      </c>
      <c r="N1337" s="7">
        <f t="shared" si="201"/>
        <v>0</v>
      </c>
      <c r="O1337" s="7">
        <f t="shared" si="202"/>
        <v>50</v>
      </c>
      <c r="P1337" s="7">
        <f t="shared" si="203"/>
        <v>16.5</v>
      </c>
      <c r="Q1337" s="8">
        <f t="shared" si="204"/>
        <v>18.725000000000001</v>
      </c>
      <c r="R1337" s="8">
        <f t="shared" si="205"/>
        <v>26.625</v>
      </c>
      <c r="S1337" s="8">
        <f t="shared" si="206"/>
        <v>23.675000000000001</v>
      </c>
      <c r="T1337" s="8">
        <f t="shared" si="207"/>
        <v>22.875</v>
      </c>
      <c r="U1337" s="7">
        <f t="shared" si="208"/>
        <v>23.008333333333336</v>
      </c>
      <c r="V1337" s="7">
        <f t="shared" si="209"/>
        <v>22.975000000000001</v>
      </c>
    </row>
    <row r="1338" spans="1:22" ht="13.5" x14ac:dyDescent="0.25">
      <c r="A1338" s="3">
        <f>RSI!A1338</f>
        <v>44259</v>
      </c>
      <c r="B1338" s="2">
        <f>RSI!B1338</f>
        <v>3.0154000000000001</v>
      </c>
      <c r="C1338" s="2">
        <f>RSI!I1338</f>
        <v>50.959896013192598</v>
      </c>
      <c r="D1338" s="2">
        <f>MACD!E1338</f>
        <v>-5.169187093912786E-3</v>
      </c>
      <c r="E1338" s="2">
        <f>MACD!F1338</f>
        <v>-3.0594664272602136E-2</v>
      </c>
      <c r="F1338" s="2">
        <f>'Moving Avg'!D1338</f>
        <v>3.0154199999999998</v>
      </c>
      <c r="G1338" s="2">
        <f>'Moving Avg'!F1338</f>
        <v>3.0128600000000003</v>
      </c>
      <c r="H1338" s="2">
        <f>'Moving Avg'!G1338</f>
        <v>2.9863239999999998</v>
      </c>
      <c r="I1338" s="2">
        <f>'Moving Avg'!H1338</f>
        <v>2.5990255000000002</v>
      </c>
      <c r="J1338" s="5" t="str">
        <f>OBV!F1338</f>
        <v>BEARISH</v>
      </c>
      <c r="K1338" s="5" t="str">
        <f>OBV!G1338</f>
        <v>NEUTRAL</v>
      </c>
      <c r="L1338" s="5" t="str">
        <f>OBV!H1338</f>
        <v>BEARISH DIVERGENCE</v>
      </c>
      <c r="M1338" s="7">
        <f t="shared" si="200"/>
        <v>25</v>
      </c>
      <c r="N1338" s="7">
        <f t="shared" si="201"/>
        <v>0</v>
      </c>
      <c r="O1338" s="7">
        <f t="shared" si="202"/>
        <v>50</v>
      </c>
      <c r="P1338" s="7">
        <f t="shared" si="203"/>
        <v>16.5</v>
      </c>
      <c r="Q1338" s="8">
        <f t="shared" si="204"/>
        <v>18.725000000000001</v>
      </c>
      <c r="R1338" s="8">
        <f t="shared" si="205"/>
        <v>26.625</v>
      </c>
      <c r="S1338" s="8">
        <f t="shared" si="206"/>
        <v>23.675000000000001</v>
      </c>
      <c r="T1338" s="8">
        <f t="shared" si="207"/>
        <v>22.875</v>
      </c>
      <c r="U1338" s="7">
        <f t="shared" si="208"/>
        <v>23.008333333333336</v>
      </c>
      <c r="V1338" s="7">
        <f t="shared" si="209"/>
        <v>22.975000000000001</v>
      </c>
    </row>
    <row r="1339" spans="1:22" ht="13.5" x14ac:dyDescent="0.25">
      <c r="A1339" s="3">
        <f>RSI!A1339</f>
        <v>44260</v>
      </c>
      <c r="B1339" s="2">
        <f>RSI!B1339</f>
        <v>2.9563000000000001</v>
      </c>
      <c r="C1339" s="2">
        <f>RSI!I1339</f>
        <v>44.407097382994593</v>
      </c>
      <c r="D1339" s="2">
        <f>MACD!E1339</f>
        <v>1.5299180942636603E-2</v>
      </c>
      <c r="E1339" s="2">
        <f>MACD!F1339</f>
        <v>-2.1415895229554387E-2</v>
      </c>
      <c r="F1339" s="2">
        <f>'Moving Avg'!D1339</f>
        <v>3.0139399999999998</v>
      </c>
      <c r="G1339" s="2">
        <f>'Moving Avg'!F1339</f>
        <v>3.0147050000000002</v>
      </c>
      <c r="H1339" s="2">
        <f>'Moving Avg'!G1339</f>
        <v>2.9863239999999998</v>
      </c>
      <c r="I1339" s="2">
        <f>'Moving Avg'!H1339</f>
        <v>2.601737</v>
      </c>
      <c r="J1339" s="5" t="str">
        <f>OBV!F1339</f>
        <v>BEARISH</v>
      </c>
      <c r="K1339" s="5" t="str">
        <f>OBV!G1339</f>
        <v>NEUTRAL</v>
      </c>
      <c r="L1339" s="5" t="str">
        <f>OBV!H1339</f>
        <v>CONFIRMED BEARISH</v>
      </c>
      <c r="M1339" s="7">
        <f t="shared" si="200"/>
        <v>25</v>
      </c>
      <c r="N1339" s="7">
        <f t="shared" si="201"/>
        <v>0</v>
      </c>
      <c r="O1339" s="7">
        <f t="shared" si="202"/>
        <v>50</v>
      </c>
      <c r="P1339" s="7">
        <f t="shared" si="203"/>
        <v>16.5</v>
      </c>
      <c r="Q1339" s="8">
        <f t="shared" si="204"/>
        <v>18.725000000000001</v>
      </c>
      <c r="R1339" s="8">
        <f t="shared" si="205"/>
        <v>26.625</v>
      </c>
      <c r="S1339" s="8">
        <f t="shared" si="206"/>
        <v>23.675000000000001</v>
      </c>
      <c r="T1339" s="8">
        <f t="shared" si="207"/>
        <v>22.875</v>
      </c>
      <c r="U1339" s="7">
        <f t="shared" si="208"/>
        <v>23.008333333333336</v>
      </c>
      <c r="V1339" s="7">
        <f t="shared" si="209"/>
        <v>22.975000000000001</v>
      </c>
    </row>
    <row r="1340" spans="1:22" ht="13.5" x14ac:dyDescent="0.25">
      <c r="A1340" s="3">
        <f>RSI!A1340</f>
        <v>44263</v>
      </c>
      <c r="B1340" s="2">
        <f>RSI!B1340</f>
        <v>3.0228000000000002</v>
      </c>
      <c r="C1340" s="2">
        <f>RSI!I1340</f>
        <v>51.901673919952252</v>
      </c>
      <c r="D1340" s="2">
        <f>MACD!E1340</f>
        <v>2.1188652413521858E-2</v>
      </c>
      <c r="E1340" s="2">
        <f>MACD!F1340</f>
        <v>-1.2894985700939138E-2</v>
      </c>
      <c r="F1340" s="2">
        <f>'Moving Avg'!D1340</f>
        <v>3.0095000000000001</v>
      </c>
      <c r="G1340" s="2">
        <f>'Moving Avg'!F1340</f>
        <v>3.0183999999999997</v>
      </c>
      <c r="H1340" s="2">
        <f>'Moving Avg'!G1340</f>
        <v>2.9869139999999987</v>
      </c>
      <c r="I1340" s="2">
        <f>'Moving Avg'!H1340</f>
        <v>2.6048165000000001</v>
      </c>
      <c r="J1340" s="5" t="str">
        <f>OBV!F1340</f>
        <v>BEARISH</v>
      </c>
      <c r="K1340" s="5" t="str">
        <f>OBV!G1340</f>
        <v>NEUTRAL</v>
      </c>
      <c r="L1340" s="5" t="str">
        <f>OBV!H1340</f>
        <v>CONFIRMED BEARISH</v>
      </c>
      <c r="M1340" s="7">
        <f t="shared" si="200"/>
        <v>25</v>
      </c>
      <c r="N1340" s="7">
        <f t="shared" si="201"/>
        <v>0</v>
      </c>
      <c r="O1340" s="7">
        <f t="shared" si="202"/>
        <v>50</v>
      </c>
      <c r="P1340" s="7">
        <f t="shared" si="203"/>
        <v>16.5</v>
      </c>
      <c r="Q1340" s="8">
        <f t="shared" si="204"/>
        <v>18.725000000000001</v>
      </c>
      <c r="R1340" s="8">
        <f t="shared" si="205"/>
        <v>26.625</v>
      </c>
      <c r="S1340" s="8">
        <f t="shared" si="206"/>
        <v>23.675000000000001</v>
      </c>
      <c r="T1340" s="8">
        <f t="shared" si="207"/>
        <v>22.875</v>
      </c>
      <c r="U1340" s="7">
        <f t="shared" si="208"/>
        <v>23.008333333333336</v>
      </c>
      <c r="V1340" s="7">
        <f t="shared" si="209"/>
        <v>22.975000000000001</v>
      </c>
    </row>
    <row r="1341" spans="1:22" ht="13.5" x14ac:dyDescent="0.25">
      <c r="A1341" s="3">
        <f>RSI!A1341</f>
        <v>44264</v>
      </c>
      <c r="B1341" s="2">
        <f>RSI!B1341</f>
        <v>3.0228000000000002</v>
      </c>
      <c r="C1341" s="2">
        <f>RSI!I1341</f>
        <v>51.901673919952252</v>
      </c>
      <c r="D1341" s="2">
        <f>MACD!E1341</f>
        <v>2.6067427470044091E-2</v>
      </c>
      <c r="E1341" s="2">
        <f>MACD!F1341</f>
        <v>-5.102503066742493E-3</v>
      </c>
      <c r="F1341" s="2">
        <f>'Moving Avg'!D1341</f>
        <v>3.0095000000000001</v>
      </c>
      <c r="G1341" s="2">
        <f>'Moving Avg'!F1341</f>
        <v>3.0220950000000002</v>
      </c>
      <c r="H1341" s="2">
        <f>'Moving Avg'!G1341</f>
        <v>2.988243999999999</v>
      </c>
      <c r="I1341" s="2">
        <f>'Moving Avg'!H1341</f>
        <v>2.6078959999999993</v>
      </c>
      <c r="J1341" s="5" t="str">
        <f>OBV!F1341</f>
        <v>BULLISH</v>
      </c>
      <c r="K1341" s="5" t="str">
        <f>OBV!G1341</f>
        <v>NEUTRAL</v>
      </c>
      <c r="L1341" s="5" t="str">
        <f>OBV!H1341</f>
        <v>NEUTRAL</v>
      </c>
      <c r="M1341" s="7">
        <f t="shared" si="200"/>
        <v>25</v>
      </c>
      <c r="N1341" s="7">
        <f t="shared" si="201"/>
        <v>0</v>
      </c>
      <c r="O1341" s="7">
        <f t="shared" si="202"/>
        <v>50</v>
      </c>
      <c r="P1341" s="7">
        <f t="shared" si="203"/>
        <v>49.5</v>
      </c>
      <c r="Q1341" s="8">
        <f t="shared" si="204"/>
        <v>23.675000000000001</v>
      </c>
      <c r="R1341" s="8">
        <f t="shared" si="205"/>
        <v>34.875</v>
      </c>
      <c r="S1341" s="8">
        <f t="shared" si="206"/>
        <v>38.525000000000006</v>
      </c>
      <c r="T1341" s="8">
        <f t="shared" si="207"/>
        <v>31.125</v>
      </c>
      <c r="U1341" s="7">
        <f t="shared" si="208"/>
        <v>32.358333333333334</v>
      </c>
      <c r="V1341" s="7">
        <f t="shared" si="209"/>
        <v>32.049999999999997</v>
      </c>
    </row>
    <row r="1342" spans="1:22" ht="13.5" x14ac:dyDescent="0.25">
      <c r="A1342" s="3">
        <f>RSI!A1342</f>
        <v>44265</v>
      </c>
      <c r="B1342" s="2">
        <f>RSI!B1342</f>
        <v>3.2002000000000002</v>
      </c>
      <c r="C1342" s="2">
        <f>RSI!I1342</f>
        <v>66.05836706254496</v>
      </c>
      <c r="D1342" s="2">
        <f>MACD!E1342</f>
        <v>1.9234930121506455E-2</v>
      </c>
      <c r="E1342" s="2">
        <f>MACD!F1342</f>
        <v>-2.3501642909270343E-4</v>
      </c>
      <c r="F1342" s="2">
        <f>'Moving Avg'!D1342</f>
        <v>3.0435000000000003</v>
      </c>
      <c r="G1342" s="2">
        <f>'Moving Avg'!F1342</f>
        <v>3.0361350000000007</v>
      </c>
      <c r="H1342" s="2">
        <f>'Moving Avg'!G1342</f>
        <v>2.9925299999999986</v>
      </c>
      <c r="I1342" s="2">
        <f>'Moving Avg'!H1342</f>
        <v>2.6118624999999991</v>
      </c>
      <c r="J1342" s="5" t="str">
        <f>OBV!F1342</f>
        <v>BULLISH</v>
      </c>
      <c r="K1342" s="5" t="str">
        <f>OBV!G1342</f>
        <v>STRONG</v>
      </c>
      <c r="L1342" s="5" t="str">
        <f>OBV!H1342</f>
        <v>CONFIRMED BULLISH</v>
      </c>
      <c r="M1342" s="7">
        <f t="shared" si="200"/>
        <v>25</v>
      </c>
      <c r="N1342" s="7">
        <f t="shared" si="201"/>
        <v>0</v>
      </c>
      <c r="O1342" s="7">
        <f t="shared" si="202"/>
        <v>50</v>
      </c>
      <c r="P1342" s="7">
        <f t="shared" si="203"/>
        <v>100</v>
      </c>
      <c r="Q1342" s="8">
        <f t="shared" si="204"/>
        <v>31.25</v>
      </c>
      <c r="R1342" s="8">
        <f t="shared" si="205"/>
        <v>47.5</v>
      </c>
      <c r="S1342" s="8">
        <f t="shared" si="206"/>
        <v>61.25</v>
      </c>
      <c r="T1342" s="8">
        <f t="shared" si="207"/>
        <v>43.75</v>
      </c>
      <c r="U1342" s="7">
        <f t="shared" si="208"/>
        <v>46.666666666666664</v>
      </c>
      <c r="V1342" s="7">
        <f t="shared" si="209"/>
        <v>45.9375</v>
      </c>
    </row>
    <row r="1343" spans="1:22" ht="13.5" x14ac:dyDescent="0.25">
      <c r="A1343" s="3">
        <f>RSI!A1343</f>
        <v>44266</v>
      </c>
      <c r="B1343" s="2">
        <f>RSI!B1343</f>
        <v>3.1705999999999999</v>
      </c>
      <c r="C1343" s="2">
        <f>RSI!I1343</f>
        <v>62.740183412275215</v>
      </c>
      <c r="D1343" s="2">
        <f>MACD!E1343</f>
        <v>8.6206262482901863E-4</v>
      </c>
      <c r="E1343" s="2">
        <f>MACD!F1343</f>
        <v>-1.5600618308359021E-5</v>
      </c>
      <c r="F1343" s="2">
        <f>'Moving Avg'!D1343</f>
        <v>3.0745400000000003</v>
      </c>
      <c r="G1343" s="2">
        <f>'Moving Avg'!F1343</f>
        <v>3.0490650000000001</v>
      </c>
      <c r="H1343" s="2">
        <f>'Moving Avg'!G1343</f>
        <v>2.9974059999999998</v>
      </c>
      <c r="I1343" s="2">
        <f>'Moving Avg'!H1343</f>
        <v>2.615680999999999</v>
      </c>
      <c r="J1343" s="5" t="str">
        <f>OBV!F1343</f>
        <v>BULLISH</v>
      </c>
      <c r="K1343" s="5" t="str">
        <f>OBV!G1343</f>
        <v>STRONG</v>
      </c>
      <c r="L1343" s="5" t="str">
        <f>OBV!H1343</f>
        <v>CONFIRMED BULLISH</v>
      </c>
      <c r="M1343" s="7">
        <f t="shared" si="200"/>
        <v>25</v>
      </c>
      <c r="N1343" s="7">
        <f t="shared" si="201"/>
        <v>0</v>
      </c>
      <c r="O1343" s="7">
        <f t="shared" si="202"/>
        <v>50</v>
      </c>
      <c r="P1343" s="7">
        <f t="shared" si="203"/>
        <v>100</v>
      </c>
      <c r="Q1343" s="8">
        <f t="shared" si="204"/>
        <v>31.25</v>
      </c>
      <c r="R1343" s="8">
        <f t="shared" si="205"/>
        <v>47.5</v>
      </c>
      <c r="S1343" s="8">
        <f t="shared" si="206"/>
        <v>61.25</v>
      </c>
      <c r="T1343" s="8">
        <f t="shared" si="207"/>
        <v>43.75</v>
      </c>
      <c r="U1343" s="7">
        <f t="shared" si="208"/>
        <v>46.666666666666664</v>
      </c>
      <c r="V1343" s="7">
        <f t="shared" si="209"/>
        <v>45.9375</v>
      </c>
    </row>
    <row r="1344" spans="1:22" ht="13.5" x14ac:dyDescent="0.25">
      <c r="A1344" s="3">
        <f>RSI!A1344</f>
        <v>44267</v>
      </c>
      <c r="B1344" s="2">
        <f>RSI!B1344</f>
        <v>3.0966999999999998</v>
      </c>
      <c r="C1344" s="2">
        <f>RSI!I1344</f>
        <v>55.275026278246386</v>
      </c>
      <c r="D1344" s="2">
        <f>MACD!E1344</f>
        <v>-1.4642743107608602E-2</v>
      </c>
      <c r="E1344" s="2">
        <f>MACD!F1344</f>
        <v>-2.9410291161684082E-3</v>
      </c>
      <c r="F1344" s="2">
        <f>'Moving Avg'!D1344</f>
        <v>3.1026200000000004</v>
      </c>
      <c r="G1344" s="2">
        <f>'Moving Avg'!F1344</f>
        <v>3.0542349999999998</v>
      </c>
      <c r="H1344" s="2">
        <f>'Moving Avg'!G1344</f>
        <v>3.0002139999999997</v>
      </c>
      <c r="I1344" s="2">
        <f>'Moving Avg'!H1344</f>
        <v>2.6194859999999993</v>
      </c>
      <c r="J1344" s="5" t="str">
        <f>OBV!F1344</f>
        <v>BULLISH</v>
      </c>
      <c r="K1344" s="5" t="str">
        <f>OBV!G1344</f>
        <v>STRONG</v>
      </c>
      <c r="L1344" s="5" t="str">
        <f>OBV!H1344</f>
        <v>CONFIRMED BULLISH</v>
      </c>
      <c r="M1344" s="7">
        <f t="shared" si="200"/>
        <v>25</v>
      </c>
      <c r="N1344" s="7">
        <f t="shared" si="201"/>
        <v>45</v>
      </c>
      <c r="O1344" s="7">
        <f t="shared" si="202"/>
        <v>50</v>
      </c>
      <c r="P1344" s="7">
        <f t="shared" si="203"/>
        <v>100</v>
      </c>
      <c r="Q1344" s="8">
        <f t="shared" si="204"/>
        <v>47</v>
      </c>
      <c r="R1344" s="8">
        <f t="shared" si="205"/>
        <v>56.5</v>
      </c>
      <c r="S1344" s="8">
        <f t="shared" si="206"/>
        <v>68</v>
      </c>
      <c r="T1344" s="8">
        <f t="shared" si="207"/>
        <v>55</v>
      </c>
      <c r="U1344" s="7">
        <f t="shared" si="208"/>
        <v>57.166666666666664</v>
      </c>
      <c r="V1344" s="7">
        <f t="shared" si="209"/>
        <v>56.625</v>
      </c>
    </row>
    <row r="1345" spans="1:22" ht="13.5" x14ac:dyDescent="0.25">
      <c r="A1345" s="3">
        <f>RSI!A1345</f>
        <v>44270</v>
      </c>
      <c r="B1345" s="2">
        <f>RSI!B1345</f>
        <v>3.0746000000000002</v>
      </c>
      <c r="C1345" s="2">
        <f>RSI!I1345</f>
        <v>53.235057974032323</v>
      </c>
      <c r="D1345" s="2">
        <f>MACD!E1345</f>
        <v>-1.3994454230086717E-2</v>
      </c>
      <c r="E1345" s="2">
        <f>MACD!F1345</f>
        <v>-5.1517141389520703E-3</v>
      </c>
      <c r="F1345" s="2">
        <f>'Moving Avg'!D1345</f>
        <v>3.1129800000000003</v>
      </c>
      <c r="G1345" s="2">
        <f>'Moving Avg'!F1345</f>
        <v>3.0586700000000002</v>
      </c>
      <c r="H1345" s="2">
        <f>'Moving Avg'!G1345</f>
        <v>3.0012500000000002</v>
      </c>
      <c r="I1345" s="2">
        <f>'Moving Avg'!H1345</f>
        <v>2.6235010000000001</v>
      </c>
      <c r="J1345" s="5" t="str">
        <f>OBV!F1345</f>
        <v>BULLISH</v>
      </c>
      <c r="K1345" s="5" t="str">
        <f>OBV!G1345</f>
        <v>STRONG</v>
      </c>
      <c r="L1345" s="5" t="str">
        <f>OBV!H1345</f>
        <v>CONFIRMED BULLISH</v>
      </c>
      <c r="M1345" s="7">
        <f t="shared" si="200"/>
        <v>25</v>
      </c>
      <c r="N1345" s="7">
        <f t="shared" si="201"/>
        <v>45</v>
      </c>
      <c r="O1345" s="7">
        <f t="shared" si="202"/>
        <v>50</v>
      </c>
      <c r="P1345" s="7">
        <f t="shared" si="203"/>
        <v>100</v>
      </c>
      <c r="Q1345" s="8">
        <f t="shared" si="204"/>
        <v>47</v>
      </c>
      <c r="R1345" s="8">
        <f t="shared" si="205"/>
        <v>56.5</v>
      </c>
      <c r="S1345" s="8">
        <f t="shared" si="206"/>
        <v>68</v>
      </c>
      <c r="T1345" s="8">
        <f t="shared" si="207"/>
        <v>55</v>
      </c>
      <c r="U1345" s="7">
        <f t="shared" si="208"/>
        <v>57.166666666666664</v>
      </c>
      <c r="V1345" s="7">
        <f t="shared" si="209"/>
        <v>56.625</v>
      </c>
    </row>
    <row r="1346" spans="1:22" ht="13.5" x14ac:dyDescent="0.25">
      <c r="A1346" s="3">
        <f>RSI!A1346</f>
        <v>44271</v>
      </c>
      <c r="B1346" s="2">
        <f>RSI!B1346</f>
        <v>3.1263000000000001</v>
      </c>
      <c r="C1346" s="2">
        <f>RSI!I1346</f>
        <v>57.213258144157251</v>
      </c>
      <c r="D1346" s="2">
        <f>MACD!E1346</f>
        <v>-2.0909390816300721E-2</v>
      </c>
      <c r="E1346" s="2">
        <f>MACD!F1346</f>
        <v>-8.3032494744218008E-3</v>
      </c>
      <c r="F1346" s="2">
        <f>'Moving Avg'!D1346</f>
        <v>3.13368</v>
      </c>
      <c r="G1346" s="2">
        <f>'Moving Avg'!F1346</f>
        <v>3.0631050000000002</v>
      </c>
      <c r="H1346" s="2">
        <f>'Moving Avg'!G1346</f>
        <v>3.003909999999999</v>
      </c>
      <c r="I1346" s="2">
        <f>'Moving Avg'!H1346</f>
        <v>2.6277745000000006</v>
      </c>
      <c r="J1346" s="5" t="str">
        <f>OBV!F1346</f>
        <v>BULLISH</v>
      </c>
      <c r="K1346" s="5" t="str">
        <f>OBV!G1346</f>
        <v>STRONG</v>
      </c>
      <c r="L1346" s="5" t="str">
        <f>OBV!H1346</f>
        <v>CONFIRMED BULLISH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45</v>
      </c>
      <c r="O1346" s="7">
        <f t="shared" ref="O1346:O1409" si="212">IF(F1346-I1346&gt;10,100,IF(F1346-I1346&gt;5,75, IF(F1346-I1346&gt;0,50,0)))</f>
        <v>50</v>
      </c>
      <c r="P1346" s="7">
        <f t="shared" ref="P1346:P1409" si="213">IF(L1346="confirmed bullish", 34, IF(L1346="bullish divergence",17, 0))+IF(J1346="bullish",33,IF(J1346="bearish",0,16.5))+IF(K1346="strong",33,IF(K1346="weak",0,16.5))</f>
        <v>100</v>
      </c>
      <c r="Q1346" s="8">
        <f t="shared" si="204"/>
        <v>47</v>
      </c>
      <c r="R1346" s="8">
        <f t="shared" si="205"/>
        <v>56.5</v>
      </c>
      <c r="S1346" s="8">
        <f t="shared" si="206"/>
        <v>68</v>
      </c>
      <c r="T1346" s="8">
        <f t="shared" si="207"/>
        <v>55</v>
      </c>
      <c r="U1346" s="7">
        <f t="shared" si="208"/>
        <v>57.166666666666664</v>
      </c>
      <c r="V1346" s="7">
        <f t="shared" si="209"/>
        <v>56.625</v>
      </c>
    </row>
    <row r="1347" spans="1:22" ht="13.5" x14ac:dyDescent="0.25">
      <c r="A1347" s="3">
        <f>RSI!A1347</f>
        <v>44272</v>
      </c>
      <c r="B1347" s="2">
        <f>RSI!B1347</f>
        <v>3.0672000000000001</v>
      </c>
      <c r="C1347" s="2">
        <f>RSI!I1347</f>
        <v>51.789621463937252</v>
      </c>
      <c r="D1347" s="2">
        <f>MACD!E1347</f>
        <v>-2.1752040383091753E-2</v>
      </c>
      <c r="E1347" s="2">
        <f>MACD!F1347</f>
        <v>-1.0993007656155792E-2</v>
      </c>
      <c r="F1347" s="2">
        <f>'Moving Avg'!D1347</f>
        <v>3.1070799999999998</v>
      </c>
      <c r="G1347" s="2">
        <f>'Moving Avg'!F1347</f>
        <v>3.0612600000000008</v>
      </c>
      <c r="H1347" s="2">
        <f>'Moving Avg'!G1347</f>
        <v>3.0058319999999998</v>
      </c>
      <c r="I1347" s="2">
        <f>'Moving Avg'!H1347</f>
        <v>2.6315389999999996</v>
      </c>
      <c r="J1347" s="5" t="str">
        <f>OBV!F1347</f>
        <v>BEARISH</v>
      </c>
      <c r="K1347" s="5" t="str">
        <f>OBV!G1347</f>
        <v>NEUTRAL</v>
      </c>
      <c r="L1347" s="5" t="str">
        <f>OBV!H1347</f>
        <v>CONFIRMED BEARISH</v>
      </c>
      <c r="M1347" s="7">
        <f t="shared" si="210"/>
        <v>25</v>
      </c>
      <c r="N1347" s="7">
        <f t="shared" si="211"/>
        <v>45</v>
      </c>
      <c r="O1347" s="7">
        <f t="shared" si="212"/>
        <v>50</v>
      </c>
      <c r="P1347" s="7">
        <f t="shared" si="213"/>
        <v>16.5</v>
      </c>
      <c r="Q1347" s="8">
        <f t="shared" ref="Q1347:Q1410" si="214">0.35*M1347+N1347*0.35+O1347*0.15+P1347*0.15</f>
        <v>34.475000000000001</v>
      </c>
      <c r="R1347" s="8">
        <f t="shared" ref="R1347:R1410" si="215">M1347*0.2+N1347*0.2+O1347*0.35+P1347*0.25</f>
        <v>35.625</v>
      </c>
      <c r="S1347" s="8">
        <f t="shared" ref="S1347:S1410" si="216">M1347*0.15+N1347*0.15+O1347*0.25+P1347*0.45</f>
        <v>30.425000000000001</v>
      </c>
      <c r="T1347" s="8">
        <f t="shared" ref="T1347:T1410" si="217">0.25*SUM(M1347:P1347)</f>
        <v>34.125</v>
      </c>
      <c r="U1347" s="7">
        <f t="shared" ref="U1347:U1410" si="218">SUM(Q1347:S1347)/3</f>
        <v>33.508333333333333</v>
      </c>
      <c r="V1347" s="7">
        <f t="shared" ref="V1347:V1410" si="219">SUM(Q1347:T1347)/4</f>
        <v>33.662499999999994</v>
      </c>
    </row>
    <row r="1348" spans="1:22" ht="13.5" x14ac:dyDescent="0.25">
      <c r="A1348" s="3">
        <f>RSI!A1348</f>
        <v>44273</v>
      </c>
      <c r="B1348" s="2">
        <f>RSI!B1348</f>
        <v>3.0966999999999998</v>
      </c>
      <c r="C1348" s="2">
        <f>RSI!I1348</f>
        <v>54.127211093118184</v>
      </c>
      <c r="D1348" s="2">
        <f>MACD!E1348</f>
        <v>-2.7048110096297595E-2</v>
      </c>
      <c r="E1348" s="2">
        <f>MACD!F1348</f>
        <v>-1.4204028144184155E-2</v>
      </c>
      <c r="F1348" s="2">
        <f>'Moving Avg'!D1348</f>
        <v>3.0923000000000003</v>
      </c>
      <c r="G1348" s="2">
        <f>'Moving Avg'!F1348</f>
        <v>3.0616250000000007</v>
      </c>
      <c r="H1348" s="2">
        <f>'Moving Avg'!G1348</f>
        <v>3.0084919999999999</v>
      </c>
      <c r="I1348" s="2">
        <f>'Moving Avg'!H1348</f>
        <v>2.6352014999999995</v>
      </c>
      <c r="J1348" s="5" t="str">
        <f>OBV!F1348</f>
        <v>BEARISH</v>
      </c>
      <c r="K1348" s="5" t="str">
        <f>OBV!G1348</f>
        <v>NEUTRAL</v>
      </c>
      <c r="L1348" s="5" t="str">
        <f>OBV!H1348</f>
        <v>CONFIRMED BEARISH</v>
      </c>
      <c r="M1348" s="7">
        <f t="shared" si="210"/>
        <v>25</v>
      </c>
      <c r="N1348" s="7">
        <f t="shared" si="211"/>
        <v>45</v>
      </c>
      <c r="O1348" s="7">
        <f t="shared" si="212"/>
        <v>50</v>
      </c>
      <c r="P1348" s="7">
        <f t="shared" si="213"/>
        <v>16.5</v>
      </c>
      <c r="Q1348" s="8">
        <f t="shared" si="214"/>
        <v>34.475000000000001</v>
      </c>
      <c r="R1348" s="8">
        <f t="shared" si="215"/>
        <v>35.625</v>
      </c>
      <c r="S1348" s="8">
        <f t="shared" si="216"/>
        <v>30.425000000000001</v>
      </c>
      <c r="T1348" s="8">
        <f t="shared" si="217"/>
        <v>34.125</v>
      </c>
      <c r="U1348" s="7">
        <f t="shared" si="218"/>
        <v>33.508333333333333</v>
      </c>
      <c r="V1348" s="7">
        <f t="shared" si="219"/>
        <v>33.662499999999994</v>
      </c>
    </row>
    <row r="1349" spans="1:22" ht="13.5" x14ac:dyDescent="0.25">
      <c r="A1349" s="3">
        <f>RSI!A1349</f>
        <v>44274</v>
      </c>
      <c r="B1349" s="2">
        <f>RSI!B1349</f>
        <v>3.0598000000000001</v>
      </c>
      <c r="C1349" s="2">
        <f>RSI!I1349</f>
        <v>50.808616987532105</v>
      </c>
      <c r="D1349" s="2">
        <f>MACD!E1349</f>
        <v>-3.8174681978765612E-2</v>
      </c>
      <c r="E1349" s="2">
        <f>MACD!F1349</f>
        <v>-1.8998158911100446E-2</v>
      </c>
      <c r="F1349" s="2">
        <f>'Moving Avg'!D1349</f>
        <v>3.0849200000000003</v>
      </c>
      <c r="G1349" s="2">
        <f>'Moving Avg'!F1349</f>
        <v>3.0590400000000004</v>
      </c>
      <c r="H1349" s="2">
        <f>'Moving Avg'!G1349</f>
        <v>3.0107100000000004</v>
      </c>
      <c r="I1349" s="2">
        <f>'Moving Avg'!H1349</f>
        <v>2.6387149999999995</v>
      </c>
      <c r="J1349" s="5" t="str">
        <f>OBV!F1349</f>
        <v>BEARISH</v>
      </c>
      <c r="K1349" s="5" t="str">
        <f>OBV!G1349</f>
        <v>NEUTRAL</v>
      </c>
      <c r="L1349" s="5" t="str">
        <f>OBV!H1349</f>
        <v>CONFIRMED BEARISH</v>
      </c>
      <c r="M1349" s="7">
        <f t="shared" si="210"/>
        <v>25</v>
      </c>
      <c r="N1349" s="7">
        <f t="shared" si="211"/>
        <v>45</v>
      </c>
      <c r="O1349" s="7">
        <f t="shared" si="212"/>
        <v>50</v>
      </c>
      <c r="P1349" s="7">
        <f t="shared" si="213"/>
        <v>16.5</v>
      </c>
      <c r="Q1349" s="8">
        <f t="shared" si="214"/>
        <v>34.475000000000001</v>
      </c>
      <c r="R1349" s="8">
        <f t="shared" si="215"/>
        <v>35.625</v>
      </c>
      <c r="S1349" s="8">
        <f t="shared" si="216"/>
        <v>30.425000000000001</v>
      </c>
      <c r="T1349" s="8">
        <f t="shared" si="217"/>
        <v>34.125</v>
      </c>
      <c r="U1349" s="7">
        <f t="shared" si="218"/>
        <v>33.508333333333333</v>
      </c>
      <c r="V1349" s="7">
        <f t="shared" si="219"/>
        <v>33.662499999999994</v>
      </c>
    </row>
    <row r="1350" spans="1:22" ht="13.5" x14ac:dyDescent="0.25">
      <c r="A1350" s="3">
        <f>RSI!A1350</f>
        <v>44277</v>
      </c>
      <c r="B1350" s="2">
        <f>RSI!B1350</f>
        <v>3.0598000000000001</v>
      </c>
      <c r="C1350" s="2">
        <f>RSI!I1350</f>
        <v>50.808616987532112</v>
      </c>
      <c r="D1350" s="2">
        <f>MACD!E1350</f>
        <v>-3.7405760439630509E-2</v>
      </c>
      <c r="E1350" s="2">
        <f>MACD!F1350</f>
        <v>-2.2679679216806459E-2</v>
      </c>
      <c r="F1350" s="2">
        <f>'Moving Avg'!D1350</f>
        <v>3.08196</v>
      </c>
      <c r="G1350" s="2">
        <f>'Moving Avg'!F1350</f>
        <v>3.0586700000000002</v>
      </c>
      <c r="H1350" s="2">
        <f>'Moving Avg'!G1350</f>
        <v>3.0126320000000004</v>
      </c>
      <c r="I1350" s="2">
        <f>'Moving Avg'!H1350</f>
        <v>2.6421219999999992</v>
      </c>
      <c r="J1350" s="5" t="str">
        <f>OBV!F1350</f>
        <v>BULLISH</v>
      </c>
      <c r="K1350" s="5" t="str">
        <f>OBV!G1350</f>
        <v>NEUTRAL</v>
      </c>
      <c r="L1350" s="5" t="str">
        <f>OBV!H1350</f>
        <v>BULLISH DIVERGENCE</v>
      </c>
      <c r="M1350" s="7">
        <f t="shared" si="210"/>
        <v>25</v>
      </c>
      <c r="N1350" s="7">
        <f t="shared" si="211"/>
        <v>45</v>
      </c>
      <c r="O1350" s="7">
        <f t="shared" si="212"/>
        <v>50</v>
      </c>
      <c r="P1350" s="7">
        <f t="shared" si="213"/>
        <v>66.5</v>
      </c>
      <c r="Q1350" s="8">
        <f t="shared" si="214"/>
        <v>41.975000000000001</v>
      </c>
      <c r="R1350" s="8">
        <f t="shared" si="215"/>
        <v>48.125</v>
      </c>
      <c r="S1350" s="8">
        <f t="shared" si="216"/>
        <v>52.924999999999997</v>
      </c>
      <c r="T1350" s="8">
        <f t="shared" si="217"/>
        <v>46.625</v>
      </c>
      <c r="U1350" s="7">
        <f t="shared" si="218"/>
        <v>47.67499999999999</v>
      </c>
      <c r="V1350" s="7">
        <f t="shared" si="219"/>
        <v>47.412499999999994</v>
      </c>
    </row>
    <row r="1351" spans="1:22" ht="13.5" x14ac:dyDescent="0.25">
      <c r="A1351" s="3">
        <f>RSI!A1351</f>
        <v>44278</v>
      </c>
      <c r="B1351" s="2">
        <f>RSI!B1351</f>
        <v>3.0007000000000001</v>
      </c>
      <c r="C1351" s="2">
        <f>RSI!I1351</f>
        <v>45.613854011678505</v>
      </c>
      <c r="D1351" s="2">
        <f>MACD!E1351</f>
        <v>-3.2420927205953909E-2</v>
      </c>
      <c r="E1351" s="2">
        <f>MACD!F1351</f>
        <v>-2.4627928814635949E-2</v>
      </c>
      <c r="F1351" s="2">
        <f>'Moving Avg'!D1351</f>
        <v>3.0568400000000002</v>
      </c>
      <c r="G1351" s="2">
        <f>'Moving Avg'!F1351</f>
        <v>3.055345</v>
      </c>
      <c r="H1351" s="2">
        <f>'Moving Avg'!G1351</f>
        <v>3.0129280000000001</v>
      </c>
      <c r="I1351" s="2">
        <f>'Moving Avg'!H1351</f>
        <v>2.6449484999999995</v>
      </c>
      <c r="J1351" s="5" t="str">
        <f>OBV!F1351</f>
        <v>BEARISH</v>
      </c>
      <c r="K1351" s="5" t="str">
        <f>OBV!G1351</f>
        <v>NEUTRAL</v>
      </c>
      <c r="L1351" s="5" t="str">
        <f>OBV!H1351</f>
        <v>CONFIRMED BEARISH</v>
      </c>
      <c r="M1351" s="7">
        <f t="shared" si="210"/>
        <v>25</v>
      </c>
      <c r="N1351" s="7">
        <f t="shared" si="211"/>
        <v>45</v>
      </c>
      <c r="O1351" s="7">
        <f t="shared" si="212"/>
        <v>50</v>
      </c>
      <c r="P1351" s="7">
        <f t="shared" si="213"/>
        <v>16.5</v>
      </c>
      <c r="Q1351" s="8">
        <f t="shared" si="214"/>
        <v>34.475000000000001</v>
      </c>
      <c r="R1351" s="8">
        <f t="shared" si="215"/>
        <v>35.625</v>
      </c>
      <c r="S1351" s="8">
        <f t="shared" si="216"/>
        <v>30.425000000000001</v>
      </c>
      <c r="T1351" s="8">
        <f t="shared" si="217"/>
        <v>34.125</v>
      </c>
      <c r="U1351" s="7">
        <f t="shared" si="218"/>
        <v>33.508333333333333</v>
      </c>
      <c r="V1351" s="7">
        <f t="shared" si="219"/>
        <v>33.662499999999994</v>
      </c>
    </row>
    <row r="1352" spans="1:22" ht="13.5" x14ac:dyDescent="0.25">
      <c r="A1352" s="3">
        <f>RSI!A1352</f>
        <v>44279</v>
      </c>
      <c r="B1352" s="2">
        <f>RSI!B1352</f>
        <v>3.0301999999999998</v>
      </c>
      <c r="C1352" s="2">
        <f>RSI!I1352</f>
        <v>48.447201415715085</v>
      </c>
      <c r="D1352" s="2">
        <f>MACD!E1352</f>
        <v>-2.7869874678199125E-3</v>
      </c>
      <c r="E1352" s="2">
        <f>MACD!F1352</f>
        <v>-2.0259740545272742E-2</v>
      </c>
      <c r="F1352" s="2">
        <f>'Moving Avg'!D1352</f>
        <v>3.0494399999999997</v>
      </c>
      <c r="G1352" s="2">
        <f>'Moving Avg'!F1352</f>
        <v>3.0527549999999999</v>
      </c>
      <c r="H1352" s="2">
        <f>'Moving Avg'!G1352</f>
        <v>3.0144060000000001</v>
      </c>
      <c r="I1352" s="2">
        <f>'Moving Avg'!H1352</f>
        <v>2.6479939999999993</v>
      </c>
      <c r="J1352" s="5" t="str">
        <f>OBV!F1352</f>
        <v>BULLISH</v>
      </c>
      <c r="K1352" s="5" t="str">
        <f>OBV!G1352</f>
        <v>NEUTRAL</v>
      </c>
      <c r="L1352" s="5" t="str">
        <f>OBV!H1352</f>
        <v>BULLISH DIVERGENCE</v>
      </c>
      <c r="M1352" s="7">
        <f t="shared" si="210"/>
        <v>25</v>
      </c>
      <c r="N1352" s="7">
        <f t="shared" si="211"/>
        <v>0</v>
      </c>
      <c r="O1352" s="7">
        <f t="shared" si="212"/>
        <v>50</v>
      </c>
      <c r="P1352" s="7">
        <f t="shared" si="213"/>
        <v>66.5</v>
      </c>
      <c r="Q1352" s="8">
        <f t="shared" si="214"/>
        <v>26.225000000000001</v>
      </c>
      <c r="R1352" s="8">
        <f t="shared" si="215"/>
        <v>39.125</v>
      </c>
      <c r="S1352" s="8">
        <f t="shared" si="216"/>
        <v>46.174999999999997</v>
      </c>
      <c r="T1352" s="8">
        <f t="shared" si="217"/>
        <v>35.375</v>
      </c>
      <c r="U1352" s="7">
        <f t="shared" si="218"/>
        <v>37.174999999999997</v>
      </c>
      <c r="V1352" s="7">
        <f t="shared" si="219"/>
        <v>36.724999999999994</v>
      </c>
    </row>
    <row r="1353" spans="1:22" ht="13.5" x14ac:dyDescent="0.25">
      <c r="A1353" s="3">
        <f>RSI!A1353</f>
        <v>44280</v>
      </c>
      <c r="B1353" s="2">
        <f>RSI!B1353</f>
        <v>3.0301999999999998</v>
      </c>
      <c r="C1353" s="2">
        <f>RSI!I1353</f>
        <v>48.447201415715085</v>
      </c>
      <c r="D1353" s="2">
        <f>MACD!E1353</f>
        <v>1.7845723010407877E-2</v>
      </c>
      <c r="E1353" s="2">
        <f>MACD!F1353</f>
        <v>-1.263864783413662E-2</v>
      </c>
      <c r="F1353" s="2">
        <f>'Moving Avg'!D1353</f>
        <v>3.0361400000000005</v>
      </c>
      <c r="G1353" s="2">
        <f>'Moving Avg'!F1353</f>
        <v>3.0546000000000002</v>
      </c>
      <c r="H1353" s="2">
        <f>'Moving Avg'!G1353</f>
        <v>3.0161800000000003</v>
      </c>
      <c r="I1353" s="2">
        <f>'Moving Avg'!H1353</f>
        <v>2.6511459999999993</v>
      </c>
      <c r="J1353" s="5" t="str">
        <f>OBV!F1353</f>
        <v>BULLISH</v>
      </c>
      <c r="K1353" s="5" t="str">
        <f>OBV!G1353</f>
        <v>NEUTRAL</v>
      </c>
      <c r="L1353" s="5" t="str">
        <f>OBV!H1353</f>
        <v>BULLISH DIVERGENCE</v>
      </c>
      <c r="M1353" s="7">
        <f t="shared" si="210"/>
        <v>25</v>
      </c>
      <c r="N1353" s="7">
        <f t="shared" si="211"/>
        <v>0</v>
      </c>
      <c r="O1353" s="7">
        <f t="shared" si="212"/>
        <v>50</v>
      </c>
      <c r="P1353" s="7">
        <f t="shared" si="213"/>
        <v>66.5</v>
      </c>
      <c r="Q1353" s="8">
        <f t="shared" si="214"/>
        <v>26.225000000000001</v>
      </c>
      <c r="R1353" s="8">
        <f t="shared" si="215"/>
        <v>39.125</v>
      </c>
      <c r="S1353" s="8">
        <f t="shared" si="216"/>
        <v>46.174999999999997</v>
      </c>
      <c r="T1353" s="8">
        <f t="shared" si="217"/>
        <v>35.375</v>
      </c>
      <c r="U1353" s="7">
        <f t="shared" si="218"/>
        <v>37.174999999999997</v>
      </c>
      <c r="V1353" s="7">
        <f t="shared" si="219"/>
        <v>36.724999999999994</v>
      </c>
    </row>
    <row r="1354" spans="1:22" ht="13.5" x14ac:dyDescent="0.25">
      <c r="A1354" s="3">
        <f>RSI!A1354</f>
        <v>44281</v>
      </c>
      <c r="B1354" s="2">
        <f>RSI!B1354</f>
        <v>3.0893999999999999</v>
      </c>
      <c r="C1354" s="2">
        <f>RSI!I1354</f>
        <v>54.022017126434051</v>
      </c>
      <c r="D1354" s="2">
        <f>MACD!E1354</f>
        <v>1.9653166000354272E-2</v>
      </c>
      <c r="E1354" s="2">
        <f>MACD!F1354</f>
        <v>-6.180285067238442E-3</v>
      </c>
      <c r="F1354" s="2">
        <f>'Moving Avg'!D1354</f>
        <v>3.0420599999999998</v>
      </c>
      <c r="G1354" s="2">
        <f>'Moving Avg'!F1354</f>
        <v>3.0608849999999999</v>
      </c>
      <c r="H1354" s="2">
        <f>'Moving Avg'!G1354</f>
        <v>3.0191380000000003</v>
      </c>
      <c r="I1354" s="2">
        <f>'Moving Avg'!H1354</f>
        <v>2.6544874999999992</v>
      </c>
      <c r="J1354" s="5" t="str">
        <f>OBV!F1354</f>
        <v>BULLISH</v>
      </c>
      <c r="K1354" s="5" t="str">
        <f>OBV!G1354</f>
        <v>NEUTRAL</v>
      </c>
      <c r="L1354" s="5" t="str">
        <f>OBV!H1354</f>
        <v>CONFIRMED BULLISH</v>
      </c>
      <c r="M1354" s="7">
        <f t="shared" si="210"/>
        <v>25</v>
      </c>
      <c r="N1354" s="7">
        <f t="shared" si="211"/>
        <v>0</v>
      </c>
      <c r="O1354" s="7">
        <f t="shared" si="212"/>
        <v>50</v>
      </c>
      <c r="P1354" s="7">
        <f t="shared" si="213"/>
        <v>83.5</v>
      </c>
      <c r="Q1354" s="8">
        <f t="shared" si="214"/>
        <v>28.774999999999999</v>
      </c>
      <c r="R1354" s="8">
        <f t="shared" si="215"/>
        <v>43.375</v>
      </c>
      <c r="S1354" s="8">
        <f t="shared" si="216"/>
        <v>53.825000000000003</v>
      </c>
      <c r="T1354" s="8">
        <f t="shared" si="217"/>
        <v>39.625</v>
      </c>
      <c r="U1354" s="7">
        <f t="shared" si="218"/>
        <v>41.991666666666667</v>
      </c>
      <c r="V1354" s="7">
        <f t="shared" si="219"/>
        <v>41.400000000000006</v>
      </c>
    </row>
    <row r="1355" spans="1:22" ht="13.5" x14ac:dyDescent="0.25">
      <c r="A1355" s="3">
        <f>RSI!A1355</f>
        <v>44284</v>
      </c>
      <c r="B1355" s="2">
        <f>RSI!B1355</f>
        <v>3.0746000000000002</v>
      </c>
      <c r="C1355" s="2">
        <f>RSI!I1355</f>
        <v>52.493711400257382</v>
      </c>
      <c r="D1355" s="2">
        <f>MACD!E1355</f>
        <v>1.862477328876988E-2</v>
      </c>
      <c r="E1355" s="2">
        <f>MACD!F1355</f>
        <v>-1.2192733960367779E-3</v>
      </c>
      <c r="F1355" s="2">
        <f>'Moving Avg'!D1355</f>
        <v>3.0450200000000001</v>
      </c>
      <c r="G1355" s="2">
        <f>'Moving Avg'!F1355</f>
        <v>3.0623650000000007</v>
      </c>
      <c r="H1355" s="2">
        <f>'Moving Avg'!G1355</f>
        <v>3.0213560000000008</v>
      </c>
      <c r="I1355" s="2">
        <f>'Moving Avg'!H1355</f>
        <v>2.6577549999999999</v>
      </c>
      <c r="J1355" s="5" t="str">
        <f>OBV!F1355</f>
        <v>BULLISH</v>
      </c>
      <c r="K1355" s="5" t="str">
        <f>OBV!G1355</f>
        <v>NEUTRAL</v>
      </c>
      <c r="L1355" s="5" t="str">
        <f>OBV!H1355</f>
        <v>CONFIRMED BULLISH</v>
      </c>
      <c r="M1355" s="7">
        <f t="shared" si="210"/>
        <v>25</v>
      </c>
      <c r="N1355" s="7">
        <f t="shared" si="211"/>
        <v>0</v>
      </c>
      <c r="O1355" s="7">
        <f t="shared" si="212"/>
        <v>50</v>
      </c>
      <c r="P1355" s="7">
        <f t="shared" si="213"/>
        <v>83.5</v>
      </c>
      <c r="Q1355" s="8">
        <f t="shared" si="214"/>
        <v>28.774999999999999</v>
      </c>
      <c r="R1355" s="8">
        <f t="shared" si="215"/>
        <v>43.375</v>
      </c>
      <c r="S1355" s="8">
        <f t="shared" si="216"/>
        <v>53.825000000000003</v>
      </c>
      <c r="T1355" s="8">
        <f t="shared" si="217"/>
        <v>39.625</v>
      </c>
      <c r="U1355" s="7">
        <f t="shared" si="218"/>
        <v>41.991666666666667</v>
      </c>
      <c r="V1355" s="7">
        <f t="shared" si="219"/>
        <v>41.400000000000006</v>
      </c>
    </row>
    <row r="1356" spans="1:22" ht="13.5" x14ac:dyDescent="0.25">
      <c r="A1356" s="3">
        <f>RSI!A1356</f>
        <v>44285</v>
      </c>
      <c r="B1356" s="2">
        <f>RSI!B1356</f>
        <v>3.1040999999999999</v>
      </c>
      <c r="C1356" s="2">
        <f>RSI!I1356</f>
        <v>55.213478764705485</v>
      </c>
      <c r="D1356" s="2">
        <f>MACD!E1356</f>
        <v>2.3375465343354218E-2</v>
      </c>
      <c r="E1356" s="2">
        <f>MACD!F1356</f>
        <v>3.6996743518414219E-3</v>
      </c>
      <c r="F1356" s="2">
        <f>'Moving Avg'!D1356</f>
        <v>3.0656999999999996</v>
      </c>
      <c r="G1356" s="2">
        <f>'Moving Avg'!F1356</f>
        <v>3.0664300000000004</v>
      </c>
      <c r="H1356" s="2">
        <f>'Moving Avg'!G1356</f>
        <v>3.0223900000000001</v>
      </c>
      <c r="I1356" s="2">
        <f>'Moving Avg'!H1356</f>
        <v>2.6611699999999998</v>
      </c>
      <c r="J1356" s="5" t="str">
        <f>OBV!F1356</f>
        <v>BULLISH</v>
      </c>
      <c r="K1356" s="5" t="str">
        <f>OBV!G1356</f>
        <v>NEUTRAL</v>
      </c>
      <c r="L1356" s="5" t="str">
        <f>OBV!H1356</f>
        <v>CONFIRMED BULLISH</v>
      </c>
      <c r="M1356" s="7">
        <f t="shared" si="210"/>
        <v>25</v>
      </c>
      <c r="N1356" s="7">
        <f t="shared" si="211"/>
        <v>0</v>
      </c>
      <c r="O1356" s="7">
        <f t="shared" si="212"/>
        <v>50</v>
      </c>
      <c r="P1356" s="7">
        <f t="shared" si="213"/>
        <v>83.5</v>
      </c>
      <c r="Q1356" s="8">
        <f t="shared" si="214"/>
        <v>28.774999999999999</v>
      </c>
      <c r="R1356" s="8">
        <f t="shared" si="215"/>
        <v>43.375</v>
      </c>
      <c r="S1356" s="8">
        <f t="shared" si="216"/>
        <v>53.825000000000003</v>
      </c>
      <c r="T1356" s="8">
        <f t="shared" si="217"/>
        <v>39.625</v>
      </c>
      <c r="U1356" s="7">
        <f t="shared" si="218"/>
        <v>41.991666666666667</v>
      </c>
      <c r="V1356" s="7">
        <f t="shared" si="219"/>
        <v>41.400000000000006</v>
      </c>
    </row>
    <row r="1357" spans="1:22" ht="13.5" x14ac:dyDescent="0.25">
      <c r="A1357" s="3">
        <f>RSI!A1357</f>
        <v>44286</v>
      </c>
      <c r="B1357" s="2">
        <f>RSI!B1357</f>
        <v>3.1040999999999999</v>
      </c>
      <c r="C1357" s="2">
        <f>RSI!I1357</f>
        <v>55.213478764705485</v>
      </c>
      <c r="D1357" s="2">
        <f>MACD!E1357</f>
        <v>1.7991814214115998E-2</v>
      </c>
      <c r="E1357" s="2">
        <f>MACD!F1357</f>
        <v>6.5581023242963377E-3</v>
      </c>
      <c r="F1357" s="2">
        <f>'Moving Avg'!D1357</f>
        <v>3.0804800000000001</v>
      </c>
      <c r="G1357" s="2">
        <f>'Moving Avg'!F1357</f>
        <v>3.0701250000000009</v>
      </c>
      <c r="H1357" s="2">
        <f>'Moving Avg'!G1357</f>
        <v>3.0234239999999999</v>
      </c>
      <c r="I1357" s="2">
        <f>'Moving Avg'!H1357</f>
        <v>2.6642999999999994</v>
      </c>
      <c r="J1357" s="5" t="str">
        <f>OBV!F1357</f>
        <v>BULLISH</v>
      </c>
      <c r="K1357" s="5" t="str">
        <f>OBV!G1357</f>
        <v>NEUTRAL</v>
      </c>
      <c r="L1357" s="5" t="str">
        <f>OBV!H1357</f>
        <v>CONFIRMED BULLISH</v>
      </c>
      <c r="M1357" s="7">
        <f t="shared" si="210"/>
        <v>25</v>
      </c>
      <c r="N1357" s="7">
        <f t="shared" si="211"/>
        <v>0</v>
      </c>
      <c r="O1357" s="7">
        <f t="shared" si="212"/>
        <v>50</v>
      </c>
      <c r="P1357" s="7">
        <f t="shared" si="213"/>
        <v>83.5</v>
      </c>
      <c r="Q1357" s="8">
        <f t="shared" si="214"/>
        <v>28.774999999999999</v>
      </c>
      <c r="R1357" s="8">
        <f t="shared" si="215"/>
        <v>43.375</v>
      </c>
      <c r="S1357" s="8">
        <f t="shared" si="216"/>
        <v>53.825000000000003</v>
      </c>
      <c r="T1357" s="8">
        <f t="shared" si="217"/>
        <v>39.625</v>
      </c>
      <c r="U1357" s="7">
        <f t="shared" si="218"/>
        <v>41.991666666666667</v>
      </c>
      <c r="V1357" s="7">
        <f t="shared" si="219"/>
        <v>41.400000000000006</v>
      </c>
    </row>
    <row r="1358" spans="1:22" ht="13.5" x14ac:dyDescent="0.25">
      <c r="A1358" s="3">
        <f>RSI!A1358</f>
        <v>44287</v>
      </c>
      <c r="B1358" s="2">
        <f>RSI!B1358</f>
        <v>3.0598000000000001</v>
      </c>
      <c r="C1358" s="2">
        <f>RSI!I1358</f>
        <v>50.207381280083993</v>
      </c>
      <c r="D1358" s="2">
        <f>MACD!E1358</f>
        <v>2.0968249207286682E-2</v>
      </c>
      <c r="E1358" s="2">
        <f>MACD!F1358</f>
        <v>9.4401317008944077E-3</v>
      </c>
      <c r="F1358" s="2">
        <f>'Moving Avg'!D1358</f>
        <v>3.0863999999999998</v>
      </c>
      <c r="G1358" s="2">
        <f>'Moving Avg'!F1358</f>
        <v>3.0723450000000003</v>
      </c>
      <c r="H1358" s="2">
        <f>'Moving Avg'!G1358</f>
        <v>3.0244580000000001</v>
      </c>
      <c r="I1358" s="2">
        <f>'Moving Avg'!H1358</f>
        <v>2.6675644999999992</v>
      </c>
      <c r="J1358" s="5" t="str">
        <f>OBV!F1358</f>
        <v>BULLISH</v>
      </c>
      <c r="K1358" s="5" t="str">
        <f>OBV!G1358</f>
        <v>NEUTRAL</v>
      </c>
      <c r="L1358" s="5" t="str">
        <f>OBV!H1358</f>
        <v>CONFIRMED BULLISH</v>
      </c>
      <c r="M1358" s="7">
        <f t="shared" si="210"/>
        <v>25</v>
      </c>
      <c r="N1358" s="7">
        <f t="shared" si="211"/>
        <v>0</v>
      </c>
      <c r="O1358" s="7">
        <f t="shared" si="212"/>
        <v>50</v>
      </c>
      <c r="P1358" s="7">
        <f t="shared" si="213"/>
        <v>83.5</v>
      </c>
      <c r="Q1358" s="8">
        <f t="shared" si="214"/>
        <v>28.774999999999999</v>
      </c>
      <c r="R1358" s="8">
        <f t="shared" si="215"/>
        <v>43.375</v>
      </c>
      <c r="S1358" s="8">
        <f t="shared" si="216"/>
        <v>53.825000000000003</v>
      </c>
      <c r="T1358" s="8">
        <f t="shared" si="217"/>
        <v>39.625</v>
      </c>
      <c r="U1358" s="7">
        <f t="shared" si="218"/>
        <v>41.991666666666667</v>
      </c>
      <c r="V1358" s="7">
        <f t="shared" si="219"/>
        <v>41.400000000000006</v>
      </c>
    </row>
    <row r="1359" spans="1:22" ht="13.5" x14ac:dyDescent="0.25">
      <c r="A1359" s="3">
        <f>RSI!A1359</f>
        <v>44288</v>
      </c>
      <c r="B1359" s="2">
        <f>RSI!B1359</f>
        <v>3.0672000000000001</v>
      </c>
      <c r="C1359" s="2">
        <f>RSI!I1359</f>
        <v>51.0064891905539</v>
      </c>
      <c r="D1359" s="2">
        <f>MACD!E1359</f>
        <v>1.7256701134046981E-2</v>
      </c>
      <c r="E1359" s="2">
        <f>MACD!F1359</f>
        <v>1.1003445587524923E-2</v>
      </c>
      <c r="F1359" s="2">
        <f>'Moving Avg'!D1359</f>
        <v>3.08196</v>
      </c>
      <c r="G1359" s="2">
        <f>'Moving Avg'!F1359</f>
        <v>3.0778900000000005</v>
      </c>
      <c r="H1359" s="2">
        <f>'Moving Avg'!G1359</f>
        <v>3.0259359999999997</v>
      </c>
      <c r="I1359" s="2">
        <f>'Moving Avg'!H1359</f>
        <v>2.6711509999999987</v>
      </c>
      <c r="J1359" s="5" t="str">
        <f>OBV!F1359</f>
        <v>BULLISH</v>
      </c>
      <c r="K1359" s="5" t="str">
        <f>OBV!G1359</f>
        <v>NEUTRAL</v>
      </c>
      <c r="L1359" s="5" t="str">
        <f>OBV!H1359</f>
        <v>BULLISH DIVERGENCE</v>
      </c>
      <c r="M1359" s="7">
        <f t="shared" si="210"/>
        <v>25</v>
      </c>
      <c r="N1359" s="7">
        <f t="shared" si="211"/>
        <v>0</v>
      </c>
      <c r="O1359" s="7">
        <f t="shared" si="212"/>
        <v>50</v>
      </c>
      <c r="P1359" s="7">
        <f t="shared" si="213"/>
        <v>66.5</v>
      </c>
      <c r="Q1359" s="8">
        <f t="shared" si="214"/>
        <v>26.225000000000001</v>
      </c>
      <c r="R1359" s="8">
        <f t="shared" si="215"/>
        <v>39.125</v>
      </c>
      <c r="S1359" s="8">
        <f t="shared" si="216"/>
        <v>46.174999999999997</v>
      </c>
      <c r="T1359" s="8">
        <f t="shared" si="217"/>
        <v>35.375</v>
      </c>
      <c r="U1359" s="7">
        <f t="shared" si="218"/>
        <v>37.174999999999997</v>
      </c>
      <c r="V1359" s="7">
        <f t="shared" si="219"/>
        <v>36.724999999999994</v>
      </c>
    </row>
    <row r="1360" spans="1:22" ht="13.5" x14ac:dyDescent="0.25">
      <c r="A1360" s="3">
        <f>RSI!A1360</f>
        <v>44291</v>
      </c>
      <c r="B1360" s="2">
        <f>RSI!B1360</f>
        <v>3.0672000000000001</v>
      </c>
      <c r="C1360" s="2">
        <f>RSI!I1360</f>
        <v>51.0064891905539</v>
      </c>
      <c r="D1360" s="2">
        <f>MACD!E1360</f>
        <v>1.4067805052345506E-2</v>
      </c>
      <c r="E1360" s="2">
        <f>MACD!F1360</f>
        <v>1.1616317480489042E-2</v>
      </c>
      <c r="F1360" s="2">
        <f>'Moving Avg'!D1360</f>
        <v>3.0804800000000001</v>
      </c>
      <c r="G1360" s="2">
        <f>'Moving Avg'!F1360</f>
        <v>3.0801100000000003</v>
      </c>
      <c r="H1360" s="2">
        <f>'Moving Avg'!G1360</f>
        <v>3.0278580000000002</v>
      </c>
      <c r="I1360" s="2">
        <f>'Moving Avg'!H1360</f>
        <v>2.6750579999999982</v>
      </c>
      <c r="J1360" s="5" t="str">
        <f>OBV!F1360</f>
        <v>BULLISH</v>
      </c>
      <c r="K1360" s="5" t="str">
        <f>OBV!G1360</f>
        <v>NEUTRAL</v>
      </c>
      <c r="L1360" s="5" t="str">
        <f>OBV!H1360</f>
        <v>BULLISH DIVERGENCE</v>
      </c>
      <c r="M1360" s="7">
        <f t="shared" si="210"/>
        <v>25</v>
      </c>
      <c r="N1360" s="7">
        <f t="shared" si="211"/>
        <v>0</v>
      </c>
      <c r="O1360" s="7">
        <f t="shared" si="212"/>
        <v>50</v>
      </c>
      <c r="P1360" s="7">
        <f t="shared" si="213"/>
        <v>66.5</v>
      </c>
      <c r="Q1360" s="8">
        <f t="shared" si="214"/>
        <v>26.225000000000001</v>
      </c>
      <c r="R1360" s="8">
        <f t="shared" si="215"/>
        <v>39.125</v>
      </c>
      <c r="S1360" s="8">
        <f t="shared" si="216"/>
        <v>46.174999999999997</v>
      </c>
      <c r="T1360" s="8">
        <f t="shared" si="217"/>
        <v>35.375</v>
      </c>
      <c r="U1360" s="7">
        <f t="shared" si="218"/>
        <v>37.174999999999997</v>
      </c>
      <c r="V1360" s="7">
        <f t="shared" si="219"/>
        <v>36.724999999999994</v>
      </c>
    </row>
    <row r="1361" spans="1:22" ht="13.5" x14ac:dyDescent="0.25">
      <c r="A1361" s="3">
        <f>RSI!A1361</f>
        <v>44292</v>
      </c>
      <c r="B1361" s="2">
        <f>RSI!B1361</f>
        <v>3.0301999999999998</v>
      </c>
      <c r="C1361" s="2">
        <f>RSI!I1361</f>
        <v>46.663789134569683</v>
      </c>
      <c r="D1361" s="2">
        <f>MACD!E1361</f>
        <v>4.9731678937208201E-3</v>
      </c>
      <c r="E1361" s="2">
        <f>MACD!F1361</f>
        <v>1.0287687563135398E-2</v>
      </c>
      <c r="F1361" s="2">
        <f>'Moving Avg'!D1361</f>
        <v>3.0656999999999996</v>
      </c>
      <c r="G1361" s="2">
        <f>'Moving Avg'!F1361</f>
        <v>3.0804800000000001</v>
      </c>
      <c r="H1361" s="2">
        <f>'Moving Avg'!G1361</f>
        <v>3.0299259999999997</v>
      </c>
      <c r="I1361" s="2">
        <f>'Moving Avg'!H1361</f>
        <v>2.6785304999999981</v>
      </c>
      <c r="J1361" s="5" t="str">
        <f>OBV!F1361</f>
        <v>BEARISH</v>
      </c>
      <c r="K1361" s="5" t="str">
        <f>OBV!G1361</f>
        <v>NEUTRAL</v>
      </c>
      <c r="L1361" s="5" t="str">
        <f>OBV!H1361</f>
        <v>CONFIRMED BEARISH</v>
      </c>
      <c r="M1361" s="7">
        <f t="shared" si="210"/>
        <v>25</v>
      </c>
      <c r="N1361" s="7">
        <f t="shared" si="211"/>
        <v>45</v>
      </c>
      <c r="O1361" s="7">
        <f t="shared" si="212"/>
        <v>50</v>
      </c>
      <c r="P1361" s="7">
        <f t="shared" si="213"/>
        <v>16.5</v>
      </c>
      <c r="Q1361" s="8">
        <f t="shared" si="214"/>
        <v>34.475000000000001</v>
      </c>
      <c r="R1361" s="8">
        <f t="shared" si="215"/>
        <v>35.625</v>
      </c>
      <c r="S1361" s="8">
        <f t="shared" si="216"/>
        <v>30.425000000000001</v>
      </c>
      <c r="T1361" s="8">
        <f t="shared" si="217"/>
        <v>34.125</v>
      </c>
      <c r="U1361" s="7">
        <f t="shared" si="218"/>
        <v>33.508333333333333</v>
      </c>
      <c r="V1361" s="7">
        <f t="shared" si="219"/>
        <v>33.662499999999994</v>
      </c>
    </row>
    <row r="1362" spans="1:22" ht="13.5" x14ac:dyDescent="0.25">
      <c r="A1362" s="3">
        <f>RSI!A1362</f>
        <v>44293</v>
      </c>
      <c r="B1362" s="2">
        <f>RSI!B1362</f>
        <v>3.0228000000000002</v>
      </c>
      <c r="C1362" s="2">
        <f>RSI!I1362</f>
        <v>45.823483676607879</v>
      </c>
      <c r="D1362" s="2">
        <f>MACD!E1362</f>
        <v>2.541492992875316E-3</v>
      </c>
      <c r="E1362" s="2">
        <f>MACD!F1362</f>
        <v>8.7384486490833819E-3</v>
      </c>
      <c r="F1362" s="2">
        <f>'Moving Avg'!D1362</f>
        <v>3.0494399999999997</v>
      </c>
      <c r="G1362" s="2">
        <f>'Moving Avg'!F1362</f>
        <v>3.0716100000000006</v>
      </c>
      <c r="H1362" s="2">
        <f>'Moving Avg'!G1362</f>
        <v>3.0314039999999989</v>
      </c>
      <c r="I1362" s="2">
        <f>'Moving Avg'!H1362</f>
        <v>2.6822864999999978</v>
      </c>
      <c r="J1362" s="5" t="str">
        <f>OBV!F1362</f>
        <v>BEARISH</v>
      </c>
      <c r="K1362" s="5" t="str">
        <f>OBV!G1362</f>
        <v>NEUTRAL</v>
      </c>
      <c r="L1362" s="5" t="str">
        <f>OBV!H1362</f>
        <v>CONFIRMED BEARISH</v>
      </c>
      <c r="M1362" s="7">
        <f t="shared" si="210"/>
        <v>25</v>
      </c>
      <c r="N1362" s="7">
        <f t="shared" si="211"/>
        <v>45</v>
      </c>
      <c r="O1362" s="7">
        <f t="shared" si="212"/>
        <v>50</v>
      </c>
      <c r="P1362" s="7">
        <f t="shared" si="213"/>
        <v>16.5</v>
      </c>
      <c r="Q1362" s="8">
        <f t="shared" si="214"/>
        <v>34.475000000000001</v>
      </c>
      <c r="R1362" s="8">
        <f t="shared" si="215"/>
        <v>35.625</v>
      </c>
      <c r="S1362" s="8">
        <f t="shared" si="216"/>
        <v>30.425000000000001</v>
      </c>
      <c r="T1362" s="8">
        <f t="shared" si="217"/>
        <v>34.125</v>
      </c>
      <c r="U1362" s="7">
        <f t="shared" si="218"/>
        <v>33.508333333333333</v>
      </c>
      <c r="V1362" s="7">
        <f t="shared" si="219"/>
        <v>33.662499999999994</v>
      </c>
    </row>
    <row r="1363" spans="1:22" ht="13.5" x14ac:dyDescent="0.25">
      <c r="A1363" s="3">
        <f>RSI!A1363</f>
        <v>44294</v>
      </c>
      <c r="B1363" s="2">
        <f>RSI!B1363</f>
        <v>3.0228000000000002</v>
      </c>
      <c r="C1363" s="2">
        <f>RSI!I1363</f>
        <v>45.823483676607879</v>
      </c>
      <c r="D1363" s="2">
        <f>MACD!E1363</f>
        <v>6.9170219599801186E-4</v>
      </c>
      <c r="E1363" s="2">
        <f>MACD!F1363</f>
        <v>7.1290993584663086E-3</v>
      </c>
      <c r="F1363" s="2">
        <f>'Moving Avg'!D1363</f>
        <v>3.0420400000000001</v>
      </c>
      <c r="G1363" s="2">
        <f>'Moving Avg'!F1363</f>
        <v>3.0642200000000011</v>
      </c>
      <c r="H1363" s="2">
        <f>'Moving Avg'!G1363</f>
        <v>3.0330299999999992</v>
      </c>
      <c r="I1363" s="2">
        <f>'Moving Avg'!H1363</f>
        <v>2.6860779999999975</v>
      </c>
      <c r="J1363" s="5" t="str">
        <f>OBV!F1363</f>
        <v>BEARISH</v>
      </c>
      <c r="K1363" s="5" t="str">
        <f>OBV!G1363</f>
        <v>NEUTRAL</v>
      </c>
      <c r="L1363" s="5" t="str">
        <f>OBV!H1363</f>
        <v>CONFIRMED BEARISH</v>
      </c>
      <c r="M1363" s="7">
        <f t="shared" si="210"/>
        <v>25</v>
      </c>
      <c r="N1363" s="7">
        <f t="shared" si="211"/>
        <v>45</v>
      </c>
      <c r="O1363" s="7">
        <f t="shared" si="212"/>
        <v>50</v>
      </c>
      <c r="P1363" s="7">
        <f t="shared" si="213"/>
        <v>16.5</v>
      </c>
      <c r="Q1363" s="8">
        <f t="shared" si="214"/>
        <v>34.475000000000001</v>
      </c>
      <c r="R1363" s="8">
        <f t="shared" si="215"/>
        <v>35.625</v>
      </c>
      <c r="S1363" s="8">
        <f t="shared" si="216"/>
        <v>30.425000000000001</v>
      </c>
      <c r="T1363" s="8">
        <f t="shared" si="217"/>
        <v>34.125</v>
      </c>
      <c r="U1363" s="7">
        <f t="shared" si="218"/>
        <v>33.508333333333333</v>
      </c>
      <c r="V1363" s="7">
        <f t="shared" si="219"/>
        <v>33.662499999999994</v>
      </c>
    </row>
    <row r="1364" spans="1:22" ht="13.5" x14ac:dyDescent="0.25">
      <c r="A1364" s="3">
        <f>RSI!A1364</f>
        <v>44298</v>
      </c>
      <c r="B1364" s="2">
        <f>RSI!B1364</f>
        <v>3.0081000000000002</v>
      </c>
      <c r="C1364" s="2">
        <f>RSI!I1364</f>
        <v>43.998132587276231</v>
      </c>
      <c r="D1364" s="2">
        <f>MACD!E1364</f>
        <v>9.5154649369519895E-3</v>
      </c>
      <c r="E1364" s="2">
        <f>MACD!F1364</f>
        <v>7.6063724741634456E-3</v>
      </c>
      <c r="F1364" s="2">
        <f>'Moving Avg'!D1364</f>
        <v>3.0302200000000004</v>
      </c>
      <c r="G1364" s="2">
        <f>'Moving Avg'!F1364</f>
        <v>3.0597900000000009</v>
      </c>
      <c r="H1364" s="2">
        <f>'Moving Avg'!G1364</f>
        <v>3.0348039999999998</v>
      </c>
      <c r="I1364" s="2">
        <f>'Moving Avg'!H1364</f>
        <v>2.6897959999999976</v>
      </c>
      <c r="J1364" s="5" t="str">
        <f>OBV!F1364</f>
        <v>BEARISH</v>
      </c>
      <c r="K1364" s="5" t="str">
        <f>OBV!G1364</f>
        <v>NEUTRAL</v>
      </c>
      <c r="L1364" s="5" t="str">
        <f>OBV!H1364</f>
        <v>CONFIRMED BEARISH</v>
      </c>
      <c r="M1364" s="7">
        <f t="shared" si="210"/>
        <v>25</v>
      </c>
      <c r="N1364" s="7">
        <f t="shared" si="211"/>
        <v>0</v>
      </c>
      <c r="O1364" s="7">
        <f t="shared" si="212"/>
        <v>50</v>
      </c>
      <c r="P1364" s="7">
        <f t="shared" si="213"/>
        <v>16.5</v>
      </c>
      <c r="Q1364" s="8">
        <f t="shared" si="214"/>
        <v>18.725000000000001</v>
      </c>
      <c r="R1364" s="8">
        <f t="shared" si="215"/>
        <v>26.625</v>
      </c>
      <c r="S1364" s="8">
        <f t="shared" si="216"/>
        <v>23.675000000000001</v>
      </c>
      <c r="T1364" s="8">
        <f t="shared" si="217"/>
        <v>22.875</v>
      </c>
      <c r="U1364" s="7">
        <f t="shared" si="218"/>
        <v>23.008333333333336</v>
      </c>
      <c r="V1364" s="7">
        <f t="shared" si="219"/>
        <v>22.975000000000001</v>
      </c>
    </row>
    <row r="1365" spans="1:22" ht="13.5" x14ac:dyDescent="0.25">
      <c r="A1365" s="3">
        <f>RSI!A1365</f>
        <v>44299</v>
      </c>
      <c r="B1365" s="2">
        <f>RSI!B1365</f>
        <v>3.1040999999999999</v>
      </c>
      <c r="C1365" s="2">
        <f>RSI!I1365</f>
        <v>56.253805632059525</v>
      </c>
      <c r="D1365" s="2">
        <f>MACD!E1365</f>
        <v>7.8586925552266429E-3</v>
      </c>
      <c r="E1365" s="2">
        <f>MACD!F1365</f>
        <v>7.6568364903760854E-3</v>
      </c>
      <c r="F1365" s="2">
        <f>'Moving Avg'!D1365</f>
        <v>3.0376000000000003</v>
      </c>
      <c r="G1365" s="2">
        <f>'Moving Avg'!F1365</f>
        <v>3.061265000000001</v>
      </c>
      <c r="H1365" s="2">
        <f>'Moving Avg'!G1365</f>
        <v>3.0377599999999996</v>
      </c>
      <c r="I1365" s="2">
        <f>'Moving Avg'!H1365</f>
        <v>2.6940654999999976</v>
      </c>
      <c r="J1365" s="5" t="str">
        <f>OBV!F1365</f>
        <v>BULLISH</v>
      </c>
      <c r="K1365" s="5" t="str">
        <f>OBV!G1365</f>
        <v>NEUTRAL</v>
      </c>
      <c r="L1365" s="5" t="str">
        <f>OBV!H1365</f>
        <v>CONFIRMED BULLISH</v>
      </c>
      <c r="M1365" s="7">
        <f t="shared" si="210"/>
        <v>25</v>
      </c>
      <c r="N1365" s="7">
        <f t="shared" si="211"/>
        <v>0</v>
      </c>
      <c r="O1365" s="7">
        <f t="shared" si="212"/>
        <v>50</v>
      </c>
      <c r="P1365" s="7">
        <f t="shared" si="213"/>
        <v>83.5</v>
      </c>
      <c r="Q1365" s="8">
        <f t="shared" si="214"/>
        <v>28.774999999999999</v>
      </c>
      <c r="R1365" s="8">
        <f t="shared" si="215"/>
        <v>43.375</v>
      </c>
      <c r="S1365" s="8">
        <f t="shared" si="216"/>
        <v>53.825000000000003</v>
      </c>
      <c r="T1365" s="8">
        <f t="shared" si="217"/>
        <v>39.625</v>
      </c>
      <c r="U1365" s="7">
        <f t="shared" si="218"/>
        <v>41.991666666666667</v>
      </c>
      <c r="V1365" s="7">
        <f t="shared" si="219"/>
        <v>41.400000000000006</v>
      </c>
    </row>
    <row r="1366" spans="1:22" ht="13.5" x14ac:dyDescent="0.25">
      <c r="A1366" s="3">
        <f>RSI!A1366</f>
        <v>44300</v>
      </c>
      <c r="B1366" s="2">
        <f>RSI!B1366</f>
        <v>3.1558999999999999</v>
      </c>
      <c r="C1366" s="2">
        <f>RSI!I1366</f>
        <v>61.189286718064039</v>
      </c>
      <c r="D1366" s="2">
        <f>MACD!E1366</f>
        <v>6.836335930738624E-3</v>
      </c>
      <c r="E1366" s="2">
        <f>MACD!F1366</f>
        <v>7.4927363784485935E-3</v>
      </c>
      <c r="F1366" s="2">
        <f>'Moving Avg'!D1366</f>
        <v>3.0627400000000002</v>
      </c>
      <c r="G1366" s="2">
        <f>'Moving Avg'!F1366</f>
        <v>3.0627450000000005</v>
      </c>
      <c r="H1366" s="2">
        <f>'Moving Avg'!G1366</f>
        <v>3.0414560000000002</v>
      </c>
      <c r="I1366" s="2">
        <f>'Moving Avg'!H1366</f>
        <v>2.6984869999999979</v>
      </c>
      <c r="J1366" s="5" t="str">
        <f>OBV!F1366</f>
        <v>BULLISH</v>
      </c>
      <c r="K1366" s="5" t="str">
        <f>OBV!G1366</f>
        <v>NEUTRAL</v>
      </c>
      <c r="L1366" s="5" t="str">
        <f>OBV!H1366</f>
        <v>CONFIRMED BULLISH</v>
      </c>
      <c r="M1366" s="7">
        <f t="shared" si="210"/>
        <v>25</v>
      </c>
      <c r="N1366" s="7">
        <f t="shared" si="211"/>
        <v>45</v>
      </c>
      <c r="O1366" s="7">
        <f t="shared" si="212"/>
        <v>50</v>
      </c>
      <c r="P1366" s="7">
        <f t="shared" si="213"/>
        <v>83.5</v>
      </c>
      <c r="Q1366" s="8">
        <f t="shared" si="214"/>
        <v>44.524999999999999</v>
      </c>
      <c r="R1366" s="8">
        <f t="shared" si="215"/>
        <v>52.375</v>
      </c>
      <c r="S1366" s="8">
        <f t="shared" si="216"/>
        <v>60.575000000000003</v>
      </c>
      <c r="T1366" s="8">
        <f t="shared" si="217"/>
        <v>50.875</v>
      </c>
      <c r="U1366" s="7">
        <f t="shared" si="218"/>
        <v>52.491666666666674</v>
      </c>
      <c r="V1366" s="7">
        <f t="shared" si="219"/>
        <v>52.087500000000006</v>
      </c>
    </row>
    <row r="1367" spans="1:22" ht="13.5" x14ac:dyDescent="0.25">
      <c r="A1367" s="3">
        <f>RSI!A1367</f>
        <v>44301</v>
      </c>
      <c r="B1367" s="2">
        <f>RSI!B1367</f>
        <v>3.1337000000000002</v>
      </c>
      <c r="C1367" s="2">
        <f>RSI!I1367</f>
        <v>58.160788002671936</v>
      </c>
      <c r="D1367" s="2">
        <f>MACD!E1367</f>
        <v>7.0115683653328986E-3</v>
      </c>
      <c r="E1367" s="2">
        <f>MACD!F1367</f>
        <v>7.3965027758254543E-3</v>
      </c>
      <c r="F1367" s="2">
        <f>'Moving Avg'!D1367</f>
        <v>3.0849200000000003</v>
      </c>
      <c r="G1367" s="2">
        <f>'Moving Avg'!F1367</f>
        <v>3.0660700000000003</v>
      </c>
      <c r="H1367" s="2">
        <f>'Moving Avg'!G1367</f>
        <v>3.0450039999999996</v>
      </c>
      <c r="I1367" s="2">
        <f>'Moving Avg'!H1367</f>
        <v>2.7025839999999981</v>
      </c>
      <c r="J1367" s="5" t="str">
        <f>OBV!F1367</f>
        <v>BULLISH</v>
      </c>
      <c r="K1367" s="5" t="str">
        <f>OBV!G1367</f>
        <v>NEUTRAL</v>
      </c>
      <c r="L1367" s="5" t="str">
        <f>OBV!H1367</f>
        <v>CONFIRMED BULLISH</v>
      </c>
      <c r="M1367" s="7">
        <f t="shared" si="210"/>
        <v>25</v>
      </c>
      <c r="N1367" s="7">
        <f t="shared" si="211"/>
        <v>45</v>
      </c>
      <c r="O1367" s="7">
        <f t="shared" si="212"/>
        <v>50</v>
      </c>
      <c r="P1367" s="7">
        <f t="shared" si="213"/>
        <v>83.5</v>
      </c>
      <c r="Q1367" s="8">
        <f t="shared" si="214"/>
        <v>44.524999999999999</v>
      </c>
      <c r="R1367" s="8">
        <f t="shared" si="215"/>
        <v>52.375</v>
      </c>
      <c r="S1367" s="8">
        <f t="shared" si="216"/>
        <v>60.575000000000003</v>
      </c>
      <c r="T1367" s="8">
        <f t="shared" si="217"/>
        <v>50.875</v>
      </c>
      <c r="U1367" s="7">
        <f t="shared" si="218"/>
        <v>52.491666666666674</v>
      </c>
      <c r="V1367" s="7">
        <f t="shared" si="219"/>
        <v>52.087500000000006</v>
      </c>
    </row>
    <row r="1368" spans="1:22" ht="13.5" x14ac:dyDescent="0.25">
      <c r="A1368" s="3">
        <f>RSI!A1368</f>
        <v>44302</v>
      </c>
      <c r="B1368" s="2">
        <f>RSI!B1368</f>
        <v>3.1263000000000001</v>
      </c>
      <c r="C1368" s="2">
        <f>RSI!I1368</f>
        <v>57.145481131446651</v>
      </c>
      <c r="D1368" s="2">
        <f>MACD!E1368</f>
        <v>4.6439641676387922E-4</v>
      </c>
      <c r="E1368" s="2">
        <f>MACD!F1368</f>
        <v>6.0100815040131398E-3</v>
      </c>
      <c r="F1368" s="2">
        <f>'Moving Avg'!D1368</f>
        <v>3.1056200000000005</v>
      </c>
      <c r="G1368" s="2">
        <f>'Moving Avg'!F1368</f>
        <v>3.0675500000000002</v>
      </c>
      <c r="H1368" s="2">
        <f>'Moving Avg'!G1368</f>
        <v>3.0488479999999987</v>
      </c>
      <c r="I1368" s="2">
        <f>'Moving Avg'!H1368</f>
        <v>2.7068574999999981</v>
      </c>
      <c r="J1368" s="5" t="str">
        <f>OBV!F1368</f>
        <v>BULLISH</v>
      </c>
      <c r="K1368" s="5" t="str">
        <f>OBV!G1368</f>
        <v>NEUTRAL</v>
      </c>
      <c r="L1368" s="5" t="str">
        <f>OBV!H1368</f>
        <v>CONFIRMED BULLISH</v>
      </c>
      <c r="M1368" s="7">
        <f t="shared" si="210"/>
        <v>25</v>
      </c>
      <c r="N1368" s="7">
        <f t="shared" si="211"/>
        <v>45</v>
      </c>
      <c r="O1368" s="7">
        <f t="shared" si="212"/>
        <v>50</v>
      </c>
      <c r="P1368" s="7">
        <f t="shared" si="213"/>
        <v>83.5</v>
      </c>
      <c r="Q1368" s="8">
        <f t="shared" si="214"/>
        <v>44.524999999999999</v>
      </c>
      <c r="R1368" s="8">
        <f t="shared" si="215"/>
        <v>52.375</v>
      </c>
      <c r="S1368" s="8">
        <f t="shared" si="216"/>
        <v>60.575000000000003</v>
      </c>
      <c r="T1368" s="8">
        <f t="shared" si="217"/>
        <v>50.875</v>
      </c>
      <c r="U1368" s="7">
        <f t="shared" si="218"/>
        <v>52.491666666666674</v>
      </c>
      <c r="V1368" s="7">
        <f t="shared" si="219"/>
        <v>52.087500000000006</v>
      </c>
    </row>
    <row r="1369" spans="1:22" ht="13.5" x14ac:dyDescent="0.25">
      <c r="A1369" s="3">
        <f>RSI!A1369</f>
        <v>44305</v>
      </c>
      <c r="B1369" s="2">
        <f>RSI!B1369</f>
        <v>3.1263000000000001</v>
      </c>
      <c r="C1369" s="2">
        <f>RSI!I1369</f>
        <v>57.145481131446637</v>
      </c>
      <c r="D1369" s="2">
        <f>MACD!E1369</f>
        <v>-4.289819741422729E-3</v>
      </c>
      <c r="E1369" s="2">
        <f>MACD!F1369</f>
        <v>3.9501012549259659E-3</v>
      </c>
      <c r="F1369" s="2">
        <f>'Moving Avg'!D1369</f>
        <v>3.1292599999999999</v>
      </c>
      <c r="G1369" s="2">
        <f>'Moving Avg'!F1369</f>
        <v>3.0708750000000005</v>
      </c>
      <c r="H1369" s="2">
        <f>'Moving Avg'!G1369</f>
        <v>3.0529859999999984</v>
      </c>
      <c r="I1369" s="2">
        <f>'Moving Avg'!H1369</f>
        <v>2.7111309999999986</v>
      </c>
      <c r="J1369" s="5" t="str">
        <f>OBV!F1369</f>
        <v>BULLISH</v>
      </c>
      <c r="K1369" s="5" t="str">
        <f>OBV!G1369</f>
        <v>NEUTRAL</v>
      </c>
      <c r="L1369" s="5" t="str">
        <f>OBV!H1369</f>
        <v>CONFIRMED BULLISH</v>
      </c>
      <c r="M1369" s="7">
        <f t="shared" si="210"/>
        <v>25</v>
      </c>
      <c r="N1369" s="7">
        <f t="shared" si="211"/>
        <v>45</v>
      </c>
      <c r="O1369" s="7">
        <f t="shared" si="212"/>
        <v>50</v>
      </c>
      <c r="P1369" s="7">
        <f t="shared" si="213"/>
        <v>83.5</v>
      </c>
      <c r="Q1369" s="8">
        <f t="shared" si="214"/>
        <v>44.524999999999999</v>
      </c>
      <c r="R1369" s="8">
        <f t="shared" si="215"/>
        <v>52.375</v>
      </c>
      <c r="S1369" s="8">
        <f t="shared" si="216"/>
        <v>60.575000000000003</v>
      </c>
      <c r="T1369" s="8">
        <f t="shared" si="217"/>
        <v>50.875</v>
      </c>
      <c r="U1369" s="7">
        <f t="shared" si="218"/>
        <v>52.491666666666674</v>
      </c>
      <c r="V1369" s="7">
        <f t="shared" si="219"/>
        <v>52.087500000000006</v>
      </c>
    </row>
    <row r="1370" spans="1:22" ht="13.5" x14ac:dyDescent="0.25">
      <c r="A1370" s="3">
        <f>RSI!A1370</f>
        <v>44306</v>
      </c>
      <c r="B1370" s="2">
        <f>RSI!B1370</f>
        <v>3.2002000000000002</v>
      </c>
      <c r="C1370" s="2">
        <f>RSI!I1370</f>
        <v>64.352811248034413</v>
      </c>
      <c r="D1370" s="2">
        <f>MACD!E1370</f>
        <v>-1.4113324483689293E-2</v>
      </c>
      <c r="E1370" s="2">
        <f>MACD!F1370</f>
        <v>3.3741610720291419E-4</v>
      </c>
      <c r="F1370" s="2">
        <f>'Moving Avg'!D1370</f>
        <v>3.1484800000000002</v>
      </c>
      <c r="G1370" s="2">
        <f>'Moving Avg'!F1370</f>
        <v>3.0778950000000003</v>
      </c>
      <c r="H1370" s="2">
        <f>'Moving Avg'!G1370</f>
        <v>3.0580119999999984</v>
      </c>
      <c r="I1370" s="2">
        <f>'Moving Avg'!H1370</f>
        <v>2.7158094999999984</v>
      </c>
      <c r="J1370" s="5" t="str">
        <f>OBV!F1370</f>
        <v>BULLISH</v>
      </c>
      <c r="K1370" s="5" t="str">
        <f>OBV!G1370</f>
        <v>NEUTRAL</v>
      </c>
      <c r="L1370" s="5" t="str">
        <f>OBV!H1370</f>
        <v>CONFIRMED BULLISH</v>
      </c>
      <c r="M1370" s="7">
        <f t="shared" si="210"/>
        <v>25</v>
      </c>
      <c r="N1370" s="7">
        <f t="shared" si="211"/>
        <v>45</v>
      </c>
      <c r="O1370" s="7">
        <f t="shared" si="212"/>
        <v>50</v>
      </c>
      <c r="P1370" s="7">
        <f t="shared" si="213"/>
        <v>83.5</v>
      </c>
      <c r="Q1370" s="8">
        <f t="shared" si="214"/>
        <v>44.524999999999999</v>
      </c>
      <c r="R1370" s="8">
        <f t="shared" si="215"/>
        <v>52.375</v>
      </c>
      <c r="S1370" s="8">
        <f t="shared" si="216"/>
        <v>60.575000000000003</v>
      </c>
      <c r="T1370" s="8">
        <f t="shared" si="217"/>
        <v>50.875</v>
      </c>
      <c r="U1370" s="7">
        <f t="shared" si="218"/>
        <v>52.491666666666674</v>
      </c>
      <c r="V1370" s="7">
        <f t="shared" si="219"/>
        <v>52.087500000000006</v>
      </c>
    </row>
    <row r="1371" spans="1:22" ht="13.5" x14ac:dyDescent="0.25">
      <c r="A1371" s="3">
        <f>RSI!A1371</f>
        <v>44307</v>
      </c>
      <c r="B1371" s="2">
        <f>RSI!B1371</f>
        <v>3.1779999999999999</v>
      </c>
      <c r="C1371" s="2">
        <f>RSI!I1371</f>
        <v>61.032112976618393</v>
      </c>
      <c r="D1371" s="2">
        <f>MACD!E1371</f>
        <v>-2.7212499714996063E-2</v>
      </c>
      <c r="E1371" s="2">
        <f>MACD!F1371</f>
        <v>-5.1725670572368822E-3</v>
      </c>
      <c r="F1371" s="2">
        <f>'Moving Avg'!D1371</f>
        <v>3.1529000000000003</v>
      </c>
      <c r="G1371" s="2">
        <f>'Moving Avg'!F1371</f>
        <v>3.0867600000000004</v>
      </c>
      <c r="H1371" s="2">
        <f>'Moving Avg'!G1371</f>
        <v>3.0625939999999989</v>
      </c>
      <c r="I1371" s="2">
        <f>'Moving Avg'!H1371</f>
        <v>2.7201279999999985</v>
      </c>
      <c r="J1371" s="5" t="str">
        <f>OBV!F1371</f>
        <v>BEARISH</v>
      </c>
      <c r="K1371" s="5" t="str">
        <f>OBV!G1371</f>
        <v>NEUTRAL</v>
      </c>
      <c r="L1371" s="5" t="str">
        <f>OBV!H1371</f>
        <v>BEARISH DIVERGENCE</v>
      </c>
      <c r="M1371" s="7">
        <f t="shared" si="210"/>
        <v>25</v>
      </c>
      <c r="N1371" s="7">
        <f t="shared" si="211"/>
        <v>100</v>
      </c>
      <c r="O1371" s="7">
        <f t="shared" si="212"/>
        <v>50</v>
      </c>
      <c r="P1371" s="7">
        <f t="shared" si="213"/>
        <v>16.5</v>
      </c>
      <c r="Q1371" s="8">
        <f t="shared" si="214"/>
        <v>53.725000000000001</v>
      </c>
      <c r="R1371" s="8">
        <f t="shared" si="215"/>
        <v>46.625</v>
      </c>
      <c r="S1371" s="8">
        <f t="shared" si="216"/>
        <v>38.674999999999997</v>
      </c>
      <c r="T1371" s="8">
        <f t="shared" si="217"/>
        <v>47.875</v>
      </c>
      <c r="U1371" s="7">
        <f t="shared" si="218"/>
        <v>46.341666666666661</v>
      </c>
      <c r="V1371" s="7">
        <f t="shared" si="219"/>
        <v>46.724999999999994</v>
      </c>
    </row>
    <row r="1372" spans="1:22" ht="13.5" x14ac:dyDescent="0.25">
      <c r="A1372" s="3">
        <f>RSI!A1372</f>
        <v>44308</v>
      </c>
      <c r="B1372" s="2">
        <f>RSI!B1372</f>
        <v>3.1558999999999999</v>
      </c>
      <c r="C1372" s="2">
        <f>RSI!I1372</f>
        <v>57.832776498229087</v>
      </c>
      <c r="D1372" s="2">
        <f>MACD!E1372</f>
        <v>-3.8351027321119169E-2</v>
      </c>
      <c r="E1372" s="2">
        <f>MACD!F1372</f>
        <v>-1.180825911001334E-2</v>
      </c>
      <c r="F1372" s="2">
        <f>'Moving Avg'!D1372</f>
        <v>3.15734</v>
      </c>
      <c r="G1372" s="2">
        <f>'Moving Avg'!F1372</f>
        <v>3.093045</v>
      </c>
      <c r="H1372" s="2">
        <f>'Moving Avg'!G1372</f>
        <v>3.0673239999999993</v>
      </c>
      <c r="I1372" s="2">
        <f>'Moving Avg'!H1372</f>
        <v>2.7243714999999979</v>
      </c>
      <c r="J1372" s="5" t="str">
        <f>OBV!F1372</f>
        <v>BEARISH</v>
      </c>
      <c r="K1372" s="5" t="str">
        <f>OBV!G1372</f>
        <v>NEUTRAL</v>
      </c>
      <c r="L1372" s="5" t="str">
        <f>OBV!H1372</f>
        <v>BEARISH DIVERGENCE</v>
      </c>
      <c r="M1372" s="7">
        <f t="shared" si="210"/>
        <v>25</v>
      </c>
      <c r="N1372" s="7">
        <f t="shared" si="211"/>
        <v>100</v>
      </c>
      <c r="O1372" s="7">
        <f t="shared" si="212"/>
        <v>50</v>
      </c>
      <c r="P1372" s="7">
        <f t="shared" si="213"/>
        <v>16.5</v>
      </c>
      <c r="Q1372" s="8">
        <f t="shared" si="214"/>
        <v>53.725000000000001</v>
      </c>
      <c r="R1372" s="8">
        <f t="shared" si="215"/>
        <v>46.625</v>
      </c>
      <c r="S1372" s="8">
        <f t="shared" si="216"/>
        <v>38.674999999999997</v>
      </c>
      <c r="T1372" s="8">
        <f t="shared" si="217"/>
        <v>47.875</v>
      </c>
      <c r="U1372" s="7">
        <f t="shared" si="218"/>
        <v>46.341666666666661</v>
      </c>
      <c r="V1372" s="7">
        <f t="shared" si="219"/>
        <v>46.724999999999994</v>
      </c>
    </row>
    <row r="1373" spans="1:22" ht="13.5" x14ac:dyDescent="0.25">
      <c r="A1373" s="3">
        <f>RSI!A1373</f>
        <v>44309</v>
      </c>
      <c r="B1373" s="2">
        <f>RSI!B1373</f>
        <v>3.1854</v>
      </c>
      <c r="C1373" s="2">
        <f>RSI!I1373</f>
        <v>60.787649459625129</v>
      </c>
      <c r="D1373" s="2">
        <f>MACD!E1373</f>
        <v>-5.0342739521687996E-2</v>
      </c>
      <c r="E1373" s="2">
        <f>MACD!F1373</f>
        <v>-1.9515155192348276E-2</v>
      </c>
      <c r="F1373" s="2">
        <f>'Moving Avg'!D1373</f>
        <v>3.1691599999999998</v>
      </c>
      <c r="G1373" s="2">
        <f>'Moving Avg'!F1373</f>
        <v>3.1008050000000003</v>
      </c>
      <c r="H1373" s="2">
        <f>'Moving Avg'!G1373</f>
        <v>3.0727919999999989</v>
      </c>
      <c r="I1373" s="2">
        <f>'Moving Avg'!H1373</f>
        <v>2.728762499999998</v>
      </c>
      <c r="J1373" s="5" t="str">
        <f>OBV!F1373</f>
        <v>BULLISH</v>
      </c>
      <c r="K1373" s="5" t="str">
        <f>OBV!G1373</f>
        <v>NEUTRAL</v>
      </c>
      <c r="L1373" s="5" t="str">
        <f>OBV!H1373</f>
        <v>CONFIRMED BULLISH</v>
      </c>
      <c r="M1373" s="7">
        <f t="shared" si="210"/>
        <v>25</v>
      </c>
      <c r="N1373" s="7">
        <f t="shared" si="211"/>
        <v>100</v>
      </c>
      <c r="O1373" s="7">
        <f t="shared" si="212"/>
        <v>50</v>
      </c>
      <c r="P1373" s="7">
        <f t="shared" si="213"/>
        <v>83.5</v>
      </c>
      <c r="Q1373" s="8">
        <f t="shared" si="214"/>
        <v>63.774999999999999</v>
      </c>
      <c r="R1373" s="8">
        <f t="shared" si="215"/>
        <v>63.375</v>
      </c>
      <c r="S1373" s="8">
        <f t="shared" si="216"/>
        <v>68.825000000000003</v>
      </c>
      <c r="T1373" s="8">
        <f t="shared" si="217"/>
        <v>64.625</v>
      </c>
      <c r="U1373" s="7">
        <f t="shared" si="218"/>
        <v>65.325000000000003</v>
      </c>
      <c r="V1373" s="7">
        <f t="shared" si="219"/>
        <v>65.150000000000006</v>
      </c>
    </row>
    <row r="1374" spans="1:22" ht="13.5" x14ac:dyDescent="0.25">
      <c r="A1374" s="3">
        <f>RSI!A1374</f>
        <v>44312</v>
      </c>
      <c r="B1374" s="2">
        <f>RSI!B1374</f>
        <v>3.1779999999999999</v>
      </c>
      <c r="C1374" s="2">
        <f>RSI!I1374</f>
        <v>59.658298160912089</v>
      </c>
      <c r="D1374" s="2">
        <f>MACD!E1374</f>
        <v>-6.273063096633047E-2</v>
      </c>
      <c r="E1374" s="2">
        <f>MACD!F1374</f>
        <v>-2.8158250347144718E-2</v>
      </c>
      <c r="F1374" s="2">
        <f>'Moving Avg'!D1374</f>
        <v>3.1794999999999995</v>
      </c>
      <c r="G1374" s="2">
        <f>'Moving Avg'!F1374</f>
        <v>3.105235</v>
      </c>
      <c r="H1374" s="2">
        <f>'Moving Avg'!G1374</f>
        <v>3.0764859999999987</v>
      </c>
      <c r="I1374" s="2">
        <f>'Moving Avg'!H1374</f>
        <v>2.7324399999999986</v>
      </c>
      <c r="J1374" s="5" t="str">
        <f>OBV!F1374</f>
        <v>BULLISH</v>
      </c>
      <c r="K1374" s="5" t="str">
        <f>OBV!G1374</f>
        <v>NEUTRAL</v>
      </c>
      <c r="L1374" s="5" t="str">
        <f>OBV!H1374</f>
        <v>CONFIRMED BULLISH</v>
      </c>
      <c r="M1374" s="7">
        <f t="shared" si="210"/>
        <v>25</v>
      </c>
      <c r="N1374" s="7">
        <f t="shared" si="211"/>
        <v>100</v>
      </c>
      <c r="O1374" s="7">
        <f t="shared" si="212"/>
        <v>50</v>
      </c>
      <c r="P1374" s="7">
        <f t="shared" si="213"/>
        <v>83.5</v>
      </c>
      <c r="Q1374" s="8">
        <f t="shared" si="214"/>
        <v>63.774999999999999</v>
      </c>
      <c r="R1374" s="8">
        <f t="shared" si="215"/>
        <v>63.375</v>
      </c>
      <c r="S1374" s="8">
        <f t="shared" si="216"/>
        <v>68.825000000000003</v>
      </c>
      <c r="T1374" s="8">
        <f t="shared" si="217"/>
        <v>64.625</v>
      </c>
      <c r="U1374" s="7">
        <f t="shared" si="218"/>
        <v>65.325000000000003</v>
      </c>
      <c r="V1374" s="7">
        <f t="shared" si="219"/>
        <v>65.150000000000006</v>
      </c>
    </row>
    <row r="1375" spans="1:22" ht="13.5" x14ac:dyDescent="0.25">
      <c r="A1375" s="3">
        <f>RSI!A1375</f>
        <v>44313</v>
      </c>
      <c r="B1375" s="2">
        <f>RSI!B1375</f>
        <v>3.1779999999999999</v>
      </c>
      <c r="C1375" s="2">
        <f>RSI!I1375</f>
        <v>59.658298160912089</v>
      </c>
      <c r="D1375" s="2">
        <f>MACD!E1375</f>
        <v>-5.8888316503114879E-2</v>
      </c>
      <c r="E1375" s="2">
        <f>MACD!F1375</f>
        <v>-3.4304263578338753E-2</v>
      </c>
      <c r="F1375" s="2">
        <f>'Moving Avg'!D1375</f>
        <v>3.1750599999999998</v>
      </c>
      <c r="G1375" s="2">
        <f>'Moving Avg'!F1375</f>
        <v>3.1104049999999996</v>
      </c>
      <c r="H1375" s="2">
        <f>'Moving Avg'!G1375</f>
        <v>3.0803279999999984</v>
      </c>
      <c r="I1375" s="2">
        <f>'Moving Avg'!H1375</f>
        <v>2.7358679999999982</v>
      </c>
      <c r="J1375" s="5" t="str">
        <f>OBV!F1375</f>
        <v>BEARISH</v>
      </c>
      <c r="K1375" s="5" t="str">
        <f>OBV!G1375</f>
        <v>NEUTRAL</v>
      </c>
      <c r="L1375" s="5" t="str">
        <f>OBV!H1375</f>
        <v>CONFIRMED BEARISH</v>
      </c>
      <c r="M1375" s="7">
        <f t="shared" si="210"/>
        <v>25</v>
      </c>
      <c r="N1375" s="7">
        <f t="shared" si="211"/>
        <v>100</v>
      </c>
      <c r="O1375" s="7">
        <f t="shared" si="212"/>
        <v>50</v>
      </c>
      <c r="P1375" s="7">
        <f t="shared" si="213"/>
        <v>16.5</v>
      </c>
      <c r="Q1375" s="8">
        <f t="shared" si="214"/>
        <v>53.725000000000001</v>
      </c>
      <c r="R1375" s="8">
        <f t="shared" si="215"/>
        <v>46.625</v>
      </c>
      <c r="S1375" s="8">
        <f t="shared" si="216"/>
        <v>38.674999999999997</v>
      </c>
      <c r="T1375" s="8">
        <f t="shared" si="217"/>
        <v>47.875</v>
      </c>
      <c r="U1375" s="7">
        <f t="shared" si="218"/>
        <v>46.341666666666661</v>
      </c>
      <c r="V1375" s="7">
        <f t="shared" si="219"/>
        <v>46.724999999999994</v>
      </c>
    </row>
    <row r="1376" spans="1:22" ht="13.5" x14ac:dyDescent="0.25">
      <c r="A1376" s="3">
        <f>RSI!A1376</f>
        <v>44314</v>
      </c>
      <c r="B1376" s="2">
        <f>RSI!B1376</f>
        <v>3.1558999999999999</v>
      </c>
      <c r="C1376" s="2">
        <f>RSI!I1376</f>
        <v>56.051429573385462</v>
      </c>
      <c r="D1376" s="2">
        <f>MACD!E1376</f>
        <v>-4.6442761678622713E-2</v>
      </c>
      <c r="E1376" s="2">
        <f>MACD!F1376</f>
        <v>-3.6731963198395549E-2</v>
      </c>
      <c r="F1376" s="2">
        <f>'Moving Avg'!D1376</f>
        <v>3.1706400000000001</v>
      </c>
      <c r="G1376" s="2">
        <f>'Moving Avg'!F1376</f>
        <v>3.1129949999999997</v>
      </c>
      <c r="H1376" s="2">
        <f>'Moving Avg'!G1376</f>
        <v>3.0826939999999992</v>
      </c>
      <c r="I1376" s="2">
        <f>'Moving Avg'!H1376</f>
        <v>2.739221499999998</v>
      </c>
      <c r="J1376" s="5" t="str">
        <f>OBV!F1376</f>
        <v>BULLISH</v>
      </c>
      <c r="K1376" s="5" t="str">
        <f>OBV!G1376</f>
        <v>NEUTRAL</v>
      </c>
      <c r="L1376" s="5" t="str">
        <f>OBV!H1376</f>
        <v>BULLISH DIVERGENCE</v>
      </c>
      <c r="M1376" s="7">
        <f t="shared" si="210"/>
        <v>25</v>
      </c>
      <c r="N1376" s="7">
        <f t="shared" si="211"/>
        <v>45</v>
      </c>
      <c r="O1376" s="7">
        <f t="shared" si="212"/>
        <v>50</v>
      </c>
      <c r="P1376" s="7">
        <f t="shared" si="213"/>
        <v>66.5</v>
      </c>
      <c r="Q1376" s="8">
        <f t="shared" si="214"/>
        <v>41.975000000000001</v>
      </c>
      <c r="R1376" s="8">
        <f t="shared" si="215"/>
        <v>48.125</v>
      </c>
      <c r="S1376" s="8">
        <f t="shared" si="216"/>
        <v>52.924999999999997</v>
      </c>
      <c r="T1376" s="8">
        <f t="shared" si="217"/>
        <v>46.625</v>
      </c>
      <c r="U1376" s="7">
        <f t="shared" si="218"/>
        <v>47.67499999999999</v>
      </c>
      <c r="V1376" s="7">
        <f t="shared" si="219"/>
        <v>47.412499999999994</v>
      </c>
    </row>
    <row r="1377" spans="1:22" ht="13.5" x14ac:dyDescent="0.25">
      <c r="A1377" s="3">
        <f>RSI!A1377</f>
        <v>44315</v>
      </c>
      <c r="B1377" s="2">
        <f>RSI!B1377</f>
        <v>3.1337000000000002</v>
      </c>
      <c r="C1377" s="2">
        <f>RSI!I1377</f>
        <v>52.610488928639462</v>
      </c>
      <c r="D1377" s="2">
        <f>MACD!E1377</f>
        <v>-3.7933648791301344E-2</v>
      </c>
      <c r="E1377" s="2">
        <f>MACD!F1377</f>
        <v>-3.6972300316976708E-2</v>
      </c>
      <c r="F1377" s="2">
        <f>'Moving Avg'!D1377</f>
        <v>3.1661999999999999</v>
      </c>
      <c r="G1377" s="2">
        <f>'Moving Avg'!F1377</f>
        <v>3.1144749999999997</v>
      </c>
      <c r="H1377" s="2">
        <f>'Moving Avg'!G1377</f>
        <v>3.0832859999999993</v>
      </c>
      <c r="I1377" s="2">
        <f>'Moving Avg'!H1377</f>
        <v>2.7427844999999977</v>
      </c>
      <c r="J1377" s="5" t="str">
        <f>OBV!F1377</f>
        <v>BULLISH</v>
      </c>
      <c r="K1377" s="5" t="str">
        <f>OBV!G1377</f>
        <v>NEUTRAL</v>
      </c>
      <c r="L1377" s="5" t="str">
        <f>OBV!H1377</f>
        <v>BULLISH DIVERGENCE</v>
      </c>
      <c r="M1377" s="7">
        <f t="shared" si="210"/>
        <v>25</v>
      </c>
      <c r="N1377" s="7">
        <f t="shared" si="211"/>
        <v>45</v>
      </c>
      <c r="O1377" s="7">
        <f t="shared" si="212"/>
        <v>50</v>
      </c>
      <c r="P1377" s="7">
        <f t="shared" si="213"/>
        <v>66.5</v>
      </c>
      <c r="Q1377" s="8">
        <f t="shared" si="214"/>
        <v>41.975000000000001</v>
      </c>
      <c r="R1377" s="8">
        <f t="shared" si="215"/>
        <v>48.125</v>
      </c>
      <c r="S1377" s="8">
        <f t="shared" si="216"/>
        <v>52.924999999999997</v>
      </c>
      <c r="T1377" s="8">
        <f t="shared" si="217"/>
        <v>46.625</v>
      </c>
      <c r="U1377" s="7">
        <f t="shared" si="218"/>
        <v>47.67499999999999</v>
      </c>
      <c r="V1377" s="7">
        <f t="shared" si="219"/>
        <v>47.412499999999994</v>
      </c>
    </row>
    <row r="1378" spans="1:22" ht="13.5" x14ac:dyDescent="0.25">
      <c r="A1378" s="3">
        <f>RSI!A1378</f>
        <v>44316</v>
      </c>
      <c r="B1378" s="2">
        <f>RSI!B1378</f>
        <v>3.1337000000000002</v>
      </c>
      <c r="C1378" s="2">
        <f>RSI!I1378</f>
        <v>52.610488928639462</v>
      </c>
      <c r="D1378" s="2">
        <f>MACD!E1378</f>
        <v>-3.1973134149767102E-2</v>
      </c>
      <c r="E1378" s="2">
        <f>MACD!F1378</f>
        <v>-3.5972467083534791E-2</v>
      </c>
      <c r="F1378" s="2">
        <f>'Moving Avg'!D1378</f>
        <v>3.1558600000000006</v>
      </c>
      <c r="G1378" s="2">
        <f>'Moving Avg'!F1378</f>
        <v>3.1181699999999997</v>
      </c>
      <c r="H1378" s="2">
        <f>'Moving Avg'!G1378</f>
        <v>3.0841719999999997</v>
      </c>
      <c r="I1378" s="2">
        <f>'Moving Avg'!H1378</f>
        <v>2.746525499999998</v>
      </c>
      <c r="J1378" s="5" t="str">
        <f>OBV!F1378</f>
        <v>BEARISH</v>
      </c>
      <c r="K1378" s="5" t="str">
        <f>OBV!G1378</f>
        <v>NEUTRAL</v>
      </c>
      <c r="L1378" s="5" t="str">
        <f>OBV!H1378</f>
        <v>CONFIRMED BEARISH</v>
      </c>
      <c r="M1378" s="7">
        <f t="shared" si="210"/>
        <v>25</v>
      </c>
      <c r="N1378" s="7">
        <f t="shared" si="211"/>
        <v>0</v>
      </c>
      <c r="O1378" s="7">
        <f t="shared" si="212"/>
        <v>50</v>
      </c>
      <c r="P1378" s="7">
        <f t="shared" si="213"/>
        <v>16.5</v>
      </c>
      <c r="Q1378" s="8">
        <f t="shared" si="214"/>
        <v>18.725000000000001</v>
      </c>
      <c r="R1378" s="8">
        <f t="shared" si="215"/>
        <v>26.625</v>
      </c>
      <c r="S1378" s="8">
        <f t="shared" si="216"/>
        <v>23.675000000000001</v>
      </c>
      <c r="T1378" s="8">
        <f t="shared" si="217"/>
        <v>22.875</v>
      </c>
      <c r="U1378" s="7">
        <f t="shared" si="218"/>
        <v>23.008333333333336</v>
      </c>
      <c r="V1378" s="7">
        <f t="shared" si="219"/>
        <v>22.975000000000001</v>
      </c>
    </row>
    <row r="1379" spans="1:22" ht="13.5" x14ac:dyDescent="0.25">
      <c r="A1379" s="3">
        <f>RSI!A1379</f>
        <v>44319</v>
      </c>
      <c r="B1379" s="2">
        <f>RSI!B1379</f>
        <v>3.1410999999999998</v>
      </c>
      <c r="C1379" s="2">
        <f>RSI!I1379</f>
        <v>53.709075914963236</v>
      </c>
      <c r="D1379" s="2">
        <f>MACD!E1379</f>
        <v>-2.7571327702414106E-2</v>
      </c>
      <c r="E1379" s="2">
        <f>MACD!F1379</f>
        <v>-3.4292239207310657E-2</v>
      </c>
      <c r="F1379" s="2">
        <f>'Moving Avg'!D1379</f>
        <v>3.1484800000000002</v>
      </c>
      <c r="G1379" s="2">
        <f>'Moving Avg'!F1379</f>
        <v>3.1218650000000001</v>
      </c>
      <c r="H1379" s="2">
        <f>'Moving Avg'!G1379</f>
        <v>3.0847640000000003</v>
      </c>
      <c r="I1379" s="2">
        <f>'Moving Avg'!H1379</f>
        <v>2.7503034999999985</v>
      </c>
      <c r="J1379" s="5" t="str">
        <f>OBV!F1379</f>
        <v>BEARISH</v>
      </c>
      <c r="K1379" s="5" t="str">
        <f>OBV!G1379</f>
        <v>NEUTRAL</v>
      </c>
      <c r="L1379" s="5" t="str">
        <f>OBV!H1379</f>
        <v>CONFIRMED BEARISH</v>
      </c>
      <c r="M1379" s="7">
        <f t="shared" si="210"/>
        <v>25</v>
      </c>
      <c r="N1379" s="7">
        <f t="shared" si="211"/>
        <v>0</v>
      </c>
      <c r="O1379" s="7">
        <f t="shared" si="212"/>
        <v>50</v>
      </c>
      <c r="P1379" s="7">
        <f t="shared" si="213"/>
        <v>16.5</v>
      </c>
      <c r="Q1379" s="8">
        <f t="shared" si="214"/>
        <v>18.725000000000001</v>
      </c>
      <c r="R1379" s="8">
        <f t="shared" si="215"/>
        <v>26.625</v>
      </c>
      <c r="S1379" s="8">
        <f t="shared" si="216"/>
        <v>23.675000000000001</v>
      </c>
      <c r="T1379" s="8">
        <f t="shared" si="217"/>
        <v>22.875</v>
      </c>
      <c r="U1379" s="7">
        <f t="shared" si="218"/>
        <v>23.008333333333336</v>
      </c>
      <c r="V1379" s="7">
        <f t="shared" si="219"/>
        <v>22.975000000000001</v>
      </c>
    </row>
    <row r="1380" spans="1:22" ht="13.5" x14ac:dyDescent="0.25">
      <c r="A1380" s="3">
        <f>RSI!A1380</f>
        <v>44320</v>
      </c>
      <c r="B1380" s="2">
        <f>RSI!B1380</f>
        <v>3.1337000000000002</v>
      </c>
      <c r="C1380" s="2">
        <f>RSI!I1380</f>
        <v>52.400872073063773</v>
      </c>
      <c r="D1380" s="2">
        <f>MACD!E1380</f>
        <v>-1.2059697833946892E-2</v>
      </c>
      <c r="E1380" s="2">
        <f>MACD!F1380</f>
        <v>-2.9845730932637905E-2</v>
      </c>
      <c r="F1380" s="2">
        <f>'Moving Avg'!D1380</f>
        <v>3.1396199999999999</v>
      </c>
      <c r="G1380" s="2">
        <f>'Moving Avg'!F1380</f>
        <v>3.1251899999999999</v>
      </c>
      <c r="H1380" s="2">
        <f>'Moving Avg'!G1380</f>
        <v>3.0860939999999992</v>
      </c>
      <c r="I1380" s="2">
        <f>'Moving Avg'!H1380</f>
        <v>2.7535459999999978</v>
      </c>
      <c r="J1380" s="5" t="str">
        <f>OBV!F1380</f>
        <v>BEARISH</v>
      </c>
      <c r="K1380" s="5" t="str">
        <f>OBV!G1380</f>
        <v>NEUTRAL</v>
      </c>
      <c r="L1380" s="5" t="str">
        <f>OBV!H1380</f>
        <v>CONFIRMED BEARISH</v>
      </c>
      <c r="M1380" s="7">
        <f t="shared" si="210"/>
        <v>25</v>
      </c>
      <c r="N1380" s="7">
        <f t="shared" si="211"/>
        <v>0</v>
      </c>
      <c r="O1380" s="7">
        <f t="shared" si="212"/>
        <v>50</v>
      </c>
      <c r="P1380" s="7">
        <f t="shared" si="213"/>
        <v>16.5</v>
      </c>
      <c r="Q1380" s="8">
        <f t="shared" si="214"/>
        <v>18.725000000000001</v>
      </c>
      <c r="R1380" s="8">
        <f t="shared" si="215"/>
        <v>26.625</v>
      </c>
      <c r="S1380" s="8">
        <f t="shared" si="216"/>
        <v>23.675000000000001</v>
      </c>
      <c r="T1380" s="8">
        <f t="shared" si="217"/>
        <v>22.875</v>
      </c>
      <c r="U1380" s="7">
        <f t="shared" si="218"/>
        <v>23.008333333333336</v>
      </c>
      <c r="V1380" s="7">
        <f t="shared" si="219"/>
        <v>22.975000000000001</v>
      </c>
    </row>
    <row r="1381" spans="1:22" ht="13.5" x14ac:dyDescent="0.25">
      <c r="A1381" s="3">
        <f>RSI!A1381</f>
        <v>44321</v>
      </c>
      <c r="B1381" s="2">
        <f>RSI!B1381</f>
        <v>3.2519</v>
      </c>
      <c r="C1381" s="2">
        <f>RSI!I1381</f>
        <v>66.455503424511704</v>
      </c>
      <c r="D1381" s="2">
        <f>MACD!E1381</f>
        <v>-1.1182384428920944E-2</v>
      </c>
      <c r="E1381" s="2">
        <f>MACD!F1381</f>
        <v>-2.6113061631894516E-2</v>
      </c>
      <c r="F1381" s="2">
        <f>'Moving Avg'!D1381</f>
        <v>3.15882</v>
      </c>
      <c r="G1381" s="2">
        <f>'Moving Avg'!F1381</f>
        <v>3.1362749999999999</v>
      </c>
      <c r="H1381" s="2">
        <f>'Moving Avg'!G1381</f>
        <v>3.0897880000000004</v>
      </c>
      <c r="I1381" s="2">
        <f>'Moving Avg'!H1381</f>
        <v>2.7573434999999984</v>
      </c>
      <c r="J1381" s="5" t="str">
        <f>OBV!F1381</f>
        <v>BULLISH</v>
      </c>
      <c r="K1381" s="5" t="str">
        <f>OBV!G1381</f>
        <v>NEUTRAL</v>
      </c>
      <c r="L1381" s="5" t="str">
        <f>OBV!H1381</f>
        <v>CONFIRMED BULLISH</v>
      </c>
      <c r="M1381" s="7">
        <f t="shared" si="210"/>
        <v>25</v>
      </c>
      <c r="N1381" s="7">
        <f t="shared" si="211"/>
        <v>0</v>
      </c>
      <c r="O1381" s="7">
        <f t="shared" si="212"/>
        <v>50</v>
      </c>
      <c r="P1381" s="7">
        <f t="shared" si="213"/>
        <v>83.5</v>
      </c>
      <c r="Q1381" s="8">
        <f t="shared" si="214"/>
        <v>28.774999999999999</v>
      </c>
      <c r="R1381" s="8">
        <f t="shared" si="215"/>
        <v>43.375</v>
      </c>
      <c r="S1381" s="8">
        <f t="shared" si="216"/>
        <v>53.825000000000003</v>
      </c>
      <c r="T1381" s="8">
        <f t="shared" si="217"/>
        <v>39.625</v>
      </c>
      <c r="U1381" s="7">
        <f t="shared" si="218"/>
        <v>41.991666666666667</v>
      </c>
      <c r="V1381" s="7">
        <f t="shared" si="219"/>
        <v>41.400000000000006</v>
      </c>
    </row>
    <row r="1382" spans="1:22" ht="13.5" x14ac:dyDescent="0.25">
      <c r="A1382" s="3">
        <f>RSI!A1382</f>
        <v>44322</v>
      </c>
      <c r="B1382" s="2">
        <f>RSI!B1382</f>
        <v>3.2519</v>
      </c>
      <c r="C1382" s="2">
        <f>RSI!I1382</f>
        <v>66.455503424511704</v>
      </c>
      <c r="D1382" s="2">
        <f>MACD!E1382</f>
        <v>-1.4609761283342682E-2</v>
      </c>
      <c r="E1382" s="2">
        <f>MACD!F1382</f>
        <v>-2.381240156218415E-2</v>
      </c>
      <c r="F1382" s="2">
        <f>'Moving Avg'!D1382</f>
        <v>3.1824599999999998</v>
      </c>
      <c r="G1382" s="2">
        <f>'Moving Avg'!F1382</f>
        <v>3.1477299999999997</v>
      </c>
      <c r="H1382" s="2">
        <f>'Moving Avg'!G1382</f>
        <v>3.0931860000000007</v>
      </c>
      <c r="I1382" s="2">
        <f>'Moving Avg'!H1382</f>
        <v>2.7612834999999984</v>
      </c>
      <c r="J1382" s="5" t="str">
        <f>OBV!F1382</f>
        <v>BULLISH</v>
      </c>
      <c r="K1382" s="5" t="str">
        <f>OBV!G1382</f>
        <v>NEUTRAL</v>
      </c>
      <c r="L1382" s="5" t="str">
        <f>OBV!H1382</f>
        <v>CONFIRMED BULLISH</v>
      </c>
      <c r="M1382" s="7">
        <f t="shared" si="210"/>
        <v>25</v>
      </c>
      <c r="N1382" s="7">
        <f t="shared" si="211"/>
        <v>0</v>
      </c>
      <c r="O1382" s="7">
        <f t="shared" si="212"/>
        <v>50</v>
      </c>
      <c r="P1382" s="7">
        <f t="shared" si="213"/>
        <v>83.5</v>
      </c>
      <c r="Q1382" s="8">
        <f t="shared" si="214"/>
        <v>28.774999999999999</v>
      </c>
      <c r="R1382" s="8">
        <f t="shared" si="215"/>
        <v>43.375</v>
      </c>
      <c r="S1382" s="8">
        <f t="shared" si="216"/>
        <v>53.825000000000003</v>
      </c>
      <c r="T1382" s="8">
        <f t="shared" si="217"/>
        <v>39.625</v>
      </c>
      <c r="U1382" s="7">
        <f t="shared" si="218"/>
        <v>41.991666666666667</v>
      </c>
      <c r="V1382" s="7">
        <f t="shared" si="219"/>
        <v>41.400000000000006</v>
      </c>
    </row>
    <row r="1383" spans="1:22" ht="13.5" x14ac:dyDescent="0.25">
      <c r="A1383" s="3">
        <f>RSI!A1383</f>
        <v>44323</v>
      </c>
      <c r="B1383" s="2">
        <f>RSI!B1383</f>
        <v>3.2149999999999999</v>
      </c>
      <c r="C1383" s="2">
        <f>RSI!I1383</f>
        <v>60.037214631656497</v>
      </c>
      <c r="D1383" s="2">
        <f>MACD!E1383</f>
        <v>-1.0950757265772104E-2</v>
      </c>
      <c r="E1383" s="2">
        <f>MACD!F1383</f>
        <v>-2.1240072702901742E-2</v>
      </c>
      <c r="F1383" s="2">
        <f>'Moving Avg'!D1383</f>
        <v>3.1987200000000002</v>
      </c>
      <c r="G1383" s="2">
        <f>'Moving Avg'!F1383</f>
        <v>3.15734</v>
      </c>
      <c r="H1383" s="2">
        <f>'Moving Avg'!G1383</f>
        <v>3.0976200000000009</v>
      </c>
      <c r="I1383" s="2">
        <f>'Moving Avg'!H1383</f>
        <v>2.7653239999999983</v>
      </c>
      <c r="J1383" s="5" t="str">
        <f>OBV!F1383</f>
        <v>BULLISH</v>
      </c>
      <c r="K1383" s="5" t="str">
        <f>OBV!G1383</f>
        <v>NEUTRAL</v>
      </c>
      <c r="L1383" s="5" t="str">
        <f>OBV!H1383</f>
        <v>CONFIRMED BULLISH</v>
      </c>
      <c r="M1383" s="7">
        <f t="shared" si="210"/>
        <v>25</v>
      </c>
      <c r="N1383" s="7">
        <f t="shared" si="211"/>
        <v>0</v>
      </c>
      <c r="O1383" s="7">
        <f t="shared" si="212"/>
        <v>50</v>
      </c>
      <c r="P1383" s="7">
        <f t="shared" si="213"/>
        <v>83.5</v>
      </c>
      <c r="Q1383" s="8">
        <f t="shared" si="214"/>
        <v>28.774999999999999</v>
      </c>
      <c r="R1383" s="8">
        <f t="shared" si="215"/>
        <v>43.375</v>
      </c>
      <c r="S1383" s="8">
        <f t="shared" si="216"/>
        <v>53.825000000000003</v>
      </c>
      <c r="T1383" s="8">
        <f t="shared" si="217"/>
        <v>39.625</v>
      </c>
      <c r="U1383" s="7">
        <f t="shared" si="218"/>
        <v>41.991666666666667</v>
      </c>
      <c r="V1383" s="7">
        <f t="shared" si="219"/>
        <v>41.400000000000006</v>
      </c>
    </row>
    <row r="1384" spans="1:22" ht="13.5" x14ac:dyDescent="0.25">
      <c r="A1384" s="3">
        <f>RSI!A1384</f>
        <v>44326</v>
      </c>
      <c r="B1384" s="2">
        <f>RSI!B1384</f>
        <v>3.2002000000000002</v>
      </c>
      <c r="C1384" s="2">
        <f>RSI!I1384</f>
        <v>57.632966384238721</v>
      </c>
      <c r="D1384" s="2">
        <f>MACD!E1384</f>
        <v>-8.3387084512565046E-3</v>
      </c>
      <c r="E1384" s="2">
        <f>MACD!F1384</f>
        <v>-1.8659799852572694E-2</v>
      </c>
      <c r="F1384" s="2">
        <f>'Moving Avg'!D1384</f>
        <v>3.2105399999999995</v>
      </c>
      <c r="G1384" s="2">
        <f>'Moving Avg'!F1384</f>
        <v>3.1669450000000001</v>
      </c>
      <c r="H1384" s="2">
        <f>'Moving Avg'!G1384</f>
        <v>3.1023499999999999</v>
      </c>
      <c r="I1384" s="2">
        <f>'Moving Avg'!H1384</f>
        <v>2.7691479999999991</v>
      </c>
      <c r="J1384" s="5" t="str">
        <f>OBV!F1384</f>
        <v>BULLISH</v>
      </c>
      <c r="K1384" s="5" t="str">
        <f>OBV!G1384</f>
        <v>NEUTRAL</v>
      </c>
      <c r="L1384" s="5" t="str">
        <f>OBV!H1384</f>
        <v>CONFIRMED BULLISH</v>
      </c>
      <c r="M1384" s="7">
        <f t="shared" si="210"/>
        <v>25</v>
      </c>
      <c r="N1384" s="7">
        <f t="shared" si="211"/>
        <v>0</v>
      </c>
      <c r="O1384" s="7">
        <f t="shared" si="212"/>
        <v>50</v>
      </c>
      <c r="P1384" s="7">
        <f t="shared" si="213"/>
        <v>83.5</v>
      </c>
      <c r="Q1384" s="8">
        <f t="shared" si="214"/>
        <v>28.774999999999999</v>
      </c>
      <c r="R1384" s="8">
        <f t="shared" si="215"/>
        <v>43.375</v>
      </c>
      <c r="S1384" s="8">
        <f t="shared" si="216"/>
        <v>53.825000000000003</v>
      </c>
      <c r="T1384" s="8">
        <f t="shared" si="217"/>
        <v>39.625</v>
      </c>
      <c r="U1384" s="7">
        <f t="shared" si="218"/>
        <v>41.991666666666667</v>
      </c>
      <c r="V1384" s="7">
        <f t="shared" si="219"/>
        <v>41.400000000000006</v>
      </c>
    </row>
    <row r="1385" spans="1:22" ht="13.5" x14ac:dyDescent="0.25">
      <c r="A1385" s="3">
        <f>RSI!A1385</f>
        <v>44327</v>
      </c>
      <c r="B1385" s="2">
        <f>RSI!B1385</f>
        <v>3.2002000000000002</v>
      </c>
      <c r="C1385" s="2">
        <f>RSI!I1385</f>
        <v>57.632966384238721</v>
      </c>
      <c r="D1385" s="2">
        <f>MACD!E1385</f>
        <v>-6.4501948962800704E-3</v>
      </c>
      <c r="E1385" s="2">
        <f>MACD!F1385</f>
        <v>-1.6217878861314171E-2</v>
      </c>
      <c r="F1385" s="2">
        <f>'Moving Avg'!D1385</f>
        <v>3.22384</v>
      </c>
      <c r="G1385" s="2">
        <f>'Moving Avg'!F1385</f>
        <v>3.1717500000000003</v>
      </c>
      <c r="H1385" s="2">
        <f>'Moving Avg'!G1385</f>
        <v>3.1054540000000004</v>
      </c>
      <c r="I1385" s="2">
        <f>'Moving Avg'!H1385</f>
        <v>2.7728649999999986</v>
      </c>
      <c r="J1385" s="5" t="str">
        <f>OBV!F1385</f>
        <v>BULLISH</v>
      </c>
      <c r="K1385" s="5" t="str">
        <f>OBV!G1385</f>
        <v>NEUTRAL</v>
      </c>
      <c r="L1385" s="5" t="str">
        <f>OBV!H1385</f>
        <v>CONFIRMED BULLISH</v>
      </c>
      <c r="M1385" s="7">
        <f t="shared" si="210"/>
        <v>25</v>
      </c>
      <c r="N1385" s="7">
        <f t="shared" si="211"/>
        <v>0</v>
      </c>
      <c r="O1385" s="7">
        <f t="shared" si="212"/>
        <v>50</v>
      </c>
      <c r="P1385" s="7">
        <f t="shared" si="213"/>
        <v>83.5</v>
      </c>
      <c r="Q1385" s="8">
        <f t="shared" si="214"/>
        <v>28.774999999999999</v>
      </c>
      <c r="R1385" s="8">
        <f t="shared" si="215"/>
        <v>43.375</v>
      </c>
      <c r="S1385" s="8">
        <f t="shared" si="216"/>
        <v>53.825000000000003</v>
      </c>
      <c r="T1385" s="8">
        <f t="shared" si="217"/>
        <v>39.625</v>
      </c>
      <c r="U1385" s="7">
        <f t="shared" si="218"/>
        <v>41.991666666666667</v>
      </c>
      <c r="V1385" s="7">
        <f t="shared" si="219"/>
        <v>41.400000000000006</v>
      </c>
    </row>
    <row r="1386" spans="1:22" ht="13.5" x14ac:dyDescent="0.25">
      <c r="A1386" s="3">
        <f>RSI!A1386</f>
        <v>44333</v>
      </c>
      <c r="B1386" s="2">
        <f>RSI!B1386</f>
        <v>3.1928000000000001</v>
      </c>
      <c r="C1386" s="2">
        <f>RSI!I1386</f>
        <v>56.324991870953774</v>
      </c>
      <c r="D1386" s="2">
        <f>MACD!E1386</f>
        <v>-8.0019270694888789E-3</v>
      </c>
      <c r="E1386" s="2">
        <f>MACD!F1386</f>
        <v>-1.4574688502949113E-2</v>
      </c>
      <c r="F1386" s="2">
        <f>'Moving Avg'!D1386</f>
        <v>3.2120199999999999</v>
      </c>
      <c r="G1386" s="2">
        <f>'Moving Avg'!F1386</f>
        <v>3.1735949999999997</v>
      </c>
      <c r="H1386" s="2">
        <f>'Moving Avg'!G1386</f>
        <v>3.1088540000000005</v>
      </c>
      <c r="I1386" s="2">
        <f>'Moving Avg'!H1386</f>
        <v>2.7769369999999984</v>
      </c>
      <c r="J1386" s="5" t="str">
        <f>OBV!F1386</f>
        <v>BEARISH</v>
      </c>
      <c r="K1386" s="5" t="str">
        <f>OBV!G1386</f>
        <v>NEUTRAL</v>
      </c>
      <c r="L1386" s="5" t="str">
        <f>OBV!H1386</f>
        <v>CONFIRMED BEARISH</v>
      </c>
      <c r="M1386" s="7">
        <f t="shared" si="210"/>
        <v>25</v>
      </c>
      <c r="N1386" s="7">
        <f t="shared" si="211"/>
        <v>0</v>
      </c>
      <c r="O1386" s="7">
        <f t="shared" si="212"/>
        <v>50</v>
      </c>
      <c r="P1386" s="7">
        <f t="shared" si="213"/>
        <v>16.5</v>
      </c>
      <c r="Q1386" s="8">
        <f t="shared" si="214"/>
        <v>18.725000000000001</v>
      </c>
      <c r="R1386" s="8">
        <f t="shared" si="215"/>
        <v>26.625</v>
      </c>
      <c r="S1386" s="8">
        <f t="shared" si="216"/>
        <v>23.675000000000001</v>
      </c>
      <c r="T1386" s="8">
        <f t="shared" si="217"/>
        <v>22.875</v>
      </c>
      <c r="U1386" s="7">
        <f t="shared" si="218"/>
        <v>23.008333333333336</v>
      </c>
      <c r="V1386" s="7">
        <f t="shared" si="219"/>
        <v>22.975000000000001</v>
      </c>
    </row>
    <row r="1387" spans="1:22" ht="13.5" x14ac:dyDescent="0.25">
      <c r="A1387" s="3">
        <f>RSI!A1387</f>
        <v>44334</v>
      </c>
      <c r="B1387" s="2">
        <f>RSI!B1387</f>
        <v>3.1854</v>
      </c>
      <c r="C1387" s="2">
        <f>RSI!I1387</f>
        <v>54.981214508818681</v>
      </c>
      <c r="D1387" s="2">
        <f>MACD!E1387</f>
        <v>-1.2414230885313238E-2</v>
      </c>
      <c r="E1387" s="2">
        <f>MACD!F1387</f>
        <v>-1.414259697942194E-2</v>
      </c>
      <c r="F1387" s="2">
        <f>'Moving Avg'!D1387</f>
        <v>3.1987200000000002</v>
      </c>
      <c r="G1387" s="2">
        <f>'Moving Avg'!F1387</f>
        <v>3.1761800000000004</v>
      </c>
      <c r="H1387" s="2">
        <f>'Moving Avg'!G1387</f>
        <v>3.1119580000000009</v>
      </c>
      <c r="I1387" s="2">
        <f>'Moving Avg'!H1387</f>
        <v>2.7811144999999988</v>
      </c>
      <c r="J1387" s="5" t="str">
        <f>OBV!F1387</f>
        <v>BEARISH</v>
      </c>
      <c r="K1387" s="5" t="str">
        <f>OBV!G1387</f>
        <v>WEAK</v>
      </c>
      <c r="L1387" s="5" t="str">
        <f>OBV!H1387</f>
        <v>CONFIRMED BEARISH</v>
      </c>
      <c r="M1387" s="7">
        <f t="shared" si="210"/>
        <v>25</v>
      </c>
      <c r="N1387" s="7">
        <f t="shared" si="211"/>
        <v>0</v>
      </c>
      <c r="O1387" s="7">
        <f t="shared" si="212"/>
        <v>50</v>
      </c>
      <c r="P1387" s="7">
        <f t="shared" si="213"/>
        <v>0</v>
      </c>
      <c r="Q1387" s="8">
        <f t="shared" si="214"/>
        <v>16.25</v>
      </c>
      <c r="R1387" s="8">
        <f t="shared" si="215"/>
        <v>22.5</v>
      </c>
      <c r="S1387" s="8">
        <f t="shared" si="216"/>
        <v>16.25</v>
      </c>
      <c r="T1387" s="8">
        <f t="shared" si="217"/>
        <v>18.75</v>
      </c>
      <c r="U1387" s="7">
        <f t="shared" si="218"/>
        <v>18.333333333333332</v>
      </c>
      <c r="V1387" s="7">
        <f t="shared" si="219"/>
        <v>18.4375</v>
      </c>
    </row>
    <row r="1388" spans="1:22" ht="13.5" x14ac:dyDescent="0.25">
      <c r="A1388" s="3">
        <f>RSI!A1388</f>
        <v>44335</v>
      </c>
      <c r="B1388" s="2">
        <f>RSI!B1388</f>
        <v>3.2372000000000001</v>
      </c>
      <c r="C1388" s="2">
        <f>RSI!I1388</f>
        <v>61.843615915796036</v>
      </c>
      <c r="D1388" s="2">
        <f>MACD!E1388</f>
        <v>-2.0155902183918606E-2</v>
      </c>
      <c r="E1388" s="2">
        <f>MACD!F1388</f>
        <v>-1.5345258020321273E-2</v>
      </c>
      <c r="F1388" s="2">
        <f>'Moving Avg'!D1388</f>
        <v>3.2031599999999996</v>
      </c>
      <c r="G1388" s="2">
        <f>'Moving Avg'!F1388</f>
        <v>3.1817249999999997</v>
      </c>
      <c r="H1388" s="2">
        <f>'Moving Avg'!G1388</f>
        <v>3.1163940000000001</v>
      </c>
      <c r="I1388" s="2">
        <f>'Moving Avg'!H1388</f>
        <v>2.7855864999999995</v>
      </c>
      <c r="J1388" s="5" t="str">
        <f>OBV!F1388</f>
        <v>BEARISH</v>
      </c>
      <c r="K1388" s="5" t="str">
        <f>OBV!G1388</f>
        <v>NEUTRAL</v>
      </c>
      <c r="L1388" s="5" t="str">
        <f>OBV!H1388</f>
        <v>BEARISH DIVERGENCE</v>
      </c>
      <c r="M1388" s="7">
        <f t="shared" si="210"/>
        <v>25</v>
      </c>
      <c r="N1388" s="7">
        <f t="shared" si="211"/>
        <v>45</v>
      </c>
      <c r="O1388" s="7">
        <f t="shared" si="212"/>
        <v>50</v>
      </c>
      <c r="P1388" s="7">
        <f t="shared" si="213"/>
        <v>16.5</v>
      </c>
      <c r="Q1388" s="8">
        <f t="shared" si="214"/>
        <v>34.475000000000001</v>
      </c>
      <c r="R1388" s="8">
        <f t="shared" si="215"/>
        <v>35.625</v>
      </c>
      <c r="S1388" s="8">
        <f t="shared" si="216"/>
        <v>30.425000000000001</v>
      </c>
      <c r="T1388" s="8">
        <f t="shared" si="217"/>
        <v>34.125</v>
      </c>
      <c r="U1388" s="7">
        <f t="shared" si="218"/>
        <v>33.508333333333333</v>
      </c>
      <c r="V1388" s="7">
        <f t="shared" si="219"/>
        <v>33.662499999999994</v>
      </c>
    </row>
    <row r="1389" spans="1:22" ht="13.5" x14ac:dyDescent="0.25">
      <c r="A1389" s="3">
        <f>RSI!A1389</f>
        <v>44336</v>
      </c>
      <c r="B1389" s="2">
        <f>RSI!B1389</f>
        <v>3.2446000000000002</v>
      </c>
      <c r="C1389" s="2">
        <f>RSI!I1389</f>
        <v>62.717933009392745</v>
      </c>
      <c r="D1389" s="2">
        <f>MACD!E1389</f>
        <v>-2.6580791068194998E-2</v>
      </c>
      <c r="E1389" s="2">
        <f>MACD!F1389</f>
        <v>-1.759236462989602E-2</v>
      </c>
      <c r="F1389" s="2">
        <f>'Moving Avg'!D1389</f>
        <v>3.2120400000000005</v>
      </c>
      <c r="G1389" s="2">
        <f>'Moving Avg'!F1389</f>
        <v>3.1876399999999996</v>
      </c>
      <c r="H1389" s="2">
        <f>'Moving Avg'!G1389</f>
        <v>3.12216</v>
      </c>
      <c r="I1389" s="2">
        <f>'Moving Avg'!H1389</f>
        <v>2.7900599999999991</v>
      </c>
      <c r="J1389" s="5" t="str">
        <f>OBV!F1389</f>
        <v>BULLISH</v>
      </c>
      <c r="K1389" s="5" t="str">
        <f>OBV!G1389</f>
        <v>NEUTRAL</v>
      </c>
      <c r="L1389" s="5" t="str">
        <f>OBV!H1389</f>
        <v>CONFIRMED BULLISH</v>
      </c>
      <c r="M1389" s="7">
        <f t="shared" si="210"/>
        <v>25</v>
      </c>
      <c r="N1389" s="7">
        <f t="shared" si="211"/>
        <v>45</v>
      </c>
      <c r="O1389" s="7">
        <f t="shared" si="212"/>
        <v>50</v>
      </c>
      <c r="P1389" s="7">
        <f t="shared" si="213"/>
        <v>83.5</v>
      </c>
      <c r="Q1389" s="8">
        <f t="shared" si="214"/>
        <v>44.524999999999999</v>
      </c>
      <c r="R1389" s="8">
        <f t="shared" si="215"/>
        <v>52.375</v>
      </c>
      <c r="S1389" s="8">
        <f t="shared" si="216"/>
        <v>60.575000000000003</v>
      </c>
      <c r="T1389" s="8">
        <f t="shared" si="217"/>
        <v>50.875</v>
      </c>
      <c r="U1389" s="7">
        <f t="shared" si="218"/>
        <v>52.491666666666674</v>
      </c>
      <c r="V1389" s="7">
        <f t="shared" si="219"/>
        <v>52.087500000000006</v>
      </c>
    </row>
    <row r="1390" spans="1:22" ht="13.5" x14ac:dyDescent="0.25">
      <c r="A1390" s="3">
        <f>RSI!A1390</f>
        <v>44337</v>
      </c>
      <c r="B1390" s="2">
        <f>RSI!B1390</f>
        <v>3.2446000000000002</v>
      </c>
      <c r="C1390" s="2">
        <f>RSI!I1390</f>
        <v>62.717933009392745</v>
      </c>
      <c r="D1390" s="2">
        <f>MACD!E1390</f>
        <v>-3.3629569640568846E-2</v>
      </c>
      <c r="E1390" s="2">
        <f>MACD!F1390</f>
        <v>-2.0799805632030585E-2</v>
      </c>
      <c r="F1390" s="2">
        <f>'Moving Avg'!D1390</f>
        <v>3.2209199999999996</v>
      </c>
      <c r="G1390" s="2">
        <f>'Moving Avg'!F1390</f>
        <v>3.1898600000000004</v>
      </c>
      <c r="H1390" s="2">
        <f>'Moving Avg'!G1390</f>
        <v>3.1265960000000002</v>
      </c>
      <c r="I1390" s="2">
        <f>'Moving Avg'!H1390</f>
        <v>2.7943839999999995</v>
      </c>
      <c r="J1390" s="5" t="str">
        <f>OBV!F1390</f>
        <v>BULLISH</v>
      </c>
      <c r="K1390" s="5" t="str">
        <f>OBV!G1390</f>
        <v>NEUTRAL</v>
      </c>
      <c r="L1390" s="5" t="str">
        <f>OBV!H1390</f>
        <v>CONFIRMED BULLISH</v>
      </c>
      <c r="M1390" s="7">
        <f t="shared" si="210"/>
        <v>25</v>
      </c>
      <c r="N1390" s="7">
        <f t="shared" si="211"/>
        <v>45</v>
      </c>
      <c r="O1390" s="7">
        <f t="shared" si="212"/>
        <v>50</v>
      </c>
      <c r="P1390" s="7">
        <f t="shared" si="213"/>
        <v>83.5</v>
      </c>
      <c r="Q1390" s="8">
        <f t="shared" si="214"/>
        <v>44.524999999999999</v>
      </c>
      <c r="R1390" s="8">
        <f t="shared" si="215"/>
        <v>52.375</v>
      </c>
      <c r="S1390" s="8">
        <f t="shared" si="216"/>
        <v>60.575000000000003</v>
      </c>
      <c r="T1390" s="8">
        <f t="shared" si="217"/>
        <v>50.875</v>
      </c>
      <c r="U1390" s="7">
        <f t="shared" si="218"/>
        <v>52.491666666666674</v>
      </c>
      <c r="V1390" s="7">
        <f t="shared" si="219"/>
        <v>52.087500000000006</v>
      </c>
    </row>
    <row r="1391" spans="1:22" ht="13.5" x14ac:dyDescent="0.25">
      <c r="A1391" s="3">
        <f>RSI!A1391</f>
        <v>44340</v>
      </c>
      <c r="B1391" s="2">
        <f>RSI!B1391</f>
        <v>3.2446000000000002</v>
      </c>
      <c r="C1391" s="2">
        <f>RSI!I1391</f>
        <v>62.717933009392745</v>
      </c>
      <c r="D1391" s="2">
        <f>MACD!E1391</f>
        <v>-2.1848076275442274E-2</v>
      </c>
      <c r="E1391" s="2">
        <f>MACD!F1391</f>
        <v>-2.1009459760712924E-2</v>
      </c>
      <c r="F1391" s="2">
        <f>'Moving Avg'!D1391</f>
        <v>3.2312800000000004</v>
      </c>
      <c r="G1391" s="2">
        <f>'Moving Avg'!F1391</f>
        <v>3.1931900000000004</v>
      </c>
      <c r="H1391" s="2">
        <f>'Moving Avg'!G1391</f>
        <v>3.1310319999999994</v>
      </c>
      <c r="I1391" s="2">
        <f>'Moving Avg'!H1391</f>
        <v>2.7990404999999994</v>
      </c>
      <c r="J1391" s="5" t="str">
        <f>OBV!F1391</f>
        <v>BULLISH</v>
      </c>
      <c r="K1391" s="5" t="str">
        <f>OBV!G1391</f>
        <v>NEUTRAL</v>
      </c>
      <c r="L1391" s="5" t="str">
        <f>OBV!H1391</f>
        <v>CONFIRMED BULLISH</v>
      </c>
      <c r="M1391" s="7">
        <f t="shared" si="210"/>
        <v>25</v>
      </c>
      <c r="N1391" s="7">
        <f t="shared" si="211"/>
        <v>45</v>
      </c>
      <c r="O1391" s="7">
        <f t="shared" si="212"/>
        <v>50</v>
      </c>
      <c r="P1391" s="7">
        <f t="shared" si="213"/>
        <v>83.5</v>
      </c>
      <c r="Q1391" s="8">
        <f t="shared" si="214"/>
        <v>44.524999999999999</v>
      </c>
      <c r="R1391" s="8">
        <f t="shared" si="215"/>
        <v>52.375</v>
      </c>
      <c r="S1391" s="8">
        <f t="shared" si="216"/>
        <v>60.575000000000003</v>
      </c>
      <c r="T1391" s="8">
        <f t="shared" si="217"/>
        <v>50.875</v>
      </c>
      <c r="U1391" s="7">
        <f t="shared" si="218"/>
        <v>52.491666666666674</v>
      </c>
      <c r="V1391" s="7">
        <f t="shared" si="219"/>
        <v>52.087500000000006</v>
      </c>
    </row>
    <row r="1392" spans="1:22" ht="13.5" x14ac:dyDescent="0.25">
      <c r="A1392" s="3">
        <f>RSI!A1392</f>
        <v>44341</v>
      </c>
      <c r="B1392" s="2">
        <f>RSI!B1392</f>
        <v>3.2446000000000002</v>
      </c>
      <c r="C1392" s="2">
        <f>RSI!I1392</f>
        <v>62.717933009392745</v>
      </c>
      <c r="D1392" s="2">
        <f>MACD!E1392</f>
        <v>-1.2285389721278239E-2</v>
      </c>
      <c r="E1392" s="2">
        <f>MACD!F1392</f>
        <v>-1.9264645752825989E-2</v>
      </c>
      <c r="F1392" s="2">
        <f>'Moving Avg'!D1392</f>
        <v>3.2431200000000002</v>
      </c>
      <c r="G1392" s="2">
        <f>'Moving Avg'!F1392</f>
        <v>3.1976249999999999</v>
      </c>
      <c r="H1392" s="2">
        <f>'Moving Avg'!G1392</f>
        <v>3.13192</v>
      </c>
      <c r="I1392" s="2">
        <f>'Moving Avg'!H1392</f>
        <v>2.8034014999999988</v>
      </c>
      <c r="J1392" s="5" t="str">
        <f>OBV!F1392</f>
        <v>BULLISH</v>
      </c>
      <c r="K1392" s="5" t="str">
        <f>OBV!G1392</f>
        <v>STRONG</v>
      </c>
      <c r="L1392" s="5" t="str">
        <f>OBV!H1392</f>
        <v>CONFIRMED BULLISH</v>
      </c>
      <c r="M1392" s="7">
        <f t="shared" si="210"/>
        <v>25</v>
      </c>
      <c r="N1392" s="7">
        <f t="shared" si="211"/>
        <v>0</v>
      </c>
      <c r="O1392" s="7">
        <f t="shared" si="212"/>
        <v>50</v>
      </c>
      <c r="P1392" s="7">
        <f t="shared" si="213"/>
        <v>100</v>
      </c>
      <c r="Q1392" s="8">
        <f t="shared" si="214"/>
        <v>31.25</v>
      </c>
      <c r="R1392" s="8">
        <f t="shared" si="215"/>
        <v>47.5</v>
      </c>
      <c r="S1392" s="8">
        <f t="shared" si="216"/>
        <v>61.25</v>
      </c>
      <c r="T1392" s="8">
        <f t="shared" si="217"/>
        <v>43.75</v>
      </c>
      <c r="U1392" s="7">
        <f t="shared" si="218"/>
        <v>46.666666666666664</v>
      </c>
      <c r="V1392" s="7">
        <f t="shared" si="219"/>
        <v>45.9375</v>
      </c>
    </row>
    <row r="1393" spans="1:22" ht="13.5" x14ac:dyDescent="0.25">
      <c r="A1393" s="3">
        <f>RSI!A1393</f>
        <v>44342</v>
      </c>
      <c r="B1393" s="2">
        <f>RSI!B1393</f>
        <v>3.3258999999999999</v>
      </c>
      <c r="C1393" s="2">
        <f>RSI!I1393</f>
        <v>72.148663880652109</v>
      </c>
      <c r="D1393" s="2">
        <f>MACD!E1393</f>
        <v>-1.626920635580742E-2</v>
      </c>
      <c r="E1393" s="2">
        <f>MACD!F1393</f>
        <v>-1.8665557873422278E-2</v>
      </c>
      <c r="F1393" s="2">
        <f>'Moving Avg'!D1393</f>
        <v>3.2608600000000001</v>
      </c>
      <c r="G1393" s="2">
        <f>'Moving Avg'!F1393</f>
        <v>3.20465</v>
      </c>
      <c r="H1393" s="2">
        <f>'Moving Avg'!G1393</f>
        <v>3.1350259999999999</v>
      </c>
      <c r="I1393" s="2">
        <f>'Moving Avg'!H1393</f>
        <v>2.8078359999999991</v>
      </c>
      <c r="J1393" s="5" t="str">
        <f>OBV!F1393</f>
        <v>BULLISH</v>
      </c>
      <c r="K1393" s="5" t="str">
        <f>OBV!G1393</f>
        <v>NEUTRAL</v>
      </c>
      <c r="L1393" s="5" t="str">
        <f>OBV!H1393</f>
        <v>CONFIRMED BULLISH</v>
      </c>
      <c r="M1393" s="7">
        <f t="shared" si="210"/>
        <v>0</v>
      </c>
      <c r="N1393" s="7">
        <f t="shared" si="211"/>
        <v>0</v>
      </c>
      <c r="O1393" s="7">
        <f t="shared" si="212"/>
        <v>50</v>
      </c>
      <c r="P1393" s="7">
        <f t="shared" si="213"/>
        <v>83.5</v>
      </c>
      <c r="Q1393" s="8">
        <f t="shared" si="214"/>
        <v>20.024999999999999</v>
      </c>
      <c r="R1393" s="8">
        <f t="shared" si="215"/>
        <v>38.375</v>
      </c>
      <c r="S1393" s="8">
        <f t="shared" si="216"/>
        <v>50.075000000000003</v>
      </c>
      <c r="T1393" s="8">
        <f t="shared" si="217"/>
        <v>33.375</v>
      </c>
      <c r="U1393" s="7">
        <f t="shared" si="218"/>
        <v>36.158333333333331</v>
      </c>
      <c r="V1393" s="7">
        <f t="shared" si="219"/>
        <v>35.462499999999999</v>
      </c>
    </row>
    <row r="1394" spans="1:22" ht="13.5" x14ac:dyDescent="0.25">
      <c r="A1394" s="3">
        <f>RSI!A1394</f>
        <v>44343</v>
      </c>
      <c r="B1394" s="2">
        <f>RSI!B1394</f>
        <v>3.2667000000000002</v>
      </c>
      <c r="C1394" s="2">
        <f>RSI!I1394</f>
        <v>60.20600509063464</v>
      </c>
      <c r="D1394" s="2">
        <f>MACD!E1394</f>
        <v>-1.8360581709289114E-2</v>
      </c>
      <c r="E1394" s="2">
        <f>MACD!F1394</f>
        <v>-1.8604562640595644E-2</v>
      </c>
      <c r="F1394" s="2">
        <f>'Moving Avg'!D1394</f>
        <v>3.2652799999999997</v>
      </c>
      <c r="G1394" s="2">
        <f>'Moving Avg'!F1394</f>
        <v>3.2090849999999995</v>
      </c>
      <c r="H1394" s="2">
        <f>'Moving Avg'!G1394</f>
        <v>3.1384259999999995</v>
      </c>
      <c r="I1394" s="2">
        <f>'Moving Avg'!H1394</f>
        <v>2.8123074999999988</v>
      </c>
      <c r="J1394" s="5" t="str">
        <f>OBV!F1394</f>
        <v>BEARISH</v>
      </c>
      <c r="K1394" s="5" t="str">
        <f>OBV!G1394</f>
        <v>NEUTRAL</v>
      </c>
      <c r="L1394" s="5" t="str">
        <f>OBV!H1394</f>
        <v>BEARISH DIVERGENCE</v>
      </c>
      <c r="M1394" s="7">
        <f t="shared" si="210"/>
        <v>25</v>
      </c>
      <c r="N1394" s="7">
        <f t="shared" si="211"/>
        <v>0</v>
      </c>
      <c r="O1394" s="7">
        <f t="shared" si="212"/>
        <v>50</v>
      </c>
      <c r="P1394" s="7">
        <f t="shared" si="213"/>
        <v>16.5</v>
      </c>
      <c r="Q1394" s="8">
        <f t="shared" si="214"/>
        <v>18.725000000000001</v>
      </c>
      <c r="R1394" s="8">
        <f t="shared" si="215"/>
        <v>26.625</v>
      </c>
      <c r="S1394" s="8">
        <f t="shared" si="216"/>
        <v>23.675000000000001</v>
      </c>
      <c r="T1394" s="8">
        <f t="shared" si="217"/>
        <v>22.875</v>
      </c>
      <c r="U1394" s="7">
        <f t="shared" si="218"/>
        <v>23.008333333333336</v>
      </c>
      <c r="V1394" s="7">
        <f t="shared" si="219"/>
        <v>22.975000000000001</v>
      </c>
    </row>
    <row r="1395" spans="1:22" ht="13.5" x14ac:dyDescent="0.25">
      <c r="A1395" s="3">
        <f>RSI!A1395</f>
        <v>44344</v>
      </c>
      <c r="B1395" s="2">
        <f>RSI!B1395</f>
        <v>3.2888999999999999</v>
      </c>
      <c r="C1395" s="2">
        <f>RSI!I1395</f>
        <v>62.699472285187916</v>
      </c>
      <c r="D1395" s="2">
        <f>MACD!E1395</f>
        <v>-2.2192165456782931E-2</v>
      </c>
      <c r="E1395" s="2">
        <f>MACD!F1395</f>
        <v>-1.9322083203833103E-2</v>
      </c>
      <c r="F1395" s="2">
        <f>'Moving Avg'!D1395</f>
        <v>3.2741400000000001</v>
      </c>
      <c r="G1395" s="2">
        <f>'Moving Avg'!F1395</f>
        <v>3.2146299999999997</v>
      </c>
      <c r="H1395" s="2">
        <f>'Moving Avg'!G1395</f>
        <v>3.1427120000000004</v>
      </c>
      <c r="I1395" s="2">
        <f>'Moving Avg'!H1395</f>
        <v>2.8167049999999989</v>
      </c>
      <c r="J1395" s="5" t="str">
        <f>OBV!F1395</f>
        <v>BULLISH</v>
      </c>
      <c r="K1395" s="5" t="str">
        <f>OBV!G1395</f>
        <v>NEUTRAL</v>
      </c>
      <c r="L1395" s="5" t="str">
        <f>OBV!H1395</f>
        <v>CONFIRMED BULLISH</v>
      </c>
      <c r="M1395" s="7">
        <f t="shared" si="210"/>
        <v>25</v>
      </c>
      <c r="N1395" s="7">
        <f t="shared" si="211"/>
        <v>45</v>
      </c>
      <c r="O1395" s="7">
        <f t="shared" si="212"/>
        <v>50</v>
      </c>
      <c r="P1395" s="7">
        <f t="shared" si="213"/>
        <v>83.5</v>
      </c>
      <c r="Q1395" s="8">
        <f t="shared" si="214"/>
        <v>44.524999999999999</v>
      </c>
      <c r="R1395" s="8">
        <f t="shared" si="215"/>
        <v>52.375</v>
      </c>
      <c r="S1395" s="8">
        <f t="shared" si="216"/>
        <v>60.575000000000003</v>
      </c>
      <c r="T1395" s="8">
        <f t="shared" si="217"/>
        <v>50.875</v>
      </c>
      <c r="U1395" s="7">
        <f t="shared" si="218"/>
        <v>52.491666666666674</v>
      </c>
      <c r="V1395" s="7">
        <f t="shared" si="219"/>
        <v>52.087500000000006</v>
      </c>
    </row>
    <row r="1396" spans="1:22" ht="13.5" x14ac:dyDescent="0.25">
      <c r="A1396" s="3">
        <f>RSI!A1396</f>
        <v>44347</v>
      </c>
      <c r="B1396" s="2">
        <f>RSI!B1396</f>
        <v>3.2888999999999999</v>
      </c>
      <c r="C1396" s="2">
        <f>RSI!I1396</f>
        <v>62.699472285187923</v>
      </c>
      <c r="D1396" s="2">
        <f>MACD!E1396</f>
        <v>-2.7090504114144043E-2</v>
      </c>
      <c r="E1396" s="2">
        <f>MACD!F1396</f>
        <v>-2.0875767385895291E-2</v>
      </c>
      <c r="F1396" s="2">
        <f>'Moving Avg'!D1396</f>
        <v>3.2829999999999999</v>
      </c>
      <c r="G1396" s="2">
        <f>'Moving Avg'!F1396</f>
        <v>3.2212799999999993</v>
      </c>
      <c r="H1396" s="2">
        <f>'Moving Avg'!G1396</f>
        <v>3.1459640000000002</v>
      </c>
      <c r="I1396" s="2">
        <f>'Moving Avg'!H1396</f>
        <v>2.8213609999999996</v>
      </c>
      <c r="J1396" s="5" t="str">
        <f>OBV!F1396</f>
        <v>BULLISH</v>
      </c>
      <c r="K1396" s="5" t="str">
        <f>OBV!G1396</f>
        <v>NEUTRAL</v>
      </c>
      <c r="L1396" s="5" t="str">
        <f>OBV!H1396</f>
        <v>CONFIRMED BULLISH</v>
      </c>
      <c r="M1396" s="7">
        <f t="shared" si="210"/>
        <v>25</v>
      </c>
      <c r="N1396" s="7">
        <f t="shared" si="211"/>
        <v>45</v>
      </c>
      <c r="O1396" s="7">
        <f t="shared" si="212"/>
        <v>50</v>
      </c>
      <c r="P1396" s="7">
        <f t="shared" si="213"/>
        <v>83.5</v>
      </c>
      <c r="Q1396" s="8">
        <f t="shared" si="214"/>
        <v>44.524999999999999</v>
      </c>
      <c r="R1396" s="8">
        <f t="shared" si="215"/>
        <v>52.375</v>
      </c>
      <c r="S1396" s="8">
        <f t="shared" si="216"/>
        <v>60.575000000000003</v>
      </c>
      <c r="T1396" s="8">
        <f t="shared" si="217"/>
        <v>50.875</v>
      </c>
      <c r="U1396" s="7">
        <f t="shared" si="218"/>
        <v>52.491666666666674</v>
      </c>
      <c r="V1396" s="7">
        <f t="shared" si="219"/>
        <v>52.087500000000006</v>
      </c>
    </row>
    <row r="1397" spans="1:22" ht="13.5" x14ac:dyDescent="0.25">
      <c r="A1397" s="3">
        <f>RSI!A1397</f>
        <v>44348</v>
      </c>
      <c r="B1397" s="2">
        <f>RSI!B1397</f>
        <v>3.2075999999999998</v>
      </c>
      <c r="C1397" s="2">
        <f>RSI!I1397</f>
        <v>49.520583095395111</v>
      </c>
      <c r="D1397" s="2">
        <f>MACD!E1397</f>
        <v>-2.6830906149237777E-2</v>
      </c>
      <c r="E1397" s="2">
        <f>MACD!F1397</f>
        <v>-2.2066795138563789E-2</v>
      </c>
      <c r="F1397" s="2">
        <f>'Moving Avg'!D1397</f>
        <v>3.2755999999999998</v>
      </c>
      <c r="G1397" s="2">
        <f>'Moving Avg'!F1397</f>
        <v>3.2249749999999993</v>
      </c>
      <c r="H1397" s="2">
        <f>'Moving Avg'!G1397</f>
        <v>3.1487720000000001</v>
      </c>
      <c r="I1397" s="2">
        <f>'Moving Avg'!H1397</f>
        <v>2.8256104999999989</v>
      </c>
      <c r="J1397" s="5" t="str">
        <f>OBV!F1397</f>
        <v>BULLISH</v>
      </c>
      <c r="K1397" s="5" t="str">
        <f>OBV!G1397</f>
        <v>NEUTRAL</v>
      </c>
      <c r="L1397" s="5" t="str">
        <f>OBV!H1397</f>
        <v>BULLISH DIVERGENCE</v>
      </c>
      <c r="M1397" s="7">
        <f t="shared" si="210"/>
        <v>25</v>
      </c>
      <c r="N1397" s="7">
        <f t="shared" si="211"/>
        <v>45</v>
      </c>
      <c r="O1397" s="7">
        <f t="shared" si="212"/>
        <v>50</v>
      </c>
      <c r="P1397" s="7">
        <f t="shared" si="213"/>
        <v>66.5</v>
      </c>
      <c r="Q1397" s="8">
        <f t="shared" si="214"/>
        <v>41.975000000000001</v>
      </c>
      <c r="R1397" s="8">
        <f t="shared" si="215"/>
        <v>48.125</v>
      </c>
      <c r="S1397" s="8">
        <f t="shared" si="216"/>
        <v>52.924999999999997</v>
      </c>
      <c r="T1397" s="8">
        <f t="shared" si="217"/>
        <v>46.625</v>
      </c>
      <c r="U1397" s="7">
        <f t="shared" si="218"/>
        <v>47.67499999999999</v>
      </c>
      <c r="V1397" s="7">
        <f t="shared" si="219"/>
        <v>47.412499999999994</v>
      </c>
    </row>
    <row r="1398" spans="1:22" ht="13.5" x14ac:dyDescent="0.25">
      <c r="A1398" s="3">
        <f>RSI!A1398</f>
        <v>44349</v>
      </c>
      <c r="B1398" s="2">
        <f>RSI!B1398</f>
        <v>3.2667000000000002</v>
      </c>
      <c r="C1398" s="2">
        <f>RSI!I1398</f>
        <v>56.653266042748932</v>
      </c>
      <c r="D1398" s="2">
        <f>MACD!E1398</f>
        <v>-2.2983290579589699E-2</v>
      </c>
      <c r="E1398" s="2">
        <f>MACD!F1398</f>
        <v>-2.225009422676897E-2</v>
      </c>
      <c r="F1398" s="2">
        <f>'Moving Avg'!D1398</f>
        <v>3.26376</v>
      </c>
      <c r="G1398" s="2">
        <f>'Moving Avg'!F1398</f>
        <v>3.2316249999999997</v>
      </c>
      <c r="H1398" s="2">
        <f>'Moving Avg'!G1398</f>
        <v>3.1521720000000006</v>
      </c>
      <c r="I1398" s="2">
        <f>'Moving Avg'!H1398</f>
        <v>2.8298229999999989</v>
      </c>
      <c r="J1398" s="5" t="str">
        <f>OBV!F1398</f>
        <v>BULLISH</v>
      </c>
      <c r="K1398" s="5" t="str">
        <f>OBV!G1398</f>
        <v>NEUTRAL</v>
      </c>
      <c r="L1398" s="5" t="str">
        <f>OBV!H1398</f>
        <v>BULLISH DIVERGENCE</v>
      </c>
      <c r="M1398" s="7">
        <f t="shared" si="210"/>
        <v>25</v>
      </c>
      <c r="N1398" s="7">
        <f t="shared" si="211"/>
        <v>45</v>
      </c>
      <c r="O1398" s="7">
        <f t="shared" si="212"/>
        <v>50</v>
      </c>
      <c r="P1398" s="7">
        <f t="shared" si="213"/>
        <v>66.5</v>
      </c>
      <c r="Q1398" s="8">
        <f t="shared" si="214"/>
        <v>41.975000000000001</v>
      </c>
      <c r="R1398" s="8">
        <f t="shared" si="215"/>
        <v>48.125</v>
      </c>
      <c r="S1398" s="8">
        <f t="shared" si="216"/>
        <v>52.924999999999997</v>
      </c>
      <c r="T1398" s="8">
        <f t="shared" si="217"/>
        <v>46.625</v>
      </c>
      <c r="U1398" s="7">
        <f t="shared" si="218"/>
        <v>47.67499999999999</v>
      </c>
      <c r="V1398" s="7">
        <f t="shared" si="219"/>
        <v>47.412499999999994</v>
      </c>
    </row>
    <row r="1399" spans="1:22" ht="13.5" x14ac:dyDescent="0.25">
      <c r="A1399" s="3">
        <f>RSI!A1399</f>
        <v>44350</v>
      </c>
      <c r="B1399" s="2">
        <f>RSI!B1399</f>
        <v>3.2223999999999999</v>
      </c>
      <c r="C1399" s="2">
        <f>RSI!I1399</f>
        <v>50.852901894055776</v>
      </c>
      <c r="D1399" s="2">
        <f>MACD!E1399</f>
        <v>-1.5623098431523097E-2</v>
      </c>
      <c r="E1399" s="2">
        <f>MACD!F1399</f>
        <v>-2.0924695067719795E-2</v>
      </c>
      <c r="F1399" s="2">
        <f>'Moving Avg'!D1399</f>
        <v>3.2549000000000001</v>
      </c>
      <c r="G1399" s="2">
        <f>'Moving Avg'!F1399</f>
        <v>3.2356899999999991</v>
      </c>
      <c r="H1399" s="2">
        <f>'Moving Avg'!G1399</f>
        <v>3.1554240000000018</v>
      </c>
      <c r="I1399" s="2">
        <f>'Moving Avg'!H1399</f>
        <v>2.8338139999999985</v>
      </c>
      <c r="J1399" s="5" t="str">
        <f>OBV!F1399</f>
        <v>BULLISH</v>
      </c>
      <c r="K1399" s="5" t="str">
        <f>OBV!G1399</f>
        <v>NEUTRAL</v>
      </c>
      <c r="L1399" s="5" t="str">
        <f>OBV!H1399</f>
        <v>BULLISH DIVERGENCE</v>
      </c>
      <c r="M1399" s="7">
        <f t="shared" si="210"/>
        <v>25</v>
      </c>
      <c r="N1399" s="7">
        <f t="shared" si="211"/>
        <v>0</v>
      </c>
      <c r="O1399" s="7">
        <f t="shared" si="212"/>
        <v>50</v>
      </c>
      <c r="P1399" s="7">
        <f t="shared" si="213"/>
        <v>66.5</v>
      </c>
      <c r="Q1399" s="8">
        <f t="shared" si="214"/>
        <v>26.225000000000001</v>
      </c>
      <c r="R1399" s="8">
        <f t="shared" si="215"/>
        <v>39.125</v>
      </c>
      <c r="S1399" s="8">
        <f t="shared" si="216"/>
        <v>46.174999999999997</v>
      </c>
      <c r="T1399" s="8">
        <f t="shared" si="217"/>
        <v>35.375</v>
      </c>
      <c r="U1399" s="7">
        <f t="shared" si="218"/>
        <v>37.174999999999997</v>
      </c>
      <c r="V1399" s="7">
        <f t="shared" si="219"/>
        <v>36.724999999999994</v>
      </c>
    </row>
    <row r="1400" spans="1:22" ht="13.5" x14ac:dyDescent="0.25">
      <c r="A1400" s="3">
        <f>RSI!A1400</f>
        <v>44351</v>
      </c>
      <c r="B1400" s="2">
        <f>RSI!B1400</f>
        <v>3.2075999999999998</v>
      </c>
      <c r="C1400" s="2">
        <f>RSI!I1400</f>
        <v>49.046232719256352</v>
      </c>
      <c r="D1400" s="2">
        <f>MACD!E1400</f>
        <v>-8.3292373647299023E-3</v>
      </c>
      <c r="E1400" s="2">
        <f>MACD!F1400</f>
        <v>-1.8405603527121814E-2</v>
      </c>
      <c r="F1400" s="2">
        <f>'Moving Avg'!D1400</f>
        <v>3.2386400000000002</v>
      </c>
      <c r="G1400" s="2">
        <f>'Moving Avg'!F1400</f>
        <v>3.2393849999999995</v>
      </c>
      <c r="H1400" s="2">
        <f>'Moving Avg'!G1400</f>
        <v>3.158380000000002</v>
      </c>
      <c r="I1400" s="2">
        <f>'Moving Avg'!H1400</f>
        <v>2.8378419999999989</v>
      </c>
      <c r="J1400" s="5" t="str">
        <f>OBV!F1400</f>
        <v>BEARISH</v>
      </c>
      <c r="K1400" s="5" t="str">
        <f>OBV!G1400</f>
        <v>NEUTRAL</v>
      </c>
      <c r="L1400" s="5" t="str">
        <f>OBV!H1400</f>
        <v>CONFIRMED BEARISH</v>
      </c>
      <c r="M1400" s="7">
        <f t="shared" si="210"/>
        <v>25</v>
      </c>
      <c r="N1400" s="7">
        <f t="shared" si="211"/>
        <v>0</v>
      </c>
      <c r="O1400" s="7">
        <f t="shared" si="212"/>
        <v>50</v>
      </c>
      <c r="P1400" s="7">
        <f t="shared" si="213"/>
        <v>16.5</v>
      </c>
      <c r="Q1400" s="8">
        <f t="shared" si="214"/>
        <v>18.725000000000001</v>
      </c>
      <c r="R1400" s="8">
        <f t="shared" si="215"/>
        <v>26.625</v>
      </c>
      <c r="S1400" s="8">
        <f t="shared" si="216"/>
        <v>23.675000000000001</v>
      </c>
      <c r="T1400" s="8">
        <f t="shared" si="217"/>
        <v>22.875</v>
      </c>
      <c r="U1400" s="7">
        <f t="shared" si="218"/>
        <v>23.008333333333336</v>
      </c>
      <c r="V1400" s="7">
        <f t="shared" si="219"/>
        <v>22.975000000000001</v>
      </c>
    </row>
    <row r="1401" spans="1:22" ht="13.5" x14ac:dyDescent="0.25">
      <c r="A1401" s="3">
        <f>RSI!A1401</f>
        <v>44354</v>
      </c>
      <c r="B1401" s="2">
        <f>RSI!B1401</f>
        <v>3.1705999999999999</v>
      </c>
      <c r="C1401" s="2">
        <f>RSI!I1401</f>
        <v>44.764484069469745</v>
      </c>
      <c r="D1401" s="2">
        <f>MACD!E1401</f>
        <v>6.4263939546149729E-4</v>
      </c>
      <c r="E1401" s="2">
        <f>MACD!F1401</f>
        <v>-1.4595954942605153E-2</v>
      </c>
      <c r="F1401" s="2">
        <f>'Moving Avg'!D1401</f>
        <v>3.2149799999999997</v>
      </c>
      <c r="G1401" s="2">
        <f>'Moving Avg'!F1401</f>
        <v>3.2353199999999993</v>
      </c>
      <c r="H1401" s="2">
        <f>'Moving Avg'!G1401</f>
        <v>3.1617780000000022</v>
      </c>
      <c r="I1401" s="2">
        <f>'Moving Avg'!H1401</f>
        <v>2.842017499999999</v>
      </c>
      <c r="J1401" s="5" t="str">
        <f>OBV!F1401</f>
        <v>BEARISH</v>
      </c>
      <c r="K1401" s="5" t="str">
        <f>OBV!G1401</f>
        <v>NEUTRAL</v>
      </c>
      <c r="L1401" s="5" t="str">
        <f>OBV!H1401</f>
        <v>CONFIRMED BEARISH</v>
      </c>
      <c r="M1401" s="7">
        <f t="shared" si="210"/>
        <v>25</v>
      </c>
      <c r="N1401" s="7">
        <f t="shared" si="211"/>
        <v>0</v>
      </c>
      <c r="O1401" s="7">
        <f t="shared" si="212"/>
        <v>50</v>
      </c>
      <c r="P1401" s="7">
        <f t="shared" si="213"/>
        <v>16.5</v>
      </c>
      <c r="Q1401" s="8">
        <f t="shared" si="214"/>
        <v>18.725000000000001</v>
      </c>
      <c r="R1401" s="8">
        <f t="shared" si="215"/>
        <v>26.625</v>
      </c>
      <c r="S1401" s="8">
        <f t="shared" si="216"/>
        <v>23.675000000000001</v>
      </c>
      <c r="T1401" s="8">
        <f t="shared" si="217"/>
        <v>22.875</v>
      </c>
      <c r="U1401" s="7">
        <f t="shared" si="218"/>
        <v>23.008333333333336</v>
      </c>
      <c r="V1401" s="7">
        <f t="shared" si="219"/>
        <v>22.975000000000001</v>
      </c>
    </row>
    <row r="1402" spans="1:22" ht="13.5" x14ac:dyDescent="0.25">
      <c r="A1402" s="3">
        <f>RSI!A1402</f>
        <v>44355</v>
      </c>
      <c r="B1402" s="2">
        <f>RSI!B1402</f>
        <v>3.1705999999999999</v>
      </c>
      <c r="C1402" s="2">
        <f>RSI!I1402</f>
        <v>44.764484069469745</v>
      </c>
      <c r="D1402" s="2">
        <f>MACD!E1402</f>
        <v>8.5078688868311936E-3</v>
      </c>
      <c r="E1402" s="2">
        <f>MACD!F1402</f>
        <v>-9.9751901767178852E-3</v>
      </c>
      <c r="F1402" s="2">
        <f>'Moving Avg'!D1402</f>
        <v>3.2075800000000001</v>
      </c>
      <c r="G1402" s="2">
        <f>'Moving Avg'!F1402</f>
        <v>3.2312549999999995</v>
      </c>
      <c r="H1402" s="2">
        <f>'Moving Avg'!G1402</f>
        <v>3.1645860000000026</v>
      </c>
      <c r="I1402" s="2">
        <f>'Moving Avg'!H1402</f>
        <v>2.8461929999999991</v>
      </c>
      <c r="J1402" s="5" t="str">
        <f>OBV!F1402</f>
        <v>BEARISH</v>
      </c>
      <c r="K1402" s="5" t="str">
        <f>OBV!G1402</f>
        <v>NEUTRAL</v>
      </c>
      <c r="L1402" s="5" t="str">
        <f>OBV!H1402</f>
        <v>CONFIRMED BEARISH</v>
      </c>
      <c r="M1402" s="7">
        <f t="shared" si="210"/>
        <v>25</v>
      </c>
      <c r="N1402" s="7">
        <f t="shared" si="211"/>
        <v>0</v>
      </c>
      <c r="O1402" s="7">
        <f t="shared" si="212"/>
        <v>50</v>
      </c>
      <c r="P1402" s="7">
        <f t="shared" si="213"/>
        <v>16.5</v>
      </c>
      <c r="Q1402" s="8">
        <f t="shared" si="214"/>
        <v>18.725000000000001</v>
      </c>
      <c r="R1402" s="8">
        <f t="shared" si="215"/>
        <v>26.625</v>
      </c>
      <c r="S1402" s="8">
        <f t="shared" si="216"/>
        <v>23.675000000000001</v>
      </c>
      <c r="T1402" s="8">
        <f t="shared" si="217"/>
        <v>22.875</v>
      </c>
      <c r="U1402" s="7">
        <f t="shared" si="218"/>
        <v>23.008333333333336</v>
      </c>
      <c r="V1402" s="7">
        <f t="shared" si="219"/>
        <v>22.975000000000001</v>
      </c>
    </row>
    <row r="1403" spans="1:22" ht="13.5" x14ac:dyDescent="0.25">
      <c r="A1403" s="3">
        <f>RSI!A1403</f>
        <v>44356</v>
      </c>
      <c r="B1403" s="2">
        <f>RSI!B1403</f>
        <v>3.1705999999999999</v>
      </c>
      <c r="C1403" s="2">
        <f>RSI!I1403</f>
        <v>44.764484069469745</v>
      </c>
      <c r="D1403" s="2">
        <f>MACD!E1403</f>
        <v>2.7924127105005692E-2</v>
      </c>
      <c r="E1403" s="2">
        <f>MACD!F1403</f>
        <v>-2.3953267203731705E-3</v>
      </c>
      <c r="F1403" s="2">
        <f>'Moving Avg'!D1403</f>
        <v>3.1883600000000003</v>
      </c>
      <c r="G1403" s="2">
        <f>'Moving Avg'!F1403</f>
        <v>3.2290349999999988</v>
      </c>
      <c r="H1403" s="2">
        <f>'Moving Avg'!G1403</f>
        <v>3.167394000000002</v>
      </c>
      <c r="I1403" s="2">
        <f>'Moving Avg'!H1403</f>
        <v>2.8502204999999994</v>
      </c>
      <c r="J1403" s="5" t="str">
        <f>OBV!F1403</f>
        <v>BEARISH</v>
      </c>
      <c r="K1403" s="5" t="str">
        <f>OBV!G1403</f>
        <v>NEUTRAL</v>
      </c>
      <c r="L1403" s="5" t="str">
        <f>OBV!H1403</f>
        <v>CONFIRMED BEARISH</v>
      </c>
      <c r="M1403" s="7">
        <f t="shared" si="210"/>
        <v>25</v>
      </c>
      <c r="N1403" s="7">
        <f t="shared" si="211"/>
        <v>0</v>
      </c>
      <c r="O1403" s="7">
        <f t="shared" si="212"/>
        <v>50</v>
      </c>
      <c r="P1403" s="7">
        <f t="shared" si="213"/>
        <v>16.5</v>
      </c>
      <c r="Q1403" s="8">
        <f t="shared" si="214"/>
        <v>18.725000000000001</v>
      </c>
      <c r="R1403" s="8">
        <f t="shared" si="215"/>
        <v>26.625</v>
      </c>
      <c r="S1403" s="8">
        <f t="shared" si="216"/>
        <v>23.675000000000001</v>
      </c>
      <c r="T1403" s="8">
        <f t="shared" si="217"/>
        <v>22.875</v>
      </c>
      <c r="U1403" s="7">
        <f t="shared" si="218"/>
        <v>23.008333333333336</v>
      </c>
      <c r="V1403" s="7">
        <f t="shared" si="219"/>
        <v>22.975000000000001</v>
      </c>
    </row>
    <row r="1404" spans="1:22" ht="13.5" x14ac:dyDescent="0.25">
      <c r="A1404" s="3">
        <f>RSI!A1404</f>
        <v>44357</v>
      </c>
      <c r="B1404" s="2">
        <f>RSI!B1404</f>
        <v>3.1854</v>
      </c>
      <c r="C1404" s="2">
        <f>RSI!I1404</f>
        <v>47.072867364569284</v>
      </c>
      <c r="D1404" s="2">
        <f>MACD!E1404</f>
        <v>3.4383883519757852E-2</v>
      </c>
      <c r="E1404" s="2">
        <f>MACD!F1404</f>
        <v>4.9605153276530345E-3</v>
      </c>
      <c r="F1404" s="2">
        <f>'Moving Avg'!D1404</f>
        <v>3.1809599999999998</v>
      </c>
      <c r="G1404" s="2">
        <f>'Moving Avg'!F1404</f>
        <v>3.2282950000000001</v>
      </c>
      <c r="H1404" s="2">
        <f>'Moving Avg'!G1404</f>
        <v>3.1693140000000017</v>
      </c>
      <c r="I1404" s="2">
        <f>'Moving Avg'!H1404</f>
        <v>2.8541374999999989</v>
      </c>
      <c r="J1404" s="5" t="str">
        <f>OBV!F1404</f>
        <v>BEARISH</v>
      </c>
      <c r="K1404" s="5" t="str">
        <f>OBV!G1404</f>
        <v>NEUTRAL</v>
      </c>
      <c r="L1404" s="5" t="str">
        <f>OBV!H1404</f>
        <v>CONFIRMED BEARISH</v>
      </c>
      <c r="M1404" s="7">
        <f t="shared" si="210"/>
        <v>25</v>
      </c>
      <c r="N1404" s="7">
        <f t="shared" si="211"/>
        <v>0</v>
      </c>
      <c r="O1404" s="7">
        <f t="shared" si="212"/>
        <v>50</v>
      </c>
      <c r="P1404" s="7">
        <f t="shared" si="213"/>
        <v>16.5</v>
      </c>
      <c r="Q1404" s="8">
        <f t="shared" si="214"/>
        <v>18.725000000000001</v>
      </c>
      <c r="R1404" s="8">
        <f t="shared" si="215"/>
        <v>26.625</v>
      </c>
      <c r="S1404" s="8">
        <f t="shared" si="216"/>
        <v>23.675000000000001</v>
      </c>
      <c r="T1404" s="8">
        <f t="shared" si="217"/>
        <v>22.875</v>
      </c>
      <c r="U1404" s="7">
        <f t="shared" si="218"/>
        <v>23.008333333333336</v>
      </c>
      <c r="V1404" s="7">
        <f t="shared" si="219"/>
        <v>22.975000000000001</v>
      </c>
    </row>
    <row r="1405" spans="1:22" ht="13.5" x14ac:dyDescent="0.25">
      <c r="A1405" s="3">
        <f>RSI!A1405</f>
        <v>44358</v>
      </c>
      <c r="B1405" s="2">
        <f>RSI!B1405</f>
        <v>3.1854</v>
      </c>
      <c r="C1405" s="2">
        <f>RSI!I1405</f>
        <v>47.072867364569277</v>
      </c>
      <c r="D1405" s="2">
        <f>MACD!E1405</f>
        <v>4.3394987451318645E-2</v>
      </c>
      <c r="E1405" s="2">
        <f>MACD!F1405</f>
        <v>1.2647409752386159E-2</v>
      </c>
      <c r="F1405" s="2">
        <f>'Moving Avg'!D1405</f>
        <v>3.1765199999999996</v>
      </c>
      <c r="G1405" s="2">
        <f>'Moving Avg'!F1405</f>
        <v>3.2275549999999997</v>
      </c>
      <c r="H1405" s="2">
        <f>'Moving Avg'!G1405</f>
        <v>3.1715300000000006</v>
      </c>
      <c r="I1405" s="2">
        <f>'Moving Avg'!H1405</f>
        <v>2.858238999999998</v>
      </c>
      <c r="J1405" s="5" t="str">
        <f>OBV!F1405</f>
        <v>BEARISH</v>
      </c>
      <c r="K1405" s="5" t="str">
        <f>OBV!G1405</f>
        <v>NEUTRAL</v>
      </c>
      <c r="L1405" s="5" t="str">
        <f>OBV!H1405</f>
        <v>CONFIRMED BEARISH</v>
      </c>
      <c r="M1405" s="7">
        <f t="shared" si="210"/>
        <v>25</v>
      </c>
      <c r="N1405" s="7">
        <f t="shared" si="211"/>
        <v>0</v>
      </c>
      <c r="O1405" s="7">
        <f t="shared" si="212"/>
        <v>50</v>
      </c>
      <c r="P1405" s="7">
        <f t="shared" si="213"/>
        <v>16.5</v>
      </c>
      <c r="Q1405" s="8">
        <f t="shared" si="214"/>
        <v>18.725000000000001</v>
      </c>
      <c r="R1405" s="8">
        <f t="shared" si="215"/>
        <v>26.625</v>
      </c>
      <c r="S1405" s="8">
        <f t="shared" si="216"/>
        <v>23.675000000000001</v>
      </c>
      <c r="T1405" s="8">
        <f t="shared" si="217"/>
        <v>22.875</v>
      </c>
      <c r="U1405" s="7">
        <f t="shared" si="218"/>
        <v>23.008333333333336</v>
      </c>
      <c r="V1405" s="7">
        <f t="shared" si="219"/>
        <v>22.975000000000001</v>
      </c>
    </row>
    <row r="1406" spans="1:22" ht="13.5" x14ac:dyDescent="0.25">
      <c r="A1406" s="3">
        <f>RSI!A1406</f>
        <v>44361</v>
      </c>
      <c r="B1406" s="2">
        <f>RSI!B1406</f>
        <v>3.1854</v>
      </c>
      <c r="C1406" s="2">
        <f>RSI!I1406</f>
        <v>47.072867364569277</v>
      </c>
      <c r="D1406" s="2">
        <f>MACD!E1406</f>
        <v>5.1139926572042249E-2</v>
      </c>
      <c r="E1406" s="2">
        <f>MACD!F1406</f>
        <v>2.034591311631738E-2</v>
      </c>
      <c r="F1406" s="2">
        <f>'Moving Avg'!D1406</f>
        <v>3.1794799999999999</v>
      </c>
      <c r="G1406" s="2">
        <f>'Moving Avg'!F1406</f>
        <v>3.227185</v>
      </c>
      <c r="H1406" s="2">
        <f>'Moving Avg'!G1406</f>
        <v>3.1731560000000001</v>
      </c>
      <c r="I1406" s="2">
        <f>'Moving Avg'!H1406</f>
        <v>2.8624144999999981</v>
      </c>
      <c r="J1406" s="5" t="str">
        <f>OBV!F1406</f>
        <v>BULLISH</v>
      </c>
      <c r="K1406" s="5" t="str">
        <f>OBV!G1406</f>
        <v>NEUTRAL</v>
      </c>
      <c r="L1406" s="5" t="str">
        <f>OBV!H1406</f>
        <v>CONFIRMED BULLISH</v>
      </c>
      <c r="M1406" s="7">
        <f t="shared" si="210"/>
        <v>25</v>
      </c>
      <c r="N1406" s="7">
        <f t="shared" si="211"/>
        <v>0</v>
      </c>
      <c r="O1406" s="7">
        <f t="shared" si="212"/>
        <v>50</v>
      </c>
      <c r="P1406" s="7">
        <f t="shared" si="213"/>
        <v>83.5</v>
      </c>
      <c r="Q1406" s="8">
        <f t="shared" si="214"/>
        <v>28.774999999999999</v>
      </c>
      <c r="R1406" s="8">
        <f t="shared" si="215"/>
        <v>43.375</v>
      </c>
      <c r="S1406" s="8">
        <f t="shared" si="216"/>
        <v>53.825000000000003</v>
      </c>
      <c r="T1406" s="8">
        <f t="shared" si="217"/>
        <v>39.625</v>
      </c>
      <c r="U1406" s="7">
        <f t="shared" si="218"/>
        <v>41.991666666666667</v>
      </c>
      <c r="V1406" s="7">
        <f t="shared" si="219"/>
        <v>41.400000000000006</v>
      </c>
    </row>
    <row r="1407" spans="1:22" ht="13.5" x14ac:dyDescent="0.25">
      <c r="A1407" s="3">
        <f>RSI!A1407</f>
        <v>44362</v>
      </c>
      <c r="B1407" s="2">
        <f>RSI!B1407</f>
        <v>3.1779999999999999</v>
      </c>
      <c r="C1407" s="2">
        <f>RSI!I1407</f>
        <v>45.875588782540305</v>
      </c>
      <c r="D1407" s="2">
        <f>MACD!E1407</f>
        <v>4.5845050651560193E-2</v>
      </c>
      <c r="E1407" s="2">
        <f>MACD!F1407</f>
        <v>2.5445740623365944E-2</v>
      </c>
      <c r="F1407" s="2">
        <f>'Moving Avg'!D1407</f>
        <v>3.1809599999999998</v>
      </c>
      <c r="G1407" s="2">
        <f>'Moving Avg'!F1407</f>
        <v>3.2268150000000007</v>
      </c>
      <c r="H1407" s="2">
        <f>'Moving Avg'!G1407</f>
        <v>3.1746340000000002</v>
      </c>
      <c r="I1407" s="2">
        <f>'Moving Avg'!H1407</f>
        <v>2.8665529999999979</v>
      </c>
      <c r="J1407" s="5" t="str">
        <f>OBV!F1407</f>
        <v>BEARISH</v>
      </c>
      <c r="K1407" s="5" t="str">
        <f>OBV!G1407</f>
        <v>NEUTRAL</v>
      </c>
      <c r="L1407" s="5" t="str">
        <f>OBV!H1407</f>
        <v>BEARISH DIVERGENCE</v>
      </c>
      <c r="M1407" s="7">
        <f t="shared" si="210"/>
        <v>25</v>
      </c>
      <c r="N1407" s="7">
        <f t="shared" si="211"/>
        <v>0</v>
      </c>
      <c r="O1407" s="7">
        <f t="shared" si="212"/>
        <v>50</v>
      </c>
      <c r="P1407" s="7">
        <f t="shared" si="213"/>
        <v>16.5</v>
      </c>
      <c r="Q1407" s="8">
        <f t="shared" si="214"/>
        <v>18.725000000000001</v>
      </c>
      <c r="R1407" s="8">
        <f t="shared" si="215"/>
        <v>26.625</v>
      </c>
      <c r="S1407" s="8">
        <f t="shared" si="216"/>
        <v>23.675000000000001</v>
      </c>
      <c r="T1407" s="8">
        <f t="shared" si="217"/>
        <v>22.875</v>
      </c>
      <c r="U1407" s="7">
        <f t="shared" si="218"/>
        <v>23.008333333333336</v>
      </c>
      <c r="V1407" s="7">
        <f t="shared" si="219"/>
        <v>22.975000000000001</v>
      </c>
    </row>
    <row r="1408" spans="1:22" ht="13.5" x14ac:dyDescent="0.25">
      <c r="A1408" s="3">
        <f>RSI!A1408</f>
        <v>44363</v>
      </c>
      <c r="B1408" s="2">
        <f>RSI!B1408</f>
        <v>3.1779999999999999</v>
      </c>
      <c r="C1408" s="2">
        <f>RSI!I1408</f>
        <v>45.875588782540312</v>
      </c>
      <c r="D1408" s="2">
        <f>MACD!E1408</f>
        <v>5.0603822501307238E-2</v>
      </c>
      <c r="E1408" s="2">
        <f>MACD!F1408</f>
        <v>3.0477356998954205E-2</v>
      </c>
      <c r="F1408" s="2">
        <f>'Moving Avg'!D1408</f>
        <v>3.1824400000000006</v>
      </c>
      <c r="G1408" s="2">
        <f>'Moving Avg'!F1408</f>
        <v>3.2238550000000004</v>
      </c>
      <c r="H1408" s="2">
        <f>'Moving Avg'!G1408</f>
        <v>3.1769980000000002</v>
      </c>
      <c r="I1408" s="2">
        <f>'Moving Avg'!H1408</f>
        <v>2.8708024999999977</v>
      </c>
      <c r="J1408" s="5" t="str">
        <f>OBV!F1408</f>
        <v>BEARISH</v>
      </c>
      <c r="K1408" s="5" t="str">
        <f>OBV!G1408</f>
        <v>NEUTRAL</v>
      </c>
      <c r="L1408" s="5" t="str">
        <f>OBV!H1408</f>
        <v>BEARISH DIVERGENCE</v>
      </c>
      <c r="M1408" s="7">
        <f t="shared" si="210"/>
        <v>25</v>
      </c>
      <c r="N1408" s="7">
        <f t="shared" si="211"/>
        <v>0</v>
      </c>
      <c r="O1408" s="7">
        <f t="shared" si="212"/>
        <v>50</v>
      </c>
      <c r="P1408" s="7">
        <f t="shared" si="213"/>
        <v>16.5</v>
      </c>
      <c r="Q1408" s="8">
        <f t="shared" si="214"/>
        <v>18.725000000000001</v>
      </c>
      <c r="R1408" s="8">
        <f t="shared" si="215"/>
        <v>26.625</v>
      </c>
      <c r="S1408" s="8">
        <f t="shared" si="216"/>
        <v>23.675000000000001</v>
      </c>
      <c r="T1408" s="8">
        <f t="shared" si="217"/>
        <v>22.875</v>
      </c>
      <c r="U1408" s="7">
        <f t="shared" si="218"/>
        <v>23.008333333333336</v>
      </c>
      <c r="V1408" s="7">
        <f t="shared" si="219"/>
        <v>22.975000000000001</v>
      </c>
    </row>
    <row r="1409" spans="1:22" ht="13.5" x14ac:dyDescent="0.25">
      <c r="A1409" s="3">
        <f>RSI!A1409</f>
        <v>44364</v>
      </c>
      <c r="B1409" s="2">
        <f>RSI!B1409</f>
        <v>3.1779999999999999</v>
      </c>
      <c r="C1409" s="2">
        <f>RSI!I1409</f>
        <v>45.875588782540312</v>
      </c>
      <c r="D1409" s="2">
        <f>MACD!E1409</f>
        <v>4.7950964862205403E-2</v>
      </c>
      <c r="E1409" s="2">
        <f>MACD!F1409</f>
        <v>3.3972078571604447E-2</v>
      </c>
      <c r="F1409" s="2">
        <f>'Moving Avg'!D1409</f>
        <v>3.1809600000000002</v>
      </c>
      <c r="G1409" s="2">
        <f>'Moving Avg'!F1409</f>
        <v>3.2205249999999999</v>
      </c>
      <c r="H1409" s="2">
        <f>'Moving Avg'!G1409</f>
        <v>3.179214</v>
      </c>
      <c r="I1409" s="2">
        <f>'Moving Avg'!H1409</f>
        <v>2.874940999999998</v>
      </c>
      <c r="J1409" s="5" t="str">
        <f>OBV!F1409</f>
        <v>BEARISH</v>
      </c>
      <c r="K1409" s="5" t="str">
        <f>OBV!G1409</f>
        <v>NEUTRAL</v>
      </c>
      <c r="L1409" s="5" t="str">
        <f>OBV!H1409</f>
        <v>CONFIRMED BEARISH</v>
      </c>
      <c r="M1409" s="7">
        <f t="shared" si="210"/>
        <v>25</v>
      </c>
      <c r="N1409" s="7">
        <f t="shared" si="211"/>
        <v>0</v>
      </c>
      <c r="O1409" s="7">
        <f t="shared" si="212"/>
        <v>50</v>
      </c>
      <c r="P1409" s="7">
        <f t="shared" si="213"/>
        <v>16.5</v>
      </c>
      <c r="Q1409" s="8">
        <f t="shared" si="214"/>
        <v>18.725000000000001</v>
      </c>
      <c r="R1409" s="8">
        <f t="shared" si="215"/>
        <v>26.625</v>
      </c>
      <c r="S1409" s="8">
        <f t="shared" si="216"/>
        <v>23.675000000000001</v>
      </c>
      <c r="T1409" s="8">
        <f t="shared" si="217"/>
        <v>22.875</v>
      </c>
      <c r="U1409" s="7">
        <f t="shared" si="218"/>
        <v>23.008333333333336</v>
      </c>
      <c r="V1409" s="7">
        <f t="shared" si="219"/>
        <v>22.975000000000001</v>
      </c>
    </row>
    <row r="1410" spans="1:22" ht="13.5" x14ac:dyDescent="0.25">
      <c r="A1410" s="3">
        <f>RSI!A1410</f>
        <v>44365</v>
      </c>
      <c r="B1410" s="2">
        <f>RSI!B1410</f>
        <v>3.1558999999999999</v>
      </c>
      <c r="C1410" s="2">
        <f>RSI!I1410</f>
        <v>41.900403553794831</v>
      </c>
      <c r="D1410" s="2">
        <f>MACD!E1410</f>
        <v>4.5192162269037439E-2</v>
      </c>
      <c r="E1410" s="2">
        <f>MACD!F1410</f>
        <v>3.6216095311091046E-2</v>
      </c>
      <c r="F1410" s="2">
        <f>'Moving Avg'!D1410</f>
        <v>3.1750599999999998</v>
      </c>
      <c r="G1410" s="2">
        <f>'Moving Avg'!F1410</f>
        <v>3.2160899999999999</v>
      </c>
      <c r="H1410" s="2">
        <f>'Moving Avg'!G1410</f>
        <v>3.1809879999999997</v>
      </c>
      <c r="I1410" s="2">
        <f>'Moving Avg'!H1410</f>
        <v>2.879042999999998</v>
      </c>
      <c r="J1410" s="5" t="str">
        <f>OBV!F1410</f>
        <v>BEARISH</v>
      </c>
      <c r="K1410" s="5" t="str">
        <f>OBV!G1410</f>
        <v>NEUTRAL</v>
      </c>
      <c r="L1410" s="5" t="str">
        <f>OBV!H1410</f>
        <v>CONFIRMED BEARISH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0</v>
      </c>
      <c r="O1410" s="7">
        <f t="shared" ref="O1410:O1473" si="222">IF(F1410-I1410&gt;10,100,IF(F1410-I1410&gt;5,75, IF(F1410-I1410&gt;0,50,0)))</f>
        <v>50</v>
      </c>
      <c r="P1410" s="7">
        <f t="shared" ref="P1410:P1473" si="223">IF(L1410="confirmed bullish", 34, IF(L1410="bullish divergence",17, 0))+IF(J1410="bullish",33,IF(J1410="bearish",0,16.5))+IF(K1410="strong",33,IF(K1410="weak",0,16.5))</f>
        <v>16.5</v>
      </c>
      <c r="Q1410" s="8">
        <f t="shared" si="214"/>
        <v>18.725000000000001</v>
      </c>
      <c r="R1410" s="8">
        <f t="shared" si="215"/>
        <v>26.625</v>
      </c>
      <c r="S1410" s="8">
        <f t="shared" si="216"/>
        <v>23.675000000000001</v>
      </c>
      <c r="T1410" s="8">
        <f t="shared" si="217"/>
        <v>22.875</v>
      </c>
      <c r="U1410" s="7">
        <f t="shared" si="218"/>
        <v>23.008333333333336</v>
      </c>
      <c r="V1410" s="7">
        <f t="shared" si="219"/>
        <v>22.975000000000001</v>
      </c>
    </row>
    <row r="1411" spans="1:22" ht="13.5" x14ac:dyDescent="0.25">
      <c r="A1411" s="3">
        <f>RSI!A1411</f>
        <v>44368</v>
      </c>
      <c r="B1411" s="2">
        <f>RSI!B1411</f>
        <v>3.0746000000000002</v>
      </c>
      <c r="C1411" s="2">
        <f>RSI!I1411</f>
        <v>31.192419110019259</v>
      </c>
      <c r="D1411" s="2">
        <f>MACD!E1411</f>
        <v>4.3434785168760204E-2</v>
      </c>
      <c r="E1411" s="2">
        <f>MACD!F1411</f>
        <v>3.7659833282624879E-2</v>
      </c>
      <c r="F1411" s="2">
        <f>'Moving Avg'!D1411</f>
        <v>3.1528999999999998</v>
      </c>
      <c r="G1411" s="2">
        <f>'Moving Avg'!F1411</f>
        <v>3.2075899999999997</v>
      </c>
      <c r="H1411" s="2">
        <f>'Moving Avg'!G1411</f>
        <v>3.1818759999999999</v>
      </c>
      <c r="I1411" s="2">
        <f>'Moving Avg'!H1411</f>
        <v>2.8827014999999983</v>
      </c>
      <c r="J1411" s="5" t="str">
        <f>OBV!F1411</f>
        <v>BEARISH</v>
      </c>
      <c r="K1411" s="5" t="str">
        <f>OBV!G1411</f>
        <v>NEUTRAL</v>
      </c>
      <c r="L1411" s="5" t="str">
        <f>OBV!H1411</f>
        <v>CONFIRMED BEARISH</v>
      </c>
      <c r="M1411" s="7">
        <f t="shared" si="220"/>
        <v>25</v>
      </c>
      <c r="N1411" s="7">
        <f t="shared" si="221"/>
        <v>0</v>
      </c>
      <c r="O1411" s="7">
        <f t="shared" si="222"/>
        <v>50</v>
      </c>
      <c r="P1411" s="7">
        <f t="shared" si="223"/>
        <v>16.5</v>
      </c>
      <c r="Q1411" s="8">
        <f t="shared" ref="Q1411:Q1474" si="224">0.35*M1411+N1411*0.35+O1411*0.15+P1411*0.15</f>
        <v>18.725000000000001</v>
      </c>
      <c r="R1411" s="8">
        <f t="shared" ref="R1411:R1474" si="225">M1411*0.2+N1411*0.2+O1411*0.35+P1411*0.25</f>
        <v>26.625</v>
      </c>
      <c r="S1411" s="8">
        <f t="shared" ref="S1411:S1474" si="226">M1411*0.15+N1411*0.15+O1411*0.25+P1411*0.45</f>
        <v>23.675000000000001</v>
      </c>
      <c r="T1411" s="8">
        <f t="shared" ref="T1411:T1474" si="227">0.25*SUM(M1411:P1411)</f>
        <v>22.875</v>
      </c>
      <c r="U1411" s="7">
        <f t="shared" ref="U1411:U1474" si="228">SUM(Q1411:S1411)/3</f>
        <v>23.008333333333336</v>
      </c>
      <c r="V1411" s="7">
        <f t="shared" ref="V1411:V1474" si="229">SUM(Q1411:T1411)/4</f>
        <v>22.975000000000001</v>
      </c>
    </row>
    <row r="1412" spans="1:22" ht="13.5" x14ac:dyDescent="0.25">
      <c r="A1412" s="3">
        <f>RSI!A1412</f>
        <v>44369</v>
      </c>
      <c r="B1412" s="2">
        <f>RSI!B1412</f>
        <v>3.1410999999999998</v>
      </c>
      <c r="C1412" s="2">
        <f>RSI!I1412</f>
        <v>43.835839554486839</v>
      </c>
      <c r="D1412" s="2">
        <f>MACD!E1412</f>
        <v>3.7731030629582829E-2</v>
      </c>
      <c r="E1412" s="2">
        <f>MACD!F1412</f>
        <v>3.7674072752016473E-2</v>
      </c>
      <c r="F1412" s="2">
        <f>'Moving Avg'!D1412</f>
        <v>3.1455200000000003</v>
      </c>
      <c r="G1412" s="2">
        <f>'Moving Avg'!F1412</f>
        <v>3.2024149999999998</v>
      </c>
      <c r="H1412" s="2">
        <f>'Moving Avg'!G1412</f>
        <v>3.1842419999999989</v>
      </c>
      <c r="I1412" s="2">
        <f>'Moving Avg'!H1412</f>
        <v>2.8869879999999983</v>
      </c>
      <c r="J1412" s="5" t="str">
        <f>OBV!F1412</f>
        <v>BEARISH</v>
      </c>
      <c r="K1412" s="5" t="str">
        <f>OBV!G1412</f>
        <v>NEUTRAL</v>
      </c>
      <c r="L1412" s="5" t="str">
        <f>OBV!H1412</f>
        <v>CONFIRMED BEARISH</v>
      </c>
      <c r="M1412" s="7">
        <f t="shared" si="220"/>
        <v>25</v>
      </c>
      <c r="N1412" s="7">
        <f t="shared" si="221"/>
        <v>0</v>
      </c>
      <c r="O1412" s="7">
        <f t="shared" si="222"/>
        <v>50</v>
      </c>
      <c r="P1412" s="7">
        <f t="shared" si="223"/>
        <v>16.5</v>
      </c>
      <c r="Q1412" s="8">
        <f t="shared" si="224"/>
        <v>18.725000000000001</v>
      </c>
      <c r="R1412" s="8">
        <f t="shared" si="225"/>
        <v>26.625</v>
      </c>
      <c r="S1412" s="8">
        <f t="shared" si="226"/>
        <v>23.675000000000001</v>
      </c>
      <c r="T1412" s="8">
        <f t="shared" si="227"/>
        <v>22.875</v>
      </c>
      <c r="U1412" s="7">
        <f t="shared" si="228"/>
        <v>23.008333333333336</v>
      </c>
      <c r="V1412" s="7">
        <f t="shared" si="229"/>
        <v>22.975000000000001</v>
      </c>
    </row>
    <row r="1413" spans="1:22" ht="13.5" x14ac:dyDescent="0.25">
      <c r="A1413" s="3">
        <f>RSI!A1413</f>
        <v>44370</v>
      </c>
      <c r="B1413" s="2">
        <f>RSI!B1413</f>
        <v>3.0966999999999998</v>
      </c>
      <c r="C1413" s="2">
        <f>RSI!I1413</f>
        <v>38.720075620239214</v>
      </c>
      <c r="D1413" s="2">
        <f>MACD!E1413</f>
        <v>3.6457365043280454E-2</v>
      </c>
      <c r="E1413" s="2">
        <f>MACD!F1413</f>
        <v>3.7430731210269269E-2</v>
      </c>
      <c r="F1413" s="2">
        <f>'Moving Avg'!D1413</f>
        <v>3.1292599999999999</v>
      </c>
      <c r="G1413" s="2">
        <f>'Moving Avg'!F1413</f>
        <v>3.1909549999999998</v>
      </c>
      <c r="H1413" s="2">
        <f>'Moving Avg'!G1413</f>
        <v>3.185719999999999</v>
      </c>
      <c r="I1413" s="2">
        <f>'Moving Avg'!H1413</f>
        <v>2.8910524999999985</v>
      </c>
      <c r="J1413" s="5" t="str">
        <f>OBV!F1413</f>
        <v>BEARISH</v>
      </c>
      <c r="K1413" s="5" t="str">
        <f>OBV!G1413</f>
        <v>NEUTRAL</v>
      </c>
      <c r="L1413" s="5" t="str">
        <f>OBV!H1413</f>
        <v>CONFIRMED BEARISH</v>
      </c>
      <c r="M1413" s="7">
        <f t="shared" si="220"/>
        <v>25</v>
      </c>
      <c r="N1413" s="7">
        <f t="shared" si="221"/>
        <v>45</v>
      </c>
      <c r="O1413" s="7">
        <f t="shared" si="222"/>
        <v>50</v>
      </c>
      <c r="P1413" s="7">
        <f t="shared" si="223"/>
        <v>16.5</v>
      </c>
      <c r="Q1413" s="8">
        <f t="shared" si="224"/>
        <v>34.475000000000001</v>
      </c>
      <c r="R1413" s="8">
        <f t="shared" si="225"/>
        <v>35.625</v>
      </c>
      <c r="S1413" s="8">
        <f t="shared" si="226"/>
        <v>30.425000000000001</v>
      </c>
      <c r="T1413" s="8">
        <f t="shared" si="227"/>
        <v>34.125</v>
      </c>
      <c r="U1413" s="7">
        <f t="shared" si="228"/>
        <v>33.508333333333333</v>
      </c>
      <c r="V1413" s="7">
        <f t="shared" si="229"/>
        <v>33.662499999999994</v>
      </c>
    </row>
    <row r="1414" spans="1:22" ht="13.5" x14ac:dyDescent="0.25">
      <c r="A1414" s="3">
        <f>RSI!A1414</f>
        <v>44371</v>
      </c>
      <c r="B1414" s="2">
        <f>RSI!B1414</f>
        <v>3.0966999999999998</v>
      </c>
      <c r="C1414" s="2">
        <f>RSI!I1414</f>
        <v>38.720075620239214</v>
      </c>
      <c r="D1414" s="2">
        <f>MACD!E1414</f>
        <v>3.8163098671752493E-2</v>
      </c>
      <c r="E1414" s="2">
        <f>MACD!F1414</f>
        <v>3.7577204702565918E-2</v>
      </c>
      <c r="F1414" s="2">
        <f>'Moving Avg'!D1414</f>
        <v>3.1130000000000004</v>
      </c>
      <c r="G1414" s="2">
        <f>'Moving Avg'!F1414</f>
        <v>3.182455</v>
      </c>
      <c r="H1414" s="2">
        <f>'Moving Avg'!G1414</f>
        <v>3.1874919999999998</v>
      </c>
      <c r="I1414" s="2">
        <f>'Moving Avg'!H1414</f>
        <v>2.8950434999999985</v>
      </c>
      <c r="J1414" s="5" t="str">
        <f>OBV!F1414</f>
        <v>BEARISH</v>
      </c>
      <c r="K1414" s="5" t="str">
        <f>OBV!G1414</f>
        <v>NEUTRAL</v>
      </c>
      <c r="L1414" s="5" t="str">
        <f>OBV!H1414</f>
        <v>CONFIRMED BEARISH</v>
      </c>
      <c r="M1414" s="7">
        <f t="shared" si="220"/>
        <v>25</v>
      </c>
      <c r="N1414" s="7">
        <f t="shared" si="221"/>
        <v>0</v>
      </c>
      <c r="O1414" s="7">
        <f t="shared" si="222"/>
        <v>50</v>
      </c>
      <c r="P1414" s="7">
        <f t="shared" si="223"/>
        <v>16.5</v>
      </c>
      <c r="Q1414" s="8">
        <f t="shared" si="224"/>
        <v>18.725000000000001</v>
      </c>
      <c r="R1414" s="8">
        <f t="shared" si="225"/>
        <v>26.625</v>
      </c>
      <c r="S1414" s="8">
        <f t="shared" si="226"/>
        <v>23.675000000000001</v>
      </c>
      <c r="T1414" s="8">
        <f t="shared" si="227"/>
        <v>22.875</v>
      </c>
      <c r="U1414" s="7">
        <f t="shared" si="228"/>
        <v>23.008333333333336</v>
      </c>
      <c r="V1414" s="7">
        <f t="shared" si="229"/>
        <v>22.975000000000001</v>
      </c>
    </row>
    <row r="1415" spans="1:22" ht="13.5" x14ac:dyDescent="0.25">
      <c r="A1415" s="3">
        <f>RSI!A1415</f>
        <v>44372</v>
      </c>
      <c r="B1415" s="2">
        <f>RSI!B1415</f>
        <v>3.1558999999999999</v>
      </c>
      <c r="C1415" s="2">
        <f>RSI!I1415</f>
        <v>48.088249525768795</v>
      </c>
      <c r="D1415" s="2">
        <f>MACD!E1415</f>
        <v>3.5690233580991659E-2</v>
      </c>
      <c r="E1415" s="2">
        <f>MACD!F1415</f>
        <v>3.7199810478251064E-2</v>
      </c>
      <c r="F1415" s="2">
        <f>'Moving Avg'!D1415</f>
        <v>3.1130000000000004</v>
      </c>
      <c r="G1415" s="2">
        <f>'Moving Avg'!F1415</f>
        <v>3.175805</v>
      </c>
      <c r="H1415" s="2">
        <f>'Moving Avg'!G1415</f>
        <v>3.1885279999999998</v>
      </c>
      <c r="I1415" s="2">
        <f>'Moving Avg'!H1415</f>
        <v>2.8993674999999985</v>
      </c>
      <c r="J1415" s="5" t="str">
        <f>OBV!F1415</f>
        <v>BULLISH</v>
      </c>
      <c r="K1415" s="5" t="str">
        <f>OBV!G1415</f>
        <v>NEUTRAL</v>
      </c>
      <c r="L1415" s="5" t="str">
        <f>OBV!H1415</f>
        <v>NEUTRAL</v>
      </c>
      <c r="M1415" s="7">
        <f t="shared" si="220"/>
        <v>25</v>
      </c>
      <c r="N1415" s="7">
        <f t="shared" si="221"/>
        <v>45</v>
      </c>
      <c r="O1415" s="7">
        <f t="shared" si="222"/>
        <v>50</v>
      </c>
      <c r="P1415" s="7">
        <f t="shared" si="223"/>
        <v>49.5</v>
      </c>
      <c r="Q1415" s="8">
        <f t="shared" si="224"/>
        <v>39.424999999999997</v>
      </c>
      <c r="R1415" s="8">
        <f t="shared" si="225"/>
        <v>43.875</v>
      </c>
      <c r="S1415" s="8">
        <f t="shared" si="226"/>
        <v>45.275000000000006</v>
      </c>
      <c r="T1415" s="8">
        <f t="shared" si="227"/>
        <v>42.375</v>
      </c>
      <c r="U1415" s="7">
        <f t="shared" si="228"/>
        <v>42.858333333333327</v>
      </c>
      <c r="V1415" s="7">
        <f t="shared" si="229"/>
        <v>42.737499999999997</v>
      </c>
    </row>
    <row r="1416" spans="1:22" ht="13.5" x14ac:dyDescent="0.25">
      <c r="A1416" s="3">
        <f>RSI!A1416</f>
        <v>44375</v>
      </c>
      <c r="B1416" s="2">
        <f>RSI!B1416</f>
        <v>3.1337000000000002</v>
      </c>
      <c r="C1416" s="2">
        <f>RSI!I1416</f>
        <v>45.292010613983706</v>
      </c>
      <c r="D1416" s="2">
        <f>MACD!E1416</f>
        <v>3.5326704138588738E-2</v>
      </c>
      <c r="E1416" s="2">
        <f>MACD!F1416</f>
        <v>3.6825189210318604E-2</v>
      </c>
      <c r="F1416" s="2">
        <f>'Moving Avg'!D1416</f>
        <v>3.1248200000000006</v>
      </c>
      <c r="G1416" s="2">
        <f>'Moving Avg'!F1416</f>
        <v>3.1680450000000002</v>
      </c>
      <c r="H1416" s="2">
        <f>'Moving Avg'!G1416</f>
        <v>3.1880839999999995</v>
      </c>
      <c r="I1416" s="2">
        <f>'Moving Avg'!H1416</f>
        <v>2.9034324999999983</v>
      </c>
      <c r="J1416" s="5" t="str">
        <f>OBV!F1416</f>
        <v>BEARISH</v>
      </c>
      <c r="K1416" s="5" t="str">
        <f>OBV!G1416</f>
        <v>NEUTRAL</v>
      </c>
      <c r="L1416" s="5" t="str">
        <f>OBV!H1416</f>
        <v>BEARISH DIVERGENCE</v>
      </c>
      <c r="M1416" s="7">
        <f t="shared" si="220"/>
        <v>25</v>
      </c>
      <c r="N1416" s="7">
        <f t="shared" si="221"/>
        <v>45</v>
      </c>
      <c r="O1416" s="7">
        <f t="shared" si="222"/>
        <v>50</v>
      </c>
      <c r="P1416" s="7">
        <f t="shared" si="223"/>
        <v>16.5</v>
      </c>
      <c r="Q1416" s="8">
        <f t="shared" si="224"/>
        <v>34.475000000000001</v>
      </c>
      <c r="R1416" s="8">
        <f t="shared" si="225"/>
        <v>35.625</v>
      </c>
      <c r="S1416" s="8">
        <f t="shared" si="226"/>
        <v>30.425000000000001</v>
      </c>
      <c r="T1416" s="8">
        <f t="shared" si="227"/>
        <v>34.125</v>
      </c>
      <c r="U1416" s="7">
        <f t="shared" si="228"/>
        <v>33.508333333333333</v>
      </c>
      <c r="V1416" s="7">
        <f t="shared" si="229"/>
        <v>33.662499999999994</v>
      </c>
    </row>
    <row r="1417" spans="1:22" ht="13.5" x14ac:dyDescent="0.25">
      <c r="A1417" s="3">
        <f>RSI!A1417</f>
        <v>44376</v>
      </c>
      <c r="B1417" s="2">
        <f>RSI!B1417</f>
        <v>3.1558999999999999</v>
      </c>
      <c r="C1417" s="2">
        <f>RSI!I1417</f>
        <v>48.515990695482607</v>
      </c>
      <c r="D1417" s="2">
        <f>MACD!E1417</f>
        <v>3.2445571907207427E-2</v>
      </c>
      <c r="E1417" s="2">
        <f>MACD!F1417</f>
        <v>3.5949265749696369E-2</v>
      </c>
      <c r="F1417" s="2">
        <f>'Moving Avg'!D1417</f>
        <v>3.12778</v>
      </c>
      <c r="G1417" s="2">
        <f>'Moving Avg'!F1417</f>
        <v>3.1654600000000004</v>
      </c>
      <c r="H1417" s="2">
        <f>'Moving Avg'!G1417</f>
        <v>3.1885279999999998</v>
      </c>
      <c r="I1417" s="2">
        <f>'Moving Avg'!H1417</f>
        <v>2.9075714999999978</v>
      </c>
      <c r="J1417" s="5" t="str">
        <f>OBV!F1417</f>
        <v>BULLISH</v>
      </c>
      <c r="K1417" s="5" t="str">
        <f>OBV!G1417</f>
        <v>NEUTRAL</v>
      </c>
      <c r="L1417" s="5" t="str">
        <f>OBV!H1417</f>
        <v>CONFIRMED BULLISH</v>
      </c>
      <c r="M1417" s="7">
        <f t="shared" si="220"/>
        <v>25</v>
      </c>
      <c r="N1417" s="7">
        <f t="shared" si="221"/>
        <v>45</v>
      </c>
      <c r="O1417" s="7">
        <f t="shared" si="222"/>
        <v>50</v>
      </c>
      <c r="P1417" s="7">
        <f t="shared" si="223"/>
        <v>83.5</v>
      </c>
      <c r="Q1417" s="8">
        <f t="shared" si="224"/>
        <v>44.524999999999999</v>
      </c>
      <c r="R1417" s="8">
        <f t="shared" si="225"/>
        <v>52.375</v>
      </c>
      <c r="S1417" s="8">
        <f t="shared" si="226"/>
        <v>60.575000000000003</v>
      </c>
      <c r="T1417" s="8">
        <f t="shared" si="227"/>
        <v>50.875</v>
      </c>
      <c r="U1417" s="7">
        <f t="shared" si="228"/>
        <v>52.491666666666674</v>
      </c>
      <c r="V1417" s="7">
        <f t="shared" si="229"/>
        <v>52.087500000000006</v>
      </c>
    </row>
    <row r="1418" spans="1:22" ht="13.5" x14ac:dyDescent="0.25">
      <c r="A1418" s="3">
        <f>RSI!A1418</f>
        <v>44377</v>
      </c>
      <c r="B1418" s="2">
        <f>RSI!B1418</f>
        <v>3.1410999999999998</v>
      </c>
      <c r="C1418" s="2">
        <f>RSI!I1418</f>
        <v>46.546638711580954</v>
      </c>
      <c r="D1418" s="2">
        <f>MACD!E1418</f>
        <v>3.1166672615871249E-2</v>
      </c>
      <c r="E1418" s="2">
        <f>MACD!F1418</f>
        <v>3.499274712293135E-2</v>
      </c>
      <c r="F1418" s="2">
        <f>'Moving Avg'!D1418</f>
        <v>3.1366599999999996</v>
      </c>
      <c r="G1418" s="2">
        <f>'Moving Avg'!F1418</f>
        <v>3.1591800000000001</v>
      </c>
      <c r="H1418" s="2">
        <f>'Moving Avg'!G1418</f>
        <v>3.1888239999999994</v>
      </c>
      <c r="I1418" s="2">
        <f>'Moving Avg'!H1418</f>
        <v>2.9115624999999983</v>
      </c>
      <c r="J1418" s="5" t="str">
        <f>OBV!F1418</f>
        <v>BULLISH</v>
      </c>
      <c r="K1418" s="5" t="str">
        <f>OBV!G1418</f>
        <v>NEUTRAL</v>
      </c>
      <c r="L1418" s="5" t="str">
        <f>OBV!H1418</f>
        <v>CONFIRMED BULLISH</v>
      </c>
      <c r="M1418" s="7">
        <f t="shared" si="220"/>
        <v>25</v>
      </c>
      <c r="N1418" s="7">
        <f t="shared" si="221"/>
        <v>45</v>
      </c>
      <c r="O1418" s="7">
        <f t="shared" si="222"/>
        <v>50</v>
      </c>
      <c r="P1418" s="7">
        <f t="shared" si="223"/>
        <v>83.5</v>
      </c>
      <c r="Q1418" s="8">
        <f t="shared" si="224"/>
        <v>44.524999999999999</v>
      </c>
      <c r="R1418" s="8">
        <f t="shared" si="225"/>
        <v>52.375</v>
      </c>
      <c r="S1418" s="8">
        <f t="shared" si="226"/>
        <v>60.575000000000003</v>
      </c>
      <c r="T1418" s="8">
        <f t="shared" si="227"/>
        <v>50.875</v>
      </c>
      <c r="U1418" s="7">
        <f t="shared" si="228"/>
        <v>52.491666666666674</v>
      </c>
      <c r="V1418" s="7">
        <f t="shared" si="229"/>
        <v>52.087500000000006</v>
      </c>
    </row>
    <row r="1419" spans="1:22" ht="13.5" x14ac:dyDescent="0.25">
      <c r="A1419" s="3">
        <f>RSI!A1419</f>
        <v>44378</v>
      </c>
      <c r="B1419" s="2">
        <f>RSI!B1419</f>
        <v>3.1263000000000001</v>
      </c>
      <c r="C1419" s="2">
        <f>RSI!I1419</f>
        <v>44.597109118981827</v>
      </c>
      <c r="D1419" s="2">
        <f>MACD!E1419</f>
        <v>3.1326319352108278E-2</v>
      </c>
      <c r="E1419" s="2">
        <f>MACD!F1419</f>
        <v>3.425946156876674E-2</v>
      </c>
      <c r="F1419" s="2">
        <f>'Moving Avg'!D1419</f>
        <v>3.1425799999999997</v>
      </c>
      <c r="G1419" s="2">
        <f>'Moving Avg'!F1419</f>
        <v>3.1543750000000008</v>
      </c>
      <c r="H1419" s="2">
        <f>'Moving Avg'!G1419</f>
        <v>3.1888239999999994</v>
      </c>
      <c r="I1419" s="2">
        <f>'Moving Avg'!H1419</f>
        <v>2.9157749999999987</v>
      </c>
      <c r="J1419" s="5" t="str">
        <f>OBV!F1419</f>
        <v>BULLISH</v>
      </c>
      <c r="K1419" s="5" t="str">
        <f>OBV!G1419</f>
        <v>NEUTRAL</v>
      </c>
      <c r="L1419" s="5" t="str">
        <f>OBV!H1419</f>
        <v>CONFIRMED BULLISH</v>
      </c>
      <c r="M1419" s="7">
        <f t="shared" si="220"/>
        <v>25</v>
      </c>
      <c r="N1419" s="7">
        <f t="shared" si="221"/>
        <v>45</v>
      </c>
      <c r="O1419" s="7">
        <f t="shared" si="222"/>
        <v>50</v>
      </c>
      <c r="P1419" s="7">
        <f t="shared" si="223"/>
        <v>83.5</v>
      </c>
      <c r="Q1419" s="8">
        <f t="shared" si="224"/>
        <v>44.524999999999999</v>
      </c>
      <c r="R1419" s="8">
        <f t="shared" si="225"/>
        <v>52.375</v>
      </c>
      <c r="S1419" s="8">
        <f t="shared" si="226"/>
        <v>60.575000000000003</v>
      </c>
      <c r="T1419" s="8">
        <f t="shared" si="227"/>
        <v>50.875</v>
      </c>
      <c r="U1419" s="7">
        <f t="shared" si="228"/>
        <v>52.491666666666674</v>
      </c>
      <c r="V1419" s="7">
        <f t="shared" si="229"/>
        <v>52.087500000000006</v>
      </c>
    </row>
    <row r="1420" spans="1:22" ht="13.5" x14ac:dyDescent="0.25">
      <c r="A1420" s="3">
        <f>RSI!A1420</f>
        <v>44379</v>
      </c>
      <c r="B1420" s="2">
        <f>RSI!B1420</f>
        <v>3.1705999999999999</v>
      </c>
      <c r="C1420" s="2">
        <f>RSI!I1420</f>
        <v>51.18734062037214</v>
      </c>
      <c r="D1420" s="2">
        <f>MACD!E1420</f>
        <v>2.5002095919222089E-2</v>
      </c>
      <c r="E1420" s="2">
        <f>MACD!F1420</f>
        <v>3.240798843885781E-2</v>
      </c>
      <c r="F1420" s="2">
        <f>'Moving Avg'!D1420</f>
        <v>3.1455200000000003</v>
      </c>
      <c r="G1420" s="2">
        <f>'Moving Avg'!F1420</f>
        <v>3.1525249999999998</v>
      </c>
      <c r="H1420" s="2">
        <f>'Moving Avg'!G1420</f>
        <v>3.1882319999999993</v>
      </c>
      <c r="I1420" s="2">
        <f>'Moving Avg'!H1420</f>
        <v>2.9199134999999989</v>
      </c>
      <c r="J1420" s="5" t="str">
        <f>OBV!F1420</f>
        <v>BULLISH</v>
      </c>
      <c r="K1420" s="5" t="str">
        <f>OBV!G1420</f>
        <v>NEUTRAL</v>
      </c>
      <c r="L1420" s="5" t="str">
        <f>OBV!H1420</f>
        <v>CONFIRMED BULLISH</v>
      </c>
      <c r="M1420" s="7">
        <f t="shared" si="220"/>
        <v>25</v>
      </c>
      <c r="N1420" s="7">
        <f t="shared" si="221"/>
        <v>45</v>
      </c>
      <c r="O1420" s="7">
        <f t="shared" si="222"/>
        <v>50</v>
      </c>
      <c r="P1420" s="7">
        <f t="shared" si="223"/>
        <v>83.5</v>
      </c>
      <c r="Q1420" s="8">
        <f t="shared" si="224"/>
        <v>44.524999999999999</v>
      </c>
      <c r="R1420" s="8">
        <f t="shared" si="225"/>
        <v>52.375</v>
      </c>
      <c r="S1420" s="8">
        <f t="shared" si="226"/>
        <v>60.575000000000003</v>
      </c>
      <c r="T1420" s="8">
        <f t="shared" si="227"/>
        <v>50.875</v>
      </c>
      <c r="U1420" s="7">
        <f t="shared" si="228"/>
        <v>52.491666666666674</v>
      </c>
      <c r="V1420" s="7">
        <f t="shared" si="229"/>
        <v>52.087500000000006</v>
      </c>
    </row>
    <row r="1421" spans="1:22" ht="13.5" x14ac:dyDescent="0.25">
      <c r="A1421" s="3">
        <f>RSI!A1421</f>
        <v>44382</v>
      </c>
      <c r="B1421" s="2">
        <f>RSI!B1421</f>
        <v>3.1779999999999999</v>
      </c>
      <c r="C1421" s="2">
        <f>RSI!I1421</f>
        <v>52.209969904692734</v>
      </c>
      <c r="D1421" s="2">
        <f>MACD!E1421</f>
        <v>6.5389340168837684E-3</v>
      </c>
      <c r="E1421" s="2">
        <f>MACD!F1421</f>
        <v>2.7234177554463002E-2</v>
      </c>
      <c r="F1421" s="2">
        <f>'Moving Avg'!D1421</f>
        <v>3.1543799999999997</v>
      </c>
      <c r="G1421" s="2">
        <f>'Moving Avg'!F1421</f>
        <v>3.152895</v>
      </c>
      <c r="H1421" s="2">
        <f>'Moving Avg'!G1421</f>
        <v>3.1882319999999993</v>
      </c>
      <c r="I1421" s="2">
        <f>'Moving Avg'!H1421</f>
        <v>2.9239044999999986</v>
      </c>
      <c r="J1421" s="5" t="str">
        <f>OBV!F1421</f>
        <v>BULLISH</v>
      </c>
      <c r="K1421" s="5" t="str">
        <f>OBV!G1421</f>
        <v>NEUTRAL</v>
      </c>
      <c r="L1421" s="5" t="str">
        <f>OBV!H1421</f>
        <v>CONFIRMED BULLISH</v>
      </c>
      <c r="M1421" s="7">
        <f t="shared" si="220"/>
        <v>25</v>
      </c>
      <c r="N1421" s="7">
        <f t="shared" si="221"/>
        <v>100</v>
      </c>
      <c r="O1421" s="7">
        <f t="shared" si="222"/>
        <v>50</v>
      </c>
      <c r="P1421" s="7">
        <f t="shared" si="223"/>
        <v>83.5</v>
      </c>
      <c r="Q1421" s="8">
        <f t="shared" si="224"/>
        <v>63.774999999999999</v>
      </c>
      <c r="R1421" s="8">
        <f t="shared" si="225"/>
        <v>63.375</v>
      </c>
      <c r="S1421" s="8">
        <f t="shared" si="226"/>
        <v>68.825000000000003</v>
      </c>
      <c r="T1421" s="8">
        <f t="shared" si="227"/>
        <v>64.625</v>
      </c>
      <c r="U1421" s="7">
        <f t="shared" si="228"/>
        <v>65.325000000000003</v>
      </c>
      <c r="V1421" s="7">
        <f t="shared" si="229"/>
        <v>65.150000000000006</v>
      </c>
    </row>
    <row r="1422" spans="1:22" ht="13.5" x14ac:dyDescent="0.25">
      <c r="A1422" s="3">
        <f>RSI!A1422</f>
        <v>44383</v>
      </c>
      <c r="B1422" s="2">
        <f>RSI!B1422</f>
        <v>3.1705999999999999</v>
      </c>
      <c r="C1422" s="2">
        <f>RSI!I1422</f>
        <v>51.058017885348683</v>
      </c>
      <c r="D1422" s="2">
        <f>MACD!E1422</f>
        <v>1.599545814004788E-3</v>
      </c>
      <c r="E1422" s="2">
        <f>MACD!F1422</f>
        <v>2.2107251206371359E-2</v>
      </c>
      <c r="F1422" s="2">
        <f>'Moving Avg'!D1422</f>
        <v>3.1573199999999999</v>
      </c>
      <c r="G1422" s="2">
        <f>'Moving Avg'!F1422</f>
        <v>3.152895</v>
      </c>
      <c r="H1422" s="2">
        <f>'Moving Avg'!G1422</f>
        <v>3.1885259999999995</v>
      </c>
      <c r="I1422" s="2">
        <f>'Moving Avg'!H1422</f>
        <v>2.9278584999999997</v>
      </c>
      <c r="J1422" s="5" t="str">
        <f>OBV!F1422</f>
        <v>BULLISH</v>
      </c>
      <c r="K1422" s="5" t="str">
        <f>OBV!G1422</f>
        <v>NEUTRAL</v>
      </c>
      <c r="L1422" s="5" t="str">
        <f>OBV!H1422</f>
        <v>CONFIRMED BULLISH</v>
      </c>
      <c r="M1422" s="7">
        <f t="shared" si="220"/>
        <v>25</v>
      </c>
      <c r="N1422" s="7">
        <f t="shared" si="221"/>
        <v>100</v>
      </c>
      <c r="O1422" s="7">
        <f t="shared" si="222"/>
        <v>50</v>
      </c>
      <c r="P1422" s="7">
        <f t="shared" si="223"/>
        <v>83.5</v>
      </c>
      <c r="Q1422" s="8">
        <f t="shared" si="224"/>
        <v>63.774999999999999</v>
      </c>
      <c r="R1422" s="8">
        <f t="shared" si="225"/>
        <v>63.375</v>
      </c>
      <c r="S1422" s="8">
        <f t="shared" si="226"/>
        <v>68.825000000000003</v>
      </c>
      <c r="T1422" s="8">
        <f t="shared" si="227"/>
        <v>64.625</v>
      </c>
      <c r="U1422" s="7">
        <f t="shared" si="228"/>
        <v>65.325000000000003</v>
      </c>
      <c r="V1422" s="7">
        <f t="shared" si="229"/>
        <v>65.150000000000006</v>
      </c>
    </row>
    <row r="1423" spans="1:22" ht="13.5" x14ac:dyDescent="0.25">
      <c r="A1423" s="3">
        <f>RSI!A1423</f>
        <v>44384</v>
      </c>
      <c r="B1423" s="2">
        <f>RSI!B1423</f>
        <v>3.1410999999999998</v>
      </c>
      <c r="C1423" s="2">
        <f>RSI!I1423</f>
        <v>46.640120809732288</v>
      </c>
      <c r="D1423" s="2">
        <f>MACD!E1423</f>
        <v>-7.2703400522282635E-3</v>
      </c>
      <c r="E1423" s="2">
        <f>MACD!F1423</f>
        <v>1.6231732954651433E-2</v>
      </c>
      <c r="F1423" s="2">
        <f>'Moving Avg'!D1423</f>
        <v>3.1573199999999999</v>
      </c>
      <c r="G1423" s="2">
        <f>'Moving Avg'!F1423</f>
        <v>3.1514200000000003</v>
      </c>
      <c r="H1423" s="2">
        <f>'Moving Avg'!G1423</f>
        <v>3.1876399999999996</v>
      </c>
      <c r="I1423" s="2">
        <f>'Moving Avg'!H1423</f>
        <v>2.9318124999999999</v>
      </c>
      <c r="J1423" s="5" t="str">
        <f>OBV!F1423</f>
        <v>BULLISH</v>
      </c>
      <c r="K1423" s="5" t="str">
        <f>OBV!G1423</f>
        <v>NEUTRAL</v>
      </c>
      <c r="L1423" s="5" t="str">
        <f>OBV!H1423</f>
        <v>NEUTRAL</v>
      </c>
      <c r="M1423" s="7">
        <f t="shared" si="220"/>
        <v>25</v>
      </c>
      <c r="N1423" s="7">
        <f t="shared" si="221"/>
        <v>100</v>
      </c>
      <c r="O1423" s="7">
        <f t="shared" si="222"/>
        <v>50</v>
      </c>
      <c r="P1423" s="7">
        <f t="shared" si="223"/>
        <v>49.5</v>
      </c>
      <c r="Q1423" s="8">
        <f t="shared" si="224"/>
        <v>58.674999999999997</v>
      </c>
      <c r="R1423" s="8">
        <f t="shared" si="225"/>
        <v>54.875</v>
      </c>
      <c r="S1423" s="8">
        <f t="shared" si="226"/>
        <v>53.525000000000006</v>
      </c>
      <c r="T1423" s="8">
        <f t="shared" si="227"/>
        <v>56.125</v>
      </c>
      <c r="U1423" s="7">
        <f t="shared" si="228"/>
        <v>55.691666666666663</v>
      </c>
      <c r="V1423" s="7">
        <f t="shared" si="229"/>
        <v>55.8</v>
      </c>
    </row>
    <row r="1424" spans="1:22" ht="13.5" x14ac:dyDescent="0.25">
      <c r="A1424" s="3">
        <f>RSI!A1424</f>
        <v>44385</v>
      </c>
      <c r="B1424" s="2">
        <f>RSI!B1424</f>
        <v>3.1779999999999999</v>
      </c>
      <c r="C1424" s="2">
        <f>RSI!I1424</f>
        <v>52.21036678588608</v>
      </c>
      <c r="D1424" s="2">
        <f>MACD!E1424</f>
        <v>-1.7376144191843856E-2</v>
      </c>
      <c r="E1424" s="2">
        <f>MACD!F1424</f>
        <v>9.5101575253523744E-3</v>
      </c>
      <c r="F1424" s="2">
        <f>'Moving Avg'!D1424</f>
        <v>3.1676600000000001</v>
      </c>
      <c r="G1424" s="2">
        <f>'Moving Avg'!F1424</f>
        <v>3.1510500000000001</v>
      </c>
      <c r="H1424" s="2">
        <f>'Moving Avg'!G1424</f>
        <v>3.1876399999999991</v>
      </c>
      <c r="I1424" s="2">
        <f>'Moving Avg'!H1424</f>
        <v>2.9359139999999995</v>
      </c>
      <c r="J1424" s="5" t="str">
        <f>OBV!F1424</f>
        <v>BULLISH</v>
      </c>
      <c r="K1424" s="5" t="str">
        <f>OBV!G1424</f>
        <v>NEUTRAL</v>
      </c>
      <c r="L1424" s="5" t="str">
        <f>OBV!H1424</f>
        <v>CONFIRMED BULLISH</v>
      </c>
      <c r="M1424" s="7">
        <f t="shared" si="220"/>
        <v>25</v>
      </c>
      <c r="N1424" s="7">
        <f t="shared" si="221"/>
        <v>100</v>
      </c>
      <c r="O1424" s="7">
        <f t="shared" si="222"/>
        <v>50</v>
      </c>
      <c r="P1424" s="7">
        <f t="shared" si="223"/>
        <v>83.5</v>
      </c>
      <c r="Q1424" s="8">
        <f t="shared" si="224"/>
        <v>63.774999999999999</v>
      </c>
      <c r="R1424" s="8">
        <f t="shared" si="225"/>
        <v>63.375</v>
      </c>
      <c r="S1424" s="8">
        <f t="shared" si="226"/>
        <v>68.825000000000003</v>
      </c>
      <c r="T1424" s="8">
        <f t="shared" si="227"/>
        <v>64.625</v>
      </c>
      <c r="U1424" s="7">
        <f t="shared" si="228"/>
        <v>65.325000000000003</v>
      </c>
      <c r="V1424" s="7">
        <f t="shared" si="229"/>
        <v>65.150000000000006</v>
      </c>
    </row>
    <row r="1425" spans="1:22" ht="13.5" x14ac:dyDescent="0.25">
      <c r="A1425" s="3">
        <f>RSI!A1425</f>
        <v>44386</v>
      </c>
      <c r="B1425" s="2">
        <f>RSI!B1425</f>
        <v>3.1633</v>
      </c>
      <c r="C1425" s="2">
        <f>RSI!I1425</f>
        <v>49.97234200273062</v>
      </c>
      <c r="D1425" s="2">
        <f>MACD!E1425</f>
        <v>-1.5825692800467639E-2</v>
      </c>
      <c r="E1425" s="2">
        <f>MACD!F1425</f>
        <v>4.4429874601883725E-3</v>
      </c>
      <c r="F1425" s="2">
        <f>'Moving Avg'!D1425</f>
        <v>3.1661999999999999</v>
      </c>
      <c r="G1425" s="2">
        <f>'Moving Avg'!F1425</f>
        <v>3.1499449999999998</v>
      </c>
      <c r="H1425" s="2">
        <f>'Moving Avg'!G1425</f>
        <v>3.1873459999999989</v>
      </c>
      <c r="I1425" s="2">
        <f>'Moving Avg'!H1425</f>
        <v>2.9400900000000001</v>
      </c>
      <c r="J1425" s="5" t="str">
        <f>OBV!F1425</f>
        <v>BEARISH</v>
      </c>
      <c r="K1425" s="5" t="str">
        <f>OBV!G1425</f>
        <v>NEUTRAL</v>
      </c>
      <c r="L1425" s="5" t="str">
        <f>OBV!H1425</f>
        <v>CONFIRMED BEARISH</v>
      </c>
      <c r="M1425" s="7">
        <f t="shared" si="220"/>
        <v>25</v>
      </c>
      <c r="N1425" s="7">
        <f t="shared" si="221"/>
        <v>100</v>
      </c>
      <c r="O1425" s="7">
        <f t="shared" si="222"/>
        <v>50</v>
      </c>
      <c r="P1425" s="7">
        <f t="shared" si="223"/>
        <v>16.5</v>
      </c>
      <c r="Q1425" s="8">
        <f t="shared" si="224"/>
        <v>53.725000000000001</v>
      </c>
      <c r="R1425" s="8">
        <f t="shared" si="225"/>
        <v>46.625</v>
      </c>
      <c r="S1425" s="8">
        <f t="shared" si="226"/>
        <v>38.674999999999997</v>
      </c>
      <c r="T1425" s="8">
        <f t="shared" si="227"/>
        <v>47.875</v>
      </c>
      <c r="U1425" s="7">
        <f t="shared" si="228"/>
        <v>46.341666666666661</v>
      </c>
      <c r="V1425" s="7">
        <f t="shared" si="229"/>
        <v>46.724999999999994</v>
      </c>
    </row>
    <row r="1426" spans="1:22" ht="13.5" x14ac:dyDescent="0.25">
      <c r="A1426" s="3">
        <f>RSI!A1426</f>
        <v>44389</v>
      </c>
      <c r="B1426" s="2">
        <f>RSI!B1426</f>
        <v>3.1779999999999999</v>
      </c>
      <c r="C1426" s="2">
        <f>RSI!I1426</f>
        <v>52.179857186385782</v>
      </c>
      <c r="D1426" s="2">
        <f>MACD!E1426</f>
        <v>-1.9019205894967861E-2</v>
      </c>
      <c r="E1426" s="2">
        <f>MACD!F1426</f>
        <v>-2.494512108428739E-4</v>
      </c>
      <c r="F1426" s="2">
        <f>'Moving Avg'!D1426</f>
        <v>3.1661999999999999</v>
      </c>
      <c r="G1426" s="2">
        <f>'Moving Avg'!F1426</f>
        <v>3.1495749999999996</v>
      </c>
      <c r="H1426" s="2">
        <f>'Moving Avg'!G1426</f>
        <v>3.187787999999999</v>
      </c>
      <c r="I1426" s="2">
        <f>'Moving Avg'!H1426</f>
        <v>2.9443765000000002</v>
      </c>
      <c r="J1426" s="5" t="str">
        <f>OBV!F1426</f>
        <v>BEARISH</v>
      </c>
      <c r="K1426" s="5" t="str">
        <f>OBV!G1426</f>
        <v>NEUTRAL</v>
      </c>
      <c r="L1426" s="5" t="str">
        <f>OBV!H1426</f>
        <v>NEUTRAL</v>
      </c>
      <c r="M1426" s="7">
        <f t="shared" si="220"/>
        <v>25</v>
      </c>
      <c r="N1426" s="7">
        <f t="shared" si="221"/>
        <v>45</v>
      </c>
      <c r="O1426" s="7">
        <f t="shared" si="222"/>
        <v>50</v>
      </c>
      <c r="P1426" s="7">
        <f t="shared" si="223"/>
        <v>16.5</v>
      </c>
      <c r="Q1426" s="8">
        <f t="shared" si="224"/>
        <v>34.475000000000001</v>
      </c>
      <c r="R1426" s="8">
        <f t="shared" si="225"/>
        <v>35.625</v>
      </c>
      <c r="S1426" s="8">
        <f t="shared" si="226"/>
        <v>30.425000000000001</v>
      </c>
      <c r="T1426" s="8">
        <f t="shared" si="227"/>
        <v>34.125</v>
      </c>
      <c r="U1426" s="7">
        <f t="shared" si="228"/>
        <v>33.508333333333333</v>
      </c>
      <c r="V1426" s="7">
        <f t="shared" si="229"/>
        <v>33.662499999999994</v>
      </c>
    </row>
    <row r="1427" spans="1:22" ht="13.5" x14ac:dyDescent="0.25">
      <c r="A1427" s="3">
        <f>RSI!A1427</f>
        <v>44390</v>
      </c>
      <c r="B1427" s="2">
        <f>RSI!B1427</f>
        <v>3.1779999999999999</v>
      </c>
      <c r="C1427" s="2">
        <f>RSI!I1427</f>
        <v>52.179857186385782</v>
      </c>
      <c r="D1427" s="2">
        <f>MACD!E1427</f>
        <v>-1.8393961671058445E-2</v>
      </c>
      <c r="E1427" s="2">
        <f>MACD!F1427</f>
        <v>-3.8783533028859886E-3</v>
      </c>
      <c r="F1427" s="2">
        <f>'Moving Avg'!D1427</f>
        <v>3.1676799999999998</v>
      </c>
      <c r="G1427" s="2">
        <f>'Moving Avg'!F1427</f>
        <v>3.1495749999999996</v>
      </c>
      <c r="H1427" s="2">
        <f>'Moving Avg'!G1427</f>
        <v>3.1886739999999985</v>
      </c>
      <c r="I1427" s="2">
        <f>'Moving Avg'!H1427</f>
        <v>2.9485519999999998</v>
      </c>
      <c r="J1427" s="5" t="str">
        <f>OBV!F1427</f>
        <v>BULLISH</v>
      </c>
      <c r="K1427" s="5" t="str">
        <f>OBV!G1427</f>
        <v>NEUTRAL</v>
      </c>
      <c r="L1427" s="5" t="str">
        <f>OBV!H1427</f>
        <v>CONFIRMED BULLISH</v>
      </c>
      <c r="M1427" s="7">
        <f t="shared" si="220"/>
        <v>25</v>
      </c>
      <c r="N1427" s="7">
        <f t="shared" si="221"/>
        <v>45</v>
      </c>
      <c r="O1427" s="7">
        <f t="shared" si="222"/>
        <v>50</v>
      </c>
      <c r="P1427" s="7">
        <f t="shared" si="223"/>
        <v>83.5</v>
      </c>
      <c r="Q1427" s="8">
        <f t="shared" si="224"/>
        <v>44.524999999999999</v>
      </c>
      <c r="R1427" s="8">
        <f t="shared" si="225"/>
        <v>52.375</v>
      </c>
      <c r="S1427" s="8">
        <f t="shared" si="226"/>
        <v>60.575000000000003</v>
      </c>
      <c r="T1427" s="8">
        <f t="shared" si="227"/>
        <v>50.875</v>
      </c>
      <c r="U1427" s="7">
        <f t="shared" si="228"/>
        <v>52.491666666666674</v>
      </c>
      <c r="V1427" s="7">
        <f t="shared" si="229"/>
        <v>52.087500000000006</v>
      </c>
    </row>
    <row r="1428" spans="1:22" ht="13.5" x14ac:dyDescent="0.25">
      <c r="A1428" s="3">
        <f>RSI!A1428</f>
        <v>44391</v>
      </c>
      <c r="B1428" s="2">
        <f>RSI!B1428</f>
        <v>3.2075999999999998</v>
      </c>
      <c r="C1428" s="2">
        <f>RSI!I1428</f>
        <v>56.647247951355176</v>
      </c>
      <c r="D1428" s="2">
        <f>MACD!E1428</f>
        <v>-2.241584768741367E-2</v>
      </c>
      <c r="E1428" s="2">
        <f>MACD!F1428</f>
        <v>-7.5858521797915251E-3</v>
      </c>
      <c r="F1428" s="2">
        <f>'Moving Avg'!D1428</f>
        <v>3.1809800000000004</v>
      </c>
      <c r="G1428" s="2">
        <f>'Moving Avg'!F1428</f>
        <v>3.1510549999999995</v>
      </c>
      <c r="H1428" s="2">
        <f>'Moving Avg'!G1428</f>
        <v>3.1901519999999994</v>
      </c>
      <c r="I1428" s="2">
        <f>'Moving Avg'!H1428</f>
        <v>2.9529865000000002</v>
      </c>
      <c r="J1428" s="5" t="str">
        <f>OBV!F1428</f>
        <v>BULLISH</v>
      </c>
      <c r="K1428" s="5" t="str">
        <f>OBV!G1428</f>
        <v>NEUTRAL</v>
      </c>
      <c r="L1428" s="5" t="str">
        <f>OBV!H1428</f>
        <v>CONFIRMED BULLISH</v>
      </c>
      <c r="M1428" s="7">
        <f t="shared" si="220"/>
        <v>25</v>
      </c>
      <c r="N1428" s="7">
        <f t="shared" si="221"/>
        <v>45</v>
      </c>
      <c r="O1428" s="7">
        <f t="shared" si="222"/>
        <v>50</v>
      </c>
      <c r="P1428" s="7">
        <f t="shared" si="223"/>
        <v>83.5</v>
      </c>
      <c r="Q1428" s="8">
        <f t="shared" si="224"/>
        <v>44.524999999999999</v>
      </c>
      <c r="R1428" s="8">
        <f t="shared" si="225"/>
        <v>52.375</v>
      </c>
      <c r="S1428" s="8">
        <f t="shared" si="226"/>
        <v>60.575000000000003</v>
      </c>
      <c r="T1428" s="8">
        <f t="shared" si="227"/>
        <v>50.875</v>
      </c>
      <c r="U1428" s="7">
        <f t="shared" si="228"/>
        <v>52.491666666666674</v>
      </c>
      <c r="V1428" s="7">
        <f t="shared" si="229"/>
        <v>52.087500000000006</v>
      </c>
    </row>
    <row r="1429" spans="1:22" ht="13.5" x14ac:dyDescent="0.25">
      <c r="A1429" s="3">
        <f>RSI!A1429</f>
        <v>44392</v>
      </c>
      <c r="B1429" s="2">
        <f>RSI!B1429</f>
        <v>3.3456000000000001</v>
      </c>
      <c r="C1429" s="2">
        <f>RSI!I1429</f>
        <v>70.489173410026766</v>
      </c>
      <c r="D1429" s="2">
        <f>MACD!E1429</f>
        <v>-3.8568426786410814E-2</v>
      </c>
      <c r="E1429" s="2">
        <f>MACD!F1429</f>
        <v>-1.3782367101115384E-2</v>
      </c>
      <c r="F1429" s="2">
        <f>'Moving Avg'!D1429</f>
        <v>3.2145000000000001</v>
      </c>
      <c r="G1429" s="2">
        <f>'Moving Avg'!F1429</f>
        <v>3.1594349999999993</v>
      </c>
      <c r="H1429" s="2">
        <f>'Moving Avg'!G1429</f>
        <v>3.1942419999999987</v>
      </c>
      <c r="I1429" s="2">
        <f>'Moving Avg'!H1429</f>
        <v>2.958148</v>
      </c>
      <c r="J1429" s="5" t="str">
        <f>OBV!F1429</f>
        <v>BULLISH</v>
      </c>
      <c r="K1429" s="5" t="str">
        <f>OBV!G1429</f>
        <v>NEUTRAL</v>
      </c>
      <c r="L1429" s="5" t="str">
        <f>OBV!H1429</f>
        <v>CONFIRMED BULLISH</v>
      </c>
      <c r="M1429" s="7">
        <f t="shared" si="220"/>
        <v>0</v>
      </c>
      <c r="N1429" s="7">
        <f t="shared" si="221"/>
        <v>100</v>
      </c>
      <c r="O1429" s="7">
        <f t="shared" si="222"/>
        <v>50</v>
      </c>
      <c r="P1429" s="7">
        <f t="shared" si="223"/>
        <v>83.5</v>
      </c>
      <c r="Q1429" s="8">
        <f t="shared" si="224"/>
        <v>55.024999999999999</v>
      </c>
      <c r="R1429" s="8">
        <f t="shared" si="225"/>
        <v>58.375</v>
      </c>
      <c r="S1429" s="8">
        <f t="shared" si="226"/>
        <v>65.075000000000003</v>
      </c>
      <c r="T1429" s="8">
        <f t="shared" si="227"/>
        <v>58.375</v>
      </c>
      <c r="U1429" s="7">
        <f t="shared" si="228"/>
        <v>59.491666666666674</v>
      </c>
      <c r="V1429" s="7">
        <f t="shared" si="229"/>
        <v>59.212500000000006</v>
      </c>
    </row>
    <row r="1430" spans="1:22" ht="13.5" x14ac:dyDescent="0.25">
      <c r="A1430" s="3">
        <f>RSI!A1430</f>
        <v>44393</v>
      </c>
      <c r="B1430" s="2">
        <f>RSI!B1430</f>
        <v>3.4258000000000002</v>
      </c>
      <c r="C1430" s="2">
        <f>RSI!I1430</f>
        <v>75.404151714002268</v>
      </c>
      <c r="D1430" s="2">
        <f>MACD!E1430</f>
        <v>-5.2408556544469853E-2</v>
      </c>
      <c r="E1430" s="2">
        <f>MACD!F1430</f>
        <v>-2.150760498978628E-2</v>
      </c>
      <c r="F1430" s="2">
        <f>'Moving Avg'!D1430</f>
        <v>3.2669999999999995</v>
      </c>
      <c r="G1430" s="2">
        <f>'Moving Avg'!F1430</f>
        <v>3.1729299999999996</v>
      </c>
      <c r="H1430" s="2">
        <f>'Moving Avg'!G1430</f>
        <v>3.2000839999999995</v>
      </c>
      <c r="I1430" s="2">
        <f>'Moving Avg'!H1430</f>
        <v>2.9637105000000004</v>
      </c>
      <c r="J1430" s="5" t="str">
        <f>OBV!F1430</f>
        <v>BULLISH</v>
      </c>
      <c r="K1430" s="5" t="str">
        <f>OBV!G1430</f>
        <v>NEUTRAL</v>
      </c>
      <c r="L1430" s="5" t="str">
        <f>OBV!H1430</f>
        <v>BULLISH DIVERGENCE</v>
      </c>
      <c r="M1430" s="7">
        <f t="shared" si="220"/>
        <v>0</v>
      </c>
      <c r="N1430" s="7">
        <f t="shared" si="221"/>
        <v>100</v>
      </c>
      <c r="O1430" s="7">
        <f t="shared" si="222"/>
        <v>50</v>
      </c>
      <c r="P1430" s="7">
        <f t="shared" si="223"/>
        <v>66.5</v>
      </c>
      <c r="Q1430" s="8">
        <f t="shared" si="224"/>
        <v>52.475000000000001</v>
      </c>
      <c r="R1430" s="8">
        <f t="shared" si="225"/>
        <v>54.125</v>
      </c>
      <c r="S1430" s="8">
        <f t="shared" si="226"/>
        <v>57.424999999999997</v>
      </c>
      <c r="T1430" s="8">
        <f t="shared" si="227"/>
        <v>54.125</v>
      </c>
      <c r="U1430" s="7">
        <f t="shared" si="228"/>
        <v>54.67499999999999</v>
      </c>
      <c r="V1430" s="7">
        <f t="shared" si="229"/>
        <v>54.537499999999994</v>
      </c>
    </row>
    <row r="1431" spans="1:22" ht="13.5" x14ac:dyDescent="0.25">
      <c r="A1431" s="3">
        <f>RSI!A1431</f>
        <v>44396</v>
      </c>
      <c r="B1431" s="2">
        <f>RSI!B1431</f>
        <v>3.4174000000000002</v>
      </c>
      <c r="C1431" s="2">
        <f>RSI!I1431</f>
        <v>74.0137438832637</v>
      </c>
      <c r="D1431" s="2">
        <f>MACD!E1431</f>
        <v>-6.3802292890020595E-2</v>
      </c>
      <c r="E1431" s="2">
        <f>MACD!F1431</f>
        <v>-2.9966542569833145E-2</v>
      </c>
      <c r="F1431" s="2">
        <f>'Moving Avg'!D1431</f>
        <v>3.31488</v>
      </c>
      <c r="G1431" s="2">
        <f>'Moving Avg'!F1431</f>
        <v>3.1900699999999995</v>
      </c>
      <c r="H1431" s="2">
        <f>'Moving Avg'!G1431</f>
        <v>3.203393999999999</v>
      </c>
      <c r="I1431" s="2">
        <f>'Moving Avg'!H1431</f>
        <v>2.9692310000000002</v>
      </c>
      <c r="J1431" s="5" t="str">
        <f>OBV!F1431</f>
        <v>BULLISH</v>
      </c>
      <c r="K1431" s="5" t="str">
        <f>OBV!G1431</f>
        <v>NEUTRAL</v>
      </c>
      <c r="L1431" s="5" t="str">
        <f>OBV!H1431</f>
        <v>BULLISH DIVERGENCE</v>
      </c>
      <c r="M1431" s="7">
        <f t="shared" si="220"/>
        <v>0</v>
      </c>
      <c r="N1431" s="7">
        <f t="shared" si="221"/>
        <v>100</v>
      </c>
      <c r="O1431" s="7">
        <f t="shared" si="222"/>
        <v>50</v>
      </c>
      <c r="P1431" s="7">
        <f t="shared" si="223"/>
        <v>66.5</v>
      </c>
      <c r="Q1431" s="8">
        <f t="shared" si="224"/>
        <v>52.475000000000001</v>
      </c>
      <c r="R1431" s="8">
        <f t="shared" si="225"/>
        <v>54.125</v>
      </c>
      <c r="S1431" s="8">
        <f t="shared" si="226"/>
        <v>57.424999999999997</v>
      </c>
      <c r="T1431" s="8">
        <f t="shared" si="227"/>
        <v>54.125</v>
      </c>
      <c r="U1431" s="7">
        <f t="shared" si="228"/>
        <v>54.67499999999999</v>
      </c>
      <c r="V1431" s="7">
        <f t="shared" si="229"/>
        <v>54.537499999999994</v>
      </c>
    </row>
    <row r="1432" spans="1:22" ht="13.5" x14ac:dyDescent="0.25">
      <c r="A1432" s="3">
        <f>RSI!A1432</f>
        <v>44399</v>
      </c>
      <c r="B1432" s="2">
        <f>RSI!B1432</f>
        <v>3.3420000000000001</v>
      </c>
      <c r="C1432" s="2">
        <f>RSI!I1432</f>
        <v>62.816800067098789</v>
      </c>
      <c r="D1432" s="2">
        <f>MACD!E1432</f>
        <v>-7.0283399224682519E-2</v>
      </c>
      <c r="E1432" s="2">
        <f>MACD!F1432</f>
        <v>-3.8029913900803021E-2</v>
      </c>
      <c r="F1432" s="2">
        <f>'Moving Avg'!D1432</f>
        <v>3.3476800000000004</v>
      </c>
      <c r="G1432" s="2">
        <f>'Moving Avg'!F1432</f>
        <v>3.2001149999999994</v>
      </c>
      <c r="H1432" s="2">
        <f>'Moving Avg'!G1432</f>
        <v>3.205195999999999</v>
      </c>
      <c r="I1432" s="2">
        <f>'Moving Avg'!H1432</f>
        <v>2.9745590000000006</v>
      </c>
      <c r="J1432" s="5" t="str">
        <f>OBV!F1432</f>
        <v>BEARISH</v>
      </c>
      <c r="K1432" s="5" t="str">
        <f>OBV!G1432</f>
        <v>NEUTRAL</v>
      </c>
      <c r="L1432" s="5" t="str">
        <f>OBV!H1432</f>
        <v>CONFIRMED BEARISH</v>
      </c>
      <c r="M1432" s="7">
        <f t="shared" si="220"/>
        <v>25</v>
      </c>
      <c r="N1432" s="7">
        <f t="shared" si="221"/>
        <v>100</v>
      </c>
      <c r="O1432" s="7">
        <f t="shared" si="222"/>
        <v>50</v>
      </c>
      <c r="P1432" s="7">
        <f t="shared" si="223"/>
        <v>16.5</v>
      </c>
      <c r="Q1432" s="8">
        <f t="shared" si="224"/>
        <v>53.725000000000001</v>
      </c>
      <c r="R1432" s="8">
        <f t="shared" si="225"/>
        <v>46.625</v>
      </c>
      <c r="S1432" s="8">
        <f t="shared" si="226"/>
        <v>38.674999999999997</v>
      </c>
      <c r="T1432" s="8">
        <f t="shared" si="227"/>
        <v>47.875</v>
      </c>
      <c r="U1432" s="7">
        <f t="shared" si="228"/>
        <v>46.341666666666661</v>
      </c>
      <c r="V1432" s="7">
        <f t="shared" si="229"/>
        <v>46.724999999999994</v>
      </c>
    </row>
    <row r="1433" spans="1:22" ht="13.5" x14ac:dyDescent="0.25">
      <c r="A1433" s="3">
        <f>RSI!A1433</f>
        <v>44400</v>
      </c>
      <c r="B1433" s="2">
        <f>RSI!B1433</f>
        <v>3.3839000000000001</v>
      </c>
      <c r="C1433" s="2">
        <f>RSI!I1433</f>
        <v>65.903694712725724</v>
      </c>
      <c r="D1433" s="2">
        <f>MACD!E1433</f>
        <v>-8.4155680264948352E-2</v>
      </c>
      <c r="E1433" s="2">
        <f>MACD!F1433</f>
        <v>-4.7255067173632093E-2</v>
      </c>
      <c r="F1433" s="2">
        <f>'Moving Avg'!D1433</f>
        <v>3.3829400000000001</v>
      </c>
      <c r="G1433" s="2">
        <f>'Moving Avg'!F1433</f>
        <v>3.2144749999999993</v>
      </c>
      <c r="H1433" s="2">
        <f>'Moving Avg'!G1433</f>
        <v>3.2085739999999991</v>
      </c>
      <c r="I1433" s="2">
        <f>'Moving Avg'!H1433</f>
        <v>2.9802815000000011</v>
      </c>
      <c r="J1433" s="5" t="str">
        <f>OBV!F1433</f>
        <v>BULLISH</v>
      </c>
      <c r="K1433" s="5" t="str">
        <f>OBV!G1433</f>
        <v>NEUTRAL</v>
      </c>
      <c r="L1433" s="5" t="str">
        <f>OBV!H1433</f>
        <v>BULLISH DIVERGENCE</v>
      </c>
      <c r="M1433" s="7">
        <f t="shared" si="220"/>
        <v>25</v>
      </c>
      <c r="N1433" s="7">
        <f t="shared" si="221"/>
        <v>100</v>
      </c>
      <c r="O1433" s="7">
        <f t="shared" si="222"/>
        <v>50</v>
      </c>
      <c r="P1433" s="7">
        <f t="shared" si="223"/>
        <v>66.5</v>
      </c>
      <c r="Q1433" s="8">
        <f t="shared" si="224"/>
        <v>61.225000000000001</v>
      </c>
      <c r="R1433" s="8">
        <f t="shared" si="225"/>
        <v>59.125</v>
      </c>
      <c r="S1433" s="8">
        <f t="shared" si="226"/>
        <v>61.174999999999997</v>
      </c>
      <c r="T1433" s="8">
        <f t="shared" si="227"/>
        <v>60.375</v>
      </c>
      <c r="U1433" s="7">
        <f t="shared" si="228"/>
        <v>60.508333333333326</v>
      </c>
      <c r="V1433" s="7">
        <f t="shared" si="229"/>
        <v>60.474999999999994</v>
      </c>
    </row>
    <row r="1434" spans="1:22" ht="13.5" x14ac:dyDescent="0.25">
      <c r="A1434" s="3">
        <f>RSI!A1434</f>
        <v>44403</v>
      </c>
      <c r="B1434" s="2">
        <f>RSI!B1434</f>
        <v>3.3336000000000001</v>
      </c>
      <c r="C1434" s="2">
        <f>RSI!I1434</f>
        <v>59.5159565059869</v>
      </c>
      <c r="D1434" s="2">
        <f>MACD!E1434</f>
        <v>-8.7429339994330668E-2</v>
      </c>
      <c r="E1434" s="2">
        <f>MACD!F1434</f>
        <v>-5.5289921737771808E-2</v>
      </c>
      <c r="F1434" s="2">
        <f>'Moving Avg'!D1434</f>
        <v>3.3805399999999999</v>
      </c>
      <c r="G1434" s="2">
        <f>'Moving Avg'!F1434</f>
        <v>3.2263199999999999</v>
      </c>
      <c r="H1434" s="2">
        <f>'Moving Avg'!G1434</f>
        <v>3.2112419999999999</v>
      </c>
      <c r="I1434" s="2">
        <f>'Moving Avg'!H1434</f>
        <v>2.9854570000000011</v>
      </c>
      <c r="J1434" s="5" t="str">
        <f>OBV!F1434</f>
        <v>BEARISH</v>
      </c>
      <c r="K1434" s="5" t="str">
        <f>OBV!G1434</f>
        <v>NEUTRAL</v>
      </c>
      <c r="L1434" s="5" t="str">
        <f>OBV!H1434</f>
        <v>CONFIRMED BEARISH</v>
      </c>
      <c r="M1434" s="7">
        <f t="shared" si="220"/>
        <v>25</v>
      </c>
      <c r="N1434" s="7">
        <f t="shared" si="221"/>
        <v>100</v>
      </c>
      <c r="O1434" s="7">
        <f t="shared" si="222"/>
        <v>50</v>
      </c>
      <c r="P1434" s="7">
        <f t="shared" si="223"/>
        <v>16.5</v>
      </c>
      <c r="Q1434" s="8">
        <f t="shared" si="224"/>
        <v>53.725000000000001</v>
      </c>
      <c r="R1434" s="8">
        <f t="shared" si="225"/>
        <v>46.625</v>
      </c>
      <c r="S1434" s="8">
        <f t="shared" si="226"/>
        <v>38.674999999999997</v>
      </c>
      <c r="T1434" s="8">
        <f t="shared" si="227"/>
        <v>47.875</v>
      </c>
      <c r="U1434" s="7">
        <f t="shared" si="228"/>
        <v>46.341666666666661</v>
      </c>
      <c r="V1434" s="7">
        <f t="shared" si="229"/>
        <v>46.724999999999994</v>
      </c>
    </row>
    <row r="1435" spans="1:22" ht="13.5" x14ac:dyDescent="0.25">
      <c r="A1435" s="3">
        <f>RSI!A1435</f>
        <v>44404</v>
      </c>
      <c r="B1435" s="2">
        <f>RSI!B1435</f>
        <v>3.3252999999999999</v>
      </c>
      <c r="C1435" s="2">
        <f>RSI!I1435</f>
        <v>58.508215367159877</v>
      </c>
      <c r="D1435" s="2">
        <f>MACD!E1435</f>
        <v>-9.2417770380663899E-2</v>
      </c>
      <c r="E1435" s="2">
        <f>MACD!F1435</f>
        <v>-6.2715491466350221E-2</v>
      </c>
      <c r="F1435" s="2">
        <f>'Moving Avg'!D1435</f>
        <v>3.3604399999999996</v>
      </c>
      <c r="G1435" s="2">
        <f>'Moving Avg'!F1435</f>
        <v>3.2347899999999994</v>
      </c>
      <c r="H1435" s="2">
        <f>'Moving Avg'!G1435</f>
        <v>3.2137439999999997</v>
      </c>
      <c r="I1435" s="2">
        <f>'Moving Avg'!H1435</f>
        <v>2.9904800000000007</v>
      </c>
      <c r="J1435" s="5" t="str">
        <f>OBV!F1435</f>
        <v>BEARISH</v>
      </c>
      <c r="K1435" s="5" t="str">
        <f>OBV!G1435</f>
        <v>NEUTRAL</v>
      </c>
      <c r="L1435" s="5" t="str">
        <f>OBV!H1435</f>
        <v>CONFIRMED BEARISH</v>
      </c>
      <c r="M1435" s="7">
        <f t="shared" si="220"/>
        <v>25</v>
      </c>
      <c r="N1435" s="7">
        <f t="shared" si="221"/>
        <v>100</v>
      </c>
      <c r="O1435" s="7">
        <f t="shared" si="222"/>
        <v>50</v>
      </c>
      <c r="P1435" s="7">
        <f t="shared" si="223"/>
        <v>16.5</v>
      </c>
      <c r="Q1435" s="8">
        <f t="shared" si="224"/>
        <v>53.725000000000001</v>
      </c>
      <c r="R1435" s="8">
        <f t="shared" si="225"/>
        <v>46.625</v>
      </c>
      <c r="S1435" s="8">
        <f t="shared" si="226"/>
        <v>38.674999999999997</v>
      </c>
      <c r="T1435" s="8">
        <f t="shared" si="227"/>
        <v>47.875</v>
      </c>
      <c r="U1435" s="7">
        <f t="shared" si="228"/>
        <v>46.341666666666661</v>
      </c>
      <c r="V1435" s="7">
        <f t="shared" si="229"/>
        <v>46.724999999999994</v>
      </c>
    </row>
    <row r="1436" spans="1:22" ht="13.5" x14ac:dyDescent="0.25">
      <c r="A1436" s="3">
        <f>RSI!A1436</f>
        <v>44405</v>
      </c>
      <c r="B1436" s="2">
        <f>RSI!B1436</f>
        <v>3.3169</v>
      </c>
      <c r="C1436" s="2">
        <f>RSI!I1436</f>
        <v>57.448042506731497</v>
      </c>
      <c r="D1436" s="2">
        <f>MACD!E1436</f>
        <v>-9.4235283983851392E-2</v>
      </c>
      <c r="E1436" s="2">
        <f>MACD!F1436</f>
        <v>-6.901944996985046E-2</v>
      </c>
      <c r="F1436" s="2">
        <f>'Moving Avg'!D1436</f>
        <v>3.3403399999999999</v>
      </c>
      <c r="G1436" s="2">
        <f>'Moving Avg'!F1436</f>
        <v>3.2439499999999994</v>
      </c>
      <c r="H1436" s="2">
        <f>'Moving Avg'!G1436</f>
        <v>3.2162259999999998</v>
      </c>
      <c r="I1436" s="2">
        <f>'Moving Avg'!H1436</f>
        <v>2.9954240000000012</v>
      </c>
      <c r="J1436" s="5" t="str">
        <f>OBV!F1436</f>
        <v>BEARISH</v>
      </c>
      <c r="K1436" s="5" t="str">
        <f>OBV!G1436</f>
        <v>NEUTRAL</v>
      </c>
      <c r="L1436" s="5" t="str">
        <f>OBV!H1436</f>
        <v>CONFIRMED BEARISH</v>
      </c>
      <c r="M1436" s="7">
        <f t="shared" si="220"/>
        <v>25</v>
      </c>
      <c r="N1436" s="7">
        <f t="shared" si="221"/>
        <v>100</v>
      </c>
      <c r="O1436" s="7">
        <f t="shared" si="222"/>
        <v>50</v>
      </c>
      <c r="P1436" s="7">
        <f t="shared" si="223"/>
        <v>16.5</v>
      </c>
      <c r="Q1436" s="8">
        <f t="shared" si="224"/>
        <v>53.725000000000001</v>
      </c>
      <c r="R1436" s="8">
        <f t="shared" si="225"/>
        <v>46.625</v>
      </c>
      <c r="S1436" s="8">
        <f t="shared" si="226"/>
        <v>38.674999999999997</v>
      </c>
      <c r="T1436" s="8">
        <f t="shared" si="227"/>
        <v>47.875</v>
      </c>
      <c r="U1436" s="7">
        <f t="shared" si="228"/>
        <v>46.341666666666661</v>
      </c>
      <c r="V1436" s="7">
        <f t="shared" si="229"/>
        <v>46.724999999999994</v>
      </c>
    </row>
    <row r="1437" spans="1:22" ht="13.5" x14ac:dyDescent="0.25">
      <c r="A1437" s="3">
        <f>RSI!A1437</f>
        <v>44406</v>
      </c>
      <c r="B1437" s="2">
        <f>RSI!B1437</f>
        <v>3.3420000000000001</v>
      </c>
      <c r="C1437" s="2">
        <f>RSI!I1437</f>
        <v>59.79251865621594</v>
      </c>
      <c r="D1437" s="2">
        <f>MACD!E1437</f>
        <v>-9.8027520750065822E-2</v>
      </c>
      <c r="E1437" s="2">
        <f>MACD!F1437</f>
        <v>-7.4821064125893538E-2</v>
      </c>
      <c r="F1437" s="2">
        <f>'Moving Avg'!D1437</f>
        <v>3.3403399999999999</v>
      </c>
      <c r="G1437" s="2">
        <f>'Moving Avg'!F1437</f>
        <v>3.2532550000000002</v>
      </c>
      <c r="H1437" s="2">
        <f>'Moving Avg'!G1437</f>
        <v>3.2193580000000002</v>
      </c>
      <c r="I1437" s="2">
        <f>'Moving Avg'!H1437</f>
        <v>3.0004935000000006</v>
      </c>
      <c r="J1437" s="5" t="str">
        <f>OBV!F1437</f>
        <v>BEARISH</v>
      </c>
      <c r="K1437" s="5" t="str">
        <f>OBV!G1437</f>
        <v>NEUTRAL</v>
      </c>
      <c r="L1437" s="5" t="str">
        <f>OBV!H1437</f>
        <v>NEUTRAL</v>
      </c>
      <c r="M1437" s="7">
        <f t="shared" si="220"/>
        <v>25</v>
      </c>
      <c r="N1437" s="7">
        <f t="shared" si="221"/>
        <v>100</v>
      </c>
      <c r="O1437" s="7">
        <f t="shared" si="222"/>
        <v>50</v>
      </c>
      <c r="P1437" s="7">
        <f t="shared" si="223"/>
        <v>16.5</v>
      </c>
      <c r="Q1437" s="8">
        <f t="shared" si="224"/>
        <v>53.725000000000001</v>
      </c>
      <c r="R1437" s="8">
        <f t="shared" si="225"/>
        <v>46.625</v>
      </c>
      <c r="S1437" s="8">
        <f t="shared" si="226"/>
        <v>38.674999999999997</v>
      </c>
      <c r="T1437" s="8">
        <f t="shared" si="227"/>
        <v>47.875</v>
      </c>
      <c r="U1437" s="7">
        <f t="shared" si="228"/>
        <v>46.341666666666661</v>
      </c>
      <c r="V1437" s="7">
        <f t="shared" si="229"/>
        <v>46.724999999999994</v>
      </c>
    </row>
    <row r="1438" spans="1:22" ht="13.5" x14ac:dyDescent="0.25">
      <c r="A1438" s="3">
        <f>RSI!A1438</f>
        <v>44407</v>
      </c>
      <c r="B1438" s="2">
        <f>RSI!B1438</f>
        <v>3.3420000000000001</v>
      </c>
      <c r="C1438" s="2">
        <f>RSI!I1438</f>
        <v>59.79251865621594</v>
      </c>
      <c r="D1438" s="2">
        <f>MACD!E1438</f>
        <v>-9.7196623393110304E-2</v>
      </c>
      <c r="E1438" s="2">
        <f>MACD!F1438</f>
        <v>-7.9296175979336886E-2</v>
      </c>
      <c r="F1438" s="2">
        <f>'Moving Avg'!D1438</f>
        <v>3.33196</v>
      </c>
      <c r="G1438" s="2">
        <f>'Moving Avg'!F1438</f>
        <v>3.2632999999999996</v>
      </c>
      <c r="H1438" s="2">
        <f>'Moving Avg'!G1438</f>
        <v>3.2214540000000005</v>
      </c>
      <c r="I1438" s="2">
        <f>'Moving Avg'!H1438</f>
        <v>3.0054150000000006</v>
      </c>
      <c r="J1438" s="5" t="str">
        <f>OBV!F1438</f>
        <v>BEARISH</v>
      </c>
      <c r="K1438" s="5" t="str">
        <f>OBV!G1438</f>
        <v>NEUTRAL</v>
      </c>
      <c r="L1438" s="5" t="str">
        <f>OBV!H1438</f>
        <v>CONFIRMED BEARISH</v>
      </c>
      <c r="M1438" s="7">
        <f t="shared" si="220"/>
        <v>25</v>
      </c>
      <c r="N1438" s="7">
        <f t="shared" si="221"/>
        <v>45</v>
      </c>
      <c r="O1438" s="7">
        <f t="shared" si="222"/>
        <v>50</v>
      </c>
      <c r="P1438" s="7">
        <f t="shared" si="223"/>
        <v>16.5</v>
      </c>
      <c r="Q1438" s="8">
        <f t="shared" si="224"/>
        <v>34.475000000000001</v>
      </c>
      <c r="R1438" s="8">
        <f t="shared" si="225"/>
        <v>35.625</v>
      </c>
      <c r="S1438" s="8">
        <f t="shared" si="226"/>
        <v>30.425000000000001</v>
      </c>
      <c r="T1438" s="8">
        <f t="shared" si="227"/>
        <v>34.125</v>
      </c>
      <c r="U1438" s="7">
        <f t="shared" si="228"/>
        <v>33.508333333333333</v>
      </c>
      <c r="V1438" s="7">
        <f t="shared" si="229"/>
        <v>33.662499999999994</v>
      </c>
    </row>
    <row r="1439" spans="1:22" ht="13.5" x14ac:dyDescent="0.25">
      <c r="A1439" s="3">
        <f>RSI!A1439</f>
        <v>44410</v>
      </c>
      <c r="B1439" s="2">
        <f>RSI!B1439</f>
        <v>3.3420000000000001</v>
      </c>
      <c r="C1439" s="2">
        <f>RSI!I1439</f>
        <v>59.79251865621594</v>
      </c>
      <c r="D1439" s="2">
        <f>MACD!E1439</f>
        <v>-7.5738836308394397E-2</v>
      </c>
      <c r="E1439" s="2">
        <f>MACD!F1439</f>
        <v>-7.8584708045148388E-2</v>
      </c>
      <c r="F1439" s="2">
        <f>'Moving Avg'!D1439</f>
        <v>3.3336399999999999</v>
      </c>
      <c r="G1439" s="2">
        <f>'Moving Avg'!F1439</f>
        <v>3.2740849999999995</v>
      </c>
      <c r="H1439" s="2">
        <f>'Moving Avg'!G1439</f>
        <v>3.2234020000000005</v>
      </c>
      <c r="I1439" s="2">
        <f>'Moving Avg'!H1439</f>
        <v>3.0103735</v>
      </c>
      <c r="J1439" s="5" t="str">
        <f>OBV!F1439</f>
        <v>BEARISH</v>
      </c>
      <c r="K1439" s="5" t="str">
        <f>OBV!G1439</f>
        <v>NEUTRAL</v>
      </c>
      <c r="L1439" s="5" t="str">
        <f>OBV!H1439</f>
        <v>BEARISH DIVERGENCE</v>
      </c>
      <c r="M1439" s="7">
        <f t="shared" si="220"/>
        <v>25</v>
      </c>
      <c r="N1439" s="7">
        <f t="shared" si="221"/>
        <v>0</v>
      </c>
      <c r="O1439" s="7">
        <f t="shared" si="222"/>
        <v>50</v>
      </c>
      <c r="P1439" s="7">
        <f t="shared" si="223"/>
        <v>16.5</v>
      </c>
      <c r="Q1439" s="8">
        <f t="shared" si="224"/>
        <v>18.725000000000001</v>
      </c>
      <c r="R1439" s="8">
        <f t="shared" si="225"/>
        <v>26.625</v>
      </c>
      <c r="S1439" s="8">
        <f t="shared" si="226"/>
        <v>23.675000000000001</v>
      </c>
      <c r="T1439" s="8">
        <f t="shared" si="227"/>
        <v>22.875</v>
      </c>
      <c r="U1439" s="7">
        <f t="shared" si="228"/>
        <v>23.008333333333336</v>
      </c>
      <c r="V1439" s="7">
        <f t="shared" si="229"/>
        <v>22.975000000000001</v>
      </c>
    </row>
    <row r="1440" spans="1:22" ht="13.5" x14ac:dyDescent="0.25">
      <c r="A1440" s="3">
        <f>RSI!A1440</f>
        <v>44411</v>
      </c>
      <c r="B1440" s="2">
        <f>RSI!B1440</f>
        <v>3.3336000000000001</v>
      </c>
      <c r="C1440" s="2">
        <f>RSI!I1440</f>
        <v>58.446520237600687</v>
      </c>
      <c r="D1440" s="2">
        <f>MACD!E1440</f>
        <v>-4.5062349717139849E-2</v>
      </c>
      <c r="E1440" s="2">
        <f>MACD!F1440</f>
        <v>-7.1880236379546686E-2</v>
      </c>
      <c r="F1440" s="2">
        <f>'Moving Avg'!D1440</f>
        <v>3.3353000000000002</v>
      </c>
      <c r="G1440" s="2">
        <f>'Moving Avg'!F1440</f>
        <v>3.2822349999999991</v>
      </c>
      <c r="H1440" s="2">
        <f>'Moving Avg'!G1440</f>
        <v>3.2251820000000002</v>
      </c>
      <c r="I1440" s="2">
        <f>'Moving Avg'!H1440</f>
        <v>3.0152900000000007</v>
      </c>
      <c r="J1440" s="5" t="str">
        <f>OBV!F1440</f>
        <v>BEARISH</v>
      </c>
      <c r="K1440" s="5" t="str">
        <f>OBV!G1440</f>
        <v>NEUTRAL</v>
      </c>
      <c r="L1440" s="5" t="str">
        <f>OBV!H1440</f>
        <v>BEARISH DIVERGENCE</v>
      </c>
      <c r="M1440" s="7">
        <f t="shared" si="220"/>
        <v>25</v>
      </c>
      <c r="N1440" s="7">
        <f t="shared" si="221"/>
        <v>0</v>
      </c>
      <c r="O1440" s="7">
        <f t="shared" si="222"/>
        <v>50</v>
      </c>
      <c r="P1440" s="7">
        <f t="shared" si="223"/>
        <v>16.5</v>
      </c>
      <c r="Q1440" s="8">
        <f t="shared" si="224"/>
        <v>18.725000000000001</v>
      </c>
      <c r="R1440" s="8">
        <f t="shared" si="225"/>
        <v>26.625</v>
      </c>
      <c r="S1440" s="8">
        <f t="shared" si="226"/>
        <v>23.675000000000001</v>
      </c>
      <c r="T1440" s="8">
        <f t="shared" si="227"/>
        <v>22.875</v>
      </c>
      <c r="U1440" s="7">
        <f t="shared" si="228"/>
        <v>23.008333333333336</v>
      </c>
      <c r="V1440" s="7">
        <f t="shared" si="229"/>
        <v>22.975000000000001</v>
      </c>
    </row>
    <row r="1441" spans="1:22" ht="13.5" x14ac:dyDescent="0.25">
      <c r="A1441" s="3">
        <f>RSI!A1441</f>
        <v>44412</v>
      </c>
      <c r="B1441" s="2">
        <f>RSI!B1441</f>
        <v>3.3085</v>
      </c>
      <c r="C1441" s="2">
        <f>RSI!I1441</f>
        <v>54.498652579377222</v>
      </c>
      <c r="D1441" s="2">
        <f>MACD!E1441</f>
        <v>-1.8896870482200789E-2</v>
      </c>
      <c r="E1441" s="2">
        <f>MACD!F1441</f>
        <v>-6.1283563200077509E-2</v>
      </c>
      <c r="F1441" s="2">
        <f>'Moving Avg'!D1441</f>
        <v>3.3336199999999998</v>
      </c>
      <c r="G1441" s="2">
        <f>'Moving Avg'!F1441</f>
        <v>3.288759999999999</v>
      </c>
      <c r="H1441" s="2">
        <f>'Moving Avg'!G1441</f>
        <v>3.2264600000000003</v>
      </c>
      <c r="I1441" s="2">
        <f>'Moving Avg'!H1441</f>
        <v>3.0201180000000001</v>
      </c>
      <c r="J1441" s="5" t="str">
        <f>OBV!F1441</f>
        <v>BEARISH</v>
      </c>
      <c r="K1441" s="5" t="str">
        <f>OBV!G1441</f>
        <v>NEUTRAL</v>
      </c>
      <c r="L1441" s="5" t="str">
        <f>OBV!H1441</f>
        <v>CONFIRMED BEARISH</v>
      </c>
      <c r="M1441" s="7">
        <f t="shared" si="220"/>
        <v>25</v>
      </c>
      <c r="N1441" s="7">
        <f t="shared" si="221"/>
        <v>0</v>
      </c>
      <c r="O1441" s="7">
        <f t="shared" si="222"/>
        <v>50</v>
      </c>
      <c r="P1441" s="7">
        <f t="shared" si="223"/>
        <v>16.5</v>
      </c>
      <c r="Q1441" s="8">
        <f t="shared" si="224"/>
        <v>18.725000000000001</v>
      </c>
      <c r="R1441" s="8">
        <f t="shared" si="225"/>
        <v>26.625</v>
      </c>
      <c r="S1441" s="8">
        <f t="shared" si="226"/>
        <v>23.675000000000001</v>
      </c>
      <c r="T1441" s="8">
        <f t="shared" si="227"/>
        <v>22.875</v>
      </c>
      <c r="U1441" s="7">
        <f t="shared" si="228"/>
        <v>23.008333333333336</v>
      </c>
      <c r="V1441" s="7">
        <f t="shared" si="229"/>
        <v>22.975000000000001</v>
      </c>
    </row>
    <row r="1442" spans="1:22" ht="13.5" x14ac:dyDescent="0.25">
      <c r="A1442" s="3">
        <f>RSI!A1442</f>
        <v>44413</v>
      </c>
      <c r="B1442" s="2">
        <f>RSI!B1442</f>
        <v>3.3001</v>
      </c>
      <c r="C1442" s="2">
        <f>RSI!I1442</f>
        <v>53.203460863215859</v>
      </c>
      <c r="D1442" s="2">
        <f>MACD!E1442</f>
        <v>-7.9182543239761927E-3</v>
      </c>
      <c r="E1442" s="2">
        <f>MACD!F1442</f>
        <v>-5.0610501424857249E-2</v>
      </c>
      <c r="F1442" s="2">
        <f>'Moving Avg'!D1442</f>
        <v>3.32524</v>
      </c>
      <c r="G1442" s="2">
        <f>'Moving Avg'!F1442</f>
        <v>3.295234999999999</v>
      </c>
      <c r="H1442" s="2">
        <f>'Moving Avg'!G1442</f>
        <v>3.2275700000000001</v>
      </c>
      <c r="I1442" s="2">
        <f>'Moving Avg'!H1442</f>
        <v>3.0250150000000002</v>
      </c>
      <c r="J1442" s="5" t="str">
        <f>OBV!F1442</f>
        <v>BEARISH</v>
      </c>
      <c r="K1442" s="5" t="str">
        <f>OBV!G1442</f>
        <v>NEUTRAL</v>
      </c>
      <c r="L1442" s="5" t="str">
        <f>OBV!H1442</f>
        <v>CONFIRMED BEARISH</v>
      </c>
      <c r="M1442" s="7">
        <f t="shared" si="220"/>
        <v>25</v>
      </c>
      <c r="N1442" s="7">
        <f t="shared" si="221"/>
        <v>0</v>
      </c>
      <c r="O1442" s="7">
        <f t="shared" si="222"/>
        <v>50</v>
      </c>
      <c r="P1442" s="7">
        <f t="shared" si="223"/>
        <v>16.5</v>
      </c>
      <c r="Q1442" s="8">
        <f t="shared" si="224"/>
        <v>18.725000000000001</v>
      </c>
      <c r="R1442" s="8">
        <f t="shared" si="225"/>
        <v>26.625</v>
      </c>
      <c r="S1442" s="8">
        <f t="shared" si="226"/>
        <v>23.675000000000001</v>
      </c>
      <c r="T1442" s="8">
        <f t="shared" si="227"/>
        <v>22.875</v>
      </c>
      <c r="U1442" s="7">
        <f t="shared" si="228"/>
        <v>23.008333333333336</v>
      </c>
      <c r="V1442" s="7">
        <f t="shared" si="229"/>
        <v>22.975000000000001</v>
      </c>
    </row>
    <row r="1443" spans="1:22" ht="13.5" x14ac:dyDescent="0.25">
      <c r="A1443" s="3">
        <f>RSI!A1443</f>
        <v>44414</v>
      </c>
      <c r="B1443" s="2">
        <f>RSI!B1443</f>
        <v>3.3085</v>
      </c>
      <c r="C1443" s="2">
        <f>RSI!I1443</f>
        <v>54.371268659661084</v>
      </c>
      <c r="D1443" s="2">
        <f>MACD!E1443</f>
        <v>7.0748865900056579E-3</v>
      </c>
      <c r="E1443" s="2">
        <f>MACD!F1443</f>
        <v>-3.9073423821884674E-2</v>
      </c>
      <c r="F1443" s="2">
        <f>'Moving Avg'!D1443</f>
        <v>3.31854</v>
      </c>
      <c r="G1443" s="2">
        <f>'Moving Avg'!F1443</f>
        <v>3.3036049999999997</v>
      </c>
      <c r="H1443" s="2">
        <f>'Moving Avg'!G1443</f>
        <v>3.2272220000000003</v>
      </c>
      <c r="I1443" s="2">
        <f>'Moving Avg'!H1443</f>
        <v>3.0298429999999996</v>
      </c>
      <c r="J1443" s="5" t="str">
        <f>OBV!F1443</f>
        <v>BEARISH</v>
      </c>
      <c r="K1443" s="5" t="str">
        <f>OBV!G1443</f>
        <v>NEUTRAL</v>
      </c>
      <c r="L1443" s="5" t="str">
        <f>OBV!H1443</f>
        <v>CONFIRMED BEARISH</v>
      </c>
      <c r="M1443" s="7">
        <f t="shared" si="220"/>
        <v>25</v>
      </c>
      <c r="N1443" s="7">
        <f t="shared" si="221"/>
        <v>0</v>
      </c>
      <c r="O1443" s="7">
        <f t="shared" si="222"/>
        <v>50</v>
      </c>
      <c r="P1443" s="7">
        <f t="shared" si="223"/>
        <v>16.5</v>
      </c>
      <c r="Q1443" s="8">
        <f t="shared" si="224"/>
        <v>18.725000000000001</v>
      </c>
      <c r="R1443" s="8">
        <f t="shared" si="225"/>
        <v>26.625</v>
      </c>
      <c r="S1443" s="8">
        <f t="shared" si="226"/>
        <v>23.675000000000001</v>
      </c>
      <c r="T1443" s="8">
        <f t="shared" si="227"/>
        <v>22.875</v>
      </c>
      <c r="U1443" s="7">
        <f t="shared" si="228"/>
        <v>23.008333333333336</v>
      </c>
      <c r="V1443" s="7">
        <f t="shared" si="229"/>
        <v>22.975000000000001</v>
      </c>
    </row>
    <row r="1444" spans="1:22" ht="13.5" x14ac:dyDescent="0.25">
      <c r="A1444" s="3">
        <f>RSI!A1444</f>
        <v>44417</v>
      </c>
      <c r="B1444" s="2">
        <f>RSI!B1444</f>
        <v>3.3085</v>
      </c>
      <c r="C1444" s="2">
        <f>RSI!I1444</f>
        <v>54.371268659661084</v>
      </c>
      <c r="D1444" s="2">
        <f>MACD!E1444</f>
        <v>1.1861821646943049E-2</v>
      </c>
      <c r="E1444" s="2">
        <f>MACD!F1444</f>
        <v>-2.8886374728119134E-2</v>
      </c>
      <c r="F1444" s="2">
        <f>'Moving Avg'!D1444</f>
        <v>3.3118400000000001</v>
      </c>
      <c r="G1444" s="2">
        <f>'Moving Avg'!F1444</f>
        <v>3.3101299999999996</v>
      </c>
      <c r="H1444" s="2">
        <f>'Moving Avg'!G1444</f>
        <v>3.2280580000000003</v>
      </c>
      <c r="I1444" s="2">
        <f>'Moving Avg'!H1444</f>
        <v>3.0349300000000001</v>
      </c>
      <c r="J1444" s="5" t="str">
        <f>OBV!F1444</f>
        <v>BEARISH</v>
      </c>
      <c r="K1444" s="5" t="str">
        <f>OBV!G1444</f>
        <v>NEUTRAL</v>
      </c>
      <c r="L1444" s="5" t="str">
        <f>OBV!H1444</f>
        <v>CONFIRMED BEARISH</v>
      </c>
      <c r="M1444" s="7">
        <f t="shared" si="220"/>
        <v>25</v>
      </c>
      <c r="N1444" s="7">
        <f t="shared" si="221"/>
        <v>0</v>
      </c>
      <c r="O1444" s="7">
        <f t="shared" si="222"/>
        <v>50</v>
      </c>
      <c r="P1444" s="7">
        <f t="shared" si="223"/>
        <v>16.5</v>
      </c>
      <c r="Q1444" s="8">
        <f t="shared" si="224"/>
        <v>18.725000000000001</v>
      </c>
      <c r="R1444" s="8">
        <f t="shared" si="225"/>
        <v>26.625</v>
      </c>
      <c r="S1444" s="8">
        <f t="shared" si="226"/>
        <v>23.675000000000001</v>
      </c>
      <c r="T1444" s="8">
        <f t="shared" si="227"/>
        <v>22.875</v>
      </c>
      <c r="U1444" s="7">
        <f t="shared" si="228"/>
        <v>23.008333333333336</v>
      </c>
      <c r="V1444" s="7">
        <f t="shared" si="229"/>
        <v>22.975000000000001</v>
      </c>
    </row>
    <row r="1445" spans="1:22" ht="13.5" x14ac:dyDescent="0.25">
      <c r="A1445" s="3">
        <f>RSI!A1445</f>
        <v>44419</v>
      </c>
      <c r="B1445" s="2">
        <f>RSI!B1445</f>
        <v>3.3169</v>
      </c>
      <c r="C1445" s="2">
        <f>RSI!I1445</f>
        <v>55.654705624660139</v>
      </c>
      <c r="D1445" s="2">
        <f>MACD!E1445</f>
        <v>1.3863986473353407E-2</v>
      </c>
      <c r="E1445" s="2">
        <f>MACD!F1445</f>
        <v>-2.0336302487824628E-2</v>
      </c>
      <c r="F1445" s="2">
        <f>'Moving Avg'!D1445</f>
        <v>3.3085</v>
      </c>
      <c r="G1445" s="2">
        <f>'Moving Avg'!F1445</f>
        <v>3.3178100000000001</v>
      </c>
      <c r="H1445" s="2">
        <f>'Moving Avg'!G1445</f>
        <v>3.2286180000000009</v>
      </c>
      <c r="I1445" s="2">
        <f>'Moving Avg'!H1445</f>
        <v>3.039911</v>
      </c>
      <c r="J1445" s="5" t="str">
        <f>OBV!F1445</f>
        <v>BEARISH</v>
      </c>
      <c r="K1445" s="5" t="str">
        <f>OBV!G1445</f>
        <v>NEUTRAL</v>
      </c>
      <c r="L1445" s="5" t="str">
        <f>OBV!H1445</f>
        <v>CONFIRMED BEARISH</v>
      </c>
      <c r="M1445" s="7">
        <f t="shared" si="220"/>
        <v>25</v>
      </c>
      <c r="N1445" s="7">
        <f t="shared" si="221"/>
        <v>0</v>
      </c>
      <c r="O1445" s="7">
        <f t="shared" si="222"/>
        <v>50</v>
      </c>
      <c r="P1445" s="7">
        <f t="shared" si="223"/>
        <v>16.5</v>
      </c>
      <c r="Q1445" s="8">
        <f t="shared" si="224"/>
        <v>18.725000000000001</v>
      </c>
      <c r="R1445" s="8">
        <f t="shared" si="225"/>
        <v>26.625</v>
      </c>
      <c r="S1445" s="8">
        <f t="shared" si="226"/>
        <v>23.675000000000001</v>
      </c>
      <c r="T1445" s="8">
        <f t="shared" si="227"/>
        <v>22.875</v>
      </c>
      <c r="U1445" s="7">
        <f t="shared" si="228"/>
        <v>23.008333333333336</v>
      </c>
      <c r="V1445" s="7">
        <f t="shared" si="229"/>
        <v>22.975000000000001</v>
      </c>
    </row>
    <row r="1446" spans="1:22" ht="13.5" x14ac:dyDescent="0.25">
      <c r="A1446" s="3">
        <f>RSI!A1446</f>
        <v>44420</v>
      </c>
      <c r="B1446" s="2">
        <f>RSI!B1446</f>
        <v>3.3169</v>
      </c>
      <c r="C1446" s="2">
        <f>RSI!I1446</f>
        <v>55.654705624660139</v>
      </c>
      <c r="D1446" s="2">
        <f>MACD!E1446</f>
        <v>1.4078058784947611E-2</v>
      </c>
      <c r="E1446" s="2">
        <f>MACD!F1446</f>
        <v>-1.345343023327018E-2</v>
      </c>
      <c r="F1446" s="2">
        <f>'Moving Avg'!D1446</f>
        <v>3.3101799999999999</v>
      </c>
      <c r="G1446" s="2">
        <f>'Moving Avg'!F1446</f>
        <v>3.3247549999999997</v>
      </c>
      <c r="H1446" s="2">
        <f>'Moving Avg'!G1446</f>
        <v>3.2291780000000005</v>
      </c>
      <c r="I1446" s="2">
        <f>'Moving Avg'!H1446</f>
        <v>3.0448919999999999</v>
      </c>
      <c r="J1446" s="5" t="str">
        <f>OBV!F1446</f>
        <v>BULLISH</v>
      </c>
      <c r="K1446" s="5" t="str">
        <f>OBV!G1446</f>
        <v>NEUTRAL</v>
      </c>
      <c r="L1446" s="5" t="str">
        <f>OBV!H1446</f>
        <v>CONFIRMED BULLISH</v>
      </c>
      <c r="M1446" s="7">
        <f t="shared" si="220"/>
        <v>25</v>
      </c>
      <c r="N1446" s="7">
        <f t="shared" si="221"/>
        <v>0</v>
      </c>
      <c r="O1446" s="7">
        <f t="shared" si="222"/>
        <v>50</v>
      </c>
      <c r="P1446" s="7">
        <f t="shared" si="223"/>
        <v>83.5</v>
      </c>
      <c r="Q1446" s="8">
        <f t="shared" si="224"/>
        <v>28.774999999999999</v>
      </c>
      <c r="R1446" s="8">
        <f t="shared" si="225"/>
        <v>43.375</v>
      </c>
      <c r="S1446" s="8">
        <f t="shared" si="226"/>
        <v>53.825000000000003</v>
      </c>
      <c r="T1446" s="8">
        <f t="shared" si="227"/>
        <v>39.625</v>
      </c>
      <c r="U1446" s="7">
        <f t="shared" si="228"/>
        <v>41.991666666666667</v>
      </c>
      <c r="V1446" s="7">
        <f t="shared" si="229"/>
        <v>41.400000000000006</v>
      </c>
    </row>
    <row r="1447" spans="1:22" ht="13.5" x14ac:dyDescent="0.25">
      <c r="A1447" s="3">
        <f>RSI!A1447</f>
        <v>44424</v>
      </c>
      <c r="B1447" s="2">
        <f>RSI!B1447</f>
        <v>3.3169</v>
      </c>
      <c r="C1447" s="2">
        <f>RSI!I1447</f>
        <v>55.654705624660139</v>
      </c>
      <c r="D1447" s="2">
        <f>MACD!E1447</f>
        <v>1.7946884000185737E-2</v>
      </c>
      <c r="E1447" s="2">
        <f>MACD!F1447</f>
        <v>-7.1733673865789962E-3</v>
      </c>
      <c r="F1447" s="2">
        <f>'Moving Avg'!D1447</f>
        <v>3.3135399999999997</v>
      </c>
      <c r="G1447" s="2">
        <f>'Moving Avg'!F1447</f>
        <v>3.3317000000000001</v>
      </c>
      <c r="H1447" s="2">
        <f>'Moving Avg'!G1447</f>
        <v>3.2313640000000006</v>
      </c>
      <c r="I1447" s="2">
        <f>'Moving Avg'!H1447</f>
        <v>3.0498729999999994</v>
      </c>
      <c r="J1447" s="5" t="str">
        <f>OBV!F1447</f>
        <v>BULLISH</v>
      </c>
      <c r="K1447" s="5" t="str">
        <f>OBV!G1447</f>
        <v>NEUTRAL</v>
      </c>
      <c r="L1447" s="5" t="str">
        <f>OBV!H1447</f>
        <v>CONFIRMED BULLISH</v>
      </c>
      <c r="M1447" s="7">
        <f t="shared" si="220"/>
        <v>25</v>
      </c>
      <c r="N1447" s="7">
        <f t="shared" si="221"/>
        <v>0</v>
      </c>
      <c r="O1447" s="7">
        <f t="shared" si="222"/>
        <v>50</v>
      </c>
      <c r="P1447" s="7">
        <f t="shared" si="223"/>
        <v>83.5</v>
      </c>
      <c r="Q1447" s="8">
        <f t="shared" si="224"/>
        <v>28.774999999999999</v>
      </c>
      <c r="R1447" s="8">
        <f t="shared" si="225"/>
        <v>43.375</v>
      </c>
      <c r="S1447" s="8">
        <f t="shared" si="226"/>
        <v>53.825000000000003</v>
      </c>
      <c r="T1447" s="8">
        <f t="shared" si="227"/>
        <v>39.625</v>
      </c>
      <c r="U1447" s="7">
        <f t="shared" si="228"/>
        <v>41.991666666666667</v>
      </c>
      <c r="V1447" s="7">
        <f t="shared" si="229"/>
        <v>41.400000000000006</v>
      </c>
    </row>
    <row r="1448" spans="1:22" ht="13.5" x14ac:dyDescent="0.25">
      <c r="A1448" s="3">
        <f>RSI!A1448</f>
        <v>44425</v>
      </c>
      <c r="B1448" s="2">
        <f>RSI!B1448</f>
        <v>3.2917999999999998</v>
      </c>
      <c r="C1448" s="2">
        <f>RSI!I1448</f>
        <v>50.367402719299733</v>
      </c>
      <c r="D1448" s="2">
        <f>MACD!E1448</f>
        <v>2.2918791117535697E-2</v>
      </c>
      <c r="E1448" s="2">
        <f>MACD!F1448</f>
        <v>-1.154935685756058E-3</v>
      </c>
      <c r="F1448" s="2">
        <f>'Moving Avg'!D1448</f>
        <v>3.3101999999999996</v>
      </c>
      <c r="G1448" s="2">
        <f>'Moving Avg'!F1448</f>
        <v>3.3359099999999997</v>
      </c>
      <c r="H1448" s="2">
        <f>'Moving Avg'!G1448</f>
        <v>3.2318660000000001</v>
      </c>
      <c r="I1448" s="2">
        <f>'Moving Avg'!H1448</f>
        <v>3.0550239999999995</v>
      </c>
      <c r="J1448" s="5" t="str">
        <f>OBV!F1448</f>
        <v>BEARISH</v>
      </c>
      <c r="K1448" s="5" t="str">
        <f>OBV!G1448</f>
        <v>NEUTRAL</v>
      </c>
      <c r="L1448" s="5" t="str">
        <f>OBV!H1448</f>
        <v>CONFIRMED BEARISH</v>
      </c>
      <c r="M1448" s="7">
        <f t="shared" si="220"/>
        <v>25</v>
      </c>
      <c r="N1448" s="7">
        <f t="shared" si="221"/>
        <v>0</v>
      </c>
      <c r="O1448" s="7">
        <f t="shared" si="222"/>
        <v>50</v>
      </c>
      <c r="P1448" s="7">
        <f t="shared" si="223"/>
        <v>16.5</v>
      </c>
      <c r="Q1448" s="8">
        <f t="shared" si="224"/>
        <v>18.725000000000001</v>
      </c>
      <c r="R1448" s="8">
        <f t="shared" si="225"/>
        <v>26.625</v>
      </c>
      <c r="S1448" s="8">
        <f t="shared" si="226"/>
        <v>23.675000000000001</v>
      </c>
      <c r="T1448" s="8">
        <f t="shared" si="227"/>
        <v>22.875</v>
      </c>
      <c r="U1448" s="7">
        <f t="shared" si="228"/>
        <v>23.008333333333336</v>
      </c>
      <c r="V1448" s="7">
        <f t="shared" si="229"/>
        <v>22.975000000000001</v>
      </c>
    </row>
    <row r="1449" spans="1:22" ht="13.5" x14ac:dyDescent="0.25">
      <c r="A1449" s="3">
        <f>RSI!A1449</f>
        <v>44426</v>
      </c>
      <c r="B1449" s="2">
        <f>RSI!B1449</f>
        <v>3.3336000000000001</v>
      </c>
      <c r="C1449" s="2">
        <f>RSI!I1449</f>
        <v>57.592763216311909</v>
      </c>
      <c r="D1449" s="2">
        <f>MACD!E1449</f>
        <v>2.4028760612695432E-2</v>
      </c>
      <c r="E1449" s="2">
        <f>MACD!F1449</f>
        <v>3.8818035739342401E-3</v>
      </c>
      <c r="F1449" s="2">
        <f>'Moving Avg'!D1449</f>
        <v>3.3152200000000001</v>
      </c>
      <c r="G1449" s="2">
        <f>'Moving Avg'!F1449</f>
        <v>3.3353099999999998</v>
      </c>
      <c r="H1449" s="2">
        <f>'Moving Avg'!G1449</f>
        <v>3.2340900000000001</v>
      </c>
      <c r="I1449" s="2">
        <f>'Moving Avg'!H1449</f>
        <v>3.0601995</v>
      </c>
      <c r="J1449" s="5" t="str">
        <f>OBV!F1449</f>
        <v>BEARISH</v>
      </c>
      <c r="K1449" s="5" t="str">
        <f>OBV!G1449</f>
        <v>NEUTRAL</v>
      </c>
      <c r="L1449" s="5" t="str">
        <f>OBV!H1449</f>
        <v>BEARISH DIVERGENCE</v>
      </c>
      <c r="M1449" s="7">
        <f t="shared" si="220"/>
        <v>25</v>
      </c>
      <c r="N1449" s="7">
        <f t="shared" si="221"/>
        <v>0</v>
      </c>
      <c r="O1449" s="7">
        <f t="shared" si="222"/>
        <v>50</v>
      </c>
      <c r="P1449" s="7">
        <f t="shared" si="223"/>
        <v>16.5</v>
      </c>
      <c r="Q1449" s="8">
        <f t="shared" si="224"/>
        <v>18.725000000000001</v>
      </c>
      <c r="R1449" s="8">
        <f t="shared" si="225"/>
        <v>26.625</v>
      </c>
      <c r="S1449" s="8">
        <f t="shared" si="226"/>
        <v>23.675000000000001</v>
      </c>
      <c r="T1449" s="8">
        <f t="shared" si="227"/>
        <v>22.875</v>
      </c>
      <c r="U1449" s="7">
        <f t="shared" si="228"/>
        <v>23.008333333333336</v>
      </c>
      <c r="V1449" s="7">
        <f t="shared" si="229"/>
        <v>22.975000000000001</v>
      </c>
    </row>
    <row r="1450" spans="1:22" ht="13.5" x14ac:dyDescent="0.25">
      <c r="A1450" s="3">
        <f>RSI!A1450</f>
        <v>44427</v>
      </c>
      <c r="B1450" s="2">
        <f>RSI!B1450</f>
        <v>3.3336000000000001</v>
      </c>
      <c r="C1450" s="2">
        <f>RSI!I1450</f>
        <v>57.592763216311909</v>
      </c>
      <c r="D1450" s="2">
        <f>MACD!E1450</f>
        <v>2.3427981606193971E-2</v>
      </c>
      <c r="E1450" s="2">
        <f>MACD!F1450</f>
        <v>7.7910391803861865E-3</v>
      </c>
      <c r="F1450" s="2">
        <f>'Moving Avg'!D1450</f>
        <v>3.3185600000000002</v>
      </c>
      <c r="G1450" s="2">
        <f>'Moving Avg'!F1450</f>
        <v>3.3306999999999993</v>
      </c>
      <c r="H1450" s="2">
        <f>'Moving Avg'!G1450</f>
        <v>3.2366099999999993</v>
      </c>
      <c r="I1450" s="2">
        <f>'Moving Avg'!H1450</f>
        <v>3.0654120000000002</v>
      </c>
      <c r="J1450" s="5" t="str">
        <f>OBV!F1450</f>
        <v>BEARISH</v>
      </c>
      <c r="K1450" s="5" t="str">
        <f>OBV!G1450</f>
        <v>NEUTRAL</v>
      </c>
      <c r="L1450" s="5" t="str">
        <f>OBV!H1450</f>
        <v>BEARISH DIVERGENCE</v>
      </c>
      <c r="M1450" s="7">
        <f t="shared" si="220"/>
        <v>25</v>
      </c>
      <c r="N1450" s="7">
        <f t="shared" si="221"/>
        <v>0</v>
      </c>
      <c r="O1450" s="7">
        <f t="shared" si="222"/>
        <v>50</v>
      </c>
      <c r="P1450" s="7">
        <f t="shared" si="223"/>
        <v>16.5</v>
      </c>
      <c r="Q1450" s="8">
        <f t="shared" si="224"/>
        <v>18.725000000000001</v>
      </c>
      <c r="R1450" s="8">
        <f t="shared" si="225"/>
        <v>26.625</v>
      </c>
      <c r="S1450" s="8">
        <f t="shared" si="226"/>
        <v>23.675000000000001</v>
      </c>
      <c r="T1450" s="8">
        <f t="shared" si="227"/>
        <v>22.875</v>
      </c>
      <c r="U1450" s="7">
        <f t="shared" si="228"/>
        <v>23.008333333333336</v>
      </c>
      <c r="V1450" s="7">
        <f t="shared" si="229"/>
        <v>22.975000000000001</v>
      </c>
    </row>
    <row r="1451" spans="1:22" ht="13.5" x14ac:dyDescent="0.25">
      <c r="A1451" s="3">
        <f>RSI!A1451</f>
        <v>44428</v>
      </c>
      <c r="B1451" s="2">
        <f>RSI!B1451</f>
        <v>3.2749999999999999</v>
      </c>
      <c r="C1451" s="2">
        <f>RSI!I1451</f>
        <v>46.57002096443987</v>
      </c>
      <c r="D1451" s="2">
        <f>MACD!E1451</f>
        <v>2.3169502537212505E-2</v>
      </c>
      <c r="E1451" s="2">
        <f>MACD!F1451</f>
        <v>1.0866731851751452E-2</v>
      </c>
      <c r="F1451" s="2">
        <f>'Moving Avg'!D1451</f>
        <v>3.3101799999999999</v>
      </c>
      <c r="G1451" s="2">
        <f>'Moving Avg'!F1451</f>
        <v>3.3235799999999998</v>
      </c>
      <c r="H1451" s="2">
        <f>'Moving Avg'!G1451</f>
        <v>3.2386979999999999</v>
      </c>
      <c r="I1451" s="2">
        <f>'Moving Avg'!H1451</f>
        <v>3.0701094999999996</v>
      </c>
      <c r="J1451" s="5" t="str">
        <f>OBV!F1451</f>
        <v>BEARISH</v>
      </c>
      <c r="K1451" s="5" t="str">
        <f>OBV!G1451</f>
        <v>NEUTRAL</v>
      </c>
      <c r="L1451" s="5" t="str">
        <f>OBV!H1451</f>
        <v>CONFIRMED BEARISH</v>
      </c>
      <c r="M1451" s="7">
        <f t="shared" si="220"/>
        <v>25</v>
      </c>
      <c r="N1451" s="7">
        <f t="shared" si="221"/>
        <v>0</v>
      </c>
      <c r="O1451" s="7">
        <f t="shared" si="222"/>
        <v>50</v>
      </c>
      <c r="P1451" s="7">
        <f t="shared" si="223"/>
        <v>16.5</v>
      </c>
      <c r="Q1451" s="8">
        <f t="shared" si="224"/>
        <v>18.725000000000001</v>
      </c>
      <c r="R1451" s="8">
        <f t="shared" si="225"/>
        <v>26.625</v>
      </c>
      <c r="S1451" s="8">
        <f t="shared" si="226"/>
        <v>23.675000000000001</v>
      </c>
      <c r="T1451" s="8">
        <f t="shared" si="227"/>
        <v>22.875</v>
      </c>
      <c r="U1451" s="7">
        <f t="shared" si="228"/>
        <v>23.008333333333336</v>
      </c>
      <c r="V1451" s="7">
        <f t="shared" si="229"/>
        <v>22.975000000000001</v>
      </c>
    </row>
    <row r="1452" spans="1:22" ht="13.5" x14ac:dyDescent="0.25">
      <c r="A1452" s="3">
        <f>RSI!A1452</f>
        <v>44431</v>
      </c>
      <c r="B1452" s="2">
        <f>RSI!B1452</f>
        <v>3.2665999999999999</v>
      </c>
      <c r="C1452" s="2">
        <f>RSI!I1452</f>
        <v>45.233582176019816</v>
      </c>
      <c r="D1452" s="2">
        <f>MACD!E1452</f>
        <v>2.2414631442857047E-2</v>
      </c>
      <c r="E1452" s="2">
        <f>MACD!F1452</f>
        <v>1.3176311769972571E-2</v>
      </c>
      <c r="F1452" s="2">
        <f>'Moving Avg'!D1452</f>
        <v>3.3001199999999997</v>
      </c>
      <c r="G1452" s="2">
        <f>'Moving Avg'!F1452</f>
        <v>3.319809999999999</v>
      </c>
      <c r="H1452" s="2">
        <f>'Moving Avg'!G1452</f>
        <v>3.240618</v>
      </c>
      <c r="I1452" s="2">
        <f>'Moving Avg'!H1452</f>
        <v>3.0750234999999999</v>
      </c>
      <c r="J1452" s="5" t="str">
        <f>OBV!F1452</f>
        <v>BEARISH</v>
      </c>
      <c r="K1452" s="5" t="str">
        <f>OBV!G1452</f>
        <v>NEUTRAL</v>
      </c>
      <c r="L1452" s="5" t="str">
        <f>OBV!H1452</f>
        <v>CONFIRMED BEARISH</v>
      </c>
      <c r="M1452" s="7">
        <f t="shared" si="220"/>
        <v>25</v>
      </c>
      <c r="N1452" s="7">
        <f t="shared" si="221"/>
        <v>0</v>
      </c>
      <c r="O1452" s="7">
        <f t="shared" si="222"/>
        <v>50</v>
      </c>
      <c r="P1452" s="7">
        <f t="shared" si="223"/>
        <v>16.5</v>
      </c>
      <c r="Q1452" s="8">
        <f t="shared" si="224"/>
        <v>18.725000000000001</v>
      </c>
      <c r="R1452" s="8">
        <f t="shared" si="225"/>
        <v>26.625</v>
      </c>
      <c r="S1452" s="8">
        <f t="shared" si="226"/>
        <v>23.675000000000001</v>
      </c>
      <c r="T1452" s="8">
        <f t="shared" si="227"/>
        <v>22.875</v>
      </c>
      <c r="U1452" s="7">
        <f t="shared" si="228"/>
        <v>23.008333333333336</v>
      </c>
      <c r="V1452" s="7">
        <f t="shared" si="229"/>
        <v>22.975000000000001</v>
      </c>
    </row>
    <row r="1453" spans="1:22" ht="13.5" x14ac:dyDescent="0.25">
      <c r="A1453" s="3">
        <f>RSI!A1453</f>
        <v>44432</v>
      </c>
      <c r="B1453" s="2">
        <f>RSI!B1453</f>
        <v>3.3671000000000002</v>
      </c>
      <c r="C1453" s="2">
        <f>RSI!I1453</f>
        <v>60.017363405614255</v>
      </c>
      <c r="D1453" s="2">
        <f>MACD!E1453</f>
        <v>1.5797400455052735E-2</v>
      </c>
      <c r="E1453" s="2">
        <f>MACD!F1453</f>
        <v>1.3700529506988605E-2</v>
      </c>
      <c r="F1453" s="2">
        <f>'Moving Avg'!D1453</f>
        <v>3.3151800000000002</v>
      </c>
      <c r="G1453" s="2">
        <f>'Moving Avg'!F1453</f>
        <v>3.3189699999999989</v>
      </c>
      <c r="H1453" s="2">
        <f>'Moving Avg'!G1453</f>
        <v>3.2445480000000004</v>
      </c>
      <c r="I1453" s="2">
        <f>'Moving Avg'!H1453</f>
        <v>3.0799599999999998</v>
      </c>
      <c r="J1453" s="5" t="str">
        <f>OBV!F1453</f>
        <v>BULLISH</v>
      </c>
      <c r="K1453" s="5" t="str">
        <f>OBV!G1453</f>
        <v>NEUTRAL</v>
      </c>
      <c r="L1453" s="5" t="str">
        <f>OBV!H1453</f>
        <v>CONFIRMED BULLISH</v>
      </c>
      <c r="M1453" s="7">
        <f t="shared" si="220"/>
        <v>25</v>
      </c>
      <c r="N1453" s="7">
        <f t="shared" si="221"/>
        <v>0</v>
      </c>
      <c r="O1453" s="7">
        <f t="shared" si="222"/>
        <v>50</v>
      </c>
      <c r="P1453" s="7">
        <f t="shared" si="223"/>
        <v>83.5</v>
      </c>
      <c r="Q1453" s="8">
        <f t="shared" si="224"/>
        <v>28.774999999999999</v>
      </c>
      <c r="R1453" s="8">
        <f t="shared" si="225"/>
        <v>43.375</v>
      </c>
      <c r="S1453" s="8">
        <f t="shared" si="226"/>
        <v>53.825000000000003</v>
      </c>
      <c r="T1453" s="8">
        <f t="shared" si="227"/>
        <v>39.625</v>
      </c>
      <c r="U1453" s="7">
        <f t="shared" si="228"/>
        <v>41.991666666666667</v>
      </c>
      <c r="V1453" s="7">
        <f t="shared" si="229"/>
        <v>41.400000000000006</v>
      </c>
    </row>
    <row r="1454" spans="1:22" ht="13.5" x14ac:dyDescent="0.25">
      <c r="A1454" s="3">
        <f>RSI!A1454</f>
        <v>44433</v>
      </c>
      <c r="B1454" s="2">
        <f>RSI!B1454</f>
        <v>3.4676</v>
      </c>
      <c r="C1454" s="2">
        <f>RSI!I1454</f>
        <v>69.02269175406559</v>
      </c>
      <c r="D1454" s="2">
        <f>MACD!E1454</f>
        <v>2.3206821545787015E-3</v>
      </c>
      <c r="E1454" s="2">
        <f>MACD!F1454</f>
        <v>1.1424560036506626E-2</v>
      </c>
      <c r="F1454" s="2">
        <f>'Moving Avg'!D1454</f>
        <v>3.3419800000000004</v>
      </c>
      <c r="G1454" s="2">
        <f>'Moving Avg'!F1454</f>
        <v>3.3256699999999988</v>
      </c>
      <c r="H1454" s="2">
        <f>'Moving Avg'!G1454</f>
        <v>3.2501920000000002</v>
      </c>
      <c r="I1454" s="2">
        <f>'Moving Avg'!H1454</f>
        <v>3.0851029999999993</v>
      </c>
      <c r="J1454" s="5" t="str">
        <f>OBV!F1454</f>
        <v>BULLISH</v>
      </c>
      <c r="K1454" s="5" t="str">
        <f>OBV!G1454</f>
        <v>NEUTRAL</v>
      </c>
      <c r="L1454" s="5" t="str">
        <f>OBV!H1454</f>
        <v>CONFIRMED BULLISH</v>
      </c>
      <c r="M1454" s="7">
        <f t="shared" si="220"/>
        <v>25</v>
      </c>
      <c r="N1454" s="7">
        <f t="shared" si="221"/>
        <v>45</v>
      </c>
      <c r="O1454" s="7">
        <f t="shared" si="222"/>
        <v>50</v>
      </c>
      <c r="P1454" s="7">
        <f t="shared" si="223"/>
        <v>83.5</v>
      </c>
      <c r="Q1454" s="8">
        <f t="shared" si="224"/>
        <v>44.524999999999999</v>
      </c>
      <c r="R1454" s="8">
        <f t="shared" si="225"/>
        <v>52.375</v>
      </c>
      <c r="S1454" s="8">
        <f t="shared" si="226"/>
        <v>60.575000000000003</v>
      </c>
      <c r="T1454" s="8">
        <f t="shared" si="227"/>
        <v>50.875</v>
      </c>
      <c r="U1454" s="7">
        <f t="shared" si="228"/>
        <v>52.491666666666674</v>
      </c>
      <c r="V1454" s="7">
        <f t="shared" si="229"/>
        <v>52.087500000000006</v>
      </c>
    </row>
    <row r="1455" spans="1:22" ht="13.5" x14ac:dyDescent="0.25">
      <c r="A1455" s="3">
        <f>RSI!A1455</f>
        <v>44434</v>
      </c>
      <c r="B1455" s="2">
        <f>RSI!B1455</f>
        <v>3.4340999999999999</v>
      </c>
      <c r="C1455" s="2">
        <f>RSI!I1455</f>
        <v>63.859513079334327</v>
      </c>
      <c r="D1455" s="2">
        <f>MACD!E1455</f>
        <v>-6.3037630341633566E-3</v>
      </c>
      <c r="E1455" s="2">
        <f>MACD!F1455</f>
        <v>7.8788954223726303E-3</v>
      </c>
      <c r="F1455" s="2">
        <f>'Moving Avg'!D1455</f>
        <v>3.3620800000000002</v>
      </c>
      <c r="G1455" s="2">
        <f>'Moving Avg'!F1455</f>
        <v>3.3311099999999989</v>
      </c>
      <c r="H1455" s="2">
        <f>'Moving Avg'!G1455</f>
        <v>3.255166</v>
      </c>
      <c r="I1455" s="2">
        <f>'Moving Avg'!H1455</f>
        <v>3.0895614999999985</v>
      </c>
      <c r="J1455" s="5" t="str">
        <f>OBV!F1455</f>
        <v>BULLISH</v>
      </c>
      <c r="K1455" s="5" t="str">
        <f>OBV!G1455</f>
        <v>NEUTRAL</v>
      </c>
      <c r="L1455" s="5" t="str">
        <f>OBV!H1455</f>
        <v>CONFIRMED BULLISH</v>
      </c>
      <c r="M1455" s="7">
        <f t="shared" si="220"/>
        <v>25</v>
      </c>
      <c r="N1455" s="7">
        <f t="shared" si="221"/>
        <v>45</v>
      </c>
      <c r="O1455" s="7">
        <f t="shared" si="222"/>
        <v>50</v>
      </c>
      <c r="P1455" s="7">
        <f t="shared" si="223"/>
        <v>83.5</v>
      </c>
      <c r="Q1455" s="8">
        <f t="shared" si="224"/>
        <v>44.524999999999999</v>
      </c>
      <c r="R1455" s="8">
        <f t="shared" si="225"/>
        <v>52.375</v>
      </c>
      <c r="S1455" s="8">
        <f t="shared" si="226"/>
        <v>60.575000000000003</v>
      </c>
      <c r="T1455" s="8">
        <f t="shared" si="227"/>
        <v>50.875</v>
      </c>
      <c r="U1455" s="7">
        <f t="shared" si="228"/>
        <v>52.491666666666674</v>
      </c>
      <c r="V1455" s="7">
        <f t="shared" si="229"/>
        <v>52.087500000000006</v>
      </c>
    </row>
    <row r="1456" spans="1:22" ht="13.5" x14ac:dyDescent="0.25">
      <c r="A1456" s="3">
        <f>RSI!A1456</f>
        <v>44435</v>
      </c>
      <c r="B1456" s="2">
        <f>RSI!B1456</f>
        <v>3.4174000000000002</v>
      </c>
      <c r="C1456" s="2">
        <f>RSI!I1456</f>
        <v>61.393998750424963</v>
      </c>
      <c r="D1456" s="2">
        <f>MACD!E1456</f>
        <v>-1.3087544728657807E-2</v>
      </c>
      <c r="E1456" s="2">
        <f>MACD!F1456</f>
        <v>3.6856073921665428E-3</v>
      </c>
      <c r="F1456" s="2">
        <f>'Moving Avg'!D1456</f>
        <v>3.3905599999999998</v>
      </c>
      <c r="G1456" s="2">
        <f>'Moving Avg'!F1456</f>
        <v>3.3361349999999987</v>
      </c>
      <c r="H1456" s="2">
        <f>'Moving Avg'!G1456</f>
        <v>3.2598059999999993</v>
      </c>
      <c r="I1456" s="2">
        <f>'Moving Avg'!H1456</f>
        <v>3.0937884999999987</v>
      </c>
      <c r="J1456" s="5" t="str">
        <f>OBV!F1456</f>
        <v>BULLISH</v>
      </c>
      <c r="K1456" s="5" t="str">
        <f>OBV!G1456</f>
        <v>NEUTRAL</v>
      </c>
      <c r="L1456" s="5" t="str">
        <f>OBV!H1456</f>
        <v>CONFIRMED BULLISH</v>
      </c>
      <c r="M1456" s="7">
        <f t="shared" si="220"/>
        <v>25</v>
      </c>
      <c r="N1456" s="7">
        <f t="shared" si="221"/>
        <v>45</v>
      </c>
      <c r="O1456" s="7">
        <f t="shared" si="222"/>
        <v>50</v>
      </c>
      <c r="P1456" s="7">
        <f t="shared" si="223"/>
        <v>83.5</v>
      </c>
      <c r="Q1456" s="8">
        <f t="shared" si="224"/>
        <v>44.524999999999999</v>
      </c>
      <c r="R1456" s="8">
        <f t="shared" si="225"/>
        <v>52.375</v>
      </c>
      <c r="S1456" s="8">
        <f t="shared" si="226"/>
        <v>60.575000000000003</v>
      </c>
      <c r="T1456" s="8">
        <f t="shared" si="227"/>
        <v>50.875</v>
      </c>
      <c r="U1456" s="7">
        <f t="shared" si="228"/>
        <v>52.491666666666674</v>
      </c>
      <c r="V1456" s="7">
        <f t="shared" si="229"/>
        <v>52.087500000000006</v>
      </c>
    </row>
    <row r="1457" spans="1:22" ht="13.5" x14ac:dyDescent="0.25">
      <c r="A1457" s="3">
        <f>RSI!A1457</f>
        <v>44438</v>
      </c>
      <c r="B1457" s="2">
        <f>RSI!B1457</f>
        <v>3.4174000000000002</v>
      </c>
      <c r="C1457" s="2">
        <f>RSI!I1457</f>
        <v>61.393998750424963</v>
      </c>
      <c r="D1457" s="2">
        <f>MACD!E1457</f>
        <v>-1.9398626743106107E-2</v>
      </c>
      <c r="E1457" s="2">
        <f>MACD!F1457</f>
        <v>-9.3123943488798711E-4</v>
      </c>
      <c r="F1457" s="2">
        <f>'Moving Avg'!D1457</f>
        <v>3.4207200000000002</v>
      </c>
      <c r="G1457" s="2">
        <f>'Moving Avg'!F1457</f>
        <v>3.3399049999999995</v>
      </c>
      <c r="H1457" s="2">
        <f>'Moving Avg'!G1457</f>
        <v>3.2645939999999989</v>
      </c>
      <c r="I1457" s="2">
        <f>'Moving Avg'!H1457</f>
        <v>3.0974244999999989</v>
      </c>
      <c r="J1457" s="5" t="str">
        <f>OBV!F1457</f>
        <v>BULLISH</v>
      </c>
      <c r="K1457" s="5" t="str">
        <f>OBV!G1457</f>
        <v>NEUTRAL</v>
      </c>
      <c r="L1457" s="5" t="str">
        <f>OBV!H1457</f>
        <v>CONFIRMED BULLISH</v>
      </c>
      <c r="M1457" s="7">
        <f t="shared" si="220"/>
        <v>25</v>
      </c>
      <c r="N1457" s="7">
        <f t="shared" si="221"/>
        <v>45</v>
      </c>
      <c r="O1457" s="7">
        <f t="shared" si="222"/>
        <v>50</v>
      </c>
      <c r="P1457" s="7">
        <f t="shared" si="223"/>
        <v>83.5</v>
      </c>
      <c r="Q1457" s="8">
        <f t="shared" si="224"/>
        <v>44.524999999999999</v>
      </c>
      <c r="R1457" s="8">
        <f t="shared" si="225"/>
        <v>52.375</v>
      </c>
      <c r="S1457" s="8">
        <f t="shared" si="226"/>
        <v>60.575000000000003</v>
      </c>
      <c r="T1457" s="8">
        <f t="shared" si="227"/>
        <v>50.875</v>
      </c>
      <c r="U1457" s="7">
        <f t="shared" si="228"/>
        <v>52.491666666666674</v>
      </c>
      <c r="V1457" s="7">
        <f t="shared" si="229"/>
        <v>52.087500000000006</v>
      </c>
    </row>
    <row r="1458" spans="1:22" ht="13.5" x14ac:dyDescent="0.25">
      <c r="A1458" s="3">
        <f>RSI!A1458</f>
        <v>44439</v>
      </c>
      <c r="B1458" s="2">
        <f>RSI!B1458</f>
        <v>3.4258000000000002</v>
      </c>
      <c r="C1458" s="2">
        <f>RSI!I1458</f>
        <v>62.244345609179831</v>
      </c>
      <c r="D1458" s="2">
        <f>MACD!E1458</f>
        <v>-2.9751199526584227E-2</v>
      </c>
      <c r="E1458" s="2">
        <f>MACD!F1458</f>
        <v>-6.6952314532272347E-3</v>
      </c>
      <c r="F1458" s="2">
        <f>'Moving Avg'!D1458</f>
        <v>3.4324600000000003</v>
      </c>
      <c r="G1458" s="2">
        <f>'Moving Avg'!F1458</f>
        <v>3.3440949999999994</v>
      </c>
      <c r="H1458" s="2">
        <f>'Moving Avg'!G1458</f>
        <v>3.2695499999999993</v>
      </c>
      <c r="I1458" s="2">
        <f>'Moving Avg'!H1458</f>
        <v>3.1011759999999993</v>
      </c>
      <c r="J1458" s="5" t="str">
        <f>OBV!F1458</f>
        <v>BULLISH</v>
      </c>
      <c r="K1458" s="5" t="str">
        <f>OBV!G1458</f>
        <v>NEUTRAL</v>
      </c>
      <c r="L1458" s="5" t="str">
        <f>OBV!H1458</f>
        <v>CONFIRMED BULLISH</v>
      </c>
      <c r="M1458" s="7">
        <f t="shared" si="220"/>
        <v>25</v>
      </c>
      <c r="N1458" s="7">
        <f t="shared" si="221"/>
        <v>100</v>
      </c>
      <c r="O1458" s="7">
        <f t="shared" si="222"/>
        <v>50</v>
      </c>
      <c r="P1458" s="7">
        <f t="shared" si="223"/>
        <v>83.5</v>
      </c>
      <c r="Q1458" s="8">
        <f t="shared" si="224"/>
        <v>63.774999999999999</v>
      </c>
      <c r="R1458" s="8">
        <f t="shared" si="225"/>
        <v>63.375</v>
      </c>
      <c r="S1458" s="8">
        <f t="shared" si="226"/>
        <v>68.825000000000003</v>
      </c>
      <c r="T1458" s="8">
        <f t="shared" si="227"/>
        <v>64.625</v>
      </c>
      <c r="U1458" s="7">
        <f t="shared" si="228"/>
        <v>65.325000000000003</v>
      </c>
      <c r="V1458" s="7">
        <f t="shared" si="229"/>
        <v>65.150000000000006</v>
      </c>
    </row>
    <row r="1459" spans="1:22" ht="13.5" x14ac:dyDescent="0.25">
      <c r="A1459" s="3">
        <f>RSI!A1459</f>
        <v>44440</v>
      </c>
      <c r="B1459" s="2">
        <f>RSI!B1459</f>
        <v>3.3923000000000001</v>
      </c>
      <c r="C1459" s="2">
        <f>RSI!I1459</f>
        <v>56.864919750519263</v>
      </c>
      <c r="D1459" s="2">
        <f>MACD!E1459</f>
        <v>-3.0137959405074799E-2</v>
      </c>
      <c r="E1459" s="2">
        <f>MACD!F1459</f>
        <v>-1.1383777043596749E-2</v>
      </c>
      <c r="F1459" s="2">
        <f>'Moving Avg'!D1459</f>
        <v>3.4173999999999998</v>
      </c>
      <c r="G1459" s="2">
        <f>'Moving Avg'!F1459</f>
        <v>3.3466099999999996</v>
      </c>
      <c r="H1459" s="2">
        <f>'Moving Avg'!G1459</f>
        <v>3.2738359999999993</v>
      </c>
      <c r="I1459" s="2">
        <f>'Moving Avg'!H1459</f>
        <v>3.1046494999999994</v>
      </c>
      <c r="J1459" s="5" t="str">
        <f>OBV!F1459</f>
        <v>BEARISH</v>
      </c>
      <c r="K1459" s="5" t="str">
        <f>OBV!G1459</f>
        <v>NEUTRAL</v>
      </c>
      <c r="L1459" s="5" t="str">
        <f>OBV!H1459</f>
        <v>CONFIRMED BEARISH</v>
      </c>
      <c r="M1459" s="7">
        <f t="shared" si="220"/>
        <v>25</v>
      </c>
      <c r="N1459" s="7">
        <f t="shared" si="221"/>
        <v>45</v>
      </c>
      <c r="O1459" s="7">
        <f t="shared" si="222"/>
        <v>50</v>
      </c>
      <c r="P1459" s="7">
        <f t="shared" si="223"/>
        <v>16.5</v>
      </c>
      <c r="Q1459" s="8">
        <f t="shared" si="224"/>
        <v>34.475000000000001</v>
      </c>
      <c r="R1459" s="8">
        <f t="shared" si="225"/>
        <v>35.625</v>
      </c>
      <c r="S1459" s="8">
        <f t="shared" si="226"/>
        <v>30.425000000000001</v>
      </c>
      <c r="T1459" s="8">
        <f t="shared" si="227"/>
        <v>34.125</v>
      </c>
      <c r="U1459" s="7">
        <f t="shared" si="228"/>
        <v>33.508333333333333</v>
      </c>
      <c r="V1459" s="7">
        <f t="shared" si="229"/>
        <v>33.662499999999994</v>
      </c>
    </row>
    <row r="1460" spans="1:22" ht="13.5" x14ac:dyDescent="0.25">
      <c r="A1460" s="3">
        <f>RSI!A1460</f>
        <v>44441</v>
      </c>
      <c r="B1460" s="2">
        <f>RSI!B1460</f>
        <v>3.4508999999999999</v>
      </c>
      <c r="C1460" s="2">
        <f>RSI!I1460</f>
        <v>62.904356321711496</v>
      </c>
      <c r="D1460" s="2">
        <f>MACD!E1460</f>
        <v>-3.5107210484746076E-2</v>
      </c>
      <c r="E1460" s="2">
        <f>MACD!F1460</f>
        <v>-1.6128463731826616E-2</v>
      </c>
      <c r="F1460" s="2">
        <f>'Moving Avg'!D1460</f>
        <v>3.42076</v>
      </c>
      <c r="G1460" s="2">
        <f>'Moving Avg'!F1460</f>
        <v>3.3524749999999996</v>
      </c>
      <c r="H1460" s="2">
        <f>'Moving Avg'!G1460</f>
        <v>3.2797359999999998</v>
      </c>
      <c r="I1460" s="2">
        <f>'Moving Avg'!H1460</f>
        <v>3.1084894999999992</v>
      </c>
      <c r="J1460" s="5" t="str">
        <f>OBV!F1460</f>
        <v>BULLISH</v>
      </c>
      <c r="K1460" s="5" t="str">
        <f>OBV!G1460</f>
        <v>NEUTRAL</v>
      </c>
      <c r="L1460" s="5" t="str">
        <f>OBV!H1460</f>
        <v>CONFIRMED BULLISH</v>
      </c>
      <c r="M1460" s="7">
        <f t="shared" si="220"/>
        <v>25</v>
      </c>
      <c r="N1460" s="7">
        <f t="shared" si="221"/>
        <v>45</v>
      </c>
      <c r="O1460" s="7">
        <f t="shared" si="222"/>
        <v>50</v>
      </c>
      <c r="P1460" s="7">
        <f t="shared" si="223"/>
        <v>83.5</v>
      </c>
      <c r="Q1460" s="8">
        <f t="shared" si="224"/>
        <v>44.524999999999999</v>
      </c>
      <c r="R1460" s="8">
        <f t="shared" si="225"/>
        <v>52.375</v>
      </c>
      <c r="S1460" s="8">
        <f t="shared" si="226"/>
        <v>60.575000000000003</v>
      </c>
      <c r="T1460" s="8">
        <f t="shared" si="227"/>
        <v>50.875</v>
      </c>
      <c r="U1460" s="7">
        <f t="shared" si="228"/>
        <v>52.491666666666674</v>
      </c>
      <c r="V1460" s="7">
        <f t="shared" si="229"/>
        <v>52.087500000000006</v>
      </c>
    </row>
    <row r="1461" spans="1:22" ht="13.5" x14ac:dyDescent="0.25">
      <c r="A1461" s="3">
        <f>RSI!A1461</f>
        <v>44442</v>
      </c>
      <c r="B1461" s="2">
        <f>RSI!B1461</f>
        <v>3.4676</v>
      </c>
      <c r="C1461" s="2">
        <f>RSI!I1461</f>
        <v>64.432697387732304</v>
      </c>
      <c r="D1461" s="2">
        <f>MACD!E1461</f>
        <v>-5.0189589986086691E-2</v>
      </c>
      <c r="E1461" s="2">
        <f>MACD!F1461</f>
        <v>-2.2940688982678634E-2</v>
      </c>
      <c r="F1461" s="2">
        <f>'Moving Avg'!D1461</f>
        <v>3.4308000000000001</v>
      </c>
      <c r="G1461" s="2">
        <f>'Moving Avg'!F1461</f>
        <v>3.3604299999999996</v>
      </c>
      <c r="H1461" s="2">
        <f>'Moving Avg'!G1461</f>
        <v>3.2875959999999997</v>
      </c>
      <c r="I1461" s="2">
        <f>'Moving Avg'!H1461</f>
        <v>3.112376499999999</v>
      </c>
      <c r="J1461" s="5" t="str">
        <f>OBV!F1461</f>
        <v>BULLISH</v>
      </c>
      <c r="K1461" s="5" t="str">
        <f>OBV!G1461</f>
        <v>NEUTRAL</v>
      </c>
      <c r="L1461" s="5" t="str">
        <f>OBV!H1461</f>
        <v>CONFIRMED BULLISH</v>
      </c>
      <c r="M1461" s="7">
        <f t="shared" si="220"/>
        <v>25</v>
      </c>
      <c r="N1461" s="7">
        <f t="shared" si="221"/>
        <v>100</v>
      </c>
      <c r="O1461" s="7">
        <f t="shared" si="222"/>
        <v>50</v>
      </c>
      <c r="P1461" s="7">
        <f t="shared" si="223"/>
        <v>83.5</v>
      </c>
      <c r="Q1461" s="8">
        <f t="shared" si="224"/>
        <v>63.774999999999999</v>
      </c>
      <c r="R1461" s="8">
        <f t="shared" si="225"/>
        <v>63.375</v>
      </c>
      <c r="S1461" s="8">
        <f t="shared" si="226"/>
        <v>68.825000000000003</v>
      </c>
      <c r="T1461" s="8">
        <f t="shared" si="227"/>
        <v>64.625</v>
      </c>
      <c r="U1461" s="7">
        <f t="shared" si="228"/>
        <v>65.325000000000003</v>
      </c>
      <c r="V1461" s="7">
        <f t="shared" si="229"/>
        <v>65.150000000000006</v>
      </c>
    </row>
    <row r="1462" spans="1:22" ht="13.5" x14ac:dyDescent="0.25">
      <c r="A1462" s="3">
        <f>RSI!A1462</f>
        <v>44445</v>
      </c>
      <c r="B1462" s="2">
        <f>RSI!B1462</f>
        <v>3.4340999999999999</v>
      </c>
      <c r="C1462" s="2">
        <f>RSI!I1462</f>
        <v>59.166620960793672</v>
      </c>
      <c r="D1462" s="2">
        <f>MACD!E1462</f>
        <v>-6.2440005948833921E-2</v>
      </c>
      <c r="E1462" s="2">
        <f>MACD!F1462</f>
        <v>-3.0840552375909693E-2</v>
      </c>
      <c r="F1462" s="2">
        <f>'Moving Avg'!D1462</f>
        <v>3.4341400000000002</v>
      </c>
      <c r="G1462" s="2">
        <f>'Moving Avg'!F1462</f>
        <v>3.3671299999999995</v>
      </c>
      <c r="H1462" s="2">
        <f>'Moving Avg'!G1462</f>
        <v>3.2934559999999999</v>
      </c>
      <c r="I1462" s="2">
        <f>'Moving Avg'!H1462</f>
        <v>3.1162434999999995</v>
      </c>
      <c r="J1462" s="5" t="str">
        <f>OBV!F1462</f>
        <v>BULLISH</v>
      </c>
      <c r="K1462" s="5" t="str">
        <f>OBV!G1462</f>
        <v>NEUTRAL</v>
      </c>
      <c r="L1462" s="5" t="str">
        <f>OBV!H1462</f>
        <v>CONFIRMED BULLISH</v>
      </c>
      <c r="M1462" s="7">
        <f t="shared" si="220"/>
        <v>25</v>
      </c>
      <c r="N1462" s="7">
        <f t="shared" si="221"/>
        <v>100</v>
      </c>
      <c r="O1462" s="7">
        <f t="shared" si="222"/>
        <v>50</v>
      </c>
      <c r="P1462" s="7">
        <f t="shared" si="223"/>
        <v>83.5</v>
      </c>
      <c r="Q1462" s="8">
        <f t="shared" si="224"/>
        <v>63.774999999999999</v>
      </c>
      <c r="R1462" s="8">
        <f t="shared" si="225"/>
        <v>63.375</v>
      </c>
      <c r="S1462" s="8">
        <f t="shared" si="226"/>
        <v>68.825000000000003</v>
      </c>
      <c r="T1462" s="8">
        <f t="shared" si="227"/>
        <v>64.625</v>
      </c>
      <c r="U1462" s="7">
        <f t="shared" si="228"/>
        <v>65.325000000000003</v>
      </c>
      <c r="V1462" s="7">
        <f t="shared" si="229"/>
        <v>65.150000000000006</v>
      </c>
    </row>
    <row r="1463" spans="1:22" ht="13.5" x14ac:dyDescent="0.25">
      <c r="A1463" s="3">
        <f>RSI!A1463</f>
        <v>44446</v>
      </c>
      <c r="B1463" s="2">
        <f>RSI!B1463</f>
        <v>3.4508999999999999</v>
      </c>
      <c r="C1463" s="2">
        <f>RSI!I1463</f>
        <v>60.892803375152518</v>
      </c>
      <c r="D1463" s="2">
        <f>MACD!E1463</f>
        <v>-5.9018081065529859E-2</v>
      </c>
      <c r="E1463" s="2">
        <f>MACD!F1463</f>
        <v>-3.6476058113833726E-2</v>
      </c>
      <c r="F1463" s="2">
        <f>'Moving Avg'!D1463</f>
        <v>3.4391600000000002</v>
      </c>
      <c r="G1463" s="2">
        <f>'Moving Avg'!F1463</f>
        <v>3.37425</v>
      </c>
      <c r="H1463" s="2">
        <f>'Moving Avg'!G1463</f>
        <v>3.3005399999999998</v>
      </c>
      <c r="I1463" s="2">
        <f>'Moving Avg'!H1463</f>
        <v>3.1199359999999996</v>
      </c>
      <c r="J1463" s="5" t="str">
        <f>OBV!F1463</f>
        <v>BULLISH</v>
      </c>
      <c r="K1463" s="5" t="str">
        <f>OBV!G1463</f>
        <v>NEUTRAL</v>
      </c>
      <c r="L1463" s="5" t="str">
        <f>OBV!H1463</f>
        <v>CONFIRMED BULLISH</v>
      </c>
      <c r="M1463" s="7">
        <f t="shared" si="220"/>
        <v>25</v>
      </c>
      <c r="N1463" s="7">
        <f t="shared" si="221"/>
        <v>100</v>
      </c>
      <c r="O1463" s="7">
        <f t="shared" si="222"/>
        <v>50</v>
      </c>
      <c r="P1463" s="7">
        <f t="shared" si="223"/>
        <v>83.5</v>
      </c>
      <c r="Q1463" s="8">
        <f t="shared" si="224"/>
        <v>63.774999999999999</v>
      </c>
      <c r="R1463" s="8">
        <f t="shared" si="225"/>
        <v>63.375</v>
      </c>
      <c r="S1463" s="8">
        <f t="shared" si="226"/>
        <v>68.825000000000003</v>
      </c>
      <c r="T1463" s="8">
        <f t="shared" si="227"/>
        <v>64.625</v>
      </c>
      <c r="U1463" s="7">
        <f t="shared" si="228"/>
        <v>65.325000000000003</v>
      </c>
      <c r="V1463" s="7">
        <f t="shared" si="229"/>
        <v>65.150000000000006</v>
      </c>
    </row>
    <row r="1464" spans="1:22" ht="13.5" x14ac:dyDescent="0.25">
      <c r="A1464" s="3">
        <f>RSI!A1464</f>
        <v>44447</v>
      </c>
      <c r="B1464" s="2">
        <f>RSI!B1464</f>
        <v>3.3671000000000002</v>
      </c>
      <c r="C1464" s="2">
        <f>RSI!I1464</f>
        <v>49.623899450567968</v>
      </c>
      <c r="D1464" s="2">
        <f>MACD!E1464</f>
        <v>-3.4950554948234291E-2</v>
      </c>
      <c r="E1464" s="2">
        <f>MACD!F1464</f>
        <v>-3.617095748071384E-2</v>
      </c>
      <c r="F1464" s="2">
        <f>'Moving Avg'!D1464</f>
        <v>3.4341200000000001</v>
      </c>
      <c r="G1464" s="2">
        <f>'Moving Avg'!F1464</f>
        <v>3.3771800000000001</v>
      </c>
      <c r="H1464" s="2">
        <f>'Moving Avg'!G1464</f>
        <v>3.305947999999999</v>
      </c>
      <c r="I1464" s="2">
        <f>'Moving Avg'!H1464</f>
        <v>3.122876999999999</v>
      </c>
      <c r="J1464" s="5" t="str">
        <f>OBV!F1464</f>
        <v>BULLISH</v>
      </c>
      <c r="K1464" s="5" t="str">
        <f>OBV!G1464</f>
        <v>NEUTRAL</v>
      </c>
      <c r="L1464" s="5" t="str">
        <f>OBV!H1464</f>
        <v>BULLISH DIVERGENCE</v>
      </c>
      <c r="M1464" s="7">
        <f t="shared" si="220"/>
        <v>25</v>
      </c>
      <c r="N1464" s="7">
        <f t="shared" si="221"/>
        <v>0</v>
      </c>
      <c r="O1464" s="7">
        <f t="shared" si="222"/>
        <v>50</v>
      </c>
      <c r="P1464" s="7">
        <f t="shared" si="223"/>
        <v>66.5</v>
      </c>
      <c r="Q1464" s="8">
        <f t="shared" si="224"/>
        <v>26.225000000000001</v>
      </c>
      <c r="R1464" s="8">
        <f t="shared" si="225"/>
        <v>39.125</v>
      </c>
      <c r="S1464" s="8">
        <f t="shared" si="226"/>
        <v>46.174999999999997</v>
      </c>
      <c r="T1464" s="8">
        <f t="shared" si="227"/>
        <v>35.375</v>
      </c>
      <c r="U1464" s="7">
        <f t="shared" si="228"/>
        <v>37.174999999999997</v>
      </c>
      <c r="V1464" s="7">
        <f t="shared" si="229"/>
        <v>36.724999999999994</v>
      </c>
    </row>
    <row r="1465" spans="1:22" ht="13.5" x14ac:dyDescent="0.25">
      <c r="A1465" s="3">
        <f>RSI!A1465</f>
        <v>44448</v>
      </c>
      <c r="B1465" s="2">
        <f>RSI!B1465</f>
        <v>3.4174000000000002</v>
      </c>
      <c r="C1465" s="2">
        <f>RSI!I1465</f>
        <v>55.006300572299402</v>
      </c>
      <c r="D1465" s="2">
        <f>MACD!E1465</f>
        <v>-2.3430407079148452E-2</v>
      </c>
      <c r="E1465" s="2">
        <f>MACD!F1465</f>
        <v>-3.3622847400400765E-2</v>
      </c>
      <c r="F1465" s="2">
        <f>'Moving Avg'!D1465</f>
        <v>3.4274200000000001</v>
      </c>
      <c r="G1465" s="2">
        <f>'Moving Avg'!F1465</f>
        <v>3.3822049999999999</v>
      </c>
      <c r="H1465" s="2">
        <f>'Moving Avg'!G1465</f>
        <v>3.3111779999999986</v>
      </c>
      <c r="I1465" s="2">
        <f>'Moving Avg'!H1465</f>
        <v>3.1254779999999998</v>
      </c>
      <c r="J1465" s="5" t="str">
        <f>OBV!F1465</f>
        <v>BULLISH</v>
      </c>
      <c r="K1465" s="5" t="str">
        <f>OBV!G1465</f>
        <v>NEUTRAL</v>
      </c>
      <c r="L1465" s="5" t="str">
        <f>OBV!H1465</f>
        <v>BULLISH DIVERGENCE</v>
      </c>
      <c r="M1465" s="7">
        <f t="shared" si="220"/>
        <v>25</v>
      </c>
      <c r="N1465" s="7">
        <f t="shared" si="221"/>
        <v>0</v>
      </c>
      <c r="O1465" s="7">
        <f t="shared" si="222"/>
        <v>50</v>
      </c>
      <c r="P1465" s="7">
        <f t="shared" si="223"/>
        <v>66.5</v>
      </c>
      <c r="Q1465" s="8">
        <f t="shared" si="224"/>
        <v>26.225000000000001</v>
      </c>
      <c r="R1465" s="8">
        <f t="shared" si="225"/>
        <v>39.125</v>
      </c>
      <c r="S1465" s="8">
        <f t="shared" si="226"/>
        <v>46.174999999999997</v>
      </c>
      <c r="T1465" s="8">
        <f t="shared" si="227"/>
        <v>35.375</v>
      </c>
      <c r="U1465" s="7">
        <f t="shared" si="228"/>
        <v>37.174999999999997</v>
      </c>
      <c r="V1465" s="7">
        <f t="shared" si="229"/>
        <v>36.724999999999994</v>
      </c>
    </row>
    <row r="1466" spans="1:22" ht="13.5" x14ac:dyDescent="0.25">
      <c r="A1466" s="3">
        <f>RSI!A1466</f>
        <v>44449</v>
      </c>
      <c r="B1466" s="2">
        <f>RSI!B1466</f>
        <v>3.4424999999999999</v>
      </c>
      <c r="C1466" s="2">
        <f>RSI!I1466</f>
        <v>57.44943447040739</v>
      </c>
      <c r="D1466" s="2">
        <f>MACD!E1466</f>
        <v>-1.8375813653748629E-2</v>
      </c>
      <c r="E1466" s="2">
        <f>MACD!F1466</f>
        <v>-3.057344065107034E-2</v>
      </c>
      <c r="F1466" s="2">
        <f>'Moving Avg'!D1466</f>
        <v>3.4224000000000006</v>
      </c>
      <c r="G1466" s="2">
        <f>'Moving Avg'!F1466</f>
        <v>3.3884849999999993</v>
      </c>
      <c r="H1466" s="2">
        <f>'Moving Avg'!G1466</f>
        <v>3.3173539999999986</v>
      </c>
      <c r="I1466" s="2">
        <f>'Moving Avg'!H1466</f>
        <v>3.1282784999999995</v>
      </c>
      <c r="J1466" s="5" t="str">
        <f>OBV!F1466</f>
        <v>BULLISH</v>
      </c>
      <c r="K1466" s="5" t="str">
        <f>OBV!G1466</f>
        <v>NEUTRAL</v>
      </c>
      <c r="L1466" s="5" t="str">
        <f>OBV!H1466</f>
        <v>BULLISH DIVERGENCE</v>
      </c>
      <c r="M1466" s="7">
        <f t="shared" si="220"/>
        <v>25</v>
      </c>
      <c r="N1466" s="7">
        <f t="shared" si="221"/>
        <v>0</v>
      </c>
      <c r="O1466" s="7">
        <f t="shared" si="222"/>
        <v>50</v>
      </c>
      <c r="P1466" s="7">
        <f t="shared" si="223"/>
        <v>66.5</v>
      </c>
      <c r="Q1466" s="8">
        <f t="shared" si="224"/>
        <v>26.225000000000001</v>
      </c>
      <c r="R1466" s="8">
        <f t="shared" si="225"/>
        <v>39.125</v>
      </c>
      <c r="S1466" s="8">
        <f t="shared" si="226"/>
        <v>46.174999999999997</v>
      </c>
      <c r="T1466" s="8">
        <f t="shared" si="227"/>
        <v>35.375</v>
      </c>
      <c r="U1466" s="7">
        <f t="shared" si="228"/>
        <v>37.174999999999997</v>
      </c>
      <c r="V1466" s="7">
        <f t="shared" si="229"/>
        <v>36.724999999999994</v>
      </c>
    </row>
    <row r="1467" spans="1:22" ht="13.5" x14ac:dyDescent="0.25">
      <c r="A1467" s="3">
        <f>RSI!A1467</f>
        <v>44452</v>
      </c>
      <c r="B1467" s="2">
        <f>RSI!B1467</f>
        <v>3.4508999999999999</v>
      </c>
      <c r="C1467" s="2">
        <f>RSI!I1467</f>
        <v>58.266156366794291</v>
      </c>
      <c r="D1467" s="2">
        <f>MACD!E1467</f>
        <v>-1.5114513236084814E-2</v>
      </c>
      <c r="E1467" s="2">
        <f>MACD!F1467</f>
        <v>-2.7481655168073237E-2</v>
      </c>
      <c r="F1467" s="2">
        <f>'Moving Avg'!D1467</f>
        <v>3.4257600000000004</v>
      </c>
      <c r="G1467" s="2">
        <f>'Moving Avg'!F1467</f>
        <v>3.3951850000000001</v>
      </c>
      <c r="H1467" s="2">
        <f>'Moving Avg'!G1467</f>
        <v>3.323253999999999</v>
      </c>
      <c r="I1467" s="2">
        <f>'Moving Avg'!H1467</f>
        <v>3.1310839999999995</v>
      </c>
      <c r="J1467" s="5" t="str">
        <f>OBV!F1467</f>
        <v>BULLISH</v>
      </c>
      <c r="K1467" s="5" t="str">
        <f>OBV!G1467</f>
        <v>NEUTRAL</v>
      </c>
      <c r="L1467" s="5" t="str">
        <f>OBV!H1467</f>
        <v>CONFIRMED BULLISH</v>
      </c>
      <c r="M1467" s="7">
        <f t="shared" si="220"/>
        <v>25</v>
      </c>
      <c r="N1467" s="7">
        <f t="shared" si="221"/>
        <v>0</v>
      </c>
      <c r="O1467" s="7">
        <f t="shared" si="222"/>
        <v>50</v>
      </c>
      <c r="P1467" s="7">
        <f t="shared" si="223"/>
        <v>83.5</v>
      </c>
      <c r="Q1467" s="8">
        <f t="shared" si="224"/>
        <v>28.774999999999999</v>
      </c>
      <c r="R1467" s="8">
        <f t="shared" si="225"/>
        <v>43.375</v>
      </c>
      <c r="S1467" s="8">
        <f t="shared" si="226"/>
        <v>53.825000000000003</v>
      </c>
      <c r="T1467" s="8">
        <f t="shared" si="227"/>
        <v>39.625</v>
      </c>
      <c r="U1467" s="7">
        <f t="shared" si="228"/>
        <v>41.991666666666667</v>
      </c>
      <c r="V1467" s="7">
        <f t="shared" si="229"/>
        <v>41.400000000000006</v>
      </c>
    </row>
    <row r="1468" spans="1:22" ht="13.5" x14ac:dyDescent="0.25">
      <c r="A1468" s="3">
        <f>RSI!A1468</f>
        <v>44453</v>
      </c>
      <c r="B1468" s="2">
        <f>RSI!B1468</f>
        <v>3.4508999999999999</v>
      </c>
      <c r="C1468" s="2">
        <f>RSI!I1468</f>
        <v>58.266156366794291</v>
      </c>
      <c r="D1468" s="2">
        <f>MACD!E1468</f>
        <v>-1.1476576860580678E-2</v>
      </c>
      <c r="E1468" s="2">
        <f>MACD!F1468</f>
        <v>-2.4280639506574726E-2</v>
      </c>
      <c r="F1468" s="2">
        <f>'Moving Avg'!D1468</f>
        <v>3.4257600000000004</v>
      </c>
      <c r="G1468" s="2">
        <f>'Moving Avg'!F1468</f>
        <v>3.4031400000000005</v>
      </c>
      <c r="H1468" s="2">
        <f>'Moving Avg'!G1468</f>
        <v>3.3294499999999987</v>
      </c>
      <c r="I1468" s="2">
        <f>'Moving Avg'!H1468</f>
        <v>3.1335569999999997</v>
      </c>
      <c r="J1468" s="5" t="str">
        <f>OBV!F1468</f>
        <v>BULLISH</v>
      </c>
      <c r="K1468" s="5" t="str">
        <f>OBV!G1468</f>
        <v>NEUTRAL</v>
      </c>
      <c r="L1468" s="5" t="str">
        <f>OBV!H1468</f>
        <v>NEUTRAL</v>
      </c>
      <c r="M1468" s="7">
        <f t="shared" si="220"/>
        <v>25</v>
      </c>
      <c r="N1468" s="7">
        <f t="shared" si="221"/>
        <v>0</v>
      </c>
      <c r="O1468" s="7">
        <f t="shared" si="222"/>
        <v>50</v>
      </c>
      <c r="P1468" s="7">
        <f t="shared" si="223"/>
        <v>49.5</v>
      </c>
      <c r="Q1468" s="8">
        <f t="shared" si="224"/>
        <v>23.675000000000001</v>
      </c>
      <c r="R1468" s="8">
        <f t="shared" si="225"/>
        <v>34.875</v>
      </c>
      <c r="S1468" s="8">
        <f t="shared" si="226"/>
        <v>38.525000000000006</v>
      </c>
      <c r="T1468" s="8">
        <f t="shared" si="227"/>
        <v>31.125</v>
      </c>
      <c r="U1468" s="7">
        <f t="shared" si="228"/>
        <v>32.358333333333334</v>
      </c>
      <c r="V1468" s="7">
        <f t="shared" si="229"/>
        <v>32.049999999999997</v>
      </c>
    </row>
    <row r="1469" spans="1:22" ht="13.5" x14ac:dyDescent="0.25">
      <c r="A1469" s="3">
        <f>RSI!A1469</f>
        <v>44454</v>
      </c>
      <c r="B1469" s="2">
        <f>RSI!B1469</f>
        <v>3.4174000000000002</v>
      </c>
      <c r="C1469" s="2">
        <f>RSI!I1469</f>
        <v>53.515201392904117</v>
      </c>
      <c r="D1469" s="2">
        <f>MACD!E1469</f>
        <v>-1.1453959166261907E-2</v>
      </c>
      <c r="E1469" s="2">
        <f>MACD!F1469</f>
        <v>-2.1715303438512162E-2</v>
      </c>
      <c r="F1469" s="2">
        <f>'Moving Avg'!D1469</f>
        <v>3.4358200000000005</v>
      </c>
      <c r="G1469" s="2">
        <f>'Moving Avg'!F1469</f>
        <v>3.4073299999999995</v>
      </c>
      <c r="H1469" s="2">
        <f>'Moving Avg'!G1469</f>
        <v>3.3352719999999989</v>
      </c>
      <c r="I1469" s="2">
        <f>'Moving Avg'!H1469</f>
        <v>3.1357884999999999</v>
      </c>
      <c r="J1469" s="5" t="str">
        <f>OBV!F1469</f>
        <v>BULLISH</v>
      </c>
      <c r="K1469" s="5" t="str">
        <f>OBV!G1469</f>
        <v>NEUTRAL</v>
      </c>
      <c r="L1469" s="5" t="str">
        <f>OBV!H1469</f>
        <v>CONFIRMED BULLISH</v>
      </c>
      <c r="M1469" s="7">
        <f t="shared" si="220"/>
        <v>25</v>
      </c>
      <c r="N1469" s="7">
        <f t="shared" si="221"/>
        <v>0</v>
      </c>
      <c r="O1469" s="7">
        <f t="shared" si="222"/>
        <v>50</v>
      </c>
      <c r="P1469" s="7">
        <f t="shared" si="223"/>
        <v>83.5</v>
      </c>
      <c r="Q1469" s="8">
        <f t="shared" si="224"/>
        <v>28.774999999999999</v>
      </c>
      <c r="R1469" s="8">
        <f t="shared" si="225"/>
        <v>43.375</v>
      </c>
      <c r="S1469" s="8">
        <f t="shared" si="226"/>
        <v>53.825000000000003</v>
      </c>
      <c r="T1469" s="8">
        <f t="shared" si="227"/>
        <v>39.625</v>
      </c>
      <c r="U1469" s="7">
        <f t="shared" si="228"/>
        <v>41.991666666666667</v>
      </c>
      <c r="V1469" s="7">
        <f t="shared" si="229"/>
        <v>41.400000000000006</v>
      </c>
    </row>
    <row r="1470" spans="1:22" ht="13.5" x14ac:dyDescent="0.25">
      <c r="A1470" s="3">
        <f>RSI!A1470</f>
        <v>44455</v>
      </c>
      <c r="B1470" s="2">
        <f>RSI!B1470</f>
        <v>3.4174000000000002</v>
      </c>
      <c r="C1470" s="2">
        <f>RSI!I1470</f>
        <v>53.515201392904117</v>
      </c>
      <c r="D1470" s="2">
        <f>MACD!E1470</f>
        <v>-2.5763645719525385E-3</v>
      </c>
      <c r="E1470" s="2">
        <f>MACD!F1470</f>
        <v>-1.7887515665200238E-2</v>
      </c>
      <c r="F1470" s="2">
        <f>'Moving Avg'!D1470</f>
        <v>3.4358200000000005</v>
      </c>
      <c r="G1470" s="2">
        <f>'Moving Avg'!F1470</f>
        <v>3.4115199999999994</v>
      </c>
      <c r="H1470" s="2">
        <f>'Moving Avg'!G1470</f>
        <v>3.3402079999999978</v>
      </c>
      <c r="I1470" s="2">
        <f>'Moving Avg'!H1470</f>
        <v>3.1383895000000002</v>
      </c>
      <c r="J1470" s="5" t="str">
        <f>OBV!F1470</f>
        <v>BULLISH</v>
      </c>
      <c r="K1470" s="5" t="str">
        <f>OBV!G1470</f>
        <v>NEUTRAL</v>
      </c>
      <c r="L1470" s="5" t="str">
        <f>OBV!H1470</f>
        <v>NEUTRAL</v>
      </c>
      <c r="M1470" s="7">
        <f t="shared" si="220"/>
        <v>25</v>
      </c>
      <c r="N1470" s="7">
        <f t="shared" si="221"/>
        <v>0</v>
      </c>
      <c r="O1470" s="7">
        <f t="shared" si="222"/>
        <v>50</v>
      </c>
      <c r="P1470" s="7">
        <f t="shared" si="223"/>
        <v>49.5</v>
      </c>
      <c r="Q1470" s="8">
        <f t="shared" si="224"/>
        <v>23.675000000000001</v>
      </c>
      <c r="R1470" s="8">
        <f t="shared" si="225"/>
        <v>34.875</v>
      </c>
      <c r="S1470" s="8">
        <f t="shared" si="226"/>
        <v>38.525000000000006</v>
      </c>
      <c r="T1470" s="8">
        <f t="shared" si="227"/>
        <v>31.125</v>
      </c>
      <c r="U1470" s="7">
        <f t="shared" si="228"/>
        <v>32.358333333333334</v>
      </c>
      <c r="V1470" s="7">
        <f t="shared" si="229"/>
        <v>32.049999999999997</v>
      </c>
    </row>
    <row r="1471" spans="1:22" ht="13.5" x14ac:dyDescent="0.25">
      <c r="A1471" s="3">
        <f>RSI!A1471</f>
        <v>44456</v>
      </c>
      <c r="B1471" s="2">
        <f>RSI!B1471</f>
        <v>3.3504</v>
      </c>
      <c r="C1471" s="2">
        <f>RSI!I1471</f>
        <v>45.003601880774674</v>
      </c>
      <c r="D1471" s="2">
        <f>MACD!E1471</f>
        <v>1.2322336202186701E-2</v>
      </c>
      <c r="E1471" s="2">
        <f>MACD!F1471</f>
        <v>-1.1845545291722851E-2</v>
      </c>
      <c r="F1471" s="2">
        <f>'Moving Avg'!D1471</f>
        <v>3.4173999999999998</v>
      </c>
      <c r="G1471" s="2">
        <f>'Moving Avg'!F1471</f>
        <v>3.4152899999999997</v>
      </c>
      <c r="H1471" s="2">
        <f>'Moving Avg'!G1471</f>
        <v>3.3436559999999984</v>
      </c>
      <c r="I1471" s="2">
        <f>'Moving Avg'!H1471</f>
        <v>3.1405815000000001</v>
      </c>
      <c r="J1471" s="5" t="str">
        <f>OBV!F1471</f>
        <v>BULLISH</v>
      </c>
      <c r="K1471" s="5" t="str">
        <f>OBV!G1471</f>
        <v>NEUTRAL</v>
      </c>
      <c r="L1471" s="5" t="str">
        <f>OBV!H1471</f>
        <v>BULLISH DIVERGENCE</v>
      </c>
      <c r="M1471" s="7">
        <f t="shared" si="220"/>
        <v>25</v>
      </c>
      <c r="N1471" s="7">
        <f t="shared" si="221"/>
        <v>0</v>
      </c>
      <c r="O1471" s="7">
        <f t="shared" si="222"/>
        <v>50</v>
      </c>
      <c r="P1471" s="7">
        <f t="shared" si="223"/>
        <v>66.5</v>
      </c>
      <c r="Q1471" s="8">
        <f t="shared" si="224"/>
        <v>26.225000000000001</v>
      </c>
      <c r="R1471" s="8">
        <f t="shared" si="225"/>
        <v>39.125</v>
      </c>
      <c r="S1471" s="8">
        <f t="shared" si="226"/>
        <v>46.174999999999997</v>
      </c>
      <c r="T1471" s="8">
        <f t="shared" si="227"/>
        <v>35.375</v>
      </c>
      <c r="U1471" s="7">
        <f t="shared" si="228"/>
        <v>37.174999999999997</v>
      </c>
      <c r="V1471" s="7">
        <f t="shared" si="229"/>
        <v>36.724999999999994</v>
      </c>
    </row>
    <row r="1472" spans="1:22" ht="13.5" x14ac:dyDescent="0.25">
      <c r="A1472" s="3">
        <f>RSI!A1472</f>
        <v>44459</v>
      </c>
      <c r="B1472" s="2">
        <f>RSI!B1472</f>
        <v>3.4089999999999998</v>
      </c>
      <c r="C1472" s="2">
        <f>RSI!I1472</f>
        <v>52.169152805770892</v>
      </c>
      <c r="D1472" s="2">
        <f>MACD!E1472</f>
        <v>1.5695707621217192E-2</v>
      </c>
      <c r="E1472" s="2">
        <f>MACD!F1472</f>
        <v>-6.3372947091348431E-3</v>
      </c>
      <c r="F1472" s="2">
        <f>'Moving Avg'!D1472</f>
        <v>3.4090200000000004</v>
      </c>
      <c r="G1472" s="2">
        <f>'Moving Avg'!F1472</f>
        <v>3.4224100000000002</v>
      </c>
      <c r="H1472" s="2">
        <f>'Moving Avg'!G1472</f>
        <v>3.3484239999999983</v>
      </c>
      <c r="I1472" s="2">
        <f>'Moving Avg'!H1472</f>
        <v>3.1428820000000002</v>
      </c>
      <c r="J1472" s="5" t="str">
        <f>OBV!F1472</f>
        <v>BEARISH</v>
      </c>
      <c r="K1472" s="5" t="str">
        <f>OBV!G1472</f>
        <v>NEUTRAL</v>
      </c>
      <c r="L1472" s="5" t="str">
        <f>OBV!H1472</f>
        <v>CONFIRMED BEARISH</v>
      </c>
      <c r="M1472" s="7">
        <f t="shared" si="220"/>
        <v>25</v>
      </c>
      <c r="N1472" s="7">
        <f t="shared" si="221"/>
        <v>0</v>
      </c>
      <c r="O1472" s="7">
        <f t="shared" si="222"/>
        <v>50</v>
      </c>
      <c r="P1472" s="7">
        <f t="shared" si="223"/>
        <v>16.5</v>
      </c>
      <c r="Q1472" s="8">
        <f t="shared" si="224"/>
        <v>18.725000000000001</v>
      </c>
      <c r="R1472" s="8">
        <f t="shared" si="225"/>
        <v>26.625</v>
      </c>
      <c r="S1472" s="8">
        <f t="shared" si="226"/>
        <v>23.675000000000001</v>
      </c>
      <c r="T1472" s="8">
        <f t="shared" si="227"/>
        <v>22.875</v>
      </c>
      <c r="U1472" s="7">
        <f t="shared" si="228"/>
        <v>23.008333333333336</v>
      </c>
      <c r="V1472" s="7">
        <f t="shared" si="229"/>
        <v>22.975000000000001</v>
      </c>
    </row>
    <row r="1473" spans="1:22" ht="13.5" x14ac:dyDescent="0.25">
      <c r="A1473" s="3">
        <f>RSI!A1473</f>
        <v>44460</v>
      </c>
      <c r="B1473" s="2">
        <f>RSI!B1473</f>
        <v>3.3923000000000001</v>
      </c>
      <c r="C1473" s="2">
        <f>RSI!I1473</f>
        <v>50.163273723055596</v>
      </c>
      <c r="D1473" s="2">
        <f>MACD!E1473</f>
        <v>2.2267486281468685E-2</v>
      </c>
      <c r="E1473" s="2">
        <f>MACD!F1473</f>
        <v>-6.1633851101413825E-4</v>
      </c>
      <c r="F1473" s="2">
        <f>'Moving Avg'!D1473</f>
        <v>3.3973</v>
      </c>
      <c r="G1473" s="2">
        <f>'Moving Avg'!F1473</f>
        <v>3.4236700000000004</v>
      </c>
      <c r="H1473" s="2">
        <f>'Moving Avg'!G1473</f>
        <v>3.3534479999999984</v>
      </c>
      <c r="I1473" s="2">
        <f>'Moving Avg'!H1473</f>
        <v>3.1451359999999999</v>
      </c>
      <c r="J1473" s="5" t="str">
        <f>OBV!F1473</f>
        <v>BEARISH</v>
      </c>
      <c r="K1473" s="5" t="str">
        <f>OBV!G1473</f>
        <v>NEUTRAL</v>
      </c>
      <c r="L1473" s="5" t="str">
        <f>OBV!H1473</f>
        <v>CONFIRMED BEARISH</v>
      </c>
      <c r="M1473" s="7">
        <f t="shared" si="220"/>
        <v>25</v>
      </c>
      <c r="N1473" s="7">
        <f t="shared" si="221"/>
        <v>0</v>
      </c>
      <c r="O1473" s="7">
        <f t="shared" si="222"/>
        <v>50</v>
      </c>
      <c r="P1473" s="7">
        <f t="shared" si="223"/>
        <v>16.5</v>
      </c>
      <c r="Q1473" s="8">
        <f t="shared" si="224"/>
        <v>18.725000000000001</v>
      </c>
      <c r="R1473" s="8">
        <f t="shared" si="225"/>
        <v>26.625</v>
      </c>
      <c r="S1473" s="8">
        <f t="shared" si="226"/>
        <v>23.675000000000001</v>
      </c>
      <c r="T1473" s="8">
        <f t="shared" si="227"/>
        <v>22.875</v>
      </c>
      <c r="U1473" s="7">
        <f t="shared" si="228"/>
        <v>23.008333333333336</v>
      </c>
      <c r="V1473" s="7">
        <f t="shared" si="229"/>
        <v>22.975000000000001</v>
      </c>
    </row>
    <row r="1474" spans="1:22" ht="13.5" x14ac:dyDescent="0.25">
      <c r="A1474" s="3">
        <f>RSI!A1474</f>
        <v>44461</v>
      </c>
      <c r="B1474" s="2">
        <f>RSI!B1474</f>
        <v>3.3839000000000001</v>
      </c>
      <c r="C1474" s="2">
        <f>RSI!I1474</f>
        <v>49.139811193272806</v>
      </c>
      <c r="D1474" s="2">
        <f>MACD!E1474</f>
        <v>1.5560275986435723E-2</v>
      </c>
      <c r="E1474" s="2">
        <f>MACD!F1474</f>
        <v>2.6189843884758344E-3</v>
      </c>
      <c r="F1474" s="2">
        <f>'Moving Avg'!D1474</f>
        <v>3.3906000000000001</v>
      </c>
      <c r="G1474" s="2">
        <f>'Moving Avg'!F1474</f>
        <v>3.4194850000000003</v>
      </c>
      <c r="H1474" s="2">
        <f>'Moving Avg'!G1474</f>
        <v>3.3575659999999994</v>
      </c>
      <c r="I1474" s="2">
        <f>'Moving Avg'!H1474</f>
        <v>3.1475694999999995</v>
      </c>
      <c r="J1474" s="5" t="str">
        <f>OBV!F1474</f>
        <v>BULLISH</v>
      </c>
      <c r="K1474" s="5" t="str">
        <f>OBV!G1474</f>
        <v>NEUTRAL</v>
      </c>
      <c r="L1474" s="5" t="str">
        <f>OBV!H1474</f>
        <v>BULLISH DIVERGENCE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0</v>
      </c>
      <c r="O1474" s="7">
        <f t="shared" ref="O1474:O1537" si="232">IF(F1474-I1474&gt;10,100,IF(F1474-I1474&gt;5,75, IF(F1474-I1474&gt;0,50,0)))</f>
        <v>50</v>
      </c>
      <c r="P1474" s="7">
        <f t="shared" ref="P1474:P1537" si="233">IF(L1474="confirmed bullish", 34, IF(L1474="bullish divergence",17, 0))+IF(J1474="bullish",33,IF(J1474="bearish",0,16.5))+IF(K1474="strong",33,IF(K1474="weak",0,16.5))</f>
        <v>66.5</v>
      </c>
      <c r="Q1474" s="8">
        <f t="shared" si="224"/>
        <v>26.225000000000001</v>
      </c>
      <c r="R1474" s="8">
        <f t="shared" si="225"/>
        <v>39.125</v>
      </c>
      <c r="S1474" s="8">
        <f t="shared" si="226"/>
        <v>46.174999999999997</v>
      </c>
      <c r="T1474" s="8">
        <f t="shared" si="227"/>
        <v>35.375</v>
      </c>
      <c r="U1474" s="7">
        <f t="shared" si="228"/>
        <v>37.174999999999997</v>
      </c>
      <c r="V1474" s="7">
        <f t="shared" si="229"/>
        <v>36.724999999999994</v>
      </c>
    </row>
    <row r="1475" spans="1:22" ht="13.5" x14ac:dyDescent="0.25">
      <c r="A1475" s="3">
        <f>RSI!A1475</f>
        <v>44462</v>
      </c>
      <c r="B1475" s="2">
        <f>RSI!B1475</f>
        <v>3.3923000000000001</v>
      </c>
      <c r="C1475" s="2">
        <f>RSI!I1475</f>
        <v>50.233288325186955</v>
      </c>
      <c r="D1475" s="2">
        <f>MACD!E1475</f>
        <v>1.7052800387917788E-2</v>
      </c>
      <c r="E1475" s="2">
        <f>MACD!F1475</f>
        <v>5.5057475883642255E-3</v>
      </c>
      <c r="F1475" s="2">
        <f>'Moving Avg'!D1475</f>
        <v>3.38558</v>
      </c>
      <c r="G1475" s="2">
        <f>'Moving Avg'!F1475</f>
        <v>3.4173950000000004</v>
      </c>
      <c r="H1475" s="2">
        <f>'Moving Avg'!G1475</f>
        <v>3.3621459999999996</v>
      </c>
      <c r="I1475" s="2">
        <f>'Moving Avg'!H1475</f>
        <v>3.1496385</v>
      </c>
      <c r="J1475" s="5" t="str">
        <f>OBV!F1475</f>
        <v>BULLISH</v>
      </c>
      <c r="K1475" s="5" t="str">
        <f>OBV!G1475</f>
        <v>NEUTRAL</v>
      </c>
      <c r="L1475" s="5" t="str">
        <f>OBV!H1475</f>
        <v>BULLISH DIVERGENCE</v>
      </c>
      <c r="M1475" s="7">
        <f t="shared" si="230"/>
        <v>25</v>
      </c>
      <c r="N1475" s="7">
        <f t="shared" si="231"/>
        <v>0</v>
      </c>
      <c r="O1475" s="7">
        <f t="shared" si="232"/>
        <v>50</v>
      </c>
      <c r="P1475" s="7">
        <f t="shared" si="233"/>
        <v>66.5</v>
      </c>
      <c r="Q1475" s="8">
        <f t="shared" ref="Q1475:Q1538" si="234">0.35*M1475+N1475*0.35+O1475*0.15+P1475*0.15</f>
        <v>26.225000000000001</v>
      </c>
      <c r="R1475" s="8">
        <f t="shared" ref="R1475:R1538" si="235">M1475*0.2+N1475*0.2+O1475*0.35+P1475*0.25</f>
        <v>39.125</v>
      </c>
      <c r="S1475" s="8">
        <f t="shared" ref="S1475:S1538" si="236">M1475*0.15+N1475*0.15+O1475*0.25+P1475*0.45</f>
        <v>46.174999999999997</v>
      </c>
      <c r="T1475" s="8">
        <f t="shared" ref="T1475:T1538" si="237">0.25*SUM(M1475:P1475)</f>
        <v>35.375</v>
      </c>
      <c r="U1475" s="7">
        <f t="shared" ref="U1475:U1538" si="238">SUM(Q1475:S1475)/3</f>
        <v>37.174999999999997</v>
      </c>
      <c r="V1475" s="7">
        <f t="shared" ref="V1475:V1538" si="239">SUM(Q1475:T1475)/4</f>
        <v>36.724999999999994</v>
      </c>
    </row>
    <row r="1476" spans="1:22" ht="13.5" x14ac:dyDescent="0.25">
      <c r="A1476" s="3">
        <f>RSI!A1476</f>
        <v>44463</v>
      </c>
      <c r="B1476" s="2">
        <f>RSI!B1476</f>
        <v>3.3755000000000002</v>
      </c>
      <c r="C1476" s="2">
        <f>RSI!I1476</f>
        <v>48.010086431059449</v>
      </c>
      <c r="D1476" s="2">
        <f>MACD!E1476</f>
        <v>2.3419845997193711E-2</v>
      </c>
      <c r="E1476" s="2">
        <f>MACD!F1476</f>
        <v>9.0885672701301237E-3</v>
      </c>
      <c r="F1476" s="2">
        <f>'Moving Avg'!D1476</f>
        <v>3.3906000000000001</v>
      </c>
      <c r="G1476" s="2">
        <f>'Moving Avg'!F1476</f>
        <v>3.4152999999999998</v>
      </c>
      <c r="H1476" s="2">
        <f>'Moving Avg'!G1476</f>
        <v>3.3660959999999993</v>
      </c>
      <c r="I1476" s="2">
        <f>'Moving Avg'!H1476</f>
        <v>3.151327999999999</v>
      </c>
      <c r="J1476" s="5" t="str">
        <f>OBV!F1476</f>
        <v>BULLISH</v>
      </c>
      <c r="K1476" s="5" t="str">
        <f>OBV!G1476</f>
        <v>NEUTRAL</v>
      </c>
      <c r="L1476" s="5" t="str">
        <f>OBV!H1476</f>
        <v>CONFIRMED BULLISH</v>
      </c>
      <c r="M1476" s="7">
        <f t="shared" si="230"/>
        <v>25</v>
      </c>
      <c r="N1476" s="7">
        <f t="shared" si="231"/>
        <v>0</v>
      </c>
      <c r="O1476" s="7">
        <f t="shared" si="232"/>
        <v>50</v>
      </c>
      <c r="P1476" s="7">
        <f t="shared" si="233"/>
        <v>83.5</v>
      </c>
      <c r="Q1476" s="8">
        <f t="shared" si="234"/>
        <v>28.774999999999999</v>
      </c>
      <c r="R1476" s="8">
        <f t="shared" si="235"/>
        <v>43.375</v>
      </c>
      <c r="S1476" s="8">
        <f t="shared" si="236"/>
        <v>53.825000000000003</v>
      </c>
      <c r="T1476" s="8">
        <f t="shared" si="237"/>
        <v>39.625</v>
      </c>
      <c r="U1476" s="7">
        <f t="shared" si="238"/>
        <v>41.991666666666667</v>
      </c>
      <c r="V1476" s="7">
        <f t="shared" si="239"/>
        <v>41.400000000000006</v>
      </c>
    </row>
    <row r="1477" spans="1:22" ht="13.5" x14ac:dyDescent="0.25">
      <c r="A1477" s="3">
        <f>RSI!A1477</f>
        <v>44466</v>
      </c>
      <c r="B1477" s="2">
        <f>RSI!B1477</f>
        <v>3.3671000000000002</v>
      </c>
      <c r="C1477" s="2">
        <f>RSI!I1477</f>
        <v>46.892589852151609</v>
      </c>
      <c r="D1477" s="2">
        <f>MACD!E1477</f>
        <v>3.0819441890533206E-2</v>
      </c>
      <c r="E1477" s="2">
        <f>MACD!F1477</f>
        <v>1.3434742194210741E-2</v>
      </c>
      <c r="F1477" s="2">
        <f>'Moving Avg'!D1477</f>
        <v>3.3822200000000002</v>
      </c>
      <c r="G1477" s="2">
        <f>'Moving Avg'!F1477</f>
        <v>3.4127849999999995</v>
      </c>
      <c r="H1477" s="2">
        <f>'Moving Avg'!G1477</f>
        <v>3.3698779999999995</v>
      </c>
      <c r="I1477" s="2">
        <f>'Moving Avg'!H1477</f>
        <v>3.1526429999999994</v>
      </c>
      <c r="J1477" s="5" t="str">
        <f>OBV!F1477</f>
        <v>BEARISH</v>
      </c>
      <c r="K1477" s="5" t="str">
        <f>OBV!G1477</f>
        <v>NEUTRAL</v>
      </c>
      <c r="L1477" s="5" t="str">
        <f>OBV!H1477</f>
        <v>CONFIRMED BEARISH</v>
      </c>
      <c r="M1477" s="7">
        <f t="shared" si="230"/>
        <v>25</v>
      </c>
      <c r="N1477" s="7">
        <f t="shared" si="231"/>
        <v>0</v>
      </c>
      <c r="O1477" s="7">
        <f t="shared" si="232"/>
        <v>50</v>
      </c>
      <c r="P1477" s="7">
        <f t="shared" si="233"/>
        <v>16.5</v>
      </c>
      <c r="Q1477" s="8">
        <f t="shared" si="234"/>
        <v>18.725000000000001</v>
      </c>
      <c r="R1477" s="8">
        <f t="shared" si="235"/>
        <v>26.625</v>
      </c>
      <c r="S1477" s="8">
        <f t="shared" si="236"/>
        <v>23.675000000000001</v>
      </c>
      <c r="T1477" s="8">
        <f t="shared" si="237"/>
        <v>22.875</v>
      </c>
      <c r="U1477" s="7">
        <f t="shared" si="238"/>
        <v>23.008333333333336</v>
      </c>
      <c r="V1477" s="7">
        <f t="shared" si="239"/>
        <v>22.975000000000001</v>
      </c>
    </row>
    <row r="1478" spans="1:22" ht="13.5" x14ac:dyDescent="0.25">
      <c r="A1478" s="3">
        <f>RSI!A1478</f>
        <v>44467</v>
      </c>
      <c r="B1478" s="2">
        <f>RSI!B1478</f>
        <v>3.3336000000000001</v>
      </c>
      <c r="C1478" s="2">
        <f>RSI!I1478</f>
        <v>42.63084130140998</v>
      </c>
      <c r="D1478" s="2">
        <f>MACD!E1478</f>
        <v>3.9702094605935656E-2</v>
      </c>
      <c r="E1478" s="2">
        <f>MACD!F1478</f>
        <v>1.8688212676555724E-2</v>
      </c>
      <c r="F1478" s="2">
        <f>'Moving Avg'!D1478</f>
        <v>3.3704799999999997</v>
      </c>
      <c r="G1478" s="2">
        <f>'Moving Avg'!F1478</f>
        <v>3.408175</v>
      </c>
      <c r="H1478" s="2">
        <f>'Moving Avg'!G1478</f>
        <v>3.3723979999999996</v>
      </c>
      <c r="I1478" s="2">
        <f>'Moving Avg'!H1478</f>
        <v>3.1543074999999994</v>
      </c>
      <c r="J1478" s="5" t="str">
        <f>OBV!F1478</f>
        <v>BEARISH</v>
      </c>
      <c r="K1478" s="5" t="str">
        <f>OBV!G1478</f>
        <v>NEUTRAL</v>
      </c>
      <c r="L1478" s="5" t="str">
        <f>OBV!H1478</f>
        <v>CONFIRMED BEARISH</v>
      </c>
      <c r="M1478" s="7">
        <f t="shared" si="230"/>
        <v>25</v>
      </c>
      <c r="N1478" s="7">
        <f t="shared" si="231"/>
        <v>0</v>
      </c>
      <c r="O1478" s="7">
        <f t="shared" si="232"/>
        <v>50</v>
      </c>
      <c r="P1478" s="7">
        <f t="shared" si="233"/>
        <v>16.5</v>
      </c>
      <c r="Q1478" s="8">
        <f t="shared" si="234"/>
        <v>18.725000000000001</v>
      </c>
      <c r="R1478" s="8">
        <f t="shared" si="235"/>
        <v>26.625</v>
      </c>
      <c r="S1478" s="8">
        <f t="shared" si="236"/>
        <v>23.675000000000001</v>
      </c>
      <c r="T1478" s="8">
        <f t="shared" si="237"/>
        <v>22.875</v>
      </c>
      <c r="U1478" s="7">
        <f t="shared" si="238"/>
        <v>23.008333333333336</v>
      </c>
      <c r="V1478" s="7">
        <f t="shared" si="239"/>
        <v>22.975000000000001</v>
      </c>
    </row>
    <row r="1479" spans="1:22" ht="13.5" x14ac:dyDescent="0.25">
      <c r="A1479" s="3">
        <f>RSI!A1479</f>
        <v>44468</v>
      </c>
      <c r="B1479" s="2">
        <f>RSI!B1479</f>
        <v>3.3504</v>
      </c>
      <c r="C1479" s="2">
        <f>RSI!I1479</f>
        <v>45.314957511166753</v>
      </c>
      <c r="D1479" s="2">
        <f>MACD!E1479</f>
        <v>4.1147453917365961E-2</v>
      </c>
      <c r="E1479" s="2">
        <f>MACD!F1479</f>
        <v>2.3180060924717773E-2</v>
      </c>
      <c r="F1479" s="2">
        <f>'Moving Avg'!D1479</f>
        <v>3.3637799999999998</v>
      </c>
      <c r="G1479" s="2">
        <f>'Moving Avg'!F1479</f>
        <v>3.4060799999999993</v>
      </c>
      <c r="H1479" s="2">
        <f>'Moving Avg'!G1479</f>
        <v>3.3724939999999997</v>
      </c>
      <c r="I1479" s="2">
        <f>'Moving Avg'!H1479</f>
        <v>3.1565364999999996</v>
      </c>
      <c r="J1479" s="5" t="str">
        <f>OBV!F1479</f>
        <v>BULLISH</v>
      </c>
      <c r="K1479" s="5" t="str">
        <f>OBV!G1479</f>
        <v>NEUTRAL</v>
      </c>
      <c r="L1479" s="5" t="str">
        <f>OBV!H1479</f>
        <v>BULLISH DIVERGENCE</v>
      </c>
      <c r="M1479" s="7">
        <f t="shared" si="230"/>
        <v>25</v>
      </c>
      <c r="N1479" s="7">
        <f t="shared" si="231"/>
        <v>0</v>
      </c>
      <c r="O1479" s="7">
        <f t="shared" si="232"/>
        <v>50</v>
      </c>
      <c r="P1479" s="7">
        <f t="shared" si="233"/>
        <v>66.5</v>
      </c>
      <c r="Q1479" s="8">
        <f t="shared" si="234"/>
        <v>26.225000000000001</v>
      </c>
      <c r="R1479" s="8">
        <f t="shared" si="235"/>
        <v>39.125</v>
      </c>
      <c r="S1479" s="8">
        <f t="shared" si="236"/>
        <v>46.174999999999997</v>
      </c>
      <c r="T1479" s="8">
        <f t="shared" si="237"/>
        <v>35.375</v>
      </c>
      <c r="U1479" s="7">
        <f t="shared" si="238"/>
        <v>37.174999999999997</v>
      </c>
      <c r="V1479" s="7">
        <f t="shared" si="239"/>
        <v>36.724999999999994</v>
      </c>
    </row>
    <row r="1480" spans="1:22" ht="13.5" x14ac:dyDescent="0.25">
      <c r="A1480" s="3">
        <f>RSI!A1480</f>
        <v>44469</v>
      </c>
      <c r="B1480" s="2">
        <f>RSI!B1480</f>
        <v>3.4340999999999999</v>
      </c>
      <c r="C1480" s="2">
        <f>RSI!I1480</f>
        <v>56.287945675105142</v>
      </c>
      <c r="D1480" s="2">
        <f>MACD!E1480</f>
        <v>3.6374473846066291E-2</v>
      </c>
      <c r="E1480" s="2">
        <f>MACD!F1480</f>
        <v>2.5818943508987478E-2</v>
      </c>
      <c r="F1480" s="2">
        <f>'Moving Avg'!D1480</f>
        <v>3.3721400000000004</v>
      </c>
      <c r="G1480" s="2">
        <f>'Moving Avg'!F1480</f>
        <v>3.40524</v>
      </c>
      <c r="H1480" s="2">
        <f>'Moving Avg'!G1480</f>
        <v>3.3726599999999998</v>
      </c>
      <c r="I1480" s="2">
        <f>'Moving Avg'!H1480</f>
        <v>3.1591099999999996</v>
      </c>
      <c r="J1480" s="5" t="str">
        <f>OBV!F1480</f>
        <v>BULLISH</v>
      </c>
      <c r="K1480" s="5" t="str">
        <f>OBV!G1480</f>
        <v>STRONG</v>
      </c>
      <c r="L1480" s="5" t="str">
        <f>OBV!H1480</f>
        <v>CONFIRMED BULLISH</v>
      </c>
      <c r="M1480" s="7">
        <f t="shared" si="230"/>
        <v>25</v>
      </c>
      <c r="N1480" s="7">
        <f t="shared" si="231"/>
        <v>0</v>
      </c>
      <c r="O1480" s="7">
        <f t="shared" si="232"/>
        <v>50</v>
      </c>
      <c r="P1480" s="7">
        <f t="shared" si="233"/>
        <v>100</v>
      </c>
      <c r="Q1480" s="8">
        <f t="shared" si="234"/>
        <v>31.25</v>
      </c>
      <c r="R1480" s="8">
        <f t="shared" si="235"/>
        <v>47.5</v>
      </c>
      <c r="S1480" s="8">
        <f t="shared" si="236"/>
        <v>61.25</v>
      </c>
      <c r="T1480" s="8">
        <f t="shared" si="237"/>
        <v>43.75</v>
      </c>
      <c r="U1480" s="7">
        <f t="shared" si="238"/>
        <v>46.666666666666664</v>
      </c>
      <c r="V1480" s="7">
        <f t="shared" si="239"/>
        <v>45.9375</v>
      </c>
    </row>
    <row r="1481" spans="1:22" ht="13.5" x14ac:dyDescent="0.25">
      <c r="A1481" s="3">
        <f>RSI!A1481</f>
        <v>44470</v>
      </c>
      <c r="B1481" s="2">
        <f>RSI!B1481</f>
        <v>3.4592999999999998</v>
      </c>
      <c r="C1481" s="2">
        <f>RSI!I1481</f>
        <v>58.958141668762877</v>
      </c>
      <c r="D1481" s="2">
        <f>MACD!E1481</f>
        <v>1.9855763262044412E-2</v>
      </c>
      <c r="E1481" s="2">
        <f>MACD!F1481</f>
        <v>2.4626307459598866E-2</v>
      </c>
      <c r="F1481" s="2">
        <f>'Moving Avg'!D1481</f>
        <v>3.3888999999999996</v>
      </c>
      <c r="G1481" s="2">
        <f>'Moving Avg'!F1481</f>
        <v>3.4048249999999998</v>
      </c>
      <c r="H1481" s="2">
        <f>'Moving Avg'!G1481</f>
        <v>3.3734980000000001</v>
      </c>
      <c r="I1481" s="2">
        <f>'Moving Avg'!H1481</f>
        <v>3.1617724999999992</v>
      </c>
      <c r="J1481" s="5" t="str">
        <f>OBV!F1481</f>
        <v>BULLISH</v>
      </c>
      <c r="K1481" s="5" t="str">
        <f>OBV!G1481</f>
        <v>STRONG</v>
      </c>
      <c r="L1481" s="5" t="str">
        <f>OBV!H1481</f>
        <v>CONFIRMED BULLISH</v>
      </c>
      <c r="M1481" s="7">
        <f t="shared" si="230"/>
        <v>25</v>
      </c>
      <c r="N1481" s="7">
        <f t="shared" si="231"/>
        <v>45</v>
      </c>
      <c r="O1481" s="7">
        <f t="shared" si="232"/>
        <v>50</v>
      </c>
      <c r="P1481" s="7">
        <f t="shared" si="233"/>
        <v>100</v>
      </c>
      <c r="Q1481" s="8">
        <f t="shared" si="234"/>
        <v>47</v>
      </c>
      <c r="R1481" s="8">
        <f t="shared" si="235"/>
        <v>56.5</v>
      </c>
      <c r="S1481" s="8">
        <f t="shared" si="236"/>
        <v>68</v>
      </c>
      <c r="T1481" s="8">
        <f t="shared" si="237"/>
        <v>55</v>
      </c>
      <c r="U1481" s="7">
        <f t="shared" si="238"/>
        <v>57.166666666666664</v>
      </c>
      <c r="V1481" s="7">
        <f t="shared" si="239"/>
        <v>56.625</v>
      </c>
    </row>
    <row r="1482" spans="1:22" ht="13.5" x14ac:dyDescent="0.25">
      <c r="A1482" s="3">
        <f>RSI!A1482</f>
        <v>44473</v>
      </c>
      <c r="B1482" s="2">
        <f>RSI!B1482</f>
        <v>3.5011000000000001</v>
      </c>
      <c r="C1482" s="2">
        <f>RSI!I1482</f>
        <v>62.995999510478605</v>
      </c>
      <c r="D1482" s="2">
        <f>MACD!E1482</f>
        <v>1.136553971887011E-2</v>
      </c>
      <c r="E1482" s="2">
        <f>MACD!F1482</f>
        <v>2.1974153911453114E-2</v>
      </c>
      <c r="F1482" s="2">
        <f>'Moving Avg'!D1482</f>
        <v>3.4157000000000002</v>
      </c>
      <c r="G1482" s="2">
        <f>'Moving Avg'!F1482</f>
        <v>3.408175</v>
      </c>
      <c r="H1482" s="2">
        <f>'Moving Avg'!G1482</f>
        <v>3.3766799999999999</v>
      </c>
      <c r="I1482" s="2">
        <f>'Moving Avg'!H1482</f>
        <v>3.1642009999999989</v>
      </c>
      <c r="J1482" s="5" t="str">
        <f>OBV!F1482</f>
        <v>BULLISH</v>
      </c>
      <c r="K1482" s="5" t="str">
        <f>OBV!G1482</f>
        <v>STRONG</v>
      </c>
      <c r="L1482" s="5" t="str">
        <f>OBV!H1482</f>
        <v>CONFIRMED BULLISH</v>
      </c>
      <c r="M1482" s="7">
        <f t="shared" si="230"/>
        <v>25</v>
      </c>
      <c r="N1482" s="7">
        <f t="shared" si="231"/>
        <v>45</v>
      </c>
      <c r="O1482" s="7">
        <f t="shared" si="232"/>
        <v>50</v>
      </c>
      <c r="P1482" s="7">
        <f t="shared" si="233"/>
        <v>100</v>
      </c>
      <c r="Q1482" s="8">
        <f t="shared" si="234"/>
        <v>47</v>
      </c>
      <c r="R1482" s="8">
        <f t="shared" si="235"/>
        <v>56.5</v>
      </c>
      <c r="S1482" s="8">
        <f t="shared" si="236"/>
        <v>68</v>
      </c>
      <c r="T1482" s="8">
        <f t="shared" si="237"/>
        <v>55</v>
      </c>
      <c r="U1482" s="7">
        <f t="shared" si="238"/>
        <v>57.166666666666664</v>
      </c>
      <c r="V1482" s="7">
        <f t="shared" si="239"/>
        <v>56.625</v>
      </c>
    </row>
    <row r="1483" spans="1:22" ht="13.5" x14ac:dyDescent="0.25">
      <c r="A1483" s="3">
        <f>RSI!A1483</f>
        <v>44474</v>
      </c>
      <c r="B1483" s="2">
        <f>RSI!B1483</f>
        <v>3.5263</v>
      </c>
      <c r="C1483" s="2">
        <f>RSI!I1483</f>
        <v>65.217727583066122</v>
      </c>
      <c r="D1483" s="2">
        <f>MACD!E1483</f>
        <v>-9.0133672913150775E-4</v>
      </c>
      <c r="E1483" s="2">
        <f>MACD!F1483</f>
        <v>1.7399055783336188E-2</v>
      </c>
      <c r="F1483" s="2">
        <f>'Moving Avg'!D1483</f>
        <v>3.45424</v>
      </c>
      <c r="G1483" s="2">
        <f>'Moving Avg'!F1483</f>
        <v>3.4119450000000002</v>
      </c>
      <c r="H1483" s="2">
        <f>'Moving Avg'!G1483</f>
        <v>3.3795280000000001</v>
      </c>
      <c r="I1483" s="2">
        <f>'Moving Avg'!H1483</f>
        <v>3.1665704999999984</v>
      </c>
      <c r="J1483" s="5" t="str">
        <f>OBV!F1483</f>
        <v>BULLISH</v>
      </c>
      <c r="K1483" s="5" t="str">
        <f>OBV!G1483</f>
        <v>STRONG</v>
      </c>
      <c r="L1483" s="5" t="str">
        <f>OBV!H1483</f>
        <v>CONFIRMED BULLISH</v>
      </c>
      <c r="M1483" s="7">
        <f t="shared" si="230"/>
        <v>25</v>
      </c>
      <c r="N1483" s="7">
        <f t="shared" si="231"/>
        <v>45</v>
      </c>
      <c r="O1483" s="7">
        <f t="shared" si="232"/>
        <v>50</v>
      </c>
      <c r="P1483" s="7">
        <f t="shared" si="233"/>
        <v>100</v>
      </c>
      <c r="Q1483" s="8">
        <f t="shared" si="234"/>
        <v>47</v>
      </c>
      <c r="R1483" s="8">
        <f t="shared" si="235"/>
        <v>56.5</v>
      </c>
      <c r="S1483" s="8">
        <f t="shared" si="236"/>
        <v>68</v>
      </c>
      <c r="T1483" s="8">
        <f t="shared" si="237"/>
        <v>55</v>
      </c>
      <c r="U1483" s="7">
        <f t="shared" si="238"/>
        <v>57.166666666666664</v>
      </c>
      <c r="V1483" s="7">
        <f t="shared" si="239"/>
        <v>56.625</v>
      </c>
    </row>
    <row r="1484" spans="1:22" ht="13.5" x14ac:dyDescent="0.25">
      <c r="A1484" s="3">
        <f>RSI!A1484</f>
        <v>44475</v>
      </c>
      <c r="B1484" s="2">
        <f>RSI!B1484</f>
        <v>3.4592999999999998</v>
      </c>
      <c r="C1484" s="2">
        <f>RSI!I1484</f>
        <v>55.650798212126809</v>
      </c>
      <c r="D1484" s="2">
        <f>MACD!E1484</f>
        <v>-8.3582759778035864E-3</v>
      </c>
      <c r="E1484" s="2">
        <f>MACD!F1484</f>
        <v>1.2247589431108232E-2</v>
      </c>
      <c r="F1484" s="2">
        <f>'Moving Avg'!D1484</f>
        <v>3.4760199999999997</v>
      </c>
      <c r="G1484" s="2">
        <f>'Moving Avg'!F1484</f>
        <v>3.4165550000000002</v>
      </c>
      <c r="H1484" s="2">
        <f>'Moving Avg'!G1484</f>
        <v>3.3820420000000002</v>
      </c>
      <c r="I1484" s="2">
        <f>'Moving Avg'!H1484</f>
        <v>3.1687159999999981</v>
      </c>
      <c r="J1484" s="5" t="str">
        <f>OBV!F1484</f>
        <v>BULLISH</v>
      </c>
      <c r="K1484" s="5" t="str">
        <f>OBV!G1484</f>
        <v>STRONG</v>
      </c>
      <c r="L1484" s="5" t="str">
        <f>OBV!H1484</f>
        <v>CONFIRMED BULLISH</v>
      </c>
      <c r="M1484" s="7">
        <f t="shared" si="230"/>
        <v>25</v>
      </c>
      <c r="N1484" s="7">
        <f t="shared" si="231"/>
        <v>100</v>
      </c>
      <c r="O1484" s="7">
        <f t="shared" si="232"/>
        <v>50</v>
      </c>
      <c r="P1484" s="7">
        <f t="shared" si="233"/>
        <v>100</v>
      </c>
      <c r="Q1484" s="8">
        <f t="shared" si="234"/>
        <v>66.25</v>
      </c>
      <c r="R1484" s="8">
        <f t="shared" si="235"/>
        <v>67.5</v>
      </c>
      <c r="S1484" s="8">
        <f t="shared" si="236"/>
        <v>76.25</v>
      </c>
      <c r="T1484" s="8">
        <f t="shared" si="237"/>
        <v>68.75</v>
      </c>
      <c r="U1484" s="7">
        <f t="shared" si="238"/>
        <v>70</v>
      </c>
      <c r="V1484" s="7">
        <f t="shared" si="239"/>
        <v>69.6875</v>
      </c>
    </row>
    <row r="1485" spans="1:22" ht="13.5" x14ac:dyDescent="0.25">
      <c r="A1485" s="3">
        <f>RSI!A1485</f>
        <v>44476</v>
      </c>
      <c r="B1485" s="2">
        <f>RSI!B1485</f>
        <v>3.476</v>
      </c>
      <c r="C1485" s="2">
        <f>RSI!I1485</f>
        <v>57.330941485381203</v>
      </c>
      <c r="D1485" s="2">
        <f>MACD!E1485</f>
        <v>-1.4909344893682785E-2</v>
      </c>
      <c r="E1485" s="2">
        <f>MACD!F1485</f>
        <v>6.8162025661500283E-3</v>
      </c>
      <c r="F1485" s="2">
        <f>'Moving Avg'!D1485</f>
        <v>3.4843999999999995</v>
      </c>
      <c r="G1485" s="2">
        <f>'Moving Avg'!F1485</f>
        <v>3.4194850000000003</v>
      </c>
      <c r="H1485" s="2">
        <f>'Moving Avg'!G1485</f>
        <v>3.3850560000000001</v>
      </c>
      <c r="I1485" s="2">
        <f>'Moving Avg'!H1485</f>
        <v>3.171314499999998</v>
      </c>
      <c r="J1485" s="5" t="str">
        <f>OBV!F1485</f>
        <v>BULLISH</v>
      </c>
      <c r="K1485" s="5" t="str">
        <f>OBV!G1485</f>
        <v>STRONG</v>
      </c>
      <c r="L1485" s="5" t="str">
        <f>OBV!H1485</f>
        <v>CONFIRMED BULLISH</v>
      </c>
      <c r="M1485" s="7">
        <f t="shared" si="230"/>
        <v>25</v>
      </c>
      <c r="N1485" s="7">
        <f t="shared" si="231"/>
        <v>100</v>
      </c>
      <c r="O1485" s="7">
        <f t="shared" si="232"/>
        <v>50</v>
      </c>
      <c r="P1485" s="7">
        <f t="shared" si="233"/>
        <v>100</v>
      </c>
      <c r="Q1485" s="8">
        <f t="shared" si="234"/>
        <v>66.25</v>
      </c>
      <c r="R1485" s="8">
        <f t="shared" si="235"/>
        <v>67.5</v>
      </c>
      <c r="S1485" s="8">
        <f t="shared" si="236"/>
        <v>76.25</v>
      </c>
      <c r="T1485" s="8">
        <f t="shared" si="237"/>
        <v>68.75</v>
      </c>
      <c r="U1485" s="7">
        <f t="shared" si="238"/>
        <v>70</v>
      </c>
      <c r="V1485" s="7">
        <f t="shared" si="239"/>
        <v>69.6875</v>
      </c>
    </row>
    <row r="1486" spans="1:22" ht="13.5" x14ac:dyDescent="0.25">
      <c r="A1486" s="3">
        <f>RSI!A1486</f>
        <v>44477</v>
      </c>
      <c r="B1486" s="2">
        <f>RSI!B1486</f>
        <v>3.4508999999999999</v>
      </c>
      <c r="C1486" s="2">
        <f>RSI!I1486</f>
        <v>54.018523364492246</v>
      </c>
      <c r="D1486" s="2">
        <f>MACD!E1486</f>
        <v>-2.1551243960041599E-2</v>
      </c>
      <c r="E1486" s="2">
        <f>MACD!F1486</f>
        <v>1.1427132609117029E-3</v>
      </c>
      <c r="F1486" s="2">
        <f>'Moving Avg'!D1486</f>
        <v>3.4827199999999996</v>
      </c>
      <c r="G1486" s="2">
        <f>'Moving Avg'!F1486</f>
        <v>3.419905</v>
      </c>
      <c r="H1486" s="2">
        <f>'Moving Avg'!G1486</f>
        <v>3.3877359999999999</v>
      </c>
      <c r="I1486" s="2">
        <f>'Moving Avg'!H1486</f>
        <v>3.1738244999999976</v>
      </c>
      <c r="J1486" s="5" t="str">
        <f>OBV!F1486</f>
        <v>BULLISH</v>
      </c>
      <c r="K1486" s="5" t="str">
        <f>OBV!G1486</f>
        <v>NEUTRAL</v>
      </c>
      <c r="L1486" s="5" t="str">
        <f>OBV!H1486</f>
        <v>BULLISH DIVERGENCE</v>
      </c>
      <c r="M1486" s="7">
        <f t="shared" si="230"/>
        <v>25</v>
      </c>
      <c r="N1486" s="7">
        <f t="shared" si="231"/>
        <v>100</v>
      </c>
      <c r="O1486" s="7">
        <f t="shared" si="232"/>
        <v>50</v>
      </c>
      <c r="P1486" s="7">
        <f t="shared" si="233"/>
        <v>66.5</v>
      </c>
      <c r="Q1486" s="8">
        <f t="shared" si="234"/>
        <v>61.225000000000001</v>
      </c>
      <c r="R1486" s="8">
        <f t="shared" si="235"/>
        <v>59.125</v>
      </c>
      <c r="S1486" s="8">
        <f t="shared" si="236"/>
        <v>61.174999999999997</v>
      </c>
      <c r="T1486" s="8">
        <f t="shared" si="237"/>
        <v>60.375</v>
      </c>
      <c r="U1486" s="7">
        <f t="shared" si="238"/>
        <v>60.508333333333326</v>
      </c>
      <c r="V1486" s="7">
        <f t="shared" si="239"/>
        <v>60.474999999999994</v>
      </c>
    </row>
    <row r="1487" spans="1:22" ht="13.5" x14ac:dyDescent="0.25">
      <c r="A1487" s="3">
        <f>RSI!A1487</f>
        <v>44480</v>
      </c>
      <c r="B1487" s="2">
        <f>RSI!B1487</f>
        <v>3.4258000000000002</v>
      </c>
      <c r="C1487" s="2">
        <f>RSI!I1487</f>
        <v>50.854291020824284</v>
      </c>
      <c r="D1487" s="2">
        <f>MACD!E1487</f>
        <v>-2.6801720505365445E-2</v>
      </c>
      <c r="E1487" s="2">
        <f>MACD!F1487</f>
        <v>-4.4461734923437269E-3</v>
      </c>
      <c r="F1487" s="2">
        <f>'Moving Avg'!D1487</f>
        <v>3.46766</v>
      </c>
      <c r="G1487" s="2">
        <f>'Moving Avg'!F1487</f>
        <v>3.4186499999999995</v>
      </c>
      <c r="H1487" s="2">
        <f>'Moving Avg'!G1487</f>
        <v>3.3894120000000005</v>
      </c>
      <c r="I1487" s="2">
        <f>'Moving Avg'!H1487</f>
        <v>3.1763564999999976</v>
      </c>
      <c r="J1487" s="5" t="str">
        <f>OBV!F1487</f>
        <v>BULLISH</v>
      </c>
      <c r="K1487" s="5" t="str">
        <f>OBV!G1487</f>
        <v>NEUTRAL</v>
      </c>
      <c r="L1487" s="5" t="str">
        <f>OBV!H1487</f>
        <v>BULLISH DIVERGENCE</v>
      </c>
      <c r="M1487" s="7">
        <f t="shared" si="230"/>
        <v>25</v>
      </c>
      <c r="N1487" s="7">
        <f t="shared" si="231"/>
        <v>100</v>
      </c>
      <c r="O1487" s="7">
        <f t="shared" si="232"/>
        <v>50</v>
      </c>
      <c r="P1487" s="7">
        <f t="shared" si="233"/>
        <v>66.5</v>
      </c>
      <c r="Q1487" s="8">
        <f t="shared" si="234"/>
        <v>61.225000000000001</v>
      </c>
      <c r="R1487" s="8">
        <f t="shared" si="235"/>
        <v>59.125</v>
      </c>
      <c r="S1487" s="8">
        <f t="shared" si="236"/>
        <v>61.174999999999997</v>
      </c>
      <c r="T1487" s="8">
        <f t="shared" si="237"/>
        <v>60.375</v>
      </c>
      <c r="U1487" s="7">
        <f t="shared" si="238"/>
        <v>60.508333333333326</v>
      </c>
      <c r="V1487" s="7">
        <f t="shared" si="239"/>
        <v>60.474999999999994</v>
      </c>
    </row>
    <row r="1488" spans="1:22" ht="13.5" x14ac:dyDescent="0.25">
      <c r="A1488" s="3">
        <f>RSI!A1488</f>
        <v>44481</v>
      </c>
      <c r="B1488" s="2">
        <f>RSI!B1488</f>
        <v>3.5095000000000001</v>
      </c>
      <c r="C1488" s="2">
        <f>RSI!I1488</f>
        <v>59.395774546278837</v>
      </c>
      <c r="D1488" s="2">
        <f>MACD!E1488</f>
        <v>-4.2632701040814514E-2</v>
      </c>
      <c r="E1488" s="2">
        <f>MACD!F1488</f>
        <v>-1.2083479002037885E-2</v>
      </c>
      <c r="F1488" s="2">
        <f>'Moving Avg'!D1488</f>
        <v>3.4643000000000002</v>
      </c>
      <c r="G1488" s="2">
        <f>'Moving Avg'!F1488</f>
        <v>3.4215799999999996</v>
      </c>
      <c r="H1488" s="2">
        <f>'Moving Avg'!G1488</f>
        <v>3.3927620000000007</v>
      </c>
      <c r="I1488" s="2">
        <f>'Moving Avg'!H1488</f>
        <v>3.1792334999999974</v>
      </c>
      <c r="J1488" s="5" t="str">
        <f>OBV!F1488</f>
        <v>BEARISH</v>
      </c>
      <c r="K1488" s="5" t="str">
        <f>OBV!G1488</f>
        <v>NEUTRAL</v>
      </c>
      <c r="L1488" s="5" t="str">
        <f>OBV!H1488</f>
        <v>CONFIRMED BEARISH</v>
      </c>
      <c r="M1488" s="7">
        <f t="shared" si="230"/>
        <v>25</v>
      </c>
      <c r="N1488" s="7">
        <f t="shared" si="231"/>
        <v>100</v>
      </c>
      <c r="O1488" s="7">
        <f t="shared" si="232"/>
        <v>50</v>
      </c>
      <c r="P1488" s="7">
        <f t="shared" si="233"/>
        <v>16.5</v>
      </c>
      <c r="Q1488" s="8">
        <f t="shared" si="234"/>
        <v>53.725000000000001</v>
      </c>
      <c r="R1488" s="8">
        <f t="shared" si="235"/>
        <v>46.625</v>
      </c>
      <c r="S1488" s="8">
        <f t="shared" si="236"/>
        <v>38.674999999999997</v>
      </c>
      <c r="T1488" s="8">
        <f t="shared" si="237"/>
        <v>47.875</v>
      </c>
      <c r="U1488" s="7">
        <f t="shared" si="238"/>
        <v>46.341666666666661</v>
      </c>
      <c r="V1488" s="7">
        <f t="shared" si="239"/>
        <v>46.724999999999994</v>
      </c>
    </row>
    <row r="1489" spans="1:22" ht="13.5" x14ac:dyDescent="0.25">
      <c r="A1489" s="3">
        <f>RSI!A1489</f>
        <v>44482</v>
      </c>
      <c r="B1489" s="2">
        <f>RSI!B1489</f>
        <v>3.4592999999999998</v>
      </c>
      <c r="C1489" s="2">
        <f>RSI!I1489</f>
        <v>53.401159090031626</v>
      </c>
      <c r="D1489" s="2">
        <f>MACD!E1489</f>
        <v>-5.0251472673535691E-2</v>
      </c>
      <c r="E1489" s="2">
        <f>MACD!F1489</f>
        <v>-1.9717077736337449E-2</v>
      </c>
      <c r="F1489" s="2">
        <f>'Moving Avg'!D1489</f>
        <v>3.4643000000000002</v>
      </c>
      <c r="G1489" s="2">
        <f>'Moving Avg'!F1489</f>
        <v>3.4236749999999994</v>
      </c>
      <c r="H1489" s="2">
        <f>'Moving Avg'!G1489</f>
        <v>3.3951080000000013</v>
      </c>
      <c r="I1489" s="2">
        <f>'Moving Avg'!H1489</f>
        <v>3.1817484999999972</v>
      </c>
      <c r="J1489" s="5" t="str">
        <f>OBV!F1489</f>
        <v>BEARISH</v>
      </c>
      <c r="K1489" s="5" t="str">
        <f>OBV!G1489</f>
        <v>NEUTRAL</v>
      </c>
      <c r="L1489" s="5" t="str">
        <f>OBV!H1489</f>
        <v>NEUTRAL</v>
      </c>
      <c r="M1489" s="7">
        <f t="shared" si="230"/>
        <v>25</v>
      </c>
      <c r="N1489" s="7">
        <f t="shared" si="231"/>
        <v>100</v>
      </c>
      <c r="O1489" s="7">
        <f t="shared" si="232"/>
        <v>50</v>
      </c>
      <c r="P1489" s="7">
        <f t="shared" si="233"/>
        <v>16.5</v>
      </c>
      <c r="Q1489" s="8">
        <f t="shared" si="234"/>
        <v>53.725000000000001</v>
      </c>
      <c r="R1489" s="8">
        <f t="shared" si="235"/>
        <v>46.625</v>
      </c>
      <c r="S1489" s="8">
        <f t="shared" si="236"/>
        <v>38.674999999999997</v>
      </c>
      <c r="T1489" s="8">
        <f t="shared" si="237"/>
        <v>47.875</v>
      </c>
      <c r="U1489" s="7">
        <f t="shared" si="238"/>
        <v>46.341666666666661</v>
      </c>
      <c r="V1489" s="7">
        <f t="shared" si="239"/>
        <v>46.724999999999994</v>
      </c>
    </row>
    <row r="1490" spans="1:22" ht="13.5" x14ac:dyDescent="0.25">
      <c r="A1490" s="3">
        <f>RSI!A1490</f>
        <v>44483</v>
      </c>
      <c r="B1490" s="2">
        <f>RSI!B1490</f>
        <v>3.4843999999999999</v>
      </c>
      <c r="C1490" s="2">
        <f>RSI!I1490</f>
        <v>55.803047315428827</v>
      </c>
      <c r="D1490" s="2">
        <f>MACD!E1490</f>
        <v>-4.5871291215712873E-2</v>
      </c>
      <c r="E1490" s="2">
        <f>MACD!F1490</f>
        <v>-2.4947920432212535E-2</v>
      </c>
      <c r="F1490" s="2">
        <f>'Moving Avg'!D1490</f>
        <v>3.4659799999999996</v>
      </c>
      <c r="G1490" s="2">
        <f>'Moving Avg'!F1490</f>
        <v>3.4270249999999995</v>
      </c>
      <c r="H1490" s="2">
        <f>'Moving Avg'!G1490</f>
        <v>3.398124000000001</v>
      </c>
      <c r="I1490" s="2">
        <f>'Moving Avg'!H1490</f>
        <v>3.1842039999999976</v>
      </c>
      <c r="J1490" s="5" t="str">
        <f>OBV!F1490</f>
        <v>BEARISH</v>
      </c>
      <c r="K1490" s="5" t="str">
        <f>OBV!G1490</f>
        <v>NEUTRAL</v>
      </c>
      <c r="L1490" s="5" t="str">
        <f>OBV!H1490</f>
        <v>BEARISH DIVERGENCE</v>
      </c>
      <c r="M1490" s="7">
        <f t="shared" si="230"/>
        <v>25</v>
      </c>
      <c r="N1490" s="7">
        <f t="shared" si="231"/>
        <v>100</v>
      </c>
      <c r="O1490" s="7">
        <f t="shared" si="232"/>
        <v>50</v>
      </c>
      <c r="P1490" s="7">
        <f t="shared" si="233"/>
        <v>16.5</v>
      </c>
      <c r="Q1490" s="8">
        <f t="shared" si="234"/>
        <v>53.725000000000001</v>
      </c>
      <c r="R1490" s="8">
        <f t="shared" si="235"/>
        <v>46.625</v>
      </c>
      <c r="S1490" s="8">
        <f t="shared" si="236"/>
        <v>38.674999999999997</v>
      </c>
      <c r="T1490" s="8">
        <f t="shared" si="237"/>
        <v>47.875</v>
      </c>
      <c r="U1490" s="7">
        <f t="shared" si="238"/>
        <v>46.341666666666661</v>
      </c>
      <c r="V1490" s="7">
        <f t="shared" si="239"/>
        <v>46.724999999999994</v>
      </c>
    </row>
    <row r="1491" spans="1:22" ht="13.5" x14ac:dyDescent="0.25">
      <c r="A1491" s="3">
        <f>RSI!A1491</f>
        <v>44488</v>
      </c>
      <c r="B1491" s="2">
        <f>RSI!B1491</f>
        <v>3.4676</v>
      </c>
      <c r="C1491" s="2">
        <f>RSI!I1491</f>
        <v>53.804046985627124</v>
      </c>
      <c r="D1491" s="2">
        <f>MACD!E1491</f>
        <v>-3.7368627210686789E-2</v>
      </c>
      <c r="E1491" s="2">
        <f>MACD!F1491</f>
        <v>-2.7432061787907389E-2</v>
      </c>
      <c r="F1491" s="2">
        <f>'Moving Avg'!D1491</f>
        <v>3.4693200000000006</v>
      </c>
      <c r="G1491" s="2">
        <f>'Moving Avg'!F1491</f>
        <v>3.4328850000000002</v>
      </c>
      <c r="H1491" s="2">
        <f>'Moving Avg'!G1491</f>
        <v>3.4013060000000008</v>
      </c>
      <c r="I1491" s="2">
        <f>'Moving Avg'!H1491</f>
        <v>3.1867604999999974</v>
      </c>
      <c r="J1491" s="5" t="str">
        <f>OBV!F1491</f>
        <v>BEARISH</v>
      </c>
      <c r="K1491" s="5" t="str">
        <f>OBV!G1491</f>
        <v>NEUTRAL</v>
      </c>
      <c r="L1491" s="5" t="str">
        <f>OBV!H1491</f>
        <v>BEARISH DIVERGENCE</v>
      </c>
      <c r="M1491" s="7">
        <f t="shared" si="230"/>
        <v>25</v>
      </c>
      <c r="N1491" s="7">
        <f t="shared" si="231"/>
        <v>45</v>
      </c>
      <c r="O1491" s="7">
        <f t="shared" si="232"/>
        <v>50</v>
      </c>
      <c r="P1491" s="7">
        <f t="shared" si="233"/>
        <v>16.5</v>
      </c>
      <c r="Q1491" s="8">
        <f t="shared" si="234"/>
        <v>34.475000000000001</v>
      </c>
      <c r="R1491" s="8">
        <f t="shared" si="235"/>
        <v>35.625</v>
      </c>
      <c r="S1491" s="8">
        <f t="shared" si="236"/>
        <v>30.425000000000001</v>
      </c>
      <c r="T1491" s="8">
        <f t="shared" si="237"/>
        <v>34.125</v>
      </c>
      <c r="U1491" s="7">
        <f t="shared" si="238"/>
        <v>33.508333333333333</v>
      </c>
      <c r="V1491" s="7">
        <f t="shared" si="239"/>
        <v>33.662499999999994</v>
      </c>
    </row>
    <row r="1492" spans="1:22" ht="13.5" x14ac:dyDescent="0.25">
      <c r="A1492" s="3">
        <f>RSI!A1492</f>
        <v>44489</v>
      </c>
      <c r="B1492" s="2">
        <f>RSI!B1492</f>
        <v>3.5514000000000001</v>
      </c>
      <c r="C1492" s="2">
        <f>RSI!I1492</f>
        <v>61.259004123614609</v>
      </c>
      <c r="D1492" s="2">
        <f>MACD!E1492</f>
        <v>-3.0152367637396704E-2</v>
      </c>
      <c r="E1492" s="2">
        <f>MACD!F1492</f>
        <v>-2.7976122957805251E-2</v>
      </c>
      <c r="F1492" s="2">
        <f>'Moving Avg'!D1492</f>
        <v>3.49444</v>
      </c>
      <c r="G1492" s="2">
        <f>'Moving Avg'!F1492</f>
        <v>3.4400050000000002</v>
      </c>
      <c r="H1492" s="2">
        <f>'Moving Avg'!G1492</f>
        <v>3.4063320000000004</v>
      </c>
      <c r="I1492" s="2">
        <f>'Moving Avg'!H1492</f>
        <v>3.189587999999997</v>
      </c>
      <c r="J1492" s="5" t="str">
        <f>OBV!F1492</f>
        <v>BULLISH</v>
      </c>
      <c r="K1492" s="5" t="str">
        <f>OBV!G1492</f>
        <v>NEUTRAL</v>
      </c>
      <c r="L1492" s="5" t="str">
        <f>OBV!H1492</f>
        <v>CONFIRMED BULLISH</v>
      </c>
      <c r="M1492" s="7">
        <f t="shared" si="230"/>
        <v>25</v>
      </c>
      <c r="N1492" s="7">
        <f t="shared" si="231"/>
        <v>45</v>
      </c>
      <c r="O1492" s="7">
        <f t="shared" si="232"/>
        <v>50</v>
      </c>
      <c r="P1492" s="7">
        <f t="shared" si="233"/>
        <v>83.5</v>
      </c>
      <c r="Q1492" s="8">
        <f t="shared" si="234"/>
        <v>44.524999999999999</v>
      </c>
      <c r="R1492" s="8">
        <f t="shared" si="235"/>
        <v>52.375</v>
      </c>
      <c r="S1492" s="8">
        <f t="shared" si="236"/>
        <v>60.575000000000003</v>
      </c>
      <c r="T1492" s="8">
        <f t="shared" si="237"/>
        <v>50.875</v>
      </c>
      <c r="U1492" s="7">
        <f t="shared" si="238"/>
        <v>52.491666666666674</v>
      </c>
      <c r="V1492" s="7">
        <f t="shared" si="239"/>
        <v>52.087500000000006</v>
      </c>
    </row>
    <row r="1493" spans="1:22" ht="13.5" x14ac:dyDescent="0.25">
      <c r="A1493" s="3">
        <f>RSI!A1493</f>
        <v>44490</v>
      </c>
      <c r="B1493" s="2">
        <f>RSI!B1493</f>
        <v>3.7441</v>
      </c>
      <c r="C1493" s="2">
        <f>RSI!I1493</f>
        <v>72.320645187492488</v>
      </c>
      <c r="D1493" s="2">
        <f>MACD!E1493</f>
        <v>-3.5125356659606588E-2</v>
      </c>
      <c r="E1493" s="2">
        <f>MACD!F1493</f>
        <v>-2.9405969698165519E-2</v>
      </c>
      <c r="F1493" s="2">
        <f>'Moving Avg'!D1493</f>
        <v>3.5413600000000001</v>
      </c>
      <c r="G1493" s="2">
        <f>'Moving Avg'!F1493</f>
        <v>3.457595</v>
      </c>
      <c r="H1493" s="2">
        <f>'Moving Avg'!G1493</f>
        <v>3.4150440000000009</v>
      </c>
      <c r="I1493" s="2">
        <f>'Moving Avg'!H1493</f>
        <v>3.1936744999999975</v>
      </c>
      <c r="J1493" s="5" t="str">
        <f>OBV!F1493</f>
        <v>BULLISH</v>
      </c>
      <c r="K1493" s="5" t="str">
        <f>OBV!G1493</f>
        <v>STRONG</v>
      </c>
      <c r="L1493" s="5" t="str">
        <f>OBV!H1493</f>
        <v>CONFIRMED BULLISH</v>
      </c>
      <c r="M1493" s="7">
        <f t="shared" si="230"/>
        <v>0</v>
      </c>
      <c r="N1493" s="7">
        <f t="shared" si="231"/>
        <v>45</v>
      </c>
      <c r="O1493" s="7">
        <f t="shared" si="232"/>
        <v>50</v>
      </c>
      <c r="P1493" s="7">
        <f t="shared" si="233"/>
        <v>100</v>
      </c>
      <c r="Q1493" s="8">
        <f t="shared" si="234"/>
        <v>38.25</v>
      </c>
      <c r="R1493" s="8">
        <f t="shared" si="235"/>
        <v>51.5</v>
      </c>
      <c r="S1493" s="8">
        <f t="shared" si="236"/>
        <v>64.25</v>
      </c>
      <c r="T1493" s="8">
        <f t="shared" si="237"/>
        <v>48.75</v>
      </c>
      <c r="U1493" s="7">
        <f t="shared" si="238"/>
        <v>51.333333333333336</v>
      </c>
      <c r="V1493" s="7">
        <f t="shared" si="239"/>
        <v>50.6875</v>
      </c>
    </row>
    <row r="1494" spans="1:22" ht="13.5" x14ac:dyDescent="0.25">
      <c r="A1494" s="3">
        <f>RSI!A1494</f>
        <v>44491</v>
      </c>
      <c r="B1494" s="2">
        <f>RSI!B1494</f>
        <v>3.6183999999999998</v>
      </c>
      <c r="C1494" s="2">
        <f>RSI!I1494</f>
        <v>60.238103127517554</v>
      </c>
      <c r="D1494" s="2">
        <f>MACD!E1494</f>
        <v>-4.20999166438496E-2</v>
      </c>
      <c r="E1494" s="2">
        <f>MACD!F1494</f>
        <v>-3.1944759087302335E-2</v>
      </c>
      <c r="F1494" s="2">
        <f>'Moving Avg'!D1494</f>
        <v>3.5731799999999998</v>
      </c>
      <c r="G1494" s="2">
        <f>'Moving Avg'!F1494</f>
        <v>3.4693199999999997</v>
      </c>
      <c r="H1494" s="2">
        <f>'Moving Avg'!G1494</f>
        <v>3.4212420000000008</v>
      </c>
      <c r="I1494" s="2">
        <f>'Moving Avg'!H1494</f>
        <v>3.1969849999999975</v>
      </c>
      <c r="J1494" s="5" t="str">
        <f>OBV!F1494</f>
        <v>BULLISH</v>
      </c>
      <c r="K1494" s="5" t="str">
        <f>OBV!G1494</f>
        <v>STRONG</v>
      </c>
      <c r="L1494" s="5" t="str">
        <f>OBV!H1494</f>
        <v>CONFIRMED BULLISH</v>
      </c>
      <c r="M1494" s="7">
        <f t="shared" si="230"/>
        <v>25</v>
      </c>
      <c r="N1494" s="7">
        <f t="shared" si="231"/>
        <v>45</v>
      </c>
      <c r="O1494" s="7">
        <f t="shared" si="232"/>
        <v>50</v>
      </c>
      <c r="P1494" s="7">
        <f t="shared" si="233"/>
        <v>100</v>
      </c>
      <c r="Q1494" s="8">
        <f t="shared" si="234"/>
        <v>47</v>
      </c>
      <c r="R1494" s="8">
        <f t="shared" si="235"/>
        <v>56.5</v>
      </c>
      <c r="S1494" s="8">
        <f t="shared" si="236"/>
        <v>68</v>
      </c>
      <c r="T1494" s="8">
        <f t="shared" si="237"/>
        <v>55</v>
      </c>
      <c r="U1494" s="7">
        <f t="shared" si="238"/>
        <v>57.166666666666664</v>
      </c>
      <c r="V1494" s="7">
        <f t="shared" si="239"/>
        <v>56.625</v>
      </c>
    </row>
    <row r="1495" spans="1:22" ht="13.5" x14ac:dyDescent="0.25">
      <c r="A1495" s="3">
        <f>RSI!A1495</f>
        <v>44494</v>
      </c>
      <c r="B1495" s="2">
        <f>RSI!B1495</f>
        <v>3.6435</v>
      </c>
      <c r="C1495" s="2">
        <f>RSI!I1495</f>
        <v>61.617080549355684</v>
      </c>
      <c r="D1495" s="2">
        <f>MACD!E1495</f>
        <v>-4.8187678265192879E-2</v>
      </c>
      <c r="E1495" s="2">
        <f>MACD!F1495</f>
        <v>-3.5193342922880448E-2</v>
      </c>
      <c r="F1495" s="2">
        <f>'Moving Avg'!D1495</f>
        <v>3.6049999999999995</v>
      </c>
      <c r="G1495" s="2">
        <f>'Moving Avg'!F1495</f>
        <v>3.4818800000000003</v>
      </c>
      <c r="H1495" s="2">
        <f>'Moving Avg'!G1495</f>
        <v>3.4277740000000008</v>
      </c>
      <c r="I1495" s="2">
        <f>'Moving Avg'!H1495</f>
        <v>3.2000884999999979</v>
      </c>
      <c r="J1495" s="5" t="str">
        <f>OBV!F1495</f>
        <v>BULLISH</v>
      </c>
      <c r="K1495" s="5" t="str">
        <f>OBV!G1495</f>
        <v>STRONG</v>
      </c>
      <c r="L1495" s="5" t="str">
        <f>OBV!H1495</f>
        <v>CONFIRMED BULLISH</v>
      </c>
      <c r="M1495" s="7">
        <f t="shared" si="230"/>
        <v>25</v>
      </c>
      <c r="N1495" s="7">
        <f t="shared" si="231"/>
        <v>45</v>
      </c>
      <c r="O1495" s="7">
        <f t="shared" si="232"/>
        <v>50</v>
      </c>
      <c r="P1495" s="7">
        <f t="shared" si="233"/>
        <v>100</v>
      </c>
      <c r="Q1495" s="8">
        <f t="shared" si="234"/>
        <v>47</v>
      </c>
      <c r="R1495" s="8">
        <f t="shared" si="235"/>
        <v>56.5</v>
      </c>
      <c r="S1495" s="8">
        <f t="shared" si="236"/>
        <v>68</v>
      </c>
      <c r="T1495" s="8">
        <f t="shared" si="237"/>
        <v>55</v>
      </c>
      <c r="U1495" s="7">
        <f t="shared" si="238"/>
        <v>57.166666666666664</v>
      </c>
      <c r="V1495" s="7">
        <f t="shared" si="239"/>
        <v>56.625</v>
      </c>
    </row>
    <row r="1496" spans="1:22" ht="13.5" x14ac:dyDescent="0.25">
      <c r="A1496" s="3">
        <f>RSI!A1496</f>
        <v>44495</v>
      </c>
      <c r="B1496" s="2">
        <f>RSI!B1496</f>
        <v>3.6017000000000001</v>
      </c>
      <c r="C1496" s="2">
        <f>RSI!I1496</f>
        <v>58.00902769600188</v>
      </c>
      <c r="D1496" s="2">
        <f>MACD!E1496</f>
        <v>-5.5082218814504369E-2</v>
      </c>
      <c r="E1496" s="2">
        <f>MACD!F1496</f>
        <v>-3.9171118101205236E-2</v>
      </c>
      <c r="F1496" s="2">
        <f>'Moving Avg'!D1496</f>
        <v>3.6318199999999998</v>
      </c>
      <c r="G1496" s="2">
        <f>'Moving Avg'!F1496</f>
        <v>3.4931899999999998</v>
      </c>
      <c r="H1496" s="2">
        <f>'Moving Avg'!G1496</f>
        <v>3.4334700000000002</v>
      </c>
      <c r="I1496" s="2">
        <f>'Moving Avg'!H1496</f>
        <v>3.2031304999999977</v>
      </c>
      <c r="J1496" s="5" t="str">
        <f>OBV!F1496</f>
        <v>BULLISH</v>
      </c>
      <c r="K1496" s="5" t="str">
        <f>OBV!G1496</f>
        <v>STRONG</v>
      </c>
      <c r="L1496" s="5" t="str">
        <f>OBV!H1496</f>
        <v>CONFIRMED BULLISH</v>
      </c>
      <c r="M1496" s="7">
        <f t="shared" si="230"/>
        <v>25</v>
      </c>
      <c r="N1496" s="7">
        <f t="shared" si="231"/>
        <v>45</v>
      </c>
      <c r="O1496" s="7">
        <f t="shared" si="232"/>
        <v>50</v>
      </c>
      <c r="P1496" s="7">
        <f t="shared" si="233"/>
        <v>100</v>
      </c>
      <c r="Q1496" s="8">
        <f t="shared" si="234"/>
        <v>47</v>
      </c>
      <c r="R1496" s="8">
        <f t="shared" si="235"/>
        <v>56.5</v>
      </c>
      <c r="S1496" s="8">
        <f t="shared" si="236"/>
        <v>68</v>
      </c>
      <c r="T1496" s="8">
        <f t="shared" si="237"/>
        <v>55</v>
      </c>
      <c r="U1496" s="7">
        <f t="shared" si="238"/>
        <v>57.166666666666664</v>
      </c>
      <c r="V1496" s="7">
        <f t="shared" si="239"/>
        <v>56.625</v>
      </c>
    </row>
    <row r="1497" spans="1:22" ht="13.5" x14ac:dyDescent="0.25">
      <c r="A1497" s="3">
        <f>RSI!A1497</f>
        <v>44496</v>
      </c>
      <c r="B1497" s="2">
        <f>RSI!B1497</f>
        <v>3.6017000000000001</v>
      </c>
      <c r="C1497" s="2">
        <f>RSI!I1497</f>
        <v>58.00902769600188</v>
      </c>
      <c r="D1497" s="2">
        <f>MACD!E1497</f>
        <v>-6.5436263759811375E-2</v>
      </c>
      <c r="E1497" s="2">
        <f>MACD!F1497</f>
        <v>-4.4424147232926467E-2</v>
      </c>
      <c r="F1497" s="2">
        <f>'Moving Avg'!D1497</f>
        <v>3.6418800000000005</v>
      </c>
      <c r="G1497" s="2">
        <f>'Moving Avg'!F1497</f>
        <v>3.5049199999999998</v>
      </c>
      <c r="H1497" s="2">
        <f>'Moving Avg'!G1497</f>
        <v>3.4391660000000002</v>
      </c>
      <c r="I1497" s="2">
        <f>'Moving Avg'!H1497</f>
        <v>3.2062834999999978</v>
      </c>
      <c r="J1497" s="5" t="str">
        <f>OBV!F1497</f>
        <v>BULLISH</v>
      </c>
      <c r="K1497" s="5" t="str">
        <f>OBV!G1497</f>
        <v>STRONG</v>
      </c>
      <c r="L1497" s="5" t="str">
        <f>OBV!H1497</f>
        <v>CONFIRMED BULLISH</v>
      </c>
      <c r="M1497" s="7">
        <f t="shared" si="230"/>
        <v>25</v>
      </c>
      <c r="N1497" s="7">
        <f t="shared" si="231"/>
        <v>100</v>
      </c>
      <c r="O1497" s="7">
        <f t="shared" si="232"/>
        <v>50</v>
      </c>
      <c r="P1497" s="7">
        <f t="shared" si="233"/>
        <v>100</v>
      </c>
      <c r="Q1497" s="8">
        <f t="shared" si="234"/>
        <v>66.25</v>
      </c>
      <c r="R1497" s="8">
        <f t="shared" si="235"/>
        <v>67.5</v>
      </c>
      <c r="S1497" s="8">
        <f t="shared" si="236"/>
        <v>76.25</v>
      </c>
      <c r="T1497" s="8">
        <f t="shared" si="237"/>
        <v>68.75</v>
      </c>
      <c r="U1497" s="7">
        <f t="shared" si="238"/>
        <v>70</v>
      </c>
      <c r="V1497" s="7">
        <f t="shared" si="239"/>
        <v>69.6875</v>
      </c>
    </row>
    <row r="1498" spans="1:22" ht="13.5" x14ac:dyDescent="0.25">
      <c r="A1498" s="3">
        <f>RSI!A1498</f>
        <v>44497</v>
      </c>
      <c r="B1498" s="2">
        <f>RSI!B1498</f>
        <v>3.6017000000000001</v>
      </c>
      <c r="C1498" s="2">
        <f>RSI!I1498</f>
        <v>58.00902769600188</v>
      </c>
      <c r="D1498" s="2">
        <f>MACD!E1498</f>
        <v>-6.193033015559557E-2</v>
      </c>
      <c r="E1498" s="2">
        <f>MACD!F1498</f>
        <v>-4.7925383817460289E-2</v>
      </c>
      <c r="F1498" s="2">
        <f>'Moving Avg'!D1498</f>
        <v>3.6133999999999999</v>
      </c>
      <c r="G1498" s="2">
        <f>'Moving Avg'!F1498</f>
        <v>3.5183249999999999</v>
      </c>
      <c r="H1498" s="2">
        <f>'Moving Avg'!G1498</f>
        <v>3.4453640000000001</v>
      </c>
      <c r="I1498" s="2">
        <f>'Moving Avg'!H1498</f>
        <v>3.2094734999999979</v>
      </c>
      <c r="J1498" s="5" t="str">
        <f>OBV!F1498</f>
        <v>BEARISH</v>
      </c>
      <c r="K1498" s="5" t="str">
        <f>OBV!G1498</f>
        <v>NEUTRAL</v>
      </c>
      <c r="L1498" s="5" t="str">
        <f>OBV!H1498</f>
        <v>CONFIRMED BEARISH</v>
      </c>
      <c r="M1498" s="7">
        <f t="shared" si="230"/>
        <v>25</v>
      </c>
      <c r="N1498" s="7">
        <f t="shared" si="231"/>
        <v>45</v>
      </c>
      <c r="O1498" s="7">
        <f t="shared" si="232"/>
        <v>50</v>
      </c>
      <c r="P1498" s="7">
        <f t="shared" si="233"/>
        <v>16.5</v>
      </c>
      <c r="Q1498" s="8">
        <f t="shared" si="234"/>
        <v>34.475000000000001</v>
      </c>
      <c r="R1498" s="8">
        <f t="shared" si="235"/>
        <v>35.625</v>
      </c>
      <c r="S1498" s="8">
        <f t="shared" si="236"/>
        <v>30.425000000000001</v>
      </c>
      <c r="T1498" s="8">
        <f t="shared" si="237"/>
        <v>34.125</v>
      </c>
      <c r="U1498" s="7">
        <f t="shared" si="238"/>
        <v>33.508333333333333</v>
      </c>
      <c r="V1498" s="7">
        <f t="shared" si="239"/>
        <v>33.662499999999994</v>
      </c>
    </row>
    <row r="1499" spans="1:22" ht="13.5" x14ac:dyDescent="0.25">
      <c r="A1499" s="3">
        <f>RSI!A1499</f>
        <v>44498</v>
      </c>
      <c r="B1499" s="2">
        <f>RSI!B1499</f>
        <v>3.6017000000000001</v>
      </c>
      <c r="C1499" s="2">
        <f>RSI!I1499</f>
        <v>58.00902769600188</v>
      </c>
      <c r="D1499" s="2">
        <f>MACD!E1499</f>
        <v>-6.7251546503795279E-2</v>
      </c>
      <c r="E1499" s="2">
        <f>MACD!F1499</f>
        <v>-5.1790616354727294E-2</v>
      </c>
      <c r="F1499" s="2">
        <f>'Moving Avg'!D1499</f>
        <v>3.6100600000000007</v>
      </c>
      <c r="G1499" s="2">
        <f>'Moving Avg'!F1499</f>
        <v>3.5308900000000003</v>
      </c>
      <c r="H1499" s="2">
        <f>'Moving Avg'!G1499</f>
        <v>3.4507259999999995</v>
      </c>
      <c r="I1499" s="2">
        <f>'Moving Avg'!H1499</f>
        <v>3.2127374999999989</v>
      </c>
      <c r="J1499" s="5" t="str">
        <f>OBV!F1499</f>
        <v>BULLISH</v>
      </c>
      <c r="K1499" s="5" t="str">
        <f>OBV!G1499</f>
        <v>NEUTRAL</v>
      </c>
      <c r="L1499" s="5" t="str">
        <f>OBV!H1499</f>
        <v>BULLISH DIVERGENCE</v>
      </c>
      <c r="M1499" s="7">
        <f t="shared" si="230"/>
        <v>25</v>
      </c>
      <c r="N1499" s="7">
        <f t="shared" si="231"/>
        <v>45</v>
      </c>
      <c r="O1499" s="7">
        <f t="shared" si="232"/>
        <v>50</v>
      </c>
      <c r="P1499" s="7">
        <f t="shared" si="233"/>
        <v>66.5</v>
      </c>
      <c r="Q1499" s="8">
        <f t="shared" si="234"/>
        <v>41.975000000000001</v>
      </c>
      <c r="R1499" s="8">
        <f t="shared" si="235"/>
        <v>48.125</v>
      </c>
      <c r="S1499" s="8">
        <f t="shared" si="236"/>
        <v>52.924999999999997</v>
      </c>
      <c r="T1499" s="8">
        <f t="shared" si="237"/>
        <v>46.625</v>
      </c>
      <c r="U1499" s="7">
        <f t="shared" si="238"/>
        <v>47.67499999999999</v>
      </c>
      <c r="V1499" s="7">
        <f t="shared" si="239"/>
        <v>47.412499999999994</v>
      </c>
    </row>
    <row r="1500" spans="1:22" ht="13.5" x14ac:dyDescent="0.25">
      <c r="A1500" s="3">
        <f>RSI!A1500</f>
        <v>44501</v>
      </c>
      <c r="B1500" s="2">
        <f>RSI!B1500</f>
        <v>3.5933000000000002</v>
      </c>
      <c r="C1500" s="2">
        <f>RSI!I1500</f>
        <v>57.105192782755758</v>
      </c>
      <c r="D1500" s="2">
        <f>MACD!E1500</f>
        <v>-6.7793222599919822E-2</v>
      </c>
      <c r="E1500" s="2">
        <f>MACD!F1500</f>
        <v>-5.4991137603765804E-2</v>
      </c>
      <c r="F1500" s="2">
        <f>'Moving Avg'!D1500</f>
        <v>3.6000199999999998</v>
      </c>
      <c r="G1500" s="2">
        <f>'Moving Avg'!F1500</f>
        <v>3.5388500000000001</v>
      </c>
      <c r="H1500" s="2">
        <f>'Moving Avg'!G1500</f>
        <v>3.4559199999999994</v>
      </c>
      <c r="I1500" s="2">
        <f>'Moving Avg'!H1500</f>
        <v>3.2158854999999993</v>
      </c>
      <c r="J1500" s="5" t="str">
        <f>OBV!F1500</f>
        <v>BEARISH</v>
      </c>
      <c r="K1500" s="5" t="str">
        <f>OBV!G1500</f>
        <v>NEUTRAL</v>
      </c>
      <c r="L1500" s="5" t="str">
        <f>OBV!H1500</f>
        <v>CONFIRMED BEARISH</v>
      </c>
      <c r="M1500" s="7">
        <f t="shared" si="230"/>
        <v>25</v>
      </c>
      <c r="N1500" s="7">
        <f t="shared" si="231"/>
        <v>45</v>
      </c>
      <c r="O1500" s="7">
        <f t="shared" si="232"/>
        <v>50</v>
      </c>
      <c r="P1500" s="7">
        <f t="shared" si="233"/>
        <v>16.5</v>
      </c>
      <c r="Q1500" s="8">
        <f t="shared" si="234"/>
        <v>34.475000000000001</v>
      </c>
      <c r="R1500" s="8">
        <f t="shared" si="235"/>
        <v>35.625</v>
      </c>
      <c r="S1500" s="8">
        <f t="shared" si="236"/>
        <v>30.425000000000001</v>
      </c>
      <c r="T1500" s="8">
        <f t="shared" si="237"/>
        <v>34.125</v>
      </c>
      <c r="U1500" s="7">
        <f t="shared" si="238"/>
        <v>33.508333333333333</v>
      </c>
      <c r="V1500" s="7">
        <f t="shared" si="239"/>
        <v>33.662499999999994</v>
      </c>
    </row>
    <row r="1501" spans="1:22" ht="13.5" x14ac:dyDescent="0.25">
      <c r="A1501" s="3">
        <f>RSI!A1501</f>
        <v>44502</v>
      </c>
      <c r="B1501" s="2">
        <f>RSI!B1501</f>
        <v>3.5933000000000002</v>
      </c>
      <c r="C1501" s="2">
        <f>RSI!I1501</f>
        <v>57.105192782755758</v>
      </c>
      <c r="D1501" s="2">
        <f>MACD!E1501</f>
        <v>-7.127068139204118E-2</v>
      </c>
      <c r="E1501" s="2">
        <f>MACD!F1501</f>
        <v>-5.8247046361420883E-2</v>
      </c>
      <c r="F1501" s="2">
        <f>'Moving Avg'!D1501</f>
        <v>3.5983399999999994</v>
      </c>
      <c r="G1501" s="2">
        <f>'Moving Avg'!F1501</f>
        <v>3.5455500000000009</v>
      </c>
      <c r="H1501" s="2">
        <f>'Moving Avg'!G1501</f>
        <v>3.4622859999999998</v>
      </c>
      <c r="I1501" s="2">
        <f>'Moving Avg'!H1501</f>
        <v>3.2189224999999988</v>
      </c>
      <c r="J1501" s="5" t="str">
        <f>OBV!F1501</f>
        <v>BEARISH</v>
      </c>
      <c r="K1501" s="5" t="str">
        <f>OBV!G1501</f>
        <v>NEUTRAL</v>
      </c>
      <c r="L1501" s="5" t="str">
        <f>OBV!H1501</f>
        <v>CONFIRMED BEARISH</v>
      </c>
      <c r="M1501" s="7">
        <f t="shared" si="230"/>
        <v>25</v>
      </c>
      <c r="N1501" s="7">
        <f t="shared" si="231"/>
        <v>45</v>
      </c>
      <c r="O1501" s="7">
        <f t="shared" si="232"/>
        <v>50</v>
      </c>
      <c r="P1501" s="7">
        <f t="shared" si="233"/>
        <v>16.5</v>
      </c>
      <c r="Q1501" s="8">
        <f t="shared" si="234"/>
        <v>34.475000000000001</v>
      </c>
      <c r="R1501" s="8">
        <f t="shared" si="235"/>
        <v>35.625</v>
      </c>
      <c r="S1501" s="8">
        <f t="shared" si="236"/>
        <v>30.425000000000001</v>
      </c>
      <c r="T1501" s="8">
        <f t="shared" si="237"/>
        <v>34.125</v>
      </c>
      <c r="U1501" s="7">
        <f t="shared" si="238"/>
        <v>33.508333333333333</v>
      </c>
      <c r="V1501" s="7">
        <f t="shared" si="239"/>
        <v>33.662499999999994</v>
      </c>
    </row>
    <row r="1502" spans="1:22" ht="13.5" x14ac:dyDescent="0.25">
      <c r="A1502" s="3">
        <f>RSI!A1502</f>
        <v>44503</v>
      </c>
      <c r="B1502" s="2">
        <f>RSI!B1502</f>
        <v>3.5933000000000002</v>
      </c>
      <c r="C1502" s="2">
        <f>RSI!I1502</f>
        <v>57.105192782755765</v>
      </c>
      <c r="D1502" s="2">
        <f>MACD!E1502</f>
        <v>-6.1723155586529188E-2</v>
      </c>
      <c r="E1502" s="2">
        <f>MACD!F1502</f>
        <v>-5.894226820644255E-2</v>
      </c>
      <c r="F1502" s="2">
        <f>'Moving Avg'!D1502</f>
        <v>3.59666</v>
      </c>
      <c r="G1502" s="2">
        <f>'Moving Avg'!F1502</f>
        <v>3.5501600000000004</v>
      </c>
      <c r="H1502" s="2">
        <f>'Moving Avg'!G1502</f>
        <v>3.4688199999999996</v>
      </c>
      <c r="I1502" s="2">
        <f>'Moving Avg'!H1502</f>
        <v>3.222107499999999</v>
      </c>
      <c r="J1502" s="5" t="str">
        <f>OBV!F1502</f>
        <v>BEARISH</v>
      </c>
      <c r="K1502" s="5" t="str">
        <f>OBV!G1502</f>
        <v>NEUTRAL</v>
      </c>
      <c r="L1502" s="5" t="str">
        <f>OBV!H1502</f>
        <v>CONFIRMED BEARISH</v>
      </c>
      <c r="M1502" s="7">
        <f t="shared" si="230"/>
        <v>25</v>
      </c>
      <c r="N1502" s="7">
        <f t="shared" si="231"/>
        <v>45</v>
      </c>
      <c r="O1502" s="7">
        <f t="shared" si="232"/>
        <v>50</v>
      </c>
      <c r="P1502" s="7">
        <f t="shared" si="233"/>
        <v>16.5</v>
      </c>
      <c r="Q1502" s="8">
        <f t="shared" si="234"/>
        <v>34.475000000000001</v>
      </c>
      <c r="R1502" s="8">
        <f t="shared" si="235"/>
        <v>35.625</v>
      </c>
      <c r="S1502" s="8">
        <f t="shared" si="236"/>
        <v>30.425000000000001</v>
      </c>
      <c r="T1502" s="8">
        <f t="shared" si="237"/>
        <v>34.125</v>
      </c>
      <c r="U1502" s="7">
        <f t="shared" si="238"/>
        <v>33.508333333333333</v>
      </c>
      <c r="V1502" s="7">
        <f t="shared" si="239"/>
        <v>33.662499999999994</v>
      </c>
    </row>
    <row r="1503" spans="1:22" ht="13.5" x14ac:dyDescent="0.25">
      <c r="A1503" s="3">
        <f>RSI!A1503</f>
        <v>44504</v>
      </c>
      <c r="B1503" s="2">
        <f>RSI!B1503</f>
        <v>3.5682</v>
      </c>
      <c r="C1503" s="2">
        <f>RSI!I1503</f>
        <v>53.96706371422794</v>
      </c>
      <c r="D1503" s="2">
        <f>MACD!E1503</f>
        <v>-2.2511582313418543E-2</v>
      </c>
      <c r="E1503" s="2">
        <f>MACD!F1503</f>
        <v>-5.1656131027837754E-2</v>
      </c>
      <c r="F1503" s="2">
        <f>'Moving Avg'!D1503</f>
        <v>3.58996</v>
      </c>
      <c r="G1503" s="2">
        <f>'Moving Avg'!F1503</f>
        <v>3.5522550000000011</v>
      </c>
      <c r="H1503" s="2">
        <f>'Moving Avg'!G1503</f>
        <v>3.4728419999999995</v>
      </c>
      <c r="I1503" s="2">
        <f>'Moving Avg'!H1503</f>
        <v>3.2252409999999987</v>
      </c>
      <c r="J1503" s="5" t="str">
        <f>OBV!F1503</f>
        <v>BEARISH</v>
      </c>
      <c r="K1503" s="5" t="str">
        <f>OBV!G1503</f>
        <v>NEUTRAL</v>
      </c>
      <c r="L1503" s="5" t="str">
        <f>OBV!H1503</f>
        <v>CONFIRMED BEARISH</v>
      </c>
      <c r="M1503" s="7">
        <f t="shared" si="230"/>
        <v>25</v>
      </c>
      <c r="N1503" s="7">
        <f t="shared" si="231"/>
        <v>0</v>
      </c>
      <c r="O1503" s="7">
        <f t="shared" si="232"/>
        <v>50</v>
      </c>
      <c r="P1503" s="7">
        <f t="shared" si="233"/>
        <v>16.5</v>
      </c>
      <c r="Q1503" s="8">
        <f t="shared" si="234"/>
        <v>18.725000000000001</v>
      </c>
      <c r="R1503" s="8">
        <f t="shared" si="235"/>
        <v>26.625</v>
      </c>
      <c r="S1503" s="8">
        <f t="shared" si="236"/>
        <v>23.675000000000001</v>
      </c>
      <c r="T1503" s="8">
        <f t="shared" si="237"/>
        <v>22.875</v>
      </c>
      <c r="U1503" s="7">
        <f t="shared" si="238"/>
        <v>23.008333333333336</v>
      </c>
      <c r="V1503" s="7">
        <f t="shared" si="239"/>
        <v>22.975000000000001</v>
      </c>
    </row>
    <row r="1504" spans="1:22" ht="13.5" x14ac:dyDescent="0.25">
      <c r="A1504" s="3">
        <f>RSI!A1504</f>
        <v>44505</v>
      </c>
      <c r="B1504" s="2">
        <f>RSI!B1504</f>
        <v>3.5179</v>
      </c>
      <c r="C1504" s="2">
        <f>RSI!I1504</f>
        <v>48.245308965878678</v>
      </c>
      <c r="D1504" s="2">
        <f>MACD!E1504</f>
        <v>-5.1416991813413304E-3</v>
      </c>
      <c r="E1504" s="2">
        <f>MACD!F1504</f>
        <v>-4.2353244658538472E-2</v>
      </c>
      <c r="F1504" s="2">
        <f>'Moving Avg'!D1504</f>
        <v>3.5732000000000008</v>
      </c>
      <c r="G1504" s="2">
        <f>'Moving Avg'!F1504</f>
        <v>3.5551850000000007</v>
      </c>
      <c r="H1504" s="2">
        <f>'Moving Avg'!G1504</f>
        <v>3.4738479999999994</v>
      </c>
      <c r="I1504" s="2">
        <f>'Moving Avg'!H1504</f>
        <v>3.2281229999999987</v>
      </c>
      <c r="J1504" s="5" t="str">
        <f>OBV!F1504</f>
        <v>BEARISH</v>
      </c>
      <c r="K1504" s="5" t="str">
        <f>OBV!G1504</f>
        <v>NEUTRAL</v>
      </c>
      <c r="L1504" s="5" t="str">
        <f>OBV!H1504</f>
        <v>CONFIRMED BEARISH</v>
      </c>
      <c r="M1504" s="7">
        <f t="shared" si="230"/>
        <v>25</v>
      </c>
      <c r="N1504" s="7">
        <f t="shared" si="231"/>
        <v>0</v>
      </c>
      <c r="O1504" s="7">
        <f t="shared" si="232"/>
        <v>50</v>
      </c>
      <c r="P1504" s="7">
        <f t="shared" si="233"/>
        <v>16.5</v>
      </c>
      <c r="Q1504" s="8">
        <f t="shared" si="234"/>
        <v>18.725000000000001</v>
      </c>
      <c r="R1504" s="8">
        <f t="shared" si="235"/>
        <v>26.625</v>
      </c>
      <c r="S1504" s="8">
        <f t="shared" si="236"/>
        <v>23.675000000000001</v>
      </c>
      <c r="T1504" s="8">
        <f t="shared" si="237"/>
        <v>22.875</v>
      </c>
      <c r="U1504" s="7">
        <f t="shared" si="238"/>
        <v>23.008333333333336</v>
      </c>
      <c r="V1504" s="7">
        <f t="shared" si="239"/>
        <v>22.975000000000001</v>
      </c>
    </row>
    <row r="1505" spans="1:22" ht="13.5" x14ac:dyDescent="0.25">
      <c r="A1505" s="3">
        <f>RSI!A1505</f>
        <v>44508</v>
      </c>
      <c r="B1505" s="2">
        <f>RSI!B1505</f>
        <v>3.5598000000000001</v>
      </c>
      <c r="C1505" s="2">
        <f>RSI!I1505</f>
        <v>52.740236690486093</v>
      </c>
      <c r="D1505" s="2">
        <f>MACD!E1505</f>
        <v>1.0428912380045396E-2</v>
      </c>
      <c r="E1505" s="2">
        <f>MACD!F1505</f>
        <v>-3.1796813250821697E-2</v>
      </c>
      <c r="F1505" s="2">
        <f>'Moving Avg'!D1505</f>
        <v>3.5665</v>
      </c>
      <c r="G1505" s="2">
        <f>'Moving Avg'!F1505</f>
        <v>3.5593750000000002</v>
      </c>
      <c r="H1505" s="2">
        <f>'Moving Avg'!G1505</f>
        <v>3.4763619999999991</v>
      </c>
      <c r="I1505" s="2">
        <f>'Moving Avg'!H1505</f>
        <v>3.2311034999999988</v>
      </c>
      <c r="J1505" s="5" t="str">
        <f>OBV!F1505</f>
        <v>BEARISH</v>
      </c>
      <c r="K1505" s="5" t="str">
        <f>OBV!G1505</f>
        <v>NEUTRAL</v>
      </c>
      <c r="L1505" s="5" t="str">
        <f>OBV!H1505</f>
        <v>CONFIRMED BEARISH</v>
      </c>
      <c r="M1505" s="7">
        <f t="shared" si="230"/>
        <v>25</v>
      </c>
      <c r="N1505" s="7">
        <f t="shared" si="231"/>
        <v>0</v>
      </c>
      <c r="O1505" s="7">
        <f t="shared" si="232"/>
        <v>50</v>
      </c>
      <c r="P1505" s="7">
        <f t="shared" si="233"/>
        <v>16.5</v>
      </c>
      <c r="Q1505" s="8">
        <f t="shared" si="234"/>
        <v>18.725000000000001</v>
      </c>
      <c r="R1505" s="8">
        <f t="shared" si="235"/>
        <v>26.625</v>
      </c>
      <c r="S1505" s="8">
        <f t="shared" si="236"/>
        <v>23.675000000000001</v>
      </c>
      <c r="T1505" s="8">
        <f t="shared" si="237"/>
        <v>22.875</v>
      </c>
      <c r="U1505" s="7">
        <f t="shared" si="238"/>
        <v>23.008333333333336</v>
      </c>
      <c r="V1505" s="7">
        <f t="shared" si="239"/>
        <v>22.975000000000001</v>
      </c>
    </row>
    <row r="1506" spans="1:22" ht="13.5" x14ac:dyDescent="0.25">
      <c r="A1506" s="3">
        <f>RSI!A1506</f>
        <v>44509</v>
      </c>
      <c r="B1506" s="2">
        <f>RSI!B1506</f>
        <v>3.5514000000000001</v>
      </c>
      <c r="C1506" s="2">
        <f>RSI!I1506</f>
        <v>51.769509950248249</v>
      </c>
      <c r="D1506" s="2">
        <f>MACD!E1506</f>
        <v>1.7654560613268089E-2</v>
      </c>
      <c r="E1506" s="2">
        <f>MACD!F1506</f>
        <v>-2.190653847800374E-2</v>
      </c>
      <c r="F1506" s="2">
        <f>'Moving Avg'!D1506</f>
        <v>3.5581200000000002</v>
      </c>
      <c r="G1506" s="2">
        <f>'Moving Avg'!F1506</f>
        <v>3.5644</v>
      </c>
      <c r="H1506" s="2">
        <f>'Moving Avg'!G1506</f>
        <v>3.4790419999999989</v>
      </c>
      <c r="I1506" s="2">
        <f>'Moving Avg'!H1506</f>
        <v>3.233598499999998</v>
      </c>
      <c r="J1506" s="5" t="str">
        <f>OBV!F1506</f>
        <v>BEARISH</v>
      </c>
      <c r="K1506" s="5" t="str">
        <f>OBV!G1506</f>
        <v>NEUTRAL</v>
      </c>
      <c r="L1506" s="5" t="str">
        <f>OBV!H1506</f>
        <v>CONFIRMED BEARISH</v>
      </c>
      <c r="M1506" s="7">
        <f t="shared" si="230"/>
        <v>25</v>
      </c>
      <c r="N1506" s="7">
        <f t="shared" si="231"/>
        <v>0</v>
      </c>
      <c r="O1506" s="7">
        <f t="shared" si="232"/>
        <v>50</v>
      </c>
      <c r="P1506" s="7">
        <f t="shared" si="233"/>
        <v>16.5</v>
      </c>
      <c r="Q1506" s="8">
        <f t="shared" si="234"/>
        <v>18.725000000000001</v>
      </c>
      <c r="R1506" s="8">
        <f t="shared" si="235"/>
        <v>26.625</v>
      </c>
      <c r="S1506" s="8">
        <f t="shared" si="236"/>
        <v>23.675000000000001</v>
      </c>
      <c r="T1506" s="8">
        <f t="shared" si="237"/>
        <v>22.875</v>
      </c>
      <c r="U1506" s="7">
        <f t="shared" si="238"/>
        <v>23.008333333333336</v>
      </c>
      <c r="V1506" s="7">
        <f t="shared" si="239"/>
        <v>22.975000000000001</v>
      </c>
    </row>
    <row r="1507" spans="1:22" ht="13.5" x14ac:dyDescent="0.25">
      <c r="A1507" s="3">
        <f>RSI!A1507</f>
        <v>44510</v>
      </c>
      <c r="B1507" s="2">
        <f>RSI!B1507</f>
        <v>3.5514000000000001</v>
      </c>
      <c r="C1507" s="2">
        <f>RSI!I1507</f>
        <v>51.769509950248242</v>
      </c>
      <c r="D1507" s="2">
        <f>MACD!E1507</f>
        <v>2.3687708823191489E-2</v>
      </c>
      <c r="E1507" s="2">
        <f>MACD!F1507</f>
        <v>-1.2787689017764694E-2</v>
      </c>
      <c r="F1507" s="2">
        <f>'Moving Avg'!D1507</f>
        <v>3.5497400000000008</v>
      </c>
      <c r="G1507" s="2">
        <f>'Moving Avg'!F1507</f>
        <v>3.5706800000000003</v>
      </c>
      <c r="H1507" s="2">
        <f>'Moving Avg'!G1507</f>
        <v>3.4817219999999987</v>
      </c>
      <c r="I1507" s="2">
        <f>'Moving Avg'!H1507</f>
        <v>3.2360934999999977</v>
      </c>
      <c r="J1507" s="5" t="str">
        <f>OBV!F1507</f>
        <v>BEARISH</v>
      </c>
      <c r="K1507" s="5" t="str">
        <f>OBV!G1507</f>
        <v>NEUTRAL</v>
      </c>
      <c r="L1507" s="5" t="str">
        <f>OBV!H1507</f>
        <v>CONFIRMED BEARISH</v>
      </c>
      <c r="M1507" s="7">
        <f t="shared" si="230"/>
        <v>25</v>
      </c>
      <c r="N1507" s="7">
        <f t="shared" si="231"/>
        <v>0</v>
      </c>
      <c r="O1507" s="7">
        <f t="shared" si="232"/>
        <v>50</v>
      </c>
      <c r="P1507" s="7">
        <f t="shared" si="233"/>
        <v>16.5</v>
      </c>
      <c r="Q1507" s="8">
        <f t="shared" si="234"/>
        <v>18.725000000000001</v>
      </c>
      <c r="R1507" s="8">
        <f t="shared" si="235"/>
        <v>26.625</v>
      </c>
      <c r="S1507" s="8">
        <f t="shared" si="236"/>
        <v>23.675000000000001</v>
      </c>
      <c r="T1507" s="8">
        <f t="shared" si="237"/>
        <v>22.875</v>
      </c>
      <c r="U1507" s="7">
        <f t="shared" si="238"/>
        <v>23.008333333333336</v>
      </c>
      <c r="V1507" s="7">
        <f t="shared" si="239"/>
        <v>22.975000000000001</v>
      </c>
    </row>
    <row r="1508" spans="1:22" ht="13.5" x14ac:dyDescent="0.25">
      <c r="A1508" s="3">
        <f>RSI!A1508</f>
        <v>44511</v>
      </c>
      <c r="B1508" s="2">
        <f>RSI!B1508</f>
        <v>3.5514000000000001</v>
      </c>
      <c r="C1508" s="2">
        <f>RSI!I1508</f>
        <v>51.769509950248249</v>
      </c>
      <c r="D1508" s="2">
        <f>MACD!E1508</f>
        <v>2.8717808317311633E-2</v>
      </c>
      <c r="E1508" s="2">
        <f>MACD!F1508</f>
        <v>-4.4865895507494287E-3</v>
      </c>
      <c r="F1508" s="2">
        <f>'Moving Avg'!D1508</f>
        <v>3.5463800000000005</v>
      </c>
      <c r="G1508" s="2">
        <f>'Moving Avg'!F1508</f>
        <v>3.572775</v>
      </c>
      <c r="H1508" s="2">
        <f>'Moving Avg'!G1508</f>
        <v>3.4842339999999989</v>
      </c>
      <c r="I1508" s="2">
        <f>'Moving Avg'!H1508</f>
        <v>3.2388099999999973</v>
      </c>
      <c r="J1508" s="5" t="str">
        <f>OBV!F1508</f>
        <v>BEARISH</v>
      </c>
      <c r="K1508" s="5" t="str">
        <f>OBV!G1508</f>
        <v>NEUTRAL</v>
      </c>
      <c r="L1508" s="5" t="str">
        <f>OBV!H1508</f>
        <v>CONFIRMED BEARISH</v>
      </c>
      <c r="M1508" s="7">
        <f t="shared" si="230"/>
        <v>25</v>
      </c>
      <c r="N1508" s="7">
        <f t="shared" si="231"/>
        <v>0</v>
      </c>
      <c r="O1508" s="7">
        <f t="shared" si="232"/>
        <v>50</v>
      </c>
      <c r="P1508" s="7">
        <f t="shared" si="233"/>
        <v>16.5</v>
      </c>
      <c r="Q1508" s="8">
        <f t="shared" si="234"/>
        <v>18.725000000000001</v>
      </c>
      <c r="R1508" s="8">
        <f t="shared" si="235"/>
        <v>26.625</v>
      </c>
      <c r="S1508" s="8">
        <f t="shared" si="236"/>
        <v>23.675000000000001</v>
      </c>
      <c r="T1508" s="8">
        <f t="shared" si="237"/>
        <v>22.875</v>
      </c>
      <c r="U1508" s="7">
        <f t="shared" si="238"/>
        <v>23.008333333333336</v>
      </c>
      <c r="V1508" s="7">
        <f t="shared" si="239"/>
        <v>22.975000000000001</v>
      </c>
    </row>
    <row r="1509" spans="1:22" ht="13.5" x14ac:dyDescent="0.25">
      <c r="A1509" s="3">
        <f>RSI!A1509</f>
        <v>44512</v>
      </c>
      <c r="B1509" s="2">
        <f>RSI!B1509</f>
        <v>3.5430000000000001</v>
      </c>
      <c r="C1509" s="2">
        <f>RSI!I1509</f>
        <v>50.606154822176777</v>
      </c>
      <c r="D1509" s="2">
        <f>MACD!E1509</f>
        <v>3.3526942584018116E-2</v>
      </c>
      <c r="E1509" s="2">
        <f>MACD!F1509</f>
        <v>3.1161168762040806E-3</v>
      </c>
      <c r="F1509" s="2">
        <f>'Moving Avg'!D1509</f>
        <v>3.5514000000000001</v>
      </c>
      <c r="G1509" s="2">
        <f>'Moving Avg'!F1509</f>
        <v>3.5769600000000006</v>
      </c>
      <c r="H1509" s="2">
        <f>'Moving Avg'!G1509</f>
        <v>3.4872479999999992</v>
      </c>
      <c r="I1509" s="2">
        <f>'Moving Avg'!H1509</f>
        <v>3.2415584999999969</v>
      </c>
      <c r="J1509" s="5" t="str">
        <f>OBV!F1509</f>
        <v>BULLISH</v>
      </c>
      <c r="K1509" s="5" t="str">
        <f>OBV!G1509</f>
        <v>NEUTRAL</v>
      </c>
      <c r="L1509" s="5" t="str">
        <f>OBV!H1509</f>
        <v>CONFIRMED BULLISH</v>
      </c>
      <c r="M1509" s="7">
        <f t="shared" si="230"/>
        <v>25</v>
      </c>
      <c r="N1509" s="7">
        <f t="shared" si="231"/>
        <v>0</v>
      </c>
      <c r="O1509" s="7">
        <f t="shared" si="232"/>
        <v>50</v>
      </c>
      <c r="P1509" s="7">
        <f t="shared" si="233"/>
        <v>83.5</v>
      </c>
      <c r="Q1509" s="8">
        <f t="shared" si="234"/>
        <v>28.774999999999999</v>
      </c>
      <c r="R1509" s="8">
        <f t="shared" si="235"/>
        <v>43.375</v>
      </c>
      <c r="S1509" s="8">
        <f t="shared" si="236"/>
        <v>53.825000000000003</v>
      </c>
      <c r="T1509" s="8">
        <f t="shared" si="237"/>
        <v>39.625</v>
      </c>
      <c r="U1509" s="7">
        <f t="shared" si="238"/>
        <v>41.991666666666667</v>
      </c>
      <c r="V1509" s="7">
        <f t="shared" si="239"/>
        <v>41.400000000000006</v>
      </c>
    </row>
    <row r="1510" spans="1:22" ht="13.5" x14ac:dyDescent="0.25">
      <c r="A1510" s="3">
        <f>RSI!A1510</f>
        <v>44515</v>
      </c>
      <c r="B1510" s="2">
        <f>RSI!B1510</f>
        <v>3.5430000000000001</v>
      </c>
      <c r="C1510" s="2">
        <f>RSI!I1510</f>
        <v>50.606154822176777</v>
      </c>
      <c r="D1510" s="2">
        <f>MACD!E1510</f>
        <v>3.6289347578343456E-2</v>
      </c>
      <c r="E1510" s="2">
        <f>MACD!F1510</f>
        <v>9.7507630166319571E-3</v>
      </c>
      <c r="F1510" s="2">
        <f>'Moving Avg'!D1510</f>
        <v>3.5480399999999994</v>
      </c>
      <c r="G1510" s="2">
        <f>'Moving Avg'!F1510</f>
        <v>3.5798900000000002</v>
      </c>
      <c r="H1510" s="2">
        <f>'Moving Avg'!G1510</f>
        <v>3.4890899999999991</v>
      </c>
      <c r="I1510" s="2">
        <f>'Moving Avg'!H1510</f>
        <v>3.2444179999999965</v>
      </c>
      <c r="J1510" s="5" t="str">
        <f>OBV!F1510</f>
        <v>BEARISH</v>
      </c>
      <c r="K1510" s="5" t="str">
        <f>OBV!G1510</f>
        <v>NEUTRAL</v>
      </c>
      <c r="L1510" s="5" t="str">
        <f>OBV!H1510</f>
        <v>CONFIRMED BEARISH</v>
      </c>
      <c r="M1510" s="7">
        <f t="shared" si="230"/>
        <v>25</v>
      </c>
      <c r="N1510" s="7">
        <f t="shared" si="231"/>
        <v>0</v>
      </c>
      <c r="O1510" s="7">
        <f t="shared" si="232"/>
        <v>50</v>
      </c>
      <c r="P1510" s="7">
        <f t="shared" si="233"/>
        <v>16.5</v>
      </c>
      <c r="Q1510" s="8">
        <f t="shared" si="234"/>
        <v>18.725000000000001</v>
      </c>
      <c r="R1510" s="8">
        <f t="shared" si="235"/>
        <v>26.625</v>
      </c>
      <c r="S1510" s="8">
        <f t="shared" si="236"/>
        <v>23.675000000000001</v>
      </c>
      <c r="T1510" s="8">
        <f t="shared" si="237"/>
        <v>22.875</v>
      </c>
      <c r="U1510" s="7">
        <f t="shared" si="238"/>
        <v>23.008333333333336</v>
      </c>
      <c r="V1510" s="7">
        <f t="shared" si="239"/>
        <v>22.975000000000001</v>
      </c>
    </row>
    <row r="1511" spans="1:22" ht="13.5" x14ac:dyDescent="0.25">
      <c r="A1511" s="3">
        <f>RSI!A1511</f>
        <v>44516</v>
      </c>
      <c r="B1511" s="2">
        <f>RSI!B1511</f>
        <v>3.5430000000000001</v>
      </c>
      <c r="C1511" s="2">
        <f>RSI!I1511</f>
        <v>50.606154822176762</v>
      </c>
      <c r="D1511" s="2">
        <f>MACD!E1511</f>
        <v>3.861329055021212E-2</v>
      </c>
      <c r="E1511" s="2">
        <f>MACD!F1511</f>
        <v>1.552326852334799E-2</v>
      </c>
      <c r="F1511" s="2">
        <f>'Moving Avg'!D1511</f>
        <v>3.54636</v>
      </c>
      <c r="G1511" s="2">
        <f>'Moving Avg'!F1511</f>
        <v>3.583660000000001</v>
      </c>
      <c r="H1511" s="2">
        <f>'Moving Avg'!G1511</f>
        <v>3.4905979999999994</v>
      </c>
      <c r="I1511" s="2">
        <f>'Moving Avg'!H1511</f>
        <v>3.2474989999999968</v>
      </c>
      <c r="J1511" s="5" t="str">
        <f>OBV!F1511</f>
        <v>BEARISH</v>
      </c>
      <c r="K1511" s="5" t="str">
        <f>OBV!G1511</f>
        <v>NEUTRAL</v>
      </c>
      <c r="L1511" s="5" t="str">
        <f>OBV!H1511</f>
        <v>CONFIRMED BEARISH</v>
      </c>
      <c r="M1511" s="7">
        <f t="shared" si="230"/>
        <v>25</v>
      </c>
      <c r="N1511" s="7">
        <f t="shared" si="231"/>
        <v>0</v>
      </c>
      <c r="O1511" s="7">
        <f t="shared" si="232"/>
        <v>50</v>
      </c>
      <c r="P1511" s="7">
        <f t="shared" si="233"/>
        <v>16.5</v>
      </c>
      <c r="Q1511" s="8">
        <f t="shared" si="234"/>
        <v>18.725000000000001</v>
      </c>
      <c r="R1511" s="8">
        <f t="shared" si="235"/>
        <v>26.625</v>
      </c>
      <c r="S1511" s="8">
        <f t="shared" si="236"/>
        <v>23.675000000000001</v>
      </c>
      <c r="T1511" s="8">
        <f t="shared" si="237"/>
        <v>22.875</v>
      </c>
      <c r="U1511" s="7">
        <f t="shared" si="238"/>
        <v>23.008333333333336</v>
      </c>
      <c r="V1511" s="7">
        <f t="shared" si="239"/>
        <v>22.975000000000001</v>
      </c>
    </row>
    <row r="1512" spans="1:22" ht="13.5" x14ac:dyDescent="0.25">
      <c r="A1512" s="3">
        <f>RSI!A1512</f>
        <v>44517</v>
      </c>
      <c r="B1512" s="2">
        <f>RSI!B1512</f>
        <v>3.5430000000000001</v>
      </c>
      <c r="C1512" s="2">
        <f>RSI!I1512</f>
        <v>50.606154822176777</v>
      </c>
      <c r="D1512" s="2">
        <f>MACD!E1512</f>
        <v>4.0567225464921641E-2</v>
      </c>
      <c r="E1512" s="2">
        <f>MACD!F1512</f>
        <v>2.0532059911662723E-2</v>
      </c>
      <c r="F1512" s="2">
        <f>'Moving Avg'!D1512</f>
        <v>3.5446799999999996</v>
      </c>
      <c r="G1512" s="2">
        <f>'Moving Avg'!F1512</f>
        <v>3.5832400000000009</v>
      </c>
      <c r="H1512" s="2">
        <f>'Moving Avg'!G1512</f>
        <v>3.4927760000000001</v>
      </c>
      <c r="I1512" s="2">
        <f>'Moving Avg'!H1512</f>
        <v>3.2504694999999963</v>
      </c>
      <c r="J1512" s="5" t="str">
        <f>OBV!F1512</f>
        <v>BEARISH</v>
      </c>
      <c r="K1512" s="5" t="str">
        <f>OBV!G1512</f>
        <v>NEUTRAL</v>
      </c>
      <c r="L1512" s="5" t="str">
        <f>OBV!H1512</f>
        <v>CONFIRMED BEARISH</v>
      </c>
      <c r="M1512" s="7">
        <f t="shared" si="230"/>
        <v>25</v>
      </c>
      <c r="N1512" s="7">
        <f t="shared" si="231"/>
        <v>0</v>
      </c>
      <c r="O1512" s="7">
        <f t="shared" si="232"/>
        <v>50</v>
      </c>
      <c r="P1512" s="7">
        <f t="shared" si="233"/>
        <v>16.5</v>
      </c>
      <c r="Q1512" s="8">
        <f t="shared" si="234"/>
        <v>18.725000000000001</v>
      </c>
      <c r="R1512" s="8">
        <f t="shared" si="235"/>
        <v>26.625</v>
      </c>
      <c r="S1512" s="8">
        <f t="shared" si="236"/>
        <v>23.675000000000001</v>
      </c>
      <c r="T1512" s="8">
        <f t="shared" si="237"/>
        <v>22.875</v>
      </c>
      <c r="U1512" s="7">
        <f t="shared" si="238"/>
        <v>23.008333333333336</v>
      </c>
      <c r="V1512" s="7">
        <f t="shared" si="239"/>
        <v>22.975000000000001</v>
      </c>
    </row>
    <row r="1513" spans="1:22" ht="13.5" x14ac:dyDescent="0.25">
      <c r="A1513" s="3">
        <f>RSI!A1513</f>
        <v>44518</v>
      </c>
      <c r="B1513" s="2">
        <f>RSI!B1513</f>
        <v>3.5430000000000001</v>
      </c>
      <c r="C1513" s="2">
        <f>RSI!I1513</f>
        <v>50.606154822176762</v>
      </c>
      <c r="D1513" s="2">
        <f>MACD!E1513</f>
        <v>3.834746250106269E-2</v>
      </c>
      <c r="E1513" s="2">
        <f>MACD!F1513</f>
        <v>2.4095140429542718E-2</v>
      </c>
      <c r="F1513" s="2">
        <f>'Moving Avg'!D1513</f>
        <v>3.5430000000000001</v>
      </c>
      <c r="G1513" s="2">
        <f>'Moving Avg'!F1513</f>
        <v>3.5731850000000009</v>
      </c>
      <c r="H1513" s="2">
        <f>'Moving Avg'!G1513</f>
        <v>3.494618</v>
      </c>
      <c r="I1513" s="2">
        <f>'Moving Avg'!H1513</f>
        <v>3.2534769999999962</v>
      </c>
      <c r="J1513" s="5" t="str">
        <f>OBV!F1513</f>
        <v>BEARISH</v>
      </c>
      <c r="K1513" s="5" t="str">
        <f>OBV!G1513</f>
        <v>NEUTRAL</v>
      </c>
      <c r="L1513" s="5" t="str">
        <f>OBV!H1513</f>
        <v>CONFIRMED BEARISH</v>
      </c>
      <c r="M1513" s="7">
        <f t="shared" si="230"/>
        <v>25</v>
      </c>
      <c r="N1513" s="7">
        <f t="shared" si="231"/>
        <v>0</v>
      </c>
      <c r="O1513" s="7">
        <f t="shared" si="232"/>
        <v>50</v>
      </c>
      <c r="P1513" s="7">
        <f t="shared" si="233"/>
        <v>16.5</v>
      </c>
      <c r="Q1513" s="8">
        <f t="shared" si="234"/>
        <v>18.725000000000001</v>
      </c>
      <c r="R1513" s="8">
        <f t="shared" si="235"/>
        <v>26.625</v>
      </c>
      <c r="S1513" s="8">
        <f t="shared" si="236"/>
        <v>23.675000000000001</v>
      </c>
      <c r="T1513" s="8">
        <f t="shared" si="237"/>
        <v>22.875</v>
      </c>
      <c r="U1513" s="7">
        <f t="shared" si="238"/>
        <v>23.008333333333336</v>
      </c>
      <c r="V1513" s="7">
        <f t="shared" si="239"/>
        <v>22.975000000000001</v>
      </c>
    </row>
    <row r="1514" spans="1:22" ht="13.5" x14ac:dyDescent="0.25">
      <c r="A1514" s="3">
        <f>RSI!A1514</f>
        <v>44519</v>
      </c>
      <c r="B1514" s="2">
        <f>RSI!B1514</f>
        <v>3.5430000000000001</v>
      </c>
      <c r="C1514" s="2">
        <f>RSI!I1514</f>
        <v>50.606154822176762</v>
      </c>
      <c r="D1514" s="2">
        <f>MACD!E1514</f>
        <v>2.8720041802870799E-2</v>
      </c>
      <c r="E1514" s="2">
        <f>MACD!F1514</f>
        <v>2.5020120704208334E-2</v>
      </c>
      <c r="F1514" s="2">
        <f>'Moving Avg'!D1514</f>
        <v>3.5430000000000001</v>
      </c>
      <c r="G1514" s="2">
        <f>'Moving Avg'!F1514</f>
        <v>3.5694150000000007</v>
      </c>
      <c r="H1514" s="2">
        <f>'Moving Avg'!G1514</f>
        <v>3.4981360000000001</v>
      </c>
      <c r="I1514" s="2">
        <f>'Moving Avg'!H1514</f>
        <v>3.2565949999999964</v>
      </c>
      <c r="J1514" s="5" t="str">
        <f>OBV!F1514</f>
        <v>NEUTRAL</v>
      </c>
      <c r="K1514" s="5" t="str">
        <f>OBV!G1514</f>
        <v>NEUTRAL</v>
      </c>
      <c r="L1514" s="5" t="str">
        <f>OBV!H1514</f>
        <v>NEUTRAL</v>
      </c>
      <c r="M1514" s="7">
        <f t="shared" si="230"/>
        <v>25</v>
      </c>
      <c r="N1514" s="7">
        <f t="shared" si="231"/>
        <v>0</v>
      </c>
      <c r="O1514" s="7">
        <f t="shared" si="232"/>
        <v>50</v>
      </c>
      <c r="P1514" s="7">
        <f t="shared" si="233"/>
        <v>33</v>
      </c>
      <c r="Q1514" s="8">
        <f t="shared" si="234"/>
        <v>21.2</v>
      </c>
      <c r="R1514" s="8">
        <f t="shared" si="235"/>
        <v>30.75</v>
      </c>
      <c r="S1514" s="8">
        <f t="shared" si="236"/>
        <v>31.1</v>
      </c>
      <c r="T1514" s="8">
        <f t="shared" si="237"/>
        <v>27</v>
      </c>
      <c r="U1514" s="7">
        <f t="shared" si="238"/>
        <v>27.683333333333337</v>
      </c>
      <c r="V1514" s="7">
        <f t="shared" si="239"/>
        <v>27.512500000000003</v>
      </c>
    </row>
    <row r="1515" spans="1:22" ht="13.5" x14ac:dyDescent="0.25">
      <c r="A1515" s="3">
        <f>RSI!A1515</f>
        <v>44522</v>
      </c>
      <c r="B1515" s="2">
        <f>RSI!B1515</f>
        <v>3.5347</v>
      </c>
      <c r="C1515" s="2">
        <f>RSI!I1515</f>
        <v>48.911971774138529</v>
      </c>
      <c r="D1515" s="2">
        <f>MACD!E1515</f>
        <v>2.7624825679752885E-2</v>
      </c>
      <c r="E1515" s="2">
        <f>MACD!F1515</f>
        <v>2.5541061699317247E-2</v>
      </c>
      <c r="F1515" s="2">
        <f>'Moving Avg'!D1515</f>
        <v>3.5413400000000004</v>
      </c>
      <c r="G1515" s="2">
        <f>'Moving Avg'!F1515</f>
        <v>3.5639750000000006</v>
      </c>
      <c r="H1515" s="2">
        <f>'Moving Avg'!G1515</f>
        <v>3.5004819999999999</v>
      </c>
      <c r="I1515" s="2">
        <f>'Moving Avg'!H1515</f>
        <v>3.2594869999999969</v>
      </c>
      <c r="J1515" s="5" t="str">
        <f>OBV!F1515</f>
        <v>BEARISH</v>
      </c>
      <c r="K1515" s="5" t="str">
        <f>OBV!G1515</f>
        <v>NEUTRAL</v>
      </c>
      <c r="L1515" s="5" t="str">
        <f>OBV!H1515</f>
        <v>CONFIRMED BEARISH</v>
      </c>
      <c r="M1515" s="7">
        <f t="shared" si="230"/>
        <v>25</v>
      </c>
      <c r="N1515" s="7">
        <f t="shared" si="231"/>
        <v>0</v>
      </c>
      <c r="O1515" s="7">
        <f t="shared" si="232"/>
        <v>50</v>
      </c>
      <c r="P1515" s="7">
        <f t="shared" si="233"/>
        <v>16.5</v>
      </c>
      <c r="Q1515" s="8">
        <f t="shared" si="234"/>
        <v>18.725000000000001</v>
      </c>
      <c r="R1515" s="8">
        <f t="shared" si="235"/>
        <v>26.625</v>
      </c>
      <c r="S1515" s="8">
        <f t="shared" si="236"/>
        <v>23.675000000000001</v>
      </c>
      <c r="T1515" s="8">
        <f t="shared" si="237"/>
        <v>22.875</v>
      </c>
      <c r="U1515" s="7">
        <f t="shared" si="238"/>
        <v>23.008333333333336</v>
      </c>
      <c r="V1515" s="7">
        <f t="shared" si="239"/>
        <v>22.975000000000001</v>
      </c>
    </row>
    <row r="1516" spans="1:22" ht="13.5" x14ac:dyDescent="0.25">
      <c r="A1516" s="3">
        <f>RSI!A1516</f>
        <v>44523</v>
      </c>
      <c r="B1516" s="2">
        <f>RSI!B1516</f>
        <v>3.5430000000000001</v>
      </c>
      <c r="C1516" s="2">
        <f>RSI!I1516</f>
        <v>50.689755125064501</v>
      </c>
      <c r="D1516" s="2">
        <f>MACD!E1516</f>
        <v>2.4830854920275591E-2</v>
      </c>
      <c r="E1516" s="2">
        <f>MACD!F1516</f>
        <v>2.5399020343508917E-2</v>
      </c>
      <c r="F1516" s="2">
        <f>'Moving Avg'!D1516</f>
        <v>3.5413400000000004</v>
      </c>
      <c r="G1516" s="2">
        <f>'Moving Avg'!F1516</f>
        <v>3.5610400000000006</v>
      </c>
      <c r="H1516" s="2">
        <f>'Moving Avg'!G1516</f>
        <v>3.5024919999999997</v>
      </c>
      <c r="I1516" s="2">
        <f>'Moving Avg'!H1516</f>
        <v>3.2623464999999965</v>
      </c>
      <c r="J1516" s="5" t="str">
        <f>OBV!F1516</f>
        <v>BEARISH</v>
      </c>
      <c r="K1516" s="5" t="str">
        <f>OBV!G1516</f>
        <v>NEUTRAL</v>
      </c>
      <c r="L1516" s="5" t="str">
        <f>OBV!H1516</f>
        <v>NEUTRAL</v>
      </c>
      <c r="M1516" s="7">
        <f t="shared" si="230"/>
        <v>25</v>
      </c>
      <c r="N1516" s="7">
        <f t="shared" si="231"/>
        <v>45</v>
      </c>
      <c r="O1516" s="7">
        <f t="shared" si="232"/>
        <v>50</v>
      </c>
      <c r="P1516" s="7">
        <f t="shared" si="233"/>
        <v>16.5</v>
      </c>
      <c r="Q1516" s="8">
        <f t="shared" si="234"/>
        <v>34.475000000000001</v>
      </c>
      <c r="R1516" s="8">
        <f t="shared" si="235"/>
        <v>35.625</v>
      </c>
      <c r="S1516" s="8">
        <f t="shared" si="236"/>
        <v>30.425000000000001</v>
      </c>
      <c r="T1516" s="8">
        <f t="shared" si="237"/>
        <v>34.125</v>
      </c>
      <c r="U1516" s="7">
        <f t="shared" si="238"/>
        <v>33.508333333333333</v>
      </c>
      <c r="V1516" s="7">
        <f t="shared" si="239"/>
        <v>33.662499999999994</v>
      </c>
    </row>
    <row r="1517" spans="1:22" ht="13.5" x14ac:dyDescent="0.25">
      <c r="A1517" s="3">
        <f>RSI!A1517</f>
        <v>44524</v>
      </c>
      <c r="B1517" s="2">
        <f>RSI!B1517</f>
        <v>3.5430000000000001</v>
      </c>
      <c r="C1517" s="2">
        <f>RSI!I1517</f>
        <v>50.689755125064501</v>
      </c>
      <c r="D1517" s="2">
        <f>MACD!E1517</f>
        <v>2.2454600280568116E-2</v>
      </c>
      <c r="E1517" s="2">
        <f>MACD!F1517</f>
        <v>2.481013633092076E-2</v>
      </c>
      <c r="F1517" s="2">
        <f>'Moving Avg'!D1517</f>
        <v>3.5413399999999995</v>
      </c>
      <c r="G1517" s="2">
        <f>'Moving Avg'!F1517</f>
        <v>3.5581050000000003</v>
      </c>
      <c r="H1517" s="2">
        <f>'Moving Avg'!G1517</f>
        <v>3.5043340000000001</v>
      </c>
      <c r="I1517" s="2">
        <f>'Moving Avg'!H1517</f>
        <v>3.2652799999999962</v>
      </c>
      <c r="J1517" s="5" t="str">
        <f>OBV!F1517</f>
        <v>BEARISH</v>
      </c>
      <c r="K1517" s="5" t="str">
        <f>OBV!G1517</f>
        <v>NEUTRAL</v>
      </c>
      <c r="L1517" s="5" t="str">
        <f>OBV!H1517</f>
        <v>NEUTRAL</v>
      </c>
      <c r="M1517" s="7">
        <f t="shared" si="230"/>
        <v>25</v>
      </c>
      <c r="N1517" s="7">
        <f t="shared" si="231"/>
        <v>45</v>
      </c>
      <c r="O1517" s="7">
        <f t="shared" si="232"/>
        <v>50</v>
      </c>
      <c r="P1517" s="7">
        <f t="shared" si="233"/>
        <v>16.5</v>
      </c>
      <c r="Q1517" s="8">
        <f t="shared" si="234"/>
        <v>34.475000000000001</v>
      </c>
      <c r="R1517" s="8">
        <f t="shared" si="235"/>
        <v>35.625</v>
      </c>
      <c r="S1517" s="8">
        <f t="shared" si="236"/>
        <v>30.425000000000001</v>
      </c>
      <c r="T1517" s="8">
        <f t="shared" si="237"/>
        <v>34.125</v>
      </c>
      <c r="U1517" s="7">
        <f t="shared" si="238"/>
        <v>33.508333333333333</v>
      </c>
      <c r="V1517" s="7">
        <f t="shared" si="239"/>
        <v>33.662499999999994</v>
      </c>
    </row>
    <row r="1518" spans="1:22" ht="13.5" x14ac:dyDescent="0.25">
      <c r="A1518" s="3">
        <f>RSI!A1518</f>
        <v>44525</v>
      </c>
      <c r="B1518" s="2">
        <f>RSI!B1518</f>
        <v>3.5430000000000001</v>
      </c>
      <c r="C1518" s="2">
        <f>RSI!I1518</f>
        <v>50.689755125064501</v>
      </c>
      <c r="D1518" s="2">
        <f>MACD!E1518</f>
        <v>2.043269593002206E-2</v>
      </c>
      <c r="E1518" s="2">
        <f>MACD!F1518</f>
        <v>2.3934648250741021E-2</v>
      </c>
      <c r="F1518" s="2">
        <f>'Moving Avg'!D1518</f>
        <v>3.5413399999999995</v>
      </c>
      <c r="G1518" s="2">
        <f>'Moving Avg'!F1518</f>
        <v>3.5551700000000004</v>
      </c>
      <c r="H1518" s="2">
        <f>'Moving Avg'!G1518</f>
        <v>3.5061760000000004</v>
      </c>
      <c r="I1518" s="2">
        <f>'Moving Avg'!H1518</f>
        <v>3.2683244999999959</v>
      </c>
      <c r="J1518" s="5" t="str">
        <f>OBV!F1518</f>
        <v>BEARISH</v>
      </c>
      <c r="K1518" s="5" t="str">
        <f>OBV!G1518</f>
        <v>NEUTRAL</v>
      </c>
      <c r="L1518" s="5" t="str">
        <f>OBV!H1518</f>
        <v>NEUTRAL</v>
      </c>
      <c r="M1518" s="7">
        <f t="shared" si="230"/>
        <v>25</v>
      </c>
      <c r="N1518" s="7">
        <f t="shared" si="231"/>
        <v>45</v>
      </c>
      <c r="O1518" s="7">
        <f t="shared" si="232"/>
        <v>50</v>
      </c>
      <c r="P1518" s="7">
        <f t="shared" si="233"/>
        <v>16.5</v>
      </c>
      <c r="Q1518" s="8">
        <f t="shared" si="234"/>
        <v>34.475000000000001</v>
      </c>
      <c r="R1518" s="8">
        <f t="shared" si="235"/>
        <v>35.625</v>
      </c>
      <c r="S1518" s="8">
        <f t="shared" si="236"/>
        <v>30.425000000000001</v>
      </c>
      <c r="T1518" s="8">
        <f t="shared" si="237"/>
        <v>34.125</v>
      </c>
      <c r="U1518" s="7">
        <f t="shared" si="238"/>
        <v>33.508333333333333</v>
      </c>
      <c r="V1518" s="7">
        <f t="shared" si="239"/>
        <v>33.662499999999994</v>
      </c>
    </row>
    <row r="1519" spans="1:22" ht="13.5" x14ac:dyDescent="0.25">
      <c r="A1519" s="3">
        <f>RSI!A1519</f>
        <v>44526</v>
      </c>
      <c r="B1519" s="2">
        <f>RSI!B1519</f>
        <v>3.5430000000000001</v>
      </c>
      <c r="C1519" s="2">
        <f>RSI!I1519</f>
        <v>50.689755125064501</v>
      </c>
      <c r="D1519" s="2">
        <f>MACD!E1519</f>
        <v>1.7419150402614214E-2</v>
      </c>
      <c r="E1519" s="2">
        <f>MACD!F1519</f>
        <v>2.2631548681115662E-2</v>
      </c>
      <c r="F1519" s="2">
        <f>'Moving Avg'!D1519</f>
        <v>3.5413399999999995</v>
      </c>
      <c r="G1519" s="2">
        <f>'Moving Avg'!F1519</f>
        <v>3.5522350000000005</v>
      </c>
      <c r="H1519" s="2">
        <f>'Moving Avg'!G1519</f>
        <v>3.5086880000000003</v>
      </c>
      <c r="I1519" s="2">
        <f>'Moving Avg'!H1519</f>
        <v>3.271442499999996</v>
      </c>
      <c r="J1519" s="5" t="str">
        <f>OBV!F1519</f>
        <v>BEARISH</v>
      </c>
      <c r="K1519" s="5" t="str">
        <f>OBV!G1519</f>
        <v>NEUTRAL</v>
      </c>
      <c r="L1519" s="5" t="str">
        <f>OBV!H1519</f>
        <v>NEUTRAL</v>
      </c>
      <c r="M1519" s="7">
        <f t="shared" si="230"/>
        <v>25</v>
      </c>
      <c r="N1519" s="7">
        <f t="shared" si="231"/>
        <v>45</v>
      </c>
      <c r="O1519" s="7">
        <f t="shared" si="232"/>
        <v>50</v>
      </c>
      <c r="P1519" s="7">
        <f t="shared" si="233"/>
        <v>16.5</v>
      </c>
      <c r="Q1519" s="8">
        <f t="shared" si="234"/>
        <v>34.475000000000001</v>
      </c>
      <c r="R1519" s="8">
        <f t="shared" si="235"/>
        <v>35.625</v>
      </c>
      <c r="S1519" s="8">
        <f t="shared" si="236"/>
        <v>30.425000000000001</v>
      </c>
      <c r="T1519" s="8">
        <f t="shared" si="237"/>
        <v>34.125</v>
      </c>
      <c r="U1519" s="7">
        <f t="shared" si="238"/>
        <v>33.508333333333333</v>
      </c>
      <c r="V1519" s="7">
        <f t="shared" si="239"/>
        <v>33.662499999999994</v>
      </c>
    </row>
    <row r="1520" spans="1:22" ht="13.5" x14ac:dyDescent="0.25">
      <c r="A1520" s="3">
        <f>RSI!A1520</f>
        <v>44529</v>
      </c>
      <c r="B1520" s="2">
        <f>RSI!B1520</f>
        <v>3.5263</v>
      </c>
      <c r="C1520" s="2">
        <f>RSI!I1520</f>
        <v>46.326906849369131</v>
      </c>
      <c r="D1520" s="2">
        <f>MACD!E1520</f>
        <v>1.6096638660028084E-2</v>
      </c>
      <c r="E1520" s="2">
        <f>MACD!F1520</f>
        <v>2.1324566676898148E-2</v>
      </c>
      <c r="F1520" s="2">
        <f>'Moving Avg'!D1520</f>
        <v>3.53966</v>
      </c>
      <c r="G1520" s="2">
        <f>'Moving Avg'!F1520</f>
        <v>3.5488850000000007</v>
      </c>
      <c r="H1520" s="2">
        <f>'Moving Avg'!G1520</f>
        <v>3.5108660000000005</v>
      </c>
      <c r="I1520" s="2">
        <f>'Moving Avg'!H1520</f>
        <v>3.2743294999999959</v>
      </c>
      <c r="J1520" s="5" t="str">
        <f>OBV!F1520</f>
        <v>BEARISH</v>
      </c>
      <c r="K1520" s="5" t="str">
        <f>OBV!G1520</f>
        <v>NEUTRAL</v>
      </c>
      <c r="L1520" s="5" t="str">
        <f>OBV!H1520</f>
        <v>CONFIRMED BEARISH</v>
      </c>
      <c r="M1520" s="7">
        <f t="shared" si="230"/>
        <v>25</v>
      </c>
      <c r="N1520" s="7">
        <f t="shared" si="231"/>
        <v>45</v>
      </c>
      <c r="O1520" s="7">
        <f t="shared" si="232"/>
        <v>50</v>
      </c>
      <c r="P1520" s="7">
        <f t="shared" si="233"/>
        <v>16.5</v>
      </c>
      <c r="Q1520" s="8">
        <f t="shared" si="234"/>
        <v>34.475000000000001</v>
      </c>
      <c r="R1520" s="8">
        <f t="shared" si="235"/>
        <v>35.625</v>
      </c>
      <c r="S1520" s="8">
        <f t="shared" si="236"/>
        <v>30.425000000000001</v>
      </c>
      <c r="T1520" s="8">
        <f t="shared" si="237"/>
        <v>34.125</v>
      </c>
      <c r="U1520" s="7">
        <f t="shared" si="238"/>
        <v>33.508333333333333</v>
      </c>
      <c r="V1520" s="7">
        <f t="shared" si="239"/>
        <v>33.662499999999994</v>
      </c>
    </row>
    <row r="1521" spans="1:22" ht="13.5" x14ac:dyDescent="0.25">
      <c r="A1521" s="3">
        <f>RSI!A1521</f>
        <v>44530</v>
      </c>
      <c r="B1521" s="2">
        <f>RSI!B1521</f>
        <v>3.5179</v>
      </c>
      <c r="C1521" s="2">
        <f>RSI!I1521</f>
        <v>44.263235333695313</v>
      </c>
      <c r="D1521" s="2">
        <f>MACD!E1521</f>
        <v>1.5689580871277808E-2</v>
      </c>
      <c r="E1521" s="2">
        <f>MACD!F1521</f>
        <v>2.0197569515774082E-2</v>
      </c>
      <c r="F1521" s="2">
        <f>'Moving Avg'!D1521</f>
        <v>3.5346400000000004</v>
      </c>
      <c r="G1521" s="2">
        <f>'Moving Avg'!F1521</f>
        <v>3.545115</v>
      </c>
      <c r="H1521" s="2">
        <f>'Moving Avg'!G1521</f>
        <v>3.5142160000000002</v>
      </c>
      <c r="I1521" s="2">
        <f>'Moving Avg'!H1521</f>
        <v>3.277174499999997</v>
      </c>
      <c r="J1521" s="5" t="str">
        <f>OBV!F1521</f>
        <v>BEARISH</v>
      </c>
      <c r="K1521" s="5" t="str">
        <f>OBV!G1521</f>
        <v>NEUTRAL</v>
      </c>
      <c r="L1521" s="5" t="str">
        <f>OBV!H1521</f>
        <v>CONFIRMED BEARISH</v>
      </c>
      <c r="M1521" s="7">
        <f t="shared" si="230"/>
        <v>25</v>
      </c>
      <c r="N1521" s="7">
        <f t="shared" si="231"/>
        <v>45</v>
      </c>
      <c r="O1521" s="7">
        <f t="shared" si="232"/>
        <v>50</v>
      </c>
      <c r="P1521" s="7">
        <f t="shared" si="233"/>
        <v>16.5</v>
      </c>
      <c r="Q1521" s="8">
        <f t="shared" si="234"/>
        <v>34.475000000000001</v>
      </c>
      <c r="R1521" s="8">
        <f t="shared" si="235"/>
        <v>35.625</v>
      </c>
      <c r="S1521" s="8">
        <f t="shared" si="236"/>
        <v>30.425000000000001</v>
      </c>
      <c r="T1521" s="8">
        <f t="shared" si="237"/>
        <v>34.125</v>
      </c>
      <c r="U1521" s="7">
        <f t="shared" si="238"/>
        <v>33.508333333333333</v>
      </c>
      <c r="V1521" s="7">
        <f t="shared" si="239"/>
        <v>33.662499999999994</v>
      </c>
    </row>
    <row r="1522" spans="1:22" ht="13.5" x14ac:dyDescent="0.25">
      <c r="A1522" s="3">
        <f>RSI!A1522</f>
        <v>44531</v>
      </c>
      <c r="B1522" s="2">
        <f>RSI!B1522</f>
        <v>3.5179</v>
      </c>
      <c r="C1522" s="2">
        <f>RSI!I1522</f>
        <v>44.26323533369532</v>
      </c>
      <c r="D1522" s="2">
        <f>MACD!E1522</f>
        <v>1.5477902194948712E-2</v>
      </c>
      <c r="E1522" s="2">
        <f>MACD!F1522</f>
        <v>1.9253636051609006E-2</v>
      </c>
      <c r="F1522" s="2">
        <f>'Moving Avg'!D1522</f>
        <v>3.5296200000000004</v>
      </c>
      <c r="G1522" s="2">
        <f>'Moving Avg'!F1522</f>
        <v>3.5413449999999997</v>
      </c>
      <c r="H1522" s="2">
        <f>'Moving Avg'!G1522</f>
        <v>3.516394</v>
      </c>
      <c r="I1522" s="2">
        <f>'Moving Avg'!H1522</f>
        <v>3.2801669999999974</v>
      </c>
      <c r="J1522" s="5" t="str">
        <f>OBV!F1522</f>
        <v>BEARISH</v>
      </c>
      <c r="K1522" s="5" t="str">
        <f>OBV!G1522</f>
        <v>NEUTRAL</v>
      </c>
      <c r="L1522" s="5" t="str">
        <f>OBV!H1522</f>
        <v>CONFIRMED BEARISH</v>
      </c>
      <c r="M1522" s="7">
        <f t="shared" si="230"/>
        <v>25</v>
      </c>
      <c r="N1522" s="7">
        <f t="shared" si="231"/>
        <v>45</v>
      </c>
      <c r="O1522" s="7">
        <f t="shared" si="232"/>
        <v>50</v>
      </c>
      <c r="P1522" s="7">
        <f t="shared" si="233"/>
        <v>16.5</v>
      </c>
      <c r="Q1522" s="8">
        <f t="shared" si="234"/>
        <v>34.475000000000001</v>
      </c>
      <c r="R1522" s="8">
        <f t="shared" si="235"/>
        <v>35.625</v>
      </c>
      <c r="S1522" s="8">
        <f t="shared" si="236"/>
        <v>30.425000000000001</v>
      </c>
      <c r="T1522" s="8">
        <f t="shared" si="237"/>
        <v>34.125</v>
      </c>
      <c r="U1522" s="7">
        <f t="shared" si="238"/>
        <v>33.508333333333333</v>
      </c>
      <c r="V1522" s="7">
        <f t="shared" si="239"/>
        <v>33.662499999999994</v>
      </c>
    </row>
    <row r="1523" spans="1:22" ht="13.5" x14ac:dyDescent="0.25">
      <c r="A1523" s="3">
        <f>RSI!A1523</f>
        <v>44532</v>
      </c>
      <c r="B1523" s="2">
        <f>RSI!B1523</f>
        <v>3.5011000000000001</v>
      </c>
      <c r="C1523" s="2">
        <f>RSI!I1523</f>
        <v>40.118028456463939</v>
      </c>
      <c r="D1523" s="2">
        <f>MACD!E1523</f>
        <v>1.6666155058851384E-2</v>
      </c>
      <c r="E1523" s="2">
        <f>MACD!F1523</f>
        <v>1.8736139853057485E-2</v>
      </c>
      <c r="F1523" s="2">
        <f>'Moving Avg'!D1523</f>
        <v>3.5212400000000001</v>
      </c>
      <c r="G1523" s="2">
        <f>'Moving Avg'!F1523</f>
        <v>3.5379899999999993</v>
      </c>
      <c r="H1523" s="2">
        <f>'Moving Avg'!G1523</f>
        <v>3.5185700000000004</v>
      </c>
      <c r="I1523" s="2">
        <f>'Moving Avg'!H1523</f>
        <v>3.283112499999997</v>
      </c>
      <c r="J1523" s="5" t="str">
        <f>OBV!F1523</f>
        <v>BEARISH</v>
      </c>
      <c r="K1523" s="5" t="str">
        <f>OBV!G1523</f>
        <v>NEUTRAL</v>
      </c>
      <c r="L1523" s="5" t="str">
        <f>OBV!H1523</f>
        <v>CONFIRMED BEARISH</v>
      </c>
      <c r="M1523" s="7">
        <f t="shared" si="230"/>
        <v>25</v>
      </c>
      <c r="N1523" s="7">
        <f t="shared" si="231"/>
        <v>45</v>
      </c>
      <c r="O1523" s="7">
        <f t="shared" si="232"/>
        <v>50</v>
      </c>
      <c r="P1523" s="7">
        <f t="shared" si="233"/>
        <v>16.5</v>
      </c>
      <c r="Q1523" s="8">
        <f t="shared" si="234"/>
        <v>34.475000000000001</v>
      </c>
      <c r="R1523" s="8">
        <f t="shared" si="235"/>
        <v>35.625</v>
      </c>
      <c r="S1523" s="8">
        <f t="shared" si="236"/>
        <v>30.425000000000001</v>
      </c>
      <c r="T1523" s="8">
        <f t="shared" si="237"/>
        <v>34.125</v>
      </c>
      <c r="U1523" s="7">
        <f t="shared" si="238"/>
        <v>33.508333333333333</v>
      </c>
      <c r="V1523" s="7">
        <f t="shared" si="239"/>
        <v>33.662499999999994</v>
      </c>
    </row>
    <row r="1524" spans="1:22" ht="13.5" x14ac:dyDescent="0.25">
      <c r="A1524" s="3">
        <f>RSI!A1524</f>
        <v>44533</v>
      </c>
      <c r="B1524" s="2">
        <f>RSI!B1524</f>
        <v>3.5011000000000001</v>
      </c>
      <c r="C1524" s="2">
        <f>RSI!I1524</f>
        <v>40.118028456463939</v>
      </c>
      <c r="D1524" s="2">
        <f>MACD!E1524</f>
        <v>1.7884687586879444E-2</v>
      </c>
      <c r="E1524" s="2">
        <f>MACD!F1524</f>
        <v>1.8565849399821879E-2</v>
      </c>
      <c r="F1524" s="2">
        <f>'Moving Avg'!D1524</f>
        <v>3.5128600000000008</v>
      </c>
      <c r="G1524" s="2">
        <f>'Moving Avg'!F1524</f>
        <v>3.5371499999999991</v>
      </c>
      <c r="H1524" s="2">
        <f>'Moving Avg'!G1524</f>
        <v>3.5209140000000003</v>
      </c>
      <c r="I1524" s="2">
        <f>'Moving Avg'!H1524</f>
        <v>3.2856514999999966</v>
      </c>
      <c r="J1524" s="5" t="str">
        <f>OBV!F1524</f>
        <v>BEARISH</v>
      </c>
      <c r="K1524" s="5" t="str">
        <f>OBV!G1524</f>
        <v>NEUTRAL</v>
      </c>
      <c r="L1524" s="5" t="str">
        <f>OBV!H1524</f>
        <v>CONFIRMED BEARISH</v>
      </c>
      <c r="M1524" s="7">
        <f t="shared" si="230"/>
        <v>25</v>
      </c>
      <c r="N1524" s="7">
        <f t="shared" si="231"/>
        <v>45</v>
      </c>
      <c r="O1524" s="7">
        <f t="shared" si="232"/>
        <v>50</v>
      </c>
      <c r="P1524" s="7">
        <f t="shared" si="233"/>
        <v>16.5</v>
      </c>
      <c r="Q1524" s="8">
        <f t="shared" si="234"/>
        <v>34.475000000000001</v>
      </c>
      <c r="R1524" s="8">
        <f t="shared" si="235"/>
        <v>35.625</v>
      </c>
      <c r="S1524" s="8">
        <f t="shared" si="236"/>
        <v>30.425000000000001</v>
      </c>
      <c r="T1524" s="8">
        <f t="shared" si="237"/>
        <v>34.125</v>
      </c>
      <c r="U1524" s="7">
        <f t="shared" si="238"/>
        <v>33.508333333333333</v>
      </c>
      <c r="V1524" s="7">
        <f t="shared" si="239"/>
        <v>33.662499999999994</v>
      </c>
    </row>
    <row r="1525" spans="1:22" ht="13.5" x14ac:dyDescent="0.25">
      <c r="A1525" s="3">
        <f>RSI!A1525</f>
        <v>44536</v>
      </c>
      <c r="B1525" s="2">
        <f>RSI!B1525</f>
        <v>3.476</v>
      </c>
      <c r="C1525" s="2">
        <f>RSI!I1525</f>
        <v>34.516976417435487</v>
      </c>
      <c r="D1525" s="2">
        <f>MACD!E1525</f>
        <v>1.9695393270241279E-2</v>
      </c>
      <c r="E1525" s="2">
        <f>MACD!F1525</f>
        <v>1.879175817390576E-2</v>
      </c>
      <c r="F1525" s="2">
        <f>'Moving Avg'!D1525</f>
        <v>3.5027999999999997</v>
      </c>
      <c r="G1525" s="2">
        <f>'Moving Avg'!F1525</f>
        <v>3.5329599999999992</v>
      </c>
      <c r="H1525" s="2">
        <f>'Moving Avg'!G1525</f>
        <v>3.5225880000000007</v>
      </c>
      <c r="I1525" s="2">
        <f>'Moving Avg'!H1525</f>
        <v>3.2881019999999967</v>
      </c>
      <c r="J1525" s="5" t="str">
        <f>OBV!F1525</f>
        <v>BEARISH</v>
      </c>
      <c r="K1525" s="5" t="str">
        <f>OBV!G1525</f>
        <v>NEUTRAL</v>
      </c>
      <c r="L1525" s="5" t="str">
        <f>OBV!H1525</f>
        <v>CONFIRMED BEARISH</v>
      </c>
      <c r="M1525" s="7">
        <f t="shared" si="230"/>
        <v>25</v>
      </c>
      <c r="N1525" s="7">
        <f t="shared" si="231"/>
        <v>0</v>
      </c>
      <c r="O1525" s="7">
        <f t="shared" si="232"/>
        <v>50</v>
      </c>
      <c r="P1525" s="7">
        <f t="shared" si="233"/>
        <v>16.5</v>
      </c>
      <c r="Q1525" s="8">
        <f t="shared" si="234"/>
        <v>18.725000000000001</v>
      </c>
      <c r="R1525" s="8">
        <f t="shared" si="235"/>
        <v>26.625</v>
      </c>
      <c r="S1525" s="8">
        <f t="shared" si="236"/>
        <v>23.675000000000001</v>
      </c>
      <c r="T1525" s="8">
        <f t="shared" si="237"/>
        <v>22.875</v>
      </c>
      <c r="U1525" s="7">
        <f t="shared" si="238"/>
        <v>23.008333333333336</v>
      </c>
      <c r="V1525" s="7">
        <f t="shared" si="239"/>
        <v>22.975000000000001</v>
      </c>
    </row>
    <row r="1526" spans="1:22" ht="13.5" x14ac:dyDescent="0.25">
      <c r="A1526" s="3">
        <f>RSI!A1526</f>
        <v>44537</v>
      </c>
      <c r="B1526" s="2">
        <f>RSI!B1526</f>
        <v>3.4592999999999998</v>
      </c>
      <c r="C1526" s="2">
        <f>RSI!I1526</f>
        <v>31.378035057374163</v>
      </c>
      <c r="D1526" s="2">
        <f>MACD!E1526</f>
        <v>2.4072494380907195E-2</v>
      </c>
      <c r="E1526" s="2">
        <f>MACD!F1526</f>
        <v>1.9847905415306049E-2</v>
      </c>
      <c r="F1526" s="2">
        <f>'Moving Avg'!D1526</f>
        <v>3.4910799999999993</v>
      </c>
      <c r="G1526" s="2">
        <f>'Moving Avg'!F1526</f>
        <v>3.5283549999999999</v>
      </c>
      <c r="H1526" s="2">
        <f>'Moving Avg'!G1526</f>
        <v>3.5242640000000005</v>
      </c>
      <c r="I1526" s="2">
        <f>'Moving Avg'!H1526</f>
        <v>3.2902104999999966</v>
      </c>
      <c r="J1526" s="5" t="str">
        <f>OBV!F1526</f>
        <v>BEARISH</v>
      </c>
      <c r="K1526" s="5" t="str">
        <f>OBV!G1526</f>
        <v>NEUTRAL</v>
      </c>
      <c r="L1526" s="5" t="str">
        <f>OBV!H1526</f>
        <v>CONFIRMED BEARISH</v>
      </c>
      <c r="M1526" s="7">
        <f t="shared" si="230"/>
        <v>25</v>
      </c>
      <c r="N1526" s="7">
        <f t="shared" si="231"/>
        <v>0</v>
      </c>
      <c r="O1526" s="7">
        <f t="shared" si="232"/>
        <v>50</v>
      </c>
      <c r="P1526" s="7">
        <f t="shared" si="233"/>
        <v>16.5</v>
      </c>
      <c r="Q1526" s="8">
        <f t="shared" si="234"/>
        <v>18.725000000000001</v>
      </c>
      <c r="R1526" s="8">
        <f t="shared" si="235"/>
        <v>26.625</v>
      </c>
      <c r="S1526" s="8">
        <f t="shared" si="236"/>
        <v>23.675000000000001</v>
      </c>
      <c r="T1526" s="8">
        <f t="shared" si="237"/>
        <v>22.875</v>
      </c>
      <c r="U1526" s="7">
        <f t="shared" si="238"/>
        <v>23.008333333333336</v>
      </c>
      <c r="V1526" s="7">
        <f t="shared" si="239"/>
        <v>22.975000000000001</v>
      </c>
    </row>
    <row r="1527" spans="1:22" ht="13.5" x14ac:dyDescent="0.25">
      <c r="A1527" s="3">
        <f>RSI!A1527</f>
        <v>44538</v>
      </c>
      <c r="B1527" s="2">
        <f>RSI!B1527</f>
        <v>3.4676</v>
      </c>
      <c r="C1527" s="2">
        <f>RSI!I1527</f>
        <v>34.563108296563698</v>
      </c>
      <c r="D1527" s="2">
        <f>MACD!E1527</f>
        <v>2.7566548021674908E-2</v>
      </c>
      <c r="E1527" s="2">
        <f>MACD!F1527</f>
        <v>2.1391633936579821E-2</v>
      </c>
      <c r="F1527" s="2">
        <f>'Moving Avg'!D1527</f>
        <v>3.48102</v>
      </c>
      <c r="G1527" s="2">
        <f>'Moving Avg'!F1527</f>
        <v>3.524165</v>
      </c>
      <c r="H1527" s="2">
        <f>'Moving Avg'!G1527</f>
        <v>3.5262740000000008</v>
      </c>
      <c r="I1527" s="2">
        <f>'Moving Avg'!H1527</f>
        <v>3.2920279999999962</v>
      </c>
      <c r="J1527" s="5" t="str">
        <f>OBV!F1527</f>
        <v>BEARISH</v>
      </c>
      <c r="K1527" s="5" t="str">
        <f>OBV!G1527</f>
        <v>NEUTRAL</v>
      </c>
      <c r="L1527" s="5" t="str">
        <f>OBV!H1527</f>
        <v>CONFIRMED BEARISH</v>
      </c>
      <c r="M1527" s="7">
        <f t="shared" si="230"/>
        <v>25</v>
      </c>
      <c r="N1527" s="7">
        <f t="shared" si="231"/>
        <v>0</v>
      </c>
      <c r="O1527" s="7">
        <f t="shared" si="232"/>
        <v>50</v>
      </c>
      <c r="P1527" s="7">
        <f t="shared" si="233"/>
        <v>16.5</v>
      </c>
      <c r="Q1527" s="8">
        <f t="shared" si="234"/>
        <v>18.725000000000001</v>
      </c>
      <c r="R1527" s="8">
        <f t="shared" si="235"/>
        <v>26.625</v>
      </c>
      <c r="S1527" s="8">
        <f t="shared" si="236"/>
        <v>23.675000000000001</v>
      </c>
      <c r="T1527" s="8">
        <f t="shared" si="237"/>
        <v>22.875</v>
      </c>
      <c r="U1527" s="7">
        <f t="shared" si="238"/>
        <v>23.008333333333336</v>
      </c>
      <c r="V1527" s="7">
        <f t="shared" si="239"/>
        <v>22.975000000000001</v>
      </c>
    </row>
    <row r="1528" spans="1:22" ht="13.5" x14ac:dyDescent="0.25">
      <c r="A1528" s="3">
        <f>RSI!A1528</f>
        <v>44539</v>
      </c>
      <c r="B1528" s="2">
        <f>RSI!B1528</f>
        <v>3.4843999999999999</v>
      </c>
      <c r="C1528" s="2">
        <f>RSI!I1528</f>
        <v>40.575379506579857</v>
      </c>
      <c r="D1528" s="2">
        <f>MACD!E1528</f>
        <v>2.9604720554793129E-2</v>
      </c>
      <c r="E1528" s="2">
        <f>MACD!F1528</f>
        <v>2.3034251260222481E-2</v>
      </c>
      <c r="F1528" s="2">
        <f>'Moving Avg'!D1528</f>
        <v>3.4776800000000003</v>
      </c>
      <c r="G1528" s="2">
        <f>'Moving Avg'!F1528</f>
        <v>3.5208149999999998</v>
      </c>
      <c r="H1528" s="2">
        <f>'Moving Avg'!G1528</f>
        <v>3.5292900000000014</v>
      </c>
      <c r="I1528" s="2">
        <f>'Moving Avg'!H1528</f>
        <v>3.294002999999996</v>
      </c>
      <c r="J1528" s="5" t="str">
        <f>OBV!F1528</f>
        <v>BULLISH</v>
      </c>
      <c r="K1528" s="5" t="str">
        <f>OBV!G1528</f>
        <v>NEUTRAL</v>
      </c>
      <c r="L1528" s="5" t="str">
        <f>OBV!H1528</f>
        <v>BULLISH DIVERGENCE</v>
      </c>
      <c r="M1528" s="7">
        <f t="shared" si="230"/>
        <v>25</v>
      </c>
      <c r="N1528" s="7">
        <f t="shared" si="231"/>
        <v>0</v>
      </c>
      <c r="O1528" s="7">
        <f t="shared" si="232"/>
        <v>50</v>
      </c>
      <c r="P1528" s="7">
        <f t="shared" si="233"/>
        <v>66.5</v>
      </c>
      <c r="Q1528" s="8">
        <f t="shared" si="234"/>
        <v>26.225000000000001</v>
      </c>
      <c r="R1528" s="8">
        <f t="shared" si="235"/>
        <v>39.125</v>
      </c>
      <c r="S1528" s="8">
        <f t="shared" si="236"/>
        <v>46.174999999999997</v>
      </c>
      <c r="T1528" s="8">
        <f t="shared" si="237"/>
        <v>35.375</v>
      </c>
      <c r="U1528" s="7">
        <f t="shared" si="238"/>
        <v>37.174999999999997</v>
      </c>
      <c r="V1528" s="7">
        <f t="shared" si="239"/>
        <v>36.724999999999994</v>
      </c>
    </row>
    <row r="1529" spans="1:22" ht="13.5" x14ac:dyDescent="0.25">
      <c r="A1529" s="3">
        <f>RSI!A1529</f>
        <v>44540</v>
      </c>
      <c r="B1529" s="2">
        <f>RSI!B1529</f>
        <v>3.5179</v>
      </c>
      <c r="C1529" s="2">
        <f>RSI!I1529</f>
        <v>50.367980452442907</v>
      </c>
      <c r="D1529" s="2">
        <f>MACD!E1529</f>
        <v>2.9050528430543121E-2</v>
      </c>
      <c r="E1529" s="2">
        <f>MACD!F1529</f>
        <v>2.423750669428661E-2</v>
      </c>
      <c r="F1529" s="2">
        <f>'Moving Avg'!D1529</f>
        <v>3.4810400000000001</v>
      </c>
      <c r="G1529" s="2">
        <f>'Moving Avg'!F1529</f>
        <v>3.5195599999999994</v>
      </c>
      <c r="H1529" s="2">
        <f>'Moving Avg'!G1529</f>
        <v>3.5326400000000011</v>
      </c>
      <c r="I1529" s="2">
        <f>'Moving Avg'!H1529</f>
        <v>3.2960349999999967</v>
      </c>
      <c r="J1529" s="5" t="str">
        <f>OBV!F1529</f>
        <v>BULLISH</v>
      </c>
      <c r="K1529" s="5" t="str">
        <f>OBV!G1529</f>
        <v>NEUTRAL</v>
      </c>
      <c r="L1529" s="5" t="str">
        <f>OBV!H1529</f>
        <v>CONFIRMED BULLISH</v>
      </c>
      <c r="M1529" s="7">
        <f t="shared" si="230"/>
        <v>25</v>
      </c>
      <c r="N1529" s="7">
        <f t="shared" si="231"/>
        <v>0</v>
      </c>
      <c r="O1529" s="7">
        <f t="shared" si="232"/>
        <v>50</v>
      </c>
      <c r="P1529" s="7">
        <f t="shared" si="233"/>
        <v>83.5</v>
      </c>
      <c r="Q1529" s="8">
        <f t="shared" si="234"/>
        <v>28.774999999999999</v>
      </c>
      <c r="R1529" s="8">
        <f t="shared" si="235"/>
        <v>43.375</v>
      </c>
      <c r="S1529" s="8">
        <f t="shared" si="236"/>
        <v>53.825000000000003</v>
      </c>
      <c r="T1529" s="8">
        <f t="shared" si="237"/>
        <v>39.625</v>
      </c>
      <c r="U1529" s="7">
        <f t="shared" si="238"/>
        <v>41.991666666666667</v>
      </c>
      <c r="V1529" s="7">
        <f t="shared" si="239"/>
        <v>41.400000000000006</v>
      </c>
    </row>
    <row r="1530" spans="1:22" ht="13.5" x14ac:dyDescent="0.25">
      <c r="A1530" s="3">
        <f>RSI!A1530</f>
        <v>44543</v>
      </c>
      <c r="B1530" s="2">
        <f>RSI!B1530</f>
        <v>3.5514000000000001</v>
      </c>
      <c r="C1530" s="2">
        <f>RSI!I1530</f>
        <v>57.84846482592328</v>
      </c>
      <c r="D1530" s="2">
        <f>MACD!E1530</f>
        <v>2.3520599804072617E-2</v>
      </c>
      <c r="E1530" s="2">
        <f>MACD!F1530</f>
        <v>2.4094125316243813E-2</v>
      </c>
      <c r="F1530" s="2">
        <f>'Moving Avg'!D1530</f>
        <v>3.4961200000000003</v>
      </c>
      <c r="G1530" s="2">
        <f>'Moving Avg'!F1530</f>
        <v>3.5199799999999994</v>
      </c>
      <c r="H1530" s="2">
        <f>'Moving Avg'!G1530</f>
        <v>3.5349860000000013</v>
      </c>
      <c r="I1530" s="2">
        <f>'Moving Avg'!H1530</f>
        <v>3.2984559999999963</v>
      </c>
      <c r="J1530" s="5" t="str">
        <f>OBV!F1530</f>
        <v>BULLISH</v>
      </c>
      <c r="K1530" s="5" t="str">
        <f>OBV!G1530</f>
        <v>NEUTRAL</v>
      </c>
      <c r="L1530" s="5" t="str">
        <f>OBV!H1530</f>
        <v>CONFIRMED BULLISH</v>
      </c>
      <c r="M1530" s="7">
        <f t="shared" si="230"/>
        <v>25</v>
      </c>
      <c r="N1530" s="7">
        <f t="shared" si="231"/>
        <v>45</v>
      </c>
      <c r="O1530" s="7">
        <f t="shared" si="232"/>
        <v>50</v>
      </c>
      <c r="P1530" s="7">
        <f t="shared" si="233"/>
        <v>83.5</v>
      </c>
      <c r="Q1530" s="8">
        <f t="shared" si="234"/>
        <v>44.524999999999999</v>
      </c>
      <c r="R1530" s="8">
        <f t="shared" si="235"/>
        <v>52.375</v>
      </c>
      <c r="S1530" s="8">
        <f t="shared" si="236"/>
        <v>60.575000000000003</v>
      </c>
      <c r="T1530" s="8">
        <f t="shared" si="237"/>
        <v>50.875</v>
      </c>
      <c r="U1530" s="7">
        <f t="shared" si="238"/>
        <v>52.491666666666674</v>
      </c>
      <c r="V1530" s="7">
        <f t="shared" si="239"/>
        <v>52.087500000000006</v>
      </c>
    </row>
    <row r="1531" spans="1:22" ht="13.5" x14ac:dyDescent="0.25">
      <c r="A1531" s="3">
        <f>RSI!A1531</f>
        <v>44544</v>
      </c>
      <c r="B1531" s="2">
        <f>RSI!B1531</f>
        <v>3.5514000000000001</v>
      </c>
      <c r="C1531" s="2">
        <f>RSI!I1531</f>
        <v>57.84846482592328</v>
      </c>
      <c r="D1531" s="2">
        <f>MACD!E1531</f>
        <v>1.7341646039128022E-2</v>
      </c>
      <c r="E1531" s="2">
        <f>MACD!F1531</f>
        <v>2.2743629460820654E-2</v>
      </c>
      <c r="F1531" s="2">
        <f>'Moving Avg'!D1531</f>
        <v>3.5145400000000002</v>
      </c>
      <c r="G1531" s="2">
        <f>'Moving Avg'!F1531</f>
        <v>3.5203999999999995</v>
      </c>
      <c r="H1531" s="2">
        <f>'Moving Avg'!G1531</f>
        <v>3.5368280000000016</v>
      </c>
      <c r="I1531" s="2">
        <f>'Moving Avg'!H1531</f>
        <v>3.3008769999999963</v>
      </c>
      <c r="J1531" s="5" t="str">
        <f>OBV!F1531</f>
        <v>BULLISH</v>
      </c>
      <c r="K1531" s="5" t="str">
        <f>OBV!G1531</f>
        <v>NEUTRAL</v>
      </c>
      <c r="L1531" s="5" t="str">
        <f>OBV!H1531</f>
        <v>CONFIRMED BULLISH</v>
      </c>
      <c r="M1531" s="7">
        <f t="shared" si="230"/>
        <v>25</v>
      </c>
      <c r="N1531" s="7">
        <f t="shared" si="231"/>
        <v>45</v>
      </c>
      <c r="O1531" s="7">
        <f t="shared" si="232"/>
        <v>50</v>
      </c>
      <c r="P1531" s="7">
        <f t="shared" si="233"/>
        <v>83.5</v>
      </c>
      <c r="Q1531" s="8">
        <f t="shared" si="234"/>
        <v>44.524999999999999</v>
      </c>
      <c r="R1531" s="8">
        <f t="shared" si="235"/>
        <v>52.375</v>
      </c>
      <c r="S1531" s="8">
        <f t="shared" si="236"/>
        <v>60.575000000000003</v>
      </c>
      <c r="T1531" s="8">
        <f t="shared" si="237"/>
        <v>50.875</v>
      </c>
      <c r="U1531" s="7">
        <f t="shared" si="238"/>
        <v>52.491666666666674</v>
      </c>
      <c r="V1531" s="7">
        <f t="shared" si="239"/>
        <v>52.087500000000006</v>
      </c>
    </row>
    <row r="1532" spans="1:22" ht="13.5" x14ac:dyDescent="0.25">
      <c r="A1532" s="3">
        <f>RSI!A1532</f>
        <v>44545</v>
      </c>
      <c r="B1532" s="2">
        <f>RSI!B1532</f>
        <v>3.5514000000000001</v>
      </c>
      <c r="C1532" s="2">
        <f>RSI!I1532</f>
        <v>57.84846482592328</v>
      </c>
      <c r="D1532" s="2">
        <f>MACD!E1532</f>
        <v>1.1921193419423659E-2</v>
      </c>
      <c r="E1532" s="2">
        <f>MACD!F1532</f>
        <v>2.0579142252541253E-2</v>
      </c>
      <c r="F1532" s="2">
        <f>'Moving Avg'!D1532</f>
        <v>3.5313000000000003</v>
      </c>
      <c r="G1532" s="2">
        <f>'Moving Avg'!F1532</f>
        <v>3.5208199999999996</v>
      </c>
      <c r="H1532" s="2">
        <f>'Moving Avg'!G1532</f>
        <v>3.5378340000000015</v>
      </c>
      <c r="I1532" s="2">
        <f>'Moving Avg'!H1532</f>
        <v>3.3032239999999962</v>
      </c>
      <c r="J1532" s="5" t="str">
        <f>OBV!F1532</f>
        <v>BULLISH</v>
      </c>
      <c r="K1532" s="5" t="str">
        <f>OBV!G1532</f>
        <v>NEUTRAL</v>
      </c>
      <c r="L1532" s="5" t="str">
        <f>OBV!H1532</f>
        <v>CONFIRMED BULLISH</v>
      </c>
      <c r="M1532" s="7">
        <f t="shared" si="230"/>
        <v>25</v>
      </c>
      <c r="N1532" s="7">
        <f t="shared" si="231"/>
        <v>45</v>
      </c>
      <c r="O1532" s="7">
        <f t="shared" si="232"/>
        <v>50</v>
      </c>
      <c r="P1532" s="7">
        <f t="shared" si="233"/>
        <v>83.5</v>
      </c>
      <c r="Q1532" s="8">
        <f t="shared" si="234"/>
        <v>44.524999999999999</v>
      </c>
      <c r="R1532" s="8">
        <f t="shared" si="235"/>
        <v>52.375</v>
      </c>
      <c r="S1532" s="8">
        <f t="shared" si="236"/>
        <v>60.575000000000003</v>
      </c>
      <c r="T1532" s="8">
        <f t="shared" si="237"/>
        <v>50.875</v>
      </c>
      <c r="U1532" s="7">
        <f t="shared" si="238"/>
        <v>52.491666666666674</v>
      </c>
      <c r="V1532" s="7">
        <f t="shared" si="239"/>
        <v>52.087500000000006</v>
      </c>
    </row>
    <row r="1533" spans="1:22" ht="13.5" x14ac:dyDescent="0.25">
      <c r="A1533" s="3">
        <f>RSI!A1533</f>
        <v>44546</v>
      </c>
      <c r="B1533" s="2">
        <f>RSI!B1533</f>
        <v>3.5347</v>
      </c>
      <c r="C1533" s="2">
        <f>RSI!I1533</f>
        <v>52.885615915525392</v>
      </c>
      <c r="D1533" s="2">
        <f>MACD!E1533</f>
        <v>5.8092012710013741E-3</v>
      </c>
      <c r="E1533" s="2">
        <f>MACD!F1533</f>
        <v>1.7625154056233279E-2</v>
      </c>
      <c r="F1533" s="2">
        <f>'Moving Avg'!D1533</f>
        <v>3.5413600000000001</v>
      </c>
      <c r="G1533" s="2">
        <f>'Moving Avg'!F1533</f>
        <v>3.5204049999999993</v>
      </c>
      <c r="H1533" s="2">
        <f>'Moving Avg'!G1533</f>
        <v>3.5380020000000019</v>
      </c>
      <c r="I1533" s="2">
        <f>'Moving Avg'!H1533</f>
        <v>3.3059309999999966</v>
      </c>
      <c r="J1533" s="5" t="str">
        <f>OBV!F1533</f>
        <v>BULLISH</v>
      </c>
      <c r="K1533" s="5" t="str">
        <f>OBV!G1533</f>
        <v>NEUTRAL</v>
      </c>
      <c r="L1533" s="5" t="str">
        <f>OBV!H1533</f>
        <v>CONFIRMED BULLISH</v>
      </c>
      <c r="M1533" s="7">
        <f t="shared" si="230"/>
        <v>25</v>
      </c>
      <c r="N1533" s="7">
        <f t="shared" si="231"/>
        <v>45</v>
      </c>
      <c r="O1533" s="7">
        <f t="shared" si="232"/>
        <v>50</v>
      </c>
      <c r="P1533" s="7">
        <f t="shared" si="233"/>
        <v>83.5</v>
      </c>
      <c r="Q1533" s="8">
        <f t="shared" si="234"/>
        <v>44.524999999999999</v>
      </c>
      <c r="R1533" s="8">
        <f t="shared" si="235"/>
        <v>52.375</v>
      </c>
      <c r="S1533" s="8">
        <f t="shared" si="236"/>
        <v>60.575000000000003</v>
      </c>
      <c r="T1533" s="8">
        <f t="shared" si="237"/>
        <v>50.875</v>
      </c>
      <c r="U1533" s="7">
        <f t="shared" si="238"/>
        <v>52.491666666666674</v>
      </c>
      <c r="V1533" s="7">
        <f t="shared" si="239"/>
        <v>52.087500000000006</v>
      </c>
    </row>
    <row r="1534" spans="1:22" ht="13.5" x14ac:dyDescent="0.25">
      <c r="A1534" s="3">
        <f>RSI!A1534</f>
        <v>44550</v>
      </c>
      <c r="B1534" s="2">
        <f>RSI!B1534</f>
        <v>3.5179</v>
      </c>
      <c r="C1534" s="2">
        <f>RSI!I1534</f>
        <v>48.388265149797007</v>
      </c>
      <c r="D1534" s="2">
        <f>MACD!E1534</f>
        <v>1.8159401715700518E-3</v>
      </c>
      <c r="E1534" s="2">
        <f>MACD!F1534</f>
        <v>1.4463311279300634E-2</v>
      </c>
      <c r="F1534" s="2">
        <f>'Moving Avg'!D1534</f>
        <v>3.5413600000000001</v>
      </c>
      <c r="G1534" s="2">
        <f>'Moving Avg'!F1534</f>
        <v>3.5191499999999998</v>
      </c>
      <c r="H1534" s="2">
        <f>'Moving Avg'!G1534</f>
        <v>3.5391740000000023</v>
      </c>
      <c r="I1534" s="2">
        <f>'Moving Avg'!H1534</f>
        <v>3.3087019999999967</v>
      </c>
      <c r="J1534" s="5" t="str">
        <f>OBV!F1534</f>
        <v>BULLISH</v>
      </c>
      <c r="K1534" s="5" t="str">
        <f>OBV!G1534</f>
        <v>NEUTRAL</v>
      </c>
      <c r="L1534" s="5" t="str">
        <f>OBV!H1534</f>
        <v>NEUTRAL</v>
      </c>
      <c r="M1534" s="7">
        <f t="shared" si="230"/>
        <v>25</v>
      </c>
      <c r="N1534" s="7">
        <f t="shared" si="231"/>
        <v>45</v>
      </c>
      <c r="O1534" s="7">
        <f t="shared" si="232"/>
        <v>50</v>
      </c>
      <c r="P1534" s="7">
        <f t="shared" si="233"/>
        <v>49.5</v>
      </c>
      <c r="Q1534" s="8">
        <f t="shared" si="234"/>
        <v>39.424999999999997</v>
      </c>
      <c r="R1534" s="8">
        <f t="shared" si="235"/>
        <v>43.875</v>
      </c>
      <c r="S1534" s="8">
        <f t="shared" si="236"/>
        <v>45.275000000000006</v>
      </c>
      <c r="T1534" s="8">
        <f t="shared" si="237"/>
        <v>42.375</v>
      </c>
      <c r="U1534" s="7">
        <f t="shared" si="238"/>
        <v>42.858333333333327</v>
      </c>
      <c r="V1534" s="7">
        <f t="shared" si="239"/>
        <v>42.737499999999997</v>
      </c>
    </row>
    <row r="1535" spans="1:22" ht="13.5" x14ac:dyDescent="0.25">
      <c r="A1535" s="3">
        <f>RSI!A1535</f>
        <v>44551</v>
      </c>
      <c r="B1535" s="2">
        <f>RSI!B1535</f>
        <v>3.5011000000000001</v>
      </c>
      <c r="C1535" s="2">
        <f>RSI!I1535</f>
        <v>44.328619867393229</v>
      </c>
      <c r="D1535" s="2">
        <f>MACD!E1535</f>
        <v>-4.1419246803666709E-3</v>
      </c>
      <c r="E1535" s="2">
        <f>MACD!F1535</f>
        <v>1.0742264087367174E-2</v>
      </c>
      <c r="F1535" s="2">
        <f>'Moving Avg'!D1535</f>
        <v>3.5313000000000003</v>
      </c>
      <c r="G1535" s="2">
        <f>'Moving Avg'!F1535</f>
        <v>3.5174700000000003</v>
      </c>
      <c r="H1535" s="2">
        <f>'Moving Avg'!G1535</f>
        <v>3.5396760000000018</v>
      </c>
      <c r="I1535" s="2">
        <f>'Moving Avg'!H1535</f>
        <v>3.3109824999999966</v>
      </c>
      <c r="J1535" s="5" t="str">
        <f>OBV!F1535</f>
        <v>BEARISH</v>
      </c>
      <c r="K1535" s="5" t="str">
        <f>OBV!G1535</f>
        <v>NEUTRAL</v>
      </c>
      <c r="L1535" s="5" t="str">
        <f>OBV!H1535</f>
        <v>CONFIRMED BEARISH</v>
      </c>
      <c r="M1535" s="7">
        <f t="shared" si="230"/>
        <v>25</v>
      </c>
      <c r="N1535" s="7">
        <f t="shared" si="231"/>
        <v>45</v>
      </c>
      <c r="O1535" s="7">
        <f t="shared" si="232"/>
        <v>50</v>
      </c>
      <c r="P1535" s="7">
        <f t="shared" si="233"/>
        <v>16.5</v>
      </c>
      <c r="Q1535" s="8">
        <f t="shared" si="234"/>
        <v>34.475000000000001</v>
      </c>
      <c r="R1535" s="8">
        <f t="shared" si="235"/>
        <v>35.625</v>
      </c>
      <c r="S1535" s="8">
        <f t="shared" si="236"/>
        <v>30.425000000000001</v>
      </c>
      <c r="T1535" s="8">
        <f t="shared" si="237"/>
        <v>34.125</v>
      </c>
      <c r="U1535" s="7">
        <f t="shared" si="238"/>
        <v>33.508333333333333</v>
      </c>
      <c r="V1535" s="7">
        <f t="shared" si="239"/>
        <v>33.662499999999994</v>
      </c>
    </row>
    <row r="1536" spans="1:22" ht="13.5" x14ac:dyDescent="0.25">
      <c r="A1536" s="3">
        <f>RSI!A1536</f>
        <v>44552</v>
      </c>
      <c r="B1536" s="2">
        <f>RSI!B1536</f>
        <v>3.4592999999999998</v>
      </c>
      <c r="C1536" s="2">
        <f>RSI!I1536</f>
        <v>36.19248524692572</v>
      </c>
      <c r="D1536" s="2">
        <f>MACD!E1536</f>
        <v>-8.5215404511957971E-3</v>
      </c>
      <c r="E1536" s="2">
        <f>MACD!F1536</f>
        <v>6.8895031796545794E-3</v>
      </c>
      <c r="F1536" s="2">
        <f>'Moving Avg'!D1536</f>
        <v>3.51288</v>
      </c>
      <c r="G1536" s="2">
        <f>'Moving Avg'!F1536</f>
        <v>3.5132849999999998</v>
      </c>
      <c r="H1536" s="2">
        <f>'Moving Avg'!G1536</f>
        <v>3.5398440000000018</v>
      </c>
      <c r="I1536" s="2">
        <f>'Moving Avg'!H1536</f>
        <v>3.3131649999999975</v>
      </c>
      <c r="J1536" s="5" t="str">
        <f>OBV!F1536</f>
        <v>BEARISH</v>
      </c>
      <c r="K1536" s="5" t="str">
        <f>OBV!G1536</f>
        <v>NEUTRAL</v>
      </c>
      <c r="L1536" s="5" t="str">
        <f>OBV!H1536</f>
        <v>CONFIRMED BEARISH</v>
      </c>
      <c r="M1536" s="7">
        <f t="shared" si="230"/>
        <v>25</v>
      </c>
      <c r="N1536" s="7">
        <f t="shared" si="231"/>
        <v>45</v>
      </c>
      <c r="O1536" s="7">
        <f t="shared" si="232"/>
        <v>50</v>
      </c>
      <c r="P1536" s="7">
        <f t="shared" si="233"/>
        <v>16.5</v>
      </c>
      <c r="Q1536" s="8">
        <f t="shared" si="234"/>
        <v>34.475000000000001</v>
      </c>
      <c r="R1536" s="8">
        <f t="shared" si="235"/>
        <v>35.625</v>
      </c>
      <c r="S1536" s="8">
        <f t="shared" si="236"/>
        <v>30.425000000000001</v>
      </c>
      <c r="T1536" s="8">
        <f t="shared" si="237"/>
        <v>34.125</v>
      </c>
      <c r="U1536" s="7">
        <f t="shared" si="238"/>
        <v>33.508333333333333</v>
      </c>
      <c r="V1536" s="7">
        <f t="shared" si="239"/>
        <v>33.662499999999994</v>
      </c>
    </row>
    <row r="1537" spans="1:22" ht="13.5" x14ac:dyDescent="0.25">
      <c r="A1537" s="3">
        <f>RSI!A1537</f>
        <v>44553</v>
      </c>
      <c r="B1537" s="2">
        <f>RSI!B1537</f>
        <v>3.4592999999999998</v>
      </c>
      <c r="C1537" s="2">
        <f>RSI!I1537</f>
        <v>36.19248524692572</v>
      </c>
      <c r="D1537" s="2">
        <f>MACD!E1537</f>
        <v>-1.0578828699552734E-2</v>
      </c>
      <c r="E1537" s="2">
        <f>MACD!F1537</f>
        <v>3.3958368038131174E-3</v>
      </c>
      <c r="F1537" s="2">
        <f>'Moving Avg'!D1537</f>
        <v>3.4944599999999992</v>
      </c>
      <c r="G1537" s="2">
        <f>'Moving Avg'!F1537</f>
        <v>3.5091000000000001</v>
      </c>
      <c r="H1537" s="2">
        <f>'Moving Avg'!G1537</f>
        <v>3.5405140000000017</v>
      </c>
      <c r="I1537" s="2">
        <f>'Moving Avg'!H1537</f>
        <v>3.3153104999999972</v>
      </c>
      <c r="J1537" s="5" t="str">
        <f>OBV!F1537</f>
        <v>BEARISH</v>
      </c>
      <c r="K1537" s="5" t="str">
        <f>OBV!G1537</f>
        <v>NEUTRAL</v>
      </c>
      <c r="L1537" s="5" t="str">
        <f>OBV!H1537</f>
        <v>CONFIRMED BEARISH</v>
      </c>
      <c r="M1537" s="7">
        <f t="shared" si="230"/>
        <v>25</v>
      </c>
      <c r="N1537" s="7">
        <f t="shared" si="231"/>
        <v>45</v>
      </c>
      <c r="O1537" s="7">
        <f t="shared" si="232"/>
        <v>50</v>
      </c>
      <c r="P1537" s="7">
        <f t="shared" si="233"/>
        <v>16.5</v>
      </c>
      <c r="Q1537" s="8">
        <f t="shared" si="234"/>
        <v>34.475000000000001</v>
      </c>
      <c r="R1537" s="8">
        <f t="shared" si="235"/>
        <v>35.625</v>
      </c>
      <c r="S1537" s="8">
        <f t="shared" si="236"/>
        <v>30.425000000000001</v>
      </c>
      <c r="T1537" s="8">
        <f t="shared" si="237"/>
        <v>34.125</v>
      </c>
      <c r="U1537" s="7">
        <f t="shared" si="238"/>
        <v>33.508333333333333</v>
      </c>
      <c r="V1537" s="7">
        <f t="shared" si="239"/>
        <v>33.662499999999994</v>
      </c>
    </row>
    <row r="1538" spans="1:22" ht="13.5" x14ac:dyDescent="0.25">
      <c r="A1538" s="3">
        <f>RSI!A1538</f>
        <v>44554</v>
      </c>
      <c r="B1538" s="2">
        <f>RSI!B1538</f>
        <v>3.476</v>
      </c>
      <c r="C1538" s="2">
        <f>RSI!I1538</f>
        <v>41.193613220308798</v>
      </c>
      <c r="D1538" s="2">
        <f>MACD!E1538</f>
        <v>-1.0627942527187795E-2</v>
      </c>
      <c r="E1538" s="2">
        <f>MACD!F1538</f>
        <v>5.9108093761293511E-4</v>
      </c>
      <c r="F1538" s="2">
        <f>'Moving Avg'!D1538</f>
        <v>3.4827199999999996</v>
      </c>
      <c r="G1538" s="2">
        <f>'Moving Avg'!F1538</f>
        <v>3.5057499999999999</v>
      </c>
      <c r="H1538" s="2">
        <f>'Moving Avg'!G1538</f>
        <v>3.5398440000000018</v>
      </c>
      <c r="I1538" s="2">
        <f>'Moving Avg'!H1538</f>
        <v>3.3176134999999971</v>
      </c>
      <c r="J1538" s="5" t="str">
        <f>OBV!F1538</f>
        <v>BEARISH</v>
      </c>
      <c r="K1538" s="5" t="str">
        <f>OBV!G1538</f>
        <v>NEUTRAL</v>
      </c>
      <c r="L1538" s="5" t="str">
        <f>OBV!H1538</f>
        <v>CONFIRMED BEARISH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45</v>
      </c>
      <c r="O1538" s="7">
        <f t="shared" ref="O1538:O1601" si="242">IF(F1538-I1538&gt;10,100,IF(F1538-I1538&gt;5,75, IF(F1538-I1538&gt;0,50,0)))</f>
        <v>50</v>
      </c>
      <c r="P1538" s="7">
        <f t="shared" ref="P1538:P1601" si="243">IF(L1538="confirmed bullish", 34, IF(L1538="bullish divergence",17, 0))+IF(J1538="bullish",33,IF(J1538="bearish",0,16.5))+IF(K1538="strong",33,IF(K1538="weak",0,16.5))</f>
        <v>16.5</v>
      </c>
      <c r="Q1538" s="8">
        <f t="shared" si="234"/>
        <v>34.475000000000001</v>
      </c>
      <c r="R1538" s="8">
        <f t="shared" si="235"/>
        <v>35.625</v>
      </c>
      <c r="S1538" s="8">
        <f t="shared" si="236"/>
        <v>30.425000000000001</v>
      </c>
      <c r="T1538" s="8">
        <f t="shared" si="237"/>
        <v>34.125</v>
      </c>
      <c r="U1538" s="7">
        <f t="shared" si="238"/>
        <v>33.508333333333333</v>
      </c>
      <c r="V1538" s="7">
        <f t="shared" si="239"/>
        <v>33.662499999999994</v>
      </c>
    </row>
    <row r="1539" spans="1:22" ht="13.5" x14ac:dyDescent="0.25">
      <c r="A1539" s="3">
        <f>RSI!A1539</f>
        <v>44557</v>
      </c>
      <c r="B1539" s="2">
        <f>RSI!B1539</f>
        <v>3.4676</v>
      </c>
      <c r="C1539" s="2">
        <f>RSI!I1539</f>
        <v>39.51590819897018</v>
      </c>
      <c r="D1539" s="2">
        <f>MACD!E1539</f>
        <v>-4.673510995822916E-3</v>
      </c>
      <c r="E1539" s="2">
        <f>MACD!F1539</f>
        <v>-4.6183744907423509E-4</v>
      </c>
      <c r="F1539" s="2">
        <f>'Moving Avg'!D1539</f>
        <v>3.4726599999999999</v>
      </c>
      <c r="G1539" s="2">
        <f>'Moving Avg'!F1539</f>
        <v>3.5019800000000005</v>
      </c>
      <c r="H1539" s="2">
        <f>'Moving Avg'!G1539</f>
        <v>3.5400100000000019</v>
      </c>
      <c r="I1539" s="2">
        <f>'Moving Avg'!H1539</f>
        <v>3.320169999999997</v>
      </c>
      <c r="J1539" s="5" t="str">
        <f>OBV!F1539</f>
        <v>BEARISH</v>
      </c>
      <c r="K1539" s="5" t="str">
        <f>OBV!G1539</f>
        <v>NEUTRAL</v>
      </c>
      <c r="L1539" s="5" t="str">
        <f>OBV!H1539</f>
        <v>CONFIRMED BEARISH</v>
      </c>
      <c r="M1539" s="7">
        <f t="shared" si="240"/>
        <v>25</v>
      </c>
      <c r="N1539" s="7">
        <f t="shared" si="241"/>
        <v>45</v>
      </c>
      <c r="O1539" s="7">
        <f t="shared" si="242"/>
        <v>50</v>
      </c>
      <c r="P1539" s="7">
        <f t="shared" si="243"/>
        <v>16.5</v>
      </c>
      <c r="Q1539" s="8">
        <f t="shared" ref="Q1539:Q1602" si="244">0.35*M1539+N1539*0.35+O1539*0.15+P1539*0.15</f>
        <v>34.475000000000001</v>
      </c>
      <c r="R1539" s="8">
        <f t="shared" ref="R1539:R1602" si="245">M1539*0.2+N1539*0.2+O1539*0.35+P1539*0.25</f>
        <v>35.625</v>
      </c>
      <c r="S1539" s="8">
        <f t="shared" ref="S1539:S1602" si="246">M1539*0.15+N1539*0.15+O1539*0.25+P1539*0.45</f>
        <v>30.425000000000001</v>
      </c>
      <c r="T1539" s="8">
        <f t="shared" ref="T1539:T1602" si="247">0.25*SUM(M1539:P1539)</f>
        <v>34.125</v>
      </c>
      <c r="U1539" s="7">
        <f t="shared" ref="U1539:U1602" si="248">SUM(Q1539:S1539)/3</f>
        <v>33.508333333333333</v>
      </c>
      <c r="V1539" s="7">
        <f t="shared" ref="V1539:V1602" si="249">SUM(Q1539:T1539)/4</f>
        <v>33.662499999999994</v>
      </c>
    </row>
    <row r="1540" spans="1:22" ht="13.5" x14ac:dyDescent="0.25">
      <c r="A1540" s="3">
        <f>RSI!A1540</f>
        <v>44558</v>
      </c>
      <c r="B1540" s="2">
        <f>RSI!B1540</f>
        <v>3.5764999999999998</v>
      </c>
      <c r="C1540" s="2">
        <f>RSI!I1540</f>
        <v>61.441107375902334</v>
      </c>
      <c r="D1540" s="2">
        <f>MACD!E1540</f>
        <v>-2.2946998416677467E-3</v>
      </c>
      <c r="E1540" s="2">
        <f>MACD!F1540</f>
        <v>-8.2840992759293747E-4</v>
      </c>
      <c r="F1540" s="2">
        <f>'Moving Avg'!D1540</f>
        <v>3.4877400000000001</v>
      </c>
      <c r="G1540" s="2">
        <f>'Moving Avg'!F1540</f>
        <v>3.5044899999999997</v>
      </c>
      <c r="H1540" s="2">
        <f>'Moving Avg'!G1540</f>
        <v>3.5418520000000013</v>
      </c>
      <c r="I1540" s="2">
        <f>'Moving Avg'!H1540</f>
        <v>3.3229384999999967</v>
      </c>
      <c r="J1540" s="5" t="str">
        <f>OBV!F1540</f>
        <v>BULLISH</v>
      </c>
      <c r="K1540" s="5" t="str">
        <f>OBV!G1540</f>
        <v>NEUTRAL</v>
      </c>
      <c r="L1540" s="5" t="str">
        <f>OBV!H1540</f>
        <v>CONFIRMED BULLISH</v>
      </c>
      <c r="M1540" s="7">
        <f t="shared" si="240"/>
        <v>25</v>
      </c>
      <c r="N1540" s="7">
        <f t="shared" si="241"/>
        <v>45</v>
      </c>
      <c r="O1540" s="7">
        <f t="shared" si="242"/>
        <v>50</v>
      </c>
      <c r="P1540" s="7">
        <f t="shared" si="243"/>
        <v>83.5</v>
      </c>
      <c r="Q1540" s="8">
        <f t="shared" si="244"/>
        <v>44.524999999999999</v>
      </c>
      <c r="R1540" s="8">
        <f t="shared" si="245"/>
        <v>52.375</v>
      </c>
      <c r="S1540" s="8">
        <f t="shared" si="246"/>
        <v>60.575000000000003</v>
      </c>
      <c r="T1540" s="8">
        <f t="shared" si="247"/>
        <v>50.875</v>
      </c>
      <c r="U1540" s="7">
        <f t="shared" si="248"/>
        <v>52.491666666666674</v>
      </c>
      <c r="V1540" s="7">
        <f t="shared" si="249"/>
        <v>52.087500000000006</v>
      </c>
    </row>
    <row r="1541" spans="1:22" ht="13.5" x14ac:dyDescent="0.25">
      <c r="A1541" s="3">
        <f>RSI!A1541</f>
        <v>44559</v>
      </c>
      <c r="B1541" s="2">
        <f>RSI!B1541</f>
        <v>3.5849000000000002</v>
      </c>
      <c r="C1541" s="2">
        <f>RSI!I1541</f>
        <v>62.568249323179565</v>
      </c>
      <c r="D1541" s="2">
        <f>MACD!E1541</f>
        <v>-1.3130705916410967E-3</v>
      </c>
      <c r="E1541" s="2">
        <f>MACD!F1541</f>
        <v>-9.2534206040256945E-4</v>
      </c>
      <c r="F1541" s="2">
        <f>'Moving Avg'!D1541</f>
        <v>3.5128599999999999</v>
      </c>
      <c r="G1541" s="2">
        <f>'Moving Avg'!F1541</f>
        <v>3.5078400000000003</v>
      </c>
      <c r="H1541" s="2">
        <f>'Moving Avg'!G1541</f>
        <v>3.544198000000002</v>
      </c>
      <c r="I1541" s="2">
        <f>'Moving Avg'!H1541</f>
        <v>3.3257489999999961</v>
      </c>
      <c r="J1541" s="5" t="str">
        <f>OBV!F1541</f>
        <v>BULLISH</v>
      </c>
      <c r="K1541" s="5" t="str">
        <f>OBV!G1541</f>
        <v>STRONG</v>
      </c>
      <c r="L1541" s="5" t="str">
        <f>OBV!H1541</f>
        <v>CONFIRMED BULLISH</v>
      </c>
      <c r="M1541" s="7">
        <f t="shared" si="240"/>
        <v>25</v>
      </c>
      <c r="N1541" s="7">
        <f t="shared" si="241"/>
        <v>45</v>
      </c>
      <c r="O1541" s="7">
        <f t="shared" si="242"/>
        <v>50</v>
      </c>
      <c r="P1541" s="7">
        <f t="shared" si="243"/>
        <v>100</v>
      </c>
      <c r="Q1541" s="8">
        <f t="shared" si="244"/>
        <v>47</v>
      </c>
      <c r="R1541" s="8">
        <f t="shared" si="245"/>
        <v>56.5</v>
      </c>
      <c r="S1541" s="8">
        <f t="shared" si="246"/>
        <v>68</v>
      </c>
      <c r="T1541" s="8">
        <f t="shared" si="247"/>
        <v>55</v>
      </c>
      <c r="U1541" s="7">
        <f t="shared" si="248"/>
        <v>57.166666666666664</v>
      </c>
      <c r="V1541" s="7">
        <f t="shared" si="249"/>
        <v>56.625</v>
      </c>
    </row>
    <row r="1542" spans="1:22" ht="13.5" x14ac:dyDescent="0.25">
      <c r="A1542" s="3">
        <f>RSI!A1542</f>
        <v>44560</v>
      </c>
      <c r="B1542" s="2">
        <f>RSI!B1542</f>
        <v>3.5764999999999998</v>
      </c>
      <c r="C1542" s="2">
        <f>RSI!I1542</f>
        <v>60.658695903157039</v>
      </c>
      <c r="D1542" s="2">
        <f>MACD!E1542</f>
        <v>-2.8856823801159948E-4</v>
      </c>
      <c r="E1542" s="2">
        <f>MACD!F1542</f>
        <v>-7.979872959243755E-4</v>
      </c>
      <c r="F1542" s="2">
        <f>'Moving Avg'!D1542</f>
        <v>3.5362999999999998</v>
      </c>
      <c r="G1542" s="2">
        <f>'Moving Avg'!F1542</f>
        <v>3.5107699999999999</v>
      </c>
      <c r="H1542" s="2">
        <f>'Moving Avg'!G1542</f>
        <v>3.544700000000002</v>
      </c>
      <c r="I1542" s="2">
        <f>'Moving Avg'!H1542</f>
        <v>3.3276304999999962</v>
      </c>
      <c r="J1542" s="5" t="str">
        <f>OBV!F1542</f>
        <v>BULLISH</v>
      </c>
      <c r="K1542" s="5" t="str">
        <f>OBV!G1542</f>
        <v>STRONG</v>
      </c>
      <c r="L1542" s="5" t="str">
        <f>OBV!H1542</f>
        <v>CONFIRMED BULLISH</v>
      </c>
      <c r="M1542" s="7">
        <f t="shared" si="240"/>
        <v>25</v>
      </c>
      <c r="N1542" s="7">
        <f t="shared" si="241"/>
        <v>0</v>
      </c>
      <c r="O1542" s="7">
        <f t="shared" si="242"/>
        <v>50</v>
      </c>
      <c r="P1542" s="7">
        <f t="shared" si="243"/>
        <v>100</v>
      </c>
      <c r="Q1542" s="8">
        <f t="shared" si="244"/>
        <v>31.25</v>
      </c>
      <c r="R1542" s="8">
        <f t="shared" si="245"/>
        <v>47.5</v>
      </c>
      <c r="S1542" s="8">
        <f t="shared" si="246"/>
        <v>61.25</v>
      </c>
      <c r="T1542" s="8">
        <f t="shared" si="247"/>
        <v>43.75</v>
      </c>
      <c r="U1542" s="7">
        <f t="shared" si="248"/>
        <v>46.666666666666664</v>
      </c>
      <c r="V1542" s="7">
        <f t="shared" si="249"/>
        <v>45.9375</v>
      </c>
    </row>
    <row r="1543" spans="1:22" ht="13.5" x14ac:dyDescent="0.25">
      <c r="A1543" s="3">
        <f>RSI!A1543</f>
        <v>44561</v>
      </c>
      <c r="B1543" s="2">
        <f>RSI!B1543</f>
        <v>3.61</v>
      </c>
      <c r="C1543" s="2">
        <f>RSI!I1543</f>
        <v>65.217851536279767</v>
      </c>
      <c r="D1543" s="2">
        <f>MACD!E1543</f>
        <v>-4.8193590636520511E-3</v>
      </c>
      <c r="E1543" s="2">
        <f>MACD!F1543</f>
        <v>-1.6022616494699108E-3</v>
      </c>
      <c r="F1543" s="2">
        <f>'Moving Avg'!D1543</f>
        <v>3.5630999999999999</v>
      </c>
      <c r="G1543" s="2">
        <f>'Moving Avg'!F1543</f>
        <v>3.5162149999999999</v>
      </c>
      <c r="H1543" s="2">
        <f>'Moving Avg'!G1543</f>
        <v>3.5420180000000014</v>
      </c>
      <c r="I1543" s="2">
        <f>'Moving Avg'!H1543</f>
        <v>3.3298274999999959</v>
      </c>
      <c r="J1543" s="5" t="str">
        <f>OBV!F1543</f>
        <v>BULLISH</v>
      </c>
      <c r="K1543" s="5" t="str">
        <f>OBV!G1543</f>
        <v>STRONG</v>
      </c>
      <c r="L1543" s="5" t="str">
        <f>OBV!H1543</f>
        <v>CONFIRMED BULLISH</v>
      </c>
      <c r="M1543" s="7">
        <f t="shared" si="240"/>
        <v>25</v>
      </c>
      <c r="N1543" s="7">
        <f t="shared" si="241"/>
        <v>45</v>
      </c>
      <c r="O1543" s="7">
        <f t="shared" si="242"/>
        <v>50</v>
      </c>
      <c r="P1543" s="7">
        <f t="shared" si="243"/>
        <v>100</v>
      </c>
      <c r="Q1543" s="8">
        <f t="shared" si="244"/>
        <v>47</v>
      </c>
      <c r="R1543" s="8">
        <f t="shared" si="245"/>
        <v>56.5</v>
      </c>
      <c r="S1543" s="8">
        <f t="shared" si="246"/>
        <v>68</v>
      </c>
      <c r="T1543" s="8">
        <f t="shared" si="247"/>
        <v>55</v>
      </c>
      <c r="U1543" s="7">
        <f t="shared" si="248"/>
        <v>57.166666666666664</v>
      </c>
      <c r="V1543" s="7">
        <f t="shared" si="249"/>
        <v>56.625</v>
      </c>
    </row>
    <row r="1544" spans="1:22" ht="13.5" x14ac:dyDescent="0.25">
      <c r="A1544" s="3">
        <f>RSI!A1544</f>
        <v>44564</v>
      </c>
      <c r="B1544" s="2">
        <f>RSI!B1544</f>
        <v>3.5849000000000002</v>
      </c>
      <c r="C1544" s="2">
        <f>RSI!I1544</f>
        <v>59.640940143642574</v>
      </c>
      <c r="D1544" s="2">
        <f>MACD!E1544</f>
        <v>-9.8976782682007602E-3</v>
      </c>
      <c r="E1544" s="2">
        <f>MACD!F1544</f>
        <v>-3.2613449732160809E-3</v>
      </c>
      <c r="F1544" s="2">
        <f>'Moving Avg'!D1544</f>
        <v>3.58656</v>
      </c>
      <c r="G1544" s="2">
        <f>'Moving Avg'!F1544</f>
        <v>3.5204050000000002</v>
      </c>
      <c r="H1544" s="2">
        <f>'Moving Avg'!G1544</f>
        <v>3.5413480000000015</v>
      </c>
      <c r="I1544" s="2">
        <f>'Moving Avg'!H1544</f>
        <v>3.3322684999999956</v>
      </c>
      <c r="J1544" s="5" t="str">
        <f>OBV!F1544</f>
        <v>BULLISH</v>
      </c>
      <c r="K1544" s="5" t="str">
        <f>OBV!G1544</f>
        <v>STRONG</v>
      </c>
      <c r="L1544" s="5" t="str">
        <f>OBV!H1544</f>
        <v>CONFIRMED BULLISH</v>
      </c>
      <c r="M1544" s="7">
        <f t="shared" si="240"/>
        <v>25</v>
      </c>
      <c r="N1544" s="7">
        <f t="shared" si="241"/>
        <v>45</v>
      </c>
      <c r="O1544" s="7">
        <f t="shared" si="242"/>
        <v>50</v>
      </c>
      <c r="P1544" s="7">
        <f t="shared" si="243"/>
        <v>100</v>
      </c>
      <c r="Q1544" s="8">
        <f t="shared" si="244"/>
        <v>47</v>
      </c>
      <c r="R1544" s="8">
        <f t="shared" si="245"/>
        <v>56.5</v>
      </c>
      <c r="S1544" s="8">
        <f t="shared" si="246"/>
        <v>68</v>
      </c>
      <c r="T1544" s="8">
        <f t="shared" si="247"/>
        <v>55</v>
      </c>
      <c r="U1544" s="7">
        <f t="shared" si="248"/>
        <v>57.166666666666664</v>
      </c>
      <c r="V1544" s="7">
        <f t="shared" si="249"/>
        <v>56.625</v>
      </c>
    </row>
    <row r="1545" spans="1:22" ht="13.5" x14ac:dyDescent="0.25">
      <c r="A1545" s="3">
        <f>RSI!A1545</f>
        <v>44565</v>
      </c>
      <c r="B1545" s="2">
        <f>RSI!B1545</f>
        <v>3.5263</v>
      </c>
      <c r="C1545" s="2">
        <f>RSI!I1545</f>
        <v>49.087246044415515</v>
      </c>
      <c r="D1545" s="2">
        <f>MACD!E1545</f>
        <v>-1.2771031738793681E-2</v>
      </c>
      <c r="E1545" s="2">
        <f>MACD!F1545</f>
        <v>-5.1632823263316014E-3</v>
      </c>
      <c r="F1545" s="2">
        <f>'Moving Avg'!D1545</f>
        <v>3.5765199999999999</v>
      </c>
      <c r="G1545" s="2">
        <f>'Moving Avg'!F1545</f>
        <v>3.5229200000000005</v>
      </c>
      <c r="H1545" s="2">
        <f>'Moving Avg'!G1545</f>
        <v>3.5390040000000016</v>
      </c>
      <c r="I1545" s="2">
        <f>'Moving Avg'!H1545</f>
        <v>3.334526999999996</v>
      </c>
      <c r="J1545" s="5" t="str">
        <f>OBV!F1545</f>
        <v>BULLISH</v>
      </c>
      <c r="K1545" s="5" t="str">
        <f>OBV!G1545</f>
        <v>STRONG</v>
      </c>
      <c r="L1545" s="5" t="str">
        <f>OBV!H1545</f>
        <v>BULLISH DIVERGENCE</v>
      </c>
      <c r="M1545" s="7">
        <f t="shared" si="240"/>
        <v>25</v>
      </c>
      <c r="N1545" s="7">
        <f t="shared" si="241"/>
        <v>45</v>
      </c>
      <c r="O1545" s="7">
        <f t="shared" si="242"/>
        <v>50</v>
      </c>
      <c r="P1545" s="7">
        <f t="shared" si="243"/>
        <v>83</v>
      </c>
      <c r="Q1545" s="8">
        <f t="shared" si="244"/>
        <v>44.45</v>
      </c>
      <c r="R1545" s="8">
        <f t="shared" si="245"/>
        <v>52.25</v>
      </c>
      <c r="S1545" s="8">
        <f t="shared" si="246"/>
        <v>60.35</v>
      </c>
      <c r="T1545" s="8">
        <f t="shared" si="247"/>
        <v>50.75</v>
      </c>
      <c r="U1545" s="7">
        <f t="shared" si="248"/>
        <v>52.35</v>
      </c>
      <c r="V1545" s="7">
        <f t="shared" si="249"/>
        <v>51.95</v>
      </c>
    </row>
    <row r="1546" spans="1:22" ht="13.5" x14ac:dyDescent="0.25">
      <c r="A1546" s="3">
        <f>RSI!A1546</f>
        <v>44566</v>
      </c>
      <c r="B1546" s="2">
        <f>RSI!B1546</f>
        <v>3.5179</v>
      </c>
      <c r="C1546" s="2">
        <f>RSI!I1546</f>
        <v>47.782004936062684</v>
      </c>
      <c r="D1546" s="2">
        <f>MACD!E1546</f>
        <v>-2.0972422272861557E-2</v>
      </c>
      <c r="E1546" s="2">
        <f>MACD!F1546</f>
        <v>-8.3251103156375926E-3</v>
      </c>
      <c r="F1546" s="2">
        <f>'Moving Avg'!D1546</f>
        <v>3.5631200000000001</v>
      </c>
      <c r="G1546" s="2">
        <f>'Moving Avg'!F1546</f>
        <v>3.5258499999999997</v>
      </c>
      <c r="H1546" s="2">
        <f>'Moving Avg'!G1546</f>
        <v>3.5373280000000018</v>
      </c>
      <c r="I1546" s="2">
        <f>'Moving Avg'!H1546</f>
        <v>3.3364849999999961</v>
      </c>
      <c r="J1546" s="5" t="str">
        <f>OBV!F1546</f>
        <v>BULLISH</v>
      </c>
      <c r="K1546" s="5" t="str">
        <f>OBV!G1546</f>
        <v>NEUTRAL</v>
      </c>
      <c r="L1546" s="5" t="str">
        <f>OBV!H1546</f>
        <v>BULLISH DIVERGENCE</v>
      </c>
      <c r="M1546" s="7">
        <f t="shared" si="240"/>
        <v>25</v>
      </c>
      <c r="N1546" s="7">
        <f t="shared" si="241"/>
        <v>45</v>
      </c>
      <c r="O1546" s="7">
        <f t="shared" si="242"/>
        <v>50</v>
      </c>
      <c r="P1546" s="7">
        <f t="shared" si="243"/>
        <v>66.5</v>
      </c>
      <c r="Q1546" s="8">
        <f t="shared" si="244"/>
        <v>41.975000000000001</v>
      </c>
      <c r="R1546" s="8">
        <f t="shared" si="245"/>
        <v>48.125</v>
      </c>
      <c r="S1546" s="8">
        <f t="shared" si="246"/>
        <v>52.924999999999997</v>
      </c>
      <c r="T1546" s="8">
        <f t="shared" si="247"/>
        <v>46.625</v>
      </c>
      <c r="U1546" s="7">
        <f t="shared" si="248"/>
        <v>47.67499999999999</v>
      </c>
      <c r="V1546" s="7">
        <f t="shared" si="249"/>
        <v>47.412499999999994</v>
      </c>
    </row>
    <row r="1547" spans="1:22" ht="13.5" x14ac:dyDescent="0.25">
      <c r="A1547" s="3">
        <f>RSI!A1547</f>
        <v>44567</v>
      </c>
      <c r="B1547" s="2">
        <f>RSI!B1547</f>
        <v>3.5598000000000001</v>
      </c>
      <c r="C1547" s="2">
        <f>RSI!I1547</f>
        <v>54.30845921019376</v>
      </c>
      <c r="D1547" s="2">
        <f>MACD!E1547</f>
        <v>-3.0930521155417612E-2</v>
      </c>
      <c r="E1547" s="2">
        <f>MACD!F1547</f>
        <v>-1.2846192483593597E-2</v>
      </c>
      <c r="F1547" s="2">
        <f>'Moving Avg'!D1547</f>
        <v>3.5597799999999999</v>
      </c>
      <c r="G1547" s="2">
        <f>'Moving Avg'!F1547</f>
        <v>3.5304600000000002</v>
      </c>
      <c r="H1547" s="2">
        <f>'Moving Avg'!G1547</f>
        <v>3.5364900000000019</v>
      </c>
      <c r="I1547" s="2">
        <f>'Moving Avg'!H1547</f>
        <v>3.3389479999999958</v>
      </c>
      <c r="J1547" s="5" t="str">
        <f>OBV!F1547</f>
        <v>BULLISH</v>
      </c>
      <c r="K1547" s="5" t="str">
        <f>OBV!G1547</f>
        <v>NEUTRAL</v>
      </c>
      <c r="L1547" s="5" t="str">
        <f>OBV!H1547</f>
        <v>BULLISH DIVERGENCE</v>
      </c>
      <c r="M1547" s="7">
        <f t="shared" si="240"/>
        <v>25</v>
      </c>
      <c r="N1547" s="7">
        <f t="shared" si="241"/>
        <v>45</v>
      </c>
      <c r="O1547" s="7">
        <f t="shared" si="242"/>
        <v>50</v>
      </c>
      <c r="P1547" s="7">
        <f t="shared" si="243"/>
        <v>66.5</v>
      </c>
      <c r="Q1547" s="8">
        <f t="shared" si="244"/>
        <v>41.975000000000001</v>
      </c>
      <c r="R1547" s="8">
        <f t="shared" si="245"/>
        <v>48.125</v>
      </c>
      <c r="S1547" s="8">
        <f t="shared" si="246"/>
        <v>52.924999999999997</v>
      </c>
      <c r="T1547" s="8">
        <f t="shared" si="247"/>
        <v>46.625</v>
      </c>
      <c r="U1547" s="7">
        <f t="shared" si="248"/>
        <v>47.67499999999999</v>
      </c>
      <c r="V1547" s="7">
        <f t="shared" si="249"/>
        <v>47.412499999999994</v>
      </c>
    </row>
    <row r="1548" spans="1:22" ht="13.5" x14ac:dyDescent="0.25">
      <c r="A1548" s="3">
        <f>RSI!A1548</f>
        <v>44568</v>
      </c>
      <c r="B1548" s="2">
        <f>RSI!B1548</f>
        <v>3.5764999999999998</v>
      </c>
      <c r="C1548" s="2">
        <f>RSI!I1548</f>
        <v>56.634862310544143</v>
      </c>
      <c r="D1548" s="2">
        <f>MACD!E1548</f>
        <v>-3.8193071320891558E-2</v>
      </c>
      <c r="E1548" s="2">
        <f>MACD!F1548</f>
        <v>-1.7915568251053192E-2</v>
      </c>
      <c r="F1548" s="2">
        <f>'Moving Avg'!D1548</f>
        <v>3.55308</v>
      </c>
      <c r="G1548" s="2">
        <f>'Moving Avg'!F1548</f>
        <v>3.5350649999999995</v>
      </c>
      <c r="H1548" s="2">
        <f>'Moving Avg'!G1548</f>
        <v>3.5359860000000016</v>
      </c>
      <c r="I1548" s="2">
        <f>'Moving Avg'!H1548</f>
        <v>3.3413469999999954</v>
      </c>
      <c r="J1548" s="5" t="str">
        <f>OBV!F1548</f>
        <v>BEARISH</v>
      </c>
      <c r="K1548" s="5" t="str">
        <f>OBV!G1548</f>
        <v>NEUTRAL</v>
      </c>
      <c r="L1548" s="5" t="str">
        <f>OBV!H1548</f>
        <v>CONFIRMED BEARISH</v>
      </c>
      <c r="M1548" s="7">
        <f t="shared" si="240"/>
        <v>25</v>
      </c>
      <c r="N1548" s="7">
        <f t="shared" si="241"/>
        <v>100</v>
      </c>
      <c r="O1548" s="7">
        <f t="shared" si="242"/>
        <v>50</v>
      </c>
      <c r="P1548" s="7">
        <f t="shared" si="243"/>
        <v>16.5</v>
      </c>
      <c r="Q1548" s="8">
        <f t="shared" si="244"/>
        <v>53.725000000000001</v>
      </c>
      <c r="R1548" s="8">
        <f t="shared" si="245"/>
        <v>46.625</v>
      </c>
      <c r="S1548" s="8">
        <f t="shared" si="246"/>
        <v>38.674999999999997</v>
      </c>
      <c r="T1548" s="8">
        <f t="shared" si="247"/>
        <v>47.875</v>
      </c>
      <c r="U1548" s="7">
        <f t="shared" si="248"/>
        <v>46.341666666666661</v>
      </c>
      <c r="V1548" s="7">
        <f t="shared" si="249"/>
        <v>46.724999999999994</v>
      </c>
    </row>
    <row r="1549" spans="1:22" ht="13.5" x14ac:dyDescent="0.25">
      <c r="A1549" s="3">
        <f>RSI!A1549</f>
        <v>44571</v>
      </c>
      <c r="B1549" s="2">
        <f>RSI!B1549</f>
        <v>3.5598000000000001</v>
      </c>
      <c r="C1549" s="2">
        <f>RSI!I1549</f>
        <v>53.690885308435284</v>
      </c>
      <c r="D1549" s="2">
        <f>MACD!E1549</f>
        <v>-4.464842462636609E-2</v>
      </c>
      <c r="E1549" s="2">
        <f>MACD!F1549</f>
        <v>-2.326213952611577E-2</v>
      </c>
      <c r="F1549" s="2">
        <f>'Moving Avg'!D1549</f>
        <v>3.5480599999999995</v>
      </c>
      <c r="G1549" s="2">
        <f>'Moving Avg'!F1549</f>
        <v>3.5371599999999992</v>
      </c>
      <c r="H1549" s="2">
        <f>'Moving Avg'!G1549</f>
        <v>3.5351480000000008</v>
      </c>
      <c r="I1549" s="2">
        <f>'Moving Avg'!H1549</f>
        <v>3.3438469999999954</v>
      </c>
      <c r="J1549" s="5" t="str">
        <f>OBV!F1549</f>
        <v>BEARISH</v>
      </c>
      <c r="K1549" s="5" t="str">
        <f>OBV!G1549</f>
        <v>NEUTRAL</v>
      </c>
      <c r="L1549" s="5" t="str">
        <f>OBV!H1549</f>
        <v>CONFIRMED BEARISH</v>
      </c>
      <c r="M1549" s="7">
        <f t="shared" si="240"/>
        <v>25</v>
      </c>
      <c r="N1549" s="7">
        <f t="shared" si="241"/>
        <v>100</v>
      </c>
      <c r="O1549" s="7">
        <f t="shared" si="242"/>
        <v>50</v>
      </c>
      <c r="P1549" s="7">
        <f t="shared" si="243"/>
        <v>16.5</v>
      </c>
      <c r="Q1549" s="8">
        <f t="shared" si="244"/>
        <v>53.725000000000001</v>
      </c>
      <c r="R1549" s="8">
        <f t="shared" si="245"/>
        <v>46.625</v>
      </c>
      <c r="S1549" s="8">
        <f t="shared" si="246"/>
        <v>38.674999999999997</v>
      </c>
      <c r="T1549" s="8">
        <f t="shared" si="247"/>
        <v>47.875</v>
      </c>
      <c r="U1549" s="7">
        <f t="shared" si="248"/>
        <v>46.341666666666661</v>
      </c>
      <c r="V1549" s="7">
        <f t="shared" si="249"/>
        <v>46.724999999999994</v>
      </c>
    </row>
    <row r="1550" spans="1:22" ht="13.5" x14ac:dyDescent="0.25">
      <c r="A1550" s="3">
        <f>RSI!A1550</f>
        <v>44572</v>
      </c>
      <c r="B1550" s="2">
        <f>RSI!B1550</f>
        <v>3.5514000000000001</v>
      </c>
      <c r="C1550" s="2">
        <f>RSI!I1550</f>
        <v>52.220473875495863</v>
      </c>
      <c r="D1550" s="2">
        <f>MACD!E1550</f>
        <v>-3.2871867533773802E-2</v>
      </c>
      <c r="E1550" s="2">
        <f>MACD!F1550</f>
        <v>-2.5184085127647377E-2</v>
      </c>
      <c r="F1550" s="2">
        <f>'Moving Avg'!D1550</f>
        <v>3.55308</v>
      </c>
      <c r="G1550" s="2">
        <f>'Moving Avg'!F1550</f>
        <v>3.5371600000000001</v>
      </c>
      <c r="H1550" s="2">
        <f>'Moving Avg'!G1550</f>
        <v>3.5343100000000005</v>
      </c>
      <c r="I1550" s="2">
        <f>'Moving Avg'!H1550</f>
        <v>3.3463049999999956</v>
      </c>
      <c r="J1550" s="5" t="str">
        <f>OBV!F1550</f>
        <v>BEARISH</v>
      </c>
      <c r="K1550" s="5" t="str">
        <f>OBV!G1550</f>
        <v>NEUTRAL</v>
      </c>
      <c r="L1550" s="5" t="str">
        <f>OBV!H1550</f>
        <v>BEARISH DIVERGENCE</v>
      </c>
      <c r="M1550" s="7">
        <f t="shared" si="240"/>
        <v>25</v>
      </c>
      <c r="N1550" s="7">
        <f t="shared" si="241"/>
        <v>45</v>
      </c>
      <c r="O1550" s="7">
        <f t="shared" si="242"/>
        <v>50</v>
      </c>
      <c r="P1550" s="7">
        <f t="shared" si="243"/>
        <v>16.5</v>
      </c>
      <c r="Q1550" s="8">
        <f t="shared" si="244"/>
        <v>34.475000000000001</v>
      </c>
      <c r="R1550" s="8">
        <f t="shared" si="245"/>
        <v>35.625</v>
      </c>
      <c r="S1550" s="8">
        <f t="shared" si="246"/>
        <v>30.425000000000001</v>
      </c>
      <c r="T1550" s="8">
        <f t="shared" si="247"/>
        <v>34.125</v>
      </c>
      <c r="U1550" s="7">
        <f t="shared" si="248"/>
        <v>33.508333333333333</v>
      </c>
      <c r="V1550" s="7">
        <f t="shared" si="249"/>
        <v>33.662499999999994</v>
      </c>
    </row>
    <row r="1551" spans="1:22" ht="13.5" x14ac:dyDescent="0.25">
      <c r="A1551" s="3">
        <f>RSI!A1551</f>
        <v>44573</v>
      </c>
      <c r="B1551" s="2">
        <f>RSI!B1551</f>
        <v>3.4843999999999999</v>
      </c>
      <c r="C1551" s="2">
        <f>RSI!I1551</f>
        <v>42.275433041397548</v>
      </c>
      <c r="D1551" s="2">
        <f>MACD!E1551</f>
        <v>-1.6729301520674422E-2</v>
      </c>
      <c r="E1551" s="2">
        <f>MACD!F1551</f>
        <v>-2.349312840625279E-2</v>
      </c>
      <c r="F1551" s="2">
        <f>'Moving Avg'!D1551</f>
        <v>3.5463800000000005</v>
      </c>
      <c r="G1551" s="2">
        <f>'Moving Avg'!F1551</f>
        <v>3.5338099999999999</v>
      </c>
      <c r="H1551" s="2">
        <f>'Moving Avg'!G1551</f>
        <v>3.5321320000000003</v>
      </c>
      <c r="I1551" s="2">
        <f>'Moving Avg'!H1551</f>
        <v>3.3487234999999966</v>
      </c>
      <c r="J1551" s="5" t="str">
        <f>OBV!F1551</f>
        <v>BEARISH</v>
      </c>
      <c r="K1551" s="5" t="str">
        <f>OBV!G1551</f>
        <v>NEUTRAL</v>
      </c>
      <c r="L1551" s="5" t="str">
        <f>OBV!H1551</f>
        <v>CONFIRMED BEARISH</v>
      </c>
      <c r="M1551" s="7">
        <f t="shared" si="240"/>
        <v>25</v>
      </c>
      <c r="N1551" s="7">
        <f t="shared" si="241"/>
        <v>0</v>
      </c>
      <c r="O1551" s="7">
        <f t="shared" si="242"/>
        <v>50</v>
      </c>
      <c r="P1551" s="7">
        <f t="shared" si="243"/>
        <v>16.5</v>
      </c>
      <c r="Q1551" s="8">
        <f t="shared" si="244"/>
        <v>18.725000000000001</v>
      </c>
      <c r="R1551" s="8">
        <f t="shared" si="245"/>
        <v>26.625</v>
      </c>
      <c r="S1551" s="8">
        <f t="shared" si="246"/>
        <v>23.675000000000001</v>
      </c>
      <c r="T1551" s="8">
        <f t="shared" si="247"/>
        <v>22.875</v>
      </c>
      <c r="U1551" s="7">
        <f t="shared" si="248"/>
        <v>23.008333333333336</v>
      </c>
      <c r="V1551" s="7">
        <f t="shared" si="249"/>
        <v>22.975000000000001</v>
      </c>
    </row>
    <row r="1552" spans="1:22" ht="13.5" x14ac:dyDescent="0.25">
      <c r="A1552" s="3">
        <f>RSI!A1552</f>
        <v>44574</v>
      </c>
      <c r="B1552" s="2">
        <f>RSI!B1552</f>
        <v>3.5179</v>
      </c>
      <c r="C1552" s="2">
        <f>RSI!I1552</f>
        <v>47.644319937701091</v>
      </c>
      <c r="D1552" s="2">
        <f>MACD!E1552</f>
        <v>-6.5198346839649979E-3</v>
      </c>
      <c r="E1552" s="2">
        <f>MACD!F1552</f>
        <v>-2.0098469661795234E-2</v>
      </c>
      <c r="F1552" s="2">
        <f>'Moving Avg'!D1552</f>
        <v>3.5380000000000003</v>
      </c>
      <c r="G1552" s="2">
        <f>'Moving Avg'!F1552</f>
        <v>3.5321349999999994</v>
      </c>
      <c r="H1552" s="2">
        <f>'Moving Avg'!G1552</f>
        <v>3.5306239999999995</v>
      </c>
      <c r="I1552" s="2">
        <f>'Moving Avg'!H1552</f>
        <v>3.3511619999999969</v>
      </c>
      <c r="J1552" s="5" t="str">
        <f>OBV!F1552</f>
        <v>BULLISH</v>
      </c>
      <c r="K1552" s="5" t="str">
        <f>OBV!G1552</f>
        <v>NEUTRAL</v>
      </c>
      <c r="L1552" s="5" t="str">
        <f>OBV!H1552</f>
        <v>BULLISH DIVERGENCE</v>
      </c>
      <c r="M1552" s="7">
        <f t="shared" si="240"/>
        <v>25</v>
      </c>
      <c r="N1552" s="7">
        <f t="shared" si="241"/>
        <v>0</v>
      </c>
      <c r="O1552" s="7">
        <f t="shared" si="242"/>
        <v>50</v>
      </c>
      <c r="P1552" s="7">
        <f t="shared" si="243"/>
        <v>66.5</v>
      </c>
      <c r="Q1552" s="8">
        <f t="shared" si="244"/>
        <v>26.225000000000001</v>
      </c>
      <c r="R1552" s="8">
        <f t="shared" si="245"/>
        <v>39.125</v>
      </c>
      <c r="S1552" s="8">
        <f t="shared" si="246"/>
        <v>46.174999999999997</v>
      </c>
      <c r="T1552" s="8">
        <f t="shared" si="247"/>
        <v>35.375</v>
      </c>
      <c r="U1552" s="7">
        <f t="shared" si="248"/>
        <v>37.174999999999997</v>
      </c>
      <c r="V1552" s="7">
        <f t="shared" si="249"/>
        <v>36.724999999999994</v>
      </c>
    </row>
    <row r="1553" spans="1:22" ht="13.5" x14ac:dyDescent="0.25">
      <c r="A1553" s="3">
        <f>RSI!A1553</f>
        <v>44575</v>
      </c>
      <c r="B1553" s="2">
        <f>RSI!B1553</f>
        <v>3.6017000000000001</v>
      </c>
      <c r="C1553" s="2">
        <f>RSI!I1553</f>
        <v>58.134129273425437</v>
      </c>
      <c r="D1553" s="2">
        <f>MACD!E1553</f>
        <v>1.1675804693997982E-3</v>
      </c>
      <c r="E1553" s="2">
        <f>MACD!F1553</f>
        <v>-1.584525963555623E-2</v>
      </c>
      <c r="F1553" s="2">
        <f>'Moving Avg'!D1553</f>
        <v>3.5430400000000004</v>
      </c>
      <c r="G1553" s="2">
        <f>'Moving Avg'!F1553</f>
        <v>3.535485</v>
      </c>
      <c r="H1553" s="2">
        <f>'Moving Avg'!G1553</f>
        <v>3.5312939999999999</v>
      </c>
      <c r="I1553" s="2">
        <f>'Moving Avg'!H1553</f>
        <v>3.354019499999997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  <c r="M1553" s="7">
        <f t="shared" si="240"/>
        <v>25</v>
      </c>
      <c r="N1553" s="7">
        <f t="shared" si="241"/>
        <v>0</v>
      </c>
      <c r="O1553" s="7">
        <f t="shared" si="242"/>
        <v>50</v>
      </c>
      <c r="P1553" s="7">
        <f t="shared" si="243"/>
        <v>83.5</v>
      </c>
      <c r="Q1553" s="8">
        <f t="shared" si="244"/>
        <v>28.774999999999999</v>
      </c>
      <c r="R1553" s="8">
        <f t="shared" si="245"/>
        <v>43.375</v>
      </c>
      <c r="S1553" s="8">
        <f t="shared" si="246"/>
        <v>53.825000000000003</v>
      </c>
      <c r="T1553" s="8">
        <f t="shared" si="247"/>
        <v>39.625</v>
      </c>
      <c r="U1553" s="7">
        <f t="shared" si="248"/>
        <v>41.991666666666667</v>
      </c>
      <c r="V1553" s="7">
        <f t="shared" si="249"/>
        <v>41.400000000000006</v>
      </c>
    </row>
    <row r="1554" spans="1:22" ht="13.5" x14ac:dyDescent="0.25">
      <c r="A1554" s="3">
        <f>RSI!A1554</f>
        <v>44578</v>
      </c>
      <c r="B1554" s="2">
        <f>RSI!B1554</f>
        <v>3.6017000000000001</v>
      </c>
      <c r="C1554" s="2">
        <f>RSI!I1554</f>
        <v>58.134129273425437</v>
      </c>
      <c r="D1554" s="2">
        <f>MACD!E1554</f>
        <v>3.4102267522988505E-3</v>
      </c>
      <c r="E1554" s="2">
        <f>MACD!F1554</f>
        <v>-1.1994162357985215E-2</v>
      </c>
      <c r="F1554" s="2">
        <f>'Moving Avg'!D1554</f>
        <v>3.5514200000000002</v>
      </c>
      <c r="G1554" s="2">
        <f>'Moving Avg'!F1554</f>
        <v>3.5396749999999999</v>
      </c>
      <c r="H1554" s="2">
        <f>'Moving Avg'!G1554</f>
        <v>3.5329699999999993</v>
      </c>
      <c r="I1554" s="2">
        <f>'Moving Avg'!H1554</f>
        <v>3.3565809999999972</v>
      </c>
      <c r="J1554" s="5" t="str">
        <f>OBV!F1554</f>
        <v>BULLISH</v>
      </c>
      <c r="K1554" s="5" t="str">
        <f>OBV!G1554</f>
        <v>NEUTRAL</v>
      </c>
      <c r="L1554" s="5" t="str">
        <f>OBV!H1554</f>
        <v>CONFIRMED BULLISH</v>
      </c>
      <c r="M1554" s="7">
        <f t="shared" si="240"/>
        <v>25</v>
      </c>
      <c r="N1554" s="7">
        <f t="shared" si="241"/>
        <v>0</v>
      </c>
      <c r="O1554" s="7">
        <f t="shared" si="242"/>
        <v>50</v>
      </c>
      <c r="P1554" s="7">
        <f t="shared" si="243"/>
        <v>83.5</v>
      </c>
      <c r="Q1554" s="8">
        <f t="shared" si="244"/>
        <v>28.774999999999999</v>
      </c>
      <c r="R1554" s="8">
        <f t="shared" si="245"/>
        <v>43.375</v>
      </c>
      <c r="S1554" s="8">
        <f t="shared" si="246"/>
        <v>53.825000000000003</v>
      </c>
      <c r="T1554" s="8">
        <f t="shared" si="247"/>
        <v>39.625</v>
      </c>
      <c r="U1554" s="7">
        <f t="shared" si="248"/>
        <v>41.991666666666667</v>
      </c>
      <c r="V1554" s="7">
        <f t="shared" si="249"/>
        <v>41.400000000000006</v>
      </c>
    </row>
    <row r="1555" spans="1:22" ht="13.5" x14ac:dyDescent="0.25">
      <c r="A1555" s="3">
        <f>RSI!A1555</f>
        <v>44579</v>
      </c>
      <c r="B1555" s="2">
        <f>RSI!B1555</f>
        <v>3.5933000000000002</v>
      </c>
      <c r="C1555" s="2">
        <f>RSI!I1555</f>
        <v>56.810885133704055</v>
      </c>
      <c r="D1555" s="2">
        <f>MACD!E1555</f>
        <v>-3.4561925616953815E-3</v>
      </c>
      <c r="E1555" s="2">
        <f>MACD!F1555</f>
        <v>-1.0286568398727249E-2</v>
      </c>
      <c r="F1555" s="2">
        <f>'Moving Avg'!D1555</f>
        <v>3.5598000000000001</v>
      </c>
      <c r="G1555" s="2">
        <f>'Moving Avg'!F1555</f>
        <v>3.5442849999999999</v>
      </c>
      <c r="H1555" s="2">
        <f>'Moving Avg'!G1555</f>
        <v>3.5336399999999992</v>
      </c>
      <c r="I1555" s="2">
        <f>'Moving Avg'!H1555</f>
        <v>3.3591744999999968</v>
      </c>
      <c r="J1555" s="5" t="str">
        <f>OBV!F1555</f>
        <v>BULLISH</v>
      </c>
      <c r="K1555" s="5" t="str">
        <f>OBV!G1555</f>
        <v>NEUTRAL</v>
      </c>
      <c r="L1555" s="5" t="str">
        <f>OBV!H1555</f>
        <v>CONFIRMED BULLISH</v>
      </c>
      <c r="M1555" s="7">
        <f t="shared" si="240"/>
        <v>25</v>
      </c>
      <c r="N1555" s="7">
        <f t="shared" si="241"/>
        <v>0</v>
      </c>
      <c r="O1555" s="7">
        <f t="shared" si="242"/>
        <v>50</v>
      </c>
      <c r="P1555" s="7">
        <f t="shared" si="243"/>
        <v>83.5</v>
      </c>
      <c r="Q1555" s="8">
        <f t="shared" si="244"/>
        <v>28.774999999999999</v>
      </c>
      <c r="R1555" s="8">
        <f t="shared" si="245"/>
        <v>43.375</v>
      </c>
      <c r="S1555" s="8">
        <f t="shared" si="246"/>
        <v>53.825000000000003</v>
      </c>
      <c r="T1555" s="8">
        <f t="shared" si="247"/>
        <v>39.625</v>
      </c>
      <c r="U1555" s="7">
        <f t="shared" si="248"/>
        <v>41.991666666666667</v>
      </c>
      <c r="V1555" s="7">
        <f t="shared" si="249"/>
        <v>41.400000000000006</v>
      </c>
    </row>
    <row r="1556" spans="1:22" ht="13.5" x14ac:dyDescent="0.25">
      <c r="A1556" s="3">
        <f>RSI!A1556</f>
        <v>44580</v>
      </c>
      <c r="B1556" s="2">
        <f>RSI!B1556</f>
        <v>3.5933000000000002</v>
      </c>
      <c r="C1556" s="2">
        <f>RSI!I1556</f>
        <v>56.810885133704055</v>
      </c>
      <c r="D1556" s="2">
        <f>MACD!E1556</f>
        <v>-1.0852319459420112E-2</v>
      </c>
      <c r="E1556" s="2">
        <f>MACD!F1556</f>
        <v>-1.0399718610865822E-2</v>
      </c>
      <c r="F1556" s="2">
        <f>'Moving Avg'!D1556</f>
        <v>3.5815799999999998</v>
      </c>
      <c r="G1556" s="2">
        <f>'Moving Avg'!F1556</f>
        <v>3.5509850000000007</v>
      </c>
      <c r="H1556" s="2">
        <f>'Moving Avg'!G1556</f>
        <v>3.5344779999999991</v>
      </c>
      <c r="I1556" s="2">
        <f>'Moving Avg'!H1556</f>
        <v>3.3616204999999972</v>
      </c>
      <c r="J1556" s="5" t="str">
        <f>OBV!F1556</f>
        <v>BULLISH</v>
      </c>
      <c r="K1556" s="5" t="str">
        <f>OBV!G1556</f>
        <v>NEUTRAL</v>
      </c>
      <c r="L1556" s="5" t="str">
        <f>OBV!H1556</f>
        <v>CONFIRMED BULLISH</v>
      </c>
      <c r="M1556" s="7">
        <f t="shared" si="240"/>
        <v>25</v>
      </c>
      <c r="N1556" s="7">
        <f t="shared" si="241"/>
        <v>45</v>
      </c>
      <c r="O1556" s="7">
        <f t="shared" si="242"/>
        <v>50</v>
      </c>
      <c r="P1556" s="7">
        <f t="shared" si="243"/>
        <v>83.5</v>
      </c>
      <c r="Q1556" s="8">
        <f t="shared" si="244"/>
        <v>44.524999999999999</v>
      </c>
      <c r="R1556" s="8">
        <f t="shared" si="245"/>
        <v>52.375</v>
      </c>
      <c r="S1556" s="8">
        <f t="shared" si="246"/>
        <v>60.575000000000003</v>
      </c>
      <c r="T1556" s="8">
        <f t="shared" si="247"/>
        <v>50.875</v>
      </c>
      <c r="U1556" s="7">
        <f t="shared" si="248"/>
        <v>52.491666666666674</v>
      </c>
      <c r="V1556" s="7">
        <f t="shared" si="249"/>
        <v>52.087500000000006</v>
      </c>
    </row>
    <row r="1557" spans="1:22" ht="13.5" x14ac:dyDescent="0.25">
      <c r="A1557" s="3">
        <f>RSI!A1557</f>
        <v>44581</v>
      </c>
      <c r="B1557" s="2">
        <f>RSI!B1557</f>
        <v>3.4843999999999999</v>
      </c>
      <c r="C1557" s="2">
        <f>RSI!I1557</f>
        <v>42.32552936406401</v>
      </c>
      <c r="D1557" s="2">
        <f>MACD!E1557</f>
        <v>-2.8697713655074786E-3</v>
      </c>
      <c r="E1557" s="2">
        <f>MACD!F1557</f>
        <v>-8.893729161794154E-3</v>
      </c>
      <c r="F1557" s="2">
        <f>'Moving Avg'!D1557</f>
        <v>3.5748800000000003</v>
      </c>
      <c r="G1557" s="2">
        <f>'Moving Avg'!F1557</f>
        <v>3.5522400000000003</v>
      </c>
      <c r="H1557" s="2">
        <f>'Moving Avg'!G1557</f>
        <v>3.5331379999999992</v>
      </c>
      <c r="I1557" s="2">
        <f>'Moving Avg'!H1557</f>
        <v>3.3635219999999975</v>
      </c>
      <c r="J1557" s="5" t="str">
        <f>OBV!F1557</f>
        <v>BULLISH</v>
      </c>
      <c r="K1557" s="5" t="str">
        <f>OBV!G1557</f>
        <v>NEUTRAL</v>
      </c>
      <c r="L1557" s="5" t="str">
        <f>OBV!H1557</f>
        <v>BULLISH DIVERGENCE</v>
      </c>
      <c r="M1557" s="7">
        <f t="shared" si="240"/>
        <v>25</v>
      </c>
      <c r="N1557" s="7">
        <f t="shared" si="241"/>
        <v>0</v>
      </c>
      <c r="O1557" s="7">
        <f t="shared" si="242"/>
        <v>50</v>
      </c>
      <c r="P1557" s="7">
        <f t="shared" si="243"/>
        <v>66.5</v>
      </c>
      <c r="Q1557" s="8">
        <f t="shared" si="244"/>
        <v>26.225000000000001</v>
      </c>
      <c r="R1557" s="8">
        <f t="shared" si="245"/>
        <v>39.125</v>
      </c>
      <c r="S1557" s="8">
        <f t="shared" si="246"/>
        <v>46.174999999999997</v>
      </c>
      <c r="T1557" s="8">
        <f t="shared" si="247"/>
        <v>35.375</v>
      </c>
      <c r="U1557" s="7">
        <f t="shared" si="248"/>
        <v>37.174999999999997</v>
      </c>
      <c r="V1557" s="7">
        <f t="shared" si="249"/>
        <v>36.724999999999994</v>
      </c>
    </row>
    <row r="1558" spans="1:22" ht="13.5" x14ac:dyDescent="0.25">
      <c r="A1558" s="3">
        <f>RSI!A1558</f>
        <v>44582</v>
      </c>
      <c r="B1558" s="2">
        <f>RSI!B1558</f>
        <v>3.5764999999999998</v>
      </c>
      <c r="C1558" s="2">
        <f>RSI!I1558</f>
        <v>53.194957350775766</v>
      </c>
      <c r="D1558" s="2">
        <f>MACD!E1558</f>
        <v>2.3333509956646736E-5</v>
      </c>
      <c r="E1558" s="2">
        <f>MACD!F1558</f>
        <v>-7.1103166274439945E-3</v>
      </c>
      <c r="F1558" s="2">
        <f>'Moving Avg'!D1558</f>
        <v>3.5698400000000001</v>
      </c>
      <c r="G1558" s="2">
        <f>'Moving Avg'!F1558</f>
        <v>3.5572650000000001</v>
      </c>
      <c r="H1558" s="2">
        <f>'Moving Avg'!G1558</f>
        <v>3.5336399999999992</v>
      </c>
      <c r="I1558" s="2">
        <f>'Moving Avg'!H1558</f>
        <v>3.3661054999999975</v>
      </c>
      <c r="J1558" s="5" t="str">
        <f>OBV!F1558</f>
        <v>BEARISH</v>
      </c>
      <c r="K1558" s="5" t="str">
        <f>OBV!G1558</f>
        <v>NEUTRAL</v>
      </c>
      <c r="L1558" s="5" t="str">
        <f>OBV!H1558</f>
        <v>CONFIRMED BEARISH</v>
      </c>
      <c r="M1558" s="7">
        <f t="shared" si="240"/>
        <v>25</v>
      </c>
      <c r="N1558" s="7">
        <f t="shared" si="241"/>
        <v>0</v>
      </c>
      <c r="O1558" s="7">
        <f t="shared" si="242"/>
        <v>50</v>
      </c>
      <c r="P1558" s="7">
        <f t="shared" si="243"/>
        <v>16.5</v>
      </c>
      <c r="Q1558" s="8">
        <f t="shared" si="244"/>
        <v>18.725000000000001</v>
      </c>
      <c r="R1558" s="8">
        <f t="shared" si="245"/>
        <v>26.625</v>
      </c>
      <c r="S1558" s="8">
        <f t="shared" si="246"/>
        <v>23.675000000000001</v>
      </c>
      <c r="T1558" s="8">
        <f t="shared" si="247"/>
        <v>22.875</v>
      </c>
      <c r="U1558" s="7">
        <f t="shared" si="248"/>
        <v>23.008333333333336</v>
      </c>
      <c r="V1558" s="7">
        <f t="shared" si="249"/>
        <v>22.975000000000001</v>
      </c>
    </row>
    <row r="1559" spans="1:22" ht="13.5" x14ac:dyDescent="0.25">
      <c r="A1559" s="3">
        <f>RSI!A1559</f>
        <v>44585</v>
      </c>
      <c r="B1559" s="2">
        <f>RSI!B1559</f>
        <v>3.5764999999999998</v>
      </c>
      <c r="C1559" s="2">
        <f>RSI!I1559</f>
        <v>53.194957350775766</v>
      </c>
      <c r="D1559" s="2">
        <f>MACD!E1559</f>
        <v>-2.7948555923762441E-4</v>
      </c>
      <c r="E1559" s="2">
        <f>MACD!F1559</f>
        <v>-5.7441504138027212E-3</v>
      </c>
      <c r="F1559" s="2">
        <f>'Moving Avg'!D1559</f>
        <v>3.5647999999999995</v>
      </c>
      <c r="G1559" s="2">
        <f>'Moving Avg'!F1559</f>
        <v>3.56271</v>
      </c>
      <c r="H1559" s="2">
        <f>'Moving Avg'!G1559</f>
        <v>3.5343099999999996</v>
      </c>
      <c r="I1559" s="2">
        <f>'Moving Avg'!H1559</f>
        <v>3.3686519999999978</v>
      </c>
      <c r="J1559" s="5" t="str">
        <f>OBV!F1559</f>
        <v>BEARISH</v>
      </c>
      <c r="K1559" s="5" t="str">
        <f>OBV!G1559</f>
        <v>NEUTRAL</v>
      </c>
      <c r="L1559" s="5" t="str">
        <f>OBV!H1559</f>
        <v>CONFIRMED BEARISH</v>
      </c>
      <c r="M1559" s="7">
        <f t="shared" si="240"/>
        <v>25</v>
      </c>
      <c r="N1559" s="7">
        <f t="shared" si="241"/>
        <v>0</v>
      </c>
      <c r="O1559" s="7">
        <f t="shared" si="242"/>
        <v>50</v>
      </c>
      <c r="P1559" s="7">
        <f t="shared" si="243"/>
        <v>16.5</v>
      </c>
      <c r="Q1559" s="8">
        <f t="shared" si="244"/>
        <v>18.725000000000001</v>
      </c>
      <c r="R1559" s="8">
        <f t="shared" si="245"/>
        <v>26.625</v>
      </c>
      <c r="S1559" s="8">
        <f t="shared" si="246"/>
        <v>23.675000000000001</v>
      </c>
      <c r="T1559" s="8">
        <f t="shared" si="247"/>
        <v>22.875</v>
      </c>
      <c r="U1559" s="7">
        <f t="shared" si="248"/>
        <v>23.008333333333336</v>
      </c>
      <c r="V1559" s="7">
        <f t="shared" si="249"/>
        <v>22.975000000000001</v>
      </c>
    </row>
    <row r="1560" spans="1:22" ht="13.5" x14ac:dyDescent="0.25">
      <c r="A1560" s="3">
        <f>RSI!A1560</f>
        <v>44586</v>
      </c>
      <c r="B1560" s="2">
        <f>RSI!B1560</f>
        <v>3.5764999999999998</v>
      </c>
      <c r="C1560" s="2">
        <f>RSI!I1560</f>
        <v>53.194957350775766</v>
      </c>
      <c r="D1560" s="2">
        <f>MACD!E1560</f>
        <v>-1.9961730287292312E-3</v>
      </c>
      <c r="E1560" s="2">
        <f>MACD!F1560</f>
        <v>-4.994554936788023E-3</v>
      </c>
      <c r="F1560" s="2">
        <f>'Moving Avg'!D1560</f>
        <v>3.5614399999999997</v>
      </c>
      <c r="G1560" s="2">
        <f>'Moving Avg'!F1560</f>
        <v>3.56271</v>
      </c>
      <c r="H1560" s="2">
        <f>'Moving Avg'!G1560</f>
        <v>3.53498</v>
      </c>
      <c r="I1560" s="2">
        <f>'Moving Avg'!H1560</f>
        <v>3.371198499999998</v>
      </c>
      <c r="J1560" s="5" t="str">
        <f>OBV!F1560</f>
        <v>BEARISH</v>
      </c>
      <c r="K1560" s="5" t="str">
        <f>OBV!G1560</f>
        <v>NEUTRAL</v>
      </c>
      <c r="L1560" s="5" t="str">
        <f>OBV!H1560</f>
        <v>CONFIRMED BEARISH</v>
      </c>
      <c r="M1560" s="7">
        <f t="shared" si="240"/>
        <v>25</v>
      </c>
      <c r="N1560" s="7">
        <f t="shared" si="241"/>
        <v>0</v>
      </c>
      <c r="O1560" s="7">
        <f t="shared" si="242"/>
        <v>50</v>
      </c>
      <c r="P1560" s="7">
        <f t="shared" si="243"/>
        <v>16.5</v>
      </c>
      <c r="Q1560" s="8">
        <f t="shared" si="244"/>
        <v>18.725000000000001</v>
      </c>
      <c r="R1560" s="8">
        <f t="shared" si="245"/>
        <v>26.625</v>
      </c>
      <c r="S1560" s="8">
        <f t="shared" si="246"/>
        <v>23.675000000000001</v>
      </c>
      <c r="T1560" s="8">
        <f t="shared" si="247"/>
        <v>22.875</v>
      </c>
      <c r="U1560" s="7">
        <f t="shared" si="248"/>
        <v>23.008333333333336</v>
      </c>
      <c r="V1560" s="7">
        <f t="shared" si="249"/>
        <v>22.975000000000001</v>
      </c>
    </row>
    <row r="1561" spans="1:22" ht="13.5" x14ac:dyDescent="0.25">
      <c r="A1561" s="3">
        <f>RSI!A1561</f>
        <v>44587</v>
      </c>
      <c r="B1561" s="2">
        <f>RSI!B1561</f>
        <v>3.5598000000000001</v>
      </c>
      <c r="C1561" s="2">
        <f>RSI!I1561</f>
        <v>51.017483269255258</v>
      </c>
      <c r="D1561" s="2">
        <f>MACD!E1561</f>
        <v>-1.2675102834983409E-2</v>
      </c>
      <c r="E1561" s="2">
        <f>MACD!F1561</f>
        <v>-6.530664516427101E-3</v>
      </c>
      <c r="F1561" s="2">
        <f>'Moving Avg'!D1561</f>
        <v>3.5547399999999998</v>
      </c>
      <c r="G1561" s="2">
        <f>'Moving Avg'!F1561</f>
        <v>3.5614549999999996</v>
      </c>
      <c r="H1561" s="2">
        <f>'Moving Avg'!G1561</f>
        <v>3.5353159999999999</v>
      </c>
      <c r="I1561" s="2">
        <f>'Moving Avg'!H1561</f>
        <v>3.3738464999999978</v>
      </c>
      <c r="J1561" s="5" t="str">
        <f>OBV!F1561</f>
        <v>BEARISH</v>
      </c>
      <c r="K1561" s="5" t="str">
        <f>OBV!G1561</f>
        <v>NEUTRAL</v>
      </c>
      <c r="L1561" s="5" t="str">
        <f>OBV!H1561</f>
        <v>CONFIRMED BEARISH</v>
      </c>
      <c r="M1561" s="7">
        <f t="shared" si="240"/>
        <v>25</v>
      </c>
      <c r="N1561" s="7">
        <f t="shared" si="241"/>
        <v>45</v>
      </c>
      <c r="O1561" s="7">
        <f t="shared" si="242"/>
        <v>50</v>
      </c>
      <c r="P1561" s="7">
        <f t="shared" si="243"/>
        <v>16.5</v>
      </c>
      <c r="Q1561" s="8">
        <f t="shared" si="244"/>
        <v>34.475000000000001</v>
      </c>
      <c r="R1561" s="8">
        <f t="shared" si="245"/>
        <v>35.625</v>
      </c>
      <c r="S1561" s="8">
        <f t="shared" si="246"/>
        <v>30.425000000000001</v>
      </c>
      <c r="T1561" s="8">
        <f t="shared" si="247"/>
        <v>34.125</v>
      </c>
      <c r="U1561" s="7">
        <f t="shared" si="248"/>
        <v>33.508333333333333</v>
      </c>
      <c r="V1561" s="7">
        <f t="shared" si="249"/>
        <v>33.662499999999994</v>
      </c>
    </row>
    <row r="1562" spans="1:22" ht="13.5" x14ac:dyDescent="0.25">
      <c r="A1562" s="3">
        <f>RSI!A1562</f>
        <v>44588</v>
      </c>
      <c r="B1562" s="2">
        <f>RSI!B1562</f>
        <v>3.5179</v>
      </c>
      <c r="C1562" s="2">
        <f>RSI!I1562</f>
        <v>45.936764382774641</v>
      </c>
      <c r="D1562" s="2">
        <f>MACD!E1562</f>
        <v>-1.3499049516977557E-2</v>
      </c>
      <c r="E1562" s="2">
        <f>MACD!F1562</f>
        <v>-7.9243415165371929E-3</v>
      </c>
      <c r="F1562" s="2">
        <f>'Moving Avg'!D1562</f>
        <v>3.5614400000000002</v>
      </c>
      <c r="G1562" s="2">
        <f>'Moving Avg'!F1562</f>
        <v>3.5585250000000004</v>
      </c>
      <c r="H1562" s="2">
        <f>'Moving Avg'!G1562</f>
        <v>3.5348139999999995</v>
      </c>
      <c r="I1562" s="2">
        <f>'Moving Avg'!H1562</f>
        <v>3.3763219999999978</v>
      </c>
      <c r="J1562" s="5" t="str">
        <f>OBV!F1562</f>
        <v>BEARISH</v>
      </c>
      <c r="K1562" s="5" t="str">
        <f>OBV!G1562</f>
        <v>NEUTRAL</v>
      </c>
      <c r="L1562" s="5" t="str">
        <f>OBV!H1562</f>
        <v>BEARISH DIVERGENCE</v>
      </c>
      <c r="M1562" s="7">
        <f t="shared" si="240"/>
        <v>25</v>
      </c>
      <c r="N1562" s="7">
        <f t="shared" si="241"/>
        <v>45</v>
      </c>
      <c r="O1562" s="7">
        <f t="shared" si="242"/>
        <v>50</v>
      </c>
      <c r="P1562" s="7">
        <f t="shared" si="243"/>
        <v>16.5</v>
      </c>
      <c r="Q1562" s="8">
        <f t="shared" si="244"/>
        <v>34.475000000000001</v>
      </c>
      <c r="R1562" s="8">
        <f t="shared" si="245"/>
        <v>35.625</v>
      </c>
      <c r="S1562" s="8">
        <f t="shared" si="246"/>
        <v>30.425000000000001</v>
      </c>
      <c r="T1562" s="8">
        <f t="shared" si="247"/>
        <v>34.125</v>
      </c>
      <c r="U1562" s="7">
        <f t="shared" si="248"/>
        <v>33.508333333333333</v>
      </c>
      <c r="V1562" s="7">
        <f t="shared" si="249"/>
        <v>33.662499999999994</v>
      </c>
    </row>
    <row r="1563" spans="1:22" ht="13.5" x14ac:dyDescent="0.25">
      <c r="A1563" s="3">
        <f>RSI!A1563</f>
        <v>44589</v>
      </c>
      <c r="B1563" s="2">
        <f>RSI!B1563</f>
        <v>3.5179</v>
      </c>
      <c r="C1563" s="2">
        <f>RSI!I1563</f>
        <v>45.936764382774641</v>
      </c>
      <c r="D1563" s="2">
        <f>MACD!E1563</f>
        <v>-1.0984487747567329E-3</v>
      </c>
      <c r="E1563" s="2">
        <f>MACD!F1563</f>
        <v>-6.5591629681811016E-3</v>
      </c>
      <c r="F1563" s="2">
        <f>'Moving Avg'!D1563</f>
        <v>3.5497199999999998</v>
      </c>
      <c r="G1563" s="2">
        <f>'Moving Avg'!F1563</f>
        <v>3.5539200000000002</v>
      </c>
      <c r="H1563" s="2">
        <f>'Moving Avg'!G1563</f>
        <v>3.5343119999999995</v>
      </c>
      <c r="I1563" s="2">
        <f>'Moving Avg'!H1563</f>
        <v>3.3787974999999983</v>
      </c>
      <c r="J1563" s="5" t="str">
        <f>OBV!F1563</f>
        <v>BEARISH</v>
      </c>
      <c r="K1563" s="5" t="str">
        <f>OBV!G1563</f>
        <v>NEUTRAL</v>
      </c>
      <c r="L1563" s="5" t="str">
        <f>OBV!H1563</f>
        <v>CONFIRMED BEARISH</v>
      </c>
      <c r="M1563" s="7">
        <f t="shared" si="240"/>
        <v>25</v>
      </c>
      <c r="N1563" s="7">
        <f t="shared" si="241"/>
        <v>0</v>
      </c>
      <c r="O1563" s="7">
        <f t="shared" si="242"/>
        <v>50</v>
      </c>
      <c r="P1563" s="7">
        <f t="shared" si="243"/>
        <v>16.5</v>
      </c>
      <c r="Q1563" s="8">
        <f t="shared" si="244"/>
        <v>18.725000000000001</v>
      </c>
      <c r="R1563" s="8">
        <f t="shared" si="245"/>
        <v>26.625</v>
      </c>
      <c r="S1563" s="8">
        <f t="shared" si="246"/>
        <v>23.675000000000001</v>
      </c>
      <c r="T1563" s="8">
        <f t="shared" si="247"/>
        <v>22.875</v>
      </c>
      <c r="U1563" s="7">
        <f t="shared" si="248"/>
        <v>23.008333333333336</v>
      </c>
      <c r="V1563" s="7">
        <f t="shared" si="249"/>
        <v>22.975000000000001</v>
      </c>
    </row>
    <row r="1564" spans="1:22" ht="13.5" x14ac:dyDescent="0.25">
      <c r="A1564" s="3">
        <f>RSI!A1564</f>
        <v>44592</v>
      </c>
      <c r="B1564" s="2">
        <f>RSI!B1564</f>
        <v>3.5179</v>
      </c>
      <c r="C1564" s="2">
        <f>RSI!I1564</f>
        <v>45.936764382774648</v>
      </c>
      <c r="D1564" s="2">
        <f>MACD!E1564</f>
        <v>9.5846252970659407E-3</v>
      </c>
      <c r="E1564" s="2">
        <f>MACD!F1564</f>
        <v>-3.3304053151316936E-3</v>
      </c>
      <c r="F1564" s="2">
        <f>'Moving Avg'!D1564</f>
        <v>3.5380000000000003</v>
      </c>
      <c r="G1564" s="2">
        <f>'Moving Avg'!F1564</f>
        <v>3.5505700000000004</v>
      </c>
      <c r="H1564" s="2">
        <f>'Moving Avg'!G1564</f>
        <v>3.5338099999999999</v>
      </c>
      <c r="I1564" s="2">
        <f>'Moving Avg'!H1564</f>
        <v>3.3813464999999985</v>
      </c>
      <c r="J1564" s="5" t="str">
        <f>OBV!F1564</f>
        <v>BEARISH</v>
      </c>
      <c r="K1564" s="5" t="str">
        <f>OBV!G1564</f>
        <v>NEUTRAL</v>
      </c>
      <c r="L1564" s="5" t="str">
        <f>OBV!H1564</f>
        <v>CONFIRMED BEARISH</v>
      </c>
      <c r="M1564" s="7">
        <f t="shared" si="240"/>
        <v>25</v>
      </c>
      <c r="N1564" s="7">
        <f t="shared" si="241"/>
        <v>0</v>
      </c>
      <c r="O1564" s="7">
        <f t="shared" si="242"/>
        <v>50</v>
      </c>
      <c r="P1564" s="7">
        <f t="shared" si="243"/>
        <v>16.5</v>
      </c>
      <c r="Q1564" s="8">
        <f t="shared" si="244"/>
        <v>18.725000000000001</v>
      </c>
      <c r="R1564" s="8">
        <f t="shared" si="245"/>
        <v>26.625</v>
      </c>
      <c r="S1564" s="8">
        <f t="shared" si="246"/>
        <v>23.675000000000001</v>
      </c>
      <c r="T1564" s="8">
        <f t="shared" si="247"/>
        <v>22.875</v>
      </c>
      <c r="U1564" s="7">
        <f t="shared" si="248"/>
        <v>23.008333333333336</v>
      </c>
      <c r="V1564" s="7">
        <f t="shared" si="249"/>
        <v>22.975000000000001</v>
      </c>
    </row>
    <row r="1565" spans="1:22" ht="13.5" x14ac:dyDescent="0.25">
      <c r="A1565" s="3">
        <f>RSI!A1565</f>
        <v>44593</v>
      </c>
      <c r="B1565" s="2">
        <f>RSI!B1565</f>
        <v>3.5179</v>
      </c>
      <c r="C1565" s="2">
        <f>RSI!I1565</f>
        <v>45.936764382774641</v>
      </c>
      <c r="D1565" s="2">
        <f>MACD!E1565</f>
        <v>1.7508006688983002E-2</v>
      </c>
      <c r="E1565" s="2">
        <f>MACD!F1565</f>
        <v>8.3727708569124575E-4</v>
      </c>
      <c r="F1565" s="2">
        <f>'Moving Avg'!D1565</f>
        <v>3.5262800000000007</v>
      </c>
      <c r="G1565" s="2">
        <f>'Moving Avg'!F1565</f>
        <v>3.5501500000000008</v>
      </c>
      <c r="H1565" s="2">
        <f>'Moving Avg'!G1565</f>
        <v>3.533474</v>
      </c>
      <c r="I1565" s="2">
        <f>'Moving Avg'!H1565</f>
        <v>3.3834154999999995</v>
      </c>
      <c r="J1565" s="5" t="str">
        <f>OBV!F1565</f>
        <v>BEARISH</v>
      </c>
      <c r="K1565" s="5" t="str">
        <f>OBV!G1565</f>
        <v>NEUTRAL</v>
      </c>
      <c r="L1565" s="5" t="str">
        <f>OBV!H1565</f>
        <v>CONFIRMED BEARISH</v>
      </c>
      <c r="M1565" s="7">
        <f t="shared" si="240"/>
        <v>25</v>
      </c>
      <c r="N1565" s="7">
        <f t="shared" si="241"/>
        <v>0</v>
      </c>
      <c r="O1565" s="7">
        <f t="shared" si="242"/>
        <v>50</v>
      </c>
      <c r="P1565" s="7">
        <f t="shared" si="243"/>
        <v>16.5</v>
      </c>
      <c r="Q1565" s="8">
        <f t="shared" si="244"/>
        <v>18.725000000000001</v>
      </c>
      <c r="R1565" s="8">
        <f t="shared" si="245"/>
        <v>26.625</v>
      </c>
      <c r="S1565" s="8">
        <f t="shared" si="246"/>
        <v>23.675000000000001</v>
      </c>
      <c r="T1565" s="8">
        <f t="shared" si="247"/>
        <v>22.875</v>
      </c>
      <c r="U1565" s="7">
        <f t="shared" si="248"/>
        <v>23.008333333333336</v>
      </c>
      <c r="V1565" s="7">
        <f t="shared" si="249"/>
        <v>22.975000000000001</v>
      </c>
    </row>
    <row r="1566" spans="1:22" ht="13.5" x14ac:dyDescent="0.25">
      <c r="A1566" s="3">
        <f>RSI!A1566</f>
        <v>44594</v>
      </c>
      <c r="B1566" s="2">
        <f>RSI!B1566</f>
        <v>3.5095000000000001</v>
      </c>
      <c r="C1566" s="2">
        <f>RSI!I1566</f>
        <v>44.735435815066872</v>
      </c>
      <c r="D1566" s="2">
        <f>MACD!E1566</f>
        <v>2.4997744170525582E-2</v>
      </c>
      <c r="E1566" s="2">
        <f>MACD!F1566</f>
        <v>5.6693705026581139E-3</v>
      </c>
      <c r="F1566" s="2">
        <f>'Moving Avg'!D1566</f>
        <v>3.5162199999999997</v>
      </c>
      <c r="G1566" s="2">
        <f>'Moving Avg'!F1566</f>
        <v>3.5497300000000012</v>
      </c>
      <c r="H1566" s="2">
        <f>'Moving Avg'!G1566</f>
        <v>3.5328040000000001</v>
      </c>
      <c r="I1566" s="2">
        <f>'Moving Avg'!H1566</f>
        <v>3.3851834999999992</v>
      </c>
      <c r="J1566" s="5" t="str">
        <f>OBV!F1566</f>
        <v>BEARISH</v>
      </c>
      <c r="K1566" s="5" t="str">
        <f>OBV!G1566</f>
        <v>WEAK</v>
      </c>
      <c r="L1566" s="5" t="str">
        <f>OBV!H1566</f>
        <v>CONFIRMED BEARISH</v>
      </c>
      <c r="M1566" s="7">
        <f t="shared" si="240"/>
        <v>25</v>
      </c>
      <c r="N1566" s="7">
        <f t="shared" si="241"/>
        <v>0</v>
      </c>
      <c r="O1566" s="7">
        <f t="shared" si="242"/>
        <v>50</v>
      </c>
      <c r="P1566" s="7">
        <f t="shared" si="243"/>
        <v>0</v>
      </c>
      <c r="Q1566" s="8">
        <f t="shared" si="244"/>
        <v>16.25</v>
      </c>
      <c r="R1566" s="8">
        <f t="shared" si="245"/>
        <v>22.5</v>
      </c>
      <c r="S1566" s="8">
        <f t="shared" si="246"/>
        <v>16.25</v>
      </c>
      <c r="T1566" s="8">
        <f t="shared" si="247"/>
        <v>18.75</v>
      </c>
      <c r="U1566" s="7">
        <f t="shared" si="248"/>
        <v>18.333333333333332</v>
      </c>
      <c r="V1566" s="7">
        <f t="shared" si="249"/>
        <v>18.4375</v>
      </c>
    </row>
    <row r="1567" spans="1:22" ht="13.5" x14ac:dyDescent="0.25">
      <c r="A1567" s="3">
        <f>RSI!A1567</f>
        <v>44595</v>
      </c>
      <c r="B1567" s="2">
        <f>RSI!B1567</f>
        <v>3.4927999999999999</v>
      </c>
      <c r="C1567" s="2">
        <f>RSI!I1567</f>
        <v>42.363437044555695</v>
      </c>
      <c r="D1567" s="2">
        <f>MACD!E1567</f>
        <v>1.6019074172640035E-2</v>
      </c>
      <c r="E1567" s="2">
        <f>MACD!F1567</f>
        <v>7.7393112366544985E-3</v>
      </c>
      <c r="F1567" s="2">
        <f>'Moving Avg'!D1567</f>
        <v>3.5111999999999997</v>
      </c>
      <c r="G1567" s="2">
        <f>'Moving Avg'!F1567</f>
        <v>3.5463800000000005</v>
      </c>
      <c r="H1567" s="2">
        <f>'Moving Avg'!G1567</f>
        <v>3.5317999999999996</v>
      </c>
      <c r="I1567" s="2">
        <f>'Moving Avg'!H1567</f>
        <v>3.3869789999999993</v>
      </c>
      <c r="J1567" s="5" t="str">
        <f>OBV!F1567</f>
        <v>BEARISH</v>
      </c>
      <c r="K1567" s="5" t="str">
        <f>OBV!G1567</f>
        <v>WEAK</v>
      </c>
      <c r="L1567" s="5" t="str">
        <f>OBV!H1567</f>
        <v>CONFIRMED BEARISH</v>
      </c>
      <c r="M1567" s="7">
        <f t="shared" si="240"/>
        <v>25</v>
      </c>
      <c r="N1567" s="7">
        <f t="shared" si="241"/>
        <v>0</v>
      </c>
      <c r="O1567" s="7">
        <f t="shared" si="242"/>
        <v>50</v>
      </c>
      <c r="P1567" s="7">
        <f t="shared" si="243"/>
        <v>0</v>
      </c>
      <c r="Q1567" s="8">
        <f t="shared" si="244"/>
        <v>16.25</v>
      </c>
      <c r="R1567" s="8">
        <f t="shared" si="245"/>
        <v>22.5</v>
      </c>
      <c r="S1567" s="8">
        <f t="shared" si="246"/>
        <v>16.25</v>
      </c>
      <c r="T1567" s="8">
        <f t="shared" si="247"/>
        <v>18.75</v>
      </c>
      <c r="U1567" s="7">
        <f t="shared" si="248"/>
        <v>18.333333333333332</v>
      </c>
      <c r="V1567" s="7">
        <f t="shared" si="249"/>
        <v>18.4375</v>
      </c>
    </row>
    <row r="1568" spans="1:22" ht="13.5" x14ac:dyDescent="0.25">
      <c r="A1568" s="3">
        <f>RSI!A1568</f>
        <v>44596</v>
      </c>
      <c r="B1568" s="2">
        <f>RSI!B1568</f>
        <v>3.4508999999999999</v>
      </c>
      <c r="C1568" s="2">
        <f>RSI!I1568</f>
        <v>37.054730905014885</v>
      </c>
      <c r="D1568" s="2">
        <f>MACD!E1568</f>
        <v>2.5979158086858689E-2</v>
      </c>
      <c r="E1568" s="2">
        <f>MACD!F1568</f>
        <v>1.1387280606695338E-2</v>
      </c>
      <c r="F1568" s="2">
        <f>'Moving Avg'!D1568</f>
        <v>3.4978000000000002</v>
      </c>
      <c r="G1568" s="2">
        <f>'Moving Avg'!F1568</f>
        <v>3.5401000000000002</v>
      </c>
      <c r="H1568" s="2">
        <f>'Moving Avg'!G1568</f>
        <v>3.5299579999999993</v>
      </c>
      <c r="I1568" s="2">
        <f>'Moving Avg'!H1568</f>
        <v>3.3886019999999992</v>
      </c>
      <c r="J1568" s="5" t="str">
        <f>OBV!F1568</f>
        <v>BEARISH</v>
      </c>
      <c r="K1568" s="5" t="str">
        <f>OBV!G1568</f>
        <v>WEAK</v>
      </c>
      <c r="L1568" s="5" t="str">
        <f>OBV!H1568</f>
        <v>CONFIRMED BEARISH</v>
      </c>
      <c r="M1568" s="7">
        <f t="shared" si="240"/>
        <v>25</v>
      </c>
      <c r="N1568" s="7">
        <f t="shared" si="241"/>
        <v>0</v>
      </c>
      <c r="O1568" s="7">
        <f t="shared" si="242"/>
        <v>50</v>
      </c>
      <c r="P1568" s="7">
        <f t="shared" si="243"/>
        <v>0</v>
      </c>
      <c r="Q1568" s="8">
        <f t="shared" si="244"/>
        <v>16.25</v>
      </c>
      <c r="R1568" s="8">
        <f t="shared" si="245"/>
        <v>22.5</v>
      </c>
      <c r="S1568" s="8">
        <f t="shared" si="246"/>
        <v>16.25</v>
      </c>
      <c r="T1568" s="8">
        <f t="shared" si="247"/>
        <v>18.75</v>
      </c>
      <c r="U1568" s="7">
        <f t="shared" si="248"/>
        <v>18.333333333333332</v>
      </c>
      <c r="V1568" s="7">
        <f t="shared" si="249"/>
        <v>18.4375</v>
      </c>
    </row>
    <row r="1569" spans="1:22" ht="13.5" x14ac:dyDescent="0.25">
      <c r="A1569" s="3">
        <f>RSI!A1569</f>
        <v>44599</v>
      </c>
      <c r="B1569" s="2">
        <f>RSI!B1569</f>
        <v>3.476</v>
      </c>
      <c r="C1569" s="2">
        <f>RSI!I1569</f>
        <v>41.762795365892259</v>
      </c>
      <c r="D1569" s="2">
        <f>MACD!E1569</f>
        <v>3.305866362549903E-2</v>
      </c>
      <c r="E1569" s="2">
        <f>MACD!F1569</f>
        <v>1.5721557210456077E-2</v>
      </c>
      <c r="F1569" s="2">
        <f>'Moving Avg'!D1569</f>
        <v>3.48942</v>
      </c>
      <c r="G1569" s="2">
        <f>'Moving Avg'!F1569</f>
        <v>3.5359100000000003</v>
      </c>
      <c r="H1569" s="2">
        <f>'Moving Avg'!G1569</f>
        <v>3.5286179999999998</v>
      </c>
      <c r="I1569" s="2">
        <f>'Moving Avg'!H1569</f>
        <v>3.3903504999999994</v>
      </c>
      <c r="J1569" s="5" t="str">
        <f>OBV!F1569</f>
        <v>BEARISH</v>
      </c>
      <c r="K1569" s="5" t="str">
        <f>OBV!G1569</f>
        <v>WEAK</v>
      </c>
      <c r="L1569" s="5" t="str">
        <f>OBV!H1569</f>
        <v>CONFIRMED BEARISH</v>
      </c>
      <c r="M1569" s="7">
        <f t="shared" si="240"/>
        <v>25</v>
      </c>
      <c r="N1569" s="7">
        <f t="shared" si="241"/>
        <v>0</v>
      </c>
      <c r="O1569" s="7">
        <f t="shared" si="242"/>
        <v>50</v>
      </c>
      <c r="P1569" s="7">
        <f t="shared" si="243"/>
        <v>0</v>
      </c>
      <c r="Q1569" s="8">
        <f t="shared" si="244"/>
        <v>16.25</v>
      </c>
      <c r="R1569" s="8">
        <f t="shared" si="245"/>
        <v>22.5</v>
      </c>
      <c r="S1569" s="8">
        <f t="shared" si="246"/>
        <v>16.25</v>
      </c>
      <c r="T1569" s="8">
        <f t="shared" si="247"/>
        <v>18.75</v>
      </c>
      <c r="U1569" s="7">
        <f t="shared" si="248"/>
        <v>18.333333333333332</v>
      </c>
      <c r="V1569" s="7">
        <f t="shared" si="249"/>
        <v>18.4375</v>
      </c>
    </row>
    <row r="1570" spans="1:22" ht="13.5" x14ac:dyDescent="0.25">
      <c r="A1570" s="3">
        <f>RSI!A1570</f>
        <v>44600</v>
      </c>
      <c r="B1570" s="2">
        <f>RSI!B1570</f>
        <v>3.476</v>
      </c>
      <c r="C1570" s="2">
        <f>RSI!I1570</f>
        <v>41.762795365892259</v>
      </c>
      <c r="D1570" s="2">
        <f>MACD!E1570</f>
        <v>3.937384701189206E-2</v>
      </c>
      <c r="E1570" s="2">
        <f>MACD!F1570</f>
        <v>2.0452015170743274E-2</v>
      </c>
      <c r="F1570" s="2">
        <f>'Moving Avg'!D1570</f>
        <v>3.4810399999999992</v>
      </c>
      <c r="G1570" s="2">
        <f>'Moving Avg'!F1570</f>
        <v>3.5321399999999996</v>
      </c>
      <c r="H1570" s="2">
        <f>'Moving Avg'!G1570</f>
        <v>3.5276119999999991</v>
      </c>
      <c r="I1570" s="2">
        <f>'Moving Avg'!H1570</f>
        <v>3.391729499999999</v>
      </c>
      <c r="J1570" s="5" t="str">
        <f>OBV!F1570</f>
        <v>BEARISH</v>
      </c>
      <c r="K1570" s="5" t="str">
        <f>OBV!G1570</f>
        <v>WEAK</v>
      </c>
      <c r="L1570" s="5" t="str">
        <f>OBV!H1570</f>
        <v>CONFIRMED BEARISH</v>
      </c>
      <c r="M1570" s="7">
        <f t="shared" si="240"/>
        <v>25</v>
      </c>
      <c r="N1570" s="7">
        <f t="shared" si="241"/>
        <v>0</v>
      </c>
      <c r="O1570" s="7">
        <f t="shared" si="242"/>
        <v>50</v>
      </c>
      <c r="P1570" s="7">
        <f t="shared" si="243"/>
        <v>0</v>
      </c>
      <c r="Q1570" s="8">
        <f t="shared" si="244"/>
        <v>16.25</v>
      </c>
      <c r="R1570" s="8">
        <f t="shared" si="245"/>
        <v>22.5</v>
      </c>
      <c r="S1570" s="8">
        <f t="shared" si="246"/>
        <v>16.25</v>
      </c>
      <c r="T1570" s="8">
        <f t="shared" si="247"/>
        <v>18.75</v>
      </c>
      <c r="U1570" s="7">
        <f t="shared" si="248"/>
        <v>18.333333333333332</v>
      </c>
      <c r="V1570" s="7">
        <f t="shared" si="249"/>
        <v>18.4375</v>
      </c>
    </row>
    <row r="1571" spans="1:22" ht="13.5" x14ac:dyDescent="0.25">
      <c r="A1571" s="3">
        <f>RSI!A1571</f>
        <v>44601</v>
      </c>
      <c r="B1571" s="2">
        <f>RSI!B1571</f>
        <v>3.4927999999999999</v>
      </c>
      <c r="C1571" s="2">
        <f>RSI!I1571</f>
        <v>44.958554672463514</v>
      </c>
      <c r="D1571" s="2">
        <f>MACD!E1571</f>
        <v>4.1204559385711548E-2</v>
      </c>
      <c r="E1571" s="2">
        <f>MACD!F1571</f>
        <v>2.4602524013736929E-2</v>
      </c>
      <c r="F1571" s="2">
        <f>'Moving Avg'!D1571</f>
        <v>3.4776999999999996</v>
      </c>
      <c r="G1571" s="2">
        <f>'Moving Avg'!F1571</f>
        <v>3.5325600000000001</v>
      </c>
      <c r="H1571" s="2">
        <f>'Moving Avg'!G1571</f>
        <v>3.5271099999999991</v>
      </c>
      <c r="I1571" s="2">
        <f>'Moving Avg'!H1571</f>
        <v>3.3933034999999996</v>
      </c>
      <c r="J1571" s="5" t="str">
        <f>OBV!F1571</f>
        <v>BEARISH</v>
      </c>
      <c r="K1571" s="5" t="str">
        <f>OBV!G1571</f>
        <v>NEUTRAL</v>
      </c>
      <c r="L1571" s="5" t="str">
        <f>OBV!H1571</f>
        <v>CONFIRMED BEARISH</v>
      </c>
      <c r="M1571" s="7">
        <f t="shared" si="240"/>
        <v>25</v>
      </c>
      <c r="N1571" s="7">
        <f t="shared" si="241"/>
        <v>0</v>
      </c>
      <c r="O1571" s="7">
        <f t="shared" si="242"/>
        <v>50</v>
      </c>
      <c r="P1571" s="7">
        <f t="shared" si="243"/>
        <v>16.5</v>
      </c>
      <c r="Q1571" s="8">
        <f t="shared" si="244"/>
        <v>18.725000000000001</v>
      </c>
      <c r="R1571" s="8">
        <f t="shared" si="245"/>
        <v>26.625</v>
      </c>
      <c r="S1571" s="8">
        <f t="shared" si="246"/>
        <v>23.675000000000001</v>
      </c>
      <c r="T1571" s="8">
        <f t="shared" si="247"/>
        <v>22.875</v>
      </c>
      <c r="U1571" s="7">
        <f t="shared" si="248"/>
        <v>23.008333333333336</v>
      </c>
      <c r="V1571" s="7">
        <f t="shared" si="249"/>
        <v>22.975000000000001</v>
      </c>
    </row>
    <row r="1572" spans="1:22" ht="13.5" x14ac:dyDescent="0.25">
      <c r="A1572" s="3">
        <f>RSI!A1572</f>
        <v>44602</v>
      </c>
      <c r="B1572" s="2">
        <f>RSI!B1572</f>
        <v>3.4927999999999999</v>
      </c>
      <c r="C1572" s="2">
        <f>RSI!I1572</f>
        <v>44.958554672463507</v>
      </c>
      <c r="D1572" s="2">
        <f>MACD!E1572</f>
        <v>3.6486689486160184E-2</v>
      </c>
      <c r="E1572" s="2">
        <f>MACD!F1572</f>
        <v>2.697935710822158E-2</v>
      </c>
      <c r="F1572" s="2">
        <f>'Moving Avg'!D1572</f>
        <v>3.4776999999999996</v>
      </c>
      <c r="G1572" s="2">
        <f>'Moving Avg'!F1572</f>
        <v>3.5313049999999997</v>
      </c>
      <c r="H1572" s="2">
        <f>'Moving Avg'!G1572</f>
        <v>3.5266079999999982</v>
      </c>
      <c r="I1572" s="2">
        <f>'Moving Avg'!H1572</f>
        <v>3.3949879999999997</v>
      </c>
      <c r="J1572" s="5" t="str">
        <f>OBV!F1572</f>
        <v>BEARISH</v>
      </c>
      <c r="K1572" s="5" t="str">
        <f>OBV!G1572</f>
        <v>NEUTRAL</v>
      </c>
      <c r="L1572" s="5" t="str">
        <f>OBV!H1572</f>
        <v>NEUTRAL</v>
      </c>
      <c r="M1572" s="7">
        <f t="shared" si="240"/>
        <v>25</v>
      </c>
      <c r="N1572" s="7">
        <f t="shared" si="241"/>
        <v>0</v>
      </c>
      <c r="O1572" s="7">
        <f t="shared" si="242"/>
        <v>50</v>
      </c>
      <c r="P1572" s="7">
        <f t="shared" si="243"/>
        <v>16.5</v>
      </c>
      <c r="Q1572" s="8">
        <f t="shared" si="244"/>
        <v>18.725000000000001</v>
      </c>
      <c r="R1572" s="8">
        <f t="shared" si="245"/>
        <v>26.625</v>
      </c>
      <c r="S1572" s="8">
        <f t="shared" si="246"/>
        <v>23.675000000000001</v>
      </c>
      <c r="T1572" s="8">
        <f t="shared" si="247"/>
        <v>22.875</v>
      </c>
      <c r="U1572" s="7">
        <f t="shared" si="248"/>
        <v>23.008333333333336</v>
      </c>
      <c r="V1572" s="7">
        <f t="shared" si="249"/>
        <v>22.975000000000001</v>
      </c>
    </row>
    <row r="1573" spans="1:22" ht="13.5" x14ac:dyDescent="0.25">
      <c r="A1573" s="3">
        <f>RSI!A1573</f>
        <v>44603</v>
      </c>
      <c r="B1573" s="2">
        <f>RSI!B1573</f>
        <v>3.5011000000000001</v>
      </c>
      <c r="C1573" s="2">
        <f>RSI!I1573</f>
        <v>46.636418414379804</v>
      </c>
      <c r="D1573" s="2">
        <f>MACD!E1573</f>
        <v>3.2045775012310429E-2</v>
      </c>
      <c r="E1573" s="2">
        <f>MACD!F1573</f>
        <v>2.7992640689039353E-2</v>
      </c>
      <c r="F1573" s="2">
        <f>'Moving Avg'!D1573</f>
        <v>3.4877400000000001</v>
      </c>
      <c r="G1573" s="2">
        <f>'Moving Avg'!F1573</f>
        <v>3.5262749999999992</v>
      </c>
      <c r="H1573" s="2">
        <f>'Moving Avg'!G1573</f>
        <v>3.5266079999999982</v>
      </c>
      <c r="I1573" s="2">
        <f>'Moving Avg'!H1573</f>
        <v>3.3965664999999996</v>
      </c>
      <c r="J1573" s="5" t="str">
        <f>OBV!F1573</f>
        <v>BULLISH</v>
      </c>
      <c r="K1573" s="5" t="str">
        <f>OBV!G1573</f>
        <v>NEUTRAL</v>
      </c>
      <c r="L1573" s="5" t="str">
        <f>OBV!H1573</f>
        <v>CONFIRMED BULLISH</v>
      </c>
      <c r="M1573" s="7">
        <f t="shared" si="240"/>
        <v>25</v>
      </c>
      <c r="N1573" s="7">
        <f t="shared" si="241"/>
        <v>0</v>
      </c>
      <c r="O1573" s="7">
        <f t="shared" si="242"/>
        <v>50</v>
      </c>
      <c r="P1573" s="7">
        <f t="shared" si="243"/>
        <v>83.5</v>
      </c>
      <c r="Q1573" s="8">
        <f t="shared" si="244"/>
        <v>28.774999999999999</v>
      </c>
      <c r="R1573" s="8">
        <f t="shared" si="245"/>
        <v>43.375</v>
      </c>
      <c r="S1573" s="8">
        <f t="shared" si="246"/>
        <v>53.825000000000003</v>
      </c>
      <c r="T1573" s="8">
        <f t="shared" si="247"/>
        <v>39.625</v>
      </c>
      <c r="U1573" s="7">
        <f t="shared" si="248"/>
        <v>41.991666666666667</v>
      </c>
      <c r="V1573" s="7">
        <f t="shared" si="249"/>
        <v>41.400000000000006</v>
      </c>
    </row>
    <row r="1574" spans="1:22" ht="13.5" x14ac:dyDescent="0.25">
      <c r="A1574" s="3">
        <f>RSI!A1574</f>
        <v>44606</v>
      </c>
      <c r="B1574" s="2">
        <f>RSI!B1574</f>
        <v>3.4927999999999999</v>
      </c>
      <c r="C1574" s="2">
        <f>RSI!I1574</f>
        <v>45.154076107667258</v>
      </c>
      <c r="D1574" s="2">
        <f>MACD!E1574</f>
        <v>2.9007499854595942E-2</v>
      </c>
      <c r="E1574" s="2">
        <f>MACD!F1574</f>
        <v>2.8195612522150672E-2</v>
      </c>
      <c r="F1574" s="2">
        <f>'Moving Avg'!D1574</f>
        <v>3.4911000000000003</v>
      </c>
      <c r="G1574" s="2">
        <f>'Moving Avg'!F1574</f>
        <v>3.5208300000000001</v>
      </c>
      <c r="H1574" s="2">
        <f>'Moving Avg'!G1574</f>
        <v>3.5264419999999976</v>
      </c>
      <c r="I1574" s="2">
        <f>'Moving Avg'!H1574</f>
        <v>3.3981404999999993</v>
      </c>
      <c r="J1574" s="5" t="str">
        <f>OBV!F1574</f>
        <v>BULLISH</v>
      </c>
      <c r="K1574" s="5" t="str">
        <f>OBV!G1574</f>
        <v>NEUTRAL</v>
      </c>
      <c r="L1574" s="5" t="str">
        <f>OBV!H1574</f>
        <v>CONFIRMED BULLISH</v>
      </c>
      <c r="M1574" s="7">
        <f t="shared" si="240"/>
        <v>25</v>
      </c>
      <c r="N1574" s="7">
        <f t="shared" si="241"/>
        <v>0</v>
      </c>
      <c r="O1574" s="7">
        <f t="shared" si="242"/>
        <v>50</v>
      </c>
      <c r="P1574" s="7">
        <f t="shared" si="243"/>
        <v>83.5</v>
      </c>
      <c r="Q1574" s="8">
        <f t="shared" si="244"/>
        <v>28.774999999999999</v>
      </c>
      <c r="R1574" s="8">
        <f t="shared" si="245"/>
        <v>43.375</v>
      </c>
      <c r="S1574" s="8">
        <f t="shared" si="246"/>
        <v>53.825000000000003</v>
      </c>
      <c r="T1574" s="8">
        <f t="shared" si="247"/>
        <v>39.625</v>
      </c>
      <c r="U1574" s="7">
        <f t="shared" si="248"/>
        <v>41.991666666666667</v>
      </c>
      <c r="V1574" s="7">
        <f t="shared" si="249"/>
        <v>41.400000000000006</v>
      </c>
    </row>
    <row r="1575" spans="1:22" ht="13.5" x14ac:dyDescent="0.25">
      <c r="A1575" s="3">
        <f>RSI!A1575</f>
        <v>44607</v>
      </c>
      <c r="B1575" s="2">
        <f>RSI!B1575</f>
        <v>3.4927999999999999</v>
      </c>
      <c r="C1575" s="2">
        <f>RSI!I1575</f>
        <v>45.154076107667244</v>
      </c>
      <c r="D1575" s="2">
        <f>MACD!E1575</f>
        <v>2.6582554932117475E-2</v>
      </c>
      <c r="E1575" s="2">
        <f>MACD!F1575</f>
        <v>2.7873001004144034E-2</v>
      </c>
      <c r="F1575" s="2">
        <f>'Moving Avg'!D1575</f>
        <v>3.4944599999999992</v>
      </c>
      <c r="G1575" s="2">
        <f>'Moving Avg'!F1575</f>
        <v>3.5158050000000003</v>
      </c>
      <c r="H1575" s="2">
        <f>'Moving Avg'!G1575</f>
        <v>3.5267779999999975</v>
      </c>
      <c r="I1575" s="2">
        <f>'Moving Avg'!H1575</f>
        <v>3.3997144999999995</v>
      </c>
      <c r="J1575" s="5" t="str">
        <f>OBV!F1575</f>
        <v>BULLISH</v>
      </c>
      <c r="K1575" s="5" t="str">
        <f>OBV!G1575</f>
        <v>NEUTRAL</v>
      </c>
      <c r="L1575" s="5" t="str">
        <f>OBV!H1575</f>
        <v>CONFIRMED BULLISH</v>
      </c>
      <c r="M1575" s="7">
        <f t="shared" si="240"/>
        <v>25</v>
      </c>
      <c r="N1575" s="7">
        <f t="shared" si="241"/>
        <v>45</v>
      </c>
      <c r="O1575" s="7">
        <f t="shared" si="242"/>
        <v>50</v>
      </c>
      <c r="P1575" s="7">
        <f t="shared" si="243"/>
        <v>83.5</v>
      </c>
      <c r="Q1575" s="8">
        <f t="shared" si="244"/>
        <v>44.524999999999999</v>
      </c>
      <c r="R1575" s="8">
        <f t="shared" si="245"/>
        <v>52.375</v>
      </c>
      <c r="S1575" s="8">
        <f t="shared" si="246"/>
        <v>60.575000000000003</v>
      </c>
      <c r="T1575" s="8">
        <f t="shared" si="247"/>
        <v>50.875</v>
      </c>
      <c r="U1575" s="7">
        <f t="shared" si="248"/>
        <v>52.491666666666674</v>
      </c>
      <c r="V1575" s="7">
        <f t="shared" si="249"/>
        <v>52.087500000000006</v>
      </c>
    </row>
    <row r="1576" spans="1:22" ht="13.5" x14ac:dyDescent="0.25">
      <c r="A1576" s="3">
        <f>RSI!A1576</f>
        <v>44608</v>
      </c>
      <c r="B1576" s="2">
        <f>RSI!B1576</f>
        <v>3.4258000000000002</v>
      </c>
      <c r="C1576" s="2">
        <f>RSI!I1576</f>
        <v>34.798947453895536</v>
      </c>
      <c r="D1576" s="2">
        <f>MACD!E1576</f>
        <v>2.8336429366846438E-2</v>
      </c>
      <c r="E1576" s="2">
        <f>MACD!F1576</f>
        <v>2.7965686676684517E-2</v>
      </c>
      <c r="F1576" s="2">
        <f>'Moving Avg'!D1576</f>
        <v>3.4810599999999994</v>
      </c>
      <c r="G1576" s="2">
        <f>'Moving Avg'!F1576</f>
        <v>3.5074300000000003</v>
      </c>
      <c r="H1576" s="2">
        <f>'Moving Avg'!G1576</f>
        <v>3.5261079999999976</v>
      </c>
      <c r="I1576" s="2">
        <f>'Moving Avg'!H1576</f>
        <v>3.401063999999999</v>
      </c>
      <c r="J1576" s="5" t="str">
        <f>OBV!F1576</f>
        <v>BEARISH</v>
      </c>
      <c r="K1576" s="5" t="str">
        <f>OBV!G1576</f>
        <v>NEUTRAL</v>
      </c>
      <c r="L1576" s="5" t="str">
        <f>OBV!H1576</f>
        <v>CONFIRMED BEARISH</v>
      </c>
      <c r="M1576" s="7">
        <f t="shared" si="240"/>
        <v>25</v>
      </c>
      <c r="N1576" s="7">
        <f t="shared" si="241"/>
        <v>0</v>
      </c>
      <c r="O1576" s="7">
        <f t="shared" si="242"/>
        <v>50</v>
      </c>
      <c r="P1576" s="7">
        <f t="shared" si="243"/>
        <v>16.5</v>
      </c>
      <c r="Q1576" s="8">
        <f t="shared" si="244"/>
        <v>18.725000000000001</v>
      </c>
      <c r="R1576" s="8">
        <f t="shared" si="245"/>
        <v>26.625</v>
      </c>
      <c r="S1576" s="8">
        <f t="shared" si="246"/>
        <v>23.675000000000001</v>
      </c>
      <c r="T1576" s="8">
        <f t="shared" si="247"/>
        <v>22.875</v>
      </c>
      <c r="U1576" s="7">
        <f t="shared" si="248"/>
        <v>23.008333333333336</v>
      </c>
      <c r="V1576" s="7">
        <f t="shared" si="249"/>
        <v>22.975000000000001</v>
      </c>
    </row>
    <row r="1577" spans="1:22" ht="13.5" x14ac:dyDescent="0.25">
      <c r="A1577" s="3">
        <f>RSI!A1577</f>
        <v>44609</v>
      </c>
      <c r="B1577" s="2">
        <f>RSI!B1577</f>
        <v>3.4089999999999998</v>
      </c>
      <c r="C1577" s="2">
        <f>RSI!I1577</f>
        <v>32.76963330951655</v>
      </c>
      <c r="D1577" s="2">
        <f>MACD!E1577</f>
        <v>2.9016685070786696E-2</v>
      </c>
      <c r="E1577" s="2">
        <f>MACD!F1577</f>
        <v>2.8175886355504956E-2</v>
      </c>
      <c r="F1577" s="2">
        <f>'Moving Avg'!D1577</f>
        <v>3.4643000000000002</v>
      </c>
      <c r="G1577" s="2">
        <f>'Moving Avg'!F1577</f>
        <v>3.5036600000000009</v>
      </c>
      <c r="H1577" s="2">
        <f>'Moving Avg'!G1577</f>
        <v>3.5249359999999981</v>
      </c>
      <c r="I1577" s="2">
        <f>'Moving Avg'!H1577</f>
        <v>3.4024404999999991</v>
      </c>
      <c r="J1577" s="5" t="str">
        <f>OBV!F1577</f>
        <v>BEARISH</v>
      </c>
      <c r="K1577" s="5" t="str">
        <f>OBV!G1577</f>
        <v>WEAK</v>
      </c>
      <c r="L1577" s="5" t="str">
        <f>OBV!H1577</f>
        <v>CONFIRMED BEARISH</v>
      </c>
      <c r="M1577" s="7">
        <f t="shared" si="240"/>
        <v>25</v>
      </c>
      <c r="N1577" s="7">
        <f t="shared" si="241"/>
        <v>0</v>
      </c>
      <c r="O1577" s="7">
        <f t="shared" si="242"/>
        <v>50</v>
      </c>
      <c r="P1577" s="7">
        <f t="shared" si="243"/>
        <v>0</v>
      </c>
      <c r="Q1577" s="8">
        <f t="shared" si="244"/>
        <v>16.25</v>
      </c>
      <c r="R1577" s="8">
        <f t="shared" si="245"/>
        <v>22.5</v>
      </c>
      <c r="S1577" s="8">
        <f t="shared" si="246"/>
        <v>16.25</v>
      </c>
      <c r="T1577" s="8">
        <f t="shared" si="247"/>
        <v>18.75</v>
      </c>
      <c r="U1577" s="7">
        <f t="shared" si="248"/>
        <v>18.333333333333332</v>
      </c>
      <c r="V1577" s="7">
        <f t="shared" si="249"/>
        <v>18.4375</v>
      </c>
    </row>
    <row r="1578" spans="1:22" ht="13.5" x14ac:dyDescent="0.25">
      <c r="A1578" s="3">
        <f>RSI!A1578</f>
        <v>44610</v>
      </c>
      <c r="B1578" s="2">
        <f>RSI!B1578</f>
        <v>3.4174000000000002</v>
      </c>
      <c r="C1578" s="2">
        <f>RSI!I1578</f>
        <v>34.816435932003742</v>
      </c>
      <c r="D1578" s="2">
        <f>MACD!E1578</f>
        <v>2.3105584154263781E-2</v>
      </c>
      <c r="E1578" s="2">
        <f>MACD!F1578</f>
        <v>2.7161825915256722E-2</v>
      </c>
      <c r="F1578" s="2">
        <f>'Moving Avg'!D1578</f>
        <v>3.4475600000000002</v>
      </c>
      <c r="G1578" s="2">
        <f>'Moving Avg'!F1578</f>
        <v>3.495705000000001</v>
      </c>
      <c r="H1578" s="2">
        <f>'Moving Avg'!G1578</f>
        <v>3.5235959999999973</v>
      </c>
      <c r="I1578" s="2">
        <f>'Moving Avg'!H1578</f>
        <v>3.4038589999999997</v>
      </c>
      <c r="J1578" s="5" t="str">
        <f>OBV!F1578</f>
        <v>BEARISH</v>
      </c>
      <c r="K1578" s="5" t="str">
        <f>OBV!G1578</f>
        <v>WEAK</v>
      </c>
      <c r="L1578" s="5" t="str">
        <f>OBV!H1578</f>
        <v>CONFIRMED BEARISH</v>
      </c>
      <c r="M1578" s="7">
        <f t="shared" si="240"/>
        <v>25</v>
      </c>
      <c r="N1578" s="7">
        <f t="shared" si="241"/>
        <v>45</v>
      </c>
      <c r="O1578" s="7">
        <f t="shared" si="242"/>
        <v>50</v>
      </c>
      <c r="P1578" s="7">
        <f t="shared" si="243"/>
        <v>0</v>
      </c>
      <c r="Q1578" s="8">
        <f t="shared" si="244"/>
        <v>32</v>
      </c>
      <c r="R1578" s="8">
        <f t="shared" si="245"/>
        <v>31.5</v>
      </c>
      <c r="S1578" s="8">
        <f t="shared" si="246"/>
        <v>23</v>
      </c>
      <c r="T1578" s="8">
        <f t="shared" si="247"/>
        <v>30</v>
      </c>
      <c r="U1578" s="7">
        <f t="shared" si="248"/>
        <v>28.833333333333332</v>
      </c>
      <c r="V1578" s="7">
        <f t="shared" si="249"/>
        <v>29.125</v>
      </c>
    </row>
    <row r="1579" spans="1:22" ht="13.5" x14ac:dyDescent="0.25">
      <c r="A1579" s="3">
        <f>RSI!A1579</f>
        <v>44613</v>
      </c>
      <c r="B1579" s="2">
        <f>RSI!B1579</f>
        <v>3.4174000000000002</v>
      </c>
      <c r="C1579" s="2">
        <f>RSI!I1579</f>
        <v>34.816435932003742</v>
      </c>
      <c r="D1579" s="2">
        <f>MACD!E1579</f>
        <v>2.2454373075457834E-2</v>
      </c>
      <c r="E1579" s="2">
        <f>MACD!F1579</f>
        <v>2.6220335347296946E-2</v>
      </c>
      <c r="F1579" s="2">
        <f>'Moving Avg'!D1579</f>
        <v>3.4324800000000004</v>
      </c>
      <c r="G1579" s="2">
        <f>'Moving Avg'!F1579</f>
        <v>3.4877500000000006</v>
      </c>
      <c r="H1579" s="2">
        <f>'Moving Avg'!G1579</f>
        <v>3.521585999999997</v>
      </c>
      <c r="I1579" s="2">
        <f>'Moving Avg'!H1579</f>
        <v>3.4052404999999997</v>
      </c>
      <c r="J1579" s="5" t="str">
        <f>OBV!F1579</f>
        <v>BEARISH</v>
      </c>
      <c r="K1579" s="5" t="str">
        <f>OBV!G1579</f>
        <v>WEAK</v>
      </c>
      <c r="L1579" s="5" t="str">
        <f>OBV!H1579</f>
        <v>CONFIRMED BEARISH</v>
      </c>
      <c r="M1579" s="7">
        <f t="shared" si="240"/>
        <v>25</v>
      </c>
      <c r="N1579" s="7">
        <f t="shared" si="241"/>
        <v>45</v>
      </c>
      <c r="O1579" s="7">
        <f t="shared" si="242"/>
        <v>50</v>
      </c>
      <c r="P1579" s="7">
        <f t="shared" si="243"/>
        <v>0</v>
      </c>
      <c r="Q1579" s="8">
        <f t="shared" si="244"/>
        <v>32</v>
      </c>
      <c r="R1579" s="8">
        <f t="shared" si="245"/>
        <v>31.5</v>
      </c>
      <c r="S1579" s="8">
        <f t="shared" si="246"/>
        <v>23</v>
      </c>
      <c r="T1579" s="8">
        <f t="shared" si="247"/>
        <v>30</v>
      </c>
      <c r="U1579" s="7">
        <f t="shared" si="248"/>
        <v>28.833333333333332</v>
      </c>
      <c r="V1579" s="7">
        <f t="shared" si="249"/>
        <v>29.125</v>
      </c>
    </row>
    <row r="1580" spans="1:22" ht="13.5" x14ac:dyDescent="0.25">
      <c r="A1580" s="3">
        <f>RSI!A1580</f>
        <v>44614</v>
      </c>
      <c r="B1580" s="2">
        <f>RSI!B1580</f>
        <v>3.4089999999999998</v>
      </c>
      <c r="C1580" s="2">
        <f>RSI!I1580</f>
        <v>33.629043262574911</v>
      </c>
      <c r="D1580" s="2">
        <f>MACD!E1580</f>
        <v>2.2978303163852853E-2</v>
      </c>
      <c r="E1580" s="2">
        <f>MACD!F1580</f>
        <v>2.5571928910608128E-2</v>
      </c>
      <c r="F1580" s="2">
        <f>'Moving Avg'!D1580</f>
        <v>3.4157200000000003</v>
      </c>
      <c r="G1580" s="2">
        <f>'Moving Avg'!F1580</f>
        <v>3.479375000000001</v>
      </c>
      <c r="H1580" s="2">
        <f>'Moving Avg'!G1580</f>
        <v>3.5187379999999973</v>
      </c>
      <c r="I1580" s="2">
        <f>'Moving Avg'!H1580</f>
        <v>3.4066170000000007</v>
      </c>
      <c r="J1580" s="5" t="str">
        <f>OBV!F1580</f>
        <v>BEARISH</v>
      </c>
      <c r="K1580" s="5" t="str">
        <f>OBV!G1580</f>
        <v>WEAK</v>
      </c>
      <c r="L1580" s="5" t="str">
        <f>OBV!H1580</f>
        <v>CONFIRMED BEARISH</v>
      </c>
      <c r="M1580" s="7">
        <f t="shared" si="240"/>
        <v>25</v>
      </c>
      <c r="N1580" s="7">
        <f t="shared" si="241"/>
        <v>45</v>
      </c>
      <c r="O1580" s="7">
        <f t="shared" si="242"/>
        <v>50</v>
      </c>
      <c r="P1580" s="7">
        <f t="shared" si="243"/>
        <v>0</v>
      </c>
      <c r="Q1580" s="8">
        <f t="shared" si="244"/>
        <v>32</v>
      </c>
      <c r="R1580" s="8">
        <f t="shared" si="245"/>
        <v>31.5</v>
      </c>
      <c r="S1580" s="8">
        <f t="shared" si="246"/>
        <v>23</v>
      </c>
      <c r="T1580" s="8">
        <f t="shared" si="247"/>
        <v>30</v>
      </c>
      <c r="U1580" s="7">
        <f t="shared" si="248"/>
        <v>28.833333333333332</v>
      </c>
      <c r="V1580" s="7">
        <f t="shared" si="249"/>
        <v>29.125</v>
      </c>
    </row>
    <row r="1581" spans="1:22" ht="13.5" x14ac:dyDescent="0.25">
      <c r="A1581" s="3">
        <f>RSI!A1581</f>
        <v>44615</v>
      </c>
      <c r="B1581" s="2">
        <f>RSI!B1581</f>
        <v>3.4174000000000002</v>
      </c>
      <c r="C1581" s="2">
        <f>RSI!I1581</f>
        <v>35.980343433152186</v>
      </c>
      <c r="D1581" s="2">
        <f>MACD!E1581</f>
        <v>2.5852854621553956E-2</v>
      </c>
      <c r="E1581" s="2">
        <f>MACD!F1581</f>
        <v>2.5628114052797295E-2</v>
      </c>
      <c r="F1581" s="2">
        <f>'Moving Avg'!D1581</f>
        <v>3.41404</v>
      </c>
      <c r="G1581" s="2">
        <f>'Moving Avg'!F1581</f>
        <v>3.4722550000000005</v>
      </c>
      <c r="H1581" s="2">
        <f>'Moving Avg'!G1581</f>
        <v>3.516057999999997</v>
      </c>
      <c r="I1581" s="2">
        <f>'Moving Avg'!H1581</f>
        <v>3.4074445000000009</v>
      </c>
      <c r="J1581" s="5" t="str">
        <f>OBV!F1581</f>
        <v>BEARISH</v>
      </c>
      <c r="K1581" s="5" t="str">
        <f>OBV!G1581</f>
        <v>WEAK</v>
      </c>
      <c r="L1581" s="5" t="str">
        <f>OBV!H1581</f>
        <v>CONFIRMED BEARISH</v>
      </c>
      <c r="M1581" s="7">
        <f t="shared" si="240"/>
        <v>25</v>
      </c>
      <c r="N1581" s="7">
        <f t="shared" si="241"/>
        <v>0</v>
      </c>
      <c r="O1581" s="7">
        <f t="shared" si="242"/>
        <v>50</v>
      </c>
      <c r="P1581" s="7">
        <f t="shared" si="243"/>
        <v>0</v>
      </c>
      <c r="Q1581" s="8">
        <f t="shared" si="244"/>
        <v>16.25</v>
      </c>
      <c r="R1581" s="8">
        <f t="shared" si="245"/>
        <v>22.5</v>
      </c>
      <c r="S1581" s="8">
        <f t="shared" si="246"/>
        <v>16.25</v>
      </c>
      <c r="T1581" s="8">
        <f t="shared" si="247"/>
        <v>18.75</v>
      </c>
      <c r="U1581" s="7">
        <f t="shared" si="248"/>
        <v>18.333333333333332</v>
      </c>
      <c r="V1581" s="7">
        <f t="shared" si="249"/>
        <v>18.4375</v>
      </c>
    </row>
    <row r="1582" spans="1:22" ht="13.5" x14ac:dyDescent="0.25">
      <c r="A1582" s="3">
        <f>RSI!A1582</f>
        <v>44616</v>
      </c>
      <c r="B1582" s="2">
        <f>RSI!B1582</f>
        <v>3.4089999999999998</v>
      </c>
      <c r="C1582" s="2">
        <f>RSI!I1582</f>
        <v>34.658076502002586</v>
      </c>
      <c r="D1582" s="2">
        <f>MACD!E1582</f>
        <v>2.9291858132612703E-2</v>
      </c>
      <c r="E1582" s="2">
        <f>MACD!F1582</f>
        <v>2.6360862868760378E-2</v>
      </c>
      <c r="F1582" s="2">
        <f>'Moving Avg'!D1582</f>
        <v>3.41404</v>
      </c>
      <c r="G1582" s="2">
        <f>'Moving Avg'!F1582</f>
        <v>3.4668100000000002</v>
      </c>
      <c r="H1582" s="2">
        <f>'Moving Avg'!G1582</f>
        <v>3.5132099999999973</v>
      </c>
      <c r="I1582" s="2">
        <f>'Moving Avg'!H1582</f>
        <v>3.4082300000000005</v>
      </c>
      <c r="J1582" s="5" t="str">
        <f>OBV!F1582</f>
        <v>BEARISH</v>
      </c>
      <c r="K1582" s="5" t="str">
        <f>OBV!G1582</f>
        <v>NEUTRAL</v>
      </c>
      <c r="L1582" s="5" t="str">
        <f>OBV!H1582</f>
        <v>NEUTRAL</v>
      </c>
      <c r="M1582" s="7">
        <f t="shared" si="240"/>
        <v>25</v>
      </c>
      <c r="N1582" s="7">
        <f t="shared" si="241"/>
        <v>0</v>
      </c>
      <c r="O1582" s="7">
        <f t="shared" si="242"/>
        <v>50</v>
      </c>
      <c r="P1582" s="7">
        <f t="shared" si="243"/>
        <v>16.5</v>
      </c>
      <c r="Q1582" s="8">
        <f t="shared" si="244"/>
        <v>18.725000000000001</v>
      </c>
      <c r="R1582" s="8">
        <f t="shared" si="245"/>
        <v>26.625</v>
      </c>
      <c r="S1582" s="8">
        <f t="shared" si="246"/>
        <v>23.675000000000001</v>
      </c>
      <c r="T1582" s="8">
        <f t="shared" si="247"/>
        <v>22.875</v>
      </c>
      <c r="U1582" s="7">
        <f t="shared" si="248"/>
        <v>23.008333333333336</v>
      </c>
      <c r="V1582" s="7">
        <f t="shared" si="249"/>
        <v>22.975000000000001</v>
      </c>
    </row>
    <row r="1583" spans="1:22" ht="13.5" x14ac:dyDescent="0.25">
      <c r="A1583" s="3">
        <f>RSI!A1583</f>
        <v>44617</v>
      </c>
      <c r="B1583" s="2">
        <f>RSI!B1583</f>
        <v>3.3923000000000001</v>
      </c>
      <c r="C1583" s="2">
        <f>RSI!I1583</f>
        <v>32.130020429099517</v>
      </c>
      <c r="D1583" s="2">
        <f>MACD!E1583</f>
        <v>3.5121369622671761E-2</v>
      </c>
      <c r="E1583" s="2">
        <f>MACD!F1583</f>
        <v>2.8112964219542656E-2</v>
      </c>
      <c r="F1583" s="2">
        <f>'Moving Avg'!D1583</f>
        <v>3.4090199999999995</v>
      </c>
      <c r="G1583" s="2">
        <f>'Moving Avg'!F1583</f>
        <v>3.4605300000000008</v>
      </c>
      <c r="H1583" s="2">
        <f>'Moving Avg'!G1583</f>
        <v>3.510361999999998</v>
      </c>
      <c r="I1583" s="2">
        <f>'Moving Avg'!H1583</f>
        <v>3.4091165000000001</v>
      </c>
      <c r="J1583" s="5" t="str">
        <f>OBV!F1583</f>
        <v>BEARISH</v>
      </c>
      <c r="K1583" s="5" t="str">
        <f>OBV!G1583</f>
        <v>NEUTRAL</v>
      </c>
      <c r="L1583" s="5" t="str">
        <f>OBV!H1583</f>
        <v>CONFIRMED BEARISH</v>
      </c>
      <c r="M1583" s="7">
        <f t="shared" si="240"/>
        <v>25</v>
      </c>
      <c r="N1583" s="7">
        <f t="shared" si="241"/>
        <v>0</v>
      </c>
      <c r="O1583" s="7">
        <f t="shared" si="242"/>
        <v>0</v>
      </c>
      <c r="P1583" s="7">
        <f t="shared" si="243"/>
        <v>16.5</v>
      </c>
      <c r="Q1583" s="8">
        <f t="shared" si="244"/>
        <v>11.225</v>
      </c>
      <c r="R1583" s="8">
        <f t="shared" si="245"/>
        <v>9.125</v>
      </c>
      <c r="S1583" s="8">
        <f t="shared" si="246"/>
        <v>11.175000000000001</v>
      </c>
      <c r="T1583" s="8">
        <f t="shared" si="247"/>
        <v>10.375</v>
      </c>
      <c r="U1583" s="7">
        <f t="shared" si="248"/>
        <v>10.508333333333335</v>
      </c>
      <c r="V1583" s="7">
        <f t="shared" si="249"/>
        <v>10.475000000000001</v>
      </c>
    </row>
    <row r="1584" spans="1:22" ht="13.5" x14ac:dyDescent="0.25">
      <c r="A1584" s="3">
        <f>RSI!A1584</f>
        <v>44620</v>
      </c>
      <c r="B1584" s="2">
        <f>RSI!B1584</f>
        <v>3.3755000000000002</v>
      </c>
      <c r="C1584" s="2">
        <f>RSI!I1584</f>
        <v>29.776924762758128</v>
      </c>
      <c r="D1584" s="2">
        <f>MACD!E1584</f>
        <v>4.0495814583570322E-2</v>
      </c>
      <c r="E1584" s="2">
        <f>MACD!F1584</f>
        <v>3.0589534292348189E-2</v>
      </c>
      <c r="F1584" s="2">
        <f>'Moving Avg'!D1584</f>
        <v>3.4006400000000001</v>
      </c>
      <c r="G1584" s="2">
        <f>'Moving Avg'!F1584</f>
        <v>3.4534100000000003</v>
      </c>
      <c r="H1584" s="2">
        <f>'Moving Avg'!G1584</f>
        <v>3.5075139999999978</v>
      </c>
      <c r="I1584" s="2">
        <f>'Moving Avg'!H1584</f>
        <v>3.4099930000000005</v>
      </c>
      <c r="J1584" s="5" t="str">
        <f>OBV!F1584</f>
        <v>BEARISH</v>
      </c>
      <c r="K1584" s="5" t="str">
        <f>OBV!G1584</f>
        <v>NEUTRAL</v>
      </c>
      <c r="L1584" s="5" t="str">
        <f>OBV!H1584</f>
        <v>CONFIRMED BEARISH</v>
      </c>
      <c r="M1584" s="7">
        <f t="shared" si="240"/>
        <v>50</v>
      </c>
      <c r="N1584" s="7">
        <f t="shared" si="241"/>
        <v>0</v>
      </c>
      <c r="O1584" s="7">
        <f t="shared" si="242"/>
        <v>0</v>
      </c>
      <c r="P1584" s="7">
        <f t="shared" si="243"/>
        <v>16.5</v>
      </c>
      <c r="Q1584" s="8">
        <f t="shared" si="244"/>
        <v>19.975000000000001</v>
      </c>
      <c r="R1584" s="8">
        <f t="shared" si="245"/>
        <v>14.125</v>
      </c>
      <c r="S1584" s="8">
        <f t="shared" si="246"/>
        <v>14.925000000000001</v>
      </c>
      <c r="T1584" s="8">
        <f t="shared" si="247"/>
        <v>16.625</v>
      </c>
      <c r="U1584" s="7">
        <f t="shared" si="248"/>
        <v>16.341666666666669</v>
      </c>
      <c r="V1584" s="7">
        <f t="shared" si="249"/>
        <v>16.412500000000001</v>
      </c>
    </row>
    <row r="1585" spans="1:22" ht="13.5" x14ac:dyDescent="0.25">
      <c r="A1585" s="3">
        <f>RSI!A1585</f>
        <v>44621</v>
      </c>
      <c r="B1585" s="2">
        <f>RSI!B1585</f>
        <v>3.3923000000000001</v>
      </c>
      <c r="C1585" s="2">
        <f>RSI!I1585</f>
        <v>34.910546780867307</v>
      </c>
      <c r="D1585" s="2">
        <f>MACD!E1585</f>
        <v>4.4337378987880705E-2</v>
      </c>
      <c r="E1585" s="2">
        <f>MACD!F1585</f>
        <v>3.3339103231454698E-2</v>
      </c>
      <c r="F1585" s="2">
        <f>'Moving Avg'!D1585</f>
        <v>3.3973</v>
      </c>
      <c r="G1585" s="2">
        <f>'Moving Avg'!F1585</f>
        <v>3.44713</v>
      </c>
      <c r="H1585" s="2">
        <f>'Moving Avg'!G1585</f>
        <v>3.5053379999999983</v>
      </c>
      <c r="I1585" s="2">
        <f>'Moving Avg'!H1585</f>
        <v>3.4109535000000006</v>
      </c>
      <c r="J1585" s="5" t="str">
        <f>OBV!F1585</f>
        <v>BEARISH</v>
      </c>
      <c r="K1585" s="5" t="str">
        <f>OBV!G1585</f>
        <v>NEUTRAL</v>
      </c>
      <c r="L1585" s="5" t="str">
        <f>OBV!H1585</f>
        <v>CONFIRMED BEARISH</v>
      </c>
      <c r="M1585" s="7">
        <f t="shared" si="240"/>
        <v>25</v>
      </c>
      <c r="N1585" s="7">
        <f t="shared" si="241"/>
        <v>0</v>
      </c>
      <c r="O1585" s="7">
        <f t="shared" si="242"/>
        <v>0</v>
      </c>
      <c r="P1585" s="7">
        <f t="shared" si="243"/>
        <v>16.5</v>
      </c>
      <c r="Q1585" s="8">
        <f t="shared" si="244"/>
        <v>11.225</v>
      </c>
      <c r="R1585" s="8">
        <f t="shared" si="245"/>
        <v>9.125</v>
      </c>
      <c r="S1585" s="8">
        <f t="shared" si="246"/>
        <v>11.175000000000001</v>
      </c>
      <c r="T1585" s="8">
        <f t="shared" si="247"/>
        <v>10.375</v>
      </c>
      <c r="U1585" s="7">
        <f t="shared" si="248"/>
        <v>10.508333333333335</v>
      </c>
      <c r="V1585" s="7">
        <f t="shared" si="249"/>
        <v>10.475000000000001</v>
      </c>
    </row>
    <row r="1586" spans="1:22" ht="13.5" x14ac:dyDescent="0.25">
      <c r="A1586" s="3">
        <f>RSI!A1586</f>
        <v>44622</v>
      </c>
      <c r="B1586" s="2">
        <f>RSI!B1586</f>
        <v>3.3504</v>
      </c>
      <c r="C1586" s="2">
        <f>RSI!I1586</f>
        <v>29.180852558721369</v>
      </c>
      <c r="D1586" s="2">
        <f>MACD!E1586</f>
        <v>4.0783192934415791E-2</v>
      </c>
      <c r="E1586" s="2">
        <f>MACD!F1586</f>
        <v>3.4827921172046916E-2</v>
      </c>
      <c r="F1586" s="2">
        <f>'Moving Avg'!D1586</f>
        <v>3.3838999999999997</v>
      </c>
      <c r="G1586" s="2">
        <f>'Moving Avg'!F1586</f>
        <v>3.4391749999999996</v>
      </c>
      <c r="H1586" s="2">
        <f>'Moving Avg'!G1586</f>
        <v>3.5031599999999985</v>
      </c>
      <c r="I1586" s="2">
        <f>'Moving Avg'!H1586</f>
        <v>3.4117415000000006</v>
      </c>
      <c r="J1586" s="5" t="str">
        <f>OBV!F1586</f>
        <v>BEARISH</v>
      </c>
      <c r="K1586" s="5" t="str">
        <f>OBV!G1586</f>
        <v>NEUTRAL</v>
      </c>
      <c r="L1586" s="5" t="str">
        <f>OBV!H1586</f>
        <v>CONFIRMED BEARISH</v>
      </c>
      <c r="M1586" s="7">
        <f t="shared" si="240"/>
        <v>50</v>
      </c>
      <c r="N1586" s="7">
        <f t="shared" si="241"/>
        <v>0</v>
      </c>
      <c r="O1586" s="7">
        <f t="shared" si="242"/>
        <v>0</v>
      </c>
      <c r="P1586" s="7">
        <f t="shared" si="243"/>
        <v>16.5</v>
      </c>
      <c r="Q1586" s="8">
        <f t="shared" si="244"/>
        <v>19.975000000000001</v>
      </c>
      <c r="R1586" s="8">
        <f t="shared" si="245"/>
        <v>14.125</v>
      </c>
      <c r="S1586" s="8">
        <f t="shared" si="246"/>
        <v>14.925000000000001</v>
      </c>
      <c r="T1586" s="8">
        <f t="shared" si="247"/>
        <v>16.625</v>
      </c>
      <c r="U1586" s="7">
        <f t="shared" si="248"/>
        <v>16.341666666666669</v>
      </c>
      <c r="V1586" s="7">
        <f t="shared" si="249"/>
        <v>16.412500000000001</v>
      </c>
    </row>
    <row r="1587" spans="1:22" ht="13.5" x14ac:dyDescent="0.25">
      <c r="A1587" s="3">
        <f>RSI!A1587</f>
        <v>44623</v>
      </c>
      <c r="B1587" s="2">
        <f>RSI!B1587</f>
        <v>3.3504</v>
      </c>
      <c r="C1587" s="2">
        <f>RSI!I1587</f>
        <v>29.180852558721369</v>
      </c>
      <c r="D1587" s="2">
        <f>MACD!E1587</f>
        <v>3.5808452374756161E-2</v>
      </c>
      <c r="E1587" s="2">
        <f>MACD!F1587</f>
        <v>3.5024027412588768E-2</v>
      </c>
      <c r="F1587" s="2">
        <f>'Moving Avg'!D1587</f>
        <v>3.3721800000000002</v>
      </c>
      <c r="G1587" s="2">
        <f>'Moving Avg'!F1587</f>
        <v>3.4320549999999992</v>
      </c>
      <c r="H1587" s="2">
        <f>'Moving Avg'!G1587</f>
        <v>3.5009819999999987</v>
      </c>
      <c r="I1587" s="2">
        <f>'Moving Avg'!H1587</f>
        <v>3.4125665000000009</v>
      </c>
      <c r="J1587" s="5" t="str">
        <f>OBV!F1587</f>
        <v>BEARISH</v>
      </c>
      <c r="K1587" s="5" t="str">
        <f>OBV!G1587</f>
        <v>NEUTRAL</v>
      </c>
      <c r="L1587" s="5" t="str">
        <f>OBV!H1587</f>
        <v>CONFIRMED BEARISH</v>
      </c>
      <c r="M1587" s="7">
        <f t="shared" si="240"/>
        <v>50</v>
      </c>
      <c r="N1587" s="7">
        <f t="shared" si="241"/>
        <v>0</v>
      </c>
      <c r="O1587" s="7">
        <f t="shared" si="242"/>
        <v>0</v>
      </c>
      <c r="P1587" s="7">
        <f t="shared" si="243"/>
        <v>16.5</v>
      </c>
      <c r="Q1587" s="8">
        <f t="shared" si="244"/>
        <v>19.975000000000001</v>
      </c>
      <c r="R1587" s="8">
        <f t="shared" si="245"/>
        <v>14.125</v>
      </c>
      <c r="S1587" s="8">
        <f t="shared" si="246"/>
        <v>14.925000000000001</v>
      </c>
      <c r="T1587" s="8">
        <f t="shared" si="247"/>
        <v>16.625</v>
      </c>
      <c r="U1587" s="7">
        <f t="shared" si="248"/>
        <v>16.341666666666669</v>
      </c>
      <c r="V1587" s="7">
        <f t="shared" si="249"/>
        <v>16.412500000000001</v>
      </c>
    </row>
    <row r="1588" spans="1:22" ht="13.5" x14ac:dyDescent="0.25">
      <c r="A1588" s="3">
        <f>RSI!A1588</f>
        <v>44624</v>
      </c>
      <c r="B1588" s="2">
        <f>RSI!B1588</f>
        <v>3.3504</v>
      </c>
      <c r="C1588" s="2">
        <f>RSI!I1588</f>
        <v>29.180852558721369</v>
      </c>
      <c r="D1588" s="2">
        <f>MACD!E1588</f>
        <v>3.3462904045966191E-2</v>
      </c>
      <c r="E1588" s="2">
        <f>MACD!F1588</f>
        <v>3.4711802739264254E-2</v>
      </c>
      <c r="F1588" s="2">
        <f>'Moving Avg'!D1588</f>
        <v>3.3637999999999999</v>
      </c>
      <c r="G1588" s="2">
        <f>'Moving Avg'!F1588</f>
        <v>3.4270299999999994</v>
      </c>
      <c r="H1588" s="2">
        <f>'Moving Avg'!G1588</f>
        <v>3.4984699999999993</v>
      </c>
      <c r="I1588" s="2">
        <f>'Moving Avg'!H1588</f>
        <v>3.413132500000001</v>
      </c>
      <c r="J1588" s="5" t="str">
        <f>OBV!F1588</f>
        <v>BEARISH</v>
      </c>
      <c r="K1588" s="5" t="str">
        <f>OBV!G1588</f>
        <v>NEUTRAL</v>
      </c>
      <c r="L1588" s="5" t="str">
        <f>OBV!H1588</f>
        <v>CONFIRMED BEARISH</v>
      </c>
      <c r="M1588" s="7">
        <f t="shared" si="240"/>
        <v>50</v>
      </c>
      <c r="N1588" s="7">
        <f t="shared" si="241"/>
        <v>45</v>
      </c>
      <c r="O1588" s="7">
        <f t="shared" si="242"/>
        <v>0</v>
      </c>
      <c r="P1588" s="7">
        <f t="shared" si="243"/>
        <v>16.5</v>
      </c>
      <c r="Q1588" s="8">
        <f t="shared" si="244"/>
        <v>35.725000000000001</v>
      </c>
      <c r="R1588" s="8">
        <f t="shared" si="245"/>
        <v>23.125</v>
      </c>
      <c r="S1588" s="8">
        <f t="shared" si="246"/>
        <v>21.675000000000001</v>
      </c>
      <c r="T1588" s="8">
        <f t="shared" si="247"/>
        <v>27.875</v>
      </c>
      <c r="U1588" s="7">
        <f t="shared" si="248"/>
        <v>26.841666666666669</v>
      </c>
      <c r="V1588" s="7">
        <f t="shared" si="249"/>
        <v>27.1</v>
      </c>
    </row>
    <row r="1589" spans="1:22" ht="13.5" x14ac:dyDescent="0.25">
      <c r="A1589" s="3">
        <f>RSI!A1589</f>
        <v>44627</v>
      </c>
      <c r="B1589" s="2">
        <f>RSI!B1589</f>
        <v>3.4089999999999998</v>
      </c>
      <c r="C1589" s="2">
        <f>RSI!I1589</f>
        <v>44.960206945230119</v>
      </c>
      <c r="D1589" s="2">
        <f>MACD!E1589</f>
        <v>2.7666672118327185E-2</v>
      </c>
      <c r="E1589" s="2">
        <f>MACD!F1589</f>
        <v>3.3302776615076843E-2</v>
      </c>
      <c r="F1589" s="2">
        <f>'Moving Avg'!D1589</f>
        <v>3.3704999999999998</v>
      </c>
      <c r="G1589" s="2">
        <f>'Moving Avg'!F1589</f>
        <v>3.4236800000000001</v>
      </c>
      <c r="H1589" s="2">
        <f>'Moving Avg'!G1589</f>
        <v>3.4972979999999989</v>
      </c>
      <c r="I1589" s="2">
        <f>'Moving Avg'!H1589</f>
        <v>3.4139545000000009</v>
      </c>
      <c r="J1589" s="5" t="str">
        <f>OBV!F1589</f>
        <v>BULLISH</v>
      </c>
      <c r="K1589" s="5" t="str">
        <f>OBV!G1589</f>
        <v>STRONG</v>
      </c>
      <c r="L1589" s="5" t="str">
        <f>OBV!H1589</f>
        <v>CONFIRMED BULLISH</v>
      </c>
      <c r="M1589" s="7">
        <f t="shared" si="240"/>
        <v>25</v>
      </c>
      <c r="N1589" s="7">
        <f t="shared" si="241"/>
        <v>45</v>
      </c>
      <c r="O1589" s="7">
        <f t="shared" si="242"/>
        <v>0</v>
      </c>
      <c r="P1589" s="7">
        <f t="shared" si="243"/>
        <v>100</v>
      </c>
      <c r="Q1589" s="8">
        <f t="shared" si="244"/>
        <v>39.5</v>
      </c>
      <c r="R1589" s="8">
        <f t="shared" si="245"/>
        <v>39</v>
      </c>
      <c r="S1589" s="8">
        <f t="shared" si="246"/>
        <v>55.5</v>
      </c>
      <c r="T1589" s="8">
        <f t="shared" si="247"/>
        <v>42.5</v>
      </c>
      <c r="U1589" s="7">
        <f t="shared" si="248"/>
        <v>44.666666666666664</v>
      </c>
      <c r="V1589" s="7">
        <f t="shared" si="249"/>
        <v>44.125</v>
      </c>
    </row>
    <row r="1590" spans="1:22" ht="13.5" x14ac:dyDescent="0.25">
      <c r="A1590" s="3">
        <f>RSI!A1590</f>
        <v>44628</v>
      </c>
      <c r="B1590" s="2">
        <f>RSI!B1590</f>
        <v>3.3923000000000001</v>
      </c>
      <c r="C1590" s="2">
        <f>RSI!I1590</f>
        <v>42.082518348668756</v>
      </c>
      <c r="D1590" s="2">
        <f>MACD!E1590</f>
        <v>2.2850630897318869E-2</v>
      </c>
      <c r="E1590" s="2">
        <f>MACD!F1590</f>
        <v>3.1212347471525251E-2</v>
      </c>
      <c r="F1590" s="2">
        <f>'Moving Avg'!D1590</f>
        <v>3.3704999999999998</v>
      </c>
      <c r="G1590" s="2">
        <f>'Moving Avg'!F1590</f>
        <v>3.4194950000000004</v>
      </c>
      <c r="H1590" s="2">
        <f>'Moving Avg'!G1590</f>
        <v>3.4936139999999991</v>
      </c>
      <c r="I1590" s="2">
        <f>'Moving Avg'!H1590</f>
        <v>3.4146930000000011</v>
      </c>
      <c r="J1590" s="5" t="str">
        <f>OBV!F1590</f>
        <v>BULLISH</v>
      </c>
      <c r="K1590" s="5" t="str">
        <f>OBV!G1590</f>
        <v>STRONG</v>
      </c>
      <c r="L1590" s="5" t="str">
        <f>OBV!H1590</f>
        <v>NEUTRAL</v>
      </c>
      <c r="M1590" s="7">
        <f t="shared" si="240"/>
        <v>25</v>
      </c>
      <c r="N1590" s="7">
        <f t="shared" si="241"/>
        <v>45</v>
      </c>
      <c r="O1590" s="7">
        <f t="shared" si="242"/>
        <v>0</v>
      </c>
      <c r="P1590" s="7">
        <f t="shared" si="243"/>
        <v>66</v>
      </c>
      <c r="Q1590" s="8">
        <f t="shared" si="244"/>
        <v>34.4</v>
      </c>
      <c r="R1590" s="8">
        <f t="shared" si="245"/>
        <v>30.5</v>
      </c>
      <c r="S1590" s="8">
        <f t="shared" si="246"/>
        <v>40.200000000000003</v>
      </c>
      <c r="T1590" s="8">
        <f t="shared" si="247"/>
        <v>34</v>
      </c>
      <c r="U1590" s="7">
        <f t="shared" si="248"/>
        <v>35.033333333333339</v>
      </c>
      <c r="V1590" s="7">
        <f t="shared" si="249"/>
        <v>34.775000000000006</v>
      </c>
    </row>
    <row r="1591" spans="1:22" ht="13.5" x14ac:dyDescent="0.25">
      <c r="A1591" s="3">
        <f>RSI!A1591</f>
        <v>44629</v>
      </c>
      <c r="B1591" s="2">
        <f>RSI!B1591</f>
        <v>3.3504</v>
      </c>
      <c r="C1591" s="2">
        <f>RSI!I1591</f>
        <v>35.877782195795859</v>
      </c>
      <c r="D1591" s="2">
        <f>MACD!E1591</f>
        <v>2.3403297964650349E-2</v>
      </c>
      <c r="E1591" s="2">
        <f>MACD!F1591</f>
        <v>2.9650537570150272E-2</v>
      </c>
      <c r="F1591" s="2">
        <f>'Moving Avg'!D1591</f>
        <v>3.3704999999999998</v>
      </c>
      <c r="G1591" s="2">
        <f>'Moving Avg'!F1591</f>
        <v>3.4123749999999995</v>
      </c>
      <c r="H1591" s="2">
        <f>'Moving Avg'!G1591</f>
        <v>3.4889239999999995</v>
      </c>
      <c r="I1591" s="2">
        <f>'Moving Avg'!H1591</f>
        <v>3.4152220000000013</v>
      </c>
      <c r="J1591" s="5" t="str">
        <f>OBV!F1591</f>
        <v>BULLISH</v>
      </c>
      <c r="K1591" s="5" t="str">
        <f>OBV!G1591</f>
        <v>STRONG</v>
      </c>
      <c r="L1591" s="5" t="str">
        <f>OBV!H1591</f>
        <v>NEUTRAL</v>
      </c>
      <c r="M1591" s="7">
        <f t="shared" si="240"/>
        <v>25</v>
      </c>
      <c r="N1591" s="7">
        <f t="shared" si="241"/>
        <v>45</v>
      </c>
      <c r="O1591" s="7">
        <f t="shared" si="242"/>
        <v>0</v>
      </c>
      <c r="P1591" s="7">
        <f t="shared" si="243"/>
        <v>66</v>
      </c>
      <c r="Q1591" s="8">
        <f t="shared" si="244"/>
        <v>34.4</v>
      </c>
      <c r="R1591" s="8">
        <f t="shared" si="245"/>
        <v>30.5</v>
      </c>
      <c r="S1591" s="8">
        <f t="shared" si="246"/>
        <v>40.200000000000003</v>
      </c>
      <c r="T1591" s="8">
        <f t="shared" si="247"/>
        <v>34</v>
      </c>
      <c r="U1591" s="7">
        <f t="shared" si="248"/>
        <v>35.033333333333339</v>
      </c>
      <c r="V1591" s="7">
        <f t="shared" si="249"/>
        <v>34.775000000000006</v>
      </c>
    </row>
    <row r="1592" spans="1:22" ht="13.5" x14ac:dyDescent="0.25">
      <c r="A1592" s="3">
        <f>RSI!A1592</f>
        <v>44630</v>
      </c>
      <c r="B1592" s="2">
        <f>RSI!B1592</f>
        <v>3.3169</v>
      </c>
      <c r="C1592" s="2">
        <f>RSI!I1592</f>
        <v>31.836143242892632</v>
      </c>
      <c r="D1592" s="2">
        <f>MACD!E1592</f>
        <v>2.5522301530626734E-2</v>
      </c>
      <c r="E1592" s="2">
        <f>MACD!F1592</f>
        <v>2.8824890362245566E-2</v>
      </c>
      <c r="F1592" s="2">
        <f>'Moving Avg'!D1592</f>
        <v>3.3637999999999999</v>
      </c>
      <c r="G1592" s="2">
        <f>'Moving Avg'!F1592</f>
        <v>3.4035800000000003</v>
      </c>
      <c r="H1592" s="2">
        <f>'Moving Avg'!G1592</f>
        <v>3.4837319999999998</v>
      </c>
      <c r="I1592" s="2">
        <f>'Moving Avg'!H1592</f>
        <v>3.4155835000000012</v>
      </c>
      <c r="J1592" s="5" t="str">
        <f>OBV!F1592</f>
        <v>BULLISH</v>
      </c>
      <c r="K1592" s="5" t="str">
        <f>OBV!G1592</f>
        <v>STRONG</v>
      </c>
      <c r="L1592" s="5" t="str">
        <f>OBV!H1592</f>
        <v>BULLISH DIVERGENCE</v>
      </c>
      <c r="M1592" s="7">
        <f t="shared" si="240"/>
        <v>25</v>
      </c>
      <c r="N1592" s="7">
        <f t="shared" si="241"/>
        <v>45</v>
      </c>
      <c r="O1592" s="7">
        <f t="shared" si="242"/>
        <v>0</v>
      </c>
      <c r="P1592" s="7">
        <f t="shared" si="243"/>
        <v>83</v>
      </c>
      <c r="Q1592" s="8">
        <f t="shared" si="244"/>
        <v>36.950000000000003</v>
      </c>
      <c r="R1592" s="8">
        <f t="shared" si="245"/>
        <v>34.75</v>
      </c>
      <c r="S1592" s="8">
        <f t="shared" si="246"/>
        <v>47.85</v>
      </c>
      <c r="T1592" s="8">
        <f t="shared" si="247"/>
        <v>38.25</v>
      </c>
      <c r="U1592" s="7">
        <f t="shared" si="248"/>
        <v>39.85</v>
      </c>
      <c r="V1592" s="7">
        <f t="shared" si="249"/>
        <v>39.450000000000003</v>
      </c>
    </row>
    <row r="1593" spans="1:22" ht="13.5" x14ac:dyDescent="0.25">
      <c r="A1593" s="3">
        <f>RSI!A1593</f>
        <v>44631</v>
      </c>
      <c r="B1593" s="2">
        <f>RSI!B1593</f>
        <v>3.2246999999999999</v>
      </c>
      <c r="C1593" s="2">
        <f>RSI!I1593</f>
        <v>23.867152381135497</v>
      </c>
      <c r="D1593" s="2">
        <f>MACD!E1593</f>
        <v>3.2201608580544328E-2</v>
      </c>
      <c r="E1593" s="2">
        <f>MACD!F1593</f>
        <v>2.9500234005905318E-2</v>
      </c>
      <c r="F1593" s="2">
        <f>'Moving Avg'!D1593</f>
        <v>3.33866</v>
      </c>
      <c r="G1593" s="2">
        <f>'Moving Avg'!F1593</f>
        <v>3.3897599999999999</v>
      </c>
      <c r="H1593" s="2">
        <f>'Moving Avg'!G1593</f>
        <v>3.4760260000000005</v>
      </c>
      <c r="I1593" s="2">
        <f>'Moving Avg'!H1593</f>
        <v>3.4150775000000015</v>
      </c>
      <c r="J1593" s="5" t="str">
        <f>OBV!F1593</f>
        <v>BULLISH</v>
      </c>
      <c r="K1593" s="5" t="str">
        <f>OBV!G1593</f>
        <v>STRONG</v>
      </c>
      <c r="L1593" s="5" t="str">
        <f>OBV!H1593</f>
        <v>BULLISH DIVERGENCE</v>
      </c>
      <c r="M1593" s="7">
        <f t="shared" si="240"/>
        <v>50</v>
      </c>
      <c r="N1593" s="7">
        <f t="shared" si="241"/>
        <v>0</v>
      </c>
      <c r="O1593" s="7">
        <f t="shared" si="242"/>
        <v>0</v>
      </c>
      <c r="P1593" s="7">
        <f t="shared" si="243"/>
        <v>83</v>
      </c>
      <c r="Q1593" s="8">
        <f t="shared" si="244"/>
        <v>29.95</v>
      </c>
      <c r="R1593" s="8">
        <f t="shared" si="245"/>
        <v>30.75</v>
      </c>
      <c r="S1593" s="8">
        <f t="shared" si="246"/>
        <v>44.85</v>
      </c>
      <c r="T1593" s="8">
        <f t="shared" si="247"/>
        <v>33.25</v>
      </c>
      <c r="U1593" s="7">
        <f t="shared" si="248"/>
        <v>35.183333333333337</v>
      </c>
      <c r="V1593" s="7">
        <f t="shared" si="249"/>
        <v>34.700000000000003</v>
      </c>
    </row>
    <row r="1594" spans="1:22" ht="13.5" x14ac:dyDescent="0.25">
      <c r="A1594" s="3">
        <f>RSI!A1594</f>
        <v>44634</v>
      </c>
      <c r="B1594" s="2">
        <f>RSI!B1594</f>
        <v>3.3504</v>
      </c>
      <c r="C1594" s="2">
        <f>RSI!I1594</f>
        <v>44.327487412319179</v>
      </c>
      <c r="D1594" s="2">
        <f>MACD!E1594</f>
        <v>2.7081959020444746E-2</v>
      </c>
      <c r="E1594" s="2">
        <f>MACD!F1594</f>
        <v>2.9016579008813208E-2</v>
      </c>
      <c r="F1594" s="2">
        <f>'Moving Avg'!D1594</f>
        <v>3.3269399999999996</v>
      </c>
      <c r="G1594" s="2">
        <f>'Moving Avg'!F1594</f>
        <v>3.3826399999999994</v>
      </c>
      <c r="H1594" s="2">
        <f>'Moving Avg'!G1594</f>
        <v>3.4713360000000013</v>
      </c>
      <c r="I1594" s="2">
        <f>'Moving Avg'!H1594</f>
        <v>3.4154960000000023</v>
      </c>
      <c r="J1594" s="5" t="str">
        <f>OBV!F1594</f>
        <v>BEARISH</v>
      </c>
      <c r="K1594" s="5" t="str">
        <f>OBV!G1594</f>
        <v>NEUTRAL</v>
      </c>
      <c r="L1594" s="5" t="str">
        <f>OBV!H1594</f>
        <v>CONFIRMED BEARISH</v>
      </c>
      <c r="M1594" s="7">
        <f t="shared" si="240"/>
        <v>25</v>
      </c>
      <c r="N1594" s="7">
        <f t="shared" si="241"/>
        <v>45</v>
      </c>
      <c r="O1594" s="7">
        <f t="shared" si="242"/>
        <v>0</v>
      </c>
      <c r="P1594" s="7">
        <f t="shared" si="243"/>
        <v>16.5</v>
      </c>
      <c r="Q1594" s="8">
        <f t="shared" si="244"/>
        <v>26.975000000000001</v>
      </c>
      <c r="R1594" s="8">
        <f t="shared" si="245"/>
        <v>18.125</v>
      </c>
      <c r="S1594" s="8">
        <f t="shared" si="246"/>
        <v>17.925000000000001</v>
      </c>
      <c r="T1594" s="8">
        <f t="shared" si="247"/>
        <v>21.625</v>
      </c>
      <c r="U1594" s="7">
        <f t="shared" si="248"/>
        <v>21.008333333333336</v>
      </c>
      <c r="V1594" s="7">
        <f t="shared" si="249"/>
        <v>21.162500000000001</v>
      </c>
    </row>
    <row r="1595" spans="1:22" ht="13.5" x14ac:dyDescent="0.25">
      <c r="A1595" s="3">
        <f>RSI!A1595</f>
        <v>44635</v>
      </c>
      <c r="B1595" s="2">
        <f>RSI!B1595</f>
        <v>3.2665999999999999</v>
      </c>
      <c r="C1595" s="2">
        <f>RSI!I1595</f>
        <v>37.158023319566411</v>
      </c>
      <c r="D1595" s="2">
        <f>MACD!E1595</f>
        <v>3.184027393466371E-2</v>
      </c>
      <c r="E1595" s="2">
        <f>MACD!F1595</f>
        <v>2.9581317993983312E-2</v>
      </c>
      <c r="F1595" s="2">
        <f>'Moving Avg'!D1595</f>
        <v>3.3018000000000001</v>
      </c>
      <c r="G1595" s="2">
        <f>'Moving Avg'!F1595</f>
        <v>3.3713299999999995</v>
      </c>
      <c r="H1595" s="2">
        <f>'Moving Avg'!G1595</f>
        <v>3.4661420000000023</v>
      </c>
      <c r="I1595" s="2">
        <f>'Moving Avg'!H1595</f>
        <v>3.4153845000000023</v>
      </c>
      <c r="J1595" s="5" t="str">
        <f>OBV!F1595</f>
        <v>BEARISH</v>
      </c>
      <c r="K1595" s="5" t="str">
        <f>OBV!G1595</f>
        <v>NEUTRAL</v>
      </c>
      <c r="L1595" s="5" t="str">
        <f>OBV!H1595</f>
        <v>CONFIRMED BEARISH</v>
      </c>
      <c r="M1595" s="7">
        <f t="shared" si="240"/>
        <v>25</v>
      </c>
      <c r="N1595" s="7">
        <f t="shared" si="241"/>
        <v>0</v>
      </c>
      <c r="O1595" s="7">
        <f t="shared" si="242"/>
        <v>0</v>
      </c>
      <c r="P1595" s="7">
        <f t="shared" si="243"/>
        <v>16.5</v>
      </c>
      <c r="Q1595" s="8">
        <f t="shared" si="244"/>
        <v>11.225</v>
      </c>
      <c r="R1595" s="8">
        <f t="shared" si="245"/>
        <v>9.125</v>
      </c>
      <c r="S1595" s="8">
        <f t="shared" si="246"/>
        <v>11.175000000000001</v>
      </c>
      <c r="T1595" s="8">
        <f t="shared" si="247"/>
        <v>10.375</v>
      </c>
      <c r="U1595" s="7">
        <f t="shared" si="248"/>
        <v>10.508333333333335</v>
      </c>
      <c r="V1595" s="7">
        <f t="shared" si="249"/>
        <v>10.475000000000001</v>
      </c>
    </row>
    <row r="1596" spans="1:22" ht="13.5" x14ac:dyDescent="0.25">
      <c r="A1596" s="3">
        <f>RSI!A1596</f>
        <v>44636</v>
      </c>
      <c r="B1596" s="2">
        <f>RSI!B1596</f>
        <v>3.2246999999999999</v>
      </c>
      <c r="C1596" s="2">
        <f>RSI!I1596</f>
        <v>34.181184155983829</v>
      </c>
      <c r="D1596" s="2">
        <f>MACD!E1596</f>
        <v>3.3295474805522751E-2</v>
      </c>
      <c r="E1596" s="2">
        <f>MACD!F1596</f>
        <v>3.0324149356291203E-2</v>
      </c>
      <c r="F1596" s="2">
        <f>'Moving Avg'!D1596</f>
        <v>3.2766599999999997</v>
      </c>
      <c r="G1596" s="2">
        <f>'Moving Avg'!F1596</f>
        <v>3.3612749999999991</v>
      </c>
      <c r="H1596" s="2">
        <f>'Moving Avg'!G1596</f>
        <v>3.4602780000000024</v>
      </c>
      <c r="I1596" s="2">
        <f>'Moving Avg'!H1596</f>
        <v>3.4150635000000023</v>
      </c>
      <c r="J1596" s="5" t="str">
        <f>OBV!F1596</f>
        <v>BEARISH</v>
      </c>
      <c r="K1596" s="5" t="str">
        <f>OBV!G1596</f>
        <v>NEUTRAL</v>
      </c>
      <c r="L1596" s="5" t="str">
        <f>OBV!H1596</f>
        <v>CONFIRMED BEARISH</v>
      </c>
      <c r="M1596" s="7">
        <f t="shared" si="240"/>
        <v>25</v>
      </c>
      <c r="N1596" s="7">
        <f t="shared" si="241"/>
        <v>0</v>
      </c>
      <c r="O1596" s="7">
        <f t="shared" si="242"/>
        <v>0</v>
      </c>
      <c r="P1596" s="7">
        <f t="shared" si="243"/>
        <v>16.5</v>
      </c>
      <c r="Q1596" s="8">
        <f t="shared" si="244"/>
        <v>11.225</v>
      </c>
      <c r="R1596" s="8">
        <f t="shared" si="245"/>
        <v>9.125</v>
      </c>
      <c r="S1596" s="8">
        <f t="shared" si="246"/>
        <v>11.175000000000001</v>
      </c>
      <c r="T1596" s="8">
        <f t="shared" si="247"/>
        <v>10.375</v>
      </c>
      <c r="U1596" s="7">
        <f t="shared" si="248"/>
        <v>10.508333333333335</v>
      </c>
      <c r="V1596" s="7">
        <f t="shared" si="249"/>
        <v>10.475000000000001</v>
      </c>
    </row>
    <row r="1597" spans="1:22" ht="13.5" x14ac:dyDescent="0.25">
      <c r="A1597" s="3">
        <f>RSI!A1597</f>
        <v>44637</v>
      </c>
      <c r="B1597" s="2">
        <f>RSI!B1597</f>
        <v>3.3252999999999999</v>
      </c>
      <c r="C1597" s="2">
        <f>RSI!I1597</f>
        <v>45.475568336260366</v>
      </c>
      <c r="D1597" s="2">
        <f>MACD!E1597</f>
        <v>2.8036780618240886E-2</v>
      </c>
      <c r="E1597" s="2">
        <f>MACD!F1597</f>
        <v>2.9866675608681142E-2</v>
      </c>
      <c r="F1597" s="2">
        <f>'Moving Avg'!D1597</f>
        <v>3.27834</v>
      </c>
      <c r="G1597" s="2">
        <f>'Moving Avg'!F1597</f>
        <v>3.3570899999999995</v>
      </c>
      <c r="H1597" s="2">
        <f>'Moving Avg'!G1597</f>
        <v>3.4555880000000023</v>
      </c>
      <c r="I1597" s="2">
        <f>'Moving Avg'!H1597</f>
        <v>3.4156520000000019</v>
      </c>
      <c r="J1597" s="5" t="str">
        <f>OBV!F1597</f>
        <v>BEARISH</v>
      </c>
      <c r="K1597" s="5" t="str">
        <f>OBV!G1597</f>
        <v>NEUTRAL</v>
      </c>
      <c r="L1597" s="5" t="str">
        <f>OBV!H1597</f>
        <v>BEARISH DIVERGENCE</v>
      </c>
      <c r="M1597" s="7">
        <f t="shared" si="240"/>
        <v>25</v>
      </c>
      <c r="N1597" s="7">
        <f t="shared" si="241"/>
        <v>45</v>
      </c>
      <c r="O1597" s="7">
        <f t="shared" si="242"/>
        <v>0</v>
      </c>
      <c r="P1597" s="7">
        <f t="shared" si="243"/>
        <v>16.5</v>
      </c>
      <c r="Q1597" s="8">
        <f t="shared" si="244"/>
        <v>26.975000000000001</v>
      </c>
      <c r="R1597" s="8">
        <f t="shared" si="245"/>
        <v>18.125</v>
      </c>
      <c r="S1597" s="8">
        <f t="shared" si="246"/>
        <v>17.925000000000001</v>
      </c>
      <c r="T1597" s="8">
        <f t="shared" si="247"/>
        <v>21.625</v>
      </c>
      <c r="U1597" s="7">
        <f t="shared" si="248"/>
        <v>21.008333333333336</v>
      </c>
      <c r="V1597" s="7">
        <f t="shared" si="249"/>
        <v>21.162500000000001</v>
      </c>
    </row>
    <row r="1598" spans="1:22" ht="13.5" x14ac:dyDescent="0.25">
      <c r="A1598" s="3">
        <f>RSI!A1598</f>
        <v>44638</v>
      </c>
      <c r="B1598" s="2">
        <f>RSI!B1598</f>
        <v>3.3085</v>
      </c>
      <c r="C1598" s="2">
        <f>RSI!I1598</f>
        <v>44.114165824863271</v>
      </c>
      <c r="D1598" s="2">
        <f>MACD!E1598</f>
        <v>2.5127697928851944E-2</v>
      </c>
      <c r="E1598" s="2">
        <f>MACD!F1598</f>
        <v>2.8918880072715304E-2</v>
      </c>
      <c r="F1598" s="2">
        <f>'Moving Avg'!D1598</f>
        <v>3.2951000000000001</v>
      </c>
      <c r="G1598" s="2">
        <f>'Moving Avg'!F1598</f>
        <v>3.3516449999999991</v>
      </c>
      <c r="H1598" s="2">
        <f>'Moving Avg'!G1598</f>
        <v>3.4502280000000023</v>
      </c>
      <c r="I1598" s="2">
        <f>'Moving Avg'!H1598</f>
        <v>3.4158610000000023</v>
      </c>
      <c r="J1598" s="5" t="str">
        <f>OBV!F1598</f>
        <v>BULLISH</v>
      </c>
      <c r="K1598" s="5" t="str">
        <f>OBV!G1598</f>
        <v>NEUTRAL</v>
      </c>
      <c r="L1598" s="5" t="str">
        <f>OBV!H1598</f>
        <v>CONFIRMED BULLISH</v>
      </c>
      <c r="M1598" s="7">
        <f t="shared" si="240"/>
        <v>25</v>
      </c>
      <c r="N1598" s="7">
        <f t="shared" si="241"/>
        <v>45</v>
      </c>
      <c r="O1598" s="7">
        <f t="shared" si="242"/>
        <v>0</v>
      </c>
      <c r="P1598" s="7">
        <f t="shared" si="243"/>
        <v>83.5</v>
      </c>
      <c r="Q1598" s="8">
        <f t="shared" si="244"/>
        <v>37.024999999999999</v>
      </c>
      <c r="R1598" s="8">
        <f t="shared" si="245"/>
        <v>34.875</v>
      </c>
      <c r="S1598" s="8">
        <f t="shared" si="246"/>
        <v>48.075000000000003</v>
      </c>
      <c r="T1598" s="8">
        <f t="shared" si="247"/>
        <v>38.375</v>
      </c>
      <c r="U1598" s="7">
        <f t="shared" si="248"/>
        <v>39.991666666666667</v>
      </c>
      <c r="V1598" s="7">
        <f t="shared" si="249"/>
        <v>39.587500000000006</v>
      </c>
    </row>
    <row r="1599" spans="1:22" ht="13.5" x14ac:dyDescent="0.25">
      <c r="A1599" s="3">
        <f>RSI!A1599</f>
        <v>44641</v>
      </c>
      <c r="B1599" s="2">
        <f>RSI!B1599</f>
        <v>3.4089999999999998</v>
      </c>
      <c r="C1599" s="2">
        <f>RSI!I1599</f>
        <v>53.149846834698096</v>
      </c>
      <c r="D1599" s="2">
        <f>MACD!E1599</f>
        <v>2.4610579606067606E-2</v>
      </c>
      <c r="E1599" s="2">
        <f>MACD!F1599</f>
        <v>2.8057219979385768E-2</v>
      </c>
      <c r="F1599" s="2">
        <f>'Moving Avg'!D1599</f>
        <v>3.3068199999999996</v>
      </c>
      <c r="G1599" s="2">
        <f>'Moving Avg'!F1599</f>
        <v>3.3512249999999995</v>
      </c>
      <c r="H1599" s="2">
        <f>'Moving Avg'!G1599</f>
        <v>3.4472120000000022</v>
      </c>
      <c r="I1599" s="2">
        <f>'Moving Avg'!H1599</f>
        <v>3.4167940000000021</v>
      </c>
      <c r="J1599" s="5" t="str">
        <f>OBV!F1599</f>
        <v>BULLISH</v>
      </c>
      <c r="K1599" s="5" t="str">
        <f>OBV!G1599</f>
        <v>STRONG</v>
      </c>
      <c r="L1599" s="5" t="str">
        <f>OBV!H1599</f>
        <v>CONFIRMED BULLISH</v>
      </c>
      <c r="M1599" s="7">
        <f t="shared" si="240"/>
        <v>25</v>
      </c>
      <c r="N1599" s="7">
        <f t="shared" si="241"/>
        <v>45</v>
      </c>
      <c r="O1599" s="7">
        <f t="shared" si="242"/>
        <v>0</v>
      </c>
      <c r="P1599" s="7">
        <f t="shared" si="243"/>
        <v>100</v>
      </c>
      <c r="Q1599" s="8">
        <f t="shared" si="244"/>
        <v>39.5</v>
      </c>
      <c r="R1599" s="8">
        <f t="shared" si="245"/>
        <v>39</v>
      </c>
      <c r="S1599" s="8">
        <f t="shared" si="246"/>
        <v>55.5</v>
      </c>
      <c r="T1599" s="8">
        <f t="shared" si="247"/>
        <v>42.5</v>
      </c>
      <c r="U1599" s="7">
        <f t="shared" si="248"/>
        <v>44.666666666666664</v>
      </c>
      <c r="V1599" s="7">
        <f t="shared" si="249"/>
        <v>44.125</v>
      </c>
    </row>
    <row r="1600" spans="1:22" ht="13.5" x14ac:dyDescent="0.25">
      <c r="A1600" s="3">
        <f>RSI!A1600</f>
        <v>44642</v>
      </c>
      <c r="B1600" s="2">
        <f>RSI!B1600</f>
        <v>3.3420000000000001</v>
      </c>
      <c r="C1600" s="2">
        <f>RSI!I1600</f>
        <v>47.621952026004507</v>
      </c>
      <c r="D1600" s="2">
        <f>MACD!E1600</f>
        <v>2.631869967105338E-2</v>
      </c>
      <c r="E1600" s="2">
        <f>MACD!F1600</f>
        <v>2.7709515917719293E-2</v>
      </c>
      <c r="F1600" s="2">
        <f>'Moving Avg'!D1600</f>
        <v>3.3218999999999994</v>
      </c>
      <c r="G1600" s="2">
        <f>'Moving Avg'!F1600</f>
        <v>3.3478749999999997</v>
      </c>
      <c r="H1600" s="2">
        <f>'Moving Avg'!G1600</f>
        <v>3.4430240000000021</v>
      </c>
      <c r="I1600" s="2">
        <f>'Moving Avg'!H1600</f>
        <v>3.4174660000000019</v>
      </c>
      <c r="J1600" s="5" t="str">
        <f>OBV!F1600</f>
        <v>BULLISH</v>
      </c>
      <c r="K1600" s="5" t="str">
        <f>OBV!G1600</f>
        <v>NEUTRAL</v>
      </c>
      <c r="L1600" s="5" t="str">
        <f>OBV!H1600</f>
        <v>CONFIRMED BULLISH</v>
      </c>
      <c r="M1600" s="7">
        <f t="shared" si="240"/>
        <v>25</v>
      </c>
      <c r="N1600" s="7">
        <f t="shared" si="241"/>
        <v>45</v>
      </c>
      <c r="O1600" s="7">
        <f t="shared" si="242"/>
        <v>0</v>
      </c>
      <c r="P1600" s="7">
        <f t="shared" si="243"/>
        <v>83.5</v>
      </c>
      <c r="Q1600" s="8">
        <f t="shared" si="244"/>
        <v>37.024999999999999</v>
      </c>
      <c r="R1600" s="8">
        <f t="shared" si="245"/>
        <v>34.875</v>
      </c>
      <c r="S1600" s="8">
        <f t="shared" si="246"/>
        <v>48.075000000000003</v>
      </c>
      <c r="T1600" s="8">
        <f t="shared" si="247"/>
        <v>38.375</v>
      </c>
      <c r="U1600" s="7">
        <f t="shared" si="248"/>
        <v>39.991666666666667</v>
      </c>
      <c r="V1600" s="7">
        <f t="shared" si="249"/>
        <v>39.587500000000006</v>
      </c>
    </row>
    <row r="1601" spans="1:22" ht="13.5" x14ac:dyDescent="0.25">
      <c r="A1601" s="3">
        <f>RSI!A1601</f>
        <v>44643</v>
      </c>
      <c r="B1601" s="2">
        <f>RSI!B1601</f>
        <v>3.3504</v>
      </c>
      <c r="C1601" s="2">
        <f>RSI!I1601</f>
        <v>48.347289368754204</v>
      </c>
      <c r="D1601" s="2">
        <f>MACD!E1601</f>
        <v>2.0861885480702558E-2</v>
      </c>
      <c r="E1601" s="2">
        <f>MACD!F1601</f>
        <v>2.6339989830315949E-2</v>
      </c>
      <c r="F1601" s="2">
        <f>'Moving Avg'!D1601</f>
        <v>3.3470399999999998</v>
      </c>
      <c r="G1601" s="2">
        <f>'Moving Avg'!F1601</f>
        <v>3.3445249999999995</v>
      </c>
      <c r="H1601" s="2">
        <f>'Moving Avg'!G1601</f>
        <v>3.4403440000000018</v>
      </c>
      <c r="I1601" s="2">
        <f>'Moving Avg'!H1601</f>
        <v>3.4183650000000019</v>
      </c>
      <c r="J1601" s="5" t="str">
        <f>OBV!F1601</f>
        <v>BULLISH</v>
      </c>
      <c r="K1601" s="5" t="str">
        <f>OBV!G1601</f>
        <v>NEUTRAL</v>
      </c>
      <c r="L1601" s="5" t="str">
        <f>OBV!H1601</f>
        <v>CONFIRMED BULLISH</v>
      </c>
      <c r="M1601" s="7">
        <f t="shared" si="240"/>
        <v>25</v>
      </c>
      <c r="N1601" s="7">
        <f t="shared" si="241"/>
        <v>45</v>
      </c>
      <c r="O1601" s="7">
        <f t="shared" si="242"/>
        <v>0</v>
      </c>
      <c r="P1601" s="7">
        <f t="shared" si="243"/>
        <v>83.5</v>
      </c>
      <c r="Q1601" s="8">
        <f t="shared" si="244"/>
        <v>37.024999999999999</v>
      </c>
      <c r="R1601" s="8">
        <f t="shared" si="245"/>
        <v>34.875</v>
      </c>
      <c r="S1601" s="8">
        <f t="shared" si="246"/>
        <v>48.075000000000003</v>
      </c>
      <c r="T1601" s="8">
        <f t="shared" si="247"/>
        <v>38.375</v>
      </c>
      <c r="U1601" s="7">
        <f t="shared" si="248"/>
        <v>39.991666666666667</v>
      </c>
      <c r="V1601" s="7">
        <f t="shared" si="249"/>
        <v>39.587500000000006</v>
      </c>
    </row>
    <row r="1602" spans="1:22" ht="13.5" x14ac:dyDescent="0.25">
      <c r="A1602" s="3">
        <f>RSI!A1602</f>
        <v>44644</v>
      </c>
      <c r="B1602" s="2">
        <f>RSI!B1602</f>
        <v>3.3420000000000001</v>
      </c>
      <c r="C1602" s="2">
        <f>RSI!I1602</f>
        <v>47.636863817233284</v>
      </c>
      <c r="D1602" s="2">
        <f>MACD!E1602</f>
        <v>1.1817237491331678E-2</v>
      </c>
      <c r="E1602" s="2">
        <f>MACD!F1602</f>
        <v>2.3435439362519097E-2</v>
      </c>
      <c r="F1602" s="2">
        <f>'Moving Avg'!D1602</f>
        <v>3.3503799999999999</v>
      </c>
      <c r="G1602" s="2">
        <f>'Moving Avg'!F1602</f>
        <v>3.3411749999999998</v>
      </c>
      <c r="H1602" s="2">
        <f>'Moving Avg'!G1602</f>
        <v>3.4368260000000022</v>
      </c>
      <c r="I1602" s="2">
        <f>'Moving Avg'!H1602</f>
        <v>3.4192220000000022</v>
      </c>
      <c r="J1602" s="5" t="str">
        <f>OBV!F1602</f>
        <v>BULLISH</v>
      </c>
      <c r="K1602" s="5" t="str">
        <f>OBV!G1602</f>
        <v>NEUTRAL</v>
      </c>
      <c r="L1602" s="5" t="str">
        <f>OBV!H1602</f>
        <v>CONFIRMED BULLISH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45</v>
      </c>
      <c r="O1602" s="7">
        <f t="shared" ref="O1602:O1665" si="252">IF(F1602-I1602&gt;10,100,IF(F1602-I1602&gt;5,75, IF(F1602-I1602&gt;0,50,0)))</f>
        <v>0</v>
      </c>
      <c r="P1602" s="7">
        <f t="shared" ref="P1602:P1665" si="253">IF(L1602="confirmed bullish", 34, IF(L1602="bullish divergence",17, 0))+IF(J1602="bullish",33,IF(J1602="bearish",0,16.5))+IF(K1602="strong",33,IF(K1602="weak",0,16.5))</f>
        <v>83.5</v>
      </c>
      <c r="Q1602" s="8">
        <f t="shared" si="244"/>
        <v>37.024999999999999</v>
      </c>
      <c r="R1602" s="8">
        <f t="shared" si="245"/>
        <v>34.875</v>
      </c>
      <c r="S1602" s="8">
        <f t="shared" si="246"/>
        <v>48.075000000000003</v>
      </c>
      <c r="T1602" s="8">
        <f t="shared" si="247"/>
        <v>38.375</v>
      </c>
      <c r="U1602" s="7">
        <f t="shared" si="248"/>
        <v>39.991666666666667</v>
      </c>
      <c r="V1602" s="7">
        <f t="shared" si="249"/>
        <v>39.587500000000006</v>
      </c>
    </row>
    <row r="1603" spans="1:22" ht="13.5" x14ac:dyDescent="0.25">
      <c r="A1603" s="3">
        <f>RSI!A1603</f>
        <v>44645</v>
      </c>
      <c r="B1603" s="2">
        <f>RSI!B1603</f>
        <v>3.3085</v>
      </c>
      <c r="C1603" s="2">
        <f>RSI!I1603</f>
        <v>44.808979125036622</v>
      </c>
      <c r="D1603" s="2">
        <f>MACD!E1603</f>
        <v>-7.3928683406982998E-3</v>
      </c>
      <c r="E1603" s="2">
        <f>MACD!F1603</f>
        <v>1.726977782187562E-2</v>
      </c>
      <c r="F1603" s="2">
        <f>'Moving Avg'!D1603</f>
        <v>3.3503799999999999</v>
      </c>
      <c r="G1603" s="2">
        <f>'Moving Avg'!F1603</f>
        <v>3.3369849999999994</v>
      </c>
      <c r="H1603" s="2">
        <f>'Moving Avg'!G1603</f>
        <v>3.4309620000000018</v>
      </c>
      <c r="I1603" s="2">
        <f>'Moving Avg'!H1603</f>
        <v>3.4199115000000018</v>
      </c>
      <c r="J1603" s="5" t="str">
        <f>OBV!F1603</f>
        <v>BULLISH</v>
      </c>
      <c r="K1603" s="5" t="str">
        <f>OBV!G1603</f>
        <v>NEUTRAL</v>
      </c>
      <c r="L1603" s="5" t="str">
        <f>OBV!H1603</f>
        <v>NEUTRAL</v>
      </c>
      <c r="M1603" s="7">
        <f t="shared" si="250"/>
        <v>25</v>
      </c>
      <c r="N1603" s="7">
        <f t="shared" si="251"/>
        <v>100</v>
      </c>
      <c r="O1603" s="7">
        <f t="shared" si="252"/>
        <v>0</v>
      </c>
      <c r="P1603" s="7">
        <f t="shared" si="253"/>
        <v>49.5</v>
      </c>
      <c r="Q1603" s="8">
        <f t="shared" ref="Q1603:Q1666" si="254">0.35*M1603+N1603*0.35+O1603*0.15+P1603*0.15</f>
        <v>51.174999999999997</v>
      </c>
      <c r="R1603" s="8">
        <f t="shared" ref="R1603:R1666" si="255">M1603*0.2+N1603*0.2+O1603*0.35+P1603*0.25</f>
        <v>37.375</v>
      </c>
      <c r="S1603" s="8">
        <f t="shared" ref="S1603:S1666" si="256">M1603*0.15+N1603*0.15+O1603*0.25+P1603*0.45</f>
        <v>41.025000000000006</v>
      </c>
      <c r="T1603" s="8">
        <f t="shared" ref="T1603:T1666" si="257">0.25*SUM(M1603:P1603)</f>
        <v>43.625</v>
      </c>
      <c r="U1603" s="7">
        <f t="shared" ref="U1603:U1666" si="258">SUM(Q1603:S1603)/3</f>
        <v>43.191666666666663</v>
      </c>
      <c r="V1603" s="7">
        <f t="shared" ref="V1603:V1666" si="259">SUM(Q1603:T1603)/4</f>
        <v>43.3</v>
      </c>
    </row>
    <row r="1604" spans="1:22" ht="13.5" x14ac:dyDescent="0.25">
      <c r="A1604" s="3">
        <f>RSI!A1604</f>
        <v>44648</v>
      </c>
      <c r="B1604" s="2">
        <f>RSI!B1604</f>
        <v>3.3336000000000001</v>
      </c>
      <c r="C1604" s="2">
        <f>RSI!I1604</f>
        <v>47.331767809880965</v>
      </c>
      <c r="D1604" s="2">
        <f>MACD!E1604</f>
        <v>-5.8350553220241075E-3</v>
      </c>
      <c r="E1604" s="2">
        <f>MACD!F1604</f>
        <v>1.2648811193095676E-2</v>
      </c>
      <c r="F1604" s="2">
        <f>'Moving Avg'!D1604</f>
        <v>3.3353000000000002</v>
      </c>
      <c r="G1604" s="2">
        <f>'Moving Avg'!F1604</f>
        <v>3.3348899999999992</v>
      </c>
      <c r="H1604" s="2">
        <f>'Moving Avg'!G1604</f>
        <v>3.4256000000000024</v>
      </c>
      <c r="I1604" s="2">
        <f>'Moving Avg'!H1604</f>
        <v>3.4206525000000014</v>
      </c>
      <c r="J1604" s="5" t="str">
        <f>OBV!F1604</f>
        <v>BEARISH</v>
      </c>
      <c r="K1604" s="5" t="str">
        <f>OBV!G1604</f>
        <v>NEUTRAL</v>
      </c>
      <c r="L1604" s="5" t="str">
        <f>OBV!H1604</f>
        <v>CONFIRMED BEARISH</v>
      </c>
      <c r="M1604" s="7">
        <f t="shared" si="250"/>
        <v>25</v>
      </c>
      <c r="N1604" s="7">
        <f t="shared" si="251"/>
        <v>45</v>
      </c>
      <c r="O1604" s="7">
        <f t="shared" si="252"/>
        <v>0</v>
      </c>
      <c r="P1604" s="7">
        <f t="shared" si="253"/>
        <v>16.5</v>
      </c>
      <c r="Q1604" s="8">
        <f t="shared" si="254"/>
        <v>26.975000000000001</v>
      </c>
      <c r="R1604" s="8">
        <f t="shared" si="255"/>
        <v>18.125</v>
      </c>
      <c r="S1604" s="8">
        <f t="shared" si="256"/>
        <v>17.925000000000001</v>
      </c>
      <c r="T1604" s="8">
        <f t="shared" si="257"/>
        <v>21.625</v>
      </c>
      <c r="U1604" s="7">
        <f t="shared" si="258"/>
        <v>21.008333333333336</v>
      </c>
      <c r="V1604" s="7">
        <f t="shared" si="259"/>
        <v>21.162500000000001</v>
      </c>
    </row>
    <row r="1605" spans="1:22" ht="13.5" x14ac:dyDescent="0.25">
      <c r="A1605" s="3">
        <f>RSI!A1605</f>
        <v>44649</v>
      </c>
      <c r="B1605" s="2">
        <f>RSI!B1605</f>
        <v>3.3252999999999999</v>
      </c>
      <c r="C1605" s="2">
        <f>RSI!I1605</f>
        <v>46.573641278992</v>
      </c>
      <c r="D1605" s="2">
        <f>MACD!E1605</f>
        <v>-1.663409007580352E-2</v>
      </c>
      <c r="E1605" s="2">
        <f>MACD!F1605</f>
        <v>6.7922309393158367E-3</v>
      </c>
      <c r="F1605" s="2">
        <f>'Moving Avg'!D1605</f>
        <v>3.33196</v>
      </c>
      <c r="G1605" s="2">
        <f>'Moving Avg'!F1605</f>
        <v>3.3315399999999995</v>
      </c>
      <c r="H1605" s="2">
        <f>'Moving Avg'!G1605</f>
        <v>3.4202400000000015</v>
      </c>
      <c r="I1605" s="2">
        <f>'Moving Avg'!H1605</f>
        <v>3.4213520000000015</v>
      </c>
      <c r="J1605" s="5" t="str">
        <f>OBV!F1605</f>
        <v>BULLISH</v>
      </c>
      <c r="K1605" s="5" t="str">
        <f>OBV!G1605</f>
        <v>NEUTRAL</v>
      </c>
      <c r="L1605" s="5" t="str">
        <f>OBV!H1605</f>
        <v>BULLISH DIVERGENCE</v>
      </c>
      <c r="M1605" s="7">
        <f t="shared" si="250"/>
        <v>25</v>
      </c>
      <c r="N1605" s="7">
        <f t="shared" si="251"/>
        <v>100</v>
      </c>
      <c r="O1605" s="7">
        <f t="shared" si="252"/>
        <v>0</v>
      </c>
      <c r="P1605" s="7">
        <f t="shared" si="253"/>
        <v>66.5</v>
      </c>
      <c r="Q1605" s="8">
        <f t="shared" si="254"/>
        <v>53.725000000000001</v>
      </c>
      <c r="R1605" s="8">
        <f t="shared" si="255"/>
        <v>41.625</v>
      </c>
      <c r="S1605" s="8">
        <f t="shared" si="256"/>
        <v>48.674999999999997</v>
      </c>
      <c r="T1605" s="8">
        <f t="shared" si="257"/>
        <v>47.875</v>
      </c>
      <c r="U1605" s="7">
        <f t="shared" si="258"/>
        <v>48.008333333333326</v>
      </c>
      <c r="V1605" s="7">
        <f t="shared" si="259"/>
        <v>47.974999999999994</v>
      </c>
    </row>
    <row r="1606" spans="1:22" ht="13.5" x14ac:dyDescent="0.25">
      <c r="A1606" s="3">
        <f>RSI!A1606</f>
        <v>44650</v>
      </c>
      <c r="B1606" s="2">
        <f>RSI!B1606</f>
        <v>3.3001</v>
      </c>
      <c r="C1606" s="2">
        <f>RSI!I1606</f>
        <v>44.255888219229433</v>
      </c>
      <c r="D1606" s="2">
        <f>MACD!E1606</f>
        <v>-3.015374305866958E-2</v>
      </c>
      <c r="E1606" s="2">
        <f>MACD!F1606</f>
        <v>-5.9696386028124625E-4</v>
      </c>
      <c r="F1606" s="2">
        <f>'Moving Avg'!D1606</f>
        <v>3.3219000000000003</v>
      </c>
      <c r="G1606" s="2">
        <f>'Moving Avg'!F1606</f>
        <v>3.3290249999999992</v>
      </c>
      <c r="H1606" s="2">
        <f>'Moving Avg'!G1606</f>
        <v>3.4143760000000016</v>
      </c>
      <c r="I1606" s="2">
        <f>'Moving Avg'!H1606</f>
        <v>3.4219255000000017</v>
      </c>
      <c r="J1606" s="5" t="str">
        <f>OBV!F1606</f>
        <v>BEARISH</v>
      </c>
      <c r="K1606" s="5" t="str">
        <f>OBV!G1606</f>
        <v>NEUTRAL</v>
      </c>
      <c r="L1606" s="5" t="str">
        <f>OBV!H1606</f>
        <v>CONFIRMED BEARISH</v>
      </c>
      <c r="M1606" s="7">
        <f t="shared" si="250"/>
        <v>25</v>
      </c>
      <c r="N1606" s="7">
        <f t="shared" si="251"/>
        <v>100</v>
      </c>
      <c r="O1606" s="7">
        <f t="shared" si="252"/>
        <v>0</v>
      </c>
      <c r="P1606" s="7">
        <f t="shared" si="253"/>
        <v>16.5</v>
      </c>
      <c r="Q1606" s="8">
        <f t="shared" si="254"/>
        <v>46.225000000000001</v>
      </c>
      <c r="R1606" s="8">
        <f t="shared" si="255"/>
        <v>29.125</v>
      </c>
      <c r="S1606" s="8">
        <f t="shared" si="256"/>
        <v>26.175000000000001</v>
      </c>
      <c r="T1606" s="8">
        <f t="shared" si="257"/>
        <v>35.375</v>
      </c>
      <c r="U1606" s="7">
        <f t="shared" si="258"/>
        <v>33.841666666666661</v>
      </c>
      <c r="V1606" s="7">
        <f t="shared" si="259"/>
        <v>34.224999999999994</v>
      </c>
    </row>
    <row r="1607" spans="1:22" ht="13.5" x14ac:dyDescent="0.25">
      <c r="A1607" s="3">
        <f>RSI!A1607</f>
        <v>44651</v>
      </c>
      <c r="B1607" s="2">
        <f>RSI!B1607</f>
        <v>3.2665999999999999</v>
      </c>
      <c r="C1607" s="2">
        <f>RSI!I1607</f>
        <v>41.312564224842582</v>
      </c>
      <c r="D1607" s="2">
        <f>MACD!E1607</f>
        <v>-2.3303286073067309E-2</v>
      </c>
      <c r="E1607" s="2">
        <f>MACD!F1607</f>
        <v>-5.1382283028384591E-3</v>
      </c>
      <c r="F1607" s="2">
        <f>'Moving Avg'!D1607</f>
        <v>3.3068199999999996</v>
      </c>
      <c r="G1607" s="2">
        <f>'Moving Avg'!F1607</f>
        <v>3.3248349999999993</v>
      </c>
      <c r="H1607" s="2">
        <f>'Moving Avg'!G1607</f>
        <v>3.4100200000000012</v>
      </c>
      <c r="I1607" s="2">
        <f>'Moving Avg'!H1607</f>
        <v>3.4223685000000019</v>
      </c>
      <c r="J1607" s="5" t="str">
        <f>OBV!F1607</f>
        <v>BEARISH</v>
      </c>
      <c r="K1607" s="5" t="str">
        <f>OBV!G1607</f>
        <v>NEUTRAL</v>
      </c>
      <c r="L1607" s="5" t="str">
        <f>OBV!H1607</f>
        <v>CONFIRMED BEARISH</v>
      </c>
      <c r="M1607" s="7">
        <f t="shared" si="250"/>
        <v>25</v>
      </c>
      <c r="N1607" s="7">
        <f t="shared" si="251"/>
        <v>45</v>
      </c>
      <c r="O1607" s="7">
        <f t="shared" si="252"/>
        <v>0</v>
      </c>
      <c r="P1607" s="7">
        <f t="shared" si="253"/>
        <v>16.5</v>
      </c>
      <c r="Q1607" s="8">
        <f t="shared" si="254"/>
        <v>26.975000000000001</v>
      </c>
      <c r="R1607" s="8">
        <f t="shared" si="255"/>
        <v>18.125</v>
      </c>
      <c r="S1607" s="8">
        <f t="shared" si="256"/>
        <v>17.925000000000001</v>
      </c>
      <c r="T1607" s="8">
        <f t="shared" si="257"/>
        <v>21.625</v>
      </c>
      <c r="U1607" s="7">
        <f t="shared" si="258"/>
        <v>21.008333333333336</v>
      </c>
      <c r="V1607" s="7">
        <f t="shared" si="259"/>
        <v>21.162500000000001</v>
      </c>
    </row>
    <row r="1608" spans="1:22" ht="13.5" x14ac:dyDescent="0.25">
      <c r="A1608" s="3">
        <f>RSI!A1608</f>
        <v>44652</v>
      </c>
      <c r="B1608" s="2">
        <f>RSI!B1608</f>
        <v>3.2665999999999999</v>
      </c>
      <c r="C1608" s="2">
        <f>RSI!I1608</f>
        <v>41.312564224842582</v>
      </c>
      <c r="D1608" s="2">
        <f>MACD!E1608</f>
        <v>-1.9586223921121526E-2</v>
      </c>
      <c r="E1608" s="2">
        <f>MACD!F1608</f>
        <v>-8.0278274264950732E-3</v>
      </c>
      <c r="F1608" s="2">
        <f>'Moving Avg'!D1608</f>
        <v>3.2984400000000003</v>
      </c>
      <c r="G1608" s="2">
        <f>'Moving Avg'!F1608</f>
        <v>3.3206449999999998</v>
      </c>
      <c r="H1608" s="2">
        <f>'Moving Avg'!G1608</f>
        <v>3.4038220000000012</v>
      </c>
      <c r="I1608" s="2">
        <f>'Moving Avg'!H1608</f>
        <v>3.4228115000000012</v>
      </c>
      <c r="J1608" s="5" t="str">
        <f>OBV!F1608</f>
        <v>BEARISH</v>
      </c>
      <c r="K1608" s="5" t="str">
        <f>OBV!G1608</f>
        <v>NEUTRAL</v>
      </c>
      <c r="L1608" s="5" t="str">
        <f>OBV!H1608</f>
        <v>CONFIRMED BEARISH</v>
      </c>
      <c r="M1608" s="7">
        <f t="shared" si="250"/>
        <v>25</v>
      </c>
      <c r="N1608" s="7">
        <f t="shared" si="251"/>
        <v>45</v>
      </c>
      <c r="O1608" s="7">
        <f t="shared" si="252"/>
        <v>0</v>
      </c>
      <c r="P1608" s="7">
        <f t="shared" si="253"/>
        <v>16.5</v>
      </c>
      <c r="Q1608" s="8">
        <f t="shared" si="254"/>
        <v>26.975000000000001</v>
      </c>
      <c r="R1608" s="8">
        <f t="shared" si="255"/>
        <v>18.125</v>
      </c>
      <c r="S1608" s="8">
        <f t="shared" si="256"/>
        <v>17.925000000000001</v>
      </c>
      <c r="T1608" s="8">
        <f t="shared" si="257"/>
        <v>21.625</v>
      </c>
      <c r="U1608" s="7">
        <f t="shared" si="258"/>
        <v>21.008333333333336</v>
      </c>
      <c r="V1608" s="7">
        <f t="shared" si="259"/>
        <v>21.162500000000001</v>
      </c>
    </row>
    <row r="1609" spans="1:22" ht="13.5" x14ac:dyDescent="0.25">
      <c r="A1609" s="3">
        <f>RSI!A1609</f>
        <v>44655</v>
      </c>
      <c r="B1609" s="2">
        <f>RSI!B1609</f>
        <v>3.141</v>
      </c>
      <c r="C1609" s="2">
        <f>RSI!I1609</f>
        <v>32.045399236270356</v>
      </c>
      <c r="D1609" s="2">
        <f>MACD!E1609</f>
        <v>8.7919441343471405E-3</v>
      </c>
      <c r="E1609" s="2">
        <f>MACD!F1609</f>
        <v>-4.6638731143266304E-3</v>
      </c>
      <c r="F1609" s="2">
        <f>'Moving Avg'!D1609</f>
        <v>3.2599199999999997</v>
      </c>
      <c r="G1609" s="2">
        <f>'Moving Avg'!F1609</f>
        <v>3.3072449999999995</v>
      </c>
      <c r="H1609" s="2">
        <f>'Moving Avg'!G1609</f>
        <v>3.395112000000001</v>
      </c>
      <c r="I1609" s="2">
        <f>'Moving Avg'!H1609</f>
        <v>3.4226265000000011</v>
      </c>
      <c r="J1609" s="5" t="str">
        <f>OBV!F1609</f>
        <v>BEARISH</v>
      </c>
      <c r="K1609" s="5" t="str">
        <f>OBV!G1609</f>
        <v>NEUTRAL</v>
      </c>
      <c r="L1609" s="5" t="str">
        <f>OBV!H1609</f>
        <v>CONFIRMED BEARISH</v>
      </c>
      <c r="M1609" s="7">
        <f t="shared" si="250"/>
        <v>25</v>
      </c>
      <c r="N1609" s="7">
        <f t="shared" si="251"/>
        <v>0</v>
      </c>
      <c r="O1609" s="7">
        <f t="shared" si="252"/>
        <v>0</v>
      </c>
      <c r="P1609" s="7">
        <f t="shared" si="253"/>
        <v>16.5</v>
      </c>
      <c r="Q1609" s="8">
        <f t="shared" si="254"/>
        <v>11.225</v>
      </c>
      <c r="R1609" s="8">
        <f t="shared" si="255"/>
        <v>9.125</v>
      </c>
      <c r="S1609" s="8">
        <f t="shared" si="256"/>
        <v>11.175000000000001</v>
      </c>
      <c r="T1609" s="8">
        <f t="shared" si="257"/>
        <v>10.375</v>
      </c>
      <c r="U1609" s="7">
        <f t="shared" si="258"/>
        <v>10.508333333333335</v>
      </c>
      <c r="V1609" s="7">
        <f t="shared" si="259"/>
        <v>10.475000000000001</v>
      </c>
    </row>
    <row r="1610" spans="1:22" ht="13.5" x14ac:dyDescent="0.25">
      <c r="A1610" s="3">
        <f>RSI!A1610</f>
        <v>44656</v>
      </c>
      <c r="B1610" s="2">
        <f>RSI!B1610</f>
        <v>3.1326000000000001</v>
      </c>
      <c r="C1610" s="2">
        <f>RSI!I1610</f>
        <v>31.535899116133407</v>
      </c>
      <c r="D1610" s="2">
        <f>MACD!E1610</f>
        <v>2.4294019458325877E-2</v>
      </c>
      <c r="E1610" s="2">
        <f>MACD!F1610</f>
        <v>1.1277054002038715E-3</v>
      </c>
      <c r="F1610" s="2">
        <f>'Moving Avg'!D1610</f>
        <v>3.2213799999999999</v>
      </c>
      <c r="G1610" s="2">
        <f>'Moving Avg'!F1610</f>
        <v>3.2942599999999991</v>
      </c>
      <c r="H1610" s="2">
        <f>'Moving Avg'!G1610</f>
        <v>3.3862340000000004</v>
      </c>
      <c r="I1610" s="2">
        <f>'Moving Avg'!H1610</f>
        <v>3.4225100000000013</v>
      </c>
      <c r="J1610" s="5" t="str">
        <f>OBV!F1610</f>
        <v>BEARISH</v>
      </c>
      <c r="K1610" s="5" t="str">
        <f>OBV!G1610</f>
        <v>NEUTRAL</v>
      </c>
      <c r="L1610" s="5" t="str">
        <f>OBV!H1610</f>
        <v>CONFIRMED BEARISH</v>
      </c>
      <c r="M1610" s="7">
        <f t="shared" si="250"/>
        <v>25</v>
      </c>
      <c r="N1610" s="7">
        <f t="shared" si="251"/>
        <v>0</v>
      </c>
      <c r="O1610" s="7">
        <f t="shared" si="252"/>
        <v>0</v>
      </c>
      <c r="P1610" s="7">
        <f t="shared" si="253"/>
        <v>16.5</v>
      </c>
      <c r="Q1610" s="8">
        <f t="shared" si="254"/>
        <v>11.225</v>
      </c>
      <c r="R1610" s="8">
        <f t="shared" si="255"/>
        <v>9.125</v>
      </c>
      <c r="S1610" s="8">
        <f t="shared" si="256"/>
        <v>11.175000000000001</v>
      </c>
      <c r="T1610" s="8">
        <f t="shared" si="257"/>
        <v>10.375</v>
      </c>
      <c r="U1610" s="7">
        <f t="shared" si="258"/>
        <v>10.508333333333335</v>
      </c>
      <c r="V1610" s="7">
        <f t="shared" si="259"/>
        <v>10.475000000000001</v>
      </c>
    </row>
    <row r="1611" spans="1:22" ht="13.5" x14ac:dyDescent="0.25">
      <c r="A1611" s="3">
        <f>RSI!A1611</f>
        <v>44657</v>
      </c>
      <c r="B1611" s="2">
        <f>RSI!B1611</f>
        <v>3.2498999999999998</v>
      </c>
      <c r="C1611" s="2">
        <f>RSI!I1611</f>
        <v>44.746972207730067</v>
      </c>
      <c r="D1611" s="2">
        <f>MACD!E1611</f>
        <v>3.1152408735422021E-2</v>
      </c>
      <c r="E1611" s="2">
        <f>MACD!F1611</f>
        <v>7.1326460672475013E-3</v>
      </c>
      <c r="F1611" s="2">
        <f>'Moving Avg'!D1611</f>
        <v>3.2113399999999999</v>
      </c>
      <c r="G1611" s="2">
        <f>'Moving Avg'!F1611</f>
        <v>3.2892349999999988</v>
      </c>
      <c r="H1611" s="2">
        <f>'Moving Avg'!G1611</f>
        <v>3.3800360000000005</v>
      </c>
      <c r="I1611" s="2">
        <f>'Moving Avg'!H1611</f>
        <v>3.4233865000000021</v>
      </c>
      <c r="J1611" s="5" t="str">
        <f>OBV!F1611</f>
        <v>BEARISH</v>
      </c>
      <c r="K1611" s="5" t="str">
        <f>OBV!G1611</f>
        <v>NEUTRAL</v>
      </c>
      <c r="L1611" s="5" t="str">
        <f>OBV!H1611</f>
        <v>CONFIRMED BEARISH</v>
      </c>
      <c r="M1611" s="7">
        <f t="shared" si="250"/>
        <v>25</v>
      </c>
      <c r="N1611" s="7">
        <f t="shared" si="251"/>
        <v>0</v>
      </c>
      <c r="O1611" s="7">
        <f t="shared" si="252"/>
        <v>0</v>
      </c>
      <c r="P1611" s="7">
        <f t="shared" si="253"/>
        <v>16.5</v>
      </c>
      <c r="Q1611" s="8">
        <f t="shared" si="254"/>
        <v>11.225</v>
      </c>
      <c r="R1611" s="8">
        <f t="shared" si="255"/>
        <v>9.125</v>
      </c>
      <c r="S1611" s="8">
        <f t="shared" si="256"/>
        <v>11.175000000000001</v>
      </c>
      <c r="T1611" s="8">
        <f t="shared" si="257"/>
        <v>10.375</v>
      </c>
      <c r="U1611" s="7">
        <f t="shared" si="258"/>
        <v>10.508333333333335</v>
      </c>
      <c r="V1611" s="7">
        <f t="shared" si="259"/>
        <v>10.475000000000001</v>
      </c>
    </row>
    <row r="1612" spans="1:22" ht="13.5" x14ac:dyDescent="0.25">
      <c r="A1612" s="3">
        <f>RSI!A1612</f>
        <v>44658</v>
      </c>
      <c r="B1612" s="2">
        <f>RSI!B1612</f>
        <v>3.1911999999999998</v>
      </c>
      <c r="C1612" s="2">
        <f>RSI!I1612</f>
        <v>40.531971188025302</v>
      </c>
      <c r="D1612" s="2">
        <f>MACD!E1612</f>
        <v>4.0371917043854566E-2</v>
      </c>
      <c r="E1612" s="2">
        <f>MACD!F1612</f>
        <v>1.3780500262568916E-2</v>
      </c>
      <c r="F1612" s="2">
        <f>'Moving Avg'!D1612</f>
        <v>3.1962600000000001</v>
      </c>
      <c r="G1612" s="2">
        <f>'Moving Avg'!F1612</f>
        <v>3.2829499999999987</v>
      </c>
      <c r="H1612" s="2">
        <f>'Moving Avg'!G1612</f>
        <v>3.3735020000000002</v>
      </c>
      <c r="I1612" s="2">
        <f>'Moving Avg'!H1612</f>
        <v>3.423637000000002</v>
      </c>
      <c r="J1612" s="5" t="str">
        <f>OBV!F1612</f>
        <v>BEARISH</v>
      </c>
      <c r="K1612" s="5" t="str">
        <f>OBV!G1612</f>
        <v>NEUTRAL</v>
      </c>
      <c r="L1612" s="5" t="str">
        <f>OBV!H1612</f>
        <v>CONFIRMED BEARISH</v>
      </c>
      <c r="M1612" s="7">
        <f t="shared" si="250"/>
        <v>25</v>
      </c>
      <c r="N1612" s="7">
        <f t="shared" si="251"/>
        <v>0</v>
      </c>
      <c r="O1612" s="7">
        <f t="shared" si="252"/>
        <v>0</v>
      </c>
      <c r="P1612" s="7">
        <f t="shared" si="253"/>
        <v>16.5</v>
      </c>
      <c r="Q1612" s="8">
        <f t="shared" si="254"/>
        <v>11.225</v>
      </c>
      <c r="R1612" s="8">
        <f t="shared" si="255"/>
        <v>9.125</v>
      </c>
      <c r="S1612" s="8">
        <f t="shared" si="256"/>
        <v>11.175000000000001</v>
      </c>
      <c r="T1612" s="8">
        <f t="shared" si="257"/>
        <v>10.375</v>
      </c>
      <c r="U1612" s="7">
        <f t="shared" si="258"/>
        <v>10.508333333333335</v>
      </c>
      <c r="V1612" s="7">
        <f t="shared" si="259"/>
        <v>10.475000000000001</v>
      </c>
    </row>
    <row r="1613" spans="1:22" ht="13.5" x14ac:dyDescent="0.25">
      <c r="A1613" s="3">
        <f>RSI!A1613</f>
        <v>44659</v>
      </c>
      <c r="B1613" s="2">
        <f>RSI!B1613</f>
        <v>3.2330999999999999</v>
      </c>
      <c r="C1613" s="2">
        <f>RSI!I1613</f>
        <v>44.547267382627673</v>
      </c>
      <c r="D1613" s="2">
        <f>MACD!E1613</f>
        <v>4.0596068373323302E-2</v>
      </c>
      <c r="E1613" s="2">
        <f>MACD!F1613</f>
        <v>1.9143613884719794E-2</v>
      </c>
      <c r="F1613" s="2">
        <f>'Moving Avg'!D1613</f>
        <v>3.1895600000000002</v>
      </c>
      <c r="G1613" s="2">
        <f>'Moving Avg'!F1613</f>
        <v>3.2833699999999992</v>
      </c>
      <c r="H1613" s="2">
        <f>'Moving Avg'!G1613</f>
        <v>3.3678060000000003</v>
      </c>
      <c r="I1613" s="2">
        <f>'Moving Avg'!H1613</f>
        <v>3.4243190000000023</v>
      </c>
      <c r="J1613" s="5" t="str">
        <f>OBV!F1613</f>
        <v>BULLISH</v>
      </c>
      <c r="K1613" s="5" t="str">
        <f>OBV!G1613</f>
        <v>NEUTRAL</v>
      </c>
      <c r="L1613" s="5" t="str">
        <f>OBV!H1613</f>
        <v>BULLISH DIVERGENCE</v>
      </c>
      <c r="M1613" s="7">
        <f t="shared" si="250"/>
        <v>25</v>
      </c>
      <c r="N1613" s="7">
        <f t="shared" si="251"/>
        <v>0</v>
      </c>
      <c r="O1613" s="7">
        <f t="shared" si="252"/>
        <v>0</v>
      </c>
      <c r="P1613" s="7">
        <f t="shared" si="253"/>
        <v>66.5</v>
      </c>
      <c r="Q1613" s="8">
        <f t="shared" si="254"/>
        <v>18.725000000000001</v>
      </c>
      <c r="R1613" s="8">
        <f t="shared" si="255"/>
        <v>21.625</v>
      </c>
      <c r="S1613" s="8">
        <f t="shared" si="256"/>
        <v>33.674999999999997</v>
      </c>
      <c r="T1613" s="8">
        <f t="shared" si="257"/>
        <v>22.875</v>
      </c>
      <c r="U1613" s="7">
        <f t="shared" si="258"/>
        <v>24.675000000000001</v>
      </c>
      <c r="V1613" s="7">
        <f t="shared" si="259"/>
        <v>24.225000000000001</v>
      </c>
    </row>
    <row r="1614" spans="1:22" ht="13.5" x14ac:dyDescent="0.25">
      <c r="A1614" s="3">
        <f>RSI!A1614</f>
        <v>44662</v>
      </c>
      <c r="B1614" s="2">
        <f>RSI!B1614</f>
        <v>3.2665999999999999</v>
      </c>
      <c r="C1614" s="2">
        <f>RSI!I1614</f>
        <v>47.593974686927766</v>
      </c>
      <c r="D1614" s="2">
        <f>MACD!E1614</f>
        <v>4.2548368493296795E-2</v>
      </c>
      <c r="E1614" s="2">
        <f>MACD!F1614</f>
        <v>2.3824564806435196E-2</v>
      </c>
      <c r="F1614" s="2">
        <f>'Moving Avg'!D1614</f>
        <v>3.21468</v>
      </c>
      <c r="G1614" s="2">
        <f>'Moving Avg'!F1614</f>
        <v>3.2791799999999989</v>
      </c>
      <c r="H1614" s="2">
        <f>'Moving Avg'!G1614</f>
        <v>3.3627800000000003</v>
      </c>
      <c r="I1614" s="2">
        <f>'Moving Avg'!H1614</f>
        <v>3.4251685000000021</v>
      </c>
      <c r="J1614" s="5" t="str">
        <f>OBV!F1614</f>
        <v>BULLISH</v>
      </c>
      <c r="K1614" s="5" t="str">
        <f>OBV!G1614</f>
        <v>NEUTRAL</v>
      </c>
      <c r="L1614" s="5" t="str">
        <f>OBV!H1614</f>
        <v>CONFIRMED BULLISH</v>
      </c>
      <c r="M1614" s="7">
        <f t="shared" si="250"/>
        <v>25</v>
      </c>
      <c r="N1614" s="7">
        <f t="shared" si="251"/>
        <v>0</v>
      </c>
      <c r="O1614" s="7">
        <f t="shared" si="252"/>
        <v>0</v>
      </c>
      <c r="P1614" s="7">
        <f t="shared" si="253"/>
        <v>83.5</v>
      </c>
      <c r="Q1614" s="8">
        <f t="shared" si="254"/>
        <v>21.274999999999999</v>
      </c>
      <c r="R1614" s="8">
        <f t="shared" si="255"/>
        <v>25.875</v>
      </c>
      <c r="S1614" s="8">
        <f t="shared" si="256"/>
        <v>41.325000000000003</v>
      </c>
      <c r="T1614" s="8">
        <f t="shared" si="257"/>
        <v>27.125</v>
      </c>
      <c r="U1614" s="7">
        <f t="shared" si="258"/>
        <v>29.491666666666664</v>
      </c>
      <c r="V1614" s="7">
        <f t="shared" si="259"/>
        <v>28.9</v>
      </c>
    </row>
    <row r="1615" spans="1:22" ht="13.5" x14ac:dyDescent="0.25">
      <c r="A1615" s="3">
        <f>RSI!A1615</f>
        <v>44663</v>
      </c>
      <c r="B1615" s="2">
        <f>RSI!B1615</f>
        <v>3.2246999999999999</v>
      </c>
      <c r="C1615" s="2">
        <f>RSI!I1615</f>
        <v>44.314477140974716</v>
      </c>
      <c r="D1615" s="2">
        <f>MACD!E1615</f>
        <v>4.6183380057454926E-2</v>
      </c>
      <c r="E1615" s="2">
        <f>MACD!F1615</f>
        <v>2.8296327856639145E-2</v>
      </c>
      <c r="F1615" s="2">
        <f>'Moving Avg'!D1615</f>
        <v>3.2330999999999994</v>
      </c>
      <c r="G1615" s="2">
        <f>'Moving Avg'!F1615</f>
        <v>3.2770849999999987</v>
      </c>
      <c r="H1615" s="2">
        <f>'Moving Avg'!G1615</f>
        <v>3.356916</v>
      </c>
      <c r="I1615" s="2">
        <f>'Moving Avg'!H1615</f>
        <v>3.4255125000000017</v>
      </c>
      <c r="J1615" s="5" t="str">
        <f>OBV!F1615</f>
        <v>BULLISH</v>
      </c>
      <c r="K1615" s="5" t="str">
        <f>OBV!G1615</f>
        <v>NEUTRAL</v>
      </c>
      <c r="L1615" s="5" t="str">
        <f>OBV!H1615</f>
        <v>CONFIRMED BULLISH</v>
      </c>
      <c r="M1615" s="7">
        <f t="shared" si="250"/>
        <v>25</v>
      </c>
      <c r="N1615" s="7">
        <f t="shared" si="251"/>
        <v>0</v>
      </c>
      <c r="O1615" s="7">
        <f t="shared" si="252"/>
        <v>0</v>
      </c>
      <c r="P1615" s="7">
        <f t="shared" si="253"/>
        <v>83.5</v>
      </c>
      <c r="Q1615" s="8">
        <f t="shared" si="254"/>
        <v>21.274999999999999</v>
      </c>
      <c r="R1615" s="8">
        <f t="shared" si="255"/>
        <v>25.875</v>
      </c>
      <c r="S1615" s="8">
        <f t="shared" si="256"/>
        <v>41.325000000000003</v>
      </c>
      <c r="T1615" s="8">
        <f t="shared" si="257"/>
        <v>27.125</v>
      </c>
      <c r="U1615" s="7">
        <f t="shared" si="258"/>
        <v>29.491666666666664</v>
      </c>
      <c r="V1615" s="7">
        <f t="shared" si="259"/>
        <v>28.9</v>
      </c>
    </row>
    <row r="1616" spans="1:22" ht="13.5" x14ac:dyDescent="0.25">
      <c r="A1616" s="3">
        <f>RSI!A1616</f>
        <v>44664</v>
      </c>
      <c r="B1616" s="2">
        <f>RSI!B1616</f>
        <v>3.2080000000000002</v>
      </c>
      <c r="C1616" s="2">
        <f>RSI!I1616</f>
        <v>43.041473638207449</v>
      </c>
      <c r="D1616" s="2">
        <f>MACD!E1616</f>
        <v>4.7011569971738609E-2</v>
      </c>
      <c r="E1616" s="2">
        <f>MACD!F1616</f>
        <v>3.203937627965904E-2</v>
      </c>
      <c r="F1616" s="2">
        <f>'Moving Avg'!D1616</f>
        <v>3.22472</v>
      </c>
      <c r="G1616" s="2">
        <f>'Moving Avg'!F1616</f>
        <v>3.2762499999999988</v>
      </c>
      <c r="H1616" s="2">
        <f>'Moving Avg'!G1616</f>
        <v>3.350886</v>
      </c>
      <c r="I1616" s="2">
        <f>'Moving Avg'!H1616</f>
        <v>3.4258840000000008</v>
      </c>
      <c r="J1616" s="5" t="str">
        <f>OBV!F1616</f>
        <v>BULLISH</v>
      </c>
      <c r="K1616" s="5" t="str">
        <f>OBV!G1616</f>
        <v>NEUTRAL</v>
      </c>
      <c r="L1616" s="5" t="str">
        <f>OBV!H1616</f>
        <v>BULLISH DIVERGENCE</v>
      </c>
      <c r="M1616" s="7">
        <f t="shared" si="250"/>
        <v>25</v>
      </c>
      <c r="N1616" s="7">
        <f t="shared" si="251"/>
        <v>0</v>
      </c>
      <c r="O1616" s="7">
        <f t="shared" si="252"/>
        <v>0</v>
      </c>
      <c r="P1616" s="7">
        <f t="shared" si="253"/>
        <v>66.5</v>
      </c>
      <c r="Q1616" s="8">
        <f t="shared" si="254"/>
        <v>18.725000000000001</v>
      </c>
      <c r="R1616" s="8">
        <f t="shared" si="255"/>
        <v>21.625</v>
      </c>
      <c r="S1616" s="8">
        <f t="shared" si="256"/>
        <v>33.674999999999997</v>
      </c>
      <c r="T1616" s="8">
        <f t="shared" si="257"/>
        <v>22.875</v>
      </c>
      <c r="U1616" s="7">
        <f t="shared" si="258"/>
        <v>24.675000000000001</v>
      </c>
      <c r="V1616" s="7">
        <f t="shared" si="259"/>
        <v>24.225000000000001</v>
      </c>
    </row>
    <row r="1617" spans="1:22" ht="13.5" x14ac:dyDescent="0.25">
      <c r="A1617" s="3">
        <f>RSI!A1617</f>
        <v>44665</v>
      </c>
      <c r="B1617" s="2">
        <f>RSI!B1617</f>
        <v>3.2080000000000002</v>
      </c>
      <c r="C1617" s="2">
        <f>RSI!I1617</f>
        <v>43.041473638207449</v>
      </c>
      <c r="D1617" s="2">
        <f>MACD!E1617</f>
        <v>4.3020418822282913E-2</v>
      </c>
      <c r="E1617" s="2">
        <f>MACD!F1617</f>
        <v>3.4235584788183816E-2</v>
      </c>
      <c r="F1617" s="2">
        <f>'Moving Avg'!D1617</f>
        <v>3.2280799999999998</v>
      </c>
      <c r="G1617" s="2">
        <f>'Moving Avg'!F1617</f>
        <v>3.2703849999999988</v>
      </c>
      <c r="H1617" s="2">
        <f>'Moving Avg'!G1617</f>
        <v>3.3451900000000001</v>
      </c>
      <c r="I1617" s="2">
        <f>'Moving Avg'!H1617</f>
        <v>3.4261445000000008</v>
      </c>
      <c r="J1617" s="5" t="str">
        <f>OBV!F1617</f>
        <v>BULLISH</v>
      </c>
      <c r="K1617" s="5" t="str">
        <f>OBV!G1617</f>
        <v>NEUTRAL</v>
      </c>
      <c r="L1617" s="5" t="str">
        <f>OBV!H1617</f>
        <v>CONFIRMED BULLISH</v>
      </c>
      <c r="M1617" s="7">
        <f t="shared" si="250"/>
        <v>25</v>
      </c>
      <c r="N1617" s="7">
        <f t="shared" si="251"/>
        <v>0</v>
      </c>
      <c r="O1617" s="7">
        <f t="shared" si="252"/>
        <v>0</v>
      </c>
      <c r="P1617" s="7">
        <f t="shared" si="253"/>
        <v>83.5</v>
      </c>
      <c r="Q1617" s="8">
        <f t="shared" si="254"/>
        <v>21.274999999999999</v>
      </c>
      <c r="R1617" s="8">
        <f t="shared" si="255"/>
        <v>25.875</v>
      </c>
      <c r="S1617" s="8">
        <f t="shared" si="256"/>
        <v>41.325000000000003</v>
      </c>
      <c r="T1617" s="8">
        <f t="shared" si="257"/>
        <v>27.125</v>
      </c>
      <c r="U1617" s="7">
        <f t="shared" si="258"/>
        <v>29.491666666666664</v>
      </c>
      <c r="V1617" s="7">
        <f t="shared" si="259"/>
        <v>28.9</v>
      </c>
    </row>
    <row r="1618" spans="1:22" ht="13.5" x14ac:dyDescent="0.25">
      <c r="A1618" s="3">
        <f>RSI!A1618</f>
        <v>44666</v>
      </c>
      <c r="B1618" s="2">
        <f>RSI!B1618</f>
        <v>3.1911999999999998</v>
      </c>
      <c r="C1618" s="2">
        <f>RSI!I1618</f>
        <v>41.645695891610309</v>
      </c>
      <c r="D1618" s="2">
        <f>MACD!E1618</f>
        <v>4.1315438077583977E-2</v>
      </c>
      <c r="E1618" s="2">
        <f>MACD!F1618</f>
        <v>3.5651555446063854E-2</v>
      </c>
      <c r="F1618" s="2">
        <f>'Moving Avg'!D1618</f>
        <v>3.2197000000000005</v>
      </c>
      <c r="G1618" s="2">
        <f>'Moving Avg'!F1618</f>
        <v>3.2645199999999988</v>
      </c>
      <c r="H1618" s="2">
        <f>'Moving Avg'!G1618</f>
        <v>3.3399960000000006</v>
      </c>
      <c r="I1618" s="2">
        <f>'Moving Avg'!H1618</f>
        <v>3.4263950000000012</v>
      </c>
      <c r="J1618" s="5" t="str">
        <f>OBV!F1618</f>
        <v>BEARISH</v>
      </c>
      <c r="K1618" s="5" t="str">
        <f>OBV!G1618</f>
        <v>NEUTRAL</v>
      </c>
      <c r="L1618" s="5" t="str">
        <f>OBV!H1618</f>
        <v>CONFIRMED BEARISH</v>
      </c>
      <c r="M1618" s="7">
        <f t="shared" si="250"/>
        <v>25</v>
      </c>
      <c r="N1618" s="7">
        <f t="shared" si="251"/>
        <v>0</v>
      </c>
      <c r="O1618" s="7">
        <f t="shared" si="252"/>
        <v>0</v>
      </c>
      <c r="P1618" s="7">
        <f t="shared" si="253"/>
        <v>16.5</v>
      </c>
      <c r="Q1618" s="8">
        <f t="shared" si="254"/>
        <v>11.225</v>
      </c>
      <c r="R1618" s="8">
        <f t="shared" si="255"/>
        <v>9.125</v>
      </c>
      <c r="S1618" s="8">
        <f t="shared" si="256"/>
        <v>11.175000000000001</v>
      </c>
      <c r="T1618" s="8">
        <f t="shared" si="257"/>
        <v>10.375</v>
      </c>
      <c r="U1618" s="7">
        <f t="shared" si="258"/>
        <v>10.508333333333335</v>
      </c>
      <c r="V1618" s="7">
        <f t="shared" si="259"/>
        <v>10.475000000000001</v>
      </c>
    </row>
    <row r="1619" spans="1:22" ht="13.5" x14ac:dyDescent="0.25">
      <c r="A1619" s="3">
        <f>RSI!A1619</f>
        <v>44669</v>
      </c>
      <c r="B1619" s="2">
        <f>RSI!B1619</f>
        <v>3.2582</v>
      </c>
      <c r="C1619" s="2">
        <f>RSI!I1619</f>
        <v>48.779528492458724</v>
      </c>
      <c r="D1619" s="2">
        <f>MACD!E1619</f>
        <v>1.6082015122875326E-2</v>
      </c>
      <c r="E1619" s="2">
        <f>MACD!F1619</f>
        <v>3.1737647381426148E-2</v>
      </c>
      <c r="F1619" s="2">
        <f>'Moving Avg'!D1619</f>
        <v>3.2180200000000001</v>
      </c>
      <c r="G1619" s="2">
        <f>'Moving Avg'!F1619</f>
        <v>3.2569799999999995</v>
      </c>
      <c r="H1619" s="2">
        <f>'Moving Avg'!G1619</f>
        <v>3.3356400000000002</v>
      </c>
      <c r="I1619" s="2">
        <f>'Moving Avg'!H1619</f>
        <v>3.4270545000000006</v>
      </c>
      <c r="J1619" s="5" t="str">
        <f>OBV!F1619</f>
        <v>BULLISH</v>
      </c>
      <c r="K1619" s="5" t="str">
        <f>OBV!G1619</f>
        <v>STRONG</v>
      </c>
      <c r="L1619" s="5" t="str">
        <f>OBV!H1619</f>
        <v>BULLISH DIVERGENCE</v>
      </c>
      <c r="M1619" s="7">
        <f t="shared" si="250"/>
        <v>25</v>
      </c>
      <c r="N1619" s="7">
        <f t="shared" si="251"/>
        <v>45</v>
      </c>
      <c r="O1619" s="7">
        <f t="shared" si="252"/>
        <v>0</v>
      </c>
      <c r="P1619" s="7">
        <f t="shared" si="253"/>
        <v>83</v>
      </c>
      <c r="Q1619" s="8">
        <f t="shared" si="254"/>
        <v>36.950000000000003</v>
      </c>
      <c r="R1619" s="8">
        <f t="shared" si="255"/>
        <v>34.75</v>
      </c>
      <c r="S1619" s="8">
        <f t="shared" si="256"/>
        <v>47.85</v>
      </c>
      <c r="T1619" s="8">
        <f t="shared" si="257"/>
        <v>38.25</v>
      </c>
      <c r="U1619" s="7">
        <f t="shared" si="258"/>
        <v>39.85</v>
      </c>
      <c r="V1619" s="7">
        <f t="shared" si="259"/>
        <v>39.450000000000003</v>
      </c>
    </row>
    <row r="1620" spans="1:22" ht="13.5" x14ac:dyDescent="0.25">
      <c r="A1620" s="3">
        <f>RSI!A1620</f>
        <v>44670</v>
      </c>
      <c r="B1620" s="2">
        <f>RSI!B1620</f>
        <v>3.2498999999999998</v>
      </c>
      <c r="C1620" s="2">
        <f>RSI!I1620</f>
        <v>47.996730598875381</v>
      </c>
      <c r="D1620" s="2">
        <f>MACD!E1620</f>
        <v>-5.8841369370572494E-3</v>
      </c>
      <c r="E1620" s="2">
        <f>MACD!F1620</f>
        <v>2.4213290517729472E-2</v>
      </c>
      <c r="F1620" s="2">
        <f>'Moving Avg'!D1620</f>
        <v>3.2230600000000003</v>
      </c>
      <c r="G1620" s="2">
        <f>'Moving Avg'!F1620</f>
        <v>3.2523749999999998</v>
      </c>
      <c r="H1620" s="2">
        <f>'Moving Avg'!G1620</f>
        <v>3.331118</v>
      </c>
      <c r="I1620" s="2">
        <f>'Moving Avg'!H1620</f>
        <v>3.4274510000000005</v>
      </c>
      <c r="J1620" s="5" t="str">
        <f>OBV!F1620</f>
        <v>BULLISH</v>
      </c>
      <c r="K1620" s="5" t="str">
        <f>OBV!G1620</f>
        <v>STRONG</v>
      </c>
      <c r="L1620" s="5" t="str">
        <f>OBV!H1620</f>
        <v>CONFIRMED BULLISH</v>
      </c>
      <c r="M1620" s="7">
        <f t="shared" si="250"/>
        <v>25</v>
      </c>
      <c r="N1620" s="7">
        <f t="shared" si="251"/>
        <v>100</v>
      </c>
      <c r="O1620" s="7">
        <f t="shared" si="252"/>
        <v>0</v>
      </c>
      <c r="P1620" s="7">
        <f t="shared" si="253"/>
        <v>100</v>
      </c>
      <c r="Q1620" s="8">
        <f t="shared" si="254"/>
        <v>58.75</v>
      </c>
      <c r="R1620" s="8">
        <f t="shared" si="255"/>
        <v>50</v>
      </c>
      <c r="S1620" s="8">
        <f t="shared" si="256"/>
        <v>63.75</v>
      </c>
      <c r="T1620" s="8">
        <f t="shared" si="257"/>
        <v>56.25</v>
      </c>
      <c r="U1620" s="7">
        <f t="shared" si="258"/>
        <v>57.5</v>
      </c>
      <c r="V1620" s="7">
        <f t="shared" si="259"/>
        <v>57.1875</v>
      </c>
    </row>
    <row r="1621" spans="1:22" ht="13.5" x14ac:dyDescent="0.25">
      <c r="A1621" s="3">
        <f>RSI!A1621</f>
        <v>44671</v>
      </c>
      <c r="B1621" s="2">
        <f>RSI!B1621</f>
        <v>3.2414999999999998</v>
      </c>
      <c r="C1621" s="2">
        <f>RSI!I1621</f>
        <v>47.171682451089119</v>
      </c>
      <c r="D1621" s="2">
        <f>MACD!E1621</f>
        <v>-5.6954055089470934E-3</v>
      </c>
      <c r="E1621" s="2">
        <f>MACD!F1621</f>
        <v>1.8231551312394161E-2</v>
      </c>
      <c r="F1621" s="2">
        <f>'Moving Avg'!D1621</f>
        <v>3.2297600000000002</v>
      </c>
      <c r="G1621" s="2">
        <f>'Moving Avg'!F1621</f>
        <v>3.2469299999999999</v>
      </c>
      <c r="H1621" s="2">
        <f>'Moving Avg'!G1621</f>
        <v>3.326092</v>
      </c>
      <c r="I1621" s="2">
        <f>'Moving Avg'!H1621</f>
        <v>3.4277685000000009</v>
      </c>
      <c r="J1621" s="5" t="str">
        <f>OBV!F1621</f>
        <v>BULLISH</v>
      </c>
      <c r="K1621" s="5" t="str">
        <f>OBV!G1621</f>
        <v>STRONG</v>
      </c>
      <c r="L1621" s="5" t="str">
        <f>OBV!H1621</f>
        <v>CONFIRMED BULLISH</v>
      </c>
      <c r="M1621" s="7">
        <f t="shared" si="250"/>
        <v>25</v>
      </c>
      <c r="N1621" s="7">
        <f t="shared" si="251"/>
        <v>100</v>
      </c>
      <c r="O1621" s="7">
        <f t="shared" si="252"/>
        <v>0</v>
      </c>
      <c r="P1621" s="7">
        <f t="shared" si="253"/>
        <v>100</v>
      </c>
      <c r="Q1621" s="8">
        <f t="shared" si="254"/>
        <v>58.75</v>
      </c>
      <c r="R1621" s="8">
        <f t="shared" si="255"/>
        <v>50</v>
      </c>
      <c r="S1621" s="8">
        <f t="shared" si="256"/>
        <v>63.75</v>
      </c>
      <c r="T1621" s="8">
        <f t="shared" si="257"/>
        <v>56.25</v>
      </c>
      <c r="U1621" s="7">
        <f t="shared" si="258"/>
        <v>57.5</v>
      </c>
      <c r="V1621" s="7">
        <f t="shared" si="259"/>
        <v>57.1875</v>
      </c>
    </row>
    <row r="1622" spans="1:22" ht="13.5" x14ac:dyDescent="0.25">
      <c r="A1622" s="3">
        <f>RSI!A1622</f>
        <v>44672</v>
      </c>
      <c r="B1622" s="2">
        <f>RSI!B1622</f>
        <v>3.2330999999999999</v>
      </c>
      <c r="C1622" s="2">
        <f>RSI!I1622</f>
        <v>46.314313886198178</v>
      </c>
      <c r="D1622" s="2">
        <f>MACD!E1622</f>
        <v>-1.3795454612176794E-2</v>
      </c>
      <c r="E1622" s="2">
        <f>MACD!F1622</f>
        <v>1.182615012747997E-2</v>
      </c>
      <c r="F1622" s="2">
        <f>'Moving Avg'!D1622</f>
        <v>3.2347799999999998</v>
      </c>
      <c r="G1622" s="2">
        <f>'Moving Avg'!F1622</f>
        <v>3.2414849999999995</v>
      </c>
      <c r="H1622" s="2">
        <f>'Moving Avg'!G1622</f>
        <v>3.3208980000000001</v>
      </c>
      <c r="I1622" s="2">
        <f>'Moving Avg'!H1622</f>
        <v>3.4280810000000006</v>
      </c>
      <c r="J1622" s="5" t="str">
        <f>OBV!F1622</f>
        <v>BULLISH</v>
      </c>
      <c r="K1622" s="5" t="str">
        <f>OBV!G1622</f>
        <v>STRONG</v>
      </c>
      <c r="L1622" s="5" t="str">
        <f>OBV!H1622</f>
        <v>CONFIRMED BULLISH</v>
      </c>
      <c r="M1622" s="7">
        <f t="shared" si="250"/>
        <v>25</v>
      </c>
      <c r="N1622" s="7">
        <f t="shared" si="251"/>
        <v>100</v>
      </c>
      <c r="O1622" s="7">
        <f t="shared" si="252"/>
        <v>0</v>
      </c>
      <c r="P1622" s="7">
        <f t="shared" si="253"/>
        <v>100</v>
      </c>
      <c r="Q1622" s="8">
        <f t="shared" si="254"/>
        <v>58.75</v>
      </c>
      <c r="R1622" s="8">
        <f t="shared" si="255"/>
        <v>50</v>
      </c>
      <c r="S1622" s="8">
        <f t="shared" si="256"/>
        <v>63.75</v>
      </c>
      <c r="T1622" s="8">
        <f t="shared" si="257"/>
        <v>56.25</v>
      </c>
      <c r="U1622" s="7">
        <f t="shared" si="258"/>
        <v>57.5</v>
      </c>
      <c r="V1622" s="7">
        <f t="shared" si="259"/>
        <v>57.1875</v>
      </c>
    </row>
    <row r="1623" spans="1:22" ht="13.5" x14ac:dyDescent="0.25">
      <c r="A1623" s="3">
        <f>RSI!A1623</f>
        <v>44673</v>
      </c>
      <c r="B1623" s="2">
        <f>RSI!B1623</f>
        <v>3.1745000000000001</v>
      </c>
      <c r="C1623" s="2">
        <f>RSI!I1623</f>
        <v>40.749941430882544</v>
      </c>
      <c r="D1623" s="2">
        <f>MACD!E1623</f>
        <v>-9.6750320621472596E-3</v>
      </c>
      <c r="E1623" s="2">
        <f>MACD!F1623</f>
        <v>7.5259136895545241E-3</v>
      </c>
      <c r="F1623" s="2">
        <f>'Moving Avg'!D1623</f>
        <v>3.2314400000000001</v>
      </c>
      <c r="G1623" s="2">
        <f>'Moving Avg'!F1623</f>
        <v>3.2347849999999996</v>
      </c>
      <c r="H1623" s="2">
        <f>'Moving Avg'!G1623</f>
        <v>3.3143660000000001</v>
      </c>
      <c r="I1623" s="2">
        <f>'Moving Avg'!H1623</f>
        <v>3.4282480000000004</v>
      </c>
      <c r="J1623" s="5" t="str">
        <f>OBV!F1623</f>
        <v>BULLISH</v>
      </c>
      <c r="K1623" s="5" t="str">
        <f>OBV!G1623</f>
        <v>STRONG</v>
      </c>
      <c r="L1623" s="5" t="str">
        <f>OBV!H1623</f>
        <v>BULLISH DIVERGENCE</v>
      </c>
      <c r="M1623" s="7">
        <f t="shared" si="250"/>
        <v>25</v>
      </c>
      <c r="N1623" s="7">
        <f t="shared" si="251"/>
        <v>45</v>
      </c>
      <c r="O1623" s="7">
        <f t="shared" si="252"/>
        <v>0</v>
      </c>
      <c r="P1623" s="7">
        <f t="shared" si="253"/>
        <v>83</v>
      </c>
      <c r="Q1623" s="8">
        <f t="shared" si="254"/>
        <v>36.950000000000003</v>
      </c>
      <c r="R1623" s="8">
        <f t="shared" si="255"/>
        <v>34.75</v>
      </c>
      <c r="S1623" s="8">
        <f t="shared" si="256"/>
        <v>47.85</v>
      </c>
      <c r="T1623" s="8">
        <f t="shared" si="257"/>
        <v>38.25</v>
      </c>
      <c r="U1623" s="7">
        <f t="shared" si="258"/>
        <v>39.85</v>
      </c>
      <c r="V1623" s="7">
        <f t="shared" si="259"/>
        <v>39.450000000000003</v>
      </c>
    </row>
    <row r="1624" spans="1:22" ht="13.5" x14ac:dyDescent="0.25">
      <c r="A1624" s="3">
        <f>RSI!A1624</f>
        <v>44676</v>
      </c>
      <c r="B1624" s="2">
        <f>RSI!B1624</f>
        <v>3.1745000000000001</v>
      </c>
      <c r="C1624" s="2">
        <f>RSI!I1624</f>
        <v>40.749941430882544</v>
      </c>
      <c r="D1624" s="2">
        <f>MACD!E1624</f>
        <v>-5.1487157922203153E-4</v>
      </c>
      <c r="E1624" s="2">
        <f>MACD!F1624</f>
        <v>5.9177566357992133E-3</v>
      </c>
      <c r="F1624" s="2">
        <f>'Moving Avg'!D1624</f>
        <v>3.2146999999999997</v>
      </c>
      <c r="G1624" s="2">
        <f>'Moving Avg'!F1624</f>
        <v>3.2268299999999996</v>
      </c>
      <c r="H1624" s="2">
        <f>'Moving Avg'!G1624</f>
        <v>3.3079999999999994</v>
      </c>
      <c r="I1624" s="2">
        <f>'Moving Avg'!H1624</f>
        <v>3.4282305000000006</v>
      </c>
      <c r="J1624" s="5" t="str">
        <f>OBV!F1624</f>
        <v>BEARISH</v>
      </c>
      <c r="K1624" s="5" t="str">
        <f>OBV!G1624</f>
        <v>NEUTRAL</v>
      </c>
      <c r="L1624" s="5" t="str">
        <f>OBV!H1624</f>
        <v>CONFIRMED BEARISH</v>
      </c>
      <c r="M1624" s="7">
        <f t="shared" si="250"/>
        <v>25</v>
      </c>
      <c r="N1624" s="7">
        <f t="shared" si="251"/>
        <v>45</v>
      </c>
      <c r="O1624" s="7">
        <f t="shared" si="252"/>
        <v>0</v>
      </c>
      <c r="P1624" s="7">
        <f t="shared" si="253"/>
        <v>16.5</v>
      </c>
      <c r="Q1624" s="8">
        <f t="shared" si="254"/>
        <v>26.975000000000001</v>
      </c>
      <c r="R1624" s="8">
        <f t="shared" si="255"/>
        <v>18.125</v>
      </c>
      <c r="S1624" s="8">
        <f t="shared" si="256"/>
        <v>17.925000000000001</v>
      </c>
      <c r="T1624" s="8">
        <f t="shared" si="257"/>
        <v>21.625</v>
      </c>
      <c r="U1624" s="7">
        <f t="shared" si="258"/>
        <v>21.008333333333336</v>
      </c>
      <c r="V1624" s="7">
        <f t="shared" si="259"/>
        <v>21.162500000000001</v>
      </c>
    </row>
    <row r="1625" spans="1:22" ht="13.5" x14ac:dyDescent="0.25">
      <c r="A1625" s="3">
        <f>RSI!A1625</f>
        <v>44677</v>
      </c>
      <c r="B1625" s="2">
        <f>RSI!B1625</f>
        <v>3.1661000000000001</v>
      </c>
      <c r="C1625" s="2">
        <f>RSI!I1625</f>
        <v>39.951964865616951</v>
      </c>
      <c r="D1625" s="2">
        <f>MACD!E1625</f>
        <v>1.8934008399269509E-3</v>
      </c>
      <c r="E1625" s="2">
        <f>MACD!F1625</f>
        <v>5.1128854766247615E-3</v>
      </c>
      <c r="F1625" s="2">
        <f>'Moving Avg'!D1625</f>
        <v>3.19794</v>
      </c>
      <c r="G1625" s="2">
        <f>'Moving Avg'!F1625</f>
        <v>3.2188699999999999</v>
      </c>
      <c r="H1625" s="2">
        <f>'Moving Avg'!G1625</f>
        <v>3.3014659999999991</v>
      </c>
      <c r="I1625" s="2">
        <f>'Moving Avg'!H1625</f>
        <v>3.4282445000000008</v>
      </c>
      <c r="J1625" s="5" t="str">
        <f>OBV!F1625</f>
        <v>BEARISH</v>
      </c>
      <c r="K1625" s="5" t="str">
        <f>OBV!G1625</f>
        <v>NEUTRAL</v>
      </c>
      <c r="L1625" s="5" t="str">
        <f>OBV!H1625</f>
        <v>CONFIRMED BEARISH</v>
      </c>
      <c r="M1625" s="7">
        <f t="shared" si="250"/>
        <v>25</v>
      </c>
      <c r="N1625" s="7">
        <f t="shared" si="251"/>
        <v>45</v>
      </c>
      <c r="O1625" s="7">
        <f t="shared" si="252"/>
        <v>0</v>
      </c>
      <c r="P1625" s="7">
        <f t="shared" si="253"/>
        <v>16.5</v>
      </c>
      <c r="Q1625" s="8">
        <f t="shared" si="254"/>
        <v>26.975000000000001</v>
      </c>
      <c r="R1625" s="8">
        <f t="shared" si="255"/>
        <v>18.125</v>
      </c>
      <c r="S1625" s="8">
        <f t="shared" si="256"/>
        <v>17.925000000000001</v>
      </c>
      <c r="T1625" s="8">
        <f t="shared" si="257"/>
        <v>21.625</v>
      </c>
      <c r="U1625" s="7">
        <f t="shared" si="258"/>
        <v>21.008333333333336</v>
      </c>
      <c r="V1625" s="7">
        <f t="shared" si="259"/>
        <v>21.162500000000001</v>
      </c>
    </row>
    <row r="1626" spans="1:22" ht="13.5" x14ac:dyDescent="0.25">
      <c r="A1626" s="3">
        <f>RSI!A1626</f>
        <v>44678</v>
      </c>
      <c r="B1626" s="2">
        <f>RSI!B1626</f>
        <v>3.141</v>
      </c>
      <c r="C1626" s="2">
        <f>RSI!I1626</f>
        <v>37.583640862033157</v>
      </c>
      <c r="D1626" s="2">
        <f>MACD!E1626</f>
        <v>3.7164815006289764E-3</v>
      </c>
      <c r="E1626" s="2">
        <f>MACD!F1626</f>
        <v>4.8336046814256052E-3</v>
      </c>
      <c r="F1626" s="2">
        <f>'Moving Avg'!D1626</f>
        <v>3.1778400000000002</v>
      </c>
      <c r="G1626" s="2">
        <f>'Moving Avg'!F1626</f>
        <v>3.210915</v>
      </c>
      <c r="H1626" s="2">
        <f>'Moving Avg'!G1626</f>
        <v>3.2957699999999988</v>
      </c>
      <c r="I1626" s="2">
        <f>'Moving Avg'!H1626</f>
        <v>3.4280595000000011</v>
      </c>
      <c r="J1626" s="5" t="str">
        <f>OBV!F1626</f>
        <v>BEARISH</v>
      </c>
      <c r="K1626" s="5" t="str">
        <f>OBV!G1626</f>
        <v>NEUTRAL</v>
      </c>
      <c r="L1626" s="5" t="str">
        <f>OBV!H1626</f>
        <v>CONFIRMED BEARISH</v>
      </c>
      <c r="M1626" s="7">
        <f t="shared" si="250"/>
        <v>25</v>
      </c>
      <c r="N1626" s="7">
        <f t="shared" si="251"/>
        <v>45</v>
      </c>
      <c r="O1626" s="7">
        <f t="shared" si="252"/>
        <v>0</v>
      </c>
      <c r="P1626" s="7">
        <f t="shared" si="253"/>
        <v>16.5</v>
      </c>
      <c r="Q1626" s="8">
        <f t="shared" si="254"/>
        <v>26.975000000000001</v>
      </c>
      <c r="R1626" s="8">
        <f t="shared" si="255"/>
        <v>18.125</v>
      </c>
      <c r="S1626" s="8">
        <f t="shared" si="256"/>
        <v>17.925000000000001</v>
      </c>
      <c r="T1626" s="8">
        <f t="shared" si="257"/>
        <v>21.625</v>
      </c>
      <c r="U1626" s="7">
        <f t="shared" si="258"/>
        <v>21.008333333333336</v>
      </c>
      <c r="V1626" s="7">
        <f t="shared" si="259"/>
        <v>21.162500000000001</v>
      </c>
    </row>
    <row r="1627" spans="1:22" ht="13.5" x14ac:dyDescent="0.25">
      <c r="A1627" s="3">
        <f>RSI!A1627</f>
        <v>44679</v>
      </c>
      <c r="B1627" s="2">
        <f>RSI!B1627</f>
        <v>3.141</v>
      </c>
      <c r="C1627" s="2">
        <f>RSI!I1627</f>
        <v>37.583640862033157</v>
      </c>
      <c r="D1627" s="2">
        <f>MACD!E1627</f>
        <v>5.8660007476105669E-3</v>
      </c>
      <c r="E1627" s="2">
        <f>MACD!F1627</f>
        <v>5.0400838946625982E-3</v>
      </c>
      <c r="F1627" s="2">
        <f>'Moving Avg'!D1627</f>
        <v>3.1594199999999999</v>
      </c>
      <c r="G1627" s="2">
        <f>'Moving Avg'!F1627</f>
        <v>3.2046350000000006</v>
      </c>
      <c r="H1627" s="2">
        <f>'Moving Avg'!G1627</f>
        <v>3.2904099999999987</v>
      </c>
      <c r="I1627" s="2">
        <f>'Moving Avg'!H1627</f>
        <v>3.427874500000001</v>
      </c>
      <c r="J1627" s="5" t="str">
        <f>OBV!F1627</f>
        <v>BEARISH</v>
      </c>
      <c r="K1627" s="5" t="str">
        <f>OBV!G1627</f>
        <v>NEUTRAL</v>
      </c>
      <c r="L1627" s="5" t="str">
        <f>OBV!H1627</f>
        <v>CONFIRMED BEARISH</v>
      </c>
      <c r="M1627" s="7">
        <f t="shared" si="250"/>
        <v>25</v>
      </c>
      <c r="N1627" s="7">
        <f t="shared" si="251"/>
        <v>0</v>
      </c>
      <c r="O1627" s="7">
        <f t="shared" si="252"/>
        <v>0</v>
      </c>
      <c r="P1627" s="7">
        <f t="shared" si="253"/>
        <v>16.5</v>
      </c>
      <c r="Q1627" s="8">
        <f t="shared" si="254"/>
        <v>11.225</v>
      </c>
      <c r="R1627" s="8">
        <f t="shared" si="255"/>
        <v>9.125</v>
      </c>
      <c r="S1627" s="8">
        <f t="shared" si="256"/>
        <v>11.175000000000001</v>
      </c>
      <c r="T1627" s="8">
        <f t="shared" si="257"/>
        <v>10.375</v>
      </c>
      <c r="U1627" s="7">
        <f t="shared" si="258"/>
        <v>10.508333333333335</v>
      </c>
      <c r="V1627" s="7">
        <f t="shared" si="259"/>
        <v>10.475000000000001</v>
      </c>
    </row>
    <row r="1628" spans="1:22" ht="13.5" x14ac:dyDescent="0.25">
      <c r="A1628" s="3">
        <f>RSI!A1628</f>
        <v>44680</v>
      </c>
      <c r="B1628" s="2">
        <f>RSI!B1628</f>
        <v>3.0991</v>
      </c>
      <c r="C1628" s="2">
        <f>RSI!I1628</f>
        <v>33.714381527293327</v>
      </c>
      <c r="D1628" s="2">
        <f>MACD!E1628</f>
        <v>8.7658690949883322E-3</v>
      </c>
      <c r="E1628" s="2">
        <f>MACD!F1628</f>
        <v>5.7852409347277454E-3</v>
      </c>
      <c r="F1628" s="2">
        <f>'Moving Avg'!D1628</f>
        <v>3.1443400000000001</v>
      </c>
      <c r="G1628" s="2">
        <f>'Moving Avg'!F1628</f>
        <v>3.1962600000000001</v>
      </c>
      <c r="H1628" s="2">
        <f>'Moving Avg'!G1628</f>
        <v>3.2840439999999984</v>
      </c>
      <c r="I1628" s="2">
        <f>'Moving Avg'!H1628</f>
        <v>3.4273320000000007</v>
      </c>
      <c r="J1628" s="5" t="str">
        <f>OBV!F1628</f>
        <v>BEARISH</v>
      </c>
      <c r="K1628" s="5" t="str">
        <f>OBV!G1628</f>
        <v>NEUTRAL</v>
      </c>
      <c r="L1628" s="5" t="str">
        <f>OBV!H1628</f>
        <v>CONFIRMED BEARISH</v>
      </c>
      <c r="M1628" s="7">
        <f t="shared" si="250"/>
        <v>25</v>
      </c>
      <c r="N1628" s="7">
        <f t="shared" si="251"/>
        <v>0</v>
      </c>
      <c r="O1628" s="7">
        <f t="shared" si="252"/>
        <v>0</v>
      </c>
      <c r="P1628" s="7">
        <f t="shared" si="253"/>
        <v>16.5</v>
      </c>
      <c r="Q1628" s="8">
        <f t="shared" si="254"/>
        <v>11.225</v>
      </c>
      <c r="R1628" s="8">
        <f t="shared" si="255"/>
        <v>9.125</v>
      </c>
      <c r="S1628" s="8">
        <f t="shared" si="256"/>
        <v>11.175000000000001</v>
      </c>
      <c r="T1628" s="8">
        <f t="shared" si="257"/>
        <v>10.375</v>
      </c>
      <c r="U1628" s="7">
        <f t="shared" si="258"/>
        <v>10.508333333333335</v>
      </c>
      <c r="V1628" s="7">
        <f t="shared" si="259"/>
        <v>10.475000000000001</v>
      </c>
    </row>
    <row r="1629" spans="1:22" ht="13.5" x14ac:dyDescent="0.25">
      <c r="A1629" s="3">
        <f>RSI!A1629</f>
        <v>44685</v>
      </c>
      <c r="B1629" s="2">
        <f>RSI!B1629</f>
        <v>3.0991</v>
      </c>
      <c r="C1629" s="2">
        <f>RSI!I1629</f>
        <v>33.714381527293327</v>
      </c>
      <c r="D1629" s="2">
        <f>MACD!E1629</f>
        <v>2.2295214733588864E-2</v>
      </c>
      <c r="E1629" s="2">
        <f>MACD!F1629</f>
        <v>9.0872356944999687E-3</v>
      </c>
      <c r="F1629" s="2">
        <f>'Moving Avg'!D1629</f>
        <v>3.1292599999999999</v>
      </c>
      <c r="G1629" s="2">
        <f>'Moving Avg'!F1629</f>
        <v>3.1941649999999995</v>
      </c>
      <c r="H1629" s="2">
        <f>'Moving Avg'!G1629</f>
        <v>3.2776779999999981</v>
      </c>
      <c r="I1629" s="2">
        <f>'Moving Avg'!H1629</f>
        <v>3.4260995000000007</v>
      </c>
      <c r="J1629" s="5" t="str">
        <f>OBV!F1629</f>
        <v>BEARISH</v>
      </c>
      <c r="K1629" s="5" t="str">
        <f>OBV!G1629</f>
        <v>NEUTRAL</v>
      </c>
      <c r="L1629" s="5" t="str">
        <f>OBV!H1629</f>
        <v>CONFIRMED BEARISH</v>
      </c>
      <c r="M1629" s="7">
        <f t="shared" si="250"/>
        <v>25</v>
      </c>
      <c r="N1629" s="7">
        <f t="shared" si="251"/>
        <v>0</v>
      </c>
      <c r="O1629" s="7">
        <f t="shared" si="252"/>
        <v>0</v>
      </c>
      <c r="P1629" s="7">
        <f t="shared" si="253"/>
        <v>16.5</v>
      </c>
      <c r="Q1629" s="8">
        <f t="shared" si="254"/>
        <v>11.225</v>
      </c>
      <c r="R1629" s="8">
        <f t="shared" si="255"/>
        <v>9.125</v>
      </c>
      <c r="S1629" s="8">
        <f t="shared" si="256"/>
        <v>11.175000000000001</v>
      </c>
      <c r="T1629" s="8">
        <f t="shared" si="257"/>
        <v>10.375</v>
      </c>
      <c r="U1629" s="7">
        <f t="shared" si="258"/>
        <v>10.508333333333335</v>
      </c>
      <c r="V1629" s="7">
        <f t="shared" si="259"/>
        <v>10.475000000000001</v>
      </c>
    </row>
    <row r="1630" spans="1:22" ht="13.5" x14ac:dyDescent="0.25">
      <c r="A1630" s="3">
        <f>RSI!A1630</f>
        <v>44686</v>
      </c>
      <c r="B1630" s="2">
        <f>RSI!B1630</f>
        <v>3.0991</v>
      </c>
      <c r="C1630" s="2">
        <f>RSI!I1630</f>
        <v>33.714381527293327</v>
      </c>
      <c r="D1630" s="2">
        <f>MACD!E1630</f>
        <v>3.3177235222707768E-2</v>
      </c>
      <c r="E1630" s="2">
        <f>MACD!F1630</f>
        <v>1.3905235600141529E-2</v>
      </c>
      <c r="F1630" s="2">
        <f>'Moving Avg'!D1630</f>
        <v>3.1158600000000001</v>
      </c>
      <c r="G1630" s="2">
        <f>'Moving Avg'!F1630</f>
        <v>3.1924899999999998</v>
      </c>
      <c r="H1630" s="2">
        <f>'Moving Avg'!G1630</f>
        <v>3.2714799999999982</v>
      </c>
      <c r="I1630" s="2">
        <f>'Moving Avg'!H1630</f>
        <v>3.4244660000000011</v>
      </c>
      <c r="J1630" s="5" t="str">
        <f>OBV!F1630</f>
        <v>BEARISH</v>
      </c>
      <c r="K1630" s="5" t="str">
        <f>OBV!G1630</f>
        <v>NEUTRAL</v>
      </c>
      <c r="L1630" s="5" t="str">
        <f>OBV!H1630</f>
        <v>CONFIRMED BEARISH</v>
      </c>
      <c r="M1630" s="7">
        <f t="shared" si="250"/>
        <v>25</v>
      </c>
      <c r="N1630" s="7">
        <f t="shared" si="251"/>
        <v>0</v>
      </c>
      <c r="O1630" s="7">
        <f t="shared" si="252"/>
        <v>0</v>
      </c>
      <c r="P1630" s="7">
        <f t="shared" si="253"/>
        <v>16.5</v>
      </c>
      <c r="Q1630" s="8">
        <f t="shared" si="254"/>
        <v>11.225</v>
      </c>
      <c r="R1630" s="8">
        <f t="shared" si="255"/>
        <v>9.125</v>
      </c>
      <c r="S1630" s="8">
        <f t="shared" si="256"/>
        <v>11.175000000000001</v>
      </c>
      <c r="T1630" s="8">
        <f t="shared" si="257"/>
        <v>10.375</v>
      </c>
      <c r="U1630" s="7">
        <f t="shared" si="258"/>
        <v>10.508333333333335</v>
      </c>
      <c r="V1630" s="7">
        <f t="shared" si="259"/>
        <v>10.475000000000001</v>
      </c>
    </row>
    <row r="1631" spans="1:22" ht="13.5" x14ac:dyDescent="0.25">
      <c r="A1631" s="3">
        <f>RSI!A1631</f>
        <v>44687</v>
      </c>
      <c r="B1631" s="2">
        <f>RSI!B1631</f>
        <v>3.0655999999999999</v>
      </c>
      <c r="C1631" s="2">
        <f>RSI!I1631</f>
        <v>30.571483191510609</v>
      </c>
      <c r="D1631" s="2">
        <f>MACD!E1631</f>
        <v>4.4232638908226374E-2</v>
      </c>
      <c r="E1631" s="2">
        <f>MACD!F1631</f>
        <v>1.9970716261758496E-2</v>
      </c>
      <c r="F1631" s="2">
        <f>'Moving Avg'!D1631</f>
        <v>3.1007799999999999</v>
      </c>
      <c r="G1631" s="2">
        <f>'Moving Avg'!F1631</f>
        <v>3.1832749999999996</v>
      </c>
      <c r="H1631" s="2">
        <f>'Moving Avg'!G1631</f>
        <v>3.2644439999999979</v>
      </c>
      <c r="I1631" s="2">
        <f>'Moving Avg'!H1631</f>
        <v>3.4227070000000004</v>
      </c>
      <c r="J1631" s="5" t="str">
        <f>OBV!F1631</f>
        <v>BEARISH</v>
      </c>
      <c r="K1631" s="5" t="str">
        <f>OBV!G1631</f>
        <v>NEUTRAL</v>
      </c>
      <c r="L1631" s="5" t="str">
        <f>OBV!H1631</f>
        <v>CONFIRMED BEARISH</v>
      </c>
      <c r="M1631" s="7">
        <f t="shared" si="250"/>
        <v>25</v>
      </c>
      <c r="N1631" s="7">
        <f t="shared" si="251"/>
        <v>0</v>
      </c>
      <c r="O1631" s="7">
        <f t="shared" si="252"/>
        <v>0</v>
      </c>
      <c r="P1631" s="7">
        <f t="shared" si="253"/>
        <v>16.5</v>
      </c>
      <c r="Q1631" s="8">
        <f t="shared" si="254"/>
        <v>11.225</v>
      </c>
      <c r="R1631" s="8">
        <f t="shared" si="255"/>
        <v>9.125</v>
      </c>
      <c r="S1631" s="8">
        <f t="shared" si="256"/>
        <v>11.175000000000001</v>
      </c>
      <c r="T1631" s="8">
        <f t="shared" si="257"/>
        <v>10.375</v>
      </c>
      <c r="U1631" s="7">
        <f t="shared" si="258"/>
        <v>10.508333333333335</v>
      </c>
      <c r="V1631" s="7">
        <f t="shared" si="259"/>
        <v>10.475000000000001</v>
      </c>
    </row>
    <row r="1632" spans="1:22" ht="13.5" x14ac:dyDescent="0.25">
      <c r="A1632" s="3">
        <f>RSI!A1632</f>
        <v>44690</v>
      </c>
      <c r="B1632" s="2">
        <f>RSI!B1632</f>
        <v>3.0070000000000001</v>
      </c>
      <c r="C1632" s="2">
        <f>RSI!I1632</f>
        <v>26.004752932126138</v>
      </c>
      <c r="D1632" s="2">
        <f>MACD!E1632</f>
        <v>5.7443195768296373E-2</v>
      </c>
      <c r="E1632" s="2">
        <f>MACD!F1632</f>
        <v>2.7465212163066074E-2</v>
      </c>
      <c r="F1632" s="2">
        <f>'Moving Avg'!D1632</f>
        <v>3.0739799999999997</v>
      </c>
      <c r="G1632" s="2">
        <f>'Moving Avg'!F1632</f>
        <v>3.1740649999999997</v>
      </c>
      <c r="H1632" s="2">
        <f>'Moving Avg'!G1632</f>
        <v>3.2564039999999981</v>
      </c>
      <c r="I1632" s="2">
        <f>'Moving Avg'!H1632</f>
        <v>3.4210320000000003</v>
      </c>
      <c r="J1632" s="5" t="str">
        <f>OBV!F1632</f>
        <v>BEARISH</v>
      </c>
      <c r="K1632" s="5" t="str">
        <f>OBV!G1632</f>
        <v>WEAK</v>
      </c>
      <c r="L1632" s="5" t="str">
        <f>OBV!H1632</f>
        <v>CONFIRMED BEARISH</v>
      </c>
      <c r="M1632" s="7">
        <f t="shared" si="250"/>
        <v>50</v>
      </c>
      <c r="N1632" s="7">
        <f t="shared" si="251"/>
        <v>0</v>
      </c>
      <c r="O1632" s="7">
        <f t="shared" si="252"/>
        <v>0</v>
      </c>
      <c r="P1632" s="7">
        <f t="shared" si="253"/>
        <v>0</v>
      </c>
      <c r="Q1632" s="8">
        <f t="shared" si="254"/>
        <v>17.5</v>
      </c>
      <c r="R1632" s="8">
        <f t="shared" si="255"/>
        <v>10</v>
      </c>
      <c r="S1632" s="8">
        <f t="shared" si="256"/>
        <v>7.5</v>
      </c>
      <c r="T1632" s="8">
        <f t="shared" si="257"/>
        <v>12.5</v>
      </c>
      <c r="U1632" s="7">
        <f t="shared" si="258"/>
        <v>11.666666666666666</v>
      </c>
      <c r="V1632" s="7">
        <f t="shared" si="259"/>
        <v>11.875</v>
      </c>
    </row>
    <row r="1633" spans="1:22" ht="13.5" x14ac:dyDescent="0.25">
      <c r="A1633" s="3">
        <f>RSI!A1633</f>
        <v>44691</v>
      </c>
      <c r="B1633" s="2">
        <f>RSI!B1633</f>
        <v>2.9817999999999998</v>
      </c>
      <c r="C1633" s="2">
        <f>RSI!I1633</f>
        <v>24.322161667593321</v>
      </c>
      <c r="D1633" s="2">
        <f>MACD!E1633</f>
        <v>6.2566644068712485E-2</v>
      </c>
      <c r="E1633" s="2">
        <f>MACD!F1633</f>
        <v>3.4485498544195359E-2</v>
      </c>
      <c r="F1633" s="2">
        <f>'Moving Avg'!D1633</f>
        <v>3.0505199999999997</v>
      </c>
      <c r="G1633" s="2">
        <f>'Moving Avg'!F1633</f>
        <v>3.1614999999999993</v>
      </c>
      <c r="H1633" s="2">
        <f>'Moving Avg'!G1633</f>
        <v>3.248193999999998</v>
      </c>
      <c r="I1633" s="2">
        <f>'Moving Avg'!H1633</f>
        <v>3.4190214999999999</v>
      </c>
      <c r="J1633" s="5" t="str">
        <f>OBV!F1633</f>
        <v>BEARISH</v>
      </c>
      <c r="K1633" s="5" t="str">
        <f>OBV!G1633</f>
        <v>NEUTRAL</v>
      </c>
      <c r="L1633" s="5" t="str">
        <f>OBV!H1633</f>
        <v>CONFIRMED BEARISH</v>
      </c>
      <c r="M1633" s="7">
        <f t="shared" si="250"/>
        <v>50</v>
      </c>
      <c r="N1633" s="7">
        <f t="shared" si="251"/>
        <v>0</v>
      </c>
      <c r="O1633" s="7">
        <f t="shared" si="252"/>
        <v>0</v>
      </c>
      <c r="P1633" s="7">
        <f t="shared" si="253"/>
        <v>16.5</v>
      </c>
      <c r="Q1633" s="8">
        <f t="shared" si="254"/>
        <v>19.975000000000001</v>
      </c>
      <c r="R1633" s="8">
        <f t="shared" si="255"/>
        <v>14.125</v>
      </c>
      <c r="S1633" s="8">
        <f t="shared" si="256"/>
        <v>14.925000000000001</v>
      </c>
      <c r="T1633" s="8">
        <f t="shared" si="257"/>
        <v>16.625</v>
      </c>
      <c r="U1633" s="7">
        <f t="shared" si="258"/>
        <v>16.341666666666669</v>
      </c>
      <c r="V1633" s="7">
        <f t="shared" si="259"/>
        <v>16.412500000000001</v>
      </c>
    </row>
    <row r="1634" spans="1:22" ht="13.5" x14ac:dyDescent="0.25">
      <c r="A1634" s="3">
        <f>RSI!A1634</f>
        <v>44692</v>
      </c>
      <c r="B1634" s="2">
        <f>RSI!B1634</f>
        <v>3.0405000000000002</v>
      </c>
      <c r="C1634" s="2">
        <f>RSI!I1634</f>
        <v>34.89020257891049</v>
      </c>
      <c r="D1634" s="2">
        <f>MACD!E1634</f>
        <v>6.3715594799024444E-2</v>
      </c>
      <c r="E1634" s="2">
        <f>MACD!F1634</f>
        <v>4.0331517795161177E-2</v>
      </c>
      <c r="F1634" s="2">
        <f>'Moving Avg'!D1634</f>
        <v>3.0387999999999997</v>
      </c>
      <c r="G1634" s="2">
        <f>'Moving Avg'!F1634</f>
        <v>3.1501949999999996</v>
      </c>
      <c r="H1634" s="2">
        <f>'Moving Avg'!G1634</f>
        <v>3.2414939999999977</v>
      </c>
      <c r="I1634" s="2">
        <f>'Moving Avg'!H1634</f>
        <v>3.4175559999999994</v>
      </c>
      <c r="J1634" s="5" t="str">
        <f>OBV!F1634</f>
        <v>BEARISH</v>
      </c>
      <c r="K1634" s="5" t="str">
        <f>OBV!G1634</f>
        <v>NEUTRAL</v>
      </c>
      <c r="L1634" s="5" t="str">
        <f>OBV!H1634</f>
        <v>CONFIRMED BEARISH</v>
      </c>
      <c r="M1634" s="7">
        <f t="shared" si="250"/>
        <v>25</v>
      </c>
      <c r="N1634" s="7">
        <f t="shared" si="251"/>
        <v>0</v>
      </c>
      <c r="O1634" s="7">
        <f t="shared" si="252"/>
        <v>0</v>
      </c>
      <c r="P1634" s="7">
        <f t="shared" si="253"/>
        <v>16.5</v>
      </c>
      <c r="Q1634" s="8">
        <f t="shared" si="254"/>
        <v>11.225</v>
      </c>
      <c r="R1634" s="8">
        <f t="shared" si="255"/>
        <v>9.125</v>
      </c>
      <c r="S1634" s="8">
        <f t="shared" si="256"/>
        <v>11.175000000000001</v>
      </c>
      <c r="T1634" s="8">
        <f t="shared" si="257"/>
        <v>10.375</v>
      </c>
      <c r="U1634" s="7">
        <f t="shared" si="258"/>
        <v>10.508333333333335</v>
      </c>
      <c r="V1634" s="7">
        <f t="shared" si="259"/>
        <v>10.475000000000001</v>
      </c>
    </row>
    <row r="1635" spans="1:22" ht="13.5" x14ac:dyDescent="0.25">
      <c r="A1635" s="3">
        <f>RSI!A1635</f>
        <v>44693</v>
      </c>
      <c r="B1635" s="2">
        <f>RSI!B1635</f>
        <v>3.0571999999999999</v>
      </c>
      <c r="C1635" s="2">
        <f>RSI!I1635</f>
        <v>37.561612293202657</v>
      </c>
      <c r="D1635" s="2">
        <f>MACD!E1635</f>
        <v>6.2887387025918784E-2</v>
      </c>
      <c r="E1635" s="2">
        <f>MACD!F1635</f>
        <v>4.4842691641312701E-2</v>
      </c>
      <c r="F1635" s="2">
        <f>'Moving Avg'!D1635</f>
        <v>3.0304199999999999</v>
      </c>
      <c r="G1635" s="2">
        <f>'Moving Avg'!F1635</f>
        <v>3.1418200000000001</v>
      </c>
      <c r="H1635" s="2">
        <f>'Moving Avg'!G1635</f>
        <v>3.2347919999999974</v>
      </c>
      <c r="I1635" s="2">
        <f>'Moving Avg'!H1635</f>
        <v>3.4162154999999994</v>
      </c>
      <c r="J1635" s="5" t="str">
        <f>OBV!F1635</f>
        <v>BEARISH</v>
      </c>
      <c r="K1635" s="5" t="str">
        <f>OBV!G1635</f>
        <v>NEUTRAL</v>
      </c>
      <c r="L1635" s="5" t="str">
        <f>OBV!H1635</f>
        <v>CONFIRMED BEARISH</v>
      </c>
      <c r="M1635" s="7">
        <f t="shared" si="250"/>
        <v>25</v>
      </c>
      <c r="N1635" s="7">
        <f t="shared" si="251"/>
        <v>0</v>
      </c>
      <c r="O1635" s="7">
        <f t="shared" si="252"/>
        <v>0</v>
      </c>
      <c r="P1635" s="7">
        <f t="shared" si="253"/>
        <v>16.5</v>
      </c>
      <c r="Q1635" s="8">
        <f t="shared" si="254"/>
        <v>11.225</v>
      </c>
      <c r="R1635" s="8">
        <f t="shared" si="255"/>
        <v>9.125</v>
      </c>
      <c r="S1635" s="8">
        <f t="shared" si="256"/>
        <v>11.175000000000001</v>
      </c>
      <c r="T1635" s="8">
        <f t="shared" si="257"/>
        <v>10.375</v>
      </c>
      <c r="U1635" s="7">
        <f t="shared" si="258"/>
        <v>10.508333333333335</v>
      </c>
      <c r="V1635" s="7">
        <f t="shared" si="259"/>
        <v>10.475000000000001</v>
      </c>
    </row>
    <row r="1636" spans="1:22" ht="13.5" x14ac:dyDescent="0.25">
      <c r="A1636" s="3">
        <f>RSI!A1636</f>
        <v>44694</v>
      </c>
      <c r="B1636" s="2">
        <f>RSI!B1636</f>
        <v>3.0152999999999999</v>
      </c>
      <c r="C1636" s="2">
        <f>RSI!I1636</f>
        <v>33.813081030229043</v>
      </c>
      <c r="D1636" s="2">
        <f>MACD!E1636</f>
        <v>6.2005031795981935E-2</v>
      </c>
      <c r="E1636" s="2">
        <f>MACD!F1636</f>
        <v>4.8275159672246548E-2</v>
      </c>
      <c r="F1636" s="2">
        <f>'Moving Avg'!D1636</f>
        <v>3.0203599999999997</v>
      </c>
      <c r="G1636" s="2">
        <f>'Moving Avg'!F1636</f>
        <v>3.1321849999999998</v>
      </c>
      <c r="H1636" s="2">
        <f>'Moving Avg'!G1636</f>
        <v>3.2280899999999981</v>
      </c>
      <c r="I1636" s="2">
        <f>'Moving Avg'!H1636</f>
        <v>3.4147074999999996</v>
      </c>
      <c r="J1636" s="5" t="str">
        <f>OBV!F1636</f>
        <v>BULLISH</v>
      </c>
      <c r="K1636" s="5" t="str">
        <f>OBV!G1636</f>
        <v>NEUTRAL</v>
      </c>
      <c r="L1636" s="5" t="str">
        <f>OBV!H1636</f>
        <v>BULLISH DIVERGENCE</v>
      </c>
      <c r="M1636" s="7">
        <f t="shared" si="250"/>
        <v>25</v>
      </c>
      <c r="N1636" s="7">
        <f t="shared" si="251"/>
        <v>0</v>
      </c>
      <c r="O1636" s="7">
        <f t="shared" si="252"/>
        <v>0</v>
      </c>
      <c r="P1636" s="7">
        <f t="shared" si="253"/>
        <v>66.5</v>
      </c>
      <c r="Q1636" s="8">
        <f t="shared" si="254"/>
        <v>18.725000000000001</v>
      </c>
      <c r="R1636" s="8">
        <f t="shared" si="255"/>
        <v>21.625</v>
      </c>
      <c r="S1636" s="8">
        <f t="shared" si="256"/>
        <v>33.674999999999997</v>
      </c>
      <c r="T1636" s="8">
        <f t="shared" si="257"/>
        <v>22.875</v>
      </c>
      <c r="U1636" s="7">
        <f t="shared" si="258"/>
        <v>24.675000000000001</v>
      </c>
      <c r="V1636" s="7">
        <f t="shared" si="259"/>
        <v>24.225000000000001</v>
      </c>
    </row>
    <row r="1637" spans="1:22" ht="13.5" x14ac:dyDescent="0.25">
      <c r="A1637" s="3">
        <f>RSI!A1637</f>
        <v>44697</v>
      </c>
      <c r="B1637" s="2">
        <f>RSI!B1637</f>
        <v>3.0152999999999999</v>
      </c>
      <c r="C1637" s="2">
        <f>RSI!I1637</f>
        <v>33.813081030229043</v>
      </c>
      <c r="D1637" s="2">
        <f>MACD!E1637</f>
        <v>6.203959642442447E-2</v>
      </c>
      <c r="E1637" s="2">
        <f>MACD!F1637</f>
        <v>5.1028047022682141E-2</v>
      </c>
      <c r="F1637" s="2">
        <f>'Moving Avg'!D1637</f>
        <v>3.0220199999999999</v>
      </c>
      <c r="G1637" s="2">
        <f>'Moving Avg'!F1637</f>
        <v>3.1225499999999995</v>
      </c>
      <c r="H1637" s="2">
        <f>'Moving Avg'!G1637</f>
        <v>3.2213879999999984</v>
      </c>
      <c r="I1637" s="2">
        <f>'Moving Avg'!H1637</f>
        <v>3.4130739999999999</v>
      </c>
      <c r="J1637" s="5" t="str">
        <f>OBV!F1637</f>
        <v>BULLISH</v>
      </c>
      <c r="K1637" s="5" t="str">
        <f>OBV!G1637</f>
        <v>NEUTRAL</v>
      </c>
      <c r="L1637" s="5" t="str">
        <f>OBV!H1637</f>
        <v>CONFIRMED BULLISH</v>
      </c>
      <c r="M1637" s="7">
        <f t="shared" si="250"/>
        <v>25</v>
      </c>
      <c r="N1637" s="7">
        <f t="shared" si="251"/>
        <v>0</v>
      </c>
      <c r="O1637" s="7">
        <f t="shared" si="252"/>
        <v>0</v>
      </c>
      <c r="P1637" s="7">
        <f t="shared" si="253"/>
        <v>83.5</v>
      </c>
      <c r="Q1637" s="8">
        <f t="shared" si="254"/>
        <v>21.274999999999999</v>
      </c>
      <c r="R1637" s="8">
        <f t="shared" si="255"/>
        <v>25.875</v>
      </c>
      <c r="S1637" s="8">
        <f t="shared" si="256"/>
        <v>41.325000000000003</v>
      </c>
      <c r="T1637" s="8">
        <f t="shared" si="257"/>
        <v>27.125</v>
      </c>
      <c r="U1637" s="7">
        <f t="shared" si="258"/>
        <v>29.491666666666664</v>
      </c>
      <c r="V1637" s="7">
        <f t="shared" si="259"/>
        <v>28.9</v>
      </c>
    </row>
    <row r="1638" spans="1:22" ht="13.5" x14ac:dyDescent="0.25">
      <c r="A1638" s="3">
        <f>RSI!A1638</f>
        <v>44698</v>
      </c>
      <c r="B1638" s="2">
        <f>RSI!B1638</f>
        <v>3.0152999999999999</v>
      </c>
      <c r="C1638" s="2">
        <f>RSI!I1638</f>
        <v>33.813081030229043</v>
      </c>
      <c r="D1638" s="2">
        <f>MACD!E1638</f>
        <v>5.6345997812242921E-2</v>
      </c>
      <c r="E1638" s="2">
        <f>MACD!F1638</f>
        <v>5.20916371805943E-2</v>
      </c>
      <c r="F1638" s="2">
        <f>'Moving Avg'!D1638</f>
        <v>3.0287199999999999</v>
      </c>
      <c r="G1638" s="2">
        <f>'Moving Avg'!F1638</f>
        <v>3.1137549999999989</v>
      </c>
      <c r="H1638" s="2">
        <f>'Moving Avg'!G1638</f>
        <v>3.2146859999999986</v>
      </c>
      <c r="I1638" s="2">
        <f>'Moving Avg'!H1638</f>
        <v>3.4114404999999999</v>
      </c>
      <c r="J1638" s="5" t="str">
        <f>OBV!F1638</f>
        <v>BULLISH</v>
      </c>
      <c r="K1638" s="5" t="str">
        <f>OBV!G1638</f>
        <v>NEUTRAL</v>
      </c>
      <c r="L1638" s="5" t="str">
        <f>OBV!H1638</f>
        <v>CONFIRMED BULLISH</v>
      </c>
      <c r="M1638" s="7">
        <f t="shared" si="250"/>
        <v>25</v>
      </c>
      <c r="N1638" s="7">
        <f t="shared" si="251"/>
        <v>0</v>
      </c>
      <c r="O1638" s="7">
        <f t="shared" si="252"/>
        <v>0</v>
      </c>
      <c r="P1638" s="7">
        <f t="shared" si="253"/>
        <v>83.5</v>
      </c>
      <c r="Q1638" s="8">
        <f t="shared" si="254"/>
        <v>21.274999999999999</v>
      </c>
      <c r="R1638" s="8">
        <f t="shared" si="255"/>
        <v>25.875</v>
      </c>
      <c r="S1638" s="8">
        <f t="shared" si="256"/>
        <v>41.325000000000003</v>
      </c>
      <c r="T1638" s="8">
        <f t="shared" si="257"/>
        <v>27.125</v>
      </c>
      <c r="U1638" s="7">
        <f t="shared" si="258"/>
        <v>29.491666666666664</v>
      </c>
      <c r="V1638" s="7">
        <f t="shared" si="259"/>
        <v>28.9</v>
      </c>
    </row>
    <row r="1639" spans="1:22" ht="13.5" x14ac:dyDescent="0.25">
      <c r="A1639" s="3">
        <f>RSI!A1639</f>
        <v>44699</v>
      </c>
      <c r="B1639" s="2">
        <f>RSI!B1639</f>
        <v>2.9735</v>
      </c>
      <c r="C1639" s="2">
        <f>RSI!I1639</f>
        <v>30.073544055785817</v>
      </c>
      <c r="D1639" s="2">
        <f>MACD!E1639</f>
        <v>5.5294363596861018E-2</v>
      </c>
      <c r="E1639" s="2">
        <f>MACD!F1639</f>
        <v>5.273218246384765E-2</v>
      </c>
      <c r="F1639" s="2">
        <f>'Moving Avg'!D1639</f>
        <v>3.01532</v>
      </c>
      <c r="G1639" s="2">
        <f>'Moving Avg'!F1639</f>
        <v>3.0995199999999996</v>
      </c>
      <c r="H1639" s="2">
        <f>'Moving Avg'!G1639</f>
        <v>3.2059759999999984</v>
      </c>
      <c r="I1639" s="2">
        <f>'Moving Avg'!H1639</f>
        <v>3.409597999999999</v>
      </c>
      <c r="J1639" s="5" t="str">
        <f>OBV!F1639</f>
        <v>BULLISH</v>
      </c>
      <c r="K1639" s="5" t="str">
        <f>OBV!G1639</f>
        <v>NEUTRAL</v>
      </c>
      <c r="L1639" s="5" t="str">
        <f>OBV!H1639</f>
        <v>BULLISH DIVERGENCE</v>
      </c>
      <c r="M1639" s="7">
        <f t="shared" si="250"/>
        <v>25</v>
      </c>
      <c r="N1639" s="7">
        <f t="shared" si="251"/>
        <v>0</v>
      </c>
      <c r="O1639" s="7">
        <f t="shared" si="252"/>
        <v>0</v>
      </c>
      <c r="P1639" s="7">
        <f t="shared" si="253"/>
        <v>66.5</v>
      </c>
      <c r="Q1639" s="8">
        <f t="shared" si="254"/>
        <v>18.725000000000001</v>
      </c>
      <c r="R1639" s="8">
        <f t="shared" si="255"/>
        <v>21.625</v>
      </c>
      <c r="S1639" s="8">
        <f t="shared" si="256"/>
        <v>33.674999999999997</v>
      </c>
      <c r="T1639" s="8">
        <f t="shared" si="257"/>
        <v>22.875</v>
      </c>
      <c r="U1639" s="7">
        <f t="shared" si="258"/>
        <v>24.675000000000001</v>
      </c>
      <c r="V1639" s="7">
        <f t="shared" si="259"/>
        <v>24.225000000000001</v>
      </c>
    </row>
    <row r="1640" spans="1:22" ht="13.5" x14ac:dyDescent="0.25">
      <c r="A1640" s="3">
        <f>RSI!A1640</f>
        <v>44700</v>
      </c>
      <c r="B1640" s="2">
        <f>RSI!B1640</f>
        <v>2.9064999999999999</v>
      </c>
      <c r="C1640" s="2">
        <f>RSI!I1640</f>
        <v>25.25269042852392</v>
      </c>
      <c r="D1640" s="2">
        <f>MACD!E1640</f>
        <v>6.0234600452651499E-2</v>
      </c>
      <c r="E1640" s="2">
        <f>MACD!F1640</f>
        <v>5.4232666061608426E-2</v>
      </c>
      <c r="F1640" s="2">
        <f>'Moving Avg'!D1640</f>
        <v>2.9851799999999997</v>
      </c>
      <c r="G1640" s="2">
        <f>'Moving Avg'!F1640</f>
        <v>3.0823499999999999</v>
      </c>
      <c r="H1640" s="2">
        <f>'Moving Avg'!G1640</f>
        <v>3.1962599999999979</v>
      </c>
      <c r="I1640" s="2">
        <f>'Moving Avg'!H1640</f>
        <v>3.4074624999999994</v>
      </c>
      <c r="J1640" s="5" t="str">
        <f>OBV!F1640</f>
        <v>BEARISH</v>
      </c>
      <c r="K1640" s="5" t="str">
        <f>OBV!G1640</f>
        <v>NEUTRAL</v>
      </c>
      <c r="L1640" s="5" t="str">
        <f>OBV!H1640</f>
        <v>CONFIRMED BEARISH</v>
      </c>
      <c r="M1640" s="7">
        <f t="shared" si="250"/>
        <v>50</v>
      </c>
      <c r="N1640" s="7">
        <f t="shared" si="251"/>
        <v>0</v>
      </c>
      <c r="O1640" s="7">
        <f t="shared" si="252"/>
        <v>0</v>
      </c>
      <c r="P1640" s="7">
        <f t="shared" si="253"/>
        <v>16.5</v>
      </c>
      <c r="Q1640" s="8">
        <f t="shared" si="254"/>
        <v>19.975000000000001</v>
      </c>
      <c r="R1640" s="8">
        <f t="shared" si="255"/>
        <v>14.125</v>
      </c>
      <c r="S1640" s="8">
        <f t="shared" si="256"/>
        <v>14.925000000000001</v>
      </c>
      <c r="T1640" s="8">
        <f t="shared" si="257"/>
        <v>16.625</v>
      </c>
      <c r="U1640" s="7">
        <f t="shared" si="258"/>
        <v>16.341666666666669</v>
      </c>
      <c r="V1640" s="7">
        <f t="shared" si="259"/>
        <v>16.412500000000001</v>
      </c>
    </row>
    <row r="1641" spans="1:22" ht="13.5" x14ac:dyDescent="0.25">
      <c r="A1641" s="3">
        <f>RSI!A1641</f>
        <v>44701</v>
      </c>
      <c r="B1641" s="2">
        <f>RSI!B1641</f>
        <v>3.0152999999999999</v>
      </c>
      <c r="C1641" s="2">
        <f>RSI!I1641</f>
        <v>41.618966987098418</v>
      </c>
      <c r="D1641" s="2">
        <f>MACD!E1641</f>
        <v>5.2400488582371452E-2</v>
      </c>
      <c r="E1641" s="2">
        <f>MACD!F1641</f>
        <v>5.3866230565761036E-2</v>
      </c>
      <c r="F1641" s="2">
        <f>'Moving Avg'!D1641</f>
        <v>2.9851799999999997</v>
      </c>
      <c r="G1641" s="2">
        <f>'Moving Avg'!F1641</f>
        <v>3.07104</v>
      </c>
      <c r="H1641" s="2">
        <f>'Moving Avg'!G1641</f>
        <v>3.1895579999999977</v>
      </c>
      <c r="I1641" s="2">
        <f>'Moving Avg'!H1641</f>
        <v>3.4059964999999992</v>
      </c>
      <c r="J1641" s="5" t="str">
        <f>OBV!F1641</f>
        <v>BULLISH</v>
      </c>
      <c r="K1641" s="5" t="str">
        <f>OBV!G1641</f>
        <v>NEUTRAL</v>
      </c>
      <c r="L1641" s="5" t="str">
        <f>OBV!H1641</f>
        <v>NEUTRAL</v>
      </c>
      <c r="M1641" s="7">
        <f t="shared" si="250"/>
        <v>25</v>
      </c>
      <c r="N1641" s="7">
        <f t="shared" si="251"/>
        <v>45</v>
      </c>
      <c r="O1641" s="7">
        <f t="shared" si="252"/>
        <v>0</v>
      </c>
      <c r="P1641" s="7">
        <f t="shared" si="253"/>
        <v>49.5</v>
      </c>
      <c r="Q1641" s="8">
        <f t="shared" si="254"/>
        <v>31.925000000000001</v>
      </c>
      <c r="R1641" s="8">
        <f t="shared" si="255"/>
        <v>26.375</v>
      </c>
      <c r="S1641" s="8">
        <f t="shared" si="256"/>
        <v>32.775000000000006</v>
      </c>
      <c r="T1641" s="8">
        <f t="shared" si="257"/>
        <v>29.875</v>
      </c>
      <c r="U1641" s="7">
        <f t="shared" si="258"/>
        <v>30.358333333333334</v>
      </c>
      <c r="V1641" s="7">
        <f t="shared" si="259"/>
        <v>30.237500000000001</v>
      </c>
    </row>
    <row r="1642" spans="1:22" ht="13.5" x14ac:dyDescent="0.25">
      <c r="A1642" s="3">
        <f>RSI!A1642</f>
        <v>44704</v>
      </c>
      <c r="B1642" s="2">
        <f>RSI!B1642</f>
        <v>3.0152999999999999</v>
      </c>
      <c r="C1642" s="2">
        <f>RSI!I1642</f>
        <v>41.618966987098418</v>
      </c>
      <c r="D1642" s="2">
        <f>MACD!E1642</f>
        <v>3.7223329839760844E-2</v>
      </c>
      <c r="E1642" s="2">
        <f>MACD!F1642</f>
        <v>5.0537650420561006E-2</v>
      </c>
      <c r="F1642" s="2">
        <f>'Moving Avg'!D1642</f>
        <v>2.9851799999999997</v>
      </c>
      <c r="G1642" s="2">
        <f>'Moving Avg'!F1642</f>
        <v>3.0601500000000001</v>
      </c>
      <c r="H1642" s="2">
        <f>'Moving Avg'!G1642</f>
        <v>3.1835259999999983</v>
      </c>
      <c r="I1642" s="2">
        <f>'Moving Avg'!H1642</f>
        <v>3.4045724999999991</v>
      </c>
      <c r="J1642" s="5" t="str">
        <f>OBV!F1642</f>
        <v>BULLISH</v>
      </c>
      <c r="K1642" s="5" t="str">
        <f>OBV!G1642</f>
        <v>NEUTRAL</v>
      </c>
      <c r="L1642" s="5" t="str">
        <f>OBV!H1642</f>
        <v>NEUTRAL</v>
      </c>
      <c r="M1642" s="7">
        <f t="shared" si="250"/>
        <v>25</v>
      </c>
      <c r="N1642" s="7">
        <f t="shared" si="251"/>
        <v>45</v>
      </c>
      <c r="O1642" s="7">
        <f t="shared" si="252"/>
        <v>0</v>
      </c>
      <c r="P1642" s="7">
        <f t="shared" si="253"/>
        <v>49.5</v>
      </c>
      <c r="Q1642" s="8">
        <f t="shared" si="254"/>
        <v>31.925000000000001</v>
      </c>
      <c r="R1642" s="8">
        <f t="shared" si="255"/>
        <v>26.375</v>
      </c>
      <c r="S1642" s="8">
        <f t="shared" si="256"/>
        <v>32.775000000000006</v>
      </c>
      <c r="T1642" s="8">
        <f t="shared" si="257"/>
        <v>29.875</v>
      </c>
      <c r="U1642" s="7">
        <f t="shared" si="258"/>
        <v>30.358333333333334</v>
      </c>
      <c r="V1642" s="7">
        <f t="shared" si="259"/>
        <v>30.237500000000001</v>
      </c>
    </row>
    <row r="1643" spans="1:22" ht="13.5" x14ac:dyDescent="0.25">
      <c r="A1643" s="3">
        <f>RSI!A1643</f>
        <v>44705</v>
      </c>
      <c r="B1643" s="2">
        <f>RSI!B1643</f>
        <v>3.1829000000000001</v>
      </c>
      <c r="C1643" s="2">
        <f>RSI!I1643</f>
        <v>58.034668969669596</v>
      </c>
      <c r="D1643" s="2">
        <f>MACD!E1643</f>
        <v>8.5218712255814566E-3</v>
      </c>
      <c r="E1643" s="2">
        <f>MACD!F1643</f>
        <v>4.2134494581565096E-2</v>
      </c>
      <c r="F1643" s="2">
        <f>'Moving Avg'!D1643</f>
        <v>3.0186999999999999</v>
      </c>
      <c r="G1643" s="2">
        <f>'Moving Avg'!F1643</f>
        <v>3.0605699999999998</v>
      </c>
      <c r="H1643" s="2">
        <f>'Moving Avg'!G1643</f>
        <v>3.1826899999999991</v>
      </c>
      <c r="I1643" s="2">
        <f>'Moving Avg'!H1643</f>
        <v>3.4039444999999997</v>
      </c>
      <c r="J1643" s="5" t="str">
        <f>OBV!F1643</f>
        <v>BULLISH</v>
      </c>
      <c r="K1643" s="5" t="str">
        <f>OBV!G1643</f>
        <v>NEUTRAL</v>
      </c>
      <c r="L1643" s="5" t="str">
        <f>OBV!H1643</f>
        <v>CONFIRMED BULLISH</v>
      </c>
      <c r="M1643" s="7">
        <f t="shared" si="250"/>
        <v>25</v>
      </c>
      <c r="N1643" s="7">
        <f t="shared" si="251"/>
        <v>100</v>
      </c>
      <c r="O1643" s="7">
        <f t="shared" si="252"/>
        <v>0</v>
      </c>
      <c r="P1643" s="7">
        <f t="shared" si="253"/>
        <v>83.5</v>
      </c>
      <c r="Q1643" s="8">
        <f t="shared" si="254"/>
        <v>56.274999999999999</v>
      </c>
      <c r="R1643" s="8">
        <f t="shared" si="255"/>
        <v>45.875</v>
      </c>
      <c r="S1643" s="8">
        <f t="shared" si="256"/>
        <v>56.325000000000003</v>
      </c>
      <c r="T1643" s="8">
        <f t="shared" si="257"/>
        <v>52.125</v>
      </c>
      <c r="U1643" s="7">
        <f t="shared" si="258"/>
        <v>52.82500000000001</v>
      </c>
      <c r="V1643" s="7">
        <f t="shared" si="259"/>
        <v>52.650000000000006</v>
      </c>
    </row>
    <row r="1644" spans="1:22" ht="13.5" x14ac:dyDescent="0.25">
      <c r="A1644" s="3">
        <f>RSI!A1644</f>
        <v>44706</v>
      </c>
      <c r="B1644" s="2">
        <f>RSI!B1644</f>
        <v>3.1661000000000001</v>
      </c>
      <c r="C1644" s="2">
        <f>RSI!I1644</f>
        <v>56.325012204328772</v>
      </c>
      <c r="D1644" s="2">
        <f>MACD!E1644</f>
        <v>-6.0786661071867698E-3</v>
      </c>
      <c r="E1644" s="2">
        <f>MACD!F1644</f>
        <v>3.2491862443814724E-2</v>
      </c>
      <c r="F1644" s="2">
        <f>'Moving Avg'!D1644</f>
        <v>3.05722</v>
      </c>
      <c r="G1644" s="2">
        <f>'Moving Avg'!F1644</f>
        <v>3.0601500000000001</v>
      </c>
      <c r="H1644" s="2">
        <f>'Moving Avg'!G1644</f>
        <v>3.1790039999999986</v>
      </c>
      <c r="I1644" s="2">
        <f>'Moving Avg'!H1644</f>
        <v>3.4032324999999992</v>
      </c>
      <c r="J1644" s="5" t="str">
        <f>OBV!F1644</f>
        <v>BULLISH</v>
      </c>
      <c r="K1644" s="5" t="str">
        <f>OBV!G1644</f>
        <v>NEUTRAL</v>
      </c>
      <c r="L1644" s="5" t="str">
        <f>OBV!H1644</f>
        <v>CONFIRMED BULLISH</v>
      </c>
      <c r="M1644" s="7">
        <f t="shared" si="250"/>
        <v>25</v>
      </c>
      <c r="N1644" s="7">
        <f t="shared" si="251"/>
        <v>100</v>
      </c>
      <c r="O1644" s="7">
        <f t="shared" si="252"/>
        <v>0</v>
      </c>
      <c r="P1644" s="7">
        <f t="shared" si="253"/>
        <v>83.5</v>
      </c>
      <c r="Q1644" s="8">
        <f t="shared" si="254"/>
        <v>56.274999999999999</v>
      </c>
      <c r="R1644" s="8">
        <f t="shared" si="255"/>
        <v>45.875</v>
      </c>
      <c r="S1644" s="8">
        <f t="shared" si="256"/>
        <v>56.325000000000003</v>
      </c>
      <c r="T1644" s="8">
        <f t="shared" si="257"/>
        <v>52.125</v>
      </c>
      <c r="U1644" s="7">
        <f t="shared" si="258"/>
        <v>52.82500000000001</v>
      </c>
      <c r="V1644" s="7">
        <f t="shared" si="259"/>
        <v>52.650000000000006</v>
      </c>
    </row>
    <row r="1645" spans="1:22" ht="13.5" x14ac:dyDescent="0.25">
      <c r="A1645" s="3">
        <f>RSI!A1645</f>
        <v>44707</v>
      </c>
      <c r="B1645" s="2">
        <f>RSI!B1645</f>
        <v>3.1494</v>
      </c>
      <c r="C1645" s="2">
        <f>RSI!I1645</f>
        <v>54.603024716951879</v>
      </c>
      <c r="D1645" s="2">
        <f>MACD!E1645</f>
        <v>-1.507363220998581E-2</v>
      </c>
      <c r="E1645" s="2">
        <f>MACD!F1645</f>
        <v>2.2978763513054619E-2</v>
      </c>
      <c r="F1645" s="2">
        <f>'Moving Avg'!D1645</f>
        <v>3.1057999999999999</v>
      </c>
      <c r="G1645" s="2">
        <f>'Moving Avg'!F1645</f>
        <v>3.0593150000000002</v>
      </c>
      <c r="H1645" s="2">
        <f>'Moving Avg'!G1645</f>
        <v>3.1766599999999983</v>
      </c>
      <c r="I1645" s="2">
        <f>'Moving Avg'!H1645</f>
        <v>3.4023949999999989</v>
      </c>
      <c r="J1645" s="5" t="str">
        <f>OBV!F1645</f>
        <v>BULLISH</v>
      </c>
      <c r="K1645" s="5" t="str">
        <f>OBV!G1645</f>
        <v>NEUTRAL</v>
      </c>
      <c r="L1645" s="5" t="str">
        <f>OBV!H1645</f>
        <v>CONFIRMED BULLISH</v>
      </c>
      <c r="M1645" s="7">
        <f t="shared" si="250"/>
        <v>25</v>
      </c>
      <c r="N1645" s="7">
        <f t="shared" si="251"/>
        <v>100</v>
      </c>
      <c r="O1645" s="7">
        <f t="shared" si="252"/>
        <v>0</v>
      </c>
      <c r="P1645" s="7">
        <f t="shared" si="253"/>
        <v>83.5</v>
      </c>
      <c r="Q1645" s="8">
        <f t="shared" si="254"/>
        <v>56.274999999999999</v>
      </c>
      <c r="R1645" s="8">
        <f t="shared" si="255"/>
        <v>45.875</v>
      </c>
      <c r="S1645" s="8">
        <f t="shared" si="256"/>
        <v>56.325000000000003</v>
      </c>
      <c r="T1645" s="8">
        <f t="shared" si="257"/>
        <v>52.125</v>
      </c>
      <c r="U1645" s="7">
        <f t="shared" si="258"/>
        <v>52.82500000000001</v>
      </c>
      <c r="V1645" s="7">
        <f t="shared" si="259"/>
        <v>52.650000000000006</v>
      </c>
    </row>
    <row r="1646" spans="1:22" ht="13.5" x14ac:dyDescent="0.25">
      <c r="A1646" s="3">
        <f>RSI!A1646</f>
        <v>44708</v>
      </c>
      <c r="B1646" s="2">
        <f>RSI!B1646</f>
        <v>3.141</v>
      </c>
      <c r="C1646" s="2">
        <f>RSI!I1646</f>
        <v>53.713496721596485</v>
      </c>
      <c r="D1646" s="2">
        <f>MACD!E1646</f>
        <v>-2.8823834914914581E-2</v>
      </c>
      <c r="E1646" s="2">
        <f>MACD!F1646</f>
        <v>1.261824382746078E-2</v>
      </c>
      <c r="F1646" s="2">
        <f>'Moving Avg'!D1646</f>
        <v>3.1309399999999998</v>
      </c>
      <c r="G1646" s="2">
        <f>'Moving Avg'!F1646</f>
        <v>3.0593150000000007</v>
      </c>
      <c r="H1646" s="2">
        <f>'Moving Avg'!G1646</f>
        <v>3.1749859999999983</v>
      </c>
      <c r="I1646" s="2">
        <f>'Moving Avg'!H1646</f>
        <v>3.4015154999999986</v>
      </c>
      <c r="J1646" s="5" t="str">
        <f>OBV!F1646</f>
        <v>BULLISH</v>
      </c>
      <c r="K1646" s="5" t="str">
        <f>OBV!G1646</f>
        <v>NEUTRAL</v>
      </c>
      <c r="L1646" s="5" t="str">
        <f>OBV!H1646</f>
        <v>CONFIRMED BULLISH</v>
      </c>
      <c r="M1646" s="7">
        <f t="shared" si="250"/>
        <v>25</v>
      </c>
      <c r="N1646" s="7">
        <f t="shared" si="251"/>
        <v>100</v>
      </c>
      <c r="O1646" s="7">
        <f t="shared" si="252"/>
        <v>0</v>
      </c>
      <c r="P1646" s="7">
        <f t="shared" si="253"/>
        <v>83.5</v>
      </c>
      <c r="Q1646" s="8">
        <f t="shared" si="254"/>
        <v>56.274999999999999</v>
      </c>
      <c r="R1646" s="8">
        <f t="shared" si="255"/>
        <v>45.875</v>
      </c>
      <c r="S1646" s="8">
        <f t="shared" si="256"/>
        <v>56.325000000000003</v>
      </c>
      <c r="T1646" s="8">
        <f t="shared" si="257"/>
        <v>52.125</v>
      </c>
      <c r="U1646" s="7">
        <f t="shared" si="258"/>
        <v>52.82500000000001</v>
      </c>
      <c r="V1646" s="7">
        <f t="shared" si="259"/>
        <v>52.650000000000006</v>
      </c>
    </row>
    <row r="1647" spans="1:22" ht="13.5" x14ac:dyDescent="0.25">
      <c r="A1647" s="3">
        <f>RSI!A1647</f>
        <v>44711</v>
      </c>
      <c r="B1647" s="2">
        <f>RSI!B1647</f>
        <v>3.1745000000000001</v>
      </c>
      <c r="C1647" s="2">
        <f>RSI!I1647</f>
        <v>56.740250703494397</v>
      </c>
      <c r="D1647" s="2">
        <f>MACD!E1647</f>
        <v>-4.3182269114902194E-2</v>
      </c>
      <c r="E1647" s="2">
        <f>MACD!F1647</f>
        <v>1.4581412389881847E-3</v>
      </c>
      <c r="F1647" s="2">
        <f>'Moving Avg'!D1647</f>
        <v>3.1627800000000001</v>
      </c>
      <c r="G1647" s="2">
        <f>'Moving Avg'!F1647</f>
        <v>3.0609900000000003</v>
      </c>
      <c r="H1647" s="2">
        <f>'Moving Avg'!G1647</f>
        <v>3.1719699999999991</v>
      </c>
      <c r="I1647" s="2">
        <f>'Moving Avg'!H1647</f>
        <v>3.4008034999999985</v>
      </c>
      <c r="J1647" s="5" t="str">
        <f>OBV!F1647</f>
        <v>BULLISH</v>
      </c>
      <c r="K1647" s="5" t="str">
        <f>OBV!G1647</f>
        <v>NEUTRAL</v>
      </c>
      <c r="L1647" s="5" t="str">
        <f>OBV!H1647</f>
        <v>CONFIRMED BULLISH</v>
      </c>
      <c r="M1647" s="7">
        <f t="shared" si="250"/>
        <v>25</v>
      </c>
      <c r="N1647" s="7">
        <f t="shared" si="251"/>
        <v>100</v>
      </c>
      <c r="O1647" s="7">
        <f t="shared" si="252"/>
        <v>0</v>
      </c>
      <c r="P1647" s="7">
        <f t="shared" si="253"/>
        <v>83.5</v>
      </c>
      <c r="Q1647" s="8">
        <f t="shared" si="254"/>
        <v>56.274999999999999</v>
      </c>
      <c r="R1647" s="8">
        <f t="shared" si="255"/>
        <v>45.875</v>
      </c>
      <c r="S1647" s="8">
        <f t="shared" si="256"/>
        <v>56.325000000000003</v>
      </c>
      <c r="T1647" s="8">
        <f t="shared" si="257"/>
        <v>52.125</v>
      </c>
      <c r="U1647" s="7">
        <f t="shared" si="258"/>
        <v>52.82500000000001</v>
      </c>
      <c r="V1647" s="7">
        <f t="shared" si="259"/>
        <v>52.650000000000006</v>
      </c>
    </row>
    <row r="1648" spans="1:22" ht="13.5" x14ac:dyDescent="0.25">
      <c r="A1648" s="3">
        <f>RSI!A1648</f>
        <v>44712</v>
      </c>
      <c r="B1648" s="2">
        <f>RSI!B1648</f>
        <v>3.1829000000000001</v>
      </c>
      <c r="C1648" s="2">
        <f>RSI!I1648</f>
        <v>57.490877478886695</v>
      </c>
      <c r="D1648" s="2">
        <f>MACD!E1648</f>
        <v>-5.6376116204751359E-2</v>
      </c>
      <c r="E1648" s="2">
        <f>MACD!F1648</f>
        <v>-1.0108710249759725E-2</v>
      </c>
      <c r="F1648" s="2">
        <f>'Moving Avg'!D1648</f>
        <v>3.1627800000000001</v>
      </c>
      <c r="G1648" s="2">
        <f>'Moving Avg'!F1648</f>
        <v>3.0651800000000002</v>
      </c>
      <c r="H1648" s="2">
        <f>'Moving Avg'!G1648</f>
        <v>3.1694579999999979</v>
      </c>
      <c r="I1648" s="2">
        <f>'Moving Avg'!H1648</f>
        <v>3.4002589999999988</v>
      </c>
      <c r="J1648" s="5" t="str">
        <f>OBV!F1648</f>
        <v>BULLISH</v>
      </c>
      <c r="K1648" s="5" t="str">
        <f>OBV!G1648</f>
        <v>NEUTRAL</v>
      </c>
      <c r="L1648" s="5" t="str">
        <f>OBV!H1648</f>
        <v>NEUTRAL</v>
      </c>
      <c r="M1648" s="7">
        <f t="shared" si="250"/>
        <v>25</v>
      </c>
      <c r="N1648" s="7">
        <f t="shared" si="251"/>
        <v>100</v>
      </c>
      <c r="O1648" s="7">
        <f t="shared" si="252"/>
        <v>0</v>
      </c>
      <c r="P1648" s="7">
        <f t="shared" si="253"/>
        <v>49.5</v>
      </c>
      <c r="Q1648" s="8">
        <f t="shared" si="254"/>
        <v>51.174999999999997</v>
      </c>
      <c r="R1648" s="8">
        <f t="shared" si="255"/>
        <v>37.375</v>
      </c>
      <c r="S1648" s="8">
        <f t="shared" si="256"/>
        <v>41.025000000000006</v>
      </c>
      <c r="T1648" s="8">
        <f t="shared" si="257"/>
        <v>43.625</v>
      </c>
      <c r="U1648" s="7">
        <f t="shared" si="258"/>
        <v>43.191666666666663</v>
      </c>
      <c r="V1648" s="7">
        <f t="shared" si="259"/>
        <v>43.3</v>
      </c>
    </row>
    <row r="1649" spans="1:22" ht="13.5" x14ac:dyDescent="0.25">
      <c r="A1649" s="3">
        <f>RSI!A1649</f>
        <v>44713</v>
      </c>
      <c r="B1649" s="2">
        <f>RSI!B1649</f>
        <v>3.1829000000000001</v>
      </c>
      <c r="C1649" s="2">
        <f>RSI!I1649</f>
        <v>57.490877478886702</v>
      </c>
      <c r="D1649" s="2">
        <f>MACD!E1649</f>
        <v>-7.4411453768539193E-2</v>
      </c>
      <c r="E1649" s="2">
        <f>MACD!F1649</f>
        <v>-2.296925895351562E-2</v>
      </c>
      <c r="F1649" s="2">
        <f>'Moving Avg'!D1649</f>
        <v>3.16614</v>
      </c>
      <c r="G1649" s="2">
        <f>'Moving Avg'!F1649</f>
        <v>3.0693700000000002</v>
      </c>
      <c r="H1649" s="2">
        <f>'Moving Avg'!G1649</f>
        <v>3.1649359999999978</v>
      </c>
      <c r="I1649" s="2">
        <f>'Moving Avg'!H1649</f>
        <v>3.3995054999999983</v>
      </c>
      <c r="J1649" s="5" t="str">
        <f>OBV!F1649</f>
        <v>BULLISH</v>
      </c>
      <c r="K1649" s="5" t="str">
        <f>OBV!G1649</f>
        <v>NEUTRAL</v>
      </c>
      <c r="L1649" s="5" t="str">
        <f>OBV!H1649</f>
        <v>CONFIRMED BULLISH</v>
      </c>
      <c r="M1649" s="7">
        <f t="shared" si="250"/>
        <v>25</v>
      </c>
      <c r="N1649" s="7">
        <f t="shared" si="251"/>
        <v>100</v>
      </c>
      <c r="O1649" s="7">
        <f t="shared" si="252"/>
        <v>0</v>
      </c>
      <c r="P1649" s="7">
        <f t="shared" si="253"/>
        <v>83.5</v>
      </c>
      <c r="Q1649" s="8">
        <f t="shared" si="254"/>
        <v>56.274999999999999</v>
      </c>
      <c r="R1649" s="8">
        <f t="shared" si="255"/>
        <v>45.875</v>
      </c>
      <c r="S1649" s="8">
        <f t="shared" si="256"/>
        <v>56.325000000000003</v>
      </c>
      <c r="T1649" s="8">
        <f t="shared" si="257"/>
        <v>52.125</v>
      </c>
      <c r="U1649" s="7">
        <f t="shared" si="258"/>
        <v>52.82500000000001</v>
      </c>
      <c r="V1649" s="7">
        <f t="shared" si="259"/>
        <v>52.650000000000006</v>
      </c>
    </row>
    <row r="1650" spans="1:22" ht="13.5" x14ac:dyDescent="0.25">
      <c r="A1650" s="3">
        <f>RSI!A1650</f>
        <v>44714</v>
      </c>
      <c r="B1650" s="2">
        <f>RSI!B1650</f>
        <v>3.1829000000000001</v>
      </c>
      <c r="C1650" s="2">
        <f>RSI!I1650</f>
        <v>57.490877478886709</v>
      </c>
      <c r="D1650" s="2">
        <f>MACD!E1650</f>
        <v>-0.10038772731545498</v>
      </c>
      <c r="E1650" s="2">
        <f>MACD!F1650</f>
        <v>-3.8452952625903494E-2</v>
      </c>
      <c r="F1650" s="2">
        <f>'Moving Avg'!D1650</f>
        <v>3.1728399999999999</v>
      </c>
      <c r="G1650" s="2">
        <f>'Moving Avg'!F1650</f>
        <v>3.0735600000000005</v>
      </c>
      <c r="H1650" s="2">
        <f>'Moving Avg'!G1650</f>
        <v>3.161753999999998</v>
      </c>
      <c r="I1650" s="2">
        <f>'Moving Avg'!H1650</f>
        <v>3.3987519999999982</v>
      </c>
      <c r="J1650" s="5" t="str">
        <f>OBV!F1650</f>
        <v>BULLISH</v>
      </c>
      <c r="K1650" s="5" t="str">
        <f>OBV!G1650</f>
        <v>NEUTRAL</v>
      </c>
      <c r="L1650" s="5" t="str">
        <f>OBV!H1650</f>
        <v>CONFIRMED BULLISH</v>
      </c>
      <c r="M1650" s="7">
        <f t="shared" si="250"/>
        <v>25</v>
      </c>
      <c r="N1650" s="7">
        <f t="shared" si="251"/>
        <v>100</v>
      </c>
      <c r="O1650" s="7">
        <f t="shared" si="252"/>
        <v>0</v>
      </c>
      <c r="P1650" s="7">
        <f t="shared" si="253"/>
        <v>83.5</v>
      </c>
      <c r="Q1650" s="8">
        <f t="shared" si="254"/>
        <v>56.274999999999999</v>
      </c>
      <c r="R1650" s="8">
        <f t="shared" si="255"/>
        <v>45.875</v>
      </c>
      <c r="S1650" s="8">
        <f t="shared" si="256"/>
        <v>56.325000000000003</v>
      </c>
      <c r="T1650" s="8">
        <f t="shared" si="257"/>
        <v>52.125</v>
      </c>
      <c r="U1650" s="7">
        <f t="shared" si="258"/>
        <v>52.82500000000001</v>
      </c>
      <c r="V1650" s="7">
        <f t="shared" si="259"/>
        <v>52.650000000000006</v>
      </c>
    </row>
    <row r="1651" spans="1:22" ht="13.5" x14ac:dyDescent="0.25">
      <c r="A1651" s="3">
        <f>RSI!A1651</f>
        <v>44715</v>
      </c>
      <c r="B1651" s="2">
        <f>RSI!B1651</f>
        <v>3.1829000000000001</v>
      </c>
      <c r="C1651" s="2">
        <f>RSI!I1651</f>
        <v>57.490877478886695</v>
      </c>
      <c r="D1651" s="2">
        <f>MACD!E1651</f>
        <v>-0.10600688491129517</v>
      </c>
      <c r="E1651" s="2">
        <f>MACD!F1651</f>
        <v>-5.1963739082981832E-2</v>
      </c>
      <c r="F1651" s="2">
        <f>'Moving Avg'!D1651</f>
        <v>3.1812200000000002</v>
      </c>
      <c r="G1651" s="2">
        <f>'Moving Avg'!F1651</f>
        <v>3.0794250000000014</v>
      </c>
      <c r="H1651" s="2">
        <f>'Moving Avg'!G1651</f>
        <v>3.1584039999999982</v>
      </c>
      <c r="I1651" s="2">
        <f>'Moving Avg'!H1651</f>
        <v>3.3982914999999991</v>
      </c>
      <c r="J1651" s="5" t="str">
        <f>OBV!F1651</f>
        <v>BULLISH</v>
      </c>
      <c r="K1651" s="5" t="str">
        <f>OBV!G1651</f>
        <v>NEUTRAL</v>
      </c>
      <c r="L1651" s="5" t="str">
        <f>OBV!H1651</f>
        <v>CONFIRMED BULLISH</v>
      </c>
      <c r="M1651" s="7">
        <f t="shared" si="250"/>
        <v>25</v>
      </c>
      <c r="N1651" s="7">
        <f t="shared" si="251"/>
        <v>100</v>
      </c>
      <c r="O1651" s="7">
        <f t="shared" si="252"/>
        <v>0</v>
      </c>
      <c r="P1651" s="7">
        <f t="shared" si="253"/>
        <v>83.5</v>
      </c>
      <c r="Q1651" s="8">
        <f t="shared" si="254"/>
        <v>56.274999999999999</v>
      </c>
      <c r="R1651" s="8">
        <f t="shared" si="255"/>
        <v>45.875</v>
      </c>
      <c r="S1651" s="8">
        <f t="shared" si="256"/>
        <v>56.325000000000003</v>
      </c>
      <c r="T1651" s="8">
        <f t="shared" si="257"/>
        <v>52.125</v>
      </c>
      <c r="U1651" s="7">
        <f t="shared" si="258"/>
        <v>52.82500000000001</v>
      </c>
      <c r="V1651" s="7">
        <f t="shared" si="259"/>
        <v>52.650000000000006</v>
      </c>
    </row>
    <row r="1652" spans="1:22" ht="13.5" x14ac:dyDescent="0.25">
      <c r="A1652" s="3">
        <f>RSI!A1652</f>
        <v>44718</v>
      </c>
      <c r="B1652" s="2">
        <f>RSI!B1652</f>
        <v>3.1745000000000001</v>
      </c>
      <c r="C1652" s="2">
        <f>RSI!I1652</f>
        <v>56.179709671293651</v>
      </c>
      <c r="D1652" s="2">
        <f>MACD!E1652</f>
        <v>-0.11048905243041451</v>
      </c>
      <c r="E1652" s="2">
        <f>MACD!F1652</f>
        <v>-6.3668801752468376E-2</v>
      </c>
      <c r="F1652" s="2">
        <f>'Moving Avg'!D1652</f>
        <v>3.1812200000000002</v>
      </c>
      <c r="G1652" s="2">
        <f>'Moving Avg'!F1652</f>
        <v>3.087800000000001</v>
      </c>
      <c r="H1652" s="2">
        <f>'Moving Avg'!G1652</f>
        <v>3.1550539999999985</v>
      </c>
      <c r="I1652" s="2">
        <f>'Moving Avg'!H1652</f>
        <v>3.3978309999999987</v>
      </c>
      <c r="J1652" s="5" t="str">
        <f>OBV!F1652</f>
        <v>BULLISH</v>
      </c>
      <c r="K1652" s="5" t="str">
        <f>OBV!G1652</f>
        <v>NEUTRAL</v>
      </c>
      <c r="L1652" s="5" t="str">
        <f>OBV!H1652</f>
        <v>NEUTRAL</v>
      </c>
      <c r="M1652" s="7">
        <f t="shared" si="250"/>
        <v>25</v>
      </c>
      <c r="N1652" s="7">
        <f t="shared" si="251"/>
        <v>100</v>
      </c>
      <c r="O1652" s="7">
        <f t="shared" si="252"/>
        <v>0</v>
      </c>
      <c r="P1652" s="7">
        <f t="shared" si="253"/>
        <v>49.5</v>
      </c>
      <c r="Q1652" s="8">
        <f t="shared" si="254"/>
        <v>51.174999999999997</v>
      </c>
      <c r="R1652" s="8">
        <f t="shared" si="255"/>
        <v>37.375</v>
      </c>
      <c r="S1652" s="8">
        <f t="shared" si="256"/>
        <v>41.025000000000006</v>
      </c>
      <c r="T1652" s="8">
        <f t="shared" si="257"/>
        <v>43.625</v>
      </c>
      <c r="U1652" s="7">
        <f t="shared" si="258"/>
        <v>43.191666666666663</v>
      </c>
      <c r="V1652" s="7">
        <f t="shared" si="259"/>
        <v>43.3</v>
      </c>
    </row>
    <row r="1653" spans="1:22" ht="13.5" x14ac:dyDescent="0.25">
      <c r="A1653" s="3">
        <f>RSI!A1653</f>
        <v>44719</v>
      </c>
      <c r="B1653" s="2">
        <f>RSI!B1653</f>
        <v>3.1577000000000002</v>
      </c>
      <c r="C1653" s="2">
        <f>RSI!I1653</f>
        <v>53.549274454463124</v>
      </c>
      <c r="D1653" s="2">
        <f>MACD!E1653</f>
        <v>-8.7526772823680155E-2</v>
      </c>
      <c r="E1653" s="2">
        <f>MACD!F1653</f>
        <v>-6.844039596671074E-2</v>
      </c>
      <c r="F1653" s="2">
        <f>'Moving Avg'!D1653</f>
        <v>3.17618</v>
      </c>
      <c r="G1653" s="2">
        <f>'Moving Avg'!F1653</f>
        <v>3.0965950000000007</v>
      </c>
      <c r="H1653" s="2">
        <f>'Moving Avg'!G1653</f>
        <v>3.1520379999999979</v>
      </c>
      <c r="I1653" s="2">
        <f>'Moving Avg'!H1653</f>
        <v>3.3967839999999985</v>
      </c>
      <c r="J1653" s="5" t="str">
        <f>OBV!F1653</f>
        <v>BEARISH</v>
      </c>
      <c r="K1653" s="5" t="str">
        <f>OBV!G1653</f>
        <v>NEUTRAL</v>
      </c>
      <c r="L1653" s="5" t="str">
        <f>OBV!H1653</f>
        <v>CONFIRMED BEARISH</v>
      </c>
      <c r="M1653" s="7">
        <f t="shared" si="250"/>
        <v>25</v>
      </c>
      <c r="N1653" s="7">
        <f t="shared" si="251"/>
        <v>45</v>
      </c>
      <c r="O1653" s="7">
        <f t="shared" si="252"/>
        <v>0</v>
      </c>
      <c r="P1653" s="7">
        <f t="shared" si="253"/>
        <v>16.5</v>
      </c>
      <c r="Q1653" s="8">
        <f t="shared" si="254"/>
        <v>26.975000000000001</v>
      </c>
      <c r="R1653" s="8">
        <f t="shared" si="255"/>
        <v>18.125</v>
      </c>
      <c r="S1653" s="8">
        <f t="shared" si="256"/>
        <v>17.925000000000001</v>
      </c>
      <c r="T1653" s="8">
        <f t="shared" si="257"/>
        <v>21.625</v>
      </c>
      <c r="U1653" s="7">
        <f t="shared" si="258"/>
        <v>21.008333333333336</v>
      </c>
      <c r="V1653" s="7">
        <f t="shared" si="259"/>
        <v>21.162500000000001</v>
      </c>
    </row>
    <row r="1654" spans="1:22" ht="13.5" x14ac:dyDescent="0.25">
      <c r="A1654" s="3">
        <f>RSI!A1654</f>
        <v>44720</v>
      </c>
      <c r="B1654" s="2">
        <f>RSI!B1654</f>
        <v>3.1577000000000002</v>
      </c>
      <c r="C1654" s="2">
        <f>RSI!I1654</f>
        <v>53.549274454463124</v>
      </c>
      <c r="D1654" s="2">
        <f>MACD!E1654</f>
        <v>-7.0836362615285253E-2</v>
      </c>
      <c r="E1654" s="2">
        <f>MACD!F1654</f>
        <v>-6.8919589296425637E-2</v>
      </c>
      <c r="F1654" s="2">
        <f>'Moving Avg'!D1654</f>
        <v>3.1711400000000003</v>
      </c>
      <c r="G1654" s="2">
        <f>'Moving Avg'!F1654</f>
        <v>3.1024550000000009</v>
      </c>
      <c r="H1654" s="2">
        <f>'Moving Avg'!G1654</f>
        <v>3.1485199999999982</v>
      </c>
      <c r="I1654" s="2">
        <f>'Moving Avg'!H1654</f>
        <v>3.3952344999999986</v>
      </c>
      <c r="J1654" s="5" t="str">
        <f>OBV!F1654</f>
        <v>BEARISH</v>
      </c>
      <c r="K1654" s="5" t="str">
        <f>OBV!G1654</f>
        <v>NEUTRAL</v>
      </c>
      <c r="L1654" s="5" t="str">
        <f>OBV!H1654</f>
        <v>CONFIRMED BEARISH</v>
      </c>
      <c r="M1654" s="7">
        <f t="shared" si="250"/>
        <v>25</v>
      </c>
      <c r="N1654" s="7">
        <f t="shared" si="251"/>
        <v>45</v>
      </c>
      <c r="O1654" s="7">
        <f t="shared" si="252"/>
        <v>0</v>
      </c>
      <c r="P1654" s="7">
        <f t="shared" si="253"/>
        <v>16.5</v>
      </c>
      <c r="Q1654" s="8">
        <f t="shared" si="254"/>
        <v>26.975000000000001</v>
      </c>
      <c r="R1654" s="8">
        <f t="shared" si="255"/>
        <v>18.125</v>
      </c>
      <c r="S1654" s="8">
        <f t="shared" si="256"/>
        <v>17.925000000000001</v>
      </c>
      <c r="T1654" s="8">
        <f t="shared" si="257"/>
        <v>21.625</v>
      </c>
      <c r="U1654" s="7">
        <f t="shared" si="258"/>
        <v>21.008333333333336</v>
      </c>
      <c r="V1654" s="7">
        <f t="shared" si="259"/>
        <v>21.162500000000001</v>
      </c>
    </row>
    <row r="1655" spans="1:22" ht="13.5" x14ac:dyDescent="0.25">
      <c r="A1655" s="3">
        <f>RSI!A1655</f>
        <v>44721</v>
      </c>
      <c r="B1655" s="2">
        <f>RSI!B1655</f>
        <v>3.141</v>
      </c>
      <c r="C1655" s="2">
        <f>RSI!I1655</f>
        <v>50.806776469482394</v>
      </c>
      <c r="D1655" s="2">
        <f>MACD!E1655</f>
        <v>-5.8189045641582116E-2</v>
      </c>
      <c r="E1655" s="2">
        <f>MACD!F1655</f>
        <v>-6.6773480565456941E-2</v>
      </c>
      <c r="F1655" s="2">
        <f>'Moving Avg'!D1655</f>
        <v>3.16276</v>
      </c>
      <c r="G1655" s="2">
        <f>'Moving Avg'!F1655</f>
        <v>3.1066450000000003</v>
      </c>
      <c r="H1655" s="2">
        <f>'Moving Avg'!G1655</f>
        <v>3.1448339999999986</v>
      </c>
      <c r="I1655" s="2">
        <f>'Moving Avg'!H1655</f>
        <v>3.393768999999998</v>
      </c>
      <c r="J1655" s="5" t="str">
        <f>OBV!F1655</f>
        <v>BEARISH</v>
      </c>
      <c r="K1655" s="5" t="str">
        <f>OBV!G1655</f>
        <v>NEUTRAL</v>
      </c>
      <c r="L1655" s="5" t="str">
        <f>OBV!H1655</f>
        <v>CONFIRMED BEARISH</v>
      </c>
      <c r="M1655" s="7">
        <f t="shared" si="250"/>
        <v>25</v>
      </c>
      <c r="N1655" s="7">
        <f t="shared" si="251"/>
        <v>0</v>
      </c>
      <c r="O1655" s="7">
        <f t="shared" si="252"/>
        <v>0</v>
      </c>
      <c r="P1655" s="7">
        <f t="shared" si="253"/>
        <v>16.5</v>
      </c>
      <c r="Q1655" s="8">
        <f t="shared" si="254"/>
        <v>11.225</v>
      </c>
      <c r="R1655" s="8">
        <f t="shared" si="255"/>
        <v>9.125</v>
      </c>
      <c r="S1655" s="8">
        <f t="shared" si="256"/>
        <v>11.175000000000001</v>
      </c>
      <c r="T1655" s="8">
        <f t="shared" si="257"/>
        <v>10.375</v>
      </c>
      <c r="U1655" s="7">
        <f t="shared" si="258"/>
        <v>10.508333333333335</v>
      </c>
      <c r="V1655" s="7">
        <f t="shared" si="259"/>
        <v>10.475000000000001</v>
      </c>
    </row>
    <row r="1656" spans="1:22" ht="13.5" x14ac:dyDescent="0.25">
      <c r="A1656" s="3">
        <f>RSI!A1656</f>
        <v>44722</v>
      </c>
      <c r="B1656" s="2">
        <f>RSI!B1656</f>
        <v>3.141</v>
      </c>
      <c r="C1656" s="2">
        <f>RSI!I1656</f>
        <v>50.806776469482408</v>
      </c>
      <c r="D1656" s="2">
        <f>MACD!E1656</f>
        <v>-4.8813637236070573E-2</v>
      </c>
      <c r="E1656" s="2">
        <f>MACD!F1656</f>
        <v>-6.318151189957967E-2</v>
      </c>
      <c r="F1656" s="2">
        <f>'Moving Avg'!D1656</f>
        <v>3.1543800000000002</v>
      </c>
      <c r="G1656" s="2">
        <f>'Moving Avg'!F1656</f>
        <v>3.1129300000000004</v>
      </c>
      <c r="H1656" s="2">
        <f>'Moving Avg'!G1656</f>
        <v>3.1416519999999988</v>
      </c>
      <c r="I1656" s="2">
        <f>'Moving Avg'!H1656</f>
        <v>3.3923869999999976</v>
      </c>
      <c r="J1656" s="5" t="str">
        <f>OBV!F1656</f>
        <v>BEARISH</v>
      </c>
      <c r="K1656" s="5" t="str">
        <f>OBV!G1656</f>
        <v>NEUTRAL</v>
      </c>
      <c r="L1656" s="5" t="str">
        <f>OBV!H1656</f>
        <v>CONFIRMED BEARISH</v>
      </c>
      <c r="M1656" s="7">
        <f t="shared" si="250"/>
        <v>25</v>
      </c>
      <c r="N1656" s="7">
        <f t="shared" si="251"/>
        <v>0</v>
      </c>
      <c r="O1656" s="7">
        <f t="shared" si="252"/>
        <v>0</v>
      </c>
      <c r="P1656" s="7">
        <f t="shared" si="253"/>
        <v>16.5</v>
      </c>
      <c r="Q1656" s="8">
        <f t="shared" si="254"/>
        <v>11.225</v>
      </c>
      <c r="R1656" s="8">
        <f t="shared" si="255"/>
        <v>9.125</v>
      </c>
      <c r="S1656" s="8">
        <f t="shared" si="256"/>
        <v>11.175000000000001</v>
      </c>
      <c r="T1656" s="8">
        <f t="shared" si="257"/>
        <v>10.375</v>
      </c>
      <c r="U1656" s="7">
        <f t="shared" si="258"/>
        <v>10.508333333333335</v>
      </c>
      <c r="V1656" s="7">
        <f t="shared" si="259"/>
        <v>10.475000000000001</v>
      </c>
    </row>
    <row r="1657" spans="1:22" ht="13.5" x14ac:dyDescent="0.25">
      <c r="A1657" s="3">
        <f>RSI!A1657</f>
        <v>44725</v>
      </c>
      <c r="B1657" s="2">
        <f>RSI!B1657</f>
        <v>3.1326000000000001</v>
      </c>
      <c r="C1657" s="2">
        <f>RSI!I1657</f>
        <v>49.332898456340239</v>
      </c>
      <c r="D1657" s="2">
        <f>MACD!E1657</f>
        <v>-3.513588264786538E-2</v>
      </c>
      <c r="E1657" s="2">
        <f>MACD!F1657</f>
        <v>-5.7572386049236812E-2</v>
      </c>
      <c r="F1657" s="2">
        <f>'Moving Avg'!D1657</f>
        <v>3.1459999999999999</v>
      </c>
      <c r="G1657" s="2">
        <f>'Moving Avg'!F1657</f>
        <v>3.1187950000000009</v>
      </c>
      <c r="H1657" s="2">
        <f>'Moving Avg'!G1657</f>
        <v>3.1389719999999981</v>
      </c>
      <c r="I1657" s="2">
        <f>'Moving Avg'!H1657</f>
        <v>3.3909629999999975</v>
      </c>
      <c r="J1657" s="5" t="str">
        <f>OBV!F1657</f>
        <v>BEARISH</v>
      </c>
      <c r="K1657" s="5" t="str">
        <f>OBV!G1657</f>
        <v>NEUTRAL</v>
      </c>
      <c r="L1657" s="5" t="str">
        <f>OBV!H1657</f>
        <v>CONFIRMED BEARISH</v>
      </c>
      <c r="M1657" s="7">
        <f t="shared" si="250"/>
        <v>25</v>
      </c>
      <c r="N1657" s="7">
        <f t="shared" si="251"/>
        <v>0</v>
      </c>
      <c r="O1657" s="7">
        <f t="shared" si="252"/>
        <v>0</v>
      </c>
      <c r="P1657" s="7">
        <f t="shared" si="253"/>
        <v>16.5</v>
      </c>
      <c r="Q1657" s="8">
        <f t="shared" si="254"/>
        <v>11.225</v>
      </c>
      <c r="R1657" s="8">
        <f t="shared" si="255"/>
        <v>9.125</v>
      </c>
      <c r="S1657" s="8">
        <f t="shared" si="256"/>
        <v>11.175000000000001</v>
      </c>
      <c r="T1657" s="8">
        <f t="shared" si="257"/>
        <v>10.375</v>
      </c>
      <c r="U1657" s="7">
        <f t="shared" si="258"/>
        <v>10.508333333333335</v>
      </c>
      <c r="V1657" s="7">
        <f t="shared" si="259"/>
        <v>10.475000000000001</v>
      </c>
    </row>
    <row r="1658" spans="1:22" ht="13.5" x14ac:dyDescent="0.25">
      <c r="A1658" s="3">
        <f>RSI!A1658</f>
        <v>44726</v>
      </c>
      <c r="B1658" s="2">
        <f>RSI!B1658</f>
        <v>3.0991</v>
      </c>
      <c r="C1658" s="2">
        <f>RSI!I1658</f>
        <v>43.8673751326019</v>
      </c>
      <c r="D1658" s="2">
        <f>MACD!E1658</f>
        <v>-1.9768002185335476E-2</v>
      </c>
      <c r="E1658" s="2">
        <f>MACD!F1658</f>
        <v>-5.0011509276456548E-2</v>
      </c>
      <c r="F1658" s="2">
        <f>'Moving Avg'!D1658</f>
        <v>3.13428</v>
      </c>
      <c r="G1658" s="2">
        <f>'Moving Avg'!F1658</f>
        <v>3.1229850000000003</v>
      </c>
      <c r="H1658" s="2">
        <f>'Moving Avg'!G1658</f>
        <v>3.1356219999999992</v>
      </c>
      <c r="I1658" s="2">
        <f>'Moving Avg'!H1658</f>
        <v>3.3893294999999979</v>
      </c>
      <c r="J1658" s="5" t="str">
        <f>OBV!F1658</f>
        <v>BEARISH</v>
      </c>
      <c r="K1658" s="5" t="str">
        <f>OBV!G1658</f>
        <v>NEUTRAL</v>
      </c>
      <c r="L1658" s="5" t="str">
        <f>OBV!H1658</f>
        <v>CONFIRMED BEARISH</v>
      </c>
      <c r="M1658" s="7">
        <f t="shared" si="250"/>
        <v>25</v>
      </c>
      <c r="N1658" s="7">
        <f t="shared" si="251"/>
        <v>0</v>
      </c>
      <c r="O1658" s="7">
        <f t="shared" si="252"/>
        <v>0</v>
      </c>
      <c r="P1658" s="7">
        <f t="shared" si="253"/>
        <v>16.5</v>
      </c>
      <c r="Q1658" s="8">
        <f t="shared" si="254"/>
        <v>11.225</v>
      </c>
      <c r="R1658" s="8">
        <f t="shared" si="255"/>
        <v>9.125</v>
      </c>
      <c r="S1658" s="8">
        <f t="shared" si="256"/>
        <v>11.175000000000001</v>
      </c>
      <c r="T1658" s="8">
        <f t="shared" si="257"/>
        <v>10.375</v>
      </c>
      <c r="U1658" s="7">
        <f t="shared" si="258"/>
        <v>10.508333333333335</v>
      </c>
      <c r="V1658" s="7">
        <f t="shared" si="259"/>
        <v>10.475000000000001</v>
      </c>
    </row>
    <row r="1659" spans="1:22" ht="13.5" x14ac:dyDescent="0.25">
      <c r="A1659" s="3">
        <f>RSI!A1659</f>
        <v>44727</v>
      </c>
      <c r="B1659" s="2">
        <f>RSI!B1659</f>
        <v>3.0991</v>
      </c>
      <c r="C1659" s="2">
        <f>RSI!I1659</f>
        <v>43.867375132601893</v>
      </c>
      <c r="D1659" s="2">
        <f>MACD!E1659</f>
        <v>-6.5473778664264515E-3</v>
      </c>
      <c r="E1659" s="2">
        <f>MACD!F1659</f>
        <v>-4.1318682994450531E-2</v>
      </c>
      <c r="F1659" s="2">
        <f>'Moving Avg'!D1659</f>
        <v>3.12256</v>
      </c>
      <c r="G1659" s="2">
        <f>'Moving Avg'!F1659</f>
        <v>3.1292650000000002</v>
      </c>
      <c r="H1659" s="2">
        <f>'Moving Avg'!G1659</f>
        <v>3.1347839999999985</v>
      </c>
      <c r="I1659" s="2">
        <f>'Moving Avg'!H1659</f>
        <v>3.3878634999999973</v>
      </c>
      <c r="J1659" s="5" t="str">
        <f>OBV!F1659</f>
        <v>BEARISH</v>
      </c>
      <c r="K1659" s="5" t="str">
        <f>OBV!G1659</f>
        <v>NEUTRAL</v>
      </c>
      <c r="L1659" s="5" t="str">
        <f>OBV!H1659</f>
        <v>CONFIRMED BEARISH</v>
      </c>
      <c r="M1659" s="7">
        <f t="shared" si="250"/>
        <v>25</v>
      </c>
      <c r="N1659" s="7">
        <f t="shared" si="251"/>
        <v>0</v>
      </c>
      <c r="O1659" s="7">
        <f t="shared" si="252"/>
        <v>0</v>
      </c>
      <c r="P1659" s="7">
        <f t="shared" si="253"/>
        <v>16.5</v>
      </c>
      <c r="Q1659" s="8">
        <f t="shared" si="254"/>
        <v>11.225</v>
      </c>
      <c r="R1659" s="8">
        <f t="shared" si="255"/>
        <v>9.125</v>
      </c>
      <c r="S1659" s="8">
        <f t="shared" si="256"/>
        <v>11.175000000000001</v>
      </c>
      <c r="T1659" s="8">
        <f t="shared" si="257"/>
        <v>10.375</v>
      </c>
      <c r="U1659" s="7">
        <f t="shared" si="258"/>
        <v>10.508333333333335</v>
      </c>
      <c r="V1659" s="7">
        <f t="shared" si="259"/>
        <v>10.475000000000001</v>
      </c>
    </row>
    <row r="1660" spans="1:22" ht="13.5" x14ac:dyDescent="0.25">
      <c r="A1660" s="3">
        <f>RSI!A1660</f>
        <v>44728</v>
      </c>
      <c r="B1660" s="2">
        <f>RSI!B1660</f>
        <v>3.0236999999999998</v>
      </c>
      <c r="C1660" s="2">
        <f>RSI!I1660</f>
        <v>34.026946719864043</v>
      </c>
      <c r="D1660" s="2">
        <f>MACD!E1660</f>
        <v>1.0425446062820143E-2</v>
      </c>
      <c r="E1660" s="2">
        <f>MACD!F1660</f>
        <v>-3.0969857182996399E-2</v>
      </c>
      <c r="F1660" s="2">
        <f>'Moving Avg'!D1660</f>
        <v>3.0991</v>
      </c>
      <c r="G1660" s="2">
        <f>'Moving Avg'!F1660</f>
        <v>3.1351249999999995</v>
      </c>
      <c r="H1660" s="2">
        <f>'Moving Avg'!G1660</f>
        <v>3.1326059999999991</v>
      </c>
      <c r="I1660" s="2">
        <f>'Moving Avg'!H1660</f>
        <v>3.3857274999999971</v>
      </c>
      <c r="J1660" s="5" t="str">
        <f>OBV!F1660</f>
        <v>BEARISH</v>
      </c>
      <c r="K1660" s="5" t="str">
        <f>OBV!G1660</f>
        <v>NEUTRAL</v>
      </c>
      <c r="L1660" s="5" t="str">
        <f>OBV!H1660</f>
        <v>CONFIRMED BEARISH</v>
      </c>
      <c r="M1660" s="7">
        <f t="shared" si="250"/>
        <v>25</v>
      </c>
      <c r="N1660" s="7">
        <f t="shared" si="251"/>
        <v>0</v>
      </c>
      <c r="O1660" s="7">
        <f t="shared" si="252"/>
        <v>0</v>
      </c>
      <c r="P1660" s="7">
        <f t="shared" si="253"/>
        <v>16.5</v>
      </c>
      <c r="Q1660" s="8">
        <f t="shared" si="254"/>
        <v>11.225</v>
      </c>
      <c r="R1660" s="8">
        <f t="shared" si="255"/>
        <v>9.125</v>
      </c>
      <c r="S1660" s="8">
        <f t="shared" si="256"/>
        <v>11.175000000000001</v>
      </c>
      <c r="T1660" s="8">
        <f t="shared" si="257"/>
        <v>10.375</v>
      </c>
      <c r="U1660" s="7">
        <f t="shared" si="258"/>
        <v>10.508333333333335</v>
      </c>
      <c r="V1660" s="7">
        <f t="shared" si="259"/>
        <v>10.475000000000001</v>
      </c>
    </row>
    <row r="1661" spans="1:22" ht="13.5" x14ac:dyDescent="0.25">
      <c r="A1661" s="3">
        <f>RSI!A1661</f>
        <v>44729</v>
      </c>
      <c r="B1661" s="2">
        <f>RSI!B1661</f>
        <v>3.0823999999999998</v>
      </c>
      <c r="C1661" s="2">
        <f>RSI!I1661</f>
        <v>44.470485280222874</v>
      </c>
      <c r="D1661" s="2">
        <f>MACD!E1661</f>
        <v>2.1070530952539634E-2</v>
      </c>
      <c r="E1661" s="2">
        <f>MACD!F1661</f>
        <v>-2.0561779555889195E-2</v>
      </c>
      <c r="F1661" s="2">
        <f>'Moving Avg'!D1661</f>
        <v>3.08738</v>
      </c>
      <c r="G1661" s="2">
        <f>'Moving Avg'!F1661</f>
        <v>3.1384799999999999</v>
      </c>
      <c r="H1661" s="2">
        <f>'Moving Avg'!G1661</f>
        <v>3.1292559999999994</v>
      </c>
      <c r="I1661" s="2">
        <f>'Moving Avg'!H1661</f>
        <v>3.3838014999999975</v>
      </c>
      <c r="J1661" s="5" t="str">
        <f>OBV!F1661</f>
        <v>BEARISH</v>
      </c>
      <c r="K1661" s="5" t="str">
        <f>OBV!G1661</f>
        <v>NEUTRAL</v>
      </c>
      <c r="L1661" s="5" t="str">
        <f>OBV!H1661</f>
        <v>CONFIRMED BEARISH</v>
      </c>
      <c r="M1661" s="7">
        <f t="shared" si="250"/>
        <v>25</v>
      </c>
      <c r="N1661" s="7">
        <f t="shared" si="251"/>
        <v>0</v>
      </c>
      <c r="O1661" s="7">
        <f t="shared" si="252"/>
        <v>0</v>
      </c>
      <c r="P1661" s="7">
        <f t="shared" si="253"/>
        <v>16.5</v>
      </c>
      <c r="Q1661" s="8">
        <f t="shared" si="254"/>
        <v>11.225</v>
      </c>
      <c r="R1661" s="8">
        <f t="shared" si="255"/>
        <v>9.125</v>
      </c>
      <c r="S1661" s="8">
        <f t="shared" si="256"/>
        <v>11.175000000000001</v>
      </c>
      <c r="T1661" s="8">
        <f t="shared" si="257"/>
        <v>10.375</v>
      </c>
      <c r="U1661" s="7">
        <f t="shared" si="258"/>
        <v>10.508333333333335</v>
      </c>
      <c r="V1661" s="7">
        <f t="shared" si="259"/>
        <v>10.475000000000001</v>
      </c>
    </row>
    <row r="1662" spans="1:22" ht="13.5" x14ac:dyDescent="0.25">
      <c r="A1662" s="3">
        <f>RSI!A1662</f>
        <v>44732</v>
      </c>
      <c r="B1662" s="2">
        <f>RSI!B1662</f>
        <v>3.1326000000000001</v>
      </c>
      <c r="C1662" s="2">
        <f>RSI!I1662</f>
        <v>51.536097126130748</v>
      </c>
      <c r="D1662" s="2">
        <f>MACD!E1662</f>
        <v>2.5305050100296711E-2</v>
      </c>
      <c r="E1662" s="2">
        <f>MACD!F1662</f>
        <v>-1.1388413624652012E-2</v>
      </c>
      <c r="F1662" s="2">
        <f>'Moving Avg'!D1662</f>
        <v>3.08738</v>
      </c>
      <c r="G1662" s="2">
        <f>'Moving Avg'!F1662</f>
        <v>3.1443449999999991</v>
      </c>
      <c r="H1662" s="2">
        <f>'Moving Avg'!G1662</f>
        <v>3.128083999999999</v>
      </c>
      <c r="I1662" s="2">
        <f>'Moving Avg'!H1662</f>
        <v>3.3822939999999977</v>
      </c>
      <c r="J1662" s="5" t="str">
        <f>OBV!F1662</f>
        <v>BEARISH</v>
      </c>
      <c r="K1662" s="5" t="str">
        <f>OBV!G1662</f>
        <v>NEUTRAL</v>
      </c>
      <c r="L1662" s="5" t="str">
        <f>OBV!H1662</f>
        <v>NEUTRAL</v>
      </c>
      <c r="M1662" s="7">
        <f t="shared" si="250"/>
        <v>25</v>
      </c>
      <c r="N1662" s="7">
        <f t="shared" si="251"/>
        <v>0</v>
      </c>
      <c r="O1662" s="7">
        <f t="shared" si="252"/>
        <v>0</v>
      </c>
      <c r="P1662" s="7">
        <f t="shared" si="253"/>
        <v>16.5</v>
      </c>
      <c r="Q1662" s="8">
        <f t="shared" si="254"/>
        <v>11.225</v>
      </c>
      <c r="R1662" s="8">
        <f t="shared" si="255"/>
        <v>9.125</v>
      </c>
      <c r="S1662" s="8">
        <f t="shared" si="256"/>
        <v>11.175000000000001</v>
      </c>
      <c r="T1662" s="8">
        <f t="shared" si="257"/>
        <v>10.375</v>
      </c>
      <c r="U1662" s="7">
        <f t="shared" si="258"/>
        <v>10.508333333333335</v>
      </c>
      <c r="V1662" s="7">
        <f t="shared" si="259"/>
        <v>10.475000000000001</v>
      </c>
    </row>
    <row r="1663" spans="1:22" ht="13.5" x14ac:dyDescent="0.25">
      <c r="A1663" s="3">
        <f>RSI!A1663</f>
        <v>44733</v>
      </c>
      <c r="B1663" s="2">
        <f>RSI!B1663</f>
        <v>3.1326000000000001</v>
      </c>
      <c r="C1663" s="2">
        <f>RSI!I1663</f>
        <v>51.536097126130748</v>
      </c>
      <c r="D1663" s="2">
        <f>MACD!E1663</f>
        <v>2.6227194160787004E-2</v>
      </c>
      <c r="E1663" s="2">
        <f>MACD!F1663</f>
        <v>-3.8652920675642096E-3</v>
      </c>
      <c r="F1663" s="2">
        <f>'Moving Avg'!D1663</f>
        <v>3.0940799999999999</v>
      </c>
      <c r="G1663" s="2">
        <f>'Moving Avg'!F1663</f>
        <v>3.1418299999999997</v>
      </c>
      <c r="H1663" s="2">
        <f>'Moving Avg'!G1663</f>
        <v>3.1260739999999987</v>
      </c>
      <c r="I1663" s="2">
        <f>'Moving Avg'!H1663</f>
        <v>3.3807024999999977</v>
      </c>
      <c r="J1663" s="5" t="str">
        <f>OBV!F1663</f>
        <v>BEARISH</v>
      </c>
      <c r="K1663" s="5" t="str">
        <f>OBV!G1663</f>
        <v>NEUTRAL</v>
      </c>
      <c r="L1663" s="5" t="str">
        <f>OBV!H1663</f>
        <v>BEARISH DIVERGENCE</v>
      </c>
      <c r="M1663" s="7">
        <f t="shared" si="250"/>
        <v>25</v>
      </c>
      <c r="N1663" s="7">
        <f t="shared" si="251"/>
        <v>0</v>
      </c>
      <c r="O1663" s="7">
        <f t="shared" si="252"/>
        <v>0</v>
      </c>
      <c r="P1663" s="7">
        <f t="shared" si="253"/>
        <v>16.5</v>
      </c>
      <c r="Q1663" s="8">
        <f t="shared" si="254"/>
        <v>11.225</v>
      </c>
      <c r="R1663" s="8">
        <f t="shared" si="255"/>
        <v>9.125</v>
      </c>
      <c r="S1663" s="8">
        <f t="shared" si="256"/>
        <v>11.175000000000001</v>
      </c>
      <c r="T1663" s="8">
        <f t="shared" si="257"/>
        <v>10.375</v>
      </c>
      <c r="U1663" s="7">
        <f t="shared" si="258"/>
        <v>10.508333333333335</v>
      </c>
      <c r="V1663" s="7">
        <f t="shared" si="259"/>
        <v>10.475000000000001</v>
      </c>
    </row>
    <row r="1664" spans="1:22" ht="13.5" x14ac:dyDescent="0.25">
      <c r="A1664" s="3">
        <f>RSI!A1664</f>
        <v>44734</v>
      </c>
      <c r="B1664" s="2">
        <f>RSI!B1664</f>
        <v>3.1326000000000001</v>
      </c>
      <c r="C1664" s="2">
        <f>RSI!I1664</f>
        <v>51.536097126130748</v>
      </c>
      <c r="D1664" s="2">
        <f>MACD!E1664</f>
        <v>2.6936826183555418E-2</v>
      </c>
      <c r="E1664" s="2">
        <f>MACD!F1664</f>
        <v>2.2951315826597158E-3</v>
      </c>
      <c r="F1664" s="2">
        <f>'Moving Avg'!D1664</f>
        <v>3.1007799999999999</v>
      </c>
      <c r="G1664" s="2">
        <f>'Moving Avg'!F1664</f>
        <v>3.1401549999999991</v>
      </c>
      <c r="H1664" s="2">
        <f>'Moving Avg'!G1664</f>
        <v>3.1233939999999989</v>
      </c>
      <c r="I1664" s="2">
        <f>'Moving Avg'!H1664</f>
        <v>3.3795299999999981</v>
      </c>
      <c r="J1664" s="5" t="str">
        <f>OBV!F1664</f>
        <v>BEARISH</v>
      </c>
      <c r="K1664" s="5" t="str">
        <f>OBV!G1664</f>
        <v>NEUTRAL</v>
      </c>
      <c r="L1664" s="5" t="str">
        <f>OBV!H1664</f>
        <v>BEARISH DIVERGENCE</v>
      </c>
      <c r="M1664" s="7">
        <f t="shared" si="250"/>
        <v>25</v>
      </c>
      <c r="N1664" s="7">
        <f t="shared" si="251"/>
        <v>0</v>
      </c>
      <c r="O1664" s="7">
        <f t="shared" si="252"/>
        <v>0</v>
      </c>
      <c r="P1664" s="7">
        <f t="shared" si="253"/>
        <v>16.5</v>
      </c>
      <c r="Q1664" s="8">
        <f t="shared" si="254"/>
        <v>11.225</v>
      </c>
      <c r="R1664" s="8">
        <f t="shared" si="255"/>
        <v>9.125</v>
      </c>
      <c r="S1664" s="8">
        <f t="shared" si="256"/>
        <v>11.175000000000001</v>
      </c>
      <c r="T1664" s="8">
        <f t="shared" si="257"/>
        <v>10.375</v>
      </c>
      <c r="U1664" s="7">
        <f t="shared" si="258"/>
        <v>10.508333333333335</v>
      </c>
      <c r="V1664" s="7">
        <f t="shared" si="259"/>
        <v>10.475000000000001</v>
      </c>
    </row>
    <row r="1665" spans="1:22" ht="13.5" x14ac:dyDescent="0.25">
      <c r="A1665" s="3">
        <f>RSI!A1665</f>
        <v>44735</v>
      </c>
      <c r="B1665" s="2">
        <f>RSI!B1665</f>
        <v>3.1326000000000001</v>
      </c>
      <c r="C1665" s="2">
        <f>RSI!I1665</f>
        <v>51.536097126130748</v>
      </c>
      <c r="D1665" s="2">
        <f>MACD!E1665</f>
        <v>2.4902642427221622E-2</v>
      </c>
      <c r="E1665" s="2">
        <f>MACD!F1665</f>
        <v>6.8166337515720979E-3</v>
      </c>
      <c r="F1665" s="2">
        <f>'Moving Avg'!D1665</f>
        <v>3.12256</v>
      </c>
      <c r="G1665" s="2">
        <f>'Moving Avg'!F1665</f>
        <v>3.139314999999999</v>
      </c>
      <c r="H1665" s="2">
        <f>'Moving Avg'!G1665</f>
        <v>3.1215519999999994</v>
      </c>
      <c r="I1665" s="2">
        <f>'Moving Avg'!H1665</f>
        <v>3.3781059999999981</v>
      </c>
      <c r="J1665" s="5" t="str">
        <f>OBV!F1665</f>
        <v>BULLISH</v>
      </c>
      <c r="K1665" s="5" t="str">
        <f>OBV!G1665</f>
        <v>NEUTRAL</v>
      </c>
      <c r="L1665" s="5" t="str">
        <f>OBV!H1665</f>
        <v>CONFIRMED BULLISH</v>
      </c>
      <c r="M1665" s="7">
        <f t="shared" si="250"/>
        <v>25</v>
      </c>
      <c r="N1665" s="7">
        <f t="shared" si="251"/>
        <v>0</v>
      </c>
      <c r="O1665" s="7">
        <f t="shared" si="252"/>
        <v>0</v>
      </c>
      <c r="P1665" s="7">
        <f t="shared" si="253"/>
        <v>83.5</v>
      </c>
      <c r="Q1665" s="8">
        <f t="shared" si="254"/>
        <v>21.274999999999999</v>
      </c>
      <c r="R1665" s="8">
        <f t="shared" si="255"/>
        <v>25.875</v>
      </c>
      <c r="S1665" s="8">
        <f t="shared" si="256"/>
        <v>41.325000000000003</v>
      </c>
      <c r="T1665" s="8">
        <f t="shared" si="257"/>
        <v>27.125</v>
      </c>
      <c r="U1665" s="7">
        <f t="shared" si="258"/>
        <v>29.491666666666664</v>
      </c>
      <c r="V1665" s="7">
        <f t="shared" si="259"/>
        <v>28.9</v>
      </c>
    </row>
    <row r="1666" spans="1:22" ht="13.5" x14ac:dyDescent="0.25">
      <c r="A1666" s="3">
        <f>RSI!A1666</f>
        <v>44736</v>
      </c>
      <c r="B1666" s="2">
        <f>RSI!B1666</f>
        <v>3.0991</v>
      </c>
      <c r="C1666" s="2">
        <f>RSI!I1666</f>
        <v>46.253469090624165</v>
      </c>
      <c r="D1666" s="2">
        <f>MACD!E1666</f>
        <v>2.5602325895311306E-2</v>
      </c>
      <c r="E1666" s="2">
        <f>MACD!F1666</f>
        <v>1.0573772180319942E-2</v>
      </c>
      <c r="F1666" s="2">
        <f>'Moving Avg'!D1666</f>
        <v>3.1259000000000001</v>
      </c>
      <c r="G1666" s="2">
        <f>'Moving Avg'!F1666</f>
        <v>3.1372199999999988</v>
      </c>
      <c r="H1666" s="2">
        <f>'Moving Avg'!G1666</f>
        <v>3.1193739999999996</v>
      </c>
      <c r="I1666" s="2">
        <f>'Moving Avg'!H1666</f>
        <v>3.3763889999999974</v>
      </c>
      <c r="J1666" s="5" t="str">
        <f>OBV!F1666</f>
        <v>BULLISH</v>
      </c>
      <c r="K1666" s="5" t="str">
        <f>OBV!G1666</f>
        <v>NEUTRAL</v>
      </c>
      <c r="L1666" s="5" t="str">
        <f>OBV!H1666</f>
        <v>CONFIRMED BULLISH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0</v>
      </c>
      <c r="O1666" s="7">
        <f t="shared" ref="O1666:O1729" si="262">IF(F1666-I1666&gt;10,100,IF(F1666-I1666&gt;5,75, IF(F1666-I1666&gt;0,50,0)))</f>
        <v>0</v>
      </c>
      <c r="P1666" s="7">
        <f t="shared" ref="P1666:P1729" si="263">IF(L1666="confirmed bullish", 34, IF(L1666="bullish divergence",17, 0))+IF(J1666="bullish",33,IF(J1666="bearish",0,16.5))+IF(K1666="strong",33,IF(K1666="weak",0,16.5))</f>
        <v>83.5</v>
      </c>
      <c r="Q1666" s="8">
        <f t="shared" si="254"/>
        <v>21.274999999999999</v>
      </c>
      <c r="R1666" s="8">
        <f t="shared" si="255"/>
        <v>25.875</v>
      </c>
      <c r="S1666" s="8">
        <f t="shared" si="256"/>
        <v>41.325000000000003</v>
      </c>
      <c r="T1666" s="8">
        <f t="shared" si="257"/>
        <v>27.125</v>
      </c>
      <c r="U1666" s="7">
        <f t="shared" si="258"/>
        <v>29.491666666666664</v>
      </c>
      <c r="V1666" s="7">
        <f t="shared" si="259"/>
        <v>28.9</v>
      </c>
    </row>
    <row r="1667" spans="1:22" ht="13.5" x14ac:dyDescent="0.25">
      <c r="A1667" s="3">
        <f>RSI!A1667</f>
        <v>44739</v>
      </c>
      <c r="B1667" s="2">
        <f>RSI!B1667</f>
        <v>3.2582</v>
      </c>
      <c r="C1667" s="2">
        <f>RSI!I1667</f>
        <v>64.739314393086914</v>
      </c>
      <c r="D1667" s="2">
        <f>MACD!E1667</f>
        <v>1.3258746550990352E-2</v>
      </c>
      <c r="E1667" s="2">
        <f>MACD!F1667</f>
        <v>1.1110767054454023E-2</v>
      </c>
      <c r="F1667" s="2">
        <f>'Moving Avg'!D1667</f>
        <v>3.1510199999999999</v>
      </c>
      <c r="G1667" s="2">
        <f>'Moving Avg'!F1667</f>
        <v>3.1414049999999993</v>
      </c>
      <c r="H1667" s="2">
        <f>'Moving Avg'!G1667</f>
        <v>3.1203779999999997</v>
      </c>
      <c r="I1667" s="2">
        <f>'Moving Avg'!H1667</f>
        <v>3.3754254999999977</v>
      </c>
      <c r="J1667" s="5" t="str">
        <f>OBV!F1667</f>
        <v>BULLISH</v>
      </c>
      <c r="K1667" s="5" t="str">
        <f>OBV!G1667</f>
        <v>NEUTRAL</v>
      </c>
      <c r="L1667" s="5" t="str">
        <f>OBV!H1667</f>
        <v>CONFIRMED BULLISH</v>
      </c>
      <c r="M1667" s="7">
        <f t="shared" si="260"/>
        <v>25</v>
      </c>
      <c r="N1667" s="7">
        <f t="shared" si="261"/>
        <v>0</v>
      </c>
      <c r="O1667" s="7">
        <f t="shared" si="262"/>
        <v>0</v>
      </c>
      <c r="P1667" s="7">
        <f t="shared" si="263"/>
        <v>83.5</v>
      </c>
      <c r="Q1667" s="8">
        <f t="shared" ref="Q1667:Q1730" si="264">0.35*M1667+N1667*0.35+O1667*0.15+P1667*0.15</f>
        <v>21.274999999999999</v>
      </c>
      <c r="R1667" s="8">
        <f t="shared" ref="R1667:R1730" si="265">M1667*0.2+N1667*0.2+O1667*0.35+P1667*0.25</f>
        <v>25.875</v>
      </c>
      <c r="S1667" s="8">
        <f t="shared" ref="S1667:S1730" si="266">M1667*0.15+N1667*0.15+O1667*0.25+P1667*0.45</f>
        <v>41.325000000000003</v>
      </c>
      <c r="T1667" s="8">
        <f t="shared" ref="T1667:T1730" si="267">0.25*SUM(M1667:P1667)</f>
        <v>27.125</v>
      </c>
      <c r="U1667" s="7">
        <f t="shared" ref="U1667:U1730" si="268">SUM(Q1667:S1667)/3</f>
        <v>29.491666666666664</v>
      </c>
      <c r="V1667" s="7">
        <f t="shared" ref="V1667:V1730" si="269">SUM(Q1667:T1667)/4</f>
        <v>28.9</v>
      </c>
    </row>
    <row r="1668" spans="1:22" ht="13.5" x14ac:dyDescent="0.25">
      <c r="A1668" s="3">
        <f>RSI!A1668</f>
        <v>44740</v>
      </c>
      <c r="B1668" s="2">
        <f>RSI!B1668</f>
        <v>3.3001</v>
      </c>
      <c r="C1668" s="2">
        <f>RSI!I1668</f>
        <v>67.873211394740594</v>
      </c>
      <c r="D1668" s="2">
        <f>MACD!E1668</f>
        <v>-6.2521346623776175E-3</v>
      </c>
      <c r="E1668" s="2">
        <f>MACD!F1668</f>
        <v>7.6381867110876947E-3</v>
      </c>
      <c r="F1668" s="2">
        <f>'Moving Avg'!D1668</f>
        <v>3.18452</v>
      </c>
      <c r="G1668" s="2">
        <f>'Moving Avg'!F1668</f>
        <v>3.1472649999999991</v>
      </c>
      <c r="H1668" s="2">
        <f>'Moving Avg'!G1668</f>
        <v>3.122555999999999</v>
      </c>
      <c r="I1668" s="2">
        <f>'Moving Avg'!H1668</f>
        <v>3.3746714999999976</v>
      </c>
      <c r="J1668" s="5" t="str">
        <f>OBV!F1668</f>
        <v>BULLISH</v>
      </c>
      <c r="K1668" s="5" t="str">
        <f>OBV!G1668</f>
        <v>NEUTRAL</v>
      </c>
      <c r="L1668" s="5" t="str">
        <f>OBV!H1668</f>
        <v>CONFIRMED BULLISH</v>
      </c>
      <c r="M1668" s="7">
        <f t="shared" si="260"/>
        <v>25</v>
      </c>
      <c r="N1668" s="7">
        <f t="shared" si="261"/>
        <v>45</v>
      </c>
      <c r="O1668" s="7">
        <f t="shared" si="262"/>
        <v>0</v>
      </c>
      <c r="P1668" s="7">
        <f t="shared" si="263"/>
        <v>83.5</v>
      </c>
      <c r="Q1668" s="8">
        <f t="shared" si="264"/>
        <v>37.024999999999999</v>
      </c>
      <c r="R1668" s="8">
        <f t="shared" si="265"/>
        <v>34.875</v>
      </c>
      <c r="S1668" s="8">
        <f t="shared" si="266"/>
        <v>48.075000000000003</v>
      </c>
      <c r="T1668" s="8">
        <f t="shared" si="267"/>
        <v>38.375</v>
      </c>
      <c r="U1668" s="7">
        <f t="shared" si="268"/>
        <v>39.991666666666667</v>
      </c>
      <c r="V1668" s="7">
        <f t="shared" si="269"/>
        <v>39.587500000000006</v>
      </c>
    </row>
    <row r="1669" spans="1:22" ht="13.5" x14ac:dyDescent="0.25">
      <c r="A1669" s="3">
        <f>RSI!A1669</f>
        <v>44741</v>
      </c>
      <c r="B1669" s="2">
        <f>RSI!B1669</f>
        <v>3.2665999999999999</v>
      </c>
      <c r="C1669" s="2">
        <f>RSI!I1669</f>
        <v>63.048367362832934</v>
      </c>
      <c r="D1669" s="2">
        <f>MACD!E1669</f>
        <v>-2.1276305018578689E-2</v>
      </c>
      <c r="E1669" s="2">
        <f>MACD!F1669</f>
        <v>1.8552883651544181E-3</v>
      </c>
      <c r="F1669" s="2">
        <f>'Moving Avg'!D1669</f>
        <v>3.2113199999999997</v>
      </c>
      <c r="G1669" s="2">
        <f>'Moving Avg'!F1669</f>
        <v>3.1514499999999996</v>
      </c>
      <c r="H1669" s="2">
        <f>'Moving Avg'!G1669</f>
        <v>3.1227239999999994</v>
      </c>
      <c r="I1669" s="2">
        <f>'Moving Avg'!H1669</f>
        <v>3.3739174999999983</v>
      </c>
      <c r="J1669" s="5" t="str">
        <f>OBV!F1669</f>
        <v>BULLISH</v>
      </c>
      <c r="K1669" s="5" t="str">
        <f>OBV!G1669</f>
        <v>NEUTRAL</v>
      </c>
      <c r="L1669" s="5" t="str">
        <f>OBV!H1669</f>
        <v>CONFIRMED BULLISH</v>
      </c>
      <c r="M1669" s="7">
        <f t="shared" si="260"/>
        <v>25</v>
      </c>
      <c r="N1669" s="7">
        <f t="shared" si="261"/>
        <v>100</v>
      </c>
      <c r="O1669" s="7">
        <f t="shared" si="262"/>
        <v>0</v>
      </c>
      <c r="P1669" s="7">
        <f t="shared" si="263"/>
        <v>83.5</v>
      </c>
      <c r="Q1669" s="8">
        <f t="shared" si="264"/>
        <v>56.274999999999999</v>
      </c>
      <c r="R1669" s="8">
        <f t="shared" si="265"/>
        <v>45.875</v>
      </c>
      <c r="S1669" s="8">
        <f t="shared" si="266"/>
        <v>56.325000000000003</v>
      </c>
      <c r="T1669" s="8">
        <f t="shared" si="267"/>
        <v>52.125</v>
      </c>
      <c r="U1669" s="7">
        <f t="shared" si="268"/>
        <v>52.82500000000001</v>
      </c>
      <c r="V1669" s="7">
        <f t="shared" si="269"/>
        <v>52.650000000000006</v>
      </c>
    </row>
    <row r="1670" spans="1:22" ht="13.5" x14ac:dyDescent="0.25">
      <c r="A1670" s="3">
        <f>RSI!A1670</f>
        <v>44742</v>
      </c>
      <c r="B1670" s="2">
        <f>RSI!B1670</f>
        <v>3.2917999999999998</v>
      </c>
      <c r="C1670" s="2">
        <f>RSI!I1670</f>
        <v>65.060435945216881</v>
      </c>
      <c r="D1670" s="2">
        <f>MACD!E1670</f>
        <v>-4.8180412220518942E-2</v>
      </c>
      <c r="E1670" s="2">
        <f>MACD!F1670</f>
        <v>-8.151851751980254E-3</v>
      </c>
      <c r="F1670" s="2">
        <f>'Moving Avg'!D1670</f>
        <v>3.2431600000000005</v>
      </c>
      <c r="G1670" s="2">
        <f>'Moving Avg'!F1670</f>
        <v>3.1568949999999996</v>
      </c>
      <c r="H1670" s="2">
        <f>'Moving Avg'!G1670</f>
        <v>3.1235619999999993</v>
      </c>
      <c r="I1670" s="2">
        <f>'Moving Avg'!H1670</f>
        <v>3.3732894999999985</v>
      </c>
      <c r="J1670" s="5" t="str">
        <f>OBV!F1670</f>
        <v>BULLISH</v>
      </c>
      <c r="K1670" s="5" t="str">
        <f>OBV!G1670</f>
        <v>NEUTRAL</v>
      </c>
      <c r="L1670" s="5" t="str">
        <f>OBV!H1670</f>
        <v>CONFIRMED BULLISH</v>
      </c>
      <c r="M1670" s="7">
        <f t="shared" si="260"/>
        <v>25</v>
      </c>
      <c r="N1670" s="7">
        <f t="shared" si="261"/>
        <v>100</v>
      </c>
      <c r="O1670" s="7">
        <f t="shared" si="262"/>
        <v>0</v>
      </c>
      <c r="P1670" s="7">
        <f t="shared" si="263"/>
        <v>83.5</v>
      </c>
      <c r="Q1670" s="8">
        <f t="shared" si="264"/>
        <v>56.274999999999999</v>
      </c>
      <c r="R1670" s="8">
        <f t="shared" si="265"/>
        <v>45.875</v>
      </c>
      <c r="S1670" s="8">
        <f t="shared" si="266"/>
        <v>56.325000000000003</v>
      </c>
      <c r="T1670" s="8">
        <f t="shared" si="267"/>
        <v>52.125</v>
      </c>
      <c r="U1670" s="7">
        <f t="shared" si="268"/>
        <v>52.82500000000001</v>
      </c>
      <c r="V1670" s="7">
        <f t="shared" si="269"/>
        <v>52.650000000000006</v>
      </c>
    </row>
    <row r="1671" spans="1:22" ht="13.5" x14ac:dyDescent="0.25">
      <c r="A1671" s="3">
        <f>RSI!A1671</f>
        <v>44743</v>
      </c>
      <c r="B1671" s="2">
        <f>RSI!B1671</f>
        <v>3.3504</v>
      </c>
      <c r="C1671" s="2">
        <f>RSI!I1671</f>
        <v>69.253118494906431</v>
      </c>
      <c r="D1671" s="2">
        <f>MACD!E1671</f>
        <v>-6.7075306327788908E-2</v>
      </c>
      <c r="E1671" s="2">
        <f>MACD!F1671</f>
        <v>-1.9936542667141986E-2</v>
      </c>
      <c r="F1671" s="2">
        <f>'Moving Avg'!D1671</f>
        <v>3.2934199999999998</v>
      </c>
      <c r="G1671" s="2">
        <f>'Moving Avg'!F1671</f>
        <v>3.1652699999999991</v>
      </c>
      <c r="H1671" s="2">
        <f>'Moving Avg'!G1671</f>
        <v>3.1257399999999995</v>
      </c>
      <c r="I1671" s="2">
        <f>'Moving Avg'!H1671</f>
        <v>3.3732894999999985</v>
      </c>
      <c r="J1671" s="5" t="str">
        <f>OBV!F1671</f>
        <v>BULLISH</v>
      </c>
      <c r="K1671" s="5" t="str">
        <f>OBV!G1671</f>
        <v>NEUTRAL</v>
      </c>
      <c r="L1671" s="5" t="str">
        <f>OBV!H1671</f>
        <v>CONFIRMED BULLISH</v>
      </c>
      <c r="M1671" s="7">
        <f t="shared" si="260"/>
        <v>25</v>
      </c>
      <c r="N1671" s="7">
        <f t="shared" si="261"/>
        <v>100</v>
      </c>
      <c r="O1671" s="7">
        <f t="shared" si="262"/>
        <v>0</v>
      </c>
      <c r="P1671" s="7">
        <f t="shared" si="263"/>
        <v>83.5</v>
      </c>
      <c r="Q1671" s="8">
        <f t="shared" si="264"/>
        <v>56.274999999999999</v>
      </c>
      <c r="R1671" s="8">
        <f t="shared" si="265"/>
        <v>45.875</v>
      </c>
      <c r="S1671" s="8">
        <f t="shared" si="266"/>
        <v>56.325000000000003</v>
      </c>
      <c r="T1671" s="8">
        <f t="shared" si="267"/>
        <v>52.125</v>
      </c>
      <c r="U1671" s="7">
        <f t="shared" si="268"/>
        <v>52.82500000000001</v>
      </c>
      <c r="V1671" s="7">
        <f t="shared" si="269"/>
        <v>52.650000000000006</v>
      </c>
    </row>
    <row r="1672" spans="1:22" ht="13.5" x14ac:dyDescent="0.25">
      <c r="A1672" s="3">
        <f>RSI!A1672</f>
        <v>44746</v>
      </c>
      <c r="B1672" s="2">
        <f>RSI!B1672</f>
        <v>3.2665999999999999</v>
      </c>
      <c r="C1672" s="2">
        <f>RSI!I1672</f>
        <v>58.451239454640074</v>
      </c>
      <c r="D1672" s="2">
        <f>MACD!E1672</f>
        <v>-7.0238254060517757E-2</v>
      </c>
      <c r="E1672" s="2">
        <f>MACD!F1672</f>
        <v>-2.9996884945817141E-2</v>
      </c>
      <c r="F1672" s="2">
        <f>'Moving Avg'!D1672</f>
        <v>3.2951000000000001</v>
      </c>
      <c r="G1672" s="2">
        <f>'Moving Avg'!F1672</f>
        <v>3.1698750000000002</v>
      </c>
      <c r="H1672" s="2">
        <f>'Moving Avg'!G1672</f>
        <v>3.1264100000000004</v>
      </c>
      <c r="I1672" s="2">
        <f>'Moving Avg'!H1672</f>
        <v>3.3725774999999993</v>
      </c>
      <c r="J1672" s="5" t="str">
        <f>OBV!F1672</f>
        <v>BULLISH</v>
      </c>
      <c r="K1672" s="5" t="str">
        <f>OBV!G1672</f>
        <v>NEUTRAL</v>
      </c>
      <c r="L1672" s="5" t="str">
        <f>OBV!H1672</f>
        <v>CONFIRMED BULLISH</v>
      </c>
      <c r="M1672" s="7">
        <f t="shared" si="260"/>
        <v>25</v>
      </c>
      <c r="N1672" s="7">
        <f t="shared" si="261"/>
        <v>100</v>
      </c>
      <c r="O1672" s="7">
        <f t="shared" si="262"/>
        <v>0</v>
      </c>
      <c r="P1672" s="7">
        <f t="shared" si="263"/>
        <v>83.5</v>
      </c>
      <c r="Q1672" s="8">
        <f t="shared" si="264"/>
        <v>56.274999999999999</v>
      </c>
      <c r="R1672" s="8">
        <f t="shared" si="265"/>
        <v>45.875</v>
      </c>
      <c r="S1672" s="8">
        <f t="shared" si="266"/>
        <v>56.325000000000003</v>
      </c>
      <c r="T1672" s="8">
        <f t="shared" si="267"/>
        <v>52.125</v>
      </c>
      <c r="U1672" s="7">
        <f t="shared" si="268"/>
        <v>52.82500000000001</v>
      </c>
      <c r="V1672" s="7">
        <f t="shared" si="269"/>
        <v>52.650000000000006</v>
      </c>
    </row>
    <row r="1673" spans="1:22" ht="13.5" x14ac:dyDescent="0.25">
      <c r="A1673" s="3">
        <f>RSI!A1673</f>
        <v>44747</v>
      </c>
      <c r="B1673" s="2">
        <f>RSI!B1673</f>
        <v>3.2582</v>
      </c>
      <c r="C1673" s="2">
        <f>RSI!I1673</f>
        <v>57.483358246059488</v>
      </c>
      <c r="D1673" s="2">
        <f>MACD!E1673</f>
        <v>-7.2820754374644636E-2</v>
      </c>
      <c r="E1673" s="2">
        <f>MACD!F1673</f>
        <v>-3.8561658831582642E-2</v>
      </c>
      <c r="F1673" s="2">
        <f>'Moving Avg'!D1673</f>
        <v>3.2867199999999999</v>
      </c>
      <c r="G1673" s="2">
        <f>'Moving Avg'!F1673</f>
        <v>3.1749000000000001</v>
      </c>
      <c r="H1673" s="2">
        <f>'Moving Avg'!G1673</f>
        <v>3.1280839999999994</v>
      </c>
      <c r="I1673" s="2">
        <f>'Moving Avg'!H1673</f>
        <v>3.3719069999999989</v>
      </c>
      <c r="J1673" s="5" t="str">
        <f>OBV!F1673</f>
        <v>BEARISH</v>
      </c>
      <c r="K1673" s="5" t="str">
        <f>OBV!G1673</f>
        <v>NEUTRAL</v>
      </c>
      <c r="L1673" s="5" t="str">
        <f>OBV!H1673</f>
        <v>CONFIRMED BEARISH</v>
      </c>
      <c r="M1673" s="7">
        <f t="shared" si="260"/>
        <v>25</v>
      </c>
      <c r="N1673" s="7">
        <f t="shared" si="261"/>
        <v>100</v>
      </c>
      <c r="O1673" s="7">
        <f t="shared" si="262"/>
        <v>0</v>
      </c>
      <c r="P1673" s="7">
        <f t="shared" si="263"/>
        <v>16.5</v>
      </c>
      <c r="Q1673" s="8">
        <f t="shared" si="264"/>
        <v>46.225000000000001</v>
      </c>
      <c r="R1673" s="8">
        <f t="shared" si="265"/>
        <v>29.125</v>
      </c>
      <c r="S1673" s="8">
        <f t="shared" si="266"/>
        <v>26.175000000000001</v>
      </c>
      <c r="T1673" s="8">
        <f t="shared" si="267"/>
        <v>35.375</v>
      </c>
      <c r="U1673" s="7">
        <f t="shared" si="268"/>
        <v>33.841666666666661</v>
      </c>
      <c r="V1673" s="7">
        <f t="shared" si="269"/>
        <v>34.224999999999994</v>
      </c>
    </row>
    <row r="1674" spans="1:22" ht="13.5" x14ac:dyDescent="0.25">
      <c r="A1674" s="3">
        <f>RSI!A1674</f>
        <v>44748</v>
      </c>
      <c r="B1674" s="2">
        <f>RSI!B1674</f>
        <v>3.2080000000000002</v>
      </c>
      <c r="C1674" s="2">
        <f>RSI!I1674</f>
        <v>51.94730257229341</v>
      </c>
      <c r="D1674" s="2">
        <f>MACD!E1674</f>
        <v>-7.1727035197682643E-2</v>
      </c>
      <c r="E1674" s="2">
        <f>MACD!F1674</f>
        <v>-4.5194734104802646E-2</v>
      </c>
      <c r="F1674" s="2">
        <f>'Moving Avg'!D1674</f>
        <v>3.2749999999999999</v>
      </c>
      <c r="G1674" s="2">
        <f>'Moving Avg'!F1674</f>
        <v>3.1774149999999999</v>
      </c>
      <c r="H1674" s="2">
        <f>'Moving Avg'!G1674</f>
        <v>3.1287539999999994</v>
      </c>
      <c r="I1674" s="2">
        <f>'Moving Avg'!H1674</f>
        <v>3.3710274999999985</v>
      </c>
      <c r="J1674" s="5" t="str">
        <f>OBV!F1674</f>
        <v>BEARISH</v>
      </c>
      <c r="K1674" s="5" t="str">
        <f>OBV!G1674</f>
        <v>NEUTRAL</v>
      </c>
      <c r="L1674" s="5" t="str">
        <f>OBV!H1674</f>
        <v>CONFIRMED BEARISH</v>
      </c>
      <c r="M1674" s="7">
        <f t="shared" si="260"/>
        <v>25</v>
      </c>
      <c r="N1674" s="7">
        <f t="shared" si="261"/>
        <v>100</v>
      </c>
      <c r="O1674" s="7">
        <f t="shared" si="262"/>
        <v>0</v>
      </c>
      <c r="P1674" s="7">
        <f t="shared" si="263"/>
        <v>16.5</v>
      </c>
      <c r="Q1674" s="8">
        <f t="shared" si="264"/>
        <v>46.225000000000001</v>
      </c>
      <c r="R1674" s="8">
        <f t="shared" si="265"/>
        <v>29.125</v>
      </c>
      <c r="S1674" s="8">
        <f t="shared" si="266"/>
        <v>26.175000000000001</v>
      </c>
      <c r="T1674" s="8">
        <f t="shared" si="267"/>
        <v>35.375</v>
      </c>
      <c r="U1674" s="7">
        <f t="shared" si="268"/>
        <v>33.841666666666661</v>
      </c>
      <c r="V1674" s="7">
        <f t="shared" si="269"/>
        <v>34.224999999999994</v>
      </c>
    </row>
    <row r="1675" spans="1:22" ht="13.5" x14ac:dyDescent="0.25">
      <c r="A1675" s="3">
        <f>RSI!A1675</f>
        <v>44749</v>
      </c>
      <c r="B1675" s="2">
        <f>RSI!B1675</f>
        <v>3.2582</v>
      </c>
      <c r="C1675" s="2">
        <f>RSI!I1675</f>
        <v>56.462780178274734</v>
      </c>
      <c r="D1675" s="2">
        <f>MACD!E1675</f>
        <v>-7.4630508375872484E-2</v>
      </c>
      <c r="E1675" s="2">
        <f>MACD!F1675</f>
        <v>-5.1081888959016615E-2</v>
      </c>
      <c r="F1675" s="2">
        <f>'Moving Avg'!D1675</f>
        <v>3.2682799999999999</v>
      </c>
      <c r="G1675" s="2">
        <f>'Moving Avg'!F1675</f>
        <v>3.1832750000000001</v>
      </c>
      <c r="H1675" s="2">
        <f>'Moving Avg'!G1675</f>
        <v>3.1305959999999993</v>
      </c>
      <c r="I1675" s="2">
        <f>'Moving Avg'!H1675</f>
        <v>3.3703569999999985</v>
      </c>
      <c r="J1675" s="5" t="str">
        <f>OBV!F1675</f>
        <v>BEARISH</v>
      </c>
      <c r="K1675" s="5" t="str">
        <f>OBV!G1675</f>
        <v>NEUTRAL</v>
      </c>
      <c r="L1675" s="5" t="str">
        <f>OBV!H1675</f>
        <v>CONFIRMED BEARISH</v>
      </c>
      <c r="M1675" s="7">
        <f t="shared" si="260"/>
        <v>25</v>
      </c>
      <c r="N1675" s="7">
        <f t="shared" si="261"/>
        <v>100</v>
      </c>
      <c r="O1675" s="7">
        <f t="shared" si="262"/>
        <v>0</v>
      </c>
      <c r="P1675" s="7">
        <f t="shared" si="263"/>
        <v>16.5</v>
      </c>
      <c r="Q1675" s="8">
        <f t="shared" si="264"/>
        <v>46.225000000000001</v>
      </c>
      <c r="R1675" s="8">
        <f t="shared" si="265"/>
        <v>29.125</v>
      </c>
      <c r="S1675" s="8">
        <f t="shared" si="266"/>
        <v>26.175000000000001</v>
      </c>
      <c r="T1675" s="8">
        <f t="shared" si="267"/>
        <v>35.375</v>
      </c>
      <c r="U1675" s="7">
        <f t="shared" si="268"/>
        <v>33.841666666666661</v>
      </c>
      <c r="V1675" s="7">
        <f t="shared" si="269"/>
        <v>34.224999999999994</v>
      </c>
    </row>
    <row r="1676" spans="1:22" ht="13.5" x14ac:dyDescent="0.25">
      <c r="A1676" s="3">
        <f>RSI!A1676</f>
        <v>44750</v>
      </c>
      <c r="B1676" s="2">
        <f>RSI!B1676</f>
        <v>3.1494</v>
      </c>
      <c r="C1676" s="2">
        <f>RSI!I1676</f>
        <v>46.306441189913762</v>
      </c>
      <c r="D1676" s="2">
        <f>MACD!E1676</f>
        <v>-7.4580745100939705E-2</v>
      </c>
      <c r="E1676" s="2">
        <f>MACD!F1676</f>
        <v>-5.578166018740123E-2</v>
      </c>
      <c r="F1676" s="2">
        <f>'Moving Avg'!D1676</f>
        <v>3.2280799999999998</v>
      </c>
      <c r="G1676" s="2">
        <f>'Moving Avg'!F1676</f>
        <v>3.1836949999999997</v>
      </c>
      <c r="H1676" s="2">
        <f>'Moving Avg'!G1676</f>
        <v>3.1307640000000005</v>
      </c>
      <c r="I1676" s="2">
        <f>'Moving Avg'!H1676</f>
        <v>3.3692264999999986</v>
      </c>
      <c r="J1676" s="5" t="str">
        <f>OBV!F1676</f>
        <v>BEARISH</v>
      </c>
      <c r="K1676" s="5" t="str">
        <f>OBV!G1676</f>
        <v>NEUTRAL</v>
      </c>
      <c r="L1676" s="5" t="str">
        <f>OBV!H1676</f>
        <v>CONFIRMED BEARISH</v>
      </c>
      <c r="M1676" s="7">
        <f t="shared" si="260"/>
        <v>25</v>
      </c>
      <c r="N1676" s="7">
        <f t="shared" si="261"/>
        <v>45</v>
      </c>
      <c r="O1676" s="7">
        <f t="shared" si="262"/>
        <v>0</v>
      </c>
      <c r="P1676" s="7">
        <f t="shared" si="263"/>
        <v>16.5</v>
      </c>
      <c r="Q1676" s="8">
        <f t="shared" si="264"/>
        <v>26.975000000000001</v>
      </c>
      <c r="R1676" s="8">
        <f t="shared" si="265"/>
        <v>18.125</v>
      </c>
      <c r="S1676" s="8">
        <f t="shared" si="266"/>
        <v>17.925000000000001</v>
      </c>
      <c r="T1676" s="8">
        <f t="shared" si="267"/>
        <v>21.625</v>
      </c>
      <c r="U1676" s="7">
        <f t="shared" si="268"/>
        <v>21.008333333333336</v>
      </c>
      <c r="V1676" s="7">
        <f t="shared" si="269"/>
        <v>21.162500000000001</v>
      </c>
    </row>
    <row r="1677" spans="1:22" ht="13.5" x14ac:dyDescent="0.25">
      <c r="A1677" s="3">
        <f>RSI!A1677</f>
        <v>44753</v>
      </c>
      <c r="B1677" s="2">
        <f>RSI!B1677</f>
        <v>3.2246999999999999</v>
      </c>
      <c r="C1677" s="2">
        <f>RSI!I1677</f>
        <v>52.654029048908455</v>
      </c>
      <c r="D1677" s="2">
        <f>MACD!E1677</f>
        <v>-5.5365907833104355E-2</v>
      </c>
      <c r="E1677" s="2">
        <f>MACD!F1677</f>
        <v>-5.5698509716541854E-2</v>
      </c>
      <c r="F1677" s="2">
        <f>'Moving Avg'!D1677</f>
        <v>3.2197000000000005</v>
      </c>
      <c r="G1677" s="2">
        <f>'Moving Avg'!F1677</f>
        <v>3.1882999999999995</v>
      </c>
      <c r="H1677" s="2">
        <f>'Moving Avg'!G1677</f>
        <v>3.1324380000000001</v>
      </c>
      <c r="I1677" s="2">
        <f>'Moving Avg'!H1677</f>
        <v>3.368514499999999</v>
      </c>
      <c r="J1677" s="5" t="str">
        <f>OBV!F1677</f>
        <v>BEARISH</v>
      </c>
      <c r="K1677" s="5" t="str">
        <f>OBV!G1677</f>
        <v>NEUTRAL</v>
      </c>
      <c r="L1677" s="5" t="str">
        <f>OBV!H1677</f>
        <v>CONFIRMED BEARISH</v>
      </c>
      <c r="M1677" s="7">
        <f t="shared" si="260"/>
        <v>25</v>
      </c>
      <c r="N1677" s="7">
        <f t="shared" si="261"/>
        <v>0</v>
      </c>
      <c r="O1677" s="7">
        <f t="shared" si="262"/>
        <v>0</v>
      </c>
      <c r="P1677" s="7">
        <f t="shared" si="263"/>
        <v>16.5</v>
      </c>
      <c r="Q1677" s="8">
        <f t="shared" si="264"/>
        <v>11.225</v>
      </c>
      <c r="R1677" s="8">
        <f t="shared" si="265"/>
        <v>9.125</v>
      </c>
      <c r="S1677" s="8">
        <f t="shared" si="266"/>
        <v>11.175000000000001</v>
      </c>
      <c r="T1677" s="8">
        <f t="shared" si="267"/>
        <v>10.375</v>
      </c>
      <c r="U1677" s="7">
        <f t="shared" si="268"/>
        <v>10.508333333333335</v>
      </c>
      <c r="V1677" s="7">
        <f t="shared" si="269"/>
        <v>10.475000000000001</v>
      </c>
    </row>
    <row r="1678" spans="1:22" ht="13.5" x14ac:dyDescent="0.25">
      <c r="A1678" s="3">
        <f>RSI!A1678</f>
        <v>44754</v>
      </c>
      <c r="B1678" s="2">
        <f>RSI!B1678</f>
        <v>3.2246999999999999</v>
      </c>
      <c r="C1678" s="2">
        <f>RSI!I1678</f>
        <v>52.654029048908448</v>
      </c>
      <c r="D1678" s="2">
        <f>MACD!E1678</f>
        <v>-3.2852677405790232E-2</v>
      </c>
      <c r="E1678" s="2">
        <f>MACD!F1678</f>
        <v>-5.1129343254391529E-2</v>
      </c>
      <c r="F1678" s="2">
        <f>'Moving Avg'!D1678</f>
        <v>3.2130000000000001</v>
      </c>
      <c r="G1678" s="2">
        <f>'Moving Avg'!F1678</f>
        <v>3.1945799999999998</v>
      </c>
      <c r="H1678" s="2">
        <f>'Moving Avg'!G1678</f>
        <v>3.1349499999999999</v>
      </c>
      <c r="I1678" s="2">
        <f>'Moving Avg'!H1678</f>
        <v>3.3679699999999997</v>
      </c>
      <c r="J1678" s="5" t="str">
        <f>OBV!F1678</f>
        <v>BEARISH</v>
      </c>
      <c r="K1678" s="5" t="str">
        <f>OBV!G1678</f>
        <v>NEUTRAL</v>
      </c>
      <c r="L1678" s="5" t="str">
        <f>OBV!H1678</f>
        <v>CONFIRMED BEARISH</v>
      </c>
      <c r="M1678" s="7">
        <f t="shared" si="260"/>
        <v>25</v>
      </c>
      <c r="N1678" s="7">
        <f t="shared" si="261"/>
        <v>0</v>
      </c>
      <c r="O1678" s="7">
        <f t="shared" si="262"/>
        <v>0</v>
      </c>
      <c r="P1678" s="7">
        <f t="shared" si="263"/>
        <v>16.5</v>
      </c>
      <c r="Q1678" s="8">
        <f t="shared" si="264"/>
        <v>11.225</v>
      </c>
      <c r="R1678" s="8">
        <f t="shared" si="265"/>
        <v>9.125</v>
      </c>
      <c r="S1678" s="8">
        <f t="shared" si="266"/>
        <v>11.175000000000001</v>
      </c>
      <c r="T1678" s="8">
        <f t="shared" si="267"/>
        <v>10.375</v>
      </c>
      <c r="U1678" s="7">
        <f t="shared" si="268"/>
        <v>10.508333333333335</v>
      </c>
      <c r="V1678" s="7">
        <f t="shared" si="269"/>
        <v>10.475000000000001</v>
      </c>
    </row>
    <row r="1679" spans="1:22" ht="13.5" x14ac:dyDescent="0.25">
      <c r="A1679" s="3">
        <f>RSI!A1679</f>
        <v>44755</v>
      </c>
      <c r="B1679" s="2">
        <f>RSI!B1679</f>
        <v>3.2246999999999999</v>
      </c>
      <c r="C1679" s="2">
        <f>RSI!I1679</f>
        <v>52.654029048908455</v>
      </c>
      <c r="D1679" s="2">
        <f>MACD!E1679</f>
        <v>-1.9134303966660937E-2</v>
      </c>
      <c r="E1679" s="2">
        <f>MACD!F1679</f>
        <v>-4.4730335396845414E-2</v>
      </c>
      <c r="F1679" s="2">
        <f>'Moving Avg'!D1679</f>
        <v>3.2163400000000002</v>
      </c>
      <c r="G1679" s="2">
        <f>'Moving Avg'!F1679</f>
        <v>3.20086</v>
      </c>
      <c r="H1679" s="2">
        <f>'Moving Avg'!G1679</f>
        <v>3.1374619999999998</v>
      </c>
      <c r="I1679" s="2">
        <f>'Moving Avg'!H1679</f>
        <v>3.3673414999999993</v>
      </c>
      <c r="J1679" s="5" t="str">
        <f>OBV!F1679</f>
        <v>BULLISH</v>
      </c>
      <c r="K1679" s="5" t="str">
        <f>OBV!G1679</f>
        <v>NEUTRAL</v>
      </c>
      <c r="L1679" s="5" t="str">
        <f>OBV!H1679</f>
        <v>CONFIRMED BULLISH</v>
      </c>
      <c r="M1679" s="7">
        <f t="shared" si="260"/>
        <v>25</v>
      </c>
      <c r="N1679" s="7">
        <f t="shared" si="261"/>
        <v>0</v>
      </c>
      <c r="O1679" s="7">
        <f t="shared" si="262"/>
        <v>0</v>
      </c>
      <c r="P1679" s="7">
        <f t="shared" si="263"/>
        <v>83.5</v>
      </c>
      <c r="Q1679" s="8">
        <f t="shared" si="264"/>
        <v>21.274999999999999</v>
      </c>
      <c r="R1679" s="8">
        <f t="shared" si="265"/>
        <v>25.875</v>
      </c>
      <c r="S1679" s="8">
        <f t="shared" si="266"/>
        <v>41.325000000000003</v>
      </c>
      <c r="T1679" s="8">
        <f t="shared" si="267"/>
        <v>27.125</v>
      </c>
      <c r="U1679" s="7">
        <f t="shared" si="268"/>
        <v>29.491666666666664</v>
      </c>
      <c r="V1679" s="7">
        <f t="shared" si="269"/>
        <v>28.9</v>
      </c>
    </row>
    <row r="1680" spans="1:22" ht="13.5" x14ac:dyDescent="0.25">
      <c r="A1680" s="3">
        <f>RSI!A1680</f>
        <v>44756</v>
      </c>
      <c r="B1680" s="2">
        <f>RSI!B1680</f>
        <v>3.2246999999999999</v>
      </c>
      <c r="C1680" s="2">
        <f>RSI!I1680</f>
        <v>52.654029048908448</v>
      </c>
      <c r="D1680" s="2">
        <f>MACD!E1680</f>
        <v>-3.8138198879509311E-3</v>
      </c>
      <c r="E1680" s="2">
        <f>MACD!F1680</f>
        <v>-3.654703229506652E-2</v>
      </c>
      <c r="F1680" s="2">
        <f>'Moving Avg'!D1680</f>
        <v>3.2096400000000003</v>
      </c>
      <c r="G1680" s="2">
        <f>'Moving Avg'!F1680</f>
        <v>3.2109099999999997</v>
      </c>
      <c r="H1680" s="2">
        <f>'Moving Avg'!G1680</f>
        <v>3.1399740000000009</v>
      </c>
      <c r="I1680" s="2">
        <f>'Moving Avg'!H1680</f>
        <v>3.3662944999999991</v>
      </c>
      <c r="J1680" s="5" t="str">
        <f>OBV!F1680</f>
        <v>BULLISH</v>
      </c>
      <c r="K1680" s="5" t="str">
        <f>OBV!G1680</f>
        <v>NEUTRAL</v>
      </c>
      <c r="L1680" s="5" t="str">
        <f>OBV!H1680</f>
        <v>BULLISH DIVERGENCE</v>
      </c>
      <c r="M1680" s="7">
        <f t="shared" si="260"/>
        <v>25</v>
      </c>
      <c r="N1680" s="7">
        <f t="shared" si="261"/>
        <v>0</v>
      </c>
      <c r="O1680" s="7">
        <f t="shared" si="262"/>
        <v>0</v>
      </c>
      <c r="P1680" s="7">
        <f t="shared" si="263"/>
        <v>66.5</v>
      </c>
      <c r="Q1680" s="8">
        <f t="shared" si="264"/>
        <v>18.725000000000001</v>
      </c>
      <c r="R1680" s="8">
        <f t="shared" si="265"/>
        <v>21.625</v>
      </c>
      <c r="S1680" s="8">
        <f t="shared" si="266"/>
        <v>33.674999999999997</v>
      </c>
      <c r="T1680" s="8">
        <f t="shared" si="267"/>
        <v>22.875</v>
      </c>
      <c r="U1680" s="7">
        <f t="shared" si="268"/>
        <v>24.675000000000001</v>
      </c>
      <c r="V1680" s="7">
        <f t="shared" si="269"/>
        <v>24.225000000000001</v>
      </c>
    </row>
    <row r="1681" spans="1:22" ht="13.5" x14ac:dyDescent="0.25">
      <c r="A1681" s="3">
        <f>RSI!A1681</f>
        <v>44757</v>
      </c>
      <c r="B1681" s="2">
        <f>RSI!B1681</f>
        <v>3.2246999999999999</v>
      </c>
      <c r="C1681" s="2">
        <f>RSI!I1681</f>
        <v>52.654029048908448</v>
      </c>
      <c r="D1681" s="2">
        <f>MACD!E1681</f>
        <v>1.8012927693807246E-2</v>
      </c>
      <c r="E1681" s="2">
        <f>MACD!F1681</f>
        <v>-2.5635040297291765E-2</v>
      </c>
      <c r="F1681" s="2">
        <f>'Moving Avg'!D1681</f>
        <v>3.2246999999999999</v>
      </c>
      <c r="G1681" s="2">
        <f>'Moving Avg'!F1681</f>
        <v>3.2180249999999995</v>
      </c>
      <c r="H1681" s="2">
        <f>'Moving Avg'!G1681</f>
        <v>3.1431560000000007</v>
      </c>
      <c r="I1681" s="2">
        <f>'Moving Avg'!H1681</f>
        <v>3.365121499999999</v>
      </c>
      <c r="J1681" s="5" t="str">
        <f>OBV!F1681</f>
        <v>BULLISH</v>
      </c>
      <c r="K1681" s="5" t="str">
        <f>OBV!G1681</f>
        <v>NEUTRAL</v>
      </c>
      <c r="L1681" s="5" t="str">
        <f>OBV!H1681</f>
        <v>CONFIRMED BULLISH</v>
      </c>
      <c r="M1681" s="7">
        <f t="shared" si="260"/>
        <v>25</v>
      </c>
      <c r="N1681" s="7">
        <f t="shared" si="261"/>
        <v>0</v>
      </c>
      <c r="O1681" s="7">
        <f t="shared" si="262"/>
        <v>0</v>
      </c>
      <c r="P1681" s="7">
        <f t="shared" si="263"/>
        <v>83.5</v>
      </c>
      <c r="Q1681" s="8">
        <f t="shared" si="264"/>
        <v>21.274999999999999</v>
      </c>
      <c r="R1681" s="8">
        <f t="shared" si="265"/>
        <v>25.875</v>
      </c>
      <c r="S1681" s="8">
        <f t="shared" si="266"/>
        <v>41.325000000000003</v>
      </c>
      <c r="T1681" s="8">
        <f t="shared" si="267"/>
        <v>27.125</v>
      </c>
      <c r="U1681" s="7">
        <f t="shared" si="268"/>
        <v>29.491666666666664</v>
      </c>
      <c r="V1681" s="7">
        <f t="shared" si="269"/>
        <v>28.9</v>
      </c>
    </row>
    <row r="1682" spans="1:22" ht="13.5" x14ac:dyDescent="0.25">
      <c r="A1682" s="3">
        <f>RSI!A1682</f>
        <v>44760</v>
      </c>
      <c r="B1682" s="2">
        <f>RSI!B1682</f>
        <v>3.2665999999999999</v>
      </c>
      <c r="C1682" s="2">
        <f>RSI!I1682</f>
        <v>56.772959833851843</v>
      </c>
      <c r="D1682" s="2">
        <f>MACD!E1682</f>
        <v>2.0344847563346757E-2</v>
      </c>
      <c r="E1682" s="2">
        <f>MACD!F1682</f>
        <v>-1.6439062725164065E-2</v>
      </c>
      <c r="F1682" s="2">
        <f>'Moving Avg'!D1682</f>
        <v>3.2330799999999997</v>
      </c>
      <c r="G1682" s="2">
        <f>'Moving Avg'!F1682</f>
        <v>3.2247249999999994</v>
      </c>
      <c r="H1682" s="2">
        <f>'Moving Avg'!G1682</f>
        <v>3.1483480000000008</v>
      </c>
      <c r="I1682" s="2">
        <f>'Moving Avg'!H1682</f>
        <v>3.3639489999999994</v>
      </c>
      <c r="J1682" s="5" t="str">
        <f>OBV!F1682</f>
        <v>BULLISH</v>
      </c>
      <c r="K1682" s="5" t="str">
        <f>OBV!G1682</f>
        <v>NEUTRAL</v>
      </c>
      <c r="L1682" s="5" t="str">
        <f>OBV!H1682</f>
        <v>CONFIRMED BULLISH</v>
      </c>
      <c r="M1682" s="7">
        <f t="shared" si="260"/>
        <v>25</v>
      </c>
      <c r="N1682" s="7">
        <f t="shared" si="261"/>
        <v>0</v>
      </c>
      <c r="O1682" s="7">
        <f t="shared" si="262"/>
        <v>0</v>
      </c>
      <c r="P1682" s="7">
        <f t="shared" si="263"/>
        <v>83.5</v>
      </c>
      <c r="Q1682" s="8">
        <f t="shared" si="264"/>
        <v>21.274999999999999</v>
      </c>
      <c r="R1682" s="8">
        <f t="shared" si="265"/>
        <v>25.875</v>
      </c>
      <c r="S1682" s="8">
        <f t="shared" si="266"/>
        <v>41.325000000000003</v>
      </c>
      <c r="T1682" s="8">
        <f t="shared" si="267"/>
        <v>27.125</v>
      </c>
      <c r="U1682" s="7">
        <f t="shared" si="268"/>
        <v>29.491666666666664</v>
      </c>
      <c r="V1682" s="7">
        <f t="shared" si="269"/>
        <v>28.9</v>
      </c>
    </row>
    <row r="1683" spans="1:22" ht="13.5" x14ac:dyDescent="0.25">
      <c r="A1683" s="3">
        <f>RSI!A1683</f>
        <v>44761</v>
      </c>
      <c r="B1683" s="2">
        <f>RSI!B1683</f>
        <v>3.2582</v>
      </c>
      <c r="C1683" s="2">
        <f>RSI!I1683</f>
        <v>55.726285655748875</v>
      </c>
      <c r="D1683" s="2">
        <f>MACD!E1683</f>
        <v>2.1269914725368988E-2</v>
      </c>
      <c r="E1683" s="2">
        <f>MACD!F1683</f>
        <v>-8.8972672350574565E-3</v>
      </c>
      <c r="F1683" s="2">
        <f>'Moving Avg'!D1683</f>
        <v>3.2397799999999997</v>
      </c>
      <c r="G1683" s="2">
        <f>'Moving Avg'!F1683</f>
        <v>3.2310049999999997</v>
      </c>
      <c r="H1683" s="2">
        <f>'Moving Avg'!G1683</f>
        <v>3.1538760000000003</v>
      </c>
      <c r="I1683" s="2">
        <f>'Moving Avg'!H1683</f>
        <v>3.3626084999999994</v>
      </c>
      <c r="J1683" s="5" t="str">
        <f>OBV!F1683</f>
        <v>BEARISH</v>
      </c>
      <c r="K1683" s="5" t="str">
        <f>OBV!G1683</f>
        <v>NEUTRAL</v>
      </c>
      <c r="L1683" s="5" t="str">
        <f>OBV!H1683</f>
        <v>BEARISH DIVERGENCE</v>
      </c>
      <c r="M1683" s="7">
        <f t="shared" si="260"/>
        <v>25</v>
      </c>
      <c r="N1683" s="7">
        <f t="shared" si="261"/>
        <v>0</v>
      </c>
      <c r="O1683" s="7">
        <f t="shared" si="262"/>
        <v>0</v>
      </c>
      <c r="P1683" s="7">
        <f t="shared" si="263"/>
        <v>16.5</v>
      </c>
      <c r="Q1683" s="8">
        <f t="shared" si="264"/>
        <v>11.225</v>
      </c>
      <c r="R1683" s="8">
        <f t="shared" si="265"/>
        <v>9.125</v>
      </c>
      <c r="S1683" s="8">
        <f t="shared" si="266"/>
        <v>11.175000000000001</v>
      </c>
      <c r="T1683" s="8">
        <f t="shared" si="267"/>
        <v>10.375</v>
      </c>
      <c r="U1683" s="7">
        <f t="shared" si="268"/>
        <v>10.508333333333335</v>
      </c>
      <c r="V1683" s="7">
        <f t="shared" si="269"/>
        <v>10.475000000000001</v>
      </c>
    </row>
    <row r="1684" spans="1:22" ht="13.5" x14ac:dyDescent="0.25">
      <c r="A1684" s="3">
        <f>RSI!A1684</f>
        <v>44762</v>
      </c>
      <c r="B1684" s="2">
        <f>RSI!B1684</f>
        <v>3.2498999999999998</v>
      </c>
      <c r="C1684" s="2">
        <f>RSI!I1684</f>
        <v>54.654084945341481</v>
      </c>
      <c r="D1684" s="2">
        <f>MACD!E1684</f>
        <v>1.4644028146037602E-2</v>
      </c>
      <c r="E1684" s="2">
        <f>MACD!F1684</f>
        <v>-4.1890081588384451E-3</v>
      </c>
      <c r="F1684" s="2">
        <f>'Moving Avg'!D1684</f>
        <v>3.2448199999999998</v>
      </c>
      <c r="G1684" s="2">
        <f>'Moving Avg'!F1684</f>
        <v>3.2368699999999997</v>
      </c>
      <c r="H1684" s="2">
        <f>'Moving Avg'!G1684</f>
        <v>3.158064</v>
      </c>
      <c r="I1684" s="2">
        <f>'Moving Avg'!H1684</f>
        <v>3.3615615000000001</v>
      </c>
      <c r="J1684" s="5" t="str">
        <f>OBV!F1684</f>
        <v>BEARISH</v>
      </c>
      <c r="K1684" s="5" t="str">
        <f>OBV!G1684</f>
        <v>NEUTRAL</v>
      </c>
      <c r="L1684" s="5" t="str">
        <f>OBV!H1684</f>
        <v>BEARISH DIVERGENCE</v>
      </c>
      <c r="M1684" s="7">
        <f t="shared" si="260"/>
        <v>25</v>
      </c>
      <c r="N1684" s="7">
        <f t="shared" si="261"/>
        <v>0</v>
      </c>
      <c r="O1684" s="7">
        <f t="shared" si="262"/>
        <v>0</v>
      </c>
      <c r="P1684" s="7">
        <f t="shared" si="263"/>
        <v>16.5</v>
      </c>
      <c r="Q1684" s="8">
        <f t="shared" si="264"/>
        <v>11.225</v>
      </c>
      <c r="R1684" s="8">
        <f t="shared" si="265"/>
        <v>9.125</v>
      </c>
      <c r="S1684" s="8">
        <f t="shared" si="266"/>
        <v>11.175000000000001</v>
      </c>
      <c r="T1684" s="8">
        <f t="shared" si="267"/>
        <v>10.375</v>
      </c>
      <c r="U1684" s="7">
        <f t="shared" si="268"/>
        <v>10.508333333333335</v>
      </c>
      <c r="V1684" s="7">
        <f t="shared" si="269"/>
        <v>10.475000000000001</v>
      </c>
    </row>
    <row r="1685" spans="1:22" ht="13.5" x14ac:dyDescent="0.25">
      <c r="A1685" s="3">
        <f>RSI!A1685</f>
        <v>44763</v>
      </c>
      <c r="B1685" s="2">
        <f>RSI!B1685</f>
        <v>3.2414999999999998</v>
      </c>
      <c r="C1685" s="2">
        <f>RSI!I1685</f>
        <v>53.531520076626208</v>
      </c>
      <c r="D1685" s="2">
        <f>MACD!E1685</f>
        <v>1.7153729223244873E-2</v>
      </c>
      <c r="E1685" s="2">
        <f>MACD!F1685</f>
        <v>7.9539317578218496E-5</v>
      </c>
      <c r="F1685" s="2">
        <f>'Moving Avg'!D1685</f>
        <v>3.2481800000000001</v>
      </c>
      <c r="G1685" s="2">
        <f>'Moving Avg'!F1685</f>
        <v>3.2423149999999992</v>
      </c>
      <c r="H1685" s="2">
        <f>'Moving Avg'!G1685</f>
        <v>3.1617500000000005</v>
      </c>
      <c r="I1685" s="2">
        <f>'Moving Avg'!H1685</f>
        <v>3.3603890000000001</v>
      </c>
      <c r="J1685" s="5" t="str">
        <f>OBV!F1685</f>
        <v>BEARISH</v>
      </c>
      <c r="K1685" s="5" t="str">
        <f>OBV!G1685</f>
        <v>NEUTRAL</v>
      </c>
      <c r="L1685" s="5" t="str">
        <f>OBV!H1685</f>
        <v>BEARISH DIVERGENCE</v>
      </c>
      <c r="M1685" s="7">
        <f t="shared" si="260"/>
        <v>25</v>
      </c>
      <c r="N1685" s="7">
        <f t="shared" si="261"/>
        <v>0</v>
      </c>
      <c r="O1685" s="7">
        <f t="shared" si="262"/>
        <v>0</v>
      </c>
      <c r="P1685" s="7">
        <f t="shared" si="263"/>
        <v>16.5</v>
      </c>
      <c r="Q1685" s="8">
        <f t="shared" si="264"/>
        <v>11.225</v>
      </c>
      <c r="R1685" s="8">
        <f t="shared" si="265"/>
        <v>9.125</v>
      </c>
      <c r="S1685" s="8">
        <f t="shared" si="266"/>
        <v>11.175000000000001</v>
      </c>
      <c r="T1685" s="8">
        <f t="shared" si="267"/>
        <v>10.375</v>
      </c>
      <c r="U1685" s="7">
        <f t="shared" si="268"/>
        <v>10.508333333333335</v>
      </c>
      <c r="V1685" s="7">
        <f t="shared" si="269"/>
        <v>10.475000000000001</v>
      </c>
    </row>
    <row r="1686" spans="1:22" ht="13.5" x14ac:dyDescent="0.25">
      <c r="A1686" s="3">
        <f>RSI!A1686</f>
        <v>44764</v>
      </c>
      <c r="B1686" s="2">
        <f>RSI!B1686</f>
        <v>3.2330999999999999</v>
      </c>
      <c r="C1686" s="2">
        <f>RSI!I1686</f>
        <v>52.373059007895236</v>
      </c>
      <c r="D1686" s="2">
        <f>MACD!E1686</f>
        <v>2.9986092213616367E-3</v>
      </c>
      <c r="E1686" s="2">
        <f>MACD!F1686</f>
        <v>6.6335329833490224E-4</v>
      </c>
      <c r="F1686" s="2">
        <f>'Moving Avg'!D1686</f>
        <v>3.2498599999999995</v>
      </c>
      <c r="G1686" s="2">
        <f>'Moving Avg'!F1686</f>
        <v>3.2490149999999991</v>
      </c>
      <c r="H1686" s="2">
        <f>'Moving Avg'!G1686</f>
        <v>3.166106000000001</v>
      </c>
      <c r="I1686" s="2">
        <f>'Moving Avg'!H1686</f>
        <v>3.3593000000000002</v>
      </c>
      <c r="J1686" s="5" t="str">
        <f>OBV!F1686</f>
        <v>BEARISH</v>
      </c>
      <c r="K1686" s="5" t="str">
        <f>OBV!G1686</f>
        <v>NEUTRAL</v>
      </c>
      <c r="L1686" s="5" t="str">
        <f>OBV!H1686</f>
        <v>BEARISH DIVERGENCE</v>
      </c>
      <c r="M1686" s="7">
        <f t="shared" si="260"/>
        <v>25</v>
      </c>
      <c r="N1686" s="7">
        <f t="shared" si="261"/>
        <v>0</v>
      </c>
      <c r="O1686" s="7">
        <f t="shared" si="262"/>
        <v>0</v>
      </c>
      <c r="P1686" s="7">
        <f t="shared" si="263"/>
        <v>16.5</v>
      </c>
      <c r="Q1686" s="8">
        <f t="shared" si="264"/>
        <v>11.225</v>
      </c>
      <c r="R1686" s="8">
        <f t="shared" si="265"/>
        <v>9.125</v>
      </c>
      <c r="S1686" s="8">
        <f t="shared" si="266"/>
        <v>11.175000000000001</v>
      </c>
      <c r="T1686" s="8">
        <f t="shared" si="267"/>
        <v>10.375</v>
      </c>
      <c r="U1686" s="7">
        <f t="shared" si="268"/>
        <v>10.508333333333335</v>
      </c>
      <c r="V1686" s="7">
        <f t="shared" si="269"/>
        <v>10.475000000000001</v>
      </c>
    </row>
    <row r="1687" spans="1:22" ht="13.5" x14ac:dyDescent="0.25">
      <c r="A1687" s="3">
        <f>RSI!A1687</f>
        <v>44768</v>
      </c>
      <c r="B1687" s="2">
        <f>RSI!B1687</f>
        <v>3.2414999999999998</v>
      </c>
      <c r="C1687" s="2">
        <f>RSI!I1687</f>
        <v>53.457744855414809</v>
      </c>
      <c r="D1687" s="2">
        <f>MACD!E1687</f>
        <v>1.8827903113805E-3</v>
      </c>
      <c r="E1687" s="2">
        <f>MACD!F1687</f>
        <v>9.0724070094402181E-4</v>
      </c>
      <c r="F1687" s="2">
        <f>'Moving Avg'!D1687</f>
        <v>3.2448399999999999</v>
      </c>
      <c r="G1687" s="2">
        <f>'Moving Avg'!F1687</f>
        <v>3.2481799999999992</v>
      </c>
      <c r="H1687" s="2">
        <f>'Moving Avg'!G1687</f>
        <v>3.1706300000000005</v>
      </c>
      <c r="I1687" s="2">
        <f>'Moving Avg'!H1687</f>
        <v>3.3583785000000002</v>
      </c>
      <c r="J1687" s="5" t="str">
        <f>OBV!F1687</f>
        <v>BEARISH</v>
      </c>
      <c r="K1687" s="5" t="str">
        <f>OBV!G1687</f>
        <v>NEUTRAL</v>
      </c>
      <c r="L1687" s="5" t="str">
        <f>OBV!H1687</f>
        <v>CONFIRMED BEARISH</v>
      </c>
      <c r="M1687" s="7">
        <f t="shared" si="260"/>
        <v>25</v>
      </c>
      <c r="N1687" s="7">
        <f t="shared" si="261"/>
        <v>0</v>
      </c>
      <c r="O1687" s="7">
        <f t="shared" si="262"/>
        <v>0</v>
      </c>
      <c r="P1687" s="7">
        <f t="shared" si="263"/>
        <v>16.5</v>
      </c>
      <c r="Q1687" s="8">
        <f t="shared" si="264"/>
        <v>11.225</v>
      </c>
      <c r="R1687" s="8">
        <f t="shared" si="265"/>
        <v>9.125</v>
      </c>
      <c r="S1687" s="8">
        <f t="shared" si="266"/>
        <v>11.175000000000001</v>
      </c>
      <c r="T1687" s="8">
        <f t="shared" si="267"/>
        <v>10.375</v>
      </c>
      <c r="U1687" s="7">
        <f t="shared" si="268"/>
        <v>10.508333333333335</v>
      </c>
      <c r="V1687" s="7">
        <f t="shared" si="269"/>
        <v>10.475000000000001</v>
      </c>
    </row>
    <row r="1688" spans="1:22" ht="13.5" x14ac:dyDescent="0.25">
      <c r="A1688" s="3">
        <f>RSI!A1688</f>
        <v>44769</v>
      </c>
      <c r="B1688" s="2">
        <f>RSI!B1688</f>
        <v>3.3826999999999998</v>
      </c>
      <c r="C1688" s="2">
        <f>RSI!I1688</f>
        <v>67.044578324536445</v>
      </c>
      <c r="D1688" s="2">
        <f>MACD!E1688</f>
        <v>-9.6635953338908287E-3</v>
      </c>
      <c r="E1688" s="2">
        <f>MACD!F1688</f>
        <v>-1.2069265060229482E-3</v>
      </c>
      <c r="F1688" s="2">
        <f>'Moving Avg'!D1688</f>
        <v>3.2697400000000001</v>
      </c>
      <c r="G1688" s="2">
        <f>'Moving Avg'!F1688</f>
        <v>3.25231</v>
      </c>
      <c r="H1688" s="2">
        <f>'Moving Avg'!G1688</f>
        <v>3.1779780000000004</v>
      </c>
      <c r="I1688" s="2">
        <f>'Moving Avg'!H1688</f>
        <v>3.3577444999999999</v>
      </c>
      <c r="J1688" s="5" t="str">
        <f>OBV!F1688</f>
        <v>BEARISH</v>
      </c>
      <c r="K1688" s="5" t="str">
        <f>OBV!G1688</f>
        <v>NEUTRAL</v>
      </c>
      <c r="L1688" s="5" t="str">
        <f>OBV!H1688</f>
        <v>CONFIRMED BEARISH</v>
      </c>
      <c r="M1688" s="7">
        <f t="shared" si="260"/>
        <v>25</v>
      </c>
      <c r="N1688" s="7">
        <f t="shared" si="261"/>
        <v>45</v>
      </c>
      <c r="O1688" s="7">
        <f t="shared" si="262"/>
        <v>0</v>
      </c>
      <c r="P1688" s="7">
        <f t="shared" si="263"/>
        <v>16.5</v>
      </c>
      <c r="Q1688" s="8">
        <f t="shared" si="264"/>
        <v>26.975000000000001</v>
      </c>
      <c r="R1688" s="8">
        <f t="shared" si="265"/>
        <v>18.125</v>
      </c>
      <c r="S1688" s="8">
        <f t="shared" si="266"/>
        <v>17.925000000000001</v>
      </c>
      <c r="T1688" s="8">
        <f t="shared" si="267"/>
        <v>21.625</v>
      </c>
      <c r="U1688" s="7">
        <f t="shared" si="268"/>
        <v>21.008333333333336</v>
      </c>
      <c r="V1688" s="7">
        <f t="shared" si="269"/>
        <v>21.162500000000001</v>
      </c>
    </row>
    <row r="1689" spans="1:22" ht="13.5" x14ac:dyDescent="0.25">
      <c r="A1689" s="3">
        <f>RSI!A1689</f>
        <v>44770</v>
      </c>
      <c r="B1689" s="2">
        <f>RSI!B1689</f>
        <v>3.3738999999999999</v>
      </c>
      <c r="C1689" s="2">
        <f>RSI!I1689</f>
        <v>65.756209349781031</v>
      </c>
      <c r="D1689" s="2">
        <f>MACD!E1689</f>
        <v>-1.9748500379800138E-2</v>
      </c>
      <c r="E1689" s="2">
        <f>MACD!F1689</f>
        <v>-4.9152412807783865E-3</v>
      </c>
      <c r="F1689" s="2">
        <f>'Moving Avg'!D1689</f>
        <v>3.29454</v>
      </c>
      <c r="G1689" s="2">
        <f>'Moving Avg'!F1689</f>
        <v>3.2576749999999999</v>
      </c>
      <c r="H1689" s="2">
        <f>'Moving Avg'!G1689</f>
        <v>3.1859859999999998</v>
      </c>
      <c r="I1689" s="2">
        <f>'Moving Avg'!H1689</f>
        <v>3.3573175000000011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  <c r="M1689" s="7">
        <f t="shared" si="260"/>
        <v>25</v>
      </c>
      <c r="N1689" s="7">
        <f t="shared" si="261"/>
        <v>45</v>
      </c>
      <c r="O1689" s="7">
        <f t="shared" si="262"/>
        <v>0</v>
      </c>
      <c r="P1689" s="7">
        <f t="shared" si="263"/>
        <v>16.5</v>
      </c>
      <c r="Q1689" s="8">
        <f t="shared" si="264"/>
        <v>26.975000000000001</v>
      </c>
      <c r="R1689" s="8">
        <f t="shared" si="265"/>
        <v>18.125</v>
      </c>
      <c r="S1689" s="8">
        <f t="shared" si="266"/>
        <v>17.925000000000001</v>
      </c>
      <c r="T1689" s="8">
        <f t="shared" si="267"/>
        <v>21.625</v>
      </c>
      <c r="U1689" s="7">
        <f t="shared" si="268"/>
        <v>21.008333333333336</v>
      </c>
      <c r="V1689" s="7">
        <f t="shared" si="269"/>
        <v>21.162500000000001</v>
      </c>
    </row>
    <row r="1690" spans="1:22" ht="13.5" x14ac:dyDescent="0.25">
      <c r="A1690" s="3">
        <f>RSI!A1690</f>
        <v>44771</v>
      </c>
      <c r="B1690" s="2">
        <f>RSI!B1690</f>
        <v>3.3651</v>
      </c>
      <c r="C1690" s="2">
        <f>RSI!I1690</f>
        <v>64.422988354892212</v>
      </c>
      <c r="D1690" s="2">
        <f>MACD!E1690</f>
        <v>-2.8473158174973534E-2</v>
      </c>
      <c r="E1690" s="2">
        <f>MACD!F1690</f>
        <v>-9.6268246596174171E-3</v>
      </c>
      <c r="F1690" s="2">
        <f>'Moving Avg'!D1690</f>
        <v>3.3192599999999999</v>
      </c>
      <c r="G1690" s="2">
        <f>'Moving Avg'!F1690</f>
        <v>3.2613399999999997</v>
      </c>
      <c r="H1690" s="2">
        <f>'Moving Avg'!G1690</f>
        <v>3.1951579999999997</v>
      </c>
      <c r="I1690" s="2">
        <f>'Moving Avg'!H1690</f>
        <v>3.3567209999999998</v>
      </c>
      <c r="J1690" s="5" t="str">
        <f>OBV!F1690</f>
        <v>BEARISH</v>
      </c>
      <c r="K1690" s="5" t="str">
        <f>OBV!G1690</f>
        <v>NEUTRAL</v>
      </c>
      <c r="L1690" s="5" t="str">
        <f>OBV!H1690</f>
        <v>CONFIRMED BEARISH</v>
      </c>
      <c r="M1690" s="7">
        <f t="shared" si="260"/>
        <v>25</v>
      </c>
      <c r="N1690" s="7">
        <f t="shared" si="261"/>
        <v>45</v>
      </c>
      <c r="O1690" s="7">
        <f t="shared" si="262"/>
        <v>0</v>
      </c>
      <c r="P1690" s="7">
        <f t="shared" si="263"/>
        <v>16.5</v>
      </c>
      <c r="Q1690" s="8">
        <f t="shared" si="264"/>
        <v>26.975000000000001</v>
      </c>
      <c r="R1690" s="8">
        <f t="shared" si="265"/>
        <v>18.125</v>
      </c>
      <c r="S1690" s="8">
        <f t="shared" si="266"/>
        <v>17.925000000000001</v>
      </c>
      <c r="T1690" s="8">
        <f t="shared" si="267"/>
        <v>21.625</v>
      </c>
      <c r="U1690" s="7">
        <f t="shared" si="268"/>
        <v>21.008333333333336</v>
      </c>
      <c r="V1690" s="7">
        <f t="shared" si="269"/>
        <v>21.162500000000001</v>
      </c>
    </row>
    <row r="1691" spans="1:22" ht="13.5" x14ac:dyDescent="0.25">
      <c r="A1691" s="3">
        <f>RSI!A1691</f>
        <v>44774</v>
      </c>
      <c r="B1691" s="2">
        <f>RSI!B1691</f>
        <v>3.3563999999999998</v>
      </c>
      <c r="C1691" s="2">
        <f>RSI!I1691</f>
        <v>63.061693301215982</v>
      </c>
      <c r="D1691" s="2">
        <f>MACD!E1691</f>
        <v>-3.593979139711756E-2</v>
      </c>
      <c r="E1691" s="2">
        <f>MACD!F1691</f>
        <v>-1.4889418007117447E-2</v>
      </c>
      <c r="F1691" s="2">
        <f>'Moving Avg'!D1691</f>
        <v>3.3439199999999998</v>
      </c>
      <c r="G1691" s="2">
        <f>'Moving Avg'!F1691</f>
        <v>3.261639999999999</v>
      </c>
      <c r="H1691" s="2">
        <f>'Moving Avg'!G1691</f>
        <v>3.2019799999999994</v>
      </c>
      <c r="I1691" s="2">
        <f>'Moving Avg'!H1691</f>
        <v>3.3561650000000003</v>
      </c>
      <c r="J1691" s="5" t="str">
        <f>OBV!F1691</f>
        <v>BEARISH</v>
      </c>
      <c r="K1691" s="5" t="str">
        <f>OBV!G1691</f>
        <v>NEUTRAL</v>
      </c>
      <c r="L1691" s="5" t="str">
        <f>OBV!H1691</f>
        <v>CONFIRMED BEARISH</v>
      </c>
      <c r="M1691" s="7">
        <f t="shared" si="260"/>
        <v>25</v>
      </c>
      <c r="N1691" s="7">
        <f t="shared" si="261"/>
        <v>100</v>
      </c>
      <c r="O1691" s="7">
        <f t="shared" si="262"/>
        <v>0</v>
      </c>
      <c r="P1691" s="7">
        <f t="shared" si="263"/>
        <v>16.5</v>
      </c>
      <c r="Q1691" s="8">
        <f t="shared" si="264"/>
        <v>46.225000000000001</v>
      </c>
      <c r="R1691" s="8">
        <f t="shared" si="265"/>
        <v>29.125</v>
      </c>
      <c r="S1691" s="8">
        <f t="shared" si="266"/>
        <v>26.175000000000001</v>
      </c>
      <c r="T1691" s="8">
        <f t="shared" si="267"/>
        <v>35.375</v>
      </c>
      <c r="U1691" s="7">
        <f t="shared" si="268"/>
        <v>33.841666666666661</v>
      </c>
      <c r="V1691" s="7">
        <f t="shared" si="269"/>
        <v>34.224999999999994</v>
      </c>
    </row>
    <row r="1692" spans="1:22" ht="13.5" x14ac:dyDescent="0.25">
      <c r="A1692" s="3">
        <f>RSI!A1692</f>
        <v>44775</v>
      </c>
      <c r="B1692" s="2">
        <f>RSI!B1692</f>
        <v>3.3475999999999999</v>
      </c>
      <c r="C1692" s="2">
        <f>RSI!I1692</f>
        <v>61.642825158564698</v>
      </c>
      <c r="D1692" s="2">
        <f>MACD!E1692</f>
        <v>-3.5782996441281245E-2</v>
      </c>
      <c r="E1692" s="2">
        <f>MACD!F1692</f>
        <v>-1.9068133693950207E-2</v>
      </c>
      <c r="F1692" s="2">
        <f>'Moving Avg'!D1692</f>
        <v>3.3651400000000002</v>
      </c>
      <c r="G1692" s="2">
        <f>'Moving Avg'!F1692</f>
        <v>3.2656899999999993</v>
      </c>
      <c r="H1692" s="2">
        <f>'Moving Avg'!G1692</f>
        <v>3.2086259999999993</v>
      </c>
      <c r="I1692" s="2">
        <f>'Moving Avg'!H1692</f>
        <v>3.3551459999999995</v>
      </c>
      <c r="J1692" s="5" t="str">
        <f>OBV!F1692</f>
        <v>BEARISH</v>
      </c>
      <c r="K1692" s="5" t="str">
        <f>OBV!G1692</f>
        <v>NEUTRAL</v>
      </c>
      <c r="L1692" s="5" t="str">
        <f>OBV!H1692</f>
        <v>CONFIRMED BEARISH</v>
      </c>
      <c r="M1692" s="7">
        <f t="shared" si="260"/>
        <v>25</v>
      </c>
      <c r="N1692" s="7">
        <f t="shared" si="261"/>
        <v>45</v>
      </c>
      <c r="O1692" s="7">
        <f t="shared" si="262"/>
        <v>50</v>
      </c>
      <c r="P1692" s="7">
        <f t="shared" si="263"/>
        <v>16.5</v>
      </c>
      <c r="Q1692" s="8">
        <f t="shared" si="264"/>
        <v>34.475000000000001</v>
      </c>
      <c r="R1692" s="8">
        <f t="shared" si="265"/>
        <v>35.625</v>
      </c>
      <c r="S1692" s="8">
        <f t="shared" si="266"/>
        <v>30.425000000000001</v>
      </c>
      <c r="T1692" s="8">
        <f t="shared" si="267"/>
        <v>34.125</v>
      </c>
      <c r="U1692" s="7">
        <f t="shared" si="268"/>
        <v>33.508333333333333</v>
      </c>
      <c r="V1692" s="7">
        <f t="shared" si="269"/>
        <v>33.662499999999994</v>
      </c>
    </row>
    <row r="1693" spans="1:22" ht="13.5" x14ac:dyDescent="0.25">
      <c r="A1693" s="3">
        <f>RSI!A1693</f>
        <v>44776</v>
      </c>
      <c r="B1693" s="2">
        <f>RSI!B1693</f>
        <v>3.33</v>
      </c>
      <c r="C1693" s="2">
        <f>RSI!I1693</f>
        <v>58.793635218480432</v>
      </c>
      <c r="D1693" s="2">
        <f>MACD!E1693</f>
        <v>-3.616404886686464E-2</v>
      </c>
      <c r="E1693" s="2">
        <f>MACD!F1693</f>
        <v>-2.2487316728533095E-2</v>
      </c>
      <c r="F1693" s="2">
        <f>'Moving Avg'!D1693</f>
        <v>3.3546</v>
      </c>
      <c r="G1693" s="2">
        <f>'Moving Avg'!F1693</f>
        <v>3.2692799999999997</v>
      </c>
      <c r="H1693" s="2">
        <f>'Moving Avg'!G1693</f>
        <v>3.2115680000000002</v>
      </c>
      <c r="I1693" s="2">
        <f>'Moving Avg'!H1693</f>
        <v>3.3530755000000005</v>
      </c>
      <c r="J1693" s="5" t="str">
        <f>OBV!F1693</f>
        <v>BEARISH</v>
      </c>
      <c r="K1693" s="5" t="str">
        <f>OBV!G1693</f>
        <v>NEUTRAL</v>
      </c>
      <c r="L1693" s="5" t="str">
        <f>OBV!H1693</f>
        <v>CONFIRMED BEARISH</v>
      </c>
      <c r="M1693" s="7">
        <f t="shared" si="260"/>
        <v>25</v>
      </c>
      <c r="N1693" s="7">
        <f t="shared" si="261"/>
        <v>45</v>
      </c>
      <c r="O1693" s="7">
        <f t="shared" si="262"/>
        <v>50</v>
      </c>
      <c r="P1693" s="7">
        <f t="shared" si="263"/>
        <v>16.5</v>
      </c>
      <c r="Q1693" s="8">
        <f t="shared" si="264"/>
        <v>34.475000000000001</v>
      </c>
      <c r="R1693" s="8">
        <f t="shared" si="265"/>
        <v>35.625</v>
      </c>
      <c r="S1693" s="8">
        <f t="shared" si="266"/>
        <v>30.425000000000001</v>
      </c>
      <c r="T1693" s="8">
        <f t="shared" si="267"/>
        <v>34.125</v>
      </c>
      <c r="U1693" s="7">
        <f t="shared" si="268"/>
        <v>33.508333333333333</v>
      </c>
      <c r="V1693" s="7">
        <f t="shared" si="269"/>
        <v>33.662499999999994</v>
      </c>
    </row>
    <row r="1694" spans="1:22" ht="13.5" x14ac:dyDescent="0.25">
      <c r="A1694" s="3">
        <f>RSI!A1694</f>
        <v>44777</v>
      </c>
      <c r="B1694" s="2">
        <f>RSI!B1694</f>
        <v>3.3388</v>
      </c>
      <c r="C1694" s="2">
        <f>RSI!I1694</f>
        <v>59.79428329189323</v>
      </c>
      <c r="D1694" s="2">
        <f>MACD!E1694</f>
        <v>-3.8797476848540402E-2</v>
      </c>
      <c r="E1694" s="2">
        <f>MACD!F1694</f>
        <v>-2.5749348752534557E-2</v>
      </c>
      <c r="F1694" s="2">
        <f>'Moving Avg'!D1694</f>
        <v>3.3475799999999998</v>
      </c>
      <c r="G1694" s="2">
        <f>'Moving Avg'!F1694</f>
        <v>3.2758200000000004</v>
      </c>
      <c r="H1694" s="2">
        <f>'Moving Avg'!G1694</f>
        <v>3.2150219999999994</v>
      </c>
      <c r="I1694" s="2">
        <f>'Moving Avg'!H1694</f>
        <v>3.3516775000000001</v>
      </c>
      <c r="J1694" s="5" t="str">
        <f>OBV!F1694</f>
        <v>BEARISH</v>
      </c>
      <c r="K1694" s="5" t="str">
        <f>OBV!G1694</f>
        <v>NEUTRAL</v>
      </c>
      <c r="L1694" s="5" t="str">
        <f>OBV!H1694</f>
        <v>CONFIRMED BEARISH</v>
      </c>
      <c r="M1694" s="7">
        <f t="shared" si="260"/>
        <v>25</v>
      </c>
      <c r="N1694" s="7">
        <f t="shared" si="261"/>
        <v>45</v>
      </c>
      <c r="O1694" s="7">
        <f t="shared" si="262"/>
        <v>0</v>
      </c>
      <c r="P1694" s="7">
        <f t="shared" si="263"/>
        <v>16.5</v>
      </c>
      <c r="Q1694" s="8">
        <f t="shared" si="264"/>
        <v>26.975000000000001</v>
      </c>
      <c r="R1694" s="8">
        <f t="shared" si="265"/>
        <v>18.125</v>
      </c>
      <c r="S1694" s="8">
        <f t="shared" si="266"/>
        <v>17.925000000000001</v>
      </c>
      <c r="T1694" s="8">
        <f t="shared" si="267"/>
        <v>21.625</v>
      </c>
      <c r="U1694" s="7">
        <f t="shared" si="268"/>
        <v>21.008333333333336</v>
      </c>
      <c r="V1694" s="7">
        <f t="shared" si="269"/>
        <v>21.162500000000001</v>
      </c>
    </row>
    <row r="1695" spans="1:22" ht="13.5" x14ac:dyDescent="0.25">
      <c r="A1695" s="3">
        <f>RSI!A1695</f>
        <v>44778</v>
      </c>
      <c r="B1695" s="2">
        <f>RSI!B1695</f>
        <v>3.3212000000000002</v>
      </c>
      <c r="C1695" s="2">
        <f>RSI!I1695</f>
        <v>56.8222727849313</v>
      </c>
      <c r="D1695" s="2">
        <f>MACD!E1695</f>
        <v>-4.1420276813117329E-2</v>
      </c>
      <c r="E1695" s="2">
        <f>MACD!F1695</f>
        <v>-2.888353436465111E-2</v>
      </c>
      <c r="F1695" s="2">
        <f>'Moving Avg'!D1695</f>
        <v>3.3388</v>
      </c>
      <c r="G1695" s="2">
        <f>'Moving Avg'!F1695</f>
        <v>3.2789699999999997</v>
      </c>
      <c r="H1695" s="2">
        <f>'Moving Avg'!G1695</f>
        <v>3.2184579999999996</v>
      </c>
      <c r="I1695" s="2">
        <f>'Moving Avg'!H1695</f>
        <v>3.3500660000000004</v>
      </c>
      <c r="J1695" s="5" t="str">
        <f>OBV!F1695</f>
        <v>BEARISH</v>
      </c>
      <c r="K1695" s="5" t="str">
        <f>OBV!G1695</f>
        <v>NEUTRAL</v>
      </c>
      <c r="L1695" s="5" t="str">
        <f>OBV!H1695</f>
        <v>CONFIRMED BEARISH</v>
      </c>
      <c r="M1695" s="7">
        <f t="shared" si="260"/>
        <v>25</v>
      </c>
      <c r="N1695" s="7">
        <f t="shared" si="261"/>
        <v>45</v>
      </c>
      <c r="O1695" s="7">
        <f t="shared" si="262"/>
        <v>0</v>
      </c>
      <c r="P1695" s="7">
        <f t="shared" si="263"/>
        <v>16.5</v>
      </c>
      <c r="Q1695" s="8">
        <f t="shared" si="264"/>
        <v>26.975000000000001</v>
      </c>
      <c r="R1695" s="8">
        <f t="shared" si="265"/>
        <v>18.125</v>
      </c>
      <c r="S1695" s="8">
        <f t="shared" si="266"/>
        <v>17.925000000000001</v>
      </c>
      <c r="T1695" s="8">
        <f t="shared" si="267"/>
        <v>21.625</v>
      </c>
      <c r="U1695" s="7">
        <f t="shared" si="268"/>
        <v>21.008333333333336</v>
      </c>
      <c r="V1695" s="7">
        <f t="shared" si="269"/>
        <v>21.162500000000001</v>
      </c>
    </row>
    <row r="1696" spans="1:22" ht="13.5" x14ac:dyDescent="0.25">
      <c r="A1696" s="3">
        <f>RSI!A1696</f>
        <v>44781</v>
      </c>
      <c r="B1696" s="2">
        <f>RSI!B1696</f>
        <v>3.3212000000000002</v>
      </c>
      <c r="C1696" s="2">
        <f>RSI!I1696</f>
        <v>56.8222727849313</v>
      </c>
      <c r="D1696" s="2">
        <f>MACD!E1696</f>
        <v>-4.5203720924246404E-2</v>
      </c>
      <c r="E1696" s="2">
        <f>MACD!F1696</f>
        <v>-3.2147571676570175E-2</v>
      </c>
      <c r="F1696" s="2">
        <f>'Moving Avg'!D1696</f>
        <v>3.3317600000000005</v>
      </c>
      <c r="G1696" s="2">
        <f>'Moving Avg'!F1696</f>
        <v>3.28756</v>
      </c>
      <c r="H1696" s="2">
        <f>'Moving Avg'!G1696</f>
        <v>3.2220619999999993</v>
      </c>
      <c r="I1696" s="2">
        <f>'Moving Avg'!H1696</f>
        <v>3.3486635000000007</v>
      </c>
      <c r="J1696" s="5" t="str">
        <f>OBV!F1696</f>
        <v>BEARISH</v>
      </c>
      <c r="K1696" s="5" t="str">
        <f>OBV!G1696</f>
        <v>NEUTRAL</v>
      </c>
      <c r="L1696" s="5" t="str">
        <f>OBV!H1696</f>
        <v>CONFIRMED BEARISH</v>
      </c>
      <c r="M1696" s="7">
        <f t="shared" si="260"/>
        <v>25</v>
      </c>
      <c r="N1696" s="7">
        <f t="shared" si="261"/>
        <v>45</v>
      </c>
      <c r="O1696" s="7">
        <f t="shared" si="262"/>
        <v>0</v>
      </c>
      <c r="P1696" s="7">
        <f t="shared" si="263"/>
        <v>16.5</v>
      </c>
      <c r="Q1696" s="8">
        <f t="shared" si="264"/>
        <v>26.975000000000001</v>
      </c>
      <c r="R1696" s="8">
        <f t="shared" si="265"/>
        <v>18.125</v>
      </c>
      <c r="S1696" s="8">
        <f t="shared" si="266"/>
        <v>17.925000000000001</v>
      </c>
      <c r="T1696" s="8">
        <f t="shared" si="267"/>
        <v>21.625</v>
      </c>
      <c r="U1696" s="7">
        <f t="shared" si="268"/>
        <v>21.008333333333336</v>
      </c>
      <c r="V1696" s="7">
        <f t="shared" si="269"/>
        <v>21.162500000000001</v>
      </c>
    </row>
    <row r="1697" spans="1:22" ht="13.5" x14ac:dyDescent="0.25">
      <c r="A1697" s="3">
        <f>RSI!A1697</f>
        <v>44782</v>
      </c>
      <c r="B1697" s="2">
        <f>RSI!B1697</f>
        <v>3.3388</v>
      </c>
      <c r="C1697" s="2">
        <f>RSI!I1697</f>
        <v>59.175587375200031</v>
      </c>
      <c r="D1697" s="2">
        <f>MACD!E1697</f>
        <v>-4.866820026003893E-2</v>
      </c>
      <c r="E1697" s="2">
        <f>MACD!F1697</f>
        <v>-3.5451697393263926E-2</v>
      </c>
      <c r="F1697" s="2">
        <f>'Moving Avg'!D1697</f>
        <v>3.3299999999999996</v>
      </c>
      <c r="G1697" s="2">
        <f>'Moving Avg'!F1697</f>
        <v>3.2932649999999994</v>
      </c>
      <c r="H1697" s="2">
        <f>'Moving Avg'!G1697</f>
        <v>3.225347999999999</v>
      </c>
      <c r="I1697" s="2">
        <f>'Moving Avg'!H1697</f>
        <v>3.3473490000000008</v>
      </c>
      <c r="J1697" s="5" t="str">
        <f>OBV!F1697</f>
        <v>BEARISH</v>
      </c>
      <c r="K1697" s="5" t="str">
        <f>OBV!G1697</f>
        <v>NEUTRAL</v>
      </c>
      <c r="L1697" s="5" t="str">
        <f>OBV!H1697</f>
        <v>CONFIRMED BEARISH</v>
      </c>
      <c r="M1697" s="7">
        <f t="shared" si="260"/>
        <v>25</v>
      </c>
      <c r="N1697" s="7">
        <f t="shared" si="261"/>
        <v>45</v>
      </c>
      <c r="O1697" s="7">
        <f t="shared" si="262"/>
        <v>0</v>
      </c>
      <c r="P1697" s="7">
        <f t="shared" si="263"/>
        <v>16.5</v>
      </c>
      <c r="Q1697" s="8">
        <f t="shared" si="264"/>
        <v>26.975000000000001</v>
      </c>
      <c r="R1697" s="8">
        <f t="shared" si="265"/>
        <v>18.125</v>
      </c>
      <c r="S1697" s="8">
        <f t="shared" si="266"/>
        <v>17.925000000000001</v>
      </c>
      <c r="T1697" s="8">
        <f t="shared" si="267"/>
        <v>21.625</v>
      </c>
      <c r="U1697" s="7">
        <f t="shared" si="268"/>
        <v>21.008333333333336</v>
      </c>
      <c r="V1697" s="7">
        <f t="shared" si="269"/>
        <v>21.162500000000001</v>
      </c>
    </row>
    <row r="1698" spans="1:22" ht="13.5" x14ac:dyDescent="0.25">
      <c r="A1698" s="3">
        <f>RSI!A1698</f>
        <v>44783</v>
      </c>
      <c r="B1698" s="2">
        <f>RSI!B1698</f>
        <v>3.33</v>
      </c>
      <c r="C1698" s="2">
        <f>RSI!I1698</f>
        <v>57.488430941986003</v>
      </c>
      <c r="D1698" s="2">
        <f>MACD!E1698</f>
        <v>-2.9561815691101501E-2</v>
      </c>
      <c r="E1698" s="2">
        <f>MACD!F1698</f>
        <v>-3.4273721052831441E-2</v>
      </c>
      <c r="F1698" s="2">
        <f>'Moving Avg'!D1698</f>
        <v>3.3299999999999996</v>
      </c>
      <c r="G1698" s="2">
        <f>'Moving Avg'!F1698</f>
        <v>3.2985299999999995</v>
      </c>
      <c r="H1698" s="2">
        <f>'Moving Avg'!G1698</f>
        <v>3.2282899999999999</v>
      </c>
      <c r="I1698" s="2">
        <f>'Moving Avg'!H1698</f>
        <v>3.3459905000000005</v>
      </c>
      <c r="J1698" s="5" t="str">
        <f>OBV!F1698</f>
        <v>BEARISH</v>
      </c>
      <c r="K1698" s="5" t="str">
        <f>OBV!G1698</f>
        <v>NEUTRAL</v>
      </c>
      <c r="L1698" s="5" t="str">
        <f>OBV!H1698</f>
        <v>NEUTRAL</v>
      </c>
      <c r="M1698" s="7">
        <f t="shared" si="260"/>
        <v>25</v>
      </c>
      <c r="N1698" s="7">
        <f t="shared" si="261"/>
        <v>0</v>
      </c>
      <c r="O1698" s="7">
        <f t="shared" si="262"/>
        <v>0</v>
      </c>
      <c r="P1698" s="7">
        <f t="shared" si="263"/>
        <v>16.5</v>
      </c>
      <c r="Q1698" s="8">
        <f t="shared" si="264"/>
        <v>11.225</v>
      </c>
      <c r="R1698" s="8">
        <f t="shared" si="265"/>
        <v>9.125</v>
      </c>
      <c r="S1698" s="8">
        <f t="shared" si="266"/>
        <v>11.175000000000001</v>
      </c>
      <c r="T1698" s="8">
        <f t="shared" si="267"/>
        <v>10.375</v>
      </c>
      <c r="U1698" s="7">
        <f t="shared" si="268"/>
        <v>10.508333333333335</v>
      </c>
      <c r="V1698" s="7">
        <f t="shared" si="269"/>
        <v>10.475000000000001</v>
      </c>
    </row>
    <row r="1699" spans="1:22" ht="13.5" x14ac:dyDescent="0.25">
      <c r="A1699" s="3">
        <f>RSI!A1699</f>
        <v>44784</v>
      </c>
      <c r="B1699" s="2">
        <f>RSI!B1699</f>
        <v>3.2949000000000002</v>
      </c>
      <c r="C1699" s="2">
        <f>RSI!I1699</f>
        <v>51.216107170921909</v>
      </c>
      <c r="D1699" s="2">
        <f>MACD!E1699</f>
        <v>-1.2408815636337778E-2</v>
      </c>
      <c r="E1699" s="2">
        <f>MACD!F1699</f>
        <v>-2.990073996953271E-2</v>
      </c>
      <c r="F1699" s="2">
        <f>'Moving Avg'!D1699</f>
        <v>3.3212200000000003</v>
      </c>
      <c r="G1699" s="2">
        <f>'Moving Avg'!F1699</f>
        <v>3.3020399999999994</v>
      </c>
      <c r="H1699" s="2">
        <f>'Moving Avg'!G1699</f>
        <v>3.2305300000000003</v>
      </c>
      <c r="I1699" s="2">
        <f>'Moving Avg'!H1699</f>
        <v>3.3444565000000006</v>
      </c>
      <c r="J1699" s="5" t="str">
        <f>OBV!F1699</f>
        <v>BEARISH</v>
      </c>
      <c r="K1699" s="5" t="str">
        <f>OBV!G1699</f>
        <v>NEUTRAL</v>
      </c>
      <c r="L1699" s="5" t="str">
        <f>OBV!H1699</f>
        <v>CONFIRMED BEARISH</v>
      </c>
      <c r="M1699" s="7">
        <f t="shared" si="260"/>
        <v>25</v>
      </c>
      <c r="N1699" s="7">
        <f t="shared" si="261"/>
        <v>0</v>
      </c>
      <c r="O1699" s="7">
        <f t="shared" si="262"/>
        <v>0</v>
      </c>
      <c r="P1699" s="7">
        <f t="shared" si="263"/>
        <v>16.5</v>
      </c>
      <c r="Q1699" s="8">
        <f t="shared" si="264"/>
        <v>11.225</v>
      </c>
      <c r="R1699" s="8">
        <f t="shared" si="265"/>
        <v>9.125</v>
      </c>
      <c r="S1699" s="8">
        <f t="shared" si="266"/>
        <v>11.175000000000001</v>
      </c>
      <c r="T1699" s="8">
        <f t="shared" si="267"/>
        <v>10.375</v>
      </c>
      <c r="U1699" s="7">
        <f t="shared" si="268"/>
        <v>10.508333333333335</v>
      </c>
      <c r="V1699" s="7">
        <f t="shared" si="269"/>
        <v>10.475000000000001</v>
      </c>
    </row>
    <row r="1700" spans="1:22" ht="13.5" x14ac:dyDescent="0.25">
      <c r="A1700" s="3">
        <f>RSI!A1700</f>
        <v>44785</v>
      </c>
      <c r="B1700" s="2">
        <f>RSI!B1700</f>
        <v>3.33</v>
      </c>
      <c r="C1700" s="2">
        <f>RSI!I1700</f>
        <v>56.345455125265339</v>
      </c>
      <c r="D1700" s="2">
        <f>MACD!E1700</f>
        <v>-1.8820057286301761E-3</v>
      </c>
      <c r="E1700" s="2">
        <f>MACD!F1700</f>
        <v>-2.4296993121352202E-2</v>
      </c>
      <c r="F1700" s="2">
        <f>'Moving Avg'!D1700</f>
        <v>3.3229799999999998</v>
      </c>
      <c r="G1700" s="2">
        <f>'Moving Avg'!F1700</f>
        <v>3.3073049999999995</v>
      </c>
      <c r="H1700" s="2">
        <f>'Moving Avg'!G1700</f>
        <v>3.2334720000000003</v>
      </c>
      <c r="I1700" s="2">
        <f>'Moving Avg'!H1700</f>
        <v>3.3431400000000009</v>
      </c>
      <c r="J1700" s="5" t="str">
        <f>OBV!F1700</f>
        <v>BULLISH</v>
      </c>
      <c r="K1700" s="5" t="str">
        <f>OBV!G1700</f>
        <v>NEUTRAL</v>
      </c>
      <c r="L1700" s="5" t="str">
        <f>OBV!H1700</f>
        <v>CONFIRMED BULLISH</v>
      </c>
      <c r="M1700" s="7">
        <f t="shared" si="260"/>
        <v>25</v>
      </c>
      <c r="N1700" s="7">
        <f t="shared" si="261"/>
        <v>0</v>
      </c>
      <c r="O1700" s="7">
        <f t="shared" si="262"/>
        <v>0</v>
      </c>
      <c r="P1700" s="7">
        <f t="shared" si="263"/>
        <v>83.5</v>
      </c>
      <c r="Q1700" s="8">
        <f t="shared" si="264"/>
        <v>21.274999999999999</v>
      </c>
      <c r="R1700" s="8">
        <f t="shared" si="265"/>
        <v>25.875</v>
      </c>
      <c r="S1700" s="8">
        <f t="shared" si="266"/>
        <v>41.325000000000003</v>
      </c>
      <c r="T1700" s="8">
        <f t="shared" si="267"/>
        <v>27.125</v>
      </c>
      <c r="U1700" s="7">
        <f t="shared" si="268"/>
        <v>29.491666666666664</v>
      </c>
      <c r="V1700" s="7">
        <f t="shared" si="269"/>
        <v>28.9</v>
      </c>
    </row>
    <row r="1701" spans="1:22" ht="13.5" x14ac:dyDescent="0.25">
      <c r="A1701" s="3">
        <f>RSI!A1701</f>
        <v>44788</v>
      </c>
      <c r="B1701" s="2">
        <f>RSI!B1701</f>
        <v>3.2949000000000002</v>
      </c>
      <c r="C1701" s="2">
        <f>RSI!I1701</f>
        <v>50.61428266308674</v>
      </c>
      <c r="D1701" s="2">
        <f>MACD!E1701</f>
        <v>8.0484807315817086E-3</v>
      </c>
      <c r="E1701" s="2">
        <f>MACD!F1701</f>
        <v>-1.7827898350765422E-2</v>
      </c>
      <c r="F1701" s="2">
        <f>'Moving Avg'!D1701</f>
        <v>3.31772</v>
      </c>
      <c r="G1701" s="2">
        <f>'Moving Avg'!F1701</f>
        <v>3.3108149999999994</v>
      </c>
      <c r="H1701" s="2">
        <f>'Moving Avg'!G1701</f>
        <v>3.2357120000000008</v>
      </c>
      <c r="I1701" s="2">
        <f>'Moving Avg'!H1701</f>
        <v>3.3416480000000006</v>
      </c>
      <c r="J1701" s="5" t="str">
        <f>OBV!F1701</f>
        <v>BEARISH</v>
      </c>
      <c r="K1701" s="5" t="str">
        <f>OBV!G1701</f>
        <v>NEUTRAL</v>
      </c>
      <c r="L1701" s="5" t="str">
        <f>OBV!H1701</f>
        <v>CONFIRMED BEARISH</v>
      </c>
      <c r="M1701" s="7">
        <f t="shared" si="260"/>
        <v>25</v>
      </c>
      <c r="N1701" s="7">
        <f t="shared" si="261"/>
        <v>0</v>
      </c>
      <c r="O1701" s="7">
        <f t="shared" si="262"/>
        <v>0</v>
      </c>
      <c r="P1701" s="7">
        <f t="shared" si="263"/>
        <v>16.5</v>
      </c>
      <c r="Q1701" s="8">
        <f t="shared" si="264"/>
        <v>11.225</v>
      </c>
      <c r="R1701" s="8">
        <f t="shared" si="265"/>
        <v>9.125</v>
      </c>
      <c r="S1701" s="8">
        <f t="shared" si="266"/>
        <v>11.175000000000001</v>
      </c>
      <c r="T1701" s="8">
        <f t="shared" si="267"/>
        <v>10.375</v>
      </c>
      <c r="U1701" s="7">
        <f t="shared" si="268"/>
        <v>10.508333333333335</v>
      </c>
      <c r="V1701" s="7">
        <f t="shared" si="269"/>
        <v>10.475000000000001</v>
      </c>
    </row>
    <row r="1702" spans="1:22" ht="13.5" x14ac:dyDescent="0.25">
      <c r="A1702" s="3">
        <f>RSI!A1702</f>
        <v>44789</v>
      </c>
      <c r="B1702" s="2">
        <f>RSI!B1702</f>
        <v>3.3212000000000002</v>
      </c>
      <c r="C1702" s="2">
        <f>RSI!I1702</f>
        <v>54.360227459379011</v>
      </c>
      <c r="D1702" s="2">
        <f>MACD!E1702</f>
        <v>1.3135916212013932E-2</v>
      </c>
      <c r="E1702" s="2">
        <f>MACD!F1702</f>
        <v>-1.1635135438209552E-2</v>
      </c>
      <c r="F1702" s="2">
        <f>'Moving Avg'!D1702</f>
        <v>3.3142000000000005</v>
      </c>
      <c r="G1702" s="2">
        <f>'Moving Avg'!F1702</f>
        <v>3.3135449999999991</v>
      </c>
      <c r="H1702" s="2">
        <f>'Moving Avg'!G1702</f>
        <v>3.238646000000001</v>
      </c>
      <c r="I1702" s="2">
        <f>'Moving Avg'!H1702</f>
        <v>3.3402875000000005</v>
      </c>
      <c r="J1702" s="5" t="str">
        <f>OBV!F1702</f>
        <v>BEARISH</v>
      </c>
      <c r="K1702" s="5" t="str">
        <f>OBV!G1702</f>
        <v>NEUTRAL</v>
      </c>
      <c r="L1702" s="5" t="str">
        <f>OBV!H1702</f>
        <v>CONFIRMED BEARISH</v>
      </c>
      <c r="M1702" s="7">
        <f t="shared" si="260"/>
        <v>25</v>
      </c>
      <c r="N1702" s="7">
        <f t="shared" si="261"/>
        <v>0</v>
      </c>
      <c r="O1702" s="7">
        <f t="shared" si="262"/>
        <v>0</v>
      </c>
      <c r="P1702" s="7">
        <f t="shared" si="263"/>
        <v>16.5</v>
      </c>
      <c r="Q1702" s="8">
        <f t="shared" si="264"/>
        <v>11.225</v>
      </c>
      <c r="R1702" s="8">
        <f t="shared" si="265"/>
        <v>9.125</v>
      </c>
      <c r="S1702" s="8">
        <f t="shared" si="266"/>
        <v>11.175000000000001</v>
      </c>
      <c r="T1702" s="8">
        <f t="shared" si="267"/>
        <v>10.375</v>
      </c>
      <c r="U1702" s="7">
        <f t="shared" si="268"/>
        <v>10.508333333333335</v>
      </c>
      <c r="V1702" s="7">
        <f t="shared" si="269"/>
        <v>10.475000000000001</v>
      </c>
    </row>
    <row r="1703" spans="1:22" ht="13.5" x14ac:dyDescent="0.25">
      <c r="A1703" s="3">
        <f>RSI!A1703</f>
        <v>44790</v>
      </c>
      <c r="B1703" s="2">
        <f>RSI!B1703</f>
        <v>3.3212000000000002</v>
      </c>
      <c r="C1703" s="2">
        <f>RSI!I1703</f>
        <v>54.360227459379011</v>
      </c>
      <c r="D1703" s="2">
        <f>MACD!E1703</f>
        <v>1.4565264053241656E-2</v>
      </c>
      <c r="E1703" s="2">
        <f>MACD!F1703</f>
        <v>-6.3950555399193108E-3</v>
      </c>
      <c r="F1703" s="2">
        <f>'Moving Avg'!D1703</f>
        <v>3.3124400000000001</v>
      </c>
      <c r="G1703" s="2">
        <f>'Moving Avg'!F1703</f>
        <v>3.3166949999999993</v>
      </c>
      <c r="H1703" s="2">
        <f>'Moving Avg'!G1703</f>
        <v>3.2419160000000011</v>
      </c>
      <c r="I1703" s="2">
        <f>'Moving Avg'!H1703</f>
        <v>3.3390525000000006</v>
      </c>
      <c r="J1703" s="5" t="str">
        <f>OBV!F1703</f>
        <v>BEARISH</v>
      </c>
      <c r="K1703" s="5" t="str">
        <f>OBV!G1703</f>
        <v>NEUTRAL</v>
      </c>
      <c r="L1703" s="5" t="str">
        <f>OBV!H1703</f>
        <v>CONFIRMED BEARISH</v>
      </c>
      <c r="M1703" s="7">
        <f t="shared" si="260"/>
        <v>25</v>
      </c>
      <c r="N1703" s="7">
        <f t="shared" si="261"/>
        <v>0</v>
      </c>
      <c r="O1703" s="7">
        <f t="shared" si="262"/>
        <v>0</v>
      </c>
      <c r="P1703" s="7">
        <f t="shared" si="263"/>
        <v>16.5</v>
      </c>
      <c r="Q1703" s="8">
        <f t="shared" si="264"/>
        <v>11.225</v>
      </c>
      <c r="R1703" s="8">
        <f t="shared" si="265"/>
        <v>9.125</v>
      </c>
      <c r="S1703" s="8">
        <f t="shared" si="266"/>
        <v>11.175000000000001</v>
      </c>
      <c r="T1703" s="8">
        <f t="shared" si="267"/>
        <v>10.375</v>
      </c>
      <c r="U1703" s="7">
        <f t="shared" si="268"/>
        <v>10.508333333333335</v>
      </c>
      <c r="V1703" s="7">
        <f t="shared" si="269"/>
        <v>10.475000000000001</v>
      </c>
    </row>
    <row r="1704" spans="1:22" ht="13.5" x14ac:dyDescent="0.25">
      <c r="A1704" s="3">
        <f>RSI!A1704</f>
        <v>44791</v>
      </c>
      <c r="B1704" s="2">
        <f>RSI!B1704</f>
        <v>3.2949000000000002</v>
      </c>
      <c r="C1704" s="2">
        <f>RSI!I1704</f>
        <v>49.964870608722393</v>
      </c>
      <c r="D1704" s="2">
        <f>MACD!E1704</f>
        <v>1.8921416760149246E-2</v>
      </c>
      <c r="E1704" s="2">
        <f>MACD!F1704</f>
        <v>-1.3317610799056002E-3</v>
      </c>
      <c r="F1704" s="2">
        <f>'Moving Avg'!D1704</f>
        <v>3.3124400000000009</v>
      </c>
      <c r="G1704" s="2">
        <f>'Moving Avg'!F1704</f>
        <v>3.3189449999999994</v>
      </c>
      <c r="H1704" s="2">
        <f>'Moving Avg'!G1704</f>
        <v>3.2446600000000014</v>
      </c>
      <c r="I1704" s="2">
        <f>'Moving Avg'!H1704</f>
        <v>3.3379375000000007</v>
      </c>
      <c r="J1704" s="5" t="str">
        <f>OBV!F1704</f>
        <v>BEARISH</v>
      </c>
      <c r="K1704" s="5" t="str">
        <f>OBV!G1704</f>
        <v>NEUTRAL</v>
      </c>
      <c r="L1704" s="5" t="str">
        <f>OBV!H1704</f>
        <v>NEUTRAL</v>
      </c>
      <c r="M1704" s="7">
        <f t="shared" si="260"/>
        <v>25</v>
      </c>
      <c r="N1704" s="7">
        <f t="shared" si="261"/>
        <v>0</v>
      </c>
      <c r="O1704" s="7">
        <f t="shared" si="262"/>
        <v>0</v>
      </c>
      <c r="P1704" s="7">
        <f t="shared" si="263"/>
        <v>16.5</v>
      </c>
      <c r="Q1704" s="8">
        <f t="shared" si="264"/>
        <v>11.225</v>
      </c>
      <c r="R1704" s="8">
        <f t="shared" si="265"/>
        <v>9.125</v>
      </c>
      <c r="S1704" s="8">
        <f t="shared" si="266"/>
        <v>11.175000000000001</v>
      </c>
      <c r="T1704" s="8">
        <f t="shared" si="267"/>
        <v>10.375</v>
      </c>
      <c r="U1704" s="7">
        <f t="shared" si="268"/>
        <v>10.508333333333335</v>
      </c>
      <c r="V1704" s="7">
        <f t="shared" si="269"/>
        <v>10.475000000000001</v>
      </c>
    </row>
    <row r="1705" spans="1:22" ht="13.5" x14ac:dyDescent="0.25">
      <c r="A1705" s="3">
        <f>RSI!A1705</f>
        <v>44792</v>
      </c>
      <c r="B1705" s="2">
        <f>RSI!B1705</f>
        <v>3.2949000000000002</v>
      </c>
      <c r="C1705" s="2">
        <f>RSI!I1705</f>
        <v>49.964870608722393</v>
      </c>
      <c r="D1705" s="2">
        <f>MACD!E1705</f>
        <v>1.9911320826698997E-2</v>
      </c>
      <c r="E1705" s="2">
        <f>MACD!F1705</f>
        <v>2.9168553014153192E-3</v>
      </c>
      <c r="F1705" s="2">
        <f>'Moving Avg'!D1705</f>
        <v>3.3054200000000002</v>
      </c>
      <c r="G1705" s="2">
        <f>'Moving Avg'!F1705</f>
        <v>3.3216149999999991</v>
      </c>
      <c r="H1705" s="2">
        <f>'Moving Avg'!G1705</f>
        <v>3.2477380000000009</v>
      </c>
      <c r="I1705" s="2">
        <f>'Moving Avg'!H1705</f>
        <v>3.3366130000000003</v>
      </c>
      <c r="J1705" s="5" t="str">
        <f>OBV!F1705</f>
        <v>BEARISH</v>
      </c>
      <c r="K1705" s="5" t="str">
        <f>OBV!G1705</f>
        <v>NEUTRAL</v>
      </c>
      <c r="L1705" s="5" t="str">
        <f>OBV!H1705</f>
        <v>CONFIRMED BEARISH</v>
      </c>
      <c r="M1705" s="7">
        <f t="shared" si="260"/>
        <v>25</v>
      </c>
      <c r="N1705" s="7">
        <f t="shared" si="261"/>
        <v>0</v>
      </c>
      <c r="O1705" s="7">
        <f t="shared" si="262"/>
        <v>0</v>
      </c>
      <c r="P1705" s="7">
        <f t="shared" si="263"/>
        <v>16.5</v>
      </c>
      <c r="Q1705" s="8">
        <f t="shared" si="264"/>
        <v>11.225</v>
      </c>
      <c r="R1705" s="8">
        <f t="shared" si="265"/>
        <v>9.125</v>
      </c>
      <c r="S1705" s="8">
        <f t="shared" si="266"/>
        <v>11.175000000000001</v>
      </c>
      <c r="T1705" s="8">
        <f t="shared" si="267"/>
        <v>10.375</v>
      </c>
      <c r="U1705" s="7">
        <f t="shared" si="268"/>
        <v>10.508333333333335</v>
      </c>
      <c r="V1705" s="7">
        <f t="shared" si="269"/>
        <v>10.475000000000001</v>
      </c>
    </row>
    <row r="1706" spans="1:22" ht="13.5" x14ac:dyDescent="0.25">
      <c r="A1706" s="3">
        <f>RSI!A1706</f>
        <v>44795</v>
      </c>
      <c r="B1706" s="2">
        <f>RSI!B1706</f>
        <v>3.2949000000000002</v>
      </c>
      <c r="C1706" s="2">
        <f>RSI!I1706</f>
        <v>49.964870608722393</v>
      </c>
      <c r="D1706" s="2">
        <f>MACD!E1706</f>
        <v>2.0759692151469888E-2</v>
      </c>
      <c r="E1706" s="2">
        <f>MACD!F1706</f>
        <v>6.4854226714262334E-3</v>
      </c>
      <c r="F1706" s="2">
        <f>'Moving Avg'!D1706</f>
        <v>3.3054200000000002</v>
      </c>
      <c r="G1706" s="2">
        <f>'Moving Avg'!F1706</f>
        <v>3.3247049999999994</v>
      </c>
      <c r="H1706" s="2">
        <f>'Moving Avg'!G1706</f>
        <v>3.2508160000000017</v>
      </c>
      <c r="I1706" s="2">
        <f>'Moving Avg'!H1706</f>
        <v>3.3353305</v>
      </c>
      <c r="J1706" s="5" t="str">
        <f>OBV!F1706</f>
        <v>BEARISH</v>
      </c>
      <c r="K1706" s="5" t="str">
        <f>OBV!G1706</f>
        <v>NEUTRAL</v>
      </c>
      <c r="L1706" s="5" t="str">
        <f>OBV!H1706</f>
        <v>NEUTRAL</v>
      </c>
      <c r="M1706" s="7">
        <f t="shared" si="260"/>
        <v>25</v>
      </c>
      <c r="N1706" s="7">
        <f t="shared" si="261"/>
        <v>0</v>
      </c>
      <c r="O1706" s="7">
        <f t="shared" si="262"/>
        <v>0</v>
      </c>
      <c r="P1706" s="7">
        <f t="shared" si="263"/>
        <v>16.5</v>
      </c>
      <c r="Q1706" s="8">
        <f t="shared" si="264"/>
        <v>11.225</v>
      </c>
      <c r="R1706" s="8">
        <f t="shared" si="265"/>
        <v>9.125</v>
      </c>
      <c r="S1706" s="8">
        <f t="shared" si="266"/>
        <v>11.175000000000001</v>
      </c>
      <c r="T1706" s="8">
        <f t="shared" si="267"/>
        <v>10.375</v>
      </c>
      <c r="U1706" s="7">
        <f t="shared" si="268"/>
        <v>10.508333333333335</v>
      </c>
      <c r="V1706" s="7">
        <f t="shared" si="269"/>
        <v>10.475000000000001</v>
      </c>
    </row>
    <row r="1707" spans="1:22" ht="13.5" x14ac:dyDescent="0.25">
      <c r="A1707" s="3">
        <f>RSI!A1707</f>
        <v>44796</v>
      </c>
      <c r="B1707" s="2">
        <f>RSI!B1707</f>
        <v>3.2685</v>
      </c>
      <c r="C1707" s="2">
        <f>RSI!I1707</f>
        <v>45.366053828522134</v>
      </c>
      <c r="D1707" s="2">
        <f>MACD!E1707</f>
        <v>2.6150755814450033E-2</v>
      </c>
      <c r="E1707" s="2">
        <f>MACD!F1707</f>
        <v>1.0418489300030993E-2</v>
      </c>
      <c r="F1707" s="2">
        <f>'Moving Avg'!D1707</f>
        <v>3.2948800000000005</v>
      </c>
      <c r="G1707" s="2">
        <f>'Moving Avg'!F1707</f>
        <v>3.3260549999999993</v>
      </c>
      <c r="H1707" s="2">
        <f>'Moving Avg'!G1707</f>
        <v>3.2535340000000015</v>
      </c>
      <c r="I1707" s="2">
        <f>'Moving Avg'!H1707</f>
        <v>3.3339160000000008</v>
      </c>
      <c r="J1707" s="5" t="str">
        <f>OBV!F1707</f>
        <v>BEARISH</v>
      </c>
      <c r="K1707" s="5" t="str">
        <f>OBV!G1707</f>
        <v>NEUTRAL</v>
      </c>
      <c r="L1707" s="5" t="str">
        <f>OBV!H1707</f>
        <v>CONFIRMED BEARISH</v>
      </c>
      <c r="M1707" s="7">
        <f t="shared" si="260"/>
        <v>25</v>
      </c>
      <c r="N1707" s="7">
        <f t="shared" si="261"/>
        <v>0</v>
      </c>
      <c r="O1707" s="7">
        <f t="shared" si="262"/>
        <v>0</v>
      </c>
      <c r="P1707" s="7">
        <f t="shared" si="263"/>
        <v>16.5</v>
      </c>
      <c r="Q1707" s="8">
        <f t="shared" si="264"/>
        <v>11.225</v>
      </c>
      <c r="R1707" s="8">
        <f t="shared" si="265"/>
        <v>9.125</v>
      </c>
      <c r="S1707" s="8">
        <f t="shared" si="266"/>
        <v>11.175000000000001</v>
      </c>
      <c r="T1707" s="8">
        <f t="shared" si="267"/>
        <v>10.375</v>
      </c>
      <c r="U1707" s="7">
        <f t="shared" si="268"/>
        <v>10.508333333333335</v>
      </c>
      <c r="V1707" s="7">
        <f t="shared" si="269"/>
        <v>10.475000000000001</v>
      </c>
    </row>
    <row r="1708" spans="1:22" ht="13.5" x14ac:dyDescent="0.25">
      <c r="A1708" s="3">
        <f>RSI!A1708</f>
        <v>44797</v>
      </c>
      <c r="B1708" s="2">
        <f>RSI!B1708</f>
        <v>3.2772999999999999</v>
      </c>
      <c r="C1708" s="2">
        <f>RSI!I1708</f>
        <v>47.113444649525839</v>
      </c>
      <c r="D1708" s="2">
        <f>MACD!E1708</f>
        <v>2.8871950925736467E-2</v>
      </c>
      <c r="E1708" s="2">
        <f>MACD!F1708</f>
        <v>1.4109181625172088E-2</v>
      </c>
      <c r="F1708" s="2">
        <f>'Moving Avg'!D1708</f>
        <v>3.2860999999999998</v>
      </c>
      <c r="G1708" s="2">
        <f>'Moving Avg'!F1708</f>
        <v>3.3207849999999994</v>
      </c>
      <c r="H1708" s="2">
        <f>'Moving Avg'!G1708</f>
        <v>3.2570980000000014</v>
      </c>
      <c r="I1708" s="2">
        <f>'Moving Avg'!H1708</f>
        <v>3.3325455000000006</v>
      </c>
      <c r="J1708" s="5" t="str">
        <f>OBV!F1708</f>
        <v>BEARISH</v>
      </c>
      <c r="K1708" s="5" t="str">
        <f>OBV!G1708</f>
        <v>NEUTRAL</v>
      </c>
      <c r="L1708" s="5" t="str">
        <f>OBV!H1708</f>
        <v>CONFIRMED BEARISH</v>
      </c>
      <c r="M1708" s="7">
        <f t="shared" si="260"/>
        <v>25</v>
      </c>
      <c r="N1708" s="7">
        <f t="shared" si="261"/>
        <v>0</v>
      </c>
      <c r="O1708" s="7">
        <f t="shared" si="262"/>
        <v>0</v>
      </c>
      <c r="P1708" s="7">
        <f t="shared" si="263"/>
        <v>16.5</v>
      </c>
      <c r="Q1708" s="8">
        <f t="shared" si="264"/>
        <v>11.225</v>
      </c>
      <c r="R1708" s="8">
        <f t="shared" si="265"/>
        <v>9.125</v>
      </c>
      <c r="S1708" s="8">
        <f t="shared" si="266"/>
        <v>11.175000000000001</v>
      </c>
      <c r="T1708" s="8">
        <f t="shared" si="267"/>
        <v>10.375</v>
      </c>
      <c r="U1708" s="7">
        <f t="shared" si="268"/>
        <v>10.508333333333335</v>
      </c>
      <c r="V1708" s="7">
        <f t="shared" si="269"/>
        <v>10.475000000000001</v>
      </c>
    </row>
    <row r="1709" spans="1:22" ht="13.5" x14ac:dyDescent="0.25">
      <c r="A1709" s="3">
        <f>RSI!A1709</f>
        <v>44798</v>
      </c>
      <c r="B1709" s="2">
        <f>RSI!B1709</f>
        <v>3.2685</v>
      </c>
      <c r="C1709" s="2">
        <f>RSI!I1709</f>
        <v>45.544707852748381</v>
      </c>
      <c r="D1709" s="2">
        <f>MACD!E1709</f>
        <v>2.6527337968189624E-2</v>
      </c>
      <c r="E1709" s="2">
        <f>MACD!F1709</f>
        <v>1.6592812893775594E-2</v>
      </c>
      <c r="F1709" s="2">
        <f>'Moving Avg'!D1709</f>
        <v>3.2808199999999998</v>
      </c>
      <c r="G1709" s="2">
        <f>'Moving Avg'!F1709</f>
        <v>3.3155149999999991</v>
      </c>
      <c r="H1709" s="2">
        <f>'Moving Avg'!G1709</f>
        <v>3.2604860000000015</v>
      </c>
      <c r="I1709" s="2">
        <f>'Moving Avg'!H1709</f>
        <v>3.331173000000001</v>
      </c>
      <c r="J1709" s="5" t="str">
        <f>OBV!F1709</f>
        <v>BEARISH</v>
      </c>
      <c r="K1709" s="5" t="str">
        <f>OBV!G1709</f>
        <v>NEUTRAL</v>
      </c>
      <c r="L1709" s="5" t="str">
        <f>OBV!H1709</f>
        <v>CONFIRMED BEARISH</v>
      </c>
      <c r="M1709" s="7">
        <f t="shared" si="260"/>
        <v>25</v>
      </c>
      <c r="N1709" s="7">
        <f t="shared" si="261"/>
        <v>0</v>
      </c>
      <c r="O1709" s="7">
        <f t="shared" si="262"/>
        <v>0</v>
      </c>
      <c r="P1709" s="7">
        <f t="shared" si="263"/>
        <v>16.5</v>
      </c>
      <c r="Q1709" s="8">
        <f t="shared" si="264"/>
        <v>11.225</v>
      </c>
      <c r="R1709" s="8">
        <f t="shared" si="265"/>
        <v>9.125</v>
      </c>
      <c r="S1709" s="8">
        <f t="shared" si="266"/>
        <v>11.175000000000001</v>
      </c>
      <c r="T1709" s="8">
        <f t="shared" si="267"/>
        <v>10.375</v>
      </c>
      <c r="U1709" s="7">
        <f t="shared" si="268"/>
        <v>10.508333333333335</v>
      </c>
      <c r="V1709" s="7">
        <f t="shared" si="269"/>
        <v>10.475000000000001</v>
      </c>
    </row>
    <row r="1710" spans="1:22" ht="13.5" x14ac:dyDescent="0.25">
      <c r="A1710" s="3">
        <f>RSI!A1710</f>
        <v>44799</v>
      </c>
      <c r="B1710" s="2">
        <f>RSI!B1710</f>
        <v>3.2772999999999999</v>
      </c>
      <c r="C1710" s="2">
        <f>RSI!I1710</f>
        <v>47.429787234590961</v>
      </c>
      <c r="D1710" s="2">
        <f>MACD!E1710</f>
        <v>2.9437087497539149E-2</v>
      </c>
      <c r="E1710" s="2">
        <f>MACD!F1710</f>
        <v>1.9161667814528306E-2</v>
      </c>
      <c r="F1710" s="2">
        <f>'Moving Avg'!D1710</f>
        <v>3.2772999999999994</v>
      </c>
      <c r="G1710" s="2">
        <f>'Moving Avg'!F1710</f>
        <v>3.3111249999999992</v>
      </c>
      <c r="H1710" s="2">
        <f>'Moving Avg'!G1710</f>
        <v>3.2655580000000008</v>
      </c>
      <c r="I1710" s="2">
        <f>'Moving Avg'!H1710</f>
        <v>3.3298445000000005</v>
      </c>
      <c r="J1710" s="5" t="str">
        <f>OBV!F1710</f>
        <v>BEARISH</v>
      </c>
      <c r="K1710" s="5" t="str">
        <f>OBV!G1710</f>
        <v>NEUTRAL</v>
      </c>
      <c r="L1710" s="5" t="str">
        <f>OBV!H1710</f>
        <v>CONFIRMED BEARISH</v>
      </c>
      <c r="M1710" s="7">
        <f t="shared" si="260"/>
        <v>25</v>
      </c>
      <c r="N1710" s="7">
        <f t="shared" si="261"/>
        <v>0</v>
      </c>
      <c r="O1710" s="7">
        <f t="shared" si="262"/>
        <v>0</v>
      </c>
      <c r="P1710" s="7">
        <f t="shared" si="263"/>
        <v>16.5</v>
      </c>
      <c r="Q1710" s="8">
        <f t="shared" si="264"/>
        <v>11.225</v>
      </c>
      <c r="R1710" s="8">
        <f t="shared" si="265"/>
        <v>9.125</v>
      </c>
      <c r="S1710" s="8">
        <f t="shared" si="266"/>
        <v>11.175000000000001</v>
      </c>
      <c r="T1710" s="8">
        <f t="shared" si="267"/>
        <v>10.375</v>
      </c>
      <c r="U1710" s="7">
        <f t="shared" si="268"/>
        <v>10.508333333333335</v>
      </c>
      <c r="V1710" s="7">
        <f t="shared" si="269"/>
        <v>10.475000000000001</v>
      </c>
    </row>
    <row r="1711" spans="1:22" ht="13.5" x14ac:dyDescent="0.25">
      <c r="A1711" s="3">
        <f>RSI!A1711</f>
        <v>44802</v>
      </c>
      <c r="B1711" s="2">
        <f>RSI!B1711</f>
        <v>3.2772999999999999</v>
      </c>
      <c r="C1711" s="2">
        <f>RSI!I1711</f>
        <v>47.429787234590961</v>
      </c>
      <c r="D1711" s="2">
        <f>MACD!E1711</f>
        <v>2.6581910205747405E-2</v>
      </c>
      <c r="E1711" s="2">
        <f>MACD!F1711</f>
        <v>2.0645716292772127E-2</v>
      </c>
      <c r="F1711" s="2">
        <f>'Moving Avg'!D1711</f>
        <v>3.2737799999999999</v>
      </c>
      <c r="G1711" s="2">
        <f>'Moving Avg'!F1711</f>
        <v>3.3071699999999993</v>
      </c>
      <c r="H1711" s="2">
        <f>'Moving Avg'!G1711</f>
        <v>3.2694559999999999</v>
      </c>
      <c r="I1711" s="2">
        <f>'Moving Avg'!H1711</f>
        <v>3.3285160000000009</v>
      </c>
      <c r="J1711" s="5" t="str">
        <f>OBV!F1711</f>
        <v>BEARISH</v>
      </c>
      <c r="K1711" s="5" t="str">
        <f>OBV!G1711</f>
        <v>NEUTRAL</v>
      </c>
      <c r="L1711" s="5" t="str">
        <f>OBV!H1711</f>
        <v>CONFIRMED BEARISH</v>
      </c>
      <c r="M1711" s="7">
        <f t="shared" si="260"/>
        <v>25</v>
      </c>
      <c r="N1711" s="7">
        <f t="shared" si="261"/>
        <v>0</v>
      </c>
      <c r="O1711" s="7">
        <f t="shared" si="262"/>
        <v>0</v>
      </c>
      <c r="P1711" s="7">
        <f t="shared" si="263"/>
        <v>16.5</v>
      </c>
      <c r="Q1711" s="8">
        <f t="shared" si="264"/>
        <v>11.225</v>
      </c>
      <c r="R1711" s="8">
        <f t="shared" si="265"/>
        <v>9.125</v>
      </c>
      <c r="S1711" s="8">
        <f t="shared" si="266"/>
        <v>11.175000000000001</v>
      </c>
      <c r="T1711" s="8">
        <f t="shared" si="267"/>
        <v>10.375</v>
      </c>
      <c r="U1711" s="7">
        <f t="shared" si="268"/>
        <v>10.508333333333335</v>
      </c>
      <c r="V1711" s="7">
        <f t="shared" si="269"/>
        <v>10.475000000000001</v>
      </c>
    </row>
    <row r="1712" spans="1:22" ht="13.5" x14ac:dyDescent="0.25">
      <c r="A1712" s="3">
        <f>RSI!A1712</f>
        <v>44803</v>
      </c>
      <c r="B1712" s="2">
        <f>RSI!B1712</f>
        <v>3.2685</v>
      </c>
      <c r="C1712" s="2">
        <f>RSI!I1712</f>
        <v>45.599095803458127</v>
      </c>
      <c r="D1712" s="2">
        <f>MACD!E1712</f>
        <v>2.8940595687041881E-2</v>
      </c>
      <c r="E1712" s="2">
        <f>MACD!F1712</f>
        <v>2.2304692171626079E-2</v>
      </c>
      <c r="F1712" s="2">
        <f>'Moving Avg'!D1712</f>
        <v>3.2737799999999999</v>
      </c>
      <c r="G1712" s="2">
        <f>'Moving Avg'!F1712</f>
        <v>3.3032149999999989</v>
      </c>
      <c r="H1712" s="2">
        <f>'Moving Avg'!G1712</f>
        <v>3.2721740000000001</v>
      </c>
      <c r="I1712" s="2">
        <f>'Moving Avg'!H1712</f>
        <v>3.3271435000000014</v>
      </c>
      <c r="J1712" s="5" t="str">
        <f>OBV!F1712</f>
        <v>BEARISH</v>
      </c>
      <c r="K1712" s="5" t="str">
        <f>OBV!G1712</f>
        <v>NEUTRAL</v>
      </c>
      <c r="L1712" s="5" t="str">
        <f>OBV!H1712</f>
        <v>NEUTRAL</v>
      </c>
      <c r="M1712" s="7">
        <f t="shared" si="260"/>
        <v>25</v>
      </c>
      <c r="N1712" s="7">
        <f t="shared" si="261"/>
        <v>0</v>
      </c>
      <c r="O1712" s="7">
        <f t="shared" si="262"/>
        <v>0</v>
      </c>
      <c r="P1712" s="7">
        <f t="shared" si="263"/>
        <v>16.5</v>
      </c>
      <c r="Q1712" s="8">
        <f t="shared" si="264"/>
        <v>11.225</v>
      </c>
      <c r="R1712" s="8">
        <f t="shared" si="265"/>
        <v>9.125</v>
      </c>
      <c r="S1712" s="8">
        <f t="shared" si="266"/>
        <v>11.175000000000001</v>
      </c>
      <c r="T1712" s="8">
        <f t="shared" si="267"/>
        <v>10.375</v>
      </c>
      <c r="U1712" s="7">
        <f t="shared" si="268"/>
        <v>10.508333333333335</v>
      </c>
      <c r="V1712" s="7">
        <f t="shared" si="269"/>
        <v>10.475000000000001</v>
      </c>
    </row>
    <row r="1713" spans="1:22" ht="13.5" x14ac:dyDescent="0.25">
      <c r="A1713" s="3">
        <f>RSI!A1713</f>
        <v>44804</v>
      </c>
      <c r="B1713" s="2">
        <f>RSI!B1713</f>
        <v>3.3212000000000002</v>
      </c>
      <c r="C1713" s="2">
        <f>RSI!I1713</f>
        <v>56.441978185573006</v>
      </c>
      <c r="D1713" s="2">
        <f>MACD!E1713</f>
        <v>2.7155627381080905E-2</v>
      </c>
      <c r="E1713" s="2">
        <f>MACD!F1713</f>
        <v>2.3274879213517043E-2</v>
      </c>
      <c r="F1713" s="2">
        <f>'Moving Avg'!D1713</f>
        <v>3.2825600000000001</v>
      </c>
      <c r="G1713" s="2">
        <f>'Moving Avg'!F1713</f>
        <v>3.3027749999999996</v>
      </c>
      <c r="H1713" s="2">
        <f>'Moving Avg'!G1713</f>
        <v>3.2759460000000002</v>
      </c>
      <c r="I1713" s="2">
        <f>'Moving Avg'!H1713</f>
        <v>3.3260345000000004</v>
      </c>
      <c r="J1713" s="5" t="str">
        <f>OBV!F1713</f>
        <v>BULLISH</v>
      </c>
      <c r="K1713" s="5" t="str">
        <f>OBV!G1713</f>
        <v>NEUTRAL</v>
      </c>
      <c r="L1713" s="5" t="str">
        <f>OBV!H1713</f>
        <v>CONFIRMED BULLISH</v>
      </c>
      <c r="M1713" s="7">
        <f t="shared" si="260"/>
        <v>25</v>
      </c>
      <c r="N1713" s="7">
        <f t="shared" si="261"/>
        <v>0</v>
      </c>
      <c r="O1713" s="7">
        <f t="shared" si="262"/>
        <v>0</v>
      </c>
      <c r="P1713" s="7">
        <f t="shared" si="263"/>
        <v>83.5</v>
      </c>
      <c r="Q1713" s="8">
        <f t="shared" si="264"/>
        <v>21.274999999999999</v>
      </c>
      <c r="R1713" s="8">
        <f t="shared" si="265"/>
        <v>25.875</v>
      </c>
      <c r="S1713" s="8">
        <f t="shared" si="266"/>
        <v>41.325000000000003</v>
      </c>
      <c r="T1713" s="8">
        <f t="shared" si="267"/>
        <v>27.125</v>
      </c>
      <c r="U1713" s="7">
        <f t="shared" si="268"/>
        <v>29.491666666666664</v>
      </c>
      <c r="V1713" s="7">
        <f t="shared" si="269"/>
        <v>28.9</v>
      </c>
    </row>
    <row r="1714" spans="1:22" ht="13.5" x14ac:dyDescent="0.25">
      <c r="A1714" s="3">
        <f>RSI!A1714</f>
        <v>44805</v>
      </c>
      <c r="B1714" s="2">
        <f>RSI!B1714</f>
        <v>3.4266000000000001</v>
      </c>
      <c r="C1714" s="2">
        <f>RSI!I1714</f>
        <v>69.52476724109242</v>
      </c>
      <c r="D1714" s="2">
        <f>MACD!E1714</f>
        <v>1.3594120846426527E-2</v>
      </c>
      <c r="E1714" s="2">
        <f>MACD!F1714</f>
        <v>2.133872754009894E-2</v>
      </c>
      <c r="F1714" s="2">
        <f>'Moving Avg'!D1714</f>
        <v>3.3141800000000003</v>
      </c>
      <c r="G1714" s="2">
        <f>'Moving Avg'!F1714</f>
        <v>3.3071649999999999</v>
      </c>
      <c r="H1714" s="2">
        <f>'Moving Avg'!G1714</f>
        <v>3.2818260000000006</v>
      </c>
      <c r="I1714" s="2">
        <f>'Moving Avg'!H1714</f>
        <v>3.3254525000000013</v>
      </c>
      <c r="J1714" s="5" t="str">
        <f>OBV!F1714</f>
        <v>BULLISH</v>
      </c>
      <c r="K1714" s="5" t="str">
        <f>OBV!G1714</f>
        <v>NEUTRAL</v>
      </c>
      <c r="L1714" s="5" t="str">
        <f>OBV!H1714</f>
        <v>CONFIRMED BULLISH</v>
      </c>
      <c r="M1714" s="7">
        <f t="shared" si="260"/>
        <v>25</v>
      </c>
      <c r="N1714" s="7">
        <f t="shared" si="261"/>
        <v>45</v>
      </c>
      <c r="O1714" s="7">
        <f t="shared" si="262"/>
        <v>0</v>
      </c>
      <c r="P1714" s="7">
        <f t="shared" si="263"/>
        <v>83.5</v>
      </c>
      <c r="Q1714" s="8">
        <f t="shared" si="264"/>
        <v>37.024999999999999</v>
      </c>
      <c r="R1714" s="8">
        <f t="shared" si="265"/>
        <v>34.875</v>
      </c>
      <c r="S1714" s="8">
        <f t="shared" si="266"/>
        <v>48.075000000000003</v>
      </c>
      <c r="T1714" s="8">
        <f t="shared" si="267"/>
        <v>38.375</v>
      </c>
      <c r="U1714" s="7">
        <f t="shared" si="268"/>
        <v>39.991666666666667</v>
      </c>
      <c r="V1714" s="7">
        <f t="shared" si="269"/>
        <v>39.587500000000006</v>
      </c>
    </row>
    <row r="1715" spans="1:22" ht="13.5" x14ac:dyDescent="0.25">
      <c r="A1715" s="3">
        <f>RSI!A1715</f>
        <v>44806</v>
      </c>
      <c r="B1715" s="2">
        <f>RSI!B1715</f>
        <v>3.3475999999999999</v>
      </c>
      <c r="C1715" s="2">
        <f>RSI!I1715</f>
        <v>55.958272432107101</v>
      </c>
      <c r="D1715" s="2">
        <f>MACD!E1715</f>
        <v>7.1650872839890134E-3</v>
      </c>
      <c r="E1715" s="2">
        <f>MACD!F1715</f>
        <v>1.8503999488876956E-2</v>
      </c>
      <c r="F1715" s="2">
        <f>'Moving Avg'!D1715</f>
        <v>3.3282400000000001</v>
      </c>
      <c r="G1715" s="2">
        <f>'Moving Avg'!F1715</f>
        <v>3.3084849999999997</v>
      </c>
      <c r="H1715" s="2">
        <f>'Moving Avg'!G1715</f>
        <v>3.2861259999999999</v>
      </c>
      <c r="I1715" s="2">
        <f>'Moving Avg'!H1715</f>
        <v>3.3245170000000006</v>
      </c>
      <c r="J1715" s="5" t="str">
        <f>OBV!F1715</f>
        <v>BULLISH</v>
      </c>
      <c r="K1715" s="5" t="str">
        <f>OBV!G1715</f>
        <v>NEUTRAL</v>
      </c>
      <c r="L1715" s="5" t="str">
        <f>OBV!H1715</f>
        <v>CONFIRMED BULLISH</v>
      </c>
      <c r="M1715" s="7">
        <f t="shared" si="260"/>
        <v>25</v>
      </c>
      <c r="N1715" s="7">
        <f t="shared" si="261"/>
        <v>45</v>
      </c>
      <c r="O1715" s="7">
        <f t="shared" si="262"/>
        <v>50</v>
      </c>
      <c r="P1715" s="7">
        <f t="shared" si="263"/>
        <v>83.5</v>
      </c>
      <c r="Q1715" s="8">
        <f t="shared" si="264"/>
        <v>44.524999999999999</v>
      </c>
      <c r="R1715" s="8">
        <f t="shared" si="265"/>
        <v>52.375</v>
      </c>
      <c r="S1715" s="8">
        <f t="shared" si="266"/>
        <v>60.575000000000003</v>
      </c>
      <c r="T1715" s="8">
        <f t="shared" si="267"/>
        <v>50.875</v>
      </c>
      <c r="U1715" s="7">
        <f t="shared" si="268"/>
        <v>52.491666666666674</v>
      </c>
      <c r="V1715" s="7">
        <f t="shared" si="269"/>
        <v>52.087500000000006</v>
      </c>
    </row>
    <row r="1716" spans="1:22" ht="13.5" x14ac:dyDescent="0.25">
      <c r="A1716" s="3">
        <f>RSI!A1716</f>
        <v>44809</v>
      </c>
      <c r="B1716" s="2">
        <f>RSI!B1716</f>
        <v>3.3738999999999999</v>
      </c>
      <c r="C1716" s="2">
        <f>RSI!I1716</f>
        <v>58.837916427074255</v>
      </c>
      <c r="D1716" s="2">
        <f>MACD!E1716</f>
        <v>-5.022761883934912E-4</v>
      </c>
      <c r="E1716" s="2">
        <f>MACD!F1716</f>
        <v>1.4702744353422868E-2</v>
      </c>
      <c r="F1716" s="2">
        <f>'Moving Avg'!D1716</f>
        <v>3.3475600000000001</v>
      </c>
      <c r="G1716" s="2">
        <f>'Moving Avg'!F1716</f>
        <v>3.3111199999999998</v>
      </c>
      <c r="H1716" s="2">
        <f>'Moving Avg'!G1716</f>
        <v>3.2916219999999998</v>
      </c>
      <c r="I1716" s="2">
        <f>'Moving Avg'!H1716</f>
        <v>3.3236715000000014</v>
      </c>
      <c r="J1716" s="5" t="str">
        <f>OBV!F1716</f>
        <v>BULLISH</v>
      </c>
      <c r="K1716" s="5" t="str">
        <f>OBV!G1716</f>
        <v>NEUTRAL</v>
      </c>
      <c r="L1716" s="5" t="str">
        <f>OBV!H1716</f>
        <v>CONFIRMED BULLISH</v>
      </c>
      <c r="M1716" s="7">
        <f t="shared" si="260"/>
        <v>25</v>
      </c>
      <c r="N1716" s="7">
        <f t="shared" si="261"/>
        <v>45</v>
      </c>
      <c r="O1716" s="7">
        <f t="shared" si="262"/>
        <v>50</v>
      </c>
      <c r="P1716" s="7">
        <f t="shared" si="263"/>
        <v>83.5</v>
      </c>
      <c r="Q1716" s="8">
        <f t="shared" si="264"/>
        <v>44.524999999999999</v>
      </c>
      <c r="R1716" s="8">
        <f t="shared" si="265"/>
        <v>52.375</v>
      </c>
      <c r="S1716" s="8">
        <f t="shared" si="266"/>
        <v>60.575000000000003</v>
      </c>
      <c r="T1716" s="8">
        <f t="shared" si="267"/>
        <v>50.875</v>
      </c>
      <c r="U1716" s="7">
        <f t="shared" si="268"/>
        <v>52.491666666666674</v>
      </c>
      <c r="V1716" s="7">
        <f t="shared" si="269"/>
        <v>52.087500000000006</v>
      </c>
    </row>
    <row r="1717" spans="1:22" ht="13.5" x14ac:dyDescent="0.25">
      <c r="A1717" s="3">
        <f>RSI!A1717</f>
        <v>44810</v>
      </c>
      <c r="B1717" s="2">
        <f>RSI!B1717</f>
        <v>3.33</v>
      </c>
      <c r="C1717" s="2">
        <f>RSI!I1717</f>
        <v>52.649721476456826</v>
      </c>
      <c r="D1717" s="2">
        <f>MACD!E1717</f>
        <v>-8.2137173569165611E-3</v>
      </c>
      <c r="E1717" s="2">
        <f>MACD!F1717</f>
        <v>1.0119452011354982E-2</v>
      </c>
      <c r="F1717" s="2">
        <f>'Moving Avg'!D1717</f>
        <v>3.3598600000000003</v>
      </c>
      <c r="G1717" s="2">
        <f>'Moving Avg'!F1717</f>
        <v>3.3106800000000001</v>
      </c>
      <c r="H1717" s="2">
        <f>'Moving Avg'!G1717</f>
        <v>3.2930579999999998</v>
      </c>
      <c r="I1717" s="2">
        <f>'Moving Avg'!H1717</f>
        <v>3.3226065000000022</v>
      </c>
      <c r="J1717" s="5" t="str">
        <f>OBV!F1717</f>
        <v>BULLISH</v>
      </c>
      <c r="K1717" s="5" t="str">
        <f>OBV!G1717</f>
        <v>NEUTRAL</v>
      </c>
      <c r="L1717" s="5" t="str">
        <f>OBV!H1717</f>
        <v>CONFIRMED BULLISH</v>
      </c>
      <c r="M1717" s="7">
        <f t="shared" si="260"/>
        <v>25</v>
      </c>
      <c r="N1717" s="7">
        <f t="shared" si="261"/>
        <v>45</v>
      </c>
      <c r="O1717" s="7">
        <f t="shared" si="262"/>
        <v>50</v>
      </c>
      <c r="P1717" s="7">
        <f t="shared" si="263"/>
        <v>83.5</v>
      </c>
      <c r="Q1717" s="8">
        <f t="shared" si="264"/>
        <v>44.524999999999999</v>
      </c>
      <c r="R1717" s="8">
        <f t="shared" si="265"/>
        <v>52.375</v>
      </c>
      <c r="S1717" s="8">
        <f t="shared" si="266"/>
        <v>60.575000000000003</v>
      </c>
      <c r="T1717" s="8">
        <f t="shared" si="267"/>
        <v>50.875</v>
      </c>
      <c r="U1717" s="7">
        <f t="shared" si="268"/>
        <v>52.491666666666674</v>
      </c>
      <c r="V1717" s="7">
        <f t="shared" si="269"/>
        <v>52.087500000000006</v>
      </c>
    </row>
    <row r="1718" spans="1:22" ht="13.5" x14ac:dyDescent="0.25">
      <c r="A1718" s="3">
        <f>RSI!A1718</f>
        <v>44811</v>
      </c>
      <c r="B1718" s="2">
        <f>RSI!B1718</f>
        <v>3.2949000000000002</v>
      </c>
      <c r="C1718" s="2">
        <f>RSI!I1718</f>
        <v>48.277716000381929</v>
      </c>
      <c r="D1718" s="2">
        <f>MACD!E1718</f>
        <v>-1.0908849698557876E-2</v>
      </c>
      <c r="E1718" s="2">
        <f>MACD!F1718</f>
        <v>5.9137916693724098E-3</v>
      </c>
      <c r="F1718" s="2">
        <f>'Moving Avg'!D1718</f>
        <v>3.3546</v>
      </c>
      <c r="G1718" s="2">
        <f>'Moving Avg'!F1718</f>
        <v>3.3089249999999999</v>
      </c>
      <c r="H1718" s="2">
        <f>'Moving Avg'!G1718</f>
        <v>3.2929540000000004</v>
      </c>
      <c r="I1718" s="2">
        <f>'Moving Avg'!H1718</f>
        <v>3.3213660000000016</v>
      </c>
      <c r="J1718" s="5" t="str">
        <f>OBV!F1718</f>
        <v>BULLISH</v>
      </c>
      <c r="K1718" s="5" t="str">
        <f>OBV!G1718</f>
        <v>NEUTRAL</v>
      </c>
      <c r="L1718" s="5" t="str">
        <f>OBV!H1718</f>
        <v>BULLISH DIVERGENCE</v>
      </c>
      <c r="M1718" s="7">
        <f t="shared" si="260"/>
        <v>25</v>
      </c>
      <c r="N1718" s="7">
        <f t="shared" si="261"/>
        <v>45</v>
      </c>
      <c r="O1718" s="7">
        <f t="shared" si="262"/>
        <v>50</v>
      </c>
      <c r="P1718" s="7">
        <f t="shared" si="263"/>
        <v>66.5</v>
      </c>
      <c r="Q1718" s="8">
        <f t="shared" si="264"/>
        <v>41.975000000000001</v>
      </c>
      <c r="R1718" s="8">
        <f t="shared" si="265"/>
        <v>48.125</v>
      </c>
      <c r="S1718" s="8">
        <f t="shared" si="266"/>
        <v>52.924999999999997</v>
      </c>
      <c r="T1718" s="8">
        <f t="shared" si="267"/>
        <v>46.625</v>
      </c>
      <c r="U1718" s="7">
        <f t="shared" si="268"/>
        <v>47.67499999999999</v>
      </c>
      <c r="V1718" s="7">
        <f t="shared" si="269"/>
        <v>47.412499999999994</v>
      </c>
    </row>
    <row r="1719" spans="1:22" ht="13.5" x14ac:dyDescent="0.25">
      <c r="A1719" s="3">
        <f>RSI!A1719</f>
        <v>44812</v>
      </c>
      <c r="B1719" s="2">
        <f>RSI!B1719</f>
        <v>3.2509000000000001</v>
      </c>
      <c r="C1719" s="2">
        <f>RSI!I1719</f>
        <v>43.411215133949</v>
      </c>
      <c r="D1719" s="2">
        <f>MACD!E1719</f>
        <v>-1.1191259941170983E-2</v>
      </c>
      <c r="E1719" s="2">
        <f>MACD!F1719</f>
        <v>2.4927813472637311E-3</v>
      </c>
      <c r="F1719" s="2">
        <f>'Moving Avg'!D1719</f>
        <v>3.3194600000000003</v>
      </c>
      <c r="G1719" s="2">
        <f>'Moving Avg'!F1719</f>
        <v>3.3067249999999992</v>
      </c>
      <c r="H1719" s="2">
        <f>'Moving Avg'!G1719</f>
        <v>3.29264</v>
      </c>
      <c r="I1719" s="2">
        <f>'Moving Avg'!H1719</f>
        <v>3.3199055000000022</v>
      </c>
      <c r="J1719" s="5" t="str">
        <f>OBV!F1719</f>
        <v>BEARISH</v>
      </c>
      <c r="K1719" s="5" t="str">
        <f>OBV!G1719</f>
        <v>NEUTRAL</v>
      </c>
      <c r="L1719" s="5" t="str">
        <f>OBV!H1719</f>
        <v>CONFIRMED BEARISH</v>
      </c>
      <c r="M1719" s="7">
        <f t="shared" si="260"/>
        <v>25</v>
      </c>
      <c r="N1719" s="7">
        <f t="shared" si="261"/>
        <v>45</v>
      </c>
      <c r="O1719" s="7">
        <f t="shared" si="262"/>
        <v>0</v>
      </c>
      <c r="P1719" s="7">
        <f t="shared" si="263"/>
        <v>16.5</v>
      </c>
      <c r="Q1719" s="8">
        <f t="shared" si="264"/>
        <v>26.975000000000001</v>
      </c>
      <c r="R1719" s="8">
        <f t="shared" si="265"/>
        <v>18.125</v>
      </c>
      <c r="S1719" s="8">
        <f t="shared" si="266"/>
        <v>17.925000000000001</v>
      </c>
      <c r="T1719" s="8">
        <f t="shared" si="267"/>
        <v>21.625</v>
      </c>
      <c r="U1719" s="7">
        <f t="shared" si="268"/>
        <v>21.008333333333336</v>
      </c>
      <c r="V1719" s="7">
        <f t="shared" si="269"/>
        <v>21.162500000000001</v>
      </c>
    </row>
    <row r="1720" spans="1:22" ht="13.5" x14ac:dyDescent="0.25">
      <c r="A1720" s="3">
        <f>RSI!A1720</f>
        <v>44813</v>
      </c>
      <c r="B1720" s="2">
        <f>RSI!B1720</f>
        <v>3.2421000000000002</v>
      </c>
      <c r="C1720" s="2">
        <f>RSI!I1720</f>
        <v>42.488731782873479</v>
      </c>
      <c r="D1720" s="2">
        <f>MACD!E1720</f>
        <v>-9.0787179951710151E-3</v>
      </c>
      <c r="E1720" s="2">
        <f>MACD!F1720</f>
        <v>1.7848147877678197E-4</v>
      </c>
      <c r="F1720" s="2">
        <f>'Moving Avg'!D1720</f>
        <v>3.2983599999999997</v>
      </c>
      <c r="G1720" s="2">
        <f>'Moving Avg'!F1720</f>
        <v>3.30233</v>
      </c>
      <c r="H1720" s="2">
        <f>'Moving Avg'!G1720</f>
        <v>3.2916460000000001</v>
      </c>
      <c r="I1720" s="2">
        <f>'Moving Avg'!H1720</f>
        <v>3.3184845000000025</v>
      </c>
      <c r="J1720" s="5" t="str">
        <f>OBV!F1720</f>
        <v>BEARISH</v>
      </c>
      <c r="K1720" s="5" t="str">
        <f>OBV!G1720</f>
        <v>NEUTRAL</v>
      </c>
      <c r="L1720" s="5" t="str">
        <f>OBV!H1720</f>
        <v>CONFIRMED BEARISH</v>
      </c>
      <c r="M1720" s="7">
        <f t="shared" si="260"/>
        <v>25</v>
      </c>
      <c r="N1720" s="7">
        <f t="shared" si="261"/>
        <v>45</v>
      </c>
      <c r="O1720" s="7">
        <f t="shared" si="262"/>
        <v>0</v>
      </c>
      <c r="P1720" s="7">
        <f t="shared" si="263"/>
        <v>16.5</v>
      </c>
      <c r="Q1720" s="8">
        <f t="shared" si="264"/>
        <v>26.975000000000001</v>
      </c>
      <c r="R1720" s="8">
        <f t="shared" si="265"/>
        <v>18.125</v>
      </c>
      <c r="S1720" s="8">
        <f t="shared" si="266"/>
        <v>17.925000000000001</v>
      </c>
      <c r="T1720" s="8">
        <f t="shared" si="267"/>
        <v>21.625</v>
      </c>
      <c r="U1720" s="7">
        <f t="shared" si="268"/>
        <v>21.008333333333336</v>
      </c>
      <c r="V1720" s="7">
        <f t="shared" si="269"/>
        <v>21.162500000000001</v>
      </c>
    </row>
    <row r="1721" spans="1:22" ht="13.5" x14ac:dyDescent="0.25">
      <c r="A1721" s="3">
        <f>RSI!A1721</f>
        <v>44816</v>
      </c>
      <c r="B1721" s="2">
        <f>RSI!B1721</f>
        <v>3.2332999999999998</v>
      </c>
      <c r="C1721" s="2">
        <f>RSI!I1721</f>
        <v>41.538152266378297</v>
      </c>
      <c r="D1721" s="2">
        <f>MACD!E1721</f>
        <v>-6.2671399121776439E-3</v>
      </c>
      <c r="E1721" s="2">
        <f>MACD!F1721</f>
        <v>-1.1106427994141033E-3</v>
      </c>
      <c r="F1721" s="2">
        <f>'Moving Avg'!D1721</f>
        <v>3.2702399999999998</v>
      </c>
      <c r="G1721" s="2">
        <f>'Moving Avg'!F1721</f>
        <v>3.2992499999999998</v>
      </c>
      <c r="H1721" s="2">
        <f>'Moving Avg'!G1721</f>
        <v>3.2893040000000009</v>
      </c>
      <c r="I1721" s="2">
        <f>'Moving Avg'!H1721</f>
        <v>3.3170615000000021</v>
      </c>
      <c r="J1721" s="5" t="str">
        <f>OBV!F1721</f>
        <v>BEARISH</v>
      </c>
      <c r="K1721" s="5" t="str">
        <f>OBV!G1721</f>
        <v>NEUTRAL</v>
      </c>
      <c r="L1721" s="5" t="str">
        <f>OBV!H1721</f>
        <v>CONFIRMED BEARISH</v>
      </c>
      <c r="M1721" s="7">
        <f t="shared" si="260"/>
        <v>25</v>
      </c>
      <c r="N1721" s="7">
        <f t="shared" si="261"/>
        <v>45</v>
      </c>
      <c r="O1721" s="7">
        <f t="shared" si="262"/>
        <v>0</v>
      </c>
      <c r="P1721" s="7">
        <f t="shared" si="263"/>
        <v>16.5</v>
      </c>
      <c r="Q1721" s="8">
        <f t="shared" si="264"/>
        <v>26.975000000000001</v>
      </c>
      <c r="R1721" s="8">
        <f t="shared" si="265"/>
        <v>18.125</v>
      </c>
      <c r="S1721" s="8">
        <f t="shared" si="266"/>
        <v>17.925000000000001</v>
      </c>
      <c r="T1721" s="8">
        <f t="shared" si="267"/>
        <v>21.625</v>
      </c>
      <c r="U1721" s="7">
        <f t="shared" si="268"/>
        <v>21.008333333333336</v>
      </c>
      <c r="V1721" s="7">
        <f t="shared" si="269"/>
        <v>21.162500000000001</v>
      </c>
    </row>
    <row r="1722" spans="1:22" ht="13.5" x14ac:dyDescent="0.25">
      <c r="A1722" s="3">
        <f>RSI!A1722</f>
        <v>44817</v>
      </c>
      <c r="B1722" s="2">
        <f>RSI!B1722</f>
        <v>3.2069999999999999</v>
      </c>
      <c r="C1722" s="2">
        <f>RSI!I1722</f>
        <v>38.748036979317831</v>
      </c>
      <c r="D1722" s="2">
        <f>MACD!E1722</f>
        <v>-2.897189677215195E-3</v>
      </c>
      <c r="E1722" s="2">
        <f>MACD!F1722</f>
        <v>-1.4679521749743217E-3</v>
      </c>
      <c r="F1722" s="2">
        <f>'Moving Avg'!D1722</f>
        <v>3.2456400000000003</v>
      </c>
      <c r="G1722" s="2">
        <f>'Moving Avg'!F1722</f>
        <v>3.2935400000000001</v>
      </c>
      <c r="H1722" s="2">
        <f>'Moving Avg'!G1722</f>
        <v>3.2881119999999999</v>
      </c>
      <c r="I1722" s="2">
        <f>'Moving Avg'!H1722</f>
        <v>3.3155070000000029</v>
      </c>
      <c r="J1722" s="5" t="str">
        <f>OBV!F1722</f>
        <v>BEARISH</v>
      </c>
      <c r="K1722" s="5" t="str">
        <f>OBV!G1722</f>
        <v>NEUTRAL</v>
      </c>
      <c r="L1722" s="5" t="str">
        <f>OBV!H1722</f>
        <v>CONFIRMED BEARISH</v>
      </c>
      <c r="M1722" s="7">
        <f t="shared" si="260"/>
        <v>25</v>
      </c>
      <c r="N1722" s="7">
        <f t="shared" si="261"/>
        <v>45</v>
      </c>
      <c r="O1722" s="7">
        <f t="shared" si="262"/>
        <v>0</v>
      </c>
      <c r="P1722" s="7">
        <f t="shared" si="263"/>
        <v>16.5</v>
      </c>
      <c r="Q1722" s="8">
        <f t="shared" si="264"/>
        <v>26.975000000000001</v>
      </c>
      <c r="R1722" s="8">
        <f t="shared" si="265"/>
        <v>18.125</v>
      </c>
      <c r="S1722" s="8">
        <f t="shared" si="266"/>
        <v>17.925000000000001</v>
      </c>
      <c r="T1722" s="8">
        <f t="shared" si="267"/>
        <v>21.625</v>
      </c>
      <c r="U1722" s="7">
        <f t="shared" si="268"/>
        <v>21.008333333333336</v>
      </c>
      <c r="V1722" s="7">
        <f t="shared" si="269"/>
        <v>21.162500000000001</v>
      </c>
    </row>
    <row r="1723" spans="1:22" ht="13.5" x14ac:dyDescent="0.25">
      <c r="A1723" s="3">
        <f>RSI!A1723</f>
        <v>44818</v>
      </c>
      <c r="B1723" s="2">
        <f>RSI!B1723</f>
        <v>3.2069999999999999</v>
      </c>
      <c r="C1723" s="2">
        <f>RSI!I1723</f>
        <v>38.748036979317824</v>
      </c>
      <c r="D1723" s="2">
        <f>MACD!E1723</f>
        <v>8.5846481385214446E-3</v>
      </c>
      <c r="E1723" s="2">
        <f>MACD!F1723</f>
        <v>5.4256788772483145E-4</v>
      </c>
      <c r="F1723" s="2">
        <f>'Moving Avg'!D1723</f>
        <v>3.2280600000000002</v>
      </c>
      <c r="G1723" s="2">
        <f>'Moving Avg'!F1723</f>
        <v>3.2878299999999996</v>
      </c>
      <c r="H1723" s="2">
        <f>'Moving Avg'!G1723</f>
        <v>3.2870879999999998</v>
      </c>
      <c r="I1723" s="2">
        <f>'Moving Avg'!H1723</f>
        <v>3.3140365000000021</v>
      </c>
      <c r="J1723" s="5" t="str">
        <f>OBV!F1723</f>
        <v>BEARISH</v>
      </c>
      <c r="K1723" s="5" t="str">
        <f>OBV!G1723</f>
        <v>NEUTRAL</v>
      </c>
      <c r="L1723" s="5" t="str">
        <f>OBV!H1723</f>
        <v>CONFIRMED BEARISH</v>
      </c>
      <c r="M1723" s="7">
        <f t="shared" si="260"/>
        <v>25</v>
      </c>
      <c r="N1723" s="7">
        <f t="shared" si="261"/>
        <v>0</v>
      </c>
      <c r="O1723" s="7">
        <f t="shared" si="262"/>
        <v>0</v>
      </c>
      <c r="P1723" s="7">
        <f t="shared" si="263"/>
        <v>16.5</v>
      </c>
      <c r="Q1723" s="8">
        <f t="shared" si="264"/>
        <v>11.225</v>
      </c>
      <c r="R1723" s="8">
        <f t="shared" si="265"/>
        <v>9.125</v>
      </c>
      <c r="S1723" s="8">
        <f t="shared" si="266"/>
        <v>11.175000000000001</v>
      </c>
      <c r="T1723" s="8">
        <f t="shared" si="267"/>
        <v>10.375</v>
      </c>
      <c r="U1723" s="7">
        <f t="shared" si="268"/>
        <v>10.508333333333335</v>
      </c>
      <c r="V1723" s="7">
        <f t="shared" si="269"/>
        <v>10.475000000000001</v>
      </c>
    </row>
    <row r="1724" spans="1:22" ht="13.5" x14ac:dyDescent="0.25">
      <c r="A1724" s="3">
        <f>RSI!A1724</f>
        <v>44819</v>
      </c>
      <c r="B1724" s="2">
        <f>RSI!B1724</f>
        <v>3.1981999999999999</v>
      </c>
      <c r="C1724" s="2">
        <f>RSI!I1724</f>
        <v>37.763695575411589</v>
      </c>
      <c r="D1724" s="2">
        <f>MACD!E1724</f>
        <v>3.5651220237591374E-2</v>
      </c>
      <c r="E1724" s="2">
        <f>MACD!F1724</f>
        <v>7.5642983576981399E-3</v>
      </c>
      <c r="F1724" s="2">
        <f>'Moving Avg'!D1724</f>
        <v>3.2175200000000004</v>
      </c>
      <c r="G1724" s="2">
        <f>'Moving Avg'!F1724</f>
        <v>3.2829949999999997</v>
      </c>
      <c r="H1724" s="2">
        <f>'Moving Avg'!G1724</f>
        <v>3.2868920000000004</v>
      </c>
      <c r="I1724" s="2">
        <f>'Moving Avg'!H1724</f>
        <v>3.3125220000000026</v>
      </c>
      <c r="J1724" s="5" t="str">
        <f>OBV!F1724</f>
        <v>BEARISH</v>
      </c>
      <c r="K1724" s="5" t="str">
        <f>OBV!G1724</f>
        <v>NEUTRAL</v>
      </c>
      <c r="L1724" s="5" t="str">
        <f>OBV!H1724</f>
        <v>CONFIRMED BEARISH</v>
      </c>
      <c r="M1724" s="7">
        <f t="shared" si="260"/>
        <v>25</v>
      </c>
      <c r="N1724" s="7">
        <f t="shared" si="261"/>
        <v>0</v>
      </c>
      <c r="O1724" s="7">
        <f t="shared" si="262"/>
        <v>0</v>
      </c>
      <c r="P1724" s="7">
        <f t="shared" si="263"/>
        <v>16.5</v>
      </c>
      <c r="Q1724" s="8">
        <f t="shared" si="264"/>
        <v>11.225</v>
      </c>
      <c r="R1724" s="8">
        <f t="shared" si="265"/>
        <v>9.125</v>
      </c>
      <c r="S1724" s="8">
        <f t="shared" si="266"/>
        <v>11.175000000000001</v>
      </c>
      <c r="T1724" s="8">
        <f t="shared" si="267"/>
        <v>10.375</v>
      </c>
      <c r="U1724" s="7">
        <f t="shared" si="268"/>
        <v>10.508333333333335</v>
      </c>
      <c r="V1724" s="7">
        <f t="shared" si="269"/>
        <v>10.475000000000001</v>
      </c>
    </row>
    <row r="1725" spans="1:22" ht="13.5" x14ac:dyDescent="0.25">
      <c r="A1725" s="3">
        <f>RSI!A1725</f>
        <v>44820</v>
      </c>
      <c r="B1725" s="2">
        <f>RSI!B1725</f>
        <v>3.1894</v>
      </c>
      <c r="C1725" s="2">
        <f>RSI!I1725</f>
        <v>36.758076488016336</v>
      </c>
      <c r="D1725" s="2">
        <f>MACD!E1725</f>
        <v>4.7551797007659768E-2</v>
      </c>
      <c r="E1725" s="2">
        <f>MACD!F1725</f>
        <v>1.5561798087690468E-2</v>
      </c>
      <c r="F1725" s="2">
        <f>'Moving Avg'!D1725</f>
        <v>3.2069800000000002</v>
      </c>
      <c r="G1725" s="2">
        <f>'Moving Avg'!F1725</f>
        <v>3.27772</v>
      </c>
      <c r="H1725" s="2">
        <f>'Moving Avg'!G1725</f>
        <v>3.2855159999999994</v>
      </c>
      <c r="I1725" s="2">
        <f>'Moving Avg'!H1725</f>
        <v>3.3110890000000031</v>
      </c>
      <c r="J1725" s="5" t="str">
        <f>OBV!F1725</f>
        <v>BEARISH</v>
      </c>
      <c r="K1725" s="5" t="str">
        <f>OBV!G1725</f>
        <v>NEUTRAL</v>
      </c>
      <c r="L1725" s="5" t="str">
        <f>OBV!H1725</f>
        <v>CONFIRMED BEARISH</v>
      </c>
      <c r="M1725" s="7">
        <f t="shared" si="260"/>
        <v>25</v>
      </c>
      <c r="N1725" s="7">
        <f t="shared" si="261"/>
        <v>0</v>
      </c>
      <c r="O1725" s="7">
        <f t="shared" si="262"/>
        <v>0</v>
      </c>
      <c r="P1725" s="7">
        <f t="shared" si="263"/>
        <v>16.5</v>
      </c>
      <c r="Q1725" s="8">
        <f t="shared" si="264"/>
        <v>11.225</v>
      </c>
      <c r="R1725" s="8">
        <f t="shared" si="265"/>
        <v>9.125</v>
      </c>
      <c r="S1725" s="8">
        <f t="shared" si="266"/>
        <v>11.175000000000001</v>
      </c>
      <c r="T1725" s="8">
        <f t="shared" si="267"/>
        <v>10.375</v>
      </c>
      <c r="U1725" s="7">
        <f t="shared" si="268"/>
        <v>10.508333333333335</v>
      </c>
      <c r="V1725" s="7">
        <f t="shared" si="269"/>
        <v>10.475000000000001</v>
      </c>
    </row>
    <row r="1726" spans="1:22" ht="13.5" x14ac:dyDescent="0.25">
      <c r="A1726" s="3">
        <f>RSI!A1726</f>
        <v>44823</v>
      </c>
      <c r="B1726" s="2">
        <f>RSI!B1726</f>
        <v>3.1806000000000001</v>
      </c>
      <c r="C1726" s="2">
        <f>RSI!I1726</f>
        <v>35.73332826842254</v>
      </c>
      <c r="D1726" s="2">
        <f>MACD!E1726</f>
        <v>6.2834564596657039E-2</v>
      </c>
      <c r="E1726" s="2">
        <f>MACD!F1726</f>
        <v>2.5016351389483785E-2</v>
      </c>
      <c r="F1726" s="2">
        <f>'Moving Avg'!D1726</f>
        <v>3.1964399999999999</v>
      </c>
      <c r="G1726" s="2">
        <f>'Moving Avg'!F1726</f>
        <v>3.2720050000000001</v>
      </c>
      <c r="H1726" s="2">
        <f>'Moving Avg'!G1726</f>
        <v>3.2861399999999992</v>
      </c>
      <c r="I1726" s="2">
        <f>'Moving Avg'!H1726</f>
        <v>3.3096955000000032</v>
      </c>
      <c r="J1726" s="5" t="str">
        <f>OBV!F1726</f>
        <v>BEARISH</v>
      </c>
      <c r="K1726" s="5" t="str">
        <f>OBV!G1726</f>
        <v>NEUTRAL</v>
      </c>
      <c r="L1726" s="5" t="str">
        <f>OBV!H1726</f>
        <v>CONFIRMED BEARISH</v>
      </c>
      <c r="M1726" s="7">
        <f t="shared" si="260"/>
        <v>25</v>
      </c>
      <c r="N1726" s="7">
        <f t="shared" si="261"/>
        <v>0</v>
      </c>
      <c r="O1726" s="7">
        <f t="shared" si="262"/>
        <v>0</v>
      </c>
      <c r="P1726" s="7">
        <f t="shared" si="263"/>
        <v>16.5</v>
      </c>
      <c r="Q1726" s="8">
        <f t="shared" si="264"/>
        <v>11.225</v>
      </c>
      <c r="R1726" s="8">
        <f t="shared" si="265"/>
        <v>9.125</v>
      </c>
      <c r="S1726" s="8">
        <f t="shared" si="266"/>
        <v>11.175000000000001</v>
      </c>
      <c r="T1726" s="8">
        <f t="shared" si="267"/>
        <v>10.375</v>
      </c>
      <c r="U1726" s="7">
        <f t="shared" si="268"/>
        <v>10.508333333333335</v>
      </c>
      <c r="V1726" s="7">
        <f t="shared" si="269"/>
        <v>10.475000000000001</v>
      </c>
    </row>
    <row r="1727" spans="1:22" ht="13.5" x14ac:dyDescent="0.25">
      <c r="A1727" s="3">
        <f>RSI!A1727</f>
        <v>44824</v>
      </c>
      <c r="B1727" s="2">
        <f>RSI!B1727</f>
        <v>3.1543000000000001</v>
      </c>
      <c r="C1727" s="2">
        <f>RSI!I1727</f>
        <v>32.791088953452359</v>
      </c>
      <c r="D1727" s="2">
        <f>MACD!E1727</f>
        <v>7.1489330490069225E-2</v>
      </c>
      <c r="E1727" s="2">
        <f>MACD!F1727</f>
        <v>3.4310947209600873E-2</v>
      </c>
      <c r="F1727" s="2">
        <f>'Moving Avg'!D1727</f>
        <v>3.1859000000000002</v>
      </c>
      <c r="G1727" s="2">
        <f>'Moving Avg'!F1727</f>
        <v>3.2662950000000004</v>
      </c>
      <c r="H1727" s="2">
        <f>'Moving Avg'!G1727</f>
        <v>3.2847319999999995</v>
      </c>
      <c r="I1727" s="2">
        <f>'Moving Avg'!H1727</f>
        <v>3.3081290000000036</v>
      </c>
      <c r="J1727" s="5" t="str">
        <f>OBV!F1727</f>
        <v>BEARISH</v>
      </c>
      <c r="K1727" s="5" t="str">
        <f>OBV!G1727</f>
        <v>NEUTRAL</v>
      </c>
      <c r="L1727" s="5" t="str">
        <f>OBV!H1727</f>
        <v>CONFIRMED BEARISH</v>
      </c>
      <c r="M1727" s="7">
        <f t="shared" si="260"/>
        <v>25</v>
      </c>
      <c r="N1727" s="7">
        <f t="shared" si="261"/>
        <v>0</v>
      </c>
      <c r="O1727" s="7">
        <f t="shared" si="262"/>
        <v>0</v>
      </c>
      <c r="P1727" s="7">
        <f t="shared" si="263"/>
        <v>16.5</v>
      </c>
      <c r="Q1727" s="8">
        <f t="shared" si="264"/>
        <v>11.225</v>
      </c>
      <c r="R1727" s="8">
        <f t="shared" si="265"/>
        <v>9.125</v>
      </c>
      <c r="S1727" s="8">
        <f t="shared" si="266"/>
        <v>11.175000000000001</v>
      </c>
      <c r="T1727" s="8">
        <f t="shared" si="267"/>
        <v>10.375</v>
      </c>
      <c r="U1727" s="7">
        <f t="shared" si="268"/>
        <v>10.508333333333335</v>
      </c>
      <c r="V1727" s="7">
        <f t="shared" si="269"/>
        <v>10.475000000000001</v>
      </c>
    </row>
    <row r="1728" spans="1:22" ht="13.5" x14ac:dyDescent="0.25">
      <c r="A1728" s="3">
        <f>RSI!A1728</f>
        <v>44825</v>
      </c>
      <c r="B1728" s="2">
        <f>RSI!B1728</f>
        <v>3.1191</v>
      </c>
      <c r="C1728" s="2">
        <f>RSI!I1728</f>
        <v>29.312314763866198</v>
      </c>
      <c r="D1728" s="2">
        <f>MACD!E1728</f>
        <v>7.6665123363938381E-2</v>
      </c>
      <c r="E1728" s="2">
        <f>MACD!F1728</f>
        <v>4.2781782440468374E-2</v>
      </c>
      <c r="F1728" s="2">
        <f>'Moving Avg'!D1728</f>
        <v>3.16832</v>
      </c>
      <c r="G1728" s="2">
        <f>'Moving Avg'!F1728</f>
        <v>3.2583849999999996</v>
      </c>
      <c r="H1728" s="2">
        <f>'Moving Avg'!G1728</f>
        <v>3.2826200000000001</v>
      </c>
      <c r="I1728" s="2">
        <f>'Moving Avg'!H1728</f>
        <v>3.3063025000000033</v>
      </c>
      <c r="J1728" s="5" t="str">
        <f>OBV!F1728</f>
        <v>BEARISH</v>
      </c>
      <c r="K1728" s="5" t="str">
        <f>OBV!G1728</f>
        <v>NEUTRAL</v>
      </c>
      <c r="L1728" s="5" t="str">
        <f>OBV!H1728</f>
        <v>CONFIRMED BEARISH</v>
      </c>
      <c r="M1728" s="7">
        <f t="shared" si="260"/>
        <v>50</v>
      </c>
      <c r="N1728" s="7">
        <f t="shared" si="261"/>
        <v>0</v>
      </c>
      <c r="O1728" s="7">
        <f t="shared" si="262"/>
        <v>0</v>
      </c>
      <c r="P1728" s="7">
        <f t="shared" si="263"/>
        <v>16.5</v>
      </c>
      <c r="Q1728" s="8">
        <f t="shared" si="264"/>
        <v>19.975000000000001</v>
      </c>
      <c r="R1728" s="8">
        <f t="shared" si="265"/>
        <v>14.125</v>
      </c>
      <c r="S1728" s="8">
        <f t="shared" si="266"/>
        <v>14.925000000000001</v>
      </c>
      <c r="T1728" s="8">
        <f t="shared" si="267"/>
        <v>16.625</v>
      </c>
      <c r="U1728" s="7">
        <f t="shared" si="268"/>
        <v>16.341666666666669</v>
      </c>
      <c r="V1728" s="7">
        <f t="shared" si="269"/>
        <v>16.412500000000001</v>
      </c>
    </row>
    <row r="1729" spans="1:22" ht="13.5" x14ac:dyDescent="0.25">
      <c r="A1729" s="3">
        <f>RSI!A1729</f>
        <v>44826</v>
      </c>
      <c r="B1729" s="2">
        <f>RSI!B1729</f>
        <v>3.1103000000000001</v>
      </c>
      <c r="C1729" s="2">
        <f>RSI!I1729</f>
        <v>28.498333230414048</v>
      </c>
      <c r="D1729" s="2">
        <f>MACD!E1729</f>
        <v>7.5732595007409031E-2</v>
      </c>
      <c r="E1729" s="2">
        <f>MACD!F1729</f>
        <v>4.9371944953856509E-2</v>
      </c>
      <c r="F1729" s="2">
        <f>'Moving Avg'!D1729</f>
        <v>3.1507399999999999</v>
      </c>
      <c r="G1729" s="2">
        <f>'Moving Avg'!F1729</f>
        <v>3.2504750000000002</v>
      </c>
      <c r="H1729" s="2">
        <f>'Moving Avg'!G1729</f>
        <v>3.2803319999999991</v>
      </c>
      <c r="I1729" s="2">
        <f>'Moving Avg'!H1729</f>
        <v>3.3042645000000035</v>
      </c>
      <c r="J1729" s="5" t="str">
        <f>OBV!F1729</f>
        <v>BEARISH</v>
      </c>
      <c r="K1729" s="5" t="str">
        <f>OBV!G1729</f>
        <v>NEUTRAL</v>
      </c>
      <c r="L1729" s="5" t="str">
        <f>OBV!H1729</f>
        <v>CONFIRMED BEARISH</v>
      </c>
      <c r="M1729" s="7">
        <f t="shared" si="260"/>
        <v>50</v>
      </c>
      <c r="N1729" s="7">
        <f t="shared" si="261"/>
        <v>0</v>
      </c>
      <c r="O1729" s="7">
        <f t="shared" si="262"/>
        <v>0</v>
      </c>
      <c r="P1729" s="7">
        <f t="shared" si="263"/>
        <v>16.5</v>
      </c>
      <c r="Q1729" s="8">
        <f t="shared" si="264"/>
        <v>19.975000000000001</v>
      </c>
      <c r="R1729" s="8">
        <f t="shared" si="265"/>
        <v>14.125</v>
      </c>
      <c r="S1729" s="8">
        <f t="shared" si="266"/>
        <v>14.925000000000001</v>
      </c>
      <c r="T1729" s="8">
        <f t="shared" si="267"/>
        <v>16.625</v>
      </c>
      <c r="U1729" s="7">
        <f t="shared" si="268"/>
        <v>16.341666666666669</v>
      </c>
      <c r="V1729" s="7">
        <f t="shared" si="269"/>
        <v>16.412500000000001</v>
      </c>
    </row>
    <row r="1730" spans="1:22" ht="13.5" x14ac:dyDescent="0.25">
      <c r="A1730" s="3">
        <f>RSI!A1730</f>
        <v>44827</v>
      </c>
      <c r="B1730" s="2">
        <f>RSI!B1730</f>
        <v>3.1278999999999999</v>
      </c>
      <c r="C1730" s="2">
        <f>RSI!I1730</f>
        <v>32.533550918146943</v>
      </c>
      <c r="D1730" s="2">
        <f>MACD!E1730</f>
        <v>7.3083661451639248E-2</v>
      </c>
      <c r="E1730" s="2">
        <f>MACD!F1730</f>
        <v>5.4114288253413065E-2</v>
      </c>
      <c r="F1730" s="2">
        <f>'Moving Avg'!D1730</f>
        <v>3.1384400000000001</v>
      </c>
      <c r="G1730" s="2">
        <f>'Moving Avg'!F1730</f>
        <v>3.2430050000000001</v>
      </c>
      <c r="H1730" s="2">
        <f>'Moving Avg'!G1730</f>
        <v>3.2783959999999994</v>
      </c>
      <c r="I1730" s="2">
        <f>'Moving Avg'!H1730</f>
        <v>3.3021470000000037</v>
      </c>
      <c r="J1730" s="5" t="str">
        <f>OBV!F1730</f>
        <v>BEARISH</v>
      </c>
      <c r="K1730" s="5" t="str">
        <f>OBV!G1730</f>
        <v>NEUTRAL</v>
      </c>
      <c r="L1730" s="5" t="str">
        <f>OBV!H1730</f>
        <v>CONFIRMED BEARISH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0</v>
      </c>
      <c r="P1730" s="7">
        <f t="shared" ref="P1730:P1793" si="273">IF(L1730="confirmed bullish", 34, IF(L1730="bullish divergence",17, 0))+IF(J1730="bullish",33,IF(J1730="bearish",0,16.5))+IF(K1730="strong",33,IF(K1730="weak",0,16.5))</f>
        <v>16.5</v>
      </c>
      <c r="Q1730" s="8">
        <f t="shared" si="264"/>
        <v>11.225</v>
      </c>
      <c r="R1730" s="8">
        <f t="shared" si="265"/>
        <v>9.125</v>
      </c>
      <c r="S1730" s="8">
        <f t="shared" si="266"/>
        <v>11.175000000000001</v>
      </c>
      <c r="T1730" s="8">
        <f t="shared" si="267"/>
        <v>10.375</v>
      </c>
      <c r="U1730" s="7">
        <f t="shared" si="268"/>
        <v>10.508333333333335</v>
      </c>
      <c r="V1730" s="7">
        <f t="shared" si="269"/>
        <v>10.475000000000001</v>
      </c>
    </row>
    <row r="1731" spans="1:22" ht="13.5" x14ac:dyDescent="0.25">
      <c r="A1731" s="3">
        <f>RSI!A1731</f>
        <v>44830</v>
      </c>
      <c r="B1731" s="2">
        <f>RSI!B1731</f>
        <v>3.1191</v>
      </c>
      <c r="C1731" s="2">
        <f>RSI!I1731</f>
        <v>31.574070609010121</v>
      </c>
      <c r="D1731" s="2">
        <f>MACD!E1731</f>
        <v>7.0774854119322494E-2</v>
      </c>
      <c r="E1731" s="2">
        <f>MACD!F1731</f>
        <v>5.7446401426594955E-2</v>
      </c>
      <c r="F1731" s="2">
        <f>'Moving Avg'!D1731</f>
        <v>3.1261400000000004</v>
      </c>
      <c r="G1731" s="2">
        <f>'Moving Avg'!F1731</f>
        <v>3.2350949999999998</v>
      </c>
      <c r="H1731" s="2">
        <f>'Moving Avg'!G1731</f>
        <v>3.276284</v>
      </c>
      <c r="I1731" s="2">
        <f>'Moving Avg'!H1731</f>
        <v>3.2999855000000027</v>
      </c>
      <c r="J1731" s="5" t="str">
        <f>OBV!F1731</f>
        <v>BEARISH</v>
      </c>
      <c r="K1731" s="5" t="str">
        <f>OBV!G1731</f>
        <v>NEUTRAL</v>
      </c>
      <c r="L1731" s="5" t="str">
        <f>OBV!H1731</f>
        <v>CONFIRMED BEARISH</v>
      </c>
      <c r="M1731" s="7">
        <f t="shared" si="270"/>
        <v>25</v>
      </c>
      <c r="N1731" s="7">
        <f t="shared" si="271"/>
        <v>0</v>
      </c>
      <c r="O1731" s="7">
        <f t="shared" si="272"/>
        <v>0</v>
      </c>
      <c r="P1731" s="7">
        <f t="shared" si="273"/>
        <v>16.5</v>
      </c>
      <c r="Q1731" s="8">
        <f t="shared" ref="Q1731:Q1794" si="274">0.35*M1731+N1731*0.35+O1731*0.15+P1731*0.15</f>
        <v>11.225</v>
      </c>
      <c r="R1731" s="8">
        <f t="shared" ref="R1731:R1794" si="275">M1731*0.2+N1731*0.2+O1731*0.35+P1731*0.25</f>
        <v>9.125</v>
      </c>
      <c r="S1731" s="8">
        <f t="shared" ref="S1731:S1794" si="276">M1731*0.15+N1731*0.15+O1731*0.25+P1731*0.45</f>
        <v>11.175000000000001</v>
      </c>
      <c r="T1731" s="8">
        <f t="shared" ref="T1731:T1794" si="277">0.25*SUM(M1731:P1731)</f>
        <v>10.375</v>
      </c>
      <c r="U1731" s="7">
        <f t="shared" ref="U1731:U1794" si="278">SUM(Q1731:S1731)/3</f>
        <v>10.508333333333335</v>
      </c>
      <c r="V1731" s="7">
        <f t="shared" ref="V1731:V1794" si="279">SUM(Q1731:T1731)/4</f>
        <v>10.475000000000001</v>
      </c>
    </row>
    <row r="1732" spans="1:22" ht="13.5" x14ac:dyDescent="0.25">
      <c r="A1732" s="3">
        <f>RSI!A1732</f>
        <v>44831</v>
      </c>
      <c r="B1732" s="2">
        <f>RSI!B1732</f>
        <v>3.1015999999999999</v>
      </c>
      <c r="C1732" s="2">
        <f>RSI!I1732</f>
        <v>29.698314129235925</v>
      </c>
      <c r="D1732" s="2">
        <f>MACD!E1732</f>
        <v>6.6710975393212912E-2</v>
      </c>
      <c r="E1732" s="2">
        <f>MACD!F1732</f>
        <v>5.9299316219918546E-2</v>
      </c>
      <c r="F1732" s="2">
        <f>'Moving Avg'!D1732</f>
        <v>3.1155999999999997</v>
      </c>
      <c r="G1732" s="2">
        <f>'Moving Avg'!F1732</f>
        <v>3.2267500000000005</v>
      </c>
      <c r="H1732" s="2">
        <f>'Moving Avg'!G1732</f>
        <v>3.2729839999999992</v>
      </c>
      <c r="I1732" s="2">
        <f>'Moving Avg'!H1732</f>
        <v>3.2977365000000032</v>
      </c>
      <c r="J1732" s="5" t="str">
        <f>OBV!F1732</f>
        <v>BEARISH</v>
      </c>
      <c r="K1732" s="5" t="str">
        <f>OBV!G1732</f>
        <v>NEUTRAL</v>
      </c>
      <c r="L1732" s="5" t="str">
        <f>OBV!H1732</f>
        <v>CONFIRMED BEARISH</v>
      </c>
      <c r="M1732" s="7">
        <f t="shared" si="270"/>
        <v>50</v>
      </c>
      <c r="N1732" s="7">
        <f t="shared" si="271"/>
        <v>0</v>
      </c>
      <c r="O1732" s="7">
        <f t="shared" si="272"/>
        <v>0</v>
      </c>
      <c r="P1732" s="7">
        <f t="shared" si="273"/>
        <v>16.5</v>
      </c>
      <c r="Q1732" s="8">
        <f t="shared" si="274"/>
        <v>19.975000000000001</v>
      </c>
      <c r="R1732" s="8">
        <f t="shared" si="275"/>
        <v>14.125</v>
      </c>
      <c r="S1732" s="8">
        <f t="shared" si="276"/>
        <v>14.925000000000001</v>
      </c>
      <c r="T1732" s="8">
        <f t="shared" si="277"/>
        <v>16.625</v>
      </c>
      <c r="U1732" s="7">
        <f t="shared" si="278"/>
        <v>16.341666666666669</v>
      </c>
      <c r="V1732" s="7">
        <f t="shared" si="279"/>
        <v>16.412500000000001</v>
      </c>
    </row>
    <row r="1733" spans="1:22" ht="13.5" x14ac:dyDescent="0.25">
      <c r="A1733" s="3">
        <f>RSI!A1733</f>
        <v>44832</v>
      </c>
      <c r="B1733" s="2">
        <f>RSI!B1733</f>
        <v>3.0752000000000002</v>
      </c>
      <c r="C1733" s="2">
        <f>RSI!I1733</f>
        <v>27.084266372757057</v>
      </c>
      <c r="D1733" s="2">
        <f>MACD!E1733</f>
        <v>6.5923480945198509E-2</v>
      </c>
      <c r="E1733" s="2">
        <f>MACD!F1733</f>
        <v>6.0624149164974543E-2</v>
      </c>
      <c r="F1733" s="2">
        <f>'Moving Avg'!D1733</f>
        <v>3.1068199999999999</v>
      </c>
      <c r="G1733" s="2">
        <f>'Moving Avg'!F1733</f>
        <v>3.2144500000000003</v>
      </c>
      <c r="H1733" s="2">
        <f>'Moving Avg'!G1733</f>
        <v>3.2693239999999992</v>
      </c>
      <c r="I1733" s="2">
        <f>'Moving Avg'!H1733</f>
        <v>3.2954390000000036</v>
      </c>
      <c r="J1733" s="5" t="str">
        <f>OBV!F1733</f>
        <v>BEARISH</v>
      </c>
      <c r="K1733" s="5" t="str">
        <f>OBV!G1733</f>
        <v>NEUTRAL</v>
      </c>
      <c r="L1733" s="5" t="str">
        <f>OBV!H1733</f>
        <v>CONFIRMED BEARISH</v>
      </c>
      <c r="M1733" s="7">
        <f t="shared" si="270"/>
        <v>50</v>
      </c>
      <c r="N1733" s="7">
        <f t="shared" si="271"/>
        <v>0</v>
      </c>
      <c r="O1733" s="7">
        <f t="shared" si="272"/>
        <v>0</v>
      </c>
      <c r="P1733" s="7">
        <f t="shared" si="273"/>
        <v>16.5</v>
      </c>
      <c r="Q1733" s="8">
        <f t="shared" si="274"/>
        <v>19.975000000000001</v>
      </c>
      <c r="R1733" s="8">
        <f t="shared" si="275"/>
        <v>14.125</v>
      </c>
      <c r="S1733" s="8">
        <f t="shared" si="276"/>
        <v>14.925000000000001</v>
      </c>
      <c r="T1733" s="8">
        <f t="shared" si="277"/>
        <v>16.625</v>
      </c>
      <c r="U1733" s="7">
        <f t="shared" si="278"/>
        <v>16.341666666666669</v>
      </c>
      <c r="V1733" s="7">
        <f t="shared" si="279"/>
        <v>16.412500000000001</v>
      </c>
    </row>
    <row r="1734" spans="1:22" ht="13.5" x14ac:dyDescent="0.25">
      <c r="A1734" s="3">
        <f>RSI!A1734</f>
        <v>44833</v>
      </c>
      <c r="B1734" s="2">
        <f>RSI!B1734</f>
        <v>3.0752000000000002</v>
      </c>
      <c r="C1734" s="2">
        <f>RSI!I1734</f>
        <v>27.084266372757057</v>
      </c>
      <c r="D1734" s="2">
        <f>MACD!E1734</f>
        <v>6.4703381523589787E-2</v>
      </c>
      <c r="E1734" s="2">
        <f>MACD!F1734</f>
        <v>6.1439995636697595E-2</v>
      </c>
      <c r="F1734" s="2">
        <f>'Moving Avg'!D1734</f>
        <v>3.0998000000000001</v>
      </c>
      <c r="G1734" s="2">
        <f>'Moving Avg'!F1734</f>
        <v>3.1968800000000002</v>
      </c>
      <c r="H1734" s="2">
        <f>'Moving Avg'!G1734</f>
        <v>3.2658299999999998</v>
      </c>
      <c r="I1734" s="2">
        <f>'Moving Avg'!H1734</f>
        <v>3.2932255000000032</v>
      </c>
      <c r="J1734" s="5" t="str">
        <f>OBV!F1734</f>
        <v>BEARISH</v>
      </c>
      <c r="K1734" s="5" t="str">
        <f>OBV!G1734</f>
        <v>NEUTRAL</v>
      </c>
      <c r="L1734" s="5" t="str">
        <f>OBV!H1734</f>
        <v>CONFIRMED BEARISH</v>
      </c>
      <c r="M1734" s="7">
        <f t="shared" si="270"/>
        <v>50</v>
      </c>
      <c r="N1734" s="7">
        <f t="shared" si="271"/>
        <v>0</v>
      </c>
      <c r="O1734" s="7">
        <f t="shared" si="272"/>
        <v>0</v>
      </c>
      <c r="P1734" s="7">
        <f t="shared" si="273"/>
        <v>16.5</v>
      </c>
      <c r="Q1734" s="8">
        <f t="shared" si="274"/>
        <v>19.975000000000001</v>
      </c>
      <c r="R1734" s="8">
        <f t="shared" si="275"/>
        <v>14.125</v>
      </c>
      <c r="S1734" s="8">
        <f t="shared" si="276"/>
        <v>14.925000000000001</v>
      </c>
      <c r="T1734" s="8">
        <f t="shared" si="277"/>
        <v>16.625</v>
      </c>
      <c r="U1734" s="7">
        <f t="shared" si="278"/>
        <v>16.341666666666669</v>
      </c>
      <c r="V1734" s="7">
        <f t="shared" si="279"/>
        <v>16.412500000000001</v>
      </c>
    </row>
    <row r="1735" spans="1:22" ht="13.5" x14ac:dyDescent="0.25">
      <c r="A1735" s="3">
        <f>RSI!A1735</f>
        <v>44834</v>
      </c>
      <c r="B1735" s="2">
        <f>RSI!B1735</f>
        <v>3.0752000000000002</v>
      </c>
      <c r="C1735" s="2">
        <f>RSI!I1735</f>
        <v>27.084266372757057</v>
      </c>
      <c r="D1735" s="2">
        <f>MACD!E1735</f>
        <v>6.3057965947986183E-2</v>
      </c>
      <c r="E1735" s="2">
        <f>MACD!F1735</f>
        <v>6.1763589698955318E-2</v>
      </c>
      <c r="F1735" s="2">
        <f>'Moving Avg'!D1735</f>
        <v>3.0892600000000003</v>
      </c>
      <c r="G1735" s="2">
        <f>'Moving Avg'!F1735</f>
        <v>3.1832600000000002</v>
      </c>
      <c r="H1735" s="2">
        <f>'Moving Avg'!G1735</f>
        <v>3.262503999999999</v>
      </c>
      <c r="I1735" s="2">
        <f>'Moving Avg'!H1735</f>
        <v>3.2910960000000022</v>
      </c>
      <c r="J1735" s="5" t="str">
        <f>OBV!F1735</f>
        <v>BEARISH</v>
      </c>
      <c r="K1735" s="5" t="str">
        <f>OBV!G1735</f>
        <v>NEUTRAL</v>
      </c>
      <c r="L1735" s="5" t="str">
        <f>OBV!H1735</f>
        <v>CONFIRMED BEARISH</v>
      </c>
      <c r="M1735" s="7">
        <f t="shared" si="270"/>
        <v>50</v>
      </c>
      <c r="N1735" s="7">
        <f t="shared" si="271"/>
        <v>0</v>
      </c>
      <c r="O1735" s="7">
        <f t="shared" si="272"/>
        <v>0</v>
      </c>
      <c r="P1735" s="7">
        <f t="shared" si="273"/>
        <v>16.5</v>
      </c>
      <c r="Q1735" s="8">
        <f t="shared" si="274"/>
        <v>19.975000000000001</v>
      </c>
      <c r="R1735" s="8">
        <f t="shared" si="275"/>
        <v>14.125</v>
      </c>
      <c r="S1735" s="8">
        <f t="shared" si="276"/>
        <v>14.925000000000001</v>
      </c>
      <c r="T1735" s="8">
        <f t="shared" si="277"/>
        <v>16.625</v>
      </c>
      <c r="U1735" s="7">
        <f t="shared" si="278"/>
        <v>16.341666666666669</v>
      </c>
      <c r="V1735" s="7">
        <f t="shared" si="279"/>
        <v>16.412500000000001</v>
      </c>
    </row>
    <row r="1736" spans="1:22" ht="13.5" x14ac:dyDescent="0.25">
      <c r="A1736" s="3">
        <f>RSI!A1736</f>
        <v>44837</v>
      </c>
      <c r="B1736" s="2">
        <f>RSI!B1736</f>
        <v>3.2597</v>
      </c>
      <c r="C1736" s="2">
        <f>RSI!I1736</f>
        <v>58.764958070154691</v>
      </c>
      <c r="D1736" s="2">
        <f>MACD!E1736</f>
        <v>4.7331125073106328E-2</v>
      </c>
      <c r="E1736" s="2">
        <f>MACD!F1736</f>
        <v>5.8877096773785519E-2</v>
      </c>
      <c r="F1736" s="2">
        <f>'Moving Avg'!D1736</f>
        <v>3.1173800000000003</v>
      </c>
      <c r="G1736" s="2">
        <f>'Moving Avg'!F1736</f>
        <v>3.1775500000000005</v>
      </c>
      <c r="H1736" s="2">
        <f>'Moving Avg'!G1736</f>
        <v>3.2630359999999996</v>
      </c>
      <c r="I1736" s="2">
        <f>'Moving Avg'!H1736</f>
        <v>3.2900980000000022</v>
      </c>
      <c r="J1736" s="5" t="str">
        <f>OBV!F1736</f>
        <v>BULLISH</v>
      </c>
      <c r="K1736" s="5" t="str">
        <f>OBV!G1736</f>
        <v>STRONG</v>
      </c>
      <c r="L1736" s="5" t="str">
        <f>OBV!H1736</f>
        <v>CONFIRMED BULLISH</v>
      </c>
      <c r="M1736" s="7">
        <f t="shared" si="270"/>
        <v>25</v>
      </c>
      <c r="N1736" s="7">
        <f t="shared" si="271"/>
        <v>45</v>
      </c>
      <c r="O1736" s="7">
        <f t="shared" si="272"/>
        <v>0</v>
      </c>
      <c r="P1736" s="7">
        <f t="shared" si="273"/>
        <v>100</v>
      </c>
      <c r="Q1736" s="8">
        <f t="shared" si="274"/>
        <v>39.5</v>
      </c>
      <c r="R1736" s="8">
        <f t="shared" si="275"/>
        <v>39</v>
      </c>
      <c r="S1736" s="8">
        <f t="shared" si="276"/>
        <v>55.5</v>
      </c>
      <c r="T1736" s="8">
        <f t="shared" si="277"/>
        <v>42.5</v>
      </c>
      <c r="U1736" s="7">
        <f t="shared" si="278"/>
        <v>44.666666666666664</v>
      </c>
      <c r="V1736" s="7">
        <f t="shared" si="279"/>
        <v>44.125</v>
      </c>
    </row>
    <row r="1737" spans="1:22" ht="13.5" x14ac:dyDescent="0.25">
      <c r="A1737" s="3">
        <f>RSI!A1737</f>
        <v>44838</v>
      </c>
      <c r="B1737" s="2">
        <f>RSI!B1737</f>
        <v>3.3475999999999999</v>
      </c>
      <c r="C1737" s="2">
        <f>RSI!I1737</f>
        <v>66.281510689499328</v>
      </c>
      <c r="D1737" s="2">
        <f>MACD!E1737</f>
        <v>2.3011450597652416E-2</v>
      </c>
      <c r="E1737" s="2">
        <f>MACD!F1737</f>
        <v>5.1703967538558902E-2</v>
      </c>
      <c r="F1737" s="2">
        <f>'Moving Avg'!D1737</f>
        <v>3.1665800000000002</v>
      </c>
      <c r="G1737" s="2">
        <f>'Moving Avg'!F1737</f>
        <v>3.1784300000000005</v>
      </c>
      <c r="H1737" s="2">
        <f>'Moving Avg'!G1737</f>
        <v>3.2651579999999996</v>
      </c>
      <c r="I1737" s="2">
        <f>'Moving Avg'!H1737</f>
        <v>3.2895395000000018</v>
      </c>
      <c r="J1737" s="5" t="str">
        <f>OBV!F1737</f>
        <v>BULLISH</v>
      </c>
      <c r="K1737" s="5" t="str">
        <f>OBV!G1737</f>
        <v>STRONG</v>
      </c>
      <c r="L1737" s="5" t="str">
        <f>OBV!H1737</f>
        <v>CONFIRMED BULLISH</v>
      </c>
      <c r="M1737" s="7">
        <f t="shared" si="270"/>
        <v>25</v>
      </c>
      <c r="N1737" s="7">
        <f t="shared" si="271"/>
        <v>100</v>
      </c>
      <c r="O1737" s="7">
        <f t="shared" si="272"/>
        <v>0</v>
      </c>
      <c r="P1737" s="7">
        <f t="shared" si="273"/>
        <v>100</v>
      </c>
      <c r="Q1737" s="8">
        <f t="shared" si="274"/>
        <v>58.75</v>
      </c>
      <c r="R1737" s="8">
        <f t="shared" si="275"/>
        <v>50</v>
      </c>
      <c r="S1737" s="8">
        <f t="shared" si="276"/>
        <v>63.75</v>
      </c>
      <c r="T1737" s="8">
        <f t="shared" si="277"/>
        <v>56.25</v>
      </c>
      <c r="U1737" s="7">
        <f t="shared" si="278"/>
        <v>57.5</v>
      </c>
      <c r="V1737" s="7">
        <f t="shared" si="279"/>
        <v>57.1875</v>
      </c>
    </row>
    <row r="1738" spans="1:22" ht="13.5" x14ac:dyDescent="0.25">
      <c r="A1738" s="3">
        <f>RSI!A1738</f>
        <v>44839</v>
      </c>
      <c r="B1738" s="2">
        <f>RSI!B1738</f>
        <v>3.3475999999999999</v>
      </c>
      <c r="C1738" s="2">
        <f>RSI!I1738</f>
        <v>66.281510689499328</v>
      </c>
      <c r="D1738" s="2">
        <f>MACD!E1738</f>
        <v>-3.922897787363322E-3</v>
      </c>
      <c r="E1738" s="2">
        <f>MACD!F1738</f>
        <v>4.057859447337446E-2</v>
      </c>
      <c r="F1738" s="2">
        <f>'Moving Avg'!D1738</f>
        <v>3.22106</v>
      </c>
      <c r="G1738" s="2">
        <f>'Moving Avg'!F1738</f>
        <v>3.1810650000000003</v>
      </c>
      <c r="H1738" s="2">
        <f>'Moving Avg'!G1738</f>
        <v>3.2644559999999996</v>
      </c>
      <c r="I1738" s="2">
        <f>'Moving Avg'!H1738</f>
        <v>3.2888975000000027</v>
      </c>
      <c r="J1738" s="5" t="str">
        <f>OBV!F1738</f>
        <v>BULLISH</v>
      </c>
      <c r="K1738" s="5" t="str">
        <f>OBV!G1738</f>
        <v>STRONG</v>
      </c>
      <c r="L1738" s="5" t="str">
        <f>OBV!H1738</f>
        <v>CONFIRMED BULLISH</v>
      </c>
      <c r="M1738" s="7">
        <f t="shared" si="270"/>
        <v>25</v>
      </c>
      <c r="N1738" s="7">
        <f t="shared" si="271"/>
        <v>100</v>
      </c>
      <c r="O1738" s="7">
        <f t="shared" si="272"/>
        <v>0</v>
      </c>
      <c r="P1738" s="7">
        <f t="shared" si="273"/>
        <v>100</v>
      </c>
      <c r="Q1738" s="8">
        <f t="shared" si="274"/>
        <v>58.75</v>
      </c>
      <c r="R1738" s="8">
        <f t="shared" si="275"/>
        <v>50</v>
      </c>
      <c r="S1738" s="8">
        <f t="shared" si="276"/>
        <v>63.75</v>
      </c>
      <c r="T1738" s="8">
        <f t="shared" si="277"/>
        <v>56.25</v>
      </c>
      <c r="U1738" s="7">
        <f t="shared" si="278"/>
        <v>57.5</v>
      </c>
      <c r="V1738" s="7">
        <f t="shared" si="279"/>
        <v>57.1875</v>
      </c>
    </row>
    <row r="1739" spans="1:22" ht="13.5" x14ac:dyDescent="0.25">
      <c r="A1739" s="3">
        <f>RSI!A1739</f>
        <v>44840</v>
      </c>
      <c r="B1739" s="2">
        <f>RSI!B1739</f>
        <v>3.2949000000000002</v>
      </c>
      <c r="C1739" s="2">
        <f>RSI!I1739</f>
        <v>58.825462308492746</v>
      </c>
      <c r="D1739" s="2">
        <f>MACD!E1739</f>
        <v>-2.5034733156963807E-2</v>
      </c>
      <c r="E1739" s="2">
        <f>MACD!F1739</f>
        <v>2.7455928947306807E-2</v>
      </c>
      <c r="F1739" s="2">
        <f>'Moving Avg'!D1739</f>
        <v>3.2650000000000006</v>
      </c>
      <c r="G1739" s="2">
        <f>'Moving Avg'!F1739</f>
        <v>3.183265</v>
      </c>
      <c r="H1739" s="2">
        <f>'Moving Avg'!G1739</f>
        <v>3.2628759999999994</v>
      </c>
      <c r="I1739" s="2">
        <f>'Moving Avg'!H1739</f>
        <v>3.2880340000000019</v>
      </c>
      <c r="J1739" s="5" t="str">
        <f>OBV!F1739</f>
        <v>BULLISH</v>
      </c>
      <c r="K1739" s="5" t="str">
        <f>OBV!G1739</f>
        <v>STRONG</v>
      </c>
      <c r="L1739" s="5" t="str">
        <f>OBV!H1739</f>
        <v>CONFIRMED BULLISH</v>
      </c>
      <c r="M1739" s="7">
        <f t="shared" si="270"/>
        <v>25</v>
      </c>
      <c r="N1739" s="7">
        <f t="shared" si="271"/>
        <v>100</v>
      </c>
      <c r="O1739" s="7">
        <f t="shared" si="272"/>
        <v>0</v>
      </c>
      <c r="P1739" s="7">
        <f t="shared" si="273"/>
        <v>100</v>
      </c>
      <c r="Q1739" s="8">
        <f t="shared" si="274"/>
        <v>58.75</v>
      </c>
      <c r="R1739" s="8">
        <f t="shared" si="275"/>
        <v>50</v>
      </c>
      <c r="S1739" s="8">
        <f t="shared" si="276"/>
        <v>63.75</v>
      </c>
      <c r="T1739" s="8">
        <f t="shared" si="277"/>
        <v>56.25</v>
      </c>
      <c r="U1739" s="7">
        <f t="shared" si="278"/>
        <v>57.5</v>
      </c>
      <c r="V1739" s="7">
        <f t="shared" si="279"/>
        <v>57.1875</v>
      </c>
    </row>
    <row r="1740" spans="1:22" ht="13.5" x14ac:dyDescent="0.25">
      <c r="A1740" s="3">
        <f>RSI!A1740</f>
        <v>44841</v>
      </c>
      <c r="B1740" s="2">
        <f>RSI!B1740</f>
        <v>3.2509000000000001</v>
      </c>
      <c r="C1740" s="2">
        <f>RSI!I1740</f>
        <v>53.422100783058845</v>
      </c>
      <c r="D1740" s="2">
        <f>MACD!E1740</f>
        <v>-3.74268009461729E-2</v>
      </c>
      <c r="E1740" s="2">
        <f>MACD!F1740</f>
        <v>1.4479382968610868E-2</v>
      </c>
      <c r="F1740" s="2">
        <f>'Moving Avg'!D1740</f>
        <v>3.3001400000000003</v>
      </c>
      <c r="G1740" s="2">
        <f>'Moving Avg'!F1740</f>
        <v>3.1837050000000002</v>
      </c>
      <c r="H1740" s="2">
        <f>'Moving Avg'!G1740</f>
        <v>3.2605919999999999</v>
      </c>
      <c r="I1740" s="2">
        <f>'Moving Avg'!H1740</f>
        <v>3.2864060000000022</v>
      </c>
      <c r="J1740" s="5" t="str">
        <f>OBV!F1740</f>
        <v>BULLISH</v>
      </c>
      <c r="K1740" s="5" t="str">
        <f>OBV!G1740</f>
        <v>STRONG</v>
      </c>
      <c r="L1740" s="5" t="str">
        <f>OBV!H1740</f>
        <v>CONFIRMED BULLISH</v>
      </c>
      <c r="M1740" s="7">
        <f t="shared" si="270"/>
        <v>25</v>
      </c>
      <c r="N1740" s="7">
        <f t="shared" si="271"/>
        <v>100</v>
      </c>
      <c r="O1740" s="7">
        <f t="shared" si="272"/>
        <v>50</v>
      </c>
      <c r="P1740" s="7">
        <f t="shared" si="273"/>
        <v>100</v>
      </c>
      <c r="Q1740" s="8">
        <f t="shared" si="274"/>
        <v>66.25</v>
      </c>
      <c r="R1740" s="8">
        <f t="shared" si="275"/>
        <v>67.5</v>
      </c>
      <c r="S1740" s="8">
        <f t="shared" si="276"/>
        <v>76.25</v>
      </c>
      <c r="T1740" s="8">
        <f t="shared" si="277"/>
        <v>68.75</v>
      </c>
      <c r="U1740" s="7">
        <f t="shared" si="278"/>
        <v>70</v>
      </c>
      <c r="V1740" s="7">
        <f t="shared" si="279"/>
        <v>69.6875</v>
      </c>
    </row>
    <row r="1741" spans="1:22" ht="13.5" x14ac:dyDescent="0.25">
      <c r="A1741" s="3">
        <f>RSI!A1741</f>
        <v>44844</v>
      </c>
      <c r="B1741" s="2">
        <f>RSI!B1741</f>
        <v>3.2509000000000001</v>
      </c>
      <c r="C1741" s="2">
        <f>RSI!I1741</f>
        <v>53.422100783058845</v>
      </c>
      <c r="D1741" s="2">
        <f>MACD!E1741</f>
        <v>-4.94647252716649E-2</v>
      </c>
      <c r="E1741" s="2">
        <f>MACD!F1741</f>
        <v>1.6905613205557141E-3</v>
      </c>
      <c r="F1741" s="2">
        <f>'Moving Avg'!D1741</f>
        <v>3.2983800000000003</v>
      </c>
      <c r="G1741" s="2">
        <f>'Moving Avg'!F1741</f>
        <v>3.1845850000000007</v>
      </c>
      <c r="H1741" s="2">
        <f>'Moving Avg'!G1741</f>
        <v>3.2584819999999994</v>
      </c>
      <c r="I1741" s="2">
        <f>'Moving Avg'!H1741</f>
        <v>3.2847360000000019</v>
      </c>
      <c r="J1741" s="5" t="str">
        <f>OBV!F1741</f>
        <v>BULLISH</v>
      </c>
      <c r="K1741" s="5" t="str">
        <f>OBV!G1741</f>
        <v>NEUTRAL</v>
      </c>
      <c r="L1741" s="5" t="str">
        <f>OBV!H1741</f>
        <v>BULLISH DIVERGENCE</v>
      </c>
      <c r="M1741" s="7">
        <f t="shared" si="270"/>
        <v>25</v>
      </c>
      <c r="N1741" s="7">
        <f t="shared" si="271"/>
        <v>100</v>
      </c>
      <c r="O1741" s="7">
        <f t="shared" si="272"/>
        <v>50</v>
      </c>
      <c r="P1741" s="7">
        <f t="shared" si="273"/>
        <v>66.5</v>
      </c>
      <c r="Q1741" s="8">
        <f t="shared" si="274"/>
        <v>61.225000000000001</v>
      </c>
      <c r="R1741" s="8">
        <f t="shared" si="275"/>
        <v>59.125</v>
      </c>
      <c r="S1741" s="8">
        <f t="shared" si="276"/>
        <v>61.174999999999997</v>
      </c>
      <c r="T1741" s="8">
        <f t="shared" si="277"/>
        <v>60.375</v>
      </c>
      <c r="U1741" s="7">
        <f t="shared" si="278"/>
        <v>60.508333333333326</v>
      </c>
      <c r="V1741" s="7">
        <f t="shared" si="279"/>
        <v>60.474999999999994</v>
      </c>
    </row>
    <row r="1742" spans="1:22" ht="13.5" x14ac:dyDescent="0.25">
      <c r="A1742" s="3">
        <f>RSI!A1742</f>
        <v>44845</v>
      </c>
      <c r="B1742" s="2">
        <f>RSI!B1742</f>
        <v>3.2509000000000001</v>
      </c>
      <c r="C1742" s="2">
        <f>RSI!I1742</f>
        <v>53.422100783058838</v>
      </c>
      <c r="D1742" s="2">
        <f>MACD!E1742</f>
        <v>-6.252674888540799E-2</v>
      </c>
      <c r="E1742" s="2">
        <f>MACD!F1742</f>
        <v>-1.1152900720637028E-2</v>
      </c>
      <c r="F1742" s="2">
        <f>'Moving Avg'!D1742</f>
        <v>3.2790399999999997</v>
      </c>
      <c r="G1742" s="2">
        <f>'Moving Avg'!F1742</f>
        <v>3.1867800000000006</v>
      </c>
      <c r="H1742" s="2">
        <f>'Moving Avg'!G1742</f>
        <v>3.2565479999999996</v>
      </c>
      <c r="I1742" s="2">
        <f>'Moving Avg'!H1742</f>
        <v>3.2831080000000012</v>
      </c>
      <c r="J1742" s="5" t="str">
        <f>OBV!F1742</f>
        <v>BEARISH</v>
      </c>
      <c r="K1742" s="5" t="str">
        <f>OBV!G1742</f>
        <v>NEUTRAL</v>
      </c>
      <c r="L1742" s="5" t="str">
        <f>OBV!H1742</f>
        <v>CONFIRMED BEARISH</v>
      </c>
      <c r="M1742" s="7">
        <f t="shared" si="270"/>
        <v>25</v>
      </c>
      <c r="N1742" s="7">
        <f t="shared" si="271"/>
        <v>100</v>
      </c>
      <c r="O1742" s="7">
        <f t="shared" si="272"/>
        <v>0</v>
      </c>
      <c r="P1742" s="7">
        <f t="shared" si="273"/>
        <v>16.5</v>
      </c>
      <c r="Q1742" s="8">
        <f t="shared" si="274"/>
        <v>46.225000000000001</v>
      </c>
      <c r="R1742" s="8">
        <f t="shared" si="275"/>
        <v>29.125</v>
      </c>
      <c r="S1742" s="8">
        <f t="shared" si="276"/>
        <v>26.175000000000001</v>
      </c>
      <c r="T1742" s="8">
        <f t="shared" si="277"/>
        <v>35.375</v>
      </c>
      <c r="U1742" s="7">
        <f t="shared" si="278"/>
        <v>33.841666666666661</v>
      </c>
      <c r="V1742" s="7">
        <f t="shared" si="279"/>
        <v>34.224999999999994</v>
      </c>
    </row>
    <row r="1743" spans="1:22" ht="13.5" x14ac:dyDescent="0.25">
      <c r="A1743" s="3">
        <f>RSI!A1743</f>
        <v>44846</v>
      </c>
      <c r="B1743" s="2">
        <f>RSI!B1743</f>
        <v>3.2509000000000001</v>
      </c>
      <c r="C1743" s="2">
        <f>RSI!I1743</f>
        <v>53.422100783058838</v>
      </c>
      <c r="D1743" s="2">
        <f>MACD!E1743</f>
        <v>-7.7810935490073785E-2</v>
      </c>
      <c r="E1743" s="2">
        <f>MACD!F1743</f>
        <v>-2.448450767452438E-2</v>
      </c>
      <c r="F1743" s="2">
        <f>'Moving Avg'!D1743</f>
        <v>3.2597</v>
      </c>
      <c r="G1743" s="2">
        <f>'Moving Avg'!F1743</f>
        <v>3.1889750000000001</v>
      </c>
      <c r="H1743" s="2">
        <f>'Moving Avg'!G1743</f>
        <v>3.254966</v>
      </c>
      <c r="I1743" s="2">
        <f>'Moving Avg'!H1743</f>
        <v>3.2813125000000021</v>
      </c>
      <c r="J1743" s="5" t="str">
        <f>OBV!F1743</f>
        <v>BEARISH</v>
      </c>
      <c r="K1743" s="5" t="str">
        <f>OBV!G1743</f>
        <v>NEUTRAL</v>
      </c>
      <c r="L1743" s="5" t="str">
        <f>OBV!H1743</f>
        <v>CONFIRMED BEARISH</v>
      </c>
      <c r="M1743" s="7">
        <f t="shared" si="270"/>
        <v>25</v>
      </c>
      <c r="N1743" s="7">
        <f t="shared" si="271"/>
        <v>100</v>
      </c>
      <c r="O1743" s="7">
        <f t="shared" si="272"/>
        <v>0</v>
      </c>
      <c r="P1743" s="7">
        <f t="shared" si="273"/>
        <v>16.5</v>
      </c>
      <c r="Q1743" s="8">
        <f t="shared" si="274"/>
        <v>46.225000000000001</v>
      </c>
      <c r="R1743" s="8">
        <f t="shared" si="275"/>
        <v>29.125</v>
      </c>
      <c r="S1743" s="8">
        <f t="shared" si="276"/>
        <v>26.175000000000001</v>
      </c>
      <c r="T1743" s="8">
        <f t="shared" si="277"/>
        <v>35.375</v>
      </c>
      <c r="U1743" s="7">
        <f t="shared" si="278"/>
        <v>33.841666666666661</v>
      </c>
      <c r="V1743" s="7">
        <f t="shared" si="279"/>
        <v>34.224999999999994</v>
      </c>
    </row>
    <row r="1744" spans="1:22" ht="13.5" x14ac:dyDescent="0.25">
      <c r="A1744" s="3">
        <f>RSI!A1744</f>
        <v>44847</v>
      </c>
      <c r="B1744" s="2">
        <f>RSI!B1744</f>
        <v>3.2509000000000001</v>
      </c>
      <c r="C1744" s="2">
        <f>RSI!I1744</f>
        <v>53.422100783058838</v>
      </c>
      <c r="D1744" s="2">
        <f>MACD!E1744</f>
        <v>-9.0901270459654349E-2</v>
      </c>
      <c r="E1744" s="2">
        <f>MACD!F1744</f>
        <v>-3.7767860231550376E-2</v>
      </c>
      <c r="F1744" s="2">
        <f>'Moving Avg'!D1744</f>
        <v>3.2509000000000001</v>
      </c>
      <c r="G1744" s="2">
        <f>'Moving Avg'!F1744</f>
        <v>3.1916100000000003</v>
      </c>
      <c r="H1744" s="2">
        <f>'Moving Avg'!G1744</f>
        <v>3.2532080000000003</v>
      </c>
      <c r="I1744" s="2">
        <f>'Moving Avg'!H1744</f>
        <v>3.2796425000000018</v>
      </c>
      <c r="J1744" s="5" t="str">
        <f>OBV!F1744</f>
        <v>BEARISH</v>
      </c>
      <c r="K1744" s="5" t="str">
        <f>OBV!G1744</f>
        <v>NEUTRAL</v>
      </c>
      <c r="L1744" s="5" t="str">
        <f>OBV!H1744</f>
        <v>CONFIRMED BEARISH</v>
      </c>
      <c r="M1744" s="7">
        <f t="shared" si="270"/>
        <v>25</v>
      </c>
      <c r="N1744" s="7">
        <f t="shared" si="271"/>
        <v>100</v>
      </c>
      <c r="O1744" s="7">
        <f t="shared" si="272"/>
        <v>0</v>
      </c>
      <c r="P1744" s="7">
        <f t="shared" si="273"/>
        <v>16.5</v>
      </c>
      <c r="Q1744" s="8">
        <f t="shared" si="274"/>
        <v>46.225000000000001</v>
      </c>
      <c r="R1744" s="8">
        <f t="shared" si="275"/>
        <v>29.125</v>
      </c>
      <c r="S1744" s="8">
        <f t="shared" si="276"/>
        <v>26.175000000000001</v>
      </c>
      <c r="T1744" s="8">
        <f t="shared" si="277"/>
        <v>35.375</v>
      </c>
      <c r="U1744" s="7">
        <f t="shared" si="278"/>
        <v>33.841666666666661</v>
      </c>
      <c r="V1744" s="7">
        <f t="shared" si="279"/>
        <v>34.224999999999994</v>
      </c>
    </row>
    <row r="1745" spans="1:22" ht="13.5" x14ac:dyDescent="0.25">
      <c r="A1745" s="3">
        <f>RSI!A1745</f>
        <v>44848</v>
      </c>
      <c r="B1745" s="2">
        <f>RSI!B1745</f>
        <v>3.2509000000000001</v>
      </c>
      <c r="C1745" s="2">
        <f>RSI!I1745</f>
        <v>53.422100783058845</v>
      </c>
      <c r="D1745" s="2">
        <f>MACD!E1745</f>
        <v>-0.10212359819411621</v>
      </c>
      <c r="E1745" s="2">
        <f>MACD!F1745</f>
        <v>-5.0639007824063539E-2</v>
      </c>
      <c r="F1745" s="2">
        <f>'Moving Avg'!D1745</f>
        <v>3.2509000000000001</v>
      </c>
      <c r="G1745" s="2">
        <f>'Moving Avg'!F1745</f>
        <v>3.1946850000000007</v>
      </c>
      <c r="H1745" s="2">
        <f>'Moving Avg'!G1745</f>
        <v>3.2518020000000001</v>
      </c>
      <c r="I1745" s="2">
        <f>'Moving Avg'!H1745</f>
        <v>3.2782655000000029</v>
      </c>
      <c r="J1745" s="5" t="str">
        <f>OBV!F1745</f>
        <v>NEUTRAL</v>
      </c>
      <c r="K1745" s="5" t="str">
        <f>OBV!G1745</f>
        <v>NEUTRAL</v>
      </c>
      <c r="L1745" s="5" t="str">
        <f>OBV!H1745</f>
        <v>NEUTRAL</v>
      </c>
      <c r="M1745" s="7">
        <f t="shared" si="270"/>
        <v>25</v>
      </c>
      <c r="N1745" s="7">
        <f t="shared" si="271"/>
        <v>100</v>
      </c>
      <c r="O1745" s="7">
        <f t="shared" si="272"/>
        <v>0</v>
      </c>
      <c r="P1745" s="7">
        <f t="shared" si="273"/>
        <v>33</v>
      </c>
      <c r="Q1745" s="8">
        <f t="shared" si="274"/>
        <v>48.7</v>
      </c>
      <c r="R1745" s="8">
        <f t="shared" si="275"/>
        <v>33.25</v>
      </c>
      <c r="S1745" s="8">
        <f t="shared" si="276"/>
        <v>33.6</v>
      </c>
      <c r="T1745" s="8">
        <f t="shared" si="277"/>
        <v>39.5</v>
      </c>
      <c r="U1745" s="7">
        <f t="shared" si="278"/>
        <v>38.516666666666673</v>
      </c>
      <c r="V1745" s="7">
        <f t="shared" si="279"/>
        <v>38.762500000000003</v>
      </c>
    </row>
    <row r="1746" spans="1:22" ht="13.5" x14ac:dyDescent="0.25">
      <c r="A1746" s="3">
        <f>RSI!A1746</f>
        <v>44851</v>
      </c>
      <c r="B1746" s="2">
        <f>RSI!B1746</f>
        <v>3.2332999999999998</v>
      </c>
      <c r="C1746" s="2">
        <f>RSI!I1746</f>
        <v>50.52620172084837</v>
      </c>
      <c r="D1746" s="2">
        <f>MACD!E1746</f>
        <v>-8.2066178633433573E-2</v>
      </c>
      <c r="E1746" s="2">
        <f>MACD!F1746</f>
        <v>-5.6924441985937553E-2</v>
      </c>
      <c r="F1746" s="2">
        <f>'Moving Avg'!D1746</f>
        <v>3.2473799999999997</v>
      </c>
      <c r="G1746" s="2">
        <f>'Moving Avg'!F1746</f>
        <v>3.1973200000000004</v>
      </c>
      <c r="H1746" s="2">
        <f>'Moving Avg'!G1746</f>
        <v>3.2500440000000004</v>
      </c>
      <c r="I1746" s="2">
        <f>'Moving Avg'!H1746</f>
        <v>3.2768425000000025</v>
      </c>
      <c r="J1746" s="5" t="str">
        <f>OBV!F1746</f>
        <v>BEARISH</v>
      </c>
      <c r="K1746" s="5" t="str">
        <f>OBV!G1746</f>
        <v>WEAK</v>
      </c>
      <c r="L1746" s="5" t="str">
        <f>OBV!H1746</f>
        <v>CONFIRMED BEARISH</v>
      </c>
      <c r="M1746" s="7">
        <f t="shared" si="270"/>
        <v>25</v>
      </c>
      <c r="N1746" s="7">
        <f t="shared" si="271"/>
        <v>100</v>
      </c>
      <c r="O1746" s="7">
        <f t="shared" si="272"/>
        <v>0</v>
      </c>
      <c r="P1746" s="7">
        <f t="shared" si="273"/>
        <v>0</v>
      </c>
      <c r="Q1746" s="8">
        <f t="shared" si="274"/>
        <v>43.75</v>
      </c>
      <c r="R1746" s="8">
        <f t="shared" si="275"/>
        <v>25</v>
      </c>
      <c r="S1746" s="8">
        <f t="shared" si="276"/>
        <v>18.75</v>
      </c>
      <c r="T1746" s="8">
        <f t="shared" si="277"/>
        <v>31.25</v>
      </c>
      <c r="U1746" s="7">
        <f t="shared" si="278"/>
        <v>29.166666666666668</v>
      </c>
      <c r="V1746" s="7">
        <f t="shared" si="279"/>
        <v>29.6875</v>
      </c>
    </row>
    <row r="1747" spans="1:22" ht="13.5" x14ac:dyDescent="0.25">
      <c r="A1747" s="3">
        <f>RSI!A1747</f>
        <v>44852</v>
      </c>
      <c r="B1747" s="2">
        <f>RSI!B1747</f>
        <v>3.2246000000000001</v>
      </c>
      <c r="C1747" s="2">
        <f>RSI!I1747</f>
        <v>49.109053455250574</v>
      </c>
      <c r="D1747" s="2">
        <f>MACD!E1747</f>
        <v>-5.0948072953315382E-2</v>
      </c>
      <c r="E1747" s="2">
        <f>MACD!F1747</f>
        <v>-5.5729168179413119E-2</v>
      </c>
      <c r="F1747" s="2">
        <f>'Moving Avg'!D1747</f>
        <v>3.2421199999999999</v>
      </c>
      <c r="G1747" s="2">
        <f>'Moving Avg'!F1747</f>
        <v>3.2008350000000001</v>
      </c>
      <c r="H1747" s="2">
        <f>'Moving Avg'!G1747</f>
        <v>3.2477600000000009</v>
      </c>
      <c r="I1747" s="2">
        <f>'Moving Avg'!H1747</f>
        <v>3.2751665000000028</v>
      </c>
      <c r="J1747" s="5" t="str">
        <f>OBV!F1747</f>
        <v>BEARISH</v>
      </c>
      <c r="K1747" s="5" t="str">
        <f>OBV!G1747</f>
        <v>WEAK</v>
      </c>
      <c r="L1747" s="5" t="str">
        <f>OBV!H1747</f>
        <v>CONFIRMED BEARISH</v>
      </c>
      <c r="M1747" s="7">
        <f t="shared" si="270"/>
        <v>25</v>
      </c>
      <c r="N1747" s="7">
        <f t="shared" si="271"/>
        <v>0</v>
      </c>
      <c r="O1747" s="7">
        <f t="shared" si="272"/>
        <v>0</v>
      </c>
      <c r="P1747" s="7">
        <f t="shared" si="273"/>
        <v>0</v>
      </c>
      <c r="Q1747" s="8">
        <f t="shared" si="274"/>
        <v>8.75</v>
      </c>
      <c r="R1747" s="8">
        <f t="shared" si="275"/>
        <v>5</v>
      </c>
      <c r="S1747" s="8">
        <f t="shared" si="276"/>
        <v>3.75</v>
      </c>
      <c r="T1747" s="8">
        <f t="shared" si="277"/>
        <v>6.25</v>
      </c>
      <c r="U1747" s="7">
        <f t="shared" si="278"/>
        <v>5.833333333333333</v>
      </c>
      <c r="V1747" s="7">
        <f t="shared" si="279"/>
        <v>5.9375</v>
      </c>
    </row>
    <row r="1748" spans="1:22" ht="13.5" x14ac:dyDescent="0.25">
      <c r="A1748" s="3">
        <f>RSI!A1748</f>
        <v>44853</v>
      </c>
      <c r="B1748" s="2">
        <f>RSI!B1748</f>
        <v>3.2246000000000001</v>
      </c>
      <c r="C1748" s="2">
        <f>RSI!I1748</f>
        <v>49.109053455250567</v>
      </c>
      <c r="D1748" s="2">
        <f>MACD!E1748</f>
        <v>-2.4585476503612647E-2</v>
      </c>
      <c r="E1748" s="2">
        <f>MACD!F1748</f>
        <v>-4.9500429844253027E-2</v>
      </c>
      <c r="F1748" s="2">
        <f>'Moving Avg'!D1748</f>
        <v>3.2368600000000001</v>
      </c>
      <c r="G1748" s="2">
        <f>'Moving Avg'!F1748</f>
        <v>3.2061100000000002</v>
      </c>
      <c r="H1748" s="2">
        <f>'Moving Avg'!G1748</f>
        <v>3.2456520000000002</v>
      </c>
      <c r="I1748" s="2">
        <f>'Moving Avg'!H1748</f>
        <v>3.273407000000002</v>
      </c>
      <c r="J1748" s="5" t="str">
        <f>OBV!F1748</f>
        <v>BEARISH</v>
      </c>
      <c r="K1748" s="5" t="str">
        <f>OBV!G1748</f>
        <v>WEAK</v>
      </c>
      <c r="L1748" s="5" t="str">
        <f>OBV!H1748</f>
        <v>CONFIRMED BEARISH</v>
      </c>
      <c r="M1748" s="7">
        <f t="shared" si="270"/>
        <v>25</v>
      </c>
      <c r="N1748" s="7">
        <f t="shared" si="271"/>
        <v>0</v>
      </c>
      <c r="O1748" s="7">
        <f t="shared" si="272"/>
        <v>0</v>
      </c>
      <c r="P1748" s="7">
        <f t="shared" si="273"/>
        <v>0</v>
      </c>
      <c r="Q1748" s="8">
        <f t="shared" si="274"/>
        <v>8.75</v>
      </c>
      <c r="R1748" s="8">
        <f t="shared" si="275"/>
        <v>5</v>
      </c>
      <c r="S1748" s="8">
        <f t="shared" si="276"/>
        <v>3.75</v>
      </c>
      <c r="T1748" s="8">
        <f t="shared" si="277"/>
        <v>6.25</v>
      </c>
      <c r="U1748" s="7">
        <f t="shared" si="278"/>
        <v>5.833333333333333</v>
      </c>
      <c r="V1748" s="7">
        <f t="shared" si="279"/>
        <v>5.9375</v>
      </c>
    </row>
    <row r="1749" spans="1:22" ht="13.5" x14ac:dyDescent="0.25">
      <c r="A1749" s="3">
        <f>RSI!A1749</f>
        <v>44854</v>
      </c>
      <c r="B1749" s="2">
        <f>RSI!B1749</f>
        <v>3.2069999999999999</v>
      </c>
      <c r="C1749" s="2">
        <f>RSI!I1749</f>
        <v>46.076942608020467</v>
      </c>
      <c r="D1749" s="2">
        <f>MACD!E1749</f>
        <v>-9.0531234275932349E-3</v>
      </c>
      <c r="E1749" s="2">
        <f>MACD!F1749</f>
        <v>-4.1410968560921073E-2</v>
      </c>
      <c r="F1749" s="2">
        <f>'Moving Avg'!D1749</f>
        <v>3.2280799999999998</v>
      </c>
      <c r="G1749" s="2">
        <f>'Moving Avg'!F1749</f>
        <v>3.2109450000000002</v>
      </c>
      <c r="H1749" s="2">
        <f>'Moving Avg'!G1749</f>
        <v>3.2438940000000001</v>
      </c>
      <c r="I1749" s="2">
        <f>'Moving Avg'!H1749</f>
        <v>3.2716430000000019</v>
      </c>
      <c r="J1749" s="5" t="str">
        <f>OBV!F1749</f>
        <v>BEARISH</v>
      </c>
      <c r="K1749" s="5" t="str">
        <f>OBV!G1749</f>
        <v>WEAK</v>
      </c>
      <c r="L1749" s="5" t="str">
        <f>OBV!H1749</f>
        <v>CONFIRMED BEARISH</v>
      </c>
      <c r="M1749" s="7">
        <f t="shared" si="270"/>
        <v>25</v>
      </c>
      <c r="N1749" s="7">
        <f t="shared" si="271"/>
        <v>0</v>
      </c>
      <c r="O1749" s="7">
        <f t="shared" si="272"/>
        <v>0</v>
      </c>
      <c r="P1749" s="7">
        <f t="shared" si="273"/>
        <v>0</v>
      </c>
      <c r="Q1749" s="8">
        <f t="shared" si="274"/>
        <v>8.75</v>
      </c>
      <c r="R1749" s="8">
        <f t="shared" si="275"/>
        <v>5</v>
      </c>
      <c r="S1749" s="8">
        <f t="shared" si="276"/>
        <v>3.75</v>
      </c>
      <c r="T1749" s="8">
        <f t="shared" si="277"/>
        <v>6.25</v>
      </c>
      <c r="U1749" s="7">
        <f t="shared" si="278"/>
        <v>5.833333333333333</v>
      </c>
      <c r="V1749" s="7">
        <f t="shared" si="279"/>
        <v>5.9375</v>
      </c>
    </row>
    <row r="1750" spans="1:22" ht="13.5" x14ac:dyDescent="0.25">
      <c r="A1750" s="3">
        <f>RSI!A1750</f>
        <v>44855</v>
      </c>
      <c r="B1750" s="2">
        <f>RSI!B1750</f>
        <v>3.1191</v>
      </c>
      <c r="C1750" s="2">
        <f>RSI!I1750</f>
        <v>34.590188389682694</v>
      </c>
      <c r="D1750" s="2">
        <f>MACD!E1750</f>
        <v>3.9628583092032876E-3</v>
      </c>
      <c r="E1750" s="2">
        <f>MACD!F1750</f>
        <v>-3.2336203186896201E-2</v>
      </c>
      <c r="F1750" s="2">
        <f>'Moving Avg'!D1750</f>
        <v>3.2017200000000003</v>
      </c>
      <c r="G1750" s="2">
        <f>'Moving Avg'!F1750</f>
        <v>3.2105050000000004</v>
      </c>
      <c r="H1750" s="2">
        <f>'Moving Avg'!G1750</f>
        <v>3.2396759999999993</v>
      </c>
      <c r="I1750" s="2">
        <f>'Moving Avg'!H1750</f>
        <v>3.2694815000000017</v>
      </c>
      <c r="J1750" s="5" t="str">
        <f>OBV!F1750</f>
        <v>BEARISH</v>
      </c>
      <c r="K1750" s="5" t="str">
        <f>OBV!G1750</f>
        <v>WEAK</v>
      </c>
      <c r="L1750" s="5" t="str">
        <f>OBV!H1750</f>
        <v>CONFIRMED BEARISH</v>
      </c>
      <c r="M1750" s="7">
        <f t="shared" si="270"/>
        <v>25</v>
      </c>
      <c r="N1750" s="7">
        <f t="shared" si="271"/>
        <v>0</v>
      </c>
      <c r="O1750" s="7">
        <f t="shared" si="272"/>
        <v>0</v>
      </c>
      <c r="P1750" s="7">
        <f t="shared" si="273"/>
        <v>0</v>
      </c>
      <c r="Q1750" s="8">
        <f t="shared" si="274"/>
        <v>8.75</v>
      </c>
      <c r="R1750" s="8">
        <f t="shared" si="275"/>
        <v>5</v>
      </c>
      <c r="S1750" s="8">
        <f t="shared" si="276"/>
        <v>3.75</v>
      </c>
      <c r="T1750" s="8">
        <f t="shared" si="277"/>
        <v>6.25</v>
      </c>
      <c r="U1750" s="7">
        <f t="shared" si="278"/>
        <v>5.833333333333333</v>
      </c>
      <c r="V1750" s="7">
        <f t="shared" si="279"/>
        <v>5.9375</v>
      </c>
    </row>
    <row r="1751" spans="1:22" ht="13.5" x14ac:dyDescent="0.25">
      <c r="A1751" s="3">
        <f>RSI!A1751</f>
        <v>44858</v>
      </c>
      <c r="B1751" s="2">
        <f>RSI!B1751</f>
        <v>3.0752000000000002</v>
      </c>
      <c r="C1751" s="2">
        <f>RSI!I1751</f>
        <v>30.500576862563079</v>
      </c>
      <c r="D1751" s="2">
        <f>MACD!E1751</f>
        <v>1.8869250173540131E-2</v>
      </c>
      <c r="E1751" s="2">
        <f>MACD!F1751</f>
        <v>-2.2095112514808935E-2</v>
      </c>
      <c r="F1751" s="2">
        <f>'Moving Avg'!D1751</f>
        <v>3.1701000000000001</v>
      </c>
      <c r="G1751" s="2">
        <f>'Moving Avg'!F1751</f>
        <v>3.2083100000000009</v>
      </c>
      <c r="H1751" s="2">
        <f>'Moving Avg'!G1751</f>
        <v>3.2352819999999998</v>
      </c>
      <c r="I1751" s="2">
        <f>'Moving Avg'!H1751</f>
        <v>3.2674355000000013</v>
      </c>
      <c r="J1751" s="5" t="str">
        <f>OBV!F1751</f>
        <v>BEARISH</v>
      </c>
      <c r="K1751" s="5" t="str">
        <f>OBV!G1751</f>
        <v>NEUTRAL</v>
      </c>
      <c r="L1751" s="5" t="str">
        <f>OBV!H1751</f>
        <v>CONFIRMED BEARISH</v>
      </c>
      <c r="M1751" s="7">
        <f t="shared" si="270"/>
        <v>25</v>
      </c>
      <c r="N1751" s="7">
        <f t="shared" si="271"/>
        <v>0</v>
      </c>
      <c r="O1751" s="7">
        <f t="shared" si="272"/>
        <v>0</v>
      </c>
      <c r="P1751" s="7">
        <f t="shared" si="273"/>
        <v>16.5</v>
      </c>
      <c r="Q1751" s="8">
        <f t="shared" si="274"/>
        <v>11.225</v>
      </c>
      <c r="R1751" s="8">
        <f t="shared" si="275"/>
        <v>9.125</v>
      </c>
      <c r="S1751" s="8">
        <f t="shared" si="276"/>
        <v>11.175000000000001</v>
      </c>
      <c r="T1751" s="8">
        <f t="shared" si="277"/>
        <v>10.375</v>
      </c>
      <c r="U1751" s="7">
        <f t="shared" si="278"/>
        <v>10.508333333333335</v>
      </c>
      <c r="V1751" s="7">
        <f t="shared" si="279"/>
        <v>10.475000000000001</v>
      </c>
    </row>
    <row r="1752" spans="1:22" ht="13.5" x14ac:dyDescent="0.25">
      <c r="A1752" s="3">
        <f>RSI!A1752</f>
        <v>44859</v>
      </c>
      <c r="B1752" s="2">
        <f>RSI!B1752</f>
        <v>3.0752000000000002</v>
      </c>
      <c r="C1752" s="2">
        <f>RSI!I1752</f>
        <v>30.500576862563079</v>
      </c>
      <c r="D1752" s="2">
        <f>MACD!E1752</f>
        <v>3.2335292230515567E-2</v>
      </c>
      <c r="E1752" s="2">
        <f>MACD!F1752</f>
        <v>-1.1209031565744036E-2</v>
      </c>
      <c r="F1752" s="2">
        <f>'Moving Avg'!D1752</f>
        <v>3.1402200000000002</v>
      </c>
      <c r="G1752" s="2">
        <f>'Moving Avg'!F1752</f>
        <v>3.2069900000000011</v>
      </c>
      <c r="H1752" s="2">
        <f>'Moving Avg'!G1752</f>
        <v>3.230362</v>
      </c>
      <c r="I1752" s="2">
        <f>'Moving Avg'!H1752</f>
        <v>3.265222000000001</v>
      </c>
      <c r="J1752" s="5" t="str">
        <f>OBV!F1752</f>
        <v>BEARISH</v>
      </c>
      <c r="K1752" s="5" t="str">
        <f>OBV!G1752</f>
        <v>NEUTRAL</v>
      </c>
      <c r="L1752" s="5" t="str">
        <f>OBV!H1752</f>
        <v>CONFIRMED BEARISH</v>
      </c>
      <c r="M1752" s="7">
        <f t="shared" si="270"/>
        <v>25</v>
      </c>
      <c r="N1752" s="7">
        <f t="shared" si="271"/>
        <v>0</v>
      </c>
      <c r="O1752" s="7">
        <f t="shared" si="272"/>
        <v>0</v>
      </c>
      <c r="P1752" s="7">
        <f t="shared" si="273"/>
        <v>16.5</v>
      </c>
      <c r="Q1752" s="8">
        <f t="shared" si="274"/>
        <v>11.225</v>
      </c>
      <c r="R1752" s="8">
        <f t="shared" si="275"/>
        <v>9.125</v>
      </c>
      <c r="S1752" s="8">
        <f t="shared" si="276"/>
        <v>11.175000000000001</v>
      </c>
      <c r="T1752" s="8">
        <f t="shared" si="277"/>
        <v>10.375</v>
      </c>
      <c r="U1752" s="7">
        <f t="shared" si="278"/>
        <v>10.508333333333335</v>
      </c>
      <c r="V1752" s="7">
        <f t="shared" si="279"/>
        <v>10.475000000000001</v>
      </c>
    </row>
    <row r="1753" spans="1:22" ht="13.5" x14ac:dyDescent="0.25">
      <c r="A1753" s="3">
        <f>RSI!A1753</f>
        <v>44860</v>
      </c>
      <c r="B1753" s="2">
        <f>RSI!B1753</f>
        <v>3.2069999999999999</v>
      </c>
      <c r="C1753" s="2">
        <f>RSI!I1753</f>
        <v>50.767944790190235</v>
      </c>
      <c r="D1753" s="2">
        <f>MACD!E1753</f>
        <v>3.4756432961986494E-2</v>
      </c>
      <c r="E1753" s="2">
        <f>MACD!F1753</f>
        <v>-2.0159386601979312E-3</v>
      </c>
      <c r="F1753" s="2">
        <f>'Moving Avg'!D1753</f>
        <v>3.1367000000000003</v>
      </c>
      <c r="G1753" s="2">
        <f>'Moving Avg'!F1753</f>
        <v>3.2135800000000012</v>
      </c>
      <c r="H1753" s="2">
        <f>'Moving Avg'!G1753</f>
        <v>3.2280779999999991</v>
      </c>
      <c r="I1753" s="2">
        <f>'Moving Avg'!H1753</f>
        <v>3.2632485000000013</v>
      </c>
      <c r="J1753" s="5" t="str">
        <f>OBV!F1753</f>
        <v>BULLISH</v>
      </c>
      <c r="K1753" s="5" t="str">
        <f>OBV!G1753</f>
        <v>STRONG</v>
      </c>
      <c r="L1753" s="5" t="str">
        <f>OBV!H1753</f>
        <v>BULLISH DIVERGENCE</v>
      </c>
      <c r="M1753" s="7">
        <f t="shared" si="270"/>
        <v>25</v>
      </c>
      <c r="N1753" s="7">
        <f t="shared" si="271"/>
        <v>0</v>
      </c>
      <c r="O1753" s="7">
        <f t="shared" si="272"/>
        <v>0</v>
      </c>
      <c r="P1753" s="7">
        <f t="shared" si="273"/>
        <v>83</v>
      </c>
      <c r="Q1753" s="8">
        <f t="shared" si="274"/>
        <v>21.2</v>
      </c>
      <c r="R1753" s="8">
        <f t="shared" si="275"/>
        <v>25.75</v>
      </c>
      <c r="S1753" s="8">
        <f t="shared" si="276"/>
        <v>41.1</v>
      </c>
      <c r="T1753" s="8">
        <f t="shared" si="277"/>
        <v>27</v>
      </c>
      <c r="U1753" s="7">
        <f t="shared" si="278"/>
        <v>29.350000000000005</v>
      </c>
      <c r="V1753" s="7">
        <f t="shared" si="279"/>
        <v>28.762500000000003</v>
      </c>
    </row>
    <row r="1754" spans="1:22" ht="13.5" x14ac:dyDescent="0.25">
      <c r="A1754" s="3">
        <f>RSI!A1754</f>
        <v>44861</v>
      </c>
      <c r="B1754" s="2">
        <f>RSI!B1754</f>
        <v>3.2069999999999999</v>
      </c>
      <c r="C1754" s="2">
        <f>RSI!I1754</f>
        <v>50.767944790190249</v>
      </c>
      <c r="D1754" s="2">
        <f>MACD!E1754</f>
        <v>3.6757538287645719E-2</v>
      </c>
      <c r="E1754" s="2">
        <f>MACD!F1754</f>
        <v>5.7387567293707992E-3</v>
      </c>
      <c r="F1754" s="2">
        <f>'Moving Avg'!D1754</f>
        <v>3.1367000000000003</v>
      </c>
      <c r="G1754" s="2">
        <f>'Moving Avg'!F1754</f>
        <v>3.2201700000000009</v>
      </c>
      <c r="H1754" s="2">
        <f>'Moving Avg'!G1754</f>
        <v>3.2263199999999994</v>
      </c>
      <c r="I1754" s="2">
        <f>'Moving Avg'!H1754</f>
        <v>3.2612750000000017</v>
      </c>
      <c r="J1754" s="5" t="str">
        <f>OBV!F1754</f>
        <v>BULLISH</v>
      </c>
      <c r="K1754" s="5" t="str">
        <f>OBV!G1754</f>
        <v>STRONG</v>
      </c>
      <c r="L1754" s="5" t="str">
        <f>OBV!H1754</f>
        <v>NEUTRAL</v>
      </c>
      <c r="M1754" s="7">
        <f t="shared" si="270"/>
        <v>25</v>
      </c>
      <c r="N1754" s="7">
        <f t="shared" si="271"/>
        <v>0</v>
      </c>
      <c r="O1754" s="7">
        <f t="shared" si="272"/>
        <v>0</v>
      </c>
      <c r="P1754" s="7">
        <f t="shared" si="273"/>
        <v>66</v>
      </c>
      <c r="Q1754" s="8">
        <f t="shared" si="274"/>
        <v>18.649999999999999</v>
      </c>
      <c r="R1754" s="8">
        <f t="shared" si="275"/>
        <v>21.5</v>
      </c>
      <c r="S1754" s="8">
        <f t="shared" si="276"/>
        <v>33.450000000000003</v>
      </c>
      <c r="T1754" s="8">
        <f t="shared" si="277"/>
        <v>22.75</v>
      </c>
      <c r="U1754" s="7">
        <f t="shared" si="278"/>
        <v>24.533333333333331</v>
      </c>
      <c r="V1754" s="7">
        <f t="shared" si="279"/>
        <v>24.087499999999999</v>
      </c>
    </row>
    <row r="1755" spans="1:22" ht="13.5" x14ac:dyDescent="0.25">
      <c r="A1755" s="3">
        <f>RSI!A1755</f>
        <v>44862</v>
      </c>
      <c r="B1755" s="2">
        <f>RSI!B1755</f>
        <v>3.2069999999999999</v>
      </c>
      <c r="C1755" s="2">
        <f>RSI!I1755</f>
        <v>50.767944790190249</v>
      </c>
      <c r="D1755" s="2">
        <f>MACD!E1755</f>
        <v>3.8406751425553942E-2</v>
      </c>
      <c r="E1755" s="2">
        <f>MACD!F1755</f>
        <v>1.2272355668607429E-2</v>
      </c>
      <c r="F1755" s="2">
        <f>'Moving Avg'!D1755</f>
        <v>3.15428</v>
      </c>
      <c r="G1755" s="2">
        <f>'Moving Avg'!F1755</f>
        <v>3.226760000000001</v>
      </c>
      <c r="H1755" s="2">
        <f>'Moving Avg'!G1755</f>
        <v>3.2245619999999997</v>
      </c>
      <c r="I1755" s="2">
        <f>'Moving Avg'!H1755</f>
        <v>3.2593435000000017</v>
      </c>
      <c r="J1755" s="5" t="str">
        <f>OBV!F1755</f>
        <v>BULLISH</v>
      </c>
      <c r="K1755" s="5" t="str">
        <f>OBV!G1755</f>
        <v>STRONG</v>
      </c>
      <c r="L1755" s="5" t="str">
        <f>OBV!H1755</f>
        <v>CONFIRMED BULLISH</v>
      </c>
      <c r="M1755" s="7">
        <f t="shared" si="270"/>
        <v>25</v>
      </c>
      <c r="N1755" s="7">
        <f t="shared" si="271"/>
        <v>0</v>
      </c>
      <c r="O1755" s="7">
        <f t="shared" si="272"/>
        <v>0</v>
      </c>
      <c r="P1755" s="7">
        <f t="shared" si="273"/>
        <v>100</v>
      </c>
      <c r="Q1755" s="8">
        <f t="shared" si="274"/>
        <v>23.75</v>
      </c>
      <c r="R1755" s="8">
        <f t="shared" si="275"/>
        <v>30</v>
      </c>
      <c r="S1755" s="8">
        <f t="shared" si="276"/>
        <v>48.75</v>
      </c>
      <c r="T1755" s="8">
        <f t="shared" si="277"/>
        <v>31.25</v>
      </c>
      <c r="U1755" s="7">
        <f t="shared" si="278"/>
        <v>34.166666666666664</v>
      </c>
      <c r="V1755" s="7">
        <f t="shared" si="279"/>
        <v>33.4375</v>
      </c>
    </row>
    <row r="1756" spans="1:22" ht="13.5" x14ac:dyDescent="0.25">
      <c r="A1756" s="3">
        <f>RSI!A1756</f>
        <v>44865</v>
      </c>
      <c r="B1756" s="2">
        <f>RSI!B1756</f>
        <v>3.2069999999999999</v>
      </c>
      <c r="C1756" s="2">
        <f>RSI!I1756</f>
        <v>50.767944790190249</v>
      </c>
      <c r="D1756" s="2">
        <f>MACD!E1756</f>
        <v>3.7053778796558579E-2</v>
      </c>
      <c r="E1756" s="2">
        <f>MACD!F1756</f>
        <v>1.7228640294197659E-2</v>
      </c>
      <c r="F1756" s="2">
        <f>'Moving Avg'!D1756</f>
        <v>3.1806400000000004</v>
      </c>
      <c r="G1756" s="2">
        <f>'Moving Avg'!F1756</f>
        <v>3.2241250000000008</v>
      </c>
      <c r="H1756" s="2">
        <f>'Moving Avg'!G1756</f>
        <v>3.222804</v>
      </c>
      <c r="I1756" s="2">
        <f>'Moving Avg'!H1756</f>
        <v>3.2574120000000018</v>
      </c>
      <c r="J1756" s="5" t="str">
        <f>OBV!F1756</f>
        <v>BULLISH</v>
      </c>
      <c r="K1756" s="5" t="str">
        <f>OBV!G1756</f>
        <v>STRONG</v>
      </c>
      <c r="L1756" s="5" t="str">
        <f>OBV!H1756</f>
        <v>CONFIRMED BULLISH</v>
      </c>
      <c r="M1756" s="7">
        <f t="shared" si="270"/>
        <v>25</v>
      </c>
      <c r="N1756" s="7">
        <f t="shared" si="271"/>
        <v>0</v>
      </c>
      <c r="O1756" s="7">
        <f t="shared" si="272"/>
        <v>0</v>
      </c>
      <c r="P1756" s="7">
        <f t="shared" si="273"/>
        <v>100</v>
      </c>
      <c r="Q1756" s="8">
        <f t="shared" si="274"/>
        <v>23.75</v>
      </c>
      <c r="R1756" s="8">
        <f t="shared" si="275"/>
        <v>30</v>
      </c>
      <c r="S1756" s="8">
        <f t="shared" si="276"/>
        <v>48.75</v>
      </c>
      <c r="T1756" s="8">
        <f t="shared" si="277"/>
        <v>31.25</v>
      </c>
      <c r="U1756" s="7">
        <f t="shared" si="278"/>
        <v>34.166666666666664</v>
      </c>
      <c r="V1756" s="7">
        <f t="shared" si="279"/>
        <v>33.4375</v>
      </c>
    </row>
    <row r="1757" spans="1:22" ht="13.5" x14ac:dyDescent="0.25">
      <c r="A1757" s="3">
        <f>RSI!A1757</f>
        <v>44866</v>
      </c>
      <c r="B1757" s="2">
        <f>RSI!B1757</f>
        <v>3.1806000000000001</v>
      </c>
      <c r="C1757" s="2">
        <f>RSI!I1757</f>
        <v>47.069785440418066</v>
      </c>
      <c r="D1757" s="2">
        <f>MACD!E1757</f>
        <v>3.6488301337413542E-2</v>
      </c>
      <c r="E1757" s="2">
        <f>MACD!F1757</f>
        <v>2.1080572502840837E-2</v>
      </c>
      <c r="F1757" s="2">
        <f>'Moving Avg'!D1757</f>
        <v>3.2017200000000003</v>
      </c>
      <c r="G1757" s="2">
        <f>'Moving Avg'!F1757</f>
        <v>3.2157750000000007</v>
      </c>
      <c r="H1757" s="2">
        <f>'Moving Avg'!G1757</f>
        <v>3.2210459999999994</v>
      </c>
      <c r="I1757" s="2">
        <f>'Moving Avg'!H1757</f>
        <v>3.2558930000000017</v>
      </c>
      <c r="J1757" s="5" t="str">
        <f>OBV!F1757</f>
        <v>BULLISH</v>
      </c>
      <c r="K1757" s="5" t="str">
        <f>OBV!G1757</f>
        <v>STRONG</v>
      </c>
      <c r="L1757" s="5" t="str">
        <f>OBV!H1757</f>
        <v>CONFIRMED BULLISH</v>
      </c>
      <c r="M1757" s="7">
        <f t="shared" si="270"/>
        <v>25</v>
      </c>
      <c r="N1757" s="7">
        <f t="shared" si="271"/>
        <v>0</v>
      </c>
      <c r="O1757" s="7">
        <f t="shared" si="272"/>
        <v>0</v>
      </c>
      <c r="P1757" s="7">
        <f t="shared" si="273"/>
        <v>100</v>
      </c>
      <c r="Q1757" s="8">
        <f t="shared" si="274"/>
        <v>23.75</v>
      </c>
      <c r="R1757" s="8">
        <f t="shared" si="275"/>
        <v>30</v>
      </c>
      <c r="S1757" s="8">
        <f t="shared" si="276"/>
        <v>48.75</v>
      </c>
      <c r="T1757" s="8">
        <f t="shared" si="277"/>
        <v>31.25</v>
      </c>
      <c r="U1757" s="7">
        <f t="shared" si="278"/>
        <v>34.166666666666664</v>
      </c>
      <c r="V1757" s="7">
        <f t="shared" si="279"/>
        <v>33.4375</v>
      </c>
    </row>
    <row r="1758" spans="1:22" ht="13.5" x14ac:dyDescent="0.25">
      <c r="A1758" s="3">
        <f>RSI!A1758</f>
        <v>44867</v>
      </c>
      <c r="B1758" s="2">
        <f>RSI!B1758</f>
        <v>3.1806000000000001</v>
      </c>
      <c r="C1758" s="2">
        <f>RSI!I1758</f>
        <v>47.069785440418066</v>
      </c>
      <c r="D1758" s="2">
        <f>MACD!E1758</f>
        <v>3.6130866845633935E-2</v>
      </c>
      <c r="E1758" s="2">
        <f>MACD!F1758</f>
        <v>2.4090631371399458E-2</v>
      </c>
      <c r="F1758" s="2">
        <f>'Moving Avg'!D1758</f>
        <v>3.1964399999999999</v>
      </c>
      <c r="G1758" s="2">
        <f>'Moving Avg'!F1758</f>
        <v>3.2074250000000006</v>
      </c>
      <c r="H1758" s="2">
        <f>'Moving Avg'!G1758</f>
        <v>3.2191119999999991</v>
      </c>
      <c r="I1758" s="2">
        <f>'Moving Avg'!H1758</f>
        <v>3.2539135000000012</v>
      </c>
      <c r="J1758" s="5" t="str">
        <f>OBV!F1758</f>
        <v>BEARISH</v>
      </c>
      <c r="K1758" s="5" t="str">
        <f>OBV!G1758</f>
        <v>NEUTRAL</v>
      </c>
      <c r="L1758" s="5" t="str">
        <f>OBV!H1758</f>
        <v>CONFIRMED BEARISH</v>
      </c>
      <c r="M1758" s="7">
        <f t="shared" si="270"/>
        <v>25</v>
      </c>
      <c r="N1758" s="7">
        <f t="shared" si="271"/>
        <v>0</v>
      </c>
      <c r="O1758" s="7">
        <f t="shared" si="272"/>
        <v>0</v>
      </c>
      <c r="P1758" s="7">
        <f t="shared" si="273"/>
        <v>16.5</v>
      </c>
      <c r="Q1758" s="8">
        <f t="shared" si="274"/>
        <v>11.225</v>
      </c>
      <c r="R1758" s="8">
        <f t="shared" si="275"/>
        <v>9.125</v>
      </c>
      <c r="S1758" s="8">
        <f t="shared" si="276"/>
        <v>11.175000000000001</v>
      </c>
      <c r="T1758" s="8">
        <f t="shared" si="277"/>
        <v>10.375</v>
      </c>
      <c r="U1758" s="7">
        <f t="shared" si="278"/>
        <v>10.508333333333335</v>
      </c>
      <c r="V1758" s="7">
        <f t="shared" si="279"/>
        <v>10.475000000000001</v>
      </c>
    </row>
    <row r="1759" spans="1:22" ht="13.5" x14ac:dyDescent="0.25">
      <c r="A1759" s="3">
        <f>RSI!A1759</f>
        <v>44868</v>
      </c>
      <c r="B1759" s="2">
        <f>RSI!B1759</f>
        <v>3.1806000000000001</v>
      </c>
      <c r="C1759" s="2">
        <f>RSI!I1759</f>
        <v>47.069785440418066</v>
      </c>
      <c r="D1759" s="2">
        <f>MACD!E1759</f>
        <v>3.3232810000557667E-2</v>
      </c>
      <c r="E1759" s="2">
        <f>MACD!F1759</f>
        <v>2.5919067097231102E-2</v>
      </c>
      <c r="F1759" s="2">
        <f>'Moving Avg'!D1759</f>
        <v>3.19116</v>
      </c>
      <c r="G1759" s="2">
        <f>'Moving Avg'!F1759</f>
        <v>3.2017100000000007</v>
      </c>
      <c r="H1759" s="2">
        <f>'Moving Avg'!G1759</f>
        <v>3.2173539999999989</v>
      </c>
      <c r="I1759" s="2">
        <f>'Moving Avg'!H1759</f>
        <v>3.2519340000000017</v>
      </c>
      <c r="J1759" s="5" t="str">
        <f>OBV!F1759</f>
        <v>BEARISH</v>
      </c>
      <c r="K1759" s="5" t="str">
        <f>OBV!G1759</f>
        <v>NEUTRAL</v>
      </c>
      <c r="L1759" s="5" t="str">
        <f>OBV!H1759</f>
        <v>CONFIRMED BEARISH</v>
      </c>
      <c r="M1759" s="7">
        <f t="shared" si="270"/>
        <v>25</v>
      </c>
      <c r="N1759" s="7">
        <f t="shared" si="271"/>
        <v>0</v>
      </c>
      <c r="O1759" s="7">
        <f t="shared" si="272"/>
        <v>0</v>
      </c>
      <c r="P1759" s="7">
        <f t="shared" si="273"/>
        <v>16.5</v>
      </c>
      <c r="Q1759" s="8">
        <f t="shared" si="274"/>
        <v>11.225</v>
      </c>
      <c r="R1759" s="8">
        <f t="shared" si="275"/>
        <v>9.125</v>
      </c>
      <c r="S1759" s="8">
        <f t="shared" si="276"/>
        <v>11.175000000000001</v>
      </c>
      <c r="T1759" s="8">
        <f t="shared" si="277"/>
        <v>10.375</v>
      </c>
      <c r="U1759" s="7">
        <f t="shared" si="278"/>
        <v>10.508333333333335</v>
      </c>
      <c r="V1759" s="7">
        <f t="shared" si="279"/>
        <v>10.475000000000001</v>
      </c>
    </row>
    <row r="1760" spans="1:22" ht="13.5" x14ac:dyDescent="0.25">
      <c r="A1760" s="3">
        <f>RSI!A1760</f>
        <v>44869</v>
      </c>
      <c r="B1760" s="2">
        <f>RSI!B1760</f>
        <v>3.1806000000000001</v>
      </c>
      <c r="C1760" s="2">
        <f>RSI!I1760</f>
        <v>47.069785440418073</v>
      </c>
      <c r="D1760" s="2">
        <f>MACD!E1760</f>
        <v>1.7361308939594089E-2</v>
      </c>
      <c r="E1760" s="2">
        <f>MACD!F1760</f>
        <v>2.42075154657037E-2</v>
      </c>
      <c r="F1760" s="2">
        <f>'Moving Avg'!D1760</f>
        <v>3.18588</v>
      </c>
      <c r="G1760" s="2">
        <f>'Moving Avg'!F1760</f>
        <v>3.1981950000000001</v>
      </c>
      <c r="H1760" s="2">
        <f>'Moving Avg'!G1760</f>
        <v>3.2154199999999986</v>
      </c>
      <c r="I1760" s="2">
        <f>'Moving Avg'!H1760</f>
        <v>3.2499545000000012</v>
      </c>
      <c r="J1760" s="5" t="str">
        <f>OBV!F1760</f>
        <v>BEARISH</v>
      </c>
      <c r="K1760" s="5" t="str">
        <f>OBV!G1760</f>
        <v>NEUTRAL</v>
      </c>
      <c r="L1760" s="5" t="str">
        <f>OBV!H1760</f>
        <v>CONFIRMED BEARISH</v>
      </c>
      <c r="M1760" s="7">
        <f t="shared" si="270"/>
        <v>25</v>
      </c>
      <c r="N1760" s="7">
        <f t="shared" si="271"/>
        <v>45</v>
      </c>
      <c r="O1760" s="7">
        <f t="shared" si="272"/>
        <v>0</v>
      </c>
      <c r="P1760" s="7">
        <f t="shared" si="273"/>
        <v>16.5</v>
      </c>
      <c r="Q1760" s="8">
        <f t="shared" si="274"/>
        <v>26.975000000000001</v>
      </c>
      <c r="R1760" s="8">
        <f t="shared" si="275"/>
        <v>18.125</v>
      </c>
      <c r="S1760" s="8">
        <f t="shared" si="276"/>
        <v>17.925000000000001</v>
      </c>
      <c r="T1760" s="8">
        <f t="shared" si="277"/>
        <v>21.625</v>
      </c>
      <c r="U1760" s="7">
        <f t="shared" si="278"/>
        <v>21.008333333333336</v>
      </c>
      <c r="V1760" s="7">
        <f t="shared" si="279"/>
        <v>21.162500000000001</v>
      </c>
    </row>
    <row r="1761" spans="1:22" ht="13.5" x14ac:dyDescent="0.25">
      <c r="A1761" s="3">
        <f>RSI!A1761</f>
        <v>44872</v>
      </c>
      <c r="B1761" s="2">
        <f>RSI!B1761</f>
        <v>3.1631</v>
      </c>
      <c r="C1761" s="2">
        <f>RSI!I1761</f>
        <v>44.199120402739041</v>
      </c>
      <c r="D1761" s="2">
        <f>MACD!E1761</f>
        <v>-1.4298820220113306E-3</v>
      </c>
      <c r="E1761" s="2">
        <f>MACD!F1761</f>
        <v>1.9080035968160696E-2</v>
      </c>
      <c r="F1761" s="2">
        <f>'Moving Avg'!D1761</f>
        <v>3.1771000000000003</v>
      </c>
      <c r="G1761" s="2">
        <f>'Moving Avg'!F1761</f>
        <v>3.1938049999999998</v>
      </c>
      <c r="H1761" s="2">
        <f>'Moving Avg'!G1761</f>
        <v>3.2131359999999982</v>
      </c>
      <c r="I1761" s="2">
        <f>'Moving Avg'!H1761</f>
        <v>3.2479710000000011</v>
      </c>
      <c r="J1761" s="5" t="str">
        <f>OBV!F1761</f>
        <v>BEARISH</v>
      </c>
      <c r="K1761" s="5" t="str">
        <f>OBV!G1761</f>
        <v>NEUTRAL</v>
      </c>
      <c r="L1761" s="5" t="str">
        <f>OBV!H1761</f>
        <v>CONFIRMED BEARISH</v>
      </c>
      <c r="M1761" s="7">
        <f t="shared" si="270"/>
        <v>25</v>
      </c>
      <c r="N1761" s="7">
        <f t="shared" si="271"/>
        <v>100</v>
      </c>
      <c r="O1761" s="7">
        <f t="shared" si="272"/>
        <v>0</v>
      </c>
      <c r="P1761" s="7">
        <f t="shared" si="273"/>
        <v>16.5</v>
      </c>
      <c r="Q1761" s="8">
        <f t="shared" si="274"/>
        <v>46.225000000000001</v>
      </c>
      <c r="R1761" s="8">
        <f t="shared" si="275"/>
        <v>29.125</v>
      </c>
      <c r="S1761" s="8">
        <f t="shared" si="276"/>
        <v>26.175000000000001</v>
      </c>
      <c r="T1761" s="8">
        <f t="shared" si="277"/>
        <v>35.375</v>
      </c>
      <c r="U1761" s="7">
        <f t="shared" si="278"/>
        <v>33.841666666666661</v>
      </c>
      <c r="V1761" s="7">
        <f t="shared" si="279"/>
        <v>34.224999999999994</v>
      </c>
    </row>
    <row r="1762" spans="1:22" ht="13.5" x14ac:dyDescent="0.25">
      <c r="A1762" s="3">
        <f>RSI!A1762</f>
        <v>44873</v>
      </c>
      <c r="B1762" s="2">
        <f>RSI!B1762</f>
        <v>3.1631</v>
      </c>
      <c r="C1762" s="2">
        <f>RSI!I1762</f>
        <v>44.199120402739041</v>
      </c>
      <c r="D1762" s="2">
        <f>MACD!E1762</f>
        <v>-1.7137739532989471E-2</v>
      </c>
      <c r="E1762" s="2">
        <f>MACD!F1762</f>
        <v>1.1836480867930665E-2</v>
      </c>
      <c r="F1762" s="2">
        <f>'Moving Avg'!D1762</f>
        <v>3.1736</v>
      </c>
      <c r="G1762" s="2">
        <f>'Moving Avg'!F1762</f>
        <v>3.1894149999999994</v>
      </c>
      <c r="H1762" s="2">
        <f>'Moving Avg'!G1762</f>
        <v>3.2110279999999989</v>
      </c>
      <c r="I1762" s="2">
        <f>'Moving Avg'!H1762</f>
        <v>3.2461970000000009</v>
      </c>
      <c r="J1762" s="5" t="str">
        <f>OBV!F1762</f>
        <v>BEARISH</v>
      </c>
      <c r="K1762" s="5" t="str">
        <f>OBV!G1762</f>
        <v>NEUTRAL</v>
      </c>
      <c r="L1762" s="5" t="str">
        <f>OBV!H1762</f>
        <v>CONFIRMED BEARISH</v>
      </c>
      <c r="M1762" s="7">
        <f t="shared" si="270"/>
        <v>25</v>
      </c>
      <c r="N1762" s="7">
        <f t="shared" si="271"/>
        <v>100</v>
      </c>
      <c r="O1762" s="7">
        <f t="shared" si="272"/>
        <v>0</v>
      </c>
      <c r="P1762" s="7">
        <f t="shared" si="273"/>
        <v>16.5</v>
      </c>
      <c r="Q1762" s="8">
        <f t="shared" si="274"/>
        <v>46.225000000000001</v>
      </c>
      <c r="R1762" s="8">
        <f t="shared" si="275"/>
        <v>29.125</v>
      </c>
      <c r="S1762" s="8">
        <f t="shared" si="276"/>
        <v>26.175000000000001</v>
      </c>
      <c r="T1762" s="8">
        <f t="shared" si="277"/>
        <v>35.375</v>
      </c>
      <c r="U1762" s="7">
        <f t="shared" si="278"/>
        <v>33.841666666666661</v>
      </c>
      <c r="V1762" s="7">
        <f t="shared" si="279"/>
        <v>34.224999999999994</v>
      </c>
    </row>
    <row r="1763" spans="1:22" ht="13.5" x14ac:dyDescent="0.25">
      <c r="A1763" s="3">
        <f>RSI!A1763</f>
        <v>44874</v>
      </c>
      <c r="B1763" s="2">
        <f>RSI!B1763</f>
        <v>3.1631</v>
      </c>
      <c r="C1763" s="2">
        <f>RSI!I1763</f>
        <v>44.199120402739041</v>
      </c>
      <c r="D1763" s="2">
        <f>MACD!E1763</f>
        <v>-9.9739499528959108E-3</v>
      </c>
      <c r="E1763" s="2">
        <f>MACD!F1763</f>
        <v>7.4743947037653495E-3</v>
      </c>
      <c r="F1763" s="2">
        <f>'Moving Avg'!D1763</f>
        <v>3.1701000000000001</v>
      </c>
      <c r="G1763" s="2">
        <f>'Moving Avg'!F1763</f>
        <v>3.1850249999999996</v>
      </c>
      <c r="H1763" s="2">
        <f>'Moving Avg'!G1763</f>
        <v>3.2078659999999979</v>
      </c>
      <c r="I1763" s="2">
        <f>'Moving Avg'!H1763</f>
        <v>3.2444230000000003</v>
      </c>
      <c r="J1763" s="5" t="str">
        <f>OBV!F1763</f>
        <v>BEARISH</v>
      </c>
      <c r="K1763" s="5" t="str">
        <f>OBV!G1763</f>
        <v>NEUTRAL</v>
      </c>
      <c r="L1763" s="5" t="str">
        <f>OBV!H1763</f>
        <v>CONFIRMED BEARISH</v>
      </c>
      <c r="M1763" s="7">
        <f t="shared" si="270"/>
        <v>25</v>
      </c>
      <c r="N1763" s="7">
        <f t="shared" si="271"/>
        <v>45</v>
      </c>
      <c r="O1763" s="7">
        <f t="shared" si="272"/>
        <v>0</v>
      </c>
      <c r="P1763" s="7">
        <f t="shared" si="273"/>
        <v>16.5</v>
      </c>
      <c r="Q1763" s="8">
        <f t="shared" si="274"/>
        <v>26.975000000000001</v>
      </c>
      <c r="R1763" s="8">
        <f t="shared" si="275"/>
        <v>18.125</v>
      </c>
      <c r="S1763" s="8">
        <f t="shared" si="276"/>
        <v>17.925000000000001</v>
      </c>
      <c r="T1763" s="8">
        <f t="shared" si="277"/>
        <v>21.625</v>
      </c>
      <c r="U1763" s="7">
        <f t="shared" si="278"/>
        <v>21.008333333333336</v>
      </c>
      <c r="V1763" s="7">
        <f t="shared" si="279"/>
        <v>21.162500000000001</v>
      </c>
    </row>
    <row r="1764" spans="1:22" ht="13.5" x14ac:dyDescent="0.25">
      <c r="A1764" s="3">
        <f>RSI!A1764</f>
        <v>44875</v>
      </c>
      <c r="B1764" s="2">
        <f>RSI!B1764</f>
        <v>3.1366999999999998</v>
      </c>
      <c r="C1764" s="2">
        <f>RSI!I1764</f>
        <v>39.643644039477778</v>
      </c>
      <c r="D1764" s="2">
        <f>MACD!E1764</f>
        <v>-1.7917905958091396E-3</v>
      </c>
      <c r="E1764" s="2">
        <f>MACD!F1764</f>
        <v>5.621157643850452E-3</v>
      </c>
      <c r="F1764" s="2">
        <f>'Moving Avg'!D1764</f>
        <v>3.1613199999999999</v>
      </c>
      <c r="G1764" s="2">
        <f>'Moving Avg'!F1764</f>
        <v>3.1793149999999994</v>
      </c>
      <c r="H1764" s="2">
        <f>'Moving Avg'!G1764</f>
        <v>3.2020679999999988</v>
      </c>
      <c r="I1764" s="2">
        <f>'Moving Avg'!H1764</f>
        <v>3.2425170000000003</v>
      </c>
      <c r="J1764" s="5" t="str">
        <f>OBV!F1764</f>
        <v>BEARISH</v>
      </c>
      <c r="K1764" s="5" t="str">
        <f>OBV!G1764</f>
        <v>NEUTRAL</v>
      </c>
      <c r="L1764" s="5" t="str">
        <f>OBV!H1764</f>
        <v>CONFIRMED BEARISH</v>
      </c>
      <c r="M1764" s="7">
        <f t="shared" si="270"/>
        <v>25</v>
      </c>
      <c r="N1764" s="7">
        <f t="shared" si="271"/>
        <v>45</v>
      </c>
      <c r="O1764" s="7">
        <f t="shared" si="272"/>
        <v>0</v>
      </c>
      <c r="P1764" s="7">
        <f t="shared" si="273"/>
        <v>16.5</v>
      </c>
      <c r="Q1764" s="8">
        <f t="shared" si="274"/>
        <v>26.975000000000001</v>
      </c>
      <c r="R1764" s="8">
        <f t="shared" si="275"/>
        <v>18.125</v>
      </c>
      <c r="S1764" s="8">
        <f t="shared" si="276"/>
        <v>17.925000000000001</v>
      </c>
      <c r="T1764" s="8">
        <f t="shared" si="277"/>
        <v>21.625</v>
      </c>
      <c r="U1764" s="7">
        <f t="shared" si="278"/>
        <v>21.008333333333336</v>
      </c>
      <c r="V1764" s="7">
        <f t="shared" si="279"/>
        <v>21.162500000000001</v>
      </c>
    </row>
    <row r="1765" spans="1:22" ht="13.5" x14ac:dyDescent="0.25">
      <c r="A1765" s="3">
        <f>RSI!A1765</f>
        <v>44876</v>
      </c>
      <c r="B1765" s="2">
        <f>RSI!B1765</f>
        <v>3.1366999999999998</v>
      </c>
      <c r="C1765" s="2">
        <f>RSI!I1765</f>
        <v>39.643644039477778</v>
      </c>
      <c r="D1765" s="2">
        <f>MACD!E1765</f>
        <v>5.4402919841969322E-3</v>
      </c>
      <c r="E1765" s="2">
        <f>MACD!F1765</f>
        <v>5.5849845119197482E-3</v>
      </c>
      <c r="F1765" s="2">
        <f>'Moving Avg'!D1765</f>
        <v>3.1525399999999997</v>
      </c>
      <c r="G1765" s="2">
        <f>'Moving Avg'!F1765</f>
        <v>3.1736049999999993</v>
      </c>
      <c r="H1765" s="2">
        <f>'Moving Avg'!G1765</f>
        <v>3.1978499999999985</v>
      </c>
      <c r="I1765" s="2">
        <f>'Moving Avg'!H1765</f>
        <v>3.2406109999999999</v>
      </c>
      <c r="J1765" s="5" t="str">
        <f>OBV!F1765</f>
        <v>BEARISH</v>
      </c>
      <c r="K1765" s="5" t="str">
        <f>OBV!G1765</f>
        <v>NEUTRAL</v>
      </c>
      <c r="L1765" s="5" t="str">
        <f>OBV!H1765</f>
        <v>CONFIRMED BEARISH</v>
      </c>
      <c r="M1765" s="7">
        <f t="shared" si="270"/>
        <v>25</v>
      </c>
      <c r="N1765" s="7">
        <f t="shared" si="271"/>
        <v>45</v>
      </c>
      <c r="O1765" s="7">
        <f t="shared" si="272"/>
        <v>0</v>
      </c>
      <c r="P1765" s="7">
        <f t="shared" si="273"/>
        <v>16.5</v>
      </c>
      <c r="Q1765" s="8">
        <f t="shared" si="274"/>
        <v>26.975000000000001</v>
      </c>
      <c r="R1765" s="8">
        <f t="shared" si="275"/>
        <v>18.125</v>
      </c>
      <c r="S1765" s="8">
        <f t="shared" si="276"/>
        <v>17.925000000000001</v>
      </c>
      <c r="T1765" s="8">
        <f t="shared" si="277"/>
        <v>21.625</v>
      </c>
      <c r="U1765" s="7">
        <f t="shared" si="278"/>
        <v>21.008333333333336</v>
      </c>
      <c r="V1765" s="7">
        <f t="shared" si="279"/>
        <v>21.162500000000001</v>
      </c>
    </row>
    <row r="1766" spans="1:22" ht="13.5" x14ac:dyDescent="0.25">
      <c r="A1766" s="3">
        <f>RSI!A1766</f>
        <v>44879</v>
      </c>
      <c r="B1766" s="2">
        <f>RSI!B1766</f>
        <v>3.1455000000000002</v>
      </c>
      <c r="C1766" s="2">
        <f>RSI!I1766</f>
        <v>41.956363202096334</v>
      </c>
      <c r="D1766" s="2">
        <f>MACD!E1766</f>
        <v>1.1193743669566825E-2</v>
      </c>
      <c r="E1766" s="2">
        <f>MACD!F1766</f>
        <v>6.7067363434491645E-3</v>
      </c>
      <c r="F1766" s="2">
        <f>'Moving Avg'!D1766</f>
        <v>3.1490199999999997</v>
      </c>
      <c r="G1766" s="2">
        <f>'Moving Avg'!F1766</f>
        <v>3.1692149999999994</v>
      </c>
      <c r="H1766" s="2">
        <f>'Moving Avg'!G1766</f>
        <v>3.1932819999999986</v>
      </c>
      <c r="I1766" s="2">
        <f>'Moving Avg'!H1766</f>
        <v>3.2387909999999995</v>
      </c>
      <c r="J1766" s="5" t="str">
        <f>OBV!F1766</f>
        <v>BEARISH</v>
      </c>
      <c r="K1766" s="5" t="str">
        <f>OBV!G1766</f>
        <v>NEUTRAL</v>
      </c>
      <c r="L1766" s="5" t="str">
        <f>OBV!H1766</f>
        <v>CONFIRMED BEARISH</v>
      </c>
      <c r="M1766" s="7">
        <f t="shared" si="270"/>
        <v>25</v>
      </c>
      <c r="N1766" s="7">
        <f t="shared" si="271"/>
        <v>0</v>
      </c>
      <c r="O1766" s="7">
        <f t="shared" si="272"/>
        <v>0</v>
      </c>
      <c r="P1766" s="7">
        <f t="shared" si="273"/>
        <v>16.5</v>
      </c>
      <c r="Q1766" s="8">
        <f t="shared" si="274"/>
        <v>11.225</v>
      </c>
      <c r="R1766" s="8">
        <f t="shared" si="275"/>
        <v>9.125</v>
      </c>
      <c r="S1766" s="8">
        <f t="shared" si="276"/>
        <v>11.175000000000001</v>
      </c>
      <c r="T1766" s="8">
        <f t="shared" si="277"/>
        <v>10.375</v>
      </c>
      <c r="U1766" s="7">
        <f t="shared" si="278"/>
        <v>10.508333333333335</v>
      </c>
      <c r="V1766" s="7">
        <f t="shared" si="279"/>
        <v>10.475000000000001</v>
      </c>
    </row>
    <row r="1767" spans="1:22" ht="13.5" x14ac:dyDescent="0.25">
      <c r="A1767" s="3">
        <f>RSI!A1767</f>
        <v>44880</v>
      </c>
      <c r="B1767" s="2">
        <f>RSI!B1767</f>
        <v>3.1455000000000002</v>
      </c>
      <c r="C1767" s="2">
        <f>RSI!I1767</f>
        <v>41.956363202096334</v>
      </c>
      <c r="D1767" s="2">
        <f>MACD!E1767</f>
        <v>1.2213185945345817E-2</v>
      </c>
      <c r="E1767" s="2">
        <f>MACD!F1767</f>
        <v>7.8080262638284964E-3</v>
      </c>
      <c r="F1767" s="2">
        <f>'Moving Avg'!D1767</f>
        <v>3.1454999999999997</v>
      </c>
      <c r="G1767" s="2">
        <f>'Moving Avg'!F1767</f>
        <v>3.1652599999999995</v>
      </c>
      <c r="H1767" s="2">
        <f>'Moving Avg'!G1767</f>
        <v>3.189591999999998</v>
      </c>
      <c r="I1767" s="2">
        <f>'Moving Avg'!H1767</f>
        <v>3.2370544999999993</v>
      </c>
      <c r="J1767" s="5" t="str">
        <f>OBV!F1767</f>
        <v>BEARISH</v>
      </c>
      <c r="K1767" s="5" t="str">
        <f>OBV!G1767</f>
        <v>NEUTRAL</v>
      </c>
      <c r="L1767" s="5" t="str">
        <f>OBV!H1767</f>
        <v>CONFIRMED BEARISH</v>
      </c>
      <c r="M1767" s="7">
        <f t="shared" si="270"/>
        <v>25</v>
      </c>
      <c r="N1767" s="7">
        <f t="shared" si="271"/>
        <v>0</v>
      </c>
      <c r="O1767" s="7">
        <f t="shared" si="272"/>
        <v>0</v>
      </c>
      <c r="P1767" s="7">
        <f t="shared" si="273"/>
        <v>16.5</v>
      </c>
      <c r="Q1767" s="8">
        <f t="shared" si="274"/>
        <v>11.225</v>
      </c>
      <c r="R1767" s="8">
        <f t="shared" si="275"/>
        <v>9.125</v>
      </c>
      <c r="S1767" s="8">
        <f t="shared" si="276"/>
        <v>11.175000000000001</v>
      </c>
      <c r="T1767" s="8">
        <f t="shared" si="277"/>
        <v>10.375</v>
      </c>
      <c r="U1767" s="7">
        <f t="shared" si="278"/>
        <v>10.508333333333335</v>
      </c>
      <c r="V1767" s="7">
        <f t="shared" si="279"/>
        <v>10.475000000000001</v>
      </c>
    </row>
    <row r="1768" spans="1:22" ht="13.5" x14ac:dyDescent="0.25">
      <c r="A1768" s="3">
        <f>RSI!A1768</f>
        <v>44881</v>
      </c>
      <c r="B1768" s="2">
        <f>RSI!B1768</f>
        <v>3.1455000000000002</v>
      </c>
      <c r="C1768" s="2">
        <f>RSI!I1768</f>
        <v>41.956363202096334</v>
      </c>
      <c r="D1768" s="2">
        <f>MACD!E1768</f>
        <v>1.3272712674855303E-2</v>
      </c>
      <c r="E1768" s="2">
        <f>MACD!F1768</f>
        <v>8.9009635460338583E-3</v>
      </c>
      <c r="F1768" s="2">
        <f>'Moving Avg'!D1768</f>
        <v>3.1419800000000002</v>
      </c>
      <c r="G1768" s="2">
        <f>'Moving Avg'!F1768</f>
        <v>3.1613049999999996</v>
      </c>
      <c r="H1768" s="2">
        <f>'Moving Avg'!G1768</f>
        <v>3.1866039999999982</v>
      </c>
      <c r="I1768" s="2">
        <f>'Moving Avg'!H1768</f>
        <v>3.235527499999999</v>
      </c>
      <c r="J1768" s="5" t="str">
        <f>OBV!F1768</f>
        <v>BEARISH</v>
      </c>
      <c r="K1768" s="5" t="str">
        <f>OBV!G1768</f>
        <v>NEUTRAL</v>
      </c>
      <c r="L1768" s="5" t="str">
        <f>OBV!H1768</f>
        <v>CONFIRMED BEARISH</v>
      </c>
      <c r="M1768" s="7">
        <f t="shared" si="270"/>
        <v>25</v>
      </c>
      <c r="N1768" s="7">
        <f t="shared" si="271"/>
        <v>0</v>
      </c>
      <c r="O1768" s="7">
        <f t="shared" si="272"/>
        <v>0</v>
      </c>
      <c r="P1768" s="7">
        <f t="shared" si="273"/>
        <v>16.5</v>
      </c>
      <c r="Q1768" s="8">
        <f t="shared" si="274"/>
        <v>11.225</v>
      </c>
      <c r="R1768" s="8">
        <f t="shared" si="275"/>
        <v>9.125</v>
      </c>
      <c r="S1768" s="8">
        <f t="shared" si="276"/>
        <v>11.175000000000001</v>
      </c>
      <c r="T1768" s="8">
        <f t="shared" si="277"/>
        <v>10.375</v>
      </c>
      <c r="U1768" s="7">
        <f t="shared" si="278"/>
        <v>10.508333333333335</v>
      </c>
      <c r="V1768" s="7">
        <f t="shared" si="279"/>
        <v>10.475000000000001</v>
      </c>
    </row>
    <row r="1769" spans="1:22" ht="13.5" x14ac:dyDescent="0.25">
      <c r="A1769" s="3">
        <f>RSI!A1769</f>
        <v>44882</v>
      </c>
      <c r="B1769" s="2">
        <f>RSI!B1769</f>
        <v>3.1543000000000001</v>
      </c>
      <c r="C1769" s="2">
        <f>RSI!I1769</f>
        <v>44.607341351018576</v>
      </c>
      <c r="D1769" s="2">
        <f>MACD!E1769</f>
        <v>1.369971837262085E-2</v>
      </c>
      <c r="E1769" s="2">
        <f>MACD!F1769</f>
        <v>9.8607145113512578E-3</v>
      </c>
      <c r="F1769" s="2">
        <f>'Moving Avg'!D1769</f>
        <v>3.1454999999999997</v>
      </c>
      <c r="G1769" s="2">
        <f>'Moving Avg'!F1769</f>
        <v>3.1586699999999994</v>
      </c>
      <c r="H1769" s="2">
        <f>'Moving Avg'!G1769</f>
        <v>3.1846719999999982</v>
      </c>
      <c r="I1769" s="2">
        <f>'Moving Avg'!H1769</f>
        <v>3.2339189999999984</v>
      </c>
      <c r="J1769" s="5" t="str">
        <f>OBV!F1769</f>
        <v>BULLISH</v>
      </c>
      <c r="K1769" s="5" t="str">
        <f>OBV!G1769</f>
        <v>NEUTRAL</v>
      </c>
      <c r="L1769" s="5" t="str">
        <f>OBV!H1769</f>
        <v>CONFIRMED BULLISH</v>
      </c>
      <c r="M1769" s="7">
        <f t="shared" si="270"/>
        <v>25</v>
      </c>
      <c r="N1769" s="7">
        <f t="shared" si="271"/>
        <v>0</v>
      </c>
      <c r="O1769" s="7">
        <f t="shared" si="272"/>
        <v>0</v>
      </c>
      <c r="P1769" s="7">
        <f t="shared" si="273"/>
        <v>83.5</v>
      </c>
      <c r="Q1769" s="8">
        <f t="shared" si="274"/>
        <v>21.274999999999999</v>
      </c>
      <c r="R1769" s="8">
        <f t="shared" si="275"/>
        <v>25.875</v>
      </c>
      <c r="S1769" s="8">
        <f t="shared" si="276"/>
        <v>41.325000000000003</v>
      </c>
      <c r="T1769" s="8">
        <f t="shared" si="277"/>
        <v>27.125</v>
      </c>
      <c r="U1769" s="7">
        <f t="shared" si="278"/>
        <v>29.491666666666664</v>
      </c>
      <c r="V1769" s="7">
        <f t="shared" si="279"/>
        <v>28.9</v>
      </c>
    </row>
    <row r="1770" spans="1:22" ht="13.5" x14ac:dyDescent="0.25">
      <c r="A1770" s="3">
        <f>RSI!A1770</f>
        <v>44883</v>
      </c>
      <c r="B1770" s="2">
        <f>RSI!B1770</f>
        <v>3.1631</v>
      </c>
      <c r="C1770" s="2">
        <f>RSI!I1770</f>
        <v>47.204127504999541</v>
      </c>
      <c r="D1770" s="2">
        <f>MACD!E1770</f>
        <v>1.3526008097393127E-2</v>
      </c>
      <c r="E1770" s="2">
        <f>MACD!F1770</f>
        <v>1.0593773228559632E-2</v>
      </c>
      <c r="F1770" s="2">
        <f>'Moving Avg'!D1770</f>
        <v>3.1507800000000001</v>
      </c>
      <c r="G1770" s="2">
        <f>'Moving Avg'!F1770</f>
        <v>3.1608699999999992</v>
      </c>
      <c r="H1770" s="2">
        <f>'Moving Avg'!G1770</f>
        <v>3.183091999999998</v>
      </c>
      <c r="I1770" s="2">
        <f>'Moving Avg'!H1770</f>
        <v>3.2323544999999978</v>
      </c>
      <c r="J1770" s="5" t="str">
        <f>OBV!F1770</f>
        <v>BULLISH</v>
      </c>
      <c r="K1770" s="5" t="str">
        <f>OBV!G1770</f>
        <v>NEUTRAL</v>
      </c>
      <c r="L1770" s="5" t="str">
        <f>OBV!H1770</f>
        <v>CONFIRMED BULLISH</v>
      </c>
      <c r="M1770" s="7">
        <f t="shared" si="270"/>
        <v>25</v>
      </c>
      <c r="N1770" s="7">
        <f t="shared" si="271"/>
        <v>0</v>
      </c>
      <c r="O1770" s="7">
        <f t="shared" si="272"/>
        <v>0</v>
      </c>
      <c r="P1770" s="7">
        <f t="shared" si="273"/>
        <v>83.5</v>
      </c>
      <c r="Q1770" s="8">
        <f t="shared" si="274"/>
        <v>21.274999999999999</v>
      </c>
      <c r="R1770" s="8">
        <f t="shared" si="275"/>
        <v>25.875</v>
      </c>
      <c r="S1770" s="8">
        <f t="shared" si="276"/>
        <v>41.325000000000003</v>
      </c>
      <c r="T1770" s="8">
        <f t="shared" si="277"/>
        <v>27.125</v>
      </c>
      <c r="U1770" s="7">
        <f t="shared" si="278"/>
        <v>29.491666666666664</v>
      </c>
      <c r="V1770" s="7">
        <f t="shared" si="279"/>
        <v>28.9</v>
      </c>
    </row>
    <row r="1771" spans="1:22" ht="13.5" x14ac:dyDescent="0.25">
      <c r="A1771" s="3">
        <f>RSI!A1771</f>
        <v>44886</v>
      </c>
      <c r="B1771" s="2">
        <f>RSI!B1771</f>
        <v>3.1631</v>
      </c>
      <c r="C1771" s="2">
        <f>RSI!I1771</f>
        <v>47.204127504999541</v>
      </c>
      <c r="D1771" s="2">
        <f>MACD!E1771</f>
        <v>1.0742890268113481E-2</v>
      </c>
      <c r="E1771" s="2">
        <f>MACD!F1771</f>
        <v>1.0623596636470403E-2</v>
      </c>
      <c r="F1771" s="2">
        <f>'Moving Avg'!D1771</f>
        <v>3.1543000000000001</v>
      </c>
      <c r="G1771" s="2">
        <f>'Moving Avg'!F1771</f>
        <v>3.1652649999999993</v>
      </c>
      <c r="H1771" s="2">
        <f>'Moving Avg'!G1771</f>
        <v>3.1816879999999981</v>
      </c>
      <c r="I1771" s="2">
        <f>'Moving Avg'!H1771</f>
        <v>3.2307059999999979</v>
      </c>
      <c r="J1771" s="5" t="str">
        <f>OBV!F1771</f>
        <v>BULLISH</v>
      </c>
      <c r="K1771" s="5" t="str">
        <f>OBV!G1771</f>
        <v>NEUTRAL</v>
      </c>
      <c r="L1771" s="5" t="str">
        <f>OBV!H1771</f>
        <v>CONFIRMED BULLISH</v>
      </c>
      <c r="M1771" s="7">
        <f t="shared" si="270"/>
        <v>25</v>
      </c>
      <c r="N1771" s="7">
        <f t="shared" si="271"/>
        <v>0</v>
      </c>
      <c r="O1771" s="7">
        <f t="shared" si="272"/>
        <v>0</v>
      </c>
      <c r="P1771" s="7">
        <f t="shared" si="273"/>
        <v>83.5</v>
      </c>
      <c r="Q1771" s="8">
        <f t="shared" si="274"/>
        <v>21.274999999999999</v>
      </c>
      <c r="R1771" s="8">
        <f t="shared" si="275"/>
        <v>25.875</v>
      </c>
      <c r="S1771" s="8">
        <f t="shared" si="276"/>
        <v>41.325000000000003</v>
      </c>
      <c r="T1771" s="8">
        <f t="shared" si="277"/>
        <v>27.125</v>
      </c>
      <c r="U1771" s="7">
        <f t="shared" si="278"/>
        <v>29.491666666666664</v>
      </c>
      <c r="V1771" s="7">
        <f t="shared" si="279"/>
        <v>28.9</v>
      </c>
    </row>
    <row r="1772" spans="1:22" ht="13.5" x14ac:dyDescent="0.25">
      <c r="A1772" s="3">
        <f>RSI!A1772</f>
        <v>44887</v>
      </c>
      <c r="B1772" s="2">
        <f>RSI!B1772</f>
        <v>3.33</v>
      </c>
      <c r="C1772" s="2">
        <f>RSI!I1772</f>
        <v>74.007063027005145</v>
      </c>
      <c r="D1772" s="2">
        <f>MACD!E1772</f>
        <v>-3.9230042165714352E-3</v>
      </c>
      <c r="E1772" s="2">
        <f>MACD!F1772</f>
        <v>7.7142764658620364E-3</v>
      </c>
      <c r="F1772" s="2">
        <f>'Moving Avg'!D1772</f>
        <v>3.1912000000000003</v>
      </c>
      <c r="G1772" s="2">
        <f>'Moving Avg'!F1772</f>
        <v>3.1780049999999993</v>
      </c>
      <c r="H1772" s="2">
        <f>'Moving Avg'!G1772</f>
        <v>3.1841479999999986</v>
      </c>
      <c r="I1772" s="2">
        <f>'Moving Avg'!H1772</f>
        <v>3.2298919999999982</v>
      </c>
      <c r="J1772" s="5" t="str">
        <f>OBV!F1772</f>
        <v>BULLISH</v>
      </c>
      <c r="K1772" s="5" t="str">
        <f>OBV!G1772</f>
        <v>STRONG</v>
      </c>
      <c r="L1772" s="5" t="str">
        <f>OBV!H1772</f>
        <v>CONFIRMED BULLISH</v>
      </c>
      <c r="M1772" s="7">
        <f t="shared" si="270"/>
        <v>0</v>
      </c>
      <c r="N1772" s="7">
        <f t="shared" si="271"/>
        <v>45</v>
      </c>
      <c r="O1772" s="7">
        <f t="shared" si="272"/>
        <v>0</v>
      </c>
      <c r="P1772" s="7">
        <f t="shared" si="273"/>
        <v>100</v>
      </c>
      <c r="Q1772" s="8">
        <f t="shared" si="274"/>
        <v>30.75</v>
      </c>
      <c r="R1772" s="8">
        <f t="shared" si="275"/>
        <v>34</v>
      </c>
      <c r="S1772" s="8">
        <f t="shared" si="276"/>
        <v>51.75</v>
      </c>
      <c r="T1772" s="8">
        <f t="shared" si="277"/>
        <v>36.25</v>
      </c>
      <c r="U1772" s="7">
        <f t="shared" si="278"/>
        <v>38.833333333333336</v>
      </c>
      <c r="V1772" s="7">
        <f t="shared" si="279"/>
        <v>38.1875</v>
      </c>
    </row>
    <row r="1773" spans="1:22" ht="13.5" x14ac:dyDescent="0.25">
      <c r="A1773" s="3">
        <f>RSI!A1773</f>
        <v>44888</v>
      </c>
      <c r="B1773" s="2">
        <f>RSI!B1773</f>
        <v>3.33</v>
      </c>
      <c r="C1773" s="2">
        <f>RSI!I1773</f>
        <v>74.007063027005145</v>
      </c>
      <c r="D1773" s="2">
        <f>MACD!E1773</f>
        <v>-1.7270665089568649E-2</v>
      </c>
      <c r="E1773" s="2">
        <f>MACD!F1773</f>
        <v>2.7172881547759E-3</v>
      </c>
      <c r="F1773" s="2">
        <f>'Moving Avg'!D1773</f>
        <v>3.2281</v>
      </c>
      <c r="G1773" s="2">
        <f>'Moving Avg'!F1773</f>
        <v>3.1841549999999992</v>
      </c>
      <c r="H1773" s="2">
        <f>'Moving Avg'!G1773</f>
        <v>3.1866079999999988</v>
      </c>
      <c r="I1773" s="2">
        <f>'Moving Avg'!H1773</f>
        <v>3.2290364999999985</v>
      </c>
      <c r="J1773" s="5" t="str">
        <f>OBV!F1773</f>
        <v>BULLISH</v>
      </c>
      <c r="K1773" s="5" t="str">
        <f>OBV!G1773</f>
        <v>STRONG</v>
      </c>
      <c r="L1773" s="5" t="str">
        <f>OBV!H1773</f>
        <v>CONFIRMED BULLISH</v>
      </c>
      <c r="M1773" s="7">
        <f t="shared" si="270"/>
        <v>0</v>
      </c>
      <c r="N1773" s="7">
        <f t="shared" si="271"/>
        <v>45</v>
      </c>
      <c r="O1773" s="7">
        <f t="shared" si="272"/>
        <v>0</v>
      </c>
      <c r="P1773" s="7">
        <f t="shared" si="273"/>
        <v>100</v>
      </c>
      <c r="Q1773" s="8">
        <f t="shared" si="274"/>
        <v>30.75</v>
      </c>
      <c r="R1773" s="8">
        <f t="shared" si="275"/>
        <v>34</v>
      </c>
      <c r="S1773" s="8">
        <f t="shared" si="276"/>
        <v>51.75</v>
      </c>
      <c r="T1773" s="8">
        <f t="shared" si="277"/>
        <v>36.25</v>
      </c>
      <c r="U1773" s="7">
        <f t="shared" si="278"/>
        <v>38.833333333333336</v>
      </c>
      <c r="V1773" s="7">
        <f t="shared" si="279"/>
        <v>38.1875</v>
      </c>
    </row>
    <row r="1774" spans="1:22" ht="13.5" x14ac:dyDescent="0.25">
      <c r="A1774" s="3">
        <f>RSI!A1774</f>
        <v>44889</v>
      </c>
      <c r="B1774" s="2">
        <f>RSI!B1774</f>
        <v>3.3123999999999998</v>
      </c>
      <c r="C1774" s="2">
        <f>RSI!I1774</f>
        <v>69.68072218670811</v>
      </c>
      <c r="D1774" s="2">
        <f>MACD!E1774</f>
        <v>-3.2191246513260996E-2</v>
      </c>
      <c r="E1774" s="2">
        <f>MACD!F1774</f>
        <v>-4.2644187788314792E-3</v>
      </c>
      <c r="F1774" s="2">
        <f>'Moving Avg'!D1774</f>
        <v>3.2597200000000002</v>
      </c>
      <c r="G1774" s="2">
        <f>'Moving Avg'!F1774</f>
        <v>3.1894249999999995</v>
      </c>
      <c r="H1774" s="2">
        <f>'Moving Avg'!G1774</f>
        <v>3.1888919999999992</v>
      </c>
      <c r="I1774" s="2">
        <f>'Moving Avg'!H1774</f>
        <v>3.2281344999999986</v>
      </c>
      <c r="J1774" s="5" t="str">
        <f>OBV!F1774</f>
        <v>BULLISH</v>
      </c>
      <c r="K1774" s="5" t="str">
        <f>OBV!G1774</f>
        <v>STRONG</v>
      </c>
      <c r="L1774" s="5" t="str">
        <f>OBV!H1774</f>
        <v>CONFIRMED BULLISH</v>
      </c>
      <c r="M1774" s="7">
        <f t="shared" si="270"/>
        <v>25</v>
      </c>
      <c r="N1774" s="7">
        <f t="shared" si="271"/>
        <v>100</v>
      </c>
      <c r="O1774" s="7">
        <f t="shared" si="272"/>
        <v>50</v>
      </c>
      <c r="P1774" s="7">
        <f t="shared" si="273"/>
        <v>100</v>
      </c>
      <c r="Q1774" s="8">
        <f t="shared" si="274"/>
        <v>66.25</v>
      </c>
      <c r="R1774" s="8">
        <f t="shared" si="275"/>
        <v>67.5</v>
      </c>
      <c r="S1774" s="8">
        <f t="shared" si="276"/>
        <v>76.25</v>
      </c>
      <c r="T1774" s="8">
        <f t="shared" si="277"/>
        <v>68.75</v>
      </c>
      <c r="U1774" s="7">
        <f t="shared" si="278"/>
        <v>70</v>
      </c>
      <c r="V1774" s="7">
        <f t="shared" si="279"/>
        <v>69.6875</v>
      </c>
    </row>
    <row r="1775" spans="1:22" ht="13.5" x14ac:dyDescent="0.25">
      <c r="A1775" s="3">
        <f>RSI!A1775</f>
        <v>44890</v>
      </c>
      <c r="B1775" s="2">
        <f>RSI!B1775</f>
        <v>3.33</v>
      </c>
      <c r="C1775" s="2">
        <f>RSI!I1775</f>
        <v>71.476431764139633</v>
      </c>
      <c r="D1775" s="2">
        <f>MACD!E1775</f>
        <v>-4.6820291827968763E-2</v>
      </c>
      <c r="E1775" s="2">
        <f>MACD!F1775</f>
        <v>-1.2775593388658937E-2</v>
      </c>
      <c r="F1775" s="2">
        <f>'Moving Avg'!D1775</f>
        <v>3.2930999999999999</v>
      </c>
      <c r="G1775" s="2">
        <f>'Moving Avg'!F1775</f>
        <v>3.1955749999999994</v>
      </c>
      <c r="H1775" s="2">
        <f>'Moving Avg'!G1775</f>
        <v>3.1917039999999997</v>
      </c>
      <c r="I1775" s="2">
        <f>'Moving Avg'!H1775</f>
        <v>3.2273204999999989</v>
      </c>
      <c r="J1775" s="5" t="str">
        <f>OBV!F1775</f>
        <v>BULLISH</v>
      </c>
      <c r="K1775" s="5" t="str">
        <f>OBV!G1775</f>
        <v>STRONG</v>
      </c>
      <c r="L1775" s="5" t="str">
        <f>OBV!H1775</f>
        <v>CONFIRMED BULLISH</v>
      </c>
      <c r="M1775" s="7">
        <f t="shared" si="270"/>
        <v>0</v>
      </c>
      <c r="N1775" s="7">
        <f t="shared" si="271"/>
        <v>100</v>
      </c>
      <c r="O1775" s="7">
        <f t="shared" si="272"/>
        <v>50</v>
      </c>
      <c r="P1775" s="7">
        <f t="shared" si="273"/>
        <v>100</v>
      </c>
      <c r="Q1775" s="8">
        <f t="shared" si="274"/>
        <v>57.5</v>
      </c>
      <c r="R1775" s="8">
        <f t="shared" si="275"/>
        <v>62.5</v>
      </c>
      <c r="S1775" s="8">
        <f t="shared" si="276"/>
        <v>72.5</v>
      </c>
      <c r="T1775" s="8">
        <f t="shared" si="277"/>
        <v>62.5</v>
      </c>
      <c r="U1775" s="7">
        <f t="shared" si="278"/>
        <v>64.166666666666671</v>
      </c>
      <c r="V1775" s="7">
        <f t="shared" si="279"/>
        <v>63.75</v>
      </c>
    </row>
    <row r="1776" spans="1:22" ht="13.5" x14ac:dyDescent="0.25">
      <c r="A1776" s="3">
        <f>RSI!A1776</f>
        <v>44893</v>
      </c>
      <c r="B1776" s="2">
        <f>RSI!B1776</f>
        <v>3.2949000000000002</v>
      </c>
      <c r="C1776" s="2">
        <f>RSI!I1776</f>
        <v>63.410450363204198</v>
      </c>
      <c r="D1776" s="2">
        <f>MACD!E1776</f>
        <v>-5.5997232837178501E-2</v>
      </c>
      <c r="E1776" s="2">
        <f>MACD!F1776</f>
        <v>-2.1419921278362852E-2</v>
      </c>
      <c r="F1776" s="2">
        <f>'Moving Avg'!D1776</f>
        <v>3.3194600000000003</v>
      </c>
      <c r="G1776" s="2">
        <f>'Moving Avg'!F1776</f>
        <v>3.1999699999999995</v>
      </c>
      <c r="H1776" s="2">
        <f>'Moving Avg'!G1776</f>
        <v>3.1939900000000008</v>
      </c>
      <c r="I1776" s="2">
        <f>'Moving Avg'!H1776</f>
        <v>3.2266659999999989</v>
      </c>
      <c r="J1776" s="5" t="str">
        <f>OBV!F1776</f>
        <v>BULLISH</v>
      </c>
      <c r="K1776" s="5" t="str">
        <f>OBV!G1776</f>
        <v>STRONG</v>
      </c>
      <c r="L1776" s="5" t="str">
        <f>OBV!H1776</f>
        <v>CONFIRMED BULLISH</v>
      </c>
      <c r="M1776" s="7">
        <f t="shared" si="270"/>
        <v>25</v>
      </c>
      <c r="N1776" s="7">
        <f t="shared" si="271"/>
        <v>100</v>
      </c>
      <c r="O1776" s="7">
        <f t="shared" si="272"/>
        <v>50</v>
      </c>
      <c r="P1776" s="7">
        <f t="shared" si="273"/>
        <v>100</v>
      </c>
      <c r="Q1776" s="8">
        <f t="shared" si="274"/>
        <v>66.25</v>
      </c>
      <c r="R1776" s="8">
        <f t="shared" si="275"/>
        <v>67.5</v>
      </c>
      <c r="S1776" s="8">
        <f t="shared" si="276"/>
        <v>76.25</v>
      </c>
      <c r="T1776" s="8">
        <f t="shared" si="277"/>
        <v>68.75</v>
      </c>
      <c r="U1776" s="7">
        <f t="shared" si="278"/>
        <v>70</v>
      </c>
      <c r="V1776" s="7">
        <f t="shared" si="279"/>
        <v>69.6875</v>
      </c>
    </row>
    <row r="1777" spans="1:22" ht="13.5" x14ac:dyDescent="0.25">
      <c r="A1777" s="3">
        <f>RSI!A1777</f>
        <v>44894</v>
      </c>
      <c r="B1777" s="2">
        <f>RSI!B1777</f>
        <v>3.2949000000000002</v>
      </c>
      <c r="C1777" s="2">
        <f>RSI!I1777</f>
        <v>63.410450363204198</v>
      </c>
      <c r="D1777" s="2">
        <f>MACD!E1777</f>
        <v>-6.4251562883286262E-2</v>
      </c>
      <c r="E1777" s="2">
        <f>MACD!F1777</f>
        <v>-2.9986249599347533E-2</v>
      </c>
      <c r="F1777" s="2">
        <f>'Moving Avg'!D1777</f>
        <v>3.3124400000000001</v>
      </c>
      <c r="G1777" s="2">
        <f>'Moving Avg'!F1777</f>
        <v>3.2056849999999999</v>
      </c>
      <c r="H1777" s="2">
        <f>'Moving Avg'!G1777</f>
        <v>3.1968019999999999</v>
      </c>
      <c r="I1777" s="2">
        <f>'Moving Avg'!H1777</f>
        <v>3.2260954999999982</v>
      </c>
      <c r="J1777" s="5" t="str">
        <f>OBV!F1777</f>
        <v>BEARISH</v>
      </c>
      <c r="K1777" s="5" t="str">
        <f>OBV!G1777</f>
        <v>NEUTRAL</v>
      </c>
      <c r="L1777" s="5" t="str">
        <f>OBV!H1777</f>
        <v>CONFIRMED BEARISH</v>
      </c>
      <c r="M1777" s="7">
        <f t="shared" si="270"/>
        <v>25</v>
      </c>
      <c r="N1777" s="7">
        <f t="shared" si="271"/>
        <v>100</v>
      </c>
      <c r="O1777" s="7">
        <f t="shared" si="272"/>
        <v>50</v>
      </c>
      <c r="P1777" s="7">
        <f t="shared" si="273"/>
        <v>16.5</v>
      </c>
      <c r="Q1777" s="8">
        <f t="shared" si="274"/>
        <v>53.725000000000001</v>
      </c>
      <c r="R1777" s="8">
        <f t="shared" si="275"/>
        <v>46.625</v>
      </c>
      <c r="S1777" s="8">
        <f t="shared" si="276"/>
        <v>38.674999999999997</v>
      </c>
      <c r="T1777" s="8">
        <f t="shared" si="277"/>
        <v>47.875</v>
      </c>
      <c r="U1777" s="7">
        <f t="shared" si="278"/>
        <v>46.341666666666661</v>
      </c>
      <c r="V1777" s="7">
        <f t="shared" si="279"/>
        <v>46.724999999999994</v>
      </c>
    </row>
    <row r="1778" spans="1:22" ht="13.5" x14ac:dyDescent="0.25">
      <c r="A1778" s="3">
        <f>RSI!A1778</f>
        <v>44895</v>
      </c>
      <c r="B1778" s="2">
        <f>RSI!B1778</f>
        <v>3.2949000000000002</v>
      </c>
      <c r="C1778" s="2">
        <f>RSI!I1778</f>
        <v>63.410450363204198</v>
      </c>
      <c r="D1778" s="2">
        <f>MACD!E1778</f>
        <v>-7.1688983142963014E-2</v>
      </c>
      <c r="E1778" s="2">
        <f>MACD!F1778</f>
        <v>-3.8326796308070628E-2</v>
      </c>
      <c r="F1778" s="2">
        <f>'Moving Avg'!D1778</f>
        <v>3.3054200000000002</v>
      </c>
      <c r="G1778" s="2">
        <f>'Moving Avg'!F1778</f>
        <v>3.2113999999999998</v>
      </c>
      <c r="H1778" s="2">
        <f>'Moving Avg'!G1778</f>
        <v>3.2003180000000002</v>
      </c>
      <c r="I1778" s="2">
        <f>'Moving Avg'!H1778</f>
        <v>3.2254829999999983</v>
      </c>
      <c r="J1778" s="5" t="str">
        <f>OBV!F1778</f>
        <v>BEARISH</v>
      </c>
      <c r="K1778" s="5" t="str">
        <f>OBV!G1778</f>
        <v>NEUTRAL</v>
      </c>
      <c r="L1778" s="5" t="str">
        <f>OBV!H1778</f>
        <v>CONFIRMED BEARISH</v>
      </c>
      <c r="M1778" s="7">
        <f t="shared" si="270"/>
        <v>25</v>
      </c>
      <c r="N1778" s="7">
        <f t="shared" si="271"/>
        <v>100</v>
      </c>
      <c r="O1778" s="7">
        <f t="shared" si="272"/>
        <v>50</v>
      </c>
      <c r="P1778" s="7">
        <f t="shared" si="273"/>
        <v>16.5</v>
      </c>
      <c r="Q1778" s="8">
        <f t="shared" si="274"/>
        <v>53.725000000000001</v>
      </c>
      <c r="R1778" s="8">
        <f t="shared" si="275"/>
        <v>46.625</v>
      </c>
      <c r="S1778" s="8">
        <f t="shared" si="276"/>
        <v>38.674999999999997</v>
      </c>
      <c r="T1778" s="8">
        <f t="shared" si="277"/>
        <v>47.875</v>
      </c>
      <c r="U1778" s="7">
        <f t="shared" si="278"/>
        <v>46.341666666666661</v>
      </c>
      <c r="V1778" s="7">
        <f t="shared" si="279"/>
        <v>46.724999999999994</v>
      </c>
    </row>
    <row r="1779" spans="1:22" ht="13.5" x14ac:dyDescent="0.25">
      <c r="A1779" s="3">
        <f>RSI!A1779</f>
        <v>44896</v>
      </c>
      <c r="B1779" s="2">
        <f>RSI!B1779</f>
        <v>3.2509000000000001</v>
      </c>
      <c r="C1779" s="2">
        <f>RSI!I1779</f>
        <v>53.889168064477637</v>
      </c>
      <c r="D1779" s="2">
        <f>MACD!E1779</f>
        <v>-7.378851202854575E-2</v>
      </c>
      <c r="E1779" s="2">
        <f>MACD!F1779</f>
        <v>-4.5419139452165656E-2</v>
      </c>
      <c r="F1779" s="2">
        <f>'Moving Avg'!D1779</f>
        <v>3.2931200000000005</v>
      </c>
      <c r="G1779" s="2">
        <f>'Moving Avg'!F1779</f>
        <v>3.2149149999999991</v>
      </c>
      <c r="H1779" s="2">
        <f>'Moving Avg'!G1779</f>
        <v>3.2031300000000003</v>
      </c>
      <c r="I1779" s="2">
        <f>'Moving Avg'!H1779</f>
        <v>3.2246504999999979</v>
      </c>
      <c r="J1779" s="5" t="str">
        <f>OBV!F1779</f>
        <v>BEARISH</v>
      </c>
      <c r="K1779" s="5" t="str">
        <f>OBV!G1779</f>
        <v>NEUTRAL</v>
      </c>
      <c r="L1779" s="5" t="str">
        <f>OBV!H1779</f>
        <v>CONFIRMED BEARISH</v>
      </c>
      <c r="M1779" s="7">
        <f t="shared" si="270"/>
        <v>25</v>
      </c>
      <c r="N1779" s="7">
        <f t="shared" si="271"/>
        <v>100</v>
      </c>
      <c r="O1779" s="7">
        <f t="shared" si="272"/>
        <v>50</v>
      </c>
      <c r="P1779" s="7">
        <f t="shared" si="273"/>
        <v>16.5</v>
      </c>
      <c r="Q1779" s="8">
        <f t="shared" si="274"/>
        <v>53.725000000000001</v>
      </c>
      <c r="R1779" s="8">
        <f t="shared" si="275"/>
        <v>46.625</v>
      </c>
      <c r="S1779" s="8">
        <f t="shared" si="276"/>
        <v>38.674999999999997</v>
      </c>
      <c r="T1779" s="8">
        <f t="shared" si="277"/>
        <v>47.875</v>
      </c>
      <c r="U1779" s="7">
        <f t="shared" si="278"/>
        <v>46.341666666666661</v>
      </c>
      <c r="V1779" s="7">
        <f t="shared" si="279"/>
        <v>46.724999999999994</v>
      </c>
    </row>
    <row r="1780" spans="1:22" ht="13.5" x14ac:dyDescent="0.25">
      <c r="A1780" s="3">
        <f>RSI!A1780</f>
        <v>44897</v>
      </c>
      <c r="B1780" s="2">
        <f>RSI!B1780</f>
        <v>3.2509000000000001</v>
      </c>
      <c r="C1780" s="2">
        <f>RSI!I1780</f>
        <v>53.88916806447763</v>
      </c>
      <c r="D1780" s="2">
        <f>MACD!E1780</f>
        <v>-7.4339555890143849E-2</v>
      </c>
      <c r="E1780" s="2">
        <f>MACD!F1780</f>
        <v>-5.1203222739761294E-2</v>
      </c>
      <c r="F1780" s="2">
        <f>'Moving Avg'!D1780</f>
        <v>3.2773000000000003</v>
      </c>
      <c r="G1780" s="2">
        <f>'Moving Avg'!F1780</f>
        <v>3.2184299999999992</v>
      </c>
      <c r="H1780" s="2">
        <f>'Moving Avg'!G1780</f>
        <v>3.2055900000000013</v>
      </c>
      <c r="I1780" s="2">
        <f>'Moving Avg'!H1780</f>
        <v>3.2238599999999979</v>
      </c>
      <c r="J1780" s="5" t="str">
        <f>OBV!F1780</f>
        <v>BEARISH</v>
      </c>
      <c r="K1780" s="5" t="str">
        <f>OBV!G1780</f>
        <v>NEUTRAL</v>
      </c>
      <c r="L1780" s="5" t="str">
        <f>OBV!H1780</f>
        <v>CONFIRMED BEARISH</v>
      </c>
      <c r="M1780" s="7">
        <f t="shared" si="270"/>
        <v>25</v>
      </c>
      <c r="N1780" s="7">
        <f t="shared" si="271"/>
        <v>100</v>
      </c>
      <c r="O1780" s="7">
        <f t="shared" si="272"/>
        <v>50</v>
      </c>
      <c r="P1780" s="7">
        <f t="shared" si="273"/>
        <v>16.5</v>
      </c>
      <c r="Q1780" s="8">
        <f t="shared" si="274"/>
        <v>53.725000000000001</v>
      </c>
      <c r="R1780" s="8">
        <f t="shared" si="275"/>
        <v>46.625</v>
      </c>
      <c r="S1780" s="8">
        <f t="shared" si="276"/>
        <v>38.674999999999997</v>
      </c>
      <c r="T1780" s="8">
        <f t="shared" si="277"/>
        <v>47.875</v>
      </c>
      <c r="U1780" s="7">
        <f t="shared" si="278"/>
        <v>46.341666666666661</v>
      </c>
      <c r="V1780" s="7">
        <f t="shared" si="279"/>
        <v>46.724999999999994</v>
      </c>
    </row>
    <row r="1781" spans="1:22" ht="13.5" x14ac:dyDescent="0.25">
      <c r="A1781" s="3">
        <f>RSI!A1781</f>
        <v>44900</v>
      </c>
      <c r="B1781" s="2">
        <f>RSI!B1781</f>
        <v>3.2509000000000001</v>
      </c>
      <c r="C1781" s="2">
        <f>RSI!I1781</f>
        <v>53.88916806447763</v>
      </c>
      <c r="D1781" s="2">
        <f>MACD!E1781</f>
        <v>-7.492468078581016E-2</v>
      </c>
      <c r="E1781" s="2">
        <f>MACD!F1781</f>
        <v>-5.5947514348971071E-2</v>
      </c>
      <c r="F1781" s="2">
        <f>'Moving Avg'!D1781</f>
        <v>3.2685000000000004</v>
      </c>
      <c r="G1781" s="2">
        <f>'Moving Avg'!F1781</f>
        <v>3.2228199999999996</v>
      </c>
      <c r="H1781" s="2">
        <f>'Moving Avg'!G1781</f>
        <v>3.2082260000000016</v>
      </c>
      <c r="I1781" s="2">
        <f>'Moving Avg'!H1781</f>
        <v>3.2230274999999979</v>
      </c>
      <c r="J1781" s="5" t="str">
        <f>OBV!F1781</f>
        <v>BEARISH</v>
      </c>
      <c r="K1781" s="5" t="str">
        <f>OBV!G1781</f>
        <v>NEUTRAL</v>
      </c>
      <c r="L1781" s="5" t="str">
        <f>OBV!H1781</f>
        <v>CONFIRMED BEARISH</v>
      </c>
      <c r="M1781" s="7">
        <f t="shared" si="270"/>
        <v>25</v>
      </c>
      <c r="N1781" s="7">
        <f t="shared" si="271"/>
        <v>45</v>
      </c>
      <c r="O1781" s="7">
        <f t="shared" si="272"/>
        <v>50</v>
      </c>
      <c r="P1781" s="7">
        <f t="shared" si="273"/>
        <v>16.5</v>
      </c>
      <c r="Q1781" s="8">
        <f t="shared" si="274"/>
        <v>34.475000000000001</v>
      </c>
      <c r="R1781" s="8">
        <f t="shared" si="275"/>
        <v>35.625</v>
      </c>
      <c r="S1781" s="8">
        <f t="shared" si="276"/>
        <v>30.425000000000001</v>
      </c>
      <c r="T1781" s="8">
        <f t="shared" si="277"/>
        <v>34.125</v>
      </c>
      <c r="U1781" s="7">
        <f t="shared" si="278"/>
        <v>33.508333333333333</v>
      </c>
      <c r="V1781" s="7">
        <f t="shared" si="279"/>
        <v>33.662499999999994</v>
      </c>
    </row>
    <row r="1782" spans="1:22" ht="13.5" x14ac:dyDescent="0.25">
      <c r="A1782" s="3">
        <f>RSI!A1782</f>
        <v>44901</v>
      </c>
      <c r="B1782" s="2">
        <f>RSI!B1782</f>
        <v>3.2772999999999999</v>
      </c>
      <c r="C1782" s="2">
        <f>RSI!I1782</f>
        <v>58.552904572428119</v>
      </c>
      <c r="D1782" s="2">
        <f>MACD!E1782</f>
        <v>-5.1808471734998474E-2</v>
      </c>
      <c r="E1782" s="2">
        <f>MACD!F1782</f>
        <v>-5.5119705826176556E-2</v>
      </c>
      <c r="F1782" s="2">
        <f>'Moving Avg'!D1782</f>
        <v>3.26498</v>
      </c>
      <c r="G1782" s="2">
        <f>'Moving Avg'!F1782</f>
        <v>3.2285299999999992</v>
      </c>
      <c r="H1782" s="2">
        <f>'Moving Avg'!G1782</f>
        <v>3.2117400000000007</v>
      </c>
      <c r="I1782" s="2">
        <f>'Moving Avg'!H1782</f>
        <v>3.2223689999999978</v>
      </c>
      <c r="J1782" s="5" t="str">
        <f>OBV!F1782</f>
        <v>BULLISH</v>
      </c>
      <c r="K1782" s="5" t="str">
        <f>OBV!G1782</f>
        <v>NEUTRAL</v>
      </c>
      <c r="L1782" s="5" t="str">
        <f>OBV!H1782</f>
        <v>BULLISH DIVERGENCE</v>
      </c>
      <c r="M1782" s="7">
        <f t="shared" si="270"/>
        <v>25</v>
      </c>
      <c r="N1782" s="7">
        <f t="shared" si="271"/>
        <v>0</v>
      </c>
      <c r="O1782" s="7">
        <f t="shared" si="272"/>
        <v>50</v>
      </c>
      <c r="P1782" s="7">
        <f t="shared" si="273"/>
        <v>66.5</v>
      </c>
      <c r="Q1782" s="8">
        <f t="shared" si="274"/>
        <v>26.225000000000001</v>
      </c>
      <c r="R1782" s="8">
        <f t="shared" si="275"/>
        <v>39.125</v>
      </c>
      <c r="S1782" s="8">
        <f t="shared" si="276"/>
        <v>46.174999999999997</v>
      </c>
      <c r="T1782" s="8">
        <f t="shared" si="277"/>
        <v>35.375</v>
      </c>
      <c r="U1782" s="7">
        <f t="shared" si="278"/>
        <v>37.174999999999997</v>
      </c>
      <c r="V1782" s="7">
        <f t="shared" si="279"/>
        <v>36.724999999999994</v>
      </c>
    </row>
    <row r="1783" spans="1:22" ht="13.5" x14ac:dyDescent="0.25">
      <c r="A1783" s="3">
        <f>RSI!A1783</f>
        <v>44902</v>
      </c>
      <c r="B1783" s="2">
        <f>RSI!B1783</f>
        <v>3.2509000000000001</v>
      </c>
      <c r="C1783" s="2">
        <f>RSI!I1783</f>
        <v>52.80164243321741</v>
      </c>
      <c r="D1783" s="2">
        <f>MACD!E1783</f>
        <v>-3.055094644749623E-2</v>
      </c>
      <c r="E1783" s="2">
        <f>MACD!F1783</f>
        <v>-5.0205953950440495E-2</v>
      </c>
      <c r="F1783" s="2">
        <f>'Moving Avg'!D1783</f>
        <v>3.2561800000000005</v>
      </c>
      <c r="G1783" s="2">
        <f>'Moving Avg'!F1783</f>
        <v>3.2329199999999991</v>
      </c>
      <c r="H1783" s="2">
        <f>'Moving Avg'!G1783</f>
        <v>3.2152540000000012</v>
      </c>
      <c r="I1783" s="2">
        <f>'Moving Avg'!H1783</f>
        <v>3.2216619999999971</v>
      </c>
      <c r="J1783" s="5" t="str">
        <f>OBV!F1783</f>
        <v>BULLISH</v>
      </c>
      <c r="K1783" s="5" t="str">
        <f>OBV!G1783</f>
        <v>NEUTRAL</v>
      </c>
      <c r="L1783" s="5" t="str">
        <f>OBV!H1783</f>
        <v>BULLISH DIVERGENCE</v>
      </c>
      <c r="M1783" s="7">
        <f t="shared" si="270"/>
        <v>25</v>
      </c>
      <c r="N1783" s="7">
        <f t="shared" si="271"/>
        <v>0</v>
      </c>
      <c r="O1783" s="7">
        <f t="shared" si="272"/>
        <v>50</v>
      </c>
      <c r="P1783" s="7">
        <f t="shared" si="273"/>
        <v>66.5</v>
      </c>
      <c r="Q1783" s="8">
        <f t="shared" si="274"/>
        <v>26.225000000000001</v>
      </c>
      <c r="R1783" s="8">
        <f t="shared" si="275"/>
        <v>39.125</v>
      </c>
      <c r="S1783" s="8">
        <f t="shared" si="276"/>
        <v>46.174999999999997</v>
      </c>
      <c r="T1783" s="8">
        <f t="shared" si="277"/>
        <v>35.375</v>
      </c>
      <c r="U1783" s="7">
        <f t="shared" si="278"/>
        <v>37.174999999999997</v>
      </c>
      <c r="V1783" s="7">
        <f t="shared" si="279"/>
        <v>36.724999999999994</v>
      </c>
    </row>
    <row r="1784" spans="1:22" ht="13.5" x14ac:dyDescent="0.25">
      <c r="A1784" s="3">
        <f>RSI!A1784</f>
        <v>44903</v>
      </c>
      <c r="B1784" s="2">
        <f>RSI!B1784</f>
        <v>3.2509000000000001</v>
      </c>
      <c r="C1784" s="2">
        <f>RSI!I1784</f>
        <v>52.80164243321741</v>
      </c>
      <c r="D1784" s="2">
        <f>MACD!E1784</f>
        <v>-1.5354299040507779E-2</v>
      </c>
      <c r="E1784" s="2">
        <f>MACD!F1784</f>
        <v>-4.323562296845395E-2</v>
      </c>
      <c r="F1784" s="2">
        <f>'Moving Avg'!D1784</f>
        <v>3.2561799999999996</v>
      </c>
      <c r="G1784" s="2">
        <f>'Moving Avg'!F1784</f>
        <v>3.2386299999999992</v>
      </c>
      <c r="H1784" s="2">
        <f>'Moving Avg'!G1784</f>
        <v>3.2187680000000012</v>
      </c>
      <c r="I1784" s="2">
        <f>'Moving Avg'!H1784</f>
        <v>3.2210389999999971</v>
      </c>
      <c r="J1784" s="5" t="str">
        <f>OBV!F1784</f>
        <v>BULLISH</v>
      </c>
      <c r="K1784" s="5" t="str">
        <f>OBV!G1784</f>
        <v>NEUTRAL</v>
      </c>
      <c r="L1784" s="5" t="str">
        <f>OBV!H1784</f>
        <v>NEUTRAL</v>
      </c>
      <c r="M1784" s="7">
        <f t="shared" si="270"/>
        <v>25</v>
      </c>
      <c r="N1784" s="7">
        <f t="shared" si="271"/>
        <v>0</v>
      </c>
      <c r="O1784" s="7">
        <f t="shared" si="272"/>
        <v>50</v>
      </c>
      <c r="P1784" s="7">
        <f t="shared" si="273"/>
        <v>49.5</v>
      </c>
      <c r="Q1784" s="8">
        <f t="shared" si="274"/>
        <v>23.675000000000001</v>
      </c>
      <c r="R1784" s="8">
        <f t="shared" si="275"/>
        <v>34.875</v>
      </c>
      <c r="S1784" s="8">
        <f t="shared" si="276"/>
        <v>38.525000000000006</v>
      </c>
      <c r="T1784" s="8">
        <f t="shared" si="277"/>
        <v>31.125</v>
      </c>
      <c r="U1784" s="7">
        <f t="shared" si="278"/>
        <v>32.358333333333334</v>
      </c>
      <c r="V1784" s="7">
        <f t="shared" si="279"/>
        <v>32.049999999999997</v>
      </c>
    </row>
    <row r="1785" spans="1:22" ht="13.5" x14ac:dyDescent="0.25">
      <c r="A1785" s="3">
        <f>RSI!A1785</f>
        <v>44904</v>
      </c>
      <c r="B1785" s="2">
        <f>RSI!B1785</f>
        <v>3.2509000000000001</v>
      </c>
      <c r="C1785" s="2">
        <f>RSI!I1785</f>
        <v>52.80164243321741</v>
      </c>
      <c r="D1785" s="2">
        <f>MACD!E1785</f>
        <v>1.3543096827861589E-4</v>
      </c>
      <c r="E1785" s="2">
        <f>MACD!F1785</f>
        <v>-3.4561412181107434E-2</v>
      </c>
      <c r="F1785" s="2">
        <f>'Moving Avg'!D1785</f>
        <v>3.2561799999999996</v>
      </c>
      <c r="G1785" s="2">
        <f>'Moving Avg'!F1785</f>
        <v>3.2443399999999998</v>
      </c>
      <c r="H1785" s="2">
        <f>'Moving Avg'!G1785</f>
        <v>3.2222820000000012</v>
      </c>
      <c r="I1785" s="2">
        <f>'Moving Avg'!H1785</f>
        <v>3.2203319999999969</v>
      </c>
      <c r="J1785" s="5" t="str">
        <f>OBV!F1785</f>
        <v>BULLISH</v>
      </c>
      <c r="K1785" s="5" t="str">
        <f>OBV!G1785</f>
        <v>NEUTRAL</v>
      </c>
      <c r="L1785" s="5" t="str">
        <f>OBV!H1785</f>
        <v>NEUTRAL</v>
      </c>
      <c r="M1785" s="7">
        <f t="shared" si="270"/>
        <v>25</v>
      </c>
      <c r="N1785" s="7">
        <f t="shared" si="271"/>
        <v>0</v>
      </c>
      <c r="O1785" s="7">
        <f t="shared" si="272"/>
        <v>50</v>
      </c>
      <c r="P1785" s="7">
        <f t="shared" si="273"/>
        <v>49.5</v>
      </c>
      <c r="Q1785" s="8">
        <f t="shared" si="274"/>
        <v>23.675000000000001</v>
      </c>
      <c r="R1785" s="8">
        <f t="shared" si="275"/>
        <v>34.875</v>
      </c>
      <c r="S1785" s="8">
        <f t="shared" si="276"/>
        <v>38.525000000000006</v>
      </c>
      <c r="T1785" s="8">
        <f t="shared" si="277"/>
        <v>31.125</v>
      </c>
      <c r="U1785" s="7">
        <f t="shared" si="278"/>
        <v>32.358333333333334</v>
      </c>
      <c r="V1785" s="7">
        <f t="shared" si="279"/>
        <v>32.049999999999997</v>
      </c>
    </row>
    <row r="1786" spans="1:22" ht="13.5" x14ac:dyDescent="0.25">
      <c r="A1786" s="3">
        <f>RSI!A1786</f>
        <v>44907</v>
      </c>
      <c r="B1786" s="2">
        <f>RSI!B1786</f>
        <v>3.2509000000000001</v>
      </c>
      <c r="C1786" s="2">
        <f>RSI!I1786</f>
        <v>52.80164243321741</v>
      </c>
      <c r="D1786" s="2">
        <f>MACD!E1786</f>
        <v>7.7711404513074456E-3</v>
      </c>
      <c r="E1786" s="2">
        <f>MACD!F1786</f>
        <v>-2.6094901654624459E-2</v>
      </c>
      <c r="F1786" s="2">
        <f>'Moving Avg'!D1786</f>
        <v>3.2561799999999996</v>
      </c>
      <c r="G1786" s="2">
        <f>'Moving Avg'!F1786</f>
        <v>3.2496099999999997</v>
      </c>
      <c r="H1786" s="2">
        <f>'Moving Avg'!G1786</f>
        <v>3.222106000000001</v>
      </c>
      <c r="I1786" s="2">
        <f>'Moving Avg'!H1786</f>
        <v>3.2198344999999966</v>
      </c>
      <c r="J1786" s="5" t="str">
        <f>OBV!F1786</f>
        <v>BULLISH</v>
      </c>
      <c r="K1786" s="5" t="str">
        <f>OBV!G1786</f>
        <v>NEUTRAL</v>
      </c>
      <c r="L1786" s="5" t="str">
        <f>OBV!H1786</f>
        <v>NEUTRAL</v>
      </c>
      <c r="M1786" s="7">
        <f t="shared" si="270"/>
        <v>25</v>
      </c>
      <c r="N1786" s="7">
        <f t="shared" si="271"/>
        <v>0</v>
      </c>
      <c r="O1786" s="7">
        <f t="shared" si="272"/>
        <v>50</v>
      </c>
      <c r="P1786" s="7">
        <f t="shared" si="273"/>
        <v>49.5</v>
      </c>
      <c r="Q1786" s="8">
        <f t="shared" si="274"/>
        <v>23.675000000000001</v>
      </c>
      <c r="R1786" s="8">
        <f t="shared" si="275"/>
        <v>34.875</v>
      </c>
      <c r="S1786" s="8">
        <f t="shared" si="276"/>
        <v>38.525000000000006</v>
      </c>
      <c r="T1786" s="8">
        <f t="shared" si="277"/>
        <v>31.125</v>
      </c>
      <c r="U1786" s="7">
        <f t="shared" si="278"/>
        <v>32.358333333333334</v>
      </c>
      <c r="V1786" s="7">
        <f t="shared" si="279"/>
        <v>32.049999999999997</v>
      </c>
    </row>
    <row r="1787" spans="1:22" ht="13.5" x14ac:dyDescent="0.25">
      <c r="A1787" s="3">
        <f>RSI!A1787</f>
        <v>44908</v>
      </c>
      <c r="B1787" s="2">
        <f>RSI!B1787</f>
        <v>3.2509000000000001</v>
      </c>
      <c r="C1787" s="2">
        <f>RSI!I1787</f>
        <v>52.80164243321741</v>
      </c>
      <c r="D1787" s="2">
        <f>MACD!E1787</f>
        <v>1.4166398417198245E-2</v>
      </c>
      <c r="E1787" s="2">
        <f>MACD!F1787</f>
        <v>-1.804264164025992E-2</v>
      </c>
      <c r="F1787" s="2">
        <f>'Moving Avg'!D1787</f>
        <v>3.2509000000000001</v>
      </c>
      <c r="G1787" s="2">
        <f>'Moving Avg'!F1787</f>
        <v>3.25488</v>
      </c>
      <c r="H1787" s="2">
        <f>'Moving Avg'!G1787</f>
        <v>3.2201720000000007</v>
      </c>
      <c r="I1787" s="2">
        <f>'Moving Avg'!H1787</f>
        <v>3.2193369999999972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  <c r="M1787" s="7">
        <f t="shared" si="270"/>
        <v>25</v>
      </c>
      <c r="N1787" s="7">
        <f t="shared" si="271"/>
        <v>0</v>
      </c>
      <c r="O1787" s="7">
        <f t="shared" si="272"/>
        <v>50</v>
      </c>
      <c r="P1787" s="7">
        <f t="shared" si="273"/>
        <v>16.5</v>
      </c>
      <c r="Q1787" s="8">
        <f t="shared" si="274"/>
        <v>18.725000000000001</v>
      </c>
      <c r="R1787" s="8">
        <f t="shared" si="275"/>
        <v>26.625</v>
      </c>
      <c r="S1787" s="8">
        <f t="shared" si="276"/>
        <v>23.675000000000001</v>
      </c>
      <c r="T1787" s="8">
        <f t="shared" si="277"/>
        <v>22.875</v>
      </c>
      <c r="U1787" s="7">
        <f t="shared" si="278"/>
        <v>23.008333333333336</v>
      </c>
      <c r="V1787" s="7">
        <f t="shared" si="279"/>
        <v>22.975000000000001</v>
      </c>
    </row>
    <row r="1788" spans="1:22" ht="13.5" x14ac:dyDescent="0.25">
      <c r="A1788" s="3">
        <f>RSI!A1788</f>
        <v>44909</v>
      </c>
      <c r="B1788" s="2">
        <f>RSI!B1788</f>
        <v>3.2509000000000001</v>
      </c>
      <c r="C1788" s="2">
        <f>RSI!I1788</f>
        <v>52.80164243321741</v>
      </c>
      <c r="D1788" s="2">
        <f>MACD!E1788</f>
        <v>1.9516912226175798E-2</v>
      </c>
      <c r="E1788" s="2">
        <f>MACD!F1788</f>
        <v>-1.0530730866972777E-2</v>
      </c>
      <c r="F1788" s="2">
        <f>'Moving Avg'!D1788</f>
        <v>3.2509000000000001</v>
      </c>
      <c r="G1788" s="2">
        <f>'Moving Avg'!F1788</f>
        <v>3.2601500000000003</v>
      </c>
      <c r="H1788" s="2">
        <f>'Moving Avg'!G1788</f>
        <v>3.2182380000000008</v>
      </c>
      <c r="I1788" s="2">
        <f>'Moving Avg'!H1788</f>
        <v>3.218839499999997</v>
      </c>
      <c r="J1788" s="5" t="str">
        <f>OBV!F1788</f>
        <v>NEUTRAL</v>
      </c>
      <c r="K1788" s="5" t="str">
        <f>OBV!G1788</f>
        <v>NEUTRAL</v>
      </c>
      <c r="L1788" s="5" t="str">
        <f>OBV!H1788</f>
        <v>NEUTRAL</v>
      </c>
      <c r="M1788" s="7">
        <f t="shared" si="270"/>
        <v>25</v>
      </c>
      <c r="N1788" s="7">
        <f t="shared" si="271"/>
        <v>0</v>
      </c>
      <c r="O1788" s="7">
        <f t="shared" si="272"/>
        <v>50</v>
      </c>
      <c r="P1788" s="7">
        <f t="shared" si="273"/>
        <v>33</v>
      </c>
      <c r="Q1788" s="8">
        <f t="shared" si="274"/>
        <v>21.2</v>
      </c>
      <c r="R1788" s="8">
        <f t="shared" si="275"/>
        <v>30.75</v>
      </c>
      <c r="S1788" s="8">
        <f t="shared" si="276"/>
        <v>31.1</v>
      </c>
      <c r="T1788" s="8">
        <f t="shared" si="277"/>
        <v>27</v>
      </c>
      <c r="U1788" s="7">
        <f t="shared" si="278"/>
        <v>27.683333333333337</v>
      </c>
      <c r="V1788" s="7">
        <f t="shared" si="279"/>
        <v>27.512500000000003</v>
      </c>
    </row>
    <row r="1789" spans="1:22" ht="13.5" x14ac:dyDescent="0.25">
      <c r="A1789" s="3">
        <f>RSI!A1789</f>
        <v>44910</v>
      </c>
      <c r="B1789" s="2">
        <f>RSI!B1789</f>
        <v>3.2421000000000002</v>
      </c>
      <c r="C1789" s="2">
        <f>RSI!I1789</f>
        <v>50.235884849752736</v>
      </c>
      <c r="D1789" s="2">
        <f>MACD!E1789</f>
        <v>1.7870540854563632E-2</v>
      </c>
      <c r="E1789" s="2">
        <f>MACD!F1789</f>
        <v>-4.8504765226654954E-3</v>
      </c>
      <c r="F1789" s="2">
        <f>'Moving Avg'!D1789</f>
        <v>3.2491399999999997</v>
      </c>
      <c r="G1789" s="2">
        <f>'Moving Avg'!F1789</f>
        <v>3.2645400000000002</v>
      </c>
      <c r="H1789" s="2">
        <f>'Moving Avg'!G1789</f>
        <v>3.2171820000000002</v>
      </c>
      <c r="I1789" s="2">
        <f>'Moving Avg'!H1789</f>
        <v>3.2180049999999976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  <c r="M1789" s="7">
        <f t="shared" si="270"/>
        <v>25</v>
      </c>
      <c r="N1789" s="7">
        <f t="shared" si="271"/>
        <v>0</v>
      </c>
      <c r="O1789" s="7">
        <f t="shared" si="272"/>
        <v>50</v>
      </c>
      <c r="P1789" s="7">
        <f t="shared" si="273"/>
        <v>16.5</v>
      </c>
      <c r="Q1789" s="8">
        <f t="shared" si="274"/>
        <v>18.725000000000001</v>
      </c>
      <c r="R1789" s="8">
        <f t="shared" si="275"/>
        <v>26.625</v>
      </c>
      <c r="S1789" s="8">
        <f t="shared" si="276"/>
        <v>23.675000000000001</v>
      </c>
      <c r="T1789" s="8">
        <f t="shared" si="277"/>
        <v>22.875</v>
      </c>
      <c r="U1789" s="7">
        <f t="shared" si="278"/>
        <v>23.008333333333336</v>
      </c>
      <c r="V1789" s="7">
        <f t="shared" si="279"/>
        <v>22.975000000000001</v>
      </c>
    </row>
    <row r="1790" spans="1:22" ht="13.5" x14ac:dyDescent="0.25">
      <c r="A1790" s="3">
        <f>RSI!A1790</f>
        <v>44911</v>
      </c>
      <c r="B1790" s="2">
        <f>RSI!B1790</f>
        <v>3.2332999999999998</v>
      </c>
      <c r="C1790" s="2">
        <f>RSI!I1790</f>
        <v>47.737755790893281</v>
      </c>
      <c r="D1790" s="2">
        <f>MACD!E1790</f>
        <v>1.7129132619202903E-2</v>
      </c>
      <c r="E1790" s="2">
        <f>MACD!F1790</f>
        <v>-4.5455469429181569E-4</v>
      </c>
      <c r="F1790" s="2">
        <f>'Moving Avg'!D1790</f>
        <v>3.2456200000000002</v>
      </c>
      <c r="G1790" s="2">
        <f>'Moving Avg'!F1790</f>
        <v>3.2680500000000001</v>
      </c>
      <c r="H1790" s="2">
        <f>'Moving Avg'!G1790</f>
        <v>3.2168299999999999</v>
      </c>
      <c r="I1790" s="2">
        <f>'Moving Avg'!H1790</f>
        <v>3.217209999999997</v>
      </c>
      <c r="J1790" s="5" t="str">
        <f>OBV!F1790</f>
        <v>BEARISH</v>
      </c>
      <c r="K1790" s="5" t="str">
        <f>OBV!G1790</f>
        <v>NEUTRAL</v>
      </c>
      <c r="L1790" s="5" t="str">
        <f>OBV!H1790</f>
        <v>CONFIRMED BEARISH</v>
      </c>
      <c r="M1790" s="7">
        <f t="shared" si="270"/>
        <v>25</v>
      </c>
      <c r="N1790" s="7">
        <f t="shared" si="271"/>
        <v>0</v>
      </c>
      <c r="O1790" s="7">
        <f t="shared" si="272"/>
        <v>50</v>
      </c>
      <c r="P1790" s="7">
        <f t="shared" si="273"/>
        <v>16.5</v>
      </c>
      <c r="Q1790" s="8">
        <f t="shared" si="274"/>
        <v>18.725000000000001</v>
      </c>
      <c r="R1790" s="8">
        <f t="shared" si="275"/>
        <v>26.625</v>
      </c>
      <c r="S1790" s="8">
        <f t="shared" si="276"/>
        <v>23.675000000000001</v>
      </c>
      <c r="T1790" s="8">
        <f t="shared" si="277"/>
        <v>22.875</v>
      </c>
      <c r="U1790" s="7">
        <f t="shared" si="278"/>
        <v>23.008333333333336</v>
      </c>
      <c r="V1790" s="7">
        <f t="shared" si="279"/>
        <v>22.975000000000001</v>
      </c>
    </row>
    <row r="1791" spans="1:22" ht="13.5" x14ac:dyDescent="0.25">
      <c r="A1791" s="3">
        <f>RSI!A1791</f>
        <v>44914</v>
      </c>
      <c r="B1791" s="2">
        <f>RSI!B1791</f>
        <v>3.2246000000000001</v>
      </c>
      <c r="C1791" s="2">
        <f>RSI!I1791</f>
        <v>45.337383885113191</v>
      </c>
      <c r="D1791" s="2">
        <f>MACD!E1791</f>
        <v>1.7198067675610496E-2</v>
      </c>
      <c r="E1791" s="2">
        <f>MACD!F1791</f>
        <v>3.0759697796886466E-3</v>
      </c>
      <c r="F1791" s="2">
        <f>'Moving Avg'!D1791</f>
        <v>3.2403599999999999</v>
      </c>
      <c r="G1791" s="2">
        <f>'Moving Avg'!F1791</f>
        <v>3.2711250000000005</v>
      </c>
      <c r="H1791" s="2">
        <f>'Moving Avg'!G1791</f>
        <v>3.2163040000000001</v>
      </c>
      <c r="I1791" s="2">
        <f>'Moving Avg'!H1791</f>
        <v>3.2165809999999975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  <c r="M1791" s="7">
        <f t="shared" si="270"/>
        <v>25</v>
      </c>
      <c r="N1791" s="7">
        <f t="shared" si="271"/>
        <v>0</v>
      </c>
      <c r="O1791" s="7">
        <f t="shared" si="272"/>
        <v>50</v>
      </c>
      <c r="P1791" s="7">
        <f t="shared" si="273"/>
        <v>16.5</v>
      </c>
      <c r="Q1791" s="8">
        <f t="shared" si="274"/>
        <v>18.725000000000001</v>
      </c>
      <c r="R1791" s="8">
        <f t="shared" si="275"/>
        <v>26.625</v>
      </c>
      <c r="S1791" s="8">
        <f t="shared" si="276"/>
        <v>23.675000000000001</v>
      </c>
      <c r="T1791" s="8">
        <f t="shared" si="277"/>
        <v>22.875</v>
      </c>
      <c r="U1791" s="7">
        <f t="shared" si="278"/>
        <v>23.008333333333336</v>
      </c>
      <c r="V1791" s="7">
        <f t="shared" si="279"/>
        <v>22.975000000000001</v>
      </c>
    </row>
    <row r="1792" spans="1:22" ht="13.5" x14ac:dyDescent="0.25">
      <c r="A1792" s="3">
        <f>RSI!A1792</f>
        <v>44915</v>
      </c>
      <c r="B1792" s="2">
        <f>RSI!B1792</f>
        <v>3.2246000000000001</v>
      </c>
      <c r="C1792" s="2">
        <f>RSI!I1792</f>
        <v>45.337383885113184</v>
      </c>
      <c r="D1792" s="2">
        <f>MACD!E1792</f>
        <v>2.1417340808971286E-2</v>
      </c>
      <c r="E1792" s="2">
        <f>MACD!F1792</f>
        <v>6.7442439855451746E-3</v>
      </c>
      <c r="F1792" s="2">
        <f>'Moving Avg'!D1792</f>
        <v>3.2351000000000001</v>
      </c>
      <c r="G1792" s="2">
        <f>'Moving Avg'!F1792</f>
        <v>3.2658550000000006</v>
      </c>
      <c r="H1792" s="2">
        <f>'Moving Avg'!G1792</f>
        <v>3.2157780000000002</v>
      </c>
      <c r="I1792" s="2">
        <f>'Moving Avg'!H1792</f>
        <v>3.2161194999999982</v>
      </c>
      <c r="J1792" s="5" t="str">
        <f>OBV!F1792</f>
        <v>BEARISH</v>
      </c>
      <c r="K1792" s="5" t="str">
        <f>OBV!G1792</f>
        <v>NEUTRAL</v>
      </c>
      <c r="L1792" s="5" t="str">
        <f>OBV!H1792</f>
        <v>CONFIRMED BEARISH</v>
      </c>
      <c r="M1792" s="7">
        <f t="shared" si="270"/>
        <v>25</v>
      </c>
      <c r="N1792" s="7">
        <f t="shared" si="271"/>
        <v>0</v>
      </c>
      <c r="O1792" s="7">
        <f t="shared" si="272"/>
        <v>50</v>
      </c>
      <c r="P1792" s="7">
        <f t="shared" si="273"/>
        <v>16.5</v>
      </c>
      <c r="Q1792" s="8">
        <f t="shared" si="274"/>
        <v>18.725000000000001</v>
      </c>
      <c r="R1792" s="8">
        <f t="shared" si="275"/>
        <v>26.625</v>
      </c>
      <c r="S1792" s="8">
        <f t="shared" si="276"/>
        <v>23.675000000000001</v>
      </c>
      <c r="T1792" s="8">
        <f t="shared" si="277"/>
        <v>22.875</v>
      </c>
      <c r="U1792" s="7">
        <f t="shared" si="278"/>
        <v>23.008333333333336</v>
      </c>
      <c r="V1792" s="7">
        <f t="shared" si="279"/>
        <v>22.975000000000001</v>
      </c>
    </row>
    <row r="1793" spans="1:22" ht="13.5" x14ac:dyDescent="0.25">
      <c r="A1793" s="3">
        <f>RSI!A1793</f>
        <v>44916</v>
      </c>
      <c r="B1793" s="2">
        <f>RSI!B1793</f>
        <v>3.2332999999999998</v>
      </c>
      <c r="C1793" s="2">
        <f>RSI!I1793</f>
        <v>48.349426102859177</v>
      </c>
      <c r="D1793" s="2">
        <f>MACD!E1793</f>
        <v>2.0373553767484953E-2</v>
      </c>
      <c r="E1793" s="2">
        <f>MACD!F1793</f>
        <v>9.4701059419331317E-3</v>
      </c>
      <c r="F1793" s="2">
        <f>'Moving Avg'!D1793</f>
        <v>3.2315800000000001</v>
      </c>
      <c r="G1793" s="2">
        <f>'Moving Avg'!F1793</f>
        <v>3.2610200000000007</v>
      </c>
      <c r="H1793" s="2">
        <f>'Moving Avg'!G1793</f>
        <v>3.2154259999999999</v>
      </c>
      <c r="I1793" s="2">
        <f>'Moving Avg'!H1793</f>
        <v>3.216162499999998</v>
      </c>
      <c r="J1793" s="5" t="str">
        <f>OBV!F1793</f>
        <v>BEARISH</v>
      </c>
      <c r="K1793" s="5" t="str">
        <f>OBV!G1793</f>
        <v>NEUTRAL</v>
      </c>
      <c r="L1793" s="5" t="str">
        <f>OBV!H1793</f>
        <v>CONFIRMED BEARISH</v>
      </c>
      <c r="M1793" s="7">
        <f t="shared" si="270"/>
        <v>25</v>
      </c>
      <c r="N1793" s="7">
        <f t="shared" si="271"/>
        <v>0</v>
      </c>
      <c r="O1793" s="7">
        <f t="shared" si="272"/>
        <v>50</v>
      </c>
      <c r="P1793" s="7">
        <f t="shared" si="273"/>
        <v>16.5</v>
      </c>
      <c r="Q1793" s="8">
        <f t="shared" si="274"/>
        <v>18.725000000000001</v>
      </c>
      <c r="R1793" s="8">
        <f t="shared" si="275"/>
        <v>26.625</v>
      </c>
      <c r="S1793" s="8">
        <f t="shared" si="276"/>
        <v>23.675000000000001</v>
      </c>
      <c r="T1793" s="8">
        <f t="shared" si="277"/>
        <v>22.875</v>
      </c>
      <c r="U1793" s="7">
        <f t="shared" si="278"/>
        <v>23.008333333333336</v>
      </c>
      <c r="V1793" s="7">
        <f t="shared" si="279"/>
        <v>22.975000000000001</v>
      </c>
    </row>
    <row r="1794" spans="1:22" ht="13.5" x14ac:dyDescent="0.25">
      <c r="A1794" s="3">
        <f>RSI!A1794</f>
        <v>44917</v>
      </c>
      <c r="B1794" s="2">
        <f>RSI!B1794</f>
        <v>3.2332999999999998</v>
      </c>
      <c r="C1794" s="2">
        <f>RSI!I1794</f>
        <v>48.349426102859191</v>
      </c>
      <c r="D1794" s="2">
        <f>MACD!E1794</f>
        <v>1.9524164447032533E-2</v>
      </c>
      <c r="E1794" s="2">
        <f>MACD!F1794</f>
        <v>1.1480917642953012E-2</v>
      </c>
      <c r="F1794" s="2">
        <f>'Moving Avg'!D1794</f>
        <v>3.2298200000000001</v>
      </c>
      <c r="G1794" s="2">
        <f>'Moving Avg'!F1794</f>
        <v>3.2570650000000008</v>
      </c>
      <c r="H1794" s="2">
        <f>'Moving Avg'!G1794</f>
        <v>3.2150739999999995</v>
      </c>
      <c r="I1794" s="2">
        <f>'Moving Avg'!H1794</f>
        <v>3.2155769999999979</v>
      </c>
      <c r="J1794" s="5" t="str">
        <f>OBV!F1794</f>
        <v>BEARISH</v>
      </c>
      <c r="K1794" s="5" t="str">
        <f>OBV!G1794</f>
        <v>NEUTRAL</v>
      </c>
      <c r="L1794" s="5" t="str">
        <f>OBV!H1794</f>
        <v>CONFIRMED BEARISH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50</v>
      </c>
      <c r="P1794" s="7">
        <f t="shared" ref="P1794:P1857" si="283">IF(L1794="confirmed bullish", 34, IF(L1794="bullish divergence",17, 0))+IF(J1794="bullish",33,IF(J1794="bearish",0,16.5))+IF(K1794="strong",33,IF(K1794="weak",0,16.5))</f>
        <v>16.5</v>
      </c>
      <c r="Q1794" s="8">
        <f t="shared" si="274"/>
        <v>18.725000000000001</v>
      </c>
      <c r="R1794" s="8">
        <f t="shared" si="275"/>
        <v>26.625</v>
      </c>
      <c r="S1794" s="8">
        <f t="shared" si="276"/>
        <v>23.675000000000001</v>
      </c>
      <c r="T1794" s="8">
        <f t="shared" si="277"/>
        <v>22.875</v>
      </c>
      <c r="U1794" s="7">
        <f t="shared" si="278"/>
        <v>23.008333333333336</v>
      </c>
      <c r="V1794" s="7">
        <f t="shared" si="279"/>
        <v>22.975000000000001</v>
      </c>
    </row>
    <row r="1795" spans="1:22" ht="13.5" x14ac:dyDescent="0.25">
      <c r="A1795" s="3">
        <f>RSI!A1795</f>
        <v>44918</v>
      </c>
      <c r="B1795" s="2">
        <f>RSI!B1795</f>
        <v>3.2332999999999998</v>
      </c>
      <c r="C1795" s="2">
        <f>RSI!I1795</f>
        <v>48.349426102859184</v>
      </c>
      <c r="D1795" s="2">
        <f>MACD!E1795</f>
        <v>1.8836760683749176E-2</v>
      </c>
      <c r="E1795" s="2">
        <f>MACD!F1795</f>
        <v>1.2952086251112245E-2</v>
      </c>
      <c r="F1795" s="2">
        <f>'Moving Avg'!D1795</f>
        <v>3.2298200000000001</v>
      </c>
      <c r="G1795" s="2">
        <f>'Moving Avg'!F1795</f>
        <v>3.2522300000000008</v>
      </c>
      <c r="H1795" s="2">
        <f>'Moving Avg'!G1795</f>
        <v>3.2147219999999992</v>
      </c>
      <c r="I1795" s="2">
        <f>'Moving Avg'!H1795</f>
        <v>3.2154104999999977</v>
      </c>
      <c r="J1795" s="5" t="str">
        <f>OBV!F1795</f>
        <v>BULLISH</v>
      </c>
      <c r="K1795" s="5" t="str">
        <f>OBV!G1795</f>
        <v>NEUTRAL</v>
      </c>
      <c r="L1795" s="5" t="str">
        <f>OBV!H1795</f>
        <v>NEUTRAL</v>
      </c>
      <c r="M1795" s="7">
        <f t="shared" si="280"/>
        <v>25</v>
      </c>
      <c r="N1795" s="7">
        <f t="shared" si="281"/>
        <v>0</v>
      </c>
      <c r="O1795" s="7">
        <f t="shared" si="282"/>
        <v>50</v>
      </c>
      <c r="P1795" s="7">
        <f t="shared" si="283"/>
        <v>49.5</v>
      </c>
      <c r="Q1795" s="8">
        <f t="shared" ref="Q1795:Q1858" si="284">0.35*M1795+N1795*0.35+O1795*0.15+P1795*0.15</f>
        <v>23.675000000000001</v>
      </c>
      <c r="R1795" s="8">
        <f t="shared" ref="R1795:R1858" si="285">M1795*0.2+N1795*0.2+O1795*0.35+P1795*0.25</f>
        <v>34.875</v>
      </c>
      <c r="S1795" s="8">
        <f t="shared" ref="S1795:S1858" si="286">M1795*0.15+N1795*0.15+O1795*0.25+P1795*0.45</f>
        <v>38.525000000000006</v>
      </c>
      <c r="T1795" s="8">
        <f t="shared" ref="T1795:T1858" si="287">0.25*SUM(M1795:P1795)</f>
        <v>31.125</v>
      </c>
      <c r="U1795" s="7">
        <f t="shared" ref="U1795:U1858" si="288">SUM(Q1795:S1795)/3</f>
        <v>32.358333333333334</v>
      </c>
      <c r="V1795" s="7">
        <f t="shared" ref="V1795:V1858" si="289">SUM(Q1795:T1795)/4</f>
        <v>32.049999999999997</v>
      </c>
    </row>
    <row r="1796" spans="1:22" ht="13.5" x14ac:dyDescent="0.25">
      <c r="A1796" s="3">
        <f>RSI!A1796</f>
        <v>44921</v>
      </c>
      <c r="B1796" s="2">
        <f>RSI!B1796</f>
        <v>3.2158000000000002</v>
      </c>
      <c r="C1796" s="2">
        <f>RSI!I1796</f>
        <v>42.47010924904216</v>
      </c>
      <c r="D1796" s="2">
        <f>MACD!E1796</f>
        <v>1.9580398639196694E-2</v>
      </c>
      <c r="E1796" s="2">
        <f>MACD!F1796</f>
        <v>1.4277748728729136E-2</v>
      </c>
      <c r="F1796" s="2">
        <f>'Moving Avg'!D1796</f>
        <v>3.2280600000000002</v>
      </c>
      <c r="G1796" s="2">
        <f>'Moving Avg'!F1796</f>
        <v>3.2482750000000005</v>
      </c>
      <c r="H1796" s="2">
        <f>'Moving Avg'!G1796</f>
        <v>3.2143719999999996</v>
      </c>
      <c r="I1796" s="2">
        <f>'Moving Avg'!H1796</f>
        <v>3.2153659999999973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  <c r="M1796" s="7">
        <f t="shared" si="280"/>
        <v>25</v>
      </c>
      <c r="N1796" s="7">
        <f t="shared" si="281"/>
        <v>0</v>
      </c>
      <c r="O1796" s="7">
        <f t="shared" si="282"/>
        <v>50</v>
      </c>
      <c r="P1796" s="7">
        <f t="shared" si="283"/>
        <v>16.5</v>
      </c>
      <c r="Q1796" s="8">
        <f t="shared" si="284"/>
        <v>18.725000000000001</v>
      </c>
      <c r="R1796" s="8">
        <f t="shared" si="285"/>
        <v>26.625</v>
      </c>
      <c r="S1796" s="8">
        <f t="shared" si="286"/>
        <v>23.675000000000001</v>
      </c>
      <c r="T1796" s="8">
        <f t="shared" si="287"/>
        <v>22.875</v>
      </c>
      <c r="U1796" s="7">
        <f t="shared" si="288"/>
        <v>23.008333333333336</v>
      </c>
      <c r="V1796" s="7">
        <f t="shared" si="289"/>
        <v>22.975000000000001</v>
      </c>
    </row>
    <row r="1797" spans="1:22" ht="13.5" x14ac:dyDescent="0.25">
      <c r="A1797" s="3">
        <f>RSI!A1797</f>
        <v>44922</v>
      </c>
      <c r="B1797" s="2">
        <f>RSI!B1797</f>
        <v>3.2949000000000002</v>
      </c>
      <c r="C1797" s="2">
        <f>RSI!I1797</f>
        <v>63.86118324042787</v>
      </c>
      <c r="D1797" s="2">
        <f>MACD!E1797</f>
        <v>1.4480623263673387E-2</v>
      </c>
      <c r="E1797" s="2">
        <f>MACD!F1797</f>
        <v>1.4318323635717986E-2</v>
      </c>
      <c r="F1797" s="2">
        <f>'Moving Avg'!D1797</f>
        <v>3.2421199999999999</v>
      </c>
      <c r="G1797" s="2">
        <f>'Moving Avg'!F1797</f>
        <v>3.2482750000000009</v>
      </c>
      <c r="H1797" s="2">
        <f>'Moving Avg'!G1797</f>
        <v>3.2157779999999998</v>
      </c>
      <c r="I1797" s="2">
        <f>'Moving Avg'!H1797</f>
        <v>3.2152139999999974</v>
      </c>
      <c r="J1797" s="5" t="str">
        <f>OBV!F1797</f>
        <v>BULLISH</v>
      </c>
      <c r="K1797" s="5" t="str">
        <f>OBV!G1797</f>
        <v>NEUTRAL</v>
      </c>
      <c r="L1797" s="5" t="str">
        <f>OBV!H1797</f>
        <v>CONFIRMED BULLISH</v>
      </c>
      <c r="M1797" s="7">
        <f t="shared" si="280"/>
        <v>25</v>
      </c>
      <c r="N1797" s="7">
        <f t="shared" si="281"/>
        <v>0</v>
      </c>
      <c r="O1797" s="7">
        <f t="shared" si="282"/>
        <v>50</v>
      </c>
      <c r="P1797" s="7">
        <f t="shared" si="283"/>
        <v>83.5</v>
      </c>
      <c r="Q1797" s="8">
        <f t="shared" si="284"/>
        <v>28.774999999999999</v>
      </c>
      <c r="R1797" s="8">
        <f t="shared" si="285"/>
        <v>43.375</v>
      </c>
      <c r="S1797" s="8">
        <f t="shared" si="286"/>
        <v>53.825000000000003</v>
      </c>
      <c r="T1797" s="8">
        <f t="shared" si="287"/>
        <v>39.625</v>
      </c>
      <c r="U1797" s="7">
        <f t="shared" si="288"/>
        <v>41.991666666666667</v>
      </c>
      <c r="V1797" s="7">
        <f t="shared" si="289"/>
        <v>41.400000000000006</v>
      </c>
    </row>
    <row r="1798" spans="1:22" ht="13.5" x14ac:dyDescent="0.25">
      <c r="A1798" s="3">
        <f>RSI!A1798</f>
        <v>44923</v>
      </c>
      <c r="B1798" s="2">
        <f>RSI!B1798</f>
        <v>3.3212000000000002</v>
      </c>
      <c r="C1798" s="2">
        <f>RSI!I1798</f>
        <v>68.107320228835249</v>
      </c>
      <c r="D1798" s="2">
        <f>MACD!E1798</f>
        <v>7.8704787584777947E-3</v>
      </c>
      <c r="E1798" s="2">
        <f>MACD!F1798</f>
        <v>1.3028754660269948E-2</v>
      </c>
      <c r="F1798" s="2">
        <f>'Moving Avg'!D1798</f>
        <v>3.2597</v>
      </c>
      <c r="G1798" s="2">
        <f>'Moving Avg'!F1798</f>
        <v>3.2495900000000004</v>
      </c>
      <c r="H1798" s="2">
        <f>'Moving Avg'!G1798</f>
        <v>3.2177099999999994</v>
      </c>
      <c r="I1798" s="2">
        <f>'Moving Avg'!H1798</f>
        <v>3.2152774999999969</v>
      </c>
      <c r="J1798" s="5" t="str">
        <f>OBV!F1798</f>
        <v>BULLISH</v>
      </c>
      <c r="K1798" s="5" t="str">
        <f>OBV!G1798</f>
        <v>NEUTRAL</v>
      </c>
      <c r="L1798" s="5" t="str">
        <f>OBV!H1798</f>
        <v>CONFIRMED BULLISH</v>
      </c>
      <c r="M1798" s="7">
        <f t="shared" si="280"/>
        <v>25</v>
      </c>
      <c r="N1798" s="7">
        <f t="shared" si="281"/>
        <v>45</v>
      </c>
      <c r="O1798" s="7">
        <f t="shared" si="282"/>
        <v>50</v>
      </c>
      <c r="P1798" s="7">
        <f t="shared" si="283"/>
        <v>83.5</v>
      </c>
      <c r="Q1798" s="8">
        <f t="shared" si="284"/>
        <v>44.524999999999999</v>
      </c>
      <c r="R1798" s="8">
        <f t="shared" si="285"/>
        <v>52.375</v>
      </c>
      <c r="S1798" s="8">
        <f t="shared" si="286"/>
        <v>60.575000000000003</v>
      </c>
      <c r="T1798" s="8">
        <f t="shared" si="287"/>
        <v>50.875</v>
      </c>
      <c r="U1798" s="7">
        <f t="shared" si="288"/>
        <v>52.491666666666674</v>
      </c>
      <c r="V1798" s="7">
        <f t="shared" si="289"/>
        <v>52.087500000000006</v>
      </c>
    </row>
    <row r="1799" spans="1:22" ht="13.5" x14ac:dyDescent="0.25">
      <c r="A1799" s="3">
        <f>RSI!A1799</f>
        <v>44924</v>
      </c>
      <c r="B1799" s="2">
        <f>RSI!B1799</f>
        <v>3.3651</v>
      </c>
      <c r="C1799" s="2">
        <f>RSI!I1799</f>
        <v>73.668734631988428</v>
      </c>
      <c r="D1799" s="2">
        <f>MACD!E1799</f>
        <v>-2.8049390590800805E-3</v>
      </c>
      <c r="E1799" s="2">
        <f>MACD!F1799</f>
        <v>9.8620159163999438E-3</v>
      </c>
      <c r="F1799" s="2">
        <f>'Moving Avg'!D1799</f>
        <v>3.2860600000000004</v>
      </c>
      <c r="G1799" s="2">
        <f>'Moving Avg'!F1799</f>
        <v>3.2553000000000005</v>
      </c>
      <c r="H1799" s="2">
        <f>'Moving Avg'!G1799</f>
        <v>3.220872</v>
      </c>
      <c r="I1799" s="2">
        <f>'Moving Avg'!H1799</f>
        <v>3.2150579999999973</v>
      </c>
      <c r="J1799" s="5" t="str">
        <f>OBV!F1799</f>
        <v>BULLISH</v>
      </c>
      <c r="K1799" s="5" t="str">
        <f>OBV!G1799</f>
        <v>NEUTRAL</v>
      </c>
      <c r="L1799" s="5" t="str">
        <f>OBV!H1799</f>
        <v>CONFIRMED BULLISH</v>
      </c>
      <c r="M1799" s="7">
        <f t="shared" si="280"/>
        <v>0</v>
      </c>
      <c r="N1799" s="7">
        <f t="shared" si="281"/>
        <v>45</v>
      </c>
      <c r="O1799" s="7">
        <f t="shared" si="282"/>
        <v>50</v>
      </c>
      <c r="P1799" s="7">
        <f t="shared" si="283"/>
        <v>83.5</v>
      </c>
      <c r="Q1799" s="8">
        <f t="shared" si="284"/>
        <v>35.774999999999999</v>
      </c>
      <c r="R1799" s="8">
        <f t="shared" si="285"/>
        <v>47.375</v>
      </c>
      <c r="S1799" s="8">
        <f t="shared" si="286"/>
        <v>56.825000000000003</v>
      </c>
      <c r="T1799" s="8">
        <f t="shared" si="287"/>
        <v>44.625</v>
      </c>
      <c r="U1799" s="7">
        <f t="shared" si="288"/>
        <v>46.658333333333339</v>
      </c>
      <c r="V1799" s="7">
        <f t="shared" si="289"/>
        <v>46.150000000000006</v>
      </c>
    </row>
    <row r="1800" spans="1:22" ht="13.5" x14ac:dyDescent="0.25">
      <c r="A1800" s="3">
        <f>RSI!A1800</f>
        <v>44925</v>
      </c>
      <c r="B1800" s="2">
        <f>RSI!B1800</f>
        <v>3.3651</v>
      </c>
      <c r="C1800" s="2">
        <f>RSI!I1800</f>
        <v>73.668734631988428</v>
      </c>
      <c r="D1800" s="2">
        <f>MACD!E1800</f>
        <v>-1.3892460835695175E-2</v>
      </c>
      <c r="E1800" s="2">
        <f>MACD!F1800</f>
        <v>5.1111205659809204E-3</v>
      </c>
      <c r="F1800" s="2">
        <f>'Moving Avg'!D1800</f>
        <v>3.3124200000000004</v>
      </c>
      <c r="G1800" s="2">
        <f>'Moving Avg'!F1800</f>
        <v>3.2610100000000002</v>
      </c>
      <c r="H1800" s="2">
        <f>'Moving Avg'!G1800</f>
        <v>3.2257920000000002</v>
      </c>
      <c r="I1800" s="2">
        <f>'Moving Avg'!H1800</f>
        <v>3.2151734999999975</v>
      </c>
      <c r="J1800" s="5" t="str">
        <f>OBV!F1800</f>
        <v>BULLISH</v>
      </c>
      <c r="K1800" s="5" t="str">
        <f>OBV!G1800</f>
        <v>NEUTRAL</v>
      </c>
      <c r="L1800" s="5" t="str">
        <f>OBV!H1800</f>
        <v>CONFIRMED BULLISH</v>
      </c>
      <c r="M1800" s="7">
        <f t="shared" si="280"/>
        <v>0</v>
      </c>
      <c r="N1800" s="7">
        <f t="shared" si="281"/>
        <v>45</v>
      </c>
      <c r="O1800" s="7">
        <f t="shared" si="282"/>
        <v>50</v>
      </c>
      <c r="P1800" s="7">
        <f t="shared" si="283"/>
        <v>83.5</v>
      </c>
      <c r="Q1800" s="8">
        <f t="shared" si="284"/>
        <v>35.774999999999999</v>
      </c>
      <c r="R1800" s="8">
        <f t="shared" si="285"/>
        <v>47.375</v>
      </c>
      <c r="S1800" s="8">
        <f t="shared" si="286"/>
        <v>56.825000000000003</v>
      </c>
      <c r="T1800" s="8">
        <f t="shared" si="287"/>
        <v>44.625</v>
      </c>
      <c r="U1800" s="7">
        <f t="shared" si="288"/>
        <v>46.658333333333339</v>
      </c>
      <c r="V1800" s="7">
        <f t="shared" si="289"/>
        <v>46.150000000000006</v>
      </c>
    </row>
    <row r="1801" spans="1:22" ht="13.5" x14ac:dyDescent="0.25">
      <c r="A1801" s="3">
        <f>RSI!A1801</f>
        <v>44928</v>
      </c>
      <c r="B1801" s="2">
        <f>RSI!B1801</f>
        <v>3.3123999999999998</v>
      </c>
      <c r="C1801" s="2">
        <f>RSI!I1801</f>
        <v>59.277459148770596</v>
      </c>
      <c r="D1801" s="2">
        <f>MACD!E1801</f>
        <v>-2.1357699141183684E-2</v>
      </c>
      <c r="E1801" s="2">
        <f>MACD!F1801</f>
        <v>-1.8264337545199991E-4</v>
      </c>
      <c r="F1801" s="2">
        <f>'Moving Avg'!D1801</f>
        <v>3.3317399999999999</v>
      </c>
      <c r="G1801" s="2">
        <f>'Moving Avg'!F1801</f>
        <v>3.2640850000000001</v>
      </c>
      <c r="H1801" s="2">
        <f>'Moving Avg'!G1801</f>
        <v>3.2305360000000003</v>
      </c>
      <c r="I1801" s="2">
        <f>'Moving Avg'!H1801</f>
        <v>3.214983499999998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  <c r="M1801" s="7">
        <f t="shared" si="280"/>
        <v>25</v>
      </c>
      <c r="N1801" s="7">
        <f t="shared" si="281"/>
        <v>100</v>
      </c>
      <c r="O1801" s="7">
        <f t="shared" si="282"/>
        <v>50</v>
      </c>
      <c r="P1801" s="7">
        <f t="shared" si="283"/>
        <v>83.5</v>
      </c>
      <c r="Q1801" s="8">
        <f t="shared" si="284"/>
        <v>63.774999999999999</v>
      </c>
      <c r="R1801" s="8">
        <f t="shared" si="285"/>
        <v>63.375</v>
      </c>
      <c r="S1801" s="8">
        <f t="shared" si="286"/>
        <v>68.825000000000003</v>
      </c>
      <c r="T1801" s="8">
        <f t="shared" si="287"/>
        <v>64.625</v>
      </c>
      <c r="U1801" s="7">
        <f t="shared" si="288"/>
        <v>65.325000000000003</v>
      </c>
      <c r="V1801" s="7">
        <f t="shared" si="289"/>
        <v>65.150000000000006</v>
      </c>
    </row>
    <row r="1802" spans="1:22" ht="13.5" x14ac:dyDescent="0.25">
      <c r="A1802" s="3">
        <f>RSI!A1802</f>
        <v>44929</v>
      </c>
      <c r="B1802" s="2">
        <f>RSI!B1802</f>
        <v>3.2949000000000002</v>
      </c>
      <c r="C1802" s="2">
        <f>RSI!I1802</f>
        <v>55.406747244720542</v>
      </c>
      <c r="D1802" s="2">
        <f>MACD!E1802</f>
        <v>-2.666741349287749E-2</v>
      </c>
      <c r="E1802" s="2">
        <f>MACD!F1802</f>
        <v>-5.4795973989370979E-3</v>
      </c>
      <c r="F1802" s="2">
        <f>'Moving Avg'!D1802</f>
        <v>3.3317400000000008</v>
      </c>
      <c r="G1802" s="2">
        <f>'Moving Avg'!F1802</f>
        <v>3.2649649999999992</v>
      </c>
      <c r="H1802" s="2">
        <f>'Moving Avg'!G1802</f>
        <v>3.2349300000000003</v>
      </c>
      <c r="I1802" s="2">
        <f>'Moving Avg'!H1802</f>
        <v>3.2147479999999979</v>
      </c>
      <c r="J1802" s="5" t="str">
        <f>OBV!F1802</f>
        <v>BULLISH</v>
      </c>
      <c r="K1802" s="5" t="str">
        <f>OBV!G1802</f>
        <v>NEUTRAL</v>
      </c>
      <c r="L1802" s="5" t="str">
        <f>OBV!H1802</f>
        <v>NEUTRAL</v>
      </c>
      <c r="M1802" s="7">
        <f t="shared" si="280"/>
        <v>25</v>
      </c>
      <c r="N1802" s="7">
        <f t="shared" si="281"/>
        <v>100</v>
      </c>
      <c r="O1802" s="7">
        <f t="shared" si="282"/>
        <v>50</v>
      </c>
      <c r="P1802" s="7">
        <f t="shared" si="283"/>
        <v>49.5</v>
      </c>
      <c r="Q1802" s="8">
        <f t="shared" si="284"/>
        <v>58.674999999999997</v>
      </c>
      <c r="R1802" s="8">
        <f t="shared" si="285"/>
        <v>54.875</v>
      </c>
      <c r="S1802" s="8">
        <f t="shared" si="286"/>
        <v>53.525000000000006</v>
      </c>
      <c r="T1802" s="8">
        <f t="shared" si="287"/>
        <v>56.125</v>
      </c>
      <c r="U1802" s="7">
        <f t="shared" si="288"/>
        <v>55.691666666666663</v>
      </c>
      <c r="V1802" s="7">
        <f t="shared" si="289"/>
        <v>55.8</v>
      </c>
    </row>
    <row r="1803" spans="1:22" ht="13.5" x14ac:dyDescent="0.25">
      <c r="A1803" s="3">
        <f>RSI!A1803</f>
        <v>44930</v>
      </c>
      <c r="B1803" s="2">
        <f>RSI!B1803</f>
        <v>3.2860999999999998</v>
      </c>
      <c r="C1803" s="2">
        <f>RSI!I1803</f>
        <v>53.514398302443759</v>
      </c>
      <c r="D1803" s="2">
        <f>MACD!E1803</f>
        <v>-2.9334370167362511E-2</v>
      </c>
      <c r="E1803" s="2">
        <f>MACD!F1803</f>
        <v>-1.0250551952622181E-2</v>
      </c>
      <c r="F1803" s="2">
        <f>'Moving Avg'!D1803</f>
        <v>3.3247200000000001</v>
      </c>
      <c r="G1803" s="2">
        <f>'Moving Avg'!F1803</f>
        <v>3.2667249999999997</v>
      </c>
      <c r="H1803" s="2">
        <f>'Moving Avg'!G1803</f>
        <v>3.2365119999999994</v>
      </c>
      <c r="I1803" s="2">
        <f>'Moving Avg'!H1803</f>
        <v>3.2146359999999983</v>
      </c>
      <c r="J1803" s="5" t="str">
        <f>OBV!F1803</f>
        <v>BULLISH</v>
      </c>
      <c r="K1803" s="5" t="str">
        <f>OBV!G1803</f>
        <v>NEUTRAL</v>
      </c>
      <c r="L1803" s="5" t="str">
        <f>OBV!H1803</f>
        <v>BULLISH DIVERGENCE</v>
      </c>
      <c r="M1803" s="7">
        <f t="shared" si="280"/>
        <v>25</v>
      </c>
      <c r="N1803" s="7">
        <f t="shared" si="281"/>
        <v>45</v>
      </c>
      <c r="O1803" s="7">
        <f t="shared" si="282"/>
        <v>50</v>
      </c>
      <c r="P1803" s="7">
        <f t="shared" si="283"/>
        <v>66.5</v>
      </c>
      <c r="Q1803" s="8">
        <f t="shared" si="284"/>
        <v>41.975000000000001</v>
      </c>
      <c r="R1803" s="8">
        <f t="shared" si="285"/>
        <v>48.125</v>
      </c>
      <c r="S1803" s="8">
        <f t="shared" si="286"/>
        <v>52.924999999999997</v>
      </c>
      <c r="T1803" s="8">
        <f t="shared" si="287"/>
        <v>46.625</v>
      </c>
      <c r="U1803" s="7">
        <f t="shared" si="288"/>
        <v>47.67499999999999</v>
      </c>
      <c r="V1803" s="7">
        <f t="shared" si="289"/>
        <v>47.412499999999994</v>
      </c>
    </row>
    <row r="1804" spans="1:22" ht="13.5" x14ac:dyDescent="0.25">
      <c r="A1804" s="3">
        <f>RSI!A1804</f>
        <v>44931</v>
      </c>
      <c r="B1804" s="2">
        <f>RSI!B1804</f>
        <v>3.2421000000000002</v>
      </c>
      <c r="C1804" s="2">
        <f>RSI!I1804</f>
        <v>45.201602921450302</v>
      </c>
      <c r="D1804" s="2">
        <f>MACD!E1804</f>
        <v>-2.8432021463128621E-2</v>
      </c>
      <c r="E1804" s="2">
        <f>MACD!F1804</f>
        <v>-1.3886845854723469E-2</v>
      </c>
      <c r="F1804" s="2">
        <f>'Moving Avg'!D1804</f>
        <v>3.3001199999999997</v>
      </c>
      <c r="G1804" s="2">
        <f>'Moving Avg'!F1804</f>
        <v>3.266284999999999</v>
      </c>
      <c r="H1804" s="2">
        <f>'Moving Avg'!G1804</f>
        <v>3.2372140000000007</v>
      </c>
      <c r="I1804" s="2">
        <f>'Moving Avg'!H1804</f>
        <v>3.2141784999999983</v>
      </c>
      <c r="J1804" s="5" t="str">
        <f>OBV!F1804</f>
        <v>BEARISH</v>
      </c>
      <c r="K1804" s="5" t="str">
        <f>OBV!G1804</f>
        <v>NEUTRAL</v>
      </c>
      <c r="L1804" s="5" t="str">
        <f>OBV!H1804</f>
        <v>CONFIRMED BEARISH</v>
      </c>
      <c r="M1804" s="7">
        <f t="shared" si="280"/>
        <v>25</v>
      </c>
      <c r="N1804" s="7">
        <f t="shared" si="281"/>
        <v>45</v>
      </c>
      <c r="O1804" s="7">
        <f t="shared" si="282"/>
        <v>50</v>
      </c>
      <c r="P1804" s="7">
        <f t="shared" si="283"/>
        <v>16.5</v>
      </c>
      <c r="Q1804" s="8">
        <f t="shared" si="284"/>
        <v>34.475000000000001</v>
      </c>
      <c r="R1804" s="8">
        <f t="shared" si="285"/>
        <v>35.625</v>
      </c>
      <c r="S1804" s="8">
        <f t="shared" si="286"/>
        <v>30.425000000000001</v>
      </c>
      <c r="T1804" s="8">
        <f t="shared" si="287"/>
        <v>34.125</v>
      </c>
      <c r="U1804" s="7">
        <f t="shared" si="288"/>
        <v>33.508333333333333</v>
      </c>
      <c r="V1804" s="7">
        <f t="shared" si="289"/>
        <v>33.662499999999994</v>
      </c>
    </row>
    <row r="1805" spans="1:22" ht="13.5" x14ac:dyDescent="0.25">
      <c r="A1805" s="3">
        <f>RSI!A1805</f>
        <v>44932</v>
      </c>
      <c r="B1805" s="2">
        <f>RSI!B1805</f>
        <v>3.2421000000000002</v>
      </c>
      <c r="C1805" s="2">
        <f>RSI!I1805</f>
        <v>45.201602921450309</v>
      </c>
      <c r="D1805" s="2">
        <f>MACD!E1805</f>
        <v>-2.7501326364790302E-2</v>
      </c>
      <c r="E1805" s="2">
        <f>MACD!F1805</f>
        <v>-1.6609741956736836E-2</v>
      </c>
      <c r="F1805" s="2">
        <f>'Moving Avg'!D1805</f>
        <v>3.2755200000000002</v>
      </c>
      <c r="G1805" s="2">
        <f>'Moving Avg'!F1805</f>
        <v>3.2658449999999997</v>
      </c>
      <c r="H1805" s="2">
        <f>'Moving Avg'!G1805</f>
        <v>3.2379160000000007</v>
      </c>
      <c r="I1805" s="2">
        <f>'Moving Avg'!H1805</f>
        <v>3.2137624999999987</v>
      </c>
      <c r="J1805" s="5" t="str">
        <f>OBV!F1805</f>
        <v>BEARISH</v>
      </c>
      <c r="K1805" s="5" t="str">
        <f>OBV!G1805</f>
        <v>NEUTRAL</v>
      </c>
      <c r="L1805" s="5" t="str">
        <f>OBV!H1805</f>
        <v>CONFIRMED BEARISH</v>
      </c>
      <c r="M1805" s="7">
        <f t="shared" si="280"/>
        <v>25</v>
      </c>
      <c r="N1805" s="7">
        <f t="shared" si="281"/>
        <v>45</v>
      </c>
      <c r="O1805" s="7">
        <f t="shared" si="282"/>
        <v>50</v>
      </c>
      <c r="P1805" s="7">
        <f t="shared" si="283"/>
        <v>16.5</v>
      </c>
      <c r="Q1805" s="8">
        <f t="shared" si="284"/>
        <v>34.475000000000001</v>
      </c>
      <c r="R1805" s="8">
        <f t="shared" si="285"/>
        <v>35.625</v>
      </c>
      <c r="S1805" s="8">
        <f t="shared" si="286"/>
        <v>30.425000000000001</v>
      </c>
      <c r="T1805" s="8">
        <f t="shared" si="287"/>
        <v>34.125</v>
      </c>
      <c r="U1805" s="7">
        <f t="shared" si="288"/>
        <v>33.508333333333333</v>
      </c>
      <c r="V1805" s="7">
        <f t="shared" si="289"/>
        <v>33.662499999999994</v>
      </c>
    </row>
    <row r="1806" spans="1:22" ht="13.5" x14ac:dyDescent="0.25">
      <c r="A1806" s="3">
        <f>RSI!A1806</f>
        <v>44935</v>
      </c>
      <c r="B1806" s="2">
        <f>RSI!B1806</f>
        <v>3.2332999999999998</v>
      </c>
      <c r="C1806" s="2">
        <f>RSI!I1806</f>
        <v>43.629587112344851</v>
      </c>
      <c r="D1806" s="2">
        <f>MACD!E1806</f>
        <v>-2.8599484605524861E-2</v>
      </c>
      <c r="E1806" s="2">
        <f>MACD!F1806</f>
        <v>-1.9007690486494443E-2</v>
      </c>
      <c r="F1806" s="2">
        <f>'Moving Avg'!D1806</f>
        <v>3.2597</v>
      </c>
      <c r="G1806" s="2">
        <f>'Moving Avg'!F1806</f>
        <v>3.2649649999999992</v>
      </c>
      <c r="H1806" s="2">
        <f>'Moving Avg'!G1806</f>
        <v>3.238442</v>
      </c>
      <c r="I1806" s="2">
        <f>'Moving Avg'!H1806</f>
        <v>3.2134284999999987</v>
      </c>
      <c r="J1806" s="5" t="str">
        <f>OBV!F1806</f>
        <v>BEARISH</v>
      </c>
      <c r="K1806" s="5" t="str">
        <f>OBV!G1806</f>
        <v>NEUTRAL</v>
      </c>
      <c r="L1806" s="5" t="str">
        <f>OBV!H1806</f>
        <v>CONFIRMED BEARISH</v>
      </c>
      <c r="M1806" s="7">
        <f t="shared" si="280"/>
        <v>25</v>
      </c>
      <c r="N1806" s="7">
        <f t="shared" si="281"/>
        <v>45</v>
      </c>
      <c r="O1806" s="7">
        <f t="shared" si="282"/>
        <v>50</v>
      </c>
      <c r="P1806" s="7">
        <f t="shared" si="283"/>
        <v>16.5</v>
      </c>
      <c r="Q1806" s="8">
        <f t="shared" si="284"/>
        <v>34.475000000000001</v>
      </c>
      <c r="R1806" s="8">
        <f t="shared" si="285"/>
        <v>35.625</v>
      </c>
      <c r="S1806" s="8">
        <f t="shared" si="286"/>
        <v>30.425000000000001</v>
      </c>
      <c r="T1806" s="8">
        <f t="shared" si="287"/>
        <v>34.125</v>
      </c>
      <c r="U1806" s="7">
        <f t="shared" si="288"/>
        <v>33.508333333333333</v>
      </c>
      <c r="V1806" s="7">
        <f t="shared" si="289"/>
        <v>33.662499999999994</v>
      </c>
    </row>
    <row r="1807" spans="1:22" ht="13.5" x14ac:dyDescent="0.25">
      <c r="A1807" s="3">
        <f>RSI!A1807</f>
        <v>44936</v>
      </c>
      <c r="B1807" s="2">
        <f>RSI!B1807</f>
        <v>3.1631</v>
      </c>
      <c r="C1807" s="2">
        <f>RSI!I1807</f>
        <v>33.592912306838016</v>
      </c>
      <c r="D1807" s="2">
        <f>MACD!E1807</f>
        <v>-1.1964144371279684E-2</v>
      </c>
      <c r="E1807" s="2">
        <f>MACD!F1807</f>
        <v>-1.7598981263451493E-2</v>
      </c>
      <c r="F1807" s="2">
        <f>'Moving Avg'!D1807</f>
        <v>3.2333399999999997</v>
      </c>
      <c r="G1807" s="2">
        <f>'Moving Avg'!F1807</f>
        <v>3.2605749999999993</v>
      </c>
      <c r="H1807" s="2">
        <f>'Moving Avg'!G1807</f>
        <v>3.2380920000000004</v>
      </c>
      <c r="I1807" s="2">
        <f>'Moving Avg'!H1807</f>
        <v>3.2129109999999992</v>
      </c>
      <c r="J1807" s="5" t="str">
        <f>OBV!F1807</f>
        <v>BEARISH</v>
      </c>
      <c r="K1807" s="5" t="str">
        <f>OBV!G1807</f>
        <v>NEUTRAL</v>
      </c>
      <c r="L1807" s="5" t="str">
        <f>OBV!H1807</f>
        <v>CONFIRMED BEARISH</v>
      </c>
      <c r="M1807" s="7">
        <f t="shared" si="280"/>
        <v>25</v>
      </c>
      <c r="N1807" s="7">
        <f t="shared" si="281"/>
        <v>0</v>
      </c>
      <c r="O1807" s="7">
        <f t="shared" si="282"/>
        <v>50</v>
      </c>
      <c r="P1807" s="7">
        <f t="shared" si="283"/>
        <v>16.5</v>
      </c>
      <c r="Q1807" s="8">
        <f t="shared" si="284"/>
        <v>18.725000000000001</v>
      </c>
      <c r="R1807" s="8">
        <f t="shared" si="285"/>
        <v>26.625</v>
      </c>
      <c r="S1807" s="8">
        <f t="shared" si="286"/>
        <v>23.675000000000001</v>
      </c>
      <c r="T1807" s="8">
        <f t="shared" si="287"/>
        <v>22.875</v>
      </c>
      <c r="U1807" s="7">
        <f t="shared" si="288"/>
        <v>23.008333333333336</v>
      </c>
      <c r="V1807" s="7">
        <f t="shared" si="289"/>
        <v>22.975000000000001</v>
      </c>
    </row>
    <row r="1808" spans="1:22" ht="13.5" x14ac:dyDescent="0.25">
      <c r="A1808" s="3">
        <f>RSI!A1808</f>
        <v>44937</v>
      </c>
      <c r="B1808" s="2">
        <f>RSI!B1808</f>
        <v>3.1631</v>
      </c>
      <c r="C1808" s="2">
        <f>RSI!I1808</f>
        <v>33.592912306838016</v>
      </c>
      <c r="D1808" s="2">
        <f>MACD!E1808</f>
        <v>6.7537335258789355E-3</v>
      </c>
      <c r="E1808" s="2">
        <f>MACD!F1808</f>
        <v>-1.2728438305585408E-2</v>
      </c>
      <c r="F1808" s="2">
        <f>'Moving Avg'!D1808</f>
        <v>3.2087400000000001</v>
      </c>
      <c r="G1808" s="2">
        <f>'Moving Avg'!F1808</f>
        <v>3.2561849999999994</v>
      </c>
      <c r="H1808" s="2">
        <f>'Moving Avg'!G1808</f>
        <v>3.2377419999999995</v>
      </c>
      <c r="I1808" s="2">
        <f>'Moving Avg'!H1808</f>
        <v>3.2123934999999992</v>
      </c>
      <c r="J1808" s="5" t="str">
        <f>OBV!F1808</f>
        <v>BEARISH</v>
      </c>
      <c r="K1808" s="5" t="str">
        <f>OBV!G1808</f>
        <v>NEUTRAL</v>
      </c>
      <c r="L1808" s="5" t="str">
        <f>OBV!H1808</f>
        <v>CONFIRMED BEARISH</v>
      </c>
      <c r="M1808" s="7">
        <f t="shared" si="280"/>
        <v>25</v>
      </c>
      <c r="N1808" s="7">
        <f t="shared" si="281"/>
        <v>0</v>
      </c>
      <c r="O1808" s="7">
        <f t="shared" si="282"/>
        <v>0</v>
      </c>
      <c r="P1808" s="7">
        <f t="shared" si="283"/>
        <v>16.5</v>
      </c>
      <c r="Q1808" s="8">
        <f t="shared" si="284"/>
        <v>11.225</v>
      </c>
      <c r="R1808" s="8">
        <f t="shared" si="285"/>
        <v>9.125</v>
      </c>
      <c r="S1808" s="8">
        <f t="shared" si="286"/>
        <v>11.175000000000001</v>
      </c>
      <c r="T1808" s="8">
        <f t="shared" si="287"/>
        <v>10.375</v>
      </c>
      <c r="U1808" s="7">
        <f t="shared" si="288"/>
        <v>10.508333333333335</v>
      </c>
      <c r="V1808" s="7">
        <f t="shared" si="289"/>
        <v>10.475000000000001</v>
      </c>
    </row>
    <row r="1809" spans="1:22" ht="13.5" x14ac:dyDescent="0.25">
      <c r="A1809" s="3">
        <f>RSI!A1809</f>
        <v>44938</v>
      </c>
      <c r="B1809" s="2">
        <f>RSI!B1809</f>
        <v>3.1631</v>
      </c>
      <c r="C1809" s="2">
        <f>RSI!I1809</f>
        <v>33.592912306838016</v>
      </c>
      <c r="D1809" s="2">
        <f>MACD!E1809</f>
        <v>2.9897327507688587E-2</v>
      </c>
      <c r="E1809" s="2">
        <f>MACD!F1809</f>
        <v>-4.2032851429306094E-3</v>
      </c>
      <c r="F1809" s="2">
        <f>'Moving Avg'!D1809</f>
        <v>3.1929400000000001</v>
      </c>
      <c r="G1809" s="2">
        <f>'Moving Avg'!F1809</f>
        <v>3.2522350000000002</v>
      </c>
      <c r="H1809" s="2">
        <f>'Moving Avg'!G1809</f>
        <v>3.2373919999999985</v>
      </c>
      <c r="I1809" s="2">
        <f>'Moving Avg'!H1809</f>
        <v>3.2125039999999996</v>
      </c>
      <c r="J1809" s="5" t="str">
        <f>OBV!F1809</f>
        <v>BEARISH</v>
      </c>
      <c r="K1809" s="5" t="str">
        <f>OBV!G1809</f>
        <v>NEUTRAL</v>
      </c>
      <c r="L1809" s="5" t="str">
        <f>OBV!H1809</f>
        <v>CONFIRMED BEARISH</v>
      </c>
      <c r="M1809" s="7">
        <f t="shared" si="280"/>
        <v>25</v>
      </c>
      <c r="N1809" s="7">
        <f t="shared" si="281"/>
        <v>0</v>
      </c>
      <c r="O1809" s="7">
        <f t="shared" si="282"/>
        <v>0</v>
      </c>
      <c r="P1809" s="7">
        <f t="shared" si="283"/>
        <v>16.5</v>
      </c>
      <c r="Q1809" s="8">
        <f t="shared" si="284"/>
        <v>11.225</v>
      </c>
      <c r="R1809" s="8">
        <f t="shared" si="285"/>
        <v>9.125</v>
      </c>
      <c r="S1809" s="8">
        <f t="shared" si="286"/>
        <v>11.175000000000001</v>
      </c>
      <c r="T1809" s="8">
        <f t="shared" si="287"/>
        <v>10.375</v>
      </c>
      <c r="U1809" s="7">
        <f t="shared" si="288"/>
        <v>10.508333333333335</v>
      </c>
      <c r="V1809" s="7">
        <f t="shared" si="289"/>
        <v>10.475000000000001</v>
      </c>
    </row>
    <row r="1810" spans="1:22" ht="13.5" x14ac:dyDescent="0.25">
      <c r="A1810" s="3">
        <f>RSI!A1810</f>
        <v>44939</v>
      </c>
      <c r="B1810" s="2">
        <f>RSI!B1810</f>
        <v>3.1191</v>
      </c>
      <c r="C1810" s="2">
        <f>RSI!I1810</f>
        <v>28.466510953370175</v>
      </c>
      <c r="D1810" s="2">
        <f>MACD!E1810</f>
        <v>5.3250316211297388E-2</v>
      </c>
      <c r="E1810" s="2">
        <f>MACD!F1810</f>
        <v>7.2874351279149895E-3</v>
      </c>
      <c r="F1810" s="2">
        <f>'Moving Avg'!D1810</f>
        <v>3.1683399999999997</v>
      </c>
      <c r="G1810" s="2">
        <f>'Moving Avg'!F1810</f>
        <v>3.2465249999999997</v>
      </c>
      <c r="H1810" s="2">
        <f>'Moving Avg'!G1810</f>
        <v>3.2361619999999993</v>
      </c>
      <c r="I1810" s="2">
        <f>'Moving Avg'!H1810</f>
        <v>3.2124364999999995</v>
      </c>
      <c r="J1810" s="5" t="str">
        <f>OBV!F1810</f>
        <v>BEARISH</v>
      </c>
      <c r="K1810" s="5" t="str">
        <f>OBV!G1810</f>
        <v>NEUTRAL</v>
      </c>
      <c r="L1810" s="5" t="str">
        <f>OBV!H1810</f>
        <v>CONFIRMED BEARISH</v>
      </c>
      <c r="M1810" s="7">
        <f t="shared" si="280"/>
        <v>50</v>
      </c>
      <c r="N1810" s="7">
        <f t="shared" si="281"/>
        <v>0</v>
      </c>
      <c r="O1810" s="7">
        <f t="shared" si="282"/>
        <v>0</v>
      </c>
      <c r="P1810" s="7">
        <f t="shared" si="283"/>
        <v>16.5</v>
      </c>
      <c r="Q1810" s="8">
        <f t="shared" si="284"/>
        <v>19.975000000000001</v>
      </c>
      <c r="R1810" s="8">
        <f t="shared" si="285"/>
        <v>14.125</v>
      </c>
      <c r="S1810" s="8">
        <f t="shared" si="286"/>
        <v>14.925000000000001</v>
      </c>
      <c r="T1810" s="8">
        <f t="shared" si="287"/>
        <v>16.625</v>
      </c>
      <c r="U1810" s="7">
        <f t="shared" si="288"/>
        <v>16.341666666666669</v>
      </c>
      <c r="V1810" s="7">
        <f t="shared" si="289"/>
        <v>16.412500000000001</v>
      </c>
    </row>
    <row r="1811" spans="1:22" ht="13.5" x14ac:dyDescent="0.25">
      <c r="A1811" s="3">
        <f>RSI!A1811</f>
        <v>44942</v>
      </c>
      <c r="B1811" s="2">
        <f>RSI!B1811</f>
        <v>3.1631</v>
      </c>
      <c r="C1811" s="2">
        <f>RSI!I1811</f>
        <v>38.56318477590635</v>
      </c>
      <c r="D1811" s="2">
        <f>MACD!E1811</f>
        <v>6.2376443358440614E-2</v>
      </c>
      <c r="E1811" s="2">
        <f>MACD!F1811</f>
        <v>1.8305236774020114E-2</v>
      </c>
      <c r="F1811" s="2">
        <f>'Moving Avg'!D1811</f>
        <v>3.1543000000000001</v>
      </c>
      <c r="G1811" s="2">
        <f>'Moving Avg'!F1811</f>
        <v>3.2434500000000002</v>
      </c>
      <c r="H1811" s="2">
        <f>'Moving Avg'!G1811</f>
        <v>3.2361619999999984</v>
      </c>
      <c r="I1811" s="2">
        <f>'Moving Avg'!H1811</f>
        <v>3.2120024999999996</v>
      </c>
      <c r="J1811" s="5" t="str">
        <f>OBV!F1811</f>
        <v>BEARISH</v>
      </c>
      <c r="K1811" s="5" t="str">
        <f>OBV!G1811</f>
        <v>NEUTRAL</v>
      </c>
      <c r="L1811" s="5" t="str">
        <f>OBV!H1811</f>
        <v>CONFIRMED BEARISH</v>
      </c>
      <c r="M1811" s="7">
        <f t="shared" si="280"/>
        <v>25</v>
      </c>
      <c r="N1811" s="7">
        <f t="shared" si="281"/>
        <v>0</v>
      </c>
      <c r="O1811" s="7">
        <f t="shared" si="282"/>
        <v>0</v>
      </c>
      <c r="P1811" s="7">
        <f t="shared" si="283"/>
        <v>16.5</v>
      </c>
      <c r="Q1811" s="8">
        <f t="shared" si="284"/>
        <v>11.225</v>
      </c>
      <c r="R1811" s="8">
        <f t="shared" si="285"/>
        <v>9.125</v>
      </c>
      <c r="S1811" s="8">
        <f t="shared" si="286"/>
        <v>11.175000000000001</v>
      </c>
      <c r="T1811" s="8">
        <f t="shared" si="287"/>
        <v>10.375</v>
      </c>
      <c r="U1811" s="7">
        <f t="shared" si="288"/>
        <v>10.508333333333335</v>
      </c>
      <c r="V1811" s="7">
        <f t="shared" si="289"/>
        <v>10.475000000000001</v>
      </c>
    </row>
    <row r="1812" spans="1:22" ht="13.5" x14ac:dyDescent="0.25">
      <c r="A1812" s="3">
        <f>RSI!A1812</f>
        <v>44943</v>
      </c>
      <c r="B1812" s="2">
        <f>RSI!B1812</f>
        <v>3.1543000000000001</v>
      </c>
      <c r="C1812" s="2">
        <f>RSI!I1812</f>
        <v>37.425425604433684</v>
      </c>
      <c r="D1812" s="2">
        <f>MACD!E1812</f>
        <v>6.8476668976761967E-2</v>
      </c>
      <c r="E1812" s="2">
        <f>MACD!F1812</f>
        <v>2.8339523214568486E-2</v>
      </c>
      <c r="F1812" s="2">
        <f>'Moving Avg'!D1812</f>
        <v>3.1525399999999997</v>
      </c>
      <c r="G1812" s="2">
        <f>'Moving Avg'!F1812</f>
        <v>3.2399350000000005</v>
      </c>
      <c r="H1812" s="2">
        <f>'Moving Avg'!G1812</f>
        <v>3.2359859999999987</v>
      </c>
      <c r="I1812" s="2">
        <f>'Moving Avg'!H1812</f>
        <v>3.2118179999999996</v>
      </c>
      <c r="J1812" s="5" t="str">
        <f>OBV!F1812</f>
        <v>BULLISH</v>
      </c>
      <c r="K1812" s="5" t="str">
        <f>OBV!G1812</f>
        <v>NEUTRAL</v>
      </c>
      <c r="L1812" s="5" t="str">
        <f>OBV!H1812</f>
        <v>BULLISH DIVERGENCE</v>
      </c>
      <c r="M1812" s="7">
        <f t="shared" si="280"/>
        <v>25</v>
      </c>
      <c r="N1812" s="7">
        <f t="shared" si="281"/>
        <v>0</v>
      </c>
      <c r="O1812" s="7">
        <f t="shared" si="282"/>
        <v>0</v>
      </c>
      <c r="P1812" s="7">
        <f t="shared" si="283"/>
        <v>66.5</v>
      </c>
      <c r="Q1812" s="8">
        <f t="shared" si="284"/>
        <v>18.725000000000001</v>
      </c>
      <c r="R1812" s="8">
        <f t="shared" si="285"/>
        <v>21.625</v>
      </c>
      <c r="S1812" s="8">
        <f t="shared" si="286"/>
        <v>33.674999999999997</v>
      </c>
      <c r="T1812" s="8">
        <f t="shared" si="287"/>
        <v>22.875</v>
      </c>
      <c r="U1812" s="7">
        <f t="shared" si="288"/>
        <v>24.675000000000001</v>
      </c>
      <c r="V1812" s="7">
        <f t="shared" si="289"/>
        <v>24.225000000000001</v>
      </c>
    </row>
    <row r="1813" spans="1:22" ht="13.5" x14ac:dyDescent="0.25">
      <c r="A1813" s="3">
        <f>RSI!A1813</f>
        <v>44944</v>
      </c>
      <c r="B1813" s="2">
        <f>RSI!B1813</f>
        <v>3.1278999999999999</v>
      </c>
      <c r="C1813" s="2">
        <f>RSI!I1813</f>
        <v>34.168489969150656</v>
      </c>
      <c r="D1813" s="2">
        <f>MACD!E1813</f>
        <v>7.4679675726422978E-2</v>
      </c>
      <c r="E1813" s="2">
        <f>MACD!F1813</f>
        <v>3.7607553716939385E-2</v>
      </c>
      <c r="F1813" s="2">
        <f>'Moving Avg'!D1813</f>
        <v>3.1454999999999997</v>
      </c>
      <c r="G1813" s="2">
        <f>'Moving Avg'!F1813</f>
        <v>3.2346650000000006</v>
      </c>
      <c r="H1813" s="2">
        <f>'Moving Avg'!G1813</f>
        <v>3.235281999999998</v>
      </c>
      <c r="I1813" s="2">
        <f>'Moving Avg'!H1813</f>
        <v>3.2112919999999989</v>
      </c>
      <c r="J1813" s="5" t="str">
        <f>OBV!F1813</f>
        <v>BEARISH</v>
      </c>
      <c r="K1813" s="5" t="str">
        <f>OBV!G1813</f>
        <v>NEUTRAL</v>
      </c>
      <c r="L1813" s="5" t="str">
        <f>OBV!H1813</f>
        <v>CONFIRMED BEARISH</v>
      </c>
      <c r="M1813" s="7">
        <f t="shared" si="280"/>
        <v>25</v>
      </c>
      <c r="N1813" s="7">
        <f t="shared" si="281"/>
        <v>0</v>
      </c>
      <c r="O1813" s="7">
        <f t="shared" si="282"/>
        <v>0</v>
      </c>
      <c r="P1813" s="7">
        <f t="shared" si="283"/>
        <v>16.5</v>
      </c>
      <c r="Q1813" s="8">
        <f t="shared" si="284"/>
        <v>11.225</v>
      </c>
      <c r="R1813" s="8">
        <f t="shared" si="285"/>
        <v>9.125</v>
      </c>
      <c r="S1813" s="8">
        <f t="shared" si="286"/>
        <v>11.175000000000001</v>
      </c>
      <c r="T1813" s="8">
        <f t="shared" si="287"/>
        <v>10.375</v>
      </c>
      <c r="U1813" s="7">
        <f t="shared" si="288"/>
        <v>10.508333333333335</v>
      </c>
      <c r="V1813" s="7">
        <f t="shared" si="289"/>
        <v>10.475000000000001</v>
      </c>
    </row>
    <row r="1814" spans="1:22" ht="13.5" x14ac:dyDescent="0.25">
      <c r="A1814" s="3">
        <f>RSI!A1814</f>
        <v>44945</v>
      </c>
      <c r="B1814" s="2">
        <f>RSI!B1814</f>
        <v>3.1366999999999998</v>
      </c>
      <c r="C1814" s="2">
        <f>RSI!I1814</f>
        <v>36.162742170397685</v>
      </c>
      <c r="D1814" s="2">
        <f>MACD!E1814</f>
        <v>7.307029724565739E-2</v>
      </c>
      <c r="E1814" s="2">
        <f>MACD!F1814</f>
        <v>4.4700102422682991E-2</v>
      </c>
      <c r="F1814" s="2">
        <f>'Moving Avg'!D1814</f>
        <v>3.1402199999999998</v>
      </c>
      <c r="G1814" s="2">
        <f>'Moving Avg'!F1814</f>
        <v>3.229835</v>
      </c>
      <c r="H1814" s="2">
        <f>'Moving Avg'!G1814</f>
        <v>3.2352819999999984</v>
      </c>
      <c r="I1814" s="2">
        <f>'Moving Avg'!H1814</f>
        <v>3.2106424999999992</v>
      </c>
      <c r="J1814" s="5" t="str">
        <f>OBV!F1814</f>
        <v>BULLISH</v>
      </c>
      <c r="K1814" s="5" t="str">
        <f>OBV!G1814</f>
        <v>NEUTRAL</v>
      </c>
      <c r="L1814" s="5" t="str">
        <f>OBV!H1814</f>
        <v>BULLISH DIVERGENCE</v>
      </c>
      <c r="M1814" s="7">
        <f t="shared" si="280"/>
        <v>25</v>
      </c>
      <c r="N1814" s="7">
        <f t="shared" si="281"/>
        <v>0</v>
      </c>
      <c r="O1814" s="7">
        <f t="shared" si="282"/>
        <v>0</v>
      </c>
      <c r="P1814" s="7">
        <f t="shared" si="283"/>
        <v>66.5</v>
      </c>
      <c r="Q1814" s="8">
        <f t="shared" si="284"/>
        <v>18.725000000000001</v>
      </c>
      <c r="R1814" s="8">
        <f t="shared" si="285"/>
        <v>21.625</v>
      </c>
      <c r="S1814" s="8">
        <f t="shared" si="286"/>
        <v>33.674999999999997</v>
      </c>
      <c r="T1814" s="8">
        <f t="shared" si="287"/>
        <v>22.875</v>
      </c>
      <c r="U1814" s="7">
        <f t="shared" si="288"/>
        <v>24.675000000000001</v>
      </c>
      <c r="V1814" s="7">
        <f t="shared" si="289"/>
        <v>24.225000000000001</v>
      </c>
    </row>
    <row r="1815" spans="1:22" ht="13.5" x14ac:dyDescent="0.25">
      <c r="A1815" s="3">
        <f>RSI!A1815</f>
        <v>44946</v>
      </c>
      <c r="B1815" s="2">
        <f>RSI!B1815</f>
        <v>3.1543000000000001</v>
      </c>
      <c r="C1815" s="2">
        <f>RSI!I1815</f>
        <v>40.072814773683703</v>
      </c>
      <c r="D1815" s="2">
        <f>MACD!E1815</f>
        <v>7.0874114136844746E-2</v>
      </c>
      <c r="E1815" s="2">
        <f>MACD!F1815</f>
        <v>4.9934904765515341E-2</v>
      </c>
      <c r="F1815" s="2">
        <f>'Moving Avg'!D1815</f>
        <v>3.1472600000000002</v>
      </c>
      <c r="G1815" s="2">
        <f>'Moving Avg'!F1815</f>
        <v>3.2258850000000003</v>
      </c>
      <c r="H1815" s="2">
        <f>'Moving Avg'!G1815</f>
        <v>3.2356339999999983</v>
      </c>
      <c r="I1815" s="2">
        <f>'Moving Avg'!H1815</f>
        <v>3.2102904999999997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  <c r="M1815" s="7">
        <f t="shared" si="280"/>
        <v>25</v>
      </c>
      <c r="N1815" s="7">
        <f t="shared" si="281"/>
        <v>0</v>
      </c>
      <c r="O1815" s="7">
        <f t="shared" si="282"/>
        <v>0</v>
      </c>
      <c r="P1815" s="7">
        <f t="shared" si="283"/>
        <v>83.5</v>
      </c>
      <c r="Q1815" s="8">
        <f t="shared" si="284"/>
        <v>21.274999999999999</v>
      </c>
      <c r="R1815" s="8">
        <f t="shared" si="285"/>
        <v>25.875</v>
      </c>
      <c r="S1815" s="8">
        <f t="shared" si="286"/>
        <v>41.325000000000003</v>
      </c>
      <c r="T1815" s="8">
        <f t="shared" si="287"/>
        <v>27.125</v>
      </c>
      <c r="U1815" s="7">
        <f t="shared" si="288"/>
        <v>29.491666666666664</v>
      </c>
      <c r="V1815" s="7">
        <f t="shared" si="289"/>
        <v>28.9</v>
      </c>
    </row>
    <row r="1816" spans="1:22" ht="13.5" x14ac:dyDescent="0.25">
      <c r="A1816" s="3">
        <f>RSI!A1816</f>
        <v>44949</v>
      </c>
      <c r="B1816" s="2">
        <f>RSI!B1816</f>
        <v>2.9698000000000002</v>
      </c>
      <c r="C1816" s="2">
        <f>RSI!I1816</f>
        <v>23.690991840852789</v>
      </c>
      <c r="D1816" s="2">
        <f>MACD!E1816</f>
        <v>8.1659165956016189E-2</v>
      </c>
      <c r="E1816" s="2">
        <f>MACD!F1816</f>
        <v>5.627975700361551E-2</v>
      </c>
      <c r="F1816" s="2">
        <f>'Moving Avg'!D1816</f>
        <v>3.1086</v>
      </c>
      <c r="G1816" s="2">
        <f>'Moving Avg'!F1816</f>
        <v>3.2135849999999997</v>
      </c>
      <c r="H1816" s="2">
        <f>'Moving Avg'!G1816</f>
        <v>3.2321199999999988</v>
      </c>
      <c r="I1816" s="2">
        <f>'Moving Avg'!H1816</f>
        <v>3.2090994999999998</v>
      </c>
      <c r="J1816" s="5" t="str">
        <f>OBV!F1816</f>
        <v>BEARISH</v>
      </c>
      <c r="K1816" s="5" t="str">
        <f>OBV!G1816</f>
        <v>NEUTRAL</v>
      </c>
      <c r="L1816" s="5" t="str">
        <f>OBV!H1816</f>
        <v>CONFIRMED BEARISH</v>
      </c>
      <c r="M1816" s="7">
        <f t="shared" si="280"/>
        <v>50</v>
      </c>
      <c r="N1816" s="7">
        <f t="shared" si="281"/>
        <v>0</v>
      </c>
      <c r="O1816" s="7">
        <f t="shared" si="282"/>
        <v>0</v>
      </c>
      <c r="P1816" s="7">
        <f t="shared" si="283"/>
        <v>16.5</v>
      </c>
      <c r="Q1816" s="8">
        <f t="shared" si="284"/>
        <v>19.975000000000001</v>
      </c>
      <c r="R1816" s="8">
        <f t="shared" si="285"/>
        <v>14.125</v>
      </c>
      <c r="S1816" s="8">
        <f t="shared" si="286"/>
        <v>14.925000000000001</v>
      </c>
      <c r="T1816" s="8">
        <f t="shared" si="287"/>
        <v>16.625</v>
      </c>
      <c r="U1816" s="7">
        <f t="shared" si="288"/>
        <v>16.341666666666669</v>
      </c>
      <c r="V1816" s="7">
        <f t="shared" si="289"/>
        <v>16.412500000000001</v>
      </c>
    </row>
    <row r="1817" spans="1:22" ht="13.5" x14ac:dyDescent="0.25">
      <c r="A1817" s="3">
        <f>RSI!A1817</f>
        <v>44950</v>
      </c>
      <c r="B1817" s="2">
        <f>RSI!B1817</f>
        <v>2.9346000000000001</v>
      </c>
      <c r="C1817" s="2">
        <f>RSI!I1817</f>
        <v>21.855298637281905</v>
      </c>
      <c r="D1817" s="2">
        <f>MACD!E1817</f>
        <v>8.3988660504301205E-2</v>
      </c>
      <c r="E1817" s="2">
        <f>MACD!F1817</f>
        <v>6.1821537703752649E-2</v>
      </c>
      <c r="F1817" s="2">
        <f>'Moving Avg'!D1817</f>
        <v>3.0646599999999999</v>
      </c>
      <c r="G1817" s="2">
        <f>'Moving Avg'!F1817</f>
        <v>3.19557</v>
      </c>
      <c r="H1817" s="2">
        <f>'Moving Avg'!G1817</f>
        <v>3.2279019999999989</v>
      </c>
      <c r="I1817" s="2">
        <f>'Moving Avg'!H1817</f>
        <v>3.2077324999999997</v>
      </c>
      <c r="J1817" s="5" t="str">
        <f>OBV!F1817</f>
        <v>BEARISH</v>
      </c>
      <c r="K1817" s="5" t="str">
        <f>OBV!G1817</f>
        <v>NEUTRAL</v>
      </c>
      <c r="L1817" s="5" t="str">
        <f>OBV!H1817</f>
        <v>CONFIRMED BEARISH</v>
      </c>
      <c r="M1817" s="7">
        <f t="shared" si="280"/>
        <v>50</v>
      </c>
      <c r="N1817" s="7">
        <f t="shared" si="281"/>
        <v>0</v>
      </c>
      <c r="O1817" s="7">
        <f t="shared" si="282"/>
        <v>0</v>
      </c>
      <c r="P1817" s="7">
        <f t="shared" si="283"/>
        <v>16.5</v>
      </c>
      <c r="Q1817" s="8">
        <f t="shared" si="284"/>
        <v>19.975000000000001</v>
      </c>
      <c r="R1817" s="8">
        <f t="shared" si="285"/>
        <v>14.125</v>
      </c>
      <c r="S1817" s="8">
        <f t="shared" si="286"/>
        <v>14.925000000000001</v>
      </c>
      <c r="T1817" s="8">
        <f t="shared" si="287"/>
        <v>16.625</v>
      </c>
      <c r="U1817" s="7">
        <f t="shared" si="288"/>
        <v>16.341666666666669</v>
      </c>
      <c r="V1817" s="7">
        <f t="shared" si="289"/>
        <v>16.412500000000001</v>
      </c>
    </row>
    <row r="1818" spans="1:22" ht="13.5" x14ac:dyDescent="0.25">
      <c r="A1818" s="3">
        <f>RSI!A1818</f>
        <v>44951</v>
      </c>
      <c r="B1818" s="2">
        <f>RSI!B1818</f>
        <v>3.0488</v>
      </c>
      <c r="C1818" s="2">
        <f>RSI!I1818</f>
        <v>38.503743138213473</v>
      </c>
      <c r="D1818" s="2">
        <f>MACD!E1818</f>
        <v>7.9001356683108259E-2</v>
      </c>
      <c r="E1818" s="2">
        <f>MACD!F1818</f>
        <v>6.5257501499623782E-2</v>
      </c>
      <c r="F1818" s="2">
        <f>'Moving Avg'!D1818</f>
        <v>3.0488399999999998</v>
      </c>
      <c r="G1818" s="2">
        <f>'Moving Avg'!F1818</f>
        <v>3.1819499999999996</v>
      </c>
      <c r="H1818" s="2">
        <f>'Moving Avg'!G1818</f>
        <v>3.2259679999999986</v>
      </c>
      <c r="I1818" s="2">
        <f>'Moving Avg'!H1818</f>
        <v>3.2070205000000005</v>
      </c>
      <c r="J1818" s="5" t="str">
        <f>OBV!F1818</f>
        <v>BEARISH</v>
      </c>
      <c r="K1818" s="5" t="str">
        <f>OBV!G1818</f>
        <v>NEUTRAL</v>
      </c>
      <c r="L1818" s="5" t="str">
        <f>OBV!H1818</f>
        <v>CONFIRMED BEARISH</v>
      </c>
      <c r="M1818" s="7">
        <f t="shared" si="280"/>
        <v>25</v>
      </c>
      <c r="N1818" s="7">
        <f t="shared" si="281"/>
        <v>0</v>
      </c>
      <c r="O1818" s="7">
        <f t="shared" si="282"/>
        <v>0</v>
      </c>
      <c r="P1818" s="7">
        <f t="shared" si="283"/>
        <v>16.5</v>
      </c>
      <c r="Q1818" s="8">
        <f t="shared" si="284"/>
        <v>11.225</v>
      </c>
      <c r="R1818" s="8">
        <f t="shared" si="285"/>
        <v>9.125</v>
      </c>
      <c r="S1818" s="8">
        <f t="shared" si="286"/>
        <v>11.175000000000001</v>
      </c>
      <c r="T1818" s="8">
        <f t="shared" si="287"/>
        <v>10.375</v>
      </c>
      <c r="U1818" s="7">
        <f t="shared" si="288"/>
        <v>10.508333333333335</v>
      </c>
      <c r="V1818" s="7">
        <f t="shared" si="289"/>
        <v>10.475000000000001</v>
      </c>
    </row>
    <row r="1819" spans="1:22" ht="13.5" x14ac:dyDescent="0.25">
      <c r="A1819" s="3">
        <f>RSI!A1819</f>
        <v>44952</v>
      </c>
      <c r="B1819" s="2">
        <f>RSI!B1819</f>
        <v>3.1191</v>
      </c>
      <c r="C1819" s="2">
        <f>RSI!I1819</f>
        <v>46.114378698540634</v>
      </c>
      <c r="D1819" s="2">
        <f>MACD!E1819</f>
        <v>7.0288781248462939E-2</v>
      </c>
      <c r="E1819" s="2">
        <f>MACD!F1819</f>
        <v>6.6263757449391614E-2</v>
      </c>
      <c r="F1819" s="2">
        <f>'Moving Avg'!D1819</f>
        <v>3.0453199999999998</v>
      </c>
      <c r="G1819" s="2">
        <f>'Moving Avg'!F1819</f>
        <v>3.1696499999999999</v>
      </c>
      <c r="H1819" s="2">
        <f>'Moving Avg'!G1819</f>
        <v>3.2252639999999992</v>
      </c>
      <c r="I1819" s="2">
        <f>'Moving Avg'!H1819</f>
        <v>3.2063250000000001</v>
      </c>
      <c r="J1819" s="5" t="str">
        <f>OBV!F1819</f>
        <v>BEARISH</v>
      </c>
      <c r="K1819" s="5" t="str">
        <f>OBV!G1819</f>
        <v>NEUTRAL</v>
      </c>
      <c r="L1819" s="5" t="str">
        <f>OBV!H1819</f>
        <v>CONFIRMED BEARISH</v>
      </c>
      <c r="M1819" s="7">
        <f t="shared" si="280"/>
        <v>25</v>
      </c>
      <c r="N1819" s="7">
        <f t="shared" si="281"/>
        <v>0</v>
      </c>
      <c r="O1819" s="7">
        <f t="shared" si="282"/>
        <v>0</v>
      </c>
      <c r="P1819" s="7">
        <f t="shared" si="283"/>
        <v>16.5</v>
      </c>
      <c r="Q1819" s="8">
        <f t="shared" si="284"/>
        <v>11.225</v>
      </c>
      <c r="R1819" s="8">
        <f t="shared" si="285"/>
        <v>9.125</v>
      </c>
      <c r="S1819" s="8">
        <f t="shared" si="286"/>
        <v>11.175000000000001</v>
      </c>
      <c r="T1819" s="8">
        <f t="shared" si="287"/>
        <v>10.375</v>
      </c>
      <c r="U1819" s="7">
        <f t="shared" si="288"/>
        <v>10.508333333333335</v>
      </c>
      <c r="V1819" s="7">
        <f t="shared" si="289"/>
        <v>10.475000000000001</v>
      </c>
    </row>
    <row r="1820" spans="1:22" ht="13.5" x14ac:dyDescent="0.25">
      <c r="A1820" s="3">
        <f>RSI!A1820</f>
        <v>44953</v>
      </c>
      <c r="B1820" s="2">
        <f>RSI!B1820</f>
        <v>3.1103000000000001</v>
      </c>
      <c r="C1820" s="2">
        <f>RSI!I1820</f>
        <v>45.357659228540925</v>
      </c>
      <c r="D1820" s="2">
        <f>MACD!E1820</f>
        <v>5.7045723215638944E-2</v>
      </c>
      <c r="E1820" s="2">
        <f>MACD!F1820</f>
        <v>6.4420150602641085E-2</v>
      </c>
      <c r="F1820" s="2">
        <f>'Moving Avg'!D1820</f>
        <v>3.0365200000000003</v>
      </c>
      <c r="G1820" s="2">
        <f>'Moving Avg'!F1820</f>
        <v>3.1569100000000003</v>
      </c>
      <c r="H1820" s="2">
        <f>'Moving Avg'!G1820</f>
        <v>3.2242079999999991</v>
      </c>
      <c r="I1820" s="2">
        <f>'Moving Avg'!H1820</f>
        <v>3.2056270000000007</v>
      </c>
      <c r="J1820" s="5" t="str">
        <f>OBV!F1820</f>
        <v>BEARISH</v>
      </c>
      <c r="K1820" s="5" t="str">
        <f>OBV!G1820</f>
        <v>NEUTRAL</v>
      </c>
      <c r="L1820" s="5" t="str">
        <f>OBV!H1820</f>
        <v>CONFIRMED BEARISH</v>
      </c>
      <c r="M1820" s="7">
        <f t="shared" si="280"/>
        <v>25</v>
      </c>
      <c r="N1820" s="7">
        <f t="shared" si="281"/>
        <v>45</v>
      </c>
      <c r="O1820" s="7">
        <f t="shared" si="282"/>
        <v>0</v>
      </c>
      <c r="P1820" s="7">
        <f t="shared" si="283"/>
        <v>16.5</v>
      </c>
      <c r="Q1820" s="8">
        <f t="shared" si="284"/>
        <v>26.975000000000001</v>
      </c>
      <c r="R1820" s="8">
        <f t="shared" si="285"/>
        <v>18.125</v>
      </c>
      <c r="S1820" s="8">
        <f t="shared" si="286"/>
        <v>17.925000000000001</v>
      </c>
      <c r="T1820" s="8">
        <f t="shared" si="287"/>
        <v>21.625</v>
      </c>
      <c r="U1820" s="7">
        <f t="shared" si="288"/>
        <v>21.008333333333336</v>
      </c>
      <c r="V1820" s="7">
        <f t="shared" si="289"/>
        <v>21.162500000000001</v>
      </c>
    </row>
    <row r="1821" spans="1:22" ht="13.5" x14ac:dyDescent="0.25">
      <c r="A1821" s="3">
        <f>RSI!A1821</f>
        <v>44956</v>
      </c>
      <c r="B1821" s="2">
        <f>RSI!B1821</f>
        <v>3.0928</v>
      </c>
      <c r="C1821" s="2">
        <f>RSI!I1821</f>
        <v>43.817772066359602</v>
      </c>
      <c r="D1821" s="2">
        <f>MACD!E1821</f>
        <v>5.4185826201709641E-2</v>
      </c>
      <c r="E1821" s="2">
        <f>MACD!F1821</f>
        <v>6.2373285722454798E-2</v>
      </c>
      <c r="F1821" s="2">
        <f>'Moving Avg'!D1821</f>
        <v>3.0611199999999998</v>
      </c>
      <c r="G1821" s="2">
        <f>'Moving Avg'!F1821</f>
        <v>3.1459299999999999</v>
      </c>
      <c r="H1821" s="2">
        <f>'Moving Avg'!G1821</f>
        <v>3.2228019999999997</v>
      </c>
      <c r="I1821" s="2">
        <f>'Moving Avg'!H1821</f>
        <v>3.2048835000000007</v>
      </c>
      <c r="J1821" s="5" t="str">
        <f>OBV!F1821</f>
        <v>BEARISH</v>
      </c>
      <c r="K1821" s="5" t="str">
        <f>OBV!G1821</f>
        <v>NEUTRAL</v>
      </c>
      <c r="L1821" s="5" t="str">
        <f>OBV!H1821</f>
        <v>BEARISH DIVERGENCE</v>
      </c>
      <c r="M1821" s="7">
        <f t="shared" si="280"/>
        <v>25</v>
      </c>
      <c r="N1821" s="7">
        <f t="shared" si="281"/>
        <v>45</v>
      </c>
      <c r="O1821" s="7">
        <f t="shared" si="282"/>
        <v>0</v>
      </c>
      <c r="P1821" s="7">
        <f t="shared" si="283"/>
        <v>16.5</v>
      </c>
      <c r="Q1821" s="8">
        <f t="shared" si="284"/>
        <v>26.975000000000001</v>
      </c>
      <c r="R1821" s="8">
        <f t="shared" si="285"/>
        <v>18.125</v>
      </c>
      <c r="S1821" s="8">
        <f t="shared" si="286"/>
        <v>17.925000000000001</v>
      </c>
      <c r="T1821" s="8">
        <f t="shared" si="287"/>
        <v>21.625</v>
      </c>
      <c r="U1821" s="7">
        <f t="shared" si="288"/>
        <v>21.008333333333336</v>
      </c>
      <c r="V1821" s="7">
        <f t="shared" si="289"/>
        <v>21.162500000000001</v>
      </c>
    </row>
    <row r="1822" spans="1:22" ht="13.5" x14ac:dyDescent="0.25">
      <c r="A1822" s="3">
        <f>RSI!A1822</f>
        <v>44957</v>
      </c>
      <c r="B1822" s="2">
        <f>RSI!B1822</f>
        <v>3.0840000000000001</v>
      </c>
      <c r="C1822" s="2">
        <f>RSI!I1822</f>
        <v>43.026718672238346</v>
      </c>
      <c r="D1822" s="2">
        <f>MACD!E1822</f>
        <v>5.1426809154309527E-2</v>
      </c>
      <c r="E1822" s="2">
        <f>MACD!F1822</f>
        <v>6.0183990408825751E-2</v>
      </c>
      <c r="F1822" s="2">
        <f>'Moving Avg'!D1822</f>
        <v>3.0910000000000002</v>
      </c>
      <c r="G1822" s="2">
        <f>'Moving Avg'!F1822</f>
        <v>3.1353850000000003</v>
      </c>
      <c r="H1822" s="2">
        <f>'Moving Avg'!G1822</f>
        <v>3.2178820000000004</v>
      </c>
      <c r="I1822" s="2">
        <f>'Moving Avg'!H1822</f>
        <v>3.2041380000000008</v>
      </c>
      <c r="J1822" s="5" t="str">
        <f>OBV!F1822</f>
        <v>BULLISH</v>
      </c>
      <c r="K1822" s="5" t="str">
        <f>OBV!G1822</f>
        <v>NEUTRAL</v>
      </c>
      <c r="L1822" s="5" t="str">
        <f>OBV!H1822</f>
        <v>CONFIRMED BULLISH</v>
      </c>
      <c r="M1822" s="7">
        <f t="shared" si="280"/>
        <v>25</v>
      </c>
      <c r="N1822" s="7">
        <f t="shared" si="281"/>
        <v>45</v>
      </c>
      <c r="O1822" s="7">
        <f t="shared" si="282"/>
        <v>0</v>
      </c>
      <c r="P1822" s="7">
        <f t="shared" si="283"/>
        <v>83.5</v>
      </c>
      <c r="Q1822" s="8">
        <f t="shared" si="284"/>
        <v>37.024999999999999</v>
      </c>
      <c r="R1822" s="8">
        <f t="shared" si="285"/>
        <v>34.875</v>
      </c>
      <c r="S1822" s="8">
        <f t="shared" si="286"/>
        <v>48.075000000000003</v>
      </c>
      <c r="T1822" s="8">
        <f t="shared" si="287"/>
        <v>38.375</v>
      </c>
      <c r="U1822" s="7">
        <f t="shared" si="288"/>
        <v>39.991666666666667</v>
      </c>
      <c r="V1822" s="7">
        <f t="shared" si="289"/>
        <v>39.587500000000006</v>
      </c>
    </row>
    <row r="1823" spans="1:22" ht="13.5" x14ac:dyDescent="0.25">
      <c r="A1823" s="3">
        <f>RSI!A1823</f>
        <v>44958</v>
      </c>
      <c r="B1823" s="2">
        <f>RSI!B1823</f>
        <v>3.0312999999999999</v>
      </c>
      <c r="C1823" s="2">
        <f>RSI!I1823</f>
        <v>38.539527999267854</v>
      </c>
      <c r="D1823" s="2">
        <f>MACD!E1823</f>
        <v>4.9322430451596233E-2</v>
      </c>
      <c r="E1823" s="2">
        <f>MACD!F1823</f>
        <v>5.801167841737985E-2</v>
      </c>
      <c r="F1823" s="2">
        <f>'Moving Avg'!D1823</f>
        <v>3.0874999999999999</v>
      </c>
      <c r="G1823" s="2">
        <f>'Moving Avg'!F1823</f>
        <v>3.1226450000000003</v>
      </c>
      <c r="H1823" s="2">
        <f>'Moving Avg'!G1823</f>
        <v>3.2119079999999998</v>
      </c>
      <c r="I1823" s="2">
        <f>'Moving Avg'!H1823</f>
        <v>3.2034220000000011</v>
      </c>
      <c r="J1823" s="5" t="str">
        <f>OBV!F1823</f>
        <v>BEARISH</v>
      </c>
      <c r="K1823" s="5" t="str">
        <f>OBV!G1823</f>
        <v>NEUTRAL</v>
      </c>
      <c r="L1823" s="5" t="str">
        <f>OBV!H1823</f>
        <v>CONFIRMED BEARISH</v>
      </c>
      <c r="M1823" s="7">
        <f t="shared" si="280"/>
        <v>25</v>
      </c>
      <c r="N1823" s="7">
        <f t="shared" si="281"/>
        <v>45</v>
      </c>
      <c r="O1823" s="7">
        <f t="shared" si="282"/>
        <v>0</v>
      </c>
      <c r="P1823" s="7">
        <f t="shared" si="283"/>
        <v>16.5</v>
      </c>
      <c r="Q1823" s="8">
        <f t="shared" si="284"/>
        <v>26.975000000000001</v>
      </c>
      <c r="R1823" s="8">
        <f t="shared" si="285"/>
        <v>18.125</v>
      </c>
      <c r="S1823" s="8">
        <f t="shared" si="286"/>
        <v>17.925000000000001</v>
      </c>
      <c r="T1823" s="8">
        <f t="shared" si="287"/>
        <v>21.625</v>
      </c>
      <c r="U1823" s="7">
        <f t="shared" si="288"/>
        <v>21.008333333333336</v>
      </c>
      <c r="V1823" s="7">
        <f t="shared" si="289"/>
        <v>21.162500000000001</v>
      </c>
    </row>
    <row r="1824" spans="1:22" ht="13.5" x14ac:dyDescent="0.25">
      <c r="A1824" s="3">
        <f>RSI!A1824</f>
        <v>44959</v>
      </c>
      <c r="B1824" s="2">
        <f>RSI!B1824</f>
        <v>2.9872999999999998</v>
      </c>
      <c r="C1824" s="2">
        <f>RSI!I1824</f>
        <v>35.235501658136783</v>
      </c>
      <c r="D1824" s="2">
        <f>MACD!E1824</f>
        <v>5.2825581833213064E-2</v>
      </c>
      <c r="E1824" s="2">
        <f>MACD!F1824</f>
        <v>5.6974459100546493E-2</v>
      </c>
      <c r="F1824" s="2">
        <f>'Moving Avg'!D1824</f>
        <v>3.06114</v>
      </c>
      <c r="G1824" s="2">
        <f>'Moving Avg'!F1824</f>
        <v>3.1099050000000004</v>
      </c>
      <c r="H1824" s="2">
        <f>'Moving Avg'!G1824</f>
        <v>3.205406</v>
      </c>
      <c r="I1824" s="2">
        <f>'Moving Avg'!H1824</f>
        <v>3.2024860000000013</v>
      </c>
      <c r="J1824" s="5" t="str">
        <f>OBV!F1824</f>
        <v>BEARISH</v>
      </c>
      <c r="K1824" s="5" t="str">
        <f>OBV!G1824</f>
        <v>NEUTRAL</v>
      </c>
      <c r="L1824" s="5" t="str">
        <f>OBV!H1824</f>
        <v>CONFIRMED BEARISH</v>
      </c>
      <c r="M1824" s="7">
        <f t="shared" si="280"/>
        <v>25</v>
      </c>
      <c r="N1824" s="7">
        <f t="shared" si="281"/>
        <v>45</v>
      </c>
      <c r="O1824" s="7">
        <f t="shared" si="282"/>
        <v>0</v>
      </c>
      <c r="P1824" s="7">
        <f t="shared" si="283"/>
        <v>16.5</v>
      </c>
      <c r="Q1824" s="8">
        <f t="shared" si="284"/>
        <v>26.975000000000001</v>
      </c>
      <c r="R1824" s="8">
        <f t="shared" si="285"/>
        <v>18.125</v>
      </c>
      <c r="S1824" s="8">
        <f t="shared" si="286"/>
        <v>17.925000000000001</v>
      </c>
      <c r="T1824" s="8">
        <f t="shared" si="287"/>
        <v>21.625</v>
      </c>
      <c r="U1824" s="7">
        <f t="shared" si="288"/>
        <v>21.008333333333336</v>
      </c>
      <c r="V1824" s="7">
        <f t="shared" si="289"/>
        <v>21.162500000000001</v>
      </c>
    </row>
    <row r="1825" spans="1:22" ht="13.5" x14ac:dyDescent="0.25">
      <c r="A1825" s="3">
        <f>RSI!A1825</f>
        <v>44960</v>
      </c>
      <c r="B1825" s="2">
        <f>RSI!B1825</f>
        <v>3.0049000000000001</v>
      </c>
      <c r="C1825" s="2">
        <f>RSI!I1825</f>
        <v>37.542085590858996</v>
      </c>
      <c r="D1825" s="2">
        <f>MACD!E1825</f>
        <v>5.8074767880540445E-2</v>
      </c>
      <c r="E1825" s="2">
        <f>MACD!F1825</f>
        <v>5.7194520856545285E-2</v>
      </c>
      <c r="F1825" s="2">
        <f>'Moving Avg'!D1825</f>
        <v>3.0400599999999995</v>
      </c>
      <c r="G1825" s="2">
        <f>'Moving Avg'!F1825</f>
        <v>3.0980450000000004</v>
      </c>
      <c r="H1825" s="2">
        <f>'Moving Avg'!G1825</f>
        <v>3.1989040000000002</v>
      </c>
      <c r="I1825" s="2">
        <f>'Moving Avg'!H1825</f>
        <v>3.2016800000000014</v>
      </c>
      <c r="J1825" s="5" t="str">
        <f>OBV!F1825</f>
        <v>BEARISH</v>
      </c>
      <c r="K1825" s="5" t="str">
        <f>OBV!G1825</f>
        <v>NEUTRAL</v>
      </c>
      <c r="L1825" s="5" t="str">
        <f>OBV!H1825</f>
        <v>CONFIRMED BEARISH</v>
      </c>
      <c r="M1825" s="7">
        <f t="shared" si="280"/>
        <v>25</v>
      </c>
      <c r="N1825" s="7">
        <f t="shared" si="281"/>
        <v>0</v>
      </c>
      <c r="O1825" s="7">
        <f t="shared" si="282"/>
        <v>0</v>
      </c>
      <c r="P1825" s="7">
        <f t="shared" si="283"/>
        <v>16.5</v>
      </c>
      <c r="Q1825" s="8">
        <f t="shared" si="284"/>
        <v>11.225</v>
      </c>
      <c r="R1825" s="8">
        <f t="shared" si="285"/>
        <v>9.125</v>
      </c>
      <c r="S1825" s="8">
        <f t="shared" si="286"/>
        <v>11.175000000000001</v>
      </c>
      <c r="T1825" s="8">
        <f t="shared" si="287"/>
        <v>10.375</v>
      </c>
      <c r="U1825" s="7">
        <f t="shared" si="288"/>
        <v>10.508333333333335</v>
      </c>
      <c r="V1825" s="7">
        <f t="shared" si="289"/>
        <v>10.475000000000001</v>
      </c>
    </row>
    <row r="1826" spans="1:22" ht="13.5" x14ac:dyDescent="0.25">
      <c r="A1826" s="3">
        <f>RSI!A1826</f>
        <v>44963</v>
      </c>
      <c r="B1826" s="2">
        <f>RSI!B1826</f>
        <v>3.0137</v>
      </c>
      <c r="C1826" s="2">
        <f>RSI!I1826</f>
        <v>38.717320518652386</v>
      </c>
      <c r="D1826" s="2">
        <f>MACD!E1826</f>
        <v>3.4191654181089604E-2</v>
      </c>
      <c r="E1826" s="2">
        <f>MACD!F1826</f>
        <v>5.2593947521454146E-2</v>
      </c>
      <c r="F1826" s="2">
        <f>'Moving Avg'!D1826</f>
        <v>3.0242399999999998</v>
      </c>
      <c r="G1826" s="2">
        <f>'Moving Avg'!F1826</f>
        <v>3.0870649999999999</v>
      </c>
      <c r="H1826" s="2">
        <f>'Moving Avg'!G1826</f>
        <v>3.1932799999999997</v>
      </c>
      <c r="I1826" s="2">
        <f>'Moving Avg'!H1826</f>
        <v>3.2010435000000013</v>
      </c>
      <c r="J1826" s="5" t="str">
        <f>OBV!F1826</f>
        <v>BEARISH</v>
      </c>
      <c r="K1826" s="5" t="str">
        <f>OBV!G1826</f>
        <v>NEUTRAL</v>
      </c>
      <c r="L1826" s="5" t="str">
        <f>OBV!H1826</f>
        <v>CONFIRMED BEARISH</v>
      </c>
      <c r="M1826" s="7">
        <f t="shared" si="280"/>
        <v>25</v>
      </c>
      <c r="N1826" s="7">
        <f t="shared" si="281"/>
        <v>45</v>
      </c>
      <c r="O1826" s="7">
        <f t="shared" si="282"/>
        <v>0</v>
      </c>
      <c r="P1826" s="7">
        <f t="shared" si="283"/>
        <v>16.5</v>
      </c>
      <c r="Q1826" s="8">
        <f t="shared" si="284"/>
        <v>26.975000000000001</v>
      </c>
      <c r="R1826" s="8">
        <f t="shared" si="285"/>
        <v>18.125</v>
      </c>
      <c r="S1826" s="8">
        <f t="shared" si="286"/>
        <v>17.925000000000001</v>
      </c>
      <c r="T1826" s="8">
        <f t="shared" si="287"/>
        <v>21.625</v>
      </c>
      <c r="U1826" s="7">
        <f t="shared" si="288"/>
        <v>21.008333333333336</v>
      </c>
      <c r="V1826" s="7">
        <f t="shared" si="289"/>
        <v>21.162500000000001</v>
      </c>
    </row>
    <row r="1827" spans="1:22" ht="13.5" x14ac:dyDescent="0.25">
      <c r="A1827" s="3">
        <f>RSI!A1827</f>
        <v>44964</v>
      </c>
      <c r="B1827" s="2">
        <f>RSI!B1827</f>
        <v>2.9872999999999998</v>
      </c>
      <c r="C1827" s="2">
        <f>RSI!I1827</f>
        <v>36.498519298512825</v>
      </c>
      <c r="D1827" s="2">
        <f>MACD!E1827</f>
        <v>1.1130050522760726E-2</v>
      </c>
      <c r="E1827" s="2">
        <f>MACD!F1827</f>
        <v>4.4301168121715466E-2</v>
      </c>
      <c r="F1827" s="2">
        <f>'Moving Avg'!D1827</f>
        <v>3.0048999999999997</v>
      </c>
      <c r="G1827" s="2">
        <f>'Moving Avg'!F1827</f>
        <v>3.0782750000000001</v>
      </c>
      <c r="H1827" s="2">
        <f>'Moving Avg'!G1827</f>
        <v>3.1871280000000008</v>
      </c>
      <c r="I1827" s="2">
        <f>'Moving Avg'!H1827</f>
        <v>3.2002750000000013</v>
      </c>
      <c r="J1827" s="5" t="str">
        <f>OBV!F1827</f>
        <v>BEARISH</v>
      </c>
      <c r="K1827" s="5" t="str">
        <f>OBV!G1827</f>
        <v>NEUTRAL</v>
      </c>
      <c r="L1827" s="5" t="str">
        <f>OBV!H1827</f>
        <v>CONFIRMED BEARISH</v>
      </c>
      <c r="M1827" s="7">
        <f t="shared" si="280"/>
        <v>25</v>
      </c>
      <c r="N1827" s="7">
        <f t="shared" si="281"/>
        <v>100</v>
      </c>
      <c r="O1827" s="7">
        <f t="shared" si="282"/>
        <v>0</v>
      </c>
      <c r="P1827" s="7">
        <f t="shared" si="283"/>
        <v>16.5</v>
      </c>
      <c r="Q1827" s="8">
        <f t="shared" si="284"/>
        <v>46.225000000000001</v>
      </c>
      <c r="R1827" s="8">
        <f t="shared" si="285"/>
        <v>29.125</v>
      </c>
      <c r="S1827" s="8">
        <f t="shared" si="286"/>
        <v>26.175000000000001</v>
      </c>
      <c r="T1827" s="8">
        <f t="shared" si="287"/>
        <v>35.375</v>
      </c>
      <c r="U1827" s="7">
        <f t="shared" si="288"/>
        <v>33.841666666666661</v>
      </c>
      <c r="V1827" s="7">
        <f t="shared" si="289"/>
        <v>34.224999999999994</v>
      </c>
    </row>
    <row r="1828" spans="1:22" ht="13.5" x14ac:dyDescent="0.25">
      <c r="A1828" s="3">
        <f>RSI!A1828</f>
        <v>44965</v>
      </c>
      <c r="B1828" s="2">
        <f>RSI!B1828</f>
        <v>3.0137</v>
      </c>
      <c r="C1828" s="2">
        <f>RSI!I1828</f>
        <v>40.189767723373521</v>
      </c>
      <c r="D1828" s="2">
        <f>MACD!E1828</f>
        <v>7.9481097588534055E-3</v>
      </c>
      <c r="E1828" s="2">
        <f>MACD!F1828</f>
        <v>3.7030556449143055E-2</v>
      </c>
      <c r="F1828" s="2">
        <f>'Moving Avg'!D1828</f>
        <v>3.0013800000000002</v>
      </c>
      <c r="G1828" s="2">
        <f>'Moving Avg'!F1828</f>
        <v>3.070805</v>
      </c>
      <c r="H1828" s="2">
        <f>'Moving Avg'!G1828</f>
        <v>3.1815040000000003</v>
      </c>
      <c r="I1828" s="2">
        <f>'Moving Avg'!H1828</f>
        <v>3.1998480000000007</v>
      </c>
      <c r="J1828" s="5" t="str">
        <f>OBV!F1828</f>
        <v>BEARISH</v>
      </c>
      <c r="K1828" s="5" t="str">
        <f>OBV!G1828</f>
        <v>NEUTRAL</v>
      </c>
      <c r="L1828" s="5" t="str">
        <f>OBV!H1828</f>
        <v>CONFIRMED BEARISH</v>
      </c>
      <c r="M1828" s="7">
        <f t="shared" si="280"/>
        <v>25</v>
      </c>
      <c r="N1828" s="7">
        <f t="shared" si="281"/>
        <v>100</v>
      </c>
      <c r="O1828" s="7">
        <f t="shared" si="282"/>
        <v>0</v>
      </c>
      <c r="P1828" s="7">
        <f t="shared" si="283"/>
        <v>16.5</v>
      </c>
      <c r="Q1828" s="8">
        <f t="shared" si="284"/>
        <v>46.225000000000001</v>
      </c>
      <c r="R1828" s="8">
        <f t="shared" si="285"/>
        <v>29.125</v>
      </c>
      <c r="S1828" s="8">
        <f t="shared" si="286"/>
        <v>26.175000000000001</v>
      </c>
      <c r="T1828" s="8">
        <f t="shared" si="287"/>
        <v>35.375</v>
      </c>
      <c r="U1828" s="7">
        <f t="shared" si="288"/>
        <v>33.841666666666661</v>
      </c>
      <c r="V1828" s="7">
        <f t="shared" si="289"/>
        <v>34.224999999999994</v>
      </c>
    </row>
    <row r="1829" spans="1:22" ht="13.5" x14ac:dyDescent="0.25">
      <c r="A1829" s="3">
        <f>RSI!A1829</f>
        <v>44966</v>
      </c>
      <c r="B1829" s="2">
        <f>RSI!B1829</f>
        <v>3.0049000000000001</v>
      </c>
      <c r="C1829" s="2">
        <f>RSI!I1829</f>
        <v>39.368283308286927</v>
      </c>
      <c r="D1829" s="2">
        <f>MACD!E1829</f>
        <v>1.7231795943725814E-2</v>
      </c>
      <c r="E1829" s="2">
        <f>MACD!F1829</f>
        <v>3.3070804348059611E-2</v>
      </c>
      <c r="F1829" s="2">
        <f>'Moving Avg'!D1829</f>
        <v>3.0049000000000001</v>
      </c>
      <c r="G1829" s="2">
        <f>'Moving Avg'!F1829</f>
        <v>3.0628949999999997</v>
      </c>
      <c r="H1829" s="2">
        <f>'Moving Avg'!G1829</f>
        <v>3.1765840000000001</v>
      </c>
      <c r="I1829" s="2">
        <f>'Moving Avg'!H1829</f>
        <v>3.1993770000000006</v>
      </c>
      <c r="J1829" s="5" t="str">
        <f>OBV!F1829</f>
        <v>BEARISH</v>
      </c>
      <c r="K1829" s="5" t="str">
        <f>OBV!G1829</f>
        <v>NEUTRAL</v>
      </c>
      <c r="L1829" s="5" t="str">
        <f>OBV!H1829</f>
        <v>BEARISH DIVERGENCE</v>
      </c>
      <c r="M1829" s="7">
        <f t="shared" si="280"/>
        <v>25</v>
      </c>
      <c r="N1829" s="7">
        <f t="shared" si="281"/>
        <v>45</v>
      </c>
      <c r="O1829" s="7">
        <f t="shared" si="282"/>
        <v>0</v>
      </c>
      <c r="P1829" s="7">
        <f t="shared" si="283"/>
        <v>16.5</v>
      </c>
      <c r="Q1829" s="8">
        <f t="shared" si="284"/>
        <v>26.975000000000001</v>
      </c>
      <c r="R1829" s="8">
        <f t="shared" si="285"/>
        <v>18.125</v>
      </c>
      <c r="S1829" s="8">
        <f t="shared" si="286"/>
        <v>17.925000000000001</v>
      </c>
      <c r="T1829" s="8">
        <f t="shared" si="287"/>
        <v>21.625</v>
      </c>
      <c r="U1829" s="7">
        <f t="shared" si="288"/>
        <v>21.008333333333336</v>
      </c>
      <c r="V1829" s="7">
        <f t="shared" si="289"/>
        <v>21.162500000000001</v>
      </c>
    </row>
    <row r="1830" spans="1:22" ht="13.5" x14ac:dyDescent="0.25">
      <c r="A1830" s="3">
        <f>RSI!A1830</f>
        <v>44967</v>
      </c>
      <c r="B1830" s="2">
        <f>RSI!B1830</f>
        <v>3.0049000000000001</v>
      </c>
      <c r="C1830" s="2">
        <f>RSI!I1830</f>
        <v>39.368283308286934</v>
      </c>
      <c r="D1830" s="2">
        <f>MACD!E1830</f>
        <v>2.425654385559195E-2</v>
      </c>
      <c r="E1830" s="2">
        <f>MACD!F1830</f>
        <v>3.1307952249566076E-2</v>
      </c>
      <c r="F1830" s="2">
        <f>'Moving Avg'!D1830</f>
        <v>3.0049000000000001</v>
      </c>
      <c r="G1830" s="2">
        <f>'Moving Avg'!F1830</f>
        <v>3.0571849999999996</v>
      </c>
      <c r="H1830" s="2">
        <f>'Moving Avg'!G1830</f>
        <v>3.1716640000000003</v>
      </c>
      <c r="I1830" s="2">
        <f>'Moving Avg'!H1830</f>
        <v>3.1989060000000014</v>
      </c>
      <c r="J1830" s="5" t="str">
        <f>OBV!F1830</f>
        <v>BEARISH</v>
      </c>
      <c r="K1830" s="5" t="str">
        <f>OBV!G1830</f>
        <v>NEUTRAL</v>
      </c>
      <c r="L1830" s="5" t="str">
        <f>OBV!H1830</f>
        <v>NEUTRAL</v>
      </c>
      <c r="M1830" s="7">
        <f t="shared" si="280"/>
        <v>25</v>
      </c>
      <c r="N1830" s="7">
        <f t="shared" si="281"/>
        <v>45</v>
      </c>
      <c r="O1830" s="7">
        <f t="shared" si="282"/>
        <v>0</v>
      </c>
      <c r="P1830" s="7">
        <f t="shared" si="283"/>
        <v>16.5</v>
      </c>
      <c r="Q1830" s="8">
        <f t="shared" si="284"/>
        <v>26.975000000000001</v>
      </c>
      <c r="R1830" s="8">
        <f t="shared" si="285"/>
        <v>18.125</v>
      </c>
      <c r="S1830" s="8">
        <f t="shared" si="286"/>
        <v>17.925000000000001</v>
      </c>
      <c r="T1830" s="8">
        <f t="shared" si="287"/>
        <v>21.625</v>
      </c>
      <c r="U1830" s="7">
        <f t="shared" si="288"/>
        <v>21.008333333333336</v>
      </c>
      <c r="V1830" s="7">
        <f t="shared" si="289"/>
        <v>21.162500000000001</v>
      </c>
    </row>
    <row r="1831" spans="1:22" ht="13.5" x14ac:dyDescent="0.25">
      <c r="A1831" s="3">
        <f>RSI!A1831</f>
        <v>44970</v>
      </c>
      <c r="B1831" s="2">
        <f>RSI!B1831</f>
        <v>2.9609999999999999</v>
      </c>
      <c r="C1831" s="2">
        <f>RSI!I1831</f>
        <v>35.20497059132768</v>
      </c>
      <c r="D1831" s="2">
        <f>MACD!E1831</f>
        <v>3.1244519640039048E-2</v>
      </c>
      <c r="E1831" s="2">
        <f>MACD!F1831</f>
        <v>3.129526572766067E-2</v>
      </c>
      <c r="F1831" s="2">
        <f>'Moving Avg'!D1831</f>
        <v>2.9943599999999999</v>
      </c>
      <c r="G1831" s="2">
        <f>'Moving Avg'!F1831</f>
        <v>3.0470799999999998</v>
      </c>
      <c r="H1831" s="2">
        <f>'Moving Avg'!G1831</f>
        <v>3.1658660000000003</v>
      </c>
      <c r="I1831" s="2">
        <f>'Moving Avg'!H1831</f>
        <v>3.1983830000000006</v>
      </c>
      <c r="J1831" s="5" t="str">
        <f>OBV!F1831</f>
        <v>BEARISH</v>
      </c>
      <c r="K1831" s="5" t="str">
        <f>OBV!G1831</f>
        <v>NEUTRAL</v>
      </c>
      <c r="L1831" s="5" t="str">
        <f>OBV!H1831</f>
        <v>CONFIRMED BEARISH</v>
      </c>
      <c r="M1831" s="7">
        <f t="shared" si="280"/>
        <v>25</v>
      </c>
      <c r="N1831" s="7">
        <f t="shared" si="281"/>
        <v>45</v>
      </c>
      <c r="O1831" s="7">
        <f t="shared" si="282"/>
        <v>0</v>
      </c>
      <c r="P1831" s="7">
        <f t="shared" si="283"/>
        <v>16.5</v>
      </c>
      <c r="Q1831" s="8">
        <f t="shared" si="284"/>
        <v>26.975000000000001</v>
      </c>
      <c r="R1831" s="8">
        <f t="shared" si="285"/>
        <v>18.125</v>
      </c>
      <c r="S1831" s="8">
        <f t="shared" si="286"/>
        <v>17.925000000000001</v>
      </c>
      <c r="T1831" s="8">
        <f t="shared" si="287"/>
        <v>21.625</v>
      </c>
      <c r="U1831" s="7">
        <f t="shared" si="288"/>
        <v>21.008333333333336</v>
      </c>
      <c r="V1831" s="7">
        <f t="shared" si="289"/>
        <v>21.162500000000001</v>
      </c>
    </row>
    <row r="1832" spans="1:22" ht="13.5" x14ac:dyDescent="0.25">
      <c r="A1832" s="3">
        <f>RSI!A1832</f>
        <v>44971</v>
      </c>
      <c r="B1832" s="2">
        <f>RSI!B1832</f>
        <v>2.9434</v>
      </c>
      <c r="C1832" s="2">
        <f>RSI!I1832</f>
        <v>33.667738873316438</v>
      </c>
      <c r="D1832" s="2">
        <f>MACD!E1832</f>
        <v>3.7815218392639238E-2</v>
      </c>
      <c r="E1832" s="2">
        <f>MACD!F1832</f>
        <v>3.2599256260656385E-2</v>
      </c>
      <c r="F1832" s="2">
        <f>'Moving Avg'!D1832</f>
        <v>2.9855800000000001</v>
      </c>
      <c r="G1832" s="2">
        <f>'Moving Avg'!F1832</f>
        <v>3.0365349999999993</v>
      </c>
      <c r="H1832" s="2">
        <f>'Moving Avg'!G1832</f>
        <v>3.1591879999999999</v>
      </c>
      <c r="I1832" s="2">
        <f>'Moving Avg'!H1832</f>
        <v>3.1980650000000002</v>
      </c>
      <c r="J1832" s="5" t="str">
        <f>OBV!F1832</f>
        <v>BEARISH</v>
      </c>
      <c r="K1832" s="5" t="str">
        <f>OBV!G1832</f>
        <v>NEUTRAL</v>
      </c>
      <c r="L1832" s="5" t="str">
        <f>OBV!H1832</f>
        <v>CONFIRMED BEARISH</v>
      </c>
      <c r="M1832" s="7">
        <f t="shared" si="280"/>
        <v>25</v>
      </c>
      <c r="N1832" s="7">
        <f t="shared" si="281"/>
        <v>0</v>
      </c>
      <c r="O1832" s="7">
        <f t="shared" si="282"/>
        <v>0</v>
      </c>
      <c r="P1832" s="7">
        <f t="shared" si="283"/>
        <v>16.5</v>
      </c>
      <c r="Q1832" s="8">
        <f t="shared" si="284"/>
        <v>11.225</v>
      </c>
      <c r="R1832" s="8">
        <f t="shared" si="285"/>
        <v>9.125</v>
      </c>
      <c r="S1832" s="8">
        <f t="shared" si="286"/>
        <v>11.175000000000001</v>
      </c>
      <c r="T1832" s="8">
        <f t="shared" si="287"/>
        <v>10.375</v>
      </c>
      <c r="U1832" s="7">
        <f t="shared" si="288"/>
        <v>10.508333333333335</v>
      </c>
      <c r="V1832" s="7">
        <f t="shared" si="289"/>
        <v>10.475000000000001</v>
      </c>
    </row>
    <row r="1833" spans="1:22" ht="13.5" x14ac:dyDescent="0.25">
      <c r="A1833" s="3">
        <f>RSI!A1833</f>
        <v>44972</v>
      </c>
      <c r="B1833" s="2">
        <f>RSI!B1833</f>
        <v>2.9434</v>
      </c>
      <c r="C1833" s="2">
        <f>RSI!I1833</f>
        <v>33.667738873316452</v>
      </c>
      <c r="D1833" s="2">
        <f>MACD!E1833</f>
        <v>3.602684598065764E-2</v>
      </c>
      <c r="E1833" s="2">
        <f>MACD!F1833</f>
        <v>3.3284774204656642E-2</v>
      </c>
      <c r="F1833" s="2">
        <f>'Moving Avg'!D1833</f>
        <v>2.9715200000000004</v>
      </c>
      <c r="G1833" s="2">
        <f>'Moving Avg'!F1833</f>
        <v>3.0273099999999991</v>
      </c>
      <c r="H1833" s="2">
        <f>'Moving Avg'!G1833</f>
        <v>3.1530379999999996</v>
      </c>
      <c r="I1833" s="2">
        <f>'Moving Avg'!H1833</f>
        <v>3.1978730000000009</v>
      </c>
      <c r="J1833" s="5" t="str">
        <f>OBV!F1833</f>
        <v>BEARISH</v>
      </c>
      <c r="K1833" s="5" t="str">
        <f>OBV!G1833</f>
        <v>NEUTRAL</v>
      </c>
      <c r="L1833" s="5" t="str">
        <f>OBV!H1833</f>
        <v>CONFIRMED BEARISH</v>
      </c>
      <c r="M1833" s="7">
        <f t="shared" si="280"/>
        <v>25</v>
      </c>
      <c r="N1833" s="7">
        <f t="shared" si="281"/>
        <v>0</v>
      </c>
      <c r="O1833" s="7">
        <f t="shared" si="282"/>
        <v>0</v>
      </c>
      <c r="P1833" s="7">
        <f t="shared" si="283"/>
        <v>16.5</v>
      </c>
      <c r="Q1833" s="8">
        <f t="shared" si="284"/>
        <v>11.225</v>
      </c>
      <c r="R1833" s="8">
        <f t="shared" si="285"/>
        <v>9.125</v>
      </c>
      <c r="S1833" s="8">
        <f t="shared" si="286"/>
        <v>11.175000000000001</v>
      </c>
      <c r="T1833" s="8">
        <f t="shared" si="287"/>
        <v>10.375</v>
      </c>
      <c r="U1833" s="7">
        <f t="shared" si="288"/>
        <v>10.508333333333335</v>
      </c>
      <c r="V1833" s="7">
        <f t="shared" si="289"/>
        <v>10.475000000000001</v>
      </c>
    </row>
    <row r="1834" spans="1:22" ht="13.5" x14ac:dyDescent="0.25">
      <c r="A1834" s="3">
        <f>RSI!A1834</f>
        <v>44973</v>
      </c>
      <c r="B1834" s="2">
        <f>RSI!B1834</f>
        <v>2.9169999999999998</v>
      </c>
      <c r="C1834" s="2">
        <f>RSI!I1834</f>
        <v>31.290827314833223</v>
      </c>
      <c r="D1834" s="2">
        <f>MACD!E1834</f>
        <v>3.0403171344710156E-2</v>
      </c>
      <c r="E1834" s="2">
        <f>MACD!F1834</f>
        <v>3.2708453632667348E-2</v>
      </c>
      <c r="F1834" s="2">
        <f>'Moving Avg'!D1834</f>
        <v>2.9539400000000002</v>
      </c>
      <c r="G1834" s="2">
        <f>'Moving Avg'!F1834</f>
        <v>3.0163249999999997</v>
      </c>
      <c r="H1834" s="2">
        <f>'Moving Avg'!G1834</f>
        <v>3.14636</v>
      </c>
      <c r="I1834" s="2">
        <f>'Moving Avg'!H1834</f>
        <v>3.1972555000000007</v>
      </c>
      <c r="J1834" s="5" t="str">
        <f>OBV!F1834</f>
        <v>BEARISH</v>
      </c>
      <c r="K1834" s="5" t="str">
        <f>OBV!G1834</f>
        <v>NEUTRAL</v>
      </c>
      <c r="L1834" s="5" t="str">
        <f>OBV!H1834</f>
        <v>CONFIRMED BEARISH</v>
      </c>
      <c r="M1834" s="7">
        <f t="shared" si="280"/>
        <v>25</v>
      </c>
      <c r="N1834" s="7">
        <f t="shared" si="281"/>
        <v>45</v>
      </c>
      <c r="O1834" s="7">
        <f t="shared" si="282"/>
        <v>0</v>
      </c>
      <c r="P1834" s="7">
        <f t="shared" si="283"/>
        <v>16.5</v>
      </c>
      <c r="Q1834" s="8">
        <f t="shared" si="284"/>
        <v>26.975000000000001</v>
      </c>
      <c r="R1834" s="8">
        <f t="shared" si="285"/>
        <v>18.125</v>
      </c>
      <c r="S1834" s="8">
        <f t="shared" si="286"/>
        <v>17.925000000000001</v>
      </c>
      <c r="T1834" s="8">
        <f t="shared" si="287"/>
        <v>21.625</v>
      </c>
      <c r="U1834" s="7">
        <f t="shared" si="288"/>
        <v>21.008333333333336</v>
      </c>
      <c r="V1834" s="7">
        <f t="shared" si="289"/>
        <v>21.162500000000001</v>
      </c>
    </row>
    <row r="1835" spans="1:22" ht="13.5" x14ac:dyDescent="0.25">
      <c r="A1835" s="3">
        <f>RSI!A1835</f>
        <v>44974</v>
      </c>
      <c r="B1835" s="2">
        <f>RSI!B1835</f>
        <v>2.9609999999999999</v>
      </c>
      <c r="C1835" s="2">
        <f>RSI!I1835</f>
        <v>39.018213995633623</v>
      </c>
      <c r="D1835" s="2">
        <f>MACD!E1835</f>
        <v>2.590025621575176E-2</v>
      </c>
      <c r="E1835" s="2">
        <f>MACD!F1835</f>
        <v>3.1346814149284231E-2</v>
      </c>
      <c r="F1835" s="2">
        <f>'Moving Avg'!D1835</f>
        <v>2.94516</v>
      </c>
      <c r="G1835" s="2">
        <f>'Moving Avg'!F1835</f>
        <v>3.0066599999999997</v>
      </c>
      <c r="H1835" s="2">
        <f>'Moving Avg'!G1835</f>
        <v>3.140562000000001</v>
      </c>
      <c r="I1835" s="2">
        <f>'Moving Avg'!H1835</f>
        <v>3.196774500000001</v>
      </c>
      <c r="J1835" s="5" t="str">
        <f>OBV!F1835</f>
        <v>BULLISH</v>
      </c>
      <c r="K1835" s="5" t="str">
        <f>OBV!G1835</f>
        <v>NEUTRAL</v>
      </c>
      <c r="L1835" s="5" t="str">
        <f>OBV!H1835</f>
        <v>BULLISH DIVERGENCE</v>
      </c>
      <c r="M1835" s="7">
        <f t="shared" si="280"/>
        <v>25</v>
      </c>
      <c r="N1835" s="7">
        <f t="shared" si="281"/>
        <v>45</v>
      </c>
      <c r="O1835" s="7">
        <f t="shared" si="282"/>
        <v>0</v>
      </c>
      <c r="P1835" s="7">
        <f t="shared" si="283"/>
        <v>66.5</v>
      </c>
      <c r="Q1835" s="8">
        <f t="shared" si="284"/>
        <v>34.475000000000001</v>
      </c>
      <c r="R1835" s="8">
        <f t="shared" si="285"/>
        <v>30.625</v>
      </c>
      <c r="S1835" s="8">
        <f t="shared" si="286"/>
        <v>40.424999999999997</v>
      </c>
      <c r="T1835" s="8">
        <f t="shared" si="287"/>
        <v>34.125</v>
      </c>
      <c r="U1835" s="7">
        <f t="shared" si="288"/>
        <v>35.174999999999997</v>
      </c>
      <c r="V1835" s="7">
        <f t="shared" si="289"/>
        <v>34.912499999999994</v>
      </c>
    </row>
    <row r="1836" spans="1:22" ht="13.5" x14ac:dyDescent="0.25">
      <c r="A1836" s="3">
        <f>RSI!A1836</f>
        <v>44977</v>
      </c>
      <c r="B1836" s="2">
        <f>RSI!B1836</f>
        <v>2.9609999999999999</v>
      </c>
      <c r="C1836" s="2">
        <f>RSI!I1836</f>
        <v>39.018213995633623</v>
      </c>
      <c r="D1836" s="2">
        <f>MACD!E1836</f>
        <v>2.3931302696302836E-2</v>
      </c>
      <c r="E1836" s="2">
        <f>MACD!F1836</f>
        <v>2.9863711858687955E-2</v>
      </c>
      <c r="F1836" s="2">
        <f>'Moving Avg'!D1836</f>
        <v>2.94516</v>
      </c>
      <c r="G1836" s="2">
        <f>'Moving Avg'!F1836</f>
        <v>3.0062199999999999</v>
      </c>
      <c r="H1836" s="2">
        <f>'Moving Avg'!G1836</f>
        <v>3.1347640000000006</v>
      </c>
      <c r="I1836" s="2">
        <f>'Moving Avg'!H1836</f>
        <v>3.1965030000000012</v>
      </c>
      <c r="J1836" s="5" t="str">
        <f>OBV!F1836</f>
        <v>BULLISH</v>
      </c>
      <c r="K1836" s="5" t="str">
        <f>OBV!G1836</f>
        <v>NEUTRAL</v>
      </c>
      <c r="L1836" s="5" t="str">
        <f>OBV!H1836</f>
        <v>NEUTRAL</v>
      </c>
      <c r="M1836" s="7">
        <f t="shared" si="280"/>
        <v>25</v>
      </c>
      <c r="N1836" s="7">
        <f t="shared" si="281"/>
        <v>45</v>
      </c>
      <c r="O1836" s="7">
        <f t="shared" si="282"/>
        <v>0</v>
      </c>
      <c r="P1836" s="7">
        <f t="shared" si="283"/>
        <v>49.5</v>
      </c>
      <c r="Q1836" s="8">
        <f t="shared" si="284"/>
        <v>31.925000000000001</v>
      </c>
      <c r="R1836" s="8">
        <f t="shared" si="285"/>
        <v>26.375</v>
      </c>
      <c r="S1836" s="8">
        <f t="shared" si="286"/>
        <v>32.775000000000006</v>
      </c>
      <c r="T1836" s="8">
        <f t="shared" si="287"/>
        <v>29.875</v>
      </c>
      <c r="U1836" s="7">
        <f t="shared" si="288"/>
        <v>30.358333333333334</v>
      </c>
      <c r="V1836" s="7">
        <f t="shared" si="289"/>
        <v>30.237500000000001</v>
      </c>
    </row>
    <row r="1837" spans="1:22" ht="13.5" x14ac:dyDescent="0.25">
      <c r="A1837" s="3">
        <f>RSI!A1837</f>
        <v>44978</v>
      </c>
      <c r="B1837" s="2">
        <f>RSI!B1837</f>
        <v>2.9521999999999999</v>
      </c>
      <c r="C1837" s="2">
        <f>RSI!I1837</f>
        <v>38.026239141572333</v>
      </c>
      <c r="D1837" s="2">
        <f>MACD!E1837</f>
        <v>1.9306837087659456E-2</v>
      </c>
      <c r="E1837" s="2">
        <f>MACD!F1837</f>
        <v>2.7752336904482259E-2</v>
      </c>
      <c r="F1837" s="2">
        <f>'Moving Avg'!D1837</f>
        <v>2.94692</v>
      </c>
      <c r="G1837" s="2">
        <f>'Moving Avg'!F1837</f>
        <v>3.0070999999999994</v>
      </c>
      <c r="H1837" s="2">
        <f>'Moving Avg'!G1837</f>
        <v>3.1287900000000008</v>
      </c>
      <c r="I1837" s="2">
        <f>'Moving Avg'!H1837</f>
        <v>3.1961875000000011</v>
      </c>
      <c r="J1837" s="5" t="str">
        <f>OBV!F1837</f>
        <v>BULLISH</v>
      </c>
      <c r="K1837" s="5" t="str">
        <f>OBV!G1837</f>
        <v>NEUTRAL</v>
      </c>
      <c r="L1837" s="5" t="str">
        <f>OBV!H1837</f>
        <v>CONFIRMED BULLISH</v>
      </c>
      <c r="M1837" s="7">
        <f t="shared" si="280"/>
        <v>25</v>
      </c>
      <c r="N1837" s="7">
        <f t="shared" si="281"/>
        <v>45</v>
      </c>
      <c r="O1837" s="7">
        <f t="shared" si="282"/>
        <v>0</v>
      </c>
      <c r="P1837" s="7">
        <f t="shared" si="283"/>
        <v>83.5</v>
      </c>
      <c r="Q1837" s="8">
        <f t="shared" si="284"/>
        <v>37.024999999999999</v>
      </c>
      <c r="R1837" s="8">
        <f t="shared" si="285"/>
        <v>34.875</v>
      </c>
      <c r="S1837" s="8">
        <f t="shared" si="286"/>
        <v>48.075000000000003</v>
      </c>
      <c r="T1837" s="8">
        <f t="shared" si="287"/>
        <v>38.375</v>
      </c>
      <c r="U1837" s="7">
        <f t="shared" si="288"/>
        <v>39.991666666666667</v>
      </c>
      <c r="V1837" s="7">
        <f t="shared" si="289"/>
        <v>39.587500000000006</v>
      </c>
    </row>
    <row r="1838" spans="1:22" ht="13.5" x14ac:dyDescent="0.25">
      <c r="A1838" s="3">
        <f>RSI!A1838</f>
        <v>44979</v>
      </c>
      <c r="B1838" s="2">
        <f>RSI!B1838</f>
        <v>2.9258000000000002</v>
      </c>
      <c r="C1838" s="2">
        <f>RSI!I1838</f>
        <v>35.139946814471145</v>
      </c>
      <c r="D1838" s="2">
        <f>MACD!E1838</f>
        <v>2.1880753353393345E-2</v>
      </c>
      <c r="E1838" s="2">
        <f>MACD!F1838</f>
        <v>2.657802019426448E-2</v>
      </c>
      <c r="F1838" s="2">
        <f>'Moving Avg'!D1838</f>
        <v>2.9434</v>
      </c>
      <c r="G1838" s="2">
        <f>'Moving Avg'!F1838</f>
        <v>3.0009499999999996</v>
      </c>
      <c r="H1838" s="2">
        <f>'Moving Avg'!G1838</f>
        <v>3.1222880000000015</v>
      </c>
      <c r="I1838" s="2">
        <f>'Moving Avg'!H1838</f>
        <v>3.1957400000000011</v>
      </c>
      <c r="J1838" s="5" t="str">
        <f>OBV!F1838</f>
        <v>BULLISH</v>
      </c>
      <c r="K1838" s="5" t="str">
        <f>OBV!G1838</f>
        <v>NEUTRAL</v>
      </c>
      <c r="L1838" s="5" t="str">
        <f>OBV!H1838</f>
        <v>BULLISH DIVERGENCE</v>
      </c>
      <c r="M1838" s="7">
        <f t="shared" si="280"/>
        <v>25</v>
      </c>
      <c r="N1838" s="7">
        <f t="shared" si="281"/>
        <v>45</v>
      </c>
      <c r="O1838" s="7">
        <f t="shared" si="282"/>
        <v>0</v>
      </c>
      <c r="P1838" s="7">
        <f t="shared" si="283"/>
        <v>66.5</v>
      </c>
      <c r="Q1838" s="8">
        <f t="shared" si="284"/>
        <v>34.475000000000001</v>
      </c>
      <c r="R1838" s="8">
        <f t="shared" si="285"/>
        <v>30.625</v>
      </c>
      <c r="S1838" s="8">
        <f t="shared" si="286"/>
        <v>40.424999999999997</v>
      </c>
      <c r="T1838" s="8">
        <f t="shared" si="287"/>
        <v>34.125</v>
      </c>
      <c r="U1838" s="7">
        <f t="shared" si="288"/>
        <v>35.174999999999997</v>
      </c>
      <c r="V1838" s="7">
        <f t="shared" si="289"/>
        <v>34.912499999999994</v>
      </c>
    </row>
    <row r="1839" spans="1:22" ht="13.5" x14ac:dyDescent="0.25">
      <c r="A1839" s="3">
        <f>RSI!A1839</f>
        <v>44980</v>
      </c>
      <c r="B1839" s="2">
        <f>RSI!B1839</f>
        <v>2.9434</v>
      </c>
      <c r="C1839" s="2">
        <f>RSI!I1839</f>
        <v>38.491788246090856</v>
      </c>
      <c r="D1839" s="2">
        <f>MACD!E1839</f>
        <v>2.1992160645881054E-2</v>
      </c>
      <c r="E1839" s="2">
        <f>MACD!F1839</f>
        <v>2.5660848284587798E-2</v>
      </c>
      <c r="F1839" s="2">
        <f>'Moving Avg'!D1839</f>
        <v>2.9486800000000004</v>
      </c>
      <c r="G1839" s="2">
        <f>'Moving Avg'!F1839</f>
        <v>2.9921649999999995</v>
      </c>
      <c r="H1839" s="2">
        <f>'Moving Avg'!G1839</f>
        <v>3.1163140000000022</v>
      </c>
      <c r="I1839" s="2">
        <f>'Moving Avg'!H1839</f>
        <v>3.195589500000001</v>
      </c>
      <c r="J1839" s="5" t="str">
        <f>OBV!F1839</f>
        <v>BULLISH</v>
      </c>
      <c r="K1839" s="5" t="str">
        <f>OBV!G1839</f>
        <v>STRONG</v>
      </c>
      <c r="L1839" s="5" t="str">
        <f>OBV!H1839</f>
        <v>CONFIRMED BULLISH</v>
      </c>
      <c r="M1839" s="7">
        <f t="shared" si="280"/>
        <v>25</v>
      </c>
      <c r="N1839" s="7">
        <f t="shared" si="281"/>
        <v>45</v>
      </c>
      <c r="O1839" s="7">
        <f t="shared" si="282"/>
        <v>0</v>
      </c>
      <c r="P1839" s="7">
        <f t="shared" si="283"/>
        <v>100</v>
      </c>
      <c r="Q1839" s="8">
        <f t="shared" si="284"/>
        <v>39.5</v>
      </c>
      <c r="R1839" s="8">
        <f t="shared" si="285"/>
        <v>39</v>
      </c>
      <c r="S1839" s="8">
        <f t="shared" si="286"/>
        <v>55.5</v>
      </c>
      <c r="T1839" s="8">
        <f t="shared" si="287"/>
        <v>42.5</v>
      </c>
      <c r="U1839" s="7">
        <f t="shared" si="288"/>
        <v>44.666666666666664</v>
      </c>
      <c r="V1839" s="7">
        <f t="shared" si="289"/>
        <v>44.125</v>
      </c>
    </row>
    <row r="1840" spans="1:22" ht="13.5" x14ac:dyDescent="0.25">
      <c r="A1840" s="3">
        <f>RSI!A1840</f>
        <v>44981</v>
      </c>
      <c r="B1840" s="2">
        <f>RSI!B1840</f>
        <v>2.9872999999999998</v>
      </c>
      <c r="C1840" s="2">
        <f>RSI!I1840</f>
        <v>45.989381116587346</v>
      </c>
      <c r="D1840" s="2">
        <f>MACD!E1840</f>
        <v>1.9277825497307166E-2</v>
      </c>
      <c r="E1840" s="2">
        <f>MACD!F1840</f>
        <v>2.4384243727131674E-2</v>
      </c>
      <c r="F1840" s="2">
        <f>'Moving Avg'!D1840</f>
        <v>2.9539400000000002</v>
      </c>
      <c r="G1840" s="2">
        <f>'Moving Avg'!F1840</f>
        <v>2.9860149999999992</v>
      </c>
      <c r="H1840" s="2">
        <f>'Moving Avg'!G1840</f>
        <v>3.111394000000002</v>
      </c>
      <c r="I1840" s="2">
        <f>'Moving Avg'!H1840</f>
        <v>3.1959935000000006</v>
      </c>
      <c r="J1840" s="5" t="str">
        <f>OBV!F1840</f>
        <v>BULLISH</v>
      </c>
      <c r="K1840" s="5" t="str">
        <f>OBV!G1840</f>
        <v>NEUTRAL</v>
      </c>
      <c r="L1840" s="5" t="str">
        <f>OBV!H1840</f>
        <v>CONFIRMED BULLISH</v>
      </c>
      <c r="M1840" s="7">
        <f t="shared" si="280"/>
        <v>25</v>
      </c>
      <c r="N1840" s="7">
        <f t="shared" si="281"/>
        <v>45</v>
      </c>
      <c r="O1840" s="7">
        <f t="shared" si="282"/>
        <v>0</v>
      </c>
      <c r="P1840" s="7">
        <f t="shared" si="283"/>
        <v>83.5</v>
      </c>
      <c r="Q1840" s="8">
        <f t="shared" si="284"/>
        <v>37.024999999999999</v>
      </c>
      <c r="R1840" s="8">
        <f t="shared" si="285"/>
        <v>34.875</v>
      </c>
      <c r="S1840" s="8">
        <f t="shared" si="286"/>
        <v>48.075000000000003</v>
      </c>
      <c r="T1840" s="8">
        <f t="shared" si="287"/>
        <v>38.375</v>
      </c>
      <c r="U1840" s="7">
        <f t="shared" si="288"/>
        <v>39.991666666666667</v>
      </c>
      <c r="V1840" s="7">
        <f t="shared" si="289"/>
        <v>39.587500000000006</v>
      </c>
    </row>
    <row r="1841" spans="1:22" ht="13.5" x14ac:dyDescent="0.25">
      <c r="A1841" s="3">
        <f>RSI!A1841</f>
        <v>44984</v>
      </c>
      <c r="B1841" s="2">
        <f>RSI!B1841</f>
        <v>2.9872999999999998</v>
      </c>
      <c r="C1841" s="2">
        <f>RSI!I1841</f>
        <v>45.989381116587346</v>
      </c>
      <c r="D1841" s="2">
        <f>MACD!E1841</f>
        <v>1.0378242967828299E-2</v>
      </c>
      <c r="E1841" s="2">
        <f>MACD!F1841</f>
        <v>2.1583043575271001E-2</v>
      </c>
      <c r="F1841" s="2">
        <f>'Moving Avg'!D1841</f>
        <v>2.9592000000000001</v>
      </c>
      <c r="G1841" s="2">
        <f>'Moving Avg'!F1841</f>
        <v>2.9807399999999991</v>
      </c>
      <c r="H1841" s="2">
        <f>'Moving Avg'!G1841</f>
        <v>3.1066480000000016</v>
      </c>
      <c r="I1841" s="2">
        <f>'Moving Avg'!H1841</f>
        <v>3.1958535000000006</v>
      </c>
      <c r="J1841" s="5" t="str">
        <f>OBV!F1841</f>
        <v>BULLISH</v>
      </c>
      <c r="K1841" s="5" t="str">
        <f>OBV!G1841</f>
        <v>NEUTRAL</v>
      </c>
      <c r="L1841" s="5" t="str">
        <f>OBV!H1841</f>
        <v>CONFIRMED BULLISH</v>
      </c>
      <c r="M1841" s="7">
        <f t="shared" si="280"/>
        <v>25</v>
      </c>
      <c r="N1841" s="7">
        <f t="shared" si="281"/>
        <v>45</v>
      </c>
      <c r="O1841" s="7">
        <f t="shared" si="282"/>
        <v>0</v>
      </c>
      <c r="P1841" s="7">
        <f t="shared" si="283"/>
        <v>83.5</v>
      </c>
      <c r="Q1841" s="8">
        <f t="shared" si="284"/>
        <v>37.024999999999999</v>
      </c>
      <c r="R1841" s="8">
        <f t="shared" si="285"/>
        <v>34.875</v>
      </c>
      <c r="S1841" s="8">
        <f t="shared" si="286"/>
        <v>48.075000000000003</v>
      </c>
      <c r="T1841" s="8">
        <f t="shared" si="287"/>
        <v>38.375</v>
      </c>
      <c r="U1841" s="7">
        <f t="shared" si="288"/>
        <v>39.991666666666667</v>
      </c>
      <c r="V1841" s="7">
        <f t="shared" si="289"/>
        <v>39.587500000000006</v>
      </c>
    </row>
    <row r="1842" spans="1:22" ht="13.5" x14ac:dyDescent="0.25">
      <c r="A1842" s="3">
        <f>RSI!A1842</f>
        <v>44985</v>
      </c>
      <c r="B1842" s="2">
        <f>RSI!B1842</f>
        <v>2.9521999999999999</v>
      </c>
      <c r="C1842" s="2">
        <f>RSI!I1842</f>
        <v>41.319017424324656</v>
      </c>
      <c r="D1842" s="2">
        <f>MACD!E1842</f>
        <v>2.8799575903986074E-3</v>
      </c>
      <c r="E1842" s="2">
        <f>MACD!F1842</f>
        <v>1.7842426378296524E-2</v>
      </c>
      <c r="F1842" s="2">
        <f>'Moving Avg'!D1842</f>
        <v>2.9592000000000001</v>
      </c>
      <c r="G1842" s="2">
        <f>'Moving Avg'!F1842</f>
        <v>2.974149999999999</v>
      </c>
      <c r="H1842" s="2">
        <f>'Moving Avg'!G1842</f>
        <v>3.1012000000000022</v>
      </c>
      <c r="I1842" s="2">
        <f>'Moving Avg'!H1842</f>
        <v>3.1955380000000004</v>
      </c>
      <c r="J1842" s="5" t="str">
        <f>OBV!F1842</f>
        <v>BEARISH</v>
      </c>
      <c r="K1842" s="5" t="str">
        <f>OBV!G1842</f>
        <v>NEUTRAL</v>
      </c>
      <c r="L1842" s="5" t="str">
        <f>OBV!H1842</f>
        <v>NEUTRAL</v>
      </c>
      <c r="M1842" s="7">
        <f t="shared" si="280"/>
        <v>25</v>
      </c>
      <c r="N1842" s="7">
        <f t="shared" si="281"/>
        <v>45</v>
      </c>
      <c r="O1842" s="7">
        <f t="shared" si="282"/>
        <v>0</v>
      </c>
      <c r="P1842" s="7">
        <f t="shared" si="283"/>
        <v>16.5</v>
      </c>
      <c r="Q1842" s="8">
        <f t="shared" si="284"/>
        <v>26.975000000000001</v>
      </c>
      <c r="R1842" s="8">
        <f t="shared" si="285"/>
        <v>18.125</v>
      </c>
      <c r="S1842" s="8">
        <f t="shared" si="286"/>
        <v>17.925000000000001</v>
      </c>
      <c r="T1842" s="8">
        <f t="shared" si="287"/>
        <v>21.625</v>
      </c>
      <c r="U1842" s="7">
        <f t="shared" si="288"/>
        <v>21.008333333333336</v>
      </c>
      <c r="V1842" s="7">
        <f t="shared" si="289"/>
        <v>21.162500000000001</v>
      </c>
    </row>
    <row r="1843" spans="1:22" ht="13.5" x14ac:dyDescent="0.25">
      <c r="A1843" s="3">
        <f>RSI!A1843</f>
        <v>44986</v>
      </c>
      <c r="B1843" s="2">
        <f>RSI!B1843</f>
        <v>2.8995000000000002</v>
      </c>
      <c r="C1843" s="2">
        <f>RSI!I1843</f>
        <v>35.491245364375999</v>
      </c>
      <c r="D1843" s="2">
        <f>MACD!E1843</f>
        <v>7.7583135349001964E-4</v>
      </c>
      <c r="E1843" s="2">
        <f>MACD!F1843</f>
        <v>1.4429107373335224E-2</v>
      </c>
      <c r="F1843" s="2">
        <f>'Moving Avg'!D1843</f>
        <v>2.9539399999999998</v>
      </c>
      <c r="G1843" s="2">
        <f>'Moving Avg'!F1843</f>
        <v>2.9675599999999998</v>
      </c>
      <c r="H1843" s="2">
        <f>'Moving Avg'!G1843</f>
        <v>3.0945240000000016</v>
      </c>
      <c r="I1843" s="2">
        <f>'Moving Avg'!H1843</f>
        <v>3.1941210000000009</v>
      </c>
      <c r="J1843" s="5" t="str">
        <f>OBV!F1843</f>
        <v>BEARISH</v>
      </c>
      <c r="K1843" s="5" t="str">
        <f>OBV!G1843</f>
        <v>NEUTRAL</v>
      </c>
      <c r="L1843" s="5" t="str">
        <f>OBV!H1843</f>
        <v>CONFIRMED BEARISH</v>
      </c>
      <c r="M1843" s="7">
        <f t="shared" si="280"/>
        <v>25</v>
      </c>
      <c r="N1843" s="7">
        <f t="shared" si="281"/>
        <v>45</v>
      </c>
      <c r="O1843" s="7">
        <f t="shared" si="282"/>
        <v>0</v>
      </c>
      <c r="P1843" s="7">
        <f t="shared" si="283"/>
        <v>16.5</v>
      </c>
      <c r="Q1843" s="8">
        <f t="shared" si="284"/>
        <v>26.975000000000001</v>
      </c>
      <c r="R1843" s="8">
        <f t="shared" si="285"/>
        <v>18.125</v>
      </c>
      <c r="S1843" s="8">
        <f t="shared" si="286"/>
        <v>17.925000000000001</v>
      </c>
      <c r="T1843" s="8">
        <f t="shared" si="287"/>
        <v>21.625</v>
      </c>
      <c r="U1843" s="7">
        <f t="shared" si="288"/>
        <v>21.008333333333336</v>
      </c>
      <c r="V1843" s="7">
        <f t="shared" si="289"/>
        <v>21.162500000000001</v>
      </c>
    </row>
    <row r="1844" spans="1:22" ht="13.5" x14ac:dyDescent="0.25">
      <c r="A1844" s="3">
        <f>RSI!A1844</f>
        <v>44987</v>
      </c>
      <c r="B1844" s="2">
        <f>RSI!B1844</f>
        <v>2.9083000000000001</v>
      </c>
      <c r="C1844" s="2">
        <f>RSI!I1844</f>
        <v>37.086941204225617</v>
      </c>
      <c r="D1844" s="2">
        <f>MACD!E1844</f>
        <v>-5.0946473945550075E-3</v>
      </c>
      <c r="E1844" s="2">
        <f>MACD!F1844</f>
        <v>1.0524356419757179E-2</v>
      </c>
      <c r="F1844" s="2">
        <f>'Moving Avg'!D1844</f>
        <v>2.94692</v>
      </c>
      <c r="G1844" s="2">
        <f>'Moving Avg'!F1844</f>
        <v>2.9636099999999992</v>
      </c>
      <c r="H1844" s="2">
        <f>'Moving Avg'!G1844</f>
        <v>3.0880240000000008</v>
      </c>
      <c r="I1844" s="2">
        <f>'Moving Avg'!H1844</f>
        <v>3.192832000000001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  <c r="M1844" s="7">
        <f t="shared" si="280"/>
        <v>25</v>
      </c>
      <c r="N1844" s="7">
        <f t="shared" si="281"/>
        <v>45</v>
      </c>
      <c r="O1844" s="7">
        <f t="shared" si="282"/>
        <v>0</v>
      </c>
      <c r="P1844" s="7">
        <f t="shared" si="283"/>
        <v>16.5</v>
      </c>
      <c r="Q1844" s="8">
        <f t="shared" si="284"/>
        <v>26.975000000000001</v>
      </c>
      <c r="R1844" s="8">
        <f t="shared" si="285"/>
        <v>18.125</v>
      </c>
      <c r="S1844" s="8">
        <f t="shared" si="286"/>
        <v>17.925000000000001</v>
      </c>
      <c r="T1844" s="8">
        <f t="shared" si="287"/>
        <v>21.625</v>
      </c>
      <c r="U1844" s="7">
        <f t="shared" si="288"/>
        <v>21.008333333333336</v>
      </c>
      <c r="V1844" s="7">
        <f t="shared" si="289"/>
        <v>21.162500000000001</v>
      </c>
    </row>
    <row r="1845" spans="1:22" ht="13.5" x14ac:dyDescent="0.25">
      <c r="A1845" s="3">
        <f>RSI!A1845</f>
        <v>44988</v>
      </c>
      <c r="B1845" s="2">
        <f>RSI!B1845</f>
        <v>2.9434</v>
      </c>
      <c r="C1845" s="2">
        <f>RSI!I1845</f>
        <v>43.129584825331698</v>
      </c>
      <c r="D1845" s="2">
        <f>MACD!E1845</f>
        <v>-5.3675906029146958E-3</v>
      </c>
      <c r="E1845" s="2">
        <f>MACD!F1845</f>
        <v>7.3459670152228049E-3</v>
      </c>
      <c r="F1845" s="2">
        <f>'Moving Avg'!D1845</f>
        <v>2.9381400000000002</v>
      </c>
      <c r="G1845" s="2">
        <f>'Moving Avg'!F1845</f>
        <v>2.9605349999999993</v>
      </c>
      <c r="H1845" s="2">
        <f>'Moving Avg'!G1845</f>
        <v>3.0822260000000004</v>
      </c>
      <c r="I1845" s="2">
        <f>'Moving Avg'!H1845</f>
        <v>3.191802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  <c r="M1845" s="7">
        <f t="shared" si="280"/>
        <v>25</v>
      </c>
      <c r="N1845" s="7">
        <f t="shared" si="281"/>
        <v>45</v>
      </c>
      <c r="O1845" s="7">
        <f t="shared" si="282"/>
        <v>0</v>
      </c>
      <c r="P1845" s="7">
        <f t="shared" si="283"/>
        <v>16.5</v>
      </c>
      <c r="Q1845" s="8">
        <f t="shared" si="284"/>
        <v>26.975000000000001</v>
      </c>
      <c r="R1845" s="8">
        <f t="shared" si="285"/>
        <v>18.125</v>
      </c>
      <c r="S1845" s="8">
        <f t="shared" si="286"/>
        <v>17.925000000000001</v>
      </c>
      <c r="T1845" s="8">
        <f t="shared" si="287"/>
        <v>21.625</v>
      </c>
      <c r="U1845" s="7">
        <f t="shared" si="288"/>
        <v>21.008333333333336</v>
      </c>
      <c r="V1845" s="7">
        <f t="shared" si="289"/>
        <v>21.162500000000001</v>
      </c>
    </row>
    <row r="1846" spans="1:22" ht="13.5" x14ac:dyDescent="0.25">
      <c r="A1846" s="3">
        <f>RSI!A1846</f>
        <v>44991</v>
      </c>
      <c r="B1846" s="2">
        <f>RSI!B1846</f>
        <v>2.9434</v>
      </c>
      <c r="C1846" s="2">
        <f>RSI!I1846</f>
        <v>43.129584825331698</v>
      </c>
      <c r="D1846" s="2">
        <f>MACD!E1846</f>
        <v>-5.3196960726786813E-3</v>
      </c>
      <c r="E1846" s="2">
        <f>MACD!F1846</f>
        <v>4.8128343976425077E-3</v>
      </c>
      <c r="F1846" s="2">
        <f>'Moving Avg'!D1846</f>
        <v>2.92936</v>
      </c>
      <c r="G1846" s="2">
        <f>'Moving Avg'!F1846</f>
        <v>2.9570199999999991</v>
      </c>
      <c r="H1846" s="2">
        <f>'Moving Avg'!G1846</f>
        <v>3.0767780000000005</v>
      </c>
      <c r="I1846" s="2">
        <f>'Moving Avg'!H1846</f>
        <v>3.1908139999999996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  <c r="M1846" s="7">
        <f t="shared" si="280"/>
        <v>25</v>
      </c>
      <c r="N1846" s="7">
        <f t="shared" si="281"/>
        <v>45</v>
      </c>
      <c r="O1846" s="7">
        <f t="shared" si="282"/>
        <v>0</v>
      </c>
      <c r="P1846" s="7">
        <f t="shared" si="283"/>
        <v>16.5</v>
      </c>
      <c r="Q1846" s="8">
        <f t="shared" si="284"/>
        <v>26.975000000000001</v>
      </c>
      <c r="R1846" s="8">
        <f t="shared" si="285"/>
        <v>18.125</v>
      </c>
      <c r="S1846" s="8">
        <f t="shared" si="286"/>
        <v>17.925000000000001</v>
      </c>
      <c r="T1846" s="8">
        <f t="shared" si="287"/>
        <v>21.625</v>
      </c>
      <c r="U1846" s="7">
        <f t="shared" si="288"/>
        <v>21.008333333333336</v>
      </c>
      <c r="V1846" s="7">
        <f t="shared" si="289"/>
        <v>21.162500000000001</v>
      </c>
    </row>
    <row r="1847" spans="1:22" ht="13.5" x14ac:dyDescent="0.25">
      <c r="A1847" s="3">
        <f>RSI!A1847</f>
        <v>44992</v>
      </c>
      <c r="B1847" s="2">
        <f>RSI!B1847</f>
        <v>2.9346000000000001</v>
      </c>
      <c r="C1847" s="2">
        <f>RSI!I1847</f>
        <v>41.957810651574647</v>
      </c>
      <c r="D1847" s="2">
        <f>MACD!E1847</f>
        <v>-5.7229730524346323E-3</v>
      </c>
      <c r="E1847" s="2">
        <f>MACD!F1847</f>
        <v>2.7056729076270795E-3</v>
      </c>
      <c r="F1847" s="2">
        <f>'Moving Avg'!D1847</f>
        <v>2.92584</v>
      </c>
      <c r="G1847" s="2">
        <f>'Moving Avg'!F1847</f>
        <v>2.9543849999999994</v>
      </c>
      <c r="H1847" s="2">
        <f>'Moving Avg'!G1847</f>
        <v>3.069572</v>
      </c>
      <c r="I1847" s="2">
        <f>'Moving Avg'!H1847</f>
        <v>3.1896145000000002</v>
      </c>
      <c r="J1847" s="5" t="str">
        <f>OBV!F1847</f>
        <v>BEARISH</v>
      </c>
      <c r="K1847" s="5" t="str">
        <f>OBV!G1847</f>
        <v>NEUTRAL</v>
      </c>
      <c r="L1847" s="5" t="str">
        <f>OBV!H1847</f>
        <v>CONFIRMED BEARISH</v>
      </c>
      <c r="M1847" s="7">
        <f t="shared" si="280"/>
        <v>25</v>
      </c>
      <c r="N1847" s="7">
        <f t="shared" si="281"/>
        <v>45</v>
      </c>
      <c r="O1847" s="7">
        <f t="shared" si="282"/>
        <v>0</v>
      </c>
      <c r="P1847" s="7">
        <f t="shared" si="283"/>
        <v>16.5</v>
      </c>
      <c r="Q1847" s="8">
        <f t="shared" si="284"/>
        <v>26.975000000000001</v>
      </c>
      <c r="R1847" s="8">
        <f t="shared" si="285"/>
        <v>18.125</v>
      </c>
      <c r="S1847" s="8">
        <f t="shared" si="286"/>
        <v>17.925000000000001</v>
      </c>
      <c r="T1847" s="8">
        <f t="shared" si="287"/>
        <v>21.625</v>
      </c>
      <c r="U1847" s="7">
        <f t="shared" si="288"/>
        <v>21.008333333333336</v>
      </c>
      <c r="V1847" s="7">
        <f t="shared" si="289"/>
        <v>21.162500000000001</v>
      </c>
    </row>
    <row r="1848" spans="1:22" ht="13.5" x14ac:dyDescent="0.25">
      <c r="A1848" s="3">
        <f>RSI!A1848</f>
        <v>44993</v>
      </c>
      <c r="B1848" s="2">
        <f>RSI!B1848</f>
        <v>2.9346000000000001</v>
      </c>
      <c r="C1848" s="2">
        <f>RSI!I1848</f>
        <v>41.957810651574654</v>
      </c>
      <c r="D1848" s="2">
        <f>MACD!E1848</f>
        <v>-9.8346803949507233E-3</v>
      </c>
      <c r="E1848" s="2">
        <f>MACD!F1848</f>
        <v>1.9760224711151903E-4</v>
      </c>
      <c r="F1848" s="2">
        <f>'Moving Avg'!D1848</f>
        <v>2.9328599999999998</v>
      </c>
      <c r="G1848" s="2">
        <f>'Moving Avg'!F1848</f>
        <v>2.9504299999999994</v>
      </c>
      <c r="H1848" s="2">
        <f>'Moving Avg'!G1848</f>
        <v>3.0618399999999997</v>
      </c>
      <c r="I1848" s="2">
        <f>'Moving Avg'!H1848</f>
        <v>3.1883730000000003</v>
      </c>
      <c r="J1848" s="5" t="str">
        <f>OBV!F1848</f>
        <v>BEARISH</v>
      </c>
      <c r="K1848" s="5" t="str">
        <f>OBV!G1848</f>
        <v>NEUTRAL</v>
      </c>
      <c r="L1848" s="5" t="str">
        <f>OBV!H1848</f>
        <v>BEARISH DIVERGENCE</v>
      </c>
      <c r="M1848" s="7">
        <f t="shared" si="280"/>
        <v>25</v>
      </c>
      <c r="N1848" s="7">
        <f t="shared" si="281"/>
        <v>45</v>
      </c>
      <c r="O1848" s="7">
        <f t="shared" si="282"/>
        <v>0</v>
      </c>
      <c r="P1848" s="7">
        <f t="shared" si="283"/>
        <v>16.5</v>
      </c>
      <c r="Q1848" s="8">
        <f t="shared" si="284"/>
        <v>26.975000000000001</v>
      </c>
      <c r="R1848" s="8">
        <f t="shared" si="285"/>
        <v>18.125</v>
      </c>
      <c r="S1848" s="8">
        <f t="shared" si="286"/>
        <v>17.925000000000001</v>
      </c>
      <c r="T1848" s="8">
        <f t="shared" si="287"/>
        <v>21.625</v>
      </c>
      <c r="U1848" s="7">
        <f t="shared" si="288"/>
        <v>21.008333333333336</v>
      </c>
      <c r="V1848" s="7">
        <f t="shared" si="289"/>
        <v>21.162500000000001</v>
      </c>
    </row>
    <row r="1849" spans="1:22" ht="13.5" x14ac:dyDescent="0.25">
      <c r="A1849" s="3">
        <f>RSI!A1849</f>
        <v>44994</v>
      </c>
      <c r="B1849" s="2">
        <f>RSI!B1849</f>
        <v>2.9434</v>
      </c>
      <c r="C1849" s="2">
        <f>RSI!I1849</f>
        <v>43.730810389770959</v>
      </c>
      <c r="D1849" s="2">
        <f>MACD!E1849</f>
        <v>-1.0988471841139269E-2</v>
      </c>
      <c r="E1849" s="2">
        <f>MACD!F1849</f>
        <v>-2.039612570538639E-3</v>
      </c>
      <c r="F1849" s="2">
        <f>'Moving Avg'!D1849</f>
        <v>2.93988</v>
      </c>
      <c r="G1849" s="2">
        <f>'Moving Avg'!F1849</f>
        <v>2.9473549999999995</v>
      </c>
      <c r="H1849" s="2">
        <f>'Moving Avg'!G1849</f>
        <v>3.0534059999999994</v>
      </c>
      <c r="I1849" s="2">
        <f>'Moving Avg'!H1849</f>
        <v>3.1871755000000008</v>
      </c>
      <c r="J1849" s="5" t="str">
        <f>OBV!F1849</f>
        <v>BEARISH</v>
      </c>
      <c r="K1849" s="5" t="str">
        <f>OBV!G1849</f>
        <v>NEUTRAL</v>
      </c>
      <c r="L1849" s="5" t="str">
        <f>OBV!H1849</f>
        <v>BEARISH DIVERGENCE</v>
      </c>
      <c r="M1849" s="7">
        <f t="shared" si="280"/>
        <v>25</v>
      </c>
      <c r="N1849" s="7">
        <f t="shared" si="281"/>
        <v>45</v>
      </c>
      <c r="O1849" s="7">
        <f t="shared" si="282"/>
        <v>0</v>
      </c>
      <c r="P1849" s="7">
        <f t="shared" si="283"/>
        <v>16.5</v>
      </c>
      <c r="Q1849" s="8">
        <f t="shared" si="284"/>
        <v>26.975000000000001</v>
      </c>
      <c r="R1849" s="8">
        <f t="shared" si="285"/>
        <v>18.125</v>
      </c>
      <c r="S1849" s="8">
        <f t="shared" si="286"/>
        <v>17.925000000000001</v>
      </c>
      <c r="T1849" s="8">
        <f t="shared" si="287"/>
        <v>21.625</v>
      </c>
      <c r="U1849" s="7">
        <f t="shared" si="288"/>
        <v>21.008333333333336</v>
      </c>
      <c r="V1849" s="7">
        <f t="shared" si="289"/>
        <v>21.162500000000001</v>
      </c>
    </row>
    <row r="1850" spans="1:22" ht="13.5" x14ac:dyDescent="0.25">
      <c r="A1850" s="3">
        <f>RSI!A1850</f>
        <v>44995</v>
      </c>
      <c r="B1850" s="2">
        <f>RSI!B1850</f>
        <v>2.9872999999999998</v>
      </c>
      <c r="C1850" s="2">
        <f>RSI!I1850</f>
        <v>51.663282782552649</v>
      </c>
      <c r="D1850" s="2">
        <f>MACD!E1850</f>
        <v>-8.2652204460891276E-3</v>
      </c>
      <c r="E1850" s="2">
        <f>MACD!F1850</f>
        <v>-3.2847341456487371E-3</v>
      </c>
      <c r="F1850" s="2">
        <f>'Moving Avg'!D1850</f>
        <v>2.9486599999999998</v>
      </c>
      <c r="G1850" s="2">
        <f>'Moving Avg'!F1850</f>
        <v>2.9464749999999995</v>
      </c>
      <c r="H1850" s="2">
        <f>'Moving Avg'!G1850</f>
        <v>3.0458499999999997</v>
      </c>
      <c r="I1850" s="2">
        <f>'Moving Avg'!H1850</f>
        <v>3.1861975000000005</v>
      </c>
      <c r="J1850" s="5" t="str">
        <f>OBV!F1850</f>
        <v>BEARISH</v>
      </c>
      <c r="K1850" s="5" t="str">
        <f>OBV!G1850</f>
        <v>NEUTRAL</v>
      </c>
      <c r="L1850" s="5" t="str">
        <f>OBV!H1850</f>
        <v>BEARISH DIVERGENCE</v>
      </c>
      <c r="M1850" s="7">
        <f t="shared" si="280"/>
        <v>25</v>
      </c>
      <c r="N1850" s="7">
        <f t="shared" si="281"/>
        <v>45</v>
      </c>
      <c r="O1850" s="7">
        <f t="shared" si="282"/>
        <v>0</v>
      </c>
      <c r="P1850" s="7">
        <f t="shared" si="283"/>
        <v>16.5</v>
      </c>
      <c r="Q1850" s="8">
        <f t="shared" si="284"/>
        <v>26.975000000000001</v>
      </c>
      <c r="R1850" s="8">
        <f t="shared" si="285"/>
        <v>18.125</v>
      </c>
      <c r="S1850" s="8">
        <f t="shared" si="286"/>
        <v>17.925000000000001</v>
      </c>
      <c r="T1850" s="8">
        <f t="shared" si="287"/>
        <v>21.625</v>
      </c>
      <c r="U1850" s="7">
        <f t="shared" si="288"/>
        <v>21.008333333333336</v>
      </c>
      <c r="V1850" s="7">
        <f t="shared" si="289"/>
        <v>21.162500000000001</v>
      </c>
    </row>
    <row r="1851" spans="1:22" ht="13.5" x14ac:dyDescent="0.25">
      <c r="A1851" s="3">
        <f>RSI!A1851</f>
        <v>44998</v>
      </c>
      <c r="B1851" s="2">
        <f>RSI!B1851</f>
        <v>2.9609999999999999</v>
      </c>
      <c r="C1851" s="2">
        <f>RSI!I1851</f>
        <v>47.356132297326802</v>
      </c>
      <c r="D1851" s="2">
        <f>MACD!E1851</f>
        <v>-4.0892802312080256E-3</v>
      </c>
      <c r="E1851" s="2">
        <f>MACD!F1851</f>
        <v>-3.445643362760595E-3</v>
      </c>
      <c r="F1851" s="2">
        <f>'Moving Avg'!D1851</f>
        <v>2.9521799999999998</v>
      </c>
      <c r="G1851" s="2">
        <f>'Moving Avg'!F1851</f>
        <v>2.946475</v>
      </c>
      <c r="H1851" s="2">
        <f>'Moving Avg'!G1851</f>
        <v>3.0388220000000001</v>
      </c>
      <c r="I1851" s="2">
        <f>'Moving Avg'!H1851</f>
        <v>3.1850879999999999</v>
      </c>
      <c r="J1851" s="5" t="str">
        <f>OBV!F1851</f>
        <v>BEARISH</v>
      </c>
      <c r="K1851" s="5" t="str">
        <f>OBV!G1851</f>
        <v>NEUTRAL</v>
      </c>
      <c r="L1851" s="5" t="str">
        <f>OBV!H1851</f>
        <v>BEARISH DIVERGENCE</v>
      </c>
      <c r="M1851" s="7">
        <f t="shared" si="280"/>
        <v>25</v>
      </c>
      <c r="N1851" s="7">
        <f t="shared" si="281"/>
        <v>45</v>
      </c>
      <c r="O1851" s="7">
        <f t="shared" si="282"/>
        <v>0</v>
      </c>
      <c r="P1851" s="7">
        <f t="shared" si="283"/>
        <v>16.5</v>
      </c>
      <c r="Q1851" s="8">
        <f t="shared" si="284"/>
        <v>26.975000000000001</v>
      </c>
      <c r="R1851" s="8">
        <f t="shared" si="285"/>
        <v>18.125</v>
      </c>
      <c r="S1851" s="8">
        <f t="shared" si="286"/>
        <v>17.925000000000001</v>
      </c>
      <c r="T1851" s="8">
        <f t="shared" si="287"/>
        <v>21.625</v>
      </c>
      <c r="U1851" s="7">
        <f t="shared" si="288"/>
        <v>21.008333333333336</v>
      </c>
      <c r="V1851" s="7">
        <f t="shared" si="289"/>
        <v>21.162500000000001</v>
      </c>
    </row>
    <row r="1852" spans="1:22" ht="13.5" x14ac:dyDescent="0.25">
      <c r="A1852" s="3">
        <f>RSI!A1852</f>
        <v>44999</v>
      </c>
      <c r="B1852" s="2">
        <f>RSI!B1852</f>
        <v>2.9609999999999999</v>
      </c>
      <c r="C1852" s="2">
        <f>RSI!I1852</f>
        <v>47.356132297326802</v>
      </c>
      <c r="D1852" s="2">
        <f>MACD!E1852</f>
        <v>-5.8712156157745277E-3</v>
      </c>
      <c r="E1852" s="2">
        <f>MACD!F1852</f>
        <v>-3.9307578133633819E-3</v>
      </c>
      <c r="F1852" s="2">
        <f>'Moving Avg'!D1852</f>
        <v>2.9574600000000002</v>
      </c>
      <c r="G1852" s="2">
        <f>'Moving Avg'!F1852</f>
        <v>2.9473549999999995</v>
      </c>
      <c r="H1852" s="2">
        <f>'Moving Avg'!G1852</f>
        <v>3.0321440000000006</v>
      </c>
      <c r="I1852" s="2">
        <f>'Moving Avg'!H1852</f>
        <v>3.1840205000000008</v>
      </c>
      <c r="J1852" s="5" t="str">
        <f>OBV!F1852</f>
        <v>BULLISH</v>
      </c>
      <c r="K1852" s="5" t="str">
        <f>OBV!G1852</f>
        <v>NEUTRAL</v>
      </c>
      <c r="L1852" s="5" t="str">
        <f>OBV!H1852</f>
        <v>CONFIRMED BULLISH</v>
      </c>
      <c r="M1852" s="7">
        <f t="shared" si="280"/>
        <v>25</v>
      </c>
      <c r="N1852" s="7">
        <f t="shared" si="281"/>
        <v>45</v>
      </c>
      <c r="O1852" s="7">
        <f t="shared" si="282"/>
        <v>0</v>
      </c>
      <c r="P1852" s="7">
        <f t="shared" si="283"/>
        <v>83.5</v>
      </c>
      <c r="Q1852" s="8">
        <f t="shared" si="284"/>
        <v>37.024999999999999</v>
      </c>
      <c r="R1852" s="8">
        <f t="shared" si="285"/>
        <v>34.875</v>
      </c>
      <c r="S1852" s="8">
        <f t="shared" si="286"/>
        <v>48.075000000000003</v>
      </c>
      <c r="T1852" s="8">
        <f t="shared" si="287"/>
        <v>38.375</v>
      </c>
      <c r="U1852" s="7">
        <f t="shared" si="288"/>
        <v>39.991666666666667</v>
      </c>
      <c r="V1852" s="7">
        <f t="shared" si="289"/>
        <v>39.587500000000006</v>
      </c>
    </row>
    <row r="1853" spans="1:22" ht="13.5" x14ac:dyDescent="0.25">
      <c r="A1853" s="3">
        <f>RSI!A1853</f>
        <v>45000</v>
      </c>
      <c r="B1853" s="2">
        <f>RSI!B1853</f>
        <v>2.9434</v>
      </c>
      <c r="C1853" s="2">
        <f>RSI!I1853</f>
        <v>44.478194003966827</v>
      </c>
      <c r="D1853" s="2">
        <f>MACD!E1853</f>
        <v>-1.4104683901509318E-2</v>
      </c>
      <c r="E1853" s="2">
        <f>MACD!F1853</f>
        <v>-5.9655430309925699E-3</v>
      </c>
      <c r="F1853" s="2">
        <f>'Moving Avg'!D1853</f>
        <v>2.9592200000000002</v>
      </c>
      <c r="G1853" s="2">
        <f>'Moving Avg'!F1853</f>
        <v>2.9473549999999995</v>
      </c>
      <c r="H1853" s="2">
        <f>'Moving Avg'!G1853</f>
        <v>3.0252900000000005</v>
      </c>
      <c r="I1853" s="2">
        <f>'Moving Avg'!H1853</f>
        <v>3.1829490000000003</v>
      </c>
      <c r="J1853" s="5" t="str">
        <f>OBV!F1853</f>
        <v>BEARISH</v>
      </c>
      <c r="K1853" s="5" t="str">
        <f>OBV!G1853</f>
        <v>NEUTRAL</v>
      </c>
      <c r="L1853" s="5" t="str">
        <f>OBV!H1853</f>
        <v>BEARISH DIVERGENCE</v>
      </c>
      <c r="M1853" s="7">
        <f t="shared" si="280"/>
        <v>25</v>
      </c>
      <c r="N1853" s="7">
        <f t="shared" si="281"/>
        <v>45</v>
      </c>
      <c r="O1853" s="7">
        <f t="shared" si="282"/>
        <v>0</v>
      </c>
      <c r="P1853" s="7">
        <f t="shared" si="283"/>
        <v>16.5</v>
      </c>
      <c r="Q1853" s="8">
        <f t="shared" si="284"/>
        <v>26.975000000000001</v>
      </c>
      <c r="R1853" s="8">
        <f t="shared" si="285"/>
        <v>18.125</v>
      </c>
      <c r="S1853" s="8">
        <f t="shared" si="286"/>
        <v>17.925000000000001</v>
      </c>
      <c r="T1853" s="8">
        <f t="shared" si="287"/>
        <v>21.625</v>
      </c>
      <c r="U1853" s="7">
        <f t="shared" si="288"/>
        <v>21.008333333333336</v>
      </c>
      <c r="V1853" s="7">
        <f t="shared" si="289"/>
        <v>21.162500000000001</v>
      </c>
    </row>
    <row r="1854" spans="1:22" ht="13.5" x14ac:dyDescent="0.25">
      <c r="A1854" s="3">
        <f>RSI!A1854</f>
        <v>45001</v>
      </c>
      <c r="B1854" s="2">
        <f>RSI!B1854</f>
        <v>2.9434</v>
      </c>
      <c r="C1854" s="2">
        <f>RSI!I1854</f>
        <v>44.478194003966827</v>
      </c>
      <c r="D1854" s="2">
        <f>MACD!E1854</f>
        <v>-1.9541108525357842E-2</v>
      </c>
      <c r="E1854" s="2">
        <f>MACD!F1854</f>
        <v>-8.6806561298656253E-3</v>
      </c>
      <c r="F1854" s="2">
        <f>'Moving Avg'!D1854</f>
        <v>2.9592200000000002</v>
      </c>
      <c r="G1854" s="2">
        <f>'Moving Avg'!F1854</f>
        <v>2.9486749999999997</v>
      </c>
      <c r="H1854" s="2">
        <f>'Moving Avg'!G1854</f>
        <v>3.0193160000000008</v>
      </c>
      <c r="I1854" s="2">
        <f>'Moving Avg'!H1854</f>
        <v>3.1818775000000006</v>
      </c>
      <c r="J1854" s="5" t="str">
        <f>OBV!F1854</f>
        <v>BEARISH</v>
      </c>
      <c r="K1854" s="5" t="str">
        <f>OBV!G1854</f>
        <v>NEUTRAL</v>
      </c>
      <c r="L1854" s="5" t="str">
        <f>OBV!H1854</f>
        <v>NEUTRAL</v>
      </c>
      <c r="M1854" s="7">
        <f t="shared" si="280"/>
        <v>25</v>
      </c>
      <c r="N1854" s="7">
        <f t="shared" si="281"/>
        <v>45</v>
      </c>
      <c r="O1854" s="7">
        <f t="shared" si="282"/>
        <v>0</v>
      </c>
      <c r="P1854" s="7">
        <f t="shared" si="283"/>
        <v>16.5</v>
      </c>
      <c r="Q1854" s="8">
        <f t="shared" si="284"/>
        <v>26.975000000000001</v>
      </c>
      <c r="R1854" s="8">
        <f t="shared" si="285"/>
        <v>18.125</v>
      </c>
      <c r="S1854" s="8">
        <f t="shared" si="286"/>
        <v>17.925000000000001</v>
      </c>
      <c r="T1854" s="8">
        <f t="shared" si="287"/>
        <v>21.625</v>
      </c>
      <c r="U1854" s="7">
        <f t="shared" si="288"/>
        <v>21.008333333333336</v>
      </c>
      <c r="V1854" s="7">
        <f t="shared" si="289"/>
        <v>21.162500000000001</v>
      </c>
    </row>
    <row r="1855" spans="1:22" ht="13.5" x14ac:dyDescent="0.25">
      <c r="A1855" s="3">
        <f>RSI!A1855</f>
        <v>45002</v>
      </c>
      <c r="B1855" s="2">
        <f>RSI!B1855</f>
        <v>2.9434</v>
      </c>
      <c r="C1855" s="2">
        <f>RSI!I1855</f>
        <v>44.478194003966827</v>
      </c>
      <c r="D1855" s="2">
        <f>MACD!E1855</f>
        <v>-1.8577724871389201E-2</v>
      </c>
      <c r="E1855" s="2">
        <f>MACD!F1855</f>
        <v>-1.066006987817034E-2</v>
      </c>
      <c r="F1855" s="2">
        <f>'Moving Avg'!D1855</f>
        <v>2.95044</v>
      </c>
      <c r="G1855" s="2">
        <f>'Moving Avg'!F1855</f>
        <v>2.9477949999999997</v>
      </c>
      <c r="H1855" s="2">
        <f>'Moving Avg'!G1855</f>
        <v>3.0133420000000006</v>
      </c>
      <c r="I1855" s="2">
        <f>'Moving Avg'!H1855</f>
        <v>3.1808895000000001</v>
      </c>
      <c r="J1855" s="5" t="str">
        <f>OBV!F1855</f>
        <v>BEARISH</v>
      </c>
      <c r="K1855" s="5" t="str">
        <f>OBV!G1855</f>
        <v>NEUTRAL</v>
      </c>
      <c r="L1855" s="5" t="str">
        <f>OBV!H1855</f>
        <v>CONFIRMED BEARISH</v>
      </c>
      <c r="M1855" s="7">
        <f t="shared" si="280"/>
        <v>25</v>
      </c>
      <c r="N1855" s="7">
        <f t="shared" si="281"/>
        <v>45</v>
      </c>
      <c r="O1855" s="7">
        <f t="shared" si="282"/>
        <v>0</v>
      </c>
      <c r="P1855" s="7">
        <f t="shared" si="283"/>
        <v>16.5</v>
      </c>
      <c r="Q1855" s="8">
        <f t="shared" si="284"/>
        <v>26.975000000000001</v>
      </c>
      <c r="R1855" s="8">
        <f t="shared" si="285"/>
        <v>18.125</v>
      </c>
      <c r="S1855" s="8">
        <f t="shared" si="286"/>
        <v>17.925000000000001</v>
      </c>
      <c r="T1855" s="8">
        <f t="shared" si="287"/>
        <v>21.625</v>
      </c>
      <c r="U1855" s="7">
        <f t="shared" si="288"/>
        <v>21.008333333333336</v>
      </c>
      <c r="V1855" s="7">
        <f t="shared" si="289"/>
        <v>21.162500000000001</v>
      </c>
    </row>
    <row r="1856" spans="1:22" ht="13.5" x14ac:dyDescent="0.25">
      <c r="A1856" s="3">
        <f>RSI!A1856</f>
        <v>45006</v>
      </c>
      <c r="B1856" s="2">
        <f>RSI!B1856</f>
        <v>2.9434</v>
      </c>
      <c r="C1856" s="2">
        <f>RSI!I1856</f>
        <v>44.478194003966827</v>
      </c>
      <c r="D1856" s="2">
        <f>MACD!E1856</f>
        <v>-1.761122514396174E-2</v>
      </c>
      <c r="E1856" s="2">
        <f>MACD!F1856</f>
        <v>-1.2050300931328622E-2</v>
      </c>
      <c r="F1856" s="2">
        <f>'Moving Avg'!D1856</f>
        <v>2.94692</v>
      </c>
      <c r="G1856" s="2">
        <f>'Moving Avg'!F1856</f>
        <v>2.9469149999999993</v>
      </c>
      <c r="H1856" s="2">
        <f>'Moving Avg'!G1856</f>
        <v>3.0075440000000011</v>
      </c>
      <c r="I1856" s="2">
        <f>'Moving Avg'!H1856</f>
        <v>3.1799015000000002</v>
      </c>
      <c r="J1856" s="5" t="str">
        <f>OBV!F1856</f>
        <v>BEARISH</v>
      </c>
      <c r="K1856" s="5" t="str">
        <f>OBV!G1856</f>
        <v>NEUTRAL</v>
      </c>
      <c r="L1856" s="5" t="str">
        <f>OBV!H1856</f>
        <v>CONFIRMED BEARISH</v>
      </c>
      <c r="M1856" s="7">
        <f t="shared" si="280"/>
        <v>25</v>
      </c>
      <c r="N1856" s="7">
        <f t="shared" si="281"/>
        <v>45</v>
      </c>
      <c r="O1856" s="7">
        <f t="shared" si="282"/>
        <v>0</v>
      </c>
      <c r="P1856" s="7">
        <f t="shared" si="283"/>
        <v>16.5</v>
      </c>
      <c r="Q1856" s="8">
        <f t="shared" si="284"/>
        <v>26.975000000000001</v>
      </c>
      <c r="R1856" s="8">
        <f t="shared" si="285"/>
        <v>18.125</v>
      </c>
      <c r="S1856" s="8">
        <f t="shared" si="286"/>
        <v>17.925000000000001</v>
      </c>
      <c r="T1856" s="8">
        <f t="shared" si="287"/>
        <v>21.625</v>
      </c>
      <c r="U1856" s="7">
        <f t="shared" si="288"/>
        <v>21.008333333333336</v>
      </c>
      <c r="V1856" s="7">
        <f t="shared" si="289"/>
        <v>21.162500000000001</v>
      </c>
    </row>
    <row r="1857" spans="1:22" ht="13.5" x14ac:dyDescent="0.25">
      <c r="A1857" s="3">
        <f>RSI!A1857</f>
        <v>45007</v>
      </c>
      <c r="B1857" s="2">
        <f>RSI!B1857</f>
        <v>2.9434</v>
      </c>
      <c r="C1857" s="2">
        <f>RSI!I1857</f>
        <v>44.478194003966827</v>
      </c>
      <c r="D1857" s="2">
        <f>MACD!E1857</f>
        <v>-1.8007144444194711E-2</v>
      </c>
      <c r="E1857" s="2">
        <f>MACD!F1857</f>
        <v>-1.324166963390184E-2</v>
      </c>
      <c r="F1857" s="2">
        <f>'Moving Avg'!D1857</f>
        <v>2.9434</v>
      </c>
      <c r="G1857" s="2">
        <f>'Moving Avg'!F1857</f>
        <v>2.9464749999999986</v>
      </c>
      <c r="H1857" s="2">
        <f>'Moving Avg'!G1857</f>
        <v>3.0031500000000007</v>
      </c>
      <c r="I1857" s="2">
        <f>'Moving Avg'!H1857</f>
        <v>3.1789555000000003</v>
      </c>
      <c r="J1857" s="5" t="str">
        <f>OBV!F1857</f>
        <v>BEARISH</v>
      </c>
      <c r="K1857" s="5" t="str">
        <f>OBV!G1857</f>
        <v>NEUTRAL</v>
      </c>
      <c r="L1857" s="5" t="str">
        <f>OBV!H1857</f>
        <v>CONFIRMED BEARISH</v>
      </c>
      <c r="M1857" s="7">
        <f t="shared" si="280"/>
        <v>25</v>
      </c>
      <c r="N1857" s="7">
        <f t="shared" si="281"/>
        <v>45</v>
      </c>
      <c r="O1857" s="7">
        <f t="shared" si="282"/>
        <v>0</v>
      </c>
      <c r="P1857" s="7">
        <f t="shared" si="283"/>
        <v>16.5</v>
      </c>
      <c r="Q1857" s="8">
        <f t="shared" si="284"/>
        <v>26.975000000000001</v>
      </c>
      <c r="R1857" s="8">
        <f t="shared" si="285"/>
        <v>18.125</v>
      </c>
      <c r="S1857" s="8">
        <f t="shared" si="286"/>
        <v>17.925000000000001</v>
      </c>
      <c r="T1857" s="8">
        <f t="shared" si="287"/>
        <v>21.625</v>
      </c>
      <c r="U1857" s="7">
        <f t="shared" si="288"/>
        <v>21.008333333333336</v>
      </c>
      <c r="V1857" s="7">
        <f t="shared" si="289"/>
        <v>21.162500000000001</v>
      </c>
    </row>
    <row r="1858" spans="1:22" ht="13.5" x14ac:dyDescent="0.25">
      <c r="A1858" s="3">
        <f>RSI!A1858</f>
        <v>45008</v>
      </c>
      <c r="B1858" s="2">
        <f>RSI!B1858</f>
        <v>2.9434</v>
      </c>
      <c r="C1858" s="2">
        <f>RSI!I1858</f>
        <v>44.478194003966827</v>
      </c>
      <c r="D1858" s="2">
        <f>MACD!E1858</f>
        <v>-1.8212412905126651E-2</v>
      </c>
      <c r="E1858" s="2">
        <f>MACD!F1858</f>
        <v>-1.4235818288146804E-2</v>
      </c>
      <c r="F1858" s="2">
        <f>'Moving Avg'!D1858</f>
        <v>2.9434</v>
      </c>
      <c r="G1858" s="2">
        <f>'Moving Avg'!F1858</f>
        <v>2.9473549999999986</v>
      </c>
      <c r="H1858" s="2">
        <f>'Moving Avg'!G1858</f>
        <v>2.9987560000000002</v>
      </c>
      <c r="I1858" s="2">
        <f>'Moving Avg'!H1858</f>
        <v>3.1781769999999998</v>
      </c>
      <c r="J1858" s="5" t="str">
        <f>OBV!F1858</f>
        <v>NEUTRAL</v>
      </c>
      <c r="K1858" s="5" t="str">
        <f>OBV!G1858</f>
        <v>NEUTRAL</v>
      </c>
      <c r="L1858" s="5" t="str">
        <f>OBV!H1858</f>
        <v>NEUTRAL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45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33</v>
      </c>
      <c r="Q1858" s="8">
        <f t="shared" si="284"/>
        <v>29.45</v>
      </c>
      <c r="R1858" s="8">
        <f t="shared" si="285"/>
        <v>22.25</v>
      </c>
      <c r="S1858" s="8">
        <f t="shared" si="286"/>
        <v>25.35</v>
      </c>
      <c r="T1858" s="8">
        <f t="shared" si="287"/>
        <v>25.75</v>
      </c>
      <c r="U1858" s="7">
        <f t="shared" si="288"/>
        <v>25.683333333333337</v>
      </c>
      <c r="V1858" s="7">
        <f t="shared" si="289"/>
        <v>25.700000000000003</v>
      </c>
    </row>
    <row r="1859" spans="1:22" ht="13.5" x14ac:dyDescent="0.25">
      <c r="A1859" s="3">
        <f>RSI!A1859</f>
        <v>45009</v>
      </c>
      <c r="B1859" s="2">
        <f>RSI!B1859</f>
        <v>2.9434</v>
      </c>
      <c r="C1859" s="2">
        <f>RSI!I1859</f>
        <v>44.478194003966827</v>
      </c>
      <c r="D1859" s="2">
        <f>MACD!E1859</f>
        <v>-1.6912125654801713E-2</v>
      </c>
      <c r="E1859" s="2">
        <f>MACD!F1859</f>
        <v>-1.4771079761477787E-2</v>
      </c>
      <c r="F1859" s="2">
        <f>'Moving Avg'!D1859</f>
        <v>2.9434</v>
      </c>
      <c r="G1859" s="2">
        <f>'Moving Avg'!F1859</f>
        <v>2.9473549999999991</v>
      </c>
      <c r="H1859" s="2">
        <f>'Moving Avg'!G1859</f>
        <v>2.9943619999999997</v>
      </c>
      <c r="I1859" s="2">
        <f>'Moving Avg'!H1859</f>
        <v>3.1773984999999998</v>
      </c>
      <c r="J1859" s="5" t="str">
        <f>OBV!F1859</f>
        <v>NEUTRAL</v>
      </c>
      <c r="K1859" s="5" t="str">
        <f>OBV!G1859</f>
        <v>NEUTRAL</v>
      </c>
      <c r="L1859" s="5" t="str">
        <f>OBV!H1859</f>
        <v>NEUTRAL</v>
      </c>
      <c r="M1859" s="7">
        <f t="shared" si="290"/>
        <v>25</v>
      </c>
      <c r="N1859" s="7">
        <f t="shared" si="291"/>
        <v>45</v>
      </c>
      <c r="O1859" s="7">
        <f t="shared" si="292"/>
        <v>0</v>
      </c>
      <c r="P1859" s="7">
        <f t="shared" si="293"/>
        <v>33</v>
      </c>
      <c r="Q1859" s="8">
        <f t="shared" ref="Q1859:Q1922" si="294">0.35*M1859+N1859*0.35+O1859*0.15+P1859*0.15</f>
        <v>29.45</v>
      </c>
      <c r="R1859" s="8">
        <f t="shared" ref="R1859:R1922" si="295">M1859*0.2+N1859*0.2+O1859*0.35+P1859*0.25</f>
        <v>22.25</v>
      </c>
      <c r="S1859" s="8">
        <f t="shared" ref="S1859:S1922" si="296">M1859*0.15+N1859*0.15+O1859*0.25+P1859*0.45</f>
        <v>25.35</v>
      </c>
      <c r="T1859" s="8">
        <f t="shared" ref="T1859:T1922" si="297">0.25*SUM(M1859:P1859)</f>
        <v>25.75</v>
      </c>
      <c r="U1859" s="7">
        <f t="shared" ref="U1859:U1922" si="298">SUM(Q1859:S1859)/3</f>
        <v>25.683333333333337</v>
      </c>
      <c r="V1859" s="7">
        <f t="shared" ref="V1859:V1922" si="299">SUM(Q1859:T1859)/4</f>
        <v>25.700000000000003</v>
      </c>
    </row>
    <row r="1860" spans="1:22" ht="13.5" x14ac:dyDescent="0.25">
      <c r="A1860" s="3">
        <f>RSI!A1860</f>
        <v>45012</v>
      </c>
      <c r="B1860" s="2">
        <f>RSI!B1860</f>
        <v>2.9434</v>
      </c>
      <c r="C1860" s="2">
        <f>RSI!I1860</f>
        <v>44.478194003966827</v>
      </c>
      <c r="D1860" s="2">
        <f>MACD!E1860</f>
        <v>-8.9468051520706915E-3</v>
      </c>
      <c r="E1860" s="2">
        <f>MACD!F1860</f>
        <v>-1.3606224839596368E-2</v>
      </c>
      <c r="F1860" s="2">
        <f>'Moving Avg'!D1860</f>
        <v>2.9434</v>
      </c>
      <c r="G1860" s="2">
        <f>'Moving Avg'!F1860</f>
        <v>2.9451599999999987</v>
      </c>
      <c r="H1860" s="2">
        <f>'Moving Avg'!G1860</f>
        <v>2.9908479999999997</v>
      </c>
      <c r="I1860" s="2">
        <f>'Moving Avg'!H1860</f>
        <v>3.1769970000000001</v>
      </c>
      <c r="J1860" s="5" t="str">
        <f>OBV!F1860</f>
        <v>NEUTRAL</v>
      </c>
      <c r="K1860" s="5" t="str">
        <f>OBV!G1860</f>
        <v>NEUTRAL</v>
      </c>
      <c r="L1860" s="5" t="str">
        <f>OBV!H1860</f>
        <v>NEUTRAL</v>
      </c>
      <c r="M1860" s="7">
        <f t="shared" si="290"/>
        <v>25</v>
      </c>
      <c r="N1860" s="7">
        <f t="shared" si="291"/>
        <v>0</v>
      </c>
      <c r="O1860" s="7">
        <f t="shared" si="292"/>
        <v>0</v>
      </c>
      <c r="P1860" s="7">
        <f t="shared" si="293"/>
        <v>33</v>
      </c>
      <c r="Q1860" s="8">
        <f t="shared" si="294"/>
        <v>13.7</v>
      </c>
      <c r="R1860" s="8">
        <f t="shared" si="295"/>
        <v>13.25</v>
      </c>
      <c r="S1860" s="8">
        <f t="shared" si="296"/>
        <v>18.600000000000001</v>
      </c>
      <c r="T1860" s="8">
        <f t="shared" si="297"/>
        <v>14.5</v>
      </c>
      <c r="U1860" s="7">
        <f t="shared" si="298"/>
        <v>15.183333333333332</v>
      </c>
      <c r="V1860" s="7">
        <f t="shared" si="299"/>
        <v>15.012499999999999</v>
      </c>
    </row>
    <row r="1861" spans="1:22" ht="13.5" x14ac:dyDescent="0.25">
      <c r="A1861" s="3">
        <f>RSI!A1861</f>
        <v>45013</v>
      </c>
      <c r="B1861" s="2">
        <f>RSI!B1861</f>
        <v>2.9434</v>
      </c>
      <c r="C1861" s="2">
        <f>RSI!I1861</f>
        <v>44.478194003966827</v>
      </c>
      <c r="D1861" s="2">
        <f>MACD!E1861</f>
        <v>-6.1500804829557332E-3</v>
      </c>
      <c r="E1861" s="2">
        <f>MACD!F1861</f>
        <v>-1.2114995968268242E-2</v>
      </c>
      <c r="F1861" s="2">
        <f>'Moving Avg'!D1861</f>
        <v>2.9434</v>
      </c>
      <c r="G1861" s="2">
        <f>'Moving Avg'!F1861</f>
        <v>2.9429649999999987</v>
      </c>
      <c r="H1861" s="2">
        <f>'Moving Avg'!G1861</f>
        <v>2.9864539999999993</v>
      </c>
      <c r="I1861" s="2">
        <f>'Moving Avg'!H1861</f>
        <v>3.1763019999999993</v>
      </c>
      <c r="J1861" s="5" t="str">
        <f>OBV!F1861</f>
        <v>NEUTRAL</v>
      </c>
      <c r="K1861" s="5" t="str">
        <f>OBV!G1861</f>
        <v>NEUTRAL</v>
      </c>
      <c r="L1861" s="5" t="str">
        <f>OBV!H1861</f>
        <v>NEUTRAL</v>
      </c>
      <c r="M1861" s="7">
        <f t="shared" si="290"/>
        <v>25</v>
      </c>
      <c r="N1861" s="7">
        <f t="shared" si="291"/>
        <v>0</v>
      </c>
      <c r="O1861" s="7">
        <f t="shared" si="292"/>
        <v>0</v>
      </c>
      <c r="P1861" s="7">
        <f t="shared" si="293"/>
        <v>33</v>
      </c>
      <c r="Q1861" s="8">
        <f t="shared" si="294"/>
        <v>13.7</v>
      </c>
      <c r="R1861" s="8">
        <f t="shared" si="295"/>
        <v>13.25</v>
      </c>
      <c r="S1861" s="8">
        <f t="shared" si="296"/>
        <v>18.600000000000001</v>
      </c>
      <c r="T1861" s="8">
        <f t="shared" si="297"/>
        <v>14.5</v>
      </c>
      <c r="U1861" s="7">
        <f t="shared" si="298"/>
        <v>15.183333333333332</v>
      </c>
      <c r="V1861" s="7">
        <f t="shared" si="299"/>
        <v>15.012499999999999</v>
      </c>
    </row>
    <row r="1862" spans="1:22" ht="13.5" x14ac:dyDescent="0.25">
      <c r="A1862" s="3">
        <f>RSI!A1862</f>
        <v>45014</v>
      </c>
      <c r="B1862" s="2">
        <f>RSI!B1862</f>
        <v>2.9434</v>
      </c>
      <c r="C1862" s="2">
        <f>RSI!I1862</f>
        <v>44.478194003966827</v>
      </c>
      <c r="D1862" s="2">
        <f>MACD!E1862</f>
        <v>-3.6882582438151346E-3</v>
      </c>
      <c r="E1862" s="2">
        <f>MACD!F1862</f>
        <v>-1.0429648423377621E-2</v>
      </c>
      <c r="F1862" s="2">
        <f>'Moving Avg'!D1862</f>
        <v>2.9434</v>
      </c>
      <c r="G1862" s="2">
        <f>'Moving Avg'!F1862</f>
        <v>2.9425249999999985</v>
      </c>
      <c r="H1862" s="2">
        <f>'Moving Avg'!G1862</f>
        <v>2.982235999999999</v>
      </c>
      <c r="I1862" s="2">
        <f>'Moving Avg'!H1862</f>
        <v>3.1753559999999994</v>
      </c>
      <c r="J1862" s="5" t="str">
        <f>OBV!F1862</f>
        <v>NEUTRAL</v>
      </c>
      <c r="K1862" s="5" t="str">
        <f>OBV!G1862</f>
        <v>NEUTRAL</v>
      </c>
      <c r="L1862" s="5" t="str">
        <f>OBV!H1862</f>
        <v>NEUTRAL</v>
      </c>
      <c r="M1862" s="7">
        <f t="shared" si="290"/>
        <v>25</v>
      </c>
      <c r="N1862" s="7">
        <f t="shared" si="291"/>
        <v>0</v>
      </c>
      <c r="O1862" s="7">
        <f t="shared" si="292"/>
        <v>0</v>
      </c>
      <c r="P1862" s="7">
        <f t="shared" si="293"/>
        <v>33</v>
      </c>
      <c r="Q1862" s="8">
        <f t="shared" si="294"/>
        <v>13.7</v>
      </c>
      <c r="R1862" s="8">
        <f t="shared" si="295"/>
        <v>13.25</v>
      </c>
      <c r="S1862" s="8">
        <f t="shared" si="296"/>
        <v>18.600000000000001</v>
      </c>
      <c r="T1862" s="8">
        <f t="shared" si="297"/>
        <v>14.5</v>
      </c>
      <c r="U1862" s="7">
        <f t="shared" si="298"/>
        <v>15.183333333333332</v>
      </c>
      <c r="V1862" s="7">
        <f t="shared" si="299"/>
        <v>15.012499999999999</v>
      </c>
    </row>
    <row r="1863" spans="1:22" ht="13.5" x14ac:dyDescent="0.25">
      <c r="A1863" s="3">
        <f>RSI!A1863</f>
        <v>45015</v>
      </c>
      <c r="B1863" s="2">
        <f>RSI!B1863</f>
        <v>2.9434</v>
      </c>
      <c r="C1863" s="2">
        <f>RSI!I1863</f>
        <v>44.478194003966834</v>
      </c>
      <c r="D1863" s="2">
        <f>MACD!E1863</f>
        <v>-4.2245712103707866E-3</v>
      </c>
      <c r="E1863" s="2">
        <f>MACD!F1863</f>
        <v>-9.1886329807762557E-3</v>
      </c>
      <c r="F1863" s="2">
        <f>'Moving Avg'!D1863</f>
        <v>2.9434</v>
      </c>
      <c r="G1863" s="2">
        <f>'Moving Avg'!F1863</f>
        <v>2.9447199999999984</v>
      </c>
      <c r="H1863" s="2">
        <f>'Moving Avg'!G1863</f>
        <v>2.9785459999999997</v>
      </c>
      <c r="I1863" s="2">
        <f>'Moving Avg'!H1863</f>
        <v>3.17441</v>
      </c>
      <c r="J1863" s="5" t="str">
        <f>OBV!F1863</f>
        <v>NEUTRAL</v>
      </c>
      <c r="K1863" s="5" t="str">
        <f>OBV!G1863</f>
        <v>NEUTRAL</v>
      </c>
      <c r="L1863" s="5" t="str">
        <f>OBV!H1863</f>
        <v>NEUTRAL</v>
      </c>
      <c r="M1863" s="7">
        <f t="shared" si="290"/>
        <v>25</v>
      </c>
      <c r="N1863" s="7">
        <f t="shared" si="291"/>
        <v>0</v>
      </c>
      <c r="O1863" s="7">
        <f t="shared" si="292"/>
        <v>0</v>
      </c>
      <c r="P1863" s="7">
        <f t="shared" si="293"/>
        <v>33</v>
      </c>
      <c r="Q1863" s="8">
        <f t="shared" si="294"/>
        <v>13.7</v>
      </c>
      <c r="R1863" s="8">
        <f t="shared" si="295"/>
        <v>13.25</v>
      </c>
      <c r="S1863" s="8">
        <f t="shared" si="296"/>
        <v>18.600000000000001</v>
      </c>
      <c r="T1863" s="8">
        <f t="shared" si="297"/>
        <v>14.5</v>
      </c>
      <c r="U1863" s="7">
        <f t="shared" si="298"/>
        <v>15.183333333333332</v>
      </c>
      <c r="V1863" s="7">
        <f t="shared" si="299"/>
        <v>15.012499999999999</v>
      </c>
    </row>
    <row r="1864" spans="1:22" ht="13.5" x14ac:dyDescent="0.25">
      <c r="A1864" s="3">
        <f>RSI!A1864</f>
        <v>45016</v>
      </c>
      <c r="B1864" s="2">
        <f>RSI!B1864</f>
        <v>2.9434</v>
      </c>
      <c r="C1864" s="2">
        <f>RSI!I1864</f>
        <v>44.478194003966841</v>
      </c>
      <c r="D1864" s="2">
        <f>MACD!E1864</f>
        <v>-4.5966161703745456E-3</v>
      </c>
      <c r="E1864" s="2">
        <f>MACD!F1864</f>
        <v>-8.2702296186959144E-3</v>
      </c>
      <c r="F1864" s="2">
        <f>'Moving Avg'!D1864</f>
        <v>2.9434</v>
      </c>
      <c r="G1864" s="2">
        <f>'Moving Avg'!F1864</f>
        <v>2.9464749999999986</v>
      </c>
      <c r="H1864" s="2">
        <f>'Moving Avg'!G1864</f>
        <v>2.9746799999999998</v>
      </c>
      <c r="I1864" s="2">
        <f>'Moving Avg'!H1864</f>
        <v>3.1734639999999996</v>
      </c>
      <c r="J1864" s="5" t="str">
        <f>OBV!F1864</f>
        <v>NEUTRAL</v>
      </c>
      <c r="K1864" s="5" t="str">
        <f>OBV!G1864</f>
        <v>NEUTRAL</v>
      </c>
      <c r="L1864" s="5" t="str">
        <f>OBV!H1864</f>
        <v>NEUTRAL</v>
      </c>
      <c r="M1864" s="7">
        <f t="shared" si="290"/>
        <v>25</v>
      </c>
      <c r="N1864" s="7">
        <f t="shared" si="291"/>
        <v>0</v>
      </c>
      <c r="O1864" s="7">
        <f t="shared" si="292"/>
        <v>0</v>
      </c>
      <c r="P1864" s="7">
        <f t="shared" si="293"/>
        <v>33</v>
      </c>
      <c r="Q1864" s="8">
        <f t="shared" si="294"/>
        <v>13.7</v>
      </c>
      <c r="R1864" s="8">
        <f t="shared" si="295"/>
        <v>13.25</v>
      </c>
      <c r="S1864" s="8">
        <f t="shared" si="296"/>
        <v>18.600000000000001</v>
      </c>
      <c r="T1864" s="8">
        <f t="shared" si="297"/>
        <v>14.5</v>
      </c>
      <c r="U1864" s="7">
        <f t="shared" si="298"/>
        <v>15.183333333333332</v>
      </c>
      <c r="V1864" s="7">
        <f t="shared" si="299"/>
        <v>15.012499999999999</v>
      </c>
    </row>
    <row r="1865" spans="1:22" ht="13.5" x14ac:dyDescent="0.25">
      <c r="A1865" s="3">
        <f>RSI!A1865</f>
        <v>45019</v>
      </c>
      <c r="B1865" s="2">
        <f>RSI!B1865</f>
        <v>2.9434</v>
      </c>
      <c r="C1865" s="2">
        <f>RSI!I1865</f>
        <v>44.478194003966841</v>
      </c>
      <c r="D1865" s="2">
        <f>MACD!E1865</f>
        <v>-4.8357212966410046E-3</v>
      </c>
      <c r="E1865" s="2">
        <f>MACD!F1865</f>
        <v>-7.5833279542849331E-3</v>
      </c>
      <c r="F1865" s="2">
        <f>'Moving Avg'!D1865</f>
        <v>2.9434</v>
      </c>
      <c r="G1865" s="2">
        <f>'Moving Avg'!F1865</f>
        <v>2.9464749999999986</v>
      </c>
      <c r="H1865" s="2">
        <f>'Moving Avg'!G1865</f>
        <v>2.9704619999999995</v>
      </c>
      <c r="I1865" s="2">
        <f>'Moving Avg'!H1865</f>
        <v>3.1725179999999993</v>
      </c>
      <c r="J1865" s="5" t="str">
        <f>OBV!F1865</f>
        <v>NEUTRAL</v>
      </c>
      <c r="K1865" s="5" t="str">
        <f>OBV!G1865</f>
        <v>NEUTRAL</v>
      </c>
      <c r="L1865" s="5" t="str">
        <f>OBV!H1865</f>
        <v>NEUTRAL</v>
      </c>
      <c r="M1865" s="7">
        <f t="shared" si="290"/>
        <v>25</v>
      </c>
      <c r="N1865" s="7">
        <f t="shared" si="291"/>
        <v>0</v>
      </c>
      <c r="O1865" s="7">
        <f t="shared" si="292"/>
        <v>0</v>
      </c>
      <c r="P1865" s="7">
        <f t="shared" si="293"/>
        <v>33</v>
      </c>
      <c r="Q1865" s="8">
        <f t="shared" si="294"/>
        <v>13.7</v>
      </c>
      <c r="R1865" s="8">
        <f t="shared" si="295"/>
        <v>13.25</v>
      </c>
      <c r="S1865" s="8">
        <f t="shared" si="296"/>
        <v>18.600000000000001</v>
      </c>
      <c r="T1865" s="8">
        <f t="shared" si="297"/>
        <v>14.5</v>
      </c>
      <c r="U1865" s="7">
        <f t="shared" si="298"/>
        <v>15.183333333333332</v>
      </c>
      <c r="V1865" s="7">
        <f t="shared" si="299"/>
        <v>15.012499999999999</v>
      </c>
    </row>
    <row r="1866" spans="1:22" ht="13.5" x14ac:dyDescent="0.25">
      <c r="A1866" s="3">
        <f>RSI!A1866</f>
        <v>45020</v>
      </c>
      <c r="B1866" s="2">
        <f>RSI!B1866</f>
        <v>2.9434</v>
      </c>
      <c r="C1866" s="2">
        <f>RSI!I1866</f>
        <v>44.478194003966841</v>
      </c>
      <c r="D1866" s="2">
        <f>MACD!E1866</f>
        <v>-4.9679464377714311E-3</v>
      </c>
      <c r="E1866" s="2">
        <f>MACD!F1866</f>
        <v>-7.0602516509822334E-3</v>
      </c>
      <c r="F1866" s="2">
        <f>'Moving Avg'!D1866</f>
        <v>2.9434</v>
      </c>
      <c r="G1866" s="2">
        <f>'Moving Avg'!F1866</f>
        <v>2.9464749999999986</v>
      </c>
      <c r="H1866" s="2">
        <f>'Moving Avg'!G1866</f>
        <v>2.9699339999999994</v>
      </c>
      <c r="I1866" s="2">
        <f>'Moving Avg'!H1866</f>
        <v>3.1717394999999993</v>
      </c>
      <c r="J1866" s="5" t="str">
        <f>OBV!F1866</f>
        <v>NEUTRAL</v>
      </c>
      <c r="K1866" s="5" t="str">
        <f>OBV!G1866</f>
        <v>NEUTRAL</v>
      </c>
      <c r="L1866" s="5" t="str">
        <f>OBV!H1866</f>
        <v>NEUTRAL</v>
      </c>
      <c r="M1866" s="7">
        <f t="shared" si="290"/>
        <v>25</v>
      </c>
      <c r="N1866" s="7">
        <f t="shared" si="291"/>
        <v>0</v>
      </c>
      <c r="O1866" s="7">
        <f t="shared" si="292"/>
        <v>0</v>
      </c>
      <c r="P1866" s="7">
        <f t="shared" si="293"/>
        <v>33</v>
      </c>
      <c r="Q1866" s="8">
        <f t="shared" si="294"/>
        <v>13.7</v>
      </c>
      <c r="R1866" s="8">
        <f t="shared" si="295"/>
        <v>13.25</v>
      </c>
      <c r="S1866" s="8">
        <f t="shared" si="296"/>
        <v>18.600000000000001</v>
      </c>
      <c r="T1866" s="8">
        <f t="shared" si="297"/>
        <v>14.5</v>
      </c>
      <c r="U1866" s="7">
        <f t="shared" si="298"/>
        <v>15.183333333333332</v>
      </c>
      <c r="V1866" s="7">
        <f t="shared" si="299"/>
        <v>15.012499999999999</v>
      </c>
    </row>
    <row r="1867" spans="1:22" ht="13.5" x14ac:dyDescent="0.25">
      <c r="A1867" s="3">
        <f>RSI!A1867</f>
        <v>45021</v>
      </c>
      <c r="B1867" s="2">
        <f>RSI!B1867</f>
        <v>2.9434</v>
      </c>
      <c r="C1867" s="2">
        <f>RSI!I1867</f>
        <v>44.478194003966841</v>
      </c>
      <c r="D1867" s="2">
        <f>MACD!E1867</f>
        <v>-5.0149268595940377E-3</v>
      </c>
      <c r="E1867" s="2">
        <f>MACD!F1867</f>
        <v>-6.651186692704595E-3</v>
      </c>
      <c r="F1867" s="2">
        <f>'Moving Avg'!D1867</f>
        <v>2.9434</v>
      </c>
      <c r="G1867" s="2">
        <f>'Moving Avg'!F1867</f>
        <v>2.9469149999999984</v>
      </c>
      <c r="H1867" s="2">
        <f>'Moving Avg'!G1867</f>
        <v>2.9701099999999991</v>
      </c>
      <c r="I1867" s="2">
        <f>'Moving Avg'!H1867</f>
        <v>3.1701655</v>
      </c>
      <c r="J1867" s="5" t="str">
        <f>OBV!F1867</f>
        <v>NEUTRAL</v>
      </c>
      <c r="K1867" s="5" t="str">
        <f>OBV!G1867</f>
        <v>NEUTRAL</v>
      </c>
      <c r="L1867" s="5" t="str">
        <f>OBV!H1867</f>
        <v>NEUTRAL</v>
      </c>
      <c r="M1867" s="7">
        <f t="shared" si="290"/>
        <v>25</v>
      </c>
      <c r="N1867" s="7">
        <f t="shared" si="291"/>
        <v>0</v>
      </c>
      <c r="O1867" s="7">
        <f t="shared" si="292"/>
        <v>0</v>
      </c>
      <c r="P1867" s="7">
        <f t="shared" si="293"/>
        <v>33</v>
      </c>
      <c r="Q1867" s="8">
        <f t="shared" si="294"/>
        <v>13.7</v>
      </c>
      <c r="R1867" s="8">
        <f t="shared" si="295"/>
        <v>13.25</v>
      </c>
      <c r="S1867" s="8">
        <f t="shared" si="296"/>
        <v>18.600000000000001</v>
      </c>
      <c r="T1867" s="8">
        <f t="shared" si="297"/>
        <v>14.5</v>
      </c>
      <c r="U1867" s="7">
        <f t="shared" si="298"/>
        <v>15.183333333333332</v>
      </c>
      <c r="V1867" s="7">
        <f t="shared" si="299"/>
        <v>15.012499999999999</v>
      </c>
    </row>
    <row r="1868" spans="1:22" ht="13.5" x14ac:dyDescent="0.25">
      <c r="A1868" s="3">
        <f>RSI!A1868</f>
        <v>45022</v>
      </c>
      <c r="B1868" s="2">
        <f>RSI!B1868</f>
        <v>2.9346000000000001</v>
      </c>
      <c r="C1868" s="2">
        <f>RSI!I1868</f>
        <v>40.717828052511074</v>
      </c>
      <c r="D1868" s="2">
        <f>MACD!E1868</f>
        <v>-4.3427328668954601E-3</v>
      </c>
      <c r="E1868" s="2">
        <f>MACD!F1868</f>
        <v>-6.189495927542768E-3</v>
      </c>
      <c r="F1868" s="2">
        <f>'Moving Avg'!D1868</f>
        <v>2.94164</v>
      </c>
      <c r="G1868" s="2">
        <f>'Moving Avg'!F1868</f>
        <v>2.9469149999999988</v>
      </c>
      <c r="H1868" s="2">
        <f>'Moving Avg'!G1868</f>
        <v>2.9678259999999987</v>
      </c>
      <c r="I1868" s="2">
        <f>'Moving Avg'!H1868</f>
        <v>3.1683379999999999</v>
      </c>
      <c r="J1868" s="5" t="str">
        <f>OBV!F1868</f>
        <v>BEARISH</v>
      </c>
      <c r="K1868" s="5" t="str">
        <f>OBV!G1868</f>
        <v>NEUTRAL</v>
      </c>
      <c r="L1868" s="5" t="str">
        <f>OBV!H1868</f>
        <v>CONFIRMED BEARISH</v>
      </c>
      <c r="M1868" s="7">
        <f t="shared" si="290"/>
        <v>25</v>
      </c>
      <c r="N1868" s="7">
        <f t="shared" si="291"/>
        <v>0</v>
      </c>
      <c r="O1868" s="7">
        <f t="shared" si="292"/>
        <v>0</v>
      </c>
      <c r="P1868" s="7">
        <f t="shared" si="293"/>
        <v>16.5</v>
      </c>
      <c r="Q1868" s="8">
        <f t="shared" si="294"/>
        <v>11.225</v>
      </c>
      <c r="R1868" s="8">
        <f t="shared" si="295"/>
        <v>9.125</v>
      </c>
      <c r="S1868" s="8">
        <f t="shared" si="296"/>
        <v>11.175000000000001</v>
      </c>
      <c r="T1868" s="8">
        <f t="shared" si="297"/>
        <v>10.375</v>
      </c>
      <c r="U1868" s="7">
        <f t="shared" si="298"/>
        <v>10.508333333333335</v>
      </c>
      <c r="V1868" s="7">
        <f t="shared" si="299"/>
        <v>10.475000000000001</v>
      </c>
    </row>
    <row r="1869" spans="1:22" ht="13.5" x14ac:dyDescent="0.25">
      <c r="A1869" s="3">
        <f>RSI!A1869</f>
        <v>45023</v>
      </c>
      <c r="B1869" s="2">
        <f>RSI!B1869</f>
        <v>2.9169999999999998</v>
      </c>
      <c r="C1869" s="2">
        <f>RSI!I1869</f>
        <v>34.445483205762528</v>
      </c>
      <c r="D1869" s="2">
        <f>MACD!E1869</f>
        <v>-2.3626067145885443E-3</v>
      </c>
      <c r="E1869" s="2">
        <f>MACD!F1869</f>
        <v>-5.4241180849519234E-3</v>
      </c>
      <c r="F1869" s="2">
        <f>'Moving Avg'!D1869</f>
        <v>2.9363599999999996</v>
      </c>
      <c r="G1869" s="2">
        <f>'Moving Avg'!F1869</f>
        <v>2.9455949999999991</v>
      </c>
      <c r="H1869" s="2">
        <f>'Moving Avg'!G1869</f>
        <v>2.9637839999999986</v>
      </c>
      <c r="I1869" s="2">
        <f>'Moving Avg'!H1869</f>
        <v>3.1665899999999998</v>
      </c>
      <c r="J1869" s="5" t="str">
        <f>OBV!F1869</f>
        <v>BEARISH</v>
      </c>
      <c r="K1869" s="5" t="str">
        <f>OBV!G1869</f>
        <v>NEUTRAL</v>
      </c>
      <c r="L1869" s="5" t="str">
        <f>OBV!H1869</f>
        <v>CONFIRMED BEARISH</v>
      </c>
      <c r="M1869" s="7">
        <f t="shared" si="290"/>
        <v>25</v>
      </c>
      <c r="N1869" s="7">
        <f t="shared" si="291"/>
        <v>0</v>
      </c>
      <c r="O1869" s="7">
        <f t="shared" si="292"/>
        <v>0</v>
      </c>
      <c r="P1869" s="7">
        <f t="shared" si="293"/>
        <v>16.5</v>
      </c>
      <c r="Q1869" s="8">
        <f t="shared" si="294"/>
        <v>11.225</v>
      </c>
      <c r="R1869" s="8">
        <f t="shared" si="295"/>
        <v>9.125</v>
      </c>
      <c r="S1869" s="8">
        <f t="shared" si="296"/>
        <v>11.175000000000001</v>
      </c>
      <c r="T1869" s="8">
        <f t="shared" si="297"/>
        <v>10.375</v>
      </c>
      <c r="U1869" s="7">
        <f t="shared" si="298"/>
        <v>10.508333333333335</v>
      </c>
      <c r="V1869" s="7">
        <f t="shared" si="299"/>
        <v>10.475000000000001</v>
      </c>
    </row>
    <row r="1870" spans="1:22" ht="13.5" x14ac:dyDescent="0.25">
      <c r="A1870" s="3">
        <f>RSI!A1870</f>
        <v>45026</v>
      </c>
      <c r="B1870" s="2">
        <f>RSI!B1870</f>
        <v>2.9434</v>
      </c>
      <c r="C1870" s="2">
        <f>RSI!I1870</f>
        <v>47.507699529563553</v>
      </c>
      <c r="D1870" s="2">
        <f>MACD!E1870</f>
        <v>-2.4390023876863509E-3</v>
      </c>
      <c r="E1870" s="2">
        <f>MACD!F1870</f>
        <v>-4.8270949454988091E-3</v>
      </c>
      <c r="F1870" s="2">
        <f>'Moving Avg'!D1870</f>
        <v>2.9363600000000001</v>
      </c>
      <c r="G1870" s="2">
        <f>'Moving Avg'!F1870</f>
        <v>2.9433999999999991</v>
      </c>
      <c r="H1870" s="2">
        <f>'Moving Avg'!G1870</f>
        <v>2.9604459999999988</v>
      </c>
      <c r="I1870" s="2">
        <f>'Moving Avg'!H1870</f>
        <v>3.1648480000000001</v>
      </c>
      <c r="J1870" s="5" t="str">
        <f>OBV!F1870</f>
        <v>BEARISH</v>
      </c>
      <c r="K1870" s="5" t="str">
        <f>OBV!G1870</f>
        <v>NEUTRAL</v>
      </c>
      <c r="L1870" s="5" t="str">
        <f>OBV!H1870</f>
        <v>NEUTRAL</v>
      </c>
      <c r="M1870" s="7">
        <f t="shared" si="290"/>
        <v>25</v>
      </c>
      <c r="N1870" s="7">
        <f t="shared" si="291"/>
        <v>0</v>
      </c>
      <c r="O1870" s="7">
        <f t="shared" si="292"/>
        <v>0</v>
      </c>
      <c r="P1870" s="7">
        <f t="shared" si="293"/>
        <v>16.5</v>
      </c>
      <c r="Q1870" s="8">
        <f t="shared" si="294"/>
        <v>11.225</v>
      </c>
      <c r="R1870" s="8">
        <f t="shared" si="295"/>
        <v>9.125</v>
      </c>
      <c r="S1870" s="8">
        <f t="shared" si="296"/>
        <v>11.175000000000001</v>
      </c>
      <c r="T1870" s="8">
        <f t="shared" si="297"/>
        <v>10.375</v>
      </c>
      <c r="U1870" s="7">
        <f t="shared" si="298"/>
        <v>10.508333333333335</v>
      </c>
      <c r="V1870" s="7">
        <f t="shared" si="299"/>
        <v>10.475000000000001</v>
      </c>
    </row>
    <row r="1871" spans="1:22" ht="13.5" x14ac:dyDescent="0.25">
      <c r="A1871" s="3">
        <f>RSI!A1871</f>
        <v>45027</v>
      </c>
      <c r="B1871" s="2">
        <f>RSI!B1871</f>
        <v>2.9346000000000001</v>
      </c>
      <c r="C1871" s="2">
        <f>RSI!I1871</f>
        <v>44.336394251895179</v>
      </c>
      <c r="D1871" s="2">
        <f>MACD!E1871</f>
        <v>-1.8192097966638343E-3</v>
      </c>
      <c r="E1871" s="2">
        <f>MACD!F1871</f>
        <v>-4.225517915731814E-3</v>
      </c>
      <c r="F1871" s="2">
        <f>'Moving Avg'!D1871</f>
        <v>2.9346000000000001</v>
      </c>
      <c r="G1871" s="2">
        <f>'Moving Avg'!F1871</f>
        <v>2.9420799999999998</v>
      </c>
      <c r="H1871" s="2">
        <f>'Moving Avg'!G1871</f>
        <v>2.9572819999999984</v>
      </c>
      <c r="I1871" s="2">
        <f>'Moving Avg'!H1871</f>
        <v>3.1627690000000008</v>
      </c>
      <c r="J1871" s="5" t="str">
        <f>OBV!F1871</f>
        <v>BEARISH</v>
      </c>
      <c r="K1871" s="5" t="str">
        <f>OBV!G1871</f>
        <v>NEUTRAL</v>
      </c>
      <c r="L1871" s="5" t="str">
        <f>OBV!H1871</f>
        <v>CONFIRMED BEARISH</v>
      </c>
      <c r="M1871" s="7">
        <f t="shared" si="290"/>
        <v>25</v>
      </c>
      <c r="N1871" s="7">
        <f t="shared" si="291"/>
        <v>0</v>
      </c>
      <c r="O1871" s="7">
        <f t="shared" si="292"/>
        <v>0</v>
      </c>
      <c r="P1871" s="7">
        <f t="shared" si="293"/>
        <v>16.5</v>
      </c>
      <c r="Q1871" s="8">
        <f t="shared" si="294"/>
        <v>11.225</v>
      </c>
      <c r="R1871" s="8">
        <f t="shared" si="295"/>
        <v>9.125</v>
      </c>
      <c r="S1871" s="8">
        <f t="shared" si="296"/>
        <v>11.175000000000001</v>
      </c>
      <c r="T1871" s="8">
        <f t="shared" si="297"/>
        <v>10.375</v>
      </c>
      <c r="U1871" s="7">
        <f t="shared" si="298"/>
        <v>10.508333333333335</v>
      </c>
      <c r="V1871" s="7">
        <f t="shared" si="299"/>
        <v>10.475000000000001</v>
      </c>
    </row>
    <row r="1872" spans="1:22" ht="13.5" x14ac:dyDescent="0.25">
      <c r="A1872" s="3">
        <f>RSI!A1872</f>
        <v>45028</v>
      </c>
      <c r="B1872" s="2">
        <f>RSI!B1872</f>
        <v>2.8995000000000002</v>
      </c>
      <c r="C1872" s="2">
        <f>RSI!I1872</f>
        <v>34.456463904520874</v>
      </c>
      <c r="D1872" s="2">
        <f>MACD!E1872</f>
        <v>1.3873993250395067E-3</v>
      </c>
      <c r="E1872" s="2">
        <f>MACD!F1872</f>
        <v>-3.1029344675775499E-3</v>
      </c>
      <c r="F1872" s="2">
        <f>'Moving Avg'!D1872</f>
        <v>2.9258199999999999</v>
      </c>
      <c r="G1872" s="2">
        <f>'Moving Avg'!F1872</f>
        <v>2.9390049999999999</v>
      </c>
      <c r="H1872" s="2">
        <f>'Moving Avg'!G1872</f>
        <v>2.9535919999999982</v>
      </c>
      <c r="I1872" s="2">
        <f>'Moving Avg'!H1872</f>
        <v>3.1609335000000005</v>
      </c>
      <c r="J1872" s="5" t="str">
        <f>OBV!F1872</f>
        <v>BEARISH</v>
      </c>
      <c r="K1872" s="5" t="str">
        <f>OBV!G1872</f>
        <v>NEUTRAL</v>
      </c>
      <c r="L1872" s="5" t="str">
        <f>OBV!H1872</f>
        <v>CONFIRMED BEARISH</v>
      </c>
      <c r="M1872" s="7">
        <f t="shared" si="290"/>
        <v>25</v>
      </c>
      <c r="N1872" s="7">
        <f t="shared" si="291"/>
        <v>0</v>
      </c>
      <c r="O1872" s="7">
        <f t="shared" si="292"/>
        <v>0</v>
      </c>
      <c r="P1872" s="7">
        <f t="shared" si="293"/>
        <v>16.5</v>
      </c>
      <c r="Q1872" s="8">
        <f t="shared" si="294"/>
        <v>11.225</v>
      </c>
      <c r="R1872" s="8">
        <f t="shared" si="295"/>
        <v>9.125</v>
      </c>
      <c r="S1872" s="8">
        <f t="shared" si="296"/>
        <v>11.175000000000001</v>
      </c>
      <c r="T1872" s="8">
        <f t="shared" si="297"/>
        <v>10.375</v>
      </c>
      <c r="U1872" s="7">
        <f t="shared" si="298"/>
        <v>10.508333333333335</v>
      </c>
      <c r="V1872" s="7">
        <f t="shared" si="299"/>
        <v>10.475000000000001</v>
      </c>
    </row>
    <row r="1873" spans="1:22" ht="13.5" x14ac:dyDescent="0.25">
      <c r="A1873" s="3">
        <f>RSI!A1873</f>
        <v>45029</v>
      </c>
      <c r="B1873" s="2">
        <f>RSI!B1873</f>
        <v>2.8995000000000002</v>
      </c>
      <c r="C1873" s="2">
        <f>RSI!I1873</f>
        <v>34.456463904520874</v>
      </c>
      <c r="D1873" s="2">
        <f>MACD!E1873</f>
        <v>4.3841740007324326E-3</v>
      </c>
      <c r="E1873" s="2">
        <f>MACD!F1873</f>
        <v>-1.6055127739155537E-3</v>
      </c>
      <c r="F1873" s="2">
        <f>'Moving Avg'!D1873</f>
        <v>2.9188000000000001</v>
      </c>
      <c r="G1873" s="2">
        <f>'Moving Avg'!F1873</f>
        <v>2.9368100000000004</v>
      </c>
      <c r="H1873" s="2">
        <f>'Moving Avg'!G1873</f>
        <v>2.9509559999999984</v>
      </c>
      <c r="I1873" s="2">
        <f>'Moving Avg'!H1873</f>
        <v>3.1591400000000003</v>
      </c>
      <c r="J1873" s="5" t="str">
        <f>OBV!F1873</f>
        <v>BEARISH</v>
      </c>
      <c r="K1873" s="5" t="str">
        <f>OBV!G1873</f>
        <v>NEUTRAL</v>
      </c>
      <c r="L1873" s="5" t="str">
        <f>OBV!H1873</f>
        <v>CONFIRMED BEARISH</v>
      </c>
      <c r="M1873" s="7">
        <f t="shared" si="290"/>
        <v>25</v>
      </c>
      <c r="N1873" s="7">
        <f t="shared" si="291"/>
        <v>0</v>
      </c>
      <c r="O1873" s="7">
        <f t="shared" si="292"/>
        <v>0</v>
      </c>
      <c r="P1873" s="7">
        <f t="shared" si="293"/>
        <v>16.5</v>
      </c>
      <c r="Q1873" s="8">
        <f t="shared" si="294"/>
        <v>11.225</v>
      </c>
      <c r="R1873" s="8">
        <f t="shared" si="295"/>
        <v>9.125</v>
      </c>
      <c r="S1873" s="8">
        <f t="shared" si="296"/>
        <v>11.175000000000001</v>
      </c>
      <c r="T1873" s="8">
        <f t="shared" si="297"/>
        <v>10.375</v>
      </c>
      <c r="U1873" s="7">
        <f t="shared" si="298"/>
        <v>10.508333333333335</v>
      </c>
      <c r="V1873" s="7">
        <f t="shared" si="299"/>
        <v>10.475000000000001</v>
      </c>
    </row>
    <row r="1874" spans="1:22" ht="13.5" x14ac:dyDescent="0.25">
      <c r="A1874" s="3">
        <f>RSI!A1874</f>
        <v>45030</v>
      </c>
      <c r="B1874" s="2">
        <f>RSI!B1874</f>
        <v>2.9083000000000001</v>
      </c>
      <c r="C1874" s="2">
        <f>RSI!I1874</f>
        <v>38.444898604200418</v>
      </c>
      <c r="D1874" s="2">
        <f>MACD!E1874</f>
        <v>6.5305453392299206E-3</v>
      </c>
      <c r="E1874" s="2">
        <f>MACD!F1874</f>
        <v>2.1698848713541186E-5</v>
      </c>
      <c r="F1874" s="2">
        <f>'Moving Avg'!D1874</f>
        <v>2.9170600000000002</v>
      </c>
      <c r="G1874" s="2">
        <f>'Moving Avg'!F1874</f>
        <v>2.9350550000000002</v>
      </c>
      <c r="H1874" s="2">
        <f>'Moving Avg'!G1874</f>
        <v>2.9493759999999982</v>
      </c>
      <c r="I1874" s="2">
        <f>'Moving Avg'!H1874</f>
        <v>3.1576415000000009</v>
      </c>
      <c r="J1874" s="5" t="str">
        <f>OBV!F1874</f>
        <v>BEARISH</v>
      </c>
      <c r="K1874" s="5" t="str">
        <f>OBV!G1874</f>
        <v>NEUTRAL</v>
      </c>
      <c r="L1874" s="5" t="str">
        <f>OBV!H1874</f>
        <v>CONFIRMED BEARISH</v>
      </c>
      <c r="M1874" s="7">
        <f t="shared" si="290"/>
        <v>25</v>
      </c>
      <c r="N1874" s="7">
        <f t="shared" si="291"/>
        <v>0</v>
      </c>
      <c r="O1874" s="7">
        <f t="shared" si="292"/>
        <v>0</v>
      </c>
      <c r="P1874" s="7">
        <f t="shared" si="293"/>
        <v>16.5</v>
      </c>
      <c r="Q1874" s="8">
        <f t="shared" si="294"/>
        <v>11.225</v>
      </c>
      <c r="R1874" s="8">
        <f t="shared" si="295"/>
        <v>9.125</v>
      </c>
      <c r="S1874" s="8">
        <f t="shared" si="296"/>
        <v>11.175000000000001</v>
      </c>
      <c r="T1874" s="8">
        <f t="shared" si="297"/>
        <v>10.375</v>
      </c>
      <c r="U1874" s="7">
        <f t="shared" si="298"/>
        <v>10.508333333333335</v>
      </c>
      <c r="V1874" s="7">
        <f t="shared" si="299"/>
        <v>10.475000000000001</v>
      </c>
    </row>
    <row r="1875" spans="1:22" ht="13.5" x14ac:dyDescent="0.25">
      <c r="A1875" s="3">
        <f>RSI!A1875</f>
        <v>45033</v>
      </c>
      <c r="B1875" s="2">
        <f>RSI!B1875</f>
        <v>2.9346000000000001</v>
      </c>
      <c r="C1875" s="2">
        <f>RSI!I1875</f>
        <v>48.526200187149364</v>
      </c>
      <c r="D1875" s="2">
        <f>MACD!E1875</f>
        <v>6.589604988033404E-3</v>
      </c>
      <c r="E1875" s="2">
        <f>MACD!F1875</f>
        <v>1.3352800765775137E-3</v>
      </c>
      <c r="F1875" s="2">
        <f>'Moving Avg'!D1875</f>
        <v>2.9153000000000002</v>
      </c>
      <c r="G1875" s="2">
        <f>'Moving Avg'!F1875</f>
        <v>2.9346150000000004</v>
      </c>
      <c r="H1875" s="2">
        <f>'Moving Avg'!G1875</f>
        <v>2.9479699999999975</v>
      </c>
      <c r="I1875" s="2">
        <f>'Moving Avg'!H1875</f>
        <v>3.1560234999999999</v>
      </c>
      <c r="J1875" s="5" t="str">
        <f>OBV!F1875</f>
        <v>BEARISH</v>
      </c>
      <c r="K1875" s="5" t="str">
        <f>OBV!G1875</f>
        <v>NEUTRAL</v>
      </c>
      <c r="L1875" s="5" t="str">
        <f>OBV!H1875</f>
        <v>CONFIRMED BEARISH</v>
      </c>
      <c r="M1875" s="7">
        <f t="shared" si="290"/>
        <v>25</v>
      </c>
      <c r="N1875" s="7">
        <f t="shared" si="291"/>
        <v>0</v>
      </c>
      <c r="O1875" s="7">
        <f t="shared" si="292"/>
        <v>0</v>
      </c>
      <c r="P1875" s="7">
        <f t="shared" si="293"/>
        <v>16.5</v>
      </c>
      <c r="Q1875" s="8">
        <f t="shared" si="294"/>
        <v>11.225</v>
      </c>
      <c r="R1875" s="8">
        <f t="shared" si="295"/>
        <v>9.125</v>
      </c>
      <c r="S1875" s="8">
        <f t="shared" si="296"/>
        <v>11.175000000000001</v>
      </c>
      <c r="T1875" s="8">
        <f t="shared" si="297"/>
        <v>10.375</v>
      </c>
      <c r="U1875" s="7">
        <f t="shared" si="298"/>
        <v>10.508333333333335</v>
      </c>
      <c r="V1875" s="7">
        <f t="shared" si="299"/>
        <v>10.475000000000001</v>
      </c>
    </row>
    <row r="1876" spans="1:22" ht="13.5" x14ac:dyDescent="0.25">
      <c r="A1876" s="3">
        <f>RSI!A1876</f>
        <v>45034</v>
      </c>
      <c r="B1876" s="2">
        <f>RSI!B1876</f>
        <v>2.9346000000000001</v>
      </c>
      <c r="C1876" s="2">
        <f>RSI!I1876</f>
        <v>48.526200187149364</v>
      </c>
      <c r="D1876" s="2">
        <f>MACD!E1876</f>
        <v>6.6610664793973484E-3</v>
      </c>
      <c r="E1876" s="2">
        <f>MACD!F1876</f>
        <v>2.4004373571414809E-3</v>
      </c>
      <c r="F1876" s="2">
        <f>'Moving Avg'!D1876</f>
        <v>2.9152999999999998</v>
      </c>
      <c r="G1876" s="2">
        <f>'Moving Avg'!F1876</f>
        <v>2.9341750000000006</v>
      </c>
      <c r="H1876" s="2">
        <f>'Moving Avg'!G1876</f>
        <v>2.9463879999999976</v>
      </c>
      <c r="I1876" s="2">
        <f>'Moving Avg'!H1876</f>
        <v>3.1549495000000003</v>
      </c>
      <c r="J1876" s="5" t="str">
        <f>OBV!F1876</f>
        <v>BULLISH</v>
      </c>
      <c r="K1876" s="5" t="str">
        <f>OBV!G1876</f>
        <v>NEUTRAL</v>
      </c>
      <c r="L1876" s="5" t="str">
        <f>OBV!H1876</f>
        <v>NEUTRAL</v>
      </c>
      <c r="M1876" s="7">
        <f t="shared" si="290"/>
        <v>25</v>
      </c>
      <c r="N1876" s="7">
        <f t="shared" si="291"/>
        <v>0</v>
      </c>
      <c r="O1876" s="7">
        <f t="shared" si="292"/>
        <v>0</v>
      </c>
      <c r="P1876" s="7">
        <f t="shared" si="293"/>
        <v>49.5</v>
      </c>
      <c r="Q1876" s="8">
        <f t="shared" si="294"/>
        <v>16.175000000000001</v>
      </c>
      <c r="R1876" s="8">
        <f t="shared" si="295"/>
        <v>17.375</v>
      </c>
      <c r="S1876" s="8">
        <f t="shared" si="296"/>
        <v>26.025000000000002</v>
      </c>
      <c r="T1876" s="8">
        <f t="shared" si="297"/>
        <v>18.625</v>
      </c>
      <c r="U1876" s="7">
        <f t="shared" si="298"/>
        <v>19.858333333333334</v>
      </c>
      <c r="V1876" s="7">
        <f t="shared" si="299"/>
        <v>19.55</v>
      </c>
    </row>
    <row r="1877" spans="1:22" ht="13.5" x14ac:dyDescent="0.25">
      <c r="A1877" s="3">
        <f>RSI!A1877</f>
        <v>45035</v>
      </c>
      <c r="B1877" s="2">
        <f>RSI!B1877</f>
        <v>2.8906999999999998</v>
      </c>
      <c r="C1877" s="2">
        <f>RSI!I1877</f>
        <v>36.844555022653942</v>
      </c>
      <c r="D1877" s="2">
        <f>MACD!E1877</f>
        <v>9.9932819899599679E-3</v>
      </c>
      <c r="E1877" s="2">
        <f>MACD!F1877</f>
        <v>3.9190062837051783E-3</v>
      </c>
      <c r="F1877" s="2">
        <f>'Moving Avg'!D1877</f>
        <v>2.9135399999999998</v>
      </c>
      <c r="G1877" s="2">
        <f>'Moving Avg'!F1877</f>
        <v>2.9315400000000009</v>
      </c>
      <c r="H1877" s="2">
        <f>'Moving Avg'!G1877</f>
        <v>2.944455999999998</v>
      </c>
      <c r="I1877" s="2">
        <f>'Moving Avg'!H1877</f>
        <v>3.1532795000000009</v>
      </c>
      <c r="J1877" s="5" t="str">
        <f>OBV!F1877</f>
        <v>BULLISH</v>
      </c>
      <c r="K1877" s="5" t="str">
        <f>OBV!G1877</f>
        <v>NEUTRAL</v>
      </c>
      <c r="L1877" s="5" t="str">
        <f>OBV!H1877</f>
        <v>BULLISH DIVERGENCE</v>
      </c>
      <c r="M1877" s="7">
        <f t="shared" si="290"/>
        <v>25</v>
      </c>
      <c r="N1877" s="7">
        <f t="shared" si="291"/>
        <v>0</v>
      </c>
      <c r="O1877" s="7">
        <f t="shared" si="292"/>
        <v>0</v>
      </c>
      <c r="P1877" s="7">
        <f t="shared" si="293"/>
        <v>66.5</v>
      </c>
      <c r="Q1877" s="8">
        <f t="shared" si="294"/>
        <v>18.725000000000001</v>
      </c>
      <c r="R1877" s="8">
        <f t="shared" si="295"/>
        <v>21.625</v>
      </c>
      <c r="S1877" s="8">
        <f t="shared" si="296"/>
        <v>33.674999999999997</v>
      </c>
      <c r="T1877" s="8">
        <f t="shared" si="297"/>
        <v>22.875</v>
      </c>
      <c r="U1877" s="7">
        <f t="shared" si="298"/>
        <v>24.675000000000001</v>
      </c>
      <c r="V1877" s="7">
        <f t="shared" si="299"/>
        <v>24.225000000000001</v>
      </c>
    </row>
    <row r="1878" spans="1:22" ht="13.5" x14ac:dyDescent="0.25">
      <c r="A1878" s="3">
        <f>RSI!A1878</f>
        <v>45036</v>
      </c>
      <c r="B1878" s="2">
        <f>RSI!B1878</f>
        <v>2.8818999999999999</v>
      </c>
      <c r="C1878" s="2">
        <f>RSI!I1878</f>
        <v>35.024428343251415</v>
      </c>
      <c r="D1878" s="2">
        <f>MACD!E1878</f>
        <v>1.2388684090942181E-2</v>
      </c>
      <c r="E1878" s="2">
        <f>MACD!F1878</f>
        <v>5.6129418451525796E-3</v>
      </c>
      <c r="F1878" s="2">
        <f>'Moving Avg'!D1878</f>
        <v>2.9100199999999998</v>
      </c>
      <c r="G1878" s="2">
        <f>'Moving Avg'!F1878</f>
        <v>2.9284650000000005</v>
      </c>
      <c r="H1878" s="2">
        <f>'Moving Avg'!G1878</f>
        <v>2.9418199999999985</v>
      </c>
      <c r="I1878" s="2">
        <f>'Moving Avg'!H1878</f>
        <v>3.1515655000000011</v>
      </c>
      <c r="J1878" s="5" t="str">
        <f>OBV!F1878</f>
        <v>BULLISH</v>
      </c>
      <c r="K1878" s="5" t="str">
        <f>OBV!G1878</f>
        <v>NEUTRAL</v>
      </c>
      <c r="L1878" s="5" t="str">
        <f>OBV!H1878</f>
        <v>BULLISH DIVERGENCE</v>
      </c>
      <c r="M1878" s="7">
        <f t="shared" si="290"/>
        <v>25</v>
      </c>
      <c r="N1878" s="7">
        <f t="shared" si="291"/>
        <v>0</v>
      </c>
      <c r="O1878" s="7">
        <f t="shared" si="292"/>
        <v>0</v>
      </c>
      <c r="P1878" s="7">
        <f t="shared" si="293"/>
        <v>66.5</v>
      </c>
      <c r="Q1878" s="8">
        <f t="shared" si="294"/>
        <v>18.725000000000001</v>
      </c>
      <c r="R1878" s="8">
        <f t="shared" si="295"/>
        <v>21.625</v>
      </c>
      <c r="S1878" s="8">
        <f t="shared" si="296"/>
        <v>33.674999999999997</v>
      </c>
      <c r="T1878" s="8">
        <f t="shared" si="297"/>
        <v>22.875</v>
      </c>
      <c r="U1878" s="7">
        <f t="shared" si="298"/>
        <v>24.675000000000001</v>
      </c>
      <c r="V1878" s="7">
        <f t="shared" si="299"/>
        <v>24.225000000000001</v>
      </c>
    </row>
    <row r="1879" spans="1:22" ht="13.5" x14ac:dyDescent="0.25">
      <c r="A1879" s="3">
        <f>RSI!A1879</f>
        <v>45040</v>
      </c>
      <c r="B1879" s="2">
        <f>RSI!B1879</f>
        <v>2.8906999999999998</v>
      </c>
      <c r="C1879" s="2">
        <f>RSI!I1879</f>
        <v>38.306531097449884</v>
      </c>
      <c r="D1879" s="2">
        <f>MACD!E1879</f>
        <v>1.1365267684692704E-2</v>
      </c>
      <c r="E1879" s="2">
        <f>MACD!F1879</f>
        <v>6.7634070130606037E-3</v>
      </c>
      <c r="F1879" s="2">
        <f>'Moving Avg'!D1879</f>
        <v>2.9064999999999999</v>
      </c>
      <c r="G1879" s="2">
        <f>'Moving Avg'!F1879</f>
        <v>2.9258300000000008</v>
      </c>
      <c r="H1879" s="2">
        <f>'Moving Avg'!G1879</f>
        <v>2.9395359999999986</v>
      </c>
      <c r="I1879" s="2">
        <f>'Moving Avg'!H1879</f>
        <v>3.1498955000000008</v>
      </c>
      <c r="J1879" s="5" t="str">
        <f>OBV!F1879</f>
        <v>BULLISH</v>
      </c>
      <c r="K1879" s="5" t="str">
        <f>OBV!G1879</f>
        <v>NEUTRAL</v>
      </c>
      <c r="L1879" s="5" t="str">
        <f>OBV!H1879</f>
        <v>BULLISH DIVERGENCE</v>
      </c>
      <c r="M1879" s="7">
        <f t="shared" si="290"/>
        <v>25</v>
      </c>
      <c r="N1879" s="7">
        <f t="shared" si="291"/>
        <v>0</v>
      </c>
      <c r="O1879" s="7">
        <f t="shared" si="292"/>
        <v>0</v>
      </c>
      <c r="P1879" s="7">
        <f t="shared" si="293"/>
        <v>66.5</v>
      </c>
      <c r="Q1879" s="8">
        <f t="shared" si="294"/>
        <v>18.725000000000001</v>
      </c>
      <c r="R1879" s="8">
        <f t="shared" si="295"/>
        <v>21.625</v>
      </c>
      <c r="S1879" s="8">
        <f t="shared" si="296"/>
        <v>33.674999999999997</v>
      </c>
      <c r="T1879" s="8">
        <f t="shared" si="297"/>
        <v>22.875</v>
      </c>
      <c r="U1879" s="7">
        <f t="shared" si="298"/>
        <v>24.675000000000001</v>
      </c>
      <c r="V1879" s="7">
        <f t="shared" si="299"/>
        <v>24.225000000000001</v>
      </c>
    </row>
    <row r="1880" spans="1:22" ht="13.5" x14ac:dyDescent="0.25">
      <c r="A1880" s="3">
        <f>RSI!A1880</f>
        <v>45041</v>
      </c>
      <c r="B1880" s="2">
        <f>RSI!B1880</f>
        <v>2.7852000000000001</v>
      </c>
      <c r="C1880" s="2">
        <f>RSI!I1880</f>
        <v>23.185677129696515</v>
      </c>
      <c r="D1880" s="2">
        <f>MACD!E1880</f>
        <v>2.260999536999897E-2</v>
      </c>
      <c r="E1880" s="2">
        <f>MACD!F1880</f>
        <v>9.9327246844482762E-3</v>
      </c>
      <c r="F1880" s="2">
        <f>'Moving Avg'!D1880</f>
        <v>2.87662</v>
      </c>
      <c r="G1880" s="2">
        <f>'Moving Avg'!F1880</f>
        <v>2.917920000000001</v>
      </c>
      <c r="H1880" s="2">
        <f>'Moving Avg'!G1880</f>
        <v>2.935141999999999</v>
      </c>
      <c r="I1880" s="2">
        <f>'Moving Avg'!H1880</f>
        <v>3.147698000000001</v>
      </c>
      <c r="J1880" s="5" t="str">
        <f>OBV!F1880</f>
        <v>BEARISH</v>
      </c>
      <c r="K1880" s="5" t="str">
        <f>OBV!G1880</f>
        <v>NEUTRAL</v>
      </c>
      <c r="L1880" s="5" t="str">
        <f>OBV!H1880</f>
        <v>CONFIRMED BEARISH</v>
      </c>
      <c r="M1880" s="7">
        <f t="shared" si="290"/>
        <v>50</v>
      </c>
      <c r="N1880" s="7">
        <f t="shared" si="291"/>
        <v>0</v>
      </c>
      <c r="O1880" s="7">
        <f t="shared" si="292"/>
        <v>0</v>
      </c>
      <c r="P1880" s="7">
        <f t="shared" si="293"/>
        <v>16.5</v>
      </c>
      <c r="Q1880" s="8">
        <f t="shared" si="294"/>
        <v>19.975000000000001</v>
      </c>
      <c r="R1880" s="8">
        <f t="shared" si="295"/>
        <v>14.125</v>
      </c>
      <c r="S1880" s="8">
        <f t="shared" si="296"/>
        <v>14.925000000000001</v>
      </c>
      <c r="T1880" s="8">
        <f t="shared" si="297"/>
        <v>16.625</v>
      </c>
      <c r="U1880" s="7">
        <f t="shared" si="298"/>
        <v>16.341666666666669</v>
      </c>
      <c r="V1880" s="7">
        <f t="shared" si="299"/>
        <v>16.412500000000001</v>
      </c>
    </row>
    <row r="1881" spans="1:22" ht="13.5" x14ac:dyDescent="0.25">
      <c r="A1881" s="3">
        <f>RSI!A1881</f>
        <v>45042</v>
      </c>
      <c r="B1881" s="2">
        <f>RSI!B1881</f>
        <v>2.8731</v>
      </c>
      <c r="C1881" s="2">
        <f>RSI!I1881</f>
        <v>43.276154556309287</v>
      </c>
      <c r="D1881" s="2">
        <f>MACD!E1881</f>
        <v>2.5100195176207762E-2</v>
      </c>
      <c r="E1881" s="2">
        <f>MACD!F1881</f>
        <v>1.2966218782800175E-2</v>
      </c>
      <c r="F1881" s="2">
        <f>'Moving Avg'!D1881</f>
        <v>2.8643200000000002</v>
      </c>
      <c r="G1881" s="2">
        <f>'Moving Avg'!F1881</f>
        <v>2.9144050000000012</v>
      </c>
      <c r="H1881" s="2">
        <f>'Moving Avg'!G1881</f>
        <v>2.9333839999999993</v>
      </c>
      <c r="I1881" s="2">
        <f>'Moving Avg'!H1881</f>
        <v>3.1459400000000013</v>
      </c>
      <c r="J1881" s="5" t="str">
        <f>OBV!F1881</f>
        <v>BULLISH</v>
      </c>
      <c r="K1881" s="5" t="str">
        <f>OBV!G1881</f>
        <v>NEUTRAL</v>
      </c>
      <c r="L1881" s="5" t="str">
        <f>OBV!H1881</f>
        <v>BULLISH DIVERGENCE</v>
      </c>
      <c r="M1881" s="7">
        <f t="shared" si="290"/>
        <v>25</v>
      </c>
      <c r="N1881" s="7">
        <f t="shared" si="291"/>
        <v>0</v>
      </c>
      <c r="O1881" s="7">
        <f t="shared" si="292"/>
        <v>0</v>
      </c>
      <c r="P1881" s="7">
        <f t="shared" si="293"/>
        <v>66.5</v>
      </c>
      <c r="Q1881" s="8">
        <f t="shared" si="294"/>
        <v>18.725000000000001</v>
      </c>
      <c r="R1881" s="8">
        <f t="shared" si="295"/>
        <v>21.625</v>
      </c>
      <c r="S1881" s="8">
        <f t="shared" si="296"/>
        <v>33.674999999999997</v>
      </c>
      <c r="T1881" s="8">
        <f t="shared" si="297"/>
        <v>22.875</v>
      </c>
      <c r="U1881" s="7">
        <f t="shared" si="298"/>
        <v>24.675000000000001</v>
      </c>
      <c r="V1881" s="7">
        <f t="shared" si="299"/>
        <v>24.225000000000001</v>
      </c>
    </row>
    <row r="1882" spans="1:22" ht="13.5" x14ac:dyDescent="0.25">
      <c r="A1882" s="3">
        <f>RSI!A1882</f>
        <v>45043</v>
      </c>
      <c r="B1882" s="2">
        <f>RSI!B1882</f>
        <v>2.8555000000000001</v>
      </c>
      <c r="C1882" s="2">
        <f>RSI!I1882</f>
        <v>40.965803355087623</v>
      </c>
      <c r="D1882" s="2">
        <f>MACD!E1882</f>
        <v>2.3369722714676744E-2</v>
      </c>
      <c r="E1882" s="2">
        <f>MACD!F1882</f>
        <v>1.504691956917549E-2</v>
      </c>
      <c r="F1882" s="2">
        <f>'Moving Avg'!D1882</f>
        <v>2.8572800000000003</v>
      </c>
      <c r="G1882" s="2">
        <f>'Moving Avg'!F1882</f>
        <v>2.9100100000000007</v>
      </c>
      <c r="H1882" s="2">
        <f>'Moving Avg'!G1882</f>
        <v>2.9316259999999996</v>
      </c>
      <c r="I1882" s="2">
        <f>'Moving Avg'!H1882</f>
        <v>3.1438845000000013</v>
      </c>
      <c r="J1882" s="5" t="str">
        <f>OBV!F1882</f>
        <v>BULLISH</v>
      </c>
      <c r="K1882" s="5" t="str">
        <f>OBV!G1882</f>
        <v>NEUTRAL</v>
      </c>
      <c r="L1882" s="5" t="str">
        <f>OBV!H1882</f>
        <v>BULLISH DIVERGENCE</v>
      </c>
      <c r="M1882" s="7">
        <f t="shared" si="290"/>
        <v>25</v>
      </c>
      <c r="N1882" s="7">
        <f t="shared" si="291"/>
        <v>0</v>
      </c>
      <c r="O1882" s="7">
        <f t="shared" si="292"/>
        <v>0</v>
      </c>
      <c r="P1882" s="7">
        <f t="shared" si="293"/>
        <v>66.5</v>
      </c>
      <c r="Q1882" s="8">
        <f t="shared" si="294"/>
        <v>18.725000000000001</v>
      </c>
      <c r="R1882" s="8">
        <f t="shared" si="295"/>
        <v>21.625</v>
      </c>
      <c r="S1882" s="8">
        <f t="shared" si="296"/>
        <v>33.674999999999997</v>
      </c>
      <c r="T1882" s="8">
        <f t="shared" si="297"/>
        <v>22.875</v>
      </c>
      <c r="U1882" s="7">
        <f t="shared" si="298"/>
        <v>24.675000000000001</v>
      </c>
      <c r="V1882" s="7">
        <f t="shared" si="299"/>
        <v>24.225000000000001</v>
      </c>
    </row>
    <row r="1883" spans="1:22" ht="13.5" x14ac:dyDescent="0.25">
      <c r="A1883" s="3">
        <f>RSI!A1883</f>
        <v>45044</v>
      </c>
      <c r="B1883" s="2">
        <f>RSI!B1883</f>
        <v>2.8115999999999999</v>
      </c>
      <c r="C1883" s="2">
        <f>RSI!I1883</f>
        <v>35.82788656925257</v>
      </c>
      <c r="D1883" s="2">
        <f>MACD!E1883</f>
        <v>2.5500894173993593E-2</v>
      </c>
      <c r="E1883" s="2">
        <f>MACD!F1883</f>
        <v>1.7137714490139112E-2</v>
      </c>
      <c r="F1883" s="2">
        <f>'Moving Avg'!D1883</f>
        <v>2.8432199999999996</v>
      </c>
      <c r="G1883" s="2">
        <f>'Moving Avg'!F1883</f>
        <v>2.9034200000000006</v>
      </c>
      <c r="H1883" s="2">
        <f>'Moving Avg'!G1883</f>
        <v>2.9289899999999993</v>
      </c>
      <c r="I1883" s="2">
        <f>'Moving Avg'!H1883</f>
        <v>3.1416515000000009</v>
      </c>
      <c r="J1883" s="5" t="str">
        <f>OBV!F1883</f>
        <v>BULLISH</v>
      </c>
      <c r="K1883" s="5" t="str">
        <f>OBV!G1883</f>
        <v>NEUTRAL</v>
      </c>
      <c r="L1883" s="5" t="str">
        <f>OBV!H1883</f>
        <v>BULLISH DIVERGENCE</v>
      </c>
      <c r="M1883" s="7">
        <f t="shared" si="290"/>
        <v>25</v>
      </c>
      <c r="N1883" s="7">
        <f t="shared" si="291"/>
        <v>0</v>
      </c>
      <c r="O1883" s="7">
        <f t="shared" si="292"/>
        <v>0</v>
      </c>
      <c r="P1883" s="7">
        <f t="shared" si="293"/>
        <v>66.5</v>
      </c>
      <c r="Q1883" s="8">
        <f t="shared" si="294"/>
        <v>18.725000000000001</v>
      </c>
      <c r="R1883" s="8">
        <f t="shared" si="295"/>
        <v>21.625</v>
      </c>
      <c r="S1883" s="8">
        <f t="shared" si="296"/>
        <v>33.674999999999997</v>
      </c>
      <c r="T1883" s="8">
        <f t="shared" si="297"/>
        <v>22.875</v>
      </c>
      <c r="U1883" s="7">
        <f t="shared" si="298"/>
        <v>24.675000000000001</v>
      </c>
      <c r="V1883" s="7">
        <f t="shared" si="299"/>
        <v>24.225000000000001</v>
      </c>
    </row>
    <row r="1884" spans="1:22" ht="13.5" x14ac:dyDescent="0.25">
      <c r="A1884" s="3">
        <f>RSI!A1884</f>
        <v>45048</v>
      </c>
      <c r="B1884" s="2">
        <f>RSI!B1884</f>
        <v>2.8115999999999999</v>
      </c>
      <c r="C1884" s="2">
        <f>RSI!I1884</f>
        <v>35.82788656925257</v>
      </c>
      <c r="D1884" s="2">
        <f>MACD!E1884</f>
        <v>2.9235562477743393E-2</v>
      </c>
      <c r="E1884" s="2">
        <f>MACD!F1884</f>
        <v>1.9557284087659971E-2</v>
      </c>
      <c r="F1884" s="2">
        <f>'Moving Avg'!D1884</f>
        <v>2.8273999999999999</v>
      </c>
      <c r="G1884" s="2">
        <f>'Moving Avg'!F1884</f>
        <v>2.8968300000000005</v>
      </c>
      <c r="H1884" s="2">
        <f>'Moving Avg'!G1884</f>
        <v>2.9268819999999995</v>
      </c>
      <c r="I1884" s="2">
        <f>'Moving Avg'!H1884</f>
        <v>3.139460000000001</v>
      </c>
      <c r="J1884" s="5" t="str">
        <f>OBV!F1884</f>
        <v>BEARISH</v>
      </c>
      <c r="K1884" s="5" t="str">
        <f>OBV!G1884</f>
        <v>NEUTRAL</v>
      </c>
      <c r="L1884" s="5" t="str">
        <f>OBV!H1884</f>
        <v>CONFIRMED BEARISH</v>
      </c>
      <c r="M1884" s="7">
        <f t="shared" si="290"/>
        <v>25</v>
      </c>
      <c r="N1884" s="7">
        <f t="shared" si="291"/>
        <v>0</v>
      </c>
      <c r="O1884" s="7">
        <f t="shared" si="292"/>
        <v>0</v>
      </c>
      <c r="P1884" s="7">
        <f t="shared" si="293"/>
        <v>16.5</v>
      </c>
      <c r="Q1884" s="8">
        <f t="shared" si="294"/>
        <v>11.225</v>
      </c>
      <c r="R1884" s="8">
        <f t="shared" si="295"/>
        <v>9.125</v>
      </c>
      <c r="S1884" s="8">
        <f t="shared" si="296"/>
        <v>11.175000000000001</v>
      </c>
      <c r="T1884" s="8">
        <f t="shared" si="297"/>
        <v>10.375</v>
      </c>
      <c r="U1884" s="7">
        <f t="shared" si="298"/>
        <v>10.508333333333335</v>
      </c>
      <c r="V1884" s="7">
        <f t="shared" si="299"/>
        <v>10.475000000000001</v>
      </c>
    </row>
    <row r="1885" spans="1:22" ht="13.5" x14ac:dyDescent="0.25">
      <c r="A1885" s="3">
        <f>RSI!A1885</f>
        <v>45049</v>
      </c>
      <c r="B1885" s="2">
        <f>RSI!B1885</f>
        <v>2.8115999999999999</v>
      </c>
      <c r="C1885" s="2">
        <f>RSI!I1885</f>
        <v>35.82788656925257</v>
      </c>
      <c r="D1885" s="2">
        <f>MACD!E1885</f>
        <v>3.6976563998029288E-2</v>
      </c>
      <c r="E1885" s="2">
        <f>MACD!F1885</f>
        <v>2.3041140069733835E-2</v>
      </c>
      <c r="F1885" s="2">
        <f>'Moving Avg'!D1885</f>
        <v>2.8326800000000003</v>
      </c>
      <c r="G1885" s="2">
        <f>'Moving Avg'!F1885</f>
        <v>2.8902400000000004</v>
      </c>
      <c r="H1885" s="2">
        <f>'Moving Avg'!G1885</f>
        <v>2.9238939999999998</v>
      </c>
      <c r="I1885" s="2">
        <f>'Moving Avg'!H1885</f>
        <v>3.1373105000000008</v>
      </c>
      <c r="J1885" s="5" t="str">
        <f>OBV!F1885</f>
        <v>BULLISH</v>
      </c>
      <c r="K1885" s="5" t="str">
        <f>OBV!G1885</f>
        <v>NEUTRAL</v>
      </c>
      <c r="L1885" s="5" t="str">
        <f>OBV!H1885</f>
        <v>CONFIRMED BULLISH</v>
      </c>
      <c r="M1885" s="7">
        <f t="shared" si="290"/>
        <v>25</v>
      </c>
      <c r="N1885" s="7">
        <f t="shared" si="291"/>
        <v>0</v>
      </c>
      <c r="O1885" s="7">
        <f t="shared" si="292"/>
        <v>0</v>
      </c>
      <c r="P1885" s="7">
        <f t="shared" si="293"/>
        <v>83.5</v>
      </c>
      <c r="Q1885" s="8">
        <f t="shared" si="294"/>
        <v>21.274999999999999</v>
      </c>
      <c r="R1885" s="8">
        <f t="shared" si="295"/>
        <v>25.875</v>
      </c>
      <c r="S1885" s="8">
        <f t="shared" si="296"/>
        <v>41.325000000000003</v>
      </c>
      <c r="T1885" s="8">
        <f t="shared" si="297"/>
        <v>27.125</v>
      </c>
      <c r="U1885" s="7">
        <f t="shared" si="298"/>
        <v>29.491666666666664</v>
      </c>
      <c r="V1885" s="7">
        <f t="shared" si="299"/>
        <v>28.9</v>
      </c>
    </row>
    <row r="1886" spans="1:22" ht="13.5" x14ac:dyDescent="0.25">
      <c r="A1886" s="3">
        <f>RSI!A1886</f>
        <v>45050</v>
      </c>
      <c r="B1886" s="2">
        <f>RSI!B1886</f>
        <v>2.7852000000000001</v>
      </c>
      <c r="C1886" s="2">
        <f>RSI!I1886</f>
        <v>32.743400409426144</v>
      </c>
      <c r="D1886" s="2">
        <f>MACD!E1886</f>
        <v>4.597733084158051E-2</v>
      </c>
      <c r="E1886" s="2">
        <f>MACD!F1886</f>
        <v>2.7628378224103169E-2</v>
      </c>
      <c r="F1886" s="2">
        <f>'Moving Avg'!D1886</f>
        <v>2.8151000000000002</v>
      </c>
      <c r="G1886" s="2">
        <f>'Moving Avg'!F1886</f>
        <v>2.8823300000000005</v>
      </c>
      <c r="H1886" s="2">
        <f>'Moving Avg'!G1886</f>
        <v>2.920377999999999</v>
      </c>
      <c r="I1886" s="2">
        <f>'Moving Avg'!H1886</f>
        <v>3.1350710000000008</v>
      </c>
      <c r="J1886" s="5" t="str">
        <f>OBV!F1886</f>
        <v>BEARISH</v>
      </c>
      <c r="K1886" s="5" t="str">
        <f>OBV!G1886</f>
        <v>NEUTRAL</v>
      </c>
      <c r="L1886" s="5" t="str">
        <f>OBV!H1886</f>
        <v>CONFIRMED BEARISH</v>
      </c>
      <c r="M1886" s="7">
        <f t="shared" si="290"/>
        <v>25</v>
      </c>
      <c r="N1886" s="7">
        <f t="shared" si="291"/>
        <v>0</v>
      </c>
      <c r="O1886" s="7">
        <f t="shared" si="292"/>
        <v>0</v>
      </c>
      <c r="P1886" s="7">
        <f t="shared" si="293"/>
        <v>16.5</v>
      </c>
      <c r="Q1886" s="8">
        <f t="shared" si="294"/>
        <v>11.225</v>
      </c>
      <c r="R1886" s="8">
        <f t="shared" si="295"/>
        <v>9.125</v>
      </c>
      <c r="S1886" s="8">
        <f t="shared" si="296"/>
        <v>11.175000000000001</v>
      </c>
      <c r="T1886" s="8">
        <f t="shared" si="297"/>
        <v>10.375</v>
      </c>
      <c r="U1886" s="7">
        <f t="shared" si="298"/>
        <v>10.508333333333335</v>
      </c>
      <c r="V1886" s="7">
        <f t="shared" si="299"/>
        <v>10.475000000000001</v>
      </c>
    </row>
    <row r="1887" spans="1:22" ht="13.5" x14ac:dyDescent="0.25">
      <c r="A1887" s="3">
        <f>RSI!A1887</f>
        <v>45051</v>
      </c>
      <c r="B1887" s="2">
        <f>RSI!B1887</f>
        <v>2.7412999999999998</v>
      </c>
      <c r="C1887" s="2">
        <f>RSI!I1887</f>
        <v>28.36958984646003</v>
      </c>
      <c r="D1887" s="2">
        <f>MACD!E1887</f>
        <v>5.0705825310555674E-2</v>
      </c>
      <c r="E1887" s="2">
        <f>MACD!F1887</f>
        <v>3.224386764139367E-2</v>
      </c>
      <c r="F1887" s="2">
        <f>'Moving Avg'!D1887</f>
        <v>2.7922599999999997</v>
      </c>
      <c r="G1887" s="2">
        <f>'Moving Avg'!F1887</f>
        <v>2.8722250000000003</v>
      </c>
      <c r="H1887" s="2">
        <f>'Moving Avg'!G1887</f>
        <v>2.9161599999999992</v>
      </c>
      <c r="I1887" s="2">
        <f>'Moving Avg'!H1887</f>
        <v>3.1325699999999999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  <c r="M1887" s="7">
        <f t="shared" si="290"/>
        <v>50</v>
      </c>
      <c r="N1887" s="7">
        <f t="shared" si="291"/>
        <v>0</v>
      </c>
      <c r="O1887" s="7">
        <f t="shared" si="292"/>
        <v>0</v>
      </c>
      <c r="P1887" s="7">
        <f t="shared" si="293"/>
        <v>16.5</v>
      </c>
      <c r="Q1887" s="8">
        <f t="shared" si="294"/>
        <v>19.975000000000001</v>
      </c>
      <c r="R1887" s="8">
        <f t="shared" si="295"/>
        <v>14.125</v>
      </c>
      <c r="S1887" s="8">
        <f t="shared" si="296"/>
        <v>14.925000000000001</v>
      </c>
      <c r="T1887" s="8">
        <f t="shared" si="297"/>
        <v>16.625</v>
      </c>
      <c r="U1887" s="7">
        <f t="shared" si="298"/>
        <v>16.341666666666669</v>
      </c>
      <c r="V1887" s="7">
        <f t="shared" si="299"/>
        <v>16.412500000000001</v>
      </c>
    </row>
    <row r="1888" spans="1:22" ht="13.5" x14ac:dyDescent="0.25">
      <c r="A1888" s="3">
        <f>RSI!A1888</f>
        <v>45054</v>
      </c>
      <c r="B1888" s="2">
        <f>RSI!B1888</f>
        <v>2.7237</v>
      </c>
      <c r="C1888" s="2">
        <f>RSI!I1888</f>
        <v>26.822659168830029</v>
      </c>
      <c r="D1888" s="2">
        <f>MACD!E1888</f>
        <v>5.5485063708635263E-2</v>
      </c>
      <c r="E1888" s="2">
        <f>MACD!F1888</f>
        <v>3.689210685484199E-2</v>
      </c>
      <c r="F1888" s="2">
        <f>'Moving Avg'!D1888</f>
        <v>2.77468</v>
      </c>
      <c r="G1888" s="2">
        <f>'Moving Avg'!F1888</f>
        <v>2.8616800000000002</v>
      </c>
      <c r="H1888" s="2">
        <f>'Moving Avg'!G1888</f>
        <v>2.9121179999999991</v>
      </c>
      <c r="I1888" s="2">
        <f>'Moving Avg'!H1888</f>
        <v>3.1292750000000003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  <c r="M1888" s="7">
        <f t="shared" si="290"/>
        <v>50</v>
      </c>
      <c r="N1888" s="7">
        <f t="shared" si="291"/>
        <v>0</v>
      </c>
      <c r="O1888" s="7">
        <f t="shared" si="292"/>
        <v>0</v>
      </c>
      <c r="P1888" s="7">
        <f t="shared" si="293"/>
        <v>16.5</v>
      </c>
      <c r="Q1888" s="8">
        <f t="shared" si="294"/>
        <v>19.975000000000001</v>
      </c>
      <c r="R1888" s="8">
        <f t="shared" si="295"/>
        <v>14.125</v>
      </c>
      <c r="S1888" s="8">
        <f t="shared" si="296"/>
        <v>14.925000000000001</v>
      </c>
      <c r="T1888" s="8">
        <f t="shared" si="297"/>
        <v>16.625</v>
      </c>
      <c r="U1888" s="7">
        <f t="shared" si="298"/>
        <v>16.341666666666669</v>
      </c>
      <c r="V1888" s="7">
        <f t="shared" si="299"/>
        <v>16.412500000000001</v>
      </c>
    </row>
    <row r="1889" spans="1:22" ht="13.5" x14ac:dyDescent="0.25">
      <c r="A1889" s="3">
        <f>RSI!A1889</f>
        <v>45055</v>
      </c>
      <c r="B1889" s="2">
        <f>RSI!B1889</f>
        <v>2.6974</v>
      </c>
      <c r="C1889" s="2">
        <f>RSI!I1889</f>
        <v>24.658852650859927</v>
      </c>
      <c r="D1889" s="2">
        <f>MACD!E1889</f>
        <v>6.3702016143499574E-2</v>
      </c>
      <c r="E1889" s="2">
        <f>MACD!F1889</f>
        <v>4.2254088712573509E-2</v>
      </c>
      <c r="F1889" s="2">
        <f>'Moving Avg'!D1889</f>
        <v>2.7518400000000005</v>
      </c>
      <c r="G1889" s="2">
        <f>'Moving Avg'!F1889</f>
        <v>2.8507000000000002</v>
      </c>
      <c r="H1889" s="2">
        <f>'Moving Avg'!G1889</f>
        <v>2.9071979999999993</v>
      </c>
      <c r="I1889" s="2">
        <f>'Moving Avg'!H1889</f>
        <v>3.1258925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  <c r="M1889" s="7">
        <f t="shared" si="290"/>
        <v>50</v>
      </c>
      <c r="N1889" s="7">
        <f t="shared" si="291"/>
        <v>0</v>
      </c>
      <c r="O1889" s="7">
        <f t="shared" si="292"/>
        <v>0</v>
      </c>
      <c r="P1889" s="7">
        <f t="shared" si="293"/>
        <v>16.5</v>
      </c>
      <c r="Q1889" s="8">
        <f t="shared" si="294"/>
        <v>19.975000000000001</v>
      </c>
      <c r="R1889" s="8">
        <f t="shared" si="295"/>
        <v>14.125</v>
      </c>
      <c r="S1889" s="8">
        <f t="shared" si="296"/>
        <v>14.925000000000001</v>
      </c>
      <c r="T1889" s="8">
        <f t="shared" si="297"/>
        <v>16.625</v>
      </c>
      <c r="U1889" s="7">
        <f t="shared" si="298"/>
        <v>16.341666666666669</v>
      </c>
      <c r="V1889" s="7">
        <f t="shared" si="299"/>
        <v>16.412500000000001</v>
      </c>
    </row>
    <row r="1890" spans="1:22" ht="13.5" x14ac:dyDescent="0.25">
      <c r="A1890" s="3">
        <f>RSI!A1890</f>
        <v>45056</v>
      </c>
      <c r="B1890" s="2">
        <f>RSI!B1890</f>
        <v>2.7061999999999999</v>
      </c>
      <c r="C1890" s="2">
        <f>RSI!I1890</f>
        <v>26.787070043494012</v>
      </c>
      <c r="D1890" s="2">
        <f>MACD!E1890</f>
        <v>5.473407840849509E-2</v>
      </c>
      <c r="E1890" s="2">
        <f>MACD!F1890</f>
        <v>4.4750086651757823E-2</v>
      </c>
      <c r="F1890" s="2">
        <f>'Moving Avg'!D1890</f>
        <v>2.7307600000000001</v>
      </c>
      <c r="G1890" s="2">
        <f>'Moving Avg'!F1890</f>
        <v>2.8388400000000003</v>
      </c>
      <c r="H1890" s="2">
        <f>'Moving Avg'!G1890</f>
        <v>2.9015759999999995</v>
      </c>
      <c r="I1890" s="2">
        <f>'Moving Avg'!H1890</f>
        <v>3.122598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  <c r="M1890" s="7">
        <f t="shared" si="290"/>
        <v>50</v>
      </c>
      <c r="N1890" s="7">
        <f t="shared" si="291"/>
        <v>0</v>
      </c>
      <c r="O1890" s="7">
        <f t="shared" si="292"/>
        <v>0</v>
      </c>
      <c r="P1890" s="7">
        <f t="shared" si="293"/>
        <v>16.5</v>
      </c>
      <c r="Q1890" s="8">
        <f t="shared" si="294"/>
        <v>19.975000000000001</v>
      </c>
      <c r="R1890" s="8">
        <f t="shared" si="295"/>
        <v>14.125</v>
      </c>
      <c r="S1890" s="8">
        <f t="shared" si="296"/>
        <v>14.925000000000001</v>
      </c>
      <c r="T1890" s="8">
        <f t="shared" si="297"/>
        <v>16.625</v>
      </c>
      <c r="U1890" s="7">
        <f t="shared" si="298"/>
        <v>16.341666666666669</v>
      </c>
      <c r="V1890" s="7">
        <f t="shared" si="299"/>
        <v>16.412500000000001</v>
      </c>
    </row>
    <row r="1891" spans="1:22" ht="13.5" x14ac:dyDescent="0.25">
      <c r="A1891" s="3">
        <f>RSI!A1891</f>
        <v>45057</v>
      </c>
      <c r="B1891" s="2">
        <f>RSI!B1891</f>
        <v>2.6798000000000002</v>
      </c>
      <c r="C1891" s="2">
        <f>RSI!I1891</f>
        <v>24.546874642786292</v>
      </c>
      <c r="D1891" s="2">
        <f>MACD!E1891</f>
        <v>6.3463083563024547E-2</v>
      </c>
      <c r="E1891" s="2">
        <f>MACD!F1891</f>
        <v>4.8492686034011169E-2</v>
      </c>
      <c r="F1891" s="2">
        <f>'Moving Avg'!D1891</f>
        <v>2.7096800000000001</v>
      </c>
      <c r="G1891" s="2">
        <f>'Moving Avg'!F1891</f>
        <v>2.8261000000000003</v>
      </c>
      <c r="H1891" s="2">
        <f>'Moving Avg'!G1891</f>
        <v>2.8954259999999992</v>
      </c>
      <c r="I1891" s="2">
        <f>'Moving Avg'!H1891</f>
        <v>3.1192149999999996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  <c r="M1891" s="7">
        <f t="shared" si="290"/>
        <v>50</v>
      </c>
      <c r="N1891" s="7">
        <f t="shared" si="291"/>
        <v>0</v>
      </c>
      <c r="O1891" s="7">
        <f t="shared" si="292"/>
        <v>0</v>
      </c>
      <c r="P1891" s="7">
        <f t="shared" si="293"/>
        <v>16.5</v>
      </c>
      <c r="Q1891" s="8">
        <f t="shared" si="294"/>
        <v>19.975000000000001</v>
      </c>
      <c r="R1891" s="8">
        <f t="shared" si="295"/>
        <v>14.125</v>
      </c>
      <c r="S1891" s="8">
        <f t="shared" si="296"/>
        <v>14.925000000000001</v>
      </c>
      <c r="T1891" s="8">
        <f t="shared" si="297"/>
        <v>16.625</v>
      </c>
      <c r="U1891" s="7">
        <f t="shared" si="298"/>
        <v>16.341666666666669</v>
      </c>
      <c r="V1891" s="7">
        <f t="shared" si="299"/>
        <v>16.412500000000001</v>
      </c>
    </row>
    <row r="1892" spans="1:22" ht="13.5" x14ac:dyDescent="0.25">
      <c r="A1892" s="3">
        <f>RSI!A1892</f>
        <v>45058</v>
      </c>
      <c r="B1892" s="2">
        <f>RSI!B1892</f>
        <v>2.6183000000000001</v>
      </c>
      <c r="C1892" s="2">
        <f>RSI!I1892</f>
        <v>20.289937240751513</v>
      </c>
      <c r="D1892" s="2">
        <f>MACD!E1892</f>
        <v>7.3629533942635828E-2</v>
      </c>
      <c r="E1892" s="2">
        <f>MACD!F1892</f>
        <v>5.3520055615736105E-2</v>
      </c>
      <c r="F1892" s="2">
        <f>'Moving Avg'!D1892</f>
        <v>2.6850800000000001</v>
      </c>
      <c r="G1892" s="2">
        <f>'Moving Avg'!F1892</f>
        <v>2.8120400000000001</v>
      </c>
      <c r="H1892" s="2">
        <f>'Moving Avg'!G1892</f>
        <v>2.8887479999999988</v>
      </c>
      <c r="I1892" s="2">
        <f>'Moving Avg'!H1892</f>
        <v>3.1155685000000002</v>
      </c>
      <c r="J1892" s="5" t="str">
        <f>OBV!F1892</f>
        <v>BEARISH</v>
      </c>
      <c r="K1892" s="5" t="str">
        <f>OBV!G1892</f>
        <v>NEUTRAL</v>
      </c>
      <c r="L1892" s="5" t="str">
        <f>OBV!H1892</f>
        <v>CONFIRMED BEARISH</v>
      </c>
      <c r="M1892" s="7">
        <f t="shared" si="290"/>
        <v>50</v>
      </c>
      <c r="N1892" s="7">
        <f t="shared" si="291"/>
        <v>0</v>
      </c>
      <c r="O1892" s="7">
        <f t="shared" si="292"/>
        <v>0</v>
      </c>
      <c r="P1892" s="7">
        <f t="shared" si="293"/>
        <v>16.5</v>
      </c>
      <c r="Q1892" s="8">
        <f t="shared" si="294"/>
        <v>19.975000000000001</v>
      </c>
      <c r="R1892" s="8">
        <f t="shared" si="295"/>
        <v>14.125</v>
      </c>
      <c r="S1892" s="8">
        <f t="shared" si="296"/>
        <v>14.925000000000001</v>
      </c>
      <c r="T1892" s="8">
        <f t="shared" si="297"/>
        <v>16.625</v>
      </c>
      <c r="U1892" s="7">
        <f t="shared" si="298"/>
        <v>16.341666666666669</v>
      </c>
      <c r="V1892" s="7">
        <f t="shared" si="299"/>
        <v>16.412500000000001</v>
      </c>
    </row>
    <row r="1893" spans="1:22" ht="13.5" x14ac:dyDescent="0.25">
      <c r="A1893" s="3">
        <f>RSI!A1893</f>
        <v>45061</v>
      </c>
      <c r="B1893" s="2">
        <f>RSI!B1893</f>
        <v>2.5920000000000001</v>
      </c>
      <c r="C1893" s="2">
        <f>RSI!I1893</f>
        <v>18.789295981102711</v>
      </c>
      <c r="D1893" s="2">
        <f>MACD!E1893</f>
        <v>7.8653054508511566E-2</v>
      </c>
      <c r="E1893" s="2">
        <f>MACD!F1893</f>
        <v>5.85466553942912E-2</v>
      </c>
      <c r="F1893" s="2">
        <f>'Moving Avg'!D1893</f>
        <v>2.6587400000000003</v>
      </c>
      <c r="G1893" s="2">
        <f>'Moving Avg'!F1893</f>
        <v>2.796665</v>
      </c>
      <c r="H1893" s="2">
        <f>'Moving Avg'!G1893</f>
        <v>2.8825979999999998</v>
      </c>
      <c r="I1893" s="2">
        <f>'Moving Avg'!H1893</f>
        <v>3.1118785000000004</v>
      </c>
      <c r="J1893" s="5" t="str">
        <f>OBV!F1893</f>
        <v>BEARISH</v>
      </c>
      <c r="K1893" s="5" t="str">
        <f>OBV!G1893</f>
        <v>NEUTRAL</v>
      </c>
      <c r="L1893" s="5" t="str">
        <f>OBV!H1893</f>
        <v>CONFIRMED BEARISH</v>
      </c>
      <c r="M1893" s="7">
        <f t="shared" si="290"/>
        <v>50</v>
      </c>
      <c r="N1893" s="7">
        <f t="shared" si="291"/>
        <v>0</v>
      </c>
      <c r="O1893" s="7">
        <f t="shared" si="292"/>
        <v>0</v>
      </c>
      <c r="P1893" s="7">
        <f t="shared" si="293"/>
        <v>16.5</v>
      </c>
      <c r="Q1893" s="8">
        <f t="shared" si="294"/>
        <v>19.975000000000001</v>
      </c>
      <c r="R1893" s="8">
        <f t="shared" si="295"/>
        <v>14.125</v>
      </c>
      <c r="S1893" s="8">
        <f t="shared" si="296"/>
        <v>14.925000000000001</v>
      </c>
      <c r="T1893" s="8">
        <f t="shared" si="297"/>
        <v>16.625</v>
      </c>
      <c r="U1893" s="7">
        <f t="shared" si="298"/>
        <v>16.341666666666669</v>
      </c>
      <c r="V1893" s="7">
        <f t="shared" si="299"/>
        <v>16.412500000000001</v>
      </c>
    </row>
    <row r="1894" spans="1:22" ht="13.5" x14ac:dyDescent="0.25">
      <c r="A1894" s="3">
        <f>RSI!A1894</f>
        <v>45062</v>
      </c>
      <c r="B1894" s="2">
        <f>RSI!B1894</f>
        <v>2.548</v>
      </c>
      <c r="C1894" s="2">
        <f>RSI!I1894</f>
        <v>16.579962228005499</v>
      </c>
      <c r="D1894" s="2">
        <f>MACD!E1894</f>
        <v>8.7454353475981073E-2</v>
      </c>
      <c r="E1894" s="2">
        <f>MACD!F1894</f>
        <v>6.4328195010629183E-2</v>
      </c>
      <c r="F1894" s="2">
        <f>'Moving Avg'!D1894</f>
        <v>2.6288600000000004</v>
      </c>
      <c r="G1894" s="2">
        <f>'Moving Avg'!F1894</f>
        <v>2.7786499999999998</v>
      </c>
      <c r="H1894" s="2">
        <f>'Moving Avg'!G1894</f>
        <v>2.8753919999999993</v>
      </c>
      <c r="I1894" s="2">
        <f>'Moving Avg'!H1894</f>
        <v>3.1079245000000002</v>
      </c>
      <c r="J1894" s="5" t="str">
        <f>OBV!F1894</f>
        <v>BEARISH</v>
      </c>
      <c r="K1894" s="5" t="str">
        <f>OBV!G1894</f>
        <v>NEUTRAL</v>
      </c>
      <c r="L1894" s="5" t="str">
        <f>OBV!H1894</f>
        <v>CONFIRMED BEARISH</v>
      </c>
      <c r="M1894" s="7">
        <f t="shared" si="290"/>
        <v>50</v>
      </c>
      <c r="N1894" s="7">
        <f t="shared" si="291"/>
        <v>0</v>
      </c>
      <c r="O1894" s="7">
        <f t="shared" si="292"/>
        <v>0</v>
      </c>
      <c r="P1894" s="7">
        <f t="shared" si="293"/>
        <v>16.5</v>
      </c>
      <c r="Q1894" s="8">
        <f t="shared" si="294"/>
        <v>19.975000000000001</v>
      </c>
      <c r="R1894" s="8">
        <f t="shared" si="295"/>
        <v>14.125</v>
      </c>
      <c r="S1894" s="8">
        <f t="shared" si="296"/>
        <v>14.925000000000001</v>
      </c>
      <c r="T1894" s="8">
        <f t="shared" si="297"/>
        <v>16.625</v>
      </c>
      <c r="U1894" s="7">
        <f t="shared" si="298"/>
        <v>16.341666666666669</v>
      </c>
      <c r="V1894" s="7">
        <f t="shared" si="299"/>
        <v>16.412500000000001</v>
      </c>
    </row>
    <row r="1895" spans="1:22" ht="13.5" x14ac:dyDescent="0.25">
      <c r="A1895" s="3">
        <f>RSI!A1895</f>
        <v>45063</v>
      </c>
      <c r="B1895" s="2">
        <f>RSI!B1895</f>
        <v>2.6886000000000001</v>
      </c>
      <c r="C1895" s="2">
        <f>RSI!I1895</f>
        <v>40.611064365532499</v>
      </c>
      <c r="D1895" s="2">
        <f>MACD!E1895</f>
        <v>8.5942501060454646E-2</v>
      </c>
      <c r="E1895" s="2">
        <f>MACD!F1895</f>
        <v>6.8651056220594281E-2</v>
      </c>
      <c r="F1895" s="2">
        <f>'Moving Avg'!D1895</f>
        <v>2.62534</v>
      </c>
      <c r="G1895" s="2">
        <f>'Moving Avg'!F1895</f>
        <v>2.7663500000000001</v>
      </c>
      <c r="H1895" s="2">
        <f>'Moving Avg'!G1895</f>
        <v>2.8702960000000002</v>
      </c>
      <c r="I1895" s="2">
        <f>'Moving Avg'!H1895</f>
        <v>3.1047614999999995</v>
      </c>
      <c r="J1895" s="5" t="str">
        <f>OBV!F1895</f>
        <v>BEARISH</v>
      </c>
      <c r="K1895" s="5" t="str">
        <f>OBV!G1895</f>
        <v>NEUTRAL</v>
      </c>
      <c r="L1895" s="5" t="str">
        <f>OBV!H1895</f>
        <v>CONFIRMED BEARISH</v>
      </c>
      <c r="M1895" s="7">
        <f t="shared" si="290"/>
        <v>25</v>
      </c>
      <c r="N1895" s="7">
        <f t="shared" si="291"/>
        <v>0</v>
      </c>
      <c r="O1895" s="7">
        <f t="shared" si="292"/>
        <v>0</v>
      </c>
      <c r="P1895" s="7">
        <f t="shared" si="293"/>
        <v>16.5</v>
      </c>
      <c r="Q1895" s="8">
        <f t="shared" si="294"/>
        <v>11.225</v>
      </c>
      <c r="R1895" s="8">
        <f t="shared" si="295"/>
        <v>9.125</v>
      </c>
      <c r="S1895" s="8">
        <f t="shared" si="296"/>
        <v>11.175000000000001</v>
      </c>
      <c r="T1895" s="8">
        <f t="shared" si="297"/>
        <v>10.375</v>
      </c>
      <c r="U1895" s="7">
        <f t="shared" si="298"/>
        <v>10.508333333333335</v>
      </c>
      <c r="V1895" s="7">
        <f t="shared" si="299"/>
        <v>10.475000000000001</v>
      </c>
    </row>
    <row r="1896" spans="1:22" ht="13.5" x14ac:dyDescent="0.25">
      <c r="A1896" s="3">
        <f>RSI!A1896</f>
        <v>45064</v>
      </c>
      <c r="B1896" s="2">
        <f>RSI!B1896</f>
        <v>2.6886000000000001</v>
      </c>
      <c r="C1896" s="2">
        <f>RSI!I1896</f>
        <v>40.611064365532499</v>
      </c>
      <c r="D1896" s="2">
        <f>MACD!E1896</f>
        <v>8.111877052338512E-2</v>
      </c>
      <c r="E1896" s="2">
        <f>MACD!F1896</f>
        <v>7.1144599081152449E-2</v>
      </c>
      <c r="F1896" s="2">
        <f>'Moving Avg'!D1896</f>
        <v>2.6271</v>
      </c>
      <c r="G1896" s="2">
        <f>'Moving Avg'!F1896</f>
        <v>2.7540499999999999</v>
      </c>
      <c r="H1896" s="2">
        <f>'Moving Avg'!G1896</f>
        <v>2.8651999999999997</v>
      </c>
      <c r="I1896" s="2">
        <f>'Moving Avg'!H1896</f>
        <v>3.1015984999999997</v>
      </c>
      <c r="J1896" s="5" t="str">
        <f>OBV!F1896</f>
        <v>BEARISH</v>
      </c>
      <c r="K1896" s="5" t="str">
        <f>OBV!G1896</f>
        <v>NEUTRAL</v>
      </c>
      <c r="L1896" s="5" t="str">
        <f>OBV!H1896</f>
        <v>BEARISH DIVERGENCE</v>
      </c>
      <c r="M1896" s="7">
        <f t="shared" si="290"/>
        <v>25</v>
      </c>
      <c r="N1896" s="7">
        <f t="shared" si="291"/>
        <v>0</v>
      </c>
      <c r="O1896" s="7">
        <f t="shared" si="292"/>
        <v>0</v>
      </c>
      <c r="P1896" s="7">
        <f t="shared" si="293"/>
        <v>16.5</v>
      </c>
      <c r="Q1896" s="8">
        <f t="shared" si="294"/>
        <v>11.225</v>
      </c>
      <c r="R1896" s="8">
        <f t="shared" si="295"/>
        <v>9.125</v>
      </c>
      <c r="S1896" s="8">
        <f t="shared" si="296"/>
        <v>11.175000000000001</v>
      </c>
      <c r="T1896" s="8">
        <f t="shared" si="297"/>
        <v>10.375</v>
      </c>
      <c r="U1896" s="7">
        <f t="shared" si="298"/>
        <v>10.508333333333335</v>
      </c>
      <c r="V1896" s="7">
        <f t="shared" si="299"/>
        <v>10.475000000000001</v>
      </c>
    </row>
    <row r="1897" spans="1:22" ht="13.5" x14ac:dyDescent="0.25">
      <c r="A1897" s="3">
        <f>RSI!A1897</f>
        <v>45065</v>
      </c>
      <c r="B1897" s="2">
        <f>RSI!B1897</f>
        <v>2.6798000000000002</v>
      </c>
      <c r="C1897" s="2">
        <f>RSI!I1897</f>
        <v>39.779249625549525</v>
      </c>
      <c r="D1897" s="2">
        <f>MACD!E1897</f>
        <v>7.1413924427123909E-2</v>
      </c>
      <c r="E1897" s="2">
        <f>MACD!F1897</f>
        <v>7.1198464150346752E-2</v>
      </c>
      <c r="F1897" s="2">
        <f>'Moving Avg'!D1897</f>
        <v>2.6394000000000002</v>
      </c>
      <c r="G1897" s="2">
        <f>'Moving Avg'!F1897</f>
        <v>2.7435049999999999</v>
      </c>
      <c r="H1897" s="2">
        <f>'Moving Avg'!G1897</f>
        <v>2.8601040000000002</v>
      </c>
      <c r="I1897" s="2">
        <f>'Moving Avg'!H1897</f>
        <v>3.0983035000000001</v>
      </c>
      <c r="J1897" s="5" t="str">
        <f>OBV!F1897</f>
        <v>BEARISH</v>
      </c>
      <c r="K1897" s="5" t="str">
        <f>OBV!G1897</f>
        <v>NEUTRAL</v>
      </c>
      <c r="L1897" s="5" t="str">
        <f>OBV!H1897</f>
        <v>BEARISH DIVERGENCE</v>
      </c>
      <c r="M1897" s="7">
        <f t="shared" si="290"/>
        <v>25</v>
      </c>
      <c r="N1897" s="7">
        <f t="shared" si="291"/>
        <v>0</v>
      </c>
      <c r="O1897" s="7">
        <f t="shared" si="292"/>
        <v>0</v>
      </c>
      <c r="P1897" s="7">
        <f t="shared" si="293"/>
        <v>16.5</v>
      </c>
      <c r="Q1897" s="8">
        <f t="shared" si="294"/>
        <v>11.225</v>
      </c>
      <c r="R1897" s="8">
        <f t="shared" si="295"/>
        <v>9.125</v>
      </c>
      <c r="S1897" s="8">
        <f t="shared" si="296"/>
        <v>11.175000000000001</v>
      </c>
      <c r="T1897" s="8">
        <f t="shared" si="297"/>
        <v>10.375</v>
      </c>
      <c r="U1897" s="7">
        <f t="shared" si="298"/>
        <v>10.508333333333335</v>
      </c>
      <c r="V1897" s="7">
        <f t="shared" si="299"/>
        <v>10.475000000000001</v>
      </c>
    </row>
    <row r="1898" spans="1:22" ht="13.5" x14ac:dyDescent="0.25">
      <c r="A1898" s="3">
        <f>RSI!A1898</f>
        <v>45068</v>
      </c>
      <c r="B1898" s="2">
        <f>RSI!B1898</f>
        <v>2.7061999999999999</v>
      </c>
      <c r="C1898" s="2">
        <f>RSI!I1898</f>
        <v>43.516964803774989</v>
      </c>
      <c r="D1898" s="2">
        <f>MACD!E1898</f>
        <v>5.9034185469344802E-2</v>
      </c>
      <c r="E1898" s="2">
        <f>MACD!F1898</f>
        <v>6.8765608414146362E-2</v>
      </c>
      <c r="F1898" s="2">
        <f>'Moving Avg'!D1898</f>
        <v>2.6622399999999997</v>
      </c>
      <c r="G1898" s="2">
        <f>'Moving Avg'!F1898</f>
        <v>2.7347200000000003</v>
      </c>
      <c r="H1898" s="2">
        <f>'Moving Avg'!G1898</f>
        <v>2.8555360000000003</v>
      </c>
      <c r="I1898" s="2">
        <f>'Moving Avg'!H1898</f>
        <v>3.0951844999999998</v>
      </c>
      <c r="J1898" s="5" t="str">
        <f>OBV!F1898</f>
        <v>BEARISH</v>
      </c>
      <c r="K1898" s="5" t="str">
        <f>OBV!G1898</f>
        <v>NEUTRAL</v>
      </c>
      <c r="L1898" s="5" t="str">
        <f>OBV!H1898</f>
        <v>BEARISH DIVERGENCE</v>
      </c>
      <c r="M1898" s="7">
        <f t="shared" si="290"/>
        <v>25</v>
      </c>
      <c r="N1898" s="7">
        <f t="shared" si="291"/>
        <v>45</v>
      </c>
      <c r="O1898" s="7">
        <f t="shared" si="292"/>
        <v>0</v>
      </c>
      <c r="P1898" s="7">
        <f t="shared" si="293"/>
        <v>16.5</v>
      </c>
      <c r="Q1898" s="8">
        <f t="shared" si="294"/>
        <v>26.975000000000001</v>
      </c>
      <c r="R1898" s="8">
        <f t="shared" si="295"/>
        <v>18.125</v>
      </c>
      <c r="S1898" s="8">
        <f t="shared" si="296"/>
        <v>17.925000000000001</v>
      </c>
      <c r="T1898" s="8">
        <f t="shared" si="297"/>
        <v>21.625</v>
      </c>
      <c r="U1898" s="7">
        <f t="shared" si="298"/>
        <v>21.008333333333336</v>
      </c>
      <c r="V1898" s="7">
        <f t="shared" si="299"/>
        <v>21.162500000000001</v>
      </c>
    </row>
    <row r="1899" spans="1:22" ht="13.5" x14ac:dyDescent="0.25">
      <c r="A1899" s="3">
        <f>RSI!A1899</f>
        <v>45069</v>
      </c>
      <c r="B1899" s="2">
        <f>RSI!B1899</f>
        <v>2.6709999999999998</v>
      </c>
      <c r="C1899" s="2">
        <f>RSI!I1899</f>
        <v>39.956016677622934</v>
      </c>
      <c r="D1899" s="2">
        <f>MACD!E1899</f>
        <v>4.7422889300493765E-2</v>
      </c>
      <c r="E1899" s="2">
        <f>MACD!F1899</f>
        <v>6.449706459141584E-2</v>
      </c>
      <c r="F1899" s="2">
        <f>'Moving Avg'!D1899</f>
        <v>2.6868400000000001</v>
      </c>
      <c r="G1899" s="2">
        <f>'Moving Avg'!F1899</f>
        <v>2.7237350000000005</v>
      </c>
      <c r="H1899" s="2">
        <f>'Moving Avg'!G1899</f>
        <v>2.8500879999999995</v>
      </c>
      <c r="I1899" s="2">
        <f>'Moving Avg'!H1899</f>
        <v>3.0920649999999998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  <c r="M1899" s="7">
        <f t="shared" si="290"/>
        <v>25</v>
      </c>
      <c r="N1899" s="7">
        <f t="shared" si="291"/>
        <v>45</v>
      </c>
      <c r="O1899" s="7">
        <f t="shared" si="292"/>
        <v>0</v>
      </c>
      <c r="P1899" s="7">
        <f t="shared" si="293"/>
        <v>83.5</v>
      </c>
      <c r="Q1899" s="8">
        <f t="shared" si="294"/>
        <v>37.024999999999999</v>
      </c>
      <c r="R1899" s="8">
        <f t="shared" si="295"/>
        <v>34.875</v>
      </c>
      <c r="S1899" s="8">
        <f t="shared" si="296"/>
        <v>48.075000000000003</v>
      </c>
      <c r="T1899" s="8">
        <f t="shared" si="297"/>
        <v>38.375</v>
      </c>
      <c r="U1899" s="7">
        <f t="shared" si="298"/>
        <v>39.991666666666667</v>
      </c>
      <c r="V1899" s="7">
        <f t="shared" si="299"/>
        <v>39.587500000000006</v>
      </c>
    </row>
    <row r="1900" spans="1:22" ht="13.5" x14ac:dyDescent="0.25">
      <c r="A1900" s="3">
        <f>RSI!A1900</f>
        <v>45070</v>
      </c>
      <c r="B1900" s="2">
        <f>RSI!B1900</f>
        <v>2.6358999999999999</v>
      </c>
      <c r="C1900" s="2">
        <f>RSI!I1900</f>
        <v>36.728562276283292</v>
      </c>
      <c r="D1900" s="2">
        <f>MACD!E1900</f>
        <v>4.2039989005234979E-2</v>
      </c>
      <c r="E1900" s="2">
        <f>MACD!F1900</f>
        <v>6.0005649474179676E-2</v>
      </c>
      <c r="F1900" s="2">
        <f>'Moving Avg'!D1900</f>
        <v>2.6762999999999999</v>
      </c>
      <c r="G1900" s="2">
        <f>'Moving Avg'!F1900</f>
        <v>2.7162700000000006</v>
      </c>
      <c r="H1900" s="2">
        <f>'Moving Avg'!G1900</f>
        <v>2.8430599999999995</v>
      </c>
      <c r="I1900" s="2">
        <f>'Moving Avg'!H1900</f>
        <v>3.0885944999999997</v>
      </c>
      <c r="J1900" s="5" t="str">
        <f>OBV!F1900</f>
        <v>BEARISH</v>
      </c>
      <c r="K1900" s="5" t="str">
        <f>OBV!G1900</f>
        <v>NEUTRAL</v>
      </c>
      <c r="L1900" s="5" t="str">
        <f>OBV!H1900</f>
        <v>CONFIRMED BEARISH</v>
      </c>
      <c r="M1900" s="7">
        <f t="shared" si="290"/>
        <v>25</v>
      </c>
      <c r="N1900" s="7">
        <f t="shared" si="291"/>
        <v>45</v>
      </c>
      <c r="O1900" s="7">
        <f t="shared" si="292"/>
        <v>0</v>
      </c>
      <c r="P1900" s="7">
        <f t="shared" si="293"/>
        <v>16.5</v>
      </c>
      <c r="Q1900" s="8">
        <f t="shared" si="294"/>
        <v>26.975000000000001</v>
      </c>
      <c r="R1900" s="8">
        <f t="shared" si="295"/>
        <v>18.125</v>
      </c>
      <c r="S1900" s="8">
        <f t="shared" si="296"/>
        <v>17.925000000000001</v>
      </c>
      <c r="T1900" s="8">
        <f t="shared" si="297"/>
        <v>21.625</v>
      </c>
      <c r="U1900" s="7">
        <f t="shared" si="298"/>
        <v>21.008333333333336</v>
      </c>
      <c r="V1900" s="7">
        <f t="shared" si="299"/>
        <v>21.162500000000001</v>
      </c>
    </row>
    <row r="1901" spans="1:22" ht="13.5" x14ac:dyDescent="0.25">
      <c r="A1901" s="3">
        <f>RSI!A1901</f>
        <v>45071</v>
      </c>
      <c r="B1901" s="2">
        <f>RSI!B1901</f>
        <v>2.6183000000000001</v>
      </c>
      <c r="C1901" s="2">
        <f>RSI!I1901</f>
        <v>35.193484336988178</v>
      </c>
      <c r="D1901" s="2">
        <f>MACD!E1901</f>
        <v>3.5386833628547887E-2</v>
      </c>
      <c r="E1901" s="2">
        <f>MACD!F1901</f>
        <v>5.5081886305053319E-2</v>
      </c>
      <c r="F1901" s="2">
        <f>'Moving Avg'!D1901</f>
        <v>2.6622399999999997</v>
      </c>
      <c r="G1901" s="2">
        <f>'Moving Avg'!F1901</f>
        <v>2.7035300000000002</v>
      </c>
      <c r="H1901" s="2">
        <f>'Moving Avg'!G1901</f>
        <v>2.8362059999999989</v>
      </c>
      <c r="I1901" s="2">
        <f>'Moving Avg'!H1901</f>
        <v>3.0852114999999998</v>
      </c>
      <c r="J1901" s="5" t="str">
        <f>OBV!F1901</f>
        <v>BEARISH</v>
      </c>
      <c r="K1901" s="5" t="str">
        <f>OBV!G1901</f>
        <v>NEUTRAL</v>
      </c>
      <c r="L1901" s="5" t="str">
        <f>OBV!H1901</f>
        <v>CONFIRMED BEARISH</v>
      </c>
      <c r="M1901" s="7">
        <f t="shared" si="290"/>
        <v>25</v>
      </c>
      <c r="N1901" s="7">
        <f t="shared" si="291"/>
        <v>45</v>
      </c>
      <c r="O1901" s="7">
        <f t="shared" si="292"/>
        <v>0</v>
      </c>
      <c r="P1901" s="7">
        <f t="shared" si="293"/>
        <v>16.5</v>
      </c>
      <c r="Q1901" s="8">
        <f t="shared" si="294"/>
        <v>26.975000000000001</v>
      </c>
      <c r="R1901" s="8">
        <f t="shared" si="295"/>
        <v>18.125</v>
      </c>
      <c r="S1901" s="8">
        <f t="shared" si="296"/>
        <v>17.925000000000001</v>
      </c>
      <c r="T1901" s="8">
        <f t="shared" si="297"/>
        <v>21.625</v>
      </c>
      <c r="U1901" s="7">
        <f t="shared" si="298"/>
        <v>21.008333333333336</v>
      </c>
      <c r="V1901" s="7">
        <f t="shared" si="299"/>
        <v>21.162500000000001</v>
      </c>
    </row>
    <row r="1902" spans="1:22" ht="13.5" x14ac:dyDescent="0.25">
      <c r="A1902" s="3">
        <f>RSI!A1902</f>
        <v>45072</v>
      </c>
      <c r="B1902" s="2">
        <f>RSI!B1902</f>
        <v>2.5920000000000001</v>
      </c>
      <c r="C1902" s="2">
        <f>RSI!I1902</f>
        <v>32.975561343221472</v>
      </c>
      <c r="D1902" s="2">
        <f>MACD!E1902</f>
        <v>2.2958443135376871E-2</v>
      </c>
      <c r="E1902" s="2">
        <f>MACD!F1902</f>
        <v>4.8657197671118035E-2</v>
      </c>
      <c r="F1902" s="2">
        <f>'Moving Avg'!D1902</f>
        <v>2.6446800000000001</v>
      </c>
      <c r="G1902" s="2">
        <f>'Moving Avg'!F1902</f>
        <v>2.6903549999999998</v>
      </c>
      <c r="H1902" s="2">
        <f>'Moving Avg'!G1902</f>
        <v>2.8288259999999998</v>
      </c>
      <c r="I1902" s="2">
        <f>'Moving Avg'!H1902</f>
        <v>3.0815655</v>
      </c>
      <c r="J1902" s="5" t="str">
        <f>OBV!F1902</f>
        <v>BEARISH</v>
      </c>
      <c r="K1902" s="5" t="str">
        <f>OBV!G1902</f>
        <v>NEUTRAL</v>
      </c>
      <c r="L1902" s="5" t="str">
        <f>OBV!H1902</f>
        <v>CONFIRMED BEARISH</v>
      </c>
      <c r="M1902" s="7">
        <f t="shared" si="290"/>
        <v>25</v>
      </c>
      <c r="N1902" s="7">
        <f t="shared" si="291"/>
        <v>100</v>
      </c>
      <c r="O1902" s="7">
        <f t="shared" si="292"/>
        <v>0</v>
      </c>
      <c r="P1902" s="7">
        <f t="shared" si="293"/>
        <v>16.5</v>
      </c>
      <c r="Q1902" s="8">
        <f t="shared" si="294"/>
        <v>46.225000000000001</v>
      </c>
      <c r="R1902" s="8">
        <f t="shared" si="295"/>
        <v>29.125</v>
      </c>
      <c r="S1902" s="8">
        <f t="shared" si="296"/>
        <v>26.175000000000001</v>
      </c>
      <c r="T1902" s="8">
        <f t="shared" si="297"/>
        <v>35.375</v>
      </c>
      <c r="U1902" s="7">
        <f t="shared" si="298"/>
        <v>33.841666666666661</v>
      </c>
      <c r="V1902" s="7">
        <f t="shared" si="299"/>
        <v>34.224999999999994</v>
      </c>
    </row>
    <row r="1903" spans="1:22" ht="13.5" x14ac:dyDescent="0.25">
      <c r="A1903" s="3">
        <f>RSI!A1903</f>
        <v>45075</v>
      </c>
      <c r="B1903" s="2">
        <f>RSI!B1903</f>
        <v>2.6271</v>
      </c>
      <c r="C1903" s="2">
        <f>RSI!I1903</f>
        <v>38.542249680358026</v>
      </c>
      <c r="D1903" s="2">
        <f>MACD!E1903</f>
        <v>6.6130267303528001E-3</v>
      </c>
      <c r="E1903" s="2">
        <f>MACD!F1903</f>
        <v>4.024836348296499E-2</v>
      </c>
      <c r="F1903" s="2">
        <f>'Moving Avg'!D1903</f>
        <v>2.6288600000000004</v>
      </c>
      <c r="G1903" s="2">
        <f>'Moving Avg'!F1903</f>
        <v>2.68113</v>
      </c>
      <c r="H1903" s="2">
        <f>'Moving Avg'!G1903</f>
        <v>2.8224999999999998</v>
      </c>
      <c r="I1903" s="2">
        <f>'Moving Avg'!H1903</f>
        <v>3.0780949999999994</v>
      </c>
      <c r="J1903" s="5" t="str">
        <f>OBV!F1903</f>
        <v>BEARISH</v>
      </c>
      <c r="K1903" s="5" t="str">
        <f>OBV!G1903</f>
        <v>NEUTRAL</v>
      </c>
      <c r="L1903" s="5" t="str">
        <f>OBV!H1903</f>
        <v>CONFIRMED BEARISH</v>
      </c>
      <c r="M1903" s="7">
        <f t="shared" si="290"/>
        <v>25</v>
      </c>
      <c r="N1903" s="7">
        <f t="shared" si="291"/>
        <v>100</v>
      </c>
      <c r="O1903" s="7">
        <f t="shared" si="292"/>
        <v>0</v>
      </c>
      <c r="P1903" s="7">
        <f t="shared" si="293"/>
        <v>16.5</v>
      </c>
      <c r="Q1903" s="8">
        <f t="shared" si="294"/>
        <v>46.225000000000001</v>
      </c>
      <c r="R1903" s="8">
        <f t="shared" si="295"/>
        <v>29.125</v>
      </c>
      <c r="S1903" s="8">
        <f t="shared" si="296"/>
        <v>26.175000000000001</v>
      </c>
      <c r="T1903" s="8">
        <f t="shared" si="297"/>
        <v>35.375</v>
      </c>
      <c r="U1903" s="7">
        <f t="shared" si="298"/>
        <v>33.841666666666661</v>
      </c>
      <c r="V1903" s="7">
        <f t="shared" si="299"/>
        <v>34.224999999999994</v>
      </c>
    </row>
    <row r="1904" spans="1:22" ht="13.5" x14ac:dyDescent="0.25">
      <c r="A1904" s="3">
        <f>RSI!A1904</f>
        <v>45076</v>
      </c>
      <c r="B1904" s="2">
        <f>RSI!B1904</f>
        <v>2.6271</v>
      </c>
      <c r="C1904" s="2">
        <f>RSI!I1904</f>
        <v>38.542249680358026</v>
      </c>
      <c r="D1904" s="2">
        <f>MACD!E1904</f>
        <v>-1.3437804091023686E-2</v>
      </c>
      <c r="E1904" s="2">
        <f>MACD!F1904</f>
        <v>2.9511129968167252E-2</v>
      </c>
      <c r="F1904" s="2">
        <f>'Moving Avg'!D1904</f>
        <v>2.6200800000000002</v>
      </c>
      <c r="G1904" s="2">
        <f>'Moving Avg'!F1904</f>
        <v>2.6719049999999998</v>
      </c>
      <c r="H1904" s="2">
        <f>'Moving Avg'!G1904</f>
        <v>2.8161740000000002</v>
      </c>
      <c r="I1904" s="2">
        <f>'Moving Avg'!H1904</f>
        <v>3.0747559999999998</v>
      </c>
      <c r="J1904" s="5" t="str">
        <f>OBV!F1904</f>
        <v>BEARISH</v>
      </c>
      <c r="K1904" s="5" t="str">
        <f>OBV!G1904</f>
        <v>NEUTRAL</v>
      </c>
      <c r="L1904" s="5" t="str">
        <f>OBV!H1904</f>
        <v>CONFIRMED BEARISH</v>
      </c>
      <c r="M1904" s="7">
        <f t="shared" si="290"/>
        <v>25</v>
      </c>
      <c r="N1904" s="7">
        <f t="shared" si="291"/>
        <v>100</v>
      </c>
      <c r="O1904" s="7">
        <f t="shared" si="292"/>
        <v>0</v>
      </c>
      <c r="P1904" s="7">
        <f t="shared" si="293"/>
        <v>16.5</v>
      </c>
      <c r="Q1904" s="8">
        <f t="shared" si="294"/>
        <v>46.225000000000001</v>
      </c>
      <c r="R1904" s="8">
        <f t="shared" si="295"/>
        <v>29.125</v>
      </c>
      <c r="S1904" s="8">
        <f t="shared" si="296"/>
        <v>26.175000000000001</v>
      </c>
      <c r="T1904" s="8">
        <f t="shared" si="297"/>
        <v>35.375</v>
      </c>
      <c r="U1904" s="7">
        <f t="shared" si="298"/>
        <v>33.841666666666661</v>
      </c>
      <c r="V1904" s="7">
        <f t="shared" si="299"/>
        <v>34.224999999999994</v>
      </c>
    </row>
    <row r="1905" spans="1:22" ht="13.5" x14ac:dyDescent="0.25">
      <c r="A1905" s="3">
        <f>RSI!A1905</f>
        <v>45077</v>
      </c>
      <c r="B1905" s="2">
        <f>RSI!B1905</f>
        <v>2.6358999999999999</v>
      </c>
      <c r="C1905" s="2">
        <f>RSI!I1905</f>
        <v>39.991428352326793</v>
      </c>
      <c r="D1905" s="2">
        <f>MACD!E1905</f>
        <v>-8.916514232090833E-3</v>
      </c>
      <c r="E1905" s="2">
        <f>MACD!F1905</f>
        <v>2.1825601128115636E-2</v>
      </c>
      <c r="F1905" s="2">
        <f>'Moving Avg'!D1905</f>
        <v>2.6200800000000002</v>
      </c>
      <c r="G1905" s="2">
        <f>'Moving Avg'!F1905</f>
        <v>2.6631200000000002</v>
      </c>
      <c r="H1905" s="2">
        <f>'Moving Avg'!G1905</f>
        <v>2.8100240000000007</v>
      </c>
      <c r="I1905" s="2">
        <f>'Moving Avg'!H1905</f>
        <v>3.0714609999999998</v>
      </c>
      <c r="J1905" s="5" t="str">
        <f>OBV!F1905</f>
        <v>BEARISH</v>
      </c>
      <c r="K1905" s="5" t="str">
        <f>OBV!G1905</f>
        <v>NEUTRAL</v>
      </c>
      <c r="L1905" s="5" t="str">
        <f>OBV!H1905</f>
        <v>NEUTRAL</v>
      </c>
      <c r="M1905" s="7">
        <f t="shared" si="290"/>
        <v>25</v>
      </c>
      <c r="N1905" s="7">
        <f t="shared" si="291"/>
        <v>100</v>
      </c>
      <c r="O1905" s="7">
        <f t="shared" si="292"/>
        <v>0</v>
      </c>
      <c r="P1905" s="7">
        <f t="shared" si="293"/>
        <v>16.5</v>
      </c>
      <c r="Q1905" s="8">
        <f t="shared" si="294"/>
        <v>46.225000000000001</v>
      </c>
      <c r="R1905" s="8">
        <f t="shared" si="295"/>
        <v>29.125</v>
      </c>
      <c r="S1905" s="8">
        <f t="shared" si="296"/>
        <v>26.175000000000001</v>
      </c>
      <c r="T1905" s="8">
        <f t="shared" si="297"/>
        <v>35.375</v>
      </c>
      <c r="U1905" s="7">
        <f t="shared" si="298"/>
        <v>33.841666666666661</v>
      </c>
      <c r="V1905" s="7">
        <f t="shared" si="299"/>
        <v>34.224999999999994</v>
      </c>
    </row>
    <row r="1906" spans="1:22" ht="13.5" x14ac:dyDescent="0.25">
      <c r="A1906" s="3">
        <f>RSI!A1906</f>
        <v>45078</v>
      </c>
      <c r="B1906" s="2">
        <f>RSI!B1906</f>
        <v>2.6183000000000001</v>
      </c>
      <c r="C1906" s="2">
        <f>RSI!I1906</f>
        <v>38.058517513632125</v>
      </c>
      <c r="D1906" s="2">
        <f>MACD!E1906</f>
        <v>-3.3683069154668566E-3</v>
      </c>
      <c r="E1906" s="2">
        <f>MACD!F1906</f>
        <v>1.6786819519399136E-2</v>
      </c>
      <c r="F1906" s="2">
        <f>'Moving Avg'!D1906</f>
        <v>2.6200799999999997</v>
      </c>
      <c r="G1906" s="2">
        <f>'Moving Avg'!F1906</f>
        <v>2.6547749999999999</v>
      </c>
      <c r="H1906" s="2">
        <f>'Moving Avg'!G1906</f>
        <v>2.803522000000001</v>
      </c>
      <c r="I1906" s="2">
        <f>'Moving Avg'!H1906</f>
        <v>3.0680779999999994</v>
      </c>
      <c r="J1906" s="5" t="str">
        <f>OBV!F1906</f>
        <v>BEARISH</v>
      </c>
      <c r="K1906" s="5" t="str">
        <f>OBV!G1906</f>
        <v>NEUTRAL</v>
      </c>
      <c r="L1906" s="5" t="str">
        <f>OBV!H1906</f>
        <v>NEUTRAL</v>
      </c>
      <c r="M1906" s="7">
        <f t="shared" si="290"/>
        <v>25</v>
      </c>
      <c r="N1906" s="7">
        <f t="shared" si="291"/>
        <v>100</v>
      </c>
      <c r="O1906" s="7">
        <f t="shared" si="292"/>
        <v>0</v>
      </c>
      <c r="P1906" s="7">
        <f t="shared" si="293"/>
        <v>16.5</v>
      </c>
      <c r="Q1906" s="8">
        <f t="shared" si="294"/>
        <v>46.225000000000001</v>
      </c>
      <c r="R1906" s="8">
        <f t="shared" si="295"/>
        <v>29.125</v>
      </c>
      <c r="S1906" s="8">
        <f t="shared" si="296"/>
        <v>26.175000000000001</v>
      </c>
      <c r="T1906" s="8">
        <f t="shared" si="297"/>
        <v>35.375</v>
      </c>
      <c r="U1906" s="7">
        <f t="shared" si="298"/>
        <v>33.841666666666661</v>
      </c>
      <c r="V1906" s="7">
        <f t="shared" si="299"/>
        <v>34.224999999999994</v>
      </c>
    </row>
    <row r="1907" spans="1:22" ht="13.5" x14ac:dyDescent="0.25">
      <c r="A1907" s="3">
        <f>RSI!A1907</f>
        <v>45079</v>
      </c>
      <c r="B1907" s="2">
        <f>RSI!B1907</f>
        <v>2.6271</v>
      </c>
      <c r="C1907" s="2">
        <f>RSI!I1907</f>
        <v>39.629686945759083</v>
      </c>
      <c r="D1907" s="2">
        <f>MACD!E1907</f>
        <v>-1.8759398175305364E-4</v>
      </c>
      <c r="E1907" s="2">
        <f>MACD!F1907</f>
        <v>1.3391936819168698E-2</v>
      </c>
      <c r="F1907" s="2">
        <f>'Moving Avg'!D1907</f>
        <v>2.6271</v>
      </c>
      <c r="G1907" s="2">
        <f>'Moving Avg'!F1907</f>
        <v>2.6490649999999993</v>
      </c>
      <c r="H1907" s="2">
        <f>'Moving Avg'!G1907</f>
        <v>2.7971960000000009</v>
      </c>
      <c r="I1907" s="2">
        <f>'Moving Avg'!H1907</f>
        <v>3.0648709999999992</v>
      </c>
      <c r="J1907" s="5" t="str">
        <f>OBV!F1907</f>
        <v>BULLISH</v>
      </c>
      <c r="K1907" s="5" t="str">
        <f>OBV!G1907</f>
        <v>NEUTRAL</v>
      </c>
      <c r="L1907" s="5" t="str">
        <f>OBV!H1907</f>
        <v>CONFIRMED BULLISH</v>
      </c>
      <c r="M1907" s="7">
        <f t="shared" si="290"/>
        <v>25</v>
      </c>
      <c r="N1907" s="7">
        <f t="shared" si="291"/>
        <v>45</v>
      </c>
      <c r="O1907" s="7">
        <f t="shared" si="292"/>
        <v>0</v>
      </c>
      <c r="P1907" s="7">
        <f t="shared" si="293"/>
        <v>83.5</v>
      </c>
      <c r="Q1907" s="8">
        <f t="shared" si="294"/>
        <v>37.024999999999999</v>
      </c>
      <c r="R1907" s="8">
        <f t="shared" si="295"/>
        <v>34.875</v>
      </c>
      <c r="S1907" s="8">
        <f t="shared" si="296"/>
        <v>48.075000000000003</v>
      </c>
      <c r="T1907" s="8">
        <f t="shared" si="297"/>
        <v>38.375</v>
      </c>
      <c r="U1907" s="7">
        <f t="shared" si="298"/>
        <v>39.991666666666667</v>
      </c>
      <c r="V1907" s="7">
        <f t="shared" si="299"/>
        <v>39.587500000000006</v>
      </c>
    </row>
    <row r="1908" spans="1:22" ht="13.5" x14ac:dyDescent="0.25">
      <c r="A1908" s="3">
        <f>RSI!A1908</f>
        <v>45082</v>
      </c>
      <c r="B1908" s="2">
        <f>RSI!B1908</f>
        <v>2.6271</v>
      </c>
      <c r="C1908" s="2">
        <f>RSI!I1908</f>
        <v>39.629686945759083</v>
      </c>
      <c r="D1908" s="2">
        <f>MACD!E1908</f>
        <v>6.9686636612620312E-3</v>
      </c>
      <c r="E1908" s="2">
        <f>MACD!F1908</f>
        <v>1.2107282187587366E-2</v>
      </c>
      <c r="F1908" s="2">
        <f>'Moving Avg'!D1908</f>
        <v>2.6271</v>
      </c>
      <c r="G1908" s="2">
        <f>'Moving Avg'!F1908</f>
        <v>2.6442349999999992</v>
      </c>
      <c r="H1908" s="2">
        <f>'Moving Avg'!G1908</f>
        <v>2.7908700000000004</v>
      </c>
      <c r="I1908" s="2">
        <f>'Moving Avg'!H1908</f>
        <v>3.0616199999999996</v>
      </c>
      <c r="J1908" s="5" t="str">
        <f>OBV!F1908</f>
        <v>BULLISH</v>
      </c>
      <c r="K1908" s="5" t="str">
        <f>OBV!G1908</f>
        <v>NEUTRAL</v>
      </c>
      <c r="L1908" s="5" t="str">
        <f>OBV!H1908</f>
        <v>NEUTRAL</v>
      </c>
      <c r="M1908" s="7">
        <f t="shared" si="290"/>
        <v>25</v>
      </c>
      <c r="N1908" s="7">
        <f t="shared" si="291"/>
        <v>45</v>
      </c>
      <c r="O1908" s="7">
        <f t="shared" si="292"/>
        <v>0</v>
      </c>
      <c r="P1908" s="7">
        <f t="shared" si="293"/>
        <v>49.5</v>
      </c>
      <c r="Q1908" s="8">
        <f t="shared" si="294"/>
        <v>31.925000000000001</v>
      </c>
      <c r="R1908" s="8">
        <f t="shared" si="295"/>
        <v>26.375</v>
      </c>
      <c r="S1908" s="8">
        <f t="shared" si="296"/>
        <v>32.775000000000006</v>
      </c>
      <c r="T1908" s="8">
        <f t="shared" si="297"/>
        <v>29.875</v>
      </c>
      <c r="U1908" s="7">
        <f t="shared" si="298"/>
        <v>30.358333333333334</v>
      </c>
      <c r="V1908" s="7">
        <f t="shared" si="299"/>
        <v>30.237500000000001</v>
      </c>
    </row>
    <row r="1909" spans="1:22" ht="13.5" x14ac:dyDescent="0.25">
      <c r="A1909" s="3">
        <f>RSI!A1909</f>
        <v>45083</v>
      </c>
      <c r="B1909" s="2">
        <f>RSI!B1909</f>
        <v>2.7237</v>
      </c>
      <c r="C1909" s="2">
        <f>RSI!I1909</f>
        <v>54.366126854927742</v>
      </c>
      <c r="D1909" s="2">
        <f>MACD!E1909</f>
        <v>8.2648758486314478E-4</v>
      </c>
      <c r="E1909" s="2">
        <f>MACD!F1909</f>
        <v>9.8511232670425233E-3</v>
      </c>
      <c r="F1909" s="2">
        <f>'Moving Avg'!D1909</f>
        <v>2.64642</v>
      </c>
      <c r="G1909" s="2">
        <f>'Moving Avg'!F1909</f>
        <v>2.6455499999999996</v>
      </c>
      <c r="H1909" s="2">
        <f>'Moving Avg'!G1909</f>
        <v>2.7864760000000013</v>
      </c>
      <c r="I1909" s="2">
        <f>'Moving Avg'!H1909</f>
        <v>3.0588959999999998</v>
      </c>
      <c r="J1909" s="5" t="str">
        <f>OBV!F1909</f>
        <v>BULLISH</v>
      </c>
      <c r="K1909" s="5" t="str">
        <f>OBV!G1909</f>
        <v>NEUTRAL</v>
      </c>
      <c r="L1909" s="5" t="str">
        <f>OBV!H1909</f>
        <v>CONFIRMED BULLISH</v>
      </c>
      <c r="M1909" s="7">
        <f t="shared" si="290"/>
        <v>25</v>
      </c>
      <c r="N1909" s="7">
        <f t="shared" si="291"/>
        <v>45</v>
      </c>
      <c r="O1909" s="7">
        <f t="shared" si="292"/>
        <v>0</v>
      </c>
      <c r="P1909" s="7">
        <f t="shared" si="293"/>
        <v>83.5</v>
      </c>
      <c r="Q1909" s="8">
        <f t="shared" si="294"/>
        <v>37.024999999999999</v>
      </c>
      <c r="R1909" s="8">
        <f t="shared" si="295"/>
        <v>34.875</v>
      </c>
      <c r="S1909" s="8">
        <f t="shared" si="296"/>
        <v>48.075000000000003</v>
      </c>
      <c r="T1909" s="8">
        <f t="shared" si="297"/>
        <v>38.375</v>
      </c>
      <c r="U1909" s="7">
        <f t="shared" si="298"/>
        <v>39.991666666666667</v>
      </c>
      <c r="V1909" s="7">
        <f t="shared" si="299"/>
        <v>39.587500000000006</v>
      </c>
    </row>
    <row r="1910" spans="1:22" ht="13.5" x14ac:dyDescent="0.25">
      <c r="A1910" s="3">
        <f>RSI!A1910</f>
        <v>45084</v>
      </c>
      <c r="B1910" s="2">
        <f>RSI!B1910</f>
        <v>2.6974</v>
      </c>
      <c r="C1910" s="2">
        <f>RSI!I1910</f>
        <v>50.735010156456148</v>
      </c>
      <c r="D1910" s="2">
        <f>MACD!E1910</f>
        <v>-8.0475989431967321E-3</v>
      </c>
      <c r="E1910" s="2">
        <f>MACD!F1910</f>
        <v>6.2713788249946726E-3</v>
      </c>
      <c r="F1910" s="2">
        <f>'Moving Avg'!D1910</f>
        <v>2.6587199999999998</v>
      </c>
      <c r="G1910" s="2">
        <f>'Moving Avg'!F1910</f>
        <v>2.6451099999999999</v>
      </c>
      <c r="H1910" s="2">
        <f>'Moving Avg'!G1910</f>
        <v>2.7815560000000006</v>
      </c>
      <c r="I1910" s="2">
        <f>'Moving Avg'!H1910</f>
        <v>3.0559964999999996</v>
      </c>
      <c r="J1910" s="5" t="str">
        <f>OBV!F1910</f>
        <v>BULLISH</v>
      </c>
      <c r="K1910" s="5" t="str">
        <f>OBV!G1910</f>
        <v>NEUTRAL</v>
      </c>
      <c r="L1910" s="5" t="str">
        <f>OBV!H1910</f>
        <v>CONFIRMED BULLISH</v>
      </c>
      <c r="M1910" s="7">
        <f t="shared" si="290"/>
        <v>25</v>
      </c>
      <c r="N1910" s="7">
        <f t="shared" si="291"/>
        <v>45</v>
      </c>
      <c r="O1910" s="7">
        <f t="shared" si="292"/>
        <v>0</v>
      </c>
      <c r="P1910" s="7">
        <f t="shared" si="293"/>
        <v>83.5</v>
      </c>
      <c r="Q1910" s="8">
        <f t="shared" si="294"/>
        <v>37.024999999999999</v>
      </c>
      <c r="R1910" s="8">
        <f t="shared" si="295"/>
        <v>34.875</v>
      </c>
      <c r="S1910" s="8">
        <f t="shared" si="296"/>
        <v>48.075000000000003</v>
      </c>
      <c r="T1910" s="8">
        <f t="shared" si="297"/>
        <v>38.375</v>
      </c>
      <c r="U1910" s="7">
        <f t="shared" si="298"/>
        <v>39.991666666666667</v>
      </c>
      <c r="V1910" s="7">
        <f t="shared" si="299"/>
        <v>39.587500000000006</v>
      </c>
    </row>
    <row r="1911" spans="1:22" ht="13.5" x14ac:dyDescent="0.25">
      <c r="A1911" s="3">
        <f>RSI!A1911</f>
        <v>45085</v>
      </c>
      <c r="B1911" s="2">
        <f>RSI!B1911</f>
        <v>2.7412999999999998</v>
      </c>
      <c r="C1911" s="2">
        <f>RSI!I1911</f>
        <v>56.01583344191976</v>
      </c>
      <c r="D1911" s="2">
        <f>MACD!E1911</f>
        <v>-2.1568919169531853E-2</v>
      </c>
      <c r="E1911" s="2">
        <f>MACD!F1911</f>
        <v>7.0331922608936771E-4</v>
      </c>
      <c r="F1911" s="2">
        <f>'Moving Avg'!D1911</f>
        <v>2.6833199999999997</v>
      </c>
      <c r="G1911" s="2">
        <f>'Moving Avg'!F1911</f>
        <v>2.6481849999999998</v>
      </c>
      <c r="H1911" s="2">
        <f>'Moving Avg'!G1911</f>
        <v>2.7775140000000005</v>
      </c>
      <c r="I1911" s="2">
        <f>'Moving Avg'!H1911</f>
        <v>3.0533164999999993</v>
      </c>
      <c r="J1911" s="5" t="str">
        <f>OBV!F1911</f>
        <v>BULLISH</v>
      </c>
      <c r="K1911" s="5" t="str">
        <f>OBV!G1911</f>
        <v>NEUTRAL</v>
      </c>
      <c r="L1911" s="5" t="str">
        <f>OBV!H1911</f>
        <v>CONFIRMED BULLISH</v>
      </c>
      <c r="M1911" s="7">
        <f t="shared" si="290"/>
        <v>25</v>
      </c>
      <c r="N1911" s="7">
        <f t="shared" si="291"/>
        <v>100</v>
      </c>
      <c r="O1911" s="7">
        <f t="shared" si="292"/>
        <v>0</v>
      </c>
      <c r="P1911" s="7">
        <f t="shared" si="293"/>
        <v>83.5</v>
      </c>
      <c r="Q1911" s="8">
        <f t="shared" si="294"/>
        <v>56.274999999999999</v>
      </c>
      <c r="R1911" s="8">
        <f t="shared" si="295"/>
        <v>45.875</v>
      </c>
      <c r="S1911" s="8">
        <f t="shared" si="296"/>
        <v>56.325000000000003</v>
      </c>
      <c r="T1911" s="8">
        <f t="shared" si="297"/>
        <v>52.125</v>
      </c>
      <c r="U1911" s="7">
        <f t="shared" si="298"/>
        <v>52.82500000000001</v>
      </c>
      <c r="V1911" s="7">
        <f t="shared" si="299"/>
        <v>52.650000000000006</v>
      </c>
    </row>
    <row r="1912" spans="1:22" ht="13.5" x14ac:dyDescent="0.25">
      <c r="A1912" s="3">
        <f>RSI!A1912</f>
        <v>45086</v>
      </c>
      <c r="B1912" s="2">
        <f>RSI!B1912</f>
        <v>2.7412999999999998</v>
      </c>
      <c r="C1912" s="2">
        <f>RSI!I1912</f>
        <v>56.01583344191976</v>
      </c>
      <c r="D1912" s="2">
        <f>MACD!E1912</f>
        <v>-3.7364609726694642E-2</v>
      </c>
      <c r="E1912" s="2">
        <f>MACD!F1912</f>
        <v>-6.9102665644674346E-3</v>
      </c>
      <c r="F1912" s="2">
        <f>'Moving Avg'!D1912</f>
        <v>2.7061599999999997</v>
      </c>
      <c r="G1912" s="2">
        <f>'Moving Avg'!F1912</f>
        <v>2.6543350000000001</v>
      </c>
      <c r="H1912" s="2">
        <f>'Moving Avg'!G1912</f>
        <v>2.7734719999999999</v>
      </c>
      <c r="I1912" s="2">
        <f>'Moving Avg'!H1912</f>
        <v>3.050680499999999</v>
      </c>
      <c r="J1912" s="5" t="str">
        <f>OBV!F1912</f>
        <v>BULLISH</v>
      </c>
      <c r="K1912" s="5" t="str">
        <f>OBV!G1912</f>
        <v>NEUTRAL</v>
      </c>
      <c r="L1912" s="5" t="str">
        <f>OBV!H1912</f>
        <v>CONFIRMED BULLISH</v>
      </c>
      <c r="M1912" s="7">
        <f t="shared" si="290"/>
        <v>25</v>
      </c>
      <c r="N1912" s="7">
        <f t="shared" si="291"/>
        <v>100</v>
      </c>
      <c r="O1912" s="7">
        <f t="shared" si="292"/>
        <v>0</v>
      </c>
      <c r="P1912" s="7">
        <f t="shared" si="293"/>
        <v>83.5</v>
      </c>
      <c r="Q1912" s="8">
        <f t="shared" si="294"/>
        <v>56.274999999999999</v>
      </c>
      <c r="R1912" s="8">
        <f t="shared" si="295"/>
        <v>45.875</v>
      </c>
      <c r="S1912" s="8">
        <f t="shared" si="296"/>
        <v>56.325000000000003</v>
      </c>
      <c r="T1912" s="8">
        <f t="shared" si="297"/>
        <v>52.125</v>
      </c>
      <c r="U1912" s="7">
        <f t="shared" si="298"/>
        <v>52.82500000000001</v>
      </c>
      <c r="V1912" s="7">
        <f t="shared" si="299"/>
        <v>52.650000000000006</v>
      </c>
    </row>
    <row r="1913" spans="1:22" ht="13.5" x14ac:dyDescent="0.25">
      <c r="A1913" s="3">
        <f>RSI!A1913</f>
        <v>45089</v>
      </c>
      <c r="B1913" s="2">
        <f>RSI!B1913</f>
        <v>2.8028</v>
      </c>
      <c r="C1913" s="2">
        <f>RSI!I1913</f>
        <v>62.539820022323326</v>
      </c>
      <c r="D1913" s="2">
        <f>MACD!E1913</f>
        <v>-5.0171323300236104E-2</v>
      </c>
      <c r="E1913" s="2">
        <f>MACD!F1913</f>
        <v>-1.5562477911621169E-2</v>
      </c>
      <c r="F1913" s="2">
        <f>'Moving Avg'!D1913</f>
        <v>2.7412999999999998</v>
      </c>
      <c r="G1913" s="2">
        <f>'Moving Avg'!F1913</f>
        <v>2.6648749999999999</v>
      </c>
      <c r="H1913" s="2">
        <f>'Moving Avg'!G1913</f>
        <v>2.7706599999999999</v>
      </c>
      <c r="I1913" s="2">
        <f>'Moving Avg'!H1913</f>
        <v>3.0480884999999991</v>
      </c>
      <c r="J1913" s="5" t="str">
        <f>OBV!F1913</f>
        <v>BULLISH</v>
      </c>
      <c r="K1913" s="5" t="str">
        <f>OBV!G1913</f>
        <v>NEUTRAL</v>
      </c>
      <c r="L1913" s="5" t="str">
        <f>OBV!H1913</f>
        <v>CONFIRMED BULLISH</v>
      </c>
      <c r="M1913" s="7">
        <f t="shared" si="290"/>
        <v>25</v>
      </c>
      <c r="N1913" s="7">
        <f t="shared" si="291"/>
        <v>100</v>
      </c>
      <c r="O1913" s="7">
        <f t="shared" si="292"/>
        <v>0</v>
      </c>
      <c r="P1913" s="7">
        <f t="shared" si="293"/>
        <v>83.5</v>
      </c>
      <c r="Q1913" s="8">
        <f t="shared" si="294"/>
        <v>56.274999999999999</v>
      </c>
      <c r="R1913" s="8">
        <f t="shared" si="295"/>
        <v>45.875</v>
      </c>
      <c r="S1913" s="8">
        <f t="shared" si="296"/>
        <v>56.325000000000003</v>
      </c>
      <c r="T1913" s="8">
        <f t="shared" si="297"/>
        <v>52.125</v>
      </c>
      <c r="U1913" s="7">
        <f t="shared" si="298"/>
        <v>52.82500000000001</v>
      </c>
      <c r="V1913" s="7">
        <f t="shared" si="299"/>
        <v>52.650000000000006</v>
      </c>
    </row>
    <row r="1914" spans="1:22" ht="13.5" x14ac:dyDescent="0.25">
      <c r="A1914" s="3">
        <f>RSI!A1914</f>
        <v>45090</v>
      </c>
      <c r="B1914" s="2">
        <f>RSI!B1914</f>
        <v>2.8028</v>
      </c>
      <c r="C1914" s="2">
        <f>RSI!I1914</f>
        <v>62.539820022323326</v>
      </c>
      <c r="D1914" s="2">
        <f>MACD!E1914</f>
        <v>-6.1635599481212999E-2</v>
      </c>
      <c r="E1914" s="2">
        <f>MACD!F1914</f>
        <v>-2.4777102225539534E-2</v>
      </c>
      <c r="F1914" s="2">
        <f>'Moving Avg'!D1914</f>
        <v>2.7571199999999996</v>
      </c>
      <c r="G1914" s="2">
        <f>'Moving Avg'!F1914</f>
        <v>2.6776150000000003</v>
      </c>
      <c r="H1914" s="2">
        <f>'Moving Avg'!G1914</f>
        <v>2.7678479999999994</v>
      </c>
      <c r="I1914" s="2">
        <f>'Moving Avg'!H1914</f>
        <v>3.0449694999999992</v>
      </c>
      <c r="J1914" s="5" t="str">
        <f>OBV!F1914</f>
        <v>BULLISH</v>
      </c>
      <c r="K1914" s="5" t="str">
        <f>OBV!G1914</f>
        <v>NEUTRAL</v>
      </c>
      <c r="L1914" s="5" t="str">
        <f>OBV!H1914</f>
        <v>CONFIRMED BULLISH</v>
      </c>
      <c r="M1914" s="7">
        <f t="shared" si="290"/>
        <v>25</v>
      </c>
      <c r="N1914" s="7">
        <f t="shared" si="291"/>
        <v>100</v>
      </c>
      <c r="O1914" s="7">
        <f t="shared" si="292"/>
        <v>0</v>
      </c>
      <c r="P1914" s="7">
        <f t="shared" si="293"/>
        <v>83.5</v>
      </c>
      <c r="Q1914" s="8">
        <f t="shared" si="294"/>
        <v>56.274999999999999</v>
      </c>
      <c r="R1914" s="8">
        <f t="shared" si="295"/>
        <v>45.875</v>
      </c>
      <c r="S1914" s="8">
        <f t="shared" si="296"/>
        <v>56.325000000000003</v>
      </c>
      <c r="T1914" s="8">
        <f t="shared" si="297"/>
        <v>52.125</v>
      </c>
      <c r="U1914" s="7">
        <f t="shared" si="298"/>
        <v>52.82500000000001</v>
      </c>
      <c r="V1914" s="7">
        <f t="shared" si="299"/>
        <v>52.650000000000006</v>
      </c>
    </row>
    <row r="1915" spans="1:22" ht="13.5" x14ac:dyDescent="0.25">
      <c r="A1915" s="3">
        <f>RSI!A1915</f>
        <v>45091</v>
      </c>
      <c r="B1915" s="2">
        <f>RSI!B1915</f>
        <v>2.8028</v>
      </c>
      <c r="C1915" s="2">
        <f>RSI!I1915</f>
        <v>62.539820022323326</v>
      </c>
      <c r="D1915" s="2">
        <f>MACD!E1915</f>
        <v>-7.0563615298432136E-2</v>
      </c>
      <c r="E1915" s="2">
        <f>MACD!F1915</f>
        <v>-3.393440484011806E-2</v>
      </c>
      <c r="F1915" s="2">
        <f>'Moving Avg'!D1915</f>
        <v>2.7781999999999996</v>
      </c>
      <c r="G1915" s="2">
        <f>'Moving Avg'!F1915</f>
        <v>2.683325</v>
      </c>
      <c r="H1915" s="2">
        <f>'Moving Avg'!G1915</f>
        <v>2.7650359999999994</v>
      </c>
      <c r="I1915" s="2">
        <f>'Moving Avg'!H1915</f>
        <v>3.042245499999999</v>
      </c>
      <c r="J1915" s="5" t="str">
        <f>OBV!F1915</f>
        <v>BULLISH</v>
      </c>
      <c r="K1915" s="5" t="str">
        <f>OBV!G1915</f>
        <v>NEUTRAL</v>
      </c>
      <c r="L1915" s="5" t="str">
        <f>OBV!H1915</f>
        <v>CONFIRMED BULLISH</v>
      </c>
      <c r="M1915" s="7">
        <f t="shared" si="290"/>
        <v>25</v>
      </c>
      <c r="N1915" s="7">
        <f t="shared" si="291"/>
        <v>100</v>
      </c>
      <c r="O1915" s="7">
        <f t="shared" si="292"/>
        <v>0</v>
      </c>
      <c r="P1915" s="7">
        <f t="shared" si="293"/>
        <v>83.5</v>
      </c>
      <c r="Q1915" s="8">
        <f t="shared" si="294"/>
        <v>56.274999999999999</v>
      </c>
      <c r="R1915" s="8">
        <f t="shared" si="295"/>
        <v>45.875</v>
      </c>
      <c r="S1915" s="8">
        <f t="shared" si="296"/>
        <v>56.325000000000003</v>
      </c>
      <c r="T1915" s="8">
        <f t="shared" si="297"/>
        <v>52.125</v>
      </c>
      <c r="U1915" s="7">
        <f t="shared" si="298"/>
        <v>52.82500000000001</v>
      </c>
      <c r="V1915" s="7">
        <f t="shared" si="299"/>
        <v>52.650000000000006</v>
      </c>
    </row>
    <row r="1916" spans="1:22" ht="13.5" x14ac:dyDescent="0.25">
      <c r="A1916" s="3">
        <f>RSI!A1916</f>
        <v>45092</v>
      </c>
      <c r="B1916" s="2">
        <f>RSI!B1916</f>
        <v>2.9521999999999999</v>
      </c>
      <c r="C1916" s="2">
        <f>RSI!I1916</f>
        <v>74.166015458240466</v>
      </c>
      <c r="D1916" s="2">
        <f>MACD!E1916</f>
        <v>-9.2430708997980116E-2</v>
      </c>
      <c r="E1916" s="2">
        <f>MACD!F1916</f>
        <v>-4.5633665671690471E-2</v>
      </c>
      <c r="F1916" s="2">
        <f>'Moving Avg'!D1916</f>
        <v>2.8203799999999997</v>
      </c>
      <c r="G1916" s="2">
        <f>'Moving Avg'!F1916</f>
        <v>2.6965049999999997</v>
      </c>
      <c r="H1916" s="2">
        <f>'Moving Avg'!G1916</f>
        <v>2.7652119999999996</v>
      </c>
      <c r="I1916" s="2">
        <f>'Moving Avg'!H1916</f>
        <v>3.0401369999999988</v>
      </c>
      <c r="J1916" s="5" t="str">
        <f>OBV!F1916</f>
        <v>BULLISH</v>
      </c>
      <c r="K1916" s="5" t="str">
        <f>OBV!G1916</f>
        <v>NEUTRAL</v>
      </c>
      <c r="L1916" s="5" t="str">
        <f>OBV!H1916</f>
        <v>CONFIRMED BULLISH</v>
      </c>
      <c r="M1916" s="7">
        <f t="shared" si="290"/>
        <v>0</v>
      </c>
      <c r="N1916" s="7">
        <f t="shared" si="291"/>
        <v>100</v>
      </c>
      <c r="O1916" s="7">
        <f t="shared" si="292"/>
        <v>0</v>
      </c>
      <c r="P1916" s="7">
        <f t="shared" si="293"/>
        <v>83.5</v>
      </c>
      <c r="Q1916" s="8">
        <f t="shared" si="294"/>
        <v>47.524999999999999</v>
      </c>
      <c r="R1916" s="8">
        <f t="shared" si="295"/>
        <v>40.875</v>
      </c>
      <c r="S1916" s="8">
        <f t="shared" si="296"/>
        <v>52.575000000000003</v>
      </c>
      <c r="T1916" s="8">
        <f t="shared" si="297"/>
        <v>45.875</v>
      </c>
      <c r="U1916" s="7">
        <f t="shared" si="298"/>
        <v>46.991666666666674</v>
      </c>
      <c r="V1916" s="7">
        <f t="shared" si="299"/>
        <v>46.712500000000006</v>
      </c>
    </row>
    <row r="1917" spans="1:22" ht="13.5" x14ac:dyDescent="0.25">
      <c r="A1917" s="3">
        <f>RSI!A1917</f>
        <v>45093</v>
      </c>
      <c r="B1917" s="2">
        <f>RSI!B1917</f>
        <v>3.0225</v>
      </c>
      <c r="C1917" s="2">
        <f>RSI!I1917</f>
        <v>77.676865964357347</v>
      </c>
      <c r="D1917" s="2">
        <f>MACD!E1917</f>
        <v>-0.11616839541217905</v>
      </c>
      <c r="E1917" s="2">
        <f>MACD!F1917</f>
        <v>-5.9740611619788192E-2</v>
      </c>
      <c r="F1917" s="2">
        <f>'Moving Avg'!D1917</f>
        <v>2.87662</v>
      </c>
      <c r="G1917" s="2">
        <f>'Moving Avg'!F1917</f>
        <v>2.7136399999999998</v>
      </c>
      <c r="H1917" s="2">
        <f>'Moving Avg'!G1917</f>
        <v>2.7667940000000004</v>
      </c>
      <c r="I1917" s="2">
        <f>'Moving Avg'!H1917</f>
        <v>3.0385994999999983</v>
      </c>
      <c r="J1917" s="5" t="str">
        <f>OBV!F1917</f>
        <v>BULLISH</v>
      </c>
      <c r="K1917" s="5" t="str">
        <f>OBV!G1917</f>
        <v>NEUTRAL</v>
      </c>
      <c r="L1917" s="5" t="str">
        <f>OBV!H1917</f>
        <v>CONFIRMED BULLISH</v>
      </c>
      <c r="M1917" s="7">
        <f t="shared" si="290"/>
        <v>0</v>
      </c>
      <c r="N1917" s="7">
        <f t="shared" si="291"/>
        <v>100</v>
      </c>
      <c r="O1917" s="7">
        <f t="shared" si="292"/>
        <v>0</v>
      </c>
      <c r="P1917" s="7">
        <f t="shared" si="293"/>
        <v>83.5</v>
      </c>
      <c r="Q1917" s="8">
        <f t="shared" si="294"/>
        <v>47.524999999999999</v>
      </c>
      <c r="R1917" s="8">
        <f t="shared" si="295"/>
        <v>40.875</v>
      </c>
      <c r="S1917" s="8">
        <f t="shared" si="296"/>
        <v>52.575000000000003</v>
      </c>
      <c r="T1917" s="8">
        <f t="shared" si="297"/>
        <v>45.875</v>
      </c>
      <c r="U1917" s="7">
        <f t="shared" si="298"/>
        <v>46.991666666666674</v>
      </c>
      <c r="V1917" s="7">
        <f t="shared" si="299"/>
        <v>46.712500000000006</v>
      </c>
    </row>
    <row r="1918" spans="1:22" ht="13.5" x14ac:dyDescent="0.25">
      <c r="A1918" s="3">
        <f>RSI!A1918</f>
        <v>45096</v>
      </c>
      <c r="B1918" s="2">
        <f>RSI!B1918</f>
        <v>3.0225</v>
      </c>
      <c r="C1918" s="2">
        <f>RSI!I1918</f>
        <v>77.676865964357347</v>
      </c>
      <c r="D1918" s="2">
        <f>MACD!E1918</f>
        <v>-0.1379484244214555</v>
      </c>
      <c r="E1918" s="2">
        <f>MACD!F1918</f>
        <v>-7.5382174180121664E-2</v>
      </c>
      <c r="F1918" s="2">
        <f>'Moving Avg'!D1918</f>
        <v>2.9205600000000005</v>
      </c>
      <c r="G1918" s="2">
        <f>'Moving Avg'!F1918</f>
        <v>2.7294550000000002</v>
      </c>
      <c r="H1918" s="2">
        <f>'Moving Avg'!G1918</f>
        <v>2.768552000000001</v>
      </c>
      <c r="I1918" s="2">
        <f>'Moving Avg'!H1918</f>
        <v>3.0372374999999994</v>
      </c>
      <c r="J1918" s="5" t="str">
        <f>OBV!F1918</f>
        <v>BULLISH</v>
      </c>
      <c r="K1918" s="5" t="str">
        <f>OBV!G1918</f>
        <v>NEUTRAL</v>
      </c>
      <c r="L1918" s="5" t="str">
        <f>OBV!H1918</f>
        <v>CONFIRMED BULLISH</v>
      </c>
      <c r="M1918" s="7">
        <f t="shared" si="290"/>
        <v>0</v>
      </c>
      <c r="N1918" s="7">
        <f t="shared" si="291"/>
        <v>100</v>
      </c>
      <c r="O1918" s="7">
        <f t="shared" si="292"/>
        <v>0</v>
      </c>
      <c r="P1918" s="7">
        <f t="shared" si="293"/>
        <v>83.5</v>
      </c>
      <c r="Q1918" s="8">
        <f t="shared" si="294"/>
        <v>47.524999999999999</v>
      </c>
      <c r="R1918" s="8">
        <f t="shared" si="295"/>
        <v>40.875</v>
      </c>
      <c r="S1918" s="8">
        <f t="shared" si="296"/>
        <v>52.575000000000003</v>
      </c>
      <c r="T1918" s="8">
        <f t="shared" si="297"/>
        <v>45.875</v>
      </c>
      <c r="U1918" s="7">
        <f t="shared" si="298"/>
        <v>46.991666666666674</v>
      </c>
      <c r="V1918" s="7">
        <f t="shared" si="299"/>
        <v>46.712500000000006</v>
      </c>
    </row>
    <row r="1919" spans="1:22" ht="13.5" x14ac:dyDescent="0.25">
      <c r="A1919" s="3">
        <f>RSI!A1919</f>
        <v>45097</v>
      </c>
      <c r="B1919" s="2">
        <f>RSI!B1919</f>
        <v>3.0137</v>
      </c>
      <c r="C1919" s="2">
        <f>RSI!I1919</f>
        <v>76.173985854277134</v>
      </c>
      <c r="D1919" s="2">
        <f>MACD!E1919</f>
        <v>-0.14243308048944758</v>
      </c>
      <c r="E1919" s="2">
        <f>MACD!F1919</f>
        <v>-8.8792355441986853E-2</v>
      </c>
      <c r="F1919" s="2">
        <f>'Moving Avg'!D1919</f>
        <v>2.9627400000000002</v>
      </c>
      <c r="G1919" s="2">
        <f>'Moving Avg'!F1919</f>
        <v>2.7465899999999994</v>
      </c>
      <c r="H1919" s="2">
        <f>'Moving Avg'!G1919</f>
        <v>2.7704860000000009</v>
      </c>
      <c r="I1919" s="2">
        <f>'Moving Avg'!H1919</f>
        <v>3.0360514999999992</v>
      </c>
      <c r="J1919" s="5" t="str">
        <f>OBV!F1919</f>
        <v>BULLISH</v>
      </c>
      <c r="K1919" s="5" t="str">
        <f>OBV!G1919</f>
        <v>NEUTRAL</v>
      </c>
      <c r="L1919" s="5" t="str">
        <f>OBV!H1919</f>
        <v>CONFIRMED BULLISH</v>
      </c>
      <c r="M1919" s="7">
        <f t="shared" si="290"/>
        <v>0</v>
      </c>
      <c r="N1919" s="7">
        <f t="shared" si="291"/>
        <v>100</v>
      </c>
      <c r="O1919" s="7">
        <f t="shared" si="292"/>
        <v>0</v>
      </c>
      <c r="P1919" s="7">
        <f t="shared" si="293"/>
        <v>83.5</v>
      </c>
      <c r="Q1919" s="8">
        <f t="shared" si="294"/>
        <v>47.524999999999999</v>
      </c>
      <c r="R1919" s="8">
        <f t="shared" si="295"/>
        <v>40.875</v>
      </c>
      <c r="S1919" s="8">
        <f t="shared" si="296"/>
        <v>52.575000000000003</v>
      </c>
      <c r="T1919" s="8">
        <f t="shared" si="297"/>
        <v>45.875</v>
      </c>
      <c r="U1919" s="7">
        <f t="shared" si="298"/>
        <v>46.991666666666674</v>
      </c>
      <c r="V1919" s="7">
        <f t="shared" si="299"/>
        <v>46.712500000000006</v>
      </c>
    </row>
    <row r="1920" spans="1:22" ht="13.5" x14ac:dyDescent="0.25">
      <c r="A1920" s="3">
        <f>RSI!A1920</f>
        <v>45098</v>
      </c>
      <c r="B1920" s="2">
        <f>RSI!B1920</f>
        <v>3.0049000000000001</v>
      </c>
      <c r="C1920" s="2">
        <f>RSI!I1920</f>
        <v>74.61920935173265</v>
      </c>
      <c r="D1920" s="2">
        <f>MACD!E1920</f>
        <v>-0.15102267620665533</v>
      </c>
      <c r="E1920" s="2">
        <f>MACD!F1920</f>
        <v>-0.10123841959492055</v>
      </c>
      <c r="F1920" s="2">
        <f>'Moving Avg'!D1920</f>
        <v>3.0031599999999998</v>
      </c>
      <c r="G1920" s="2">
        <f>'Moving Avg'!F1920</f>
        <v>2.7650399999999995</v>
      </c>
      <c r="H1920" s="2">
        <f>'Moving Avg'!G1920</f>
        <v>2.7717160000000005</v>
      </c>
      <c r="I1920" s="2">
        <f>'Moving Avg'!H1920</f>
        <v>3.0348654999999991</v>
      </c>
      <c r="J1920" s="5" t="str">
        <f>OBV!F1920</f>
        <v>BULLISH</v>
      </c>
      <c r="K1920" s="5" t="str">
        <f>OBV!G1920</f>
        <v>NEUTRAL</v>
      </c>
      <c r="L1920" s="5" t="str">
        <f>OBV!H1920</f>
        <v>CONFIRMED BULLISH</v>
      </c>
      <c r="M1920" s="7">
        <f t="shared" si="290"/>
        <v>0</v>
      </c>
      <c r="N1920" s="7">
        <f t="shared" si="291"/>
        <v>100</v>
      </c>
      <c r="O1920" s="7">
        <f t="shared" si="292"/>
        <v>0</v>
      </c>
      <c r="P1920" s="7">
        <f t="shared" si="293"/>
        <v>83.5</v>
      </c>
      <c r="Q1920" s="8">
        <f t="shared" si="294"/>
        <v>47.524999999999999</v>
      </c>
      <c r="R1920" s="8">
        <f t="shared" si="295"/>
        <v>40.875</v>
      </c>
      <c r="S1920" s="8">
        <f t="shared" si="296"/>
        <v>52.575000000000003</v>
      </c>
      <c r="T1920" s="8">
        <f t="shared" si="297"/>
        <v>45.875</v>
      </c>
      <c r="U1920" s="7">
        <f t="shared" si="298"/>
        <v>46.991666666666674</v>
      </c>
      <c r="V1920" s="7">
        <f t="shared" si="299"/>
        <v>46.712500000000006</v>
      </c>
    </row>
    <row r="1921" spans="1:22" ht="13.5" x14ac:dyDescent="0.25">
      <c r="A1921" s="3">
        <f>RSI!A1921</f>
        <v>45099</v>
      </c>
      <c r="B1921" s="2">
        <f>RSI!B1921</f>
        <v>2.9872999999999998</v>
      </c>
      <c r="C1921" s="2">
        <f>RSI!I1921</f>
        <v>71.476950335639117</v>
      </c>
      <c r="D1921" s="2">
        <f>MACD!E1921</f>
        <v>-0.15147808394855167</v>
      </c>
      <c r="E1921" s="2">
        <f>MACD!F1921</f>
        <v>-0.11128635246564679</v>
      </c>
      <c r="F1921" s="2">
        <f>'Moving Avg'!D1921</f>
        <v>3.0101800000000001</v>
      </c>
      <c r="G1921" s="2">
        <f>'Moving Avg'!F1921</f>
        <v>2.7834899999999996</v>
      </c>
      <c r="H1921" s="2">
        <f>'Moving Avg'!G1921</f>
        <v>2.77277</v>
      </c>
      <c r="I1921" s="2">
        <f>'Moving Avg'!H1921</f>
        <v>3.033635499999999</v>
      </c>
      <c r="J1921" s="5" t="str">
        <f>OBV!F1921</f>
        <v>BEARISH</v>
      </c>
      <c r="K1921" s="5" t="str">
        <f>OBV!G1921</f>
        <v>NEUTRAL</v>
      </c>
      <c r="L1921" s="5" t="str">
        <f>OBV!H1921</f>
        <v>BEARISH DIVERGENCE</v>
      </c>
      <c r="M1921" s="7">
        <f t="shared" si="290"/>
        <v>0</v>
      </c>
      <c r="N1921" s="7">
        <f t="shared" si="291"/>
        <v>100</v>
      </c>
      <c r="O1921" s="7">
        <f t="shared" si="292"/>
        <v>0</v>
      </c>
      <c r="P1921" s="7">
        <f t="shared" si="293"/>
        <v>16.5</v>
      </c>
      <c r="Q1921" s="8">
        <f t="shared" si="294"/>
        <v>37.475000000000001</v>
      </c>
      <c r="R1921" s="8">
        <f t="shared" si="295"/>
        <v>24.125</v>
      </c>
      <c r="S1921" s="8">
        <f t="shared" si="296"/>
        <v>22.425000000000001</v>
      </c>
      <c r="T1921" s="8">
        <f t="shared" si="297"/>
        <v>29.125</v>
      </c>
      <c r="U1921" s="7">
        <f t="shared" si="298"/>
        <v>28.008333333333336</v>
      </c>
      <c r="V1921" s="7">
        <f t="shared" si="299"/>
        <v>28.287500000000001</v>
      </c>
    </row>
    <row r="1922" spans="1:22" ht="13.5" x14ac:dyDescent="0.25">
      <c r="A1922" s="3">
        <f>RSI!A1922</f>
        <v>45100</v>
      </c>
      <c r="B1922" s="2">
        <f>RSI!B1922</f>
        <v>2.9521999999999999</v>
      </c>
      <c r="C1922" s="2">
        <f>RSI!I1922</f>
        <v>65.548599623928425</v>
      </c>
      <c r="D1922" s="2">
        <f>MACD!E1922</f>
        <v>-0.15031205771843004</v>
      </c>
      <c r="E1922" s="2">
        <f>MACD!F1922</f>
        <v>-0.11909149351620345</v>
      </c>
      <c r="F1922" s="2">
        <f>'Moving Avg'!D1922</f>
        <v>2.9961199999999999</v>
      </c>
      <c r="G1922" s="2">
        <f>'Moving Avg'!F1922</f>
        <v>2.8014999999999999</v>
      </c>
      <c r="H1922" s="2">
        <f>'Moving Avg'!G1922</f>
        <v>2.7738240000000003</v>
      </c>
      <c r="I1922" s="2">
        <f>'Moving Avg'!H1922</f>
        <v>3.032361499999999</v>
      </c>
      <c r="J1922" s="5" t="str">
        <f>OBV!F1922</f>
        <v>BEARISH</v>
      </c>
      <c r="K1922" s="5" t="str">
        <f>OBV!G1922</f>
        <v>NEUTRAL</v>
      </c>
      <c r="L1922" s="5" t="str">
        <f>OBV!H1922</f>
        <v>CONFIRMED BEARISH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100</v>
      </c>
      <c r="O1922" s="7">
        <f t="shared" ref="O1922:O1985" si="302">IF(F1922-I1922&gt;10,100,IF(F1922-I1922&gt;5,75, IF(F1922-I1922&gt;0,50,0)))</f>
        <v>0</v>
      </c>
      <c r="P1922" s="7">
        <f t="shared" ref="P1922:P1985" si="303">IF(L1922="confirmed bullish", 34, IF(L1922="bullish divergence",17, 0))+IF(J1922="bullish",33,IF(J1922="bearish",0,16.5))+IF(K1922="strong",33,IF(K1922="weak",0,16.5))</f>
        <v>16.5</v>
      </c>
      <c r="Q1922" s="8">
        <f t="shared" si="294"/>
        <v>46.225000000000001</v>
      </c>
      <c r="R1922" s="8">
        <f t="shared" si="295"/>
        <v>29.125</v>
      </c>
      <c r="S1922" s="8">
        <f t="shared" si="296"/>
        <v>26.175000000000001</v>
      </c>
      <c r="T1922" s="8">
        <f t="shared" si="297"/>
        <v>35.375</v>
      </c>
      <c r="U1922" s="7">
        <f t="shared" si="298"/>
        <v>33.841666666666661</v>
      </c>
      <c r="V1922" s="7">
        <f t="shared" si="299"/>
        <v>34.224999999999994</v>
      </c>
    </row>
    <row r="1923" spans="1:22" ht="13.5" x14ac:dyDescent="0.25">
      <c r="A1923" s="3">
        <f>RSI!A1923</f>
        <v>45103</v>
      </c>
      <c r="B1923" s="2">
        <f>RSI!B1923</f>
        <v>2.9698000000000002</v>
      </c>
      <c r="C1923" s="2">
        <f>RSI!I1923</f>
        <v>67.025451587475899</v>
      </c>
      <c r="D1923" s="2">
        <f>MACD!E1923</f>
        <v>-0.14193113052709894</v>
      </c>
      <c r="E1923" s="2">
        <f>MACD!F1923</f>
        <v>-0.12365942091838254</v>
      </c>
      <c r="F1923" s="2">
        <f>'Moving Avg'!D1923</f>
        <v>2.9855800000000001</v>
      </c>
      <c r="G1923" s="2">
        <f>'Moving Avg'!F1923</f>
        <v>2.8186349999999996</v>
      </c>
      <c r="H1923" s="2">
        <f>'Moving Avg'!G1923</f>
        <v>2.7752300000000001</v>
      </c>
      <c r="I1923" s="2">
        <f>'Moving Avg'!H1923</f>
        <v>3.0311754999999989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  <c r="M1923" s="7">
        <f t="shared" si="300"/>
        <v>25</v>
      </c>
      <c r="N1923" s="7">
        <f t="shared" si="301"/>
        <v>45</v>
      </c>
      <c r="O1923" s="7">
        <f t="shared" si="302"/>
        <v>0</v>
      </c>
      <c r="P1923" s="7">
        <f t="shared" si="303"/>
        <v>16.5</v>
      </c>
      <c r="Q1923" s="8">
        <f t="shared" ref="Q1923:Q1986" si="304">0.35*M1923+N1923*0.35+O1923*0.15+P1923*0.15</f>
        <v>26.975000000000001</v>
      </c>
      <c r="R1923" s="8">
        <f t="shared" ref="R1923:R1986" si="305">M1923*0.2+N1923*0.2+O1923*0.35+P1923*0.25</f>
        <v>18.125</v>
      </c>
      <c r="S1923" s="8">
        <f t="shared" ref="S1923:S1986" si="306">M1923*0.15+N1923*0.15+O1923*0.25+P1923*0.45</f>
        <v>17.925000000000001</v>
      </c>
      <c r="T1923" s="8">
        <f t="shared" ref="T1923:T1986" si="307">0.25*SUM(M1923:P1923)</f>
        <v>21.625</v>
      </c>
      <c r="U1923" s="7">
        <f t="shared" ref="U1923:U1986" si="308">SUM(Q1923:S1923)/3</f>
        <v>21.008333333333336</v>
      </c>
      <c r="V1923" s="7">
        <f t="shared" ref="V1923:V1986" si="309">SUM(Q1923:T1923)/4</f>
        <v>21.162500000000001</v>
      </c>
    </row>
    <row r="1924" spans="1:22" ht="13.5" x14ac:dyDescent="0.25">
      <c r="A1924" s="3">
        <f>RSI!A1924</f>
        <v>45104</v>
      </c>
      <c r="B1924" s="2">
        <f>RSI!B1924</f>
        <v>2.9698000000000002</v>
      </c>
      <c r="C1924" s="2">
        <f>RSI!I1924</f>
        <v>67.025451587475914</v>
      </c>
      <c r="D1924" s="2">
        <f>MACD!E1924</f>
        <v>-0.13565056215181581</v>
      </c>
      <c r="E1924" s="2">
        <f>MACD!F1924</f>
        <v>-0.1260576491650692</v>
      </c>
      <c r="F1924" s="2">
        <f>'Moving Avg'!D1924</f>
        <v>2.9767999999999999</v>
      </c>
      <c r="G1924" s="2">
        <f>'Moving Avg'!F1924</f>
        <v>2.8357699999999997</v>
      </c>
      <c r="H1924" s="2">
        <f>'Moving Avg'!G1924</f>
        <v>2.7764600000000002</v>
      </c>
      <c r="I1924" s="2">
        <f>'Moving Avg'!H1924</f>
        <v>3.0300334999999992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  <c r="M1924" s="7">
        <f t="shared" si="300"/>
        <v>25</v>
      </c>
      <c r="N1924" s="7">
        <f t="shared" si="301"/>
        <v>45</v>
      </c>
      <c r="O1924" s="7">
        <f t="shared" si="302"/>
        <v>0</v>
      </c>
      <c r="P1924" s="7">
        <f t="shared" si="303"/>
        <v>16.5</v>
      </c>
      <c r="Q1924" s="8">
        <f t="shared" si="304"/>
        <v>26.975000000000001</v>
      </c>
      <c r="R1924" s="8">
        <f t="shared" si="305"/>
        <v>18.125</v>
      </c>
      <c r="S1924" s="8">
        <f t="shared" si="306"/>
        <v>17.925000000000001</v>
      </c>
      <c r="T1924" s="8">
        <f t="shared" si="307"/>
        <v>21.625</v>
      </c>
      <c r="U1924" s="7">
        <f t="shared" si="308"/>
        <v>21.008333333333336</v>
      </c>
      <c r="V1924" s="7">
        <f t="shared" si="309"/>
        <v>21.162500000000001</v>
      </c>
    </row>
    <row r="1925" spans="1:22" ht="13.5" x14ac:dyDescent="0.25">
      <c r="A1925" s="3">
        <f>RSI!A1925</f>
        <v>45107</v>
      </c>
      <c r="B1925" s="2">
        <f>RSI!B1925</f>
        <v>2.9698000000000002</v>
      </c>
      <c r="C1925" s="2">
        <f>RSI!I1925</f>
        <v>67.025451587475914</v>
      </c>
      <c r="D1925" s="2">
        <f>MACD!E1925</f>
        <v>-0.13108714747429406</v>
      </c>
      <c r="E1925" s="2">
        <f>MACD!F1925</f>
        <v>-0.12706354882691417</v>
      </c>
      <c r="F1925" s="2">
        <f>'Moving Avg'!D1925</f>
        <v>2.9697800000000001</v>
      </c>
      <c r="G1925" s="2">
        <f>'Moving Avg'!F1925</f>
        <v>2.8524649999999996</v>
      </c>
      <c r="H1925" s="2">
        <f>'Moving Avg'!G1925</f>
        <v>2.7771640000000004</v>
      </c>
      <c r="I1925" s="2">
        <f>'Moving Avg'!H1925</f>
        <v>3.0289354999999993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  <c r="M1925" s="7">
        <f t="shared" si="300"/>
        <v>25</v>
      </c>
      <c r="N1925" s="7">
        <f t="shared" si="301"/>
        <v>45</v>
      </c>
      <c r="O1925" s="7">
        <f t="shared" si="302"/>
        <v>0</v>
      </c>
      <c r="P1925" s="7">
        <f t="shared" si="303"/>
        <v>16.5</v>
      </c>
      <c r="Q1925" s="8">
        <f t="shared" si="304"/>
        <v>26.975000000000001</v>
      </c>
      <c r="R1925" s="8">
        <f t="shared" si="305"/>
        <v>18.125</v>
      </c>
      <c r="S1925" s="8">
        <f t="shared" si="306"/>
        <v>17.925000000000001</v>
      </c>
      <c r="T1925" s="8">
        <f t="shared" si="307"/>
        <v>21.625</v>
      </c>
      <c r="U1925" s="7">
        <f t="shared" si="308"/>
        <v>21.008333333333336</v>
      </c>
      <c r="V1925" s="7">
        <f t="shared" si="309"/>
        <v>21.162500000000001</v>
      </c>
    </row>
    <row r="1926" spans="1:22" ht="13.5" x14ac:dyDescent="0.25">
      <c r="A1926" s="3">
        <f>RSI!A1926</f>
        <v>45110</v>
      </c>
      <c r="B1926" s="2">
        <f>RSI!B1926</f>
        <v>2.9521999999999999</v>
      </c>
      <c r="C1926" s="2">
        <f>RSI!I1926</f>
        <v>63.619232631535667</v>
      </c>
      <c r="D1926" s="2">
        <f>MACD!E1926</f>
        <v>-0.10363276677282496</v>
      </c>
      <c r="E1926" s="2">
        <f>MACD!F1926</f>
        <v>-0.12237739241609634</v>
      </c>
      <c r="F1926" s="2">
        <f>'Moving Avg'!D1926</f>
        <v>2.9627599999999998</v>
      </c>
      <c r="G1926" s="2">
        <f>'Moving Avg'!F1926</f>
        <v>2.8691599999999999</v>
      </c>
      <c r="H1926" s="2">
        <f>'Moving Avg'!G1926</f>
        <v>2.7775159999999999</v>
      </c>
      <c r="I1926" s="2">
        <f>'Moving Avg'!H1926</f>
        <v>3.0277934999999996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  <c r="M1926" s="7">
        <f t="shared" si="300"/>
        <v>25</v>
      </c>
      <c r="N1926" s="7">
        <f t="shared" si="301"/>
        <v>0</v>
      </c>
      <c r="O1926" s="7">
        <f t="shared" si="302"/>
        <v>0</v>
      </c>
      <c r="P1926" s="7">
        <f t="shared" si="303"/>
        <v>16.5</v>
      </c>
      <c r="Q1926" s="8">
        <f t="shared" si="304"/>
        <v>11.225</v>
      </c>
      <c r="R1926" s="8">
        <f t="shared" si="305"/>
        <v>9.125</v>
      </c>
      <c r="S1926" s="8">
        <f t="shared" si="306"/>
        <v>11.175000000000001</v>
      </c>
      <c r="T1926" s="8">
        <f t="shared" si="307"/>
        <v>10.375</v>
      </c>
      <c r="U1926" s="7">
        <f t="shared" si="308"/>
        <v>10.508333333333335</v>
      </c>
      <c r="V1926" s="7">
        <f t="shared" si="309"/>
        <v>10.475000000000001</v>
      </c>
    </row>
    <row r="1927" spans="1:22" ht="13.5" x14ac:dyDescent="0.25">
      <c r="A1927" s="3">
        <f>RSI!A1927</f>
        <v>45111</v>
      </c>
      <c r="B1927" s="2">
        <f>RSI!B1927</f>
        <v>2.9609999999999999</v>
      </c>
      <c r="C1927" s="2">
        <f>RSI!I1927</f>
        <v>64.588257229277872</v>
      </c>
      <c r="D1927" s="2">
        <f>MACD!E1927</f>
        <v>-7.077839138822295E-2</v>
      </c>
      <c r="E1927" s="2">
        <f>MACD!F1927</f>
        <v>-0.11205759221052167</v>
      </c>
      <c r="F1927" s="2">
        <f>'Moving Avg'!D1927</f>
        <v>2.9645200000000003</v>
      </c>
      <c r="G1927" s="2">
        <f>'Moving Avg'!F1927</f>
        <v>2.8858549999999998</v>
      </c>
      <c r="H1927" s="2">
        <f>'Moving Avg'!G1927</f>
        <v>2.7789220000000006</v>
      </c>
      <c r="I1927" s="2">
        <f>'Moving Avg'!H1927</f>
        <v>3.026826999999999</v>
      </c>
      <c r="J1927" s="5" t="str">
        <f>OBV!F1927</f>
        <v>BULLISH</v>
      </c>
      <c r="K1927" s="5" t="str">
        <f>OBV!G1927</f>
        <v>NEUTRAL</v>
      </c>
      <c r="L1927" s="5" t="str">
        <f>OBV!H1927</f>
        <v>CONFIRMED BULLISH</v>
      </c>
      <c r="M1927" s="7">
        <f t="shared" si="300"/>
        <v>25</v>
      </c>
      <c r="N1927" s="7">
        <f t="shared" si="301"/>
        <v>0</v>
      </c>
      <c r="O1927" s="7">
        <f t="shared" si="302"/>
        <v>0</v>
      </c>
      <c r="P1927" s="7">
        <f t="shared" si="303"/>
        <v>83.5</v>
      </c>
      <c r="Q1927" s="8">
        <f t="shared" si="304"/>
        <v>21.274999999999999</v>
      </c>
      <c r="R1927" s="8">
        <f t="shared" si="305"/>
        <v>25.875</v>
      </c>
      <c r="S1927" s="8">
        <f t="shared" si="306"/>
        <v>41.325000000000003</v>
      </c>
      <c r="T1927" s="8">
        <f t="shared" si="307"/>
        <v>27.125</v>
      </c>
      <c r="U1927" s="7">
        <f t="shared" si="308"/>
        <v>29.491666666666664</v>
      </c>
      <c r="V1927" s="7">
        <f t="shared" si="309"/>
        <v>28.9</v>
      </c>
    </row>
    <row r="1928" spans="1:22" ht="13.5" x14ac:dyDescent="0.25">
      <c r="A1928" s="3">
        <f>RSI!A1928</f>
        <v>45112</v>
      </c>
      <c r="B1928" s="2">
        <f>RSI!B1928</f>
        <v>3.0137</v>
      </c>
      <c r="C1928" s="2">
        <f>RSI!I1928</f>
        <v>69.779559968378962</v>
      </c>
      <c r="D1928" s="2">
        <f>MACD!E1928</f>
        <v>-4.7434041541162042E-2</v>
      </c>
      <c r="E1928" s="2">
        <f>MACD!F1928</f>
        <v>-9.9132882076649748E-2</v>
      </c>
      <c r="F1928" s="2">
        <f>'Moving Avg'!D1928</f>
        <v>2.9733000000000001</v>
      </c>
      <c r="G1928" s="2">
        <f>'Moving Avg'!F1928</f>
        <v>2.9051849999999999</v>
      </c>
      <c r="H1928" s="2">
        <f>'Moving Avg'!G1928</f>
        <v>2.7815580000000013</v>
      </c>
      <c r="I1928" s="2">
        <f>'Moving Avg'!H1928</f>
        <v>3.0262999999999995</v>
      </c>
      <c r="J1928" s="5" t="str">
        <f>OBV!F1928</f>
        <v>BULLISH</v>
      </c>
      <c r="K1928" s="5" t="str">
        <f>OBV!G1928</f>
        <v>NEUTRAL</v>
      </c>
      <c r="L1928" s="5" t="str">
        <f>OBV!H1928</f>
        <v>CONFIRMED BULLISH</v>
      </c>
      <c r="M1928" s="7">
        <f t="shared" si="300"/>
        <v>25</v>
      </c>
      <c r="N1928" s="7">
        <f t="shared" si="301"/>
        <v>0</v>
      </c>
      <c r="O1928" s="7">
        <f t="shared" si="302"/>
        <v>0</v>
      </c>
      <c r="P1928" s="7">
        <f t="shared" si="303"/>
        <v>83.5</v>
      </c>
      <c r="Q1928" s="8">
        <f t="shared" si="304"/>
        <v>21.274999999999999</v>
      </c>
      <c r="R1928" s="8">
        <f t="shared" si="305"/>
        <v>25.875</v>
      </c>
      <c r="S1928" s="8">
        <f t="shared" si="306"/>
        <v>41.325000000000003</v>
      </c>
      <c r="T1928" s="8">
        <f t="shared" si="307"/>
        <v>27.125</v>
      </c>
      <c r="U1928" s="7">
        <f t="shared" si="308"/>
        <v>29.491666666666664</v>
      </c>
      <c r="V1928" s="7">
        <f t="shared" si="309"/>
        <v>28.9</v>
      </c>
    </row>
    <row r="1929" spans="1:22" ht="13.5" x14ac:dyDescent="0.25">
      <c r="A1929" s="3">
        <f>RSI!A1929</f>
        <v>45113</v>
      </c>
      <c r="B1929" s="2">
        <f>RSI!B1929</f>
        <v>3.0312999999999999</v>
      </c>
      <c r="C1929" s="2">
        <f>RSI!I1929</f>
        <v>71.293127065811859</v>
      </c>
      <c r="D1929" s="2">
        <f>MACD!E1929</f>
        <v>-3.1161014834305778E-2</v>
      </c>
      <c r="E1929" s="2">
        <f>MACD!F1929</f>
        <v>-8.5538508628180951E-2</v>
      </c>
      <c r="F1929" s="2">
        <f>'Moving Avg'!D1929</f>
        <v>2.9856000000000003</v>
      </c>
      <c r="G1929" s="2">
        <f>'Moving Avg'!F1929</f>
        <v>2.9205649999999999</v>
      </c>
      <c r="H1929" s="2">
        <f>'Moving Avg'!G1929</f>
        <v>2.7843700000000009</v>
      </c>
      <c r="I1929" s="2">
        <f>'Moving Avg'!H1929</f>
        <v>3.025904999999999</v>
      </c>
      <c r="J1929" s="5" t="str">
        <f>OBV!F1929</f>
        <v>BULLISH</v>
      </c>
      <c r="K1929" s="5" t="str">
        <f>OBV!G1929</f>
        <v>NEUTRAL</v>
      </c>
      <c r="L1929" s="5" t="str">
        <f>OBV!H1929</f>
        <v>CONFIRMED BULLISH</v>
      </c>
      <c r="M1929" s="7">
        <f t="shared" si="300"/>
        <v>0</v>
      </c>
      <c r="N1929" s="7">
        <f t="shared" si="301"/>
        <v>0</v>
      </c>
      <c r="O1929" s="7">
        <f t="shared" si="302"/>
        <v>0</v>
      </c>
      <c r="P1929" s="7">
        <f t="shared" si="303"/>
        <v>83.5</v>
      </c>
      <c r="Q1929" s="8">
        <f t="shared" si="304"/>
        <v>12.525</v>
      </c>
      <c r="R1929" s="8">
        <f t="shared" si="305"/>
        <v>20.875</v>
      </c>
      <c r="S1929" s="8">
        <f t="shared" si="306"/>
        <v>37.575000000000003</v>
      </c>
      <c r="T1929" s="8">
        <f t="shared" si="307"/>
        <v>20.875</v>
      </c>
      <c r="U1929" s="7">
        <f t="shared" si="308"/>
        <v>23.658333333333331</v>
      </c>
      <c r="V1929" s="7">
        <f t="shared" si="309"/>
        <v>22.962499999999999</v>
      </c>
    </row>
    <row r="1930" spans="1:22" ht="13.5" x14ac:dyDescent="0.25">
      <c r="A1930" s="3">
        <f>RSI!A1930</f>
        <v>45114</v>
      </c>
      <c r="B1930" s="2">
        <f>RSI!B1930</f>
        <v>3.1191</v>
      </c>
      <c r="C1930" s="2">
        <f>RSI!I1930</f>
        <v>77.379622211295228</v>
      </c>
      <c r="D1930" s="2">
        <f>MACD!E1930</f>
        <v>-2.611450086358591E-2</v>
      </c>
      <c r="E1930" s="2">
        <f>MACD!F1930</f>
        <v>-7.3653707075261934E-2</v>
      </c>
      <c r="F1930" s="2">
        <f>'Moving Avg'!D1930</f>
        <v>3.01546</v>
      </c>
      <c r="G1930" s="2">
        <f>'Moving Avg'!F1930</f>
        <v>2.9416500000000001</v>
      </c>
      <c r="H1930" s="2">
        <f>'Moving Avg'!G1930</f>
        <v>2.7910480000000009</v>
      </c>
      <c r="I1930" s="2">
        <f>'Moving Avg'!H1930</f>
        <v>3.0258609999999999</v>
      </c>
      <c r="J1930" s="5" t="str">
        <f>OBV!F1930</f>
        <v>BULLISH</v>
      </c>
      <c r="K1930" s="5" t="str">
        <f>OBV!G1930</f>
        <v>NEUTRAL</v>
      </c>
      <c r="L1930" s="5" t="str">
        <f>OBV!H1930</f>
        <v>CONFIRMED BULLISH</v>
      </c>
      <c r="M1930" s="7">
        <f t="shared" si="300"/>
        <v>0</v>
      </c>
      <c r="N1930" s="7">
        <f t="shared" si="301"/>
        <v>0</v>
      </c>
      <c r="O1930" s="7">
        <f t="shared" si="302"/>
        <v>0</v>
      </c>
      <c r="P1930" s="7">
        <f t="shared" si="303"/>
        <v>83.5</v>
      </c>
      <c r="Q1930" s="8">
        <f t="shared" si="304"/>
        <v>12.525</v>
      </c>
      <c r="R1930" s="8">
        <f t="shared" si="305"/>
        <v>20.875</v>
      </c>
      <c r="S1930" s="8">
        <f t="shared" si="306"/>
        <v>37.575000000000003</v>
      </c>
      <c r="T1930" s="8">
        <f t="shared" si="307"/>
        <v>20.875</v>
      </c>
      <c r="U1930" s="7">
        <f t="shared" si="308"/>
        <v>23.658333333333331</v>
      </c>
      <c r="V1930" s="7">
        <f t="shared" si="309"/>
        <v>22.962499999999999</v>
      </c>
    </row>
    <row r="1931" spans="1:22" ht="13.5" x14ac:dyDescent="0.25">
      <c r="A1931" s="3">
        <f>RSI!A1931</f>
        <v>45117</v>
      </c>
      <c r="B1931" s="2">
        <f>RSI!B1931</f>
        <v>3.2509000000000001</v>
      </c>
      <c r="C1931" s="2">
        <f>RSI!I1931</f>
        <v>83.153787833617145</v>
      </c>
      <c r="D1931" s="2">
        <f>MACD!E1931</f>
        <v>-3.5635157999192479E-2</v>
      </c>
      <c r="E1931" s="2">
        <f>MACD!F1931</f>
        <v>-6.6049997260048038E-2</v>
      </c>
      <c r="F1931" s="2">
        <f>'Moving Avg'!D1931</f>
        <v>3.0751999999999997</v>
      </c>
      <c r="G1931" s="2">
        <f>'Moving Avg'!F1931</f>
        <v>2.96713</v>
      </c>
      <c r="H1931" s="2">
        <f>'Moving Avg'!G1931</f>
        <v>2.7986040000000001</v>
      </c>
      <c r="I1931" s="2">
        <f>'Moving Avg'!H1931</f>
        <v>3.0265199999999997</v>
      </c>
      <c r="J1931" s="5" t="str">
        <f>OBV!F1931</f>
        <v>BULLISH</v>
      </c>
      <c r="K1931" s="5" t="str">
        <f>OBV!G1931</f>
        <v>NEUTRAL</v>
      </c>
      <c r="L1931" s="5" t="str">
        <f>OBV!H1931</f>
        <v>CONFIRMED BULLISH</v>
      </c>
      <c r="M1931" s="7">
        <f t="shared" si="300"/>
        <v>0</v>
      </c>
      <c r="N1931" s="7">
        <f t="shared" si="301"/>
        <v>0</v>
      </c>
      <c r="O1931" s="7">
        <f t="shared" si="302"/>
        <v>50</v>
      </c>
      <c r="P1931" s="7">
        <f t="shared" si="303"/>
        <v>83.5</v>
      </c>
      <c r="Q1931" s="8">
        <f t="shared" si="304"/>
        <v>20.024999999999999</v>
      </c>
      <c r="R1931" s="8">
        <f t="shared" si="305"/>
        <v>38.375</v>
      </c>
      <c r="S1931" s="8">
        <f t="shared" si="306"/>
        <v>50.075000000000003</v>
      </c>
      <c r="T1931" s="8">
        <f t="shared" si="307"/>
        <v>33.375</v>
      </c>
      <c r="U1931" s="7">
        <f t="shared" si="308"/>
        <v>36.158333333333331</v>
      </c>
      <c r="V1931" s="7">
        <f t="shared" si="309"/>
        <v>35.462499999999999</v>
      </c>
    </row>
    <row r="1932" spans="1:22" ht="13.5" x14ac:dyDescent="0.25">
      <c r="A1932" s="3">
        <f>RSI!A1932</f>
        <v>45118</v>
      </c>
      <c r="B1932" s="2">
        <f>RSI!B1932</f>
        <v>3.2421000000000002</v>
      </c>
      <c r="C1932" s="2">
        <f>RSI!I1932</f>
        <v>81.655054383241463</v>
      </c>
      <c r="D1932" s="2">
        <f>MACD!E1932</f>
        <v>-5.0440400393195084E-2</v>
      </c>
      <c r="E1932" s="2">
        <f>MACD!F1932</f>
        <v>-6.2928077886677453E-2</v>
      </c>
      <c r="F1932" s="2">
        <f>'Moving Avg'!D1932</f>
        <v>3.1314199999999999</v>
      </c>
      <c r="G1932" s="2">
        <f>'Moving Avg'!F1932</f>
        <v>2.9921700000000002</v>
      </c>
      <c r="H1932" s="2">
        <f>'Moving Avg'!G1932</f>
        <v>2.8063360000000004</v>
      </c>
      <c r="I1932" s="2">
        <f>'Moving Avg'!H1932</f>
        <v>3.0272225000000001</v>
      </c>
      <c r="J1932" s="5" t="str">
        <f>OBV!F1932</f>
        <v>BULLISH</v>
      </c>
      <c r="K1932" s="5" t="str">
        <f>OBV!G1932</f>
        <v>NEUTRAL</v>
      </c>
      <c r="L1932" s="5" t="str">
        <f>OBV!H1932</f>
        <v>CONFIRMED BULLISH</v>
      </c>
      <c r="M1932" s="7">
        <f t="shared" si="300"/>
        <v>0</v>
      </c>
      <c r="N1932" s="7">
        <f t="shared" si="301"/>
        <v>0</v>
      </c>
      <c r="O1932" s="7">
        <f t="shared" si="302"/>
        <v>50</v>
      </c>
      <c r="P1932" s="7">
        <f t="shared" si="303"/>
        <v>83.5</v>
      </c>
      <c r="Q1932" s="8">
        <f t="shared" si="304"/>
        <v>20.024999999999999</v>
      </c>
      <c r="R1932" s="8">
        <f t="shared" si="305"/>
        <v>38.375</v>
      </c>
      <c r="S1932" s="8">
        <f t="shared" si="306"/>
        <v>50.075000000000003</v>
      </c>
      <c r="T1932" s="8">
        <f t="shared" si="307"/>
        <v>33.375</v>
      </c>
      <c r="U1932" s="7">
        <f t="shared" si="308"/>
        <v>36.158333333333331</v>
      </c>
      <c r="V1932" s="7">
        <f t="shared" si="309"/>
        <v>35.462499999999999</v>
      </c>
    </row>
    <row r="1933" spans="1:22" ht="13.5" x14ac:dyDescent="0.25">
      <c r="A1933" s="3">
        <f>RSI!A1933</f>
        <v>45119</v>
      </c>
      <c r="B1933" s="2">
        <f>RSI!B1933</f>
        <v>3.2421000000000002</v>
      </c>
      <c r="C1933" s="2">
        <f>RSI!I1933</f>
        <v>81.655054383241463</v>
      </c>
      <c r="D1933" s="2">
        <f>MACD!E1933</f>
        <v>-6.2061141295695954E-2</v>
      </c>
      <c r="E1933" s="2">
        <f>MACD!F1933</f>
        <v>-6.2754690568481153E-2</v>
      </c>
      <c r="F1933" s="2">
        <f>'Moving Avg'!D1933</f>
        <v>3.1771000000000003</v>
      </c>
      <c r="G1933" s="2">
        <f>'Moving Avg'!F1933</f>
        <v>3.0141350000000005</v>
      </c>
      <c r="H1933" s="2">
        <f>'Moving Avg'!G1933</f>
        <v>2.8149460000000004</v>
      </c>
      <c r="I1933" s="2">
        <f>'Moving Avg'!H1933</f>
        <v>3.0280570000000004</v>
      </c>
      <c r="J1933" s="5" t="str">
        <f>OBV!F1933</f>
        <v>BULLISH</v>
      </c>
      <c r="K1933" s="5" t="str">
        <f>OBV!G1933</f>
        <v>NEUTRAL</v>
      </c>
      <c r="L1933" s="5" t="str">
        <f>OBV!H1933</f>
        <v>CONFIRMED BULLISH</v>
      </c>
      <c r="M1933" s="7">
        <f t="shared" si="300"/>
        <v>0</v>
      </c>
      <c r="N1933" s="7">
        <f t="shared" si="301"/>
        <v>0</v>
      </c>
      <c r="O1933" s="7">
        <f t="shared" si="302"/>
        <v>50</v>
      </c>
      <c r="P1933" s="7">
        <f t="shared" si="303"/>
        <v>83.5</v>
      </c>
      <c r="Q1933" s="8">
        <f t="shared" si="304"/>
        <v>20.024999999999999</v>
      </c>
      <c r="R1933" s="8">
        <f t="shared" si="305"/>
        <v>38.375</v>
      </c>
      <c r="S1933" s="8">
        <f t="shared" si="306"/>
        <v>50.075000000000003</v>
      </c>
      <c r="T1933" s="8">
        <f t="shared" si="307"/>
        <v>33.375</v>
      </c>
      <c r="U1933" s="7">
        <f t="shared" si="308"/>
        <v>36.158333333333331</v>
      </c>
      <c r="V1933" s="7">
        <f t="shared" si="309"/>
        <v>35.462499999999999</v>
      </c>
    </row>
    <row r="1934" spans="1:22" ht="13.5" x14ac:dyDescent="0.25">
      <c r="A1934" s="3">
        <f>RSI!A1934</f>
        <v>45120</v>
      </c>
      <c r="B1934" s="2">
        <f>RSI!B1934</f>
        <v>3.2246000000000001</v>
      </c>
      <c r="C1934" s="2">
        <f>RSI!I1934</f>
        <v>78.396220433141963</v>
      </c>
      <c r="D1934" s="2">
        <f>MACD!E1934</f>
        <v>-7.2265298512233844E-2</v>
      </c>
      <c r="E1934" s="2">
        <f>MACD!F1934</f>
        <v>-6.4656812157231694E-2</v>
      </c>
      <c r="F1934" s="2">
        <f>'Moving Avg'!D1934</f>
        <v>3.2157600000000004</v>
      </c>
      <c r="G1934" s="2">
        <f>'Moving Avg'!F1934</f>
        <v>3.0352250000000005</v>
      </c>
      <c r="H1934" s="2">
        <f>'Moving Avg'!G1934</f>
        <v>2.8232060000000008</v>
      </c>
      <c r="I1934" s="2">
        <f>'Moving Avg'!H1934</f>
        <v>3.0288040000000005</v>
      </c>
      <c r="J1934" s="5" t="str">
        <f>OBV!F1934</f>
        <v>BULLISH</v>
      </c>
      <c r="K1934" s="5" t="str">
        <f>OBV!G1934</f>
        <v>NEUTRAL</v>
      </c>
      <c r="L1934" s="5" t="str">
        <f>OBV!H1934</f>
        <v>CONFIRMED BULLISH</v>
      </c>
      <c r="M1934" s="7">
        <f t="shared" si="300"/>
        <v>0</v>
      </c>
      <c r="N1934" s="7">
        <f t="shared" si="301"/>
        <v>45</v>
      </c>
      <c r="O1934" s="7">
        <f t="shared" si="302"/>
        <v>50</v>
      </c>
      <c r="P1934" s="7">
        <f t="shared" si="303"/>
        <v>83.5</v>
      </c>
      <c r="Q1934" s="8">
        <f t="shared" si="304"/>
        <v>35.774999999999999</v>
      </c>
      <c r="R1934" s="8">
        <f t="shared" si="305"/>
        <v>47.375</v>
      </c>
      <c r="S1934" s="8">
        <f t="shared" si="306"/>
        <v>56.825000000000003</v>
      </c>
      <c r="T1934" s="8">
        <f t="shared" si="307"/>
        <v>44.625</v>
      </c>
      <c r="U1934" s="7">
        <f t="shared" si="308"/>
        <v>46.658333333333339</v>
      </c>
      <c r="V1934" s="7">
        <f t="shared" si="309"/>
        <v>46.150000000000006</v>
      </c>
    </row>
    <row r="1935" spans="1:22" ht="13.5" x14ac:dyDescent="0.25">
      <c r="A1935" s="3">
        <f>RSI!A1935</f>
        <v>45121</v>
      </c>
      <c r="B1935" s="2">
        <f>RSI!B1935</f>
        <v>3.2158000000000002</v>
      </c>
      <c r="C1935" s="2">
        <f>RSI!I1935</f>
        <v>76.737713388406064</v>
      </c>
      <c r="D1935" s="2">
        <f>MACD!E1935</f>
        <v>-8.1688324268641921E-2</v>
      </c>
      <c r="E1935" s="2">
        <f>MACD!F1935</f>
        <v>-6.8063114579513737E-2</v>
      </c>
      <c r="F1935" s="2">
        <f>'Moving Avg'!D1935</f>
        <v>3.2351000000000005</v>
      </c>
      <c r="G1935" s="2">
        <f>'Moving Avg'!F1935</f>
        <v>3.0558750000000003</v>
      </c>
      <c r="H1935" s="2">
        <f>'Moving Avg'!G1935</f>
        <v>2.831290000000001</v>
      </c>
      <c r="I1935" s="2">
        <f>'Moving Avg'!H1935</f>
        <v>3.0295069999999997</v>
      </c>
      <c r="J1935" s="5" t="str">
        <f>OBV!F1935</f>
        <v>BULLISH</v>
      </c>
      <c r="K1935" s="5" t="str">
        <f>OBV!G1935</f>
        <v>NEUTRAL</v>
      </c>
      <c r="L1935" s="5" t="str">
        <f>OBV!H1935</f>
        <v>CONFIRMED BULLISH</v>
      </c>
      <c r="M1935" s="7">
        <f t="shared" si="300"/>
        <v>0</v>
      </c>
      <c r="N1935" s="7">
        <f t="shared" si="301"/>
        <v>45</v>
      </c>
      <c r="O1935" s="7">
        <f t="shared" si="302"/>
        <v>50</v>
      </c>
      <c r="P1935" s="7">
        <f t="shared" si="303"/>
        <v>83.5</v>
      </c>
      <c r="Q1935" s="8">
        <f t="shared" si="304"/>
        <v>35.774999999999999</v>
      </c>
      <c r="R1935" s="8">
        <f t="shared" si="305"/>
        <v>47.375</v>
      </c>
      <c r="S1935" s="8">
        <f t="shared" si="306"/>
        <v>56.825000000000003</v>
      </c>
      <c r="T1935" s="8">
        <f t="shared" si="307"/>
        <v>44.625</v>
      </c>
      <c r="U1935" s="7">
        <f t="shared" si="308"/>
        <v>46.658333333333339</v>
      </c>
      <c r="V1935" s="7">
        <f t="shared" si="309"/>
        <v>46.150000000000006</v>
      </c>
    </row>
    <row r="1936" spans="1:22" ht="13.5" x14ac:dyDescent="0.25">
      <c r="A1936" s="3">
        <f>RSI!A1936</f>
        <v>45124</v>
      </c>
      <c r="B1936" s="2">
        <f>RSI!B1936</f>
        <v>3.1981999999999999</v>
      </c>
      <c r="C1936" s="2">
        <f>RSI!I1936</f>
        <v>73.393496377204855</v>
      </c>
      <c r="D1936" s="2">
        <f>MACD!E1936</f>
        <v>-9.2347523088976757E-2</v>
      </c>
      <c r="E1936" s="2">
        <f>MACD!F1936</f>
        <v>-7.2919996281406343E-2</v>
      </c>
      <c r="F1936" s="2">
        <f>'Moving Avg'!D1936</f>
        <v>3.2245599999999994</v>
      </c>
      <c r="G1936" s="2">
        <f>'Moving Avg'!F1936</f>
        <v>3.0681750000000005</v>
      </c>
      <c r="H1936" s="2">
        <f>'Moving Avg'!G1936</f>
        <v>2.8395500000000005</v>
      </c>
      <c r="I1936" s="2">
        <f>'Moving Avg'!H1936</f>
        <v>3.0291994999999998</v>
      </c>
      <c r="J1936" s="5" t="str">
        <f>OBV!F1936</f>
        <v>BEARISH</v>
      </c>
      <c r="K1936" s="5" t="str">
        <f>OBV!G1936</f>
        <v>NEUTRAL</v>
      </c>
      <c r="L1936" s="5" t="str">
        <f>OBV!H1936</f>
        <v>CONFIRMED BEARISH</v>
      </c>
      <c r="M1936" s="7">
        <f t="shared" si="300"/>
        <v>0</v>
      </c>
      <c r="N1936" s="7">
        <f t="shared" si="301"/>
        <v>45</v>
      </c>
      <c r="O1936" s="7">
        <f t="shared" si="302"/>
        <v>50</v>
      </c>
      <c r="P1936" s="7">
        <f t="shared" si="303"/>
        <v>16.5</v>
      </c>
      <c r="Q1936" s="8">
        <f t="shared" si="304"/>
        <v>25.725000000000001</v>
      </c>
      <c r="R1936" s="8">
        <f t="shared" si="305"/>
        <v>30.625</v>
      </c>
      <c r="S1936" s="8">
        <f t="shared" si="306"/>
        <v>26.675000000000001</v>
      </c>
      <c r="T1936" s="8">
        <f t="shared" si="307"/>
        <v>27.875</v>
      </c>
      <c r="U1936" s="7">
        <f t="shared" si="308"/>
        <v>27.675000000000001</v>
      </c>
      <c r="V1936" s="7">
        <f t="shared" si="309"/>
        <v>27.725000000000001</v>
      </c>
    </row>
    <row r="1937" spans="1:22" ht="13.5" x14ac:dyDescent="0.25">
      <c r="A1937" s="3">
        <f>RSI!A1937</f>
        <v>45125</v>
      </c>
      <c r="B1937" s="2">
        <f>RSI!B1937</f>
        <v>3.1981999999999999</v>
      </c>
      <c r="C1937" s="2">
        <f>RSI!I1937</f>
        <v>73.393496377204855</v>
      </c>
      <c r="D1937" s="2">
        <f>MACD!E1937</f>
        <v>-0.10109592646002019</v>
      </c>
      <c r="E1937" s="2">
        <f>MACD!F1937</f>
        <v>-7.8555182317129116E-2</v>
      </c>
      <c r="F1937" s="2">
        <f>'Moving Avg'!D1937</f>
        <v>3.2157800000000001</v>
      </c>
      <c r="G1937" s="2">
        <f>'Moving Avg'!F1937</f>
        <v>3.0769600000000006</v>
      </c>
      <c r="H1937" s="2">
        <f>'Moving Avg'!G1937</f>
        <v>2.848688000000001</v>
      </c>
      <c r="I1937" s="2">
        <f>'Moving Avg'!H1937</f>
        <v>3.0284525000000002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  <c r="M1937" s="7">
        <f t="shared" si="300"/>
        <v>0</v>
      </c>
      <c r="N1937" s="7">
        <f t="shared" si="301"/>
        <v>100</v>
      </c>
      <c r="O1937" s="7">
        <f t="shared" si="302"/>
        <v>50</v>
      </c>
      <c r="P1937" s="7">
        <f t="shared" si="303"/>
        <v>16.5</v>
      </c>
      <c r="Q1937" s="8">
        <f t="shared" si="304"/>
        <v>44.975000000000001</v>
      </c>
      <c r="R1937" s="8">
        <f t="shared" si="305"/>
        <v>41.625</v>
      </c>
      <c r="S1937" s="8">
        <f t="shared" si="306"/>
        <v>34.924999999999997</v>
      </c>
      <c r="T1937" s="8">
        <f t="shared" si="307"/>
        <v>41.625</v>
      </c>
      <c r="U1937" s="7">
        <f t="shared" si="308"/>
        <v>40.508333333333333</v>
      </c>
      <c r="V1937" s="7">
        <f t="shared" si="309"/>
        <v>40.787499999999994</v>
      </c>
    </row>
    <row r="1938" spans="1:22" ht="13.5" x14ac:dyDescent="0.25">
      <c r="A1938" s="3">
        <f>RSI!A1938</f>
        <v>45127</v>
      </c>
      <c r="B1938" s="2">
        <f>RSI!B1938</f>
        <v>3.2860999999999998</v>
      </c>
      <c r="C1938" s="2">
        <f>RSI!I1938</f>
        <v>78.755998676889078</v>
      </c>
      <c r="D1938" s="2">
        <f>MACD!E1938</f>
        <v>-0.10790455102183438</v>
      </c>
      <c r="E1938" s="2">
        <f>MACD!F1938</f>
        <v>-8.4425056058070172E-2</v>
      </c>
      <c r="F1938" s="2">
        <f>'Moving Avg'!D1938</f>
        <v>3.2245800000000004</v>
      </c>
      <c r="G1938" s="2">
        <f>'Moving Avg'!F1938</f>
        <v>3.0901400000000003</v>
      </c>
      <c r="H1938" s="2">
        <f>'Moving Avg'!G1938</f>
        <v>2.8599360000000007</v>
      </c>
      <c r="I1938" s="2">
        <f>'Moving Avg'!H1938</f>
        <v>3.0281449999999994</v>
      </c>
      <c r="J1938" s="5" t="str">
        <f>OBV!F1938</f>
        <v>BULLISH</v>
      </c>
      <c r="K1938" s="5" t="str">
        <f>OBV!G1938</f>
        <v>NEUTRAL</v>
      </c>
      <c r="L1938" s="5" t="str">
        <f>OBV!H1938</f>
        <v>CONFIRMED BULLISH</v>
      </c>
      <c r="M1938" s="7">
        <f t="shared" si="300"/>
        <v>0</v>
      </c>
      <c r="N1938" s="7">
        <f t="shared" si="301"/>
        <v>100</v>
      </c>
      <c r="O1938" s="7">
        <f t="shared" si="302"/>
        <v>50</v>
      </c>
      <c r="P1938" s="7">
        <f t="shared" si="303"/>
        <v>83.5</v>
      </c>
      <c r="Q1938" s="8">
        <f t="shared" si="304"/>
        <v>55.024999999999999</v>
      </c>
      <c r="R1938" s="8">
        <f t="shared" si="305"/>
        <v>58.375</v>
      </c>
      <c r="S1938" s="8">
        <f t="shared" si="306"/>
        <v>65.075000000000003</v>
      </c>
      <c r="T1938" s="8">
        <f t="shared" si="307"/>
        <v>58.375</v>
      </c>
      <c r="U1938" s="7">
        <f t="shared" si="308"/>
        <v>59.491666666666674</v>
      </c>
      <c r="V1938" s="7">
        <f t="shared" si="309"/>
        <v>59.212500000000006</v>
      </c>
    </row>
    <row r="1939" spans="1:22" ht="13.5" x14ac:dyDescent="0.25">
      <c r="A1939" s="3">
        <f>RSI!A1939</f>
        <v>45128</v>
      </c>
      <c r="B1939" s="2">
        <f>RSI!B1939</f>
        <v>3.2949000000000002</v>
      </c>
      <c r="C1939" s="2">
        <f>RSI!I1939</f>
        <v>79.207811312244189</v>
      </c>
      <c r="D1939" s="2">
        <f>MACD!E1939</f>
        <v>-0.11305769504010144</v>
      </c>
      <c r="E1939" s="2">
        <f>MACD!F1939</f>
        <v>-9.0151583854476428E-2</v>
      </c>
      <c r="F1939" s="2">
        <f>'Moving Avg'!D1939</f>
        <v>3.2386399999999993</v>
      </c>
      <c r="G1939" s="2">
        <f>'Moving Avg'!F1939</f>
        <v>3.1042000000000001</v>
      </c>
      <c r="H1939" s="2">
        <f>'Moving Avg'!G1939</f>
        <v>2.8718860000000008</v>
      </c>
      <c r="I1939" s="2">
        <f>'Moving Avg'!H1939</f>
        <v>3.0281449999999994</v>
      </c>
      <c r="J1939" s="5" t="str">
        <f>OBV!F1939</f>
        <v>BULLISH</v>
      </c>
      <c r="K1939" s="5" t="str">
        <f>OBV!G1939</f>
        <v>NEUTRAL</v>
      </c>
      <c r="L1939" s="5" t="str">
        <f>OBV!H1939</f>
        <v>CONFIRMED BULLISH</v>
      </c>
      <c r="M1939" s="7">
        <f t="shared" si="300"/>
        <v>0</v>
      </c>
      <c r="N1939" s="7">
        <f t="shared" si="301"/>
        <v>100</v>
      </c>
      <c r="O1939" s="7">
        <f t="shared" si="302"/>
        <v>50</v>
      </c>
      <c r="P1939" s="7">
        <f t="shared" si="303"/>
        <v>83.5</v>
      </c>
      <c r="Q1939" s="8">
        <f t="shared" si="304"/>
        <v>55.024999999999999</v>
      </c>
      <c r="R1939" s="8">
        <f t="shared" si="305"/>
        <v>58.375</v>
      </c>
      <c r="S1939" s="8">
        <f t="shared" si="306"/>
        <v>65.075000000000003</v>
      </c>
      <c r="T1939" s="8">
        <f t="shared" si="307"/>
        <v>58.375</v>
      </c>
      <c r="U1939" s="7">
        <f t="shared" si="308"/>
        <v>59.491666666666674</v>
      </c>
      <c r="V1939" s="7">
        <f t="shared" si="309"/>
        <v>59.212500000000006</v>
      </c>
    </row>
    <row r="1940" spans="1:22" ht="13.5" x14ac:dyDescent="0.25">
      <c r="A1940" s="3">
        <f>RSI!A1940</f>
        <v>45131</v>
      </c>
      <c r="B1940" s="2">
        <f>RSI!B1940</f>
        <v>3.2860999999999998</v>
      </c>
      <c r="C1940" s="2">
        <f>RSI!I1940</f>
        <v>77.434275449444257</v>
      </c>
      <c r="D1940" s="2">
        <f>MACD!E1940</f>
        <v>-0.10465109625053692</v>
      </c>
      <c r="E1940" s="2">
        <f>MACD!F1940</f>
        <v>-9.3051486333688538E-2</v>
      </c>
      <c r="F1940" s="2">
        <f>'Moving Avg'!D1940</f>
        <v>3.2526999999999999</v>
      </c>
      <c r="G1940" s="2">
        <f>'Moving Avg'!F1940</f>
        <v>3.1182599999999998</v>
      </c>
      <c r="H1940" s="2">
        <f>'Moving Avg'!G1940</f>
        <v>2.8834840000000002</v>
      </c>
      <c r="I1940" s="2">
        <f>'Moving Avg'!H1940</f>
        <v>3.0283209999999992</v>
      </c>
      <c r="J1940" s="5" t="str">
        <f>OBV!F1940</f>
        <v>BULLISH</v>
      </c>
      <c r="K1940" s="5" t="str">
        <f>OBV!G1940</f>
        <v>NEUTRAL</v>
      </c>
      <c r="L1940" s="5" t="str">
        <f>OBV!H1940</f>
        <v>CONFIRMED BULLISH</v>
      </c>
      <c r="M1940" s="7">
        <f t="shared" si="300"/>
        <v>0</v>
      </c>
      <c r="N1940" s="7">
        <f t="shared" si="301"/>
        <v>45</v>
      </c>
      <c r="O1940" s="7">
        <f t="shared" si="302"/>
        <v>50</v>
      </c>
      <c r="P1940" s="7">
        <f t="shared" si="303"/>
        <v>83.5</v>
      </c>
      <c r="Q1940" s="8">
        <f t="shared" si="304"/>
        <v>35.774999999999999</v>
      </c>
      <c r="R1940" s="8">
        <f t="shared" si="305"/>
        <v>47.375</v>
      </c>
      <c r="S1940" s="8">
        <f t="shared" si="306"/>
        <v>56.825000000000003</v>
      </c>
      <c r="T1940" s="8">
        <f t="shared" si="307"/>
        <v>44.625</v>
      </c>
      <c r="U1940" s="7">
        <f t="shared" si="308"/>
        <v>46.658333333333339</v>
      </c>
      <c r="V1940" s="7">
        <f t="shared" si="309"/>
        <v>46.150000000000006</v>
      </c>
    </row>
    <row r="1941" spans="1:22" ht="13.5" x14ac:dyDescent="0.25">
      <c r="A1941" s="3">
        <f>RSI!A1941</f>
        <v>45133</v>
      </c>
      <c r="B1941" s="2">
        <f>RSI!B1941</f>
        <v>3.2509000000000001</v>
      </c>
      <c r="C1941" s="2">
        <f>RSI!I1941</f>
        <v>70.622508570409423</v>
      </c>
      <c r="D1941" s="2">
        <f>MACD!E1941</f>
        <v>-7.5890928010843961E-2</v>
      </c>
      <c r="E1941" s="2">
        <f>MACD!F1941</f>
        <v>-8.9619374669119636E-2</v>
      </c>
      <c r="F1941" s="2">
        <f>'Moving Avg'!D1941</f>
        <v>3.2632399999999997</v>
      </c>
      <c r="G1941" s="2">
        <f>'Moving Avg'!F1941</f>
        <v>3.13144</v>
      </c>
      <c r="H1941" s="2">
        <f>'Moving Avg'!G1941</f>
        <v>2.8949060000000002</v>
      </c>
      <c r="I1941" s="2">
        <f>'Moving Avg'!H1941</f>
        <v>3.0283209999999992</v>
      </c>
      <c r="J1941" s="5" t="str">
        <f>OBV!F1941</f>
        <v>BULLISH</v>
      </c>
      <c r="K1941" s="5" t="str">
        <f>OBV!G1941</f>
        <v>NEUTRAL</v>
      </c>
      <c r="L1941" s="5" t="str">
        <f>OBV!H1941</f>
        <v>CONFIRMED BULLISH</v>
      </c>
      <c r="M1941" s="7">
        <f t="shared" si="300"/>
        <v>0</v>
      </c>
      <c r="N1941" s="7">
        <f t="shared" si="301"/>
        <v>0</v>
      </c>
      <c r="O1941" s="7">
        <f t="shared" si="302"/>
        <v>50</v>
      </c>
      <c r="P1941" s="7">
        <f t="shared" si="303"/>
        <v>83.5</v>
      </c>
      <c r="Q1941" s="8">
        <f t="shared" si="304"/>
        <v>20.024999999999999</v>
      </c>
      <c r="R1941" s="8">
        <f t="shared" si="305"/>
        <v>38.375</v>
      </c>
      <c r="S1941" s="8">
        <f t="shared" si="306"/>
        <v>50.075000000000003</v>
      </c>
      <c r="T1941" s="8">
        <f t="shared" si="307"/>
        <v>33.375</v>
      </c>
      <c r="U1941" s="7">
        <f t="shared" si="308"/>
        <v>36.158333333333331</v>
      </c>
      <c r="V1941" s="7">
        <f t="shared" si="309"/>
        <v>35.462499999999999</v>
      </c>
    </row>
    <row r="1942" spans="1:22" ht="13.5" x14ac:dyDescent="0.25">
      <c r="A1942" s="3">
        <f>RSI!A1942</f>
        <v>45134</v>
      </c>
      <c r="B1942" s="2">
        <f>RSI!B1942</f>
        <v>3.3847999999999998</v>
      </c>
      <c r="C1942" s="2">
        <f>RSI!I1942</f>
        <v>78.404785179042534</v>
      </c>
      <c r="D1942" s="2">
        <f>MACD!E1942</f>
        <v>-6.376554345825447E-2</v>
      </c>
      <c r="E1942" s="2">
        <f>MACD!F1942</f>
        <v>-8.4448608426946598E-2</v>
      </c>
      <c r="F1942" s="2">
        <f>'Moving Avg'!D1942</f>
        <v>3.3005599999999995</v>
      </c>
      <c r="G1942" s="2">
        <f>'Moving Avg'!F1942</f>
        <v>3.15307</v>
      </c>
      <c r="H1942" s="2">
        <f>'Moving Avg'!G1942</f>
        <v>2.9102360000000012</v>
      </c>
      <c r="I1942" s="2">
        <f>'Moving Avg'!H1942</f>
        <v>3.0289904999999995</v>
      </c>
      <c r="J1942" s="5" t="str">
        <f>OBV!F1942</f>
        <v>BULLISH</v>
      </c>
      <c r="K1942" s="5" t="str">
        <f>OBV!G1942</f>
        <v>NEUTRAL</v>
      </c>
      <c r="L1942" s="5" t="str">
        <f>OBV!H1942</f>
        <v>CONFIRMED BULLISH</v>
      </c>
      <c r="M1942" s="7">
        <f t="shared" si="300"/>
        <v>0</v>
      </c>
      <c r="N1942" s="7">
        <f t="shared" si="301"/>
        <v>0</v>
      </c>
      <c r="O1942" s="7">
        <f t="shared" si="302"/>
        <v>50</v>
      </c>
      <c r="P1942" s="7">
        <f t="shared" si="303"/>
        <v>83.5</v>
      </c>
      <c r="Q1942" s="8">
        <f t="shared" si="304"/>
        <v>20.024999999999999</v>
      </c>
      <c r="R1942" s="8">
        <f t="shared" si="305"/>
        <v>38.375</v>
      </c>
      <c r="S1942" s="8">
        <f t="shared" si="306"/>
        <v>50.075000000000003</v>
      </c>
      <c r="T1942" s="8">
        <f t="shared" si="307"/>
        <v>33.375</v>
      </c>
      <c r="U1942" s="7">
        <f t="shared" si="308"/>
        <v>36.158333333333331</v>
      </c>
      <c r="V1942" s="7">
        <f t="shared" si="309"/>
        <v>35.462499999999999</v>
      </c>
    </row>
    <row r="1943" spans="1:22" ht="13.5" x14ac:dyDescent="0.25">
      <c r="A1943" s="3">
        <f>RSI!A1943</f>
        <v>45135</v>
      </c>
      <c r="B1943" s="2">
        <f>RSI!B1943</f>
        <v>3.3401000000000001</v>
      </c>
      <c r="C1943" s="2">
        <f>RSI!I1943</f>
        <v>71.587079777633662</v>
      </c>
      <c r="D1943" s="2">
        <f>MACD!E1943</f>
        <v>-5.1854025151145677E-2</v>
      </c>
      <c r="E1943" s="2">
        <f>MACD!F1943</f>
        <v>-7.7929691771786422E-2</v>
      </c>
      <c r="F1943" s="2">
        <f>'Moving Avg'!D1943</f>
        <v>3.3113599999999996</v>
      </c>
      <c r="G1943" s="2">
        <f>'Moving Avg'!F1943</f>
        <v>3.1715849999999999</v>
      </c>
      <c r="H1943" s="2">
        <f>'Moving Avg'!G1943</f>
        <v>2.9251980000000009</v>
      </c>
      <c r="I1943" s="2">
        <f>'Moving Avg'!H1943</f>
        <v>3.0294364999999992</v>
      </c>
      <c r="J1943" s="5" t="str">
        <f>OBV!F1943</f>
        <v>BULLISH</v>
      </c>
      <c r="K1943" s="5" t="str">
        <f>OBV!G1943</f>
        <v>NEUTRAL</v>
      </c>
      <c r="L1943" s="5" t="str">
        <f>OBV!H1943</f>
        <v>BULLISH DIVERGENCE</v>
      </c>
      <c r="M1943" s="7">
        <f t="shared" si="300"/>
        <v>0</v>
      </c>
      <c r="N1943" s="7">
        <f t="shared" si="301"/>
        <v>0</v>
      </c>
      <c r="O1943" s="7">
        <f t="shared" si="302"/>
        <v>50</v>
      </c>
      <c r="P1943" s="7">
        <f t="shared" si="303"/>
        <v>66.5</v>
      </c>
      <c r="Q1943" s="8">
        <f t="shared" si="304"/>
        <v>17.475000000000001</v>
      </c>
      <c r="R1943" s="8">
        <f t="shared" si="305"/>
        <v>34.125</v>
      </c>
      <c r="S1943" s="8">
        <f t="shared" si="306"/>
        <v>42.424999999999997</v>
      </c>
      <c r="T1943" s="8">
        <f t="shared" si="307"/>
        <v>29.125</v>
      </c>
      <c r="U1943" s="7">
        <f t="shared" si="308"/>
        <v>31.341666666666669</v>
      </c>
      <c r="V1943" s="7">
        <f t="shared" si="309"/>
        <v>30.787500000000001</v>
      </c>
    </row>
    <row r="1944" spans="1:22" ht="13.5" x14ac:dyDescent="0.25">
      <c r="A1944" s="3">
        <f>RSI!A1944</f>
        <v>45138</v>
      </c>
      <c r="B1944" s="2">
        <f>RSI!B1944</f>
        <v>3.3401000000000001</v>
      </c>
      <c r="C1944" s="2">
        <f>RSI!I1944</f>
        <v>71.587079777633662</v>
      </c>
      <c r="D1944" s="2">
        <f>MACD!E1944</f>
        <v>-4.5739826760662794E-2</v>
      </c>
      <c r="E1944" s="2">
        <f>MACD!F1944</f>
        <v>-7.1491718769561702E-2</v>
      </c>
      <c r="F1944" s="2">
        <f>'Moving Avg'!D1944</f>
        <v>3.3204000000000002</v>
      </c>
      <c r="G1944" s="2">
        <f>'Moving Avg'!F1944</f>
        <v>3.1900999999999997</v>
      </c>
      <c r="H1944" s="2">
        <f>'Moving Avg'!G1944</f>
        <v>2.9410400000000014</v>
      </c>
      <c r="I1944" s="2">
        <f>'Moving Avg'!H1944</f>
        <v>3.0298824999999994</v>
      </c>
      <c r="J1944" s="5" t="str">
        <f>OBV!F1944</f>
        <v>BEARISH</v>
      </c>
      <c r="K1944" s="5" t="str">
        <f>OBV!G1944</f>
        <v>NEUTRAL</v>
      </c>
      <c r="L1944" s="5" t="str">
        <f>OBV!H1944</f>
        <v>CONFIRMED BEARISH</v>
      </c>
      <c r="M1944" s="7">
        <f t="shared" si="300"/>
        <v>0</v>
      </c>
      <c r="N1944" s="7">
        <f t="shared" si="301"/>
        <v>0</v>
      </c>
      <c r="O1944" s="7">
        <f t="shared" si="302"/>
        <v>50</v>
      </c>
      <c r="P1944" s="7">
        <f t="shared" si="303"/>
        <v>16.5</v>
      </c>
      <c r="Q1944" s="8">
        <f t="shared" si="304"/>
        <v>9.9749999999999996</v>
      </c>
      <c r="R1944" s="8">
        <f t="shared" si="305"/>
        <v>21.625</v>
      </c>
      <c r="S1944" s="8">
        <f t="shared" si="306"/>
        <v>19.925000000000001</v>
      </c>
      <c r="T1944" s="8">
        <f t="shared" si="307"/>
        <v>16.625</v>
      </c>
      <c r="U1944" s="7">
        <f t="shared" si="308"/>
        <v>17.175000000000001</v>
      </c>
      <c r="V1944" s="7">
        <f t="shared" si="309"/>
        <v>17.037500000000001</v>
      </c>
    </row>
    <row r="1945" spans="1:22" ht="13.5" x14ac:dyDescent="0.25">
      <c r="A1945" s="3">
        <f>RSI!A1945</f>
        <v>45139</v>
      </c>
      <c r="B1945" s="2">
        <f>RSI!B1945</f>
        <v>3.3132000000000001</v>
      </c>
      <c r="C1945" s="2">
        <f>RSI!I1945</f>
        <v>67.491113442664414</v>
      </c>
      <c r="D1945" s="2">
        <f>MACD!E1945</f>
        <v>-4.1105741676829677E-2</v>
      </c>
      <c r="E1945" s="2">
        <f>MACD!F1945</f>
        <v>-6.5414523351015302E-2</v>
      </c>
      <c r="F1945" s="2">
        <f>'Moving Avg'!D1945</f>
        <v>3.3258200000000002</v>
      </c>
      <c r="G1945" s="2">
        <f>'Moving Avg'!F1945</f>
        <v>3.2072699999999998</v>
      </c>
      <c r="H1945" s="2">
        <f>'Moving Avg'!G1945</f>
        <v>2.9535320000000014</v>
      </c>
      <c r="I1945" s="2">
        <f>'Moving Avg'!H1945</f>
        <v>3.0301939999999989</v>
      </c>
      <c r="J1945" s="5" t="str">
        <f>OBV!F1945</f>
        <v>BEARISH</v>
      </c>
      <c r="K1945" s="5" t="str">
        <f>OBV!G1945</f>
        <v>NEUTRAL</v>
      </c>
      <c r="L1945" s="5" t="str">
        <f>OBV!H1945</f>
        <v>CONFIRMED BEARISH</v>
      </c>
      <c r="M1945" s="7">
        <f t="shared" si="300"/>
        <v>25</v>
      </c>
      <c r="N1945" s="7">
        <f t="shared" si="301"/>
        <v>0</v>
      </c>
      <c r="O1945" s="7">
        <f t="shared" si="302"/>
        <v>50</v>
      </c>
      <c r="P1945" s="7">
        <f t="shared" si="303"/>
        <v>16.5</v>
      </c>
      <c r="Q1945" s="8">
        <f t="shared" si="304"/>
        <v>18.725000000000001</v>
      </c>
      <c r="R1945" s="8">
        <f t="shared" si="305"/>
        <v>26.625</v>
      </c>
      <c r="S1945" s="8">
        <f t="shared" si="306"/>
        <v>23.675000000000001</v>
      </c>
      <c r="T1945" s="8">
        <f t="shared" si="307"/>
        <v>22.875</v>
      </c>
      <c r="U1945" s="7">
        <f t="shared" si="308"/>
        <v>23.008333333333336</v>
      </c>
      <c r="V1945" s="7">
        <f t="shared" si="309"/>
        <v>22.975000000000001</v>
      </c>
    </row>
    <row r="1946" spans="1:22" ht="13.5" x14ac:dyDescent="0.25">
      <c r="A1946" s="3">
        <f>RSI!A1946</f>
        <v>45140</v>
      </c>
      <c r="B1946" s="2">
        <f>RSI!B1946</f>
        <v>3.3490000000000002</v>
      </c>
      <c r="C1946" s="2">
        <f>RSI!I1946</f>
        <v>69.954940551717968</v>
      </c>
      <c r="D1946" s="2">
        <f>MACD!E1946</f>
        <v>-4.3476122404004336E-2</v>
      </c>
      <c r="E1946" s="2">
        <f>MACD!F1946</f>
        <v>-6.1026843161613109E-2</v>
      </c>
      <c r="F1946" s="2">
        <f>'Moving Avg'!D1946</f>
        <v>3.34544</v>
      </c>
      <c r="G1946" s="2">
        <f>'Moving Avg'!F1946</f>
        <v>3.2271099999999997</v>
      </c>
      <c r="H1946" s="2">
        <f>'Moving Avg'!G1946</f>
        <v>2.966740000000001</v>
      </c>
      <c r="I1946" s="2">
        <f>'Moving Avg'!H1946</f>
        <v>3.0307724999999994</v>
      </c>
      <c r="J1946" s="5" t="str">
        <f>OBV!F1946</f>
        <v>BULLISH</v>
      </c>
      <c r="K1946" s="5" t="str">
        <f>OBV!G1946</f>
        <v>NEUTRAL</v>
      </c>
      <c r="L1946" s="5" t="str">
        <f>OBV!H1946</f>
        <v>CONFIRMED BULLISH</v>
      </c>
      <c r="M1946" s="7">
        <f t="shared" si="300"/>
        <v>25</v>
      </c>
      <c r="N1946" s="7">
        <f t="shared" si="301"/>
        <v>0</v>
      </c>
      <c r="O1946" s="7">
        <f t="shared" si="302"/>
        <v>50</v>
      </c>
      <c r="P1946" s="7">
        <f t="shared" si="303"/>
        <v>83.5</v>
      </c>
      <c r="Q1946" s="8">
        <f t="shared" si="304"/>
        <v>28.774999999999999</v>
      </c>
      <c r="R1946" s="8">
        <f t="shared" si="305"/>
        <v>43.375</v>
      </c>
      <c r="S1946" s="8">
        <f t="shared" si="306"/>
        <v>53.825000000000003</v>
      </c>
      <c r="T1946" s="8">
        <f t="shared" si="307"/>
        <v>39.625</v>
      </c>
      <c r="U1946" s="7">
        <f t="shared" si="308"/>
        <v>41.991666666666667</v>
      </c>
      <c r="V1946" s="7">
        <f t="shared" si="309"/>
        <v>41.400000000000006</v>
      </c>
    </row>
    <row r="1947" spans="1:22" ht="13.5" x14ac:dyDescent="0.25">
      <c r="A1947" s="3">
        <f>RSI!A1947</f>
        <v>45141</v>
      </c>
      <c r="B1947" s="2">
        <f>RSI!B1947</f>
        <v>3.3311000000000002</v>
      </c>
      <c r="C1947" s="2">
        <f>RSI!I1947</f>
        <v>67.212040986473554</v>
      </c>
      <c r="D1947" s="2">
        <f>MACD!E1947</f>
        <v>-4.5230396507585979E-2</v>
      </c>
      <c r="E1947" s="2">
        <f>MACD!F1947</f>
        <v>-5.7867553830807689E-2</v>
      </c>
      <c r="F1947" s="2">
        <f>'Moving Avg'!D1947</f>
        <v>3.3347000000000002</v>
      </c>
      <c r="G1947" s="2">
        <f>'Moving Avg'!F1947</f>
        <v>3.2456149999999999</v>
      </c>
      <c r="H1947" s="2">
        <f>'Moving Avg'!G1947</f>
        <v>2.9797660000000001</v>
      </c>
      <c r="I1947" s="2">
        <f>'Moving Avg'!H1947</f>
        <v>3.0313049999999993</v>
      </c>
      <c r="J1947" s="5" t="str">
        <f>OBV!F1947</f>
        <v>BULLISH</v>
      </c>
      <c r="K1947" s="5" t="str">
        <f>OBV!G1947</f>
        <v>NEUTRAL</v>
      </c>
      <c r="L1947" s="5" t="str">
        <f>OBV!H1947</f>
        <v>BULLISH DIVERGENCE</v>
      </c>
      <c r="M1947" s="7">
        <f t="shared" si="300"/>
        <v>25</v>
      </c>
      <c r="N1947" s="7">
        <f t="shared" si="301"/>
        <v>0</v>
      </c>
      <c r="O1947" s="7">
        <f t="shared" si="302"/>
        <v>50</v>
      </c>
      <c r="P1947" s="7">
        <f t="shared" si="303"/>
        <v>66.5</v>
      </c>
      <c r="Q1947" s="8">
        <f t="shared" si="304"/>
        <v>26.225000000000001</v>
      </c>
      <c r="R1947" s="8">
        <f t="shared" si="305"/>
        <v>39.125</v>
      </c>
      <c r="S1947" s="8">
        <f t="shared" si="306"/>
        <v>46.174999999999997</v>
      </c>
      <c r="T1947" s="8">
        <f t="shared" si="307"/>
        <v>35.375</v>
      </c>
      <c r="U1947" s="7">
        <f t="shared" si="308"/>
        <v>37.174999999999997</v>
      </c>
      <c r="V1947" s="7">
        <f t="shared" si="309"/>
        <v>36.724999999999994</v>
      </c>
    </row>
    <row r="1948" spans="1:22" ht="13.5" x14ac:dyDescent="0.25">
      <c r="A1948" s="3">
        <f>RSI!A1948</f>
        <v>45142</v>
      </c>
      <c r="B1948" s="2">
        <f>RSI!B1948</f>
        <v>3.3490000000000002</v>
      </c>
      <c r="C1948" s="2">
        <f>RSI!I1948</f>
        <v>68.540440871470111</v>
      </c>
      <c r="D1948" s="2">
        <f>MACD!E1948</f>
        <v>-3.5406760588653441E-2</v>
      </c>
      <c r="E1948" s="2">
        <f>MACD!F1948</f>
        <v>-5.3375395182376842E-2</v>
      </c>
      <c r="F1948" s="2">
        <f>'Moving Avg'!D1948</f>
        <v>3.3364800000000003</v>
      </c>
      <c r="G1948" s="2">
        <f>'Moving Avg'!F1948</f>
        <v>3.2623799999999994</v>
      </c>
      <c r="H1948" s="2">
        <f>'Moving Avg'!G1948</f>
        <v>2.9926219999999999</v>
      </c>
      <c r="I1948" s="2">
        <f>'Moving Avg'!H1948</f>
        <v>3.0319269999999996</v>
      </c>
      <c r="J1948" s="5" t="str">
        <f>OBV!F1948</f>
        <v>BULLISH</v>
      </c>
      <c r="K1948" s="5" t="str">
        <f>OBV!G1948</f>
        <v>NEUTRAL</v>
      </c>
      <c r="L1948" s="5" t="str">
        <f>OBV!H1948</f>
        <v>CONFIRMED BULLISH</v>
      </c>
      <c r="M1948" s="7">
        <f t="shared" si="300"/>
        <v>25</v>
      </c>
      <c r="N1948" s="7">
        <f t="shared" si="301"/>
        <v>0</v>
      </c>
      <c r="O1948" s="7">
        <f t="shared" si="302"/>
        <v>50</v>
      </c>
      <c r="P1948" s="7">
        <f t="shared" si="303"/>
        <v>83.5</v>
      </c>
      <c r="Q1948" s="8">
        <f t="shared" si="304"/>
        <v>28.774999999999999</v>
      </c>
      <c r="R1948" s="8">
        <f t="shared" si="305"/>
        <v>43.375</v>
      </c>
      <c r="S1948" s="8">
        <f t="shared" si="306"/>
        <v>53.825000000000003</v>
      </c>
      <c r="T1948" s="8">
        <f t="shared" si="307"/>
        <v>39.625</v>
      </c>
      <c r="U1948" s="7">
        <f t="shared" si="308"/>
        <v>41.991666666666667</v>
      </c>
      <c r="V1948" s="7">
        <f t="shared" si="309"/>
        <v>41.400000000000006</v>
      </c>
    </row>
    <row r="1949" spans="1:22" ht="13.5" x14ac:dyDescent="0.25">
      <c r="A1949" s="3">
        <f>RSI!A1949</f>
        <v>45145</v>
      </c>
      <c r="B1949" s="2">
        <f>RSI!B1949</f>
        <v>3.3401000000000001</v>
      </c>
      <c r="C1949" s="2">
        <f>RSI!I1949</f>
        <v>67.085108363107338</v>
      </c>
      <c r="D1949" s="2">
        <f>MACD!E1949</f>
        <v>-2.6010387597026341E-2</v>
      </c>
      <c r="E1949" s="2">
        <f>MACD!F1949</f>
        <v>-4.7902393665306742E-2</v>
      </c>
      <c r="F1949" s="2">
        <f>'Moving Avg'!D1949</f>
        <v>3.3364800000000003</v>
      </c>
      <c r="G1949" s="2">
        <f>'Moving Avg'!F1949</f>
        <v>3.2778200000000006</v>
      </c>
      <c r="H1949" s="2">
        <f>'Moving Avg'!G1949</f>
        <v>3.0060039999999999</v>
      </c>
      <c r="I1949" s="2">
        <f>'Moving Avg'!H1949</f>
        <v>3.0325924999999989</v>
      </c>
      <c r="J1949" s="5" t="str">
        <f>OBV!F1949</f>
        <v>BULLISH</v>
      </c>
      <c r="K1949" s="5" t="str">
        <f>OBV!G1949</f>
        <v>NEUTRAL</v>
      </c>
      <c r="L1949" s="5" t="str">
        <f>OBV!H1949</f>
        <v>NEUTRAL</v>
      </c>
      <c r="M1949" s="7">
        <f t="shared" si="300"/>
        <v>25</v>
      </c>
      <c r="N1949" s="7">
        <f t="shared" si="301"/>
        <v>0</v>
      </c>
      <c r="O1949" s="7">
        <f t="shared" si="302"/>
        <v>50</v>
      </c>
      <c r="P1949" s="7">
        <f t="shared" si="303"/>
        <v>49.5</v>
      </c>
      <c r="Q1949" s="8">
        <f t="shared" si="304"/>
        <v>23.675000000000001</v>
      </c>
      <c r="R1949" s="8">
        <f t="shared" si="305"/>
        <v>34.875</v>
      </c>
      <c r="S1949" s="8">
        <f t="shared" si="306"/>
        <v>38.525000000000006</v>
      </c>
      <c r="T1949" s="8">
        <f t="shared" si="307"/>
        <v>31.125</v>
      </c>
      <c r="U1949" s="7">
        <f t="shared" si="308"/>
        <v>32.358333333333334</v>
      </c>
      <c r="V1949" s="7">
        <f t="shared" si="309"/>
        <v>32.049999999999997</v>
      </c>
    </row>
    <row r="1950" spans="1:22" ht="13.5" x14ac:dyDescent="0.25">
      <c r="A1950" s="3">
        <f>RSI!A1950</f>
        <v>45146</v>
      </c>
      <c r="B1950" s="2">
        <f>RSI!B1950</f>
        <v>3.3401000000000001</v>
      </c>
      <c r="C1950" s="2">
        <f>RSI!I1950</f>
        <v>67.085108363107324</v>
      </c>
      <c r="D1950" s="2">
        <f>MACD!E1950</f>
        <v>-2.0221088101056495E-2</v>
      </c>
      <c r="E1950" s="2">
        <f>MACD!F1950</f>
        <v>-4.2366132552456699E-2</v>
      </c>
      <c r="F1950" s="2">
        <f>'Moving Avg'!D1950</f>
        <v>3.3418599999999996</v>
      </c>
      <c r="G1950" s="2">
        <f>'Moving Avg'!F1950</f>
        <v>3.2888700000000002</v>
      </c>
      <c r="H1950" s="2">
        <f>'Moving Avg'!G1950</f>
        <v>3.0200879999999994</v>
      </c>
      <c r="I1950" s="2">
        <f>'Moving Avg'!H1950</f>
        <v>3.0336974999999988</v>
      </c>
      <c r="J1950" s="5" t="str">
        <f>OBV!F1950</f>
        <v>BULLISH</v>
      </c>
      <c r="K1950" s="5" t="str">
        <f>OBV!G1950</f>
        <v>NEUTRAL</v>
      </c>
      <c r="L1950" s="5" t="str">
        <f>OBV!H1950</f>
        <v>CONFIRMED BULLISH</v>
      </c>
      <c r="M1950" s="7">
        <f t="shared" si="300"/>
        <v>25</v>
      </c>
      <c r="N1950" s="7">
        <f t="shared" si="301"/>
        <v>0</v>
      </c>
      <c r="O1950" s="7">
        <f t="shared" si="302"/>
        <v>50</v>
      </c>
      <c r="P1950" s="7">
        <f t="shared" si="303"/>
        <v>83.5</v>
      </c>
      <c r="Q1950" s="8">
        <f t="shared" si="304"/>
        <v>28.774999999999999</v>
      </c>
      <c r="R1950" s="8">
        <f t="shared" si="305"/>
        <v>43.375</v>
      </c>
      <c r="S1950" s="8">
        <f t="shared" si="306"/>
        <v>53.825000000000003</v>
      </c>
      <c r="T1950" s="8">
        <f t="shared" si="307"/>
        <v>39.625</v>
      </c>
      <c r="U1950" s="7">
        <f t="shared" si="308"/>
        <v>41.991666666666667</v>
      </c>
      <c r="V1950" s="7">
        <f t="shared" si="309"/>
        <v>41.400000000000006</v>
      </c>
    </row>
    <row r="1951" spans="1:22" ht="13.5" x14ac:dyDescent="0.25">
      <c r="A1951" s="3">
        <f>RSI!A1951</f>
        <v>45147</v>
      </c>
      <c r="B1951" s="2">
        <f>RSI!B1951</f>
        <v>3.3401000000000001</v>
      </c>
      <c r="C1951" s="2">
        <f>RSI!I1951</f>
        <v>67.085108363107338</v>
      </c>
      <c r="D1951" s="2">
        <f>MACD!E1951</f>
        <v>-2.1485641623005147E-2</v>
      </c>
      <c r="E1951" s="2">
        <f>MACD!F1951</f>
        <v>-3.8190034366566393E-2</v>
      </c>
      <c r="F1951" s="2">
        <f>'Moving Avg'!D1951</f>
        <v>3.3400800000000004</v>
      </c>
      <c r="G1951" s="2">
        <f>'Moving Avg'!F1951</f>
        <v>3.2933300000000001</v>
      </c>
      <c r="H1951" s="2">
        <f>'Moving Avg'!G1951</f>
        <v>3.0345239999999993</v>
      </c>
      <c r="I1951" s="2">
        <f>'Moving Avg'!H1951</f>
        <v>3.0350219999999992</v>
      </c>
      <c r="J1951" s="5" t="str">
        <f>OBV!F1951</f>
        <v>BEARISH</v>
      </c>
      <c r="K1951" s="5" t="str">
        <f>OBV!G1951</f>
        <v>NEUTRAL</v>
      </c>
      <c r="L1951" s="5" t="str">
        <f>OBV!H1951</f>
        <v>CONFIRMED BEARISH</v>
      </c>
      <c r="M1951" s="7">
        <f t="shared" si="300"/>
        <v>25</v>
      </c>
      <c r="N1951" s="7">
        <f t="shared" si="301"/>
        <v>0</v>
      </c>
      <c r="O1951" s="7">
        <f t="shared" si="302"/>
        <v>50</v>
      </c>
      <c r="P1951" s="7">
        <f t="shared" si="303"/>
        <v>16.5</v>
      </c>
      <c r="Q1951" s="8">
        <f t="shared" si="304"/>
        <v>18.725000000000001</v>
      </c>
      <c r="R1951" s="8">
        <f t="shared" si="305"/>
        <v>26.625</v>
      </c>
      <c r="S1951" s="8">
        <f t="shared" si="306"/>
        <v>23.675000000000001</v>
      </c>
      <c r="T1951" s="8">
        <f t="shared" si="307"/>
        <v>22.875</v>
      </c>
      <c r="U1951" s="7">
        <f t="shared" si="308"/>
        <v>23.008333333333336</v>
      </c>
      <c r="V1951" s="7">
        <f t="shared" si="309"/>
        <v>22.975000000000001</v>
      </c>
    </row>
    <row r="1952" spans="1:22" ht="13.5" x14ac:dyDescent="0.25">
      <c r="A1952" s="3">
        <f>RSI!A1952</f>
        <v>45148</v>
      </c>
      <c r="B1952" s="2">
        <f>RSI!B1952</f>
        <v>3.3401000000000001</v>
      </c>
      <c r="C1952" s="2">
        <f>RSI!I1952</f>
        <v>67.085108363107338</v>
      </c>
      <c r="D1952" s="2">
        <f>MACD!E1952</f>
        <v>-2.6480622840989732E-3</v>
      </c>
      <c r="E1952" s="2">
        <f>MACD!F1952</f>
        <v>-3.108163995007291E-2</v>
      </c>
      <c r="F1952" s="2">
        <f>'Moving Avg'!D1952</f>
        <v>3.3418799999999997</v>
      </c>
      <c r="G1952" s="2">
        <f>'Moving Avg'!F1952</f>
        <v>3.2982300000000002</v>
      </c>
      <c r="H1952" s="2">
        <f>'Moving Avg'!G1952</f>
        <v>3.0494859999999999</v>
      </c>
      <c r="I1952" s="2">
        <f>'Moving Avg'!H1952</f>
        <v>3.0363464999999996</v>
      </c>
      <c r="J1952" s="5" t="str">
        <f>OBV!F1952</f>
        <v>BEARISH</v>
      </c>
      <c r="K1952" s="5" t="str">
        <f>OBV!G1952</f>
        <v>NEUTRAL</v>
      </c>
      <c r="L1952" s="5" t="str">
        <f>OBV!H1952</f>
        <v>BEARISH DIVERGENCE</v>
      </c>
      <c r="M1952" s="7">
        <f t="shared" si="300"/>
        <v>25</v>
      </c>
      <c r="N1952" s="7">
        <f t="shared" si="301"/>
        <v>0</v>
      </c>
      <c r="O1952" s="7">
        <f t="shared" si="302"/>
        <v>50</v>
      </c>
      <c r="P1952" s="7">
        <f t="shared" si="303"/>
        <v>16.5</v>
      </c>
      <c r="Q1952" s="8">
        <f t="shared" si="304"/>
        <v>18.725000000000001</v>
      </c>
      <c r="R1952" s="8">
        <f t="shared" si="305"/>
        <v>26.625</v>
      </c>
      <c r="S1952" s="8">
        <f t="shared" si="306"/>
        <v>23.675000000000001</v>
      </c>
      <c r="T1952" s="8">
        <f t="shared" si="307"/>
        <v>22.875</v>
      </c>
      <c r="U1952" s="7">
        <f t="shared" si="308"/>
        <v>23.008333333333336</v>
      </c>
      <c r="V1952" s="7">
        <f t="shared" si="309"/>
        <v>22.975000000000001</v>
      </c>
    </row>
    <row r="1953" spans="1:22" ht="13.5" x14ac:dyDescent="0.25">
      <c r="A1953" s="3">
        <f>RSI!A1953</f>
        <v>45149</v>
      </c>
      <c r="B1953" s="2">
        <f>RSI!B1953</f>
        <v>3.3401000000000001</v>
      </c>
      <c r="C1953" s="2">
        <f>RSI!I1953</f>
        <v>67.085108363107338</v>
      </c>
      <c r="D1953" s="2">
        <f>MACD!E1953</f>
        <v>5.7733809276836467E-3</v>
      </c>
      <c r="E1953" s="2">
        <f>MACD!F1953</f>
        <v>-2.37106357745216E-2</v>
      </c>
      <c r="F1953" s="2">
        <f>'Moving Avg'!D1953</f>
        <v>3.3401000000000005</v>
      </c>
      <c r="G1953" s="2">
        <f>'Moving Avg'!F1953</f>
        <v>3.3031300000000003</v>
      </c>
      <c r="H1953" s="2">
        <f>'Moving Avg'!G1953</f>
        <v>3.0637460000000005</v>
      </c>
      <c r="I1953" s="2">
        <f>'Moving Avg'!H1953</f>
        <v>3.0370119999999998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  <c r="M1953" s="7">
        <f t="shared" si="300"/>
        <v>25</v>
      </c>
      <c r="N1953" s="7">
        <f t="shared" si="301"/>
        <v>0</v>
      </c>
      <c r="O1953" s="7">
        <f t="shared" si="302"/>
        <v>50</v>
      </c>
      <c r="P1953" s="7">
        <f t="shared" si="303"/>
        <v>16.5</v>
      </c>
      <c r="Q1953" s="8">
        <f t="shared" si="304"/>
        <v>18.725000000000001</v>
      </c>
      <c r="R1953" s="8">
        <f t="shared" si="305"/>
        <v>26.625</v>
      </c>
      <c r="S1953" s="8">
        <f t="shared" si="306"/>
        <v>23.675000000000001</v>
      </c>
      <c r="T1953" s="8">
        <f t="shared" si="307"/>
        <v>22.875</v>
      </c>
      <c r="U1953" s="7">
        <f t="shared" si="308"/>
        <v>23.008333333333336</v>
      </c>
      <c r="V1953" s="7">
        <f t="shared" si="309"/>
        <v>22.975000000000001</v>
      </c>
    </row>
    <row r="1954" spans="1:22" ht="13.5" x14ac:dyDescent="0.25">
      <c r="A1954" s="3">
        <f>RSI!A1954</f>
        <v>45152</v>
      </c>
      <c r="B1954" s="2">
        <f>RSI!B1954</f>
        <v>3.3401000000000001</v>
      </c>
      <c r="C1954" s="2">
        <f>RSI!I1954</f>
        <v>67.085108363107338</v>
      </c>
      <c r="D1954" s="2">
        <f>MACD!E1954</f>
        <v>1.2305584231186106E-2</v>
      </c>
      <c r="E1954" s="2">
        <f>MACD!F1954</f>
        <v>-1.6507391773380061E-2</v>
      </c>
      <c r="F1954" s="2">
        <f>'Moving Avg'!D1954</f>
        <v>3.3401000000000005</v>
      </c>
      <c r="G1954" s="2">
        <f>'Moving Avg'!F1954</f>
        <v>3.3089050000000002</v>
      </c>
      <c r="H1954" s="2">
        <f>'Moving Avg'!G1954</f>
        <v>3.0780060000000007</v>
      </c>
      <c r="I1954" s="2">
        <f>'Moving Avg'!H1954</f>
        <v>3.0376775000000005</v>
      </c>
      <c r="J1954" s="5" t="str">
        <f>OBV!F1954</f>
        <v>NEUTRAL</v>
      </c>
      <c r="K1954" s="5" t="str">
        <f>OBV!G1954</f>
        <v>NEUTRAL</v>
      </c>
      <c r="L1954" s="5" t="str">
        <f>OBV!H1954</f>
        <v>NEUTRAL</v>
      </c>
      <c r="M1954" s="7">
        <f t="shared" si="300"/>
        <v>25</v>
      </c>
      <c r="N1954" s="7">
        <f t="shared" si="301"/>
        <v>0</v>
      </c>
      <c r="O1954" s="7">
        <f t="shared" si="302"/>
        <v>50</v>
      </c>
      <c r="P1954" s="7">
        <f t="shared" si="303"/>
        <v>33</v>
      </c>
      <c r="Q1954" s="8">
        <f t="shared" si="304"/>
        <v>21.2</v>
      </c>
      <c r="R1954" s="8">
        <f t="shared" si="305"/>
        <v>30.75</v>
      </c>
      <c r="S1954" s="8">
        <f t="shared" si="306"/>
        <v>31.1</v>
      </c>
      <c r="T1954" s="8">
        <f t="shared" si="307"/>
        <v>27</v>
      </c>
      <c r="U1954" s="7">
        <f t="shared" si="308"/>
        <v>27.683333333333337</v>
      </c>
      <c r="V1954" s="7">
        <f t="shared" si="309"/>
        <v>27.512500000000003</v>
      </c>
    </row>
    <row r="1955" spans="1:22" ht="13.5" x14ac:dyDescent="0.25">
      <c r="A1955" s="3">
        <f>RSI!A1955</f>
        <v>45153</v>
      </c>
      <c r="B1955" s="2">
        <f>RSI!B1955</f>
        <v>3.3311000000000002</v>
      </c>
      <c r="C1955" s="2">
        <f>RSI!I1955</f>
        <v>64.910936772348407</v>
      </c>
      <c r="D1955" s="2">
        <f>MACD!E1955</f>
        <v>1.3811377882292586E-2</v>
      </c>
      <c r="E1955" s="2">
        <f>MACD!F1955</f>
        <v>-1.0443637842245532E-2</v>
      </c>
      <c r="F1955" s="2">
        <f>'Moving Avg'!D1955</f>
        <v>3.3383000000000003</v>
      </c>
      <c r="G1955" s="2">
        <f>'Moving Avg'!F1955</f>
        <v>3.3146700000000004</v>
      </c>
      <c r="H1955" s="2">
        <f>'Moving Avg'!G1955</f>
        <v>3.0919100000000008</v>
      </c>
      <c r="I1955" s="2">
        <f>'Moving Avg'!H1955</f>
        <v>3.0382980000000002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  <c r="M1955" s="7">
        <f t="shared" si="300"/>
        <v>25</v>
      </c>
      <c r="N1955" s="7">
        <f t="shared" si="301"/>
        <v>0</v>
      </c>
      <c r="O1955" s="7">
        <f t="shared" si="302"/>
        <v>50</v>
      </c>
      <c r="P1955" s="7">
        <f t="shared" si="303"/>
        <v>16.5</v>
      </c>
      <c r="Q1955" s="8">
        <f t="shared" si="304"/>
        <v>18.725000000000001</v>
      </c>
      <c r="R1955" s="8">
        <f t="shared" si="305"/>
        <v>26.625</v>
      </c>
      <c r="S1955" s="8">
        <f t="shared" si="306"/>
        <v>23.675000000000001</v>
      </c>
      <c r="T1955" s="8">
        <f t="shared" si="307"/>
        <v>22.875</v>
      </c>
      <c r="U1955" s="7">
        <f t="shared" si="308"/>
        <v>23.008333333333336</v>
      </c>
      <c r="V1955" s="7">
        <f t="shared" si="309"/>
        <v>22.975000000000001</v>
      </c>
    </row>
    <row r="1956" spans="1:22" ht="13.5" x14ac:dyDescent="0.25">
      <c r="A1956" s="3">
        <f>RSI!A1956</f>
        <v>45154</v>
      </c>
      <c r="B1956" s="2">
        <f>RSI!B1956</f>
        <v>3.3132000000000001</v>
      </c>
      <c r="C1956" s="2">
        <f>RSI!I1956</f>
        <v>60.697525233672472</v>
      </c>
      <c r="D1956" s="2">
        <f>MACD!E1956</f>
        <v>2.1463365752734553E-2</v>
      </c>
      <c r="E1956" s="2">
        <f>MACD!F1956</f>
        <v>-4.0622371232495154E-3</v>
      </c>
      <c r="F1956" s="2">
        <f>'Moving Avg'!D1956</f>
        <v>3.3329200000000001</v>
      </c>
      <c r="G1956" s="2">
        <f>'Moving Avg'!F1956</f>
        <v>3.3204199999999995</v>
      </c>
      <c r="H1956" s="2">
        <f>'Moving Avg'!G1956</f>
        <v>3.1058080000000006</v>
      </c>
      <c r="I1956" s="2">
        <f>'Moving Avg'!H1956</f>
        <v>3.0388290000000007</v>
      </c>
      <c r="J1956" s="5" t="str">
        <f>OBV!F1956</f>
        <v>BEARISH</v>
      </c>
      <c r="K1956" s="5" t="str">
        <f>OBV!G1956</f>
        <v>NEUTRAL</v>
      </c>
      <c r="L1956" s="5" t="str">
        <f>OBV!H1956</f>
        <v>CONFIRMED BEARISH</v>
      </c>
      <c r="M1956" s="7">
        <f t="shared" si="300"/>
        <v>25</v>
      </c>
      <c r="N1956" s="7">
        <f t="shared" si="301"/>
        <v>0</v>
      </c>
      <c r="O1956" s="7">
        <f t="shared" si="302"/>
        <v>50</v>
      </c>
      <c r="P1956" s="7">
        <f t="shared" si="303"/>
        <v>16.5</v>
      </c>
      <c r="Q1956" s="8">
        <f t="shared" si="304"/>
        <v>18.725000000000001</v>
      </c>
      <c r="R1956" s="8">
        <f t="shared" si="305"/>
        <v>26.625</v>
      </c>
      <c r="S1956" s="8">
        <f t="shared" si="306"/>
        <v>23.675000000000001</v>
      </c>
      <c r="T1956" s="8">
        <f t="shared" si="307"/>
        <v>22.875</v>
      </c>
      <c r="U1956" s="7">
        <f t="shared" si="308"/>
        <v>23.008333333333336</v>
      </c>
      <c r="V1956" s="7">
        <f t="shared" si="309"/>
        <v>22.975000000000001</v>
      </c>
    </row>
    <row r="1957" spans="1:22" ht="13.5" x14ac:dyDescent="0.25">
      <c r="A1957" s="3">
        <f>RSI!A1957</f>
        <v>45155</v>
      </c>
      <c r="B1957" s="2">
        <f>RSI!B1957</f>
        <v>3.3132000000000001</v>
      </c>
      <c r="C1957" s="2">
        <f>RSI!I1957</f>
        <v>60.697525233672472</v>
      </c>
      <c r="D1957" s="2">
        <f>MACD!E1957</f>
        <v>2.4868047238093105E-2</v>
      </c>
      <c r="E1957" s="2">
        <f>MACD!F1957</f>
        <v>1.7238197490190088E-3</v>
      </c>
      <c r="F1957" s="2">
        <f>'Moving Avg'!D1957</f>
        <v>3.3275400000000004</v>
      </c>
      <c r="G1957" s="2">
        <f>'Moving Avg'!F1957</f>
        <v>3.3261699999999998</v>
      </c>
      <c r="H1957" s="2">
        <f>'Moving Avg'!G1957</f>
        <v>3.1195300000000001</v>
      </c>
      <c r="I1957" s="2">
        <f>'Moving Avg'!H1957</f>
        <v>3.0394920000000019</v>
      </c>
      <c r="J1957" s="5" t="str">
        <f>OBV!F1957</f>
        <v>BEARISH</v>
      </c>
      <c r="K1957" s="5" t="str">
        <f>OBV!G1957</f>
        <v>NEUTRAL</v>
      </c>
      <c r="L1957" s="5" t="str">
        <f>OBV!H1957</f>
        <v>CONFIRMED BEARISH</v>
      </c>
      <c r="M1957" s="7">
        <f t="shared" si="300"/>
        <v>25</v>
      </c>
      <c r="N1957" s="7">
        <f t="shared" si="301"/>
        <v>0</v>
      </c>
      <c r="O1957" s="7">
        <f t="shared" si="302"/>
        <v>50</v>
      </c>
      <c r="P1957" s="7">
        <f t="shared" si="303"/>
        <v>16.5</v>
      </c>
      <c r="Q1957" s="8">
        <f t="shared" si="304"/>
        <v>18.725000000000001</v>
      </c>
      <c r="R1957" s="8">
        <f t="shared" si="305"/>
        <v>26.625</v>
      </c>
      <c r="S1957" s="8">
        <f t="shared" si="306"/>
        <v>23.675000000000001</v>
      </c>
      <c r="T1957" s="8">
        <f t="shared" si="307"/>
        <v>22.875</v>
      </c>
      <c r="U1957" s="7">
        <f t="shared" si="308"/>
        <v>23.008333333333336</v>
      </c>
      <c r="V1957" s="7">
        <f t="shared" si="309"/>
        <v>22.975000000000001</v>
      </c>
    </row>
    <row r="1958" spans="1:22" ht="13.5" x14ac:dyDescent="0.25">
      <c r="A1958" s="3">
        <f>RSI!A1958</f>
        <v>45156</v>
      </c>
      <c r="B1958" s="2">
        <f>RSI!B1958</f>
        <v>3.3132000000000001</v>
      </c>
      <c r="C1958" s="2">
        <f>RSI!I1958</f>
        <v>60.697525233672465</v>
      </c>
      <c r="D1958" s="2">
        <f>MACD!E1958</f>
        <v>3.0209970940432207E-2</v>
      </c>
      <c r="E1958" s="2">
        <f>MACD!F1958</f>
        <v>7.4210499873016492E-3</v>
      </c>
      <c r="F1958" s="2">
        <f>'Moving Avg'!D1958</f>
        <v>3.3221600000000002</v>
      </c>
      <c r="G1958" s="2">
        <f>'Moving Avg'!F1958</f>
        <v>3.3275250000000001</v>
      </c>
      <c r="H1958" s="2">
        <f>'Moving Avg'!G1958</f>
        <v>3.1332520000000006</v>
      </c>
      <c r="I1958" s="2">
        <f>'Moving Avg'!H1958</f>
        <v>3.0401550000000022</v>
      </c>
      <c r="J1958" s="5" t="str">
        <f>OBV!F1958</f>
        <v>BEARISH</v>
      </c>
      <c r="K1958" s="5" t="str">
        <f>OBV!G1958</f>
        <v>NEUTRAL</v>
      </c>
      <c r="L1958" s="5" t="str">
        <f>OBV!H1958</f>
        <v>CONFIRMED BEARISH</v>
      </c>
      <c r="M1958" s="7">
        <f t="shared" si="300"/>
        <v>25</v>
      </c>
      <c r="N1958" s="7">
        <f t="shared" si="301"/>
        <v>0</v>
      </c>
      <c r="O1958" s="7">
        <f t="shared" si="302"/>
        <v>50</v>
      </c>
      <c r="P1958" s="7">
        <f t="shared" si="303"/>
        <v>16.5</v>
      </c>
      <c r="Q1958" s="8">
        <f t="shared" si="304"/>
        <v>18.725000000000001</v>
      </c>
      <c r="R1958" s="8">
        <f t="shared" si="305"/>
        <v>26.625</v>
      </c>
      <c r="S1958" s="8">
        <f t="shared" si="306"/>
        <v>23.675000000000001</v>
      </c>
      <c r="T1958" s="8">
        <f t="shared" si="307"/>
        <v>22.875</v>
      </c>
      <c r="U1958" s="7">
        <f t="shared" si="308"/>
        <v>23.008333333333336</v>
      </c>
      <c r="V1958" s="7">
        <f t="shared" si="309"/>
        <v>22.975000000000001</v>
      </c>
    </row>
    <row r="1959" spans="1:22" ht="13.5" x14ac:dyDescent="0.25">
      <c r="A1959" s="3">
        <f>RSI!A1959</f>
        <v>45159</v>
      </c>
      <c r="B1959" s="2">
        <f>RSI!B1959</f>
        <v>3.3311000000000002</v>
      </c>
      <c r="C1959" s="2">
        <f>RSI!I1959</f>
        <v>63.644900226973704</v>
      </c>
      <c r="D1959" s="2">
        <f>MACD!E1959</f>
        <v>3.1763786138100158E-2</v>
      </c>
      <c r="E1959" s="2">
        <f>MACD!F1959</f>
        <v>1.228959721746135E-2</v>
      </c>
      <c r="F1959" s="2">
        <f>'Moving Avg'!D1959</f>
        <v>3.32036</v>
      </c>
      <c r="G1959" s="2">
        <f>'Moving Avg'!F1959</f>
        <v>3.3293350000000004</v>
      </c>
      <c r="H1959" s="2">
        <f>'Moving Avg'!G1959</f>
        <v>3.1454000000000004</v>
      </c>
      <c r="I1959" s="2">
        <f>'Moving Avg'!H1959</f>
        <v>3.0409075000000017</v>
      </c>
      <c r="J1959" s="5" t="str">
        <f>OBV!F1959</f>
        <v>BULLISH</v>
      </c>
      <c r="K1959" s="5" t="str">
        <f>OBV!G1959</f>
        <v>NEUTRAL</v>
      </c>
      <c r="L1959" s="5" t="str">
        <f>OBV!H1959</f>
        <v>BULLISH DIVERGENCE</v>
      </c>
      <c r="M1959" s="7">
        <f t="shared" si="300"/>
        <v>25</v>
      </c>
      <c r="N1959" s="7">
        <f t="shared" si="301"/>
        <v>0</v>
      </c>
      <c r="O1959" s="7">
        <f t="shared" si="302"/>
        <v>50</v>
      </c>
      <c r="P1959" s="7">
        <f t="shared" si="303"/>
        <v>66.5</v>
      </c>
      <c r="Q1959" s="8">
        <f t="shared" si="304"/>
        <v>26.225000000000001</v>
      </c>
      <c r="R1959" s="8">
        <f t="shared" si="305"/>
        <v>39.125</v>
      </c>
      <c r="S1959" s="8">
        <f t="shared" si="306"/>
        <v>46.174999999999997</v>
      </c>
      <c r="T1959" s="8">
        <f t="shared" si="307"/>
        <v>35.375</v>
      </c>
      <c r="U1959" s="7">
        <f t="shared" si="308"/>
        <v>37.174999999999997</v>
      </c>
      <c r="V1959" s="7">
        <f t="shared" si="309"/>
        <v>36.724999999999994</v>
      </c>
    </row>
    <row r="1960" spans="1:22" ht="13.5" x14ac:dyDescent="0.25">
      <c r="A1960" s="3">
        <f>RSI!A1960</f>
        <v>45160</v>
      </c>
      <c r="B1960" s="2">
        <f>RSI!B1960</f>
        <v>3.3132000000000001</v>
      </c>
      <c r="C1960" s="2">
        <f>RSI!I1960</f>
        <v>58.888983536401433</v>
      </c>
      <c r="D1960" s="2">
        <f>MACD!E1960</f>
        <v>3.4047672277149665E-2</v>
      </c>
      <c r="E1960" s="2">
        <f>MACD!F1960</f>
        <v>1.6641212229399013E-2</v>
      </c>
      <c r="F1960" s="2">
        <f>'Moving Avg'!D1960</f>
        <v>3.3167800000000001</v>
      </c>
      <c r="G1960" s="2">
        <f>'Moving Avg'!F1960</f>
        <v>3.3306899999999997</v>
      </c>
      <c r="H1960" s="2">
        <f>'Moving Avg'!G1960</f>
        <v>3.1577160000000002</v>
      </c>
      <c r="I1960" s="2">
        <f>'Moving Avg'!H1960</f>
        <v>3.041570500000002</v>
      </c>
      <c r="J1960" s="5" t="str">
        <f>OBV!F1960</f>
        <v>BULLISH</v>
      </c>
      <c r="K1960" s="5" t="str">
        <f>OBV!G1960</f>
        <v>NEUTRAL</v>
      </c>
      <c r="L1960" s="5" t="str">
        <f>OBV!H1960</f>
        <v>BULLISH DIVERGENCE</v>
      </c>
      <c r="M1960" s="7">
        <f t="shared" si="300"/>
        <v>25</v>
      </c>
      <c r="N1960" s="7">
        <f t="shared" si="301"/>
        <v>0</v>
      </c>
      <c r="O1960" s="7">
        <f t="shared" si="302"/>
        <v>50</v>
      </c>
      <c r="P1960" s="7">
        <f t="shared" si="303"/>
        <v>66.5</v>
      </c>
      <c r="Q1960" s="8">
        <f t="shared" si="304"/>
        <v>26.225000000000001</v>
      </c>
      <c r="R1960" s="8">
        <f t="shared" si="305"/>
        <v>39.125</v>
      </c>
      <c r="S1960" s="8">
        <f t="shared" si="306"/>
        <v>46.174999999999997</v>
      </c>
      <c r="T1960" s="8">
        <f t="shared" si="307"/>
        <v>35.375</v>
      </c>
      <c r="U1960" s="7">
        <f t="shared" si="308"/>
        <v>37.174999999999997</v>
      </c>
      <c r="V1960" s="7">
        <f t="shared" si="309"/>
        <v>36.724999999999994</v>
      </c>
    </row>
    <row r="1961" spans="1:22" ht="13.5" x14ac:dyDescent="0.25">
      <c r="A1961" s="3">
        <f>RSI!A1961</f>
        <v>45161</v>
      </c>
      <c r="B1961" s="2">
        <f>RSI!B1961</f>
        <v>3.2863000000000002</v>
      </c>
      <c r="C1961" s="2">
        <f>RSI!I1961</f>
        <v>52.535558443295216</v>
      </c>
      <c r="D1961" s="2">
        <f>MACD!E1961</f>
        <v>3.7748179397178117E-2</v>
      </c>
      <c r="E1961" s="2">
        <f>MACD!F1961</f>
        <v>2.0862605662954836E-2</v>
      </c>
      <c r="F1961" s="2">
        <f>'Moving Avg'!D1961</f>
        <v>3.3113999999999999</v>
      </c>
      <c r="G1961" s="2">
        <f>'Moving Avg'!F1961</f>
        <v>3.3324600000000002</v>
      </c>
      <c r="H1961" s="2">
        <f>'Moving Avg'!G1961</f>
        <v>3.1686160000000005</v>
      </c>
      <c r="I1961" s="2">
        <f>'Moving Avg'!H1961</f>
        <v>3.0421865000000019</v>
      </c>
      <c r="J1961" s="5" t="str">
        <f>OBV!F1961</f>
        <v>BEARISH</v>
      </c>
      <c r="K1961" s="5" t="str">
        <f>OBV!G1961</f>
        <v>NEUTRAL</v>
      </c>
      <c r="L1961" s="5" t="str">
        <f>OBV!H1961</f>
        <v>CONFIRMED BEARISH</v>
      </c>
      <c r="M1961" s="7">
        <f t="shared" si="300"/>
        <v>25</v>
      </c>
      <c r="N1961" s="7">
        <f t="shared" si="301"/>
        <v>0</v>
      </c>
      <c r="O1961" s="7">
        <f t="shared" si="302"/>
        <v>50</v>
      </c>
      <c r="P1961" s="7">
        <f t="shared" si="303"/>
        <v>16.5</v>
      </c>
      <c r="Q1961" s="8">
        <f t="shared" si="304"/>
        <v>18.725000000000001</v>
      </c>
      <c r="R1961" s="8">
        <f t="shared" si="305"/>
        <v>26.625</v>
      </c>
      <c r="S1961" s="8">
        <f t="shared" si="306"/>
        <v>23.675000000000001</v>
      </c>
      <c r="T1961" s="8">
        <f t="shared" si="307"/>
        <v>22.875</v>
      </c>
      <c r="U1961" s="7">
        <f t="shared" si="308"/>
        <v>23.008333333333336</v>
      </c>
      <c r="V1961" s="7">
        <f t="shared" si="309"/>
        <v>22.975000000000001</v>
      </c>
    </row>
    <row r="1962" spans="1:22" ht="13.5" x14ac:dyDescent="0.25">
      <c r="A1962" s="3">
        <f>RSI!A1962</f>
        <v>45162</v>
      </c>
      <c r="B1962" s="2">
        <f>RSI!B1962</f>
        <v>3.2863000000000002</v>
      </c>
      <c r="C1962" s="2">
        <f>RSI!I1962</f>
        <v>52.535558443295216</v>
      </c>
      <c r="D1962" s="2">
        <f>MACD!E1962</f>
        <v>4.0830363842816464E-2</v>
      </c>
      <c r="E1962" s="2">
        <f>MACD!F1962</f>
        <v>2.4856157298927161E-2</v>
      </c>
      <c r="F1962" s="2">
        <f>'Moving Avg'!D1962</f>
        <v>3.3060200000000002</v>
      </c>
      <c r="G1962" s="2">
        <f>'Moving Avg'!F1962</f>
        <v>3.3275350000000001</v>
      </c>
      <c r="H1962" s="2">
        <f>'Moving Avg'!G1962</f>
        <v>3.1795160000000009</v>
      </c>
      <c r="I1962" s="2">
        <f>'Moving Avg'!H1962</f>
        <v>3.0428025000000014</v>
      </c>
      <c r="J1962" s="5" t="str">
        <f>OBV!F1962</f>
        <v>BEARISH</v>
      </c>
      <c r="K1962" s="5" t="str">
        <f>OBV!G1962</f>
        <v>NEUTRAL</v>
      </c>
      <c r="L1962" s="5" t="str">
        <f>OBV!H1962</f>
        <v>CONFIRMED BEARISH</v>
      </c>
      <c r="M1962" s="7">
        <f t="shared" si="300"/>
        <v>25</v>
      </c>
      <c r="N1962" s="7">
        <f t="shared" si="301"/>
        <v>0</v>
      </c>
      <c r="O1962" s="7">
        <f t="shared" si="302"/>
        <v>50</v>
      </c>
      <c r="P1962" s="7">
        <f t="shared" si="303"/>
        <v>16.5</v>
      </c>
      <c r="Q1962" s="8">
        <f t="shared" si="304"/>
        <v>18.725000000000001</v>
      </c>
      <c r="R1962" s="8">
        <f t="shared" si="305"/>
        <v>26.625</v>
      </c>
      <c r="S1962" s="8">
        <f t="shared" si="306"/>
        <v>23.675000000000001</v>
      </c>
      <c r="T1962" s="8">
        <f t="shared" si="307"/>
        <v>22.875</v>
      </c>
      <c r="U1962" s="7">
        <f t="shared" si="308"/>
        <v>23.008333333333336</v>
      </c>
      <c r="V1962" s="7">
        <f t="shared" si="309"/>
        <v>22.975000000000001</v>
      </c>
    </row>
    <row r="1963" spans="1:22" ht="13.5" x14ac:dyDescent="0.25">
      <c r="A1963" s="3">
        <f>RSI!A1963</f>
        <v>45163</v>
      </c>
      <c r="B1963" s="2">
        <f>RSI!B1963</f>
        <v>3.2863000000000002</v>
      </c>
      <c r="C1963" s="2">
        <f>RSI!I1963</f>
        <v>52.535558443295216</v>
      </c>
      <c r="D1963" s="2">
        <f>MACD!E1963</f>
        <v>4.3392982837629379E-2</v>
      </c>
      <c r="E1963" s="2">
        <f>MACD!F1963</f>
        <v>2.8563522406667603E-2</v>
      </c>
      <c r="F1963" s="2">
        <f>'Moving Avg'!D1963</f>
        <v>3.30064</v>
      </c>
      <c r="G1963" s="2">
        <f>'Moving Avg'!F1963</f>
        <v>3.3248449999999998</v>
      </c>
      <c r="H1963" s="2">
        <f>'Moving Avg'!G1963</f>
        <v>3.1891860000000012</v>
      </c>
      <c r="I1963" s="2">
        <f>'Moving Avg'!H1963</f>
        <v>3.0434185000000009</v>
      </c>
      <c r="J1963" s="5" t="str">
        <f>OBV!F1963</f>
        <v>BEARISH</v>
      </c>
      <c r="K1963" s="5" t="str">
        <f>OBV!G1963</f>
        <v>NEUTRAL</v>
      </c>
      <c r="L1963" s="5" t="str">
        <f>OBV!H1963</f>
        <v>CONFIRMED BEARISH</v>
      </c>
      <c r="M1963" s="7">
        <f t="shared" si="300"/>
        <v>25</v>
      </c>
      <c r="N1963" s="7">
        <f t="shared" si="301"/>
        <v>0</v>
      </c>
      <c r="O1963" s="7">
        <f t="shared" si="302"/>
        <v>50</v>
      </c>
      <c r="P1963" s="7">
        <f t="shared" si="303"/>
        <v>16.5</v>
      </c>
      <c r="Q1963" s="8">
        <f t="shared" si="304"/>
        <v>18.725000000000001</v>
      </c>
      <c r="R1963" s="8">
        <f t="shared" si="305"/>
        <v>26.625</v>
      </c>
      <c r="S1963" s="8">
        <f t="shared" si="306"/>
        <v>23.675000000000001</v>
      </c>
      <c r="T1963" s="8">
        <f t="shared" si="307"/>
        <v>22.875</v>
      </c>
      <c r="U1963" s="7">
        <f t="shared" si="308"/>
        <v>23.008333333333336</v>
      </c>
      <c r="V1963" s="7">
        <f t="shared" si="309"/>
        <v>22.975000000000001</v>
      </c>
    </row>
    <row r="1964" spans="1:22" ht="13.5" x14ac:dyDescent="0.25">
      <c r="A1964" s="3">
        <f>RSI!A1964</f>
        <v>45166</v>
      </c>
      <c r="B1964" s="2">
        <f>RSI!B1964</f>
        <v>3.2774000000000001</v>
      </c>
      <c r="C1964" s="2">
        <f>RSI!I1964</f>
        <v>50.293348944695232</v>
      </c>
      <c r="D1964" s="2">
        <f>MACD!E1964</f>
        <v>4.6178590507780282E-2</v>
      </c>
      <c r="E1964" s="2">
        <f>MACD!F1964</f>
        <v>3.2086536026890142E-2</v>
      </c>
      <c r="F1964" s="2">
        <f>'Moving Avg'!D1964</f>
        <v>3.2899000000000003</v>
      </c>
      <c r="G1964" s="2">
        <f>'Moving Avg'!F1964</f>
        <v>3.3217100000000004</v>
      </c>
      <c r="H1964" s="2">
        <f>'Moving Avg'!G1964</f>
        <v>3.1986780000000015</v>
      </c>
      <c r="I1964" s="2">
        <f>'Moving Avg'!H1964</f>
        <v>3.0441220000000011</v>
      </c>
      <c r="J1964" s="5" t="str">
        <f>OBV!F1964</f>
        <v>BEARISH</v>
      </c>
      <c r="K1964" s="5" t="str">
        <f>OBV!G1964</f>
        <v>NEUTRAL</v>
      </c>
      <c r="L1964" s="5" t="str">
        <f>OBV!H1964</f>
        <v>CONFIRMED BEARISH</v>
      </c>
      <c r="M1964" s="7">
        <f t="shared" si="300"/>
        <v>25</v>
      </c>
      <c r="N1964" s="7">
        <f t="shared" si="301"/>
        <v>0</v>
      </c>
      <c r="O1964" s="7">
        <f t="shared" si="302"/>
        <v>50</v>
      </c>
      <c r="P1964" s="7">
        <f t="shared" si="303"/>
        <v>16.5</v>
      </c>
      <c r="Q1964" s="8">
        <f t="shared" si="304"/>
        <v>18.725000000000001</v>
      </c>
      <c r="R1964" s="8">
        <f t="shared" si="305"/>
        <v>26.625</v>
      </c>
      <c r="S1964" s="8">
        <f t="shared" si="306"/>
        <v>23.675000000000001</v>
      </c>
      <c r="T1964" s="8">
        <f t="shared" si="307"/>
        <v>22.875</v>
      </c>
      <c r="U1964" s="7">
        <f t="shared" si="308"/>
        <v>23.008333333333336</v>
      </c>
      <c r="V1964" s="7">
        <f t="shared" si="309"/>
        <v>22.975000000000001</v>
      </c>
    </row>
    <row r="1965" spans="1:22" ht="13.5" x14ac:dyDescent="0.25">
      <c r="A1965" s="3">
        <f>RSI!A1965</f>
        <v>45167</v>
      </c>
      <c r="B1965" s="2">
        <f>RSI!B1965</f>
        <v>3.2595000000000001</v>
      </c>
      <c r="C1965" s="2">
        <f>RSI!I1965</f>
        <v>46.037535256325718</v>
      </c>
      <c r="D1965" s="2">
        <f>MACD!E1965</f>
        <v>4.8490635371770452E-2</v>
      </c>
      <c r="E1965" s="2">
        <f>MACD!F1965</f>
        <v>3.5367355895866204E-2</v>
      </c>
      <c r="F1965" s="2">
        <f>'Moving Avg'!D1965</f>
        <v>3.2791600000000001</v>
      </c>
      <c r="G1965" s="2">
        <f>'Moving Avg'!F1965</f>
        <v>3.3190249999999999</v>
      </c>
      <c r="H1965" s="2">
        <f>'Moving Avg'!G1965</f>
        <v>3.2078120000000019</v>
      </c>
      <c r="I1965" s="2">
        <f>'Moving Avg'!H1965</f>
        <v>3.0447360000000008</v>
      </c>
      <c r="J1965" s="5" t="str">
        <f>OBV!F1965</f>
        <v>BEARISH</v>
      </c>
      <c r="K1965" s="5" t="str">
        <f>OBV!G1965</f>
        <v>NEUTRAL</v>
      </c>
      <c r="L1965" s="5" t="str">
        <f>OBV!H1965</f>
        <v>CONFIRMED BEARISH</v>
      </c>
      <c r="M1965" s="7">
        <f t="shared" si="300"/>
        <v>25</v>
      </c>
      <c r="N1965" s="7">
        <f t="shared" si="301"/>
        <v>0</v>
      </c>
      <c r="O1965" s="7">
        <f t="shared" si="302"/>
        <v>50</v>
      </c>
      <c r="P1965" s="7">
        <f t="shared" si="303"/>
        <v>16.5</v>
      </c>
      <c r="Q1965" s="8">
        <f t="shared" si="304"/>
        <v>18.725000000000001</v>
      </c>
      <c r="R1965" s="8">
        <f t="shared" si="305"/>
        <v>26.625</v>
      </c>
      <c r="S1965" s="8">
        <f t="shared" si="306"/>
        <v>23.675000000000001</v>
      </c>
      <c r="T1965" s="8">
        <f t="shared" si="307"/>
        <v>22.875</v>
      </c>
      <c r="U1965" s="7">
        <f t="shared" si="308"/>
        <v>23.008333333333336</v>
      </c>
      <c r="V1965" s="7">
        <f t="shared" si="309"/>
        <v>22.975000000000001</v>
      </c>
    </row>
    <row r="1966" spans="1:22" ht="13.5" x14ac:dyDescent="0.25">
      <c r="A1966" s="3">
        <f>RSI!A1966</f>
        <v>45168</v>
      </c>
      <c r="B1966" s="2">
        <f>RSI!B1966</f>
        <v>3.2595000000000001</v>
      </c>
      <c r="C1966" s="2">
        <f>RSI!I1966</f>
        <v>46.037535256325718</v>
      </c>
      <c r="D1966" s="2">
        <f>MACD!E1966</f>
        <v>4.7811574961828196E-2</v>
      </c>
      <c r="E1966" s="2">
        <f>MACD!F1966</f>
        <v>3.7856199709058604E-2</v>
      </c>
      <c r="F1966" s="2">
        <f>'Moving Avg'!D1966</f>
        <v>3.2738</v>
      </c>
      <c r="G1966" s="2">
        <f>'Moving Avg'!F1966</f>
        <v>3.3145499999999997</v>
      </c>
      <c r="H1966" s="2">
        <f>'Moving Avg'!G1966</f>
        <v>3.2139580000000016</v>
      </c>
      <c r="I1966" s="2">
        <f>'Moving Avg'!H1966</f>
        <v>3.0453060000000018</v>
      </c>
      <c r="J1966" s="5" t="str">
        <f>OBV!F1966</f>
        <v>BEARISH</v>
      </c>
      <c r="K1966" s="5" t="str">
        <f>OBV!G1966</f>
        <v>NEUTRAL</v>
      </c>
      <c r="L1966" s="5" t="str">
        <f>OBV!H1966</f>
        <v>CONFIRMED BEARISH</v>
      </c>
      <c r="M1966" s="7">
        <f t="shared" si="300"/>
        <v>25</v>
      </c>
      <c r="N1966" s="7">
        <f t="shared" si="301"/>
        <v>0</v>
      </c>
      <c r="O1966" s="7">
        <f t="shared" si="302"/>
        <v>50</v>
      </c>
      <c r="P1966" s="7">
        <f t="shared" si="303"/>
        <v>16.5</v>
      </c>
      <c r="Q1966" s="8">
        <f t="shared" si="304"/>
        <v>18.725000000000001</v>
      </c>
      <c r="R1966" s="8">
        <f t="shared" si="305"/>
        <v>26.625</v>
      </c>
      <c r="S1966" s="8">
        <f t="shared" si="306"/>
        <v>23.675000000000001</v>
      </c>
      <c r="T1966" s="8">
        <f t="shared" si="307"/>
        <v>22.875</v>
      </c>
      <c r="U1966" s="7">
        <f t="shared" si="308"/>
        <v>23.008333333333336</v>
      </c>
      <c r="V1966" s="7">
        <f t="shared" si="309"/>
        <v>22.975000000000001</v>
      </c>
    </row>
    <row r="1967" spans="1:22" ht="13.5" x14ac:dyDescent="0.25">
      <c r="A1967" s="3">
        <f>RSI!A1967</f>
        <v>45169</v>
      </c>
      <c r="B1967" s="2">
        <f>RSI!B1967</f>
        <v>3.2595000000000001</v>
      </c>
      <c r="C1967" s="2">
        <f>RSI!I1967</f>
        <v>46.037535256325718</v>
      </c>
      <c r="D1967" s="2">
        <f>MACD!E1967</f>
        <v>4.734665213396072E-2</v>
      </c>
      <c r="E1967" s="2">
        <f>MACD!F1967</f>
        <v>3.9754290194039033E-2</v>
      </c>
      <c r="F1967" s="2">
        <f>'Moving Avg'!D1967</f>
        <v>3.2684399999999996</v>
      </c>
      <c r="G1967" s="2">
        <f>'Moving Avg'!F1967</f>
        <v>3.3109699999999997</v>
      </c>
      <c r="H1967" s="2">
        <f>'Moving Avg'!G1967</f>
        <v>3.2186980000000021</v>
      </c>
      <c r="I1967" s="2">
        <f>'Moving Avg'!H1967</f>
        <v>3.0458760000000011</v>
      </c>
      <c r="J1967" s="5" t="str">
        <f>OBV!F1967</f>
        <v>BEARISH</v>
      </c>
      <c r="K1967" s="5" t="str">
        <f>OBV!G1967</f>
        <v>NEUTRAL</v>
      </c>
      <c r="L1967" s="5" t="str">
        <f>OBV!H1967</f>
        <v>CONFIRMED BEARISH</v>
      </c>
      <c r="M1967" s="7">
        <f t="shared" si="300"/>
        <v>25</v>
      </c>
      <c r="N1967" s="7">
        <f t="shared" si="301"/>
        <v>0</v>
      </c>
      <c r="O1967" s="7">
        <f t="shared" si="302"/>
        <v>50</v>
      </c>
      <c r="P1967" s="7">
        <f t="shared" si="303"/>
        <v>16.5</v>
      </c>
      <c r="Q1967" s="8">
        <f t="shared" si="304"/>
        <v>18.725000000000001</v>
      </c>
      <c r="R1967" s="8">
        <f t="shared" si="305"/>
        <v>26.625</v>
      </c>
      <c r="S1967" s="8">
        <f t="shared" si="306"/>
        <v>23.675000000000001</v>
      </c>
      <c r="T1967" s="8">
        <f t="shared" si="307"/>
        <v>22.875</v>
      </c>
      <c r="U1967" s="7">
        <f t="shared" si="308"/>
        <v>23.008333333333336</v>
      </c>
      <c r="V1967" s="7">
        <f t="shared" si="309"/>
        <v>22.975000000000001</v>
      </c>
    </row>
    <row r="1968" spans="1:22" ht="13.5" x14ac:dyDescent="0.25">
      <c r="A1968" s="3">
        <f>RSI!A1968</f>
        <v>45170</v>
      </c>
      <c r="B1968" s="2">
        <f>RSI!B1968</f>
        <v>3.3311000000000002</v>
      </c>
      <c r="C1968" s="2">
        <f>RSI!I1968</f>
        <v>62.071781198092403</v>
      </c>
      <c r="D1968" s="2">
        <f>MACD!E1968</f>
        <v>4.1751095478121947E-2</v>
      </c>
      <c r="E1968" s="2">
        <f>MACD!F1968</f>
        <v>4.015365125085562E-2</v>
      </c>
      <c r="F1968" s="2">
        <f>'Moving Avg'!D1968</f>
        <v>3.2774000000000001</v>
      </c>
      <c r="G1968" s="2">
        <f>'Moving Avg'!F1968</f>
        <v>3.3100750000000003</v>
      </c>
      <c r="H1968" s="2">
        <f>'Moving Avg'!G1968</f>
        <v>3.2248700000000019</v>
      </c>
      <c r="I1968" s="2">
        <f>'Moving Avg'!H1968</f>
        <v>3.0468040000000007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  <c r="M1968" s="7">
        <f t="shared" si="300"/>
        <v>25</v>
      </c>
      <c r="N1968" s="7">
        <f t="shared" si="301"/>
        <v>0</v>
      </c>
      <c r="O1968" s="7">
        <f t="shared" si="302"/>
        <v>50</v>
      </c>
      <c r="P1968" s="7">
        <f t="shared" si="303"/>
        <v>83.5</v>
      </c>
      <c r="Q1968" s="8">
        <f t="shared" si="304"/>
        <v>28.774999999999999</v>
      </c>
      <c r="R1968" s="8">
        <f t="shared" si="305"/>
        <v>43.375</v>
      </c>
      <c r="S1968" s="8">
        <f t="shared" si="306"/>
        <v>53.825000000000003</v>
      </c>
      <c r="T1968" s="8">
        <f t="shared" si="307"/>
        <v>39.625</v>
      </c>
      <c r="U1968" s="7">
        <f t="shared" si="308"/>
        <v>41.991666666666667</v>
      </c>
      <c r="V1968" s="7">
        <f t="shared" si="309"/>
        <v>41.400000000000006</v>
      </c>
    </row>
    <row r="1969" spans="1:22" ht="13.5" x14ac:dyDescent="0.25">
      <c r="A1969" s="3">
        <f>RSI!A1969</f>
        <v>45173</v>
      </c>
      <c r="B1969" s="2">
        <f>RSI!B1969</f>
        <v>3.4207000000000001</v>
      </c>
      <c r="C1969" s="2">
        <f>RSI!I1969</f>
        <v>72.9169087916503</v>
      </c>
      <c r="D1969" s="2">
        <f>MACD!E1969</f>
        <v>3.2804136896161573E-2</v>
      </c>
      <c r="E1969" s="2">
        <f>MACD!F1969</f>
        <v>3.8683748379916817E-2</v>
      </c>
      <c r="F1969" s="2">
        <f>'Moving Avg'!D1969</f>
        <v>3.30606</v>
      </c>
      <c r="G1969" s="2">
        <f>'Moving Avg'!F1969</f>
        <v>3.3141050000000001</v>
      </c>
      <c r="H1969" s="2">
        <f>'Moving Avg'!G1969</f>
        <v>3.2330100000000019</v>
      </c>
      <c r="I1969" s="2">
        <f>'Moving Avg'!H1969</f>
        <v>3.0481360000000013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  <c r="M1969" s="7">
        <f t="shared" si="300"/>
        <v>0</v>
      </c>
      <c r="N1969" s="7">
        <f t="shared" si="301"/>
        <v>45</v>
      </c>
      <c r="O1969" s="7">
        <f t="shared" si="302"/>
        <v>50</v>
      </c>
      <c r="P1969" s="7">
        <f t="shared" si="303"/>
        <v>83.5</v>
      </c>
      <c r="Q1969" s="8">
        <f t="shared" si="304"/>
        <v>35.774999999999999</v>
      </c>
      <c r="R1969" s="8">
        <f t="shared" si="305"/>
        <v>47.375</v>
      </c>
      <c r="S1969" s="8">
        <f t="shared" si="306"/>
        <v>56.825000000000003</v>
      </c>
      <c r="T1969" s="8">
        <f t="shared" si="307"/>
        <v>44.625</v>
      </c>
      <c r="U1969" s="7">
        <f t="shared" si="308"/>
        <v>46.658333333333339</v>
      </c>
      <c r="V1969" s="7">
        <f t="shared" si="309"/>
        <v>46.150000000000006</v>
      </c>
    </row>
    <row r="1970" spans="1:22" ht="13.5" x14ac:dyDescent="0.25">
      <c r="A1970" s="3">
        <f>RSI!A1970</f>
        <v>45174</v>
      </c>
      <c r="B1970" s="2">
        <f>RSI!B1970</f>
        <v>3.4565000000000001</v>
      </c>
      <c r="C1970" s="2">
        <f>RSI!I1970</f>
        <v>75.884038308043273</v>
      </c>
      <c r="D1970" s="2">
        <f>MACD!E1970</f>
        <v>1.8993794566748878E-2</v>
      </c>
      <c r="E1970" s="2">
        <f>MACD!F1970</f>
        <v>3.4745757617283234E-2</v>
      </c>
      <c r="F1970" s="2">
        <f>'Moving Avg'!D1970</f>
        <v>3.3454600000000001</v>
      </c>
      <c r="G1970" s="2">
        <f>'Moving Avg'!F1970</f>
        <v>3.3199250000000005</v>
      </c>
      <c r="H1970" s="2">
        <f>'Moving Avg'!G1970</f>
        <v>3.2420420000000019</v>
      </c>
      <c r="I1970" s="2">
        <f>'Moving Avg'!H1970</f>
        <v>3.0496030000000003</v>
      </c>
      <c r="J1970" s="5" t="str">
        <f>OBV!F1970</f>
        <v>BULLISH</v>
      </c>
      <c r="K1970" s="5" t="str">
        <f>OBV!G1970</f>
        <v>NEUTRAL</v>
      </c>
      <c r="L1970" s="5" t="str">
        <f>OBV!H1970</f>
        <v>CONFIRMED BULLISH</v>
      </c>
      <c r="M1970" s="7">
        <f t="shared" si="300"/>
        <v>0</v>
      </c>
      <c r="N1970" s="7">
        <f t="shared" si="301"/>
        <v>45</v>
      </c>
      <c r="O1970" s="7">
        <f t="shared" si="302"/>
        <v>50</v>
      </c>
      <c r="P1970" s="7">
        <f t="shared" si="303"/>
        <v>83.5</v>
      </c>
      <c r="Q1970" s="8">
        <f t="shared" si="304"/>
        <v>35.774999999999999</v>
      </c>
      <c r="R1970" s="8">
        <f t="shared" si="305"/>
        <v>47.375</v>
      </c>
      <c r="S1970" s="8">
        <f t="shared" si="306"/>
        <v>56.825000000000003</v>
      </c>
      <c r="T1970" s="8">
        <f t="shared" si="307"/>
        <v>44.625</v>
      </c>
      <c r="U1970" s="7">
        <f t="shared" si="308"/>
        <v>46.658333333333339</v>
      </c>
      <c r="V1970" s="7">
        <f t="shared" si="309"/>
        <v>46.150000000000006</v>
      </c>
    </row>
    <row r="1971" spans="1:22" ht="13.5" x14ac:dyDescent="0.25">
      <c r="A1971" s="3">
        <f>RSI!A1971</f>
        <v>45175</v>
      </c>
      <c r="B1971" s="2">
        <f>RSI!B1971</f>
        <v>3.4923000000000002</v>
      </c>
      <c r="C1971" s="2">
        <f>RSI!I1971</f>
        <v>78.429062817052966</v>
      </c>
      <c r="D1971" s="2">
        <f>MACD!E1971</f>
        <v>-4.6608953255455887E-4</v>
      </c>
      <c r="E1971" s="2">
        <f>MACD!F1971</f>
        <v>2.7703388187315676E-2</v>
      </c>
      <c r="F1971" s="2">
        <f>'Moving Avg'!D1971</f>
        <v>3.39202</v>
      </c>
      <c r="G1971" s="2">
        <f>'Moving Avg'!F1971</f>
        <v>3.3275350000000001</v>
      </c>
      <c r="H1971" s="2">
        <f>'Moving Avg'!G1971</f>
        <v>3.2521420000000019</v>
      </c>
      <c r="I1971" s="2">
        <f>'Moving Avg'!H1971</f>
        <v>3.0512490000000003</v>
      </c>
      <c r="J1971" s="5" t="str">
        <f>OBV!F1971</f>
        <v>BULLISH</v>
      </c>
      <c r="K1971" s="5" t="str">
        <f>OBV!G1971</f>
        <v>NEUTRAL</v>
      </c>
      <c r="L1971" s="5" t="str">
        <f>OBV!H1971</f>
        <v>CONFIRMED BULLISH</v>
      </c>
      <c r="M1971" s="7">
        <f t="shared" si="300"/>
        <v>0</v>
      </c>
      <c r="N1971" s="7">
        <f t="shared" si="301"/>
        <v>100</v>
      </c>
      <c r="O1971" s="7">
        <f t="shared" si="302"/>
        <v>50</v>
      </c>
      <c r="P1971" s="7">
        <f t="shared" si="303"/>
        <v>83.5</v>
      </c>
      <c r="Q1971" s="8">
        <f t="shared" si="304"/>
        <v>55.024999999999999</v>
      </c>
      <c r="R1971" s="8">
        <f t="shared" si="305"/>
        <v>58.375</v>
      </c>
      <c r="S1971" s="8">
        <f t="shared" si="306"/>
        <v>65.075000000000003</v>
      </c>
      <c r="T1971" s="8">
        <f t="shared" si="307"/>
        <v>58.375</v>
      </c>
      <c r="U1971" s="7">
        <f t="shared" si="308"/>
        <v>59.491666666666674</v>
      </c>
      <c r="V1971" s="7">
        <f t="shared" si="309"/>
        <v>59.212500000000006</v>
      </c>
    </row>
    <row r="1972" spans="1:22" ht="13.5" x14ac:dyDescent="0.25">
      <c r="A1972" s="3">
        <f>RSI!A1972</f>
        <v>45176</v>
      </c>
      <c r="B1972" s="2">
        <f>RSI!B1972</f>
        <v>3.4832999999999998</v>
      </c>
      <c r="C1972" s="2">
        <f>RSI!I1972</f>
        <v>76.250479717812027</v>
      </c>
      <c r="D1972" s="2">
        <f>MACD!E1972</f>
        <v>-1.7388037592891425E-2</v>
      </c>
      <c r="E1972" s="2">
        <f>MACD!F1972</f>
        <v>1.8685103031274256E-2</v>
      </c>
      <c r="F1972" s="2">
        <f>'Moving Avg'!D1972</f>
        <v>3.4367800000000002</v>
      </c>
      <c r="G1972" s="2">
        <f>'Moving Avg'!F1972</f>
        <v>3.3346950000000009</v>
      </c>
      <c r="H1972" s="2">
        <f>'Moving Avg'!G1972</f>
        <v>3.262764000000002</v>
      </c>
      <c r="I1972" s="2">
        <f>'Moving Avg'!H1972</f>
        <v>3.0520155000000004</v>
      </c>
      <c r="J1972" s="5" t="str">
        <f>OBV!F1972</f>
        <v>BULLISH</v>
      </c>
      <c r="K1972" s="5" t="str">
        <f>OBV!G1972</f>
        <v>NEUTRAL</v>
      </c>
      <c r="L1972" s="5" t="str">
        <f>OBV!H1972</f>
        <v>CONFIRMED BULLISH</v>
      </c>
      <c r="M1972" s="7">
        <f t="shared" si="300"/>
        <v>0</v>
      </c>
      <c r="N1972" s="7">
        <f t="shared" si="301"/>
        <v>100</v>
      </c>
      <c r="O1972" s="7">
        <f t="shared" si="302"/>
        <v>50</v>
      </c>
      <c r="P1972" s="7">
        <f t="shared" si="303"/>
        <v>83.5</v>
      </c>
      <c r="Q1972" s="8">
        <f t="shared" si="304"/>
        <v>55.024999999999999</v>
      </c>
      <c r="R1972" s="8">
        <f t="shared" si="305"/>
        <v>58.375</v>
      </c>
      <c r="S1972" s="8">
        <f t="shared" si="306"/>
        <v>65.075000000000003</v>
      </c>
      <c r="T1972" s="8">
        <f t="shared" si="307"/>
        <v>58.375</v>
      </c>
      <c r="U1972" s="7">
        <f t="shared" si="308"/>
        <v>59.491666666666674</v>
      </c>
      <c r="V1972" s="7">
        <f t="shared" si="309"/>
        <v>59.212500000000006</v>
      </c>
    </row>
    <row r="1973" spans="1:22" ht="13.5" x14ac:dyDescent="0.25">
      <c r="A1973" s="3">
        <f>RSI!A1973</f>
        <v>45177</v>
      </c>
      <c r="B1973" s="2">
        <f>RSI!B1973</f>
        <v>3.5102000000000002</v>
      </c>
      <c r="C1973" s="2">
        <f>RSI!I1973</f>
        <v>78.199671602126486</v>
      </c>
      <c r="D1973" s="2">
        <f>MACD!E1973</f>
        <v>-3.4685426670443942E-2</v>
      </c>
      <c r="E1973" s="2">
        <f>MACD!F1973</f>
        <v>8.0109970909306161E-3</v>
      </c>
      <c r="F1973" s="2">
        <f>'Moving Avg'!D1973</f>
        <v>3.4725999999999999</v>
      </c>
      <c r="G1973" s="2">
        <f>'Moving Avg'!F1973</f>
        <v>3.3432000000000004</v>
      </c>
      <c r="H1973" s="2">
        <f>'Moving Avg'!G1973</f>
        <v>3.2735720000000015</v>
      </c>
      <c r="I1973" s="2">
        <f>'Moving Avg'!H1973</f>
        <v>3.0529165000000011</v>
      </c>
      <c r="J1973" s="5" t="str">
        <f>OBV!F1973</f>
        <v>BULLISH</v>
      </c>
      <c r="K1973" s="5" t="str">
        <f>OBV!G1973</f>
        <v>NEUTRAL</v>
      </c>
      <c r="L1973" s="5" t="str">
        <f>OBV!H1973</f>
        <v>CONFIRMED BULLISH</v>
      </c>
      <c r="M1973" s="7">
        <f t="shared" si="300"/>
        <v>0</v>
      </c>
      <c r="N1973" s="7">
        <f t="shared" si="301"/>
        <v>100</v>
      </c>
      <c r="O1973" s="7">
        <f t="shared" si="302"/>
        <v>50</v>
      </c>
      <c r="P1973" s="7">
        <f t="shared" si="303"/>
        <v>83.5</v>
      </c>
      <c r="Q1973" s="8">
        <f t="shared" si="304"/>
        <v>55.024999999999999</v>
      </c>
      <c r="R1973" s="8">
        <f t="shared" si="305"/>
        <v>58.375</v>
      </c>
      <c r="S1973" s="8">
        <f t="shared" si="306"/>
        <v>65.075000000000003</v>
      </c>
      <c r="T1973" s="8">
        <f t="shared" si="307"/>
        <v>58.375</v>
      </c>
      <c r="U1973" s="7">
        <f t="shared" si="308"/>
        <v>59.491666666666674</v>
      </c>
      <c r="V1973" s="7">
        <f t="shared" si="309"/>
        <v>59.212500000000006</v>
      </c>
    </row>
    <row r="1974" spans="1:22" ht="13.5" x14ac:dyDescent="0.25">
      <c r="A1974" s="3">
        <f>RSI!A1974</f>
        <v>45180</v>
      </c>
      <c r="B1974" s="2">
        <f>RSI!B1974</f>
        <v>3.5102000000000002</v>
      </c>
      <c r="C1974" s="2">
        <f>RSI!I1974</f>
        <v>78.199671602126486</v>
      </c>
      <c r="D1974" s="2">
        <f>MACD!E1974</f>
        <v>-5.176303433325069E-2</v>
      </c>
      <c r="E1974" s="2">
        <f>MACD!F1974</f>
        <v>-3.9438091939056463E-3</v>
      </c>
      <c r="F1974" s="2">
        <f>'Moving Avg'!D1974</f>
        <v>3.4904999999999999</v>
      </c>
      <c r="G1974" s="2">
        <f>'Moving Avg'!F1974</f>
        <v>3.3517050000000004</v>
      </c>
      <c r="H1974" s="2">
        <f>'Moving Avg'!G1974</f>
        <v>3.284380000000001</v>
      </c>
      <c r="I1974" s="2">
        <f>'Moving Avg'!H1974</f>
        <v>3.0539055000000013</v>
      </c>
      <c r="J1974" s="5" t="str">
        <f>OBV!F1974</f>
        <v>BULLISH</v>
      </c>
      <c r="K1974" s="5" t="str">
        <f>OBV!G1974</f>
        <v>NEUTRAL</v>
      </c>
      <c r="L1974" s="5" t="str">
        <f>OBV!H1974</f>
        <v>CONFIRMED BULLISH</v>
      </c>
      <c r="M1974" s="7">
        <f t="shared" si="300"/>
        <v>0</v>
      </c>
      <c r="N1974" s="7">
        <f t="shared" si="301"/>
        <v>100</v>
      </c>
      <c r="O1974" s="7">
        <f t="shared" si="302"/>
        <v>50</v>
      </c>
      <c r="P1974" s="7">
        <f t="shared" si="303"/>
        <v>83.5</v>
      </c>
      <c r="Q1974" s="8">
        <f t="shared" si="304"/>
        <v>55.024999999999999</v>
      </c>
      <c r="R1974" s="8">
        <f t="shared" si="305"/>
        <v>58.375</v>
      </c>
      <c r="S1974" s="8">
        <f t="shared" si="306"/>
        <v>65.075000000000003</v>
      </c>
      <c r="T1974" s="8">
        <f t="shared" si="307"/>
        <v>58.375</v>
      </c>
      <c r="U1974" s="7">
        <f t="shared" si="308"/>
        <v>59.491666666666674</v>
      </c>
      <c r="V1974" s="7">
        <f t="shared" si="309"/>
        <v>59.212500000000006</v>
      </c>
    </row>
    <row r="1975" spans="1:22" ht="13.5" x14ac:dyDescent="0.25">
      <c r="A1975" s="3">
        <f>RSI!A1975</f>
        <v>45181</v>
      </c>
      <c r="B1975" s="2">
        <f>RSI!B1975</f>
        <v>3.4028</v>
      </c>
      <c r="C1975" s="2">
        <f>RSI!I1975</f>
        <v>56.665080459324528</v>
      </c>
      <c r="D1975" s="2">
        <f>MACD!E1975</f>
        <v>-6.200431629888925E-2</v>
      </c>
      <c r="E1975" s="2">
        <f>MACD!F1975</f>
        <v>-1.5555910614902368E-2</v>
      </c>
      <c r="F1975" s="2">
        <f>'Moving Avg'!D1975</f>
        <v>3.4797600000000002</v>
      </c>
      <c r="G1975" s="2">
        <f>'Moving Avg'!F1975</f>
        <v>3.3552900000000001</v>
      </c>
      <c r="H1975" s="2">
        <f>'Moving Avg'!G1975</f>
        <v>3.2930400000000009</v>
      </c>
      <c r="I1975" s="2">
        <f>'Moving Avg'!H1975</f>
        <v>3.0542695000000002</v>
      </c>
      <c r="J1975" s="5" t="str">
        <f>OBV!F1975</f>
        <v>BULLISH</v>
      </c>
      <c r="K1975" s="5" t="str">
        <f>OBV!G1975</f>
        <v>NEUTRAL</v>
      </c>
      <c r="L1975" s="5" t="str">
        <f>OBV!H1975</f>
        <v>BULLISH DIVERGENCE</v>
      </c>
      <c r="M1975" s="7">
        <f t="shared" si="300"/>
        <v>25</v>
      </c>
      <c r="N1975" s="7">
        <f t="shared" si="301"/>
        <v>100</v>
      </c>
      <c r="O1975" s="7">
        <f t="shared" si="302"/>
        <v>50</v>
      </c>
      <c r="P1975" s="7">
        <f t="shared" si="303"/>
        <v>66.5</v>
      </c>
      <c r="Q1975" s="8">
        <f t="shared" si="304"/>
        <v>61.225000000000001</v>
      </c>
      <c r="R1975" s="8">
        <f t="shared" si="305"/>
        <v>59.125</v>
      </c>
      <c r="S1975" s="8">
        <f t="shared" si="306"/>
        <v>61.174999999999997</v>
      </c>
      <c r="T1975" s="8">
        <f t="shared" si="307"/>
        <v>60.375</v>
      </c>
      <c r="U1975" s="7">
        <f t="shared" si="308"/>
        <v>60.508333333333326</v>
      </c>
      <c r="V1975" s="7">
        <f t="shared" si="309"/>
        <v>60.474999999999994</v>
      </c>
    </row>
    <row r="1976" spans="1:22" ht="13.5" x14ac:dyDescent="0.25">
      <c r="A1976" s="3">
        <f>RSI!A1976</f>
        <v>45182</v>
      </c>
      <c r="B1976" s="2">
        <f>RSI!B1976</f>
        <v>3.3580000000000001</v>
      </c>
      <c r="C1976" s="2">
        <f>RSI!I1976</f>
        <v>50.426970890893472</v>
      </c>
      <c r="D1976" s="2">
        <f>MACD!E1976</f>
        <v>-6.7636040730099989E-2</v>
      </c>
      <c r="E1976" s="2">
        <f>MACD!F1976</f>
        <v>-2.5971936637941895E-2</v>
      </c>
      <c r="F1976" s="2">
        <f>'Moving Avg'!D1976</f>
        <v>3.4529000000000005</v>
      </c>
      <c r="G1976" s="2">
        <f>'Moving Avg'!F1976</f>
        <v>3.3575299999999997</v>
      </c>
      <c r="H1976" s="2">
        <f>'Moving Avg'!G1976</f>
        <v>3.3011560000000006</v>
      </c>
      <c r="I1976" s="2">
        <f>'Moving Avg'!H1976</f>
        <v>3.0545849999999994</v>
      </c>
      <c r="J1976" s="5" t="str">
        <f>OBV!F1976</f>
        <v>BULLISH</v>
      </c>
      <c r="K1976" s="5" t="str">
        <f>OBV!G1976</f>
        <v>NEUTRAL</v>
      </c>
      <c r="L1976" s="5" t="str">
        <f>OBV!H1976</f>
        <v>BULLISH DIVERGENCE</v>
      </c>
      <c r="M1976" s="7">
        <f t="shared" si="300"/>
        <v>25</v>
      </c>
      <c r="N1976" s="7">
        <f t="shared" si="301"/>
        <v>100</v>
      </c>
      <c r="O1976" s="7">
        <f t="shared" si="302"/>
        <v>50</v>
      </c>
      <c r="P1976" s="7">
        <f t="shared" si="303"/>
        <v>66.5</v>
      </c>
      <c r="Q1976" s="8">
        <f t="shared" si="304"/>
        <v>61.225000000000001</v>
      </c>
      <c r="R1976" s="8">
        <f t="shared" si="305"/>
        <v>59.125</v>
      </c>
      <c r="S1976" s="8">
        <f t="shared" si="306"/>
        <v>61.174999999999997</v>
      </c>
      <c r="T1976" s="8">
        <f t="shared" si="307"/>
        <v>60.375</v>
      </c>
      <c r="U1976" s="7">
        <f t="shared" si="308"/>
        <v>60.508333333333326</v>
      </c>
      <c r="V1976" s="7">
        <f t="shared" si="309"/>
        <v>60.474999999999994</v>
      </c>
    </row>
    <row r="1977" spans="1:22" ht="13.5" x14ac:dyDescent="0.25">
      <c r="A1977" s="3">
        <f>RSI!A1977</f>
        <v>45183</v>
      </c>
      <c r="B1977" s="2">
        <f>RSI!B1977</f>
        <v>3.3759000000000001</v>
      </c>
      <c r="C1977" s="2">
        <f>RSI!I1977</f>
        <v>52.669007997450223</v>
      </c>
      <c r="D1977" s="2">
        <f>MACD!E1977</f>
        <v>-7.3726012398654284E-2</v>
      </c>
      <c r="E1977" s="2">
        <f>MACD!F1977</f>
        <v>-3.5522751790084378E-2</v>
      </c>
      <c r="F1977" s="2">
        <f>'Moving Avg'!D1977</f>
        <v>3.4314200000000006</v>
      </c>
      <c r="G1977" s="2">
        <f>'Moving Avg'!F1977</f>
        <v>3.3606649999999996</v>
      </c>
      <c r="H1977" s="2">
        <f>'Moving Avg'!G1977</f>
        <v>3.3094540000000006</v>
      </c>
      <c r="I1977" s="2">
        <f>'Moving Avg'!H1977</f>
        <v>3.0549900000000001</v>
      </c>
      <c r="J1977" s="5" t="str">
        <f>OBV!F1977</f>
        <v>BULLISH</v>
      </c>
      <c r="K1977" s="5" t="str">
        <f>OBV!G1977</f>
        <v>NEUTRAL</v>
      </c>
      <c r="L1977" s="5" t="str">
        <f>OBV!H1977</f>
        <v>BULLISH DIVERGENCE</v>
      </c>
      <c r="M1977" s="7">
        <f t="shared" si="300"/>
        <v>25</v>
      </c>
      <c r="N1977" s="7">
        <f t="shared" si="301"/>
        <v>100</v>
      </c>
      <c r="O1977" s="7">
        <f t="shared" si="302"/>
        <v>50</v>
      </c>
      <c r="P1977" s="7">
        <f t="shared" si="303"/>
        <v>66.5</v>
      </c>
      <c r="Q1977" s="8">
        <f t="shared" si="304"/>
        <v>61.225000000000001</v>
      </c>
      <c r="R1977" s="8">
        <f t="shared" si="305"/>
        <v>59.125</v>
      </c>
      <c r="S1977" s="8">
        <f t="shared" si="306"/>
        <v>61.174999999999997</v>
      </c>
      <c r="T1977" s="8">
        <f t="shared" si="307"/>
        <v>60.375</v>
      </c>
      <c r="U1977" s="7">
        <f t="shared" si="308"/>
        <v>60.508333333333326</v>
      </c>
      <c r="V1977" s="7">
        <f t="shared" si="309"/>
        <v>60.474999999999994</v>
      </c>
    </row>
    <row r="1978" spans="1:22" ht="13.5" x14ac:dyDescent="0.25">
      <c r="A1978" s="3">
        <f>RSI!A1978</f>
        <v>45184</v>
      </c>
      <c r="B1978" s="2">
        <f>RSI!B1978</f>
        <v>3.3132000000000001</v>
      </c>
      <c r="C1978" s="2">
        <f>RSI!I1978</f>
        <v>44.99290841811154</v>
      </c>
      <c r="D1978" s="2">
        <f>MACD!E1978</f>
        <v>-6.3323841912208856E-2</v>
      </c>
      <c r="E1978" s="2">
        <f>MACD!F1978</f>
        <v>-4.1082969814509276E-2</v>
      </c>
      <c r="F1978" s="2">
        <f>'Moving Avg'!D1978</f>
        <v>3.39202</v>
      </c>
      <c r="G1978" s="2">
        <f>'Moving Avg'!F1978</f>
        <v>3.3606649999999996</v>
      </c>
      <c r="H1978" s="2">
        <f>'Moving Avg'!G1978</f>
        <v>3.3154440000000012</v>
      </c>
      <c r="I1978" s="2">
        <f>'Moving Avg'!H1978</f>
        <v>3.0550815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  <c r="M1978" s="7">
        <f t="shared" si="300"/>
        <v>25</v>
      </c>
      <c r="N1978" s="7">
        <f t="shared" si="301"/>
        <v>100</v>
      </c>
      <c r="O1978" s="7">
        <f t="shared" si="302"/>
        <v>50</v>
      </c>
      <c r="P1978" s="7">
        <f t="shared" si="303"/>
        <v>16.5</v>
      </c>
      <c r="Q1978" s="8">
        <f t="shared" si="304"/>
        <v>53.725000000000001</v>
      </c>
      <c r="R1978" s="8">
        <f t="shared" si="305"/>
        <v>46.625</v>
      </c>
      <c r="S1978" s="8">
        <f t="shared" si="306"/>
        <v>38.674999999999997</v>
      </c>
      <c r="T1978" s="8">
        <f t="shared" si="307"/>
        <v>47.875</v>
      </c>
      <c r="U1978" s="7">
        <f t="shared" si="308"/>
        <v>46.341666666666661</v>
      </c>
      <c r="V1978" s="7">
        <f t="shared" si="309"/>
        <v>46.724999999999994</v>
      </c>
    </row>
    <row r="1979" spans="1:22" ht="13.5" x14ac:dyDescent="0.25">
      <c r="A1979" s="3">
        <f>RSI!A1979</f>
        <v>45187</v>
      </c>
      <c r="B1979" s="2">
        <f>RSI!B1979</f>
        <v>3.2863000000000002</v>
      </c>
      <c r="C1979" s="2">
        <f>RSI!I1979</f>
        <v>42.154353401715653</v>
      </c>
      <c r="D1979" s="2">
        <f>MACD!E1979</f>
        <v>-3.8471157435225223E-2</v>
      </c>
      <c r="E1979" s="2">
        <f>MACD!F1979</f>
        <v>-4.0560607338652466E-2</v>
      </c>
      <c r="F1979" s="2">
        <f>'Moving Avg'!D1979</f>
        <v>3.3472400000000002</v>
      </c>
      <c r="G1979" s="2">
        <f>'Moving Avg'!F1979</f>
        <v>3.3584249999999995</v>
      </c>
      <c r="H1979" s="2">
        <f>'Moving Avg'!G1979</f>
        <v>3.3205440000000017</v>
      </c>
      <c r="I1979" s="2">
        <f>'Moving Avg'!H1979</f>
        <v>3.0552584999999999</v>
      </c>
      <c r="J1979" s="5" t="str">
        <f>OBV!F1979</f>
        <v>BEARISH</v>
      </c>
      <c r="K1979" s="5" t="str">
        <f>OBV!G1979</f>
        <v>NEUTRAL</v>
      </c>
      <c r="L1979" s="5" t="str">
        <f>OBV!H1979</f>
        <v>CONFIRMED BEARISH</v>
      </c>
      <c r="M1979" s="7">
        <f t="shared" si="300"/>
        <v>25</v>
      </c>
      <c r="N1979" s="7">
        <f t="shared" si="301"/>
        <v>0</v>
      </c>
      <c r="O1979" s="7">
        <f t="shared" si="302"/>
        <v>50</v>
      </c>
      <c r="P1979" s="7">
        <f t="shared" si="303"/>
        <v>16.5</v>
      </c>
      <c r="Q1979" s="8">
        <f t="shared" si="304"/>
        <v>18.725000000000001</v>
      </c>
      <c r="R1979" s="8">
        <f t="shared" si="305"/>
        <v>26.625</v>
      </c>
      <c r="S1979" s="8">
        <f t="shared" si="306"/>
        <v>23.675000000000001</v>
      </c>
      <c r="T1979" s="8">
        <f t="shared" si="307"/>
        <v>22.875</v>
      </c>
      <c r="U1979" s="7">
        <f t="shared" si="308"/>
        <v>23.008333333333336</v>
      </c>
      <c r="V1979" s="7">
        <f t="shared" si="309"/>
        <v>22.975000000000001</v>
      </c>
    </row>
    <row r="1980" spans="1:22" ht="13.5" x14ac:dyDescent="0.25">
      <c r="A1980" s="3">
        <f>RSI!A1980</f>
        <v>45188</v>
      </c>
      <c r="B1980" s="2">
        <f>RSI!B1980</f>
        <v>3.2237</v>
      </c>
      <c r="C1980" s="2">
        <f>RSI!I1980</f>
        <v>36.399258132918028</v>
      </c>
      <c r="D1980" s="2">
        <f>MACD!E1980</f>
        <v>-6.884909968241093E-3</v>
      </c>
      <c r="E1980" s="2">
        <f>MACD!F1980</f>
        <v>-3.3825467864570191E-2</v>
      </c>
      <c r="F1980" s="2">
        <f>'Moving Avg'!D1980</f>
        <v>3.3114200000000005</v>
      </c>
      <c r="G1980" s="2">
        <f>'Moving Avg'!F1980</f>
        <v>3.3539499999999998</v>
      </c>
      <c r="H1980" s="2">
        <f>'Moving Avg'!G1980</f>
        <v>3.3226360000000015</v>
      </c>
      <c r="I1980" s="2">
        <f>'Moving Avg'!H1980</f>
        <v>3.0551225</v>
      </c>
      <c r="J1980" s="5" t="str">
        <f>OBV!F1980</f>
        <v>BEARISH</v>
      </c>
      <c r="K1980" s="5" t="str">
        <f>OBV!G1980</f>
        <v>NEUTRAL</v>
      </c>
      <c r="L1980" s="5" t="str">
        <f>OBV!H1980</f>
        <v>CONFIRMED BEARISH</v>
      </c>
      <c r="M1980" s="7">
        <f t="shared" si="300"/>
        <v>25</v>
      </c>
      <c r="N1980" s="7">
        <f t="shared" si="301"/>
        <v>0</v>
      </c>
      <c r="O1980" s="7">
        <f t="shared" si="302"/>
        <v>50</v>
      </c>
      <c r="P1980" s="7">
        <f t="shared" si="303"/>
        <v>16.5</v>
      </c>
      <c r="Q1980" s="8">
        <f t="shared" si="304"/>
        <v>18.725000000000001</v>
      </c>
      <c r="R1980" s="8">
        <f t="shared" si="305"/>
        <v>26.625</v>
      </c>
      <c r="S1980" s="8">
        <f t="shared" si="306"/>
        <v>23.675000000000001</v>
      </c>
      <c r="T1980" s="8">
        <f t="shared" si="307"/>
        <v>22.875</v>
      </c>
      <c r="U1980" s="7">
        <f t="shared" si="308"/>
        <v>23.008333333333336</v>
      </c>
      <c r="V1980" s="7">
        <f t="shared" si="309"/>
        <v>22.975000000000001</v>
      </c>
    </row>
    <row r="1981" spans="1:22" ht="13.5" x14ac:dyDescent="0.25">
      <c r="A1981" s="3">
        <f>RSI!A1981</f>
        <v>45189</v>
      </c>
      <c r="B1981" s="2">
        <f>RSI!B1981</f>
        <v>3.1878000000000002</v>
      </c>
      <c r="C1981" s="2">
        <f>RSI!I1981</f>
        <v>33.568836272851783</v>
      </c>
      <c r="D1981" s="2">
        <f>MACD!E1981</f>
        <v>2.8760553545415846E-2</v>
      </c>
      <c r="E1981" s="2">
        <f>MACD!F1981</f>
        <v>-2.1308263582572987E-2</v>
      </c>
      <c r="F1981" s="2">
        <f>'Moving Avg'!D1981</f>
        <v>3.27738</v>
      </c>
      <c r="G1981" s="2">
        <f>'Moving Avg'!F1981</f>
        <v>3.3490249999999997</v>
      </c>
      <c r="H1981" s="2">
        <f>'Moving Avg'!G1981</f>
        <v>3.3213740000000005</v>
      </c>
      <c r="I1981" s="2">
        <f>'Moving Avg'!H1981</f>
        <v>3.0548070000000003</v>
      </c>
      <c r="J1981" s="5" t="str">
        <f>OBV!F1981</f>
        <v>BEARISH</v>
      </c>
      <c r="K1981" s="5" t="str">
        <f>OBV!G1981</f>
        <v>NEUTRAL</v>
      </c>
      <c r="L1981" s="5" t="str">
        <f>OBV!H1981</f>
        <v>CONFIRMED BEARISH</v>
      </c>
      <c r="M1981" s="7">
        <f t="shared" si="300"/>
        <v>25</v>
      </c>
      <c r="N1981" s="7">
        <f t="shared" si="301"/>
        <v>0</v>
      </c>
      <c r="O1981" s="7">
        <f t="shared" si="302"/>
        <v>50</v>
      </c>
      <c r="P1981" s="7">
        <f t="shared" si="303"/>
        <v>16.5</v>
      </c>
      <c r="Q1981" s="8">
        <f t="shared" si="304"/>
        <v>18.725000000000001</v>
      </c>
      <c r="R1981" s="8">
        <f t="shared" si="305"/>
        <v>26.625</v>
      </c>
      <c r="S1981" s="8">
        <f t="shared" si="306"/>
        <v>23.675000000000001</v>
      </c>
      <c r="T1981" s="8">
        <f t="shared" si="307"/>
        <v>22.875</v>
      </c>
      <c r="U1981" s="7">
        <f t="shared" si="308"/>
        <v>23.008333333333336</v>
      </c>
      <c r="V1981" s="7">
        <f t="shared" si="309"/>
        <v>22.975000000000001</v>
      </c>
    </row>
    <row r="1982" spans="1:22" ht="13.5" x14ac:dyDescent="0.25">
      <c r="A1982" s="3">
        <f>RSI!A1982</f>
        <v>45190</v>
      </c>
      <c r="B1982" s="2">
        <f>RSI!B1982</f>
        <v>3.1252</v>
      </c>
      <c r="C1982" s="2">
        <f>RSI!I1982</f>
        <v>29.291573709542078</v>
      </c>
      <c r="D1982" s="2">
        <f>MACD!E1982</f>
        <v>6.3082662525683286E-2</v>
      </c>
      <c r="E1982" s="2">
        <f>MACD!F1982</f>
        <v>-4.430078360921734E-3</v>
      </c>
      <c r="F1982" s="2">
        <f>'Moving Avg'!D1982</f>
        <v>3.2272399999999997</v>
      </c>
      <c r="G1982" s="2">
        <f>'Moving Avg'!F1982</f>
        <v>3.34097</v>
      </c>
      <c r="H1982" s="2">
        <f>'Moving Avg'!G1982</f>
        <v>3.319036000000001</v>
      </c>
      <c r="I1982" s="2">
        <f>'Moving Avg'!H1982</f>
        <v>3.0540465000000001</v>
      </c>
      <c r="J1982" s="5" t="str">
        <f>OBV!F1982</f>
        <v>BEARISH</v>
      </c>
      <c r="K1982" s="5" t="str">
        <f>OBV!G1982</f>
        <v>NEUTRAL</v>
      </c>
      <c r="L1982" s="5" t="str">
        <f>OBV!H1982</f>
        <v>CONFIRMED BEARISH</v>
      </c>
      <c r="M1982" s="7">
        <f t="shared" si="300"/>
        <v>50</v>
      </c>
      <c r="N1982" s="7">
        <f t="shared" si="301"/>
        <v>0</v>
      </c>
      <c r="O1982" s="7">
        <f t="shared" si="302"/>
        <v>50</v>
      </c>
      <c r="P1982" s="7">
        <f t="shared" si="303"/>
        <v>16.5</v>
      </c>
      <c r="Q1982" s="8">
        <f t="shared" si="304"/>
        <v>27.475000000000001</v>
      </c>
      <c r="R1982" s="8">
        <f t="shared" si="305"/>
        <v>31.625</v>
      </c>
      <c r="S1982" s="8">
        <f t="shared" si="306"/>
        <v>27.425000000000001</v>
      </c>
      <c r="T1982" s="8">
        <f t="shared" si="307"/>
        <v>29.125</v>
      </c>
      <c r="U1982" s="7">
        <f t="shared" si="308"/>
        <v>28.841666666666669</v>
      </c>
      <c r="V1982" s="7">
        <f t="shared" si="309"/>
        <v>28.912500000000001</v>
      </c>
    </row>
    <row r="1983" spans="1:22" ht="13.5" x14ac:dyDescent="0.25">
      <c r="A1983" s="3">
        <f>RSI!A1983</f>
        <v>45191</v>
      </c>
      <c r="B1983" s="2">
        <f>RSI!B1983</f>
        <v>3.1252</v>
      </c>
      <c r="C1983" s="2">
        <f>RSI!I1983</f>
        <v>29.291573709542078</v>
      </c>
      <c r="D1983" s="2">
        <f>MACD!E1983</f>
        <v>9.7473686227879774E-2</v>
      </c>
      <c r="E1983" s="2">
        <f>MACD!F1983</f>
        <v>1.595067455683857E-2</v>
      </c>
      <c r="F1983" s="2">
        <f>'Moving Avg'!D1983</f>
        <v>3.1896399999999998</v>
      </c>
      <c r="G1983" s="2">
        <f>'Moving Avg'!F1983</f>
        <v>3.3329149999999998</v>
      </c>
      <c r="H1983" s="2">
        <f>'Moving Avg'!G1983</f>
        <v>3.316698000000001</v>
      </c>
      <c r="I1983" s="2">
        <f>'Moving Avg'!H1983</f>
        <v>3.0534179999999997</v>
      </c>
      <c r="J1983" s="5" t="str">
        <f>OBV!F1983</f>
        <v>BEARISH</v>
      </c>
      <c r="K1983" s="5" t="str">
        <f>OBV!G1983</f>
        <v>NEUTRAL</v>
      </c>
      <c r="L1983" s="5" t="str">
        <f>OBV!H1983</f>
        <v>CONFIRMED BEARISH</v>
      </c>
      <c r="M1983" s="7">
        <f t="shared" si="300"/>
        <v>50</v>
      </c>
      <c r="N1983" s="7">
        <f t="shared" si="301"/>
        <v>0</v>
      </c>
      <c r="O1983" s="7">
        <f t="shared" si="302"/>
        <v>50</v>
      </c>
      <c r="P1983" s="7">
        <f t="shared" si="303"/>
        <v>16.5</v>
      </c>
      <c r="Q1983" s="8">
        <f t="shared" si="304"/>
        <v>27.475000000000001</v>
      </c>
      <c r="R1983" s="8">
        <f t="shared" si="305"/>
        <v>31.625</v>
      </c>
      <c r="S1983" s="8">
        <f t="shared" si="306"/>
        <v>27.425000000000001</v>
      </c>
      <c r="T1983" s="8">
        <f t="shared" si="307"/>
        <v>29.125</v>
      </c>
      <c r="U1983" s="7">
        <f t="shared" si="308"/>
        <v>28.841666666666669</v>
      </c>
      <c r="V1983" s="7">
        <f t="shared" si="309"/>
        <v>28.912500000000001</v>
      </c>
    </row>
    <row r="1984" spans="1:22" ht="13.5" x14ac:dyDescent="0.25">
      <c r="A1984" s="3">
        <f>RSI!A1984</f>
        <v>45194</v>
      </c>
      <c r="B1984" s="2">
        <f>RSI!B1984</f>
        <v>3.1252</v>
      </c>
      <c r="C1984" s="2">
        <f>RSI!I1984</f>
        <v>29.291573709542078</v>
      </c>
      <c r="D1984" s="2">
        <f>MACD!E1984</f>
        <v>0.12769487361589249</v>
      </c>
      <c r="E1984" s="2">
        <f>MACD!F1984</f>
        <v>3.8299514368649354E-2</v>
      </c>
      <c r="F1984" s="2">
        <f>'Moving Avg'!D1984</f>
        <v>3.1574199999999997</v>
      </c>
      <c r="G1984" s="2">
        <f>'Moving Avg'!F1984</f>
        <v>3.3253050000000002</v>
      </c>
      <c r="H1984" s="2">
        <f>'Moving Avg'!G1984</f>
        <v>3.3147100000000012</v>
      </c>
      <c r="I1984" s="2">
        <f>'Moving Avg'!H1984</f>
        <v>3.0527894999999994</v>
      </c>
      <c r="J1984" s="5" t="str">
        <f>OBV!F1984</f>
        <v>BEARISH</v>
      </c>
      <c r="K1984" s="5" t="str">
        <f>OBV!G1984</f>
        <v>NEUTRAL</v>
      </c>
      <c r="L1984" s="5" t="str">
        <f>OBV!H1984</f>
        <v>CONFIRMED BEARISH</v>
      </c>
      <c r="M1984" s="7">
        <f t="shared" si="300"/>
        <v>50</v>
      </c>
      <c r="N1984" s="7">
        <f t="shared" si="301"/>
        <v>0</v>
      </c>
      <c r="O1984" s="7">
        <f t="shared" si="302"/>
        <v>50</v>
      </c>
      <c r="P1984" s="7">
        <f t="shared" si="303"/>
        <v>16.5</v>
      </c>
      <c r="Q1984" s="8">
        <f t="shared" si="304"/>
        <v>27.475000000000001</v>
      </c>
      <c r="R1984" s="8">
        <f t="shared" si="305"/>
        <v>31.625</v>
      </c>
      <c r="S1984" s="8">
        <f t="shared" si="306"/>
        <v>27.425000000000001</v>
      </c>
      <c r="T1984" s="8">
        <f t="shared" si="307"/>
        <v>29.125</v>
      </c>
      <c r="U1984" s="7">
        <f t="shared" si="308"/>
        <v>28.841666666666669</v>
      </c>
      <c r="V1984" s="7">
        <f t="shared" si="309"/>
        <v>28.912500000000001</v>
      </c>
    </row>
    <row r="1985" spans="1:22" ht="13.5" x14ac:dyDescent="0.25">
      <c r="A1985" s="3">
        <f>RSI!A1985</f>
        <v>45195</v>
      </c>
      <c r="B1985" s="2">
        <f>RSI!B1985</f>
        <v>3.1878000000000002</v>
      </c>
      <c r="C1985" s="2">
        <f>RSI!I1985</f>
        <v>38.999318717919792</v>
      </c>
      <c r="D1985" s="2">
        <f>MACD!E1985</f>
        <v>0.13314458027469556</v>
      </c>
      <c r="E1985" s="2">
        <f>MACD!F1985</f>
        <v>5.7268527549858596E-2</v>
      </c>
      <c r="F1985" s="2">
        <f>'Moving Avg'!D1985</f>
        <v>3.1502400000000002</v>
      </c>
      <c r="G1985" s="2">
        <f>'Moving Avg'!F1985</f>
        <v>3.32172</v>
      </c>
      <c r="H1985" s="2">
        <f>'Moving Avg'!G1985</f>
        <v>3.3141500000000015</v>
      </c>
      <c r="I1985" s="2">
        <f>'Moving Avg'!H1985</f>
        <v>3.0524739999999997</v>
      </c>
      <c r="J1985" s="5" t="str">
        <f>OBV!F1985</f>
        <v>BEARISH</v>
      </c>
      <c r="K1985" s="5" t="str">
        <f>OBV!G1985</f>
        <v>NEUTRAL</v>
      </c>
      <c r="L1985" s="5" t="str">
        <f>OBV!H1985</f>
        <v>CONFIRMED BEARISH</v>
      </c>
      <c r="M1985" s="7">
        <f t="shared" si="300"/>
        <v>25</v>
      </c>
      <c r="N1985" s="7">
        <f t="shared" si="301"/>
        <v>0</v>
      </c>
      <c r="O1985" s="7">
        <f t="shared" si="302"/>
        <v>50</v>
      </c>
      <c r="P1985" s="7">
        <f t="shared" si="303"/>
        <v>16.5</v>
      </c>
      <c r="Q1985" s="8">
        <f t="shared" si="304"/>
        <v>18.725000000000001</v>
      </c>
      <c r="R1985" s="8">
        <f t="shared" si="305"/>
        <v>26.625</v>
      </c>
      <c r="S1985" s="8">
        <f t="shared" si="306"/>
        <v>23.675000000000001</v>
      </c>
      <c r="T1985" s="8">
        <f t="shared" si="307"/>
        <v>22.875</v>
      </c>
      <c r="U1985" s="7">
        <f t="shared" si="308"/>
        <v>23.008333333333336</v>
      </c>
      <c r="V1985" s="7">
        <f t="shared" si="309"/>
        <v>22.975000000000001</v>
      </c>
    </row>
    <row r="1986" spans="1:22" ht="13.5" x14ac:dyDescent="0.25">
      <c r="A1986" s="3">
        <f>RSI!A1986</f>
        <v>45197</v>
      </c>
      <c r="B1986" s="2">
        <f>RSI!B1986</f>
        <v>3.1878000000000002</v>
      </c>
      <c r="C1986" s="2">
        <f>RSI!I1986</f>
        <v>38.999318717919785</v>
      </c>
      <c r="D1986" s="2">
        <f>MACD!E1986</f>
        <v>0.13145481107262125</v>
      </c>
      <c r="E1986" s="2">
        <f>MACD!F1986</f>
        <v>7.2105784254411123E-2</v>
      </c>
      <c r="F1986" s="2">
        <f>'Moving Avg'!D1986</f>
        <v>3.1502400000000002</v>
      </c>
      <c r="G1986" s="2">
        <f>'Moving Avg'!F1986</f>
        <v>3.3181350000000003</v>
      </c>
      <c r="H1986" s="2">
        <f>'Moving Avg'!G1986</f>
        <v>3.3139420000000013</v>
      </c>
      <c r="I1986" s="2">
        <f>'Moving Avg'!H1986</f>
        <v>3.0521585</v>
      </c>
      <c r="J1986" s="5" t="str">
        <f>OBV!F1986</f>
        <v>BEARISH</v>
      </c>
      <c r="K1986" s="5" t="str">
        <f>OBV!G1986</f>
        <v>NEUTRAL</v>
      </c>
      <c r="L1986" s="5" t="str">
        <f>OBV!H1986</f>
        <v>NEUTRAL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0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16.5</v>
      </c>
      <c r="Q1986" s="8">
        <f t="shared" si="304"/>
        <v>18.725000000000001</v>
      </c>
      <c r="R1986" s="8">
        <f t="shared" si="305"/>
        <v>26.625</v>
      </c>
      <c r="S1986" s="8">
        <f t="shared" si="306"/>
        <v>23.675000000000001</v>
      </c>
      <c r="T1986" s="8">
        <f t="shared" si="307"/>
        <v>22.875</v>
      </c>
      <c r="U1986" s="7">
        <f t="shared" si="308"/>
        <v>23.008333333333336</v>
      </c>
      <c r="V1986" s="7">
        <f t="shared" si="309"/>
        <v>22.975000000000001</v>
      </c>
    </row>
    <row r="1987" spans="1:22" ht="13.5" x14ac:dyDescent="0.25">
      <c r="A1987" s="3">
        <f>RSI!A1987</f>
        <v>45198</v>
      </c>
      <c r="B1987" s="2">
        <f>RSI!B1987</f>
        <v>3.1789000000000001</v>
      </c>
      <c r="C1987" s="2">
        <f>RSI!I1987</f>
        <v>38.136007365818323</v>
      </c>
      <c r="D1987" s="2">
        <f>MACD!E1987</f>
        <v>0.13398556385079585</v>
      </c>
      <c r="E1987" s="2">
        <f>MACD!F1987</f>
        <v>8.4481740173688064E-2</v>
      </c>
      <c r="F1987" s="2">
        <f>'Moving Avg'!D1987</f>
        <v>3.1609800000000003</v>
      </c>
      <c r="G1987" s="2">
        <f>'Moving Avg'!F1987</f>
        <v>3.3141050000000005</v>
      </c>
      <c r="H1987" s="2">
        <f>'Moving Avg'!G1987</f>
        <v>3.3135560000000011</v>
      </c>
      <c r="I1987" s="2">
        <f>'Moving Avg'!H1987</f>
        <v>3.0517984999999985</v>
      </c>
      <c r="J1987" s="5" t="str">
        <f>OBV!F1987</f>
        <v>BEARISH</v>
      </c>
      <c r="K1987" s="5" t="str">
        <f>OBV!G1987</f>
        <v>NEUTRAL</v>
      </c>
      <c r="L1987" s="5" t="str">
        <f>OBV!H1987</f>
        <v>BEARISH DIVERGENCE</v>
      </c>
      <c r="M1987" s="7">
        <f t="shared" si="310"/>
        <v>25</v>
      </c>
      <c r="N1987" s="7">
        <f t="shared" si="311"/>
        <v>0</v>
      </c>
      <c r="O1987" s="7">
        <f t="shared" si="312"/>
        <v>50</v>
      </c>
      <c r="P1987" s="7">
        <f t="shared" si="313"/>
        <v>16.5</v>
      </c>
      <c r="Q1987" s="8">
        <f t="shared" ref="Q1987:Q2050" si="314">0.35*M1987+N1987*0.35+O1987*0.15+P1987*0.15</f>
        <v>18.725000000000001</v>
      </c>
      <c r="R1987" s="8">
        <f t="shared" ref="R1987:R2050" si="315">M1987*0.2+N1987*0.2+O1987*0.35+P1987*0.25</f>
        <v>26.625</v>
      </c>
      <c r="S1987" s="8">
        <f t="shared" ref="S1987:S2050" si="316">M1987*0.15+N1987*0.15+O1987*0.25+P1987*0.45</f>
        <v>23.675000000000001</v>
      </c>
      <c r="T1987" s="8">
        <f t="shared" ref="T1987:T2050" si="317">0.25*SUM(M1987:P1987)</f>
        <v>22.875</v>
      </c>
      <c r="U1987" s="7">
        <f t="shared" ref="U1987:U2050" si="318">SUM(Q1987:S1987)/3</f>
        <v>23.008333333333336</v>
      </c>
      <c r="V1987" s="7">
        <f t="shared" ref="V1987:V2050" si="319">SUM(Q1987:T1987)/4</f>
        <v>22.975000000000001</v>
      </c>
    </row>
    <row r="1988" spans="1:22" ht="13.5" x14ac:dyDescent="0.25">
      <c r="A1988" s="3">
        <f>RSI!A1988</f>
        <v>45201</v>
      </c>
      <c r="B1988" s="2">
        <f>RSI!B1988</f>
        <v>3.1699000000000002</v>
      </c>
      <c r="C1988" s="2">
        <f>RSI!I1988</f>
        <v>37.23829460032308</v>
      </c>
      <c r="D1988" s="2">
        <f>MACD!E1988</f>
        <v>0.12770697341944182</v>
      </c>
      <c r="E1988" s="2">
        <f>MACD!F1988</f>
        <v>9.3126786822838814E-2</v>
      </c>
      <c r="F1988" s="2">
        <f>'Moving Avg'!D1988</f>
        <v>3.1699200000000003</v>
      </c>
      <c r="G1988" s="2">
        <f>'Moving Avg'!F1988</f>
        <v>3.3060450000000001</v>
      </c>
      <c r="H1988" s="2">
        <f>'Moving Avg'!G1988</f>
        <v>3.3112320000000017</v>
      </c>
      <c r="I1988" s="2">
        <f>'Moving Avg'!H1988</f>
        <v>3.0513934999999988</v>
      </c>
      <c r="J1988" s="5" t="str">
        <f>OBV!F1988</f>
        <v>BEARISH</v>
      </c>
      <c r="K1988" s="5" t="str">
        <f>OBV!G1988</f>
        <v>NEUTRAL</v>
      </c>
      <c r="L1988" s="5" t="str">
        <f>OBV!H1988</f>
        <v>BEARISH DIVERGENCE</v>
      </c>
      <c r="M1988" s="7">
        <f t="shared" si="310"/>
        <v>25</v>
      </c>
      <c r="N1988" s="7">
        <f t="shared" si="311"/>
        <v>0</v>
      </c>
      <c r="O1988" s="7">
        <f t="shared" si="312"/>
        <v>50</v>
      </c>
      <c r="P1988" s="7">
        <f t="shared" si="313"/>
        <v>16.5</v>
      </c>
      <c r="Q1988" s="8">
        <f t="shared" si="314"/>
        <v>18.725000000000001</v>
      </c>
      <c r="R1988" s="8">
        <f t="shared" si="315"/>
        <v>26.625</v>
      </c>
      <c r="S1988" s="8">
        <f t="shared" si="316"/>
        <v>23.675000000000001</v>
      </c>
      <c r="T1988" s="8">
        <f t="shared" si="317"/>
        <v>22.875</v>
      </c>
      <c r="U1988" s="7">
        <f t="shared" si="318"/>
        <v>23.008333333333336</v>
      </c>
      <c r="V1988" s="7">
        <f t="shared" si="319"/>
        <v>22.975000000000001</v>
      </c>
    </row>
    <row r="1989" spans="1:22" ht="13.5" x14ac:dyDescent="0.25">
      <c r="A1989" s="3">
        <f>RSI!A1989</f>
        <v>45202</v>
      </c>
      <c r="B1989" s="2">
        <f>RSI!B1989</f>
        <v>3.1699000000000002</v>
      </c>
      <c r="C1989" s="2">
        <f>RSI!I1989</f>
        <v>37.23829460032308</v>
      </c>
      <c r="D1989" s="2">
        <f>MACD!E1989</f>
        <v>0.11882708663226227</v>
      </c>
      <c r="E1989" s="2">
        <f>MACD!F1989</f>
        <v>9.8266846784723513E-2</v>
      </c>
      <c r="F1989" s="2">
        <f>'Moving Avg'!D1989</f>
        <v>3.1788600000000002</v>
      </c>
      <c r="G1989" s="2">
        <f>'Moving Avg'!F1989</f>
        <v>3.2935050000000006</v>
      </c>
      <c r="H1989" s="2">
        <f>'Moving Avg'!G1989</f>
        <v>3.3087320000000022</v>
      </c>
      <c r="I1989" s="2">
        <f>'Moving Avg'!H1989</f>
        <v>3.0510324999999989</v>
      </c>
      <c r="J1989" s="5" t="str">
        <f>OBV!F1989</f>
        <v>BEARISH</v>
      </c>
      <c r="K1989" s="5" t="str">
        <f>OBV!G1989</f>
        <v>NEUTRAL</v>
      </c>
      <c r="L1989" s="5" t="str">
        <f>OBV!H1989</f>
        <v>BEARISH DIVERGENCE</v>
      </c>
      <c r="M1989" s="7">
        <f t="shared" si="310"/>
        <v>25</v>
      </c>
      <c r="N1989" s="7">
        <f t="shared" si="311"/>
        <v>0</v>
      </c>
      <c r="O1989" s="7">
        <f t="shared" si="312"/>
        <v>50</v>
      </c>
      <c r="P1989" s="7">
        <f t="shared" si="313"/>
        <v>16.5</v>
      </c>
      <c r="Q1989" s="8">
        <f t="shared" si="314"/>
        <v>18.725000000000001</v>
      </c>
      <c r="R1989" s="8">
        <f t="shared" si="315"/>
        <v>26.625</v>
      </c>
      <c r="S1989" s="8">
        <f t="shared" si="316"/>
        <v>23.675000000000001</v>
      </c>
      <c r="T1989" s="8">
        <f t="shared" si="317"/>
        <v>22.875</v>
      </c>
      <c r="U1989" s="7">
        <f t="shared" si="318"/>
        <v>23.008333333333336</v>
      </c>
      <c r="V1989" s="7">
        <f t="shared" si="319"/>
        <v>22.975000000000001</v>
      </c>
    </row>
    <row r="1990" spans="1:22" ht="13.5" x14ac:dyDescent="0.25">
      <c r="A1990" s="3">
        <f>RSI!A1990</f>
        <v>45203</v>
      </c>
      <c r="B1990" s="2">
        <f>RSI!B1990</f>
        <v>3.1341000000000001</v>
      </c>
      <c r="C1990" s="2">
        <f>RSI!I1990</f>
        <v>33.590513983662461</v>
      </c>
      <c r="D1990" s="2">
        <f>MACD!E1990</f>
        <v>0.10486333388866287</v>
      </c>
      <c r="E1990" s="2">
        <f>MACD!F1990</f>
        <v>9.9586144205511387E-2</v>
      </c>
      <c r="F1990" s="2">
        <f>'Moving Avg'!D1990</f>
        <v>3.16812</v>
      </c>
      <c r="G1990" s="2">
        <f>'Moving Avg'!F1990</f>
        <v>3.2773850000000002</v>
      </c>
      <c r="H1990" s="2">
        <f>'Moving Avg'!G1990</f>
        <v>3.3056920000000014</v>
      </c>
      <c r="I1990" s="2">
        <f>'Moving Avg'!H1990</f>
        <v>3.0505364999999993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  <c r="M1990" s="7">
        <f t="shared" si="310"/>
        <v>25</v>
      </c>
      <c r="N1990" s="7">
        <f t="shared" si="311"/>
        <v>0</v>
      </c>
      <c r="O1990" s="7">
        <f t="shared" si="312"/>
        <v>50</v>
      </c>
      <c r="P1990" s="7">
        <f t="shared" si="313"/>
        <v>16.5</v>
      </c>
      <c r="Q1990" s="8">
        <f t="shared" si="314"/>
        <v>18.725000000000001</v>
      </c>
      <c r="R1990" s="8">
        <f t="shared" si="315"/>
        <v>26.625</v>
      </c>
      <c r="S1990" s="8">
        <f t="shared" si="316"/>
        <v>23.675000000000001</v>
      </c>
      <c r="T1990" s="8">
        <f t="shared" si="317"/>
        <v>22.875</v>
      </c>
      <c r="U1990" s="7">
        <f t="shared" si="318"/>
        <v>23.008333333333336</v>
      </c>
      <c r="V1990" s="7">
        <f t="shared" si="319"/>
        <v>22.975000000000001</v>
      </c>
    </row>
    <row r="1991" spans="1:22" ht="13.5" x14ac:dyDescent="0.25">
      <c r="A1991" s="3">
        <f>RSI!A1991</f>
        <v>45204</v>
      </c>
      <c r="B1991" s="2">
        <f>RSI!B1991</f>
        <v>3.1341000000000001</v>
      </c>
      <c r="C1991" s="2">
        <f>RSI!I1991</f>
        <v>33.590513983662461</v>
      </c>
      <c r="D1991" s="2">
        <f>MACD!E1991</f>
        <v>8.8226053717595843E-2</v>
      </c>
      <c r="E1991" s="2">
        <f>MACD!F1991</f>
        <v>9.7314126107928292E-2</v>
      </c>
      <c r="F1991" s="2">
        <f>'Moving Avg'!D1991</f>
        <v>3.1573800000000003</v>
      </c>
      <c r="G1991" s="2">
        <f>'Moving Avg'!F1991</f>
        <v>3.2594750000000006</v>
      </c>
      <c r="H1991" s="2">
        <f>'Moving Avg'!G1991</f>
        <v>3.3033560000000013</v>
      </c>
      <c r="I1991" s="2">
        <f>'Moving Avg'!H1991</f>
        <v>3.0500839999999996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  <c r="M1991" s="7">
        <f t="shared" si="310"/>
        <v>25</v>
      </c>
      <c r="N1991" s="7">
        <f t="shared" si="311"/>
        <v>45</v>
      </c>
      <c r="O1991" s="7">
        <f t="shared" si="312"/>
        <v>50</v>
      </c>
      <c r="P1991" s="7">
        <f t="shared" si="313"/>
        <v>16.5</v>
      </c>
      <c r="Q1991" s="8">
        <f t="shared" si="314"/>
        <v>34.475000000000001</v>
      </c>
      <c r="R1991" s="8">
        <f t="shared" si="315"/>
        <v>35.625</v>
      </c>
      <c r="S1991" s="8">
        <f t="shared" si="316"/>
        <v>30.425000000000001</v>
      </c>
      <c r="T1991" s="8">
        <f t="shared" si="317"/>
        <v>34.125</v>
      </c>
      <c r="U1991" s="7">
        <f t="shared" si="318"/>
        <v>33.508333333333333</v>
      </c>
      <c r="V1991" s="7">
        <f t="shared" si="319"/>
        <v>33.662499999999994</v>
      </c>
    </row>
    <row r="1992" spans="1:22" ht="13.5" x14ac:dyDescent="0.25">
      <c r="A1992" s="3">
        <f>RSI!A1992</f>
        <v>45205</v>
      </c>
      <c r="B1992" s="2">
        <f>RSI!B1992</f>
        <v>3.1341000000000001</v>
      </c>
      <c r="C1992" s="2">
        <f>RSI!I1992</f>
        <v>33.590513983662461</v>
      </c>
      <c r="D1992" s="2">
        <f>MACD!E1992</f>
        <v>6.5166919068268658E-2</v>
      </c>
      <c r="E1992" s="2">
        <f>MACD!F1992</f>
        <v>9.0884684699996374E-2</v>
      </c>
      <c r="F1992" s="2">
        <f>'Moving Avg'!D1992</f>
        <v>3.1484200000000002</v>
      </c>
      <c r="G1992" s="2">
        <f>'Moving Avg'!F1992</f>
        <v>3.2420150000000008</v>
      </c>
      <c r="H1992" s="2">
        <f>'Moving Avg'!G1992</f>
        <v>3.2983420000000008</v>
      </c>
      <c r="I1992" s="2">
        <f>'Moving Avg'!H1992</f>
        <v>3.0496314999999994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  <c r="M1992" s="7">
        <f t="shared" si="310"/>
        <v>25</v>
      </c>
      <c r="N1992" s="7">
        <f t="shared" si="311"/>
        <v>100</v>
      </c>
      <c r="O1992" s="7">
        <f t="shared" si="312"/>
        <v>50</v>
      </c>
      <c r="P1992" s="7">
        <f t="shared" si="313"/>
        <v>16.5</v>
      </c>
      <c r="Q1992" s="8">
        <f t="shared" si="314"/>
        <v>53.725000000000001</v>
      </c>
      <c r="R1992" s="8">
        <f t="shared" si="315"/>
        <v>46.625</v>
      </c>
      <c r="S1992" s="8">
        <f t="shared" si="316"/>
        <v>38.674999999999997</v>
      </c>
      <c r="T1992" s="8">
        <f t="shared" si="317"/>
        <v>47.875</v>
      </c>
      <c r="U1992" s="7">
        <f t="shared" si="318"/>
        <v>46.341666666666661</v>
      </c>
      <c r="V1992" s="7">
        <f t="shared" si="319"/>
        <v>46.724999999999994</v>
      </c>
    </row>
    <row r="1993" spans="1:22" ht="13.5" x14ac:dyDescent="0.25">
      <c r="A1993" s="3">
        <f>RSI!A1993</f>
        <v>45208</v>
      </c>
      <c r="B1993" s="2">
        <f>RSI!B1993</f>
        <v>3.1252</v>
      </c>
      <c r="C1993" s="2">
        <f>RSI!I1993</f>
        <v>32.598988052356887</v>
      </c>
      <c r="D1993" s="2">
        <f>MACD!E1993</f>
        <v>4.6915837288103113E-2</v>
      </c>
      <c r="E1993" s="2">
        <f>MACD!F1993</f>
        <v>8.2090915217617716E-2</v>
      </c>
      <c r="F1993" s="2">
        <f>'Moving Avg'!D1993</f>
        <v>3.1394799999999998</v>
      </c>
      <c r="G1993" s="2">
        <f>'Moving Avg'!F1993</f>
        <v>3.2227650000000012</v>
      </c>
      <c r="H1993" s="2">
        <f>'Moving Avg'!G1993</f>
        <v>3.2940440000000009</v>
      </c>
      <c r="I1993" s="2">
        <f>'Moving Avg'!H1993</f>
        <v>3.0490909999999984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  <c r="M1993" s="7">
        <f t="shared" si="310"/>
        <v>25</v>
      </c>
      <c r="N1993" s="7">
        <f t="shared" si="311"/>
        <v>100</v>
      </c>
      <c r="O1993" s="7">
        <f t="shared" si="312"/>
        <v>50</v>
      </c>
      <c r="P1993" s="7">
        <f t="shared" si="313"/>
        <v>16.5</v>
      </c>
      <c r="Q1993" s="8">
        <f t="shared" si="314"/>
        <v>53.725000000000001</v>
      </c>
      <c r="R1993" s="8">
        <f t="shared" si="315"/>
        <v>46.625</v>
      </c>
      <c r="S1993" s="8">
        <f t="shared" si="316"/>
        <v>38.674999999999997</v>
      </c>
      <c r="T1993" s="8">
        <f t="shared" si="317"/>
        <v>47.875</v>
      </c>
      <c r="U1993" s="7">
        <f t="shared" si="318"/>
        <v>46.341666666666661</v>
      </c>
      <c r="V1993" s="7">
        <f t="shared" si="319"/>
        <v>46.724999999999994</v>
      </c>
    </row>
    <row r="1994" spans="1:22" ht="13.5" x14ac:dyDescent="0.25">
      <c r="A1994" s="3">
        <f>RSI!A1994</f>
        <v>45209</v>
      </c>
      <c r="B1994" s="2">
        <f>RSI!B1994</f>
        <v>3.1252</v>
      </c>
      <c r="C1994" s="2">
        <f>RSI!I1994</f>
        <v>32.598988052356887</v>
      </c>
      <c r="D1994" s="2">
        <f>MACD!E1994</f>
        <v>3.2081903274718826E-2</v>
      </c>
      <c r="E1994" s="2">
        <f>MACD!F1994</f>
        <v>7.2089112829037946E-2</v>
      </c>
      <c r="F1994" s="2">
        <f>'Moving Avg'!D1994</f>
        <v>3.1305399999999999</v>
      </c>
      <c r="G1994" s="2">
        <f>'Moving Avg'!F1994</f>
        <v>3.2035150000000003</v>
      </c>
      <c r="H1994" s="2">
        <f>'Moving Avg'!G1994</f>
        <v>3.2897460000000005</v>
      </c>
      <c r="I1994" s="2">
        <f>'Moving Avg'!H1994</f>
        <v>3.0485504999999984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  <c r="M1994" s="7">
        <f t="shared" si="310"/>
        <v>25</v>
      </c>
      <c r="N1994" s="7">
        <f t="shared" si="311"/>
        <v>100</v>
      </c>
      <c r="O1994" s="7">
        <f t="shared" si="312"/>
        <v>50</v>
      </c>
      <c r="P1994" s="7">
        <f t="shared" si="313"/>
        <v>16.5</v>
      </c>
      <c r="Q1994" s="8">
        <f t="shared" si="314"/>
        <v>53.725000000000001</v>
      </c>
      <c r="R1994" s="8">
        <f t="shared" si="315"/>
        <v>46.625</v>
      </c>
      <c r="S1994" s="8">
        <f t="shared" si="316"/>
        <v>38.674999999999997</v>
      </c>
      <c r="T1994" s="8">
        <f t="shared" si="317"/>
        <v>47.875</v>
      </c>
      <c r="U1994" s="7">
        <f t="shared" si="318"/>
        <v>46.341666666666661</v>
      </c>
      <c r="V1994" s="7">
        <f t="shared" si="319"/>
        <v>46.724999999999994</v>
      </c>
    </row>
    <row r="1995" spans="1:22" ht="13.5" x14ac:dyDescent="0.25">
      <c r="A1995" s="3">
        <f>RSI!A1995</f>
        <v>45210</v>
      </c>
      <c r="B1995" s="2">
        <f>RSI!B1995</f>
        <v>3.1252</v>
      </c>
      <c r="C1995" s="2">
        <f>RSI!I1995</f>
        <v>32.598988052356873</v>
      </c>
      <c r="D1995" s="2">
        <f>MACD!E1995</f>
        <v>2.972503869699894E-2</v>
      </c>
      <c r="E1995" s="2">
        <f>MACD!F1995</f>
        <v>6.3616298002630148E-2</v>
      </c>
      <c r="F1995" s="2">
        <f>'Moving Avg'!D1995</f>
        <v>3.1287599999999998</v>
      </c>
      <c r="G1995" s="2">
        <f>'Moving Avg'!F1995</f>
        <v>3.189635</v>
      </c>
      <c r="H1995" s="2">
        <f>'Moving Avg'!G1995</f>
        <v>3.2859860000000007</v>
      </c>
      <c r="I1995" s="2">
        <f>'Moving Avg'!H1995</f>
        <v>3.0480099999999983</v>
      </c>
      <c r="J1995" s="5" t="str">
        <f>OBV!F1995</f>
        <v>BEARISH</v>
      </c>
      <c r="K1995" s="5" t="str">
        <f>OBV!G1995</f>
        <v>NEUTRAL</v>
      </c>
      <c r="L1995" s="5" t="str">
        <f>OBV!H1995</f>
        <v>CONFIRMED BEARISH</v>
      </c>
      <c r="M1995" s="7">
        <f t="shared" si="310"/>
        <v>25</v>
      </c>
      <c r="N1995" s="7">
        <f t="shared" si="311"/>
        <v>100</v>
      </c>
      <c r="O1995" s="7">
        <f t="shared" si="312"/>
        <v>50</v>
      </c>
      <c r="P1995" s="7">
        <f t="shared" si="313"/>
        <v>16.5</v>
      </c>
      <c r="Q1995" s="8">
        <f t="shared" si="314"/>
        <v>53.725000000000001</v>
      </c>
      <c r="R1995" s="8">
        <f t="shared" si="315"/>
        <v>46.625</v>
      </c>
      <c r="S1995" s="8">
        <f t="shared" si="316"/>
        <v>38.674999999999997</v>
      </c>
      <c r="T1995" s="8">
        <f t="shared" si="317"/>
        <v>47.875</v>
      </c>
      <c r="U1995" s="7">
        <f t="shared" si="318"/>
        <v>46.341666666666661</v>
      </c>
      <c r="V1995" s="7">
        <f t="shared" si="319"/>
        <v>46.724999999999994</v>
      </c>
    </row>
    <row r="1996" spans="1:22" ht="13.5" x14ac:dyDescent="0.25">
      <c r="A1996" s="3">
        <f>RSI!A1996</f>
        <v>45211</v>
      </c>
      <c r="B1996" s="2">
        <f>RSI!B1996</f>
        <v>3.1252</v>
      </c>
      <c r="C1996" s="2">
        <f>RSI!I1996</f>
        <v>32.598988052356873</v>
      </c>
      <c r="D1996" s="2">
        <f>MACD!E1996</f>
        <v>2.8253135809076291E-2</v>
      </c>
      <c r="E1996" s="2">
        <f>MACD!F1996</f>
        <v>5.6543665563919383E-2</v>
      </c>
      <c r="F1996" s="2">
        <f>'Moving Avg'!D1996</f>
        <v>3.1269799999999996</v>
      </c>
      <c r="G1996" s="2">
        <f>'Moving Avg'!F1996</f>
        <v>3.1779950000000001</v>
      </c>
      <c r="H1996" s="2">
        <f>'Moving Avg'!G1996</f>
        <v>3.2815100000000008</v>
      </c>
      <c r="I1996" s="2">
        <f>'Moving Avg'!H1996</f>
        <v>3.0475569999999976</v>
      </c>
      <c r="J1996" s="5" t="str">
        <f>OBV!F1996</f>
        <v>BEARISH</v>
      </c>
      <c r="K1996" s="5" t="str">
        <f>OBV!G1996</f>
        <v>NEUTRAL</v>
      </c>
      <c r="L1996" s="5" t="str">
        <f>OBV!H1996</f>
        <v>CONFIRMED BEARISH</v>
      </c>
      <c r="M1996" s="7">
        <f t="shared" si="310"/>
        <v>25</v>
      </c>
      <c r="N1996" s="7">
        <f t="shared" si="311"/>
        <v>100</v>
      </c>
      <c r="O1996" s="7">
        <f t="shared" si="312"/>
        <v>50</v>
      </c>
      <c r="P1996" s="7">
        <f t="shared" si="313"/>
        <v>16.5</v>
      </c>
      <c r="Q1996" s="8">
        <f t="shared" si="314"/>
        <v>53.725000000000001</v>
      </c>
      <c r="R1996" s="8">
        <f t="shared" si="315"/>
        <v>46.625</v>
      </c>
      <c r="S1996" s="8">
        <f t="shared" si="316"/>
        <v>38.674999999999997</v>
      </c>
      <c r="T1996" s="8">
        <f t="shared" si="317"/>
        <v>47.875</v>
      </c>
      <c r="U1996" s="7">
        <f t="shared" si="318"/>
        <v>46.341666666666661</v>
      </c>
      <c r="V1996" s="7">
        <f t="shared" si="319"/>
        <v>46.724999999999994</v>
      </c>
    </row>
    <row r="1997" spans="1:22" ht="13.5" x14ac:dyDescent="0.25">
      <c r="A1997" s="3">
        <f>RSI!A1997</f>
        <v>45212</v>
      </c>
      <c r="B1997" s="2">
        <f>RSI!B1997</f>
        <v>3.1252</v>
      </c>
      <c r="C1997" s="2">
        <f>RSI!I1997</f>
        <v>32.598988052356873</v>
      </c>
      <c r="D1997" s="2">
        <f>MACD!E1997</f>
        <v>2.6122122027266936E-2</v>
      </c>
      <c r="E1997" s="2">
        <f>MACD!F1997</f>
        <v>5.0459356856588894E-2</v>
      </c>
      <c r="F1997" s="2">
        <f>'Moving Avg'!D1997</f>
        <v>3.1252</v>
      </c>
      <c r="G1997" s="2">
        <f>'Moving Avg'!F1997</f>
        <v>3.1654599999999999</v>
      </c>
      <c r="H1997" s="2">
        <f>'Moving Avg'!G1997</f>
        <v>3.2773920000000003</v>
      </c>
      <c r="I1997" s="2">
        <f>'Moving Avg'!H1997</f>
        <v>3.0467084999999976</v>
      </c>
      <c r="J1997" s="5" t="str">
        <f>OBV!F1997</f>
        <v>BEARISH</v>
      </c>
      <c r="K1997" s="5" t="str">
        <f>OBV!G1997</f>
        <v>NEUTRAL</v>
      </c>
      <c r="L1997" s="5" t="str">
        <f>OBV!H1997</f>
        <v>CONFIRMED BEARISH</v>
      </c>
      <c r="M1997" s="7">
        <f t="shared" si="310"/>
        <v>25</v>
      </c>
      <c r="N1997" s="7">
        <f t="shared" si="311"/>
        <v>100</v>
      </c>
      <c r="O1997" s="7">
        <f t="shared" si="312"/>
        <v>50</v>
      </c>
      <c r="P1997" s="7">
        <f t="shared" si="313"/>
        <v>16.5</v>
      </c>
      <c r="Q1997" s="8">
        <f t="shared" si="314"/>
        <v>53.725000000000001</v>
      </c>
      <c r="R1997" s="8">
        <f t="shared" si="315"/>
        <v>46.625</v>
      </c>
      <c r="S1997" s="8">
        <f t="shared" si="316"/>
        <v>38.674999999999997</v>
      </c>
      <c r="T1997" s="8">
        <f t="shared" si="317"/>
        <v>47.875</v>
      </c>
      <c r="U1997" s="7">
        <f t="shared" si="318"/>
        <v>46.341666666666661</v>
      </c>
      <c r="V1997" s="7">
        <f t="shared" si="319"/>
        <v>46.724999999999994</v>
      </c>
    </row>
    <row r="1998" spans="1:22" ht="13.5" x14ac:dyDescent="0.25">
      <c r="A1998" s="3">
        <f>RSI!A1998</f>
        <v>45215</v>
      </c>
      <c r="B1998" s="2">
        <f>RSI!B1998</f>
        <v>3.0714000000000001</v>
      </c>
      <c r="C1998" s="2">
        <f>RSI!I1998</f>
        <v>25.903753304496689</v>
      </c>
      <c r="D1998" s="2">
        <f>MACD!E1998</f>
        <v>2.7367371947190744E-2</v>
      </c>
      <c r="E1998" s="2">
        <f>MACD!F1998</f>
        <v>4.5840959874709264E-2</v>
      </c>
      <c r="F1998" s="2">
        <f>'Moving Avg'!D1998</f>
        <v>3.1144400000000001</v>
      </c>
      <c r="G1998" s="2">
        <f>'Moving Avg'!F1998</f>
        <v>3.1533699999999998</v>
      </c>
      <c r="H1998" s="2">
        <f>'Moving Avg'!G1998</f>
        <v>3.271840000000001</v>
      </c>
      <c r="I1998" s="2">
        <f>'Moving Avg'!H1998</f>
        <v>3.045459499999998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  <c r="M1998" s="7">
        <f t="shared" si="310"/>
        <v>50</v>
      </c>
      <c r="N1998" s="7">
        <f t="shared" si="311"/>
        <v>45</v>
      </c>
      <c r="O1998" s="7">
        <f t="shared" si="312"/>
        <v>50</v>
      </c>
      <c r="P1998" s="7">
        <f t="shared" si="313"/>
        <v>16.5</v>
      </c>
      <c r="Q1998" s="8">
        <f t="shared" si="314"/>
        <v>43.225000000000001</v>
      </c>
      <c r="R1998" s="8">
        <f t="shared" si="315"/>
        <v>40.625</v>
      </c>
      <c r="S1998" s="8">
        <f t="shared" si="316"/>
        <v>34.174999999999997</v>
      </c>
      <c r="T1998" s="8">
        <f t="shared" si="317"/>
        <v>40.375</v>
      </c>
      <c r="U1998" s="7">
        <f t="shared" si="318"/>
        <v>39.341666666666661</v>
      </c>
      <c r="V1998" s="7">
        <f t="shared" si="319"/>
        <v>39.599999999999994</v>
      </c>
    </row>
    <row r="1999" spans="1:22" ht="13.5" x14ac:dyDescent="0.25">
      <c r="A1999" s="3">
        <f>RSI!A1999</f>
        <v>45216</v>
      </c>
      <c r="B1999" s="2">
        <f>RSI!B1999</f>
        <v>3.0625</v>
      </c>
      <c r="C1999" s="2">
        <f>RSI!I1999</f>
        <v>24.989408338740034</v>
      </c>
      <c r="D1999" s="2">
        <f>MACD!E1999</f>
        <v>2.9812882603003743E-2</v>
      </c>
      <c r="E1999" s="2">
        <f>MACD!F1999</f>
        <v>4.2635344420368163E-2</v>
      </c>
      <c r="F1999" s="2">
        <f>'Moving Avg'!D1999</f>
        <v>3.1019000000000001</v>
      </c>
      <c r="G1999" s="2">
        <f>'Moving Avg'!F1999</f>
        <v>3.1421800000000002</v>
      </c>
      <c r="H1999" s="2">
        <f>'Moving Avg'!G1999</f>
        <v>3.2662880000000007</v>
      </c>
      <c r="I1999" s="2">
        <f>'Moving Avg'!H1999</f>
        <v>3.0439464999999979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  <c r="M1999" s="7">
        <f t="shared" si="310"/>
        <v>50</v>
      </c>
      <c r="N1999" s="7">
        <f t="shared" si="311"/>
        <v>45</v>
      </c>
      <c r="O1999" s="7">
        <f t="shared" si="312"/>
        <v>50</v>
      </c>
      <c r="P1999" s="7">
        <f t="shared" si="313"/>
        <v>16.5</v>
      </c>
      <c r="Q1999" s="8">
        <f t="shared" si="314"/>
        <v>43.225000000000001</v>
      </c>
      <c r="R1999" s="8">
        <f t="shared" si="315"/>
        <v>40.625</v>
      </c>
      <c r="S1999" s="8">
        <f t="shared" si="316"/>
        <v>34.174999999999997</v>
      </c>
      <c r="T1999" s="8">
        <f t="shared" si="317"/>
        <v>40.375</v>
      </c>
      <c r="U1999" s="7">
        <f t="shared" si="318"/>
        <v>39.341666666666661</v>
      </c>
      <c r="V1999" s="7">
        <f t="shared" si="319"/>
        <v>39.599999999999994</v>
      </c>
    </row>
    <row r="2000" spans="1:22" ht="13.5" x14ac:dyDescent="0.25">
      <c r="A2000" s="3">
        <f>RSI!A2000</f>
        <v>45217</v>
      </c>
      <c r="B2000" s="2">
        <f>RSI!B2000</f>
        <v>3.1341000000000001</v>
      </c>
      <c r="C2000" s="2">
        <f>RSI!I2000</f>
        <v>42.556379430133966</v>
      </c>
      <c r="D2000" s="2">
        <f>MACD!E2000</f>
        <v>2.180166864270916E-2</v>
      </c>
      <c r="E2000" s="2">
        <f>MACD!F2000</f>
        <v>3.8468609264836362E-2</v>
      </c>
      <c r="F2000" s="2">
        <f>'Moving Avg'!D2000</f>
        <v>3.1036799999999998</v>
      </c>
      <c r="G2000" s="2">
        <f>'Moving Avg'!F2000</f>
        <v>3.1376999999999997</v>
      </c>
      <c r="H2000" s="2">
        <f>'Moving Avg'!G2000</f>
        <v>3.2621680000000004</v>
      </c>
      <c r="I2000" s="2">
        <f>'Moving Avg'!H2000</f>
        <v>3.0427914999999981</v>
      </c>
      <c r="J2000" s="5" t="str">
        <f>OBV!F2000</f>
        <v>BEARISH</v>
      </c>
      <c r="K2000" s="5" t="str">
        <f>OBV!G2000</f>
        <v>NEUTRAL</v>
      </c>
      <c r="L2000" s="5" t="str">
        <f>OBV!H2000</f>
        <v>BEARISH DIVERGENCE</v>
      </c>
      <c r="M2000" s="7">
        <f t="shared" si="310"/>
        <v>25</v>
      </c>
      <c r="N2000" s="7">
        <f t="shared" si="311"/>
        <v>45</v>
      </c>
      <c r="O2000" s="7">
        <f t="shared" si="312"/>
        <v>50</v>
      </c>
      <c r="P2000" s="7">
        <f t="shared" si="313"/>
        <v>16.5</v>
      </c>
      <c r="Q2000" s="8">
        <f t="shared" si="314"/>
        <v>34.475000000000001</v>
      </c>
      <c r="R2000" s="8">
        <f t="shared" si="315"/>
        <v>35.625</v>
      </c>
      <c r="S2000" s="8">
        <f t="shared" si="316"/>
        <v>30.425000000000001</v>
      </c>
      <c r="T2000" s="8">
        <f t="shared" si="317"/>
        <v>34.125</v>
      </c>
      <c r="U2000" s="7">
        <f t="shared" si="318"/>
        <v>33.508333333333333</v>
      </c>
      <c r="V2000" s="7">
        <f t="shared" si="319"/>
        <v>33.662499999999994</v>
      </c>
    </row>
    <row r="2001" spans="1:22" ht="13.5" x14ac:dyDescent="0.25">
      <c r="A2001" s="3">
        <f>RSI!A2001</f>
        <v>45218</v>
      </c>
      <c r="B2001" s="2">
        <f>RSI!B2001</f>
        <v>3.1341000000000001</v>
      </c>
      <c r="C2001" s="2">
        <f>RSI!I2001</f>
        <v>42.556379430133966</v>
      </c>
      <c r="D2001" s="2">
        <f>MACD!E2001</f>
        <v>1.5276624444270581E-2</v>
      </c>
      <c r="E2001" s="2">
        <f>MACD!F2001</f>
        <v>3.3830212300723209E-2</v>
      </c>
      <c r="F2001" s="2">
        <f>'Moving Avg'!D2001</f>
        <v>3.1054599999999999</v>
      </c>
      <c r="G2001" s="2">
        <f>'Moving Avg'!F2001</f>
        <v>3.1350150000000001</v>
      </c>
      <c r="H2001" s="2">
        <f>'Moving Avg'!G2001</f>
        <v>3.2580480000000001</v>
      </c>
      <c r="I2001" s="2">
        <f>'Moving Avg'!H2001</f>
        <v>3.0418999999999978</v>
      </c>
      <c r="J2001" s="5" t="str">
        <f>OBV!F2001</f>
        <v>BEARISH</v>
      </c>
      <c r="K2001" s="5" t="str">
        <f>OBV!G2001</f>
        <v>NEUTRAL</v>
      </c>
      <c r="L2001" s="5" t="str">
        <f>OBV!H2001</f>
        <v>BEARISH DIVERGENCE</v>
      </c>
      <c r="M2001" s="7">
        <f t="shared" si="310"/>
        <v>25</v>
      </c>
      <c r="N2001" s="7">
        <f t="shared" si="311"/>
        <v>45</v>
      </c>
      <c r="O2001" s="7">
        <f t="shared" si="312"/>
        <v>50</v>
      </c>
      <c r="P2001" s="7">
        <f t="shared" si="313"/>
        <v>16.5</v>
      </c>
      <c r="Q2001" s="8">
        <f t="shared" si="314"/>
        <v>34.475000000000001</v>
      </c>
      <c r="R2001" s="8">
        <f t="shared" si="315"/>
        <v>35.625</v>
      </c>
      <c r="S2001" s="8">
        <f t="shared" si="316"/>
        <v>30.425000000000001</v>
      </c>
      <c r="T2001" s="8">
        <f t="shared" si="317"/>
        <v>34.125</v>
      </c>
      <c r="U2001" s="7">
        <f t="shared" si="318"/>
        <v>33.508333333333333</v>
      </c>
      <c r="V2001" s="7">
        <f t="shared" si="319"/>
        <v>33.662499999999994</v>
      </c>
    </row>
    <row r="2002" spans="1:22" ht="13.5" x14ac:dyDescent="0.25">
      <c r="A2002" s="3">
        <f>RSI!A2002</f>
        <v>45219</v>
      </c>
      <c r="B2002" s="2">
        <f>RSI!B2002</f>
        <v>3.1341000000000001</v>
      </c>
      <c r="C2002" s="2">
        <f>RSI!I2002</f>
        <v>42.556379430133966</v>
      </c>
      <c r="D2002" s="2">
        <f>MACD!E2002</f>
        <v>9.9903177424254253E-3</v>
      </c>
      <c r="E2002" s="2">
        <f>MACD!F2002</f>
        <v>2.9062233389063653E-2</v>
      </c>
      <c r="F2002" s="2">
        <f>'Moving Avg'!D2002</f>
        <v>3.10724</v>
      </c>
      <c r="G2002" s="2">
        <f>'Moving Avg'!F2002</f>
        <v>3.1354600000000006</v>
      </c>
      <c r="H2002" s="2">
        <f>'Moving Avg'!G2002</f>
        <v>3.2539280000000002</v>
      </c>
      <c r="I2002" s="2">
        <f>'Moving Avg'!H2002</f>
        <v>3.0410959999999978</v>
      </c>
      <c r="J2002" s="5" t="str">
        <f>OBV!F2002</f>
        <v>BEARISH</v>
      </c>
      <c r="K2002" s="5" t="str">
        <f>OBV!G2002</f>
        <v>NEUTRAL</v>
      </c>
      <c r="L2002" s="5" t="str">
        <f>OBV!H2002</f>
        <v>BEARISH DIVERGENCE</v>
      </c>
      <c r="M2002" s="7">
        <f t="shared" si="310"/>
        <v>25</v>
      </c>
      <c r="N2002" s="7">
        <f t="shared" si="311"/>
        <v>45</v>
      </c>
      <c r="O2002" s="7">
        <f t="shared" si="312"/>
        <v>50</v>
      </c>
      <c r="P2002" s="7">
        <f t="shared" si="313"/>
        <v>16.5</v>
      </c>
      <c r="Q2002" s="8">
        <f t="shared" si="314"/>
        <v>34.475000000000001</v>
      </c>
      <c r="R2002" s="8">
        <f t="shared" si="315"/>
        <v>35.625</v>
      </c>
      <c r="S2002" s="8">
        <f t="shared" si="316"/>
        <v>30.425000000000001</v>
      </c>
      <c r="T2002" s="8">
        <f t="shared" si="317"/>
        <v>34.125</v>
      </c>
      <c r="U2002" s="7">
        <f t="shared" si="318"/>
        <v>33.508333333333333</v>
      </c>
      <c r="V2002" s="7">
        <f t="shared" si="319"/>
        <v>33.662499999999994</v>
      </c>
    </row>
    <row r="2003" spans="1:22" ht="13.5" x14ac:dyDescent="0.25">
      <c r="A2003" s="3">
        <f>RSI!A2003</f>
        <v>45222</v>
      </c>
      <c r="B2003" s="2">
        <f>RSI!B2003</f>
        <v>3.2863000000000002</v>
      </c>
      <c r="C2003" s="2">
        <f>RSI!I2003</f>
        <v>64.579681570806116</v>
      </c>
      <c r="D2003" s="2">
        <f>MACD!E2003</f>
        <v>-6.9085301606435223E-3</v>
      </c>
      <c r="E2003" s="2">
        <f>MACD!F2003</f>
        <v>2.1868080679122218E-2</v>
      </c>
      <c r="F2003" s="2">
        <f>'Moving Avg'!D2003</f>
        <v>3.15022</v>
      </c>
      <c r="G2003" s="2">
        <f>'Moving Avg'!F2003</f>
        <v>3.1435149999999998</v>
      </c>
      <c r="H2003" s="2">
        <f>'Moving Avg'!G2003</f>
        <v>3.2528520000000003</v>
      </c>
      <c r="I2003" s="2">
        <f>'Moving Avg'!H2003</f>
        <v>3.0410969999999975</v>
      </c>
      <c r="J2003" s="5" t="str">
        <f>OBV!F2003</f>
        <v>BULLISH</v>
      </c>
      <c r="K2003" s="5" t="str">
        <f>OBV!G2003</f>
        <v>NEUTRAL</v>
      </c>
      <c r="L2003" s="5" t="str">
        <f>OBV!H2003</f>
        <v>CONFIRMED BULLISH</v>
      </c>
      <c r="M2003" s="7">
        <f t="shared" si="310"/>
        <v>25</v>
      </c>
      <c r="N2003" s="7">
        <f t="shared" si="311"/>
        <v>100</v>
      </c>
      <c r="O2003" s="7">
        <f t="shared" si="312"/>
        <v>50</v>
      </c>
      <c r="P2003" s="7">
        <f t="shared" si="313"/>
        <v>83.5</v>
      </c>
      <c r="Q2003" s="8">
        <f t="shared" si="314"/>
        <v>63.774999999999999</v>
      </c>
      <c r="R2003" s="8">
        <f t="shared" si="315"/>
        <v>63.375</v>
      </c>
      <c r="S2003" s="8">
        <f t="shared" si="316"/>
        <v>68.825000000000003</v>
      </c>
      <c r="T2003" s="8">
        <f t="shared" si="317"/>
        <v>64.625</v>
      </c>
      <c r="U2003" s="7">
        <f t="shared" si="318"/>
        <v>65.325000000000003</v>
      </c>
      <c r="V2003" s="7">
        <f t="shared" si="319"/>
        <v>65.150000000000006</v>
      </c>
    </row>
    <row r="2004" spans="1:22" ht="13.5" x14ac:dyDescent="0.25">
      <c r="A2004" s="3">
        <f>RSI!A2004</f>
        <v>45223</v>
      </c>
      <c r="B2004" s="2">
        <f>RSI!B2004</f>
        <v>3.2863000000000002</v>
      </c>
      <c r="C2004" s="2">
        <f>RSI!I2004</f>
        <v>64.579681570806116</v>
      </c>
      <c r="D2004" s="2">
        <f>MACD!E2004</f>
        <v>-2.1905536008795412E-2</v>
      </c>
      <c r="E2004" s="2">
        <f>MACD!F2004</f>
        <v>1.3113357341538692E-2</v>
      </c>
      <c r="F2004" s="2">
        <f>'Moving Avg'!D2004</f>
        <v>3.1949800000000002</v>
      </c>
      <c r="G2004" s="2">
        <f>'Moving Avg'!F2004</f>
        <v>3.1515700000000004</v>
      </c>
      <c r="H2004" s="2">
        <f>'Moving Avg'!G2004</f>
        <v>3.2517760000000009</v>
      </c>
      <c r="I2004" s="2">
        <f>'Moving Avg'!H2004</f>
        <v>3.0413179999999964</v>
      </c>
      <c r="J2004" s="5" t="str">
        <f>OBV!F2004</f>
        <v>BULLISH</v>
      </c>
      <c r="K2004" s="5" t="str">
        <f>OBV!G2004</f>
        <v>NEUTRAL</v>
      </c>
      <c r="L2004" s="5" t="str">
        <f>OBV!H2004</f>
        <v>CONFIRMED BULLISH</v>
      </c>
      <c r="M2004" s="7">
        <f t="shared" si="310"/>
        <v>25</v>
      </c>
      <c r="N2004" s="7">
        <f t="shared" si="311"/>
        <v>100</v>
      </c>
      <c r="O2004" s="7">
        <f t="shared" si="312"/>
        <v>50</v>
      </c>
      <c r="P2004" s="7">
        <f t="shared" si="313"/>
        <v>83.5</v>
      </c>
      <c r="Q2004" s="8">
        <f t="shared" si="314"/>
        <v>63.774999999999999</v>
      </c>
      <c r="R2004" s="8">
        <f t="shared" si="315"/>
        <v>63.375</v>
      </c>
      <c r="S2004" s="8">
        <f t="shared" si="316"/>
        <v>68.825000000000003</v>
      </c>
      <c r="T2004" s="8">
        <f t="shared" si="317"/>
        <v>64.625</v>
      </c>
      <c r="U2004" s="7">
        <f t="shared" si="318"/>
        <v>65.325000000000003</v>
      </c>
      <c r="V2004" s="7">
        <f t="shared" si="319"/>
        <v>65.150000000000006</v>
      </c>
    </row>
    <row r="2005" spans="1:22" ht="13.5" x14ac:dyDescent="0.25">
      <c r="A2005" s="3">
        <f>RSI!A2005</f>
        <v>45224</v>
      </c>
      <c r="B2005" s="2">
        <f>RSI!B2005</f>
        <v>3.3043</v>
      </c>
      <c r="C2005" s="2">
        <f>RSI!I2005</f>
        <v>66.349231566829445</v>
      </c>
      <c r="D2005" s="2">
        <f>MACD!E2005</f>
        <v>-3.6574921946705974E-2</v>
      </c>
      <c r="E2005" s="2">
        <f>MACD!F2005</f>
        <v>3.1757014838897594E-3</v>
      </c>
      <c r="F2005" s="2">
        <f>'Moving Avg'!D2005</f>
        <v>3.2290200000000007</v>
      </c>
      <c r="G2005" s="2">
        <f>'Moving Avg'!F2005</f>
        <v>3.1573949999999997</v>
      </c>
      <c r="H2005" s="2">
        <f>'Moving Avg'!G2005</f>
        <v>3.251240000000001</v>
      </c>
      <c r="I2005" s="2">
        <f>'Moving Avg'!H2005</f>
        <v>3.0416289999999968</v>
      </c>
      <c r="J2005" s="5" t="str">
        <f>OBV!F2005</f>
        <v>BULLISH</v>
      </c>
      <c r="K2005" s="5" t="str">
        <f>OBV!G2005</f>
        <v>NEUTRAL</v>
      </c>
      <c r="L2005" s="5" t="str">
        <f>OBV!H2005</f>
        <v>CONFIRMED BULLISH</v>
      </c>
      <c r="M2005" s="7">
        <f t="shared" si="310"/>
        <v>25</v>
      </c>
      <c r="N2005" s="7">
        <f t="shared" si="311"/>
        <v>100</v>
      </c>
      <c r="O2005" s="7">
        <f t="shared" si="312"/>
        <v>50</v>
      </c>
      <c r="P2005" s="7">
        <f t="shared" si="313"/>
        <v>83.5</v>
      </c>
      <c r="Q2005" s="8">
        <f t="shared" si="314"/>
        <v>63.774999999999999</v>
      </c>
      <c r="R2005" s="8">
        <f t="shared" si="315"/>
        <v>63.375</v>
      </c>
      <c r="S2005" s="8">
        <f t="shared" si="316"/>
        <v>68.825000000000003</v>
      </c>
      <c r="T2005" s="8">
        <f t="shared" si="317"/>
        <v>64.625</v>
      </c>
      <c r="U2005" s="7">
        <f t="shared" si="318"/>
        <v>65.325000000000003</v>
      </c>
      <c r="V2005" s="7">
        <f t="shared" si="319"/>
        <v>65.150000000000006</v>
      </c>
    </row>
    <row r="2006" spans="1:22" ht="13.5" x14ac:dyDescent="0.25">
      <c r="A2006" s="3">
        <f>RSI!A2006</f>
        <v>45225</v>
      </c>
      <c r="B2006" s="2">
        <f>RSI!B2006</f>
        <v>3.2774000000000001</v>
      </c>
      <c r="C2006" s="2">
        <f>RSI!I2006</f>
        <v>61.411530901862633</v>
      </c>
      <c r="D2006" s="2">
        <f>MACD!E2006</f>
        <v>-4.7699655408639519E-2</v>
      </c>
      <c r="E2006" s="2">
        <f>MACD!F2006</f>
        <v>-6.9993698946160966E-3</v>
      </c>
      <c r="F2006" s="2">
        <f>'Moving Avg'!D2006</f>
        <v>3.2576800000000006</v>
      </c>
      <c r="G2006" s="2">
        <f>'Moving Avg'!F2006</f>
        <v>3.1618749999999998</v>
      </c>
      <c r="H2006" s="2">
        <f>'Moving Avg'!G2006</f>
        <v>3.2505240000000009</v>
      </c>
      <c r="I2006" s="2">
        <f>'Moving Avg'!H2006</f>
        <v>3.0418494999999974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  <c r="M2006" s="7">
        <f t="shared" si="310"/>
        <v>25</v>
      </c>
      <c r="N2006" s="7">
        <f t="shared" si="311"/>
        <v>100</v>
      </c>
      <c r="O2006" s="7">
        <f t="shared" si="312"/>
        <v>50</v>
      </c>
      <c r="P2006" s="7">
        <f t="shared" si="313"/>
        <v>83.5</v>
      </c>
      <c r="Q2006" s="8">
        <f t="shared" si="314"/>
        <v>63.774999999999999</v>
      </c>
      <c r="R2006" s="8">
        <f t="shared" si="315"/>
        <v>63.375</v>
      </c>
      <c r="S2006" s="8">
        <f t="shared" si="316"/>
        <v>68.825000000000003</v>
      </c>
      <c r="T2006" s="8">
        <f t="shared" si="317"/>
        <v>64.625</v>
      </c>
      <c r="U2006" s="7">
        <f t="shared" si="318"/>
        <v>65.325000000000003</v>
      </c>
      <c r="V2006" s="7">
        <f t="shared" si="319"/>
        <v>65.150000000000006</v>
      </c>
    </row>
    <row r="2007" spans="1:22" ht="13.5" x14ac:dyDescent="0.25">
      <c r="A2007" s="3">
        <f>RSI!A2007</f>
        <v>45226</v>
      </c>
      <c r="B2007" s="2">
        <f>RSI!B2007</f>
        <v>3.2684000000000002</v>
      </c>
      <c r="C2007" s="2">
        <f>RSI!I2007</f>
        <v>59.807835589701057</v>
      </c>
      <c r="D2007" s="2">
        <f>MACD!E2007</f>
        <v>-5.6939835124870886E-2</v>
      </c>
      <c r="E2007" s="2">
        <f>MACD!F2007</f>
        <v>-1.6987462940667056E-2</v>
      </c>
      <c r="F2007" s="2">
        <f>'Moving Avg'!D2007</f>
        <v>3.2845400000000007</v>
      </c>
      <c r="G2007" s="2">
        <f>'Moving Avg'!F2007</f>
        <v>3.16635</v>
      </c>
      <c r="H2007" s="2">
        <f>'Moving Avg'!G2007</f>
        <v>3.2496280000000008</v>
      </c>
      <c r="I2007" s="2">
        <f>'Moving Avg'!H2007</f>
        <v>3.0423759999999977</v>
      </c>
      <c r="J2007" s="5" t="str">
        <f>OBV!F2007</f>
        <v>BULLISH</v>
      </c>
      <c r="K2007" s="5" t="str">
        <f>OBV!G2007</f>
        <v>NEUTRAL</v>
      </c>
      <c r="L2007" s="5" t="str">
        <f>OBV!H2007</f>
        <v>CONFIRMED BULLISH</v>
      </c>
      <c r="M2007" s="7">
        <f t="shared" si="310"/>
        <v>25</v>
      </c>
      <c r="N2007" s="7">
        <f t="shared" si="311"/>
        <v>100</v>
      </c>
      <c r="O2007" s="7">
        <f t="shared" si="312"/>
        <v>50</v>
      </c>
      <c r="P2007" s="7">
        <f t="shared" si="313"/>
        <v>83.5</v>
      </c>
      <c r="Q2007" s="8">
        <f t="shared" si="314"/>
        <v>63.774999999999999</v>
      </c>
      <c r="R2007" s="8">
        <f t="shared" si="315"/>
        <v>63.375</v>
      </c>
      <c r="S2007" s="8">
        <f t="shared" si="316"/>
        <v>68.825000000000003</v>
      </c>
      <c r="T2007" s="8">
        <f t="shared" si="317"/>
        <v>64.625</v>
      </c>
      <c r="U2007" s="7">
        <f t="shared" si="318"/>
        <v>65.325000000000003</v>
      </c>
      <c r="V2007" s="7">
        <f t="shared" si="319"/>
        <v>65.150000000000006</v>
      </c>
    </row>
    <row r="2008" spans="1:22" ht="13.5" x14ac:dyDescent="0.25">
      <c r="A2008" s="3">
        <f>RSI!A2008</f>
        <v>45229</v>
      </c>
      <c r="B2008" s="2">
        <f>RSI!B2008</f>
        <v>3.2684000000000002</v>
      </c>
      <c r="C2008" s="2">
        <f>RSI!I2008</f>
        <v>59.807835589701057</v>
      </c>
      <c r="D2008" s="2">
        <f>MACD!E2008</f>
        <v>-7.3439237066363905E-2</v>
      </c>
      <c r="E2008" s="2">
        <f>MACD!F2008</f>
        <v>-2.8277817765806429E-2</v>
      </c>
      <c r="F2008" s="2">
        <f>'Moving Avg'!D2008</f>
        <v>3.2809600000000003</v>
      </c>
      <c r="G2008" s="2">
        <f>'Moving Avg'!F2008</f>
        <v>3.1712750000000001</v>
      </c>
      <c r="H2008" s="2">
        <f>'Moving Avg'!G2008</f>
        <v>3.2487320000000013</v>
      </c>
      <c r="I2008" s="2">
        <f>'Moving Avg'!H2008</f>
        <v>3.0429024999999981</v>
      </c>
      <c r="J2008" s="5" t="str">
        <f>OBV!F2008</f>
        <v>BEARISH</v>
      </c>
      <c r="K2008" s="5" t="str">
        <f>OBV!G2008</f>
        <v>NEUTRAL</v>
      </c>
      <c r="L2008" s="5" t="str">
        <f>OBV!H2008</f>
        <v>CONFIRMED BEARISH</v>
      </c>
      <c r="M2008" s="7">
        <f t="shared" si="310"/>
        <v>25</v>
      </c>
      <c r="N2008" s="7">
        <f t="shared" si="311"/>
        <v>100</v>
      </c>
      <c r="O2008" s="7">
        <f t="shared" si="312"/>
        <v>50</v>
      </c>
      <c r="P2008" s="7">
        <f t="shared" si="313"/>
        <v>16.5</v>
      </c>
      <c r="Q2008" s="8">
        <f t="shared" si="314"/>
        <v>53.725000000000001</v>
      </c>
      <c r="R2008" s="8">
        <f t="shared" si="315"/>
        <v>46.625</v>
      </c>
      <c r="S2008" s="8">
        <f t="shared" si="316"/>
        <v>38.674999999999997</v>
      </c>
      <c r="T2008" s="8">
        <f t="shared" si="317"/>
        <v>47.875</v>
      </c>
      <c r="U2008" s="7">
        <f t="shared" si="318"/>
        <v>46.341666666666661</v>
      </c>
      <c r="V2008" s="7">
        <f t="shared" si="319"/>
        <v>46.724999999999994</v>
      </c>
    </row>
    <row r="2009" spans="1:22" ht="13.5" x14ac:dyDescent="0.25">
      <c r="A2009" s="3">
        <f>RSI!A2009</f>
        <v>45230</v>
      </c>
      <c r="B2009" s="2">
        <f>RSI!B2009</f>
        <v>3.2595000000000001</v>
      </c>
      <c r="C2009" s="2">
        <f>RSI!I2009</f>
        <v>58.068709873050302</v>
      </c>
      <c r="D2009" s="2">
        <f>MACD!E2009</f>
        <v>-8.8484190301819865E-2</v>
      </c>
      <c r="E2009" s="2">
        <f>MACD!F2009</f>
        <v>-4.0319092273009116E-2</v>
      </c>
      <c r="F2009" s="2">
        <f>'Moving Avg'!D2009</f>
        <v>3.2755999999999998</v>
      </c>
      <c r="G2009" s="2">
        <f>'Moving Avg'!F2009</f>
        <v>3.1757550000000001</v>
      </c>
      <c r="H2009" s="2">
        <f>'Moving Avg'!G2009</f>
        <v>3.2473000000000014</v>
      </c>
      <c r="I2009" s="2">
        <f>'Moving Avg'!H2009</f>
        <v>3.0433844999999979</v>
      </c>
      <c r="J2009" s="5" t="str">
        <f>OBV!F2009</f>
        <v>BEARISH</v>
      </c>
      <c r="K2009" s="5" t="str">
        <f>OBV!G2009</f>
        <v>NEUTRAL</v>
      </c>
      <c r="L2009" s="5" t="str">
        <f>OBV!H2009</f>
        <v>CONFIRMED BEARISH</v>
      </c>
      <c r="M2009" s="7">
        <f t="shared" si="310"/>
        <v>25</v>
      </c>
      <c r="N2009" s="7">
        <f t="shared" si="311"/>
        <v>100</v>
      </c>
      <c r="O2009" s="7">
        <f t="shared" si="312"/>
        <v>50</v>
      </c>
      <c r="P2009" s="7">
        <f t="shared" si="313"/>
        <v>16.5</v>
      </c>
      <c r="Q2009" s="8">
        <f t="shared" si="314"/>
        <v>53.725000000000001</v>
      </c>
      <c r="R2009" s="8">
        <f t="shared" si="315"/>
        <v>46.625</v>
      </c>
      <c r="S2009" s="8">
        <f t="shared" si="316"/>
        <v>38.674999999999997</v>
      </c>
      <c r="T2009" s="8">
        <f t="shared" si="317"/>
        <v>47.875</v>
      </c>
      <c r="U2009" s="7">
        <f t="shared" si="318"/>
        <v>46.341666666666661</v>
      </c>
      <c r="V2009" s="7">
        <f t="shared" si="319"/>
        <v>46.724999999999994</v>
      </c>
    </row>
    <row r="2010" spans="1:22" ht="13.5" x14ac:dyDescent="0.25">
      <c r="A2010" s="3">
        <f>RSI!A2010</f>
        <v>45231</v>
      </c>
      <c r="B2010" s="2">
        <f>RSI!B2010</f>
        <v>3.2416</v>
      </c>
      <c r="C2010" s="2">
        <f>RSI!I2010</f>
        <v>54.628090583484251</v>
      </c>
      <c r="D2010" s="2">
        <f>MACD!E2010</f>
        <v>-8.9166883687982867E-2</v>
      </c>
      <c r="E2010" s="2">
        <f>MACD!F2010</f>
        <v>-5.0088650556003866E-2</v>
      </c>
      <c r="F2010" s="2">
        <f>'Moving Avg'!D2010</f>
        <v>3.2630600000000003</v>
      </c>
      <c r="G2010" s="2">
        <f>'Moving Avg'!F2010</f>
        <v>3.18113</v>
      </c>
      <c r="H2010" s="2">
        <f>'Moving Avg'!G2010</f>
        <v>3.2458680000000015</v>
      </c>
      <c r="I2010" s="2">
        <f>'Moving Avg'!H2010</f>
        <v>3.043996999999997</v>
      </c>
      <c r="J2010" s="5" t="str">
        <f>OBV!F2010</f>
        <v>BEARISH</v>
      </c>
      <c r="K2010" s="5" t="str">
        <f>OBV!G2010</f>
        <v>NEUTRAL</v>
      </c>
      <c r="L2010" s="5" t="str">
        <f>OBV!H2010</f>
        <v>CONFIRMED BEARISH</v>
      </c>
      <c r="M2010" s="7">
        <f t="shared" si="310"/>
        <v>25</v>
      </c>
      <c r="N2010" s="7">
        <f t="shared" si="311"/>
        <v>100</v>
      </c>
      <c r="O2010" s="7">
        <f t="shared" si="312"/>
        <v>50</v>
      </c>
      <c r="P2010" s="7">
        <f t="shared" si="313"/>
        <v>16.5</v>
      </c>
      <c r="Q2010" s="8">
        <f t="shared" si="314"/>
        <v>53.725000000000001</v>
      </c>
      <c r="R2010" s="8">
        <f t="shared" si="315"/>
        <v>46.625</v>
      </c>
      <c r="S2010" s="8">
        <f t="shared" si="316"/>
        <v>38.674999999999997</v>
      </c>
      <c r="T2010" s="8">
        <f t="shared" si="317"/>
        <v>47.875</v>
      </c>
      <c r="U2010" s="7">
        <f t="shared" si="318"/>
        <v>46.341666666666661</v>
      </c>
      <c r="V2010" s="7">
        <f t="shared" si="319"/>
        <v>46.724999999999994</v>
      </c>
    </row>
    <row r="2011" spans="1:22" ht="13.5" x14ac:dyDescent="0.25">
      <c r="A2011" s="3">
        <f>RSI!A2011</f>
        <v>45232</v>
      </c>
      <c r="B2011" s="2">
        <f>RSI!B2011</f>
        <v>3.3580000000000001</v>
      </c>
      <c r="C2011" s="2">
        <f>RSI!I2011</f>
        <v>67.933551807534755</v>
      </c>
      <c r="D2011" s="2">
        <f>MACD!E2011</f>
        <v>-9.8532904048219017E-2</v>
      </c>
      <c r="E2011" s="2">
        <f>MACD!F2011</f>
        <v>-5.9777501254446898E-2</v>
      </c>
      <c r="F2011" s="2">
        <f>'Moving Avg'!D2011</f>
        <v>3.2791800000000002</v>
      </c>
      <c r="G2011" s="2">
        <f>'Moving Avg'!F2011</f>
        <v>3.1923249999999994</v>
      </c>
      <c r="H2011" s="2">
        <f>'Moving Avg'!G2011</f>
        <v>3.2473020000000021</v>
      </c>
      <c r="I2011" s="2">
        <f>'Moving Avg'!H2011</f>
        <v>3.0449714999999968</v>
      </c>
      <c r="J2011" s="5" t="str">
        <f>OBV!F2011</f>
        <v>BULLISH</v>
      </c>
      <c r="K2011" s="5" t="str">
        <f>OBV!G2011</f>
        <v>NEUTRAL</v>
      </c>
      <c r="L2011" s="5" t="str">
        <f>OBV!H2011</f>
        <v>CONFIRMED BULLISH</v>
      </c>
      <c r="M2011" s="7">
        <f t="shared" si="310"/>
        <v>25</v>
      </c>
      <c r="N2011" s="7">
        <f t="shared" si="311"/>
        <v>100</v>
      </c>
      <c r="O2011" s="7">
        <f t="shared" si="312"/>
        <v>50</v>
      </c>
      <c r="P2011" s="7">
        <f t="shared" si="313"/>
        <v>83.5</v>
      </c>
      <c r="Q2011" s="8">
        <f t="shared" si="314"/>
        <v>63.774999999999999</v>
      </c>
      <c r="R2011" s="8">
        <f t="shared" si="315"/>
        <v>63.375</v>
      </c>
      <c r="S2011" s="8">
        <f t="shared" si="316"/>
        <v>68.825000000000003</v>
      </c>
      <c r="T2011" s="8">
        <f t="shared" si="317"/>
        <v>64.625</v>
      </c>
      <c r="U2011" s="7">
        <f t="shared" si="318"/>
        <v>65.325000000000003</v>
      </c>
      <c r="V2011" s="7">
        <f t="shared" si="319"/>
        <v>65.150000000000006</v>
      </c>
    </row>
    <row r="2012" spans="1:22" ht="13.5" x14ac:dyDescent="0.25">
      <c r="A2012" s="3">
        <f>RSI!A2012</f>
        <v>45233</v>
      </c>
      <c r="B2012" s="2">
        <f>RSI!B2012</f>
        <v>3.3668999999999998</v>
      </c>
      <c r="C2012" s="2">
        <f>RSI!I2012</f>
        <v>68.689606329230187</v>
      </c>
      <c r="D2012" s="2">
        <f>MACD!E2012</f>
        <v>-0.10795889830141592</v>
      </c>
      <c r="E2012" s="2">
        <f>MACD!F2012</f>
        <v>-6.9413780663840699E-2</v>
      </c>
      <c r="F2012" s="2">
        <f>'Moving Avg'!D2012</f>
        <v>3.2988800000000005</v>
      </c>
      <c r="G2012" s="2">
        <f>'Moving Avg'!F2012</f>
        <v>3.2039649999999993</v>
      </c>
      <c r="H2012" s="2">
        <f>'Moving Avg'!G2012</f>
        <v>3.2489140000000019</v>
      </c>
      <c r="I2012" s="2">
        <f>'Moving Avg'!H2012</f>
        <v>3.0460344999999962</v>
      </c>
      <c r="J2012" s="5" t="str">
        <f>OBV!F2012</f>
        <v>BULLISH</v>
      </c>
      <c r="K2012" s="5" t="str">
        <f>OBV!G2012</f>
        <v>NEUTRAL</v>
      </c>
      <c r="L2012" s="5" t="str">
        <f>OBV!H2012</f>
        <v>CONFIRMED BULLISH</v>
      </c>
      <c r="M2012" s="7">
        <f t="shared" si="310"/>
        <v>25</v>
      </c>
      <c r="N2012" s="7">
        <f t="shared" si="311"/>
        <v>100</v>
      </c>
      <c r="O2012" s="7">
        <f t="shared" si="312"/>
        <v>50</v>
      </c>
      <c r="P2012" s="7">
        <f t="shared" si="313"/>
        <v>83.5</v>
      </c>
      <c r="Q2012" s="8">
        <f t="shared" si="314"/>
        <v>63.774999999999999</v>
      </c>
      <c r="R2012" s="8">
        <f t="shared" si="315"/>
        <v>63.375</v>
      </c>
      <c r="S2012" s="8">
        <f t="shared" si="316"/>
        <v>68.825000000000003</v>
      </c>
      <c r="T2012" s="8">
        <f t="shared" si="317"/>
        <v>64.625</v>
      </c>
      <c r="U2012" s="7">
        <f t="shared" si="318"/>
        <v>65.325000000000003</v>
      </c>
      <c r="V2012" s="7">
        <f t="shared" si="319"/>
        <v>65.150000000000006</v>
      </c>
    </row>
    <row r="2013" spans="1:22" ht="13.5" x14ac:dyDescent="0.25">
      <c r="A2013" s="3">
        <f>RSI!A2013</f>
        <v>45236</v>
      </c>
      <c r="B2013" s="2">
        <f>RSI!B2013</f>
        <v>3.3490000000000002</v>
      </c>
      <c r="C2013" s="2">
        <f>RSI!I2013</f>
        <v>65.352192021060034</v>
      </c>
      <c r="D2013" s="2">
        <f>MACD!E2013</f>
        <v>-9.2025316610314434E-2</v>
      </c>
      <c r="E2013" s="2">
        <f>MACD!F2013</f>
        <v>-7.3936087853135449E-2</v>
      </c>
      <c r="F2013" s="2">
        <f>'Moving Avg'!D2013</f>
        <v>3.3149999999999999</v>
      </c>
      <c r="G2013" s="2">
        <f>'Moving Avg'!F2013</f>
        <v>3.2151550000000002</v>
      </c>
      <c r="H2013" s="2">
        <f>'Moving Avg'!G2013</f>
        <v>3.2501680000000017</v>
      </c>
      <c r="I2013" s="2">
        <f>'Moving Avg'!H2013</f>
        <v>3.0471399999999975</v>
      </c>
      <c r="J2013" s="5" t="str">
        <f>OBV!F2013</f>
        <v>BULLISH</v>
      </c>
      <c r="K2013" s="5" t="str">
        <f>OBV!G2013</f>
        <v>NEUTRAL</v>
      </c>
      <c r="L2013" s="5" t="str">
        <f>OBV!H2013</f>
        <v>CONFIRMED BULLISH</v>
      </c>
      <c r="M2013" s="7">
        <f t="shared" si="310"/>
        <v>25</v>
      </c>
      <c r="N2013" s="7">
        <f t="shared" si="311"/>
        <v>45</v>
      </c>
      <c r="O2013" s="7">
        <f t="shared" si="312"/>
        <v>50</v>
      </c>
      <c r="P2013" s="7">
        <f t="shared" si="313"/>
        <v>83.5</v>
      </c>
      <c r="Q2013" s="8">
        <f t="shared" si="314"/>
        <v>44.524999999999999</v>
      </c>
      <c r="R2013" s="8">
        <f t="shared" si="315"/>
        <v>52.375</v>
      </c>
      <c r="S2013" s="8">
        <f t="shared" si="316"/>
        <v>60.575000000000003</v>
      </c>
      <c r="T2013" s="8">
        <f t="shared" si="317"/>
        <v>50.875</v>
      </c>
      <c r="U2013" s="7">
        <f t="shared" si="318"/>
        <v>52.491666666666674</v>
      </c>
      <c r="V2013" s="7">
        <f t="shared" si="319"/>
        <v>52.087500000000006</v>
      </c>
    </row>
    <row r="2014" spans="1:22" ht="13.5" x14ac:dyDescent="0.25">
      <c r="A2014" s="3">
        <f>RSI!A2014</f>
        <v>45237</v>
      </c>
      <c r="B2014" s="2">
        <f>RSI!B2014</f>
        <v>3.3401000000000001</v>
      </c>
      <c r="C2014" s="2">
        <f>RSI!I2014</f>
        <v>63.695099431812864</v>
      </c>
      <c r="D2014" s="2">
        <f>MACD!E2014</f>
        <v>-7.8548290309761182E-2</v>
      </c>
      <c r="E2014" s="2">
        <f>MACD!F2014</f>
        <v>-7.4858528344460606E-2</v>
      </c>
      <c r="F2014" s="2">
        <f>'Moving Avg'!D2014</f>
        <v>3.3311199999999999</v>
      </c>
      <c r="G2014" s="2">
        <f>'Moving Avg'!F2014</f>
        <v>3.2259000000000002</v>
      </c>
      <c r="H2014" s="2">
        <f>'Moving Avg'!G2014</f>
        <v>3.2514220000000016</v>
      </c>
      <c r="I2014" s="2">
        <f>'Moving Avg'!H2014</f>
        <v>3.0481569999999976</v>
      </c>
      <c r="J2014" s="5" t="str">
        <f>OBV!F2014</f>
        <v>BULLISH</v>
      </c>
      <c r="K2014" s="5" t="str">
        <f>OBV!G2014</f>
        <v>NEUTRAL</v>
      </c>
      <c r="L2014" s="5" t="str">
        <f>OBV!H2014</f>
        <v>CONFIRMED BULLISH</v>
      </c>
      <c r="M2014" s="7">
        <f t="shared" si="310"/>
        <v>25</v>
      </c>
      <c r="N2014" s="7">
        <f t="shared" si="311"/>
        <v>45</v>
      </c>
      <c r="O2014" s="7">
        <f t="shared" si="312"/>
        <v>50</v>
      </c>
      <c r="P2014" s="7">
        <f t="shared" si="313"/>
        <v>83.5</v>
      </c>
      <c r="Q2014" s="8">
        <f t="shared" si="314"/>
        <v>44.524999999999999</v>
      </c>
      <c r="R2014" s="8">
        <f t="shared" si="315"/>
        <v>52.375</v>
      </c>
      <c r="S2014" s="8">
        <f t="shared" si="316"/>
        <v>60.575000000000003</v>
      </c>
      <c r="T2014" s="8">
        <f t="shared" si="317"/>
        <v>50.875</v>
      </c>
      <c r="U2014" s="7">
        <f t="shared" si="318"/>
        <v>52.491666666666674</v>
      </c>
      <c r="V2014" s="7">
        <f t="shared" si="319"/>
        <v>52.087500000000006</v>
      </c>
    </row>
    <row r="2015" spans="1:22" ht="13.5" x14ac:dyDescent="0.25">
      <c r="A2015" s="3">
        <f>RSI!A2015</f>
        <v>45238</v>
      </c>
      <c r="B2015" s="2">
        <f>RSI!B2015</f>
        <v>3.2774000000000001</v>
      </c>
      <c r="C2015" s="2">
        <f>RSI!I2015</f>
        <v>53.418676744328216</v>
      </c>
      <c r="D2015" s="2">
        <f>MACD!E2015</f>
        <v>-6.0293659557934642E-2</v>
      </c>
      <c r="E2015" s="2">
        <f>MACD!F2015</f>
        <v>-7.1945554587155416E-2</v>
      </c>
      <c r="F2015" s="2">
        <f>'Moving Avg'!D2015</f>
        <v>3.3382800000000001</v>
      </c>
      <c r="G2015" s="2">
        <f>'Moving Avg'!F2015</f>
        <v>3.2335099999999999</v>
      </c>
      <c r="H2015" s="2">
        <f>'Moving Avg'!G2015</f>
        <v>3.251780000000001</v>
      </c>
      <c r="I2015" s="2">
        <f>'Moving Avg'!H2015</f>
        <v>3.0487724999999979</v>
      </c>
      <c r="J2015" s="5" t="str">
        <f>OBV!F2015</f>
        <v>BULLISH</v>
      </c>
      <c r="K2015" s="5" t="str">
        <f>OBV!G2015</f>
        <v>NEUTRAL</v>
      </c>
      <c r="L2015" s="5" t="str">
        <f>OBV!H2015</f>
        <v>CONFIRMED BULLISH</v>
      </c>
      <c r="M2015" s="7">
        <f t="shared" si="310"/>
        <v>25</v>
      </c>
      <c r="N2015" s="7">
        <f t="shared" si="311"/>
        <v>0</v>
      </c>
      <c r="O2015" s="7">
        <f t="shared" si="312"/>
        <v>50</v>
      </c>
      <c r="P2015" s="7">
        <f t="shared" si="313"/>
        <v>83.5</v>
      </c>
      <c r="Q2015" s="8">
        <f t="shared" si="314"/>
        <v>28.774999999999999</v>
      </c>
      <c r="R2015" s="8">
        <f t="shared" si="315"/>
        <v>43.375</v>
      </c>
      <c r="S2015" s="8">
        <f t="shared" si="316"/>
        <v>53.825000000000003</v>
      </c>
      <c r="T2015" s="8">
        <f t="shared" si="317"/>
        <v>39.625</v>
      </c>
      <c r="U2015" s="7">
        <f t="shared" si="318"/>
        <v>41.991666666666667</v>
      </c>
      <c r="V2015" s="7">
        <f t="shared" si="319"/>
        <v>41.400000000000006</v>
      </c>
    </row>
    <row r="2016" spans="1:22" ht="13.5" x14ac:dyDescent="0.25">
      <c r="A2016" s="3">
        <f>RSI!A2016</f>
        <v>45239</v>
      </c>
      <c r="B2016" s="2">
        <f>RSI!B2016</f>
        <v>3.3043</v>
      </c>
      <c r="C2016" s="2">
        <f>RSI!I2016</f>
        <v>56.650097339098977</v>
      </c>
      <c r="D2016" s="2">
        <f>MACD!E2016</f>
        <v>-5.1128992620657954E-2</v>
      </c>
      <c r="E2016" s="2">
        <f>MACD!F2016</f>
        <v>-6.7782242193855924E-2</v>
      </c>
      <c r="F2016" s="2">
        <f>'Moving Avg'!D2016</f>
        <v>3.3275399999999999</v>
      </c>
      <c r="G2016" s="2">
        <f>'Moving Avg'!F2016</f>
        <v>3.2424650000000006</v>
      </c>
      <c r="H2016" s="2">
        <f>'Moving Avg'!G2016</f>
        <v>3.2526760000000015</v>
      </c>
      <c r="I2016" s="2">
        <f>'Moving Avg'!H2016</f>
        <v>3.0504449999999976</v>
      </c>
      <c r="J2016" s="5" t="str">
        <f>OBV!F2016</f>
        <v>BULLISH</v>
      </c>
      <c r="K2016" s="5" t="str">
        <f>OBV!G2016</f>
        <v>NEUTRAL</v>
      </c>
      <c r="L2016" s="5" t="str">
        <f>OBV!H2016</f>
        <v>BULLISH DIVERGENCE</v>
      </c>
      <c r="M2016" s="7">
        <f t="shared" si="310"/>
        <v>25</v>
      </c>
      <c r="N2016" s="7">
        <f t="shared" si="311"/>
        <v>0</v>
      </c>
      <c r="O2016" s="7">
        <f t="shared" si="312"/>
        <v>50</v>
      </c>
      <c r="P2016" s="7">
        <f t="shared" si="313"/>
        <v>66.5</v>
      </c>
      <c r="Q2016" s="8">
        <f t="shared" si="314"/>
        <v>26.225000000000001</v>
      </c>
      <c r="R2016" s="8">
        <f t="shared" si="315"/>
        <v>39.125</v>
      </c>
      <c r="S2016" s="8">
        <f t="shared" si="316"/>
        <v>46.174999999999997</v>
      </c>
      <c r="T2016" s="8">
        <f t="shared" si="317"/>
        <v>35.375</v>
      </c>
      <c r="U2016" s="7">
        <f t="shared" si="318"/>
        <v>37.174999999999997</v>
      </c>
      <c r="V2016" s="7">
        <f t="shared" si="319"/>
        <v>36.724999999999994</v>
      </c>
    </row>
    <row r="2017" spans="1:22" ht="13.5" x14ac:dyDescent="0.25">
      <c r="A2017" s="3">
        <f>RSI!A2017</f>
        <v>45240</v>
      </c>
      <c r="B2017" s="2">
        <f>RSI!B2017</f>
        <v>3.3311000000000002</v>
      </c>
      <c r="C2017" s="2">
        <f>RSI!I2017</f>
        <v>59.653121361683795</v>
      </c>
      <c r="D2017" s="2">
        <f>MACD!E2017</f>
        <v>-4.7042384705462403E-2</v>
      </c>
      <c r="E2017" s="2">
        <f>MACD!F2017</f>
        <v>-6.363427069617722E-2</v>
      </c>
      <c r="F2017" s="2">
        <f>'Moving Avg'!D2017</f>
        <v>3.3203800000000001</v>
      </c>
      <c r="G2017" s="2">
        <f>'Moving Avg'!F2017</f>
        <v>3.2527599999999999</v>
      </c>
      <c r="H2017" s="2">
        <f>'Moving Avg'!G2017</f>
        <v>3.2541080000000018</v>
      </c>
      <c r="I2017" s="2">
        <f>'Moving Avg'!H2017</f>
        <v>3.0524274999999972</v>
      </c>
      <c r="J2017" s="5" t="str">
        <f>OBV!F2017</f>
        <v>BULLISH</v>
      </c>
      <c r="K2017" s="5" t="str">
        <f>OBV!G2017</f>
        <v>NEUTRAL</v>
      </c>
      <c r="L2017" s="5" t="str">
        <f>OBV!H2017</f>
        <v>BULLISH DIVERGENCE</v>
      </c>
      <c r="M2017" s="7">
        <f t="shared" si="310"/>
        <v>25</v>
      </c>
      <c r="N2017" s="7">
        <f t="shared" si="311"/>
        <v>0</v>
      </c>
      <c r="O2017" s="7">
        <f t="shared" si="312"/>
        <v>50</v>
      </c>
      <c r="P2017" s="7">
        <f t="shared" si="313"/>
        <v>66.5</v>
      </c>
      <c r="Q2017" s="8">
        <f t="shared" si="314"/>
        <v>26.225000000000001</v>
      </c>
      <c r="R2017" s="8">
        <f t="shared" si="315"/>
        <v>39.125</v>
      </c>
      <c r="S2017" s="8">
        <f t="shared" si="316"/>
        <v>46.174999999999997</v>
      </c>
      <c r="T2017" s="8">
        <f t="shared" si="317"/>
        <v>35.375</v>
      </c>
      <c r="U2017" s="7">
        <f t="shared" si="318"/>
        <v>37.174999999999997</v>
      </c>
      <c r="V2017" s="7">
        <f t="shared" si="319"/>
        <v>36.724999999999994</v>
      </c>
    </row>
    <row r="2018" spans="1:22" ht="13.5" x14ac:dyDescent="0.25">
      <c r="A2018" s="3">
        <f>RSI!A2018</f>
        <v>45243</v>
      </c>
      <c r="B2018" s="2">
        <f>RSI!B2018</f>
        <v>3.3132000000000001</v>
      </c>
      <c r="C2018" s="2">
        <f>RSI!I2018</f>
        <v>56.821803591914701</v>
      </c>
      <c r="D2018" s="2">
        <f>MACD!E2018</f>
        <v>-4.2693134803751143E-2</v>
      </c>
      <c r="E2018" s="2">
        <f>MACD!F2018</f>
        <v>-5.9446043517692011E-2</v>
      </c>
      <c r="F2018" s="2">
        <f>'Moving Avg'!D2018</f>
        <v>3.3132199999999998</v>
      </c>
      <c r="G2018" s="2">
        <f>'Moving Avg'!F2018</f>
        <v>3.26485</v>
      </c>
      <c r="H2018" s="2">
        <f>'Moving Avg'!G2018</f>
        <v>3.253750000000001</v>
      </c>
      <c r="I2018" s="2">
        <f>'Moving Avg'!H2018</f>
        <v>3.0537494999999986</v>
      </c>
      <c r="J2018" s="5" t="str">
        <f>OBV!F2018</f>
        <v>BEARISH</v>
      </c>
      <c r="K2018" s="5" t="str">
        <f>OBV!G2018</f>
        <v>NEUTRAL</v>
      </c>
      <c r="L2018" s="5" t="str">
        <f>OBV!H2018</f>
        <v>CONFIRMED BEARISH</v>
      </c>
      <c r="M2018" s="7">
        <f t="shared" si="310"/>
        <v>25</v>
      </c>
      <c r="N2018" s="7">
        <f t="shared" si="311"/>
        <v>0</v>
      </c>
      <c r="O2018" s="7">
        <f t="shared" si="312"/>
        <v>50</v>
      </c>
      <c r="P2018" s="7">
        <f t="shared" si="313"/>
        <v>16.5</v>
      </c>
      <c r="Q2018" s="8">
        <f t="shared" si="314"/>
        <v>18.725000000000001</v>
      </c>
      <c r="R2018" s="8">
        <f t="shared" si="315"/>
        <v>26.625</v>
      </c>
      <c r="S2018" s="8">
        <f t="shared" si="316"/>
        <v>23.675000000000001</v>
      </c>
      <c r="T2018" s="8">
        <f t="shared" si="317"/>
        <v>22.875</v>
      </c>
      <c r="U2018" s="7">
        <f t="shared" si="318"/>
        <v>23.008333333333336</v>
      </c>
      <c r="V2018" s="7">
        <f t="shared" si="319"/>
        <v>22.975000000000001</v>
      </c>
    </row>
    <row r="2019" spans="1:22" ht="13.5" x14ac:dyDescent="0.25">
      <c r="A2019" s="3">
        <f>RSI!A2019</f>
        <v>45244</v>
      </c>
      <c r="B2019" s="2">
        <f>RSI!B2019</f>
        <v>3.3132000000000001</v>
      </c>
      <c r="C2019" s="2">
        <f>RSI!I2019</f>
        <v>56.821803591914701</v>
      </c>
      <c r="D2019" s="2">
        <f>MACD!E2019</f>
        <v>-4.0678843458493041E-2</v>
      </c>
      <c r="E2019" s="2">
        <f>MACD!F2019</f>
        <v>-5.5692603505852221E-2</v>
      </c>
      <c r="F2019" s="2">
        <f>'Moving Avg'!D2019</f>
        <v>3.3078400000000001</v>
      </c>
      <c r="G2019" s="2">
        <f>'Moving Avg'!F2019</f>
        <v>3.2773850000000002</v>
      </c>
      <c r="H2019" s="2">
        <f>'Moving Avg'!G2019</f>
        <v>3.2516000000000007</v>
      </c>
      <c r="I2019" s="2">
        <f>'Moving Avg'!H2019</f>
        <v>3.0547199999999979</v>
      </c>
      <c r="J2019" s="5" t="str">
        <f>OBV!F2019</f>
        <v>BEARISH</v>
      </c>
      <c r="K2019" s="5" t="str">
        <f>OBV!G2019</f>
        <v>NEUTRAL</v>
      </c>
      <c r="L2019" s="5" t="str">
        <f>OBV!H2019</f>
        <v>CONFIRMED BEARISH</v>
      </c>
      <c r="M2019" s="7">
        <f t="shared" si="310"/>
        <v>25</v>
      </c>
      <c r="N2019" s="7">
        <f t="shared" si="311"/>
        <v>0</v>
      </c>
      <c r="O2019" s="7">
        <f t="shared" si="312"/>
        <v>50</v>
      </c>
      <c r="P2019" s="7">
        <f t="shared" si="313"/>
        <v>16.5</v>
      </c>
      <c r="Q2019" s="8">
        <f t="shared" si="314"/>
        <v>18.725000000000001</v>
      </c>
      <c r="R2019" s="8">
        <f t="shared" si="315"/>
        <v>26.625</v>
      </c>
      <c r="S2019" s="8">
        <f t="shared" si="316"/>
        <v>23.675000000000001</v>
      </c>
      <c r="T2019" s="8">
        <f t="shared" si="317"/>
        <v>22.875</v>
      </c>
      <c r="U2019" s="7">
        <f t="shared" si="318"/>
        <v>23.008333333333336</v>
      </c>
      <c r="V2019" s="7">
        <f t="shared" si="319"/>
        <v>22.975000000000001</v>
      </c>
    </row>
    <row r="2020" spans="1:22" ht="13.5" x14ac:dyDescent="0.25">
      <c r="A2020" s="3">
        <f>RSI!A2020</f>
        <v>45245</v>
      </c>
      <c r="B2020" s="2">
        <f>RSI!B2020</f>
        <v>3.3222</v>
      </c>
      <c r="C2020" s="2">
        <f>RSI!I2020</f>
        <v>57.984649782915525</v>
      </c>
      <c r="D2020" s="2">
        <f>MACD!E2020</f>
        <v>-4.2669597037467533E-2</v>
      </c>
      <c r="E2020" s="2">
        <f>MACD!F2020</f>
        <v>-5.3088002212175286E-2</v>
      </c>
      <c r="F2020" s="2">
        <f>'Moving Avg'!D2020</f>
        <v>3.3167999999999997</v>
      </c>
      <c r="G2020" s="2">
        <f>'Moving Avg'!F2020</f>
        <v>3.2867899999999999</v>
      </c>
      <c r="H2020" s="2">
        <f>'Moving Avg'!G2020</f>
        <v>3.248914000000001</v>
      </c>
      <c r="I2020" s="2">
        <f>'Moving Avg'!H2020</f>
        <v>3.0557794999999985</v>
      </c>
      <c r="J2020" s="5" t="str">
        <f>OBV!F2020</f>
        <v>BULLISH</v>
      </c>
      <c r="K2020" s="5" t="str">
        <f>OBV!G2020</f>
        <v>NEUTRAL</v>
      </c>
      <c r="L2020" s="5" t="str">
        <f>OBV!H2020</f>
        <v>CONFIRMED BULLISH</v>
      </c>
      <c r="M2020" s="7">
        <f t="shared" si="310"/>
        <v>25</v>
      </c>
      <c r="N2020" s="7">
        <f t="shared" si="311"/>
        <v>0</v>
      </c>
      <c r="O2020" s="7">
        <f t="shared" si="312"/>
        <v>50</v>
      </c>
      <c r="P2020" s="7">
        <f t="shared" si="313"/>
        <v>83.5</v>
      </c>
      <c r="Q2020" s="8">
        <f t="shared" si="314"/>
        <v>28.774999999999999</v>
      </c>
      <c r="R2020" s="8">
        <f t="shared" si="315"/>
        <v>43.375</v>
      </c>
      <c r="S2020" s="8">
        <f t="shared" si="316"/>
        <v>53.825000000000003</v>
      </c>
      <c r="T2020" s="8">
        <f t="shared" si="317"/>
        <v>39.625</v>
      </c>
      <c r="U2020" s="7">
        <f t="shared" si="318"/>
        <v>41.991666666666667</v>
      </c>
      <c r="V2020" s="7">
        <f t="shared" si="319"/>
        <v>41.400000000000006</v>
      </c>
    </row>
    <row r="2021" spans="1:22" ht="13.5" x14ac:dyDescent="0.25">
      <c r="A2021" s="3">
        <f>RSI!A2021</f>
        <v>45246</v>
      </c>
      <c r="B2021" s="2">
        <f>RSI!B2021</f>
        <v>3.3132000000000001</v>
      </c>
      <c r="C2021" s="2">
        <f>RSI!I2021</f>
        <v>56.350323100917088</v>
      </c>
      <c r="D2021" s="2">
        <f>MACD!E2021</f>
        <v>-2.6087200587519455E-2</v>
      </c>
      <c r="E2021" s="2">
        <f>MACD!F2021</f>
        <v>-4.7687841887244127E-2</v>
      </c>
      <c r="F2021" s="2">
        <f>'Moving Avg'!D2021</f>
        <v>3.3185799999999999</v>
      </c>
      <c r="G2021" s="2">
        <f>'Moving Avg'!F2021</f>
        <v>3.2957450000000001</v>
      </c>
      <c r="H2021" s="2">
        <f>'Moving Avg'!G2021</f>
        <v>3.2453320000000008</v>
      </c>
      <c r="I2021" s="2">
        <f>'Moving Avg'!H2021</f>
        <v>3.0568814999999985</v>
      </c>
      <c r="J2021" s="5" t="str">
        <f>OBV!F2021</f>
        <v>BEARISH</v>
      </c>
      <c r="K2021" s="5" t="str">
        <f>OBV!G2021</f>
        <v>WEAK</v>
      </c>
      <c r="L2021" s="5" t="str">
        <f>OBV!H2021</f>
        <v>BEARISH DIVERGENCE</v>
      </c>
      <c r="M2021" s="7">
        <f t="shared" si="310"/>
        <v>25</v>
      </c>
      <c r="N2021" s="7">
        <f t="shared" si="311"/>
        <v>0</v>
      </c>
      <c r="O2021" s="7">
        <f t="shared" si="312"/>
        <v>50</v>
      </c>
      <c r="P2021" s="7">
        <f t="shared" si="313"/>
        <v>0</v>
      </c>
      <c r="Q2021" s="8">
        <f t="shared" si="314"/>
        <v>16.25</v>
      </c>
      <c r="R2021" s="8">
        <f t="shared" si="315"/>
        <v>22.5</v>
      </c>
      <c r="S2021" s="8">
        <f t="shared" si="316"/>
        <v>16.25</v>
      </c>
      <c r="T2021" s="8">
        <f t="shared" si="317"/>
        <v>18.75</v>
      </c>
      <c r="U2021" s="7">
        <f t="shared" si="318"/>
        <v>18.333333333333332</v>
      </c>
      <c r="V2021" s="7">
        <f t="shared" si="319"/>
        <v>18.4375</v>
      </c>
    </row>
    <row r="2022" spans="1:22" ht="13.5" x14ac:dyDescent="0.25">
      <c r="A2022" s="3">
        <f>RSI!A2022</f>
        <v>45247</v>
      </c>
      <c r="B2022" s="2">
        <f>RSI!B2022</f>
        <v>3.2863000000000002</v>
      </c>
      <c r="C2022" s="2">
        <f>RSI!I2022</f>
        <v>51.663247203593755</v>
      </c>
      <c r="D2022" s="2">
        <f>MACD!E2022</f>
        <v>-8.9256398294401684E-3</v>
      </c>
      <c r="E2022" s="2">
        <f>MACD!F2022</f>
        <v>-3.9935401475683335E-2</v>
      </c>
      <c r="F2022" s="2">
        <f>'Moving Avg'!D2022</f>
        <v>3.3096200000000002</v>
      </c>
      <c r="G2022" s="2">
        <f>'Moving Avg'!F2022</f>
        <v>3.3033549999999998</v>
      </c>
      <c r="H2022" s="2">
        <f>'Moving Avg'!G2022</f>
        <v>3.2413920000000012</v>
      </c>
      <c r="I2022" s="2">
        <f>'Moving Avg'!H2022</f>
        <v>3.0578929999999982</v>
      </c>
      <c r="J2022" s="5" t="str">
        <f>OBV!F2022</f>
        <v>BEARISH</v>
      </c>
      <c r="K2022" s="5" t="str">
        <f>OBV!G2022</f>
        <v>WEAK</v>
      </c>
      <c r="L2022" s="5" t="str">
        <f>OBV!H2022</f>
        <v>CONFIRMED BEARISH</v>
      </c>
      <c r="M2022" s="7">
        <f t="shared" si="310"/>
        <v>25</v>
      </c>
      <c r="N2022" s="7">
        <f t="shared" si="311"/>
        <v>0</v>
      </c>
      <c r="O2022" s="7">
        <f t="shared" si="312"/>
        <v>50</v>
      </c>
      <c r="P2022" s="7">
        <f t="shared" si="313"/>
        <v>0</v>
      </c>
      <c r="Q2022" s="8">
        <f t="shared" si="314"/>
        <v>16.25</v>
      </c>
      <c r="R2022" s="8">
        <f t="shared" si="315"/>
        <v>22.5</v>
      </c>
      <c r="S2022" s="8">
        <f t="shared" si="316"/>
        <v>16.25</v>
      </c>
      <c r="T2022" s="8">
        <f t="shared" si="317"/>
        <v>18.75</v>
      </c>
      <c r="U2022" s="7">
        <f t="shared" si="318"/>
        <v>18.333333333333332</v>
      </c>
      <c r="V2022" s="7">
        <f t="shared" si="319"/>
        <v>18.4375</v>
      </c>
    </row>
    <row r="2023" spans="1:22" ht="13.5" x14ac:dyDescent="0.25">
      <c r="A2023" s="3">
        <f>RSI!A2023</f>
        <v>45250</v>
      </c>
      <c r="B2023" s="2">
        <f>RSI!B2023</f>
        <v>3.2953000000000001</v>
      </c>
      <c r="C2023" s="2">
        <f>RSI!I2023</f>
        <v>53.069727222751084</v>
      </c>
      <c r="D2023" s="2">
        <f>MACD!E2023</f>
        <v>2.1197498223819444E-3</v>
      </c>
      <c r="E2023" s="2">
        <f>MACD!F2023</f>
        <v>-3.1524371216070282E-2</v>
      </c>
      <c r="F2023" s="2">
        <f>'Moving Avg'!D2023</f>
        <v>3.3060400000000003</v>
      </c>
      <c r="G2023" s="2">
        <f>'Moving Avg'!F2023</f>
        <v>3.3038050000000005</v>
      </c>
      <c r="H2023" s="2">
        <f>'Moving Avg'!G2023</f>
        <v>3.2370940000000012</v>
      </c>
      <c r="I2023" s="2">
        <f>'Moving Avg'!H2023</f>
        <v>3.0592129999999984</v>
      </c>
      <c r="J2023" s="5" t="str">
        <f>OBV!F2023</f>
        <v>BEARISH</v>
      </c>
      <c r="K2023" s="5" t="str">
        <f>OBV!G2023</f>
        <v>WEAK</v>
      </c>
      <c r="L2023" s="5" t="str">
        <f>OBV!H2023</f>
        <v>CONFIRMED BEARISH</v>
      </c>
      <c r="M2023" s="7">
        <f t="shared" si="310"/>
        <v>25</v>
      </c>
      <c r="N2023" s="7">
        <f t="shared" si="311"/>
        <v>0</v>
      </c>
      <c r="O2023" s="7">
        <f t="shared" si="312"/>
        <v>50</v>
      </c>
      <c r="P2023" s="7">
        <f t="shared" si="313"/>
        <v>0</v>
      </c>
      <c r="Q2023" s="8">
        <f t="shared" si="314"/>
        <v>16.25</v>
      </c>
      <c r="R2023" s="8">
        <f t="shared" si="315"/>
        <v>22.5</v>
      </c>
      <c r="S2023" s="8">
        <f t="shared" si="316"/>
        <v>16.25</v>
      </c>
      <c r="T2023" s="8">
        <f t="shared" si="317"/>
        <v>18.75</v>
      </c>
      <c r="U2023" s="7">
        <f t="shared" si="318"/>
        <v>18.333333333333332</v>
      </c>
      <c r="V2023" s="7">
        <f t="shared" si="319"/>
        <v>18.4375</v>
      </c>
    </row>
    <row r="2024" spans="1:22" ht="13.5" x14ac:dyDescent="0.25">
      <c r="A2024" s="3">
        <f>RSI!A2024</f>
        <v>45251</v>
      </c>
      <c r="B2024" s="2">
        <f>RSI!B2024</f>
        <v>3.2774000000000001</v>
      </c>
      <c r="C2024" s="2">
        <f>RSI!I2024</f>
        <v>49.956280789830238</v>
      </c>
      <c r="D2024" s="2">
        <f>MACD!E2024</f>
        <v>1.1318049409167141E-2</v>
      </c>
      <c r="E2024" s="2">
        <f>MACD!F2024</f>
        <v>-2.2955887091022798E-2</v>
      </c>
      <c r="F2024" s="2">
        <f>'Moving Avg'!D2024</f>
        <v>3.2988800000000005</v>
      </c>
      <c r="G2024" s="2">
        <f>'Moving Avg'!F2024</f>
        <v>3.3033600000000001</v>
      </c>
      <c r="H2024" s="2">
        <f>'Moving Avg'!G2024</f>
        <v>3.2324380000000006</v>
      </c>
      <c r="I2024" s="2">
        <f>'Moving Avg'!H2024</f>
        <v>3.0606634999999982</v>
      </c>
      <c r="J2024" s="5" t="str">
        <f>OBV!F2024</f>
        <v>BEARISH</v>
      </c>
      <c r="K2024" s="5" t="str">
        <f>OBV!G2024</f>
        <v>WEAK</v>
      </c>
      <c r="L2024" s="5" t="str">
        <f>OBV!H2024</f>
        <v>CONFIRMED BEARISH</v>
      </c>
      <c r="M2024" s="7">
        <f t="shared" si="310"/>
        <v>25</v>
      </c>
      <c r="N2024" s="7">
        <f t="shared" si="311"/>
        <v>0</v>
      </c>
      <c r="O2024" s="7">
        <f t="shared" si="312"/>
        <v>50</v>
      </c>
      <c r="P2024" s="7">
        <f t="shared" si="313"/>
        <v>0</v>
      </c>
      <c r="Q2024" s="8">
        <f t="shared" si="314"/>
        <v>16.25</v>
      </c>
      <c r="R2024" s="8">
        <f t="shared" si="315"/>
        <v>22.5</v>
      </c>
      <c r="S2024" s="8">
        <f t="shared" si="316"/>
        <v>16.25</v>
      </c>
      <c r="T2024" s="8">
        <f t="shared" si="317"/>
        <v>18.75</v>
      </c>
      <c r="U2024" s="7">
        <f t="shared" si="318"/>
        <v>18.333333333333332</v>
      </c>
      <c r="V2024" s="7">
        <f t="shared" si="319"/>
        <v>18.4375</v>
      </c>
    </row>
    <row r="2025" spans="1:22" ht="13.5" x14ac:dyDescent="0.25">
      <c r="A2025" s="3">
        <f>RSI!A2025</f>
        <v>45252</v>
      </c>
      <c r="B2025" s="2">
        <f>RSI!B2025</f>
        <v>3.3222</v>
      </c>
      <c r="C2025" s="2">
        <f>RSI!I2025</f>
        <v>56.789067275672153</v>
      </c>
      <c r="D2025" s="2">
        <f>MACD!E2025</f>
        <v>6.1455713143785395E-3</v>
      </c>
      <c r="E2025" s="2">
        <f>MACD!F2025</f>
        <v>-1.7135595409942531E-2</v>
      </c>
      <c r="F2025" s="2">
        <f>'Moving Avg'!D2025</f>
        <v>3.2988799999999996</v>
      </c>
      <c r="G2025" s="2">
        <f>'Moving Avg'!F2025</f>
        <v>3.3042549999999999</v>
      </c>
      <c r="H2025" s="2">
        <f>'Moving Avg'!G2025</f>
        <v>3.2308260000000013</v>
      </c>
      <c r="I2025" s="2">
        <f>'Moving Avg'!H2025</f>
        <v>3.0622499999999984</v>
      </c>
      <c r="J2025" s="5" t="str">
        <f>OBV!F2025</f>
        <v>BEARISH</v>
      </c>
      <c r="K2025" s="5" t="str">
        <f>OBV!G2025</f>
        <v>WEAK</v>
      </c>
      <c r="L2025" s="5" t="str">
        <f>OBV!H2025</f>
        <v>NEUTRAL</v>
      </c>
      <c r="M2025" s="7">
        <f t="shared" si="310"/>
        <v>25</v>
      </c>
      <c r="N2025" s="7">
        <f t="shared" si="311"/>
        <v>0</v>
      </c>
      <c r="O2025" s="7">
        <f t="shared" si="312"/>
        <v>50</v>
      </c>
      <c r="P2025" s="7">
        <f t="shared" si="313"/>
        <v>0</v>
      </c>
      <c r="Q2025" s="8">
        <f t="shared" si="314"/>
        <v>16.25</v>
      </c>
      <c r="R2025" s="8">
        <f t="shared" si="315"/>
        <v>22.5</v>
      </c>
      <c r="S2025" s="8">
        <f t="shared" si="316"/>
        <v>16.25</v>
      </c>
      <c r="T2025" s="8">
        <f t="shared" si="317"/>
        <v>18.75</v>
      </c>
      <c r="U2025" s="7">
        <f t="shared" si="318"/>
        <v>18.333333333333332</v>
      </c>
      <c r="V2025" s="7">
        <f t="shared" si="319"/>
        <v>18.4375</v>
      </c>
    </row>
    <row r="2026" spans="1:22" ht="13.5" x14ac:dyDescent="0.25">
      <c r="A2026" s="3">
        <f>RSI!A2026</f>
        <v>45253</v>
      </c>
      <c r="B2026" s="2">
        <f>RSI!B2026</f>
        <v>3.3401000000000001</v>
      </c>
      <c r="C2026" s="2">
        <f>RSI!I2026</f>
        <v>59.186840926943297</v>
      </c>
      <c r="D2026" s="2">
        <f>MACD!E2026</f>
        <v>4.3250192878132587E-3</v>
      </c>
      <c r="E2026" s="2">
        <f>MACD!F2026</f>
        <v>-1.2843472470391373E-2</v>
      </c>
      <c r="F2026" s="2">
        <f>'Moving Avg'!D2026</f>
        <v>3.3042600000000002</v>
      </c>
      <c r="G2026" s="2">
        <f>'Moving Avg'!F2026</f>
        <v>3.3073900000000003</v>
      </c>
      <c r="H2026" s="2">
        <f>'Moving Avg'!G2026</f>
        <v>3.2304680000000006</v>
      </c>
      <c r="I2026" s="2">
        <f>'Moving Avg'!H2026</f>
        <v>3.0638819999999978</v>
      </c>
      <c r="J2026" s="5" t="str">
        <f>OBV!F2026</f>
        <v>BEARISH</v>
      </c>
      <c r="K2026" s="5" t="str">
        <f>OBV!G2026</f>
        <v>WEAK</v>
      </c>
      <c r="L2026" s="5" t="str">
        <f>OBV!H2026</f>
        <v>BEARISH DIVERGENCE</v>
      </c>
      <c r="M2026" s="7">
        <f t="shared" si="310"/>
        <v>25</v>
      </c>
      <c r="N2026" s="7">
        <f t="shared" si="311"/>
        <v>0</v>
      </c>
      <c r="O2026" s="7">
        <f t="shared" si="312"/>
        <v>50</v>
      </c>
      <c r="P2026" s="7">
        <f t="shared" si="313"/>
        <v>0</v>
      </c>
      <c r="Q2026" s="8">
        <f t="shared" si="314"/>
        <v>16.25</v>
      </c>
      <c r="R2026" s="8">
        <f t="shared" si="315"/>
        <v>22.5</v>
      </c>
      <c r="S2026" s="8">
        <f t="shared" si="316"/>
        <v>16.25</v>
      </c>
      <c r="T2026" s="8">
        <f t="shared" si="317"/>
        <v>18.75</v>
      </c>
      <c r="U2026" s="7">
        <f t="shared" si="318"/>
        <v>18.333333333333332</v>
      </c>
      <c r="V2026" s="7">
        <f t="shared" si="319"/>
        <v>18.4375</v>
      </c>
    </row>
    <row r="2027" spans="1:22" ht="13.5" x14ac:dyDescent="0.25">
      <c r="A2027" s="3">
        <f>RSI!A2027</f>
        <v>45254</v>
      </c>
      <c r="B2027" s="2">
        <f>RSI!B2027</f>
        <v>3.3490000000000002</v>
      </c>
      <c r="C2027" s="2">
        <f>RSI!I2027</f>
        <v>60.364502529427384</v>
      </c>
      <c r="D2027" s="2">
        <f>MACD!E2027</f>
        <v>5.9052133491905856E-3</v>
      </c>
      <c r="E2027" s="2">
        <f>MACD!F2027</f>
        <v>-9.0937353064749812E-3</v>
      </c>
      <c r="F2027" s="2">
        <f>'Moving Avg'!D2027</f>
        <v>3.3167999999999997</v>
      </c>
      <c r="G2027" s="2">
        <f>'Moving Avg'!F2027</f>
        <v>3.3114200000000005</v>
      </c>
      <c r="H2027" s="2">
        <f>'Moving Avg'!G2027</f>
        <v>3.2299300000000004</v>
      </c>
      <c r="I2027" s="2">
        <f>'Moving Avg'!H2027</f>
        <v>3.0656904999999988</v>
      </c>
      <c r="J2027" s="5" t="str">
        <f>OBV!F2027</f>
        <v>BULLISH</v>
      </c>
      <c r="K2027" s="5" t="str">
        <f>OBV!G2027</f>
        <v>STRONG</v>
      </c>
      <c r="L2027" s="5" t="str">
        <f>OBV!H2027</f>
        <v>CONFIRMED BULLISH</v>
      </c>
      <c r="M2027" s="7">
        <f t="shared" si="310"/>
        <v>25</v>
      </c>
      <c r="N2027" s="7">
        <f t="shared" si="311"/>
        <v>0</v>
      </c>
      <c r="O2027" s="7">
        <f t="shared" si="312"/>
        <v>50</v>
      </c>
      <c r="P2027" s="7">
        <f t="shared" si="313"/>
        <v>100</v>
      </c>
      <c r="Q2027" s="8">
        <f t="shared" si="314"/>
        <v>31.25</v>
      </c>
      <c r="R2027" s="8">
        <f t="shared" si="315"/>
        <v>47.5</v>
      </c>
      <c r="S2027" s="8">
        <f t="shared" si="316"/>
        <v>61.25</v>
      </c>
      <c r="T2027" s="8">
        <f t="shared" si="317"/>
        <v>43.75</v>
      </c>
      <c r="U2027" s="7">
        <f t="shared" si="318"/>
        <v>46.666666666666664</v>
      </c>
      <c r="V2027" s="7">
        <f t="shared" si="319"/>
        <v>45.9375</v>
      </c>
    </row>
    <row r="2028" spans="1:22" ht="13.5" x14ac:dyDescent="0.25">
      <c r="A2028" s="3">
        <f>RSI!A2028</f>
        <v>45257</v>
      </c>
      <c r="B2028" s="2">
        <f>RSI!B2028</f>
        <v>3.3490000000000002</v>
      </c>
      <c r="C2028" s="2">
        <f>RSI!I2028</f>
        <v>60.364502529427391</v>
      </c>
      <c r="D2028" s="2">
        <f>MACD!E2028</f>
        <v>4.1181264930143513E-3</v>
      </c>
      <c r="E2028" s="2">
        <f>MACD!F2028</f>
        <v>-6.4513629465771148E-3</v>
      </c>
      <c r="F2028" s="2">
        <f>'Moving Avg'!D2028</f>
        <v>3.3275400000000004</v>
      </c>
      <c r="G2028" s="2">
        <f>'Moving Avg'!F2028</f>
        <v>3.3154500000000007</v>
      </c>
      <c r="H2028" s="2">
        <f>'Moving Avg'!G2028</f>
        <v>3.2306460000000006</v>
      </c>
      <c r="I2028" s="2">
        <f>'Moving Avg'!H2028</f>
        <v>3.0673669999999991</v>
      </c>
      <c r="J2028" s="5" t="str">
        <f>OBV!F2028</f>
        <v>BULLISH</v>
      </c>
      <c r="K2028" s="5" t="str">
        <f>OBV!G2028</f>
        <v>STRONG</v>
      </c>
      <c r="L2028" s="5" t="str">
        <f>OBV!H2028</f>
        <v>CONFIRMED BULLISH</v>
      </c>
      <c r="M2028" s="7">
        <f t="shared" si="310"/>
        <v>25</v>
      </c>
      <c r="N2028" s="7">
        <f t="shared" si="311"/>
        <v>0</v>
      </c>
      <c r="O2028" s="7">
        <f t="shared" si="312"/>
        <v>50</v>
      </c>
      <c r="P2028" s="7">
        <f t="shared" si="313"/>
        <v>100</v>
      </c>
      <c r="Q2028" s="8">
        <f t="shared" si="314"/>
        <v>31.25</v>
      </c>
      <c r="R2028" s="8">
        <f t="shared" si="315"/>
        <v>47.5</v>
      </c>
      <c r="S2028" s="8">
        <f t="shared" si="316"/>
        <v>61.25</v>
      </c>
      <c r="T2028" s="8">
        <f t="shared" si="317"/>
        <v>43.75</v>
      </c>
      <c r="U2028" s="7">
        <f t="shared" si="318"/>
        <v>46.666666666666664</v>
      </c>
      <c r="V2028" s="7">
        <f t="shared" si="319"/>
        <v>45.9375</v>
      </c>
    </row>
    <row r="2029" spans="1:22" ht="13.5" x14ac:dyDescent="0.25">
      <c r="A2029" s="3">
        <f>RSI!A2029</f>
        <v>45258</v>
      </c>
      <c r="B2029" s="2">
        <f>RSI!B2029</f>
        <v>3.3401000000000001</v>
      </c>
      <c r="C2029" s="2">
        <f>RSI!I2029</f>
        <v>58.409823020002491</v>
      </c>
      <c r="D2029" s="2">
        <f>MACD!E2029</f>
        <v>2.9223390530694893E-3</v>
      </c>
      <c r="E2029" s="2">
        <f>MACD!F2029</f>
        <v>-4.5766225466477945E-3</v>
      </c>
      <c r="F2029" s="2">
        <f>'Moving Avg'!D2029</f>
        <v>3.3400800000000004</v>
      </c>
      <c r="G2029" s="2">
        <f>'Moving Avg'!F2029</f>
        <v>3.3194800000000009</v>
      </c>
      <c r="H2029" s="2">
        <f>'Moving Avg'!G2029</f>
        <v>3.2317220000000009</v>
      </c>
      <c r="I2029" s="2">
        <f>'Moving Avg'!H2029</f>
        <v>3.0690429999999997</v>
      </c>
      <c r="J2029" s="5" t="str">
        <f>OBV!F2029</f>
        <v>BULLISH</v>
      </c>
      <c r="K2029" s="5" t="str">
        <f>OBV!G2029</f>
        <v>STRONG</v>
      </c>
      <c r="L2029" s="5" t="str">
        <f>OBV!H2029</f>
        <v>CONFIRMED BULLISH</v>
      </c>
      <c r="M2029" s="7">
        <f t="shared" si="310"/>
        <v>25</v>
      </c>
      <c r="N2029" s="7">
        <f t="shared" si="311"/>
        <v>0</v>
      </c>
      <c r="O2029" s="7">
        <f t="shared" si="312"/>
        <v>50</v>
      </c>
      <c r="P2029" s="7">
        <f t="shared" si="313"/>
        <v>100</v>
      </c>
      <c r="Q2029" s="8">
        <f t="shared" si="314"/>
        <v>31.25</v>
      </c>
      <c r="R2029" s="8">
        <f t="shared" si="315"/>
        <v>47.5</v>
      </c>
      <c r="S2029" s="8">
        <f t="shared" si="316"/>
        <v>61.25</v>
      </c>
      <c r="T2029" s="8">
        <f t="shared" si="317"/>
        <v>43.75</v>
      </c>
      <c r="U2029" s="7">
        <f t="shared" si="318"/>
        <v>46.666666666666664</v>
      </c>
      <c r="V2029" s="7">
        <f t="shared" si="319"/>
        <v>45.9375</v>
      </c>
    </row>
    <row r="2030" spans="1:22" ht="13.5" x14ac:dyDescent="0.25">
      <c r="A2030" s="3">
        <f>RSI!A2030</f>
        <v>45259</v>
      </c>
      <c r="B2030" s="2">
        <f>RSI!B2030</f>
        <v>3.3847999999999998</v>
      </c>
      <c r="C2030" s="2">
        <f>RSI!I2030</f>
        <v>64.60845261588338</v>
      </c>
      <c r="D2030" s="2">
        <f>MACD!E2030</f>
        <v>-2.8088289051186877E-4</v>
      </c>
      <c r="E2030" s="2">
        <f>MACD!F2030</f>
        <v>-3.7174746154206096E-3</v>
      </c>
      <c r="F2030" s="2">
        <f>'Moving Avg'!D2030</f>
        <v>3.3525999999999998</v>
      </c>
      <c r="G2030" s="2">
        <f>'Moving Avg'!F2030</f>
        <v>3.3266400000000003</v>
      </c>
      <c r="H2030" s="2">
        <f>'Moving Avg'!G2030</f>
        <v>3.2349440000000005</v>
      </c>
      <c r="I2030" s="2">
        <f>'Moving Avg'!H2030</f>
        <v>3.0709424999999992</v>
      </c>
      <c r="J2030" s="5" t="str">
        <f>OBV!F2030</f>
        <v>BULLISH</v>
      </c>
      <c r="K2030" s="5" t="str">
        <f>OBV!G2030</f>
        <v>STRONG</v>
      </c>
      <c r="L2030" s="5" t="str">
        <f>OBV!H2030</f>
        <v>CONFIRMED BULLISH</v>
      </c>
      <c r="M2030" s="7">
        <f t="shared" si="310"/>
        <v>25</v>
      </c>
      <c r="N2030" s="7">
        <f t="shared" si="311"/>
        <v>0</v>
      </c>
      <c r="O2030" s="7">
        <f t="shared" si="312"/>
        <v>50</v>
      </c>
      <c r="P2030" s="7">
        <f t="shared" si="313"/>
        <v>100</v>
      </c>
      <c r="Q2030" s="8">
        <f t="shared" si="314"/>
        <v>31.25</v>
      </c>
      <c r="R2030" s="8">
        <f t="shared" si="315"/>
        <v>47.5</v>
      </c>
      <c r="S2030" s="8">
        <f t="shared" si="316"/>
        <v>61.25</v>
      </c>
      <c r="T2030" s="8">
        <f t="shared" si="317"/>
        <v>43.75</v>
      </c>
      <c r="U2030" s="7">
        <f t="shared" si="318"/>
        <v>46.666666666666664</v>
      </c>
      <c r="V2030" s="7">
        <f t="shared" si="319"/>
        <v>45.9375</v>
      </c>
    </row>
    <row r="2031" spans="1:22" ht="13.5" x14ac:dyDescent="0.25">
      <c r="A2031" s="3">
        <f>RSI!A2031</f>
        <v>45260</v>
      </c>
      <c r="B2031" s="2">
        <f>RSI!B2031</f>
        <v>3.4474999999999998</v>
      </c>
      <c r="C2031" s="2">
        <f>RSI!I2031</f>
        <v>71.11220516538657</v>
      </c>
      <c r="D2031" s="2">
        <f>MACD!E2031</f>
        <v>-9.5297789102350983E-3</v>
      </c>
      <c r="E2031" s="2">
        <f>MACD!F2031</f>
        <v>-4.8799354743835075E-3</v>
      </c>
      <c r="F2031" s="2">
        <f>'Moving Avg'!D2031</f>
        <v>3.3740800000000002</v>
      </c>
      <c r="G2031" s="2">
        <f>'Moving Avg'!F2031</f>
        <v>3.3311149999999996</v>
      </c>
      <c r="H2031" s="2">
        <f>'Moving Avg'!G2031</f>
        <v>3.2401380000000004</v>
      </c>
      <c r="I2031" s="2">
        <f>'Moving Avg'!H2031</f>
        <v>3.0733749999999991</v>
      </c>
      <c r="J2031" s="5" t="str">
        <f>OBV!F2031</f>
        <v>BULLISH</v>
      </c>
      <c r="K2031" s="5" t="str">
        <f>OBV!G2031</f>
        <v>STRONG</v>
      </c>
      <c r="L2031" s="5" t="str">
        <f>OBV!H2031</f>
        <v>CONFIRMED BULLISH</v>
      </c>
      <c r="M2031" s="7">
        <f t="shared" si="310"/>
        <v>0</v>
      </c>
      <c r="N2031" s="7">
        <f t="shared" si="311"/>
        <v>45</v>
      </c>
      <c r="O2031" s="7">
        <f t="shared" si="312"/>
        <v>50</v>
      </c>
      <c r="P2031" s="7">
        <f t="shared" si="313"/>
        <v>100</v>
      </c>
      <c r="Q2031" s="8">
        <f t="shared" si="314"/>
        <v>38.25</v>
      </c>
      <c r="R2031" s="8">
        <f t="shared" si="315"/>
        <v>51.5</v>
      </c>
      <c r="S2031" s="8">
        <f t="shared" si="316"/>
        <v>64.25</v>
      </c>
      <c r="T2031" s="8">
        <f t="shared" si="317"/>
        <v>48.75</v>
      </c>
      <c r="U2031" s="7">
        <f t="shared" si="318"/>
        <v>51.333333333333336</v>
      </c>
      <c r="V2031" s="7">
        <f t="shared" si="319"/>
        <v>50.6875</v>
      </c>
    </row>
    <row r="2032" spans="1:22" ht="13.5" x14ac:dyDescent="0.25">
      <c r="A2032" s="3">
        <f>RSI!A2032</f>
        <v>45261</v>
      </c>
      <c r="B2032" s="2">
        <f>RSI!B2032</f>
        <v>3.4474999999999998</v>
      </c>
      <c r="C2032" s="2">
        <f>RSI!I2032</f>
        <v>71.11220516538657</v>
      </c>
      <c r="D2032" s="2">
        <f>MACD!E2032</f>
        <v>-2.2336409365457666E-2</v>
      </c>
      <c r="E2032" s="2">
        <f>MACD!F2032</f>
        <v>-8.3712302525983384E-3</v>
      </c>
      <c r="F2032" s="2">
        <f>'Moving Avg'!D2032</f>
        <v>3.3937799999999996</v>
      </c>
      <c r="G2032" s="2">
        <f>'Moving Avg'!F2032</f>
        <v>3.3351449999999998</v>
      </c>
      <c r="H2032" s="2">
        <f>'Moving Avg'!G2032</f>
        <v>3.2465840000000004</v>
      </c>
      <c r="I2032" s="2">
        <f>'Moving Avg'!H2032</f>
        <v>3.0758954999999997</v>
      </c>
      <c r="J2032" s="5" t="str">
        <f>OBV!F2032</f>
        <v>BULLISH</v>
      </c>
      <c r="K2032" s="5" t="str">
        <f>OBV!G2032</f>
        <v>NEUTRAL</v>
      </c>
      <c r="L2032" s="5" t="str">
        <f>OBV!H2032</f>
        <v>CONFIRMED BULLISH</v>
      </c>
      <c r="M2032" s="7">
        <f t="shared" si="310"/>
        <v>0</v>
      </c>
      <c r="N2032" s="7">
        <f t="shared" si="311"/>
        <v>45</v>
      </c>
      <c r="O2032" s="7">
        <f t="shared" si="312"/>
        <v>50</v>
      </c>
      <c r="P2032" s="7">
        <f t="shared" si="313"/>
        <v>83.5</v>
      </c>
      <c r="Q2032" s="8">
        <f t="shared" si="314"/>
        <v>35.774999999999999</v>
      </c>
      <c r="R2032" s="8">
        <f t="shared" si="315"/>
        <v>47.375</v>
      </c>
      <c r="S2032" s="8">
        <f t="shared" si="316"/>
        <v>56.825000000000003</v>
      </c>
      <c r="T2032" s="8">
        <f t="shared" si="317"/>
        <v>44.625</v>
      </c>
      <c r="U2032" s="7">
        <f t="shared" si="318"/>
        <v>46.658333333333339</v>
      </c>
      <c r="V2032" s="7">
        <f t="shared" si="319"/>
        <v>46.150000000000006</v>
      </c>
    </row>
    <row r="2033" spans="1:22" ht="13.5" x14ac:dyDescent="0.25">
      <c r="A2033" s="3">
        <f>RSI!A2033</f>
        <v>45264</v>
      </c>
      <c r="B2033" s="2">
        <f>RSI!B2033</f>
        <v>3.4474999999999998</v>
      </c>
      <c r="C2033" s="2">
        <f>RSI!I2033</f>
        <v>71.11220516538657</v>
      </c>
      <c r="D2033" s="2">
        <f>MACD!E2033</f>
        <v>-3.256796987179511E-2</v>
      </c>
      <c r="E2033" s="2">
        <f>MACD!F2033</f>
        <v>-1.3210578176437693E-2</v>
      </c>
      <c r="F2033" s="2">
        <f>'Moving Avg'!D2033</f>
        <v>3.4134799999999998</v>
      </c>
      <c r="G2033" s="2">
        <f>'Moving Avg'!F2033</f>
        <v>3.3400699999999999</v>
      </c>
      <c r="H2033" s="2">
        <f>'Moving Avg'!G2033</f>
        <v>3.2530299999999999</v>
      </c>
      <c r="I2033" s="2">
        <f>'Moving Avg'!H2033</f>
        <v>3.0784159999999989</v>
      </c>
      <c r="J2033" s="5" t="str">
        <f>OBV!F2033</f>
        <v>BULLISH</v>
      </c>
      <c r="K2033" s="5" t="str">
        <f>OBV!G2033</f>
        <v>NEUTRAL</v>
      </c>
      <c r="L2033" s="5" t="str">
        <f>OBV!H2033</f>
        <v>CONFIRMED BULLISH</v>
      </c>
      <c r="M2033" s="7">
        <f t="shared" si="310"/>
        <v>0</v>
      </c>
      <c r="N2033" s="7">
        <f t="shared" si="311"/>
        <v>45</v>
      </c>
      <c r="O2033" s="7">
        <f t="shared" si="312"/>
        <v>50</v>
      </c>
      <c r="P2033" s="7">
        <f t="shared" si="313"/>
        <v>83.5</v>
      </c>
      <c r="Q2033" s="8">
        <f t="shared" si="314"/>
        <v>35.774999999999999</v>
      </c>
      <c r="R2033" s="8">
        <f t="shared" si="315"/>
        <v>47.375</v>
      </c>
      <c r="S2033" s="8">
        <f t="shared" si="316"/>
        <v>56.825000000000003</v>
      </c>
      <c r="T2033" s="8">
        <f t="shared" si="317"/>
        <v>44.625</v>
      </c>
      <c r="U2033" s="7">
        <f t="shared" si="318"/>
        <v>46.658333333333339</v>
      </c>
      <c r="V2033" s="7">
        <f t="shared" si="319"/>
        <v>46.150000000000006</v>
      </c>
    </row>
    <row r="2034" spans="1:22" ht="13.5" x14ac:dyDescent="0.25">
      <c r="A2034" s="3">
        <f>RSI!A2034</f>
        <v>45265</v>
      </c>
      <c r="B2034" s="2">
        <f>RSI!B2034</f>
        <v>3.4565000000000001</v>
      </c>
      <c r="C2034" s="2">
        <f>RSI!I2034</f>
        <v>72.033567689162538</v>
      </c>
      <c r="D2034" s="2">
        <f>MACD!E2034</f>
        <v>-4.5367990554859183E-2</v>
      </c>
      <c r="E2034" s="2">
        <f>MACD!F2034</f>
        <v>-1.9642060652121991E-2</v>
      </c>
      <c r="F2034" s="2">
        <f>'Moving Avg'!D2034</f>
        <v>3.4367599999999996</v>
      </c>
      <c r="G2034" s="2">
        <f>'Moving Avg'!F2034</f>
        <v>3.3458899999999998</v>
      </c>
      <c r="H2034" s="2">
        <f>'Moving Avg'!G2034</f>
        <v>3.2596560000000001</v>
      </c>
      <c r="I2034" s="2">
        <f>'Moving Avg'!H2034</f>
        <v>3.0811134999999994</v>
      </c>
      <c r="J2034" s="5" t="str">
        <f>OBV!F2034</f>
        <v>BULLISH</v>
      </c>
      <c r="K2034" s="5" t="str">
        <f>OBV!G2034</f>
        <v>STRONG</v>
      </c>
      <c r="L2034" s="5" t="str">
        <f>OBV!H2034</f>
        <v>CONFIRMED BULLISH</v>
      </c>
      <c r="M2034" s="7">
        <f t="shared" si="310"/>
        <v>0</v>
      </c>
      <c r="N2034" s="7">
        <f t="shared" si="311"/>
        <v>100</v>
      </c>
      <c r="O2034" s="7">
        <f t="shared" si="312"/>
        <v>50</v>
      </c>
      <c r="P2034" s="7">
        <f t="shared" si="313"/>
        <v>100</v>
      </c>
      <c r="Q2034" s="8">
        <f t="shared" si="314"/>
        <v>57.5</v>
      </c>
      <c r="R2034" s="8">
        <f t="shared" si="315"/>
        <v>62.5</v>
      </c>
      <c r="S2034" s="8">
        <f t="shared" si="316"/>
        <v>72.5</v>
      </c>
      <c r="T2034" s="8">
        <f t="shared" si="317"/>
        <v>62.5</v>
      </c>
      <c r="U2034" s="7">
        <f t="shared" si="318"/>
        <v>64.166666666666671</v>
      </c>
      <c r="V2034" s="7">
        <f t="shared" si="319"/>
        <v>63.75</v>
      </c>
    </row>
    <row r="2035" spans="1:22" ht="13.5" x14ac:dyDescent="0.25">
      <c r="A2035" s="3">
        <f>RSI!A2035</f>
        <v>45266</v>
      </c>
      <c r="B2035" s="2">
        <f>RSI!B2035</f>
        <v>3.4565000000000001</v>
      </c>
      <c r="C2035" s="2">
        <f>RSI!I2035</f>
        <v>72.033567689162538</v>
      </c>
      <c r="D2035" s="2">
        <f>MACD!E2035</f>
        <v>-5.0028200599369299E-2</v>
      </c>
      <c r="E2035" s="2">
        <f>MACD!F2035</f>
        <v>-2.5719288641571456E-2</v>
      </c>
      <c r="F2035" s="2">
        <f>'Moving Avg'!D2035</f>
        <v>3.4510999999999994</v>
      </c>
      <c r="G2035" s="2">
        <f>'Moving Avg'!F2035</f>
        <v>3.3548449999999996</v>
      </c>
      <c r="H2035" s="2">
        <f>'Moving Avg'!G2035</f>
        <v>3.2650299999999999</v>
      </c>
      <c r="I2035" s="2">
        <f>'Moving Avg'!H2035</f>
        <v>3.0835909999999997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  <c r="M2035" s="7">
        <f t="shared" si="310"/>
        <v>0</v>
      </c>
      <c r="N2035" s="7">
        <f t="shared" si="311"/>
        <v>100</v>
      </c>
      <c r="O2035" s="7">
        <f t="shared" si="312"/>
        <v>50</v>
      </c>
      <c r="P2035" s="7">
        <f t="shared" si="313"/>
        <v>83.5</v>
      </c>
      <c r="Q2035" s="8">
        <f t="shared" si="314"/>
        <v>55.024999999999999</v>
      </c>
      <c r="R2035" s="8">
        <f t="shared" si="315"/>
        <v>58.375</v>
      </c>
      <c r="S2035" s="8">
        <f t="shared" si="316"/>
        <v>65.075000000000003</v>
      </c>
      <c r="T2035" s="8">
        <f t="shared" si="317"/>
        <v>58.375</v>
      </c>
      <c r="U2035" s="7">
        <f t="shared" si="318"/>
        <v>59.491666666666674</v>
      </c>
      <c r="V2035" s="7">
        <f t="shared" si="319"/>
        <v>59.212500000000006</v>
      </c>
    </row>
    <row r="2036" spans="1:22" ht="13.5" x14ac:dyDescent="0.25">
      <c r="A2036" s="3">
        <f>RSI!A2036</f>
        <v>45267</v>
      </c>
      <c r="B2036" s="2">
        <f>RSI!B2036</f>
        <v>3.4565000000000001</v>
      </c>
      <c r="C2036" s="2">
        <f>RSI!I2036</f>
        <v>72.033567689162538</v>
      </c>
      <c r="D2036" s="2">
        <f>MACD!E2036</f>
        <v>-5.188587854763993E-2</v>
      </c>
      <c r="E2036" s="2">
        <f>MACD!F2036</f>
        <v>-3.0952606622785154E-2</v>
      </c>
      <c r="F2036" s="2">
        <f>'Moving Avg'!D2036</f>
        <v>3.4528999999999996</v>
      </c>
      <c r="G2036" s="2">
        <f>'Moving Avg'!F2036</f>
        <v>3.3624549999999997</v>
      </c>
      <c r="H2036" s="2">
        <f>'Moving Avg'!G2036</f>
        <v>3.2704039999999996</v>
      </c>
      <c r="I2036" s="2">
        <f>'Moving Avg'!H2036</f>
        <v>3.0860684999999983</v>
      </c>
      <c r="J2036" s="5" t="str">
        <f>OBV!F2036</f>
        <v>BULLISH</v>
      </c>
      <c r="K2036" s="5" t="str">
        <f>OBV!G2036</f>
        <v>NEUTRAL</v>
      </c>
      <c r="L2036" s="5" t="str">
        <f>OBV!H2036</f>
        <v>CONFIRMED BULLISH</v>
      </c>
      <c r="M2036" s="7">
        <f t="shared" si="310"/>
        <v>0</v>
      </c>
      <c r="N2036" s="7">
        <f t="shared" si="311"/>
        <v>100</v>
      </c>
      <c r="O2036" s="7">
        <f t="shared" si="312"/>
        <v>50</v>
      </c>
      <c r="P2036" s="7">
        <f t="shared" si="313"/>
        <v>83.5</v>
      </c>
      <c r="Q2036" s="8">
        <f t="shared" si="314"/>
        <v>55.024999999999999</v>
      </c>
      <c r="R2036" s="8">
        <f t="shared" si="315"/>
        <v>58.375</v>
      </c>
      <c r="S2036" s="8">
        <f t="shared" si="316"/>
        <v>65.075000000000003</v>
      </c>
      <c r="T2036" s="8">
        <f t="shared" si="317"/>
        <v>58.375</v>
      </c>
      <c r="U2036" s="7">
        <f t="shared" si="318"/>
        <v>59.491666666666674</v>
      </c>
      <c r="V2036" s="7">
        <f t="shared" si="319"/>
        <v>59.212500000000006</v>
      </c>
    </row>
    <row r="2037" spans="1:22" ht="13.5" x14ac:dyDescent="0.25">
      <c r="A2037" s="3">
        <f>RSI!A2037</f>
        <v>45268</v>
      </c>
      <c r="B2037" s="2">
        <f>RSI!B2037</f>
        <v>3.4474999999999998</v>
      </c>
      <c r="C2037" s="2">
        <f>RSI!I2037</f>
        <v>69.274003565465335</v>
      </c>
      <c r="D2037" s="2">
        <f>MACD!E2037</f>
        <v>-5.2040630460984172E-2</v>
      </c>
      <c r="E2037" s="2">
        <f>MACD!F2037</f>
        <v>-3.5170211390424963E-2</v>
      </c>
      <c r="F2037" s="2">
        <f>'Moving Avg'!D2037</f>
        <v>3.4528999999999996</v>
      </c>
      <c r="G2037" s="2">
        <f>'Moving Avg'!F2037</f>
        <v>3.3682749999999992</v>
      </c>
      <c r="H2037" s="2">
        <f>'Moving Avg'!G2037</f>
        <v>3.2757759999999996</v>
      </c>
      <c r="I2037" s="2">
        <f>'Moving Avg'!H2037</f>
        <v>3.0885449999999985</v>
      </c>
      <c r="J2037" s="5" t="str">
        <f>OBV!F2037</f>
        <v>BULLISH</v>
      </c>
      <c r="K2037" s="5" t="str">
        <f>OBV!G2037</f>
        <v>NEUTRAL</v>
      </c>
      <c r="L2037" s="5" t="str">
        <f>OBV!H2037</f>
        <v>NEUTRAL</v>
      </c>
      <c r="M2037" s="7">
        <f t="shared" si="310"/>
        <v>25</v>
      </c>
      <c r="N2037" s="7">
        <f t="shared" si="311"/>
        <v>45</v>
      </c>
      <c r="O2037" s="7">
        <f t="shared" si="312"/>
        <v>50</v>
      </c>
      <c r="P2037" s="7">
        <f t="shared" si="313"/>
        <v>49.5</v>
      </c>
      <c r="Q2037" s="8">
        <f t="shared" si="314"/>
        <v>39.424999999999997</v>
      </c>
      <c r="R2037" s="8">
        <f t="shared" si="315"/>
        <v>43.875</v>
      </c>
      <c r="S2037" s="8">
        <f t="shared" si="316"/>
        <v>45.275000000000006</v>
      </c>
      <c r="T2037" s="8">
        <f t="shared" si="317"/>
        <v>42.375</v>
      </c>
      <c r="U2037" s="7">
        <f t="shared" si="318"/>
        <v>42.858333333333327</v>
      </c>
      <c r="V2037" s="7">
        <f t="shared" si="319"/>
        <v>42.737499999999997</v>
      </c>
    </row>
    <row r="2038" spans="1:22" ht="13.5" x14ac:dyDescent="0.25">
      <c r="A2038" s="3">
        <f>RSI!A2038</f>
        <v>45271</v>
      </c>
      <c r="B2038" s="2">
        <f>RSI!B2038</f>
        <v>3.4474999999999998</v>
      </c>
      <c r="C2038" s="2">
        <f>RSI!I2038</f>
        <v>69.274003565465335</v>
      </c>
      <c r="D2038" s="2">
        <f>MACD!E2038</f>
        <v>-5.2691326342254374E-2</v>
      </c>
      <c r="E2038" s="2">
        <f>MACD!F2038</f>
        <v>-3.8674434380790851E-2</v>
      </c>
      <c r="F2038" s="2">
        <f>'Moving Avg'!D2038</f>
        <v>3.4528999999999996</v>
      </c>
      <c r="G2038" s="2">
        <f>'Moving Avg'!F2038</f>
        <v>3.3749899999999995</v>
      </c>
      <c r="H2038" s="2">
        <f>'Moving Avg'!G2038</f>
        <v>3.2813279999999998</v>
      </c>
      <c r="I2038" s="2">
        <f>'Moving Avg'!H2038</f>
        <v>3.0911534999999986</v>
      </c>
      <c r="J2038" s="5" t="str">
        <f>OBV!F2038</f>
        <v>BULLISH</v>
      </c>
      <c r="K2038" s="5" t="str">
        <f>OBV!G2038</f>
        <v>NEUTRAL</v>
      </c>
      <c r="L2038" s="5" t="str">
        <f>OBV!H2038</f>
        <v>NEUTRAL</v>
      </c>
      <c r="M2038" s="7">
        <f t="shared" si="310"/>
        <v>25</v>
      </c>
      <c r="N2038" s="7">
        <f t="shared" si="311"/>
        <v>45</v>
      </c>
      <c r="O2038" s="7">
        <f t="shared" si="312"/>
        <v>50</v>
      </c>
      <c r="P2038" s="7">
        <f t="shared" si="313"/>
        <v>49.5</v>
      </c>
      <c r="Q2038" s="8">
        <f t="shared" si="314"/>
        <v>39.424999999999997</v>
      </c>
      <c r="R2038" s="8">
        <f t="shared" si="315"/>
        <v>43.875</v>
      </c>
      <c r="S2038" s="8">
        <f t="shared" si="316"/>
        <v>45.275000000000006</v>
      </c>
      <c r="T2038" s="8">
        <f t="shared" si="317"/>
        <v>42.375</v>
      </c>
      <c r="U2038" s="7">
        <f t="shared" si="318"/>
        <v>42.858333333333327</v>
      </c>
      <c r="V2038" s="7">
        <f t="shared" si="319"/>
        <v>42.737499999999997</v>
      </c>
    </row>
    <row r="2039" spans="1:22" ht="13.5" x14ac:dyDescent="0.25">
      <c r="A2039" s="3">
        <f>RSI!A2039</f>
        <v>45272</v>
      </c>
      <c r="B2039" s="2">
        <f>RSI!B2039</f>
        <v>3.4474999999999998</v>
      </c>
      <c r="C2039" s="2">
        <f>RSI!I2039</f>
        <v>69.274003565465335</v>
      </c>
      <c r="D2039" s="2">
        <f>MACD!E2039</f>
        <v>-5.5092397743907728E-2</v>
      </c>
      <c r="E2039" s="2">
        <f>MACD!F2039</f>
        <v>-4.1958027053414226E-2</v>
      </c>
      <c r="F2039" s="2">
        <f>'Moving Avg'!D2039</f>
        <v>3.4510999999999994</v>
      </c>
      <c r="G2039" s="2">
        <f>'Moving Avg'!F2039</f>
        <v>3.3817049999999993</v>
      </c>
      <c r="H2039" s="2">
        <f>'Moving Avg'!G2039</f>
        <v>3.28688</v>
      </c>
      <c r="I2039" s="2">
        <f>'Moving Avg'!H2039</f>
        <v>3.0936739999999991</v>
      </c>
      <c r="J2039" s="5" t="str">
        <f>OBV!F2039</f>
        <v>BEARISH</v>
      </c>
      <c r="K2039" s="5" t="str">
        <f>OBV!G2039</f>
        <v>NEUTRAL</v>
      </c>
      <c r="L2039" s="5" t="str">
        <f>OBV!H2039</f>
        <v>CONFIRMED BEARISH</v>
      </c>
      <c r="M2039" s="7">
        <f t="shared" si="310"/>
        <v>25</v>
      </c>
      <c r="N2039" s="7">
        <f t="shared" si="311"/>
        <v>45</v>
      </c>
      <c r="O2039" s="7">
        <f t="shared" si="312"/>
        <v>50</v>
      </c>
      <c r="P2039" s="7">
        <f t="shared" si="313"/>
        <v>16.5</v>
      </c>
      <c r="Q2039" s="8">
        <f t="shared" si="314"/>
        <v>34.475000000000001</v>
      </c>
      <c r="R2039" s="8">
        <f t="shared" si="315"/>
        <v>35.625</v>
      </c>
      <c r="S2039" s="8">
        <f t="shared" si="316"/>
        <v>30.425000000000001</v>
      </c>
      <c r="T2039" s="8">
        <f t="shared" si="317"/>
        <v>34.125</v>
      </c>
      <c r="U2039" s="7">
        <f t="shared" si="318"/>
        <v>33.508333333333333</v>
      </c>
      <c r="V2039" s="7">
        <f t="shared" si="319"/>
        <v>33.662499999999994</v>
      </c>
    </row>
    <row r="2040" spans="1:22" ht="13.5" x14ac:dyDescent="0.25">
      <c r="A2040" s="3">
        <f>RSI!A2040</f>
        <v>45273</v>
      </c>
      <c r="B2040" s="2">
        <f>RSI!B2040</f>
        <v>3.4386000000000001</v>
      </c>
      <c r="C2040" s="2">
        <f>RSI!I2040</f>
        <v>66.144325235720032</v>
      </c>
      <c r="D2040" s="2">
        <f>MACD!E2040</f>
        <v>-5.0033494736725359E-2</v>
      </c>
      <c r="E2040" s="2">
        <f>MACD!F2040</f>
        <v>-4.3573120590076453E-2</v>
      </c>
      <c r="F2040" s="2">
        <f>'Moving Avg'!D2040</f>
        <v>3.4475199999999999</v>
      </c>
      <c r="G2040" s="2">
        <f>'Moving Avg'!F2040</f>
        <v>3.3875249999999988</v>
      </c>
      <c r="H2040" s="2">
        <f>'Moving Avg'!G2040</f>
        <v>3.2929699999999995</v>
      </c>
      <c r="I2040" s="2">
        <f>'Moving Avg'!H2040</f>
        <v>3.0959304999999979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  <c r="M2040" s="7">
        <f t="shared" si="310"/>
        <v>25</v>
      </c>
      <c r="N2040" s="7">
        <f t="shared" si="311"/>
        <v>45</v>
      </c>
      <c r="O2040" s="7">
        <f t="shared" si="312"/>
        <v>50</v>
      </c>
      <c r="P2040" s="7">
        <f t="shared" si="313"/>
        <v>16.5</v>
      </c>
      <c r="Q2040" s="8">
        <f t="shared" si="314"/>
        <v>34.475000000000001</v>
      </c>
      <c r="R2040" s="8">
        <f t="shared" si="315"/>
        <v>35.625</v>
      </c>
      <c r="S2040" s="8">
        <f t="shared" si="316"/>
        <v>30.425000000000001</v>
      </c>
      <c r="T2040" s="8">
        <f t="shared" si="317"/>
        <v>34.125</v>
      </c>
      <c r="U2040" s="7">
        <f t="shared" si="318"/>
        <v>33.508333333333333</v>
      </c>
      <c r="V2040" s="7">
        <f t="shared" si="319"/>
        <v>33.662499999999994</v>
      </c>
    </row>
    <row r="2041" spans="1:22" ht="13.5" x14ac:dyDescent="0.25">
      <c r="A2041" s="3">
        <f>RSI!A2041</f>
        <v>45274</v>
      </c>
      <c r="B2041" s="2">
        <f>RSI!B2041</f>
        <v>3.4386000000000001</v>
      </c>
      <c r="C2041" s="2">
        <f>RSI!I2041</f>
        <v>66.144325235720032</v>
      </c>
      <c r="D2041" s="2">
        <f>MACD!E2041</f>
        <v>-3.6466736030394742E-2</v>
      </c>
      <c r="E2041" s="2">
        <f>MACD!F2041</f>
        <v>-4.2151843678140115E-2</v>
      </c>
      <c r="F2041" s="2">
        <f>'Moving Avg'!D2041</f>
        <v>3.44394</v>
      </c>
      <c r="G2041" s="2">
        <f>'Moving Avg'!F2041</f>
        <v>3.3937949999999986</v>
      </c>
      <c r="H2041" s="2">
        <f>'Moving Avg'!G2041</f>
        <v>3.2990599999999994</v>
      </c>
      <c r="I2041" s="2">
        <f>'Moving Avg'!H2041</f>
        <v>3.0981869999999985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  <c r="M2041" s="7">
        <f t="shared" si="310"/>
        <v>25</v>
      </c>
      <c r="N2041" s="7">
        <f t="shared" si="311"/>
        <v>0</v>
      </c>
      <c r="O2041" s="7">
        <f t="shared" si="312"/>
        <v>50</v>
      </c>
      <c r="P2041" s="7">
        <f t="shared" si="313"/>
        <v>16.5</v>
      </c>
      <c r="Q2041" s="8">
        <f t="shared" si="314"/>
        <v>18.725000000000001</v>
      </c>
      <c r="R2041" s="8">
        <f t="shared" si="315"/>
        <v>26.625</v>
      </c>
      <c r="S2041" s="8">
        <f t="shared" si="316"/>
        <v>23.675000000000001</v>
      </c>
      <c r="T2041" s="8">
        <f t="shared" si="317"/>
        <v>22.875</v>
      </c>
      <c r="U2041" s="7">
        <f t="shared" si="318"/>
        <v>23.008333333333336</v>
      </c>
      <c r="V2041" s="7">
        <f t="shared" si="319"/>
        <v>22.975000000000001</v>
      </c>
    </row>
    <row r="2042" spans="1:22" ht="13.5" x14ac:dyDescent="0.25">
      <c r="A2042" s="3">
        <f>RSI!A2042</f>
        <v>45275</v>
      </c>
      <c r="B2042" s="2">
        <f>RSI!B2042</f>
        <v>3.4296000000000002</v>
      </c>
      <c r="C2042" s="2">
        <f>RSI!I2042</f>
        <v>62.816030533439289</v>
      </c>
      <c r="D2042" s="2">
        <f>MACD!E2042</f>
        <v>-2.4653842616256139E-2</v>
      </c>
      <c r="E2042" s="2">
        <f>MACD!F2042</f>
        <v>-3.865224346576332E-2</v>
      </c>
      <c r="F2042" s="2">
        <f>'Moving Avg'!D2042</f>
        <v>3.4403600000000005</v>
      </c>
      <c r="G2042" s="2">
        <f>'Moving Avg'!F2042</f>
        <v>3.4009599999999987</v>
      </c>
      <c r="H2042" s="2">
        <f>'Moving Avg'!G2042</f>
        <v>3.3049699999999995</v>
      </c>
      <c r="I2042" s="2">
        <f>'Moving Avg'!H2042</f>
        <v>3.1005739999999982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  <c r="M2042" s="7">
        <f t="shared" si="310"/>
        <v>25</v>
      </c>
      <c r="N2042" s="7">
        <f t="shared" si="311"/>
        <v>0</v>
      </c>
      <c r="O2042" s="7">
        <f t="shared" si="312"/>
        <v>50</v>
      </c>
      <c r="P2042" s="7">
        <f t="shared" si="313"/>
        <v>16.5</v>
      </c>
      <c r="Q2042" s="8">
        <f t="shared" si="314"/>
        <v>18.725000000000001</v>
      </c>
      <c r="R2042" s="8">
        <f t="shared" si="315"/>
        <v>26.625</v>
      </c>
      <c r="S2042" s="8">
        <f t="shared" si="316"/>
        <v>23.675000000000001</v>
      </c>
      <c r="T2042" s="8">
        <f t="shared" si="317"/>
        <v>22.875</v>
      </c>
      <c r="U2042" s="7">
        <f t="shared" si="318"/>
        <v>23.008333333333336</v>
      </c>
      <c r="V2042" s="7">
        <f t="shared" si="319"/>
        <v>22.975000000000001</v>
      </c>
    </row>
    <row r="2043" spans="1:22" ht="13.5" x14ac:dyDescent="0.25">
      <c r="A2043" s="3">
        <f>RSI!A2043</f>
        <v>45278</v>
      </c>
      <c r="B2043" s="2">
        <f>RSI!B2043</f>
        <v>3.4296000000000002</v>
      </c>
      <c r="C2043" s="2">
        <f>RSI!I2043</f>
        <v>62.816030533439289</v>
      </c>
      <c r="D2043" s="2">
        <f>MACD!E2043</f>
        <v>-1.4913782618098725E-2</v>
      </c>
      <c r="E2043" s="2">
        <f>MACD!F2043</f>
        <v>-3.3904551296230406E-2</v>
      </c>
      <c r="F2043" s="2">
        <f>'Moving Avg'!D2043</f>
        <v>3.4367800000000002</v>
      </c>
      <c r="G2043" s="2">
        <f>'Moving Avg'!F2043</f>
        <v>3.4076749999999989</v>
      </c>
      <c r="H2043" s="2">
        <f>'Moving Avg'!G2043</f>
        <v>3.3110580000000001</v>
      </c>
      <c r="I2043" s="2">
        <f>'Moving Avg'!H2043</f>
        <v>3.1032244999999996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  <c r="M2043" s="7">
        <f t="shared" si="310"/>
        <v>25</v>
      </c>
      <c r="N2043" s="7">
        <f t="shared" si="311"/>
        <v>0</v>
      </c>
      <c r="O2043" s="7">
        <f t="shared" si="312"/>
        <v>50</v>
      </c>
      <c r="P2043" s="7">
        <f t="shared" si="313"/>
        <v>16.5</v>
      </c>
      <c r="Q2043" s="8">
        <f t="shared" si="314"/>
        <v>18.725000000000001</v>
      </c>
      <c r="R2043" s="8">
        <f t="shared" si="315"/>
        <v>26.625</v>
      </c>
      <c r="S2043" s="8">
        <f t="shared" si="316"/>
        <v>23.675000000000001</v>
      </c>
      <c r="T2043" s="8">
        <f t="shared" si="317"/>
        <v>22.875</v>
      </c>
      <c r="U2043" s="7">
        <f t="shared" si="318"/>
        <v>23.008333333333336</v>
      </c>
      <c r="V2043" s="7">
        <f t="shared" si="319"/>
        <v>22.975000000000001</v>
      </c>
    </row>
    <row r="2044" spans="1:22" ht="13.5" x14ac:dyDescent="0.25">
      <c r="A2044" s="3">
        <f>RSI!A2044</f>
        <v>45279</v>
      </c>
      <c r="B2044" s="2">
        <f>RSI!B2044</f>
        <v>3.4296000000000002</v>
      </c>
      <c r="C2044" s="2">
        <f>RSI!I2044</f>
        <v>62.816030533439289</v>
      </c>
      <c r="D2044" s="2">
        <f>MACD!E2044</f>
        <v>-5.5241198546638337E-3</v>
      </c>
      <c r="E2044" s="2">
        <f>MACD!F2044</f>
        <v>-2.8228465007917092E-2</v>
      </c>
      <c r="F2044" s="2">
        <f>'Moving Avg'!D2044</f>
        <v>3.4332000000000003</v>
      </c>
      <c r="G2044" s="2">
        <f>'Moving Avg'!F2044</f>
        <v>3.4152849999999986</v>
      </c>
      <c r="H2044" s="2">
        <f>'Moving Avg'!G2044</f>
        <v>3.3171459999999997</v>
      </c>
      <c r="I2044" s="2">
        <f>'Moving Avg'!H2044</f>
        <v>3.1058309999999993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  <c r="M2044" s="7">
        <f t="shared" si="310"/>
        <v>25</v>
      </c>
      <c r="N2044" s="7">
        <f t="shared" si="311"/>
        <v>0</v>
      </c>
      <c r="O2044" s="7">
        <f t="shared" si="312"/>
        <v>50</v>
      </c>
      <c r="P2044" s="7">
        <f t="shared" si="313"/>
        <v>16.5</v>
      </c>
      <c r="Q2044" s="8">
        <f t="shared" si="314"/>
        <v>18.725000000000001</v>
      </c>
      <c r="R2044" s="8">
        <f t="shared" si="315"/>
        <v>26.625</v>
      </c>
      <c r="S2044" s="8">
        <f t="shared" si="316"/>
        <v>23.675000000000001</v>
      </c>
      <c r="T2044" s="8">
        <f t="shared" si="317"/>
        <v>22.875</v>
      </c>
      <c r="U2044" s="7">
        <f t="shared" si="318"/>
        <v>23.008333333333336</v>
      </c>
      <c r="V2044" s="7">
        <f t="shared" si="319"/>
        <v>22.975000000000001</v>
      </c>
    </row>
    <row r="2045" spans="1:22" ht="13.5" x14ac:dyDescent="0.25">
      <c r="A2045" s="3">
        <f>RSI!A2045</f>
        <v>45280</v>
      </c>
      <c r="B2045" s="2">
        <f>RSI!B2045</f>
        <v>3.4474999999999998</v>
      </c>
      <c r="C2045" s="2">
        <f>RSI!I2045</f>
        <v>66.947445216806727</v>
      </c>
      <c r="D2045" s="2">
        <f>MACD!E2045</f>
        <v>8.7603324893459344E-4</v>
      </c>
      <c r="E2045" s="2">
        <f>MACD!F2045</f>
        <v>-2.2407565356546755E-2</v>
      </c>
      <c r="F2045" s="2">
        <f>'Moving Avg'!D2045</f>
        <v>3.4349800000000004</v>
      </c>
      <c r="G2045" s="2">
        <f>'Moving Avg'!F2045</f>
        <v>3.421549999999999</v>
      </c>
      <c r="H2045" s="2">
        <f>'Moving Avg'!G2045</f>
        <v>3.3235919999999992</v>
      </c>
      <c r="I2045" s="2">
        <f>'Moving Avg'!H2045</f>
        <v>3.108351499999999</v>
      </c>
      <c r="J2045" s="5" t="str">
        <f>OBV!F2045</f>
        <v>BULLISH</v>
      </c>
      <c r="K2045" s="5" t="str">
        <f>OBV!G2045</f>
        <v>NEUTRAL</v>
      </c>
      <c r="L2045" s="5" t="str">
        <f>OBV!H2045</f>
        <v>CONFIRMED BULLISH</v>
      </c>
      <c r="M2045" s="7">
        <f t="shared" si="310"/>
        <v>25</v>
      </c>
      <c r="N2045" s="7">
        <f t="shared" si="311"/>
        <v>0</v>
      </c>
      <c r="O2045" s="7">
        <f t="shared" si="312"/>
        <v>50</v>
      </c>
      <c r="P2045" s="7">
        <f t="shared" si="313"/>
        <v>83.5</v>
      </c>
      <c r="Q2045" s="8">
        <f t="shared" si="314"/>
        <v>28.774999999999999</v>
      </c>
      <c r="R2045" s="8">
        <f t="shared" si="315"/>
        <v>43.375</v>
      </c>
      <c r="S2045" s="8">
        <f t="shared" si="316"/>
        <v>53.825000000000003</v>
      </c>
      <c r="T2045" s="8">
        <f t="shared" si="317"/>
        <v>39.625</v>
      </c>
      <c r="U2045" s="7">
        <f t="shared" si="318"/>
        <v>41.991666666666667</v>
      </c>
      <c r="V2045" s="7">
        <f t="shared" si="319"/>
        <v>41.400000000000006</v>
      </c>
    </row>
    <row r="2046" spans="1:22" ht="13.5" x14ac:dyDescent="0.25">
      <c r="A2046" s="3">
        <f>RSI!A2046</f>
        <v>45281</v>
      </c>
      <c r="B2046" s="2">
        <f>RSI!B2046</f>
        <v>3.4474999999999998</v>
      </c>
      <c r="C2046" s="2">
        <f>RSI!I2046</f>
        <v>66.947445216806727</v>
      </c>
      <c r="D2046" s="2">
        <f>MACD!E2046</f>
        <v>5.9829790338170596E-3</v>
      </c>
      <c r="E2046" s="2">
        <f>MACD!F2046</f>
        <v>-1.6729456478473993E-2</v>
      </c>
      <c r="F2046" s="2">
        <f>'Moving Avg'!D2046</f>
        <v>3.4367599999999996</v>
      </c>
      <c r="G2046" s="2">
        <f>'Moving Avg'!F2046</f>
        <v>3.42692</v>
      </c>
      <c r="H2046" s="2">
        <f>'Moving Avg'!G2046</f>
        <v>3.3300379999999996</v>
      </c>
      <c r="I2046" s="2">
        <f>'Moving Avg'!H2046</f>
        <v>3.1108719999999992</v>
      </c>
      <c r="J2046" s="5" t="str">
        <f>OBV!F2046</f>
        <v>BULLISH</v>
      </c>
      <c r="K2046" s="5" t="str">
        <f>OBV!G2046</f>
        <v>NEUTRAL</v>
      </c>
      <c r="L2046" s="5" t="str">
        <f>OBV!H2046</f>
        <v>CONFIRMED BULLISH</v>
      </c>
      <c r="M2046" s="7">
        <f t="shared" si="310"/>
        <v>25</v>
      </c>
      <c r="N2046" s="7">
        <f t="shared" si="311"/>
        <v>0</v>
      </c>
      <c r="O2046" s="7">
        <f t="shared" si="312"/>
        <v>50</v>
      </c>
      <c r="P2046" s="7">
        <f t="shared" si="313"/>
        <v>83.5</v>
      </c>
      <c r="Q2046" s="8">
        <f t="shared" si="314"/>
        <v>28.774999999999999</v>
      </c>
      <c r="R2046" s="8">
        <f t="shared" si="315"/>
        <v>43.375</v>
      </c>
      <c r="S2046" s="8">
        <f t="shared" si="316"/>
        <v>53.825000000000003</v>
      </c>
      <c r="T2046" s="8">
        <f t="shared" si="317"/>
        <v>39.625</v>
      </c>
      <c r="U2046" s="7">
        <f t="shared" si="318"/>
        <v>41.991666666666667</v>
      </c>
      <c r="V2046" s="7">
        <f t="shared" si="319"/>
        <v>41.400000000000006</v>
      </c>
    </row>
    <row r="2047" spans="1:22" ht="13.5" x14ac:dyDescent="0.25">
      <c r="A2047" s="3">
        <f>RSI!A2047</f>
        <v>45282</v>
      </c>
      <c r="B2047" s="2">
        <f>RSI!B2047</f>
        <v>3.4207000000000001</v>
      </c>
      <c r="C2047" s="2">
        <f>RSI!I2047</f>
        <v>56.120296008703605</v>
      </c>
      <c r="D2047" s="2">
        <f>MACD!E2047</f>
        <v>1.0619099189679293E-2</v>
      </c>
      <c r="E2047" s="2">
        <f>MACD!F2047</f>
        <v>-1.1259745344843336E-2</v>
      </c>
      <c r="F2047" s="2">
        <f>'Moving Avg'!D2047</f>
        <v>3.4349800000000004</v>
      </c>
      <c r="G2047" s="2">
        <f>'Moving Avg'!F2047</f>
        <v>3.4305049999999992</v>
      </c>
      <c r="H2047" s="2">
        <f>'Moving Avg'!G2047</f>
        <v>3.3359479999999997</v>
      </c>
      <c r="I2047" s="2">
        <f>'Moving Avg'!H2047</f>
        <v>3.1133024999999992</v>
      </c>
      <c r="J2047" s="5" t="str">
        <f>OBV!F2047</f>
        <v>BULLISH</v>
      </c>
      <c r="K2047" s="5" t="str">
        <f>OBV!G2047</f>
        <v>NEUTRAL</v>
      </c>
      <c r="L2047" s="5" t="str">
        <f>OBV!H2047</f>
        <v>BULLISH DIVERGENCE</v>
      </c>
      <c r="M2047" s="7">
        <f t="shared" si="310"/>
        <v>25</v>
      </c>
      <c r="N2047" s="7">
        <f t="shared" si="311"/>
        <v>0</v>
      </c>
      <c r="O2047" s="7">
        <f t="shared" si="312"/>
        <v>50</v>
      </c>
      <c r="P2047" s="7">
        <f t="shared" si="313"/>
        <v>66.5</v>
      </c>
      <c r="Q2047" s="8">
        <f t="shared" si="314"/>
        <v>26.225000000000001</v>
      </c>
      <c r="R2047" s="8">
        <f t="shared" si="315"/>
        <v>39.125</v>
      </c>
      <c r="S2047" s="8">
        <f t="shared" si="316"/>
        <v>46.174999999999997</v>
      </c>
      <c r="T2047" s="8">
        <f t="shared" si="317"/>
        <v>35.375</v>
      </c>
      <c r="U2047" s="7">
        <f t="shared" si="318"/>
        <v>37.174999999999997</v>
      </c>
      <c r="V2047" s="7">
        <f t="shared" si="319"/>
        <v>36.724999999999994</v>
      </c>
    </row>
    <row r="2048" spans="1:22" ht="13.5" x14ac:dyDescent="0.25">
      <c r="A2048" s="3">
        <f>RSI!A2048</f>
        <v>45285</v>
      </c>
      <c r="B2048" s="2">
        <f>RSI!B2048</f>
        <v>3.4207000000000001</v>
      </c>
      <c r="C2048" s="2">
        <f>RSI!I2048</f>
        <v>56.120296008703605</v>
      </c>
      <c r="D2048" s="2">
        <f>MACD!E2048</f>
        <v>1.4435784791113182E-2</v>
      </c>
      <c r="E2048" s="2">
        <f>MACD!F2048</f>
        <v>-6.120639317652032E-3</v>
      </c>
      <c r="F2048" s="2">
        <f>'Moving Avg'!D2048</f>
        <v>3.4332000000000003</v>
      </c>
      <c r="G2048" s="2">
        <f>'Moving Avg'!F2048</f>
        <v>3.434089999999999</v>
      </c>
      <c r="H2048" s="2">
        <f>'Moving Avg'!G2048</f>
        <v>3.3429340000000001</v>
      </c>
      <c r="I2048" s="2">
        <f>'Moving Avg'!H2048</f>
        <v>3.1157329999999992</v>
      </c>
      <c r="J2048" s="5" t="str">
        <f>OBV!F2048</f>
        <v>BULLISH</v>
      </c>
      <c r="K2048" s="5" t="str">
        <f>OBV!G2048</f>
        <v>NEUTRAL</v>
      </c>
      <c r="L2048" s="5" t="str">
        <f>OBV!H2048</f>
        <v>BULLISH DIVERGENCE</v>
      </c>
      <c r="M2048" s="7">
        <f t="shared" si="310"/>
        <v>25</v>
      </c>
      <c r="N2048" s="7">
        <f t="shared" si="311"/>
        <v>0</v>
      </c>
      <c r="O2048" s="7">
        <f t="shared" si="312"/>
        <v>50</v>
      </c>
      <c r="P2048" s="7">
        <f t="shared" si="313"/>
        <v>66.5</v>
      </c>
      <c r="Q2048" s="8">
        <f t="shared" si="314"/>
        <v>26.225000000000001</v>
      </c>
      <c r="R2048" s="8">
        <f t="shared" si="315"/>
        <v>39.125</v>
      </c>
      <c r="S2048" s="8">
        <f t="shared" si="316"/>
        <v>46.174999999999997</v>
      </c>
      <c r="T2048" s="8">
        <f t="shared" si="317"/>
        <v>35.375</v>
      </c>
      <c r="U2048" s="7">
        <f t="shared" si="318"/>
        <v>37.174999999999997</v>
      </c>
      <c r="V2048" s="7">
        <f t="shared" si="319"/>
        <v>36.724999999999994</v>
      </c>
    </row>
    <row r="2049" spans="1:22" ht="13.5" x14ac:dyDescent="0.25">
      <c r="A2049" s="3">
        <f>RSI!A2049</f>
        <v>45286</v>
      </c>
      <c r="B2049" s="2">
        <f>RSI!B2049</f>
        <v>3.4386000000000001</v>
      </c>
      <c r="C2049" s="2">
        <f>RSI!I2049</f>
        <v>61.005383742049695</v>
      </c>
      <c r="D2049" s="2">
        <f>MACD!E2049</f>
        <v>1.6241042344474987E-2</v>
      </c>
      <c r="E2049" s="2">
        <f>MACD!F2049</f>
        <v>-1.6483029852266281E-3</v>
      </c>
      <c r="F2049" s="2">
        <f>'Moving Avg'!D2049</f>
        <v>3.4350000000000001</v>
      </c>
      <c r="G2049" s="2">
        <f>'Moving Avg'!F2049</f>
        <v>3.439014999999999</v>
      </c>
      <c r="H2049" s="2">
        <f>'Moving Avg'!G2049</f>
        <v>3.3504560000000008</v>
      </c>
      <c r="I2049" s="2">
        <f>'Moving Avg'!H2049</f>
        <v>3.1182089999999993</v>
      </c>
      <c r="J2049" s="5" t="str">
        <f>OBV!F2049</f>
        <v>BULLISH</v>
      </c>
      <c r="K2049" s="5" t="str">
        <f>OBV!G2049</f>
        <v>NEUTRAL</v>
      </c>
      <c r="L2049" s="5" t="str">
        <f>OBV!H2049</f>
        <v>CONFIRMED BULLISH</v>
      </c>
      <c r="M2049" s="7">
        <f t="shared" si="310"/>
        <v>25</v>
      </c>
      <c r="N2049" s="7">
        <f t="shared" si="311"/>
        <v>0</v>
      </c>
      <c r="O2049" s="7">
        <f t="shared" si="312"/>
        <v>50</v>
      </c>
      <c r="P2049" s="7">
        <f t="shared" si="313"/>
        <v>83.5</v>
      </c>
      <c r="Q2049" s="8">
        <f t="shared" si="314"/>
        <v>28.774999999999999</v>
      </c>
      <c r="R2049" s="8">
        <f t="shared" si="315"/>
        <v>43.375</v>
      </c>
      <c r="S2049" s="8">
        <f t="shared" si="316"/>
        <v>53.825000000000003</v>
      </c>
      <c r="T2049" s="8">
        <f t="shared" si="317"/>
        <v>39.625</v>
      </c>
      <c r="U2049" s="7">
        <f t="shared" si="318"/>
        <v>41.991666666666667</v>
      </c>
      <c r="V2049" s="7">
        <f t="shared" si="319"/>
        <v>41.400000000000006</v>
      </c>
    </row>
    <row r="2050" spans="1:22" ht="13.5" x14ac:dyDescent="0.25">
      <c r="A2050" s="3">
        <f>RSI!A2050</f>
        <v>45287</v>
      </c>
      <c r="B2050" s="2">
        <f>RSI!B2050</f>
        <v>3.4296000000000002</v>
      </c>
      <c r="C2050" s="2">
        <f>RSI!I2050</f>
        <v>57.536978062447609</v>
      </c>
      <c r="D2050" s="2">
        <f>MACD!E2050</f>
        <v>1.686919521569008E-2</v>
      </c>
      <c r="E2050" s="2">
        <f>MACD!F2050</f>
        <v>2.0551966549567134E-3</v>
      </c>
      <c r="F2050" s="2">
        <f>'Moving Avg'!D2050</f>
        <v>3.4314200000000001</v>
      </c>
      <c r="G2050" s="2">
        <f>'Moving Avg'!F2050</f>
        <v>3.4412549999999991</v>
      </c>
      <c r="H2050" s="2">
        <f>'Moving Avg'!G2050</f>
        <v>3.3563660000000008</v>
      </c>
      <c r="I2050" s="2">
        <f>'Moving Avg'!H2050</f>
        <v>3.1204204999999998</v>
      </c>
      <c r="J2050" s="5" t="str">
        <f>OBV!F2050</f>
        <v>BEARISH</v>
      </c>
      <c r="K2050" s="5" t="str">
        <f>OBV!G2050</f>
        <v>NEUTRAL</v>
      </c>
      <c r="L2050" s="5" t="str">
        <f>OBV!H2050</f>
        <v>CONFIRMED BEARISH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50</v>
      </c>
      <c r="P2050" s="7">
        <f t="shared" ref="P2050:P2113" si="323">IF(L2050="confirmed bullish", 34, IF(L2050="bullish divergence",17, 0))+IF(J2050="bullish",33,IF(J2050="bearish",0,16.5))+IF(K2050="strong",33,IF(K2050="weak",0,16.5))</f>
        <v>16.5</v>
      </c>
      <c r="Q2050" s="8">
        <f t="shared" si="314"/>
        <v>18.725000000000001</v>
      </c>
      <c r="R2050" s="8">
        <f t="shared" si="315"/>
        <v>26.625</v>
      </c>
      <c r="S2050" s="8">
        <f t="shared" si="316"/>
        <v>23.675000000000001</v>
      </c>
      <c r="T2050" s="8">
        <f t="shared" si="317"/>
        <v>22.875</v>
      </c>
      <c r="U2050" s="7">
        <f t="shared" si="318"/>
        <v>23.008333333333336</v>
      </c>
      <c r="V2050" s="7">
        <f t="shared" si="319"/>
        <v>22.975000000000001</v>
      </c>
    </row>
    <row r="2051" spans="1:22" ht="13.5" x14ac:dyDescent="0.25">
      <c r="A2051" s="3">
        <f>RSI!A2051</f>
        <v>45288</v>
      </c>
      <c r="B2051" s="2">
        <f>RSI!B2051</f>
        <v>3.4296000000000002</v>
      </c>
      <c r="C2051" s="2">
        <f>RSI!I2051</f>
        <v>57.536978062447609</v>
      </c>
      <c r="D2051" s="2">
        <f>MACD!E2051</f>
        <v>1.7271660340252293E-2</v>
      </c>
      <c r="E2051" s="2">
        <f>MACD!F2051</f>
        <v>5.098489392015829E-3</v>
      </c>
      <c r="F2051" s="2">
        <f>'Moving Avg'!D2051</f>
        <v>3.4278400000000007</v>
      </c>
      <c r="G2051" s="2">
        <f>'Moving Avg'!F2051</f>
        <v>3.4403599999999992</v>
      </c>
      <c r="H2051" s="2">
        <f>'Moving Avg'!G2051</f>
        <v>3.3622760000000009</v>
      </c>
      <c r="I2051" s="2">
        <f>'Moving Avg'!H2051</f>
        <v>3.1227634999999996</v>
      </c>
      <c r="J2051" s="5" t="str">
        <f>OBV!F2051</f>
        <v>BEARISH</v>
      </c>
      <c r="K2051" s="5" t="str">
        <f>OBV!G2051</f>
        <v>NEUTRAL</v>
      </c>
      <c r="L2051" s="5" t="str">
        <f>OBV!H2051</f>
        <v>CONFIRMED BEARISH</v>
      </c>
      <c r="M2051" s="7">
        <f t="shared" si="320"/>
        <v>25</v>
      </c>
      <c r="N2051" s="7">
        <f t="shared" si="321"/>
        <v>0</v>
      </c>
      <c r="O2051" s="7">
        <f t="shared" si="322"/>
        <v>50</v>
      </c>
      <c r="P2051" s="7">
        <f t="shared" si="323"/>
        <v>16.5</v>
      </c>
      <c r="Q2051" s="8">
        <f t="shared" ref="Q2051:Q2114" si="324">0.35*M2051+N2051*0.35+O2051*0.15+P2051*0.15</f>
        <v>18.725000000000001</v>
      </c>
      <c r="R2051" s="8">
        <f t="shared" ref="R2051:R2114" si="325">M2051*0.2+N2051*0.2+O2051*0.35+P2051*0.25</f>
        <v>26.625</v>
      </c>
      <c r="S2051" s="8">
        <f t="shared" ref="S2051:S2114" si="326">M2051*0.15+N2051*0.15+O2051*0.25+P2051*0.45</f>
        <v>23.675000000000001</v>
      </c>
      <c r="T2051" s="8">
        <f t="shared" ref="T2051:T2114" si="327">0.25*SUM(M2051:P2051)</f>
        <v>22.875</v>
      </c>
      <c r="U2051" s="7">
        <f t="shared" ref="U2051:U2114" si="328">SUM(Q2051:S2051)/3</f>
        <v>23.008333333333336</v>
      </c>
      <c r="V2051" s="7">
        <f t="shared" ref="V2051:V2114" si="329">SUM(Q2051:T2051)/4</f>
        <v>22.975000000000001</v>
      </c>
    </row>
    <row r="2052" spans="1:22" ht="13.5" x14ac:dyDescent="0.25">
      <c r="A2052" s="3">
        <f>RSI!A2052</f>
        <v>45289</v>
      </c>
      <c r="B2052" s="2">
        <f>RSI!B2052</f>
        <v>3.4207000000000001</v>
      </c>
      <c r="C2052" s="2">
        <f>RSI!I2052</f>
        <v>54.014951859173777</v>
      </c>
      <c r="D2052" s="2">
        <f>MACD!E2052</f>
        <v>1.6767361958182736E-2</v>
      </c>
      <c r="E2052" s="2">
        <f>MACD!F2052</f>
        <v>7.4322639052492112E-3</v>
      </c>
      <c r="F2052" s="2">
        <f>'Moving Avg'!D2052</f>
        <v>3.4278400000000007</v>
      </c>
      <c r="G2052" s="2">
        <f>'Moving Avg'!F2052</f>
        <v>3.4390199999999993</v>
      </c>
      <c r="H2052" s="2">
        <f>'Moving Avg'!G2052</f>
        <v>3.368008000000001</v>
      </c>
      <c r="I2052" s="2">
        <f>'Moving Avg'!H2052</f>
        <v>3.1250619999999998</v>
      </c>
      <c r="J2052" s="5" t="str">
        <f>OBV!F2052</f>
        <v>BEARISH</v>
      </c>
      <c r="K2052" s="5" t="str">
        <f>OBV!G2052</f>
        <v>NEUTRAL</v>
      </c>
      <c r="L2052" s="5" t="str">
        <f>OBV!H2052</f>
        <v>NEUTRAL</v>
      </c>
      <c r="M2052" s="7">
        <f t="shared" si="320"/>
        <v>25</v>
      </c>
      <c r="N2052" s="7">
        <f t="shared" si="321"/>
        <v>0</v>
      </c>
      <c r="O2052" s="7">
        <f t="shared" si="322"/>
        <v>50</v>
      </c>
      <c r="P2052" s="7">
        <f t="shared" si="323"/>
        <v>16.5</v>
      </c>
      <c r="Q2052" s="8">
        <f t="shared" si="324"/>
        <v>18.725000000000001</v>
      </c>
      <c r="R2052" s="8">
        <f t="shared" si="325"/>
        <v>26.625</v>
      </c>
      <c r="S2052" s="8">
        <f t="shared" si="326"/>
        <v>23.675000000000001</v>
      </c>
      <c r="T2052" s="8">
        <f t="shared" si="327"/>
        <v>22.875</v>
      </c>
      <c r="U2052" s="7">
        <f t="shared" si="328"/>
        <v>23.008333333333336</v>
      </c>
      <c r="V2052" s="7">
        <f t="shared" si="329"/>
        <v>22.975000000000001</v>
      </c>
    </row>
    <row r="2053" spans="1:22" ht="13.5" x14ac:dyDescent="0.25">
      <c r="A2053" s="3">
        <f>RSI!A2053</f>
        <v>45293</v>
      </c>
      <c r="B2053" s="2">
        <f>RSI!B2053</f>
        <v>3.4028</v>
      </c>
      <c r="C2053" s="2">
        <f>RSI!I2053</f>
        <v>47.691757011356636</v>
      </c>
      <c r="D2053" s="2">
        <f>MACD!E2053</f>
        <v>1.7608525767578875E-2</v>
      </c>
      <c r="E2053" s="2">
        <f>MACD!F2053</f>
        <v>9.4675162777151448E-3</v>
      </c>
      <c r="F2053" s="2">
        <f>'Moving Avg'!D2053</f>
        <v>3.4242600000000003</v>
      </c>
      <c r="G2053" s="2">
        <f>'Moving Avg'!F2053</f>
        <v>3.4367849999999995</v>
      </c>
      <c r="H2053" s="2">
        <f>'Moving Avg'!G2053</f>
        <v>3.3703380000000016</v>
      </c>
      <c r="I2053" s="2">
        <f>'Moving Avg'!H2053</f>
        <v>3.1273590000000002</v>
      </c>
      <c r="J2053" s="5" t="str">
        <f>OBV!F2053</f>
        <v>BEARISH</v>
      </c>
      <c r="K2053" s="5" t="str">
        <f>OBV!G2053</f>
        <v>NEUTRAL</v>
      </c>
      <c r="L2053" s="5" t="str">
        <f>OBV!H2053</f>
        <v>CONFIRMED BEARISH</v>
      </c>
      <c r="M2053" s="7">
        <f t="shared" si="320"/>
        <v>25</v>
      </c>
      <c r="N2053" s="7">
        <f t="shared" si="321"/>
        <v>0</v>
      </c>
      <c r="O2053" s="7">
        <f t="shared" si="322"/>
        <v>50</v>
      </c>
      <c r="P2053" s="7">
        <f t="shared" si="323"/>
        <v>16.5</v>
      </c>
      <c r="Q2053" s="8">
        <f t="shared" si="324"/>
        <v>18.725000000000001</v>
      </c>
      <c r="R2053" s="8">
        <f t="shared" si="325"/>
        <v>26.625</v>
      </c>
      <c r="S2053" s="8">
        <f t="shared" si="326"/>
        <v>23.675000000000001</v>
      </c>
      <c r="T2053" s="8">
        <f t="shared" si="327"/>
        <v>22.875</v>
      </c>
      <c r="U2053" s="7">
        <f t="shared" si="328"/>
        <v>23.008333333333336</v>
      </c>
      <c r="V2053" s="7">
        <f t="shared" si="329"/>
        <v>22.975000000000001</v>
      </c>
    </row>
    <row r="2054" spans="1:22" ht="13.5" x14ac:dyDescent="0.25">
      <c r="A2054" s="3">
        <f>RSI!A2054</f>
        <v>45294</v>
      </c>
      <c r="B2054" s="2">
        <f>RSI!B2054</f>
        <v>3.3580000000000001</v>
      </c>
      <c r="C2054" s="2">
        <f>RSI!I2054</f>
        <v>36.253052972491979</v>
      </c>
      <c r="D2054" s="2">
        <f>MACD!E2054</f>
        <v>2.1690821905794522E-2</v>
      </c>
      <c r="E2054" s="2">
        <f>MACD!F2054</f>
        <v>1.1912177403331021E-2</v>
      </c>
      <c r="F2054" s="2">
        <f>'Moving Avg'!D2054</f>
        <v>3.4081400000000004</v>
      </c>
      <c r="G2054" s="2">
        <f>'Moving Avg'!F2054</f>
        <v>3.4318600000000004</v>
      </c>
      <c r="H2054" s="2">
        <f>'Moving Avg'!G2054</f>
        <v>3.3717720000000013</v>
      </c>
      <c r="I2054" s="2">
        <f>'Moving Avg'!H2054</f>
        <v>3.1294319999999995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  <c r="M2054" s="7">
        <f t="shared" si="320"/>
        <v>25</v>
      </c>
      <c r="N2054" s="7">
        <f t="shared" si="321"/>
        <v>0</v>
      </c>
      <c r="O2054" s="7">
        <f t="shared" si="322"/>
        <v>50</v>
      </c>
      <c r="P2054" s="7">
        <f t="shared" si="323"/>
        <v>16.5</v>
      </c>
      <c r="Q2054" s="8">
        <f t="shared" si="324"/>
        <v>18.725000000000001</v>
      </c>
      <c r="R2054" s="8">
        <f t="shared" si="325"/>
        <v>26.625</v>
      </c>
      <c r="S2054" s="8">
        <f t="shared" si="326"/>
        <v>23.675000000000001</v>
      </c>
      <c r="T2054" s="8">
        <f t="shared" si="327"/>
        <v>22.875</v>
      </c>
      <c r="U2054" s="7">
        <f t="shared" si="328"/>
        <v>23.008333333333336</v>
      </c>
      <c r="V2054" s="7">
        <f t="shared" si="329"/>
        <v>22.975000000000001</v>
      </c>
    </row>
    <row r="2055" spans="1:22" ht="13.5" x14ac:dyDescent="0.25">
      <c r="A2055" s="3">
        <f>RSI!A2055</f>
        <v>45295</v>
      </c>
      <c r="B2055" s="2">
        <f>RSI!B2055</f>
        <v>3.3759000000000001</v>
      </c>
      <c r="C2055" s="2">
        <f>RSI!I2055</f>
        <v>42.216496007490129</v>
      </c>
      <c r="D2055" s="2">
        <f>MACD!E2055</f>
        <v>2.6885887861310742E-2</v>
      </c>
      <c r="E2055" s="2">
        <f>MACD!F2055</f>
        <v>1.4906919494926965E-2</v>
      </c>
      <c r="F2055" s="2">
        <f>'Moving Avg'!D2055</f>
        <v>3.3974000000000002</v>
      </c>
      <c r="G2055" s="2">
        <f>'Moving Avg'!F2055</f>
        <v>3.4278300000000002</v>
      </c>
      <c r="H2055" s="2">
        <f>'Moving Avg'!G2055</f>
        <v>3.3732040000000012</v>
      </c>
      <c r="I2055" s="2">
        <f>'Moving Avg'!H2055</f>
        <v>3.1315944999999998</v>
      </c>
      <c r="J2055" s="5" t="str">
        <f>OBV!F2055</f>
        <v>BEARISH</v>
      </c>
      <c r="K2055" s="5" t="str">
        <f>OBV!G2055</f>
        <v>NEUTRAL</v>
      </c>
      <c r="L2055" s="5" t="str">
        <f>OBV!H2055</f>
        <v>CONFIRMED BEARISH</v>
      </c>
      <c r="M2055" s="7">
        <f t="shared" si="320"/>
        <v>25</v>
      </c>
      <c r="N2055" s="7">
        <f t="shared" si="321"/>
        <v>0</v>
      </c>
      <c r="O2055" s="7">
        <f t="shared" si="322"/>
        <v>50</v>
      </c>
      <c r="P2055" s="7">
        <f t="shared" si="323"/>
        <v>16.5</v>
      </c>
      <c r="Q2055" s="8">
        <f t="shared" si="324"/>
        <v>18.725000000000001</v>
      </c>
      <c r="R2055" s="8">
        <f t="shared" si="325"/>
        <v>26.625</v>
      </c>
      <c r="S2055" s="8">
        <f t="shared" si="326"/>
        <v>23.675000000000001</v>
      </c>
      <c r="T2055" s="8">
        <f t="shared" si="327"/>
        <v>22.875</v>
      </c>
      <c r="U2055" s="7">
        <f t="shared" si="328"/>
        <v>23.008333333333336</v>
      </c>
      <c r="V2055" s="7">
        <f t="shared" si="329"/>
        <v>22.975000000000001</v>
      </c>
    </row>
    <row r="2056" spans="1:22" ht="13.5" x14ac:dyDescent="0.25">
      <c r="A2056" s="3">
        <f>RSI!A2056</f>
        <v>45296</v>
      </c>
      <c r="B2056" s="2">
        <f>RSI!B2056</f>
        <v>3.3401000000000001</v>
      </c>
      <c r="C2056" s="2">
        <f>RSI!I2056</f>
        <v>35.136800538507629</v>
      </c>
      <c r="D2056" s="2">
        <f>MACD!E2056</f>
        <v>3.4117510614363855E-2</v>
      </c>
      <c r="E2056" s="2">
        <f>MACD!F2056</f>
        <v>1.8749037718814344E-2</v>
      </c>
      <c r="F2056" s="2">
        <f>'Moving Avg'!D2056</f>
        <v>3.3795000000000002</v>
      </c>
      <c r="G2056" s="2">
        <f>'Moving Avg'!F2056</f>
        <v>3.4220100000000002</v>
      </c>
      <c r="H2056" s="2">
        <f>'Moving Avg'!G2056</f>
        <v>3.3744580000000015</v>
      </c>
      <c r="I2056" s="2">
        <f>'Moving Avg'!H2056</f>
        <v>3.1335779999999995</v>
      </c>
      <c r="J2056" s="5" t="str">
        <f>OBV!F2056</f>
        <v>BEARISH</v>
      </c>
      <c r="K2056" s="5" t="str">
        <f>OBV!G2056</f>
        <v>NEUTRAL</v>
      </c>
      <c r="L2056" s="5" t="str">
        <f>OBV!H2056</f>
        <v>CONFIRMED BEARISH</v>
      </c>
      <c r="M2056" s="7">
        <f t="shared" si="320"/>
        <v>25</v>
      </c>
      <c r="N2056" s="7">
        <f t="shared" si="321"/>
        <v>0</v>
      </c>
      <c r="O2056" s="7">
        <f t="shared" si="322"/>
        <v>50</v>
      </c>
      <c r="P2056" s="7">
        <f t="shared" si="323"/>
        <v>16.5</v>
      </c>
      <c r="Q2056" s="8">
        <f t="shared" si="324"/>
        <v>18.725000000000001</v>
      </c>
      <c r="R2056" s="8">
        <f t="shared" si="325"/>
        <v>26.625</v>
      </c>
      <c r="S2056" s="8">
        <f t="shared" si="326"/>
        <v>23.675000000000001</v>
      </c>
      <c r="T2056" s="8">
        <f t="shared" si="327"/>
        <v>22.875</v>
      </c>
      <c r="U2056" s="7">
        <f t="shared" si="328"/>
        <v>23.008333333333336</v>
      </c>
      <c r="V2056" s="7">
        <f t="shared" si="329"/>
        <v>22.975000000000001</v>
      </c>
    </row>
    <row r="2057" spans="1:22" ht="13.5" x14ac:dyDescent="0.25">
      <c r="A2057" s="3">
        <f>RSI!A2057</f>
        <v>45299</v>
      </c>
      <c r="B2057" s="2">
        <f>RSI!B2057</f>
        <v>3.3401000000000001</v>
      </c>
      <c r="C2057" s="2">
        <f>RSI!I2057</f>
        <v>35.136800538507629</v>
      </c>
      <c r="D2057" s="2">
        <f>MACD!E2057</f>
        <v>3.6495363077703402E-2</v>
      </c>
      <c r="E2057" s="2">
        <f>MACD!F2057</f>
        <v>2.2298302790592157E-2</v>
      </c>
      <c r="F2057" s="2">
        <f>'Moving Avg'!D2057</f>
        <v>3.3633800000000003</v>
      </c>
      <c r="G2057" s="2">
        <f>'Moving Avg'!F2057</f>
        <v>3.4166400000000001</v>
      </c>
      <c r="H2057" s="2">
        <f>'Moving Avg'!G2057</f>
        <v>3.3758920000000017</v>
      </c>
      <c r="I2057" s="2">
        <f>'Moving Avg'!H2057</f>
        <v>3.1355614999999997</v>
      </c>
      <c r="J2057" s="5" t="str">
        <f>OBV!F2057</f>
        <v>BEARISH</v>
      </c>
      <c r="K2057" s="5" t="str">
        <f>OBV!G2057</f>
        <v>NEUTRAL</v>
      </c>
      <c r="L2057" s="5" t="str">
        <f>OBV!H2057</f>
        <v>CONFIRMED BEARISH</v>
      </c>
      <c r="M2057" s="7">
        <f t="shared" si="320"/>
        <v>25</v>
      </c>
      <c r="N2057" s="7">
        <f t="shared" si="321"/>
        <v>0</v>
      </c>
      <c r="O2057" s="7">
        <f t="shared" si="322"/>
        <v>50</v>
      </c>
      <c r="P2057" s="7">
        <f t="shared" si="323"/>
        <v>16.5</v>
      </c>
      <c r="Q2057" s="8">
        <f t="shared" si="324"/>
        <v>18.725000000000001</v>
      </c>
      <c r="R2057" s="8">
        <f t="shared" si="325"/>
        <v>26.625</v>
      </c>
      <c r="S2057" s="8">
        <f t="shared" si="326"/>
        <v>23.675000000000001</v>
      </c>
      <c r="T2057" s="8">
        <f t="shared" si="327"/>
        <v>22.875</v>
      </c>
      <c r="U2057" s="7">
        <f t="shared" si="328"/>
        <v>23.008333333333336</v>
      </c>
      <c r="V2057" s="7">
        <f t="shared" si="329"/>
        <v>22.975000000000001</v>
      </c>
    </row>
    <row r="2058" spans="1:22" ht="13.5" x14ac:dyDescent="0.25">
      <c r="A2058" s="3">
        <f>RSI!A2058</f>
        <v>45300</v>
      </c>
      <c r="B2058" s="2">
        <f>RSI!B2058</f>
        <v>3.3132000000000001</v>
      </c>
      <c r="C2058" s="2">
        <f>RSI!I2058</f>
        <v>30.6566220805542</v>
      </c>
      <c r="D2058" s="2">
        <f>MACD!E2058</f>
        <v>4.0853562436984348E-2</v>
      </c>
      <c r="E2058" s="2">
        <f>MACD!F2058</f>
        <v>2.6009354719870596E-2</v>
      </c>
      <c r="F2058" s="2">
        <f>'Moving Avg'!D2058</f>
        <v>3.3454600000000001</v>
      </c>
      <c r="G2058" s="2">
        <f>'Moving Avg'!F2058</f>
        <v>3.4099249999999999</v>
      </c>
      <c r="H2058" s="2">
        <f>'Moving Avg'!G2058</f>
        <v>3.3767880000000021</v>
      </c>
      <c r="I2058" s="2">
        <f>'Moving Avg'!H2058</f>
        <v>3.1374104999999997</v>
      </c>
      <c r="J2058" s="5" t="str">
        <f>OBV!F2058</f>
        <v>BEARISH</v>
      </c>
      <c r="K2058" s="5" t="str">
        <f>OBV!G2058</f>
        <v>NEUTRAL</v>
      </c>
      <c r="L2058" s="5" t="str">
        <f>OBV!H2058</f>
        <v>CONFIRMED BEARISH</v>
      </c>
      <c r="M2058" s="7">
        <f t="shared" si="320"/>
        <v>25</v>
      </c>
      <c r="N2058" s="7">
        <f t="shared" si="321"/>
        <v>0</v>
      </c>
      <c r="O2058" s="7">
        <f t="shared" si="322"/>
        <v>50</v>
      </c>
      <c r="P2058" s="7">
        <f t="shared" si="323"/>
        <v>16.5</v>
      </c>
      <c r="Q2058" s="8">
        <f t="shared" si="324"/>
        <v>18.725000000000001</v>
      </c>
      <c r="R2058" s="8">
        <f t="shared" si="325"/>
        <v>26.625</v>
      </c>
      <c r="S2058" s="8">
        <f t="shared" si="326"/>
        <v>23.675000000000001</v>
      </c>
      <c r="T2058" s="8">
        <f t="shared" si="327"/>
        <v>22.875</v>
      </c>
      <c r="U2058" s="7">
        <f t="shared" si="328"/>
        <v>23.008333333333336</v>
      </c>
      <c r="V2058" s="7">
        <f t="shared" si="329"/>
        <v>22.975000000000001</v>
      </c>
    </row>
    <row r="2059" spans="1:22" ht="13.5" x14ac:dyDescent="0.25">
      <c r="A2059" s="3">
        <f>RSI!A2059</f>
        <v>45301</v>
      </c>
      <c r="B2059" s="2">
        <f>RSI!B2059</f>
        <v>3.2953000000000001</v>
      </c>
      <c r="C2059" s="2">
        <f>RSI!I2059</f>
        <v>28.089954796708909</v>
      </c>
      <c r="D2059" s="2">
        <f>MACD!E2059</f>
        <v>4.910738173628415E-2</v>
      </c>
      <c r="E2059" s="2">
        <f>MACD!F2059</f>
        <v>3.0628960123153307E-2</v>
      </c>
      <c r="F2059" s="2">
        <f>'Moving Avg'!D2059</f>
        <v>3.3329200000000001</v>
      </c>
      <c r="G2059" s="2">
        <f>'Moving Avg'!F2059</f>
        <v>3.4023150000000002</v>
      </c>
      <c r="H2059" s="2">
        <f>'Moving Avg'!G2059</f>
        <v>3.3775040000000018</v>
      </c>
      <c r="I2059" s="2">
        <f>'Moving Avg'!H2059</f>
        <v>3.1391699999999996</v>
      </c>
      <c r="J2059" s="5" t="str">
        <f>OBV!F2059</f>
        <v>BEARISH</v>
      </c>
      <c r="K2059" s="5" t="str">
        <f>OBV!G2059</f>
        <v>NEUTRAL</v>
      </c>
      <c r="L2059" s="5" t="str">
        <f>OBV!H2059</f>
        <v>CONFIRMED BEARISH</v>
      </c>
      <c r="M2059" s="7">
        <f t="shared" si="320"/>
        <v>50</v>
      </c>
      <c r="N2059" s="7">
        <f t="shared" si="321"/>
        <v>0</v>
      </c>
      <c r="O2059" s="7">
        <f t="shared" si="322"/>
        <v>50</v>
      </c>
      <c r="P2059" s="7">
        <f t="shared" si="323"/>
        <v>16.5</v>
      </c>
      <c r="Q2059" s="8">
        <f t="shared" si="324"/>
        <v>27.475000000000001</v>
      </c>
      <c r="R2059" s="8">
        <f t="shared" si="325"/>
        <v>31.625</v>
      </c>
      <c r="S2059" s="8">
        <f t="shared" si="326"/>
        <v>27.425000000000001</v>
      </c>
      <c r="T2059" s="8">
        <f t="shared" si="327"/>
        <v>29.125</v>
      </c>
      <c r="U2059" s="7">
        <f t="shared" si="328"/>
        <v>28.841666666666669</v>
      </c>
      <c r="V2059" s="7">
        <f t="shared" si="329"/>
        <v>28.912500000000001</v>
      </c>
    </row>
    <row r="2060" spans="1:22" ht="13.5" x14ac:dyDescent="0.25">
      <c r="A2060" s="3">
        <f>RSI!A2060</f>
        <v>45302</v>
      </c>
      <c r="B2060" s="2">
        <f>RSI!B2060</f>
        <v>3.2326000000000001</v>
      </c>
      <c r="C2060" s="2">
        <f>RSI!I2060</f>
        <v>21.347813286355247</v>
      </c>
      <c r="D2060" s="2">
        <f>MACD!E2060</f>
        <v>5.9907298489453087E-2</v>
      </c>
      <c r="E2060" s="2">
        <f>MACD!F2060</f>
        <v>3.6484627796413267E-2</v>
      </c>
      <c r="F2060" s="2">
        <f>'Moving Avg'!D2060</f>
        <v>3.3042600000000006</v>
      </c>
      <c r="G2060" s="2">
        <f>'Moving Avg'!F2060</f>
        <v>3.3920149999999998</v>
      </c>
      <c r="H2060" s="2">
        <f>'Moving Avg'!G2060</f>
        <v>3.3773240000000011</v>
      </c>
      <c r="I2060" s="2">
        <f>'Moving Avg'!H2060</f>
        <v>3.1406160000000001</v>
      </c>
      <c r="J2060" s="5" t="str">
        <f>OBV!F2060</f>
        <v>BEARISH</v>
      </c>
      <c r="K2060" s="5" t="str">
        <f>OBV!G2060</f>
        <v>NEUTRAL</v>
      </c>
      <c r="L2060" s="5" t="str">
        <f>OBV!H2060</f>
        <v>CONFIRMED BEARISH</v>
      </c>
      <c r="M2060" s="7">
        <f t="shared" si="320"/>
        <v>50</v>
      </c>
      <c r="N2060" s="7">
        <f t="shared" si="321"/>
        <v>0</v>
      </c>
      <c r="O2060" s="7">
        <f t="shared" si="322"/>
        <v>50</v>
      </c>
      <c r="P2060" s="7">
        <f t="shared" si="323"/>
        <v>16.5</v>
      </c>
      <c r="Q2060" s="8">
        <f t="shared" si="324"/>
        <v>27.475000000000001</v>
      </c>
      <c r="R2060" s="8">
        <f t="shared" si="325"/>
        <v>31.625</v>
      </c>
      <c r="S2060" s="8">
        <f t="shared" si="326"/>
        <v>27.425000000000001</v>
      </c>
      <c r="T2060" s="8">
        <f t="shared" si="327"/>
        <v>29.125</v>
      </c>
      <c r="U2060" s="7">
        <f t="shared" si="328"/>
        <v>28.841666666666669</v>
      </c>
      <c r="V2060" s="7">
        <f t="shared" si="329"/>
        <v>28.912500000000001</v>
      </c>
    </row>
    <row r="2061" spans="1:22" ht="13.5" x14ac:dyDescent="0.25">
      <c r="A2061" s="3">
        <f>RSI!A2061</f>
        <v>45303</v>
      </c>
      <c r="B2061" s="2">
        <f>RSI!B2061</f>
        <v>3.2863000000000002</v>
      </c>
      <c r="C2061" s="2">
        <f>RSI!I2061</f>
        <v>35.603832524443035</v>
      </c>
      <c r="D2061" s="2">
        <f>MACD!E2061</f>
        <v>6.5953303940061492E-2</v>
      </c>
      <c r="E2061" s="2">
        <f>MACD!F2061</f>
        <v>4.2378363025142918E-2</v>
      </c>
      <c r="F2061" s="2">
        <f>'Moving Avg'!D2061</f>
        <v>3.2934999999999994</v>
      </c>
      <c r="G2061" s="2">
        <f>'Moving Avg'!F2061</f>
        <v>3.3844000000000003</v>
      </c>
      <c r="H2061" s="2">
        <f>'Moving Avg'!G2061</f>
        <v>3.3758900000000005</v>
      </c>
      <c r="I2061" s="2">
        <f>'Moving Avg'!H2061</f>
        <v>3.1423304999999999</v>
      </c>
      <c r="J2061" s="5" t="str">
        <f>OBV!F2061</f>
        <v>BEARISH</v>
      </c>
      <c r="K2061" s="5" t="str">
        <f>OBV!G2061</f>
        <v>NEUTRAL</v>
      </c>
      <c r="L2061" s="5" t="str">
        <f>OBV!H2061</f>
        <v>CONFIRMED BEARISH</v>
      </c>
      <c r="M2061" s="7">
        <f t="shared" si="320"/>
        <v>25</v>
      </c>
      <c r="N2061" s="7">
        <f t="shared" si="321"/>
        <v>0</v>
      </c>
      <c r="O2061" s="7">
        <f t="shared" si="322"/>
        <v>50</v>
      </c>
      <c r="P2061" s="7">
        <f t="shared" si="323"/>
        <v>16.5</v>
      </c>
      <c r="Q2061" s="8">
        <f t="shared" si="324"/>
        <v>18.725000000000001</v>
      </c>
      <c r="R2061" s="8">
        <f t="shared" si="325"/>
        <v>26.625</v>
      </c>
      <c r="S2061" s="8">
        <f t="shared" si="326"/>
        <v>23.675000000000001</v>
      </c>
      <c r="T2061" s="8">
        <f t="shared" si="327"/>
        <v>22.875</v>
      </c>
      <c r="U2061" s="7">
        <f t="shared" si="328"/>
        <v>23.008333333333336</v>
      </c>
      <c r="V2061" s="7">
        <f t="shared" si="329"/>
        <v>22.975000000000001</v>
      </c>
    </row>
    <row r="2062" spans="1:22" ht="13.5" x14ac:dyDescent="0.25">
      <c r="A2062" s="3">
        <f>RSI!A2062</f>
        <v>45306</v>
      </c>
      <c r="B2062" s="2">
        <f>RSI!B2062</f>
        <v>3.2505000000000002</v>
      </c>
      <c r="C2062" s="2">
        <f>RSI!I2062</f>
        <v>31.504163068224898</v>
      </c>
      <c r="D2062" s="2">
        <f>MACD!E2062</f>
        <v>7.2854267709740128E-2</v>
      </c>
      <c r="E2062" s="2">
        <f>MACD!F2062</f>
        <v>4.8473543962062368E-2</v>
      </c>
      <c r="F2062" s="2">
        <f>'Moving Avg'!D2062</f>
        <v>3.2755800000000002</v>
      </c>
      <c r="G2062" s="2">
        <f>'Moving Avg'!F2062</f>
        <v>3.375445</v>
      </c>
      <c r="H2062" s="2">
        <f>'Moving Avg'!G2062</f>
        <v>3.3735620000000006</v>
      </c>
      <c r="I2062" s="2">
        <f>'Moving Avg'!H2062</f>
        <v>3.1438659999999992</v>
      </c>
      <c r="J2062" s="5" t="str">
        <f>OBV!F2062</f>
        <v>BEARISH</v>
      </c>
      <c r="K2062" s="5" t="str">
        <f>OBV!G2062</f>
        <v>NEUTRAL</v>
      </c>
      <c r="L2062" s="5" t="str">
        <f>OBV!H2062</f>
        <v>CONFIRMED BEARISH</v>
      </c>
      <c r="M2062" s="7">
        <f t="shared" si="320"/>
        <v>25</v>
      </c>
      <c r="N2062" s="7">
        <f t="shared" si="321"/>
        <v>0</v>
      </c>
      <c r="O2062" s="7">
        <f t="shared" si="322"/>
        <v>50</v>
      </c>
      <c r="P2062" s="7">
        <f t="shared" si="323"/>
        <v>16.5</v>
      </c>
      <c r="Q2062" s="8">
        <f t="shared" si="324"/>
        <v>18.725000000000001</v>
      </c>
      <c r="R2062" s="8">
        <f t="shared" si="325"/>
        <v>26.625</v>
      </c>
      <c r="S2062" s="8">
        <f t="shared" si="326"/>
        <v>23.675000000000001</v>
      </c>
      <c r="T2062" s="8">
        <f t="shared" si="327"/>
        <v>22.875</v>
      </c>
      <c r="U2062" s="7">
        <f t="shared" si="328"/>
        <v>23.008333333333336</v>
      </c>
      <c r="V2062" s="7">
        <f t="shared" si="329"/>
        <v>22.975000000000001</v>
      </c>
    </row>
    <row r="2063" spans="1:22" ht="13.5" x14ac:dyDescent="0.25">
      <c r="A2063" s="3">
        <f>RSI!A2063</f>
        <v>45307</v>
      </c>
      <c r="B2063" s="2">
        <f>RSI!B2063</f>
        <v>3.2326000000000001</v>
      </c>
      <c r="C2063" s="2">
        <f>RSI!I2063</f>
        <v>29.664876795896618</v>
      </c>
      <c r="D2063" s="2">
        <f>MACD!E2063</f>
        <v>7.7942438552539794E-2</v>
      </c>
      <c r="E2063" s="2">
        <f>MACD!F2063</f>
        <v>5.4367322880157859E-2</v>
      </c>
      <c r="F2063" s="2">
        <f>'Moving Avg'!D2063</f>
        <v>3.2594600000000007</v>
      </c>
      <c r="G2063" s="2">
        <f>'Moving Avg'!F2063</f>
        <v>3.3655949999999999</v>
      </c>
      <c r="H2063" s="2">
        <f>'Moving Avg'!G2063</f>
        <v>3.3712339999999998</v>
      </c>
      <c r="I2063" s="2">
        <f>'Moving Avg'!H2063</f>
        <v>3.1453119999999997</v>
      </c>
      <c r="J2063" s="5" t="str">
        <f>OBV!F2063</f>
        <v>BEARISH</v>
      </c>
      <c r="K2063" s="5" t="str">
        <f>OBV!G2063</f>
        <v>NEUTRAL</v>
      </c>
      <c r="L2063" s="5" t="str">
        <f>OBV!H2063</f>
        <v>CONFIRMED BEARISH</v>
      </c>
      <c r="M2063" s="7">
        <f t="shared" si="320"/>
        <v>50</v>
      </c>
      <c r="N2063" s="7">
        <f t="shared" si="321"/>
        <v>0</v>
      </c>
      <c r="O2063" s="7">
        <f t="shared" si="322"/>
        <v>50</v>
      </c>
      <c r="P2063" s="7">
        <f t="shared" si="323"/>
        <v>16.5</v>
      </c>
      <c r="Q2063" s="8">
        <f t="shared" si="324"/>
        <v>27.475000000000001</v>
      </c>
      <c r="R2063" s="8">
        <f t="shared" si="325"/>
        <v>31.625</v>
      </c>
      <c r="S2063" s="8">
        <f t="shared" si="326"/>
        <v>27.425000000000001</v>
      </c>
      <c r="T2063" s="8">
        <f t="shared" si="327"/>
        <v>29.125</v>
      </c>
      <c r="U2063" s="7">
        <f t="shared" si="328"/>
        <v>28.841666666666669</v>
      </c>
      <c r="V2063" s="7">
        <f t="shared" si="329"/>
        <v>28.912500000000001</v>
      </c>
    </row>
    <row r="2064" spans="1:22" ht="13.5" x14ac:dyDescent="0.25">
      <c r="A2064" s="3">
        <f>RSI!A2064</f>
        <v>45308</v>
      </c>
      <c r="B2064" s="2">
        <f>RSI!B2064</f>
        <v>3.2326000000000001</v>
      </c>
      <c r="C2064" s="2">
        <f>RSI!I2064</f>
        <v>29.664876795896632</v>
      </c>
      <c r="D2064" s="2">
        <f>MACD!E2064</f>
        <v>7.6087957719376487E-2</v>
      </c>
      <c r="E2064" s="2">
        <f>MACD!F2064</f>
        <v>5.8711449848001585E-2</v>
      </c>
      <c r="F2064" s="2">
        <f>'Moving Avg'!D2064</f>
        <v>3.2469200000000003</v>
      </c>
      <c r="G2064" s="2">
        <f>'Moving Avg'!F2064</f>
        <v>3.3557449999999998</v>
      </c>
      <c r="H2064" s="2">
        <f>'Moving Avg'!G2064</f>
        <v>3.3690839999999995</v>
      </c>
      <c r="I2064" s="2">
        <f>'Moving Avg'!H2064</f>
        <v>3.1467579999999997</v>
      </c>
      <c r="J2064" s="5" t="str">
        <f>OBV!F2064</f>
        <v>BEARISH</v>
      </c>
      <c r="K2064" s="5" t="str">
        <f>OBV!G2064</f>
        <v>NEUTRAL</v>
      </c>
      <c r="L2064" s="5" t="str">
        <f>OBV!H2064</f>
        <v>CONFIRMED BEARISH</v>
      </c>
      <c r="M2064" s="7">
        <f t="shared" si="320"/>
        <v>50</v>
      </c>
      <c r="N2064" s="7">
        <f t="shared" si="321"/>
        <v>0</v>
      </c>
      <c r="O2064" s="7">
        <f t="shared" si="322"/>
        <v>50</v>
      </c>
      <c r="P2064" s="7">
        <f t="shared" si="323"/>
        <v>16.5</v>
      </c>
      <c r="Q2064" s="8">
        <f t="shared" si="324"/>
        <v>27.475000000000001</v>
      </c>
      <c r="R2064" s="8">
        <f t="shared" si="325"/>
        <v>31.625</v>
      </c>
      <c r="S2064" s="8">
        <f t="shared" si="326"/>
        <v>27.425000000000001</v>
      </c>
      <c r="T2064" s="8">
        <f t="shared" si="327"/>
        <v>29.125</v>
      </c>
      <c r="U2064" s="7">
        <f t="shared" si="328"/>
        <v>28.841666666666669</v>
      </c>
      <c r="V2064" s="7">
        <f t="shared" si="329"/>
        <v>28.912500000000001</v>
      </c>
    </row>
    <row r="2065" spans="1:22" ht="13.5" x14ac:dyDescent="0.25">
      <c r="A2065" s="3">
        <f>RSI!A2065</f>
        <v>45309</v>
      </c>
      <c r="B2065" s="2">
        <f>RSI!B2065</f>
        <v>3.2147000000000001</v>
      </c>
      <c r="C2065" s="2">
        <f>RSI!I2065</f>
        <v>27.783654492273001</v>
      </c>
      <c r="D2065" s="2">
        <f>MACD!E2065</f>
        <v>7.9276749571235872E-2</v>
      </c>
      <c r="E2065" s="2">
        <f>MACD!F2065</f>
        <v>6.2824509792648447E-2</v>
      </c>
      <c r="F2065" s="2">
        <f>'Moving Avg'!D2065</f>
        <v>3.2433399999999999</v>
      </c>
      <c r="G2065" s="2">
        <f>'Moving Avg'!F2065</f>
        <v>3.3441049999999999</v>
      </c>
      <c r="H2065" s="2">
        <f>'Moving Avg'!G2065</f>
        <v>3.3678299999999992</v>
      </c>
      <c r="I2065" s="2">
        <f>'Moving Avg'!H2065</f>
        <v>3.1481144999999997</v>
      </c>
      <c r="J2065" s="5" t="str">
        <f>OBV!F2065</f>
        <v>BEARISH</v>
      </c>
      <c r="K2065" s="5" t="str">
        <f>OBV!G2065</f>
        <v>NEUTRAL</v>
      </c>
      <c r="L2065" s="5" t="str">
        <f>OBV!H2065</f>
        <v>CONFIRMED BEARISH</v>
      </c>
      <c r="M2065" s="7">
        <f t="shared" si="320"/>
        <v>50</v>
      </c>
      <c r="N2065" s="7">
        <f t="shared" si="321"/>
        <v>0</v>
      </c>
      <c r="O2065" s="7">
        <f t="shared" si="322"/>
        <v>50</v>
      </c>
      <c r="P2065" s="7">
        <f t="shared" si="323"/>
        <v>16.5</v>
      </c>
      <c r="Q2065" s="8">
        <f t="shared" si="324"/>
        <v>27.475000000000001</v>
      </c>
      <c r="R2065" s="8">
        <f t="shared" si="325"/>
        <v>31.625</v>
      </c>
      <c r="S2065" s="8">
        <f t="shared" si="326"/>
        <v>27.425000000000001</v>
      </c>
      <c r="T2065" s="8">
        <f t="shared" si="327"/>
        <v>29.125</v>
      </c>
      <c r="U2065" s="7">
        <f t="shared" si="328"/>
        <v>28.841666666666669</v>
      </c>
      <c r="V2065" s="7">
        <f t="shared" si="329"/>
        <v>28.912500000000001</v>
      </c>
    </row>
    <row r="2066" spans="1:22" ht="13.5" x14ac:dyDescent="0.25">
      <c r="A2066" s="3">
        <f>RSI!A2066</f>
        <v>45310</v>
      </c>
      <c r="B2066" s="2">
        <f>RSI!B2066</f>
        <v>3.2147000000000001</v>
      </c>
      <c r="C2066" s="2">
        <f>RSI!I2066</f>
        <v>27.783654492273001</v>
      </c>
      <c r="D2066" s="2">
        <f>MACD!E2066</f>
        <v>7.7200996753504558E-2</v>
      </c>
      <c r="E2066" s="2">
        <f>MACD!F2066</f>
        <v>6.5699807184819672E-2</v>
      </c>
      <c r="F2066" s="2">
        <f>'Moving Avg'!D2066</f>
        <v>3.2290199999999998</v>
      </c>
      <c r="G2066" s="2">
        <f>'Moving Avg'!F2066</f>
        <v>3.332465</v>
      </c>
      <c r="H2066" s="2">
        <f>'Moving Avg'!G2066</f>
        <v>3.3660379999999988</v>
      </c>
      <c r="I2066" s="2">
        <f>'Moving Avg'!H2066</f>
        <v>3.1494709999999997</v>
      </c>
      <c r="J2066" s="5" t="str">
        <f>OBV!F2066</f>
        <v>BEARISH</v>
      </c>
      <c r="K2066" s="5" t="str">
        <f>OBV!G2066</f>
        <v>NEUTRAL</v>
      </c>
      <c r="L2066" s="5" t="str">
        <f>OBV!H2066</f>
        <v>CONFIRMED BEARISH</v>
      </c>
      <c r="M2066" s="7">
        <f t="shared" si="320"/>
        <v>50</v>
      </c>
      <c r="N2066" s="7">
        <f t="shared" si="321"/>
        <v>0</v>
      </c>
      <c r="O2066" s="7">
        <f t="shared" si="322"/>
        <v>50</v>
      </c>
      <c r="P2066" s="7">
        <f t="shared" si="323"/>
        <v>16.5</v>
      </c>
      <c r="Q2066" s="8">
        <f t="shared" si="324"/>
        <v>27.475000000000001</v>
      </c>
      <c r="R2066" s="8">
        <f t="shared" si="325"/>
        <v>31.625</v>
      </c>
      <c r="S2066" s="8">
        <f t="shared" si="326"/>
        <v>27.425000000000001</v>
      </c>
      <c r="T2066" s="8">
        <f t="shared" si="327"/>
        <v>29.125</v>
      </c>
      <c r="U2066" s="7">
        <f t="shared" si="328"/>
        <v>28.841666666666669</v>
      </c>
      <c r="V2066" s="7">
        <f t="shared" si="329"/>
        <v>28.912500000000001</v>
      </c>
    </row>
    <row r="2067" spans="1:22" ht="13.5" x14ac:dyDescent="0.25">
      <c r="A2067" s="3">
        <f>RSI!A2067</f>
        <v>45313</v>
      </c>
      <c r="B2067" s="2">
        <f>RSI!B2067</f>
        <v>3.4028</v>
      </c>
      <c r="C2067" s="2">
        <f>RSI!I2067</f>
        <v>59.265700679317817</v>
      </c>
      <c r="D2067" s="2">
        <f>MACD!E2067</f>
        <v>6.2190637745270561E-2</v>
      </c>
      <c r="E2067" s="2">
        <f>MACD!F2067</f>
        <v>6.4997973296909858E-2</v>
      </c>
      <c r="F2067" s="2">
        <f>'Moving Avg'!D2067</f>
        <v>3.2594799999999999</v>
      </c>
      <c r="G2067" s="2">
        <f>'Moving Avg'!F2067</f>
        <v>3.3315700000000001</v>
      </c>
      <c r="H2067" s="2">
        <f>'Moving Avg'!G2067</f>
        <v>3.3674719999999985</v>
      </c>
      <c r="I2067" s="2">
        <f>'Moving Avg'!H2067</f>
        <v>3.1517679999999997</v>
      </c>
      <c r="J2067" s="5" t="str">
        <f>OBV!F2067</f>
        <v>BULLISH</v>
      </c>
      <c r="K2067" s="5" t="str">
        <f>OBV!G2067</f>
        <v>NEUTRAL</v>
      </c>
      <c r="L2067" s="5" t="str">
        <f>OBV!H2067</f>
        <v>CONFIRMED BULLISH</v>
      </c>
      <c r="M2067" s="7">
        <f t="shared" si="320"/>
        <v>25</v>
      </c>
      <c r="N2067" s="7">
        <f t="shared" si="321"/>
        <v>45</v>
      </c>
      <c r="O2067" s="7">
        <f t="shared" si="322"/>
        <v>50</v>
      </c>
      <c r="P2067" s="7">
        <f t="shared" si="323"/>
        <v>83.5</v>
      </c>
      <c r="Q2067" s="8">
        <f t="shared" si="324"/>
        <v>44.524999999999999</v>
      </c>
      <c r="R2067" s="8">
        <f t="shared" si="325"/>
        <v>52.375</v>
      </c>
      <c r="S2067" s="8">
        <f t="shared" si="326"/>
        <v>60.575000000000003</v>
      </c>
      <c r="T2067" s="8">
        <f t="shared" si="327"/>
        <v>50.875</v>
      </c>
      <c r="U2067" s="7">
        <f t="shared" si="328"/>
        <v>52.491666666666674</v>
      </c>
      <c r="V2067" s="7">
        <f t="shared" si="329"/>
        <v>52.087500000000006</v>
      </c>
    </row>
    <row r="2068" spans="1:22" ht="13.5" x14ac:dyDescent="0.25">
      <c r="A2068" s="3">
        <f>RSI!A2068</f>
        <v>45314</v>
      </c>
      <c r="B2068" s="2">
        <f>RSI!B2068</f>
        <v>3.3401000000000001</v>
      </c>
      <c r="C2068" s="2">
        <f>RSI!I2068</f>
        <v>51.246116783410038</v>
      </c>
      <c r="D2068" s="2">
        <f>MACD!E2068</f>
        <v>4.9513112736024656E-2</v>
      </c>
      <c r="E2068" s="2">
        <f>MACD!F2068</f>
        <v>6.1901001184732823E-2</v>
      </c>
      <c r="F2068" s="2">
        <f>'Moving Avg'!D2068</f>
        <v>3.2809800000000005</v>
      </c>
      <c r="G2068" s="2">
        <f>'Moving Avg'!F2068</f>
        <v>3.3275399999999999</v>
      </c>
      <c r="H2068" s="2">
        <f>'Moving Avg'!G2068</f>
        <v>3.3680099999999986</v>
      </c>
      <c r="I2068" s="2">
        <f>'Moving Avg'!H2068</f>
        <v>3.1537954999999993</v>
      </c>
      <c r="J2068" s="5" t="str">
        <f>OBV!F2068</f>
        <v>BULLISH</v>
      </c>
      <c r="K2068" s="5" t="str">
        <f>OBV!G2068</f>
        <v>NEUTRAL</v>
      </c>
      <c r="L2068" s="5" t="str">
        <f>OBV!H2068</f>
        <v>CONFIRMED BULLISH</v>
      </c>
      <c r="M2068" s="7">
        <f t="shared" si="320"/>
        <v>25</v>
      </c>
      <c r="N2068" s="7">
        <f t="shared" si="321"/>
        <v>45</v>
      </c>
      <c r="O2068" s="7">
        <f t="shared" si="322"/>
        <v>50</v>
      </c>
      <c r="P2068" s="7">
        <f t="shared" si="323"/>
        <v>83.5</v>
      </c>
      <c r="Q2068" s="8">
        <f t="shared" si="324"/>
        <v>44.524999999999999</v>
      </c>
      <c r="R2068" s="8">
        <f t="shared" si="325"/>
        <v>52.375</v>
      </c>
      <c r="S2068" s="8">
        <f t="shared" si="326"/>
        <v>60.575000000000003</v>
      </c>
      <c r="T2068" s="8">
        <f t="shared" si="327"/>
        <v>50.875</v>
      </c>
      <c r="U2068" s="7">
        <f t="shared" si="328"/>
        <v>52.491666666666674</v>
      </c>
      <c r="V2068" s="7">
        <f t="shared" si="329"/>
        <v>52.087500000000006</v>
      </c>
    </row>
    <row r="2069" spans="1:22" ht="13.5" x14ac:dyDescent="0.25">
      <c r="A2069" s="3">
        <f>RSI!A2069</f>
        <v>45315</v>
      </c>
      <c r="B2069" s="2">
        <f>RSI!B2069</f>
        <v>3.3401000000000001</v>
      </c>
      <c r="C2069" s="2">
        <f>RSI!I2069</f>
        <v>51.246116783410038</v>
      </c>
      <c r="D2069" s="2">
        <f>MACD!E2069</f>
        <v>3.5955928039480778E-2</v>
      </c>
      <c r="E2069" s="2">
        <f>MACD!F2069</f>
        <v>5.6711986555682423E-2</v>
      </c>
      <c r="F2069" s="2">
        <f>'Moving Avg'!D2069</f>
        <v>3.3024800000000001</v>
      </c>
      <c r="G2069" s="2">
        <f>'Moving Avg'!F2069</f>
        <v>3.3226149999999999</v>
      </c>
      <c r="H2069" s="2">
        <f>'Moving Avg'!G2069</f>
        <v>3.3685479999999983</v>
      </c>
      <c r="I2069" s="2">
        <f>'Moving Avg'!H2069</f>
        <v>3.1559109999999992</v>
      </c>
      <c r="J2069" s="5" t="str">
        <f>OBV!F2069</f>
        <v>BULLISH</v>
      </c>
      <c r="K2069" s="5" t="str">
        <f>OBV!G2069</f>
        <v>NEUTRAL</v>
      </c>
      <c r="L2069" s="5" t="str">
        <f>OBV!H2069</f>
        <v>CONFIRMED BULLISH</v>
      </c>
      <c r="M2069" s="7">
        <f t="shared" si="320"/>
        <v>25</v>
      </c>
      <c r="N2069" s="7">
        <f t="shared" si="321"/>
        <v>100</v>
      </c>
      <c r="O2069" s="7">
        <f t="shared" si="322"/>
        <v>50</v>
      </c>
      <c r="P2069" s="7">
        <f t="shared" si="323"/>
        <v>83.5</v>
      </c>
      <c r="Q2069" s="8">
        <f t="shared" si="324"/>
        <v>63.774999999999999</v>
      </c>
      <c r="R2069" s="8">
        <f t="shared" si="325"/>
        <v>63.375</v>
      </c>
      <c r="S2069" s="8">
        <f t="shared" si="326"/>
        <v>68.825000000000003</v>
      </c>
      <c r="T2069" s="8">
        <f t="shared" si="327"/>
        <v>64.625</v>
      </c>
      <c r="U2069" s="7">
        <f t="shared" si="328"/>
        <v>65.325000000000003</v>
      </c>
      <c r="V2069" s="7">
        <f t="shared" si="329"/>
        <v>65.150000000000006</v>
      </c>
    </row>
    <row r="2070" spans="1:22" ht="13.5" x14ac:dyDescent="0.25">
      <c r="A2070" s="3">
        <f>RSI!A2070</f>
        <v>45316</v>
      </c>
      <c r="B2070" s="2">
        <f>RSI!B2070</f>
        <v>3.3132000000000001</v>
      </c>
      <c r="C2070" s="2">
        <f>RSI!I2070</f>
        <v>48.013418685386434</v>
      </c>
      <c r="D2070" s="2">
        <f>MACD!E2070</f>
        <v>1.6760345407836219E-2</v>
      </c>
      <c r="E2070" s="2">
        <f>MACD!F2070</f>
        <v>4.8721658326113186E-2</v>
      </c>
      <c r="F2070" s="2">
        <f>'Moving Avg'!D2070</f>
        <v>3.3221800000000004</v>
      </c>
      <c r="G2070" s="2">
        <f>'Moving Avg'!F2070</f>
        <v>3.3167949999999999</v>
      </c>
      <c r="H2070" s="2">
        <f>'Moving Avg'!G2070</f>
        <v>3.3683679999999985</v>
      </c>
      <c r="I2070" s="2">
        <f>'Moving Avg'!H2070</f>
        <v>3.1577599999999997</v>
      </c>
      <c r="J2070" s="5" t="str">
        <f>OBV!F2070</f>
        <v>BULLISH</v>
      </c>
      <c r="K2070" s="5" t="str">
        <f>OBV!G2070</f>
        <v>NEUTRAL</v>
      </c>
      <c r="L2070" s="5" t="str">
        <f>OBV!H2070</f>
        <v>CONFIRMED BULLISH</v>
      </c>
      <c r="M2070" s="7">
        <f t="shared" si="320"/>
        <v>25</v>
      </c>
      <c r="N2070" s="7">
        <f t="shared" si="321"/>
        <v>100</v>
      </c>
      <c r="O2070" s="7">
        <f t="shared" si="322"/>
        <v>50</v>
      </c>
      <c r="P2070" s="7">
        <f t="shared" si="323"/>
        <v>83.5</v>
      </c>
      <c r="Q2070" s="8">
        <f t="shared" si="324"/>
        <v>63.774999999999999</v>
      </c>
      <c r="R2070" s="8">
        <f t="shared" si="325"/>
        <v>63.375</v>
      </c>
      <c r="S2070" s="8">
        <f t="shared" si="326"/>
        <v>68.825000000000003</v>
      </c>
      <c r="T2070" s="8">
        <f t="shared" si="327"/>
        <v>64.625</v>
      </c>
      <c r="U2070" s="7">
        <f t="shared" si="328"/>
        <v>65.325000000000003</v>
      </c>
      <c r="V2070" s="7">
        <f t="shared" si="329"/>
        <v>65.150000000000006</v>
      </c>
    </row>
    <row r="2071" spans="1:22" ht="13.5" x14ac:dyDescent="0.25">
      <c r="A2071" s="3">
        <f>RSI!A2071</f>
        <v>45317</v>
      </c>
      <c r="B2071" s="2">
        <f>RSI!B2071</f>
        <v>3.3132000000000001</v>
      </c>
      <c r="C2071" s="2">
        <f>RSI!I2071</f>
        <v>48.013418685386434</v>
      </c>
      <c r="D2071" s="2">
        <f>MACD!E2071</f>
        <v>8.8730901219857827E-3</v>
      </c>
      <c r="E2071" s="2">
        <f>MACD!F2071</f>
        <v>4.0751944685287707E-2</v>
      </c>
      <c r="F2071" s="2">
        <f>'Moving Avg'!D2071</f>
        <v>3.3418800000000006</v>
      </c>
      <c r="G2071" s="2">
        <f>'Moving Avg'!F2071</f>
        <v>3.310975</v>
      </c>
      <c r="H2071" s="2">
        <f>'Moving Avg'!G2071</f>
        <v>3.3683679999999985</v>
      </c>
      <c r="I2071" s="2">
        <f>'Moving Avg'!H2071</f>
        <v>3.1596529999999996</v>
      </c>
      <c r="J2071" s="5" t="str">
        <f>OBV!F2071</f>
        <v>BULLISH</v>
      </c>
      <c r="K2071" s="5" t="str">
        <f>OBV!G2071</f>
        <v>NEUTRAL</v>
      </c>
      <c r="L2071" s="5" t="str">
        <f>OBV!H2071</f>
        <v>CONFIRMED BULLISH</v>
      </c>
      <c r="M2071" s="7">
        <f t="shared" si="320"/>
        <v>25</v>
      </c>
      <c r="N2071" s="7">
        <f t="shared" si="321"/>
        <v>100</v>
      </c>
      <c r="O2071" s="7">
        <f t="shared" si="322"/>
        <v>50</v>
      </c>
      <c r="P2071" s="7">
        <f t="shared" si="323"/>
        <v>83.5</v>
      </c>
      <c r="Q2071" s="8">
        <f t="shared" si="324"/>
        <v>63.774999999999999</v>
      </c>
      <c r="R2071" s="8">
        <f t="shared" si="325"/>
        <v>63.375</v>
      </c>
      <c r="S2071" s="8">
        <f t="shared" si="326"/>
        <v>68.825000000000003</v>
      </c>
      <c r="T2071" s="8">
        <f t="shared" si="327"/>
        <v>64.625</v>
      </c>
      <c r="U2071" s="7">
        <f t="shared" si="328"/>
        <v>65.325000000000003</v>
      </c>
      <c r="V2071" s="7">
        <f t="shared" si="329"/>
        <v>65.150000000000006</v>
      </c>
    </row>
    <row r="2072" spans="1:22" ht="13.5" x14ac:dyDescent="0.25">
      <c r="A2072" s="3">
        <f>RSI!A2072</f>
        <v>45320</v>
      </c>
      <c r="B2072" s="2">
        <f>RSI!B2072</f>
        <v>3.3132000000000001</v>
      </c>
      <c r="C2072" s="2">
        <f>RSI!I2072</f>
        <v>48.013418685386426</v>
      </c>
      <c r="D2072" s="2">
        <f>MACD!E2072</f>
        <v>-3.2217462429633414E-3</v>
      </c>
      <c r="E2072" s="2">
        <f>MACD!F2072</f>
        <v>3.19572064996375E-2</v>
      </c>
      <c r="F2072" s="2">
        <f>'Moving Avg'!D2072</f>
        <v>3.3239600000000005</v>
      </c>
      <c r="G2072" s="2">
        <f>'Moving Avg'!F2072</f>
        <v>3.3055999999999996</v>
      </c>
      <c r="H2072" s="2">
        <f>'Moving Avg'!G2072</f>
        <v>3.3689059999999982</v>
      </c>
      <c r="I2072" s="2">
        <f>'Moving Avg'!H2072</f>
        <v>3.1617215000000005</v>
      </c>
      <c r="J2072" s="5" t="str">
        <f>OBV!F2072</f>
        <v>BEARISH</v>
      </c>
      <c r="K2072" s="5" t="str">
        <f>OBV!G2072</f>
        <v>NEUTRAL</v>
      </c>
      <c r="L2072" s="5" t="str">
        <f>OBV!H2072</f>
        <v>CONFIRMED BEARISH</v>
      </c>
      <c r="M2072" s="7">
        <f t="shared" si="320"/>
        <v>25</v>
      </c>
      <c r="N2072" s="7">
        <f t="shared" si="321"/>
        <v>100</v>
      </c>
      <c r="O2072" s="7">
        <f t="shared" si="322"/>
        <v>50</v>
      </c>
      <c r="P2072" s="7">
        <f t="shared" si="323"/>
        <v>16.5</v>
      </c>
      <c r="Q2072" s="8">
        <f t="shared" si="324"/>
        <v>53.725000000000001</v>
      </c>
      <c r="R2072" s="8">
        <f t="shared" si="325"/>
        <v>46.625</v>
      </c>
      <c r="S2072" s="8">
        <f t="shared" si="326"/>
        <v>38.674999999999997</v>
      </c>
      <c r="T2072" s="8">
        <f t="shared" si="327"/>
        <v>47.875</v>
      </c>
      <c r="U2072" s="7">
        <f t="shared" si="328"/>
        <v>46.341666666666661</v>
      </c>
      <c r="V2072" s="7">
        <f t="shared" si="329"/>
        <v>46.724999999999994</v>
      </c>
    </row>
    <row r="2073" spans="1:22" ht="13.5" x14ac:dyDescent="0.25">
      <c r="A2073" s="3">
        <f>RSI!A2073</f>
        <v>45321</v>
      </c>
      <c r="B2073" s="2">
        <f>RSI!B2073</f>
        <v>3.3043</v>
      </c>
      <c r="C2073" s="2">
        <f>RSI!I2073</f>
        <v>46.793635204507446</v>
      </c>
      <c r="D2073" s="2">
        <f>MACD!E2073</f>
        <v>-1.5470159392219518E-2</v>
      </c>
      <c r="E2073" s="2">
        <f>MACD!F2073</f>
        <v>2.2471733321266098E-2</v>
      </c>
      <c r="F2073" s="2">
        <f>'Moving Avg'!D2073</f>
        <v>3.3167999999999997</v>
      </c>
      <c r="G2073" s="2">
        <f>'Moving Avg'!F2073</f>
        <v>3.3006750000000005</v>
      </c>
      <c r="H2073" s="2">
        <f>'Moving Avg'!G2073</f>
        <v>3.3690859999999994</v>
      </c>
      <c r="I2073" s="2">
        <f>'Moving Avg'!H2073</f>
        <v>3.1637455000000005</v>
      </c>
      <c r="J2073" s="5" t="str">
        <f>OBV!F2073</f>
        <v>BEARISH</v>
      </c>
      <c r="K2073" s="5" t="str">
        <f>OBV!G2073</f>
        <v>NEUTRAL</v>
      </c>
      <c r="L2073" s="5" t="str">
        <f>OBV!H2073</f>
        <v>CONFIRMED BEARISH</v>
      </c>
      <c r="M2073" s="7">
        <f t="shared" si="320"/>
        <v>25</v>
      </c>
      <c r="N2073" s="7">
        <f t="shared" si="321"/>
        <v>100</v>
      </c>
      <c r="O2073" s="7">
        <f t="shared" si="322"/>
        <v>50</v>
      </c>
      <c r="P2073" s="7">
        <f t="shared" si="323"/>
        <v>16.5</v>
      </c>
      <c r="Q2073" s="8">
        <f t="shared" si="324"/>
        <v>53.725000000000001</v>
      </c>
      <c r="R2073" s="8">
        <f t="shared" si="325"/>
        <v>46.625</v>
      </c>
      <c r="S2073" s="8">
        <f t="shared" si="326"/>
        <v>38.674999999999997</v>
      </c>
      <c r="T2073" s="8">
        <f t="shared" si="327"/>
        <v>47.875</v>
      </c>
      <c r="U2073" s="7">
        <f t="shared" si="328"/>
        <v>46.341666666666661</v>
      </c>
      <c r="V2073" s="7">
        <f t="shared" si="329"/>
        <v>46.724999999999994</v>
      </c>
    </row>
    <row r="2074" spans="1:22" ht="13.5" x14ac:dyDescent="0.25">
      <c r="A2074" s="3">
        <f>RSI!A2074</f>
        <v>45322</v>
      </c>
      <c r="B2074" s="2">
        <f>RSI!B2074</f>
        <v>3.2505000000000002</v>
      </c>
      <c r="C2074" s="2">
        <f>RSI!I2074</f>
        <v>40.152928553628108</v>
      </c>
      <c r="D2074" s="2">
        <f>MACD!E2074</f>
        <v>-2.1722105199845299E-2</v>
      </c>
      <c r="E2074" s="2">
        <f>MACD!F2074</f>
        <v>1.3632965617043819E-2</v>
      </c>
      <c r="F2074" s="2">
        <f>'Moving Avg'!D2074</f>
        <v>3.2988799999999996</v>
      </c>
      <c r="G2074" s="2">
        <f>'Moving Avg'!F2074</f>
        <v>3.2953000000000001</v>
      </c>
      <c r="H2074" s="2">
        <f>'Moving Avg'!G2074</f>
        <v>3.3685479999999988</v>
      </c>
      <c r="I2074" s="2">
        <f>'Moving Avg'!H2074</f>
        <v>3.1654565000000003</v>
      </c>
      <c r="J2074" s="5" t="str">
        <f>OBV!F2074</f>
        <v>BEARISH</v>
      </c>
      <c r="K2074" s="5" t="str">
        <f>OBV!G2074</f>
        <v>NEUTRAL</v>
      </c>
      <c r="L2074" s="5" t="str">
        <f>OBV!H2074</f>
        <v>CONFIRMED BEARISH</v>
      </c>
      <c r="M2074" s="7">
        <f t="shared" si="320"/>
        <v>25</v>
      </c>
      <c r="N2074" s="7">
        <f t="shared" si="321"/>
        <v>100</v>
      </c>
      <c r="O2074" s="7">
        <f t="shared" si="322"/>
        <v>50</v>
      </c>
      <c r="P2074" s="7">
        <f t="shared" si="323"/>
        <v>16.5</v>
      </c>
      <c r="Q2074" s="8">
        <f t="shared" si="324"/>
        <v>53.725000000000001</v>
      </c>
      <c r="R2074" s="8">
        <f t="shared" si="325"/>
        <v>46.625</v>
      </c>
      <c r="S2074" s="8">
        <f t="shared" si="326"/>
        <v>38.674999999999997</v>
      </c>
      <c r="T2074" s="8">
        <f t="shared" si="327"/>
        <v>47.875</v>
      </c>
      <c r="U2074" s="7">
        <f t="shared" si="328"/>
        <v>46.341666666666661</v>
      </c>
      <c r="V2074" s="7">
        <f t="shared" si="329"/>
        <v>46.724999999999994</v>
      </c>
    </row>
    <row r="2075" spans="1:22" ht="13.5" x14ac:dyDescent="0.25">
      <c r="A2075" s="3">
        <f>RSI!A2075</f>
        <v>45323</v>
      </c>
      <c r="B2075" s="2">
        <f>RSI!B2075</f>
        <v>3.2863000000000002</v>
      </c>
      <c r="C2075" s="2">
        <f>RSI!I2075</f>
        <v>45.677431869148052</v>
      </c>
      <c r="D2075" s="2">
        <f>MACD!E2075</f>
        <v>-3.1982494591007438E-2</v>
      </c>
      <c r="E2075" s="2">
        <f>MACD!F2075</f>
        <v>4.5098735754335682E-3</v>
      </c>
      <c r="F2075" s="2">
        <f>'Moving Avg'!D2075</f>
        <v>3.2935000000000003</v>
      </c>
      <c r="G2075" s="2">
        <f>'Moving Avg'!F2075</f>
        <v>3.290820000000001</v>
      </c>
      <c r="H2075" s="2">
        <f>'Moving Avg'!G2075</f>
        <v>3.3678299999999997</v>
      </c>
      <c r="I2075" s="2">
        <f>'Moving Avg'!H2075</f>
        <v>3.1672150000000006</v>
      </c>
      <c r="J2075" s="5" t="str">
        <f>OBV!F2075</f>
        <v>BEARISH</v>
      </c>
      <c r="K2075" s="5" t="str">
        <f>OBV!G2075</f>
        <v>NEUTRAL</v>
      </c>
      <c r="L2075" s="5" t="str">
        <f>OBV!H2075</f>
        <v>CONFIRMED BEARISH</v>
      </c>
      <c r="M2075" s="7">
        <f t="shared" si="320"/>
        <v>25</v>
      </c>
      <c r="N2075" s="7">
        <f t="shared" si="321"/>
        <v>100</v>
      </c>
      <c r="O2075" s="7">
        <f t="shared" si="322"/>
        <v>50</v>
      </c>
      <c r="P2075" s="7">
        <f t="shared" si="323"/>
        <v>16.5</v>
      </c>
      <c r="Q2075" s="8">
        <f t="shared" si="324"/>
        <v>53.725000000000001</v>
      </c>
      <c r="R2075" s="8">
        <f t="shared" si="325"/>
        <v>46.625</v>
      </c>
      <c r="S2075" s="8">
        <f t="shared" si="326"/>
        <v>38.674999999999997</v>
      </c>
      <c r="T2075" s="8">
        <f t="shared" si="327"/>
        <v>47.875</v>
      </c>
      <c r="U2075" s="7">
        <f t="shared" si="328"/>
        <v>46.341666666666661</v>
      </c>
      <c r="V2075" s="7">
        <f t="shared" si="329"/>
        <v>46.724999999999994</v>
      </c>
    </row>
    <row r="2076" spans="1:22" ht="13.5" x14ac:dyDescent="0.25">
      <c r="A2076" s="3">
        <f>RSI!A2076</f>
        <v>45324</v>
      </c>
      <c r="B2076" s="2">
        <f>RSI!B2076</f>
        <v>3.2863000000000002</v>
      </c>
      <c r="C2076" s="2">
        <f>RSI!I2076</f>
        <v>45.677431869148052</v>
      </c>
      <c r="D2076" s="2">
        <f>MACD!E2076</f>
        <v>-4.0472742751136881E-2</v>
      </c>
      <c r="E2076" s="2">
        <f>MACD!F2076</f>
        <v>-4.4866496898805213E-3</v>
      </c>
      <c r="F2076" s="2">
        <f>'Moving Avg'!D2076</f>
        <v>3.2881200000000002</v>
      </c>
      <c r="G2076" s="2">
        <f>'Moving Avg'!F2076</f>
        <v>3.2881300000000002</v>
      </c>
      <c r="H2076" s="2">
        <f>'Moving Avg'!G2076</f>
        <v>3.3667540000000002</v>
      </c>
      <c r="I2076" s="2">
        <f>'Moving Avg'!H2076</f>
        <v>3.1689735000000003</v>
      </c>
      <c r="J2076" s="5" t="str">
        <f>OBV!F2076</f>
        <v>BEARISH</v>
      </c>
      <c r="K2076" s="5" t="str">
        <f>OBV!G2076</f>
        <v>NEUTRAL</v>
      </c>
      <c r="L2076" s="5" t="str">
        <f>OBV!H2076</f>
        <v>CONFIRMED BEARISH</v>
      </c>
      <c r="M2076" s="7">
        <f t="shared" si="320"/>
        <v>25</v>
      </c>
      <c r="N2076" s="7">
        <f t="shared" si="321"/>
        <v>100</v>
      </c>
      <c r="O2076" s="7">
        <f t="shared" si="322"/>
        <v>50</v>
      </c>
      <c r="P2076" s="7">
        <f t="shared" si="323"/>
        <v>16.5</v>
      </c>
      <c r="Q2076" s="8">
        <f t="shared" si="324"/>
        <v>53.725000000000001</v>
      </c>
      <c r="R2076" s="8">
        <f t="shared" si="325"/>
        <v>46.625</v>
      </c>
      <c r="S2076" s="8">
        <f t="shared" si="326"/>
        <v>38.674999999999997</v>
      </c>
      <c r="T2076" s="8">
        <f t="shared" si="327"/>
        <v>47.875</v>
      </c>
      <c r="U2076" s="7">
        <f t="shared" si="328"/>
        <v>46.341666666666661</v>
      </c>
      <c r="V2076" s="7">
        <f t="shared" si="329"/>
        <v>46.724999999999994</v>
      </c>
    </row>
    <row r="2077" spans="1:22" ht="13.5" x14ac:dyDescent="0.25">
      <c r="A2077" s="3">
        <f>RSI!A2077</f>
        <v>45327</v>
      </c>
      <c r="B2077" s="2">
        <f>RSI!B2077</f>
        <v>3.2684000000000002</v>
      </c>
      <c r="C2077" s="2">
        <f>RSI!I2077</f>
        <v>43.356593688005873</v>
      </c>
      <c r="D2077" s="2">
        <f>MACD!E2077</f>
        <v>-1.7214985694244955E-2</v>
      </c>
      <c r="E2077" s="2">
        <f>MACD!F2077</f>
        <v>-7.0323168907534088E-3</v>
      </c>
      <c r="F2077" s="2">
        <f>'Moving Avg'!D2077</f>
        <v>3.2791600000000001</v>
      </c>
      <c r="G2077" s="2">
        <f>'Moving Avg'!F2077</f>
        <v>3.2845450000000005</v>
      </c>
      <c r="H2077" s="2">
        <f>'Moving Avg'!G2077</f>
        <v>3.3651420000000005</v>
      </c>
      <c r="I2077" s="2">
        <f>'Moving Avg'!H2077</f>
        <v>3.170862000000001</v>
      </c>
      <c r="J2077" s="5" t="str">
        <f>OBV!F2077</f>
        <v>BEARISH</v>
      </c>
      <c r="K2077" s="5" t="str">
        <f>OBV!G2077</f>
        <v>NEUTRAL</v>
      </c>
      <c r="L2077" s="5" t="str">
        <f>OBV!H2077</f>
        <v>CONFIRMED BEARISH</v>
      </c>
      <c r="M2077" s="7">
        <f t="shared" si="320"/>
        <v>25</v>
      </c>
      <c r="N2077" s="7">
        <f t="shared" si="321"/>
        <v>45</v>
      </c>
      <c r="O2077" s="7">
        <f t="shared" si="322"/>
        <v>50</v>
      </c>
      <c r="P2077" s="7">
        <f t="shared" si="323"/>
        <v>16.5</v>
      </c>
      <c r="Q2077" s="8">
        <f t="shared" si="324"/>
        <v>34.475000000000001</v>
      </c>
      <c r="R2077" s="8">
        <f t="shared" si="325"/>
        <v>35.625</v>
      </c>
      <c r="S2077" s="8">
        <f t="shared" si="326"/>
        <v>30.425000000000001</v>
      </c>
      <c r="T2077" s="8">
        <f t="shared" si="327"/>
        <v>34.125</v>
      </c>
      <c r="U2077" s="7">
        <f t="shared" si="328"/>
        <v>33.508333333333333</v>
      </c>
      <c r="V2077" s="7">
        <f t="shared" si="329"/>
        <v>33.662499999999994</v>
      </c>
    </row>
    <row r="2078" spans="1:22" ht="13.5" x14ac:dyDescent="0.25">
      <c r="A2078" s="3">
        <f>RSI!A2078</f>
        <v>45328</v>
      </c>
      <c r="B2078" s="2">
        <f>RSI!B2078</f>
        <v>3.2684000000000002</v>
      </c>
      <c r="C2078" s="2">
        <f>RSI!I2078</f>
        <v>43.356593688005873</v>
      </c>
      <c r="D2078" s="2">
        <f>MACD!E2078</f>
        <v>-6.9114440035837887E-3</v>
      </c>
      <c r="E2078" s="2">
        <f>MACD!F2078</f>
        <v>-7.0081423133194851E-3</v>
      </c>
      <c r="F2078" s="2">
        <f>'Moving Avg'!D2078</f>
        <v>3.2719800000000001</v>
      </c>
      <c r="G2078" s="2">
        <f>'Moving Avg'!F2078</f>
        <v>3.282305</v>
      </c>
      <c r="H2078" s="2">
        <f>'Moving Avg'!G2078</f>
        <v>3.3635300000000008</v>
      </c>
      <c r="I2078" s="2">
        <f>'Moving Avg'!H2078</f>
        <v>3.1727945000000011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  <c r="M2078" s="7">
        <f t="shared" si="320"/>
        <v>25</v>
      </c>
      <c r="N2078" s="7">
        <f t="shared" si="321"/>
        <v>0</v>
      </c>
      <c r="O2078" s="7">
        <f t="shared" si="322"/>
        <v>50</v>
      </c>
      <c r="P2078" s="7">
        <f t="shared" si="323"/>
        <v>16.5</v>
      </c>
      <c r="Q2078" s="8">
        <f t="shared" si="324"/>
        <v>18.725000000000001</v>
      </c>
      <c r="R2078" s="8">
        <f t="shared" si="325"/>
        <v>26.625</v>
      </c>
      <c r="S2078" s="8">
        <f t="shared" si="326"/>
        <v>23.675000000000001</v>
      </c>
      <c r="T2078" s="8">
        <f t="shared" si="327"/>
        <v>22.875</v>
      </c>
      <c r="U2078" s="7">
        <f t="shared" si="328"/>
        <v>23.008333333333336</v>
      </c>
      <c r="V2078" s="7">
        <f t="shared" si="329"/>
        <v>22.975000000000001</v>
      </c>
    </row>
    <row r="2079" spans="1:22" ht="13.5" x14ac:dyDescent="0.25">
      <c r="A2079" s="3">
        <f>RSI!A2079</f>
        <v>45329</v>
      </c>
      <c r="B2079" s="2">
        <f>RSI!B2079</f>
        <v>3.2505000000000002</v>
      </c>
      <c r="C2079" s="2">
        <f>RSI!I2079</f>
        <v>40.943902262858479</v>
      </c>
      <c r="D2079" s="2">
        <f>MACD!E2079</f>
        <v>3.3829142327301831E-3</v>
      </c>
      <c r="E2079" s="2">
        <f>MACD!F2079</f>
        <v>-4.9299310041095515E-3</v>
      </c>
      <c r="F2079" s="2">
        <f>'Moving Avg'!D2079</f>
        <v>3.2719800000000001</v>
      </c>
      <c r="G2079" s="2">
        <f>'Moving Avg'!F2079</f>
        <v>3.2800649999999996</v>
      </c>
      <c r="H2079" s="2">
        <f>'Moving Avg'!G2079</f>
        <v>3.3617380000000003</v>
      </c>
      <c r="I2079" s="2">
        <f>'Moving Avg'!H2079</f>
        <v>3.1745935000000007</v>
      </c>
      <c r="J2079" s="5" t="str">
        <f>OBV!F2079</f>
        <v>BULLISH</v>
      </c>
      <c r="K2079" s="5" t="str">
        <f>OBV!G2079</f>
        <v>NEUTRAL</v>
      </c>
      <c r="L2079" s="5" t="str">
        <f>OBV!H2079</f>
        <v>NEUTRAL</v>
      </c>
      <c r="M2079" s="7">
        <f t="shared" si="320"/>
        <v>25</v>
      </c>
      <c r="N2079" s="7">
        <f t="shared" si="321"/>
        <v>0</v>
      </c>
      <c r="O2079" s="7">
        <f t="shared" si="322"/>
        <v>50</v>
      </c>
      <c r="P2079" s="7">
        <f t="shared" si="323"/>
        <v>49.5</v>
      </c>
      <c r="Q2079" s="8">
        <f t="shared" si="324"/>
        <v>23.675000000000001</v>
      </c>
      <c r="R2079" s="8">
        <f t="shared" si="325"/>
        <v>34.875</v>
      </c>
      <c r="S2079" s="8">
        <f t="shared" si="326"/>
        <v>38.525000000000006</v>
      </c>
      <c r="T2079" s="8">
        <f t="shared" si="327"/>
        <v>31.125</v>
      </c>
      <c r="U2079" s="7">
        <f t="shared" si="328"/>
        <v>32.358333333333334</v>
      </c>
      <c r="V2079" s="7">
        <f t="shared" si="329"/>
        <v>32.049999999999997</v>
      </c>
    </row>
    <row r="2080" spans="1:22" ht="13.5" x14ac:dyDescent="0.25">
      <c r="A2080" s="3">
        <f>RSI!A2080</f>
        <v>45330</v>
      </c>
      <c r="B2080" s="2">
        <f>RSI!B2080</f>
        <v>3.2505000000000002</v>
      </c>
      <c r="C2080" s="2">
        <f>RSI!I2080</f>
        <v>40.943902262858479</v>
      </c>
      <c r="D2080" s="2">
        <f>MACD!E2080</f>
        <v>8.2923639707801478E-3</v>
      </c>
      <c r="E2080" s="2">
        <f>MACD!F2080</f>
        <v>-2.2854720091316123E-3</v>
      </c>
      <c r="F2080" s="2">
        <f>'Moving Avg'!D2080</f>
        <v>3.2648200000000003</v>
      </c>
      <c r="G2080" s="2">
        <f>'Moving Avg'!F2080</f>
        <v>3.2809599999999994</v>
      </c>
      <c r="H2080" s="2">
        <f>'Moving Avg'!G2080</f>
        <v>3.3590519999999997</v>
      </c>
      <c r="I2080" s="2">
        <f>'Moving Avg'!H2080</f>
        <v>3.1769200000000009</v>
      </c>
      <c r="J2080" s="5" t="str">
        <f>OBV!F2080</f>
        <v>BEARISH</v>
      </c>
      <c r="K2080" s="5" t="str">
        <f>OBV!G2080</f>
        <v>NEUTRAL</v>
      </c>
      <c r="L2080" s="5" t="str">
        <f>OBV!H2080</f>
        <v>CONFIRMED BEARISH</v>
      </c>
      <c r="M2080" s="7">
        <f t="shared" si="320"/>
        <v>25</v>
      </c>
      <c r="N2080" s="7">
        <f t="shared" si="321"/>
        <v>0</v>
      </c>
      <c r="O2080" s="7">
        <f t="shared" si="322"/>
        <v>50</v>
      </c>
      <c r="P2080" s="7">
        <f t="shared" si="323"/>
        <v>16.5</v>
      </c>
      <c r="Q2080" s="8">
        <f t="shared" si="324"/>
        <v>18.725000000000001</v>
      </c>
      <c r="R2080" s="8">
        <f t="shared" si="325"/>
        <v>26.625</v>
      </c>
      <c r="S2080" s="8">
        <f t="shared" si="326"/>
        <v>23.675000000000001</v>
      </c>
      <c r="T2080" s="8">
        <f t="shared" si="327"/>
        <v>22.875</v>
      </c>
      <c r="U2080" s="7">
        <f t="shared" si="328"/>
        <v>23.008333333333336</v>
      </c>
      <c r="V2080" s="7">
        <f t="shared" si="329"/>
        <v>22.975000000000001</v>
      </c>
    </row>
    <row r="2081" spans="1:22" ht="13.5" x14ac:dyDescent="0.25">
      <c r="A2081" s="3">
        <f>RSI!A2081</f>
        <v>45331</v>
      </c>
      <c r="B2081" s="2">
        <f>RSI!B2081</f>
        <v>3.1878000000000002</v>
      </c>
      <c r="C2081" s="2">
        <f>RSI!I2081</f>
        <v>33.394600929793256</v>
      </c>
      <c r="D2081" s="2">
        <f>MACD!E2081</f>
        <v>1.7403273435396827E-2</v>
      </c>
      <c r="E2081" s="2">
        <f>MACD!F2081</f>
        <v>1.6522770797740753E-3</v>
      </c>
      <c r="F2081" s="2">
        <f>'Moving Avg'!D2081</f>
        <v>3.24512</v>
      </c>
      <c r="G2081" s="2">
        <f>'Moving Avg'!F2081</f>
        <v>3.2760350000000003</v>
      </c>
      <c r="H2081" s="2">
        <f>'Moving Avg'!G2081</f>
        <v>3.3538580000000002</v>
      </c>
      <c r="I2081" s="2">
        <f>'Moving Avg'!H2081</f>
        <v>3.1784935000000005</v>
      </c>
      <c r="J2081" s="5" t="str">
        <f>OBV!F2081</f>
        <v>BEARISH</v>
      </c>
      <c r="K2081" s="5" t="str">
        <f>OBV!G2081</f>
        <v>NEUTRAL</v>
      </c>
      <c r="L2081" s="5" t="str">
        <f>OBV!H2081</f>
        <v>CONFIRMED BEARISH</v>
      </c>
      <c r="M2081" s="7">
        <f t="shared" si="320"/>
        <v>25</v>
      </c>
      <c r="N2081" s="7">
        <f t="shared" si="321"/>
        <v>0</v>
      </c>
      <c r="O2081" s="7">
        <f t="shared" si="322"/>
        <v>50</v>
      </c>
      <c r="P2081" s="7">
        <f t="shared" si="323"/>
        <v>16.5</v>
      </c>
      <c r="Q2081" s="8">
        <f t="shared" si="324"/>
        <v>18.725000000000001</v>
      </c>
      <c r="R2081" s="8">
        <f t="shared" si="325"/>
        <v>26.625</v>
      </c>
      <c r="S2081" s="8">
        <f t="shared" si="326"/>
        <v>23.675000000000001</v>
      </c>
      <c r="T2081" s="8">
        <f t="shared" si="327"/>
        <v>22.875</v>
      </c>
      <c r="U2081" s="7">
        <f t="shared" si="328"/>
        <v>23.008333333333336</v>
      </c>
      <c r="V2081" s="7">
        <f t="shared" si="329"/>
        <v>22.975000000000001</v>
      </c>
    </row>
    <row r="2082" spans="1:22" ht="13.5" x14ac:dyDescent="0.25">
      <c r="A2082" s="3">
        <f>RSI!A2082</f>
        <v>45334</v>
      </c>
      <c r="B2082" s="2">
        <f>RSI!B2082</f>
        <v>3.2237</v>
      </c>
      <c r="C2082" s="2">
        <f>RSI!I2082</f>
        <v>40.194047023788819</v>
      </c>
      <c r="D2082" s="2">
        <f>MACD!E2082</f>
        <v>2.3112923033767441E-2</v>
      </c>
      <c r="E2082" s="2">
        <f>MACD!F2082</f>
        <v>5.9444062705727493E-3</v>
      </c>
      <c r="F2082" s="2">
        <f>'Moving Avg'!D2082</f>
        <v>3.2361800000000001</v>
      </c>
      <c r="G2082" s="2">
        <f>'Moving Avg'!F2082</f>
        <v>3.2746949999999999</v>
      </c>
      <c r="H2082" s="2">
        <f>'Moving Avg'!G2082</f>
        <v>3.3493820000000012</v>
      </c>
      <c r="I2082" s="2">
        <f>'Moving Avg'!H2082</f>
        <v>3.1803345000000012</v>
      </c>
      <c r="J2082" s="5" t="str">
        <f>OBV!F2082</f>
        <v>BEARISH</v>
      </c>
      <c r="K2082" s="5" t="str">
        <f>OBV!G2082</f>
        <v>NEUTRAL</v>
      </c>
      <c r="L2082" s="5" t="str">
        <f>OBV!H2082</f>
        <v>CONFIRMED BEARISH</v>
      </c>
      <c r="M2082" s="7">
        <f t="shared" si="320"/>
        <v>25</v>
      </c>
      <c r="N2082" s="7">
        <f t="shared" si="321"/>
        <v>0</v>
      </c>
      <c r="O2082" s="7">
        <f t="shared" si="322"/>
        <v>50</v>
      </c>
      <c r="P2082" s="7">
        <f t="shared" si="323"/>
        <v>16.5</v>
      </c>
      <c r="Q2082" s="8">
        <f t="shared" si="324"/>
        <v>18.725000000000001</v>
      </c>
      <c r="R2082" s="8">
        <f t="shared" si="325"/>
        <v>26.625</v>
      </c>
      <c r="S2082" s="8">
        <f t="shared" si="326"/>
        <v>23.675000000000001</v>
      </c>
      <c r="T2082" s="8">
        <f t="shared" si="327"/>
        <v>22.875</v>
      </c>
      <c r="U2082" s="7">
        <f t="shared" si="328"/>
        <v>23.008333333333336</v>
      </c>
      <c r="V2082" s="7">
        <f t="shared" si="329"/>
        <v>22.975000000000001</v>
      </c>
    </row>
    <row r="2083" spans="1:22" ht="13.5" x14ac:dyDescent="0.25">
      <c r="A2083" s="3">
        <f>RSI!A2083</f>
        <v>45335</v>
      </c>
      <c r="B2083" s="2">
        <f>RSI!B2083</f>
        <v>3.3043</v>
      </c>
      <c r="C2083" s="2">
        <f>RSI!I2083</f>
        <v>52.03340751650353</v>
      </c>
      <c r="D2083" s="2">
        <f>MACD!E2083</f>
        <v>2.1003241972277209E-2</v>
      </c>
      <c r="E2083" s="2">
        <f>MACD!F2083</f>
        <v>8.9561734109136412E-3</v>
      </c>
      <c r="F2083" s="2">
        <f>'Moving Avg'!D2083</f>
        <v>3.2433600000000005</v>
      </c>
      <c r="G2083" s="2">
        <f>'Moving Avg'!F2083</f>
        <v>3.2782800000000001</v>
      </c>
      <c r="H2083" s="2">
        <f>'Moving Avg'!G2083</f>
        <v>3.3465180000000014</v>
      </c>
      <c r="I2083" s="2">
        <f>'Moving Avg'!H2083</f>
        <v>3.1827980000000013</v>
      </c>
      <c r="J2083" s="5" t="str">
        <f>OBV!F2083</f>
        <v>BEARISH</v>
      </c>
      <c r="K2083" s="5" t="str">
        <f>OBV!G2083</f>
        <v>NEUTRAL</v>
      </c>
      <c r="L2083" s="5" t="str">
        <f>OBV!H2083</f>
        <v>BEARISH DIVERGENCE</v>
      </c>
      <c r="M2083" s="7">
        <f t="shared" si="320"/>
        <v>25</v>
      </c>
      <c r="N2083" s="7">
        <f t="shared" si="321"/>
        <v>0</v>
      </c>
      <c r="O2083" s="7">
        <f t="shared" si="322"/>
        <v>50</v>
      </c>
      <c r="P2083" s="7">
        <f t="shared" si="323"/>
        <v>16.5</v>
      </c>
      <c r="Q2083" s="8">
        <f t="shared" si="324"/>
        <v>18.725000000000001</v>
      </c>
      <c r="R2083" s="8">
        <f t="shared" si="325"/>
        <v>26.625</v>
      </c>
      <c r="S2083" s="8">
        <f t="shared" si="326"/>
        <v>23.675000000000001</v>
      </c>
      <c r="T2083" s="8">
        <f t="shared" si="327"/>
        <v>22.875</v>
      </c>
      <c r="U2083" s="7">
        <f t="shared" si="328"/>
        <v>23.008333333333336</v>
      </c>
      <c r="V2083" s="7">
        <f t="shared" si="329"/>
        <v>22.975000000000001</v>
      </c>
    </row>
    <row r="2084" spans="1:22" ht="13.5" x14ac:dyDescent="0.25">
      <c r="A2084" s="3">
        <f>RSI!A2084</f>
        <v>45336</v>
      </c>
      <c r="B2084" s="2">
        <f>RSI!B2084</f>
        <v>3.3043</v>
      </c>
      <c r="C2084" s="2">
        <f>RSI!I2084</f>
        <v>52.03340751650353</v>
      </c>
      <c r="D2084" s="2">
        <f>MACD!E2084</f>
        <v>1.0834081687949304E-2</v>
      </c>
      <c r="E2084" s="2">
        <f>MACD!F2084</f>
        <v>9.3317550663207741E-3</v>
      </c>
      <c r="F2084" s="2">
        <f>'Moving Avg'!D2084</f>
        <v>3.2541199999999995</v>
      </c>
      <c r="G2084" s="2">
        <f>'Moving Avg'!F2084</f>
        <v>3.2818650000000007</v>
      </c>
      <c r="H2084" s="2">
        <f>'Moving Avg'!G2084</f>
        <v>3.3434740000000018</v>
      </c>
      <c r="I2084" s="2">
        <f>'Moving Avg'!H2084</f>
        <v>3.1852615000000011</v>
      </c>
      <c r="J2084" s="5" t="str">
        <f>OBV!F2084</f>
        <v>BEARISH</v>
      </c>
      <c r="K2084" s="5" t="str">
        <f>OBV!G2084</f>
        <v>NEUTRAL</v>
      </c>
      <c r="L2084" s="5" t="str">
        <f>OBV!H2084</f>
        <v>BEARISH DIVERGENCE</v>
      </c>
      <c r="M2084" s="7">
        <f t="shared" si="320"/>
        <v>25</v>
      </c>
      <c r="N2084" s="7">
        <f t="shared" si="321"/>
        <v>0</v>
      </c>
      <c r="O2084" s="7">
        <f t="shared" si="322"/>
        <v>50</v>
      </c>
      <c r="P2084" s="7">
        <f t="shared" si="323"/>
        <v>16.5</v>
      </c>
      <c r="Q2084" s="8">
        <f t="shared" si="324"/>
        <v>18.725000000000001</v>
      </c>
      <c r="R2084" s="8">
        <f t="shared" si="325"/>
        <v>26.625</v>
      </c>
      <c r="S2084" s="8">
        <f t="shared" si="326"/>
        <v>23.675000000000001</v>
      </c>
      <c r="T2084" s="8">
        <f t="shared" si="327"/>
        <v>22.875</v>
      </c>
      <c r="U2084" s="7">
        <f t="shared" si="328"/>
        <v>23.008333333333336</v>
      </c>
      <c r="V2084" s="7">
        <f t="shared" si="329"/>
        <v>22.975000000000001</v>
      </c>
    </row>
    <row r="2085" spans="1:22" ht="13.5" x14ac:dyDescent="0.25">
      <c r="A2085" s="3">
        <f>RSI!A2085</f>
        <v>45337</v>
      </c>
      <c r="B2085" s="2">
        <f>RSI!B2085</f>
        <v>3.2416</v>
      </c>
      <c r="C2085" s="2">
        <f>RSI!I2085</f>
        <v>44.14842230144162</v>
      </c>
      <c r="D2085" s="2">
        <f>MACD!E2085</f>
        <v>1.2282356887545198E-2</v>
      </c>
      <c r="E2085" s="2">
        <f>MACD!F2085</f>
        <v>9.9218754305656597E-3</v>
      </c>
      <c r="F2085" s="2">
        <f>'Moving Avg'!D2085</f>
        <v>3.2523399999999993</v>
      </c>
      <c r="G2085" s="2">
        <f>'Moving Avg'!F2085</f>
        <v>3.2832100000000004</v>
      </c>
      <c r="H2085" s="2">
        <f>'Moving Avg'!G2085</f>
        <v>3.3391760000000015</v>
      </c>
      <c r="I2085" s="2">
        <f>'Moving Avg'!H2085</f>
        <v>3.1874115000000005</v>
      </c>
      <c r="J2085" s="5" t="str">
        <f>OBV!F2085</f>
        <v>BEARISH</v>
      </c>
      <c r="K2085" s="5" t="str">
        <f>OBV!G2085</f>
        <v>NEUTRAL</v>
      </c>
      <c r="L2085" s="5" t="str">
        <f>OBV!H2085</f>
        <v>CONFIRMED BEARISH</v>
      </c>
      <c r="M2085" s="7">
        <f t="shared" si="320"/>
        <v>25</v>
      </c>
      <c r="N2085" s="7">
        <f t="shared" si="321"/>
        <v>0</v>
      </c>
      <c r="O2085" s="7">
        <f t="shared" si="322"/>
        <v>50</v>
      </c>
      <c r="P2085" s="7">
        <f t="shared" si="323"/>
        <v>16.5</v>
      </c>
      <c r="Q2085" s="8">
        <f t="shared" si="324"/>
        <v>18.725000000000001</v>
      </c>
      <c r="R2085" s="8">
        <f t="shared" si="325"/>
        <v>26.625</v>
      </c>
      <c r="S2085" s="8">
        <f t="shared" si="326"/>
        <v>23.675000000000001</v>
      </c>
      <c r="T2085" s="8">
        <f t="shared" si="327"/>
        <v>22.875</v>
      </c>
      <c r="U2085" s="7">
        <f t="shared" si="328"/>
        <v>23.008333333333336</v>
      </c>
      <c r="V2085" s="7">
        <f t="shared" si="329"/>
        <v>22.975000000000001</v>
      </c>
    </row>
    <row r="2086" spans="1:22" ht="13.5" x14ac:dyDescent="0.25">
      <c r="A2086" s="3">
        <f>RSI!A2086</f>
        <v>45338</v>
      </c>
      <c r="B2086" s="2">
        <f>RSI!B2086</f>
        <v>3.3401000000000001</v>
      </c>
      <c r="C2086" s="2">
        <f>RSI!I2086</f>
        <v>55.545379055008681</v>
      </c>
      <c r="D2086" s="2">
        <f>MACD!E2086</f>
        <v>6.4901809682820222E-3</v>
      </c>
      <c r="E2086" s="2">
        <f>MACD!F2086</f>
        <v>9.2355365381089315E-3</v>
      </c>
      <c r="F2086" s="2">
        <f>'Moving Avg'!D2086</f>
        <v>3.2828000000000004</v>
      </c>
      <c r="G2086" s="2">
        <f>'Moving Avg'!F2086</f>
        <v>3.2894800000000002</v>
      </c>
      <c r="H2086" s="2">
        <f>'Moving Avg'!G2086</f>
        <v>3.3368480000000016</v>
      </c>
      <c r="I2086" s="2">
        <f>'Moving Avg'!H2086</f>
        <v>3.1901860000000006</v>
      </c>
      <c r="J2086" s="5" t="str">
        <f>OBV!F2086</f>
        <v>BULLISH</v>
      </c>
      <c r="K2086" s="5" t="str">
        <f>OBV!G2086</f>
        <v>NEUTRAL</v>
      </c>
      <c r="L2086" s="5" t="str">
        <f>OBV!H2086</f>
        <v>CONFIRMED BULLISH</v>
      </c>
      <c r="M2086" s="7">
        <f t="shared" si="320"/>
        <v>25</v>
      </c>
      <c r="N2086" s="7">
        <f t="shared" si="321"/>
        <v>45</v>
      </c>
      <c r="O2086" s="7">
        <f t="shared" si="322"/>
        <v>50</v>
      </c>
      <c r="P2086" s="7">
        <f t="shared" si="323"/>
        <v>83.5</v>
      </c>
      <c r="Q2086" s="8">
        <f t="shared" si="324"/>
        <v>44.524999999999999</v>
      </c>
      <c r="R2086" s="8">
        <f t="shared" si="325"/>
        <v>52.375</v>
      </c>
      <c r="S2086" s="8">
        <f t="shared" si="326"/>
        <v>60.575000000000003</v>
      </c>
      <c r="T2086" s="8">
        <f t="shared" si="327"/>
        <v>50.875</v>
      </c>
      <c r="U2086" s="7">
        <f t="shared" si="328"/>
        <v>52.491666666666674</v>
      </c>
      <c r="V2086" s="7">
        <f t="shared" si="329"/>
        <v>52.087500000000006</v>
      </c>
    </row>
    <row r="2087" spans="1:22" ht="13.5" x14ac:dyDescent="0.25">
      <c r="A2087" s="3">
        <f>RSI!A2087</f>
        <v>45341</v>
      </c>
      <c r="B2087" s="2">
        <f>RSI!B2087</f>
        <v>3.2953000000000001</v>
      </c>
      <c r="C2087" s="2">
        <f>RSI!I2087</f>
        <v>50.498124904978177</v>
      </c>
      <c r="D2087" s="2">
        <f>MACD!E2087</f>
        <v>1.8297561771980497E-3</v>
      </c>
      <c r="E2087" s="2">
        <f>MACD!F2087</f>
        <v>7.7543804659267555E-3</v>
      </c>
      <c r="F2087" s="2">
        <f>'Moving Avg'!D2087</f>
        <v>3.2971200000000005</v>
      </c>
      <c r="G2087" s="2">
        <f>'Moving Avg'!F2087</f>
        <v>3.2841050000000003</v>
      </c>
      <c r="H2087" s="2">
        <f>'Moving Avg'!G2087</f>
        <v>3.3338040000000011</v>
      </c>
      <c r="I2087" s="2">
        <f>'Moving Avg'!H2087</f>
        <v>3.192956000000001</v>
      </c>
      <c r="J2087" s="5" t="str">
        <f>OBV!F2087</f>
        <v>BEARISH</v>
      </c>
      <c r="K2087" s="5" t="str">
        <f>OBV!G2087</f>
        <v>NEUTRAL</v>
      </c>
      <c r="L2087" s="5" t="str">
        <f>OBV!H2087</f>
        <v>BEARISH DIVERGENCE</v>
      </c>
      <c r="M2087" s="7">
        <f t="shared" si="320"/>
        <v>25</v>
      </c>
      <c r="N2087" s="7">
        <f t="shared" si="321"/>
        <v>45</v>
      </c>
      <c r="O2087" s="7">
        <f t="shared" si="322"/>
        <v>50</v>
      </c>
      <c r="P2087" s="7">
        <f t="shared" si="323"/>
        <v>16.5</v>
      </c>
      <c r="Q2087" s="8">
        <f t="shared" si="324"/>
        <v>34.475000000000001</v>
      </c>
      <c r="R2087" s="8">
        <f t="shared" si="325"/>
        <v>35.625</v>
      </c>
      <c r="S2087" s="8">
        <f t="shared" si="326"/>
        <v>30.425000000000001</v>
      </c>
      <c r="T2087" s="8">
        <f t="shared" si="327"/>
        <v>34.125</v>
      </c>
      <c r="U2087" s="7">
        <f t="shared" si="328"/>
        <v>33.508333333333333</v>
      </c>
      <c r="V2087" s="7">
        <f t="shared" si="329"/>
        <v>33.662499999999994</v>
      </c>
    </row>
    <row r="2088" spans="1:22" ht="13.5" x14ac:dyDescent="0.25">
      <c r="A2088" s="3">
        <f>RSI!A2088</f>
        <v>45342</v>
      </c>
      <c r="B2088" s="2">
        <f>RSI!B2088</f>
        <v>3.2863000000000002</v>
      </c>
      <c r="C2088" s="2">
        <f>RSI!I2088</f>
        <v>49.524533324311243</v>
      </c>
      <c r="D2088" s="2">
        <f>MACD!E2088</f>
        <v>-1.48231174946023E-3</v>
      </c>
      <c r="E2088" s="2">
        <f>MACD!F2088</f>
        <v>5.9070420228493591E-3</v>
      </c>
      <c r="F2088" s="2">
        <f>'Moving Avg'!D2088</f>
        <v>3.29352</v>
      </c>
      <c r="G2088" s="2">
        <f>'Moving Avg'!F2088</f>
        <v>3.281415</v>
      </c>
      <c r="H2088" s="2">
        <f>'Moving Avg'!G2088</f>
        <v>3.3305800000000012</v>
      </c>
      <c r="I2088" s="2">
        <f>'Moving Avg'!H2088</f>
        <v>3.1957690000000007</v>
      </c>
      <c r="J2088" s="5" t="str">
        <f>OBV!F2088</f>
        <v>BEARISH</v>
      </c>
      <c r="K2088" s="5" t="str">
        <f>OBV!G2088</f>
        <v>NEUTRAL</v>
      </c>
      <c r="L2088" s="5" t="str">
        <f>OBV!H2088</f>
        <v>CONFIRMED BEARISH</v>
      </c>
      <c r="M2088" s="7">
        <f t="shared" si="320"/>
        <v>25</v>
      </c>
      <c r="N2088" s="7">
        <f t="shared" si="321"/>
        <v>45</v>
      </c>
      <c r="O2088" s="7">
        <f t="shared" si="322"/>
        <v>50</v>
      </c>
      <c r="P2088" s="7">
        <f t="shared" si="323"/>
        <v>16.5</v>
      </c>
      <c r="Q2088" s="8">
        <f t="shared" si="324"/>
        <v>34.475000000000001</v>
      </c>
      <c r="R2088" s="8">
        <f t="shared" si="325"/>
        <v>35.625</v>
      </c>
      <c r="S2088" s="8">
        <f t="shared" si="326"/>
        <v>30.425000000000001</v>
      </c>
      <c r="T2088" s="8">
        <f t="shared" si="327"/>
        <v>34.125</v>
      </c>
      <c r="U2088" s="7">
        <f t="shared" si="328"/>
        <v>33.508333333333333</v>
      </c>
      <c r="V2088" s="7">
        <f t="shared" si="329"/>
        <v>33.662499999999994</v>
      </c>
    </row>
    <row r="2089" spans="1:22" ht="13.5" x14ac:dyDescent="0.25">
      <c r="A2089" s="3">
        <f>RSI!A2089</f>
        <v>45343</v>
      </c>
      <c r="B2089" s="2">
        <f>RSI!B2089</f>
        <v>3.2863000000000002</v>
      </c>
      <c r="C2089" s="2">
        <f>RSI!I2089</f>
        <v>49.524533324311243</v>
      </c>
      <c r="D2089" s="2">
        <f>MACD!E2089</f>
        <v>-7.0181790794690002E-3</v>
      </c>
      <c r="E2089" s="2">
        <f>MACD!F2089</f>
        <v>3.3219978023856876E-3</v>
      </c>
      <c r="F2089" s="2">
        <f>'Moving Avg'!D2089</f>
        <v>3.28992</v>
      </c>
      <c r="G2089" s="2">
        <f>'Moving Avg'!F2089</f>
        <v>3.2787250000000001</v>
      </c>
      <c r="H2089" s="2">
        <f>'Moving Avg'!G2089</f>
        <v>3.3273560000000009</v>
      </c>
      <c r="I2089" s="2">
        <f>'Moving Avg'!H2089</f>
        <v>3.1987135000000007</v>
      </c>
      <c r="J2089" s="5" t="str">
        <f>OBV!F2089</f>
        <v>BEARISH</v>
      </c>
      <c r="K2089" s="5" t="str">
        <f>OBV!G2089</f>
        <v>NEUTRAL</v>
      </c>
      <c r="L2089" s="5" t="str">
        <f>OBV!H2089</f>
        <v>CONFIRMED BEARISH</v>
      </c>
      <c r="M2089" s="7">
        <f t="shared" si="320"/>
        <v>25</v>
      </c>
      <c r="N2089" s="7">
        <f t="shared" si="321"/>
        <v>45</v>
      </c>
      <c r="O2089" s="7">
        <f t="shared" si="322"/>
        <v>50</v>
      </c>
      <c r="P2089" s="7">
        <f t="shared" si="323"/>
        <v>16.5</v>
      </c>
      <c r="Q2089" s="8">
        <f t="shared" si="324"/>
        <v>34.475000000000001</v>
      </c>
      <c r="R2089" s="8">
        <f t="shared" si="325"/>
        <v>35.625</v>
      </c>
      <c r="S2089" s="8">
        <f t="shared" si="326"/>
        <v>30.425000000000001</v>
      </c>
      <c r="T2089" s="8">
        <f t="shared" si="327"/>
        <v>34.125</v>
      </c>
      <c r="U2089" s="7">
        <f t="shared" si="328"/>
        <v>33.508333333333333</v>
      </c>
      <c r="V2089" s="7">
        <f t="shared" si="329"/>
        <v>33.662499999999994</v>
      </c>
    </row>
    <row r="2090" spans="1:22" ht="13.5" x14ac:dyDescent="0.25">
      <c r="A2090" s="3">
        <f>RSI!A2090</f>
        <v>45344</v>
      </c>
      <c r="B2090" s="2">
        <f>RSI!B2090</f>
        <v>3.2774000000000001</v>
      </c>
      <c r="C2090" s="2">
        <f>RSI!I2090</f>
        <v>48.453160727823118</v>
      </c>
      <c r="D2090" s="2">
        <f>MACD!E2090</f>
        <v>-1.1024135773014532E-2</v>
      </c>
      <c r="E2090" s="2">
        <f>MACD!F2090</f>
        <v>4.5277108730564387E-4</v>
      </c>
      <c r="F2090" s="2">
        <f>'Moving Avg'!D2090</f>
        <v>3.2970800000000002</v>
      </c>
      <c r="G2090" s="2">
        <f>'Moving Avg'!F2090</f>
        <v>3.2769349999999995</v>
      </c>
      <c r="H2090" s="2">
        <f>'Moving Avg'!G2090</f>
        <v>3.3241320000000005</v>
      </c>
      <c r="I2090" s="2">
        <f>'Moving Avg'!H2090</f>
        <v>3.2015695000000006</v>
      </c>
      <c r="J2090" s="5" t="str">
        <f>OBV!F2090</f>
        <v>BEARISH</v>
      </c>
      <c r="K2090" s="5" t="str">
        <f>OBV!G2090</f>
        <v>NEUTRAL</v>
      </c>
      <c r="L2090" s="5" t="str">
        <f>OBV!H2090</f>
        <v>BEARISH DIVERGENCE</v>
      </c>
      <c r="M2090" s="7">
        <f t="shared" si="320"/>
        <v>25</v>
      </c>
      <c r="N2090" s="7">
        <f t="shared" si="321"/>
        <v>45</v>
      </c>
      <c r="O2090" s="7">
        <f t="shared" si="322"/>
        <v>50</v>
      </c>
      <c r="P2090" s="7">
        <f t="shared" si="323"/>
        <v>16.5</v>
      </c>
      <c r="Q2090" s="8">
        <f t="shared" si="324"/>
        <v>34.475000000000001</v>
      </c>
      <c r="R2090" s="8">
        <f t="shared" si="325"/>
        <v>35.625</v>
      </c>
      <c r="S2090" s="8">
        <f t="shared" si="326"/>
        <v>30.425000000000001</v>
      </c>
      <c r="T2090" s="8">
        <f t="shared" si="327"/>
        <v>34.125</v>
      </c>
      <c r="U2090" s="7">
        <f t="shared" si="328"/>
        <v>33.508333333333333</v>
      </c>
      <c r="V2090" s="7">
        <f t="shared" si="329"/>
        <v>33.662499999999994</v>
      </c>
    </row>
    <row r="2091" spans="1:22" ht="13.5" x14ac:dyDescent="0.25">
      <c r="A2091" s="3">
        <f>RSI!A2091</f>
        <v>45345</v>
      </c>
      <c r="B2091" s="2">
        <f>RSI!B2091</f>
        <v>3.2774000000000001</v>
      </c>
      <c r="C2091" s="2">
        <f>RSI!I2091</f>
        <v>48.453160727823118</v>
      </c>
      <c r="D2091" s="2">
        <f>MACD!E2091</f>
        <v>-2.3989781207866656E-2</v>
      </c>
      <c r="E2091" s="2">
        <f>MACD!F2091</f>
        <v>-4.4357393717288163E-3</v>
      </c>
      <c r="F2091" s="2">
        <f>'Moving Avg'!D2091</f>
        <v>3.2845399999999998</v>
      </c>
      <c r="G2091" s="2">
        <f>'Moving Avg'!F2091</f>
        <v>3.2751449999999993</v>
      </c>
      <c r="H2091" s="2">
        <f>'Moving Avg'!G2091</f>
        <v>3.3209080000000011</v>
      </c>
      <c r="I2091" s="2">
        <f>'Moving Avg'!H2091</f>
        <v>3.2045574999999995</v>
      </c>
      <c r="J2091" s="5" t="str">
        <f>OBV!F2091</f>
        <v>BEARISH</v>
      </c>
      <c r="K2091" s="5" t="str">
        <f>OBV!G2091</f>
        <v>NEUTRAL</v>
      </c>
      <c r="L2091" s="5" t="str">
        <f>OBV!H2091</f>
        <v>CONFIRMED BEARISH</v>
      </c>
      <c r="M2091" s="7">
        <f t="shared" si="320"/>
        <v>25</v>
      </c>
      <c r="N2091" s="7">
        <f t="shared" si="321"/>
        <v>45</v>
      </c>
      <c r="O2091" s="7">
        <f t="shared" si="322"/>
        <v>50</v>
      </c>
      <c r="P2091" s="7">
        <f t="shared" si="323"/>
        <v>16.5</v>
      </c>
      <c r="Q2091" s="8">
        <f t="shared" si="324"/>
        <v>34.475000000000001</v>
      </c>
      <c r="R2091" s="8">
        <f t="shared" si="325"/>
        <v>35.625</v>
      </c>
      <c r="S2091" s="8">
        <f t="shared" si="326"/>
        <v>30.425000000000001</v>
      </c>
      <c r="T2091" s="8">
        <f t="shared" si="327"/>
        <v>34.125</v>
      </c>
      <c r="U2091" s="7">
        <f t="shared" si="328"/>
        <v>33.508333333333333</v>
      </c>
      <c r="V2091" s="7">
        <f t="shared" si="329"/>
        <v>33.662499999999994</v>
      </c>
    </row>
    <row r="2092" spans="1:22" ht="13.5" x14ac:dyDescent="0.25">
      <c r="A2092" s="3">
        <f>RSI!A2092</f>
        <v>45348</v>
      </c>
      <c r="B2092" s="2">
        <f>RSI!B2092</f>
        <v>3.2774000000000001</v>
      </c>
      <c r="C2092" s="2">
        <f>RSI!I2092</f>
        <v>48.453160727823118</v>
      </c>
      <c r="D2092" s="2">
        <f>MACD!E2092</f>
        <v>-2.9372668301179683E-2</v>
      </c>
      <c r="E2092" s="2">
        <f>MACD!F2092</f>
        <v>-9.42312515761899E-3</v>
      </c>
      <c r="F2092" s="2">
        <f>'Moving Avg'!D2092</f>
        <v>3.2809600000000003</v>
      </c>
      <c r="G2092" s="2">
        <f>'Moving Avg'!F2092</f>
        <v>3.2733549999999996</v>
      </c>
      <c r="H2092" s="2">
        <f>'Moving Avg'!G2092</f>
        <v>3.3178640000000015</v>
      </c>
      <c r="I2092" s="2">
        <f>'Moving Avg'!H2092</f>
        <v>3.2078530000000001</v>
      </c>
      <c r="J2092" s="5" t="str">
        <f>OBV!F2092</f>
        <v>BEARISH</v>
      </c>
      <c r="K2092" s="5" t="str">
        <f>OBV!G2092</f>
        <v>NEUTRAL</v>
      </c>
      <c r="L2092" s="5" t="str">
        <f>OBV!H2092</f>
        <v>CONFIRMED BEARISH</v>
      </c>
      <c r="M2092" s="7">
        <f t="shared" si="320"/>
        <v>25</v>
      </c>
      <c r="N2092" s="7">
        <f t="shared" si="321"/>
        <v>45</v>
      </c>
      <c r="O2092" s="7">
        <f t="shared" si="322"/>
        <v>50</v>
      </c>
      <c r="P2092" s="7">
        <f t="shared" si="323"/>
        <v>16.5</v>
      </c>
      <c r="Q2092" s="8">
        <f t="shared" si="324"/>
        <v>34.475000000000001</v>
      </c>
      <c r="R2092" s="8">
        <f t="shared" si="325"/>
        <v>35.625</v>
      </c>
      <c r="S2092" s="8">
        <f t="shared" si="326"/>
        <v>30.425000000000001</v>
      </c>
      <c r="T2092" s="8">
        <f t="shared" si="327"/>
        <v>34.125</v>
      </c>
      <c r="U2092" s="7">
        <f t="shared" si="328"/>
        <v>33.508333333333333</v>
      </c>
      <c r="V2092" s="7">
        <f t="shared" si="329"/>
        <v>33.662499999999994</v>
      </c>
    </row>
    <row r="2093" spans="1:22" ht="13.5" x14ac:dyDescent="0.25">
      <c r="A2093" s="3">
        <f>RSI!A2093</f>
        <v>45349</v>
      </c>
      <c r="B2093" s="2">
        <f>RSI!B2093</f>
        <v>3.2684000000000002</v>
      </c>
      <c r="C2093" s="2">
        <f>RSI!I2093</f>
        <v>47.164490364047452</v>
      </c>
      <c r="D2093" s="2">
        <f>MACD!E2093</f>
        <v>-2.0800597866581949E-2</v>
      </c>
      <c r="E2093" s="2">
        <f>MACD!F2093</f>
        <v>-1.1698619699411583E-2</v>
      </c>
      <c r="F2093" s="2">
        <f>'Moving Avg'!D2093</f>
        <v>3.27738</v>
      </c>
      <c r="G2093" s="2">
        <f>'Moving Avg'!F2093</f>
        <v>3.2715599999999996</v>
      </c>
      <c r="H2093" s="2">
        <f>'Moving Avg'!G2093</f>
        <v>3.3146400000000011</v>
      </c>
      <c r="I2093" s="2">
        <f>'Moving Avg'!H2093</f>
        <v>3.2112349999999998</v>
      </c>
      <c r="J2093" s="5" t="str">
        <f>OBV!F2093</f>
        <v>BEARISH</v>
      </c>
      <c r="K2093" s="5" t="str">
        <f>OBV!G2093</f>
        <v>NEUTRAL</v>
      </c>
      <c r="L2093" s="5" t="str">
        <f>OBV!H2093</f>
        <v>CONFIRMED BEARISH</v>
      </c>
      <c r="M2093" s="7">
        <f t="shared" si="320"/>
        <v>25</v>
      </c>
      <c r="N2093" s="7">
        <f t="shared" si="321"/>
        <v>45</v>
      </c>
      <c r="O2093" s="7">
        <f t="shared" si="322"/>
        <v>50</v>
      </c>
      <c r="P2093" s="7">
        <f t="shared" si="323"/>
        <v>16.5</v>
      </c>
      <c r="Q2093" s="8">
        <f t="shared" si="324"/>
        <v>34.475000000000001</v>
      </c>
      <c r="R2093" s="8">
        <f t="shared" si="325"/>
        <v>35.625</v>
      </c>
      <c r="S2093" s="8">
        <f t="shared" si="326"/>
        <v>30.425000000000001</v>
      </c>
      <c r="T2093" s="8">
        <f t="shared" si="327"/>
        <v>34.125</v>
      </c>
      <c r="U2093" s="7">
        <f t="shared" si="328"/>
        <v>33.508333333333333</v>
      </c>
      <c r="V2093" s="7">
        <f t="shared" si="329"/>
        <v>33.662499999999994</v>
      </c>
    </row>
    <row r="2094" spans="1:22" ht="13.5" x14ac:dyDescent="0.25">
      <c r="A2094" s="3">
        <f>RSI!A2094</f>
        <v>45350</v>
      </c>
      <c r="B2094" s="2">
        <f>RSI!B2094</f>
        <v>3.1878000000000002</v>
      </c>
      <c r="C2094" s="2">
        <f>RSI!I2094</f>
        <v>37.536234059384419</v>
      </c>
      <c r="D2094" s="2">
        <f>MACD!E2094</f>
        <v>-7.4680572370078302E-3</v>
      </c>
      <c r="E2094" s="2">
        <f>MACD!F2094</f>
        <v>-1.0852507206930833E-2</v>
      </c>
      <c r="F2094" s="2">
        <f>'Moving Avg'!D2094</f>
        <v>3.2576799999999997</v>
      </c>
      <c r="G2094" s="2">
        <f>'Moving Avg'!F2094</f>
        <v>3.2684249999999992</v>
      </c>
      <c r="H2094" s="2">
        <f>'Moving Avg'!G2094</f>
        <v>3.3098040000000011</v>
      </c>
      <c r="I2094" s="2">
        <f>'Moving Avg'!H2094</f>
        <v>3.2144340000000011</v>
      </c>
      <c r="J2094" s="5" t="str">
        <f>OBV!F2094</f>
        <v>BEARISH</v>
      </c>
      <c r="K2094" s="5" t="str">
        <f>OBV!G2094</f>
        <v>NEUTRAL</v>
      </c>
      <c r="L2094" s="5" t="str">
        <f>OBV!H2094</f>
        <v>CONFIRMED BEARISH</v>
      </c>
      <c r="M2094" s="7">
        <f t="shared" si="320"/>
        <v>25</v>
      </c>
      <c r="N2094" s="7">
        <f t="shared" si="321"/>
        <v>0</v>
      </c>
      <c r="O2094" s="7">
        <f t="shared" si="322"/>
        <v>50</v>
      </c>
      <c r="P2094" s="7">
        <f t="shared" si="323"/>
        <v>16.5</v>
      </c>
      <c r="Q2094" s="8">
        <f t="shared" si="324"/>
        <v>18.725000000000001</v>
      </c>
      <c r="R2094" s="8">
        <f t="shared" si="325"/>
        <v>26.625</v>
      </c>
      <c r="S2094" s="8">
        <f t="shared" si="326"/>
        <v>23.675000000000001</v>
      </c>
      <c r="T2094" s="8">
        <f t="shared" si="327"/>
        <v>22.875</v>
      </c>
      <c r="U2094" s="7">
        <f t="shared" si="328"/>
        <v>23.008333333333336</v>
      </c>
      <c r="V2094" s="7">
        <f t="shared" si="329"/>
        <v>22.975000000000001</v>
      </c>
    </row>
    <row r="2095" spans="1:22" ht="13.5" x14ac:dyDescent="0.25">
      <c r="A2095" s="3">
        <f>RSI!A2095</f>
        <v>45351</v>
      </c>
      <c r="B2095" s="2">
        <f>RSI!B2095</f>
        <v>3.2237</v>
      </c>
      <c r="C2095" s="2">
        <f>RSI!I2095</f>
        <v>43.107239627964184</v>
      </c>
      <c r="D2095" s="2">
        <f>MACD!E2095</f>
        <v>-7.9150062339277127E-3</v>
      </c>
      <c r="E2095" s="2">
        <f>MACD!F2095</f>
        <v>-1.0265007012330209E-2</v>
      </c>
      <c r="F2095" s="2">
        <f>'Moving Avg'!D2095</f>
        <v>3.2469399999999999</v>
      </c>
      <c r="G2095" s="2">
        <f>'Moving Avg'!F2095</f>
        <v>3.2652949999999996</v>
      </c>
      <c r="H2095" s="2">
        <f>'Moving Avg'!G2095</f>
        <v>3.3053280000000007</v>
      </c>
      <c r="I2095" s="2">
        <f>'Moving Avg'!H2095</f>
        <v>3.2171095000000003</v>
      </c>
      <c r="J2095" s="5" t="str">
        <f>OBV!F2095</f>
        <v>BEARISH</v>
      </c>
      <c r="K2095" s="5" t="str">
        <f>OBV!G2095</f>
        <v>NEUTRAL</v>
      </c>
      <c r="L2095" s="5" t="str">
        <f>OBV!H2095</f>
        <v>CONFIRMED BEARISH</v>
      </c>
      <c r="M2095" s="7">
        <f t="shared" si="320"/>
        <v>25</v>
      </c>
      <c r="N2095" s="7">
        <f t="shared" si="321"/>
        <v>0</v>
      </c>
      <c r="O2095" s="7">
        <f t="shared" si="322"/>
        <v>50</v>
      </c>
      <c r="P2095" s="7">
        <f t="shared" si="323"/>
        <v>16.5</v>
      </c>
      <c r="Q2095" s="8">
        <f t="shared" si="324"/>
        <v>18.725000000000001</v>
      </c>
      <c r="R2095" s="8">
        <f t="shared" si="325"/>
        <v>26.625</v>
      </c>
      <c r="S2095" s="8">
        <f t="shared" si="326"/>
        <v>23.675000000000001</v>
      </c>
      <c r="T2095" s="8">
        <f t="shared" si="327"/>
        <v>22.875</v>
      </c>
      <c r="U2095" s="7">
        <f t="shared" si="328"/>
        <v>23.008333333333336</v>
      </c>
      <c r="V2095" s="7">
        <f t="shared" si="329"/>
        <v>22.975000000000001</v>
      </c>
    </row>
    <row r="2096" spans="1:22" ht="13.5" x14ac:dyDescent="0.25">
      <c r="A2096" s="3">
        <f>RSI!A2096</f>
        <v>45352</v>
      </c>
      <c r="B2096" s="2">
        <f>RSI!B2096</f>
        <v>3.2237</v>
      </c>
      <c r="C2096" s="2">
        <f>RSI!I2096</f>
        <v>43.107239627964191</v>
      </c>
      <c r="D2096" s="2">
        <f>MACD!E2096</f>
        <v>7.1828543096126296E-3</v>
      </c>
      <c r="E2096" s="2">
        <f>MACD!F2096</f>
        <v>-6.7754347479416412E-3</v>
      </c>
      <c r="F2096" s="2">
        <f>'Moving Avg'!D2096</f>
        <v>3.2362000000000002</v>
      </c>
      <c r="G2096" s="2">
        <f>'Moving Avg'!F2096</f>
        <v>3.2621649999999995</v>
      </c>
      <c r="H2096" s="2">
        <f>'Moving Avg'!G2096</f>
        <v>3.3008520000000008</v>
      </c>
      <c r="I2096" s="2">
        <f>'Moving Avg'!H2096</f>
        <v>3.2197850000000003</v>
      </c>
      <c r="J2096" s="5" t="str">
        <f>OBV!F2096</f>
        <v>BEARISH</v>
      </c>
      <c r="K2096" s="5" t="str">
        <f>OBV!G2096</f>
        <v>NEUTRAL</v>
      </c>
      <c r="L2096" s="5" t="str">
        <f>OBV!H2096</f>
        <v>CONFIRMED BEARISH</v>
      </c>
      <c r="M2096" s="7">
        <f t="shared" si="320"/>
        <v>25</v>
      </c>
      <c r="N2096" s="7">
        <f t="shared" si="321"/>
        <v>0</v>
      </c>
      <c r="O2096" s="7">
        <f t="shared" si="322"/>
        <v>50</v>
      </c>
      <c r="P2096" s="7">
        <f t="shared" si="323"/>
        <v>16.5</v>
      </c>
      <c r="Q2096" s="8">
        <f t="shared" si="324"/>
        <v>18.725000000000001</v>
      </c>
      <c r="R2096" s="8">
        <f t="shared" si="325"/>
        <v>26.625</v>
      </c>
      <c r="S2096" s="8">
        <f t="shared" si="326"/>
        <v>23.675000000000001</v>
      </c>
      <c r="T2096" s="8">
        <f t="shared" si="327"/>
        <v>22.875</v>
      </c>
      <c r="U2096" s="7">
        <f t="shared" si="328"/>
        <v>23.008333333333336</v>
      </c>
      <c r="V2096" s="7">
        <f t="shared" si="329"/>
        <v>22.975000000000001</v>
      </c>
    </row>
    <row r="2097" spans="1:22" ht="13.5" x14ac:dyDescent="0.25">
      <c r="A2097" s="3">
        <f>RSI!A2097</f>
        <v>45355</v>
      </c>
      <c r="B2097" s="2">
        <f>RSI!B2097</f>
        <v>3.2237</v>
      </c>
      <c r="C2097" s="2">
        <f>RSI!I2097</f>
        <v>43.107239627964191</v>
      </c>
      <c r="D2097" s="2">
        <f>MACD!E2097</f>
        <v>1.3363994572391125E-2</v>
      </c>
      <c r="E2097" s="2">
        <f>MACD!F2097</f>
        <v>-2.747548883875088E-3</v>
      </c>
      <c r="F2097" s="2">
        <f>'Moving Avg'!D2097</f>
        <v>3.2254600000000004</v>
      </c>
      <c r="G2097" s="2">
        <f>'Moving Avg'!F2097</f>
        <v>3.2599299999999998</v>
      </c>
      <c r="H2097" s="2">
        <f>'Moving Avg'!G2097</f>
        <v>3.2969120000000007</v>
      </c>
      <c r="I2097" s="2">
        <f>'Moving Avg'!H2097</f>
        <v>3.2225044999999999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  <c r="M2097" s="7">
        <f t="shared" si="320"/>
        <v>25</v>
      </c>
      <c r="N2097" s="7">
        <f t="shared" si="321"/>
        <v>0</v>
      </c>
      <c r="O2097" s="7">
        <f t="shared" si="322"/>
        <v>50</v>
      </c>
      <c r="P2097" s="7">
        <f t="shared" si="323"/>
        <v>16.5</v>
      </c>
      <c r="Q2097" s="8">
        <f t="shared" si="324"/>
        <v>18.725000000000001</v>
      </c>
      <c r="R2097" s="8">
        <f t="shared" si="325"/>
        <v>26.625</v>
      </c>
      <c r="S2097" s="8">
        <f t="shared" si="326"/>
        <v>23.675000000000001</v>
      </c>
      <c r="T2097" s="8">
        <f t="shared" si="327"/>
        <v>22.875</v>
      </c>
      <c r="U2097" s="7">
        <f t="shared" si="328"/>
        <v>23.008333333333336</v>
      </c>
      <c r="V2097" s="7">
        <f t="shared" si="329"/>
        <v>22.975000000000001</v>
      </c>
    </row>
    <row r="2098" spans="1:22" ht="13.5" x14ac:dyDescent="0.25">
      <c r="A2098" s="3">
        <f>RSI!A2098</f>
        <v>45356</v>
      </c>
      <c r="B2098" s="2">
        <f>RSI!B2098</f>
        <v>3.2237</v>
      </c>
      <c r="C2098" s="2">
        <f>RSI!I2098</f>
        <v>43.107239627964191</v>
      </c>
      <c r="D2098" s="2">
        <f>MACD!E2098</f>
        <v>1.7485811079440694E-2</v>
      </c>
      <c r="E2098" s="2">
        <f>MACD!F2098</f>
        <v>1.2991231087880685E-3</v>
      </c>
      <c r="F2098" s="2">
        <f>'Moving Avg'!D2098</f>
        <v>3.2165200000000005</v>
      </c>
      <c r="G2098" s="2">
        <f>'Moving Avg'!F2098</f>
        <v>3.2576950000000005</v>
      </c>
      <c r="H2098" s="2">
        <f>'Moving Avg'!G2098</f>
        <v>3.2929720000000016</v>
      </c>
      <c r="I2098" s="2">
        <f>'Moving Avg'!H2098</f>
        <v>3.225092000000001</v>
      </c>
      <c r="J2098" s="5" t="str">
        <f>OBV!F2098</f>
        <v>BEARISH</v>
      </c>
      <c r="K2098" s="5" t="str">
        <f>OBV!G2098</f>
        <v>NEUTRAL</v>
      </c>
      <c r="L2098" s="5" t="str">
        <f>OBV!H2098</f>
        <v>CONFIRMED BEARISH</v>
      </c>
      <c r="M2098" s="7">
        <f t="shared" si="320"/>
        <v>25</v>
      </c>
      <c r="N2098" s="7">
        <f t="shared" si="321"/>
        <v>0</v>
      </c>
      <c r="O2098" s="7">
        <f t="shared" si="322"/>
        <v>0</v>
      </c>
      <c r="P2098" s="7">
        <f t="shared" si="323"/>
        <v>16.5</v>
      </c>
      <c r="Q2098" s="8">
        <f t="shared" si="324"/>
        <v>11.225</v>
      </c>
      <c r="R2098" s="8">
        <f t="shared" si="325"/>
        <v>9.125</v>
      </c>
      <c r="S2098" s="8">
        <f t="shared" si="326"/>
        <v>11.175000000000001</v>
      </c>
      <c r="T2098" s="8">
        <f t="shared" si="327"/>
        <v>10.375</v>
      </c>
      <c r="U2098" s="7">
        <f t="shared" si="328"/>
        <v>10.508333333333335</v>
      </c>
      <c r="V2098" s="7">
        <f t="shared" si="329"/>
        <v>10.475000000000001</v>
      </c>
    </row>
    <row r="2099" spans="1:22" ht="13.5" x14ac:dyDescent="0.25">
      <c r="A2099" s="3">
        <f>RSI!A2099</f>
        <v>45357</v>
      </c>
      <c r="B2099" s="2">
        <f>RSI!B2099</f>
        <v>3.1968000000000001</v>
      </c>
      <c r="C2099" s="2">
        <f>RSI!I2099</f>
        <v>39.55198825143966</v>
      </c>
      <c r="D2099" s="2">
        <f>MACD!E2099</f>
        <v>2.3221868900297871E-2</v>
      </c>
      <c r="E2099" s="2">
        <f>MACD!F2099</f>
        <v>5.6836722670900296E-3</v>
      </c>
      <c r="F2099" s="2">
        <f>'Moving Avg'!D2099</f>
        <v>3.2183199999999998</v>
      </c>
      <c r="G2099" s="2">
        <f>'Moving Avg'!F2099</f>
        <v>3.25501</v>
      </c>
      <c r="H2099" s="2">
        <f>'Moving Avg'!G2099</f>
        <v>3.2881360000000006</v>
      </c>
      <c r="I2099" s="2">
        <f>'Moving Avg'!H2099</f>
        <v>3.2277210000000007</v>
      </c>
      <c r="J2099" s="5" t="str">
        <f>OBV!F2099</f>
        <v>BULLISH</v>
      </c>
      <c r="K2099" s="5" t="str">
        <f>OBV!G2099</f>
        <v>NEUTRAL</v>
      </c>
      <c r="L2099" s="5" t="str">
        <f>OBV!H2099</f>
        <v>CONFIRMED BULLISH</v>
      </c>
      <c r="M2099" s="7">
        <f t="shared" si="320"/>
        <v>25</v>
      </c>
      <c r="N2099" s="7">
        <f t="shared" si="321"/>
        <v>0</v>
      </c>
      <c r="O2099" s="7">
        <f t="shared" si="322"/>
        <v>0</v>
      </c>
      <c r="P2099" s="7">
        <f t="shared" si="323"/>
        <v>83.5</v>
      </c>
      <c r="Q2099" s="8">
        <f t="shared" si="324"/>
        <v>21.274999999999999</v>
      </c>
      <c r="R2099" s="8">
        <f t="shared" si="325"/>
        <v>25.875</v>
      </c>
      <c r="S2099" s="8">
        <f t="shared" si="326"/>
        <v>41.325000000000003</v>
      </c>
      <c r="T2099" s="8">
        <f t="shared" si="327"/>
        <v>27.125</v>
      </c>
      <c r="U2099" s="7">
        <f t="shared" si="328"/>
        <v>29.491666666666664</v>
      </c>
      <c r="V2099" s="7">
        <f t="shared" si="329"/>
        <v>28.9</v>
      </c>
    </row>
    <row r="2100" spans="1:22" ht="13.5" x14ac:dyDescent="0.25">
      <c r="A2100" s="3">
        <f>RSI!A2100</f>
        <v>45358</v>
      </c>
      <c r="B2100" s="2">
        <f>RSI!B2100</f>
        <v>3.1968000000000001</v>
      </c>
      <c r="C2100" s="2">
        <f>RSI!I2100</f>
        <v>39.551988251439667</v>
      </c>
      <c r="D2100" s="2">
        <f>MACD!E2100</f>
        <v>2.7102006863644057E-2</v>
      </c>
      <c r="E2100" s="2">
        <f>MACD!F2100</f>
        <v>9.9673391864008344E-3</v>
      </c>
      <c r="F2100" s="2">
        <f>'Moving Avg'!D2100</f>
        <v>3.2129399999999997</v>
      </c>
      <c r="G2100" s="2">
        <f>'Moving Avg'!F2100</f>
        <v>3.2523250000000004</v>
      </c>
      <c r="H2100" s="2">
        <f>'Moving Avg'!G2100</f>
        <v>3.2834800000000008</v>
      </c>
      <c r="I2100" s="2">
        <f>'Moving Avg'!H2100</f>
        <v>3.230525500000001</v>
      </c>
      <c r="J2100" s="5" t="str">
        <f>OBV!F2100</f>
        <v>BEARISH</v>
      </c>
      <c r="K2100" s="5" t="str">
        <f>OBV!G2100</f>
        <v>NEUTRAL</v>
      </c>
      <c r="L2100" s="5" t="str">
        <f>OBV!H2100</f>
        <v>CONFIRMED BEARISH</v>
      </c>
      <c r="M2100" s="7">
        <f t="shared" si="320"/>
        <v>25</v>
      </c>
      <c r="N2100" s="7">
        <f t="shared" si="321"/>
        <v>0</v>
      </c>
      <c r="O2100" s="7">
        <f t="shared" si="322"/>
        <v>0</v>
      </c>
      <c r="P2100" s="7">
        <f t="shared" si="323"/>
        <v>16.5</v>
      </c>
      <c r="Q2100" s="8">
        <f t="shared" si="324"/>
        <v>11.225</v>
      </c>
      <c r="R2100" s="8">
        <f t="shared" si="325"/>
        <v>9.125</v>
      </c>
      <c r="S2100" s="8">
        <f t="shared" si="326"/>
        <v>11.175000000000001</v>
      </c>
      <c r="T2100" s="8">
        <f t="shared" si="327"/>
        <v>10.375</v>
      </c>
      <c r="U2100" s="7">
        <f t="shared" si="328"/>
        <v>10.508333333333335</v>
      </c>
      <c r="V2100" s="7">
        <f t="shared" si="329"/>
        <v>10.475000000000001</v>
      </c>
    </row>
    <row r="2101" spans="1:22" ht="13.5" x14ac:dyDescent="0.25">
      <c r="A2101" s="3">
        <f>RSI!A2101</f>
        <v>45359</v>
      </c>
      <c r="B2101" s="2">
        <f>RSI!B2101</f>
        <v>3.1968000000000001</v>
      </c>
      <c r="C2101" s="2">
        <f>RSI!I2101</f>
        <v>39.551988251439667</v>
      </c>
      <c r="D2101" s="2">
        <f>MACD!E2101</f>
        <v>3.0751664733916773E-2</v>
      </c>
      <c r="E2101" s="2">
        <f>MACD!F2101</f>
        <v>1.4124204295904023E-2</v>
      </c>
      <c r="F2101" s="2">
        <f>'Moving Avg'!D2101</f>
        <v>3.20756</v>
      </c>
      <c r="G2101" s="2">
        <f>'Moving Avg'!F2101</f>
        <v>3.2527750000000011</v>
      </c>
      <c r="H2101" s="2">
        <f>'Moving Avg'!G2101</f>
        <v>3.2788240000000006</v>
      </c>
      <c r="I2101" s="2">
        <f>'Moving Avg'!H2101</f>
        <v>3.2334180000000008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  <c r="M2101" s="7">
        <f t="shared" si="320"/>
        <v>25</v>
      </c>
      <c r="N2101" s="7">
        <f t="shared" si="321"/>
        <v>0</v>
      </c>
      <c r="O2101" s="7">
        <f t="shared" si="322"/>
        <v>0</v>
      </c>
      <c r="P2101" s="7">
        <f t="shared" si="323"/>
        <v>16.5</v>
      </c>
      <c r="Q2101" s="8">
        <f t="shared" si="324"/>
        <v>11.225</v>
      </c>
      <c r="R2101" s="8">
        <f t="shared" si="325"/>
        <v>9.125</v>
      </c>
      <c r="S2101" s="8">
        <f t="shared" si="326"/>
        <v>11.175000000000001</v>
      </c>
      <c r="T2101" s="8">
        <f t="shared" si="327"/>
        <v>10.375</v>
      </c>
      <c r="U2101" s="7">
        <f t="shared" si="328"/>
        <v>10.508333333333335</v>
      </c>
      <c r="V2101" s="7">
        <f t="shared" si="329"/>
        <v>10.475000000000001</v>
      </c>
    </row>
    <row r="2102" spans="1:22" ht="13.5" x14ac:dyDescent="0.25">
      <c r="A2102" s="3">
        <f>RSI!A2102</f>
        <v>45362</v>
      </c>
      <c r="B2102" s="2">
        <f>RSI!B2102</f>
        <v>3.2058</v>
      </c>
      <c r="C2102" s="2">
        <f>RSI!I2102</f>
        <v>41.565856531996062</v>
      </c>
      <c r="D2102" s="2">
        <f>MACD!E2102</f>
        <v>3.3512488823344899E-2</v>
      </c>
      <c r="E2102" s="2">
        <f>MACD!F2102</f>
        <v>1.8001861201392199E-2</v>
      </c>
      <c r="F2102" s="2">
        <f>'Moving Avg'!D2102</f>
        <v>3.2039800000000001</v>
      </c>
      <c r="G2102" s="2">
        <f>'Moving Avg'!F2102</f>
        <v>3.2518800000000008</v>
      </c>
      <c r="H2102" s="2">
        <f>'Moving Avg'!G2102</f>
        <v>3.2745260000000007</v>
      </c>
      <c r="I2102" s="2">
        <f>'Moving Avg'!H2102</f>
        <v>3.2364870000000012</v>
      </c>
      <c r="J2102" s="5" t="str">
        <f>OBV!F2102</f>
        <v>BULLISH</v>
      </c>
      <c r="K2102" s="5" t="str">
        <f>OBV!G2102</f>
        <v>NEUTRAL</v>
      </c>
      <c r="L2102" s="5" t="str">
        <f>OBV!H2102</f>
        <v>BULLISH DIVERGENCE</v>
      </c>
      <c r="M2102" s="7">
        <f t="shared" si="320"/>
        <v>25</v>
      </c>
      <c r="N2102" s="7">
        <f t="shared" si="321"/>
        <v>0</v>
      </c>
      <c r="O2102" s="7">
        <f t="shared" si="322"/>
        <v>0</v>
      </c>
      <c r="P2102" s="7">
        <f t="shared" si="323"/>
        <v>66.5</v>
      </c>
      <c r="Q2102" s="8">
        <f t="shared" si="324"/>
        <v>18.725000000000001</v>
      </c>
      <c r="R2102" s="8">
        <f t="shared" si="325"/>
        <v>21.625</v>
      </c>
      <c r="S2102" s="8">
        <f t="shared" si="326"/>
        <v>33.674999999999997</v>
      </c>
      <c r="T2102" s="8">
        <f t="shared" si="327"/>
        <v>22.875</v>
      </c>
      <c r="U2102" s="7">
        <f t="shared" si="328"/>
        <v>24.675000000000001</v>
      </c>
      <c r="V2102" s="7">
        <f t="shared" si="329"/>
        <v>24.225000000000001</v>
      </c>
    </row>
    <row r="2103" spans="1:22" ht="13.5" x14ac:dyDescent="0.25">
      <c r="A2103" s="3">
        <f>RSI!A2103</f>
        <v>45363</v>
      </c>
      <c r="B2103" s="2">
        <f>RSI!B2103</f>
        <v>3.1968000000000001</v>
      </c>
      <c r="C2103" s="2">
        <f>RSI!I2103</f>
        <v>40.126190829309699</v>
      </c>
      <c r="D2103" s="2">
        <f>MACD!E2103</f>
        <v>3.5391624633314134E-2</v>
      </c>
      <c r="E2103" s="2">
        <f>MACD!F2103</f>
        <v>2.1479813887776589E-2</v>
      </c>
      <c r="F2103" s="2">
        <f>'Moving Avg'!D2103</f>
        <v>3.1985999999999999</v>
      </c>
      <c r="G2103" s="2">
        <f>'Moving Avg'!F2103</f>
        <v>3.2465050000000004</v>
      </c>
      <c r="H2103" s="2">
        <f>'Moving Avg'!G2103</f>
        <v>3.2704060000000008</v>
      </c>
      <c r="I2103" s="2">
        <f>'Moving Avg'!H2103</f>
        <v>3.239335500000001</v>
      </c>
      <c r="J2103" s="5" t="str">
        <f>OBV!F2103</f>
        <v>BEARISH</v>
      </c>
      <c r="K2103" s="5" t="str">
        <f>OBV!G2103</f>
        <v>NEUTRAL</v>
      </c>
      <c r="L2103" s="5" t="str">
        <f>OBV!H2103</f>
        <v>CONFIRMED BEARISH</v>
      </c>
      <c r="M2103" s="7">
        <f t="shared" si="320"/>
        <v>25</v>
      </c>
      <c r="N2103" s="7">
        <f t="shared" si="321"/>
        <v>0</v>
      </c>
      <c r="O2103" s="7">
        <f t="shared" si="322"/>
        <v>0</v>
      </c>
      <c r="P2103" s="7">
        <f t="shared" si="323"/>
        <v>16.5</v>
      </c>
      <c r="Q2103" s="8">
        <f t="shared" si="324"/>
        <v>11.225</v>
      </c>
      <c r="R2103" s="8">
        <f t="shared" si="325"/>
        <v>9.125</v>
      </c>
      <c r="S2103" s="8">
        <f t="shared" si="326"/>
        <v>11.175000000000001</v>
      </c>
      <c r="T2103" s="8">
        <f t="shared" si="327"/>
        <v>10.375</v>
      </c>
      <c r="U2103" s="7">
        <f t="shared" si="328"/>
        <v>10.508333333333335</v>
      </c>
      <c r="V2103" s="7">
        <f t="shared" si="329"/>
        <v>10.475000000000001</v>
      </c>
    </row>
    <row r="2104" spans="1:22" ht="13.5" x14ac:dyDescent="0.25">
      <c r="A2104" s="3">
        <f>RSI!A2104</f>
        <v>45364</v>
      </c>
      <c r="B2104" s="2">
        <f>RSI!B2104</f>
        <v>3.1789000000000001</v>
      </c>
      <c r="C2104" s="2">
        <f>RSI!I2104</f>
        <v>37.35498552492254</v>
      </c>
      <c r="D2104" s="2">
        <f>MACD!E2104</f>
        <v>2.6202439018523371E-2</v>
      </c>
      <c r="E2104" s="2">
        <f>MACD!F2104</f>
        <v>2.2424338913925947E-2</v>
      </c>
      <c r="F2104" s="2">
        <f>'Moving Avg'!D2104</f>
        <v>3.19502</v>
      </c>
      <c r="G2104" s="2">
        <f>'Moving Avg'!F2104</f>
        <v>3.2402350000000011</v>
      </c>
      <c r="H2104" s="2">
        <f>'Moving Avg'!G2104</f>
        <v>3.2668240000000011</v>
      </c>
      <c r="I2104" s="2">
        <f>'Moving Avg'!H2104</f>
        <v>3.2420945000000012</v>
      </c>
      <c r="J2104" s="5" t="str">
        <f>OBV!F2104</f>
        <v>BEARISH</v>
      </c>
      <c r="K2104" s="5" t="str">
        <f>OBV!G2104</f>
        <v>NEUTRAL</v>
      </c>
      <c r="L2104" s="5" t="str">
        <f>OBV!H2104</f>
        <v>CONFIRMED BEARISH</v>
      </c>
      <c r="M2104" s="7">
        <f t="shared" si="320"/>
        <v>25</v>
      </c>
      <c r="N2104" s="7">
        <f t="shared" si="321"/>
        <v>0</v>
      </c>
      <c r="O2104" s="7">
        <f t="shared" si="322"/>
        <v>0</v>
      </c>
      <c r="P2104" s="7">
        <f t="shared" si="323"/>
        <v>16.5</v>
      </c>
      <c r="Q2104" s="8">
        <f t="shared" si="324"/>
        <v>11.225</v>
      </c>
      <c r="R2104" s="8">
        <f t="shared" si="325"/>
        <v>9.125</v>
      </c>
      <c r="S2104" s="8">
        <f t="shared" si="326"/>
        <v>11.175000000000001</v>
      </c>
      <c r="T2104" s="8">
        <f t="shared" si="327"/>
        <v>10.375</v>
      </c>
      <c r="U2104" s="7">
        <f t="shared" si="328"/>
        <v>10.508333333333335</v>
      </c>
      <c r="V2104" s="7">
        <f t="shared" si="329"/>
        <v>10.475000000000001</v>
      </c>
    </row>
    <row r="2105" spans="1:22" ht="13.5" x14ac:dyDescent="0.25">
      <c r="A2105" s="3">
        <f>RSI!A2105</f>
        <v>45365</v>
      </c>
      <c r="B2105" s="2">
        <f>RSI!B2105</f>
        <v>3.1789000000000001</v>
      </c>
      <c r="C2105" s="2">
        <f>RSI!I2105</f>
        <v>37.35498552492254</v>
      </c>
      <c r="D2105" s="2">
        <f>MACD!E2105</f>
        <v>2.4328832750313722E-2</v>
      </c>
      <c r="E2105" s="2">
        <f>MACD!F2105</f>
        <v>2.2805237681203506E-2</v>
      </c>
      <c r="F2105" s="2">
        <f>'Moving Avg'!D2105</f>
        <v>3.1914400000000001</v>
      </c>
      <c r="G2105" s="2">
        <f>'Moving Avg'!F2105</f>
        <v>3.2371000000000008</v>
      </c>
      <c r="H2105" s="2">
        <f>'Moving Avg'!G2105</f>
        <v>3.2628840000000001</v>
      </c>
      <c r="I2105" s="2">
        <f>'Moving Avg'!H2105</f>
        <v>3.244809500000001</v>
      </c>
      <c r="J2105" s="5" t="str">
        <f>OBV!F2105</f>
        <v>BEARISH</v>
      </c>
      <c r="K2105" s="5" t="str">
        <f>OBV!G2105</f>
        <v>NEUTRAL</v>
      </c>
      <c r="L2105" s="5" t="str">
        <f>OBV!H2105</f>
        <v>CONFIRMED BEARISH</v>
      </c>
      <c r="M2105" s="7">
        <f t="shared" si="320"/>
        <v>25</v>
      </c>
      <c r="N2105" s="7">
        <f t="shared" si="321"/>
        <v>0</v>
      </c>
      <c r="O2105" s="7">
        <f t="shared" si="322"/>
        <v>0</v>
      </c>
      <c r="P2105" s="7">
        <f t="shared" si="323"/>
        <v>16.5</v>
      </c>
      <c r="Q2105" s="8">
        <f t="shared" si="324"/>
        <v>11.225</v>
      </c>
      <c r="R2105" s="8">
        <f t="shared" si="325"/>
        <v>9.125</v>
      </c>
      <c r="S2105" s="8">
        <f t="shared" si="326"/>
        <v>11.175000000000001</v>
      </c>
      <c r="T2105" s="8">
        <f t="shared" si="327"/>
        <v>10.375</v>
      </c>
      <c r="U2105" s="7">
        <f t="shared" si="328"/>
        <v>10.508333333333335</v>
      </c>
      <c r="V2105" s="7">
        <f t="shared" si="329"/>
        <v>10.475000000000001</v>
      </c>
    </row>
    <row r="2106" spans="1:22" ht="13.5" x14ac:dyDescent="0.25">
      <c r="A2106" s="3">
        <f>RSI!A2106</f>
        <v>45366</v>
      </c>
      <c r="B2106" s="2">
        <f>RSI!B2106</f>
        <v>3.1789000000000001</v>
      </c>
      <c r="C2106" s="2">
        <f>RSI!I2106</f>
        <v>37.35498552492254</v>
      </c>
      <c r="D2106" s="2">
        <f>MACD!E2106</f>
        <v>2.3094197266670502E-2</v>
      </c>
      <c r="E2106" s="2">
        <f>MACD!F2106</f>
        <v>2.2863029598296905E-2</v>
      </c>
      <c r="F2106" s="2">
        <f>'Moving Avg'!D2106</f>
        <v>3.1878600000000001</v>
      </c>
      <c r="G2106" s="2">
        <f>'Moving Avg'!F2106</f>
        <v>3.2290400000000004</v>
      </c>
      <c r="H2106" s="2">
        <f>'Moving Avg'!G2106</f>
        <v>3.2596600000000002</v>
      </c>
      <c r="I2106" s="2">
        <f>'Moving Avg'!H2106</f>
        <v>3.2476125000000007</v>
      </c>
      <c r="J2106" s="5" t="str">
        <f>OBV!F2106</f>
        <v>BEARISH</v>
      </c>
      <c r="K2106" s="5" t="str">
        <f>OBV!G2106</f>
        <v>NEUTRAL</v>
      </c>
      <c r="L2106" s="5" t="str">
        <f>OBV!H2106</f>
        <v>CONFIRMED BEARISH</v>
      </c>
      <c r="M2106" s="7">
        <f t="shared" si="320"/>
        <v>25</v>
      </c>
      <c r="N2106" s="7">
        <f t="shared" si="321"/>
        <v>0</v>
      </c>
      <c r="O2106" s="7">
        <f t="shared" si="322"/>
        <v>0</v>
      </c>
      <c r="P2106" s="7">
        <f t="shared" si="323"/>
        <v>16.5</v>
      </c>
      <c r="Q2106" s="8">
        <f t="shared" si="324"/>
        <v>11.225</v>
      </c>
      <c r="R2106" s="8">
        <f t="shared" si="325"/>
        <v>9.125</v>
      </c>
      <c r="S2106" s="8">
        <f t="shared" si="326"/>
        <v>11.175000000000001</v>
      </c>
      <c r="T2106" s="8">
        <f t="shared" si="327"/>
        <v>10.375</v>
      </c>
      <c r="U2106" s="7">
        <f t="shared" si="328"/>
        <v>10.508333333333335</v>
      </c>
      <c r="V2106" s="7">
        <f t="shared" si="329"/>
        <v>10.475000000000001</v>
      </c>
    </row>
    <row r="2107" spans="1:22" ht="13.5" x14ac:dyDescent="0.25">
      <c r="A2107" s="3">
        <f>RSI!A2107</f>
        <v>45369</v>
      </c>
      <c r="B2107" s="2">
        <f>RSI!B2107</f>
        <v>3.161</v>
      </c>
      <c r="C2107" s="2">
        <f>RSI!I2107</f>
        <v>34.388714942757517</v>
      </c>
      <c r="D2107" s="2">
        <f>MACD!E2107</f>
        <v>2.3700175765049902E-2</v>
      </c>
      <c r="E2107" s="2">
        <f>MACD!F2107</f>
        <v>2.3030458831647505E-2</v>
      </c>
      <c r="F2107" s="2">
        <f>'Moving Avg'!D2107</f>
        <v>3.1789000000000001</v>
      </c>
      <c r="G2107" s="2">
        <f>'Moving Avg'!F2107</f>
        <v>3.2223250000000001</v>
      </c>
      <c r="H2107" s="2">
        <f>'Moving Avg'!G2107</f>
        <v>3.256078</v>
      </c>
      <c r="I2107" s="2">
        <f>'Moving Avg'!H2107</f>
        <v>3.2502820000000008</v>
      </c>
      <c r="J2107" s="5" t="str">
        <f>OBV!F2107</f>
        <v>BEARISH</v>
      </c>
      <c r="K2107" s="5" t="str">
        <f>OBV!G2107</f>
        <v>NEUTRAL</v>
      </c>
      <c r="L2107" s="5" t="str">
        <f>OBV!H2107</f>
        <v>CONFIRMED BEARISH</v>
      </c>
      <c r="M2107" s="7">
        <f t="shared" si="320"/>
        <v>25</v>
      </c>
      <c r="N2107" s="7">
        <f t="shared" si="321"/>
        <v>0</v>
      </c>
      <c r="O2107" s="7">
        <f t="shared" si="322"/>
        <v>0</v>
      </c>
      <c r="P2107" s="7">
        <f t="shared" si="323"/>
        <v>16.5</v>
      </c>
      <c r="Q2107" s="8">
        <f t="shared" si="324"/>
        <v>11.225</v>
      </c>
      <c r="R2107" s="8">
        <f t="shared" si="325"/>
        <v>9.125</v>
      </c>
      <c r="S2107" s="8">
        <f t="shared" si="326"/>
        <v>11.175000000000001</v>
      </c>
      <c r="T2107" s="8">
        <f t="shared" si="327"/>
        <v>10.375</v>
      </c>
      <c r="U2107" s="7">
        <f t="shared" si="328"/>
        <v>10.508333333333335</v>
      </c>
      <c r="V2107" s="7">
        <f t="shared" si="329"/>
        <v>10.475000000000001</v>
      </c>
    </row>
    <row r="2108" spans="1:22" ht="13.5" x14ac:dyDescent="0.25">
      <c r="A2108" s="3">
        <f>RSI!A2108</f>
        <v>45370</v>
      </c>
      <c r="B2108" s="2">
        <f>RSI!B2108</f>
        <v>3.1341000000000001</v>
      </c>
      <c r="C2108" s="2">
        <f>RSI!I2108</f>
        <v>30.472598360755313</v>
      </c>
      <c r="D2108" s="2">
        <f>MACD!E2108</f>
        <v>2.6611980277853942E-2</v>
      </c>
      <c r="E2108" s="2">
        <f>MACD!F2108</f>
        <v>2.3746763120888793E-2</v>
      </c>
      <c r="F2108" s="2">
        <f>'Moving Avg'!D2108</f>
        <v>3.1663600000000001</v>
      </c>
      <c r="G2108" s="2">
        <f>'Moving Avg'!F2108</f>
        <v>3.2147150000000004</v>
      </c>
      <c r="H2108" s="2">
        <f>'Moving Avg'!G2108</f>
        <v>3.2524959999999994</v>
      </c>
      <c r="I2108" s="2">
        <f>'Moving Avg'!H2108</f>
        <v>3.2528170000000012</v>
      </c>
      <c r="J2108" s="5" t="str">
        <f>OBV!F2108</f>
        <v>BEARISH</v>
      </c>
      <c r="K2108" s="5" t="str">
        <f>OBV!G2108</f>
        <v>NEUTRAL</v>
      </c>
      <c r="L2108" s="5" t="str">
        <f>OBV!H2108</f>
        <v>CONFIRMED BEARISH</v>
      </c>
      <c r="M2108" s="7">
        <f t="shared" si="320"/>
        <v>25</v>
      </c>
      <c r="N2108" s="7">
        <f t="shared" si="321"/>
        <v>0</v>
      </c>
      <c r="O2108" s="7">
        <f t="shared" si="322"/>
        <v>0</v>
      </c>
      <c r="P2108" s="7">
        <f t="shared" si="323"/>
        <v>16.5</v>
      </c>
      <c r="Q2108" s="8">
        <f t="shared" si="324"/>
        <v>11.225</v>
      </c>
      <c r="R2108" s="8">
        <f t="shared" si="325"/>
        <v>9.125</v>
      </c>
      <c r="S2108" s="8">
        <f t="shared" si="326"/>
        <v>11.175000000000001</v>
      </c>
      <c r="T2108" s="8">
        <f t="shared" si="327"/>
        <v>10.375</v>
      </c>
      <c r="U2108" s="7">
        <f t="shared" si="328"/>
        <v>10.508333333333335</v>
      </c>
      <c r="V2108" s="7">
        <f t="shared" si="329"/>
        <v>10.475000000000001</v>
      </c>
    </row>
    <row r="2109" spans="1:22" ht="13.5" x14ac:dyDescent="0.25">
      <c r="A2109" s="3">
        <f>RSI!A2109</f>
        <v>45372</v>
      </c>
      <c r="B2109" s="2">
        <f>RSI!B2109</f>
        <v>3.1341000000000001</v>
      </c>
      <c r="C2109" s="2">
        <f>RSI!I2109</f>
        <v>30.472598360755313</v>
      </c>
      <c r="D2109" s="2">
        <f>MACD!E2109</f>
        <v>2.5472659251955854E-2</v>
      </c>
      <c r="E2109" s="2">
        <f>MACD!F2109</f>
        <v>2.4091942347102206E-2</v>
      </c>
      <c r="F2109" s="2">
        <f>'Moving Avg'!D2109</f>
        <v>3.1574</v>
      </c>
      <c r="G2109" s="2">
        <f>'Moving Avg'!F2109</f>
        <v>3.2071050000000008</v>
      </c>
      <c r="H2109" s="2">
        <f>'Moving Avg'!G2109</f>
        <v>3.2492719999999986</v>
      </c>
      <c r="I2109" s="2">
        <f>'Moving Avg'!H2109</f>
        <v>3.2548690000000011</v>
      </c>
      <c r="J2109" s="5" t="str">
        <f>OBV!F2109</f>
        <v>BEARISH</v>
      </c>
      <c r="K2109" s="5" t="str">
        <f>OBV!G2109</f>
        <v>NEUTRAL</v>
      </c>
      <c r="L2109" s="5" t="str">
        <f>OBV!H2109</f>
        <v>CONFIRMED BEARISH</v>
      </c>
      <c r="M2109" s="7">
        <f t="shared" si="320"/>
        <v>25</v>
      </c>
      <c r="N2109" s="7">
        <f t="shared" si="321"/>
        <v>0</v>
      </c>
      <c r="O2109" s="7">
        <f t="shared" si="322"/>
        <v>0</v>
      </c>
      <c r="P2109" s="7">
        <f t="shared" si="323"/>
        <v>16.5</v>
      </c>
      <c r="Q2109" s="8">
        <f t="shared" si="324"/>
        <v>11.225</v>
      </c>
      <c r="R2109" s="8">
        <f t="shared" si="325"/>
        <v>9.125</v>
      </c>
      <c r="S2109" s="8">
        <f t="shared" si="326"/>
        <v>11.175000000000001</v>
      </c>
      <c r="T2109" s="8">
        <f t="shared" si="327"/>
        <v>10.375</v>
      </c>
      <c r="U2109" s="7">
        <f t="shared" si="328"/>
        <v>10.508333333333335</v>
      </c>
      <c r="V2109" s="7">
        <f t="shared" si="329"/>
        <v>10.475000000000001</v>
      </c>
    </row>
    <row r="2110" spans="1:22" ht="13.5" x14ac:dyDescent="0.25">
      <c r="A2110" s="3">
        <f>RSI!A2110</f>
        <v>45373</v>
      </c>
      <c r="B2110" s="2">
        <f>RSI!B2110</f>
        <v>3.1252</v>
      </c>
      <c r="C2110" s="2">
        <f>RSI!I2110</f>
        <v>29.19680007449405</v>
      </c>
      <c r="D2110" s="2">
        <f>MACD!E2110</f>
        <v>2.566353127722687E-2</v>
      </c>
      <c r="E2110" s="2">
        <f>MACD!F2110</f>
        <v>2.440626013312714E-2</v>
      </c>
      <c r="F2110" s="2">
        <f>'Moving Avg'!D2110</f>
        <v>3.1466599999999998</v>
      </c>
      <c r="G2110" s="2">
        <f>'Moving Avg'!F2110</f>
        <v>3.1994950000000006</v>
      </c>
      <c r="H2110" s="2">
        <f>'Moving Avg'!G2110</f>
        <v>3.247123999999999</v>
      </c>
      <c r="I2110" s="2">
        <f>'Moving Avg'!H2110</f>
        <v>3.2570080000000008</v>
      </c>
      <c r="J2110" s="5" t="str">
        <f>OBV!F2110</f>
        <v>BEARISH</v>
      </c>
      <c r="K2110" s="5" t="str">
        <f>OBV!G2110</f>
        <v>NEUTRAL</v>
      </c>
      <c r="L2110" s="5" t="str">
        <f>OBV!H2110</f>
        <v>CONFIRMED BEARISH</v>
      </c>
      <c r="M2110" s="7">
        <f t="shared" si="320"/>
        <v>50</v>
      </c>
      <c r="N2110" s="7">
        <f t="shared" si="321"/>
        <v>0</v>
      </c>
      <c r="O2110" s="7">
        <f t="shared" si="322"/>
        <v>0</v>
      </c>
      <c r="P2110" s="7">
        <f t="shared" si="323"/>
        <v>16.5</v>
      </c>
      <c r="Q2110" s="8">
        <f t="shared" si="324"/>
        <v>19.975000000000001</v>
      </c>
      <c r="R2110" s="8">
        <f t="shared" si="325"/>
        <v>14.125</v>
      </c>
      <c r="S2110" s="8">
        <f t="shared" si="326"/>
        <v>14.925000000000001</v>
      </c>
      <c r="T2110" s="8">
        <f t="shared" si="327"/>
        <v>16.625</v>
      </c>
      <c r="U2110" s="7">
        <f t="shared" si="328"/>
        <v>16.341666666666669</v>
      </c>
      <c r="V2110" s="7">
        <f t="shared" si="329"/>
        <v>16.412500000000001</v>
      </c>
    </row>
    <row r="2111" spans="1:22" ht="13.5" x14ac:dyDescent="0.25">
      <c r="A2111" s="3">
        <f>RSI!A2111</f>
        <v>45376</v>
      </c>
      <c r="B2111" s="2">
        <f>RSI!B2111</f>
        <v>3.1341000000000001</v>
      </c>
      <c r="C2111" s="2">
        <f>RSI!I2111</f>
        <v>32.251421526304753</v>
      </c>
      <c r="D2111" s="2">
        <f>MACD!E2111</f>
        <v>2.5677308148567946E-2</v>
      </c>
      <c r="E2111" s="2">
        <f>MACD!F2111</f>
        <v>2.4660469736215301E-2</v>
      </c>
      <c r="F2111" s="2">
        <f>'Moving Avg'!D2111</f>
        <v>3.1376999999999997</v>
      </c>
      <c r="G2111" s="2">
        <f>'Moving Avg'!F2111</f>
        <v>3.1923299999999997</v>
      </c>
      <c r="H2111" s="2">
        <f>'Moving Avg'!G2111</f>
        <v>3.244079999999999</v>
      </c>
      <c r="I2111" s="2">
        <f>'Moving Avg'!H2111</f>
        <v>3.2589720000000013</v>
      </c>
      <c r="J2111" s="5" t="str">
        <f>OBV!F2111</f>
        <v>BEARISH</v>
      </c>
      <c r="K2111" s="5" t="str">
        <f>OBV!G2111</f>
        <v>NEUTRAL</v>
      </c>
      <c r="L2111" s="5" t="str">
        <f>OBV!H2111</f>
        <v>CONFIRMED BEARISH</v>
      </c>
      <c r="M2111" s="7">
        <f t="shared" si="320"/>
        <v>25</v>
      </c>
      <c r="N2111" s="7">
        <f t="shared" si="321"/>
        <v>0</v>
      </c>
      <c r="O2111" s="7">
        <f t="shared" si="322"/>
        <v>0</v>
      </c>
      <c r="P2111" s="7">
        <f t="shared" si="323"/>
        <v>16.5</v>
      </c>
      <c r="Q2111" s="8">
        <f t="shared" si="324"/>
        <v>11.225</v>
      </c>
      <c r="R2111" s="8">
        <f t="shared" si="325"/>
        <v>9.125</v>
      </c>
      <c r="S2111" s="8">
        <f t="shared" si="326"/>
        <v>11.175000000000001</v>
      </c>
      <c r="T2111" s="8">
        <f t="shared" si="327"/>
        <v>10.375</v>
      </c>
      <c r="U2111" s="7">
        <f t="shared" si="328"/>
        <v>10.508333333333335</v>
      </c>
      <c r="V2111" s="7">
        <f t="shared" si="329"/>
        <v>10.475000000000001</v>
      </c>
    </row>
    <row r="2112" spans="1:22" ht="13.5" x14ac:dyDescent="0.25">
      <c r="A2112" s="3">
        <f>RSI!A2112</f>
        <v>45377</v>
      </c>
      <c r="B2112" s="2">
        <f>RSI!B2112</f>
        <v>3.1431</v>
      </c>
      <c r="C2112" s="2">
        <f>RSI!I2112</f>
        <v>35.291621926949702</v>
      </c>
      <c r="D2112" s="2">
        <f>MACD!E2112</f>
        <v>2.6827961729834371E-2</v>
      </c>
      <c r="E2112" s="2">
        <f>MACD!F2112</f>
        <v>2.5093968134939117E-2</v>
      </c>
      <c r="F2112" s="2">
        <f>'Moving Avg'!D2112</f>
        <v>3.1341200000000002</v>
      </c>
      <c r="G2112" s="2">
        <f>'Moving Avg'!F2112</f>
        <v>3.1856149999999994</v>
      </c>
      <c r="H2112" s="2">
        <f>'Moving Avg'!G2112</f>
        <v>3.2419319999999989</v>
      </c>
      <c r="I2112" s="2">
        <f>'Moving Avg'!H2112</f>
        <v>3.2609810000000006</v>
      </c>
      <c r="J2112" s="5" t="str">
        <f>OBV!F2112</f>
        <v>BULLISH</v>
      </c>
      <c r="K2112" s="5" t="str">
        <f>OBV!G2112</f>
        <v>NEUTRAL</v>
      </c>
      <c r="L2112" s="5" t="str">
        <f>OBV!H2112</f>
        <v>BULLISH DIVERGENCE</v>
      </c>
      <c r="M2112" s="7">
        <f t="shared" si="320"/>
        <v>25</v>
      </c>
      <c r="N2112" s="7">
        <f t="shared" si="321"/>
        <v>0</v>
      </c>
      <c r="O2112" s="7">
        <f t="shared" si="322"/>
        <v>0</v>
      </c>
      <c r="P2112" s="7">
        <f t="shared" si="323"/>
        <v>66.5</v>
      </c>
      <c r="Q2112" s="8">
        <f t="shared" si="324"/>
        <v>18.725000000000001</v>
      </c>
      <c r="R2112" s="8">
        <f t="shared" si="325"/>
        <v>21.625</v>
      </c>
      <c r="S2112" s="8">
        <f t="shared" si="326"/>
        <v>33.674999999999997</v>
      </c>
      <c r="T2112" s="8">
        <f t="shared" si="327"/>
        <v>22.875</v>
      </c>
      <c r="U2112" s="7">
        <f t="shared" si="328"/>
        <v>24.675000000000001</v>
      </c>
      <c r="V2112" s="7">
        <f t="shared" si="329"/>
        <v>24.225000000000001</v>
      </c>
    </row>
    <row r="2113" spans="1:22" ht="13.5" x14ac:dyDescent="0.25">
      <c r="A2113" s="3">
        <f>RSI!A2113</f>
        <v>45378</v>
      </c>
      <c r="B2113" s="2">
        <f>RSI!B2113</f>
        <v>3.1341000000000001</v>
      </c>
      <c r="C2113" s="2">
        <f>RSI!I2113</f>
        <v>33.664718780484279</v>
      </c>
      <c r="D2113" s="2">
        <f>MACD!E2113</f>
        <v>2.742032038490283E-2</v>
      </c>
      <c r="E2113" s="2">
        <f>MACD!F2113</f>
        <v>2.5559238584931858E-2</v>
      </c>
      <c r="F2113" s="2">
        <f>'Moving Avg'!D2113</f>
        <v>3.1341200000000002</v>
      </c>
      <c r="G2113" s="2">
        <f>'Moving Avg'!F2113</f>
        <v>3.1788999999999996</v>
      </c>
      <c r="H2113" s="2">
        <f>'Moving Avg'!G2113</f>
        <v>3.2399619999999989</v>
      </c>
      <c r="I2113" s="2">
        <f>'Moving Avg'!H2113</f>
        <v>3.2626375000000007</v>
      </c>
      <c r="J2113" s="5" t="str">
        <f>OBV!F2113</f>
        <v>BULLISH</v>
      </c>
      <c r="K2113" s="5" t="str">
        <f>OBV!G2113</f>
        <v>NEUTRAL</v>
      </c>
      <c r="L2113" s="5" t="str">
        <f>OBV!H2113</f>
        <v>NEUTRAL</v>
      </c>
      <c r="M2113" s="7">
        <f t="shared" si="320"/>
        <v>25</v>
      </c>
      <c r="N2113" s="7">
        <f t="shared" si="321"/>
        <v>0</v>
      </c>
      <c r="O2113" s="7">
        <f t="shared" si="322"/>
        <v>0</v>
      </c>
      <c r="P2113" s="7">
        <f t="shared" si="323"/>
        <v>49.5</v>
      </c>
      <c r="Q2113" s="8">
        <f t="shared" si="324"/>
        <v>16.175000000000001</v>
      </c>
      <c r="R2113" s="8">
        <f t="shared" si="325"/>
        <v>17.375</v>
      </c>
      <c r="S2113" s="8">
        <f t="shared" si="326"/>
        <v>26.025000000000002</v>
      </c>
      <c r="T2113" s="8">
        <f t="shared" si="327"/>
        <v>18.625</v>
      </c>
      <c r="U2113" s="7">
        <f t="shared" si="328"/>
        <v>19.858333333333334</v>
      </c>
      <c r="V2113" s="7">
        <f t="shared" si="329"/>
        <v>19.55</v>
      </c>
    </row>
    <row r="2114" spans="1:22" ht="13.5" x14ac:dyDescent="0.25">
      <c r="A2114" s="3">
        <f>RSI!A2114</f>
        <v>45379</v>
      </c>
      <c r="B2114" s="2">
        <f>RSI!B2114</f>
        <v>3.1789000000000001</v>
      </c>
      <c r="C2114" s="2">
        <f>RSI!I2114</f>
        <v>46.809281081932014</v>
      </c>
      <c r="D2114" s="2">
        <f>MACD!E2114</f>
        <v>2.221410200485785E-2</v>
      </c>
      <c r="E2114" s="2">
        <f>MACD!F2114</f>
        <v>2.4890211268917058E-2</v>
      </c>
      <c r="F2114" s="2">
        <f>'Moving Avg'!D2114</f>
        <v>3.1430800000000003</v>
      </c>
      <c r="G2114" s="2">
        <f>'Moving Avg'!F2114</f>
        <v>3.1784549999999996</v>
      </c>
      <c r="H2114" s="2">
        <f>'Moving Avg'!G2114</f>
        <v>3.2388879999999989</v>
      </c>
      <c r="I2114" s="2">
        <f>'Moving Avg'!H2114</f>
        <v>3.2645180000000011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  <c r="M2114" s="7">
        <f t="shared" ref="M2114:M2177" si="330">IF(C2114&lt;30,50, IF(C2114&gt;70, 0, 25))</f>
        <v>25</v>
      </c>
      <c r="N2114" s="7">
        <f t="shared" ref="N2114:N2177" si="331">IF(E2114-D2114&gt;0.02, 100, IF(E2114-D2114&lt;0,0,45))</f>
        <v>45</v>
      </c>
      <c r="O2114" s="7">
        <f t="shared" ref="O2114:O2177" si="332">IF(F2114-I2114&gt;10,100,IF(F2114-I2114&gt;5,75, IF(F2114-I2114&gt;0,50,0)))</f>
        <v>0</v>
      </c>
      <c r="P2114" s="7">
        <f t="shared" ref="P2114:P2177" si="333">IF(L2114="confirmed bullish", 34, IF(L2114="bullish divergence",17, 0))+IF(J2114="bullish",33,IF(J2114="bearish",0,16.5))+IF(K2114="strong",33,IF(K2114="weak",0,16.5))</f>
        <v>83.5</v>
      </c>
      <c r="Q2114" s="8">
        <f t="shared" si="324"/>
        <v>37.024999999999999</v>
      </c>
      <c r="R2114" s="8">
        <f t="shared" si="325"/>
        <v>34.875</v>
      </c>
      <c r="S2114" s="8">
        <f t="shared" si="326"/>
        <v>48.075000000000003</v>
      </c>
      <c r="T2114" s="8">
        <f t="shared" si="327"/>
        <v>38.375</v>
      </c>
      <c r="U2114" s="7">
        <f t="shared" si="328"/>
        <v>39.991666666666667</v>
      </c>
      <c r="V2114" s="7">
        <f t="shared" si="329"/>
        <v>39.587500000000006</v>
      </c>
    </row>
    <row r="2115" spans="1:22" ht="13.5" x14ac:dyDescent="0.25">
      <c r="A2115" s="3">
        <f>RSI!A2115</f>
        <v>45380</v>
      </c>
      <c r="B2115" s="2">
        <f>RSI!B2115</f>
        <v>3.1789000000000001</v>
      </c>
      <c r="C2115" s="2">
        <f>RSI!I2115</f>
        <v>46.809281081932014</v>
      </c>
      <c r="D2115" s="2">
        <f>MACD!E2115</f>
        <v>1.7882003821006354E-2</v>
      </c>
      <c r="E2115" s="2">
        <f>MACD!F2115</f>
        <v>2.348856977933492E-2</v>
      </c>
      <c r="F2115" s="2">
        <f>'Moving Avg'!D2115</f>
        <v>3.1538200000000005</v>
      </c>
      <c r="G2115" s="2">
        <f>'Moving Avg'!F2115</f>
        <v>3.1762149999999991</v>
      </c>
      <c r="H2115" s="2">
        <f>'Moving Avg'!G2115</f>
        <v>3.2381719999999983</v>
      </c>
      <c r="I2115" s="2">
        <f>'Moving Avg'!H2115</f>
        <v>3.2663985000000002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  <c r="M2115" s="7">
        <f t="shared" si="330"/>
        <v>25</v>
      </c>
      <c r="N2115" s="7">
        <f t="shared" si="331"/>
        <v>45</v>
      </c>
      <c r="O2115" s="7">
        <f t="shared" si="332"/>
        <v>0</v>
      </c>
      <c r="P2115" s="7">
        <f t="shared" si="333"/>
        <v>83.5</v>
      </c>
      <c r="Q2115" s="8">
        <f t="shared" ref="Q2115:Q2178" si="334">0.35*M2115+N2115*0.35+O2115*0.15+P2115*0.15</f>
        <v>37.024999999999999</v>
      </c>
      <c r="R2115" s="8">
        <f t="shared" ref="R2115:R2178" si="335">M2115*0.2+N2115*0.2+O2115*0.35+P2115*0.25</f>
        <v>34.875</v>
      </c>
      <c r="S2115" s="8">
        <f t="shared" ref="S2115:S2178" si="336">M2115*0.15+N2115*0.15+O2115*0.25+P2115*0.45</f>
        <v>48.075000000000003</v>
      </c>
      <c r="T2115" s="8">
        <f t="shared" ref="T2115:T2178" si="337">0.25*SUM(M2115:P2115)</f>
        <v>38.375</v>
      </c>
      <c r="U2115" s="7">
        <f t="shared" ref="U2115:U2178" si="338">SUM(Q2115:S2115)/3</f>
        <v>39.991666666666667</v>
      </c>
      <c r="V2115" s="7">
        <f t="shared" ref="V2115:V2178" si="339">SUM(Q2115:T2115)/4</f>
        <v>39.587500000000006</v>
      </c>
    </row>
    <row r="2116" spans="1:22" ht="13.5" x14ac:dyDescent="0.25">
      <c r="A2116" s="3">
        <f>RSI!A2116</f>
        <v>45383</v>
      </c>
      <c r="B2116" s="2">
        <f>RSI!B2116</f>
        <v>3.1789000000000001</v>
      </c>
      <c r="C2116" s="2">
        <f>RSI!I2116</f>
        <v>46.809281081932014</v>
      </c>
      <c r="D2116" s="2">
        <f>MACD!E2116</f>
        <v>1.4284126282991583E-2</v>
      </c>
      <c r="E2116" s="2">
        <f>MACD!F2116</f>
        <v>2.1647681080066254E-2</v>
      </c>
      <c r="F2116" s="2">
        <f>'Moving Avg'!D2116</f>
        <v>3.1627800000000006</v>
      </c>
      <c r="G2116" s="2">
        <f>'Moving Avg'!F2116</f>
        <v>3.1739749999999995</v>
      </c>
      <c r="H2116" s="2">
        <f>'Moving Avg'!G2116</f>
        <v>3.2374559999999986</v>
      </c>
      <c r="I2116" s="2">
        <f>'Moving Avg'!H2116</f>
        <v>3.2675320000000005</v>
      </c>
      <c r="J2116" s="5" t="str">
        <f>OBV!F2116</f>
        <v>BULLISH</v>
      </c>
      <c r="K2116" s="5" t="str">
        <f>OBV!G2116</f>
        <v>NEUTRAL</v>
      </c>
      <c r="L2116" s="5" t="str">
        <f>OBV!H2116</f>
        <v>CONFIRMED BULLISH</v>
      </c>
      <c r="M2116" s="7">
        <f t="shared" si="330"/>
        <v>25</v>
      </c>
      <c r="N2116" s="7">
        <f t="shared" si="331"/>
        <v>45</v>
      </c>
      <c r="O2116" s="7">
        <f t="shared" si="332"/>
        <v>0</v>
      </c>
      <c r="P2116" s="7">
        <f t="shared" si="333"/>
        <v>83.5</v>
      </c>
      <c r="Q2116" s="8">
        <f t="shared" si="334"/>
        <v>37.024999999999999</v>
      </c>
      <c r="R2116" s="8">
        <f t="shared" si="335"/>
        <v>34.875</v>
      </c>
      <c r="S2116" s="8">
        <f t="shared" si="336"/>
        <v>48.075000000000003</v>
      </c>
      <c r="T2116" s="8">
        <f t="shared" si="337"/>
        <v>38.375</v>
      </c>
      <c r="U2116" s="7">
        <f t="shared" si="338"/>
        <v>39.991666666666667</v>
      </c>
      <c r="V2116" s="7">
        <f t="shared" si="339"/>
        <v>39.587500000000006</v>
      </c>
    </row>
    <row r="2117" spans="1:22" ht="13.5" x14ac:dyDescent="0.25">
      <c r="A2117" s="3">
        <f>RSI!A2117</f>
        <v>45384</v>
      </c>
      <c r="B2117" s="2">
        <f>RSI!B2117</f>
        <v>3.161</v>
      </c>
      <c r="C2117" s="2">
        <f>RSI!I2117</f>
        <v>42.597068032888771</v>
      </c>
      <c r="D2117" s="2">
        <f>MACD!E2117</f>
        <v>9.8745740662224968E-3</v>
      </c>
      <c r="E2117" s="2">
        <f>MACD!F2117</f>
        <v>1.9293059677297504E-2</v>
      </c>
      <c r="F2117" s="2">
        <f>'Moving Avg'!D2117</f>
        <v>3.1663600000000001</v>
      </c>
      <c r="G2117" s="2">
        <f>'Moving Avg'!F2117</f>
        <v>3.1708399999999992</v>
      </c>
      <c r="H2117" s="2">
        <f>'Moving Avg'!G2117</f>
        <v>3.2326199999999985</v>
      </c>
      <c r="I2117" s="2">
        <f>'Moving Avg'!H2117</f>
        <v>3.2682245000000001</v>
      </c>
      <c r="J2117" s="5" t="str">
        <f>OBV!F2117</f>
        <v>BEARISH</v>
      </c>
      <c r="K2117" s="5" t="str">
        <f>OBV!G2117</f>
        <v>NEUTRAL</v>
      </c>
      <c r="L2117" s="5" t="str">
        <f>OBV!H2117</f>
        <v>BEARISH DIVERGENCE</v>
      </c>
      <c r="M2117" s="7">
        <f t="shared" si="330"/>
        <v>25</v>
      </c>
      <c r="N2117" s="7">
        <f t="shared" si="331"/>
        <v>45</v>
      </c>
      <c r="O2117" s="7">
        <f t="shared" si="332"/>
        <v>0</v>
      </c>
      <c r="P2117" s="7">
        <f t="shared" si="333"/>
        <v>16.5</v>
      </c>
      <c r="Q2117" s="8">
        <f t="shared" si="334"/>
        <v>26.975000000000001</v>
      </c>
      <c r="R2117" s="8">
        <f t="shared" si="335"/>
        <v>18.125</v>
      </c>
      <c r="S2117" s="8">
        <f t="shared" si="336"/>
        <v>17.925000000000001</v>
      </c>
      <c r="T2117" s="8">
        <f t="shared" si="337"/>
        <v>21.625</v>
      </c>
      <c r="U2117" s="7">
        <f t="shared" si="338"/>
        <v>21.008333333333336</v>
      </c>
      <c r="V2117" s="7">
        <f t="shared" si="339"/>
        <v>21.162500000000001</v>
      </c>
    </row>
    <row r="2118" spans="1:22" ht="13.5" x14ac:dyDescent="0.25">
      <c r="A2118" s="3">
        <f>RSI!A2118</f>
        <v>45385</v>
      </c>
      <c r="B2118" s="2">
        <f>RSI!B2118</f>
        <v>3.1431</v>
      </c>
      <c r="C2118" s="2">
        <f>RSI!I2118</f>
        <v>38.833738542062527</v>
      </c>
      <c r="D2118" s="2">
        <f>MACD!E2118</f>
        <v>3.4947303172865318E-3</v>
      </c>
      <c r="E2118" s="2">
        <f>MACD!F2118</f>
        <v>1.6133393805295312E-2</v>
      </c>
      <c r="F2118" s="2">
        <f>'Moving Avg'!D2118</f>
        <v>3.1681599999999999</v>
      </c>
      <c r="G2118" s="2">
        <f>'Moving Avg'!F2118</f>
        <v>3.166809999999999</v>
      </c>
      <c r="H2118" s="2">
        <f>'Moving Avg'!G2118</f>
        <v>3.2286799999999984</v>
      </c>
      <c r="I2118" s="2">
        <f>'Moving Avg'!H2118</f>
        <v>3.2688275</v>
      </c>
      <c r="J2118" s="5" t="str">
        <f>OBV!F2118</f>
        <v>BEARISH</v>
      </c>
      <c r="K2118" s="5" t="str">
        <f>OBV!G2118</f>
        <v>NEUTRAL</v>
      </c>
      <c r="L2118" s="5" t="str">
        <f>OBV!H2118</f>
        <v>BEARISH DIVERGENCE</v>
      </c>
      <c r="M2118" s="7">
        <f t="shared" si="330"/>
        <v>25</v>
      </c>
      <c r="N2118" s="7">
        <f t="shared" si="331"/>
        <v>45</v>
      </c>
      <c r="O2118" s="7">
        <f t="shared" si="332"/>
        <v>0</v>
      </c>
      <c r="P2118" s="7">
        <f t="shared" si="333"/>
        <v>16.5</v>
      </c>
      <c r="Q2118" s="8">
        <f t="shared" si="334"/>
        <v>26.975000000000001</v>
      </c>
      <c r="R2118" s="8">
        <f t="shared" si="335"/>
        <v>18.125</v>
      </c>
      <c r="S2118" s="8">
        <f t="shared" si="336"/>
        <v>17.925000000000001</v>
      </c>
      <c r="T2118" s="8">
        <f t="shared" si="337"/>
        <v>21.625</v>
      </c>
      <c r="U2118" s="7">
        <f t="shared" si="338"/>
        <v>21.008333333333336</v>
      </c>
      <c r="V2118" s="7">
        <f t="shared" si="339"/>
        <v>21.162500000000001</v>
      </c>
    </row>
    <row r="2119" spans="1:22" ht="13.5" x14ac:dyDescent="0.25">
      <c r="A2119" s="3">
        <f>RSI!A2119</f>
        <v>45386</v>
      </c>
      <c r="B2119" s="2">
        <f>RSI!B2119</f>
        <v>3.1162000000000001</v>
      </c>
      <c r="C2119" s="2">
        <f>RSI!I2119</f>
        <v>33.975857310502647</v>
      </c>
      <c r="D2119" s="2">
        <f>MACD!E2119</f>
        <v>3.4647974114276892E-4</v>
      </c>
      <c r="E2119" s="2">
        <f>MACD!F2119</f>
        <v>1.2976010992464804E-2</v>
      </c>
      <c r="F2119" s="2">
        <f>'Moving Avg'!D2119</f>
        <v>3.1556200000000003</v>
      </c>
      <c r="G2119" s="2">
        <f>'Moving Avg'!F2119</f>
        <v>3.1627799999999993</v>
      </c>
      <c r="H2119" s="2">
        <f>'Moving Avg'!G2119</f>
        <v>3.2242019999999987</v>
      </c>
      <c r="I2119" s="2">
        <f>'Moving Avg'!H2119</f>
        <v>3.2693400000000001</v>
      </c>
      <c r="J2119" s="5" t="str">
        <f>OBV!F2119</f>
        <v>BEARISH</v>
      </c>
      <c r="K2119" s="5" t="str">
        <f>OBV!G2119</f>
        <v>NEUTRAL</v>
      </c>
      <c r="L2119" s="5" t="str">
        <f>OBV!H2119</f>
        <v>CONFIRMED BEARISH</v>
      </c>
      <c r="M2119" s="7">
        <f t="shared" si="330"/>
        <v>25</v>
      </c>
      <c r="N2119" s="7">
        <f t="shared" si="331"/>
        <v>45</v>
      </c>
      <c r="O2119" s="7">
        <f t="shared" si="332"/>
        <v>0</v>
      </c>
      <c r="P2119" s="7">
        <f t="shared" si="333"/>
        <v>16.5</v>
      </c>
      <c r="Q2119" s="8">
        <f t="shared" si="334"/>
        <v>26.975000000000001</v>
      </c>
      <c r="R2119" s="8">
        <f t="shared" si="335"/>
        <v>18.125</v>
      </c>
      <c r="S2119" s="8">
        <f t="shared" si="336"/>
        <v>17.925000000000001</v>
      </c>
      <c r="T2119" s="8">
        <f t="shared" si="337"/>
        <v>21.625</v>
      </c>
      <c r="U2119" s="7">
        <f t="shared" si="338"/>
        <v>21.008333333333336</v>
      </c>
      <c r="V2119" s="7">
        <f t="shared" si="339"/>
        <v>21.162500000000001</v>
      </c>
    </row>
    <row r="2120" spans="1:22" ht="13.5" x14ac:dyDescent="0.25">
      <c r="A2120" s="3">
        <f>RSI!A2120</f>
        <v>45387</v>
      </c>
      <c r="B2120" s="2">
        <f>RSI!B2120</f>
        <v>3.1162000000000001</v>
      </c>
      <c r="C2120" s="2">
        <f>RSI!I2120</f>
        <v>33.975857310502633</v>
      </c>
      <c r="D2120" s="2">
        <f>MACD!E2120</f>
        <v>-3.2892889979003748E-3</v>
      </c>
      <c r="E2120" s="2">
        <f>MACD!F2120</f>
        <v>9.7229509943917696E-3</v>
      </c>
      <c r="F2120" s="2">
        <f>'Moving Avg'!D2120</f>
        <v>3.1430799999999999</v>
      </c>
      <c r="G2120" s="2">
        <f>'Moving Avg'!F2120</f>
        <v>3.1587499999999995</v>
      </c>
      <c r="H2120" s="2">
        <f>'Moving Avg'!G2120</f>
        <v>3.2202619999999986</v>
      </c>
      <c r="I2120" s="2">
        <f>'Moving Avg'!H2120</f>
        <v>3.2698965000000011</v>
      </c>
      <c r="J2120" s="5" t="str">
        <f>OBV!F2120</f>
        <v>BEARISH</v>
      </c>
      <c r="K2120" s="5" t="str">
        <f>OBV!G2120</f>
        <v>NEUTRAL</v>
      </c>
      <c r="L2120" s="5" t="str">
        <f>OBV!H2120</f>
        <v>CONFIRMED BEARISH</v>
      </c>
      <c r="M2120" s="7">
        <f t="shared" si="330"/>
        <v>25</v>
      </c>
      <c r="N2120" s="7">
        <f t="shared" si="331"/>
        <v>45</v>
      </c>
      <c r="O2120" s="7">
        <f t="shared" si="332"/>
        <v>0</v>
      </c>
      <c r="P2120" s="7">
        <f t="shared" si="333"/>
        <v>16.5</v>
      </c>
      <c r="Q2120" s="8">
        <f t="shared" si="334"/>
        <v>26.975000000000001</v>
      </c>
      <c r="R2120" s="8">
        <f t="shared" si="335"/>
        <v>18.125</v>
      </c>
      <c r="S2120" s="8">
        <f t="shared" si="336"/>
        <v>17.925000000000001</v>
      </c>
      <c r="T2120" s="8">
        <f t="shared" si="337"/>
        <v>21.625</v>
      </c>
      <c r="U2120" s="7">
        <f t="shared" si="338"/>
        <v>21.008333333333336</v>
      </c>
      <c r="V2120" s="7">
        <f t="shared" si="339"/>
        <v>21.162500000000001</v>
      </c>
    </row>
    <row r="2121" spans="1:22" ht="13.5" x14ac:dyDescent="0.25">
      <c r="A2121" s="3">
        <f>RSI!A2121</f>
        <v>45390</v>
      </c>
      <c r="B2121" s="2">
        <f>RSI!B2121</f>
        <v>3.1162000000000001</v>
      </c>
      <c r="C2121" s="2">
        <f>RSI!I2121</f>
        <v>33.975857310502633</v>
      </c>
      <c r="D2121" s="2">
        <f>MACD!E2121</f>
        <v>-4.6285461125594729E-3</v>
      </c>
      <c r="E2121" s="2">
        <f>MACD!F2121</f>
        <v>6.8526515730015216E-3</v>
      </c>
      <c r="F2121" s="2">
        <f>'Moving Avg'!D2121</f>
        <v>3.1305399999999999</v>
      </c>
      <c r="G2121" s="2">
        <f>'Moving Avg'!F2121</f>
        <v>3.1547199999999997</v>
      </c>
      <c r="H2121" s="2">
        <f>'Moving Avg'!G2121</f>
        <v>3.2163219999999986</v>
      </c>
      <c r="I2121" s="2">
        <f>'Moving Avg'!H2121</f>
        <v>3.270541000000001</v>
      </c>
      <c r="J2121" s="5" t="str">
        <f>OBV!F2121</f>
        <v>BEARISH</v>
      </c>
      <c r="K2121" s="5" t="str">
        <f>OBV!G2121</f>
        <v>NEUTRAL</v>
      </c>
      <c r="L2121" s="5" t="str">
        <f>OBV!H2121</f>
        <v>CONFIRMED BEARISH</v>
      </c>
      <c r="M2121" s="7">
        <f t="shared" si="330"/>
        <v>25</v>
      </c>
      <c r="N2121" s="7">
        <f t="shared" si="331"/>
        <v>45</v>
      </c>
      <c r="O2121" s="7">
        <f t="shared" si="332"/>
        <v>0</v>
      </c>
      <c r="P2121" s="7">
        <f t="shared" si="333"/>
        <v>16.5</v>
      </c>
      <c r="Q2121" s="8">
        <f t="shared" si="334"/>
        <v>26.975000000000001</v>
      </c>
      <c r="R2121" s="8">
        <f t="shared" si="335"/>
        <v>18.125</v>
      </c>
      <c r="S2121" s="8">
        <f t="shared" si="336"/>
        <v>17.925000000000001</v>
      </c>
      <c r="T2121" s="8">
        <f t="shared" si="337"/>
        <v>21.625</v>
      </c>
      <c r="U2121" s="7">
        <f t="shared" si="338"/>
        <v>21.008333333333336</v>
      </c>
      <c r="V2121" s="7">
        <f t="shared" si="339"/>
        <v>21.162500000000001</v>
      </c>
    </row>
    <row r="2122" spans="1:22" ht="13.5" x14ac:dyDescent="0.25">
      <c r="A2122" s="3">
        <f>RSI!A2122</f>
        <v>45394</v>
      </c>
      <c r="B2122" s="2">
        <f>RSI!B2122</f>
        <v>3.1073</v>
      </c>
      <c r="C2122" s="2">
        <f>RSI!I2122</f>
        <v>32.305878273621403</v>
      </c>
      <c r="D2122" s="2">
        <f>MACD!E2122</f>
        <v>-3.3772114176335855E-3</v>
      </c>
      <c r="E2122" s="2">
        <f>MACD!F2122</f>
        <v>4.8066789748745006E-3</v>
      </c>
      <c r="F2122" s="2">
        <f>'Moving Avg'!D2122</f>
        <v>3.1197999999999997</v>
      </c>
      <c r="G2122" s="2">
        <f>'Moving Avg'!F2122</f>
        <v>3.1497950000000001</v>
      </c>
      <c r="H2122" s="2">
        <f>'Moving Avg'!G2122</f>
        <v>3.2122039999999985</v>
      </c>
      <c r="I2122" s="2">
        <f>'Moving Avg'!H2122</f>
        <v>3.2713165000000002</v>
      </c>
      <c r="J2122" s="5" t="str">
        <f>OBV!F2122</f>
        <v>BEARISH</v>
      </c>
      <c r="K2122" s="5" t="str">
        <f>OBV!G2122</f>
        <v>NEUTRAL</v>
      </c>
      <c r="L2122" s="5" t="str">
        <f>OBV!H2122</f>
        <v>CONFIRMED BEARISH</v>
      </c>
      <c r="M2122" s="7">
        <f t="shared" si="330"/>
        <v>25</v>
      </c>
      <c r="N2122" s="7">
        <f t="shared" si="331"/>
        <v>45</v>
      </c>
      <c r="O2122" s="7">
        <f t="shared" si="332"/>
        <v>0</v>
      </c>
      <c r="P2122" s="7">
        <f t="shared" si="333"/>
        <v>16.5</v>
      </c>
      <c r="Q2122" s="8">
        <f t="shared" si="334"/>
        <v>26.975000000000001</v>
      </c>
      <c r="R2122" s="8">
        <f t="shared" si="335"/>
        <v>18.125</v>
      </c>
      <c r="S2122" s="8">
        <f t="shared" si="336"/>
        <v>17.925000000000001</v>
      </c>
      <c r="T2122" s="8">
        <f t="shared" si="337"/>
        <v>21.625</v>
      </c>
      <c r="U2122" s="7">
        <f t="shared" si="338"/>
        <v>21.008333333333336</v>
      </c>
      <c r="V2122" s="7">
        <f t="shared" si="339"/>
        <v>21.162500000000001</v>
      </c>
    </row>
    <row r="2123" spans="1:22" ht="13.5" x14ac:dyDescent="0.25">
      <c r="A2123" s="3">
        <f>RSI!A2123</f>
        <v>45397</v>
      </c>
      <c r="B2123" s="2">
        <f>RSI!B2123</f>
        <v>3.1073</v>
      </c>
      <c r="C2123" s="2">
        <f>RSI!I2123</f>
        <v>32.305878273621403</v>
      </c>
      <c r="D2123" s="2">
        <f>MACD!E2123</f>
        <v>-3.3349724239721823E-3</v>
      </c>
      <c r="E2123" s="2">
        <f>MACD!F2123</f>
        <v>3.1783486951051641E-3</v>
      </c>
      <c r="F2123" s="2">
        <f>'Moving Avg'!D2123</f>
        <v>3.1126400000000003</v>
      </c>
      <c r="G2123" s="2">
        <f>'Moving Avg'!F2123</f>
        <v>3.1453199999999999</v>
      </c>
      <c r="H2123" s="2">
        <f>'Moving Avg'!G2123</f>
        <v>3.2082639999999993</v>
      </c>
      <c r="I2123" s="2">
        <f>'Moving Avg'!H2123</f>
        <v>3.2720039999999999</v>
      </c>
      <c r="J2123" s="5" t="str">
        <f>OBV!F2123</f>
        <v>BEARISH</v>
      </c>
      <c r="K2123" s="5" t="str">
        <f>OBV!G2123</f>
        <v>NEUTRAL</v>
      </c>
      <c r="L2123" s="5" t="str">
        <f>OBV!H2123</f>
        <v>CONFIRMED BEARISH</v>
      </c>
      <c r="M2123" s="7">
        <f t="shared" si="330"/>
        <v>25</v>
      </c>
      <c r="N2123" s="7">
        <f t="shared" si="331"/>
        <v>45</v>
      </c>
      <c r="O2123" s="7">
        <f t="shared" si="332"/>
        <v>0</v>
      </c>
      <c r="P2123" s="7">
        <f t="shared" si="333"/>
        <v>16.5</v>
      </c>
      <c r="Q2123" s="8">
        <f t="shared" si="334"/>
        <v>26.975000000000001</v>
      </c>
      <c r="R2123" s="8">
        <f t="shared" si="335"/>
        <v>18.125</v>
      </c>
      <c r="S2123" s="8">
        <f t="shared" si="336"/>
        <v>17.925000000000001</v>
      </c>
      <c r="T2123" s="8">
        <f t="shared" si="337"/>
        <v>21.625</v>
      </c>
      <c r="U2123" s="7">
        <f t="shared" si="338"/>
        <v>21.008333333333336</v>
      </c>
      <c r="V2123" s="7">
        <f t="shared" si="339"/>
        <v>21.162500000000001</v>
      </c>
    </row>
    <row r="2124" spans="1:22" ht="13.5" x14ac:dyDescent="0.25">
      <c r="A2124" s="3">
        <f>RSI!A2124</f>
        <v>45398</v>
      </c>
      <c r="B2124" s="2">
        <f>RSI!B2124</f>
        <v>3.1073</v>
      </c>
      <c r="C2124" s="2">
        <f>RSI!I2124</f>
        <v>32.305878273621403</v>
      </c>
      <c r="D2124" s="2">
        <f>MACD!E2124</f>
        <v>3.9338469861500691E-3</v>
      </c>
      <c r="E2124" s="2">
        <f>MACD!F2124</f>
        <v>3.3294483533141453E-3</v>
      </c>
      <c r="F2124" s="2">
        <f>'Moving Avg'!D2124</f>
        <v>3.1108600000000002</v>
      </c>
      <c r="G2124" s="2">
        <f>'Moving Avg'!F2124</f>
        <v>3.14174</v>
      </c>
      <c r="H2124" s="2">
        <f>'Moving Avg'!G2124</f>
        <v>3.2053999999999996</v>
      </c>
      <c r="I2124" s="2">
        <f>'Moving Avg'!H2124</f>
        <v>3.272691500000001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  <c r="M2124" s="7">
        <f t="shared" si="330"/>
        <v>25</v>
      </c>
      <c r="N2124" s="7">
        <f t="shared" si="331"/>
        <v>0</v>
      </c>
      <c r="O2124" s="7">
        <f t="shared" si="332"/>
        <v>0</v>
      </c>
      <c r="P2124" s="7">
        <f t="shared" si="333"/>
        <v>16.5</v>
      </c>
      <c r="Q2124" s="8">
        <f t="shared" si="334"/>
        <v>11.225</v>
      </c>
      <c r="R2124" s="8">
        <f t="shared" si="335"/>
        <v>9.125</v>
      </c>
      <c r="S2124" s="8">
        <f t="shared" si="336"/>
        <v>11.175000000000001</v>
      </c>
      <c r="T2124" s="8">
        <f t="shared" si="337"/>
        <v>10.375</v>
      </c>
      <c r="U2124" s="7">
        <f t="shared" si="338"/>
        <v>10.508333333333335</v>
      </c>
      <c r="V2124" s="7">
        <f t="shared" si="339"/>
        <v>10.475000000000001</v>
      </c>
    </row>
    <row r="2125" spans="1:22" ht="13.5" x14ac:dyDescent="0.25">
      <c r="A2125" s="3">
        <f>RSI!A2125</f>
        <v>45399</v>
      </c>
      <c r="B2125" s="2">
        <f>RSI!B2125</f>
        <v>3.1252</v>
      </c>
      <c r="C2125" s="2">
        <f>RSI!I2125</f>
        <v>39.745443626550063</v>
      </c>
      <c r="D2125" s="2">
        <f>MACD!E2125</f>
        <v>9.0739892933835442E-3</v>
      </c>
      <c r="E2125" s="2">
        <f>MACD!F2125</f>
        <v>4.4783565413280251E-3</v>
      </c>
      <c r="F2125" s="2">
        <f>'Moving Avg'!D2125</f>
        <v>3.11266</v>
      </c>
      <c r="G2125" s="2">
        <f>'Moving Avg'!F2125</f>
        <v>3.1390549999999999</v>
      </c>
      <c r="H2125" s="2">
        <f>'Moving Avg'!G2125</f>
        <v>3.202178</v>
      </c>
      <c r="I2125" s="2">
        <f>'Moving Avg'!H2125</f>
        <v>3.2734685000000003</v>
      </c>
      <c r="J2125" s="5" t="str">
        <f>OBV!F2125</f>
        <v>BEARISH</v>
      </c>
      <c r="K2125" s="5" t="str">
        <f>OBV!G2125</f>
        <v>NEUTRAL</v>
      </c>
      <c r="L2125" s="5" t="str">
        <f>OBV!H2125</f>
        <v>BEARISH DIVERGENCE</v>
      </c>
      <c r="M2125" s="7">
        <f t="shared" si="330"/>
        <v>25</v>
      </c>
      <c r="N2125" s="7">
        <f t="shared" si="331"/>
        <v>0</v>
      </c>
      <c r="O2125" s="7">
        <f t="shared" si="332"/>
        <v>0</v>
      </c>
      <c r="P2125" s="7">
        <f t="shared" si="333"/>
        <v>16.5</v>
      </c>
      <c r="Q2125" s="8">
        <f t="shared" si="334"/>
        <v>11.225</v>
      </c>
      <c r="R2125" s="8">
        <f t="shared" si="335"/>
        <v>9.125</v>
      </c>
      <c r="S2125" s="8">
        <f t="shared" si="336"/>
        <v>11.175000000000001</v>
      </c>
      <c r="T2125" s="8">
        <f t="shared" si="337"/>
        <v>10.375</v>
      </c>
      <c r="U2125" s="7">
        <f t="shared" si="338"/>
        <v>10.508333333333335</v>
      </c>
      <c r="V2125" s="7">
        <f t="shared" si="339"/>
        <v>10.475000000000001</v>
      </c>
    </row>
    <row r="2126" spans="1:22" ht="13.5" x14ac:dyDescent="0.25">
      <c r="A2126" s="3">
        <f>RSI!A2126</f>
        <v>45400</v>
      </c>
      <c r="B2126" s="2">
        <f>RSI!B2126</f>
        <v>3.1252</v>
      </c>
      <c r="C2126" s="2">
        <f>RSI!I2126</f>
        <v>39.745443626550063</v>
      </c>
      <c r="D2126" s="2">
        <f>MACD!E2126</f>
        <v>1.3609724841291193E-2</v>
      </c>
      <c r="E2126" s="2">
        <f>MACD!F2126</f>
        <v>6.3046302013206592E-3</v>
      </c>
      <c r="F2126" s="2">
        <f>'Moving Avg'!D2126</f>
        <v>3.1144599999999998</v>
      </c>
      <c r="G2126" s="2">
        <f>'Moving Avg'!F2126</f>
        <v>3.1363699999999999</v>
      </c>
      <c r="H2126" s="2">
        <f>'Moving Avg'!G2126</f>
        <v>3.1989559999999999</v>
      </c>
      <c r="I2126" s="2">
        <f>'Moving Avg'!H2126</f>
        <v>3.2743334999999991</v>
      </c>
      <c r="J2126" s="5" t="str">
        <f>OBV!F2126</f>
        <v>BEARISH</v>
      </c>
      <c r="K2126" s="5" t="str">
        <f>OBV!G2126</f>
        <v>NEUTRAL</v>
      </c>
      <c r="L2126" s="5" t="str">
        <f>OBV!H2126</f>
        <v>BEARISH DIVERGENCE</v>
      </c>
      <c r="M2126" s="7">
        <f t="shared" si="330"/>
        <v>25</v>
      </c>
      <c r="N2126" s="7">
        <f t="shared" si="331"/>
        <v>0</v>
      </c>
      <c r="O2126" s="7">
        <f t="shared" si="332"/>
        <v>0</v>
      </c>
      <c r="P2126" s="7">
        <f t="shared" si="333"/>
        <v>16.5</v>
      </c>
      <c r="Q2126" s="8">
        <f t="shared" si="334"/>
        <v>11.225</v>
      </c>
      <c r="R2126" s="8">
        <f t="shared" si="335"/>
        <v>9.125</v>
      </c>
      <c r="S2126" s="8">
        <f t="shared" si="336"/>
        <v>11.175000000000001</v>
      </c>
      <c r="T2126" s="8">
        <f t="shared" si="337"/>
        <v>10.375</v>
      </c>
      <c r="U2126" s="7">
        <f t="shared" si="338"/>
        <v>10.508333333333335</v>
      </c>
      <c r="V2126" s="7">
        <f t="shared" si="339"/>
        <v>10.475000000000001</v>
      </c>
    </row>
    <row r="2127" spans="1:22" ht="13.5" x14ac:dyDescent="0.25">
      <c r="A2127" s="3">
        <f>RSI!A2127</f>
        <v>45401</v>
      </c>
      <c r="B2127" s="2">
        <f>RSI!B2127</f>
        <v>3.1162000000000001</v>
      </c>
      <c r="C2127" s="2">
        <f>RSI!I2127</f>
        <v>37.351761182603944</v>
      </c>
      <c r="D2127" s="2">
        <f>MACD!E2127</f>
        <v>1.5533053548725029E-2</v>
      </c>
      <c r="E2127" s="2">
        <f>MACD!F2127</f>
        <v>8.1503148708015338E-3</v>
      </c>
      <c r="F2127" s="2">
        <f>'Moving Avg'!D2127</f>
        <v>3.1162399999999999</v>
      </c>
      <c r="G2127" s="2">
        <f>'Moving Avg'!F2127</f>
        <v>3.1341299999999999</v>
      </c>
      <c r="H2127" s="2">
        <f>'Moving Avg'!G2127</f>
        <v>3.1959120000000003</v>
      </c>
      <c r="I2127" s="2">
        <f>'Moving Avg'!H2127</f>
        <v>3.2751094999999992</v>
      </c>
      <c r="J2127" s="5" t="str">
        <f>OBV!F2127</f>
        <v>BEARISH</v>
      </c>
      <c r="K2127" s="5" t="str">
        <f>OBV!G2127</f>
        <v>NEUTRAL</v>
      </c>
      <c r="L2127" s="5" t="str">
        <f>OBV!H2127</f>
        <v>BEARISH DIVERGENCE</v>
      </c>
      <c r="M2127" s="7">
        <f t="shared" si="330"/>
        <v>25</v>
      </c>
      <c r="N2127" s="7">
        <f t="shared" si="331"/>
        <v>0</v>
      </c>
      <c r="O2127" s="7">
        <f t="shared" si="332"/>
        <v>0</v>
      </c>
      <c r="P2127" s="7">
        <f t="shared" si="333"/>
        <v>16.5</v>
      </c>
      <c r="Q2127" s="8">
        <f t="shared" si="334"/>
        <v>11.225</v>
      </c>
      <c r="R2127" s="8">
        <f t="shared" si="335"/>
        <v>9.125</v>
      </c>
      <c r="S2127" s="8">
        <f t="shared" si="336"/>
        <v>11.175000000000001</v>
      </c>
      <c r="T2127" s="8">
        <f t="shared" si="337"/>
        <v>10.375</v>
      </c>
      <c r="U2127" s="7">
        <f t="shared" si="338"/>
        <v>10.508333333333335</v>
      </c>
      <c r="V2127" s="7">
        <f t="shared" si="339"/>
        <v>10.475000000000001</v>
      </c>
    </row>
    <row r="2128" spans="1:22" ht="13.5" x14ac:dyDescent="0.25">
      <c r="A2128" s="3">
        <f>RSI!A2128</f>
        <v>45404</v>
      </c>
      <c r="B2128" s="2">
        <f>RSI!B2128</f>
        <v>3.1162000000000001</v>
      </c>
      <c r="C2128" s="2">
        <f>RSI!I2128</f>
        <v>37.351761182603944</v>
      </c>
      <c r="D2128" s="2">
        <f>MACD!E2128</f>
        <v>1.4619615316103118E-2</v>
      </c>
      <c r="E2128" s="2">
        <f>MACD!F2128</f>
        <v>9.4441749598618511E-3</v>
      </c>
      <c r="F2128" s="2">
        <f>'Moving Avg'!D2128</f>
        <v>3.11802</v>
      </c>
      <c r="G2128" s="2">
        <f>'Moving Avg'!F2128</f>
        <v>3.133235</v>
      </c>
      <c r="H2128" s="2">
        <f>'Moving Avg'!G2128</f>
        <v>3.1928680000000003</v>
      </c>
      <c r="I2128" s="2">
        <f>'Moving Avg'!H2128</f>
        <v>3.2756219999999998</v>
      </c>
      <c r="J2128" s="5" t="str">
        <f>OBV!F2128</f>
        <v>BEARISH</v>
      </c>
      <c r="K2128" s="5" t="str">
        <f>OBV!G2128</f>
        <v>NEUTRAL</v>
      </c>
      <c r="L2128" s="5" t="str">
        <f>OBV!H2128</f>
        <v>BEARISH DIVERGENCE</v>
      </c>
      <c r="M2128" s="7">
        <f t="shared" si="330"/>
        <v>25</v>
      </c>
      <c r="N2128" s="7">
        <f t="shared" si="331"/>
        <v>0</v>
      </c>
      <c r="O2128" s="7">
        <f t="shared" si="332"/>
        <v>0</v>
      </c>
      <c r="P2128" s="7">
        <f t="shared" si="333"/>
        <v>16.5</v>
      </c>
      <c r="Q2128" s="8">
        <f t="shared" si="334"/>
        <v>11.225</v>
      </c>
      <c r="R2128" s="8">
        <f t="shared" si="335"/>
        <v>9.125</v>
      </c>
      <c r="S2128" s="8">
        <f t="shared" si="336"/>
        <v>11.175000000000001</v>
      </c>
      <c r="T2128" s="8">
        <f t="shared" si="337"/>
        <v>10.375</v>
      </c>
      <c r="U2128" s="7">
        <f t="shared" si="338"/>
        <v>10.508333333333335</v>
      </c>
      <c r="V2128" s="7">
        <f t="shared" si="339"/>
        <v>10.475000000000001</v>
      </c>
    </row>
    <row r="2129" spans="1:22" ht="13.5" x14ac:dyDescent="0.25">
      <c r="A2129" s="3">
        <f>RSI!A2129</f>
        <v>45405</v>
      </c>
      <c r="B2129" s="2">
        <f>RSI!B2129</f>
        <v>3.2863000000000002</v>
      </c>
      <c r="C2129" s="2">
        <f>RSI!I2129</f>
        <v>72.997737405665333</v>
      </c>
      <c r="D2129" s="2">
        <f>MACD!E2129</f>
        <v>-2.6945555535138332E-3</v>
      </c>
      <c r="E2129" s="2">
        <f>MACD!F2129</f>
        <v>7.0164288571867147E-3</v>
      </c>
      <c r="F2129" s="2">
        <f>'Moving Avg'!D2129</f>
        <v>3.1538200000000005</v>
      </c>
      <c r="G2129" s="2">
        <f>'Moving Avg'!F2129</f>
        <v>3.1408450000000001</v>
      </c>
      <c r="H2129" s="2">
        <f>'Moving Avg'!G2129</f>
        <v>3.1935840000000009</v>
      </c>
      <c r="I2129" s="2">
        <f>'Moving Avg'!H2129</f>
        <v>3.2768969999999999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  <c r="M2129" s="7">
        <f t="shared" si="330"/>
        <v>0</v>
      </c>
      <c r="N2129" s="7">
        <f t="shared" si="331"/>
        <v>45</v>
      </c>
      <c r="O2129" s="7">
        <f t="shared" si="332"/>
        <v>0</v>
      </c>
      <c r="P2129" s="7">
        <f t="shared" si="333"/>
        <v>83.5</v>
      </c>
      <c r="Q2129" s="8">
        <f t="shared" si="334"/>
        <v>28.274999999999999</v>
      </c>
      <c r="R2129" s="8">
        <f t="shared" si="335"/>
        <v>29.875</v>
      </c>
      <c r="S2129" s="8">
        <f t="shared" si="336"/>
        <v>44.325000000000003</v>
      </c>
      <c r="T2129" s="8">
        <f t="shared" si="337"/>
        <v>32.125</v>
      </c>
      <c r="U2129" s="7">
        <f t="shared" si="338"/>
        <v>34.158333333333331</v>
      </c>
      <c r="V2129" s="7">
        <f t="shared" si="339"/>
        <v>33.65</v>
      </c>
    </row>
    <row r="2130" spans="1:22" ht="13.5" x14ac:dyDescent="0.25">
      <c r="A2130" s="3">
        <f>RSI!A2130</f>
        <v>45406</v>
      </c>
      <c r="B2130" s="2">
        <f>RSI!B2130</f>
        <v>3.2774000000000001</v>
      </c>
      <c r="C2130" s="2">
        <f>RSI!I2130</f>
        <v>70.730086427002831</v>
      </c>
      <c r="D2130" s="2">
        <f>MACD!E2130</f>
        <v>-1.7508284234227567E-2</v>
      </c>
      <c r="E2130" s="2">
        <f>MACD!F2130</f>
        <v>2.1114862389038586E-3</v>
      </c>
      <c r="F2130" s="2">
        <f>'Moving Avg'!D2130</f>
        <v>3.1842600000000005</v>
      </c>
      <c r="G2130" s="2">
        <f>'Moving Avg'!F2130</f>
        <v>3.1484550000000002</v>
      </c>
      <c r="H2130" s="2">
        <f>'Moving Avg'!G2130</f>
        <v>3.194122000000001</v>
      </c>
      <c r="I2130" s="2">
        <f>'Moving Avg'!H2130</f>
        <v>3.2776885000000004</v>
      </c>
      <c r="J2130" s="5" t="str">
        <f>OBV!F2130</f>
        <v>BULLISH</v>
      </c>
      <c r="K2130" s="5" t="str">
        <f>OBV!G2130</f>
        <v>NEUTRAL</v>
      </c>
      <c r="L2130" s="5" t="str">
        <f>OBV!H2130</f>
        <v>CONFIRMED BULLISH</v>
      </c>
      <c r="M2130" s="7">
        <f t="shared" si="330"/>
        <v>0</v>
      </c>
      <c r="N2130" s="7">
        <f t="shared" si="331"/>
        <v>45</v>
      </c>
      <c r="O2130" s="7">
        <f t="shared" si="332"/>
        <v>0</v>
      </c>
      <c r="P2130" s="7">
        <f t="shared" si="333"/>
        <v>83.5</v>
      </c>
      <c r="Q2130" s="8">
        <f t="shared" si="334"/>
        <v>28.274999999999999</v>
      </c>
      <c r="R2130" s="8">
        <f t="shared" si="335"/>
        <v>29.875</v>
      </c>
      <c r="S2130" s="8">
        <f t="shared" si="336"/>
        <v>44.325000000000003</v>
      </c>
      <c r="T2130" s="8">
        <f t="shared" si="337"/>
        <v>32.125</v>
      </c>
      <c r="U2130" s="7">
        <f t="shared" si="338"/>
        <v>34.158333333333331</v>
      </c>
      <c r="V2130" s="7">
        <f t="shared" si="339"/>
        <v>33.65</v>
      </c>
    </row>
    <row r="2131" spans="1:22" ht="13.5" x14ac:dyDescent="0.25">
      <c r="A2131" s="3">
        <f>RSI!A2131</f>
        <v>45407</v>
      </c>
      <c r="B2131" s="2">
        <f>RSI!B2131</f>
        <v>3.2147000000000001</v>
      </c>
      <c r="C2131" s="2">
        <f>RSI!I2131</f>
        <v>57.239650001620156</v>
      </c>
      <c r="D2131" s="2">
        <f>MACD!E2131</f>
        <v>-2.6107549904482497E-2</v>
      </c>
      <c r="E2131" s="2">
        <f>MACD!F2131</f>
        <v>-3.5323209897734128E-3</v>
      </c>
      <c r="F2131" s="2">
        <f>'Moving Avg'!D2131</f>
        <v>3.2021600000000001</v>
      </c>
      <c r="G2131" s="2">
        <f>'Moving Avg'!F2131</f>
        <v>3.152485</v>
      </c>
      <c r="H2131" s="2">
        <f>'Moving Avg'!G2131</f>
        <v>3.1946600000000016</v>
      </c>
      <c r="I2131" s="2">
        <f>'Moving Avg'!H2131</f>
        <v>3.2775074999999991</v>
      </c>
      <c r="J2131" s="5" t="str">
        <f>OBV!F2131</f>
        <v>BULLISH</v>
      </c>
      <c r="K2131" s="5" t="str">
        <f>OBV!G2131</f>
        <v>NEUTRAL</v>
      </c>
      <c r="L2131" s="5" t="str">
        <f>OBV!H2131</f>
        <v>CONFIRMED BULLISH</v>
      </c>
      <c r="M2131" s="7">
        <f t="shared" si="330"/>
        <v>25</v>
      </c>
      <c r="N2131" s="7">
        <f t="shared" si="331"/>
        <v>100</v>
      </c>
      <c r="O2131" s="7">
        <f t="shared" si="332"/>
        <v>0</v>
      </c>
      <c r="P2131" s="7">
        <f t="shared" si="333"/>
        <v>83.5</v>
      </c>
      <c r="Q2131" s="8">
        <f t="shared" si="334"/>
        <v>56.274999999999999</v>
      </c>
      <c r="R2131" s="8">
        <f t="shared" si="335"/>
        <v>45.875</v>
      </c>
      <c r="S2131" s="8">
        <f t="shared" si="336"/>
        <v>56.325000000000003</v>
      </c>
      <c r="T2131" s="8">
        <f t="shared" si="337"/>
        <v>52.125</v>
      </c>
      <c r="U2131" s="7">
        <f t="shared" si="338"/>
        <v>52.82500000000001</v>
      </c>
      <c r="V2131" s="7">
        <f t="shared" si="339"/>
        <v>52.650000000000006</v>
      </c>
    </row>
    <row r="2132" spans="1:22" ht="13.5" x14ac:dyDescent="0.25">
      <c r="A2132" s="3">
        <f>RSI!A2132</f>
        <v>45408</v>
      </c>
      <c r="B2132" s="2">
        <f>RSI!B2132</f>
        <v>3.2237</v>
      </c>
      <c r="C2132" s="2">
        <f>RSI!I2132</f>
        <v>58.464275377420677</v>
      </c>
      <c r="D2132" s="2">
        <f>MACD!E2132</f>
        <v>-3.5705748934972359E-2</v>
      </c>
      <c r="E2132" s="2">
        <f>MACD!F2132</f>
        <v>-9.9670065788132027E-3</v>
      </c>
      <c r="F2132" s="2">
        <f>'Moving Avg'!D2132</f>
        <v>3.2236600000000002</v>
      </c>
      <c r="G2132" s="2">
        <f>'Moving Avg'!F2132</f>
        <v>3.1565149999999997</v>
      </c>
      <c r="H2132" s="2">
        <f>'Moving Avg'!G2132</f>
        <v>3.1946600000000016</v>
      </c>
      <c r="I2132" s="2">
        <f>'Moving Avg'!H2132</f>
        <v>3.2774154999999996</v>
      </c>
      <c r="J2132" s="5" t="str">
        <f>OBV!F2132</f>
        <v>BULLISH</v>
      </c>
      <c r="K2132" s="5" t="str">
        <f>OBV!G2132</f>
        <v>NEUTRAL</v>
      </c>
      <c r="L2132" s="5" t="str">
        <f>OBV!H2132</f>
        <v>CONFIRMED BULLISH</v>
      </c>
      <c r="M2132" s="7">
        <f t="shared" si="330"/>
        <v>25</v>
      </c>
      <c r="N2132" s="7">
        <f t="shared" si="331"/>
        <v>100</v>
      </c>
      <c r="O2132" s="7">
        <f t="shared" si="332"/>
        <v>0</v>
      </c>
      <c r="P2132" s="7">
        <f t="shared" si="333"/>
        <v>83.5</v>
      </c>
      <c r="Q2132" s="8">
        <f t="shared" si="334"/>
        <v>56.274999999999999</v>
      </c>
      <c r="R2132" s="8">
        <f t="shared" si="335"/>
        <v>45.875</v>
      </c>
      <c r="S2132" s="8">
        <f t="shared" si="336"/>
        <v>56.325000000000003</v>
      </c>
      <c r="T2132" s="8">
        <f t="shared" si="337"/>
        <v>52.125</v>
      </c>
      <c r="U2132" s="7">
        <f t="shared" si="338"/>
        <v>52.82500000000001</v>
      </c>
      <c r="V2132" s="7">
        <f t="shared" si="339"/>
        <v>52.650000000000006</v>
      </c>
    </row>
    <row r="2133" spans="1:22" ht="13.5" x14ac:dyDescent="0.25">
      <c r="A2133" s="3">
        <f>RSI!A2133</f>
        <v>45411</v>
      </c>
      <c r="B2133" s="2">
        <f>RSI!B2133</f>
        <v>3.2684000000000002</v>
      </c>
      <c r="C2133" s="2">
        <f>RSI!I2133</f>
        <v>63.981683501953349</v>
      </c>
      <c r="D2133" s="2">
        <f>MACD!E2133</f>
        <v>-4.7456409156183543E-2</v>
      </c>
      <c r="E2133" s="2">
        <f>MACD!F2133</f>
        <v>-1.7464887094287271E-2</v>
      </c>
      <c r="F2133" s="2">
        <f>'Moving Avg'!D2133</f>
        <v>3.2541000000000002</v>
      </c>
      <c r="G2133" s="2">
        <f>'Moving Avg'!F2133</f>
        <v>3.1632299999999995</v>
      </c>
      <c r="H2133" s="2">
        <f>'Moving Avg'!G2133</f>
        <v>3.1939420000000012</v>
      </c>
      <c r="I2133" s="2">
        <f>'Moving Avg'!H2133</f>
        <v>3.2775470000000002</v>
      </c>
      <c r="J2133" s="5" t="str">
        <f>OBV!F2133</f>
        <v>BULLISH</v>
      </c>
      <c r="K2133" s="5" t="str">
        <f>OBV!G2133</f>
        <v>NEUTRAL</v>
      </c>
      <c r="L2133" s="5" t="str">
        <f>OBV!H2133</f>
        <v>CONFIRMED BULLISH</v>
      </c>
      <c r="M2133" s="7">
        <f t="shared" si="330"/>
        <v>25</v>
      </c>
      <c r="N2133" s="7">
        <f t="shared" si="331"/>
        <v>100</v>
      </c>
      <c r="O2133" s="7">
        <f t="shared" si="332"/>
        <v>0</v>
      </c>
      <c r="P2133" s="7">
        <f t="shared" si="333"/>
        <v>83.5</v>
      </c>
      <c r="Q2133" s="8">
        <f t="shared" si="334"/>
        <v>56.274999999999999</v>
      </c>
      <c r="R2133" s="8">
        <f t="shared" si="335"/>
        <v>45.875</v>
      </c>
      <c r="S2133" s="8">
        <f t="shared" si="336"/>
        <v>56.325000000000003</v>
      </c>
      <c r="T2133" s="8">
        <f t="shared" si="337"/>
        <v>52.125</v>
      </c>
      <c r="U2133" s="7">
        <f t="shared" si="338"/>
        <v>52.82500000000001</v>
      </c>
      <c r="V2133" s="7">
        <f t="shared" si="339"/>
        <v>52.650000000000006</v>
      </c>
    </row>
    <row r="2134" spans="1:22" ht="13.5" x14ac:dyDescent="0.25">
      <c r="A2134" s="3">
        <f>RSI!A2134</f>
        <v>45412</v>
      </c>
      <c r="B2134" s="2">
        <f>RSI!B2134</f>
        <v>3.2953000000000001</v>
      </c>
      <c r="C2134" s="2">
        <f>RSI!I2134</f>
        <v>66.836650828649724</v>
      </c>
      <c r="D2134" s="2">
        <f>MACD!E2134</f>
        <v>-5.9950443128286679E-2</v>
      </c>
      <c r="E2134" s="2">
        <f>MACD!F2134</f>
        <v>-2.5961998301087155E-2</v>
      </c>
      <c r="F2134" s="2">
        <f>'Moving Avg'!D2134</f>
        <v>3.2559000000000005</v>
      </c>
      <c r="G2134" s="2">
        <f>'Moving Avg'!F2134</f>
        <v>3.1690499999999995</v>
      </c>
      <c r="H2134" s="2">
        <f>'Moving Avg'!G2134</f>
        <v>3.1937620000000013</v>
      </c>
      <c r="I2134" s="2">
        <f>'Moving Avg'!H2134</f>
        <v>3.2779004999999999</v>
      </c>
      <c r="J2134" s="5" t="str">
        <f>OBV!F2134</f>
        <v>BULLISH</v>
      </c>
      <c r="K2134" s="5" t="str">
        <f>OBV!G2134</f>
        <v>NEUTRAL</v>
      </c>
      <c r="L2134" s="5" t="str">
        <f>OBV!H2134</f>
        <v>CONFIRMED BULLISH</v>
      </c>
      <c r="M2134" s="7">
        <f t="shared" si="330"/>
        <v>25</v>
      </c>
      <c r="N2134" s="7">
        <f t="shared" si="331"/>
        <v>100</v>
      </c>
      <c r="O2134" s="7">
        <f t="shared" si="332"/>
        <v>0</v>
      </c>
      <c r="P2134" s="7">
        <f t="shared" si="333"/>
        <v>83.5</v>
      </c>
      <c r="Q2134" s="8">
        <f t="shared" si="334"/>
        <v>56.274999999999999</v>
      </c>
      <c r="R2134" s="8">
        <f t="shared" si="335"/>
        <v>45.875</v>
      </c>
      <c r="S2134" s="8">
        <f t="shared" si="336"/>
        <v>56.325000000000003</v>
      </c>
      <c r="T2134" s="8">
        <f t="shared" si="337"/>
        <v>52.125</v>
      </c>
      <c r="U2134" s="7">
        <f t="shared" si="338"/>
        <v>52.82500000000001</v>
      </c>
      <c r="V2134" s="7">
        <f t="shared" si="339"/>
        <v>52.650000000000006</v>
      </c>
    </row>
    <row r="2135" spans="1:22" ht="13.5" x14ac:dyDescent="0.25">
      <c r="A2135" s="3">
        <f>RSI!A2135</f>
        <v>45414</v>
      </c>
      <c r="B2135" s="2">
        <f>RSI!B2135</f>
        <v>3.3132000000000001</v>
      </c>
      <c r="C2135" s="2">
        <f>RSI!I2135</f>
        <v>68.619144302949906</v>
      </c>
      <c r="D2135" s="2">
        <f>MACD!E2135</f>
        <v>-6.9770550164797385E-2</v>
      </c>
      <c r="E2135" s="2">
        <f>MACD!F2135</f>
        <v>-3.4723708673829207E-2</v>
      </c>
      <c r="F2135" s="2">
        <f>'Moving Avg'!D2135</f>
        <v>3.2630600000000003</v>
      </c>
      <c r="G2135" s="2">
        <f>'Moving Avg'!F2135</f>
        <v>3.1757649999999993</v>
      </c>
      <c r="H2135" s="2">
        <f>'Moving Avg'!G2135</f>
        <v>3.1951940000000012</v>
      </c>
      <c r="I2135" s="2">
        <f>'Moving Avg'!H2135</f>
        <v>3.2783875000000005</v>
      </c>
      <c r="J2135" s="5" t="str">
        <f>OBV!F2135</f>
        <v>BULLISH</v>
      </c>
      <c r="K2135" s="5" t="str">
        <f>OBV!G2135</f>
        <v>NEUTRAL</v>
      </c>
      <c r="L2135" s="5" t="str">
        <f>OBV!H2135</f>
        <v>CONFIRMED BULLISH</v>
      </c>
      <c r="M2135" s="7">
        <f t="shared" si="330"/>
        <v>25</v>
      </c>
      <c r="N2135" s="7">
        <f t="shared" si="331"/>
        <v>100</v>
      </c>
      <c r="O2135" s="7">
        <f t="shared" si="332"/>
        <v>0</v>
      </c>
      <c r="P2135" s="7">
        <f t="shared" si="333"/>
        <v>83.5</v>
      </c>
      <c r="Q2135" s="8">
        <f t="shared" si="334"/>
        <v>56.274999999999999</v>
      </c>
      <c r="R2135" s="8">
        <f t="shared" si="335"/>
        <v>45.875</v>
      </c>
      <c r="S2135" s="8">
        <f t="shared" si="336"/>
        <v>56.325000000000003</v>
      </c>
      <c r="T2135" s="8">
        <f t="shared" si="337"/>
        <v>52.125</v>
      </c>
      <c r="U2135" s="7">
        <f t="shared" si="338"/>
        <v>52.82500000000001</v>
      </c>
      <c r="V2135" s="7">
        <f t="shared" si="339"/>
        <v>52.650000000000006</v>
      </c>
    </row>
    <row r="2136" spans="1:22" ht="13.5" x14ac:dyDescent="0.25">
      <c r="A2136" s="3">
        <f>RSI!A2136</f>
        <v>45415</v>
      </c>
      <c r="B2136" s="2">
        <f>RSI!B2136</f>
        <v>3.3490000000000002</v>
      </c>
      <c r="C2136" s="2">
        <f>RSI!I2136</f>
        <v>71.875078122825471</v>
      </c>
      <c r="D2136" s="2">
        <f>MACD!E2136</f>
        <v>-8.1463562228561326E-2</v>
      </c>
      <c r="E2136" s="2">
        <f>MACD!F2136</f>
        <v>-4.4071679384775631E-2</v>
      </c>
      <c r="F2136" s="2">
        <f>'Moving Avg'!D2136</f>
        <v>3.2899200000000008</v>
      </c>
      <c r="G2136" s="2">
        <f>'Moving Avg'!F2136</f>
        <v>3.1842699999999993</v>
      </c>
      <c r="H2136" s="2">
        <f>'Moving Avg'!G2136</f>
        <v>3.1953720000000008</v>
      </c>
      <c r="I2136" s="2">
        <f>'Moving Avg'!H2136</f>
        <v>3.2791415000000006</v>
      </c>
      <c r="J2136" s="5" t="str">
        <f>OBV!F2136</f>
        <v>BULLISH</v>
      </c>
      <c r="K2136" s="5" t="str">
        <f>OBV!G2136</f>
        <v>NEUTRAL</v>
      </c>
      <c r="L2136" s="5" t="str">
        <f>OBV!H2136</f>
        <v>CONFIRMED BULLISH</v>
      </c>
      <c r="M2136" s="7">
        <f t="shared" si="330"/>
        <v>0</v>
      </c>
      <c r="N2136" s="7">
        <f t="shared" si="331"/>
        <v>100</v>
      </c>
      <c r="O2136" s="7">
        <f t="shared" si="332"/>
        <v>50</v>
      </c>
      <c r="P2136" s="7">
        <f t="shared" si="333"/>
        <v>83.5</v>
      </c>
      <c r="Q2136" s="8">
        <f t="shared" si="334"/>
        <v>55.024999999999999</v>
      </c>
      <c r="R2136" s="8">
        <f t="shared" si="335"/>
        <v>58.375</v>
      </c>
      <c r="S2136" s="8">
        <f t="shared" si="336"/>
        <v>65.075000000000003</v>
      </c>
      <c r="T2136" s="8">
        <f t="shared" si="337"/>
        <v>58.375</v>
      </c>
      <c r="U2136" s="7">
        <f t="shared" si="338"/>
        <v>59.491666666666674</v>
      </c>
      <c r="V2136" s="7">
        <f t="shared" si="339"/>
        <v>59.212500000000006</v>
      </c>
    </row>
    <row r="2137" spans="1:22" ht="13.5" x14ac:dyDescent="0.25">
      <c r="A2137" s="3">
        <f>RSI!A2137</f>
        <v>45418</v>
      </c>
      <c r="B2137" s="2">
        <f>RSI!B2137</f>
        <v>3.3938000000000001</v>
      </c>
      <c r="C2137" s="2">
        <f>RSI!I2137</f>
        <v>75.325267341290584</v>
      </c>
      <c r="D2137" s="2">
        <f>MACD!E2137</f>
        <v>-9.694995558645525E-2</v>
      </c>
      <c r="E2137" s="2">
        <f>MACD!F2137</f>
        <v>-5.4647334625111552E-2</v>
      </c>
      <c r="F2137" s="2">
        <f>'Moving Avg'!D2137</f>
        <v>3.3239400000000003</v>
      </c>
      <c r="G2137" s="2">
        <f>'Moving Avg'!F2137</f>
        <v>3.19591</v>
      </c>
      <c r="H2137" s="2">
        <f>'Moving Avg'!G2137</f>
        <v>3.1973420000000008</v>
      </c>
      <c r="I2137" s="2">
        <f>'Moving Avg'!H2137</f>
        <v>3.2801195000000019</v>
      </c>
      <c r="J2137" s="5" t="str">
        <f>OBV!F2137</f>
        <v>BULLISH</v>
      </c>
      <c r="K2137" s="5" t="str">
        <f>OBV!G2137</f>
        <v>NEUTRAL</v>
      </c>
      <c r="L2137" s="5" t="str">
        <f>OBV!H2137</f>
        <v>CONFIRMED BULLISH</v>
      </c>
      <c r="M2137" s="7">
        <f t="shared" si="330"/>
        <v>0</v>
      </c>
      <c r="N2137" s="7">
        <f t="shared" si="331"/>
        <v>100</v>
      </c>
      <c r="O2137" s="7">
        <f t="shared" si="332"/>
        <v>50</v>
      </c>
      <c r="P2137" s="7">
        <f t="shared" si="333"/>
        <v>83.5</v>
      </c>
      <c r="Q2137" s="8">
        <f t="shared" si="334"/>
        <v>55.024999999999999</v>
      </c>
      <c r="R2137" s="8">
        <f t="shared" si="335"/>
        <v>58.375</v>
      </c>
      <c r="S2137" s="8">
        <f t="shared" si="336"/>
        <v>65.075000000000003</v>
      </c>
      <c r="T2137" s="8">
        <f t="shared" si="337"/>
        <v>58.375</v>
      </c>
      <c r="U2137" s="7">
        <f t="shared" si="338"/>
        <v>59.491666666666674</v>
      </c>
      <c r="V2137" s="7">
        <f t="shared" si="339"/>
        <v>59.212500000000006</v>
      </c>
    </row>
    <row r="2138" spans="1:22" ht="13.5" x14ac:dyDescent="0.25">
      <c r="A2138" s="3">
        <f>RSI!A2138</f>
        <v>45419</v>
      </c>
      <c r="B2138" s="2">
        <f>RSI!B2138</f>
        <v>3.3132000000000001</v>
      </c>
      <c r="C2138" s="2">
        <f>RSI!I2138</f>
        <v>60.86003273442747</v>
      </c>
      <c r="D2138" s="2">
        <f>MACD!E2138</f>
        <v>-0.1051714893502016</v>
      </c>
      <c r="E2138" s="2">
        <f>MACD!F2138</f>
        <v>-6.4752165570129569E-2</v>
      </c>
      <c r="F2138" s="2">
        <f>'Moving Avg'!D2138</f>
        <v>3.3329</v>
      </c>
      <c r="G2138" s="2">
        <f>'Moving Avg'!F2138</f>
        <v>3.2044149999999996</v>
      </c>
      <c r="H2138" s="2">
        <f>'Moving Avg'!G2138</f>
        <v>3.1978800000000014</v>
      </c>
      <c r="I2138" s="2">
        <f>'Moving Avg'!H2138</f>
        <v>3.2802550000000021</v>
      </c>
      <c r="J2138" s="5" t="str">
        <f>OBV!F2138</f>
        <v>BULLISH</v>
      </c>
      <c r="K2138" s="5" t="str">
        <f>OBV!G2138</f>
        <v>NEUTRAL</v>
      </c>
      <c r="L2138" s="5" t="str">
        <f>OBV!H2138</f>
        <v>CONFIRMED BULLISH</v>
      </c>
      <c r="M2138" s="7">
        <f t="shared" si="330"/>
        <v>25</v>
      </c>
      <c r="N2138" s="7">
        <f t="shared" si="331"/>
        <v>100</v>
      </c>
      <c r="O2138" s="7">
        <f t="shared" si="332"/>
        <v>50</v>
      </c>
      <c r="P2138" s="7">
        <f t="shared" si="333"/>
        <v>83.5</v>
      </c>
      <c r="Q2138" s="8">
        <f t="shared" si="334"/>
        <v>63.774999999999999</v>
      </c>
      <c r="R2138" s="8">
        <f t="shared" si="335"/>
        <v>63.375</v>
      </c>
      <c r="S2138" s="8">
        <f t="shared" si="336"/>
        <v>68.825000000000003</v>
      </c>
      <c r="T2138" s="8">
        <f t="shared" si="337"/>
        <v>64.625</v>
      </c>
      <c r="U2138" s="7">
        <f t="shared" si="338"/>
        <v>65.325000000000003</v>
      </c>
      <c r="V2138" s="7">
        <f t="shared" si="339"/>
        <v>65.150000000000006</v>
      </c>
    </row>
    <row r="2139" spans="1:22" ht="13.5" x14ac:dyDescent="0.25">
      <c r="A2139" s="3">
        <f>RSI!A2139</f>
        <v>45420</v>
      </c>
      <c r="B2139" s="2">
        <f>RSI!B2139</f>
        <v>3.2684000000000002</v>
      </c>
      <c r="C2139" s="2">
        <f>RSI!I2139</f>
        <v>54.585391682730965</v>
      </c>
      <c r="D2139" s="2">
        <f>MACD!E2139</f>
        <v>-8.3171591423220281E-2</v>
      </c>
      <c r="E2139" s="2">
        <f>MACD!F2139</f>
        <v>-6.8436050740747711E-2</v>
      </c>
      <c r="F2139" s="2">
        <f>'Moving Avg'!D2139</f>
        <v>3.3275200000000007</v>
      </c>
      <c r="G2139" s="2">
        <f>'Moving Avg'!F2139</f>
        <v>3.2120250000000006</v>
      </c>
      <c r="H2139" s="2">
        <f>'Moving Avg'!G2139</f>
        <v>3.1975220000000011</v>
      </c>
      <c r="I2139" s="2">
        <f>'Moving Avg'!H2139</f>
        <v>3.2801225000000018</v>
      </c>
      <c r="J2139" s="5" t="str">
        <f>OBV!F2139</f>
        <v>BULLISH</v>
      </c>
      <c r="K2139" s="5" t="str">
        <f>OBV!G2139</f>
        <v>NEUTRAL</v>
      </c>
      <c r="L2139" s="5" t="str">
        <f>OBV!H2139</f>
        <v>BULLISH DIVERGENCE</v>
      </c>
      <c r="M2139" s="7">
        <f t="shared" si="330"/>
        <v>25</v>
      </c>
      <c r="N2139" s="7">
        <f t="shared" si="331"/>
        <v>45</v>
      </c>
      <c r="O2139" s="7">
        <f t="shared" si="332"/>
        <v>50</v>
      </c>
      <c r="P2139" s="7">
        <f t="shared" si="333"/>
        <v>66.5</v>
      </c>
      <c r="Q2139" s="8">
        <f t="shared" si="334"/>
        <v>41.975000000000001</v>
      </c>
      <c r="R2139" s="8">
        <f t="shared" si="335"/>
        <v>48.125</v>
      </c>
      <c r="S2139" s="8">
        <f t="shared" si="336"/>
        <v>52.924999999999997</v>
      </c>
      <c r="T2139" s="8">
        <f t="shared" si="337"/>
        <v>46.625</v>
      </c>
      <c r="U2139" s="7">
        <f t="shared" si="338"/>
        <v>47.67499999999999</v>
      </c>
      <c r="V2139" s="7">
        <f t="shared" si="339"/>
        <v>47.412499999999994</v>
      </c>
    </row>
    <row r="2140" spans="1:22" ht="13.5" x14ac:dyDescent="0.25">
      <c r="A2140" s="3">
        <f>RSI!A2140</f>
        <v>45421</v>
      </c>
      <c r="B2140" s="2">
        <f>RSI!B2140</f>
        <v>3.2237</v>
      </c>
      <c r="C2140" s="2">
        <f>RSI!I2140</f>
        <v>49.141389059890734</v>
      </c>
      <c r="D2140" s="2">
        <f>MACD!E2140</f>
        <v>-6.284151080893885E-2</v>
      </c>
      <c r="E2140" s="2">
        <f>MACD!F2140</f>
        <v>-6.7317142754385939E-2</v>
      </c>
      <c r="F2140" s="2">
        <f>'Moving Avg'!D2140</f>
        <v>3.3096200000000002</v>
      </c>
      <c r="G2140" s="2">
        <f>'Moving Avg'!F2140</f>
        <v>3.2174</v>
      </c>
      <c r="H2140" s="2">
        <f>'Moving Avg'!G2140</f>
        <v>3.1964480000000015</v>
      </c>
      <c r="I2140" s="2">
        <f>'Moving Avg'!H2140</f>
        <v>3.2798105000000017</v>
      </c>
      <c r="J2140" s="5" t="str">
        <f>OBV!F2140</f>
        <v>BULLISH</v>
      </c>
      <c r="K2140" s="5" t="str">
        <f>OBV!G2140</f>
        <v>NEUTRAL</v>
      </c>
      <c r="L2140" s="5" t="str">
        <f>OBV!H2140</f>
        <v>BULLISH DIVERGENCE</v>
      </c>
      <c r="M2140" s="7">
        <f t="shared" si="330"/>
        <v>25</v>
      </c>
      <c r="N2140" s="7">
        <f t="shared" si="331"/>
        <v>0</v>
      </c>
      <c r="O2140" s="7">
        <f t="shared" si="332"/>
        <v>50</v>
      </c>
      <c r="P2140" s="7">
        <f t="shared" si="333"/>
        <v>66.5</v>
      </c>
      <c r="Q2140" s="8">
        <f t="shared" si="334"/>
        <v>26.225000000000001</v>
      </c>
      <c r="R2140" s="8">
        <f t="shared" si="335"/>
        <v>39.125</v>
      </c>
      <c r="S2140" s="8">
        <f t="shared" si="336"/>
        <v>46.174999999999997</v>
      </c>
      <c r="T2140" s="8">
        <f t="shared" si="337"/>
        <v>35.375</v>
      </c>
      <c r="U2140" s="7">
        <f t="shared" si="338"/>
        <v>37.174999999999997</v>
      </c>
      <c r="V2140" s="7">
        <f t="shared" si="339"/>
        <v>36.724999999999994</v>
      </c>
    </row>
    <row r="2141" spans="1:22" ht="13.5" x14ac:dyDescent="0.25">
      <c r="A2141" s="3">
        <f>RSI!A2141</f>
        <v>45422</v>
      </c>
      <c r="B2141" s="2">
        <f>RSI!B2141</f>
        <v>3.2058</v>
      </c>
      <c r="C2141" s="2">
        <f>RSI!I2141</f>
        <v>47.114962201223413</v>
      </c>
      <c r="D2141" s="2">
        <f>MACD!E2141</f>
        <v>-5.3905504506480018E-2</v>
      </c>
      <c r="E2141" s="2">
        <f>MACD!F2141</f>
        <v>-6.463481510480476E-2</v>
      </c>
      <c r="F2141" s="2">
        <f>'Moving Avg'!D2141</f>
        <v>3.2809800000000005</v>
      </c>
      <c r="G2141" s="2">
        <f>'Moving Avg'!F2141</f>
        <v>3.2218799999999996</v>
      </c>
      <c r="H2141" s="2">
        <f>'Moving Avg'!G2141</f>
        <v>3.1950160000000012</v>
      </c>
      <c r="I2141" s="2">
        <f>'Moving Avg'!H2141</f>
        <v>3.2795850000000013</v>
      </c>
      <c r="J2141" s="5" t="str">
        <f>OBV!F2141</f>
        <v>BEARISH</v>
      </c>
      <c r="K2141" s="5" t="str">
        <f>OBV!G2141</f>
        <v>NEUTRAL</v>
      </c>
      <c r="L2141" s="5" t="str">
        <f>OBV!H2141</f>
        <v>CONFIRMED BEARISH</v>
      </c>
      <c r="M2141" s="7">
        <f t="shared" si="330"/>
        <v>25</v>
      </c>
      <c r="N2141" s="7">
        <f t="shared" si="331"/>
        <v>0</v>
      </c>
      <c r="O2141" s="7">
        <f t="shared" si="332"/>
        <v>50</v>
      </c>
      <c r="P2141" s="7">
        <f t="shared" si="333"/>
        <v>16.5</v>
      </c>
      <c r="Q2141" s="8">
        <f t="shared" si="334"/>
        <v>18.725000000000001</v>
      </c>
      <c r="R2141" s="8">
        <f t="shared" si="335"/>
        <v>26.625</v>
      </c>
      <c r="S2141" s="8">
        <f t="shared" si="336"/>
        <v>23.675000000000001</v>
      </c>
      <c r="T2141" s="8">
        <f t="shared" si="337"/>
        <v>22.875</v>
      </c>
      <c r="U2141" s="7">
        <f t="shared" si="338"/>
        <v>23.008333333333336</v>
      </c>
      <c r="V2141" s="7">
        <f t="shared" si="339"/>
        <v>22.975000000000001</v>
      </c>
    </row>
    <row r="2142" spans="1:22" ht="13.5" x14ac:dyDescent="0.25">
      <c r="A2142" s="3">
        <f>RSI!A2142</f>
        <v>45425</v>
      </c>
      <c r="B2142" s="2">
        <f>RSI!B2142</f>
        <v>3.1789000000000001</v>
      </c>
      <c r="C2142" s="2">
        <f>RSI!I2142</f>
        <v>44.167359961673441</v>
      </c>
      <c r="D2142" s="2">
        <f>MACD!E2142</f>
        <v>-4.2811419745219847E-2</v>
      </c>
      <c r="E2142" s="2">
        <f>MACD!F2142</f>
        <v>-6.0270136032887785E-2</v>
      </c>
      <c r="F2142" s="2">
        <f>'Moving Avg'!D2142</f>
        <v>3.2379999999999995</v>
      </c>
      <c r="G2142" s="2">
        <f>'Moving Avg'!F2142</f>
        <v>3.2254599999999995</v>
      </c>
      <c r="H2142" s="2">
        <f>'Moving Avg'!G2142</f>
        <v>3.1930460000000007</v>
      </c>
      <c r="I2142" s="2">
        <f>'Moving Avg'!H2142</f>
        <v>3.2785555000000013</v>
      </c>
      <c r="J2142" s="5" t="str">
        <f>OBV!F2142</f>
        <v>BEARISH</v>
      </c>
      <c r="K2142" s="5" t="str">
        <f>OBV!G2142</f>
        <v>NEUTRAL</v>
      </c>
      <c r="L2142" s="5" t="str">
        <f>OBV!H2142</f>
        <v>CONFIRMED BEARISH</v>
      </c>
      <c r="M2142" s="7">
        <f t="shared" si="330"/>
        <v>25</v>
      </c>
      <c r="N2142" s="7">
        <f t="shared" si="331"/>
        <v>0</v>
      </c>
      <c r="O2142" s="7">
        <f t="shared" si="332"/>
        <v>0</v>
      </c>
      <c r="P2142" s="7">
        <f t="shared" si="333"/>
        <v>16.5</v>
      </c>
      <c r="Q2142" s="8">
        <f t="shared" si="334"/>
        <v>11.225</v>
      </c>
      <c r="R2142" s="8">
        <f t="shared" si="335"/>
        <v>9.125</v>
      </c>
      <c r="S2142" s="8">
        <f t="shared" si="336"/>
        <v>11.175000000000001</v>
      </c>
      <c r="T2142" s="8">
        <f t="shared" si="337"/>
        <v>10.375</v>
      </c>
      <c r="U2142" s="7">
        <f t="shared" si="338"/>
        <v>10.508333333333335</v>
      </c>
      <c r="V2142" s="7">
        <f t="shared" si="339"/>
        <v>10.475000000000001</v>
      </c>
    </row>
    <row r="2143" spans="1:22" ht="13.5" x14ac:dyDescent="0.25">
      <c r="A2143" s="3">
        <f>RSI!A2143</f>
        <v>45426</v>
      </c>
      <c r="B2143" s="2">
        <f>RSI!B2143</f>
        <v>3.1789000000000001</v>
      </c>
      <c r="C2143" s="2">
        <f>RSI!I2143</f>
        <v>44.167359961673441</v>
      </c>
      <c r="D2143" s="2">
        <f>MACD!E2143</f>
        <v>-2.6244129180184927E-2</v>
      </c>
      <c r="E2143" s="2">
        <f>MACD!F2143</f>
        <v>-5.3464934662347217E-2</v>
      </c>
      <c r="F2143" s="2">
        <f>'Moving Avg'!D2143</f>
        <v>3.2111400000000003</v>
      </c>
      <c r="G2143" s="2">
        <f>'Moving Avg'!F2143</f>
        <v>3.2290399999999999</v>
      </c>
      <c r="H2143" s="2">
        <f>'Moving Avg'!G2143</f>
        <v>3.1912560000000001</v>
      </c>
      <c r="I2143" s="2">
        <f>'Moving Avg'!H2143</f>
        <v>3.2777495000000014</v>
      </c>
      <c r="J2143" s="5" t="str">
        <f>OBV!F2143</f>
        <v>BEARISH</v>
      </c>
      <c r="K2143" s="5" t="str">
        <f>OBV!G2143</f>
        <v>NEUTRAL</v>
      </c>
      <c r="L2143" s="5" t="str">
        <f>OBV!H2143</f>
        <v>CONFIRMED BEARISH</v>
      </c>
      <c r="M2143" s="7">
        <f t="shared" si="330"/>
        <v>25</v>
      </c>
      <c r="N2143" s="7">
        <f t="shared" si="331"/>
        <v>0</v>
      </c>
      <c r="O2143" s="7">
        <f t="shared" si="332"/>
        <v>0</v>
      </c>
      <c r="P2143" s="7">
        <f t="shared" si="333"/>
        <v>16.5</v>
      </c>
      <c r="Q2143" s="8">
        <f t="shared" si="334"/>
        <v>11.225</v>
      </c>
      <c r="R2143" s="8">
        <f t="shared" si="335"/>
        <v>9.125</v>
      </c>
      <c r="S2143" s="8">
        <f t="shared" si="336"/>
        <v>11.175000000000001</v>
      </c>
      <c r="T2143" s="8">
        <f t="shared" si="337"/>
        <v>10.375</v>
      </c>
      <c r="U2143" s="7">
        <f t="shared" si="338"/>
        <v>10.508333333333335</v>
      </c>
      <c r="V2143" s="7">
        <f t="shared" si="339"/>
        <v>10.475000000000001</v>
      </c>
    </row>
    <row r="2144" spans="1:22" ht="13.5" x14ac:dyDescent="0.25">
      <c r="A2144" s="3">
        <f>RSI!A2144</f>
        <v>45427</v>
      </c>
      <c r="B2144" s="2">
        <f>RSI!B2144</f>
        <v>3.3132000000000001</v>
      </c>
      <c r="C2144" s="2">
        <f>RSI!I2144</f>
        <v>59.014263171930637</v>
      </c>
      <c r="D2144" s="2">
        <f>MACD!E2144</f>
        <v>-1.7754723419201035E-2</v>
      </c>
      <c r="E2144" s="2">
        <f>MACD!F2144</f>
        <v>-4.6322892413717981E-2</v>
      </c>
      <c r="F2144" s="2">
        <f>'Moving Avg'!D2144</f>
        <v>3.2201</v>
      </c>
      <c r="G2144" s="2">
        <f>'Moving Avg'!F2144</f>
        <v>3.2393349999999996</v>
      </c>
      <c r="H2144" s="2">
        <f>'Moving Avg'!G2144</f>
        <v>3.1937640000000003</v>
      </c>
      <c r="I2144" s="2">
        <f>'Moving Avg'!H2144</f>
        <v>3.2776150000000013</v>
      </c>
      <c r="J2144" s="5" t="str">
        <f>OBV!F2144</f>
        <v>BULLISH</v>
      </c>
      <c r="K2144" s="5" t="str">
        <f>OBV!G2144</f>
        <v>STRONG</v>
      </c>
      <c r="L2144" s="5" t="str">
        <f>OBV!H2144</f>
        <v>CONFIRMED BULLISH</v>
      </c>
      <c r="M2144" s="7">
        <f t="shared" si="330"/>
        <v>25</v>
      </c>
      <c r="N2144" s="7">
        <f t="shared" si="331"/>
        <v>0</v>
      </c>
      <c r="O2144" s="7">
        <f t="shared" si="332"/>
        <v>0</v>
      </c>
      <c r="P2144" s="7">
        <f t="shared" si="333"/>
        <v>100</v>
      </c>
      <c r="Q2144" s="8">
        <f t="shared" si="334"/>
        <v>23.75</v>
      </c>
      <c r="R2144" s="8">
        <f t="shared" si="335"/>
        <v>30</v>
      </c>
      <c r="S2144" s="8">
        <f t="shared" si="336"/>
        <v>48.75</v>
      </c>
      <c r="T2144" s="8">
        <f t="shared" si="337"/>
        <v>31.25</v>
      </c>
      <c r="U2144" s="7">
        <f t="shared" si="338"/>
        <v>34.166666666666664</v>
      </c>
      <c r="V2144" s="7">
        <f t="shared" si="339"/>
        <v>33.4375</v>
      </c>
    </row>
    <row r="2145" spans="1:22" ht="13.5" x14ac:dyDescent="0.25">
      <c r="A2145" s="3">
        <f>RSI!A2145</f>
        <v>45428</v>
      </c>
      <c r="B2145" s="2">
        <f>RSI!B2145</f>
        <v>3.3132000000000001</v>
      </c>
      <c r="C2145" s="2">
        <f>RSI!I2145</f>
        <v>59.014263171930637</v>
      </c>
      <c r="D2145" s="2">
        <f>MACD!E2145</f>
        <v>-8.3512890090942093E-3</v>
      </c>
      <c r="E2145" s="2">
        <f>MACD!F2145</f>
        <v>-3.8728571732793225E-2</v>
      </c>
      <c r="F2145" s="2">
        <f>'Moving Avg'!D2145</f>
        <v>3.2380000000000004</v>
      </c>
      <c r="G2145" s="2">
        <f>'Moving Avg'!F2145</f>
        <v>3.2487349999999999</v>
      </c>
      <c r="H2145" s="2">
        <f>'Moving Avg'!G2145</f>
        <v>3.195554</v>
      </c>
      <c r="I2145" s="2">
        <f>'Moving Avg'!H2145</f>
        <v>3.2776150000000013</v>
      </c>
      <c r="J2145" s="5" t="str">
        <f>OBV!F2145</f>
        <v>BULLISH</v>
      </c>
      <c r="K2145" s="5" t="str">
        <f>OBV!G2145</f>
        <v>STRONG</v>
      </c>
      <c r="L2145" s="5" t="str">
        <f>OBV!H2145</f>
        <v>CONFIRMED BULLISH</v>
      </c>
      <c r="M2145" s="7">
        <f t="shared" si="330"/>
        <v>25</v>
      </c>
      <c r="N2145" s="7">
        <f t="shared" si="331"/>
        <v>0</v>
      </c>
      <c r="O2145" s="7">
        <f t="shared" si="332"/>
        <v>0</v>
      </c>
      <c r="P2145" s="7">
        <f t="shared" si="333"/>
        <v>100</v>
      </c>
      <c r="Q2145" s="8">
        <f t="shared" si="334"/>
        <v>23.75</v>
      </c>
      <c r="R2145" s="8">
        <f t="shared" si="335"/>
        <v>30</v>
      </c>
      <c r="S2145" s="8">
        <f t="shared" si="336"/>
        <v>48.75</v>
      </c>
      <c r="T2145" s="8">
        <f t="shared" si="337"/>
        <v>31.25</v>
      </c>
      <c r="U2145" s="7">
        <f t="shared" si="338"/>
        <v>34.166666666666664</v>
      </c>
      <c r="V2145" s="7">
        <f t="shared" si="339"/>
        <v>33.4375</v>
      </c>
    </row>
    <row r="2146" spans="1:22" ht="13.5" x14ac:dyDescent="0.25">
      <c r="A2146" s="3">
        <f>RSI!A2146</f>
        <v>45429</v>
      </c>
      <c r="B2146" s="2">
        <f>RSI!B2146</f>
        <v>3.3132000000000001</v>
      </c>
      <c r="C2146" s="2">
        <f>RSI!I2146</f>
        <v>59.014263171930644</v>
      </c>
      <c r="D2146" s="2">
        <f>MACD!E2146</f>
        <v>4.6189378251386692E-3</v>
      </c>
      <c r="E2146" s="2">
        <f>MACD!F2146</f>
        <v>-3.0059069821206846E-2</v>
      </c>
      <c r="F2146" s="2">
        <f>'Moving Avg'!D2146</f>
        <v>3.2594799999999999</v>
      </c>
      <c r="G2146" s="2">
        <f>'Moving Avg'!F2146</f>
        <v>3.2581350000000002</v>
      </c>
      <c r="H2146" s="2">
        <f>'Moving Avg'!G2146</f>
        <v>3.1973440000000006</v>
      </c>
      <c r="I2146" s="2">
        <f>'Moving Avg'!H2146</f>
        <v>3.277436000000002</v>
      </c>
      <c r="J2146" s="5" t="str">
        <f>OBV!F2146</f>
        <v>BULLISH</v>
      </c>
      <c r="K2146" s="5" t="str">
        <f>OBV!G2146</f>
        <v>STRONG</v>
      </c>
      <c r="L2146" s="5" t="str">
        <f>OBV!H2146</f>
        <v>CONFIRMED BULLISH</v>
      </c>
      <c r="M2146" s="7">
        <f t="shared" si="330"/>
        <v>25</v>
      </c>
      <c r="N2146" s="7">
        <f t="shared" si="331"/>
        <v>0</v>
      </c>
      <c r="O2146" s="7">
        <f t="shared" si="332"/>
        <v>0</v>
      </c>
      <c r="P2146" s="7">
        <f t="shared" si="333"/>
        <v>100</v>
      </c>
      <c r="Q2146" s="8">
        <f t="shared" si="334"/>
        <v>23.75</v>
      </c>
      <c r="R2146" s="8">
        <f t="shared" si="335"/>
        <v>30</v>
      </c>
      <c r="S2146" s="8">
        <f t="shared" si="336"/>
        <v>48.75</v>
      </c>
      <c r="T2146" s="8">
        <f t="shared" si="337"/>
        <v>31.25</v>
      </c>
      <c r="U2146" s="7">
        <f t="shared" si="338"/>
        <v>34.166666666666664</v>
      </c>
      <c r="V2146" s="7">
        <f t="shared" si="339"/>
        <v>33.4375</v>
      </c>
    </row>
    <row r="2147" spans="1:22" ht="13.5" x14ac:dyDescent="0.25">
      <c r="A2147" s="3">
        <f>RSI!A2147</f>
        <v>45432</v>
      </c>
      <c r="B2147" s="2">
        <f>RSI!B2147</f>
        <v>3.3132000000000001</v>
      </c>
      <c r="C2147" s="2">
        <f>RSI!I2147</f>
        <v>59.014263171930644</v>
      </c>
      <c r="D2147" s="2">
        <f>MACD!E2147</f>
        <v>2.2028443888140181E-2</v>
      </c>
      <c r="E2147" s="2">
        <f>MACD!F2147</f>
        <v>-1.9641567079337442E-2</v>
      </c>
      <c r="F2147" s="2">
        <f>'Moving Avg'!D2147</f>
        <v>3.28634</v>
      </c>
      <c r="G2147" s="2">
        <f>'Moving Avg'!F2147</f>
        <v>3.2679850000000008</v>
      </c>
      <c r="H2147" s="2">
        <f>'Moving Avg'!G2147</f>
        <v>3.1991340000000004</v>
      </c>
      <c r="I2147" s="2">
        <f>'Moving Avg'!H2147</f>
        <v>3.2773465000000015</v>
      </c>
      <c r="J2147" s="5" t="str">
        <f>OBV!F2147</f>
        <v>BULLISH</v>
      </c>
      <c r="K2147" s="5" t="str">
        <f>OBV!G2147</f>
        <v>STRONG</v>
      </c>
      <c r="L2147" s="5" t="str">
        <f>OBV!H2147</f>
        <v>CONFIRMED BULLISH</v>
      </c>
      <c r="M2147" s="7">
        <f t="shared" si="330"/>
        <v>25</v>
      </c>
      <c r="N2147" s="7">
        <f t="shared" si="331"/>
        <v>0</v>
      </c>
      <c r="O2147" s="7">
        <f t="shared" si="332"/>
        <v>50</v>
      </c>
      <c r="P2147" s="7">
        <f t="shared" si="333"/>
        <v>100</v>
      </c>
      <c r="Q2147" s="8">
        <f t="shared" si="334"/>
        <v>31.25</v>
      </c>
      <c r="R2147" s="8">
        <f t="shared" si="335"/>
        <v>47.5</v>
      </c>
      <c r="S2147" s="8">
        <f t="shared" si="336"/>
        <v>61.25</v>
      </c>
      <c r="T2147" s="8">
        <f t="shared" si="337"/>
        <v>43.75</v>
      </c>
      <c r="U2147" s="7">
        <f t="shared" si="338"/>
        <v>46.666666666666664</v>
      </c>
      <c r="V2147" s="7">
        <f t="shared" si="339"/>
        <v>45.9375</v>
      </c>
    </row>
    <row r="2148" spans="1:22" ht="13.5" x14ac:dyDescent="0.25">
      <c r="A2148" s="3">
        <f>RSI!A2148</f>
        <v>45433</v>
      </c>
      <c r="B2148" s="2">
        <f>RSI!B2148</f>
        <v>3.3043</v>
      </c>
      <c r="C2148" s="2">
        <f>RSI!I2148</f>
        <v>57.647845341467523</v>
      </c>
      <c r="D2148" s="2">
        <f>MACD!E2148</f>
        <v>2.4595111670968617E-2</v>
      </c>
      <c r="E2148" s="2">
        <f>MACD!F2148</f>
        <v>-1.0794231329276229E-2</v>
      </c>
      <c r="F2148" s="2">
        <f>'Moving Avg'!D2148</f>
        <v>3.3114200000000005</v>
      </c>
      <c r="G2148" s="2">
        <f>'Moving Avg'!F2148</f>
        <v>3.2773900000000005</v>
      </c>
      <c r="H2148" s="2">
        <f>'Moving Avg'!G2148</f>
        <v>3.2007459999999996</v>
      </c>
      <c r="I2148" s="2">
        <f>'Moving Avg'!H2148</f>
        <v>3.2771230000000018</v>
      </c>
      <c r="J2148" s="5" t="str">
        <f>OBV!F2148</f>
        <v>BULLISH</v>
      </c>
      <c r="K2148" s="5" t="str">
        <f>OBV!G2148</f>
        <v>STRONG</v>
      </c>
      <c r="L2148" s="5" t="str">
        <f>OBV!H2148</f>
        <v>CONFIRMED BULLISH</v>
      </c>
      <c r="M2148" s="7">
        <f t="shared" si="330"/>
        <v>25</v>
      </c>
      <c r="N2148" s="7">
        <f t="shared" si="331"/>
        <v>0</v>
      </c>
      <c r="O2148" s="7">
        <f t="shared" si="332"/>
        <v>50</v>
      </c>
      <c r="P2148" s="7">
        <f t="shared" si="333"/>
        <v>100</v>
      </c>
      <c r="Q2148" s="8">
        <f t="shared" si="334"/>
        <v>31.25</v>
      </c>
      <c r="R2148" s="8">
        <f t="shared" si="335"/>
        <v>47.5</v>
      </c>
      <c r="S2148" s="8">
        <f t="shared" si="336"/>
        <v>61.25</v>
      </c>
      <c r="T2148" s="8">
        <f t="shared" si="337"/>
        <v>43.75</v>
      </c>
      <c r="U2148" s="7">
        <f t="shared" si="338"/>
        <v>46.666666666666664</v>
      </c>
      <c r="V2148" s="7">
        <f t="shared" si="339"/>
        <v>45.9375</v>
      </c>
    </row>
    <row r="2149" spans="1:22" ht="13.5" x14ac:dyDescent="0.25">
      <c r="A2149" s="3">
        <f>RSI!A2149</f>
        <v>45434</v>
      </c>
      <c r="B2149" s="2">
        <f>RSI!B2149</f>
        <v>3.2684000000000002</v>
      </c>
      <c r="C2149" s="2">
        <f>RSI!I2149</f>
        <v>52.379469469957591</v>
      </c>
      <c r="D2149" s="2">
        <f>MACD!E2149</f>
        <v>2.219412361852946E-2</v>
      </c>
      <c r="E2149" s="2">
        <f>MACD!F2149</f>
        <v>-4.1965603397150922E-3</v>
      </c>
      <c r="F2149" s="2">
        <f>'Moving Avg'!D2149</f>
        <v>3.30246</v>
      </c>
      <c r="G2149" s="2">
        <f>'Moving Avg'!F2149</f>
        <v>3.2764949999999997</v>
      </c>
      <c r="H2149" s="2">
        <f>'Moving Avg'!G2149</f>
        <v>3.202178</v>
      </c>
      <c r="I2149" s="2">
        <f>'Moving Avg'!H2149</f>
        <v>3.2767645000000014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  <c r="M2149" s="7">
        <f t="shared" si="330"/>
        <v>25</v>
      </c>
      <c r="N2149" s="7">
        <f t="shared" si="331"/>
        <v>0</v>
      </c>
      <c r="O2149" s="7">
        <f t="shared" si="332"/>
        <v>50</v>
      </c>
      <c r="P2149" s="7">
        <f t="shared" si="333"/>
        <v>16.5</v>
      </c>
      <c r="Q2149" s="8">
        <f t="shared" si="334"/>
        <v>18.725000000000001</v>
      </c>
      <c r="R2149" s="8">
        <f t="shared" si="335"/>
        <v>26.625</v>
      </c>
      <c r="S2149" s="8">
        <f t="shared" si="336"/>
        <v>23.675000000000001</v>
      </c>
      <c r="T2149" s="8">
        <f t="shared" si="337"/>
        <v>22.875</v>
      </c>
      <c r="U2149" s="7">
        <f t="shared" si="338"/>
        <v>23.008333333333336</v>
      </c>
      <c r="V2149" s="7">
        <f t="shared" si="339"/>
        <v>22.975000000000001</v>
      </c>
    </row>
    <row r="2150" spans="1:22" ht="13.5" x14ac:dyDescent="0.25">
      <c r="A2150" s="3">
        <f>RSI!A2150</f>
        <v>45435</v>
      </c>
      <c r="B2150" s="2">
        <f>RSI!B2150</f>
        <v>3.2953000000000001</v>
      </c>
      <c r="C2150" s="2">
        <f>RSI!I2150</f>
        <v>55.650081383967724</v>
      </c>
      <c r="D2150" s="2">
        <f>MACD!E2150</f>
        <v>1.1190567467831869E-2</v>
      </c>
      <c r="E2150" s="2">
        <f>MACD!F2150</f>
        <v>-1.1191347782056999E-3</v>
      </c>
      <c r="F2150" s="2">
        <f>'Moving Avg'!D2150</f>
        <v>3.2988799999999996</v>
      </c>
      <c r="G2150" s="2">
        <f>'Moving Avg'!F2150</f>
        <v>3.2773899999999996</v>
      </c>
      <c r="H2150" s="2">
        <f>'Moving Avg'!G2150</f>
        <v>3.2041479999999996</v>
      </c>
      <c r="I2150" s="2">
        <f>'Moving Avg'!H2150</f>
        <v>3.2765405000000021</v>
      </c>
      <c r="J2150" s="5" t="str">
        <f>OBV!F2150</f>
        <v>BULLISH</v>
      </c>
      <c r="K2150" s="5" t="str">
        <f>OBV!G2150</f>
        <v>NEUTRAL</v>
      </c>
      <c r="L2150" s="5" t="str">
        <f>OBV!H2150</f>
        <v>BULLISH DIVERGENCE</v>
      </c>
      <c r="M2150" s="7">
        <f t="shared" si="330"/>
        <v>25</v>
      </c>
      <c r="N2150" s="7">
        <f t="shared" si="331"/>
        <v>0</v>
      </c>
      <c r="O2150" s="7">
        <f t="shared" si="332"/>
        <v>50</v>
      </c>
      <c r="P2150" s="7">
        <f t="shared" si="333"/>
        <v>66.5</v>
      </c>
      <c r="Q2150" s="8">
        <f t="shared" si="334"/>
        <v>26.225000000000001</v>
      </c>
      <c r="R2150" s="8">
        <f t="shared" si="335"/>
        <v>39.125</v>
      </c>
      <c r="S2150" s="8">
        <f t="shared" si="336"/>
        <v>46.174999999999997</v>
      </c>
      <c r="T2150" s="8">
        <f t="shared" si="337"/>
        <v>35.375</v>
      </c>
      <c r="U2150" s="7">
        <f t="shared" si="338"/>
        <v>37.174999999999997</v>
      </c>
      <c r="V2150" s="7">
        <f t="shared" si="339"/>
        <v>36.724999999999994</v>
      </c>
    </row>
    <row r="2151" spans="1:22" ht="13.5" x14ac:dyDescent="0.25">
      <c r="A2151" s="3">
        <f>RSI!A2151</f>
        <v>45436</v>
      </c>
      <c r="B2151" s="2">
        <f>RSI!B2151</f>
        <v>3.2953000000000001</v>
      </c>
      <c r="C2151" s="2">
        <f>RSI!I2151</f>
        <v>55.650081383967738</v>
      </c>
      <c r="D2151" s="2">
        <f>MACD!E2151</f>
        <v>-1.1277807125473771E-3</v>
      </c>
      <c r="E2151" s="2">
        <f>MACD!F2151</f>
        <v>-1.1208639650740354E-3</v>
      </c>
      <c r="F2151" s="2">
        <f>'Moving Avg'!D2151</f>
        <v>3.2953000000000001</v>
      </c>
      <c r="G2151" s="2">
        <f>'Moving Avg'!F2151</f>
        <v>3.2814199999999998</v>
      </c>
      <c r="H2151" s="2">
        <f>'Moving Avg'!G2151</f>
        <v>3.2061179999999996</v>
      </c>
      <c r="I2151" s="2">
        <f>'Moving Avg'!H2151</f>
        <v>3.2763165000000014</v>
      </c>
      <c r="J2151" s="5" t="str">
        <f>OBV!F2151</f>
        <v>BULLISH</v>
      </c>
      <c r="K2151" s="5" t="str">
        <f>OBV!G2151</f>
        <v>NEUTRAL</v>
      </c>
      <c r="L2151" s="5" t="str">
        <f>OBV!H2151</f>
        <v>BULLISH DIVERGENCE</v>
      </c>
      <c r="M2151" s="7">
        <f t="shared" si="330"/>
        <v>25</v>
      </c>
      <c r="N2151" s="7">
        <f t="shared" si="331"/>
        <v>45</v>
      </c>
      <c r="O2151" s="7">
        <f t="shared" si="332"/>
        <v>50</v>
      </c>
      <c r="P2151" s="7">
        <f t="shared" si="333"/>
        <v>66.5</v>
      </c>
      <c r="Q2151" s="8">
        <f t="shared" si="334"/>
        <v>41.975000000000001</v>
      </c>
      <c r="R2151" s="8">
        <f t="shared" si="335"/>
        <v>48.125</v>
      </c>
      <c r="S2151" s="8">
        <f t="shared" si="336"/>
        <v>52.924999999999997</v>
      </c>
      <c r="T2151" s="8">
        <f t="shared" si="337"/>
        <v>46.625</v>
      </c>
      <c r="U2151" s="7">
        <f t="shared" si="338"/>
        <v>47.67499999999999</v>
      </c>
      <c r="V2151" s="7">
        <f t="shared" si="339"/>
        <v>47.412499999999994</v>
      </c>
    </row>
    <row r="2152" spans="1:22" ht="13.5" x14ac:dyDescent="0.25">
      <c r="A2152" s="3">
        <f>RSI!A2152</f>
        <v>45439</v>
      </c>
      <c r="B2152" s="2">
        <f>RSI!B2152</f>
        <v>3.2953000000000001</v>
      </c>
      <c r="C2152" s="2">
        <f>RSI!I2152</f>
        <v>55.650081383967738</v>
      </c>
      <c r="D2152" s="2">
        <f>MACD!E2152</f>
        <v>-1.5924460560849507E-2</v>
      </c>
      <c r="E2152" s="2">
        <f>MACD!F2152</f>
        <v>-4.0815832842291304E-3</v>
      </c>
      <c r="F2152" s="2">
        <f>'Moving Avg'!D2152</f>
        <v>3.2917200000000002</v>
      </c>
      <c r="G2152" s="2">
        <f>'Moving Avg'!F2152</f>
        <v>3.2850000000000001</v>
      </c>
      <c r="H2152" s="2">
        <f>'Moving Avg'!G2152</f>
        <v>3.2079079999999998</v>
      </c>
      <c r="I2152" s="2">
        <f>'Moving Avg'!H2152</f>
        <v>3.2760925000000021</v>
      </c>
      <c r="J2152" s="5" t="str">
        <f>OBV!F2152</f>
        <v>BULLISH</v>
      </c>
      <c r="K2152" s="5" t="str">
        <f>OBV!G2152</f>
        <v>NEUTRAL</v>
      </c>
      <c r="L2152" s="5" t="str">
        <f>OBV!H2152</f>
        <v>BULLISH DIVERGENCE</v>
      </c>
      <c r="M2152" s="7">
        <f t="shared" si="330"/>
        <v>25</v>
      </c>
      <c r="N2152" s="7">
        <f t="shared" si="331"/>
        <v>45</v>
      </c>
      <c r="O2152" s="7">
        <f t="shared" si="332"/>
        <v>50</v>
      </c>
      <c r="P2152" s="7">
        <f t="shared" si="333"/>
        <v>66.5</v>
      </c>
      <c r="Q2152" s="8">
        <f t="shared" si="334"/>
        <v>41.975000000000001</v>
      </c>
      <c r="R2152" s="8">
        <f t="shared" si="335"/>
        <v>48.125</v>
      </c>
      <c r="S2152" s="8">
        <f t="shared" si="336"/>
        <v>52.924999999999997</v>
      </c>
      <c r="T2152" s="8">
        <f t="shared" si="337"/>
        <v>46.625</v>
      </c>
      <c r="U2152" s="7">
        <f t="shared" si="338"/>
        <v>47.67499999999999</v>
      </c>
      <c r="V2152" s="7">
        <f t="shared" si="339"/>
        <v>47.412499999999994</v>
      </c>
    </row>
    <row r="2153" spans="1:22" ht="13.5" x14ac:dyDescent="0.25">
      <c r="A2153" s="3">
        <f>RSI!A2153</f>
        <v>45440</v>
      </c>
      <c r="B2153" s="2">
        <f>RSI!B2153</f>
        <v>3.3043</v>
      </c>
      <c r="C2153" s="2">
        <f>RSI!I2153</f>
        <v>56.887404797146182</v>
      </c>
      <c r="D2153" s="2">
        <f>MACD!E2153</f>
        <v>-2.9328987956974029E-2</v>
      </c>
      <c r="E2153" s="2">
        <f>MACD!F2153</f>
        <v>-9.1310642187781114E-3</v>
      </c>
      <c r="F2153" s="2">
        <f>'Moving Avg'!D2153</f>
        <v>3.2917200000000006</v>
      </c>
      <c r="G2153" s="2">
        <f>'Moving Avg'!F2153</f>
        <v>3.2867950000000001</v>
      </c>
      <c r="H2153" s="2">
        <f>'Moving Avg'!G2153</f>
        <v>3.2100580000000001</v>
      </c>
      <c r="I2153" s="2">
        <f>'Moving Avg'!H2153</f>
        <v>3.2759135000000028</v>
      </c>
      <c r="J2153" s="5" t="str">
        <f>OBV!F2153</f>
        <v>BULLISH</v>
      </c>
      <c r="K2153" s="5" t="str">
        <f>OBV!G2153</f>
        <v>NEUTRAL</v>
      </c>
      <c r="L2153" s="5" t="str">
        <f>OBV!H2153</f>
        <v>NEUTRAL</v>
      </c>
      <c r="M2153" s="7">
        <f t="shared" si="330"/>
        <v>25</v>
      </c>
      <c r="N2153" s="7">
        <f t="shared" si="331"/>
        <v>100</v>
      </c>
      <c r="O2153" s="7">
        <f t="shared" si="332"/>
        <v>50</v>
      </c>
      <c r="P2153" s="7">
        <f t="shared" si="333"/>
        <v>49.5</v>
      </c>
      <c r="Q2153" s="8">
        <f t="shared" si="334"/>
        <v>58.674999999999997</v>
      </c>
      <c r="R2153" s="8">
        <f t="shared" si="335"/>
        <v>54.875</v>
      </c>
      <c r="S2153" s="8">
        <f t="shared" si="336"/>
        <v>53.525000000000006</v>
      </c>
      <c r="T2153" s="8">
        <f t="shared" si="337"/>
        <v>56.125</v>
      </c>
      <c r="U2153" s="7">
        <f t="shared" si="338"/>
        <v>55.691666666666663</v>
      </c>
      <c r="V2153" s="7">
        <f t="shared" si="339"/>
        <v>55.8</v>
      </c>
    </row>
    <row r="2154" spans="1:22" ht="13.5" x14ac:dyDescent="0.25">
      <c r="A2154" s="3">
        <f>RSI!A2154</f>
        <v>45441</v>
      </c>
      <c r="B2154" s="2">
        <f>RSI!B2154</f>
        <v>3.3311000000000002</v>
      </c>
      <c r="C2154" s="2">
        <f>RSI!I2154</f>
        <v>60.427843574479269</v>
      </c>
      <c r="D2154" s="2">
        <f>MACD!E2154</f>
        <v>-2.2249583632490744E-2</v>
      </c>
      <c r="E2154" s="2">
        <f>MACD!F2154</f>
        <v>-1.1754768101520638E-2</v>
      </c>
      <c r="F2154" s="2">
        <f>'Moving Avg'!D2154</f>
        <v>3.3042600000000002</v>
      </c>
      <c r="G2154" s="2">
        <f>'Moving Avg'!F2154</f>
        <v>3.2885849999999999</v>
      </c>
      <c r="H2154" s="2">
        <f>'Moving Avg'!G2154</f>
        <v>3.2131020000000001</v>
      </c>
      <c r="I2154" s="2">
        <f>'Moving Avg'!H2154</f>
        <v>3.2758685000000018</v>
      </c>
      <c r="J2154" s="5" t="str">
        <f>OBV!F2154</f>
        <v>BULLISH</v>
      </c>
      <c r="K2154" s="5" t="str">
        <f>OBV!G2154</f>
        <v>NEUTRAL</v>
      </c>
      <c r="L2154" s="5" t="str">
        <f>OBV!H2154</f>
        <v>CONFIRMED BULLISH</v>
      </c>
      <c r="M2154" s="7">
        <f t="shared" si="330"/>
        <v>25</v>
      </c>
      <c r="N2154" s="7">
        <f t="shared" si="331"/>
        <v>45</v>
      </c>
      <c r="O2154" s="7">
        <f t="shared" si="332"/>
        <v>50</v>
      </c>
      <c r="P2154" s="7">
        <f t="shared" si="333"/>
        <v>83.5</v>
      </c>
      <c r="Q2154" s="8">
        <f t="shared" si="334"/>
        <v>44.524999999999999</v>
      </c>
      <c r="R2154" s="8">
        <f t="shared" si="335"/>
        <v>52.375</v>
      </c>
      <c r="S2154" s="8">
        <f t="shared" si="336"/>
        <v>60.575000000000003</v>
      </c>
      <c r="T2154" s="8">
        <f t="shared" si="337"/>
        <v>50.875</v>
      </c>
      <c r="U2154" s="7">
        <f t="shared" si="338"/>
        <v>52.491666666666674</v>
      </c>
      <c r="V2154" s="7">
        <f t="shared" si="339"/>
        <v>52.087500000000006</v>
      </c>
    </row>
    <row r="2155" spans="1:22" ht="13.5" x14ac:dyDescent="0.25">
      <c r="A2155" s="3">
        <f>RSI!A2155</f>
        <v>45442</v>
      </c>
      <c r="B2155" s="2">
        <f>RSI!B2155</f>
        <v>3.3847999999999998</v>
      </c>
      <c r="C2155" s="2">
        <f>RSI!I2155</f>
        <v>66.384664535610852</v>
      </c>
      <c r="D2155" s="2">
        <f>MACD!E2155</f>
        <v>-2.0631251655958582E-2</v>
      </c>
      <c r="E2155" s="2">
        <f>MACD!F2155</f>
        <v>-1.3530064812408229E-2</v>
      </c>
      <c r="F2155" s="2">
        <f>'Moving Avg'!D2155</f>
        <v>3.3221599999999993</v>
      </c>
      <c r="G2155" s="2">
        <f>'Moving Avg'!F2155</f>
        <v>3.2921649999999998</v>
      </c>
      <c r="H2155" s="2">
        <f>'Moving Avg'!G2155</f>
        <v>3.2172199999999997</v>
      </c>
      <c r="I2155" s="2">
        <f>'Moving Avg'!H2155</f>
        <v>3.276137000000003</v>
      </c>
      <c r="J2155" s="5" t="str">
        <f>OBV!F2155</f>
        <v>BULLISH</v>
      </c>
      <c r="K2155" s="5" t="str">
        <f>OBV!G2155</f>
        <v>NEUTRAL</v>
      </c>
      <c r="L2155" s="5" t="str">
        <f>OBV!H2155</f>
        <v>CONFIRMED BULLISH</v>
      </c>
      <c r="M2155" s="7">
        <f t="shared" si="330"/>
        <v>25</v>
      </c>
      <c r="N2155" s="7">
        <f t="shared" si="331"/>
        <v>45</v>
      </c>
      <c r="O2155" s="7">
        <f t="shared" si="332"/>
        <v>50</v>
      </c>
      <c r="P2155" s="7">
        <f t="shared" si="333"/>
        <v>83.5</v>
      </c>
      <c r="Q2155" s="8">
        <f t="shared" si="334"/>
        <v>44.524999999999999</v>
      </c>
      <c r="R2155" s="8">
        <f t="shared" si="335"/>
        <v>52.375</v>
      </c>
      <c r="S2155" s="8">
        <f t="shared" si="336"/>
        <v>60.575000000000003</v>
      </c>
      <c r="T2155" s="8">
        <f t="shared" si="337"/>
        <v>50.875</v>
      </c>
      <c r="U2155" s="7">
        <f t="shared" si="338"/>
        <v>52.491666666666674</v>
      </c>
      <c r="V2155" s="7">
        <f t="shared" si="339"/>
        <v>52.087500000000006</v>
      </c>
    </row>
    <row r="2156" spans="1:22" ht="13.5" x14ac:dyDescent="0.25">
      <c r="A2156" s="3">
        <f>RSI!A2156</f>
        <v>45443</v>
      </c>
      <c r="B2156" s="2">
        <f>RSI!B2156</f>
        <v>3.3580000000000001</v>
      </c>
      <c r="C2156" s="2">
        <f>RSI!I2156</f>
        <v>61.415874325462994</v>
      </c>
      <c r="D2156" s="2">
        <f>MACD!E2156</f>
        <v>-1.7958982994505046E-2</v>
      </c>
      <c r="E2156" s="2">
        <f>MACD!F2156</f>
        <v>-1.4415848448827593E-2</v>
      </c>
      <c r="F2156" s="2">
        <f>'Moving Avg'!D2156</f>
        <v>3.3347000000000002</v>
      </c>
      <c r="G2156" s="2">
        <f>'Moving Avg'!F2156</f>
        <v>3.2926149999999992</v>
      </c>
      <c r="H2156" s="2">
        <f>'Moving Avg'!G2156</f>
        <v>3.2208019999999999</v>
      </c>
      <c r="I2156" s="2">
        <f>'Moving Avg'!H2156</f>
        <v>3.2763610000000023</v>
      </c>
      <c r="J2156" s="5" t="str">
        <f>OBV!F2156</f>
        <v>BULLISH</v>
      </c>
      <c r="K2156" s="5" t="str">
        <f>OBV!G2156</f>
        <v>NEUTRAL</v>
      </c>
      <c r="L2156" s="5" t="str">
        <f>OBV!H2156</f>
        <v>CONFIRMED BULLISH</v>
      </c>
      <c r="M2156" s="7">
        <f t="shared" si="330"/>
        <v>25</v>
      </c>
      <c r="N2156" s="7">
        <f t="shared" si="331"/>
        <v>45</v>
      </c>
      <c r="O2156" s="7">
        <f t="shared" si="332"/>
        <v>50</v>
      </c>
      <c r="P2156" s="7">
        <f t="shared" si="333"/>
        <v>83.5</v>
      </c>
      <c r="Q2156" s="8">
        <f t="shared" si="334"/>
        <v>44.524999999999999</v>
      </c>
      <c r="R2156" s="8">
        <f t="shared" si="335"/>
        <v>52.375</v>
      </c>
      <c r="S2156" s="8">
        <f t="shared" si="336"/>
        <v>60.575000000000003</v>
      </c>
      <c r="T2156" s="8">
        <f t="shared" si="337"/>
        <v>50.875</v>
      </c>
      <c r="U2156" s="7">
        <f t="shared" si="338"/>
        <v>52.491666666666674</v>
      </c>
      <c r="V2156" s="7">
        <f t="shared" si="339"/>
        <v>52.087500000000006</v>
      </c>
    </row>
    <row r="2157" spans="1:22" ht="13.5" x14ac:dyDescent="0.25">
      <c r="A2157" s="3">
        <f>RSI!A2157</f>
        <v>45446</v>
      </c>
      <c r="B2157" s="2">
        <f>RSI!B2157</f>
        <v>3.3847999999999998</v>
      </c>
      <c r="C2157" s="2">
        <f>RSI!I2157</f>
        <v>64.293994026433239</v>
      </c>
      <c r="D2157" s="2">
        <f>MACD!E2157</f>
        <v>-1.8156390932175359E-2</v>
      </c>
      <c r="E2157" s="2">
        <f>MACD!F2157</f>
        <v>-1.5163956945497147E-2</v>
      </c>
      <c r="F2157" s="2">
        <f>'Moving Avg'!D2157</f>
        <v>3.3526000000000002</v>
      </c>
      <c r="G2157" s="2">
        <f>'Moving Avg'!F2157</f>
        <v>3.2921649999999993</v>
      </c>
      <c r="H2157" s="2">
        <f>'Moving Avg'!G2157</f>
        <v>3.2252780000000003</v>
      </c>
      <c r="I2157" s="2">
        <f>'Moving Avg'!H2157</f>
        <v>3.2767190000000022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  <c r="M2157" s="7">
        <f t="shared" si="330"/>
        <v>25</v>
      </c>
      <c r="N2157" s="7">
        <f t="shared" si="331"/>
        <v>45</v>
      </c>
      <c r="O2157" s="7">
        <f t="shared" si="332"/>
        <v>50</v>
      </c>
      <c r="P2157" s="7">
        <f t="shared" si="333"/>
        <v>83.5</v>
      </c>
      <c r="Q2157" s="8">
        <f t="shared" si="334"/>
        <v>44.524999999999999</v>
      </c>
      <c r="R2157" s="8">
        <f t="shared" si="335"/>
        <v>52.375</v>
      </c>
      <c r="S2157" s="8">
        <f t="shared" si="336"/>
        <v>60.575000000000003</v>
      </c>
      <c r="T2157" s="8">
        <f t="shared" si="337"/>
        <v>50.875</v>
      </c>
      <c r="U2157" s="7">
        <f t="shared" si="338"/>
        <v>52.491666666666674</v>
      </c>
      <c r="V2157" s="7">
        <f t="shared" si="339"/>
        <v>52.087500000000006</v>
      </c>
    </row>
    <row r="2158" spans="1:22" ht="13.5" x14ac:dyDescent="0.25">
      <c r="A2158" s="3">
        <f>RSI!A2158</f>
        <v>45447</v>
      </c>
      <c r="B2158" s="2">
        <f>RSI!B2158</f>
        <v>3.3668999999999998</v>
      </c>
      <c r="C2158" s="2">
        <f>RSI!I2158</f>
        <v>61.020018389538606</v>
      </c>
      <c r="D2158" s="2">
        <f>MACD!E2158</f>
        <v>-1.8963404092091629E-2</v>
      </c>
      <c r="E2158" s="2">
        <f>MACD!F2158</f>
        <v>-1.5923846374816045E-2</v>
      </c>
      <c r="F2158" s="2">
        <f>'Moving Avg'!D2158</f>
        <v>3.3651200000000001</v>
      </c>
      <c r="G2158" s="2">
        <f>'Moving Avg'!F2158</f>
        <v>3.2948499999999994</v>
      </c>
      <c r="H2158" s="2">
        <f>'Moving Avg'!G2158</f>
        <v>3.2299339999999996</v>
      </c>
      <c r="I2158" s="2">
        <f>'Moving Avg'!H2158</f>
        <v>3.2769875000000028</v>
      </c>
      <c r="J2158" s="5" t="str">
        <f>OBV!F2158</f>
        <v>BULLISH</v>
      </c>
      <c r="K2158" s="5" t="str">
        <f>OBV!G2158</f>
        <v>NEUTRAL</v>
      </c>
      <c r="L2158" s="5" t="str">
        <f>OBV!H2158</f>
        <v>CONFIRMED BULLISH</v>
      </c>
      <c r="M2158" s="7">
        <f t="shared" si="330"/>
        <v>25</v>
      </c>
      <c r="N2158" s="7">
        <f t="shared" si="331"/>
        <v>45</v>
      </c>
      <c r="O2158" s="7">
        <f t="shared" si="332"/>
        <v>50</v>
      </c>
      <c r="P2158" s="7">
        <f t="shared" si="333"/>
        <v>83.5</v>
      </c>
      <c r="Q2158" s="8">
        <f t="shared" si="334"/>
        <v>44.524999999999999</v>
      </c>
      <c r="R2158" s="8">
        <f t="shared" si="335"/>
        <v>52.375</v>
      </c>
      <c r="S2158" s="8">
        <f t="shared" si="336"/>
        <v>60.575000000000003</v>
      </c>
      <c r="T2158" s="8">
        <f t="shared" si="337"/>
        <v>50.875</v>
      </c>
      <c r="U2158" s="7">
        <f t="shared" si="338"/>
        <v>52.491666666666674</v>
      </c>
      <c r="V2158" s="7">
        <f t="shared" si="339"/>
        <v>52.087500000000006</v>
      </c>
    </row>
    <row r="2159" spans="1:22" ht="13.5" x14ac:dyDescent="0.25">
      <c r="A2159" s="3">
        <f>RSI!A2159</f>
        <v>45448</v>
      </c>
      <c r="B2159" s="2">
        <f>RSI!B2159</f>
        <v>3.3668999999999998</v>
      </c>
      <c r="C2159" s="2">
        <f>RSI!I2159</f>
        <v>61.020018389538606</v>
      </c>
      <c r="D2159" s="2">
        <f>MACD!E2159</f>
        <v>-2.5616039427159176E-2</v>
      </c>
      <c r="E2159" s="2">
        <f>MACD!F2159</f>
        <v>-1.7862284985284672E-2</v>
      </c>
      <c r="F2159" s="2">
        <f>'Moving Avg'!D2159</f>
        <v>3.3722799999999999</v>
      </c>
      <c r="G2159" s="2">
        <f>'Moving Avg'!F2159</f>
        <v>3.2997749999999995</v>
      </c>
      <c r="H2159" s="2">
        <f>'Moving Avg'!G2159</f>
        <v>3.234589999999999</v>
      </c>
      <c r="I2159" s="2">
        <f>'Moving Avg'!H2159</f>
        <v>3.2771665000000025</v>
      </c>
      <c r="J2159" s="5" t="str">
        <f>OBV!F2159</f>
        <v>BEARISH</v>
      </c>
      <c r="K2159" s="5" t="str">
        <f>OBV!G2159</f>
        <v>NEUTRAL</v>
      </c>
      <c r="L2159" s="5" t="str">
        <f>OBV!H2159</f>
        <v>BEARISH DIVERGENCE</v>
      </c>
      <c r="M2159" s="7">
        <f t="shared" si="330"/>
        <v>25</v>
      </c>
      <c r="N2159" s="7">
        <f t="shared" si="331"/>
        <v>45</v>
      </c>
      <c r="O2159" s="7">
        <f t="shared" si="332"/>
        <v>50</v>
      </c>
      <c r="P2159" s="7">
        <f t="shared" si="333"/>
        <v>16.5</v>
      </c>
      <c r="Q2159" s="8">
        <f t="shared" si="334"/>
        <v>34.475000000000001</v>
      </c>
      <c r="R2159" s="8">
        <f t="shared" si="335"/>
        <v>35.625</v>
      </c>
      <c r="S2159" s="8">
        <f t="shared" si="336"/>
        <v>30.425000000000001</v>
      </c>
      <c r="T2159" s="8">
        <f t="shared" si="337"/>
        <v>34.125</v>
      </c>
      <c r="U2159" s="7">
        <f t="shared" si="338"/>
        <v>33.508333333333333</v>
      </c>
      <c r="V2159" s="7">
        <f t="shared" si="339"/>
        <v>33.662499999999994</v>
      </c>
    </row>
    <row r="2160" spans="1:22" ht="13.5" x14ac:dyDescent="0.25">
      <c r="A2160" s="3">
        <f>RSI!A2160</f>
        <v>45449</v>
      </c>
      <c r="B2160" s="2">
        <f>RSI!B2160</f>
        <v>3.2863000000000002</v>
      </c>
      <c r="C2160" s="2">
        <f>RSI!I2160</f>
        <v>48.20198639800028</v>
      </c>
      <c r="D2160" s="2">
        <f>MACD!E2160</f>
        <v>-2.15499726449222E-2</v>
      </c>
      <c r="E2160" s="2">
        <f>MACD!F2160</f>
        <v>-1.8599822517212178E-2</v>
      </c>
      <c r="F2160" s="2">
        <f>'Moving Avg'!D2160</f>
        <v>3.3525799999999997</v>
      </c>
      <c r="G2160" s="2">
        <f>'Moving Avg'!F2160</f>
        <v>3.302905</v>
      </c>
      <c r="H2160" s="2">
        <f>'Moving Avg'!G2160</f>
        <v>3.2378119999999995</v>
      </c>
      <c r="I2160" s="2">
        <f>'Moving Avg'!H2160</f>
        <v>3.2770320000000019</v>
      </c>
      <c r="J2160" s="5" t="str">
        <f>OBV!F2160</f>
        <v>BEARISH</v>
      </c>
      <c r="K2160" s="5" t="str">
        <f>OBV!G2160</f>
        <v>NEUTRAL</v>
      </c>
      <c r="L2160" s="5" t="str">
        <f>OBV!H2160</f>
        <v>CONFIRMED BEARISH</v>
      </c>
      <c r="M2160" s="7">
        <f t="shared" si="330"/>
        <v>25</v>
      </c>
      <c r="N2160" s="7">
        <f t="shared" si="331"/>
        <v>45</v>
      </c>
      <c r="O2160" s="7">
        <f t="shared" si="332"/>
        <v>50</v>
      </c>
      <c r="P2160" s="7">
        <f t="shared" si="333"/>
        <v>16.5</v>
      </c>
      <c r="Q2160" s="8">
        <f t="shared" si="334"/>
        <v>34.475000000000001</v>
      </c>
      <c r="R2160" s="8">
        <f t="shared" si="335"/>
        <v>35.625</v>
      </c>
      <c r="S2160" s="8">
        <f t="shared" si="336"/>
        <v>30.425000000000001</v>
      </c>
      <c r="T2160" s="8">
        <f t="shared" si="337"/>
        <v>34.125</v>
      </c>
      <c r="U2160" s="7">
        <f t="shared" si="338"/>
        <v>33.508333333333333</v>
      </c>
      <c r="V2160" s="7">
        <f t="shared" si="339"/>
        <v>33.662499999999994</v>
      </c>
    </row>
    <row r="2161" spans="1:22" ht="13.5" x14ac:dyDescent="0.25">
      <c r="A2161" s="3">
        <f>RSI!A2161</f>
        <v>45450</v>
      </c>
      <c r="B2161" s="2">
        <f>RSI!B2161</f>
        <v>3.2595000000000001</v>
      </c>
      <c r="C2161" s="2">
        <f>RSI!I2161</f>
        <v>44.829881735038001</v>
      </c>
      <c r="D2161" s="2">
        <f>MACD!E2161</f>
        <v>-1.6030974765449901E-2</v>
      </c>
      <c r="E2161" s="2">
        <f>MACD!F2161</f>
        <v>-1.8086052966859723E-2</v>
      </c>
      <c r="F2161" s="2">
        <f>'Moving Avg'!D2161</f>
        <v>3.3328800000000003</v>
      </c>
      <c r="G2161" s="2">
        <f>'Moving Avg'!F2161</f>
        <v>3.3055899999999996</v>
      </c>
      <c r="H2161" s="2">
        <f>'Moving Avg'!G2161</f>
        <v>3.2403199999999992</v>
      </c>
      <c r="I2161" s="2">
        <f>'Moving Avg'!H2161</f>
        <v>3.2768980000000023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  <c r="M2161" s="7">
        <f t="shared" si="330"/>
        <v>25</v>
      </c>
      <c r="N2161" s="7">
        <f t="shared" si="331"/>
        <v>0</v>
      </c>
      <c r="O2161" s="7">
        <f t="shared" si="332"/>
        <v>50</v>
      </c>
      <c r="P2161" s="7">
        <f t="shared" si="333"/>
        <v>16.5</v>
      </c>
      <c r="Q2161" s="8">
        <f t="shared" si="334"/>
        <v>18.725000000000001</v>
      </c>
      <c r="R2161" s="8">
        <f t="shared" si="335"/>
        <v>26.625</v>
      </c>
      <c r="S2161" s="8">
        <f t="shared" si="336"/>
        <v>23.675000000000001</v>
      </c>
      <c r="T2161" s="8">
        <f t="shared" si="337"/>
        <v>22.875</v>
      </c>
      <c r="U2161" s="7">
        <f t="shared" si="338"/>
        <v>23.008333333333336</v>
      </c>
      <c r="V2161" s="7">
        <f t="shared" si="339"/>
        <v>22.975000000000001</v>
      </c>
    </row>
    <row r="2162" spans="1:22" ht="13.5" x14ac:dyDescent="0.25">
      <c r="A2162" s="3">
        <f>RSI!A2162</f>
        <v>45453</v>
      </c>
      <c r="B2162" s="2">
        <f>RSI!B2162</f>
        <v>3.3043</v>
      </c>
      <c r="C2162" s="2">
        <f>RSI!I2162</f>
        <v>51.000840491356158</v>
      </c>
      <c r="D2162" s="2">
        <f>MACD!E2162</f>
        <v>-1.4434825717253741E-2</v>
      </c>
      <c r="E2162" s="2">
        <f>MACD!F2162</f>
        <v>-1.7355807516938528E-2</v>
      </c>
      <c r="F2162" s="2">
        <f>'Moving Avg'!D2162</f>
        <v>3.3167800000000001</v>
      </c>
      <c r="G2162" s="2">
        <f>'Moving Avg'!F2162</f>
        <v>3.3118600000000002</v>
      </c>
      <c r="H2162" s="2">
        <f>'Moving Avg'!G2162</f>
        <v>3.243544</v>
      </c>
      <c r="I2162" s="2">
        <f>'Moving Avg'!H2162</f>
        <v>3.2769880000000025</v>
      </c>
      <c r="J2162" s="5" t="str">
        <f>OBV!F2162</f>
        <v>BEARISH</v>
      </c>
      <c r="K2162" s="5" t="str">
        <f>OBV!G2162</f>
        <v>NEUTRAL</v>
      </c>
      <c r="L2162" s="5" t="str">
        <f>OBV!H2162</f>
        <v>CONFIRMED BEARISH</v>
      </c>
      <c r="M2162" s="7">
        <f t="shared" si="330"/>
        <v>25</v>
      </c>
      <c r="N2162" s="7">
        <f t="shared" si="331"/>
        <v>0</v>
      </c>
      <c r="O2162" s="7">
        <f t="shared" si="332"/>
        <v>50</v>
      </c>
      <c r="P2162" s="7">
        <f t="shared" si="333"/>
        <v>16.5</v>
      </c>
      <c r="Q2162" s="8">
        <f t="shared" si="334"/>
        <v>18.725000000000001</v>
      </c>
      <c r="R2162" s="8">
        <f t="shared" si="335"/>
        <v>26.625</v>
      </c>
      <c r="S2162" s="8">
        <f t="shared" si="336"/>
        <v>23.675000000000001</v>
      </c>
      <c r="T2162" s="8">
        <f t="shared" si="337"/>
        <v>22.875</v>
      </c>
      <c r="U2162" s="7">
        <f t="shared" si="338"/>
        <v>23.008333333333336</v>
      </c>
      <c r="V2162" s="7">
        <f t="shared" si="339"/>
        <v>22.975000000000001</v>
      </c>
    </row>
    <row r="2163" spans="1:22" ht="13.5" x14ac:dyDescent="0.25">
      <c r="A2163" s="3">
        <f>RSI!A2163</f>
        <v>45454</v>
      </c>
      <c r="B2163" s="2">
        <f>RSI!B2163</f>
        <v>3.1968000000000001</v>
      </c>
      <c r="C2163" s="2">
        <f>RSI!I2163</f>
        <v>39.564858161491202</v>
      </c>
      <c r="D2163" s="2">
        <f>MACD!E2163</f>
        <v>-3.7747679077870799E-3</v>
      </c>
      <c r="E2163" s="2">
        <f>MACD!F2163</f>
        <v>-1.4639599595108238E-2</v>
      </c>
      <c r="F2163" s="2">
        <f>'Moving Avg'!D2163</f>
        <v>3.2827600000000006</v>
      </c>
      <c r="G2163" s="2">
        <f>'Moving Avg'!F2163</f>
        <v>3.3127550000000001</v>
      </c>
      <c r="H2163" s="2">
        <f>'Moving Avg'!G2163</f>
        <v>3.2447979999999994</v>
      </c>
      <c r="I2163" s="2">
        <f>'Moving Avg'!H2163</f>
        <v>3.2765405000000025</v>
      </c>
      <c r="J2163" s="5" t="str">
        <f>OBV!F2163</f>
        <v>BEARISH</v>
      </c>
      <c r="K2163" s="5" t="str">
        <f>OBV!G2163</f>
        <v>NEUTRAL</v>
      </c>
      <c r="L2163" s="5" t="str">
        <f>OBV!H2163</f>
        <v>CONFIRMED BEARISH</v>
      </c>
      <c r="M2163" s="7">
        <f t="shared" si="330"/>
        <v>25</v>
      </c>
      <c r="N2163" s="7">
        <f t="shared" si="331"/>
        <v>0</v>
      </c>
      <c r="O2163" s="7">
        <f t="shared" si="332"/>
        <v>50</v>
      </c>
      <c r="P2163" s="7">
        <f t="shared" si="333"/>
        <v>16.5</v>
      </c>
      <c r="Q2163" s="8">
        <f t="shared" si="334"/>
        <v>18.725000000000001</v>
      </c>
      <c r="R2163" s="8">
        <f t="shared" si="335"/>
        <v>26.625</v>
      </c>
      <c r="S2163" s="8">
        <f t="shared" si="336"/>
        <v>23.675000000000001</v>
      </c>
      <c r="T2163" s="8">
        <f t="shared" si="337"/>
        <v>22.875</v>
      </c>
      <c r="U2163" s="7">
        <f t="shared" si="338"/>
        <v>23.008333333333336</v>
      </c>
      <c r="V2163" s="7">
        <f t="shared" si="339"/>
        <v>22.975000000000001</v>
      </c>
    </row>
    <row r="2164" spans="1:22" ht="13.5" x14ac:dyDescent="0.25">
      <c r="A2164" s="3">
        <f>RSI!A2164</f>
        <v>45455</v>
      </c>
      <c r="B2164" s="2">
        <f>RSI!B2164</f>
        <v>3.2416</v>
      </c>
      <c r="C2164" s="2">
        <f>RSI!I2164</f>
        <v>45.09067494148313</v>
      </c>
      <c r="D2164" s="2">
        <f>MACD!E2164</f>
        <v>6.6497761641062247E-3</v>
      </c>
      <c r="E2164" s="2">
        <f>MACD!F2164</f>
        <v>-1.0381724443265346E-2</v>
      </c>
      <c r="F2164" s="2">
        <f>'Moving Avg'!D2164</f>
        <v>3.2576999999999998</v>
      </c>
      <c r="G2164" s="2">
        <f>'Moving Avg'!F2164</f>
        <v>3.3091750000000006</v>
      </c>
      <c r="H2164" s="2">
        <f>'Moving Avg'!G2164</f>
        <v>3.2460519999999997</v>
      </c>
      <c r="I2164" s="2">
        <f>'Moving Avg'!H2164</f>
        <v>3.2763615000000028</v>
      </c>
      <c r="J2164" s="5" t="str">
        <f>OBV!F2164</f>
        <v>BULLISH</v>
      </c>
      <c r="K2164" s="5" t="str">
        <f>OBV!G2164</f>
        <v>NEUTRAL</v>
      </c>
      <c r="L2164" s="5" t="str">
        <f>OBV!H2164</f>
        <v>BULLISH DIVERGENCE</v>
      </c>
      <c r="M2164" s="7">
        <f t="shared" si="330"/>
        <v>25</v>
      </c>
      <c r="N2164" s="7">
        <f t="shared" si="331"/>
        <v>0</v>
      </c>
      <c r="O2164" s="7">
        <f t="shared" si="332"/>
        <v>0</v>
      </c>
      <c r="P2164" s="7">
        <f t="shared" si="333"/>
        <v>66.5</v>
      </c>
      <c r="Q2164" s="8">
        <f t="shared" si="334"/>
        <v>18.725000000000001</v>
      </c>
      <c r="R2164" s="8">
        <f t="shared" si="335"/>
        <v>21.625</v>
      </c>
      <c r="S2164" s="8">
        <f t="shared" si="336"/>
        <v>33.674999999999997</v>
      </c>
      <c r="T2164" s="8">
        <f t="shared" si="337"/>
        <v>22.875</v>
      </c>
      <c r="U2164" s="7">
        <f t="shared" si="338"/>
        <v>24.675000000000001</v>
      </c>
      <c r="V2164" s="7">
        <f t="shared" si="339"/>
        <v>24.225000000000001</v>
      </c>
    </row>
    <row r="2165" spans="1:22" ht="13.5" x14ac:dyDescent="0.25">
      <c r="A2165" s="3">
        <f>RSI!A2165</f>
        <v>45456</v>
      </c>
      <c r="B2165" s="2">
        <f>RSI!B2165</f>
        <v>3.3132000000000001</v>
      </c>
      <c r="C2165" s="2">
        <f>RSI!I2165</f>
        <v>52.55687933194357</v>
      </c>
      <c r="D2165" s="2">
        <f>MACD!E2165</f>
        <v>1.8719150851040922E-2</v>
      </c>
      <c r="E2165" s="2">
        <f>MACD!F2165</f>
        <v>-4.5615493844040934E-3</v>
      </c>
      <c r="F2165" s="2">
        <f>'Moving Avg'!D2165</f>
        <v>3.26308</v>
      </c>
      <c r="G2165" s="2">
        <f>'Moving Avg'!F2165</f>
        <v>3.3091749999999998</v>
      </c>
      <c r="H2165" s="2">
        <f>'Moving Avg'!G2165</f>
        <v>3.248737999999999</v>
      </c>
      <c r="I2165" s="2">
        <f>'Moving Avg'!H2165</f>
        <v>3.2766300000000026</v>
      </c>
      <c r="J2165" s="5" t="str">
        <f>OBV!F2165</f>
        <v>BULLISH</v>
      </c>
      <c r="K2165" s="5" t="str">
        <f>OBV!G2165</f>
        <v>NEUTRAL</v>
      </c>
      <c r="L2165" s="5" t="str">
        <f>OBV!H2165</f>
        <v>CONFIRMED BULLISH</v>
      </c>
      <c r="M2165" s="7">
        <f t="shared" si="330"/>
        <v>25</v>
      </c>
      <c r="N2165" s="7">
        <f t="shared" si="331"/>
        <v>0</v>
      </c>
      <c r="O2165" s="7">
        <f t="shared" si="332"/>
        <v>0</v>
      </c>
      <c r="P2165" s="7">
        <f t="shared" si="333"/>
        <v>83.5</v>
      </c>
      <c r="Q2165" s="8">
        <f t="shared" si="334"/>
        <v>21.274999999999999</v>
      </c>
      <c r="R2165" s="8">
        <f t="shared" si="335"/>
        <v>25.875</v>
      </c>
      <c r="S2165" s="8">
        <f t="shared" si="336"/>
        <v>41.325000000000003</v>
      </c>
      <c r="T2165" s="8">
        <f t="shared" si="337"/>
        <v>27.125</v>
      </c>
      <c r="U2165" s="7">
        <f t="shared" si="338"/>
        <v>29.491666666666664</v>
      </c>
      <c r="V2165" s="7">
        <f t="shared" si="339"/>
        <v>28.9</v>
      </c>
    </row>
    <row r="2166" spans="1:22" ht="13.5" x14ac:dyDescent="0.25">
      <c r="A2166" s="3">
        <f>RSI!A2166</f>
        <v>45457</v>
      </c>
      <c r="B2166" s="2">
        <f>RSI!B2166</f>
        <v>3.2953000000000001</v>
      </c>
      <c r="C2166" s="2">
        <f>RSI!I2166</f>
        <v>50.700813445959945</v>
      </c>
      <c r="D2166" s="2">
        <f>MACD!E2166</f>
        <v>2.5980693402331667E-2</v>
      </c>
      <c r="E2166" s="2">
        <f>MACD!F2166</f>
        <v>1.5468991729430588E-3</v>
      </c>
      <c r="F2166" s="2">
        <f>'Moving Avg'!D2166</f>
        <v>3.2702399999999998</v>
      </c>
      <c r="G2166" s="2">
        <f>'Moving Avg'!F2166</f>
        <v>3.3082799999999999</v>
      </c>
      <c r="H2166" s="2">
        <f>'Moving Avg'!G2166</f>
        <v>3.2510659999999989</v>
      </c>
      <c r="I2166" s="2">
        <f>'Moving Avg'!H2166</f>
        <v>3.2768090000000019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  <c r="M2166" s="7">
        <f t="shared" si="330"/>
        <v>25</v>
      </c>
      <c r="N2166" s="7">
        <f t="shared" si="331"/>
        <v>0</v>
      </c>
      <c r="O2166" s="7">
        <f t="shared" si="332"/>
        <v>0</v>
      </c>
      <c r="P2166" s="7">
        <f t="shared" si="333"/>
        <v>83.5</v>
      </c>
      <c r="Q2166" s="8">
        <f t="shared" si="334"/>
        <v>21.274999999999999</v>
      </c>
      <c r="R2166" s="8">
        <f t="shared" si="335"/>
        <v>25.875</v>
      </c>
      <c r="S2166" s="8">
        <f t="shared" si="336"/>
        <v>41.325000000000003</v>
      </c>
      <c r="T2166" s="8">
        <f t="shared" si="337"/>
        <v>27.125</v>
      </c>
      <c r="U2166" s="7">
        <f t="shared" si="338"/>
        <v>29.491666666666664</v>
      </c>
      <c r="V2166" s="7">
        <f t="shared" si="339"/>
        <v>28.9</v>
      </c>
    </row>
    <row r="2167" spans="1:22" ht="13.5" x14ac:dyDescent="0.25">
      <c r="A2167" s="3">
        <f>RSI!A2167</f>
        <v>45461</v>
      </c>
      <c r="B2167" s="2">
        <f>RSI!B2167</f>
        <v>3.2953000000000001</v>
      </c>
      <c r="C2167" s="2">
        <f>RSI!I2167</f>
        <v>50.700813445959945</v>
      </c>
      <c r="D2167" s="2">
        <f>MACD!E2167</f>
        <v>3.6211466701464357E-2</v>
      </c>
      <c r="E2167" s="2">
        <f>MACD!F2167</f>
        <v>8.4798126786473187E-3</v>
      </c>
      <c r="F2167" s="2">
        <f>'Moving Avg'!D2167</f>
        <v>3.2684400000000005</v>
      </c>
      <c r="G2167" s="2">
        <f>'Moving Avg'!F2167</f>
        <v>3.307385</v>
      </c>
      <c r="H2167" s="2">
        <f>'Moving Avg'!G2167</f>
        <v>3.2537519999999991</v>
      </c>
      <c r="I2167" s="2">
        <f>'Moving Avg'!H2167</f>
        <v>3.2769880000000025</v>
      </c>
      <c r="J2167" s="5" t="str">
        <f>OBV!F2167</f>
        <v>BULLISH</v>
      </c>
      <c r="K2167" s="5" t="str">
        <f>OBV!G2167</f>
        <v>NEUTRAL</v>
      </c>
      <c r="L2167" s="5" t="str">
        <f>OBV!H2167</f>
        <v>BULLISH DIVERGENCE</v>
      </c>
      <c r="M2167" s="7">
        <f t="shared" si="330"/>
        <v>25</v>
      </c>
      <c r="N2167" s="7">
        <f t="shared" si="331"/>
        <v>0</v>
      </c>
      <c r="O2167" s="7">
        <f t="shared" si="332"/>
        <v>0</v>
      </c>
      <c r="P2167" s="7">
        <f t="shared" si="333"/>
        <v>66.5</v>
      </c>
      <c r="Q2167" s="8">
        <f t="shared" si="334"/>
        <v>18.725000000000001</v>
      </c>
      <c r="R2167" s="8">
        <f t="shared" si="335"/>
        <v>21.625</v>
      </c>
      <c r="S2167" s="8">
        <f t="shared" si="336"/>
        <v>33.674999999999997</v>
      </c>
      <c r="T2167" s="8">
        <f t="shared" si="337"/>
        <v>22.875</v>
      </c>
      <c r="U2167" s="7">
        <f t="shared" si="338"/>
        <v>24.675000000000001</v>
      </c>
      <c r="V2167" s="7">
        <f t="shared" si="339"/>
        <v>24.225000000000001</v>
      </c>
    </row>
    <row r="2168" spans="1:22" ht="13.5" x14ac:dyDescent="0.25">
      <c r="A2168" s="3">
        <f>RSI!A2168</f>
        <v>45462</v>
      </c>
      <c r="B2168" s="2">
        <f>RSI!B2168</f>
        <v>3.2774000000000001</v>
      </c>
      <c r="C2168" s="2">
        <f>RSI!I2168</f>
        <v>48.705941036447193</v>
      </c>
      <c r="D2168" s="2">
        <f>MACD!E2168</f>
        <v>4.3406386332391911E-2</v>
      </c>
      <c r="E2168" s="2">
        <f>MACD!F2168</f>
        <v>1.5465127409396238E-2</v>
      </c>
      <c r="F2168" s="2">
        <f>'Moving Avg'!D2168</f>
        <v>3.2845600000000004</v>
      </c>
      <c r="G2168" s="2">
        <f>'Moving Avg'!F2168</f>
        <v>3.3060400000000003</v>
      </c>
      <c r="H2168" s="2">
        <f>'Moving Avg'!G2168</f>
        <v>3.2564379999999988</v>
      </c>
      <c r="I2168" s="2">
        <f>'Moving Avg'!H2168</f>
        <v>3.2767195000000013</v>
      </c>
      <c r="J2168" s="5" t="str">
        <f>OBV!F2168</f>
        <v>BULLISH</v>
      </c>
      <c r="K2168" s="5" t="str">
        <f>OBV!G2168</f>
        <v>NEUTRAL</v>
      </c>
      <c r="L2168" s="5" t="str">
        <f>OBV!H2168</f>
        <v>CONFIRMED BULLISH</v>
      </c>
      <c r="M2168" s="7">
        <f t="shared" si="330"/>
        <v>25</v>
      </c>
      <c r="N2168" s="7">
        <f t="shared" si="331"/>
        <v>0</v>
      </c>
      <c r="O2168" s="7">
        <f t="shared" si="332"/>
        <v>50</v>
      </c>
      <c r="P2168" s="7">
        <f t="shared" si="333"/>
        <v>83.5</v>
      </c>
      <c r="Q2168" s="8">
        <f t="shared" si="334"/>
        <v>28.774999999999999</v>
      </c>
      <c r="R2168" s="8">
        <f t="shared" si="335"/>
        <v>43.375</v>
      </c>
      <c r="S2168" s="8">
        <f t="shared" si="336"/>
        <v>53.825000000000003</v>
      </c>
      <c r="T2168" s="8">
        <f t="shared" si="337"/>
        <v>39.625</v>
      </c>
      <c r="U2168" s="7">
        <f t="shared" si="338"/>
        <v>41.991666666666667</v>
      </c>
      <c r="V2168" s="7">
        <f t="shared" si="339"/>
        <v>41.400000000000006</v>
      </c>
    </row>
    <row r="2169" spans="1:22" ht="13.5" x14ac:dyDescent="0.25">
      <c r="A2169" s="3">
        <f>RSI!A2169</f>
        <v>45463</v>
      </c>
      <c r="B2169" s="2">
        <f>RSI!B2169</f>
        <v>3.2237</v>
      </c>
      <c r="C2169" s="2">
        <f>RSI!I2169</f>
        <v>43.212824771661793</v>
      </c>
      <c r="D2169" s="2">
        <f>MACD!E2169</f>
        <v>5.3546492751695762E-2</v>
      </c>
      <c r="E2169" s="2">
        <f>MACD!F2169</f>
        <v>2.3081400477856145E-2</v>
      </c>
      <c r="F2169" s="2">
        <f>'Moving Avg'!D2169</f>
        <v>3.2809800000000005</v>
      </c>
      <c r="G2169" s="2">
        <f>'Moving Avg'!F2169</f>
        <v>3.3038049999999997</v>
      </c>
      <c r="H2169" s="2">
        <f>'Moving Avg'!G2169</f>
        <v>3.2585879999999996</v>
      </c>
      <c r="I2169" s="2">
        <f>'Moving Avg'!H2169</f>
        <v>3.2757345000000022</v>
      </c>
      <c r="J2169" s="5" t="str">
        <f>OBV!F2169</f>
        <v>BEARISH</v>
      </c>
      <c r="K2169" s="5" t="str">
        <f>OBV!G2169</f>
        <v>NEUTRAL</v>
      </c>
      <c r="L2169" s="5" t="str">
        <f>OBV!H2169</f>
        <v>CONFIRMED BEARISH</v>
      </c>
      <c r="M2169" s="7">
        <f t="shared" si="330"/>
        <v>25</v>
      </c>
      <c r="N2169" s="7">
        <f t="shared" si="331"/>
        <v>0</v>
      </c>
      <c r="O2169" s="7">
        <f t="shared" si="332"/>
        <v>50</v>
      </c>
      <c r="P2169" s="7">
        <f t="shared" si="333"/>
        <v>16.5</v>
      </c>
      <c r="Q2169" s="8">
        <f t="shared" si="334"/>
        <v>18.725000000000001</v>
      </c>
      <c r="R2169" s="8">
        <f t="shared" si="335"/>
        <v>26.625</v>
      </c>
      <c r="S2169" s="8">
        <f t="shared" si="336"/>
        <v>23.675000000000001</v>
      </c>
      <c r="T2169" s="8">
        <f t="shared" si="337"/>
        <v>22.875</v>
      </c>
      <c r="U2169" s="7">
        <f t="shared" si="338"/>
        <v>23.008333333333336</v>
      </c>
      <c r="V2169" s="7">
        <f t="shared" si="339"/>
        <v>22.975000000000001</v>
      </c>
    </row>
    <row r="2170" spans="1:22" ht="13.5" x14ac:dyDescent="0.25">
      <c r="A2170" s="3">
        <f>RSI!A2170</f>
        <v>45464</v>
      </c>
      <c r="B2170" s="2">
        <f>RSI!B2170</f>
        <v>3.2774000000000001</v>
      </c>
      <c r="C2170" s="2">
        <f>RSI!I2170</f>
        <v>49.363025433358033</v>
      </c>
      <c r="D2170" s="2">
        <f>MACD!E2170</f>
        <v>4.6134935185603521E-2</v>
      </c>
      <c r="E2170" s="2">
        <f>MACD!F2170</f>
        <v>2.7692107419405622E-2</v>
      </c>
      <c r="F2170" s="2">
        <f>'Moving Avg'!D2170</f>
        <v>3.2738199999999997</v>
      </c>
      <c r="G2170" s="2">
        <f>'Moving Avg'!F2170</f>
        <v>3.3029099999999998</v>
      </c>
      <c r="H2170" s="2">
        <f>'Moving Avg'!G2170</f>
        <v>3.2618119999999999</v>
      </c>
      <c r="I2170" s="2">
        <f>'Moving Avg'!H2170</f>
        <v>3.2748390000000018</v>
      </c>
      <c r="J2170" s="5" t="str">
        <f>OBV!F2170</f>
        <v>BEARISH</v>
      </c>
      <c r="K2170" s="5" t="str">
        <f>OBV!G2170</f>
        <v>NEUTRAL</v>
      </c>
      <c r="L2170" s="5" t="str">
        <f>OBV!H2170</f>
        <v>CONFIRMED BEARISH</v>
      </c>
      <c r="M2170" s="7">
        <f t="shared" si="330"/>
        <v>25</v>
      </c>
      <c r="N2170" s="7">
        <f t="shared" si="331"/>
        <v>0</v>
      </c>
      <c r="O2170" s="7">
        <f t="shared" si="332"/>
        <v>0</v>
      </c>
      <c r="P2170" s="7">
        <f t="shared" si="333"/>
        <v>16.5</v>
      </c>
      <c r="Q2170" s="8">
        <f t="shared" si="334"/>
        <v>11.225</v>
      </c>
      <c r="R2170" s="8">
        <f t="shared" si="335"/>
        <v>9.125</v>
      </c>
      <c r="S2170" s="8">
        <f t="shared" si="336"/>
        <v>11.175000000000001</v>
      </c>
      <c r="T2170" s="8">
        <f t="shared" si="337"/>
        <v>10.375</v>
      </c>
      <c r="U2170" s="7">
        <f t="shared" si="338"/>
        <v>10.508333333333335</v>
      </c>
      <c r="V2170" s="7">
        <f t="shared" si="339"/>
        <v>10.475000000000001</v>
      </c>
    </row>
    <row r="2171" spans="1:22" ht="13.5" x14ac:dyDescent="0.25">
      <c r="A2171" s="3">
        <f>RSI!A2171</f>
        <v>45467</v>
      </c>
      <c r="B2171" s="2">
        <f>RSI!B2171</f>
        <v>3.2774000000000001</v>
      </c>
      <c r="C2171" s="2">
        <f>RSI!I2171</f>
        <v>49.363025433358033</v>
      </c>
      <c r="D2171" s="2">
        <f>MACD!E2171</f>
        <v>3.5780752645951708E-2</v>
      </c>
      <c r="E2171" s="2">
        <f>MACD!F2171</f>
        <v>2.9309836464714838E-2</v>
      </c>
      <c r="F2171" s="2">
        <f>'Moving Avg'!D2171</f>
        <v>3.2702399999999998</v>
      </c>
      <c r="G2171" s="2">
        <f>'Moving Avg'!F2171</f>
        <v>3.3020149999999999</v>
      </c>
      <c r="H2171" s="2">
        <f>'Moving Avg'!G2171</f>
        <v>3.2650359999999994</v>
      </c>
      <c r="I2171" s="2">
        <f>'Moving Avg'!H2171</f>
        <v>3.2737645000000009</v>
      </c>
      <c r="J2171" s="5" t="str">
        <f>OBV!F2171</f>
        <v>BEARISH</v>
      </c>
      <c r="K2171" s="5" t="str">
        <f>OBV!G2171</f>
        <v>NEUTRAL</v>
      </c>
      <c r="L2171" s="5" t="str">
        <f>OBV!H2171</f>
        <v>CONFIRMED BEARISH</v>
      </c>
      <c r="M2171" s="7">
        <f t="shared" si="330"/>
        <v>25</v>
      </c>
      <c r="N2171" s="7">
        <f t="shared" si="331"/>
        <v>0</v>
      </c>
      <c r="O2171" s="7">
        <f t="shared" si="332"/>
        <v>0</v>
      </c>
      <c r="P2171" s="7">
        <f t="shared" si="333"/>
        <v>16.5</v>
      </c>
      <c r="Q2171" s="8">
        <f t="shared" si="334"/>
        <v>11.225</v>
      </c>
      <c r="R2171" s="8">
        <f t="shared" si="335"/>
        <v>9.125</v>
      </c>
      <c r="S2171" s="8">
        <f t="shared" si="336"/>
        <v>11.175000000000001</v>
      </c>
      <c r="T2171" s="8">
        <f t="shared" si="337"/>
        <v>10.375</v>
      </c>
      <c r="U2171" s="7">
        <f t="shared" si="338"/>
        <v>10.508333333333335</v>
      </c>
      <c r="V2171" s="7">
        <f t="shared" si="339"/>
        <v>10.475000000000001</v>
      </c>
    </row>
    <row r="2172" spans="1:22" ht="13.5" x14ac:dyDescent="0.25">
      <c r="A2172" s="3">
        <f>RSI!A2172</f>
        <v>45468</v>
      </c>
      <c r="B2172" s="2">
        <f>RSI!B2172</f>
        <v>3.2684000000000002</v>
      </c>
      <c r="C2172" s="2">
        <f>RSI!I2172</f>
        <v>48.345299445085324</v>
      </c>
      <c r="D2172" s="2">
        <f>MACD!E2172</f>
        <v>3.4615729258521633E-2</v>
      </c>
      <c r="E2172" s="2">
        <f>MACD!F2172</f>
        <v>3.0371015023476198E-2</v>
      </c>
      <c r="F2172" s="2">
        <f>'Moving Avg'!D2172</f>
        <v>3.2648600000000001</v>
      </c>
      <c r="G2172" s="2">
        <f>'Moving Avg'!F2172</f>
        <v>3.3006700000000002</v>
      </c>
      <c r="H2172" s="2">
        <f>'Moving Avg'!G2172</f>
        <v>3.2682579999999994</v>
      </c>
      <c r="I2172" s="2">
        <f>'Moving Avg'!H2172</f>
        <v>3.2726900000000017</v>
      </c>
      <c r="J2172" s="5" t="str">
        <f>OBV!F2172</f>
        <v>BEARISH</v>
      </c>
      <c r="K2172" s="5" t="str">
        <f>OBV!G2172</f>
        <v>NEUTRAL</v>
      </c>
      <c r="L2172" s="5" t="str">
        <f>OBV!H2172</f>
        <v>CONFIRMED BEARISH</v>
      </c>
      <c r="M2172" s="7">
        <f t="shared" si="330"/>
        <v>25</v>
      </c>
      <c r="N2172" s="7">
        <f t="shared" si="331"/>
        <v>0</v>
      </c>
      <c r="O2172" s="7">
        <f t="shared" si="332"/>
        <v>0</v>
      </c>
      <c r="P2172" s="7">
        <f t="shared" si="333"/>
        <v>16.5</v>
      </c>
      <c r="Q2172" s="8">
        <f t="shared" si="334"/>
        <v>11.225</v>
      </c>
      <c r="R2172" s="8">
        <f t="shared" si="335"/>
        <v>9.125</v>
      </c>
      <c r="S2172" s="8">
        <f t="shared" si="336"/>
        <v>11.175000000000001</v>
      </c>
      <c r="T2172" s="8">
        <f t="shared" si="337"/>
        <v>10.375</v>
      </c>
      <c r="U2172" s="7">
        <f t="shared" si="338"/>
        <v>10.508333333333335</v>
      </c>
      <c r="V2172" s="7">
        <f t="shared" si="339"/>
        <v>10.475000000000001</v>
      </c>
    </row>
    <row r="2173" spans="1:22" ht="13.5" x14ac:dyDescent="0.25">
      <c r="A2173" s="3">
        <f>RSI!A2173</f>
        <v>45469</v>
      </c>
      <c r="B2173" s="2">
        <f>RSI!B2173</f>
        <v>3.1968000000000001</v>
      </c>
      <c r="C2173" s="2">
        <f>RSI!I2173</f>
        <v>41.087655586922224</v>
      </c>
      <c r="D2173" s="2">
        <f>MACD!E2173</f>
        <v>2.2482839376534614E-2</v>
      </c>
      <c r="E2173" s="2">
        <f>MACD!F2173</f>
        <v>2.8793379894087884E-2</v>
      </c>
      <c r="F2173" s="2">
        <f>'Moving Avg'!D2173</f>
        <v>3.2487400000000002</v>
      </c>
      <c r="G2173" s="2">
        <f>'Moving Avg'!F2173</f>
        <v>3.2952950000000003</v>
      </c>
      <c r="H2173" s="2">
        <f>'Moving Avg'!G2173</f>
        <v>3.2700480000000001</v>
      </c>
      <c r="I2173" s="2">
        <f>'Moving Avg'!H2173</f>
        <v>3.2711230000000024</v>
      </c>
      <c r="J2173" s="5" t="str">
        <f>OBV!F2173</f>
        <v>BEARISH</v>
      </c>
      <c r="K2173" s="5" t="str">
        <f>OBV!G2173</f>
        <v>NEUTRAL</v>
      </c>
      <c r="L2173" s="5" t="str">
        <f>OBV!H2173</f>
        <v>CONFIRMED BEARISH</v>
      </c>
      <c r="M2173" s="7">
        <f t="shared" si="330"/>
        <v>25</v>
      </c>
      <c r="N2173" s="7">
        <f t="shared" si="331"/>
        <v>45</v>
      </c>
      <c r="O2173" s="7">
        <f t="shared" si="332"/>
        <v>0</v>
      </c>
      <c r="P2173" s="7">
        <f t="shared" si="333"/>
        <v>16.5</v>
      </c>
      <c r="Q2173" s="8">
        <f t="shared" si="334"/>
        <v>26.975000000000001</v>
      </c>
      <c r="R2173" s="8">
        <f t="shared" si="335"/>
        <v>18.125</v>
      </c>
      <c r="S2173" s="8">
        <f t="shared" si="336"/>
        <v>17.925000000000001</v>
      </c>
      <c r="T2173" s="8">
        <f t="shared" si="337"/>
        <v>21.625</v>
      </c>
      <c r="U2173" s="7">
        <f t="shared" si="338"/>
        <v>21.008333333333336</v>
      </c>
      <c r="V2173" s="7">
        <f t="shared" si="339"/>
        <v>21.162500000000001</v>
      </c>
    </row>
    <row r="2174" spans="1:22" ht="13.5" x14ac:dyDescent="0.25">
      <c r="A2174" s="3">
        <f>RSI!A2174</f>
        <v>45470</v>
      </c>
      <c r="B2174" s="2">
        <f>RSI!B2174</f>
        <v>3.2684000000000002</v>
      </c>
      <c r="C2174" s="2">
        <f>RSI!I2174</f>
        <v>49.286451592541283</v>
      </c>
      <c r="D2174" s="2">
        <f>MACD!E2174</f>
        <v>1.4309403265273524E-2</v>
      </c>
      <c r="E2174" s="2">
        <f>MACD!F2174</f>
        <v>2.5896584568325012E-2</v>
      </c>
      <c r="F2174" s="2">
        <f>'Moving Avg'!D2174</f>
        <v>3.2576799999999997</v>
      </c>
      <c r="G2174" s="2">
        <f>'Moving Avg'!F2174</f>
        <v>3.2921600000000004</v>
      </c>
      <c r="H2174" s="2">
        <f>'Moving Avg'!G2174</f>
        <v>3.2732700000000001</v>
      </c>
      <c r="I2174" s="2">
        <f>'Moving Avg'!H2174</f>
        <v>3.2699140000000018</v>
      </c>
      <c r="J2174" s="5" t="str">
        <f>OBV!F2174</f>
        <v>BULLISH</v>
      </c>
      <c r="K2174" s="5" t="str">
        <f>OBV!G2174</f>
        <v>NEUTRAL</v>
      </c>
      <c r="L2174" s="5" t="str">
        <f>OBV!H2174</f>
        <v>CONFIRMED BULLISH</v>
      </c>
      <c r="M2174" s="7">
        <f t="shared" si="330"/>
        <v>25</v>
      </c>
      <c r="N2174" s="7">
        <f t="shared" si="331"/>
        <v>45</v>
      </c>
      <c r="O2174" s="7">
        <f t="shared" si="332"/>
        <v>0</v>
      </c>
      <c r="P2174" s="7">
        <f t="shared" si="333"/>
        <v>83.5</v>
      </c>
      <c r="Q2174" s="8">
        <f t="shared" si="334"/>
        <v>37.024999999999999</v>
      </c>
      <c r="R2174" s="8">
        <f t="shared" si="335"/>
        <v>34.875</v>
      </c>
      <c r="S2174" s="8">
        <f t="shared" si="336"/>
        <v>48.075000000000003</v>
      </c>
      <c r="T2174" s="8">
        <f t="shared" si="337"/>
        <v>38.375</v>
      </c>
      <c r="U2174" s="7">
        <f t="shared" si="338"/>
        <v>39.991666666666667</v>
      </c>
      <c r="V2174" s="7">
        <f t="shared" si="339"/>
        <v>39.587500000000006</v>
      </c>
    </row>
    <row r="2175" spans="1:22" ht="13.5" x14ac:dyDescent="0.25">
      <c r="A2175" s="3">
        <f>RSI!A2175</f>
        <v>45471</v>
      </c>
      <c r="B2175" s="2">
        <f>RSI!B2175</f>
        <v>3.3311000000000002</v>
      </c>
      <c r="C2175" s="2">
        <f>RSI!I2175</f>
        <v>55.170148318034741</v>
      </c>
      <c r="D2175" s="2">
        <f>MACD!E2175</f>
        <v>1.3808170947160026E-2</v>
      </c>
      <c r="E2175" s="2">
        <f>MACD!F2175</f>
        <v>2.3478901844092015E-2</v>
      </c>
      <c r="F2175" s="2">
        <f>'Moving Avg'!D2175</f>
        <v>3.2684199999999999</v>
      </c>
      <c r="G2175" s="2">
        <f>'Moving Avg'!F2175</f>
        <v>3.2894750000000004</v>
      </c>
      <c r="H2175" s="2">
        <f>'Moving Avg'!G2175</f>
        <v>3.2773880000000002</v>
      </c>
      <c r="I2175" s="2">
        <f>'Moving Avg'!H2175</f>
        <v>3.2695555000000023</v>
      </c>
      <c r="J2175" s="5" t="str">
        <f>OBV!F2175</f>
        <v>BULLISH</v>
      </c>
      <c r="K2175" s="5" t="str">
        <f>OBV!G2175</f>
        <v>NEUTRAL</v>
      </c>
      <c r="L2175" s="5" t="str">
        <f>OBV!H2175</f>
        <v>CONFIRMED BULLISH</v>
      </c>
      <c r="M2175" s="7">
        <f t="shared" si="330"/>
        <v>25</v>
      </c>
      <c r="N2175" s="7">
        <f t="shared" si="331"/>
        <v>45</v>
      </c>
      <c r="O2175" s="7">
        <f t="shared" si="332"/>
        <v>0</v>
      </c>
      <c r="P2175" s="7">
        <f t="shared" si="333"/>
        <v>83.5</v>
      </c>
      <c r="Q2175" s="8">
        <f t="shared" si="334"/>
        <v>37.024999999999999</v>
      </c>
      <c r="R2175" s="8">
        <f t="shared" si="335"/>
        <v>34.875</v>
      </c>
      <c r="S2175" s="8">
        <f t="shared" si="336"/>
        <v>48.075000000000003</v>
      </c>
      <c r="T2175" s="8">
        <f t="shared" si="337"/>
        <v>38.375</v>
      </c>
      <c r="U2175" s="7">
        <f t="shared" si="338"/>
        <v>39.991666666666667</v>
      </c>
      <c r="V2175" s="7">
        <f t="shared" si="339"/>
        <v>39.587500000000006</v>
      </c>
    </row>
    <row r="2176" spans="1:22" ht="13.5" x14ac:dyDescent="0.25">
      <c r="A2176" s="3">
        <f>RSI!A2176</f>
        <v>45474</v>
      </c>
      <c r="B2176" s="2">
        <f>RSI!B2176</f>
        <v>3.3311000000000002</v>
      </c>
      <c r="C2176" s="2">
        <f>RSI!I2176</f>
        <v>55.170148318034741</v>
      </c>
      <c r="D2176" s="2">
        <f>MACD!E2176</f>
        <v>1.0300274732716108E-2</v>
      </c>
      <c r="E2176" s="2">
        <f>MACD!F2176</f>
        <v>2.0843176421816833E-2</v>
      </c>
      <c r="F2176" s="2">
        <f>'Moving Avg'!D2176</f>
        <v>3.2791600000000001</v>
      </c>
      <c r="G2176" s="2">
        <f>'Moving Avg'!F2176</f>
        <v>3.2881300000000002</v>
      </c>
      <c r="H2176" s="2">
        <f>'Moving Avg'!G2176</f>
        <v>3.2815059999999998</v>
      </c>
      <c r="I2176" s="2">
        <f>'Moving Avg'!H2176</f>
        <v>3.2694210000000017</v>
      </c>
      <c r="J2176" s="5" t="str">
        <f>OBV!F2176</f>
        <v>BULLISH</v>
      </c>
      <c r="K2176" s="5" t="str">
        <f>OBV!G2176</f>
        <v>NEUTRAL</v>
      </c>
      <c r="L2176" s="5" t="str">
        <f>OBV!H2176</f>
        <v>CONFIRMED BULLISH</v>
      </c>
      <c r="M2176" s="7">
        <f t="shared" si="330"/>
        <v>25</v>
      </c>
      <c r="N2176" s="7">
        <f t="shared" si="331"/>
        <v>45</v>
      </c>
      <c r="O2176" s="7">
        <f t="shared" si="332"/>
        <v>50</v>
      </c>
      <c r="P2176" s="7">
        <f t="shared" si="333"/>
        <v>83.5</v>
      </c>
      <c r="Q2176" s="8">
        <f t="shared" si="334"/>
        <v>44.524999999999999</v>
      </c>
      <c r="R2176" s="8">
        <f t="shared" si="335"/>
        <v>52.375</v>
      </c>
      <c r="S2176" s="8">
        <f t="shared" si="336"/>
        <v>60.575000000000003</v>
      </c>
      <c r="T2176" s="8">
        <f t="shared" si="337"/>
        <v>50.875</v>
      </c>
      <c r="U2176" s="7">
        <f t="shared" si="338"/>
        <v>52.491666666666674</v>
      </c>
      <c r="V2176" s="7">
        <f t="shared" si="339"/>
        <v>52.087500000000006</v>
      </c>
    </row>
    <row r="2177" spans="1:22" ht="13.5" x14ac:dyDescent="0.25">
      <c r="A2177" s="3">
        <f>RSI!A2177</f>
        <v>45475</v>
      </c>
      <c r="B2177" s="2">
        <f>RSI!B2177</f>
        <v>3.2237</v>
      </c>
      <c r="C2177" s="2">
        <f>RSI!I2177</f>
        <v>44.836298627444855</v>
      </c>
      <c r="D2177" s="2">
        <f>MACD!E2177</f>
        <v>1.4982119297095586E-2</v>
      </c>
      <c r="E2177" s="2">
        <f>MACD!F2177</f>
        <v>1.9670964996872584E-2</v>
      </c>
      <c r="F2177" s="2">
        <f>'Moving Avg'!D2177</f>
        <v>3.2702200000000006</v>
      </c>
      <c r="G2177" s="2">
        <f>'Moving Avg'!F2177</f>
        <v>3.2800750000000001</v>
      </c>
      <c r="H2177" s="2">
        <f>'Moving Avg'!G2177</f>
        <v>3.283656000000001</v>
      </c>
      <c r="I2177" s="2">
        <f>'Moving Avg'!H2177</f>
        <v>3.2686600000000015</v>
      </c>
      <c r="J2177" s="5" t="str">
        <f>OBV!F2177</f>
        <v>BULLISH</v>
      </c>
      <c r="K2177" s="5" t="str">
        <f>OBV!G2177</f>
        <v>NEUTRAL</v>
      </c>
      <c r="L2177" s="5" t="str">
        <f>OBV!H2177</f>
        <v>BULLISH DIVERGENCE</v>
      </c>
      <c r="M2177" s="7">
        <f t="shared" si="330"/>
        <v>25</v>
      </c>
      <c r="N2177" s="7">
        <f t="shared" si="331"/>
        <v>45</v>
      </c>
      <c r="O2177" s="7">
        <f t="shared" si="332"/>
        <v>50</v>
      </c>
      <c r="P2177" s="7">
        <f t="shared" si="333"/>
        <v>66.5</v>
      </c>
      <c r="Q2177" s="8">
        <f t="shared" si="334"/>
        <v>41.975000000000001</v>
      </c>
      <c r="R2177" s="8">
        <f t="shared" si="335"/>
        <v>48.125</v>
      </c>
      <c r="S2177" s="8">
        <f t="shared" si="336"/>
        <v>52.924999999999997</v>
      </c>
      <c r="T2177" s="8">
        <f t="shared" si="337"/>
        <v>46.625</v>
      </c>
      <c r="U2177" s="7">
        <f t="shared" si="338"/>
        <v>47.67499999999999</v>
      </c>
      <c r="V2177" s="7">
        <f t="shared" si="339"/>
        <v>47.412499999999994</v>
      </c>
    </row>
    <row r="2178" spans="1:22" ht="13.5" x14ac:dyDescent="0.25">
      <c r="A2178" s="3">
        <f>RSI!A2178</f>
        <v>45476</v>
      </c>
      <c r="B2178" s="2">
        <f>RSI!B2178</f>
        <v>3.2774000000000001</v>
      </c>
      <c r="C2178" s="2">
        <f>RSI!I2178</f>
        <v>49.890290736076253</v>
      </c>
      <c r="D2178" s="2">
        <f>MACD!E2178</f>
        <v>1.2563825217368763E-2</v>
      </c>
      <c r="E2178" s="2">
        <f>MACD!F2178</f>
        <v>1.8249537040971819E-2</v>
      </c>
      <c r="F2178" s="2">
        <f>'Moving Avg'!D2178</f>
        <v>3.2863400000000005</v>
      </c>
      <c r="G2178" s="2">
        <f>'Moving Avg'!F2178</f>
        <v>3.2755999999999998</v>
      </c>
      <c r="H2178" s="2">
        <f>'Moving Avg'!G2178</f>
        <v>3.2868800000000005</v>
      </c>
      <c r="I2178" s="2">
        <f>'Moving Avg'!H2178</f>
        <v>3.2684810000000017</v>
      </c>
      <c r="J2178" s="5" t="str">
        <f>OBV!F2178</f>
        <v>BULLISH</v>
      </c>
      <c r="K2178" s="5" t="str">
        <f>OBV!G2178</f>
        <v>NEUTRAL</v>
      </c>
      <c r="L2178" s="5" t="str">
        <f>OBV!H2178</f>
        <v>CONFIRMED BULLISH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45</v>
      </c>
      <c r="O2178" s="7">
        <f t="shared" ref="O2178:O2241" si="342">IF(F2178-I2178&gt;10,100,IF(F2178-I2178&gt;5,75, IF(F2178-I2178&gt;0,50,0)))</f>
        <v>50</v>
      </c>
      <c r="P2178" s="7">
        <f t="shared" ref="P2178:P2241" si="343">IF(L2178="confirmed bullish", 34, IF(L2178="bullish divergence",17, 0))+IF(J2178="bullish",33,IF(J2178="bearish",0,16.5))+IF(K2178="strong",33,IF(K2178="weak",0,16.5))</f>
        <v>83.5</v>
      </c>
      <c r="Q2178" s="8">
        <f t="shared" si="334"/>
        <v>44.524999999999999</v>
      </c>
      <c r="R2178" s="8">
        <f t="shared" si="335"/>
        <v>52.375</v>
      </c>
      <c r="S2178" s="8">
        <f t="shared" si="336"/>
        <v>60.575000000000003</v>
      </c>
      <c r="T2178" s="8">
        <f t="shared" si="337"/>
        <v>50.875</v>
      </c>
      <c r="U2178" s="7">
        <f t="shared" si="338"/>
        <v>52.491666666666674</v>
      </c>
      <c r="V2178" s="7">
        <f t="shared" si="339"/>
        <v>52.087500000000006</v>
      </c>
    </row>
    <row r="2179" spans="1:22" ht="13.5" x14ac:dyDescent="0.25">
      <c r="A2179" s="3">
        <f>RSI!A2179</f>
        <v>45477</v>
      </c>
      <c r="B2179" s="2">
        <f>RSI!B2179</f>
        <v>3.2774000000000001</v>
      </c>
      <c r="C2179" s="2">
        <f>RSI!I2179</f>
        <v>49.890290736076253</v>
      </c>
      <c r="D2179" s="2">
        <f>MACD!E2179</f>
        <v>2.2644344116868886E-3</v>
      </c>
      <c r="E2179" s="2">
        <f>MACD!F2179</f>
        <v>1.5052516515114835E-2</v>
      </c>
      <c r="F2179" s="2">
        <f>'Moving Avg'!D2179</f>
        <v>3.2881399999999998</v>
      </c>
      <c r="G2179" s="2">
        <f>'Moving Avg'!F2179</f>
        <v>3.2711250000000005</v>
      </c>
      <c r="H2179" s="2">
        <f>'Moving Avg'!G2179</f>
        <v>3.286702</v>
      </c>
      <c r="I2179" s="2">
        <f>'Moving Avg'!H2179</f>
        <v>3.2684365000000013</v>
      </c>
      <c r="J2179" s="5" t="str">
        <f>OBV!F2179</f>
        <v>BULLISH</v>
      </c>
      <c r="K2179" s="5" t="str">
        <f>OBV!G2179</f>
        <v>NEUTRAL</v>
      </c>
      <c r="L2179" s="5" t="str">
        <f>OBV!H2179</f>
        <v>CONFIRMED BULLISH</v>
      </c>
      <c r="M2179" s="7">
        <f t="shared" si="340"/>
        <v>25</v>
      </c>
      <c r="N2179" s="7">
        <f t="shared" si="341"/>
        <v>45</v>
      </c>
      <c r="O2179" s="7">
        <f t="shared" si="342"/>
        <v>50</v>
      </c>
      <c r="P2179" s="7">
        <f t="shared" si="343"/>
        <v>83.5</v>
      </c>
      <c r="Q2179" s="8">
        <f t="shared" ref="Q2179:Q2242" si="344">0.35*M2179+N2179*0.35+O2179*0.15+P2179*0.15</f>
        <v>44.524999999999999</v>
      </c>
      <c r="R2179" s="8">
        <f t="shared" ref="R2179:R2242" si="345">M2179*0.2+N2179*0.2+O2179*0.35+P2179*0.25</f>
        <v>52.375</v>
      </c>
      <c r="S2179" s="8">
        <f t="shared" ref="S2179:S2242" si="346">M2179*0.15+N2179*0.15+O2179*0.25+P2179*0.45</f>
        <v>60.575000000000003</v>
      </c>
      <c r="T2179" s="8">
        <f t="shared" ref="T2179:T2242" si="347">0.25*SUM(M2179:P2179)</f>
        <v>50.875</v>
      </c>
      <c r="U2179" s="7">
        <f t="shared" ref="U2179:U2242" si="348">SUM(Q2179:S2179)/3</f>
        <v>52.491666666666674</v>
      </c>
      <c r="V2179" s="7">
        <f t="shared" ref="V2179:V2242" si="349">SUM(Q2179:T2179)/4</f>
        <v>52.087500000000006</v>
      </c>
    </row>
    <row r="2180" spans="1:22" ht="13.5" x14ac:dyDescent="0.25">
      <c r="A2180" s="3">
        <f>RSI!A2180</f>
        <v>45478</v>
      </c>
      <c r="B2180" s="2">
        <f>RSI!B2180</f>
        <v>3.2774000000000001</v>
      </c>
      <c r="C2180" s="2">
        <f>RSI!I2180</f>
        <v>49.890290736076253</v>
      </c>
      <c r="D2180" s="2">
        <f>MACD!E2180</f>
        <v>1.818878260093193E-3</v>
      </c>
      <c r="E2180" s="2">
        <f>MACD!F2180</f>
        <v>1.2405788864110508E-2</v>
      </c>
      <c r="F2180" s="2">
        <f>'Moving Avg'!D2180</f>
        <v>3.2774000000000001</v>
      </c>
      <c r="G2180" s="2">
        <f>'Moving Avg'!F2180</f>
        <v>3.27068</v>
      </c>
      <c r="H2180" s="2">
        <f>'Moving Avg'!G2180</f>
        <v>3.286702</v>
      </c>
      <c r="I2180" s="2">
        <f>'Moving Avg'!H2180</f>
        <v>3.2687050000000011</v>
      </c>
      <c r="J2180" s="5" t="str">
        <f>OBV!F2180</f>
        <v>BULLISH</v>
      </c>
      <c r="K2180" s="5" t="str">
        <f>OBV!G2180</f>
        <v>NEUTRAL</v>
      </c>
      <c r="L2180" s="5" t="str">
        <f>OBV!H2180</f>
        <v>BULLISH DIVERGENCE</v>
      </c>
      <c r="M2180" s="7">
        <f t="shared" si="340"/>
        <v>25</v>
      </c>
      <c r="N2180" s="7">
        <f t="shared" si="341"/>
        <v>45</v>
      </c>
      <c r="O2180" s="7">
        <f t="shared" si="342"/>
        <v>50</v>
      </c>
      <c r="P2180" s="7">
        <f t="shared" si="343"/>
        <v>66.5</v>
      </c>
      <c r="Q2180" s="8">
        <f t="shared" si="344"/>
        <v>41.975000000000001</v>
      </c>
      <c r="R2180" s="8">
        <f t="shared" si="345"/>
        <v>48.125</v>
      </c>
      <c r="S2180" s="8">
        <f t="shared" si="346"/>
        <v>52.924999999999997</v>
      </c>
      <c r="T2180" s="8">
        <f t="shared" si="347"/>
        <v>46.625</v>
      </c>
      <c r="U2180" s="7">
        <f t="shared" si="348"/>
        <v>47.67499999999999</v>
      </c>
      <c r="V2180" s="7">
        <f t="shared" si="349"/>
        <v>47.412499999999994</v>
      </c>
    </row>
    <row r="2181" spans="1:22" ht="13.5" x14ac:dyDescent="0.25">
      <c r="A2181" s="3">
        <f>RSI!A2181</f>
        <v>45481</v>
      </c>
      <c r="B2181" s="2">
        <f>RSI!B2181</f>
        <v>3.2774000000000001</v>
      </c>
      <c r="C2181" s="2">
        <f>RSI!I2181</f>
        <v>49.890290736076253</v>
      </c>
      <c r="D2181" s="2">
        <f>MACD!E2181</f>
        <v>1.4490678477612207E-3</v>
      </c>
      <c r="E2181" s="2">
        <f>MACD!F2181</f>
        <v>1.0214444660840651E-2</v>
      </c>
      <c r="F2181" s="2">
        <f>'Moving Avg'!D2181</f>
        <v>3.2666600000000003</v>
      </c>
      <c r="G2181" s="2">
        <f>'Moving Avg'!F2181</f>
        <v>3.2715749999999999</v>
      </c>
      <c r="H2181" s="2">
        <f>'Moving Avg'!G2181</f>
        <v>3.2879560000000003</v>
      </c>
      <c r="I2181" s="2">
        <f>'Moving Avg'!H2181</f>
        <v>3.2691530000000002</v>
      </c>
      <c r="J2181" s="5" t="str">
        <f>OBV!F2181</f>
        <v>BULLISH</v>
      </c>
      <c r="K2181" s="5" t="str">
        <f>OBV!G2181</f>
        <v>NEUTRAL</v>
      </c>
      <c r="L2181" s="5" t="str">
        <f>OBV!H2181</f>
        <v>BULLISH DIVERGENCE</v>
      </c>
      <c r="M2181" s="7">
        <f t="shared" si="340"/>
        <v>25</v>
      </c>
      <c r="N2181" s="7">
        <f t="shared" si="341"/>
        <v>45</v>
      </c>
      <c r="O2181" s="7">
        <f t="shared" si="342"/>
        <v>0</v>
      </c>
      <c r="P2181" s="7">
        <f t="shared" si="343"/>
        <v>66.5</v>
      </c>
      <c r="Q2181" s="8">
        <f t="shared" si="344"/>
        <v>34.475000000000001</v>
      </c>
      <c r="R2181" s="8">
        <f t="shared" si="345"/>
        <v>30.625</v>
      </c>
      <c r="S2181" s="8">
        <f t="shared" si="346"/>
        <v>40.424999999999997</v>
      </c>
      <c r="T2181" s="8">
        <f t="shared" si="347"/>
        <v>34.125</v>
      </c>
      <c r="U2181" s="7">
        <f t="shared" si="348"/>
        <v>35.174999999999997</v>
      </c>
      <c r="V2181" s="7">
        <f t="shared" si="349"/>
        <v>34.912499999999994</v>
      </c>
    </row>
    <row r="2182" spans="1:22" ht="13.5" x14ac:dyDescent="0.25">
      <c r="A2182" s="3">
        <f>RSI!A2182</f>
        <v>45482</v>
      </c>
      <c r="B2182" s="2">
        <f>RSI!B2182</f>
        <v>3.2326000000000001</v>
      </c>
      <c r="C2182" s="2">
        <f>RSI!I2182</f>
        <v>45.239358028660945</v>
      </c>
      <c r="D2182" s="2">
        <f>MACD!E2182</f>
        <v>3.0767198854180222E-3</v>
      </c>
      <c r="E2182" s="2">
        <f>MACD!F2182</f>
        <v>8.7868997057561245E-3</v>
      </c>
      <c r="F2182" s="2">
        <f>'Moving Avg'!D2182</f>
        <v>3.2684400000000005</v>
      </c>
      <c r="G2182" s="2">
        <f>'Moving Avg'!F2182</f>
        <v>3.2679900000000002</v>
      </c>
      <c r="H2182" s="2">
        <f>'Moving Avg'!G2182</f>
        <v>3.2881339999999999</v>
      </c>
      <c r="I2182" s="2">
        <f>'Moving Avg'!H2182</f>
        <v>3.2696900000000007</v>
      </c>
      <c r="J2182" s="5" t="str">
        <f>OBV!F2182</f>
        <v>BEARISH</v>
      </c>
      <c r="K2182" s="5" t="str">
        <f>OBV!G2182</f>
        <v>NEUTRAL</v>
      </c>
      <c r="L2182" s="5" t="str">
        <f>OBV!H2182</f>
        <v>BEARISH DIVERGENCE</v>
      </c>
      <c r="M2182" s="7">
        <f t="shared" si="340"/>
        <v>25</v>
      </c>
      <c r="N2182" s="7">
        <f t="shared" si="341"/>
        <v>45</v>
      </c>
      <c r="O2182" s="7">
        <f t="shared" si="342"/>
        <v>0</v>
      </c>
      <c r="P2182" s="7">
        <f t="shared" si="343"/>
        <v>16.5</v>
      </c>
      <c r="Q2182" s="8">
        <f t="shared" si="344"/>
        <v>26.975000000000001</v>
      </c>
      <c r="R2182" s="8">
        <f t="shared" si="345"/>
        <v>18.125</v>
      </c>
      <c r="S2182" s="8">
        <f t="shared" si="346"/>
        <v>17.925000000000001</v>
      </c>
      <c r="T2182" s="8">
        <f t="shared" si="347"/>
        <v>21.625</v>
      </c>
      <c r="U2182" s="7">
        <f t="shared" si="348"/>
        <v>21.008333333333336</v>
      </c>
      <c r="V2182" s="7">
        <f t="shared" si="349"/>
        <v>21.162500000000001</v>
      </c>
    </row>
    <row r="2183" spans="1:22" ht="13.5" x14ac:dyDescent="0.25">
      <c r="A2183" s="3">
        <f>RSI!A2183</f>
        <v>45483</v>
      </c>
      <c r="B2183" s="2">
        <f>RSI!B2183</f>
        <v>3.3132000000000001</v>
      </c>
      <c r="C2183" s="2">
        <f>RSI!I2183</f>
        <v>53.617045273362379</v>
      </c>
      <c r="D2183" s="2">
        <f>MACD!E2183</f>
        <v>-1.2260894271806766E-2</v>
      </c>
      <c r="E2183" s="2">
        <f>MACD!F2183</f>
        <v>4.5773409102435464E-3</v>
      </c>
      <c r="F2183" s="2">
        <f>'Moving Avg'!D2183</f>
        <v>3.2755999999999998</v>
      </c>
      <c r="G2183" s="2">
        <f>'Moving Avg'!F2183</f>
        <v>3.2738100000000001</v>
      </c>
      <c r="H2183" s="2">
        <f>'Moving Avg'!G2183</f>
        <v>3.2890299999999995</v>
      </c>
      <c r="I2183" s="2">
        <f>'Moving Avg'!H2183</f>
        <v>3.2706299999999997</v>
      </c>
      <c r="J2183" s="5" t="str">
        <f>OBV!F2183</f>
        <v>BEARISH</v>
      </c>
      <c r="K2183" s="5" t="str">
        <f>OBV!G2183</f>
        <v>NEUTRAL</v>
      </c>
      <c r="L2183" s="5" t="str">
        <f>OBV!H2183</f>
        <v>BEARISH DIVERGENCE</v>
      </c>
      <c r="M2183" s="7">
        <f t="shared" si="340"/>
        <v>25</v>
      </c>
      <c r="N2183" s="7">
        <f t="shared" si="341"/>
        <v>45</v>
      </c>
      <c r="O2183" s="7">
        <f t="shared" si="342"/>
        <v>50</v>
      </c>
      <c r="P2183" s="7">
        <f t="shared" si="343"/>
        <v>16.5</v>
      </c>
      <c r="Q2183" s="8">
        <f t="shared" si="344"/>
        <v>34.475000000000001</v>
      </c>
      <c r="R2183" s="8">
        <f t="shared" si="345"/>
        <v>35.625</v>
      </c>
      <c r="S2183" s="8">
        <f t="shared" si="346"/>
        <v>30.425000000000001</v>
      </c>
      <c r="T2183" s="8">
        <f t="shared" si="347"/>
        <v>34.125</v>
      </c>
      <c r="U2183" s="7">
        <f t="shared" si="348"/>
        <v>33.508333333333333</v>
      </c>
      <c r="V2183" s="7">
        <f t="shared" si="349"/>
        <v>33.662499999999994</v>
      </c>
    </row>
    <row r="2184" spans="1:22" ht="13.5" x14ac:dyDescent="0.25">
      <c r="A2184" s="3">
        <f>RSI!A2184</f>
        <v>45484</v>
      </c>
      <c r="B2184" s="2">
        <f>RSI!B2184</f>
        <v>3.2953000000000001</v>
      </c>
      <c r="C2184" s="2">
        <f>RSI!I2184</f>
        <v>51.724465070341815</v>
      </c>
      <c r="D2184" s="2">
        <f>MACD!E2184</f>
        <v>-1.3123003434626135E-2</v>
      </c>
      <c r="E2184" s="2">
        <f>MACD!F2184</f>
        <v>1.0372720412696102E-3</v>
      </c>
      <c r="F2184" s="2">
        <f>'Moving Avg'!D2184</f>
        <v>3.2791800000000002</v>
      </c>
      <c r="G2184" s="2">
        <f>'Moving Avg'!F2184</f>
        <v>3.2764949999999997</v>
      </c>
      <c r="H2184" s="2">
        <f>'Moving Avg'!G2184</f>
        <v>3.2890299999999995</v>
      </c>
      <c r="I2184" s="2">
        <f>'Moving Avg'!H2184</f>
        <v>3.2714805</v>
      </c>
      <c r="J2184" s="5" t="str">
        <f>OBV!F2184</f>
        <v>BEARISH</v>
      </c>
      <c r="K2184" s="5" t="str">
        <f>OBV!G2184</f>
        <v>NEUTRAL</v>
      </c>
      <c r="L2184" s="5" t="str">
        <f>OBV!H2184</f>
        <v>BEARISH DIVERGENCE</v>
      </c>
      <c r="M2184" s="7">
        <f t="shared" si="340"/>
        <v>25</v>
      </c>
      <c r="N2184" s="7">
        <f t="shared" si="341"/>
        <v>45</v>
      </c>
      <c r="O2184" s="7">
        <f t="shared" si="342"/>
        <v>50</v>
      </c>
      <c r="P2184" s="7">
        <f t="shared" si="343"/>
        <v>16.5</v>
      </c>
      <c r="Q2184" s="8">
        <f t="shared" si="344"/>
        <v>34.475000000000001</v>
      </c>
      <c r="R2184" s="8">
        <f t="shared" si="345"/>
        <v>35.625</v>
      </c>
      <c r="S2184" s="8">
        <f t="shared" si="346"/>
        <v>30.425000000000001</v>
      </c>
      <c r="T2184" s="8">
        <f t="shared" si="347"/>
        <v>34.125</v>
      </c>
      <c r="U2184" s="7">
        <f t="shared" si="348"/>
        <v>33.508333333333333</v>
      </c>
      <c r="V2184" s="7">
        <f t="shared" si="349"/>
        <v>33.662499999999994</v>
      </c>
    </row>
    <row r="2185" spans="1:22" ht="13.5" x14ac:dyDescent="0.25">
      <c r="A2185" s="3">
        <f>RSI!A2185</f>
        <v>45485</v>
      </c>
      <c r="B2185" s="2">
        <f>RSI!B2185</f>
        <v>3.3401000000000001</v>
      </c>
      <c r="C2185" s="2">
        <f>RSI!I2185</f>
        <v>55.91837128499818</v>
      </c>
      <c r="D2185" s="2">
        <f>MACD!E2185</f>
        <v>-7.6278125686339848E-3</v>
      </c>
      <c r="E2185" s="2">
        <f>MACD!F2185</f>
        <v>-6.9574488071110884E-4</v>
      </c>
      <c r="F2185" s="2">
        <f>'Moving Avg'!D2185</f>
        <v>3.2917200000000002</v>
      </c>
      <c r="G2185" s="2">
        <f>'Moving Avg'!F2185</f>
        <v>3.2778399999999999</v>
      </c>
      <c r="H2185" s="2">
        <f>'Moving Avg'!G2185</f>
        <v>3.2895679999999992</v>
      </c>
      <c r="I2185" s="2">
        <f>'Moving Avg'!H2185</f>
        <v>3.2722420000000003</v>
      </c>
      <c r="J2185" s="5" t="str">
        <f>OBV!F2185</f>
        <v>BEARISH</v>
      </c>
      <c r="K2185" s="5" t="str">
        <f>OBV!G2185</f>
        <v>NEUTRAL</v>
      </c>
      <c r="L2185" s="5" t="str">
        <f>OBV!H2185</f>
        <v>BEARISH DIVERGENCE</v>
      </c>
      <c r="M2185" s="7">
        <f t="shared" si="340"/>
        <v>25</v>
      </c>
      <c r="N2185" s="7">
        <f t="shared" si="341"/>
        <v>45</v>
      </c>
      <c r="O2185" s="7">
        <f t="shared" si="342"/>
        <v>50</v>
      </c>
      <c r="P2185" s="7">
        <f t="shared" si="343"/>
        <v>16.5</v>
      </c>
      <c r="Q2185" s="8">
        <f t="shared" si="344"/>
        <v>34.475000000000001</v>
      </c>
      <c r="R2185" s="8">
        <f t="shared" si="345"/>
        <v>35.625</v>
      </c>
      <c r="S2185" s="8">
        <f t="shared" si="346"/>
        <v>30.425000000000001</v>
      </c>
      <c r="T2185" s="8">
        <f t="shared" si="347"/>
        <v>34.125</v>
      </c>
      <c r="U2185" s="7">
        <f t="shared" si="348"/>
        <v>33.508333333333333</v>
      </c>
      <c r="V2185" s="7">
        <f t="shared" si="349"/>
        <v>33.662499999999994</v>
      </c>
    </row>
    <row r="2186" spans="1:22" ht="13.5" x14ac:dyDescent="0.25">
      <c r="A2186" s="3">
        <f>RSI!A2186</f>
        <v>45488</v>
      </c>
      <c r="B2186" s="2">
        <f>RSI!B2186</f>
        <v>3.2953000000000001</v>
      </c>
      <c r="C2186" s="2">
        <f>RSI!I2186</f>
        <v>51.134390902083119</v>
      </c>
      <c r="D2186" s="2">
        <f>MACD!E2186</f>
        <v>-1.9582544638740984E-5</v>
      </c>
      <c r="E2186" s="2">
        <f>MACD!F2186</f>
        <v>-5.6051241349663536E-4</v>
      </c>
      <c r="F2186" s="2">
        <f>'Moving Avg'!D2186</f>
        <v>3.2953000000000001</v>
      </c>
      <c r="G2186" s="2">
        <f>'Moving Avg'!F2186</f>
        <v>3.2778399999999999</v>
      </c>
      <c r="H2186" s="2">
        <f>'Moving Avg'!G2186</f>
        <v>3.2884939999999987</v>
      </c>
      <c r="I2186" s="2">
        <f>'Moving Avg'!H2186</f>
        <v>3.2727795000000008</v>
      </c>
      <c r="J2186" s="5" t="str">
        <f>OBV!F2186</f>
        <v>BEARISH</v>
      </c>
      <c r="K2186" s="5" t="str">
        <f>OBV!G2186</f>
        <v>NEUTRAL</v>
      </c>
      <c r="L2186" s="5" t="str">
        <f>OBV!H2186</f>
        <v>BEARISH DIVERGENCE</v>
      </c>
      <c r="M2186" s="7">
        <f t="shared" si="340"/>
        <v>25</v>
      </c>
      <c r="N2186" s="7">
        <f t="shared" si="341"/>
        <v>0</v>
      </c>
      <c r="O2186" s="7">
        <f t="shared" si="342"/>
        <v>50</v>
      </c>
      <c r="P2186" s="7">
        <f t="shared" si="343"/>
        <v>16.5</v>
      </c>
      <c r="Q2186" s="8">
        <f t="shared" si="344"/>
        <v>18.725000000000001</v>
      </c>
      <c r="R2186" s="8">
        <f t="shared" si="345"/>
        <v>26.625</v>
      </c>
      <c r="S2186" s="8">
        <f t="shared" si="346"/>
        <v>23.675000000000001</v>
      </c>
      <c r="T2186" s="8">
        <f t="shared" si="347"/>
        <v>22.875</v>
      </c>
      <c r="U2186" s="7">
        <f t="shared" si="348"/>
        <v>23.008333333333336</v>
      </c>
      <c r="V2186" s="7">
        <f t="shared" si="349"/>
        <v>22.975000000000001</v>
      </c>
    </row>
    <row r="2187" spans="1:22" ht="13.5" x14ac:dyDescent="0.25">
      <c r="A2187" s="3">
        <f>RSI!A2187</f>
        <v>45489</v>
      </c>
      <c r="B2187" s="2">
        <f>RSI!B2187</f>
        <v>3.3222</v>
      </c>
      <c r="C2187" s="2">
        <f>RSI!I2187</f>
        <v>53.695997085423514</v>
      </c>
      <c r="D2187" s="2">
        <f>MACD!E2187</f>
        <v>-1.2166187710515697E-2</v>
      </c>
      <c r="E2187" s="2">
        <f>MACD!F2187</f>
        <v>-2.8816474729004482E-3</v>
      </c>
      <c r="F2187" s="2">
        <f>'Moving Avg'!D2187</f>
        <v>3.3132199999999998</v>
      </c>
      <c r="G2187" s="2">
        <f>'Moving Avg'!F2187</f>
        <v>3.2791849999999996</v>
      </c>
      <c r="H2187" s="2">
        <f>'Moving Avg'!G2187</f>
        <v>3.2870619999999997</v>
      </c>
      <c r="I2187" s="2">
        <f>'Moving Avg'!H2187</f>
        <v>3.2734960000000002</v>
      </c>
      <c r="J2187" s="5" t="str">
        <f>OBV!F2187</f>
        <v>BEARISH</v>
      </c>
      <c r="K2187" s="5" t="str">
        <f>OBV!G2187</f>
        <v>NEUTRAL</v>
      </c>
      <c r="L2187" s="5" t="str">
        <f>OBV!H2187</f>
        <v>BEARISH DIVERGENCE</v>
      </c>
      <c r="M2187" s="7">
        <f t="shared" si="340"/>
        <v>25</v>
      </c>
      <c r="N2187" s="7">
        <f t="shared" si="341"/>
        <v>45</v>
      </c>
      <c r="O2187" s="7">
        <f t="shared" si="342"/>
        <v>50</v>
      </c>
      <c r="P2187" s="7">
        <f t="shared" si="343"/>
        <v>16.5</v>
      </c>
      <c r="Q2187" s="8">
        <f t="shared" si="344"/>
        <v>34.475000000000001</v>
      </c>
      <c r="R2187" s="8">
        <f t="shared" si="345"/>
        <v>35.625</v>
      </c>
      <c r="S2187" s="8">
        <f t="shared" si="346"/>
        <v>30.425000000000001</v>
      </c>
      <c r="T2187" s="8">
        <f t="shared" si="347"/>
        <v>34.125</v>
      </c>
      <c r="U2187" s="7">
        <f t="shared" si="348"/>
        <v>33.508333333333333</v>
      </c>
      <c r="V2187" s="7">
        <f t="shared" si="349"/>
        <v>33.662499999999994</v>
      </c>
    </row>
    <row r="2188" spans="1:22" ht="13.5" x14ac:dyDescent="0.25">
      <c r="A2188" s="3">
        <f>RSI!A2188</f>
        <v>45490</v>
      </c>
      <c r="B2188" s="2">
        <f>RSI!B2188</f>
        <v>3.3222</v>
      </c>
      <c r="C2188" s="2">
        <f>RSI!I2188</f>
        <v>53.695997085423514</v>
      </c>
      <c r="D2188" s="2">
        <f>MACD!E2188</f>
        <v>-1.4405081356595684E-2</v>
      </c>
      <c r="E2188" s="2">
        <f>MACD!F2188</f>
        <v>-5.1863342496394956E-3</v>
      </c>
      <c r="F2188" s="2">
        <f>'Moving Avg'!D2188</f>
        <v>3.3150200000000005</v>
      </c>
      <c r="G2188" s="2">
        <f>'Moving Avg'!F2188</f>
        <v>3.2814249999999996</v>
      </c>
      <c r="H2188" s="2">
        <f>'Moving Avg'!G2188</f>
        <v>3.287242</v>
      </c>
      <c r="I2188" s="2">
        <f>'Moving Avg'!H2188</f>
        <v>3.2742574999999992</v>
      </c>
      <c r="J2188" s="5" t="str">
        <f>OBV!F2188</f>
        <v>BEARISH</v>
      </c>
      <c r="K2188" s="5" t="str">
        <f>OBV!G2188</f>
        <v>NEUTRAL</v>
      </c>
      <c r="L2188" s="5" t="str">
        <f>OBV!H2188</f>
        <v>BEARISH DIVERGENCE</v>
      </c>
      <c r="M2188" s="7">
        <f t="shared" si="340"/>
        <v>25</v>
      </c>
      <c r="N2188" s="7">
        <f t="shared" si="341"/>
        <v>45</v>
      </c>
      <c r="O2188" s="7">
        <f t="shared" si="342"/>
        <v>50</v>
      </c>
      <c r="P2188" s="7">
        <f t="shared" si="343"/>
        <v>16.5</v>
      </c>
      <c r="Q2188" s="8">
        <f t="shared" si="344"/>
        <v>34.475000000000001</v>
      </c>
      <c r="R2188" s="8">
        <f t="shared" si="345"/>
        <v>35.625</v>
      </c>
      <c r="S2188" s="8">
        <f t="shared" si="346"/>
        <v>30.425000000000001</v>
      </c>
      <c r="T2188" s="8">
        <f t="shared" si="347"/>
        <v>34.125</v>
      </c>
      <c r="U2188" s="7">
        <f t="shared" si="348"/>
        <v>33.508333333333333</v>
      </c>
      <c r="V2188" s="7">
        <f t="shared" si="349"/>
        <v>33.662499999999994</v>
      </c>
    </row>
    <row r="2189" spans="1:22" ht="13.5" x14ac:dyDescent="0.25">
      <c r="A2189" s="3">
        <f>RSI!A2189</f>
        <v>45491</v>
      </c>
      <c r="B2189" s="2">
        <f>RSI!B2189</f>
        <v>3.3043</v>
      </c>
      <c r="C2189" s="2">
        <f>RSI!I2189</f>
        <v>51.608155694105314</v>
      </c>
      <c r="D2189" s="2">
        <f>MACD!E2189</f>
        <v>-1.5179655223392263E-2</v>
      </c>
      <c r="E2189" s="2">
        <f>MACD!F2189</f>
        <v>-7.1849984443900488E-3</v>
      </c>
      <c r="F2189" s="2">
        <f>'Moving Avg'!D2189</f>
        <v>3.3168200000000008</v>
      </c>
      <c r="G2189" s="2">
        <f>'Moving Avg'!F2189</f>
        <v>3.2854550000000002</v>
      </c>
      <c r="H2189" s="2">
        <f>'Moving Avg'!G2189</f>
        <v>3.28796</v>
      </c>
      <c r="I2189" s="2">
        <f>'Moving Avg'!H2189</f>
        <v>3.2749294999999989</v>
      </c>
      <c r="J2189" s="5" t="str">
        <f>OBV!F2189</f>
        <v>BEARISH</v>
      </c>
      <c r="K2189" s="5" t="str">
        <f>OBV!G2189</f>
        <v>NEUTRAL</v>
      </c>
      <c r="L2189" s="5" t="str">
        <f>OBV!H2189</f>
        <v>BEARISH DIVERGENCE</v>
      </c>
      <c r="M2189" s="7">
        <f t="shared" si="340"/>
        <v>25</v>
      </c>
      <c r="N2189" s="7">
        <f t="shared" si="341"/>
        <v>45</v>
      </c>
      <c r="O2189" s="7">
        <f t="shared" si="342"/>
        <v>50</v>
      </c>
      <c r="P2189" s="7">
        <f t="shared" si="343"/>
        <v>16.5</v>
      </c>
      <c r="Q2189" s="8">
        <f t="shared" si="344"/>
        <v>34.475000000000001</v>
      </c>
      <c r="R2189" s="8">
        <f t="shared" si="345"/>
        <v>35.625</v>
      </c>
      <c r="S2189" s="8">
        <f t="shared" si="346"/>
        <v>30.425000000000001</v>
      </c>
      <c r="T2189" s="8">
        <f t="shared" si="347"/>
        <v>34.125</v>
      </c>
      <c r="U2189" s="7">
        <f t="shared" si="348"/>
        <v>33.508333333333333</v>
      </c>
      <c r="V2189" s="7">
        <f t="shared" si="349"/>
        <v>33.662499999999994</v>
      </c>
    </row>
    <row r="2190" spans="1:22" ht="13.5" x14ac:dyDescent="0.25">
      <c r="A2190" s="3">
        <f>RSI!A2190</f>
        <v>45492</v>
      </c>
      <c r="B2190" s="2">
        <f>RSI!B2190</f>
        <v>3.2953000000000001</v>
      </c>
      <c r="C2190" s="2">
        <f>RSI!I2190</f>
        <v>50.544013944719701</v>
      </c>
      <c r="D2190" s="2">
        <f>MACD!E2190</f>
        <v>-1.5253413606513444E-2</v>
      </c>
      <c r="E2190" s="2">
        <f>MACD!F2190</f>
        <v>-8.7986814768147275E-3</v>
      </c>
      <c r="F2190" s="2">
        <f>'Moving Avg'!D2190</f>
        <v>3.3078600000000002</v>
      </c>
      <c r="G2190" s="2">
        <f>'Moving Avg'!F2190</f>
        <v>3.2863500000000001</v>
      </c>
      <c r="H2190" s="2">
        <f>'Moving Avg'!G2190</f>
        <v>3.2893920000000003</v>
      </c>
      <c r="I2190" s="2">
        <f>'Moving Avg'!H2190</f>
        <v>3.2757354999999988</v>
      </c>
      <c r="J2190" s="5" t="str">
        <f>OBV!F2190</f>
        <v>BEARISH</v>
      </c>
      <c r="K2190" s="5" t="str">
        <f>OBV!G2190</f>
        <v>NEUTRAL</v>
      </c>
      <c r="L2190" s="5" t="str">
        <f>OBV!H2190</f>
        <v>CONFIRMED BEARISH</v>
      </c>
      <c r="M2190" s="7">
        <f t="shared" si="340"/>
        <v>25</v>
      </c>
      <c r="N2190" s="7">
        <f t="shared" si="341"/>
        <v>45</v>
      </c>
      <c r="O2190" s="7">
        <f t="shared" si="342"/>
        <v>50</v>
      </c>
      <c r="P2190" s="7">
        <f t="shared" si="343"/>
        <v>16.5</v>
      </c>
      <c r="Q2190" s="8">
        <f t="shared" si="344"/>
        <v>34.475000000000001</v>
      </c>
      <c r="R2190" s="8">
        <f t="shared" si="345"/>
        <v>35.625</v>
      </c>
      <c r="S2190" s="8">
        <f t="shared" si="346"/>
        <v>30.425000000000001</v>
      </c>
      <c r="T2190" s="8">
        <f t="shared" si="347"/>
        <v>34.125</v>
      </c>
      <c r="U2190" s="7">
        <f t="shared" si="348"/>
        <v>33.508333333333333</v>
      </c>
      <c r="V2190" s="7">
        <f t="shared" si="349"/>
        <v>33.662499999999994</v>
      </c>
    </row>
    <row r="2191" spans="1:22" ht="13.5" x14ac:dyDescent="0.25">
      <c r="A2191" s="3">
        <f>RSI!A2191</f>
        <v>45495</v>
      </c>
      <c r="B2191" s="2">
        <f>RSI!B2191</f>
        <v>3.2595000000000001</v>
      </c>
      <c r="C2191" s="2">
        <f>RSI!I2191</f>
        <v>46.441825334822909</v>
      </c>
      <c r="D2191" s="2">
        <f>MACD!E2191</f>
        <v>-1.2689510190365905E-2</v>
      </c>
      <c r="E2191" s="2">
        <f>MACD!F2191</f>
        <v>-9.5768472195249636E-3</v>
      </c>
      <c r="F2191" s="2">
        <f>'Moving Avg'!D2191</f>
        <v>3.3007</v>
      </c>
      <c r="G2191" s="2">
        <f>'Moving Avg'!F2191</f>
        <v>3.2854549999999998</v>
      </c>
      <c r="H2191" s="2">
        <f>'Moving Avg'!G2191</f>
        <v>3.2904660000000003</v>
      </c>
      <c r="I2191" s="2">
        <f>'Moving Avg'!H2191</f>
        <v>3.276362499999999</v>
      </c>
      <c r="J2191" s="5" t="str">
        <f>OBV!F2191</f>
        <v>BEARISH</v>
      </c>
      <c r="K2191" s="5" t="str">
        <f>OBV!G2191</f>
        <v>NEUTRAL</v>
      </c>
      <c r="L2191" s="5" t="str">
        <f>OBV!H2191</f>
        <v>CONFIRMED BEARISH</v>
      </c>
      <c r="M2191" s="7">
        <f t="shared" si="340"/>
        <v>25</v>
      </c>
      <c r="N2191" s="7">
        <f t="shared" si="341"/>
        <v>45</v>
      </c>
      <c r="O2191" s="7">
        <f t="shared" si="342"/>
        <v>50</v>
      </c>
      <c r="P2191" s="7">
        <f t="shared" si="343"/>
        <v>16.5</v>
      </c>
      <c r="Q2191" s="8">
        <f t="shared" si="344"/>
        <v>34.475000000000001</v>
      </c>
      <c r="R2191" s="8">
        <f t="shared" si="345"/>
        <v>35.625</v>
      </c>
      <c r="S2191" s="8">
        <f t="shared" si="346"/>
        <v>30.425000000000001</v>
      </c>
      <c r="T2191" s="8">
        <f t="shared" si="347"/>
        <v>34.125</v>
      </c>
      <c r="U2191" s="7">
        <f t="shared" si="348"/>
        <v>33.508333333333333</v>
      </c>
      <c r="V2191" s="7">
        <f t="shared" si="349"/>
        <v>33.662499999999994</v>
      </c>
    </row>
    <row r="2192" spans="1:22" ht="13.5" x14ac:dyDescent="0.25">
      <c r="A2192" s="3">
        <f>RSI!A2192</f>
        <v>45496</v>
      </c>
      <c r="B2192" s="2">
        <f>RSI!B2192</f>
        <v>3.2505000000000002</v>
      </c>
      <c r="C2192" s="2">
        <f>RSI!I2192</f>
        <v>45.443298120835372</v>
      </c>
      <c r="D2192" s="2">
        <f>MACD!E2192</f>
        <v>-1.6557796571556871E-2</v>
      </c>
      <c r="E2192" s="2">
        <f>MACD!F2192</f>
        <v>-1.0973037089931345E-2</v>
      </c>
      <c r="F2192" s="2">
        <f>'Moving Avg'!D2192</f>
        <v>3.2863599999999997</v>
      </c>
      <c r="G2192" s="2">
        <f>'Moving Avg'!F2192</f>
        <v>3.2845599999999999</v>
      </c>
      <c r="H2192" s="2">
        <f>'Moving Avg'!G2192</f>
        <v>3.2918979999999998</v>
      </c>
      <c r="I2192" s="2">
        <f>'Moving Avg'!H2192</f>
        <v>3.276944499999999</v>
      </c>
      <c r="J2192" s="5" t="str">
        <f>OBV!F2192</f>
        <v>BEARISH</v>
      </c>
      <c r="K2192" s="5" t="str">
        <f>OBV!G2192</f>
        <v>NEUTRAL</v>
      </c>
      <c r="L2192" s="5" t="str">
        <f>OBV!H2192</f>
        <v>CONFIRMED BEARISH</v>
      </c>
      <c r="M2192" s="7">
        <f t="shared" si="340"/>
        <v>25</v>
      </c>
      <c r="N2192" s="7">
        <f t="shared" si="341"/>
        <v>45</v>
      </c>
      <c r="O2192" s="7">
        <f t="shared" si="342"/>
        <v>50</v>
      </c>
      <c r="P2192" s="7">
        <f t="shared" si="343"/>
        <v>16.5</v>
      </c>
      <c r="Q2192" s="8">
        <f t="shared" si="344"/>
        <v>34.475000000000001</v>
      </c>
      <c r="R2192" s="8">
        <f t="shared" si="345"/>
        <v>35.625</v>
      </c>
      <c r="S2192" s="8">
        <f t="shared" si="346"/>
        <v>30.425000000000001</v>
      </c>
      <c r="T2192" s="8">
        <f t="shared" si="347"/>
        <v>34.125</v>
      </c>
      <c r="U2192" s="7">
        <f t="shared" si="348"/>
        <v>33.508333333333333</v>
      </c>
      <c r="V2192" s="7">
        <f t="shared" si="349"/>
        <v>33.662499999999994</v>
      </c>
    </row>
    <row r="2193" spans="1:22" ht="13.5" x14ac:dyDescent="0.25">
      <c r="A2193" s="3">
        <f>RSI!A2193</f>
        <v>45497</v>
      </c>
      <c r="B2193" s="2">
        <f>RSI!B2193</f>
        <v>3.2505000000000002</v>
      </c>
      <c r="C2193" s="2">
        <f>RSI!I2193</f>
        <v>45.443298120835365</v>
      </c>
      <c r="D2193" s="2">
        <f>MACD!E2193</f>
        <v>-7.2038010403354669E-3</v>
      </c>
      <c r="E2193" s="2">
        <f>MACD!F2193</f>
        <v>-1.0219189880012171E-2</v>
      </c>
      <c r="F2193" s="2">
        <f>'Moving Avg'!D2193</f>
        <v>3.2720200000000004</v>
      </c>
      <c r="G2193" s="2">
        <f>'Moving Avg'!F2193</f>
        <v>3.287245</v>
      </c>
      <c r="H2193" s="2">
        <f>'Moving Avg'!G2193</f>
        <v>3.2933299999999996</v>
      </c>
      <c r="I2193" s="2">
        <f>'Moving Avg'!H2193</f>
        <v>3.2775709999999991</v>
      </c>
      <c r="J2193" s="5" t="str">
        <f>OBV!F2193</f>
        <v>BEARISH</v>
      </c>
      <c r="K2193" s="5" t="str">
        <f>OBV!G2193</f>
        <v>NEUTRAL</v>
      </c>
      <c r="L2193" s="5" t="str">
        <f>OBV!H2193</f>
        <v>CONFIRMED BEARISH</v>
      </c>
      <c r="M2193" s="7">
        <f t="shared" si="340"/>
        <v>25</v>
      </c>
      <c r="N2193" s="7">
        <f t="shared" si="341"/>
        <v>0</v>
      </c>
      <c r="O2193" s="7">
        <f t="shared" si="342"/>
        <v>0</v>
      </c>
      <c r="P2193" s="7">
        <f t="shared" si="343"/>
        <v>16.5</v>
      </c>
      <c r="Q2193" s="8">
        <f t="shared" si="344"/>
        <v>11.225</v>
      </c>
      <c r="R2193" s="8">
        <f t="shared" si="345"/>
        <v>9.125</v>
      </c>
      <c r="S2193" s="8">
        <f t="shared" si="346"/>
        <v>11.175000000000001</v>
      </c>
      <c r="T2193" s="8">
        <f t="shared" si="347"/>
        <v>10.375</v>
      </c>
      <c r="U2193" s="7">
        <f t="shared" si="348"/>
        <v>10.508333333333335</v>
      </c>
      <c r="V2193" s="7">
        <f t="shared" si="349"/>
        <v>10.475000000000001</v>
      </c>
    </row>
    <row r="2194" spans="1:22" ht="13.5" x14ac:dyDescent="0.25">
      <c r="A2194" s="3">
        <f>RSI!A2194</f>
        <v>45499</v>
      </c>
      <c r="B2194" s="2">
        <f>RSI!B2194</f>
        <v>3.2416</v>
      </c>
      <c r="C2194" s="2">
        <f>RSI!I2194</f>
        <v>44.349698967878574</v>
      </c>
      <c r="D2194" s="2">
        <f>MACD!E2194</f>
        <v>-1.1731344441896496E-3</v>
      </c>
      <c r="E2194" s="2">
        <f>MACD!F2194</f>
        <v>-8.409978792847668E-3</v>
      </c>
      <c r="F2194" s="2">
        <f>'Moving Avg'!D2194</f>
        <v>3.2594800000000008</v>
      </c>
      <c r="G2194" s="2">
        <f>'Moving Avg'!F2194</f>
        <v>3.2859050000000005</v>
      </c>
      <c r="H2194" s="2">
        <f>'Moving Avg'!G2194</f>
        <v>3.2918980000000007</v>
      </c>
      <c r="I2194" s="2">
        <f>'Moving Avg'!H2194</f>
        <v>3.2781529999999979</v>
      </c>
      <c r="J2194" s="5" t="str">
        <f>OBV!F2194</f>
        <v>BEARISH</v>
      </c>
      <c r="K2194" s="5" t="str">
        <f>OBV!G2194</f>
        <v>NEUTRAL</v>
      </c>
      <c r="L2194" s="5" t="str">
        <f>OBV!H2194</f>
        <v>CONFIRMED BEARISH</v>
      </c>
      <c r="M2194" s="7">
        <f t="shared" si="340"/>
        <v>25</v>
      </c>
      <c r="N2194" s="7">
        <f t="shared" si="341"/>
        <v>0</v>
      </c>
      <c r="O2194" s="7">
        <f t="shared" si="342"/>
        <v>0</v>
      </c>
      <c r="P2194" s="7">
        <f t="shared" si="343"/>
        <v>16.5</v>
      </c>
      <c r="Q2194" s="8">
        <f t="shared" si="344"/>
        <v>11.225</v>
      </c>
      <c r="R2194" s="8">
        <f t="shared" si="345"/>
        <v>9.125</v>
      </c>
      <c r="S2194" s="8">
        <f t="shared" si="346"/>
        <v>11.175000000000001</v>
      </c>
      <c r="T2194" s="8">
        <f t="shared" si="347"/>
        <v>10.375</v>
      </c>
      <c r="U2194" s="7">
        <f t="shared" si="348"/>
        <v>10.508333333333335</v>
      </c>
      <c r="V2194" s="7">
        <f t="shared" si="349"/>
        <v>10.475000000000001</v>
      </c>
    </row>
    <row r="2195" spans="1:22" ht="13.5" x14ac:dyDescent="0.25">
      <c r="A2195" s="3">
        <f>RSI!A2195</f>
        <v>45502</v>
      </c>
      <c r="B2195" s="2">
        <f>RSI!B2195</f>
        <v>3.1431</v>
      </c>
      <c r="C2195" s="2">
        <f>RSI!I2195</f>
        <v>34.464397478284894</v>
      </c>
      <c r="D2195" s="2">
        <f>MACD!E2195</f>
        <v>1.8365685646172025E-2</v>
      </c>
      <c r="E2195" s="2">
        <f>MACD!F2195</f>
        <v>-3.0548459050437297E-3</v>
      </c>
      <c r="F2195" s="2">
        <f>'Moving Avg'!D2195</f>
        <v>3.2290399999999999</v>
      </c>
      <c r="G2195" s="2">
        <f>'Moving Avg'!F2195</f>
        <v>3.2765050000000002</v>
      </c>
      <c r="H2195" s="2">
        <f>'Moving Avg'!G2195</f>
        <v>3.2884960000000003</v>
      </c>
      <c r="I2195" s="2">
        <f>'Moving Avg'!H2195</f>
        <v>3.2782424999999984</v>
      </c>
      <c r="J2195" s="5" t="str">
        <f>OBV!F2195</f>
        <v>BEARISH</v>
      </c>
      <c r="K2195" s="5" t="str">
        <f>OBV!G2195</f>
        <v>NEUTRAL</v>
      </c>
      <c r="L2195" s="5" t="str">
        <f>OBV!H2195</f>
        <v>CONFIRMED BEARISH</v>
      </c>
      <c r="M2195" s="7">
        <f t="shared" si="340"/>
        <v>25</v>
      </c>
      <c r="N2195" s="7">
        <f t="shared" si="341"/>
        <v>0</v>
      </c>
      <c r="O2195" s="7">
        <f t="shared" si="342"/>
        <v>0</v>
      </c>
      <c r="P2195" s="7">
        <f t="shared" si="343"/>
        <v>16.5</v>
      </c>
      <c r="Q2195" s="8">
        <f t="shared" si="344"/>
        <v>11.225</v>
      </c>
      <c r="R2195" s="8">
        <f t="shared" si="345"/>
        <v>9.125</v>
      </c>
      <c r="S2195" s="8">
        <f t="shared" si="346"/>
        <v>11.175000000000001</v>
      </c>
      <c r="T2195" s="8">
        <f t="shared" si="347"/>
        <v>10.375</v>
      </c>
      <c r="U2195" s="7">
        <f t="shared" si="348"/>
        <v>10.508333333333335</v>
      </c>
      <c r="V2195" s="7">
        <f t="shared" si="349"/>
        <v>10.475000000000001</v>
      </c>
    </row>
    <row r="2196" spans="1:22" ht="13.5" x14ac:dyDescent="0.25">
      <c r="A2196" s="3">
        <f>RSI!A2196</f>
        <v>45503</v>
      </c>
      <c r="B2196" s="2">
        <f>RSI!B2196</f>
        <v>3.2147000000000001</v>
      </c>
      <c r="C2196" s="2">
        <f>RSI!I2196</f>
        <v>44.200612373013016</v>
      </c>
      <c r="D2196" s="2">
        <f>MACD!E2196</f>
        <v>2.3513585310744212E-2</v>
      </c>
      <c r="E2196" s="2">
        <f>MACD!F2196</f>
        <v>2.2588403381138588E-3</v>
      </c>
      <c r="F2196" s="2">
        <f>'Moving Avg'!D2196</f>
        <v>3.2200800000000003</v>
      </c>
      <c r="G2196" s="2">
        <f>'Moving Avg'!F2196</f>
        <v>3.2706850000000003</v>
      </c>
      <c r="H2196" s="2">
        <f>'Moving Avg'!G2196</f>
        <v>3.2865260000000003</v>
      </c>
      <c r="I2196" s="2">
        <f>'Moving Avg'!H2196</f>
        <v>3.2786899999999988</v>
      </c>
      <c r="J2196" s="5" t="str">
        <f>OBV!F2196</f>
        <v>BEARISH</v>
      </c>
      <c r="K2196" s="5" t="str">
        <f>OBV!G2196</f>
        <v>NEUTRAL</v>
      </c>
      <c r="L2196" s="5" t="str">
        <f>OBV!H2196</f>
        <v>CONFIRMED BEARISH</v>
      </c>
      <c r="M2196" s="7">
        <f t="shared" si="340"/>
        <v>25</v>
      </c>
      <c r="N2196" s="7">
        <f t="shared" si="341"/>
        <v>0</v>
      </c>
      <c r="O2196" s="7">
        <f t="shared" si="342"/>
        <v>0</v>
      </c>
      <c r="P2196" s="7">
        <f t="shared" si="343"/>
        <v>16.5</v>
      </c>
      <c r="Q2196" s="8">
        <f t="shared" si="344"/>
        <v>11.225</v>
      </c>
      <c r="R2196" s="8">
        <f t="shared" si="345"/>
        <v>9.125</v>
      </c>
      <c r="S2196" s="8">
        <f t="shared" si="346"/>
        <v>11.175000000000001</v>
      </c>
      <c r="T2196" s="8">
        <f t="shared" si="347"/>
        <v>10.375</v>
      </c>
      <c r="U2196" s="7">
        <f t="shared" si="348"/>
        <v>10.508333333333335</v>
      </c>
      <c r="V2196" s="7">
        <f t="shared" si="349"/>
        <v>10.475000000000001</v>
      </c>
    </row>
    <row r="2197" spans="1:22" ht="13.5" x14ac:dyDescent="0.25">
      <c r="A2197" s="3">
        <f>RSI!A2197</f>
        <v>45504</v>
      </c>
      <c r="B2197" s="2">
        <f>RSI!B2197</f>
        <v>3.2416</v>
      </c>
      <c r="C2197" s="2">
        <f>RSI!I2197</f>
        <v>47.364462190829158</v>
      </c>
      <c r="D2197" s="2">
        <f>MACD!E2197</f>
        <v>3.0343266411924308E-2</v>
      </c>
      <c r="E2197" s="2">
        <f>MACD!F2197</f>
        <v>7.87572555287595E-3</v>
      </c>
      <c r="F2197" s="2">
        <f>'Moving Avg'!D2197</f>
        <v>3.2183000000000006</v>
      </c>
      <c r="G2197" s="2">
        <f>'Moving Avg'!F2197</f>
        <v>3.2715800000000002</v>
      </c>
      <c r="H2197" s="2">
        <f>'Moving Avg'!G2197</f>
        <v>3.2850940000000004</v>
      </c>
      <c r="I2197" s="2">
        <f>'Moving Avg'!H2197</f>
        <v>3.2792719999999984</v>
      </c>
      <c r="J2197" s="5" t="str">
        <f>OBV!F2197</f>
        <v>BULLISH</v>
      </c>
      <c r="K2197" s="5" t="str">
        <f>OBV!G2197</f>
        <v>NEUTRAL</v>
      </c>
      <c r="L2197" s="5" t="str">
        <f>OBV!H2197</f>
        <v>BULLISH DIVERGENCE</v>
      </c>
      <c r="M2197" s="7">
        <f t="shared" si="340"/>
        <v>25</v>
      </c>
      <c r="N2197" s="7">
        <f t="shared" si="341"/>
        <v>0</v>
      </c>
      <c r="O2197" s="7">
        <f t="shared" si="342"/>
        <v>0</v>
      </c>
      <c r="P2197" s="7">
        <f t="shared" si="343"/>
        <v>66.5</v>
      </c>
      <c r="Q2197" s="8">
        <f t="shared" si="344"/>
        <v>18.725000000000001</v>
      </c>
      <c r="R2197" s="8">
        <f t="shared" si="345"/>
        <v>21.625</v>
      </c>
      <c r="S2197" s="8">
        <f t="shared" si="346"/>
        <v>33.674999999999997</v>
      </c>
      <c r="T2197" s="8">
        <f t="shared" si="347"/>
        <v>22.875</v>
      </c>
      <c r="U2197" s="7">
        <f t="shared" si="348"/>
        <v>24.675000000000001</v>
      </c>
      <c r="V2197" s="7">
        <f t="shared" si="349"/>
        <v>24.225000000000001</v>
      </c>
    </row>
    <row r="2198" spans="1:22" ht="13.5" x14ac:dyDescent="0.25">
      <c r="A2198" s="3">
        <f>RSI!A2198</f>
        <v>45505</v>
      </c>
      <c r="B2198" s="2">
        <f>RSI!B2198</f>
        <v>3.2237</v>
      </c>
      <c r="C2198" s="2">
        <f>RSI!I2198</f>
        <v>45.515077949938892</v>
      </c>
      <c r="D2198" s="2">
        <f>MACD!E2198</f>
        <v>3.7592808398183575E-2</v>
      </c>
      <c r="E2198" s="2">
        <f>MACD!F2198</f>
        <v>1.3819142121937475E-2</v>
      </c>
      <c r="F2198" s="2">
        <f>'Moving Avg'!D2198</f>
        <v>3.2129400000000006</v>
      </c>
      <c r="G2198" s="2">
        <f>'Moving Avg'!F2198</f>
        <v>3.2688949999999997</v>
      </c>
      <c r="H2198" s="2">
        <f>'Moving Avg'!G2198</f>
        <v>3.2834820000000002</v>
      </c>
      <c r="I2198" s="2">
        <f>'Moving Avg'!H2198</f>
        <v>3.2800334999999983</v>
      </c>
      <c r="J2198" s="5" t="str">
        <f>OBV!F2198</f>
        <v>BULLISH</v>
      </c>
      <c r="K2198" s="5" t="str">
        <f>OBV!G2198</f>
        <v>NEUTRAL</v>
      </c>
      <c r="L2198" s="5" t="str">
        <f>OBV!H2198</f>
        <v>BULLISH DIVERGENCE</v>
      </c>
      <c r="M2198" s="7">
        <f t="shared" si="340"/>
        <v>25</v>
      </c>
      <c r="N2198" s="7">
        <f t="shared" si="341"/>
        <v>0</v>
      </c>
      <c r="O2198" s="7">
        <f t="shared" si="342"/>
        <v>0</v>
      </c>
      <c r="P2198" s="7">
        <f t="shared" si="343"/>
        <v>66.5</v>
      </c>
      <c r="Q2198" s="8">
        <f t="shared" si="344"/>
        <v>18.725000000000001</v>
      </c>
      <c r="R2198" s="8">
        <f t="shared" si="345"/>
        <v>21.625</v>
      </c>
      <c r="S2198" s="8">
        <f t="shared" si="346"/>
        <v>33.674999999999997</v>
      </c>
      <c r="T2198" s="8">
        <f t="shared" si="347"/>
        <v>22.875</v>
      </c>
      <c r="U2198" s="7">
        <f t="shared" si="348"/>
        <v>24.675000000000001</v>
      </c>
      <c r="V2198" s="7">
        <f t="shared" si="349"/>
        <v>24.225000000000001</v>
      </c>
    </row>
    <row r="2199" spans="1:22" ht="13.5" x14ac:dyDescent="0.25">
      <c r="A2199" s="3">
        <f>RSI!A2199</f>
        <v>45506</v>
      </c>
      <c r="B2199" s="2">
        <f>RSI!B2199</f>
        <v>3.2237</v>
      </c>
      <c r="C2199" s="2">
        <f>RSI!I2199</f>
        <v>45.515077949938892</v>
      </c>
      <c r="D2199" s="2">
        <f>MACD!E2199</f>
        <v>4.1212901881455988E-2</v>
      </c>
      <c r="E2199" s="2">
        <f>MACD!F2199</f>
        <v>1.9297894073841179E-2</v>
      </c>
      <c r="F2199" s="2">
        <f>'Moving Avg'!D2199</f>
        <v>3.2093600000000002</v>
      </c>
      <c r="G2199" s="2">
        <f>'Moving Avg'!F2199</f>
        <v>3.2662099999999996</v>
      </c>
      <c r="H2199" s="2">
        <f>'Moving Avg'!G2199</f>
        <v>3.2825880000000001</v>
      </c>
      <c r="I2199" s="2">
        <f>'Moving Avg'!H2199</f>
        <v>3.2808394999999986</v>
      </c>
      <c r="J2199" s="5" t="str">
        <f>OBV!F2199</f>
        <v>BULLISH</v>
      </c>
      <c r="K2199" s="5" t="str">
        <f>OBV!G2199</f>
        <v>NEUTRAL</v>
      </c>
      <c r="L2199" s="5" t="str">
        <f>OBV!H2199</f>
        <v>BULLISH DIVERGENCE</v>
      </c>
      <c r="M2199" s="7">
        <f t="shared" si="340"/>
        <v>25</v>
      </c>
      <c r="N2199" s="7">
        <f t="shared" si="341"/>
        <v>0</v>
      </c>
      <c r="O2199" s="7">
        <f t="shared" si="342"/>
        <v>0</v>
      </c>
      <c r="P2199" s="7">
        <f t="shared" si="343"/>
        <v>66.5</v>
      </c>
      <c r="Q2199" s="8">
        <f t="shared" si="344"/>
        <v>18.725000000000001</v>
      </c>
      <c r="R2199" s="8">
        <f t="shared" si="345"/>
        <v>21.625</v>
      </c>
      <c r="S2199" s="8">
        <f t="shared" si="346"/>
        <v>33.674999999999997</v>
      </c>
      <c r="T2199" s="8">
        <f t="shared" si="347"/>
        <v>22.875</v>
      </c>
      <c r="U2199" s="7">
        <f t="shared" si="348"/>
        <v>24.675000000000001</v>
      </c>
      <c r="V2199" s="7">
        <f t="shared" si="349"/>
        <v>24.225000000000001</v>
      </c>
    </row>
    <row r="2200" spans="1:22" ht="13.5" x14ac:dyDescent="0.25">
      <c r="A2200" s="3">
        <f>RSI!A2200</f>
        <v>45509</v>
      </c>
      <c r="B2200" s="2">
        <f>RSI!B2200</f>
        <v>3.1878000000000002</v>
      </c>
      <c r="C2200" s="2">
        <f>RSI!I2200</f>
        <v>41.72553174635825</v>
      </c>
      <c r="D2200" s="2">
        <f>MACD!E2200</f>
        <v>4.5772657153176688E-2</v>
      </c>
      <c r="E2200" s="2">
        <f>MACD!F2200</f>
        <v>2.4592846689708285E-2</v>
      </c>
      <c r="F2200" s="2">
        <f>'Moving Avg'!D2200</f>
        <v>3.2183000000000002</v>
      </c>
      <c r="G2200" s="2">
        <f>'Moving Avg'!F2200</f>
        <v>3.26173</v>
      </c>
      <c r="H2200" s="2">
        <f>'Moving Avg'!G2200</f>
        <v>3.2804380000000002</v>
      </c>
      <c r="I2200" s="2">
        <f>'Moving Avg'!H2200</f>
        <v>3.2811079999999988</v>
      </c>
      <c r="J2200" s="5" t="str">
        <f>OBV!F2200</f>
        <v>BULLISH</v>
      </c>
      <c r="K2200" s="5" t="str">
        <f>OBV!G2200</f>
        <v>NEUTRAL</v>
      </c>
      <c r="L2200" s="5" t="str">
        <f>OBV!H2200</f>
        <v>CONFIRMED BULLISH</v>
      </c>
      <c r="M2200" s="7">
        <f t="shared" si="340"/>
        <v>25</v>
      </c>
      <c r="N2200" s="7">
        <f t="shared" si="341"/>
        <v>0</v>
      </c>
      <c r="O2200" s="7">
        <f t="shared" si="342"/>
        <v>0</v>
      </c>
      <c r="P2200" s="7">
        <f t="shared" si="343"/>
        <v>83.5</v>
      </c>
      <c r="Q2200" s="8">
        <f t="shared" si="344"/>
        <v>21.274999999999999</v>
      </c>
      <c r="R2200" s="8">
        <f t="shared" si="345"/>
        <v>25.875</v>
      </c>
      <c r="S2200" s="8">
        <f t="shared" si="346"/>
        <v>41.325000000000003</v>
      </c>
      <c r="T2200" s="8">
        <f t="shared" si="347"/>
        <v>27.125</v>
      </c>
      <c r="U2200" s="7">
        <f t="shared" si="348"/>
        <v>29.491666666666664</v>
      </c>
      <c r="V2200" s="7">
        <f t="shared" si="349"/>
        <v>28.9</v>
      </c>
    </row>
    <row r="2201" spans="1:22" ht="13.5" x14ac:dyDescent="0.25">
      <c r="A2201" s="3">
        <f>RSI!A2201</f>
        <v>45510</v>
      </c>
      <c r="B2201" s="2">
        <f>RSI!B2201</f>
        <v>3.2237</v>
      </c>
      <c r="C2201" s="2">
        <f>RSI!I2201</f>
        <v>46.520684423370781</v>
      </c>
      <c r="D2201" s="2">
        <f>MACD!E2201</f>
        <v>4.1881608922722524E-2</v>
      </c>
      <c r="E2201" s="2">
        <f>MACD!F2201</f>
        <v>2.8050599136311135E-2</v>
      </c>
      <c r="F2201" s="2">
        <f>'Moving Avg'!D2201</f>
        <v>3.2201</v>
      </c>
      <c r="G2201" s="2">
        <f>'Moving Avg'!F2201</f>
        <v>3.2590450000000004</v>
      </c>
      <c r="H2201" s="2">
        <f>'Moving Avg'!G2201</f>
        <v>3.2790060000000008</v>
      </c>
      <c r="I2201" s="2">
        <f>'Moving Avg'!H2201</f>
        <v>3.2815559999999988</v>
      </c>
      <c r="J2201" s="5" t="str">
        <f>OBV!F2201</f>
        <v>BULLISH</v>
      </c>
      <c r="K2201" s="5" t="str">
        <f>OBV!G2201</f>
        <v>NEUTRAL</v>
      </c>
      <c r="L2201" s="5" t="str">
        <f>OBV!H2201</f>
        <v>CONFIRMED BULLISH</v>
      </c>
      <c r="M2201" s="7">
        <f t="shared" si="340"/>
        <v>25</v>
      </c>
      <c r="N2201" s="7">
        <f t="shared" si="341"/>
        <v>0</v>
      </c>
      <c r="O2201" s="7">
        <f t="shared" si="342"/>
        <v>0</v>
      </c>
      <c r="P2201" s="7">
        <f t="shared" si="343"/>
        <v>83.5</v>
      </c>
      <c r="Q2201" s="8">
        <f t="shared" si="344"/>
        <v>21.274999999999999</v>
      </c>
      <c r="R2201" s="8">
        <f t="shared" si="345"/>
        <v>25.875</v>
      </c>
      <c r="S2201" s="8">
        <f t="shared" si="346"/>
        <v>41.325000000000003</v>
      </c>
      <c r="T2201" s="8">
        <f t="shared" si="347"/>
        <v>27.125</v>
      </c>
      <c r="U2201" s="7">
        <f t="shared" si="348"/>
        <v>29.491666666666664</v>
      </c>
      <c r="V2201" s="7">
        <f t="shared" si="349"/>
        <v>28.9</v>
      </c>
    </row>
    <row r="2202" spans="1:22" ht="13.5" x14ac:dyDescent="0.25">
      <c r="A2202" s="3">
        <f>RSI!A2202</f>
        <v>45511</v>
      </c>
      <c r="B2202" s="2">
        <f>RSI!B2202</f>
        <v>3.2237</v>
      </c>
      <c r="C2202" s="2">
        <f>RSI!I2202</f>
        <v>46.520684423370788</v>
      </c>
      <c r="D2202" s="2">
        <f>MACD!E2202</f>
        <v>3.7379145392620217E-2</v>
      </c>
      <c r="E2202" s="2">
        <f>MACD!F2202</f>
        <v>2.9916308387572955E-2</v>
      </c>
      <c r="F2202" s="2">
        <f>'Moving Avg'!D2202</f>
        <v>3.2165200000000005</v>
      </c>
      <c r="G2202" s="2">
        <f>'Moving Avg'!F2202</f>
        <v>3.2585999999999999</v>
      </c>
      <c r="H2202" s="2">
        <f>'Moving Avg'!G2202</f>
        <v>3.277574</v>
      </c>
      <c r="I2202" s="2">
        <f>'Moving Avg'!H2202</f>
        <v>3.2820039999999988</v>
      </c>
      <c r="J2202" s="5" t="str">
        <f>OBV!F2202</f>
        <v>BEARISH</v>
      </c>
      <c r="K2202" s="5" t="str">
        <f>OBV!G2202</f>
        <v>NEUTRAL</v>
      </c>
      <c r="L2202" s="5" t="str">
        <f>OBV!H2202</f>
        <v>CONFIRMED BEARISH</v>
      </c>
      <c r="M2202" s="7">
        <f t="shared" si="340"/>
        <v>25</v>
      </c>
      <c r="N2202" s="7">
        <f t="shared" si="341"/>
        <v>0</v>
      </c>
      <c r="O2202" s="7">
        <f t="shared" si="342"/>
        <v>0</v>
      </c>
      <c r="P2202" s="7">
        <f t="shared" si="343"/>
        <v>16.5</v>
      </c>
      <c r="Q2202" s="8">
        <f t="shared" si="344"/>
        <v>11.225</v>
      </c>
      <c r="R2202" s="8">
        <f t="shared" si="345"/>
        <v>9.125</v>
      </c>
      <c r="S2202" s="8">
        <f t="shared" si="346"/>
        <v>11.175000000000001</v>
      </c>
      <c r="T2202" s="8">
        <f t="shared" si="347"/>
        <v>10.375</v>
      </c>
      <c r="U2202" s="7">
        <f t="shared" si="348"/>
        <v>10.508333333333335</v>
      </c>
      <c r="V2202" s="7">
        <f t="shared" si="349"/>
        <v>10.475000000000001</v>
      </c>
    </row>
    <row r="2203" spans="1:22" ht="13.5" x14ac:dyDescent="0.25">
      <c r="A2203" s="3">
        <f>RSI!A2203</f>
        <v>45512</v>
      </c>
      <c r="B2203" s="2">
        <f>RSI!B2203</f>
        <v>3.2147000000000001</v>
      </c>
      <c r="C2203" s="2">
        <f>RSI!I2203</f>
        <v>45.433708962856016</v>
      </c>
      <c r="D2203" s="2">
        <f>MACD!E2203</f>
        <v>3.4397680856014912E-2</v>
      </c>
      <c r="E2203" s="2">
        <f>MACD!F2203</f>
        <v>3.0812582881261347E-2</v>
      </c>
      <c r="F2203" s="2">
        <f>'Moving Avg'!D2203</f>
        <v>3.2147200000000007</v>
      </c>
      <c r="G2203" s="2">
        <f>'Moving Avg'!F2203</f>
        <v>3.2536749999999999</v>
      </c>
      <c r="H2203" s="2">
        <f>'Moving Avg'!G2203</f>
        <v>3.2757820000000004</v>
      </c>
      <c r="I2203" s="2">
        <f>'Moving Avg'!H2203</f>
        <v>3.281645999999999</v>
      </c>
      <c r="J2203" s="5" t="str">
        <f>OBV!F2203</f>
        <v>BEARISH</v>
      </c>
      <c r="K2203" s="5" t="str">
        <f>OBV!G2203</f>
        <v>NEUTRAL</v>
      </c>
      <c r="L2203" s="5" t="str">
        <f>OBV!H2203</f>
        <v>CONFIRMED BEARISH</v>
      </c>
      <c r="M2203" s="7">
        <f t="shared" si="340"/>
        <v>25</v>
      </c>
      <c r="N2203" s="7">
        <f t="shared" si="341"/>
        <v>0</v>
      </c>
      <c r="O2203" s="7">
        <f t="shared" si="342"/>
        <v>0</v>
      </c>
      <c r="P2203" s="7">
        <f t="shared" si="343"/>
        <v>16.5</v>
      </c>
      <c r="Q2203" s="8">
        <f t="shared" si="344"/>
        <v>11.225</v>
      </c>
      <c r="R2203" s="8">
        <f t="shared" si="345"/>
        <v>9.125</v>
      </c>
      <c r="S2203" s="8">
        <f t="shared" si="346"/>
        <v>11.175000000000001</v>
      </c>
      <c r="T2203" s="8">
        <f t="shared" si="347"/>
        <v>10.375</v>
      </c>
      <c r="U2203" s="7">
        <f t="shared" si="348"/>
        <v>10.508333333333335</v>
      </c>
      <c r="V2203" s="7">
        <f t="shared" si="349"/>
        <v>10.475000000000001</v>
      </c>
    </row>
    <row r="2204" spans="1:22" ht="13.5" x14ac:dyDescent="0.25">
      <c r="A2204" s="3">
        <f>RSI!A2204</f>
        <v>45513</v>
      </c>
      <c r="B2204" s="2">
        <f>RSI!B2204</f>
        <v>3.2147000000000001</v>
      </c>
      <c r="C2204" s="2">
        <f>RSI!I2204</f>
        <v>45.433708962856016</v>
      </c>
      <c r="D2204" s="2">
        <f>MACD!E2204</f>
        <v>3.0708525668007969E-2</v>
      </c>
      <c r="E2204" s="2">
        <f>MACD!F2204</f>
        <v>3.0791771438610671E-2</v>
      </c>
      <c r="F2204" s="2">
        <f>'Moving Avg'!D2204</f>
        <v>3.2129200000000004</v>
      </c>
      <c r="G2204" s="2">
        <f>'Moving Avg'!F2204</f>
        <v>3.2496450000000001</v>
      </c>
      <c r="H2204" s="2">
        <f>'Moving Avg'!G2204</f>
        <v>3.273454000000001</v>
      </c>
      <c r="I2204" s="2">
        <f>'Moving Avg'!H2204</f>
        <v>3.2812879999999991</v>
      </c>
      <c r="J2204" s="5" t="str">
        <f>OBV!F2204</f>
        <v>BEARISH</v>
      </c>
      <c r="K2204" s="5" t="str">
        <f>OBV!G2204</f>
        <v>NEUTRAL</v>
      </c>
      <c r="L2204" s="5" t="str">
        <f>OBV!H2204</f>
        <v>CONFIRMED BEARISH</v>
      </c>
      <c r="M2204" s="7">
        <f t="shared" si="340"/>
        <v>25</v>
      </c>
      <c r="N2204" s="7">
        <f t="shared" si="341"/>
        <v>45</v>
      </c>
      <c r="O2204" s="7">
        <f t="shared" si="342"/>
        <v>0</v>
      </c>
      <c r="P2204" s="7">
        <f t="shared" si="343"/>
        <v>16.5</v>
      </c>
      <c r="Q2204" s="8">
        <f t="shared" si="344"/>
        <v>26.975000000000001</v>
      </c>
      <c r="R2204" s="8">
        <f t="shared" si="345"/>
        <v>18.125</v>
      </c>
      <c r="S2204" s="8">
        <f t="shared" si="346"/>
        <v>17.925000000000001</v>
      </c>
      <c r="T2204" s="8">
        <f t="shared" si="347"/>
        <v>21.625</v>
      </c>
      <c r="U2204" s="7">
        <f t="shared" si="348"/>
        <v>21.008333333333336</v>
      </c>
      <c r="V2204" s="7">
        <f t="shared" si="349"/>
        <v>21.162500000000001</v>
      </c>
    </row>
    <row r="2205" spans="1:22" ht="13.5" x14ac:dyDescent="0.25">
      <c r="A2205" s="3">
        <f>RSI!A2205</f>
        <v>45516</v>
      </c>
      <c r="B2205" s="2">
        <f>RSI!B2205</f>
        <v>3.2147000000000001</v>
      </c>
      <c r="C2205" s="2">
        <f>RSI!I2205</f>
        <v>45.433708962856016</v>
      </c>
      <c r="D2205" s="2">
        <f>MACD!E2205</f>
        <v>1.2620913760959418E-2</v>
      </c>
      <c r="E2205" s="2">
        <f>MACD!F2205</f>
        <v>2.7157599903080424E-2</v>
      </c>
      <c r="F2205" s="2">
        <f>'Moving Avg'!D2205</f>
        <v>3.2183000000000002</v>
      </c>
      <c r="G2205" s="2">
        <f>'Moving Avg'!F2205</f>
        <v>3.2433749999999995</v>
      </c>
      <c r="H2205" s="2">
        <f>'Moving Avg'!G2205</f>
        <v>3.2700520000000006</v>
      </c>
      <c r="I2205" s="2">
        <f>'Moving Avg'!H2205</f>
        <v>3.2808399999999991</v>
      </c>
      <c r="J2205" s="5" t="str">
        <f>OBV!F2205</f>
        <v>BEARISH</v>
      </c>
      <c r="K2205" s="5" t="str">
        <f>OBV!G2205</f>
        <v>NEUTRAL</v>
      </c>
      <c r="L2205" s="5" t="str">
        <f>OBV!H2205</f>
        <v>BEARISH DIVERGENCE</v>
      </c>
      <c r="M2205" s="7">
        <f t="shared" si="340"/>
        <v>25</v>
      </c>
      <c r="N2205" s="7">
        <f t="shared" si="341"/>
        <v>45</v>
      </c>
      <c r="O2205" s="7">
        <f t="shared" si="342"/>
        <v>0</v>
      </c>
      <c r="P2205" s="7">
        <f t="shared" si="343"/>
        <v>16.5</v>
      </c>
      <c r="Q2205" s="8">
        <f t="shared" si="344"/>
        <v>26.975000000000001</v>
      </c>
      <c r="R2205" s="8">
        <f t="shared" si="345"/>
        <v>18.125</v>
      </c>
      <c r="S2205" s="8">
        <f t="shared" si="346"/>
        <v>17.925000000000001</v>
      </c>
      <c r="T2205" s="8">
        <f t="shared" si="347"/>
        <v>21.625</v>
      </c>
      <c r="U2205" s="7">
        <f t="shared" si="348"/>
        <v>21.008333333333336</v>
      </c>
      <c r="V2205" s="7">
        <f t="shared" si="349"/>
        <v>21.162500000000001</v>
      </c>
    </row>
    <row r="2206" spans="1:22" ht="13.5" x14ac:dyDescent="0.25">
      <c r="A2206" s="3">
        <f>RSI!A2206</f>
        <v>45518</v>
      </c>
      <c r="B2206" s="2">
        <f>RSI!B2206</f>
        <v>3.2237</v>
      </c>
      <c r="C2206" s="2">
        <f>RSI!I2206</f>
        <v>46.980955747394177</v>
      </c>
      <c r="D2206" s="2">
        <f>MACD!E2206</f>
        <v>7.8386433065942285E-3</v>
      </c>
      <c r="E2206" s="2">
        <f>MACD!F2206</f>
        <v>2.3293808583783184E-2</v>
      </c>
      <c r="F2206" s="2">
        <f>'Moving Avg'!D2206</f>
        <v>3.2183000000000002</v>
      </c>
      <c r="G2206" s="2">
        <f>'Moving Avg'!F2206</f>
        <v>3.239795</v>
      </c>
      <c r="H2206" s="2">
        <f>'Moving Avg'!G2206</f>
        <v>3.2673660000000009</v>
      </c>
      <c r="I2206" s="2">
        <f>'Moving Avg'!H2206</f>
        <v>3.2805714999999993</v>
      </c>
      <c r="J2206" s="5" t="str">
        <f>OBV!F2206</f>
        <v>BEARISH</v>
      </c>
      <c r="K2206" s="5" t="str">
        <f>OBV!G2206</f>
        <v>NEUTRAL</v>
      </c>
      <c r="L2206" s="5" t="str">
        <f>OBV!H2206</f>
        <v>NEUTRAL</v>
      </c>
      <c r="M2206" s="7">
        <f t="shared" si="340"/>
        <v>25</v>
      </c>
      <c r="N2206" s="7">
        <f t="shared" si="341"/>
        <v>45</v>
      </c>
      <c r="O2206" s="7">
        <f t="shared" si="342"/>
        <v>0</v>
      </c>
      <c r="P2206" s="7">
        <f t="shared" si="343"/>
        <v>16.5</v>
      </c>
      <c r="Q2206" s="8">
        <f t="shared" si="344"/>
        <v>26.975000000000001</v>
      </c>
      <c r="R2206" s="8">
        <f t="shared" si="345"/>
        <v>18.125</v>
      </c>
      <c r="S2206" s="8">
        <f t="shared" si="346"/>
        <v>17.925000000000001</v>
      </c>
      <c r="T2206" s="8">
        <f t="shared" si="347"/>
        <v>21.625</v>
      </c>
      <c r="U2206" s="7">
        <f t="shared" si="348"/>
        <v>21.008333333333336</v>
      </c>
      <c r="V2206" s="7">
        <f t="shared" si="349"/>
        <v>21.162500000000001</v>
      </c>
    </row>
    <row r="2207" spans="1:22" ht="13.5" x14ac:dyDescent="0.25">
      <c r="A2207" s="3">
        <f>RSI!A2207</f>
        <v>45519</v>
      </c>
      <c r="B2207" s="2">
        <f>RSI!B2207</f>
        <v>3.2519999999999998</v>
      </c>
      <c r="C2207" s="2">
        <f>RSI!I2207</f>
        <v>51.625862481184903</v>
      </c>
      <c r="D2207" s="2">
        <f>MACD!E2207</f>
        <v>5.9421220867177382E-3</v>
      </c>
      <c r="E2207" s="2">
        <f>MACD!F2207</f>
        <v>1.9823471284370096E-2</v>
      </c>
      <c r="F2207" s="2">
        <f>'Moving Avg'!D2207</f>
        <v>3.2239599999999995</v>
      </c>
      <c r="G2207" s="2">
        <f>'Moving Avg'!F2207</f>
        <v>3.2362850000000001</v>
      </c>
      <c r="H2207" s="2">
        <f>'Moving Avg'!G2207</f>
        <v>3.2647100000000004</v>
      </c>
      <c r="I2207" s="2">
        <f>'Moving Avg'!H2207</f>
        <v>3.2804894999999981</v>
      </c>
      <c r="J2207" s="5" t="str">
        <f>OBV!F2207</f>
        <v>BEARISH</v>
      </c>
      <c r="K2207" s="5" t="str">
        <f>OBV!G2207</f>
        <v>NEUTRAL</v>
      </c>
      <c r="L2207" s="5" t="str">
        <f>OBV!H2207</f>
        <v>CONFIRMED BEARISH</v>
      </c>
      <c r="M2207" s="7">
        <f t="shared" si="340"/>
        <v>25</v>
      </c>
      <c r="N2207" s="7">
        <f t="shared" si="341"/>
        <v>45</v>
      </c>
      <c r="O2207" s="7">
        <f t="shared" si="342"/>
        <v>0</v>
      </c>
      <c r="P2207" s="7">
        <f t="shared" si="343"/>
        <v>16.5</v>
      </c>
      <c r="Q2207" s="8">
        <f t="shared" si="344"/>
        <v>26.975000000000001</v>
      </c>
      <c r="R2207" s="8">
        <f t="shared" si="345"/>
        <v>18.125</v>
      </c>
      <c r="S2207" s="8">
        <f t="shared" si="346"/>
        <v>17.925000000000001</v>
      </c>
      <c r="T2207" s="8">
        <f t="shared" si="347"/>
        <v>21.625</v>
      </c>
      <c r="U2207" s="7">
        <f t="shared" si="348"/>
        <v>21.008333333333336</v>
      </c>
      <c r="V2207" s="7">
        <f t="shared" si="349"/>
        <v>21.162500000000001</v>
      </c>
    </row>
    <row r="2208" spans="1:22" ht="13.5" x14ac:dyDescent="0.25">
      <c r="A2208" s="3">
        <f>RSI!A2208</f>
        <v>45520</v>
      </c>
      <c r="B2208" s="2">
        <f>RSI!B2208</f>
        <v>3.2519999999999998</v>
      </c>
      <c r="C2208" s="2">
        <f>RSI!I2208</f>
        <v>51.625862481184903</v>
      </c>
      <c r="D2208" s="2">
        <f>MACD!E2208</f>
        <v>1.516162474714644E-3</v>
      </c>
      <c r="E2208" s="2">
        <f>MACD!F2208</f>
        <v>1.6162009522439003E-2</v>
      </c>
      <c r="F2208" s="2">
        <f>'Moving Avg'!D2208</f>
        <v>3.23142</v>
      </c>
      <c r="G2208" s="2">
        <f>'Moving Avg'!F2208</f>
        <v>3.2327750000000011</v>
      </c>
      <c r="H2208" s="2">
        <f>'Moving Avg'!G2208</f>
        <v>3.2624120000000012</v>
      </c>
      <c r="I2208" s="2">
        <f>'Moving Avg'!H2208</f>
        <v>3.2804074999999981</v>
      </c>
      <c r="J2208" s="5" t="str">
        <f>OBV!F2208</f>
        <v>BEARISH</v>
      </c>
      <c r="K2208" s="5" t="str">
        <f>OBV!G2208</f>
        <v>NEUTRAL</v>
      </c>
      <c r="L2208" s="5" t="str">
        <f>OBV!H2208</f>
        <v>CONFIRMED BEARISH</v>
      </c>
      <c r="M2208" s="7">
        <f t="shared" si="340"/>
        <v>25</v>
      </c>
      <c r="N2208" s="7">
        <f t="shared" si="341"/>
        <v>45</v>
      </c>
      <c r="O2208" s="7">
        <f t="shared" si="342"/>
        <v>0</v>
      </c>
      <c r="P2208" s="7">
        <f t="shared" si="343"/>
        <v>16.5</v>
      </c>
      <c r="Q2208" s="8">
        <f t="shared" si="344"/>
        <v>26.975000000000001</v>
      </c>
      <c r="R2208" s="8">
        <f t="shared" si="345"/>
        <v>18.125</v>
      </c>
      <c r="S2208" s="8">
        <f t="shared" si="346"/>
        <v>17.925000000000001</v>
      </c>
      <c r="T2208" s="8">
        <f t="shared" si="347"/>
        <v>21.625</v>
      </c>
      <c r="U2208" s="7">
        <f t="shared" si="348"/>
        <v>21.008333333333336</v>
      </c>
      <c r="V2208" s="7">
        <f t="shared" si="349"/>
        <v>21.162500000000001</v>
      </c>
    </row>
    <row r="2209" spans="1:22" ht="13.5" x14ac:dyDescent="0.25">
      <c r="A2209" s="3">
        <f>RSI!A2209</f>
        <v>45523</v>
      </c>
      <c r="B2209" s="2">
        <f>RSI!B2209</f>
        <v>3.3169</v>
      </c>
      <c r="C2209" s="2">
        <f>RSI!I2209</f>
        <v>60.767409830157334</v>
      </c>
      <c r="D2209" s="2">
        <f>MACD!E2209</f>
        <v>-7.0986624346858207E-3</v>
      </c>
      <c r="E2209" s="2">
        <f>MACD!F2209</f>
        <v>1.1509875131014039E-2</v>
      </c>
      <c r="F2209" s="2">
        <f>'Moving Avg'!D2209</f>
        <v>3.2518599999999998</v>
      </c>
      <c r="G2209" s="2">
        <f>'Moving Avg'!F2209</f>
        <v>3.2334050000000012</v>
      </c>
      <c r="H2209" s="2">
        <f>'Moving Avg'!G2209</f>
        <v>3.2614120000000009</v>
      </c>
      <c r="I2209" s="2">
        <f>'Moving Avg'!H2209</f>
        <v>3.2806944999999992</v>
      </c>
      <c r="J2209" s="5" t="str">
        <f>OBV!F2209</f>
        <v>BEARISH</v>
      </c>
      <c r="K2209" s="5" t="str">
        <f>OBV!G2209</f>
        <v>NEUTRAL</v>
      </c>
      <c r="L2209" s="5" t="str">
        <f>OBV!H2209</f>
        <v>CONFIRMED BEARISH</v>
      </c>
      <c r="M2209" s="7">
        <f t="shared" si="340"/>
        <v>25</v>
      </c>
      <c r="N2209" s="7">
        <f t="shared" si="341"/>
        <v>45</v>
      </c>
      <c r="O2209" s="7">
        <f t="shared" si="342"/>
        <v>0</v>
      </c>
      <c r="P2209" s="7">
        <f t="shared" si="343"/>
        <v>16.5</v>
      </c>
      <c r="Q2209" s="8">
        <f t="shared" si="344"/>
        <v>26.975000000000001</v>
      </c>
      <c r="R2209" s="8">
        <f t="shared" si="345"/>
        <v>18.125</v>
      </c>
      <c r="S2209" s="8">
        <f t="shared" si="346"/>
        <v>17.925000000000001</v>
      </c>
      <c r="T2209" s="8">
        <f t="shared" si="347"/>
        <v>21.625</v>
      </c>
      <c r="U2209" s="7">
        <f t="shared" si="348"/>
        <v>21.008333333333336</v>
      </c>
      <c r="V2209" s="7">
        <f t="shared" si="349"/>
        <v>21.162500000000001</v>
      </c>
    </row>
    <row r="2210" spans="1:22" ht="13.5" x14ac:dyDescent="0.25">
      <c r="A2210" s="3">
        <f>RSI!A2210</f>
        <v>45524</v>
      </c>
      <c r="B2210" s="2">
        <f>RSI!B2210</f>
        <v>3.3169</v>
      </c>
      <c r="C2210" s="2">
        <f>RSI!I2210</f>
        <v>60.767409830157327</v>
      </c>
      <c r="D2210" s="2">
        <f>MACD!E2210</f>
        <v>-2.0352457877268026E-2</v>
      </c>
      <c r="E2210" s="2">
        <f>MACD!F2210</f>
        <v>5.1374085293576267E-3</v>
      </c>
      <c r="F2210" s="2">
        <f>'Moving Avg'!D2210</f>
        <v>3.2723</v>
      </c>
      <c r="G2210" s="2">
        <f>'Moving Avg'!F2210</f>
        <v>3.2344850000000007</v>
      </c>
      <c r="H2210" s="2">
        <f>'Moving Avg'!G2210</f>
        <v>3.2620240000000007</v>
      </c>
      <c r="I2210" s="2">
        <f>'Moving Avg'!H2210</f>
        <v>3.281070999999999</v>
      </c>
      <c r="J2210" s="5" t="str">
        <f>OBV!F2210</f>
        <v>BEARISH</v>
      </c>
      <c r="K2210" s="5" t="str">
        <f>OBV!G2210</f>
        <v>NEUTRAL</v>
      </c>
      <c r="L2210" s="5" t="str">
        <f>OBV!H2210</f>
        <v>CONFIRMED BEARISH</v>
      </c>
      <c r="M2210" s="7">
        <f t="shared" si="340"/>
        <v>25</v>
      </c>
      <c r="N2210" s="7">
        <f t="shared" si="341"/>
        <v>100</v>
      </c>
      <c r="O2210" s="7">
        <f t="shared" si="342"/>
        <v>0</v>
      </c>
      <c r="P2210" s="7">
        <f t="shared" si="343"/>
        <v>16.5</v>
      </c>
      <c r="Q2210" s="8">
        <f t="shared" si="344"/>
        <v>46.225000000000001</v>
      </c>
      <c r="R2210" s="8">
        <f t="shared" si="345"/>
        <v>29.125</v>
      </c>
      <c r="S2210" s="8">
        <f t="shared" si="346"/>
        <v>26.175000000000001</v>
      </c>
      <c r="T2210" s="8">
        <f t="shared" si="347"/>
        <v>35.375</v>
      </c>
      <c r="U2210" s="7">
        <f t="shared" si="348"/>
        <v>33.841666666666661</v>
      </c>
      <c r="V2210" s="7">
        <f t="shared" si="349"/>
        <v>34.224999999999994</v>
      </c>
    </row>
    <row r="2211" spans="1:22" ht="13.5" x14ac:dyDescent="0.25">
      <c r="A2211" s="3">
        <f>RSI!A2211</f>
        <v>45525</v>
      </c>
      <c r="B2211" s="2">
        <f>RSI!B2211</f>
        <v>3.3169</v>
      </c>
      <c r="C2211" s="2">
        <f>RSI!I2211</f>
        <v>60.767409830157327</v>
      </c>
      <c r="D2211" s="2">
        <f>MACD!E2211</f>
        <v>-2.6452696951915211E-2</v>
      </c>
      <c r="E2211" s="2">
        <f>MACD!F2211</f>
        <v>-1.180612566896941E-3</v>
      </c>
      <c r="F2211" s="2">
        <f>'Moving Avg'!D2211</f>
        <v>3.29094</v>
      </c>
      <c r="G2211" s="2">
        <f>'Moving Avg'!F2211</f>
        <v>3.237355</v>
      </c>
      <c r="H2211" s="2">
        <f>'Moving Avg'!G2211</f>
        <v>3.263172</v>
      </c>
      <c r="I2211" s="2">
        <f>'Moving Avg'!H2211</f>
        <v>3.2808654999999991</v>
      </c>
      <c r="J2211" s="5" t="str">
        <f>OBV!F2211</f>
        <v>BEARISH</v>
      </c>
      <c r="K2211" s="5" t="str">
        <f>OBV!G2211</f>
        <v>NEUTRAL</v>
      </c>
      <c r="L2211" s="5" t="str">
        <f>OBV!H2211</f>
        <v>CONFIRMED BEARISH</v>
      </c>
      <c r="M2211" s="7">
        <f t="shared" si="340"/>
        <v>25</v>
      </c>
      <c r="N2211" s="7">
        <f t="shared" si="341"/>
        <v>100</v>
      </c>
      <c r="O2211" s="7">
        <f t="shared" si="342"/>
        <v>50</v>
      </c>
      <c r="P2211" s="7">
        <f t="shared" si="343"/>
        <v>16.5</v>
      </c>
      <c r="Q2211" s="8">
        <f t="shared" si="344"/>
        <v>53.725000000000001</v>
      </c>
      <c r="R2211" s="8">
        <f t="shared" si="345"/>
        <v>46.625</v>
      </c>
      <c r="S2211" s="8">
        <f t="shared" si="346"/>
        <v>38.674999999999997</v>
      </c>
      <c r="T2211" s="8">
        <f t="shared" si="347"/>
        <v>47.875</v>
      </c>
      <c r="U2211" s="7">
        <f t="shared" si="348"/>
        <v>46.341666666666661</v>
      </c>
      <c r="V2211" s="7">
        <f t="shared" si="349"/>
        <v>46.724999999999994</v>
      </c>
    </row>
    <row r="2212" spans="1:22" ht="13.5" x14ac:dyDescent="0.25">
      <c r="A2212" s="3">
        <f>RSI!A2212</f>
        <v>45526</v>
      </c>
      <c r="B2212" s="2">
        <f>RSI!B2212</f>
        <v>3.3169</v>
      </c>
      <c r="C2212" s="2">
        <f>RSI!I2212</f>
        <v>60.767409830157327</v>
      </c>
      <c r="D2212" s="2">
        <f>MACD!E2212</f>
        <v>-3.1992739566502948E-2</v>
      </c>
      <c r="E2212" s="2">
        <f>MACD!F2212</f>
        <v>-7.3430379668181431E-3</v>
      </c>
      <c r="F2212" s="2">
        <f>'Moving Avg'!D2212</f>
        <v>3.3039200000000002</v>
      </c>
      <c r="G2212" s="2">
        <f>'Moving Avg'!F2212</f>
        <v>3.2406750000000004</v>
      </c>
      <c r="H2212" s="2">
        <f>'Moving Avg'!G2212</f>
        <v>3.2634240000000001</v>
      </c>
      <c r="I2212" s="2">
        <f>'Moving Avg'!H2212</f>
        <v>3.2806154999999997</v>
      </c>
      <c r="J2212" s="5" t="str">
        <f>OBV!F2212</f>
        <v>BULLISH</v>
      </c>
      <c r="K2212" s="5" t="str">
        <f>OBV!G2212</f>
        <v>NEUTRAL</v>
      </c>
      <c r="L2212" s="5" t="str">
        <f>OBV!H2212</f>
        <v>CONFIRMED BULLISH</v>
      </c>
      <c r="M2212" s="7">
        <f t="shared" si="340"/>
        <v>25</v>
      </c>
      <c r="N2212" s="7">
        <f t="shared" si="341"/>
        <v>100</v>
      </c>
      <c r="O2212" s="7">
        <f t="shared" si="342"/>
        <v>50</v>
      </c>
      <c r="P2212" s="7">
        <f t="shared" si="343"/>
        <v>83.5</v>
      </c>
      <c r="Q2212" s="8">
        <f t="shared" si="344"/>
        <v>63.774999999999999</v>
      </c>
      <c r="R2212" s="8">
        <f t="shared" si="345"/>
        <v>63.375</v>
      </c>
      <c r="S2212" s="8">
        <f t="shared" si="346"/>
        <v>68.825000000000003</v>
      </c>
      <c r="T2212" s="8">
        <f t="shared" si="347"/>
        <v>64.625</v>
      </c>
      <c r="U2212" s="7">
        <f t="shared" si="348"/>
        <v>65.325000000000003</v>
      </c>
      <c r="V2212" s="7">
        <f t="shared" si="349"/>
        <v>65.150000000000006</v>
      </c>
    </row>
    <row r="2213" spans="1:22" ht="13.5" x14ac:dyDescent="0.25">
      <c r="A2213" s="3">
        <f>RSI!A2213</f>
        <v>45527</v>
      </c>
      <c r="B2213" s="2">
        <f>RSI!B2213</f>
        <v>3.3169</v>
      </c>
      <c r="C2213" s="2">
        <f>RSI!I2213</f>
        <v>60.767409830157334</v>
      </c>
      <c r="D2213" s="2">
        <f>MACD!E2213</f>
        <v>-3.8415362816490273E-2</v>
      </c>
      <c r="E2213" s="2">
        <f>MACD!F2213</f>
        <v>-1.355750293675257E-2</v>
      </c>
      <c r="F2213" s="2">
        <f>'Moving Avg'!D2213</f>
        <v>3.3168999999999995</v>
      </c>
      <c r="G2213" s="2">
        <f>'Moving Avg'!F2213</f>
        <v>3.2439949999999995</v>
      </c>
      <c r="H2213" s="2">
        <f>'Moving Avg'!G2213</f>
        <v>3.2658260000000001</v>
      </c>
      <c r="I2213" s="2">
        <f>'Moving Avg'!H2213</f>
        <v>3.280454999999999</v>
      </c>
      <c r="J2213" s="5" t="str">
        <f>OBV!F2213</f>
        <v>BULLISH</v>
      </c>
      <c r="K2213" s="5" t="str">
        <f>OBV!G2213</f>
        <v>NEUTRAL</v>
      </c>
      <c r="L2213" s="5" t="str">
        <f>OBV!H2213</f>
        <v>CONFIRMED BULLISH</v>
      </c>
      <c r="M2213" s="7">
        <f t="shared" si="340"/>
        <v>25</v>
      </c>
      <c r="N2213" s="7">
        <f t="shared" si="341"/>
        <v>100</v>
      </c>
      <c r="O2213" s="7">
        <f t="shared" si="342"/>
        <v>50</v>
      </c>
      <c r="P2213" s="7">
        <f t="shared" si="343"/>
        <v>83.5</v>
      </c>
      <c r="Q2213" s="8">
        <f t="shared" si="344"/>
        <v>63.774999999999999</v>
      </c>
      <c r="R2213" s="8">
        <f t="shared" si="345"/>
        <v>63.375</v>
      </c>
      <c r="S2213" s="8">
        <f t="shared" si="346"/>
        <v>68.825000000000003</v>
      </c>
      <c r="T2213" s="8">
        <f t="shared" si="347"/>
        <v>64.625</v>
      </c>
      <c r="U2213" s="7">
        <f t="shared" si="348"/>
        <v>65.325000000000003</v>
      </c>
      <c r="V2213" s="7">
        <f t="shared" si="349"/>
        <v>65.150000000000006</v>
      </c>
    </row>
    <row r="2214" spans="1:22" ht="13.5" x14ac:dyDescent="0.25">
      <c r="A2214" s="3">
        <f>RSI!A2214</f>
        <v>45530</v>
      </c>
      <c r="B2214" s="2">
        <f>RSI!B2214</f>
        <v>3.3169</v>
      </c>
      <c r="C2214" s="2">
        <f>RSI!I2214</f>
        <v>60.767409830157341</v>
      </c>
      <c r="D2214" s="2">
        <f>MACD!E2214</f>
        <v>-4.4174223051477668E-2</v>
      </c>
      <c r="E2214" s="2">
        <f>MACD!F2214</f>
        <v>-1.9680846959697591E-2</v>
      </c>
      <c r="F2214" s="2">
        <f>'Moving Avg'!D2214</f>
        <v>3.3168999999999995</v>
      </c>
      <c r="G2214" s="2">
        <f>'Moving Avg'!F2214</f>
        <v>3.2477599999999995</v>
      </c>
      <c r="H2214" s="2">
        <f>'Moving Avg'!G2214</f>
        <v>3.2673320000000001</v>
      </c>
      <c r="I2214" s="2">
        <f>'Moving Avg'!H2214</f>
        <v>3.2803389999999997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  <c r="M2214" s="7">
        <f t="shared" si="340"/>
        <v>25</v>
      </c>
      <c r="N2214" s="7">
        <f t="shared" si="341"/>
        <v>100</v>
      </c>
      <c r="O2214" s="7">
        <f t="shared" si="342"/>
        <v>50</v>
      </c>
      <c r="P2214" s="7">
        <f t="shared" si="343"/>
        <v>33</v>
      </c>
      <c r="Q2214" s="8">
        <f t="shared" si="344"/>
        <v>56.2</v>
      </c>
      <c r="R2214" s="8">
        <f t="shared" si="345"/>
        <v>50.75</v>
      </c>
      <c r="S2214" s="8">
        <f t="shared" si="346"/>
        <v>46.1</v>
      </c>
      <c r="T2214" s="8">
        <f t="shared" si="347"/>
        <v>52</v>
      </c>
      <c r="U2214" s="7">
        <f t="shared" si="348"/>
        <v>51.016666666666673</v>
      </c>
      <c r="V2214" s="7">
        <f t="shared" si="349"/>
        <v>51.262500000000003</v>
      </c>
    </row>
    <row r="2215" spans="1:22" ht="13.5" x14ac:dyDescent="0.25">
      <c r="A2215" s="3">
        <f>RSI!A2215</f>
        <v>45531</v>
      </c>
      <c r="B2215" s="2">
        <f>RSI!B2215</f>
        <v>3.2797999999999998</v>
      </c>
      <c r="C2215" s="2">
        <f>RSI!I2215</f>
        <v>52.003871894415916</v>
      </c>
      <c r="D2215" s="2">
        <f>MACD!E2215</f>
        <v>-4.6599264853231848E-2</v>
      </c>
      <c r="E2215" s="2">
        <f>MACD!F2215</f>
        <v>-2.5064530538404441E-2</v>
      </c>
      <c r="F2215" s="2">
        <f>'Moving Avg'!D2215</f>
        <v>3.3094799999999998</v>
      </c>
      <c r="G2215" s="2">
        <f>'Moving Avg'!F2215</f>
        <v>3.2545949999999992</v>
      </c>
      <c r="H2215" s="2">
        <f>'Moving Avg'!G2215</f>
        <v>3.266664</v>
      </c>
      <c r="I2215" s="2">
        <f>'Moving Avg'!H2215</f>
        <v>3.280351</v>
      </c>
      <c r="J2215" s="5" t="str">
        <f>OBV!F2215</f>
        <v>BEARISH</v>
      </c>
      <c r="K2215" s="5" t="str">
        <f>OBV!G2215</f>
        <v>NEUTRAL</v>
      </c>
      <c r="L2215" s="5" t="str">
        <f>OBV!H2215</f>
        <v>CONFIRMED BEARISH</v>
      </c>
      <c r="M2215" s="7">
        <f t="shared" si="340"/>
        <v>25</v>
      </c>
      <c r="N2215" s="7">
        <f t="shared" si="341"/>
        <v>100</v>
      </c>
      <c r="O2215" s="7">
        <f t="shared" si="342"/>
        <v>50</v>
      </c>
      <c r="P2215" s="7">
        <f t="shared" si="343"/>
        <v>16.5</v>
      </c>
      <c r="Q2215" s="8">
        <f t="shared" si="344"/>
        <v>53.725000000000001</v>
      </c>
      <c r="R2215" s="8">
        <f t="shared" si="345"/>
        <v>46.625</v>
      </c>
      <c r="S2215" s="8">
        <f t="shared" si="346"/>
        <v>38.674999999999997</v>
      </c>
      <c r="T2215" s="8">
        <f t="shared" si="347"/>
        <v>47.875</v>
      </c>
      <c r="U2215" s="7">
        <f t="shared" si="348"/>
        <v>46.341666666666661</v>
      </c>
      <c r="V2215" s="7">
        <f t="shared" si="349"/>
        <v>46.724999999999994</v>
      </c>
    </row>
    <row r="2216" spans="1:22" ht="13.5" x14ac:dyDescent="0.25">
      <c r="A2216" s="3">
        <f>RSI!A2216</f>
        <v>45532</v>
      </c>
      <c r="B2216" s="2">
        <f>RSI!B2216</f>
        <v>3.2797999999999998</v>
      </c>
      <c r="C2216" s="2">
        <f>RSI!I2216</f>
        <v>52.003871894415916</v>
      </c>
      <c r="D2216" s="2">
        <f>MACD!E2216</f>
        <v>-4.7325445582774517E-2</v>
      </c>
      <c r="E2216" s="2">
        <f>MACD!F2216</f>
        <v>-2.9516713547278459E-2</v>
      </c>
      <c r="F2216" s="2">
        <f>'Moving Avg'!D2216</f>
        <v>3.30206</v>
      </c>
      <c r="G2216" s="2">
        <f>'Moving Avg'!F2216</f>
        <v>3.257849999999999</v>
      </c>
      <c r="H2216" s="2">
        <f>'Moving Avg'!G2216</f>
        <v>3.2663539999999993</v>
      </c>
      <c r="I2216" s="2">
        <f>'Moving Avg'!H2216</f>
        <v>3.2802285000000002</v>
      </c>
      <c r="J2216" s="5" t="str">
        <f>OBV!F2216</f>
        <v>BEARISH</v>
      </c>
      <c r="K2216" s="5" t="str">
        <f>OBV!G2216</f>
        <v>NEUTRAL</v>
      </c>
      <c r="L2216" s="5" t="str">
        <f>OBV!H2216</f>
        <v>CONFIRMED BEARISH</v>
      </c>
      <c r="M2216" s="7">
        <f t="shared" si="340"/>
        <v>25</v>
      </c>
      <c r="N2216" s="7">
        <f t="shared" si="341"/>
        <v>45</v>
      </c>
      <c r="O2216" s="7">
        <f t="shared" si="342"/>
        <v>50</v>
      </c>
      <c r="P2216" s="7">
        <f t="shared" si="343"/>
        <v>16.5</v>
      </c>
      <c r="Q2216" s="8">
        <f t="shared" si="344"/>
        <v>34.475000000000001</v>
      </c>
      <c r="R2216" s="8">
        <f t="shared" si="345"/>
        <v>35.625</v>
      </c>
      <c r="S2216" s="8">
        <f t="shared" si="346"/>
        <v>30.425000000000001</v>
      </c>
      <c r="T2216" s="8">
        <f t="shared" si="347"/>
        <v>34.125</v>
      </c>
      <c r="U2216" s="7">
        <f t="shared" si="348"/>
        <v>33.508333333333333</v>
      </c>
      <c r="V2216" s="7">
        <f t="shared" si="349"/>
        <v>33.662499999999994</v>
      </c>
    </row>
    <row r="2217" spans="1:22" ht="13.5" x14ac:dyDescent="0.25">
      <c r="A2217" s="3">
        <f>RSI!A2217</f>
        <v>45533</v>
      </c>
      <c r="B2217" s="2">
        <f>RSI!B2217</f>
        <v>3.2519999999999998</v>
      </c>
      <c r="C2217" s="2">
        <f>RSI!I2217</f>
        <v>46.212179942983873</v>
      </c>
      <c r="D2217" s="2">
        <f>MACD!E2217</f>
        <v>-4.1581280107825691E-2</v>
      </c>
      <c r="E2217" s="2">
        <f>MACD!F2217</f>
        <v>-3.1929626859387904E-2</v>
      </c>
      <c r="F2217" s="2">
        <f>'Moving Avg'!D2217</f>
        <v>3.2890799999999998</v>
      </c>
      <c r="G2217" s="2">
        <f>'Moving Avg'!F2217</f>
        <v>3.2583699999999993</v>
      </c>
      <c r="H2217" s="2">
        <f>'Moving Avg'!G2217</f>
        <v>3.2654879999999995</v>
      </c>
      <c r="I2217" s="2">
        <f>'Moving Avg'!H2217</f>
        <v>3.2798329999999991</v>
      </c>
      <c r="J2217" s="5" t="str">
        <f>OBV!F2217</f>
        <v>BEARISH</v>
      </c>
      <c r="K2217" s="5" t="str">
        <f>OBV!G2217</f>
        <v>NEUTRAL</v>
      </c>
      <c r="L2217" s="5" t="str">
        <f>OBV!H2217</f>
        <v>CONFIRMED BEARISH</v>
      </c>
      <c r="M2217" s="7">
        <f t="shared" si="340"/>
        <v>25</v>
      </c>
      <c r="N2217" s="7">
        <f t="shared" si="341"/>
        <v>45</v>
      </c>
      <c r="O2217" s="7">
        <f t="shared" si="342"/>
        <v>50</v>
      </c>
      <c r="P2217" s="7">
        <f t="shared" si="343"/>
        <v>16.5</v>
      </c>
      <c r="Q2217" s="8">
        <f t="shared" si="344"/>
        <v>34.475000000000001</v>
      </c>
      <c r="R2217" s="8">
        <f t="shared" si="345"/>
        <v>35.625</v>
      </c>
      <c r="S2217" s="8">
        <f t="shared" si="346"/>
        <v>30.425000000000001</v>
      </c>
      <c r="T2217" s="8">
        <f t="shared" si="347"/>
        <v>34.125</v>
      </c>
      <c r="U2217" s="7">
        <f t="shared" si="348"/>
        <v>33.508333333333333</v>
      </c>
      <c r="V2217" s="7">
        <f t="shared" si="349"/>
        <v>33.662499999999994</v>
      </c>
    </row>
    <row r="2218" spans="1:22" ht="13.5" x14ac:dyDescent="0.25">
      <c r="A2218" s="3">
        <f>RSI!A2218</f>
        <v>45534</v>
      </c>
      <c r="B2218" s="2">
        <f>RSI!B2218</f>
        <v>3.2982999999999998</v>
      </c>
      <c r="C2218" s="2">
        <f>RSI!I2218</f>
        <v>55.16754294299551</v>
      </c>
      <c r="D2218" s="2">
        <f>MACD!E2218</f>
        <v>-4.0036634449585939E-2</v>
      </c>
      <c r="E2218" s="2">
        <f>MACD!F2218</f>
        <v>-3.3551028377427516E-2</v>
      </c>
      <c r="F2218" s="2">
        <f>'Moving Avg'!D2218</f>
        <v>3.2853599999999998</v>
      </c>
      <c r="G2218" s="2">
        <f>'Moving Avg'!F2218</f>
        <v>3.2620999999999993</v>
      </c>
      <c r="H2218" s="2">
        <f>'Moving Avg'!G2218</f>
        <v>3.2659059999999993</v>
      </c>
      <c r="I2218" s="2">
        <f>'Moving Avg'!H2218</f>
        <v>3.2797584999999994</v>
      </c>
      <c r="J2218" s="5" t="str">
        <f>OBV!F2218</f>
        <v>BEARISH</v>
      </c>
      <c r="K2218" s="5" t="str">
        <f>OBV!G2218</f>
        <v>NEUTRAL</v>
      </c>
      <c r="L2218" s="5" t="str">
        <f>OBV!H2218</f>
        <v>CONFIRMED BEARISH</v>
      </c>
      <c r="M2218" s="7">
        <f t="shared" si="340"/>
        <v>25</v>
      </c>
      <c r="N2218" s="7">
        <f t="shared" si="341"/>
        <v>45</v>
      </c>
      <c r="O2218" s="7">
        <f t="shared" si="342"/>
        <v>50</v>
      </c>
      <c r="P2218" s="7">
        <f t="shared" si="343"/>
        <v>16.5</v>
      </c>
      <c r="Q2218" s="8">
        <f t="shared" si="344"/>
        <v>34.475000000000001</v>
      </c>
      <c r="R2218" s="8">
        <f t="shared" si="345"/>
        <v>35.625</v>
      </c>
      <c r="S2218" s="8">
        <f t="shared" si="346"/>
        <v>30.425000000000001</v>
      </c>
      <c r="T2218" s="8">
        <f t="shared" si="347"/>
        <v>34.125</v>
      </c>
      <c r="U2218" s="7">
        <f t="shared" si="348"/>
        <v>33.508333333333333</v>
      </c>
      <c r="V2218" s="7">
        <f t="shared" si="349"/>
        <v>33.662499999999994</v>
      </c>
    </row>
    <row r="2219" spans="1:22" ht="13.5" x14ac:dyDescent="0.25">
      <c r="A2219" s="3">
        <f>RSI!A2219</f>
        <v>45537</v>
      </c>
      <c r="B2219" s="2">
        <f>RSI!B2219</f>
        <v>3.2797999999999998</v>
      </c>
      <c r="C2219" s="2">
        <f>RSI!I2219</f>
        <v>51.479396802548273</v>
      </c>
      <c r="D2219" s="2">
        <f>MACD!E2219</f>
        <v>-2.7542833612507867E-2</v>
      </c>
      <c r="E2219" s="2">
        <f>MACD!F2219</f>
        <v>-3.2349389424443591E-2</v>
      </c>
      <c r="F2219" s="2">
        <f>'Moving Avg'!D2219</f>
        <v>3.2779399999999996</v>
      </c>
      <c r="G2219" s="2">
        <f>'Moving Avg'!F2219</f>
        <v>3.2649049999999997</v>
      </c>
      <c r="H2219" s="2">
        <f>'Moving Avg'!G2219</f>
        <v>3.2670279999999998</v>
      </c>
      <c r="I2219" s="2">
        <f>'Moving Avg'!H2219</f>
        <v>3.2795914999999991</v>
      </c>
      <c r="J2219" s="5" t="str">
        <f>OBV!F2219</f>
        <v>BEARISH</v>
      </c>
      <c r="K2219" s="5" t="str">
        <f>OBV!G2219</f>
        <v>NEUTRAL</v>
      </c>
      <c r="L2219" s="5" t="str">
        <f>OBV!H2219</f>
        <v>CONFIRMED BEARISH</v>
      </c>
      <c r="M2219" s="7">
        <f t="shared" si="340"/>
        <v>25</v>
      </c>
      <c r="N2219" s="7">
        <f t="shared" si="341"/>
        <v>0</v>
      </c>
      <c r="O2219" s="7">
        <f t="shared" si="342"/>
        <v>0</v>
      </c>
      <c r="P2219" s="7">
        <f t="shared" si="343"/>
        <v>16.5</v>
      </c>
      <c r="Q2219" s="8">
        <f t="shared" si="344"/>
        <v>11.225</v>
      </c>
      <c r="R2219" s="8">
        <f t="shared" si="345"/>
        <v>9.125</v>
      </c>
      <c r="S2219" s="8">
        <f t="shared" si="346"/>
        <v>11.175000000000001</v>
      </c>
      <c r="T2219" s="8">
        <f t="shared" si="347"/>
        <v>10.375</v>
      </c>
      <c r="U2219" s="7">
        <f t="shared" si="348"/>
        <v>10.508333333333335</v>
      </c>
      <c r="V2219" s="7">
        <f t="shared" si="349"/>
        <v>10.475000000000001</v>
      </c>
    </row>
    <row r="2220" spans="1:22" ht="13.5" x14ac:dyDescent="0.25">
      <c r="A2220" s="3">
        <f>RSI!A2220</f>
        <v>45538</v>
      </c>
      <c r="B2220" s="2">
        <f>RSI!B2220</f>
        <v>3.2612999999999999</v>
      </c>
      <c r="C2220" s="2">
        <f>RSI!I2220</f>
        <v>48.021998660388498</v>
      </c>
      <c r="D2220" s="2">
        <f>MACD!E2220</f>
        <v>-1.5647202374198699E-2</v>
      </c>
      <c r="E2220" s="2">
        <f>MACD!F2220</f>
        <v>-2.9008952014394615E-2</v>
      </c>
      <c r="F2220" s="2">
        <f>'Moving Avg'!D2220</f>
        <v>3.2742399999999998</v>
      </c>
      <c r="G2220" s="2">
        <f>'Moving Avg'!F2220</f>
        <v>3.2685799999999992</v>
      </c>
      <c r="H2220" s="2">
        <f>'Moving Avg'!G2220</f>
        <v>3.2667059999999997</v>
      </c>
      <c r="I2220" s="2">
        <f>'Moving Avg'!H2220</f>
        <v>3.2792869999999987</v>
      </c>
      <c r="J2220" s="5" t="str">
        <f>OBV!F2220</f>
        <v>BEARISH</v>
      </c>
      <c r="K2220" s="5" t="str">
        <f>OBV!G2220</f>
        <v>NEUTRAL</v>
      </c>
      <c r="L2220" s="5" t="str">
        <f>OBV!H2220</f>
        <v>CONFIRMED BEARISH</v>
      </c>
      <c r="M2220" s="7">
        <f t="shared" si="340"/>
        <v>25</v>
      </c>
      <c r="N2220" s="7">
        <f t="shared" si="341"/>
        <v>0</v>
      </c>
      <c r="O2220" s="7">
        <f t="shared" si="342"/>
        <v>0</v>
      </c>
      <c r="P2220" s="7">
        <f t="shared" si="343"/>
        <v>16.5</v>
      </c>
      <c r="Q2220" s="8">
        <f t="shared" si="344"/>
        <v>11.225</v>
      </c>
      <c r="R2220" s="8">
        <f t="shared" si="345"/>
        <v>9.125</v>
      </c>
      <c r="S2220" s="8">
        <f t="shared" si="346"/>
        <v>11.175000000000001</v>
      </c>
      <c r="T2220" s="8">
        <f t="shared" si="347"/>
        <v>10.375</v>
      </c>
      <c r="U2220" s="7">
        <f t="shared" si="348"/>
        <v>10.508333333333335</v>
      </c>
      <c r="V2220" s="7">
        <f t="shared" si="349"/>
        <v>10.475000000000001</v>
      </c>
    </row>
    <row r="2221" spans="1:22" ht="13.5" x14ac:dyDescent="0.25">
      <c r="A2221" s="3">
        <f>RSI!A2221</f>
        <v>45539</v>
      </c>
      <c r="B2221" s="2">
        <f>RSI!B2221</f>
        <v>3.2612999999999999</v>
      </c>
      <c r="C2221" s="2">
        <f>RSI!I2221</f>
        <v>48.021998660388498</v>
      </c>
      <c r="D2221" s="2">
        <f>MACD!E2221</f>
        <v>-5.5153294396355079E-3</v>
      </c>
      <c r="E2221" s="2">
        <f>MACD!F2221</f>
        <v>-2.4310227499442793E-2</v>
      </c>
      <c r="F2221" s="2">
        <f>'Moving Avg'!D2221</f>
        <v>3.2705399999999996</v>
      </c>
      <c r="G2221" s="2">
        <f>'Moving Avg'!F2221</f>
        <v>3.2704599999999999</v>
      </c>
      <c r="H2221" s="2">
        <f>'Moving Avg'!G2221</f>
        <v>3.2663839999999995</v>
      </c>
      <c r="I2221" s="2">
        <f>'Moving Avg'!H2221</f>
        <v>3.2790274999999984</v>
      </c>
      <c r="J2221" s="5" t="str">
        <f>OBV!F2221</f>
        <v>BEARISH</v>
      </c>
      <c r="K2221" s="5" t="str">
        <f>OBV!G2221</f>
        <v>NEUTRAL</v>
      </c>
      <c r="L2221" s="5" t="str">
        <f>OBV!H2221</f>
        <v>CONFIRMED BEARISH</v>
      </c>
      <c r="M2221" s="7">
        <f t="shared" si="340"/>
        <v>25</v>
      </c>
      <c r="N2221" s="7">
        <f t="shared" si="341"/>
        <v>0</v>
      </c>
      <c r="O2221" s="7">
        <f t="shared" si="342"/>
        <v>0</v>
      </c>
      <c r="P2221" s="7">
        <f t="shared" si="343"/>
        <v>16.5</v>
      </c>
      <c r="Q2221" s="8">
        <f t="shared" si="344"/>
        <v>11.225</v>
      </c>
      <c r="R2221" s="8">
        <f t="shared" si="345"/>
        <v>9.125</v>
      </c>
      <c r="S2221" s="8">
        <f t="shared" si="346"/>
        <v>11.175000000000001</v>
      </c>
      <c r="T2221" s="8">
        <f t="shared" si="347"/>
        <v>10.375</v>
      </c>
      <c r="U2221" s="7">
        <f t="shared" si="348"/>
        <v>10.508333333333335</v>
      </c>
      <c r="V2221" s="7">
        <f t="shared" si="349"/>
        <v>10.475000000000001</v>
      </c>
    </row>
    <row r="2222" spans="1:22" ht="13.5" x14ac:dyDescent="0.25">
      <c r="A2222" s="3">
        <f>RSI!A2222</f>
        <v>45540</v>
      </c>
      <c r="B2222" s="2">
        <f>RSI!B2222</f>
        <v>3.2427999999999999</v>
      </c>
      <c r="C2222" s="2">
        <f>RSI!I2222</f>
        <v>44.551827954509363</v>
      </c>
      <c r="D2222" s="2">
        <f>MACD!E2222</f>
        <v>4.4895890069844846E-3</v>
      </c>
      <c r="E2222" s="2">
        <f>MACD!F2222</f>
        <v>-1.8550264198157338E-2</v>
      </c>
      <c r="F2222" s="2">
        <f>'Moving Avg'!D2222</f>
        <v>3.2686999999999999</v>
      </c>
      <c r="G2222" s="2">
        <f>'Moving Avg'!F2222</f>
        <v>3.2714149999999997</v>
      </c>
      <c r="H2222" s="2">
        <f>'Moving Avg'!G2222</f>
        <v>3.2658719999999994</v>
      </c>
      <c r="I2222" s="2">
        <f>'Moving Avg'!H2222</f>
        <v>3.2788099999999996</v>
      </c>
      <c r="J2222" s="5" t="str">
        <f>OBV!F2222</f>
        <v>BULLISH</v>
      </c>
      <c r="K2222" s="5" t="str">
        <f>OBV!G2222</f>
        <v>NEUTRAL</v>
      </c>
      <c r="L2222" s="5" t="str">
        <f>OBV!H2222</f>
        <v>BULLISH DIVERGENCE</v>
      </c>
      <c r="M2222" s="7">
        <f t="shared" si="340"/>
        <v>25</v>
      </c>
      <c r="N2222" s="7">
        <f t="shared" si="341"/>
        <v>0</v>
      </c>
      <c r="O2222" s="7">
        <f t="shared" si="342"/>
        <v>0</v>
      </c>
      <c r="P2222" s="7">
        <f t="shared" si="343"/>
        <v>66.5</v>
      </c>
      <c r="Q2222" s="8">
        <f t="shared" si="344"/>
        <v>18.725000000000001</v>
      </c>
      <c r="R2222" s="8">
        <f t="shared" si="345"/>
        <v>21.625</v>
      </c>
      <c r="S2222" s="8">
        <f t="shared" si="346"/>
        <v>33.674999999999997</v>
      </c>
      <c r="T2222" s="8">
        <f t="shared" si="347"/>
        <v>22.875</v>
      </c>
      <c r="U2222" s="7">
        <f t="shared" si="348"/>
        <v>24.675000000000001</v>
      </c>
      <c r="V2222" s="7">
        <f t="shared" si="349"/>
        <v>24.225000000000001</v>
      </c>
    </row>
    <row r="2223" spans="1:22" ht="13.5" x14ac:dyDescent="0.25">
      <c r="A2223" s="3">
        <f>RSI!A2223</f>
        <v>45541</v>
      </c>
      <c r="B2223" s="2">
        <f>RSI!B2223</f>
        <v>3.2705000000000002</v>
      </c>
      <c r="C2223" s="2">
        <f>RSI!I2223</f>
        <v>50.338431921546025</v>
      </c>
      <c r="D2223" s="2">
        <f>MACD!E2223</f>
        <v>1.1069629510666701E-2</v>
      </c>
      <c r="E2223" s="2">
        <f>MACD!F2223</f>
        <v>-1.2626285456392531E-2</v>
      </c>
      <c r="F2223" s="2">
        <f>'Moving Avg'!D2223</f>
        <v>3.2631399999999999</v>
      </c>
      <c r="G2223" s="2">
        <f>'Moving Avg'!F2223</f>
        <v>3.2742049999999998</v>
      </c>
      <c r="H2223" s="2">
        <f>'Moving Avg'!G2223</f>
        <v>3.2673459999999994</v>
      </c>
      <c r="I2223" s="2">
        <f>'Moving Avg'!H2223</f>
        <v>3.2786859999999995</v>
      </c>
      <c r="J2223" s="5" t="str">
        <f>OBV!F2223</f>
        <v>BULLISH</v>
      </c>
      <c r="K2223" s="5" t="str">
        <f>OBV!G2223</f>
        <v>NEUTRAL</v>
      </c>
      <c r="L2223" s="5" t="str">
        <f>OBV!H2223</f>
        <v>BULLISH DIVERGENCE</v>
      </c>
      <c r="M2223" s="7">
        <f t="shared" si="340"/>
        <v>25</v>
      </c>
      <c r="N2223" s="7">
        <f t="shared" si="341"/>
        <v>0</v>
      </c>
      <c r="O2223" s="7">
        <f t="shared" si="342"/>
        <v>0</v>
      </c>
      <c r="P2223" s="7">
        <f t="shared" si="343"/>
        <v>66.5</v>
      </c>
      <c r="Q2223" s="8">
        <f t="shared" si="344"/>
        <v>18.725000000000001</v>
      </c>
      <c r="R2223" s="8">
        <f t="shared" si="345"/>
        <v>21.625</v>
      </c>
      <c r="S2223" s="8">
        <f t="shared" si="346"/>
        <v>33.674999999999997</v>
      </c>
      <c r="T2223" s="8">
        <f t="shared" si="347"/>
        <v>22.875</v>
      </c>
      <c r="U2223" s="7">
        <f t="shared" si="348"/>
        <v>24.675000000000001</v>
      </c>
      <c r="V2223" s="7">
        <f t="shared" si="349"/>
        <v>24.225000000000001</v>
      </c>
    </row>
    <row r="2224" spans="1:22" ht="13.5" x14ac:dyDescent="0.25">
      <c r="A2224" s="3">
        <f>RSI!A2224</f>
        <v>45544</v>
      </c>
      <c r="B2224" s="2">
        <f>RSI!B2224</f>
        <v>3.2705000000000002</v>
      </c>
      <c r="C2224" s="2">
        <f>RSI!I2224</f>
        <v>50.338431921546039</v>
      </c>
      <c r="D2224" s="2">
        <f>MACD!E2224</f>
        <v>1.6627557204313526E-2</v>
      </c>
      <c r="E2224" s="2">
        <f>MACD!F2224</f>
        <v>-6.7755169242513201E-3</v>
      </c>
      <c r="F2224" s="2">
        <f>'Moving Avg'!D2224</f>
        <v>3.2612800000000002</v>
      </c>
      <c r="G2224" s="2">
        <f>'Moving Avg'!F2224</f>
        <v>3.2769950000000003</v>
      </c>
      <c r="H2224" s="2">
        <f>'Moving Avg'!G2224</f>
        <v>3.2673879999999991</v>
      </c>
      <c r="I2224" s="2">
        <f>'Moving Avg'!H2224</f>
        <v>3.2786514999999996</v>
      </c>
      <c r="J2224" s="5" t="str">
        <f>OBV!F2224</f>
        <v>BULLISH</v>
      </c>
      <c r="K2224" s="5" t="str">
        <f>OBV!G2224</f>
        <v>NEUTRAL</v>
      </c>
      <c r="L2224" s="5" t="str">
        <f>OBV!H2224</f>
        <v>BULLISH DIVERGENCE</v>
      </c>
      <c r="M2224" s="7">
        <f t="shared" si="340"/>
        <v>25</v>
      </c>
      <c r="N2224" s="7">
        <f t="shared" si="341"/>
        <v>0</v>
      </c>
      <c r="O2224" s="7">
        <f t="shared" si="342"/>
        <v>0</v>
      </c>
      <c r="P2224" s="7">
        <f t="shared" si="343"/>
        <v>66.5</v>
      </c>
      <c r="Q2224" s="8">
        <f t="shared" si="344"/>
        <v>18.725000000000001</v>
      </c>
      <c r="R2224" s="8">
        <f t="shared" si="345"/>
        <v>21.625</v>
      </c>
      <c r="S2224" s="8">
        <f t="shared" si="346"/>
        <v>33.674999999999997</v>
      </c>
      <c r="T2224" s="8">
        <f t="shared" si="347"/>
        <v>22.875</v>
      </c>
      <c r="U2224" s="7">
        <f t="shared" si="348"/>
        <v>24.675000000000001</v>
      </c>
      <c r="V2224" s="7">
        <f t="shared" si="349"/>
        <v>24.225000000000001</v>
      </c>
    </row>
    <row r="2225" spans="1:22" ht="13.5" x14ac:dyDescent="0.25">
      <c r="A2225" s="3">
        <f>RSI!A2225</f>
        <v>45545</v>
      </c>
      <c r="B2225" s="2">
        <f>RSI!B2225</f>
        <v>3.2705000000000002</v>
      </c>
      <c r="C2225" s="2">
        <f>RSI!I2225</f>
        <v>50.338431921546047</v>
      </c>
      <c r="D2225" s="2">
        <f>MACD!E2225</f>
        <v>1.5613653748289824E-2</v>
      </c>
      <c r="E2225" s="2">
        <f>MACD!F2225</f>
        <v>-2.2976827897430918E-3</v>
      </c>
      <c r="F2225" s="2">
        <f>'Moving Avg'!D2225</f>
        <v>3.2631199999999998</v>
      </c>
      <c r="G2225" s="2">
        <f>'Moving Avg'!F2225</f>
        <v>3.2797850000000004</v>
      </c>
      <c r="H2225" s="2">
        <f>'Moving Avg'!G2225</f>
        <v>3.2661759999999993</v>
      </c>
      <c r="I2225" s="2">
        <f>'Moving Avg'!H2225</f>
        <v>3.2783929999999994</v>
      </c>
      <c r="J2225" s="5" t="str">
        <f>OBV!F2225</f>
        <v>BULLISH</v>
      </c>
      <c r="K2225" s="5" t="str">
        <f>OBV!G2225</f>
        <v>NEUTRAL</v>
      </c>
      <c r="L2225" s="5" t="str">
        <f>OBV!H2225</f>
        <v>CONFIRMED BULLISH</v>
      </c>
      <c r="M2225" s="7">
        <f t="shared" si="340"/>
        <v>25</v>
      </c>
      <c r="N2225" s="7">
        <f t="shared" si="341"/>
        <v>0</v>
      </c>
      <c r="O2225" s="7">
        <f t="shared" si="342"/>
        <v>0</v>
      </c>
      <c r="P2225" s="7">
        <f t="shared" si="343"/>
        <v>83.5</v>
      </c>
      <c r="Q2225" s="8">
        <f t="shared" si="344"/>
        <v>21.274999999999999</v>
      </c>
      <c r="R2225" s="8">
        <f t="shared" si="345"/>
        <v>25.875</v>
      </c>
      <c r="S2225" s="8">
        <f t="shared" si="346"/>
        <v>41.325000000000003</v>
      </c>
      <c r="T2225" s="8">
        <f t="shared" si="347"/>
        <v>27.125</v>
      </c>
      <c r="U2225" s="7">
        <f t="shared" si="348"/>
        <v>29.491666666666664</v>
      </c>
      <c r="V2225" s="7">
        <f t="shared" si="349"/>
        <v>28.9</v>
      </c>
    </row>
    <row r="2226" spans="1:22" ht="13.5" x14ac:dyDescent="0.25">
      <c r="A2226" s="3">
        <f>RSI!A2226</f>
        <v>45546</v>
      </c>
      <c r="B2226" s="2">
        <f>RSI!B2226</f>
        <v>3.2519999999999998</v>
      </c>
      <c r="C2226" s="2">
        <f>RSI!I2226</f>
        <v>46.307257432296581</v>
      </c>
      <c r="D2226" s="2">
        <f>MACD!E2226</f>
        <v>1.6117704844016423E-2</v>
      </c>
      <c r="E2226" s="2">
        <f>MACD!F2226</f>
        <v>1.385394737008811E-3</v>
      </c>
      <c r="F2226" s="2">
        <f>'Moving Avg'!D2226</f>
        <v>3.26126</v>
      </c>
      <c r="G2226" s="2">
        <f>'Moving Avg'!F2226</f>
        <v>3.2811999999999997</v>
      </c>
      <c r="H2226" s="2">
        <f>'Moving Avg'!G2226</f>
        <v>3.2645939999999998</v>
      </c>
      <c r="I2226" s="2">
        <f>'Moving Avg'!H2226</f>
        <v>3.2779524999999992</v>
      </c>
      <c r="J2226" s="5" t="str">
        <f>OBV!F2226</f>
        <v>BULLISH</v>
      </c>
      <c r="K2226" s="5" t="str">
        <f>OBV!G2226</f>
        <v>NEUTRAL</v>
      </c>
      <c r="L2226" s="5" t="str">
        <f>OBV!H2226</f>
        <v>BULLISH DIVERGENCE</v>
      </c>
      <c r="M2226" s="7">
        <f t="shared" si="340"/>
        <v>25</v>
      </c>
      <c r="N2226" s="7">
        <f t="shared" si="341"/>
        <v>0</v>
      </c>
      <c r="O2226" s="7">
        <f t="shared" si="342"/>
        <v>0</v>
      </c>
      <c r="P2226" s="7">
        <f t="shared" si="343"/>
        <v>66.5</v>
      </c>
      <c r="Q2226" s="8">
        <f t="shared" si="344"/>
        <v>18.725000000000001</v>
      </c>
      <c r="R2226" s="8">
        <f t="shared" si="345"/>
        <v>21.625</v>
      </c>
      <c r="S2226" s="8">
        <f t="shared" si="346"/>
        <v>33.674999999999997</v>
      </c>
      <c r="T2226" s="8">
        <f t="shared" si="347"/>
        <v>22.875</v>
      </c>
      <c r="U2226" s="7">
        <f t="shared" si="348"/>
        <v>24.675000000000001</v>
      </c>
      <c r="V2226" s="7">
        <f t="shared" si="349"/>
        <v>24.225000000000001</v>
      </c>
    </row>
    <row r="2227" spans="1:22" ht="13.5" x14ac:dyDescent="0.25">
      <c r="A2227" s="3">
        <f>RSI!A2227</f>
        <v>45547</v>
      </c>
      <c r="B2227" s="2">
        <f>RSI!B2227</f>
        <v>3.2705000000000002</v>
      </c>
      <c r="C2227" s="2">
        <f>RSI!I2227</f>
        <v>50.570163574968845</v>
      </c>
      <c r="D2227" s="2">
        <f>MACD!E2227</f>
        <v>1.0998454792588763E-2</v>
      </c>
      <c r="E2227" s="2">
        <f>MACD!F2227</f>
        <v>3.3080067481248017E-3</v>
      </c>
      <c r="F2227" s="2">
        <f>'Moving Avg'!D2227</f>
        <v>3.2668000000000008</v>
      </c>
      <c r="G2227" s="2">
        <f>'Moving Avg'!F2227</f>
        <v>3.2821249999999997</v>
      </c>
      <c r="H2227" s="2">
        <f>'Moving Avg'!G2227</f>
        <v>3.2655299999999996</v>
      </c>
      <c r="I2227" s="2">
        <f>'Moving Avg'!H2227</f>
        <v>3.2775599999999994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  <c r="M2227" s="7">
        <f t="shared" si="340"/>
        <v>25</v>
      </c>
      <c r="N2227" s="7">
        <f t="shared" si="341"/>
        <v>0</v>
      </c>
      <c r="O2227" s="7">
        <f t="shared" si="342"/>
        <v>0</v>
      </c>
      <c r="P2227" s="7">
        <f t="shared" si="343"/>
        <v>83.5</v>
      </c>
      <c r="Q2227" s="8">
        <f t="shared" si="344"/>
        <v>21.274999999999999</v>
      </c>
      <c r="R2227" s="8">
        <f t="shared" si="345"/>
        <v>25.875</v>
      </c>
      <c r="S2227" s="8">
        <f t="shared" si="346"/>
        <v>41.325000000000003</v>
      </c>
      <c r="T2227" s="8">
        <f t="shared" si="347"/>
        <v>27.125</v>
      </c>
      <c r="U2227" s="7">
        <f t="shared" si="348"/>
        <v>29.491666666666664</v>
      </c>
      <c r="V2227" s="7">
        <f t="shared" si="349"/>
        <v>28.9</v>
      </c>
    </row>
    <row r="2228" spans="1:22" ht="13.5" x14ac:dyDescent="0.25">
      <c r="A2228" s="3">
        <f>RSI!A2228</f>
        <v>45548</v>
      </c>
      <c r="B2228" s="2">
        <f>RSI!B2228</f>
        <v>3.3353999999999999</v>
      </c>
      <c r="C2228" s="2">
        <f>RSI!I2228</f>
        <v>61.975565587046603</v>
      </c>
      <c r="D2228" s="2">
        <f>MACD!E2228</f>
        <v>8.9671511364262102E-3</v>
      </c>
      <c r="E2228" s="2">
        <f>MACD!F2228</f>
        <v>4.439835625785084E-3</v>
      </c>
      <c r="F2228" s="2">
        <f>'Moving Avg'!D2228</f>
        <v>3.2797799999999997</v>
      </c>
      <c r="G2228" s="2">
        <f>'Moving Avg'!F2228</f>
        <v>3.286295</v>
      </c>
      <c r="H2228" s="2">
        <f>'Moving Avg'!G2228</f>
        <v>3.2666899999999988</v>
      </c>
      <c r="I2228" s="2">
        <f>'Moving Avg'!H2228</f>
        <v>3.2774919999999992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  <c r="M2228" s="7">
        <f t="shared" si="340"/>
        <v>25</v>
      </c>
      <c r="N2228" s="7">
        <f t="shared" si="341"/>
        <v>0</v>
      </c>
      <c r="O2228" s="7">
        <f t="shared" si="342"/>
        <v>50</v>
      </c>
      <c r="P2228" s="7">
        <f t="shared" si="343"/>
        <v>83.5</v>
      </c>
      <c r="Q2228" s="8">
        <f t="shared" si="344"/>
        <v>28.774999999999999</v>
      </c>
      <c r="R2228" s="8">
        <f t="shared" si="345"/>
        <v>43.375</v>
      </c>
      <c r="S2228" s="8">
        <f t="shared" si="346"/>
        <v>53.825000000000003</v>
      </c>
      <c r="T2228" s="8">
        <f t="shared" si="347"/>
        <v>39.625</v>
      </c>
      <c r="U2228" s="7">
        <f t="shared" si="348"/>
        <v>41.991666666666667</v>
      </c>
      <c r="V2228" s="7">
        <f t="shared" si="349"/>
        <v>41.400000000000006</v>
      </c>
    </row>
    <row r="2229" spans="1:22" ht="13.5" x14ac:dyDescent="0.25">
      <c r="A2229" s="3">
        <f>RSI!A2229</f>
        <v>45551</v>
      </c>
      <c r="B2229" s="2">
        <f>RSI!B2229</f>
        <v>3.391</v>
      </c>
      <c r="C2229" s="2">
        <f>RSI!I2229</f>
        <v>68.649484033636654</v>
      </c>
      <c r="D2229" s="2">
        <f>MACD!E2229</f>
        <v>-1.1398023106767852E-4</v>
      </c>
      <c r="E2229" s="2">
        <f>MACD!F2229</f>
        <v>3.5290724544145315E-3</v>
      </c>
      <c r="F2229" s="2">
        <f>'Moving Avg'!D2229</f>
        <v>3.3038799999999995</v>
      </c>
      <c r="G2229" s="2">
        <f>'Moving Avg'!F2229</f>
        <v>3.29</v>
      </c>
      <c r="H2229" s="2">
        <f>'Moving Avg'!G2229</f>
        <v>3.2689619999999984</v>
      </c>
      <c r="I2229" s="2">
        <f>'Moving Avg'!H2229</f>
        <v>3.2777464999999988</v>
      </c>
      <c r="J2229" s="5" t="str">
        <f>OBV!F2229</f>
        <v>BULLISH</v>
      </c>
      <c r="K2229" s="5" t="str">
        <f>OBV!G2229</f>
        <v>NEUTRAL</v>
      </c>
      <c r="L2229" s="5" t="str">
        <f>OBV!H2229</f>
        <v>CONFIRMED BULLISH</v>
      </c>
      <c r="M2229" s="7">
        <f t="shared" si="340"/>
        <v>25</v>
      </c>
      <c r="N2229" s="7">
        <f t="shared" si="341"/>
        <v>45</v>
      </c>
      <c r="O2229" s="7">
        <f t="shared" si="342"/>
        <v>50</v>
      </c>
      <c r="P2229" s="7">
        <f t="shared" si="343"/>
        <v>83.5</v>
      </c>
      <c r="Q2229" s="8">
        <f t="shared" si="344"/>
        <v>44.524999999999999</v>
      </c>
      <c r="R2229" s="8">
        <f t="shared" si="345"/>
        <v>52.375</v>
      </c>
      <c r="S2229" s="8">
        <f t="shared" si="346"/>
        <v>60.575000000000003</v>
      </c>
      <c r="T2229" s="8">
        <f t="shared" si="347"/>
        <v>50.875</v>
      </c>
      <c r="U2229" s="7">
        <f t="shared" si="348"/>
        <v>52.491666666666674</v>
      </c>
      <c r="V2229" s="7">
        <f t="shared" si="349"/>
        <v>52.087500000000006</v>
      </c>
    </row>
    <row r="2230" spans="1:22" ht="13.5" x14ac:dyDescent="0.25">
      <c r="A2230" s="3">
        <f>RSI!A2230</f>
        <v>45552</v>
      </c>
      <c r="B2230" s="2">
        <f>RSI!B2230</f>
        <v>3.3725000000000001</v>
      </c>
      <c r="C2230" s="2">
        <f>RSI!I2230</f>
        <v>64.587411868935362</v>
      </c>
      <c r="D2230" s="2">
        <f>MACD!E2230</f>
        <v>-9.9705477670695153E-3</v>
      </c>
      <c r="E2230" s="2">
        <f>MACD!F2230</f>
        <v>8.2914841011772194E-4</v>
      </c>
      <c r="F2230" s="2">
        <f>'Moving Avg'!D2230</f>
        <v>3.3242800000000003</v>
      </c>
      <c r="G2230" s="2">
        <f>'Moving Avg'!F2230</f>
        <v>3.2927799999999996</v>
      </c>
      <c r="H2230" s="2">
        <f>'Moving Avg'!G2230</f>
        <v>3.2708639999999987</v>
      </c>
      <c r="I2230" s="2">
        <f>'Moving Avg'!H2230</f>
        <v>3.2776849999999986</v>
      </c>
      <c r="J2230" s="5" t="str">
        <f>OBV!F2230</f>
        <v>BULLISH</v>
      </c>
      <c r="K2230" s="5" t="str">
        <f>OBV!G2230</f>
        <v>NEUTRAL</v>
      </c>
      <c r="L2230" s="5" t="str">
        <f>OBV!H2230</f>
        <v>CONFIRMED BULLISH</v>
      </c>
      <c r="M2230" s="7">
        <f t="shared" si="340"/>
        <v>25</v>
      </c>
      <c r="N2230" s="7">
        <f t="shared" si="341"/>
        <v>45</v>
      </c>
      <c r="O2230" s="7">
        <f t="shared" si="342"/>
        <v>50</v>
      </c>
      <c r="P2230" s="7">
        <f t="shared" si="343"/>
        <v>83.5</v>
      </c>
      <c r="Q2230" s="8">
        <f t="shared" si="344"/>
        <v>44.524999999999999</v>
      </c>
      <c r="R2230" s="8">
        <f t="shared" si="345"/>
        <v>52.375</v>
      </c>
      <c r="S2230" s="8">
        <f t="shared" si="346"/>
        <v>60.575000000000003</v>
      </c>
      <c r="T2230" s="8">
        <f t="shared" si="347"/>
        <v>50.875</v>
      </c>
      <c r="U2230" s="7">
        <f t="shared" si="348"/>
        <v>52.491666666666674</v>
      </c>
      <c r="V2230" s="7">
        <f t="shared" si="349"/>
        <v>52.087500000000006</v>
      </c>
    </row>
    <row r="2231" spans="1:22" ht="13.5" x14ac:dyDescent="0.25">
      <c r="A2231" s="3">
        <f>RSI!A2231</f>
        <v>45553</v>
      </c>
      <c r="B2231" s="2">
        <f>RSI!B2231</f>
        <v>3.3725000000000001</v>
      </c>
      <c r="C2231" s="2">
        <f>RSI!I2231</f>
        <v>64.587411868935362</v>
      </c>
      <c r="D2231" s="2">
        <f>MACD!E2231</f>
        <v>-1.8846541730978661E-2</v>
      </c>
      <c r="E2231" s="2">
        <f>MACD!F2231</f>
        <v>-3.1059896181015552E-3</v>
      </c>
      <c r="F2231" s="2">
        <f>'Moving Avg'!D2231</f>
        <v>3.3483800000000001</v>
      </c>
      <c r="G2231" s="2">
        <f>'Moving Avg'!F2231</f>
        <v>3.2955599999999996</v>
      </c>
      <c r="H2231" s="2">
        <f>'Moving Avg'!G2231</f>
        <v>3.272765999999999</v>
      </c>
      <c r="I2231" s="2">
        <f>'Moving Avg'!H2231</f>
        <v>3.2773099999999986</v>
      </c>
      <c r="J2231" s="5" t="str">
        <f>OBV!F2231</f>
        <v>BULLISH</v>
      </c>
      <c r="K2231" s="5" t="str">
        <f>OBV!G2231</f>
        <v>NEUTRAL</v>
      </c>
      <c r="L2231" s="5" t="str">
        <f>OBV!H2231</f>
        <v>CONFIRMED BULLISH</v>
      </c>
      <c r="M2231" s="7">
        <f t="shared" si="340"/>
        <v>25</v>
      </c>
      <c r="N2231" s="7">
        <f t="shared" si="341"/>
        <v>45</v>
      </c>
      <c r="O2231" s="7">
        <f t="shared" si="342"/>
        <v>50</v>
      </c>
      <c r="P2231" s="7">
        <f t="shared" si="343"/>
        <v>83.5</v>
      </c>
      <c r="Q2231" s="8">
        <f t="shared" si="344"/>
        <v>44.524999999999999</v>
      </c>
      <c r="R2231" s="8">
        <f t="shared" si="345"/>
        <v>52.375</v>
      </c>
      <c r="S2231" s="8">
        <f t="shared" si="346"/>
        <v>60.575000000000003</v>
      </c>
      <c r="T2231" s="8">
        <f t="shared" si="347"/>
        <v>50.875</v>
      </c>
      <c r="U2231" s="7">
        <f t="shared" si="348"/>
        <v>52.491666666666674</v>
      </c>
      <c r="V2231" s="7">
        <f t="shared" si="349"/>
        <v>52.087500000000006</v>
      </c>
    </row>
    <row r="2232" spans="1:22" ht="13.5" x14ac:dyDescent="0.25">
      <c r="A2232" s="3">
        <f>RSI!A2232</f>
        <v>45554</v>
      </c>
      <c r="B2232" s="2">
        <f>RSI!B2232</f>
        <v>3.3632</v>
      </c>
      <c r="C2232" s="2">
        <f>RSI!I2232</f>
        <v>62.433592541675758</v>
      </c>
      <c r="D2232" s="2">
        <f>MACD!E2232</f>
        <v>-2.9010394076138812E-2</v>
      </c>
      <c r="E2232" s="2">
        <f>MACD!F2232</f>
        <v>-8.2868705097090059E-3</v>
      </c>
      <c r="F2232" s="2">
        <f>'Moving Avg'!D2232</f>
        <v>3.3669200000000004</v>
      </c>
      <c r="G2232" s="2">
        <f>'Moving Avg'!F2232</f>
        <v>3.2978749999999999</v>
      </c>
      <c r="H2232" s="2">
        <f>'Moving Avg'!G2232</f>
        <v>3.2753779999999995</v>
      </c>
      <c r="I2232" s="2">
        <f>'Moving Avg'!H2232</f>
        <v>3.2768884999999988</v>
      </c>
      <c r="J2232" s="5" t="str">
        <f>OBV!F2232</f>
        <v>BULLISH</v>
      </c>
      <c r="K2232" s="5" t="str">
        <f>OBV!G2232</f>
        <v>NEUTRAL</v>
      </c>
      <c r="L2232" s="5" t="str">
        <f>OBV!H2232</f>
        <v>CONFIRMED BULLISH</v>
      </c>
      <c r="M2232" s="7">
        <f t="shared" si="340"/>
        <v>25</v>
      </c>
      <c r="N2232" s="7">
        <f t="shared" si="341"/>
        <v>100</v>
      </c>
      <c r="O2232" s="7">
        <f t="shared" si="342"/>
        <v>50</v>
      </c>
      <c r="P2232" s="7">
        <f t="shared" si="343"/>
        <v>83.5</v>
      </c>
      <c r="Q2232" s="8">
        <f t="shared" si="344"/>
        <v>63.774999999999999</v>
      </c>
      <c r="R2232" s="8">
        <f t="shared" si="345"/>
        <v>63.375</v>
      </c>
      <c r="S2232" s="8">
        <f t="shared" si="346"/>
        <v>68.825000000000003</v>
      </c>
      <c r="T2232" s="8">
        <f t="shared" si="347"/>
        <v>64.625</v>
      </c>
      <c r="U2232" s="7">
        <f t="shared" si="348"/>
        <v>65.325000000000003</v>
      </c>
      <c r="V2232" s="7">
        <f t="shared" si="349"/>
        <v>65.150000000000006</v>
      </c>
    </row>
    <row r="2233" spans="1:22" ht="13.5" x14ac:dyDescent="0.25">
      <c r="A2233" s="3">
        <f>RSI!A2233</f>
        <v>45555</v>
      </c>
      <c r="B2233" s="2">
        <f>RSI!B2233</f>
        <v>3.3632</v>
      </c>
      <c r="C2233" s="2">
        <f>RSI!I2233</f>
        <v>62.43359254167575</v>
      </c>
      <c r="D2233" s="2">
        <f>MACD!E2233</f>
        <v>-3.3753464784441967E-2</v>
      </c>
      <c r="E2233" s="2">
        <f>MACD!F2233</f>
        <v>-1.3380189364655598E-2</v>
      </c>
      <c r="F2233" s="2">
        <f>'Moving Avg'!D2233</f>
        <v>3.3724800000000004</v>
      </c>
      <c r="G2233" s="2">
        <f>'Moving Avg'!F2233</f>
        <v>3.3001899999999997</v>
      </c>
      <c r="H2233" s="2">
        <f>'Moving Avg'!G2233</f>
        <v>3.2763779999999998</v>
      </c>
      <c r="I2233" s="2">
        <f>'Moving Avg'!H2233</f>
        <v>3.2764669999999994</v>
      </c>
      <c r="J2233" s="5" t="str">
        <f>OBV!F2233</f>
        <v>BEARISH</v>
      </c>
      <c r="K2233" s="5" t="str">
        <f>OBV!G2233</f>
        <v>NEUTRAL</v>
      </c>
      <c r="L2233" s="5" t="str">
        <f>OBV!H2233</f>
        <v>BEARISH DIVERGENCE</v>
      </c>
      <c r="M2233" s="7">
        <f t="shared" si="340"/>
        <v>25</v>
      </c>
      <c r="N2233" s="7">
        <f t="shared" si="341"/>
        <v>100</v>
      </c>
      <c r="O2233" s="7">
        <f t="shared" si="342"/>
        <v>50</v>
      </c>
      <c r="P2233" s="7">
        <f t="shared" si="343"/>
        <v>16.5</v>
      </c>
      <c r="Q2233" s="8">
        <f t="shared" si="344"/>
        <v>53.725000000000001</v>
      </c>
      <c r="R2233" s="8">
        <f t="shared" si="345"/>
        <v>46.625</v>
      </c>
      <c r="S2233" s="8">
        <f t="shared" si="346"/>
        <v>38.674999999999997</v>
      </c>
      <c r="T2233" s="8">
        <f t="shared" si="347"/>
        <v>47.875</v>
      </c>
      <c r="U2233" s="7">
        <f t="shared" si="348"/>
        <v>46.341666666666661</v>
      </c>
      <c r="V2233" s="7">
        <f t="shared" si="349"/>
        <v>46.724999999999994</v>
      </c>
    </row>
    <row r="2234" spans="1:22" ht="13.5" x14ac:dyDescent="0.25">
      <c r="A2234" s="3">
        <f>RSI!A2234</f>
        <v>45558</v>
      </c>
      <c r="B2234" s="2">
        <f>RSI!B2234</f>
        <v>3.3632</v>
      </c>
      <c r="C2234" s="2">
        <f>RSI!I2234</f>
        <v>62.43359254167575</v>
      </c>
      <c r="D2234" s="2">
        <f>MACD!E2234</f>
        <v>-3.8141301210782519E-2</v>
      </c>
      <c r="E2234" s="2">
        <f>MACD!F2234</f>
        <v>-1.8332411733880984E-2</v>
      </c>
      <c r="F2234" s="2">
        <f>'Moving Avg'!D2234</f>
        <v>3.3669199999999995</v>
      </c>
      <c r="G2234" s="2">
        <f>'Moving Avg'!F2234</f>
        <v>3.302505</v>
      </c>
      <c r="H2234" s="2">
        <f>'Moving Avg'!G2234</f>
        <v>3.2777360000000004</v>
      </c>
      <c r="I2234" s="2">
        <f>'Moving Avg'!H2234</f>
        <v>3.276000499999999</v>
      </c>
      <c r="J2234" s="5" t="str">
        <f>OBV!F2234</f>
        <v>BEARISH</v>
      </c>
      <c r="K2234" s="5" t="str">
        <f>OBV!G2234</f>
        <v>NEUTRAL</v>
      </c>
      <c r="L2234" s="5" t="str">
        <f>OBV!H2234</f>
        <v>CONFIRMED BEARISH</v>
      </c>
      <c r="M2234" s="7">
        <f t="shared" si="340"/>
        <v>25</v>
      </c>
      <c r="N2234" s="7">
        <f t="shared" si="341"/>
        <v>45</v>
      </c>
      <c r="O2234" s="7">
        <f t="shared" si="342"/>
        <v>50</v>
      </c>
      <c r="P2234" s="7">
        <f t="shared" si="343"/>
        <v>16.5</v>
      </c>
      <c r="Q2234" s="8">
        <f t="shared" si="344"/>
        <v>34.475000000000001</v>
      </c>
      <c r="R2234" s="8">
        <f t="shared" si="345"/>
        <v>35.625</v>
      </c>
      <c r="S2234" s="8">
        <f t="shared" si="346"/>
        <v>30.425000000000001</v>
      </c>
      <c r="T2234" s="8">
        <f t="shared" si="347"/>
        <v>34.125</v>
      </c>
      <c r="U2234" s="7">
        <f t="shared" si="348"/>
        <v>33.508333333333333</v>
      </c>
      <c r="V2234" s="7">
        <f t="shared" si="349"/>
        <v>33.662499999999994</v>
      </c>
    </row>
    <row r="2235" spans="1:22" ht="13.5" x14ac:dyDescent="0.25">
      <c r="A2235" s="3">
        <f>RSI!A2235</f>
        <v>45559</v>
      </c>
      <c r="B2235" s="2">
        <f>RSI!B2235</f>
        <v>3.3632</v>
      </c>
      <c r="C2235" s="2">
        <f>RSI!I2235</f>
        <v>62.433592541675743</v>
      </c>
      <c r="D2235" s="2">
        <f>MACD!E2235</f>
        <v>-4.2200816345827175E-2</v>
      </c>
      <c r="E2235" s="2">
        <f>MACD!F2235</f>
        <v>-2.310609265627022E-2</v>
      </c>
      <c r="F2235" s="2">
        <f>'Moving Avg'!D2235</f>
        <v>3.3650599999999997</v>
      </c>
      <c r="G2235" s="2">
        <f>'Moving Avg'!F2235</f>
        <v>3.3066749999999998</v>
      </c>
      <c r="H2235" s="2">
        <f>'Moving Avg'!G2235</f>
        <v>3.2781980000000006</v>
      </c>
      <c r="I2235" s="2">
        <f>'Moving Avg'!H2235</f>
        <v>3.2755339999999995</v>
      </c>
      <c r="J2235" s="5" t="str">
        <f>OBV!F2235</f>
        <v>BEARISH</v>
      </c>
      <c r="K2235" s="5" t="str">
        <f>OBV!G2235</f>
        <v>NEUTRAL</v>
      </c>
      <c r="L2235" s="5" t="str">
        <f>OBV!H2235</f>
        <v>CONFIRMED BEARISH</v>
      </c>
      <c r="M2235" s="7">
        <f t="shared" si="340"/>
        <v>25</v>
      </c>
      <c r="N2235" s="7">
        <f t="shared" si="341"/>
        <v>45</v>
      </c>
      <c r="O2235" s="7">
        <f t="shared" si="342"/>
        <v>50</v>
      </c>
      <c r="P2235" s="7">
        <f t="shared" si="343"/>
        <v>16.5</v>
      </c>
      <c r="Q2235" s="8">
        <f t="shared" si="344"/>
        <v>34.475000000000001</v>
      </c>
      <c r="R2235" s="8">
        <f t="shared" si="345"/>
        <v>35.625</v>
      </c>
      <c r="S2235" s="8">
        <f t="shared" si="346"/>
        <v>30.425000000000001</v>
      </c>
      <c r="T2235" s="8">
        <f t="shared" si="347"/>
        <v>34.125</v>
      </c>
      <c r="U2235" s="7">
        <f t="shared" si="348"/>
        <v>33.508333333333333</v>
      </c>
      <c r="V2235" s="7">
        <f t="shared" si="349"/>
        <v>33.662499999999994</v>
      </c>
    </row>
    <row r="2236" spans="1:22" ht="13.5" x14ac:dyDescent="0.25">
      <c r="A2236" s="3">
        <f>RSI!A2236</f>
        <v>45560</v>
      </c>
      <c r="B2236" s="2">
        <f>RSI!B2236</f>
        <v>3.3260999999999998</v>
      </c>
      <c r="C2236" s="2">
        <f>RSI!I2236</f>
        <v>52.95769869857493</v>
      </c>
      <c r="D2236" s="2">
        <f>MACD!E2236</f>
        <v>-4.6054843117205646E-2</v>
      </c>
      <c r="E2236" s="2">
        <f>MACD!F2236</f>
        <v>-2.7695842748457308E-2</v>
      </c>
      <c r="F2236" s="2">
        <f>'Moving Avg'!D2236</f>
        <v>3.3557800000000002</v>
      </c>
      <c r="G2236" s="2">
        <f>'Moving Avg'!F2236</f>
        <v>3.3089900000000001</v>
      </c>
      <c r="H2236" s="2">
        <f>'Moving Avg'!G2236</f>
        <v>3.2788140000000006</v>
      </c>
      <c r="I2236" s="2">
        <f>'Moving Avg'!H2236</f>
        <v>3.2748819999999994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  <c r="M2236" s="7">
        <f t="shared" si="340"/>
        <v>25</v>
      </c>
      <c r="N2236" s="7">
        <f t="shared" si="341"/>
        <v>45</v>
      </c>
      <c r="O2236" s="7">
        <f t="shared" si="342"/>
        <v>50</v>
      </c>
      <c r="P2236" s="7">
        <f t="shared" si="343"/>
        <v>16.5</v>
      </c>
      <c r="Q2236" s="8">
        <f t="shared" si="344"/>
        <v>34.475000000000001</v>
      </c>
      <c r="R2236" s="8">
        <f t="shared" si="345"/>
        <v>35.625</v>
      </c>
      <c r="S2236" s="8">
        <f t="shared" si="346"/>
        <v>30.425000000000001</v>
      </c>
      <c r="T2236" s="8">
        <f t="shared" si="347"/>
        <v>34.125</v>
      </c>
      <c r="U2236" s="7">
        <f t="shared" si="348"/>
        <v>33.508333333333333</v>
      </c>
      <c r="V2236" s="7">
        <f t="shared" si="349"/>
        <v>33.662499999999994</v>
      </c>
    </row>
    <row r="2237" spans="1:22" ht="13.5" x14ac:dyDescent="0.25">
      <c r="A2237" s="3">
        <f>RSI!A2237</f>
        <v>45561</v>
      </c>
      <c r="B2237" s="2">
        <f>RSI!B2237</f>
        <v>3.3075999999999999</v>
      </c>
      <c r="C2237" s="2">
        <f>RSI!I2237</f>
        <v>48.966669293934565</v>
      </c>
      <c r="D2237" s="2">
        <f>MACD!E2237</f>
        <v>-4.5177458472362986E-2</v>
      </c>
      <c r="E2237" s="2">
        <f>MACD!F2237</f>
        <v>-3.1192165893238446E-2</v>
      </c>
      <c r="F2237" s="2">
        <f>'Moving Avg'!D2237</f>
        <v>3.3446600000000002</v>
      </c>
      <c r="G2237" s="2">
        <f>'Moving Avg'!F2237</f>
        <v>3.3117699999999992</v>
      </c>
      <c r="H2237" s="2">
        <f>'Moving Avg'!G2237</f>
        <v>3.2785220000000006</v>
      </c>
      <c r="I2237" s="2">
        <f>'Moving Avg'!H2237</f>
        <v>3.2741824999999989</v>
      </c>
      <c r="J2237" s="5" t="str">
        <f>OBV!F2237</f>
        <v>BEARISH</v>
      </c>
      <c r="K2237" s="5" t="str">
        <f>OBV!G2237</f>
        <v>NEUTRAL</v>
      </c>
      <c r="L2237" s="5" t="str">
        <f>OBV!H2237</f>
        <v>CONFIRMED BEARISH</v>
      </c>
      <c r="M2237" s="7">
        <f t="shared" si="340"/>
        <v>25</v>
      </c>
      <c r="N2237" s="7">
        <f t="shared" si="341"/>
        <v>45</v>
      </c>
      <c r="O2237" s="7">
        <f t="shared" si="342"/>
        <v>50</v>
      </c>
      <c r="P2237" s="7">
        <f t="shared" si="343"/>
        <v>16.5</v>
      </c>
      <c r="Q2237" s="8">
        <f t="shared" si="344"/>
        <v>34.475000000000001</v>
      </c>
      <c r="R2237" s="8">
        <f t="shared" si="345"/>
        <v>35.625</v>
      </c>
      <c r="S2237" s="8">
        <f t="shared" si="346"/>
        <v>30.425000000000001</v>
      </c>
      <c r="T2237" s="8">
        <f t="shared" si="347"/>
        <v>34.125</v>
      </c>
      <c r="U2237" s="7">
        <f t="shared" si="348"/>
        <v>33.508333333333333</v>
      </c>
      <c r="V2237" s="7">
        <f t="shared" si="349"/>
        <v>33.662499999999994</v>
      </c>
    </row>
    <row r="2238" spans="1:22" ht="13.5" x14ac:dyDescent="0.25">
      <c r="A2238" s="3">
        <f>RSI!A2238</f>
        <v>45562</v>
      </c>
      <c r="B2238" s="2">
        <f>RSI!B2238</f>
        <v>3.2705000000000002</v>
      </c>
      <c r="C2238" s="2">
        <f>RSI!I2238</f>
        <v>42.112515138186183</v>
      </c>
      <c r="D2238" s="2">
        <f>MACD!E2238</f>
        <v>-3.1665234508769569E-2</v>
      </c>
      <c r="E2238" s="2">
        <f>MACD!F2238</f>
        <v>-3.128677961634467E-2</v>
      </c>
      <c r="F2238" s="2">
        <f>'Moving Avg'!D2238</f>
        <v>3.3261200000000004</v>
      </c>
      <c r="G2238" s="2">
        <f>'Moving Avg'!F2238</f>
        <v>3.3103799999999999</v>
      </c>
      <c r="H2238" s="2">
        <f>'Moving Avg'!G2238</f>
        <v>3.2774880000000008</v>
      </c>
      <c r="I2238" s="2">
        <f>'Moving Avg'!H2238</f>
        <v>3.2732974999999986</v>
      </c>
      <c r="J2238" s="5" t="str">
        <f>OBV!F2238</f>
        <v>BEARISH</v>
      </c>
      <c r="K2238" s="5" t="str">
        <f>OBV!G2238</f>
        <v>NEUTRAL</v>
      </c>
      <c r="L2238" s="5" t="str">
        <f>OBV!H2238</f>
        <v>CONFIRMED BEARISH</v>
      </c>
      <c r="M2238" s="7">
        <f t="shared" si="340"/>
        <v>25</v>
      </c>
      <c r="N2238" s="7">
        <f t="shared" si="341"/>
        <v>45</v>
      </c>
      <c r="O2238" s="7">
        <f t="shared" si="342"/>
        <v>50</v>
      </c>
      <c r="P2238" s="7">
        <f t="shared" si="343"/>
        <v>16.5</v>
      </c>
      <c r="Q2238" s="8">
        <f t="shared" si="344"/>
        <v>34.475000000000001</v>
      </c>
      <c r="R2238" s="8">
        <f t="shared" si="345"/>
        <v>35.625</v>
      </c>
      <c r="S2238" s="8">
        <f t="shared" si="346"/>
        <v>30.425000000000001</v>
      </c>
      <c r="T2238" s="8">
        <f t="shared" si="347"/>
        <v>34.125</v>
      </c>
      <c r="U2238" s="7">
        <f t="shared" si="348"/>
        <v>33.508333333333333</v>
      </c>
      <c r="V2238" s="7">
        <f t="shared" si="349"/>
        <v>33.662499999999994</v>
      </c>
    </row>
    <row r="2239" spans="1:22" ht="13.5" x14ac:dyDescent="0.25">
      <c r="A2239" s="3">
        <f>RSI!A2239</f>
        <v>45565</v>
      </c>
      <c r="B2239" s="2">
        <f>RSI!B2239</f>
        <v>3.2890999999999999</v>
      </c>
      <c r="C2239" s="2">
        <f>RSI!I2239</f>
        <v>46.179954455875006</v>
      </c>
      <c r="D2239" s="2">
        <f>MACD!E2239</f>
        <v>-1.2802207363404872E-2</v>
      </c>
      <c r="E2239" s="2">
        <f>MACD!F2239</f>
        <v>-2.7589865165756712E-2</v>
      </c>
      <c r="F2239" s="2">
        <f>'Moving Avg'!D2239</f>
        <v>3.3113000000000001</v>
      </c>
      <c r="G2239" s="2">
        <f>'Moving Avg'!F2239</f>
        <v>3.3108449999999996</v>
      </c>
      <c r="H2239" s="2">
        <f>'Moving Avg'!G2239</f>
        <v>3.277184000000001</v>
      </c>
      <c r="I2239" s="2">
        <f>'Moving Avg'!H2239</f>
        <v>3.2725054999999985</v>
      </c>
      <c r="J2239" s="5" t="str">
        <f>OBV!F2239</f>
        <v>BEARISH</v>
      </c>
      <c r="K2239" s="5" t="str">
        <f>OBV!G2239</f>
        <v>NEUTRAL</v>
      </c>
      <c r="L2239" s="5" t="str">
        <f>OBV!H2239</f>
        <v>CONFIRMED BEARISH</v>
      </c>
      <c r="M2239" s="7">
        <f t="shared" si="340"/>
        <v>25</v>
      </c>
      <c r="N2239" s="7">
        <f t="shared" si="341"/>
        <v>0</v>
      </c>
      <c r="O2239" s="7">
        <f t="shared" si="342"/>
        <v>50</v>
      </c>
      <c r="P2239" s="7">
        <f t="shared" si="343"/>
        <v>16.5</v>
      </c>
      <c r="Q2239" s="8">
        <f t="shared" si="344"/>
        <v>18.725000000000001</v>
      </c>
      <c r="R2239" s="8">
        <f t="shared" si="345"/>
        <v>26.625</v>
      </c>
      <c r="S2239" s="8">
        <f t="shared" si="346"/>
        <v>23.675000000000001</v>
      </c>
      <c r="T2239" s="8">
        <f t="shared" si="347"/>
        <v>22.875</v>
      </c>
      <c r="U2239" s="7">
        <f t="shared" si="348"/>
        <v>23.008333333333336</v>
      </c>
      <c r="V2239" s="7">
        <f t="shared" si="349"/>
        <v>22.975000000000001</v>
      </c>
    </row>
    <row r="2240" spans="1:22" ht="13.5" x14ac:dyDescent="0.25">
      <c r="A2240" s="3">
        <f>RSI!A2240</f>
        <v>45566</v>
      </c>
      <c r="B2240" s="2">
        <f>RSI!B2240</f>
        <v>3.2519999999999998</v>
      </c>
      <c r="C2240" s="2">
        <f>RSI!I2240</f>
        <v>40.123955509661052</v>
      </c>
      <c r="D2240" s="2">
        <f>MACD!E2240</f>
        <v>3.1856595722903336E-3</v>
      </c>
      <c r="E2240" s="2">
        <f>MACD!F2240</f>
        <v>-2.1434760218147303E-2</v>
      </c>
      <c r="F2240" s="2">
        <f>'Moving Avg'!D2240</f>
        <v>3.2890600000000001</v>
      </c>
      <c r="G2240" s="2">
        <f>'Moving Avg'!F2240</f>
        <v>3.3103799999999994</v>
      </c>
      <c r="H2240" s="2">
        <f>'Moving Avg'!G2240</f>
        <v>3.2763180000000007</v>
      </c>
      <c r="I2240" s="2">
        <f>'Moving Avg'!H2240</f>
        <v>3.2715724999999987</v>
      </c>
      <c r="J2240" s="5" t="str">
        <f>OBV!F2240</f>
        <v>BEARISH</v>
      </c>
      <c r="K2240" s="5" t="str">
        <f>OBV!G2240</f>
        <v>NEUTRAL</v>
      </c>
      <c r="L2240" s="5" t="str">
        <f>OBV!H2240</f>
        <v>CONFIRMED BEARISH</v>
      </c>
      <c r="M2240" s="7">
        <f t="shared" si="340"/>
        <v>25</v>
      </c>
      <c r="N2240" s="7">
        <f t="shared" si="341"/>
        <v>0</v>
      </c>
      <c r="O2240" s="7">
        <f t="shared" si="342"/>
        <v>50</v>
      </c>
      <c r="P2240" s="7">
        <f t="shared" si="343"/>
        <v>16.5</v>
      </c>
      <c r="Q2240" s="8">
        <f t="shared" si="344"/>
        <v>18.725000000000001</v>
      </c>
      <c r="R2240" s="8">
        <f t="shared" si="345"/>
        <v>26.625</v>
      </c>
      <c r="S2240" s="8">
        <f t="shared" si="346"/>
        <v>23.675000000000001</v>
      </c>
      <c r="T2240" s="8">
        <f t="shared" si="347"/>
        <v>22.875</v>
      </c>
      <c r="U2240" s="7">
        <f t="shared" si="348"/>
        <v>23.008333333333336</v>
      </c>
      <c r="V2240" s="7">
        <f t="shared" si="349"/>
        <v>22.975000000000001</v>
      </c>
    </row>
    <row r="2241" spans="1:22" ht="13.5" x14ac:dyDescent="0.25">
      <c r="A2241" s="3">
        <f>RSI!A2241</f>
        <v>45567</v>
      </c>
      <c r="B2241" s="2">
        <f>RSI!B2241</f>
        <v>3.2612999999999999</v>
      </c>
      <c r="C2241" s="2">
        <f>RSI!I2241</f>
        <v>42.171202196122557</v>
      </c>
      <c r="D2241" s="2">
        <f>MACD!E2241</f>
        <v>1.6359792817381535E-2</v>
      </c>
      <c r="E2241" s="2">
        <f>MACD!F2241</f>
        <v>-1.3875849611041534E-2</v>
      </c>
      <c r="F2241" s="2">
        <f>'Moving Avg'!D2241</f>
        <v>3.2760999999999996</v>
      </c>
      <c r="G2241" s="2">
        <f>'Moving Avg'!F2241</f>
        <v>3.3103799999999994</v>
      </c>
      <c r="H2241" s="2">
        <f>'Moving Avg'!G2241</f>
        <v>3.2763540000000004</v>
      </c>
      <c r="I2241" s="2">
        <f>'Moving Avg'!H2241</f>
        <v>3.2706859999999991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  <c r="M2241" s="7">
        <f t="shared" si="340"/>
        <v>25</v>
      </c>
      <c r="N2241" s="7">
        <f t="shared" si="341"/>
        <v>0</v>
      </c>
      <c r="O2241" s="7">
        <f t="shared" si="342"/>
        <v>50</v>
      </c>
      <c r="P2241" s="7">
        <f t="shared" si="343"/>
        <v>16.5</v>
      </c>
      <c r="Q2241" s="8">
        <f t="shared" si="344"/>
        <v>18.725000000000001</v>
      </c>
      <c r="R2241" s="8">
        <f t="shared" si="345"/>
        <v>26.625</v>
      </c>
      <c r="S2241" s="8">
        <f t="shared" si="346"/>
        <v>23.675000000000001</v>
      </c>
      <c r="T2241" s="8">
        <f t="shared" si="347"/>
        <v>22.875</v>
      </c>
      <c r="U2241" s="7">
        <f t="shared" si="348"/>
        <v>23.008333333333336</v>
      </c>
      <c r="V2241" s="7">
        <f t="shared" si="349"/>
        <v>22.975000000000001</v>
      </c>
    </row>
    <row r="2242" spans="1:22" ht="13.5" x14ac:dyDescent="0.25">
      <c r="A2242" s="3">
        <f>RSI!A2242</f>
        <v>45568</v>
      </c>
      <c r="B2242" s="2">
        <f>RSI!B2242</f>
        <v>3.2427999999999999</v>
      </c>
      <c r="C2242" s="2">
        <f>RSI!I2242</f>
        <v>39.29309616975025</v>
      </c>
      <c r="D2242" s="2">
        <f>MACD!E2242</f>
        <v>2.7701808404648531E-2</v>
      </c>
      <c r="E2242" s="2">
        <f>MACD!F2242</f>
        <v>-5.5603180079035223E-3</v>
      </c>
      <c r="F2242" s="2">
        <f>'Moving Avg'!D2242</f>
        <v>3.2631399999999999</v>
      </c>
      <c r="G2242" s="2">
        <f>'Moving Avg'!F2242</f>
        <v>3.3103799999999994</v>
      </c>
      <c r="H2242" s="2">
        <f>'Moving Avg'!G2242</f>
        <v>3.2762000000000002</v>
      </c>
      <c r="I2242" s="2">
        <f>'Moving Avg'!H2242</f>
        <v>3.2697519999999987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  <c r="M2242" s="7">
        <f t="shared" ref="M2242:M2305" si="350">IF(C2242&lt;30,50, IF(C2242&gt;70, 0, 25))</f>
        <v>25</v>
      </c>
      <c r="N2242" s="7">
        <f t="shared" ref="N2242:N2305" si="351">IF(E2242-D2242&gt;0.02, 100, IF(E2242-D2242&lt;0,0,45))</f>
        <v>0</v>
      </c>
      <c r="O2242" s="7">
        <f t="shared" ref="O2242:O2305" si="352">IF(F2242-I2242&gt;10,100,IF(F2242-I2242&gt;5,75, IF(F2242-I2242&gt;0,50,0)))</f>
        <v>0</v>
      </c>
      <c r="P2242" s="7">
        <f t="shared" ref="P2242:P2305" si="353">IF(L2242="confirmed bullish", 34, IF(L2242="bullish divergence",17, 0))+IF(J2242="bullish",33,IF(J2242="bearish",0,16.5))+IF(K2242="strong",33,IF(K2242="weak",0,16.5))</f>
        <v>16.5</v>
      </c>
      <c r="Q2242" s="8">
        <f t="shared" si="344"/>
        <v>11.225</v>
      </c>
      <c r="R2242" s="8">
        <f t="shared" si="345"/>
        <v>9.125</v>
      </c>
      <c r="S2242" s="8">
        <f t="shared" si="346"/>
        <v>11.175000000000001</v>
      </c>
      <c r="T2242" s="8">
        <f t="shared" si="347"/>
        <v>10.375</v>
      </c>
      <c r="U2242" s="7">
        <f t="shared" si="348"/>
        <v>10.508333333333335</v>
      </c>
      <c r="V2242" s="7">
        <f t="shared" si="349"/>
        <v>10.475000000000001</v>
      </c>
    </row>
    <row r="2243" spans="1:22" ht="13.5" x14ac:dyDescent="0.25">
      <c r="A2243" s="3">
        <f>RSI!A2243</f>
        <v>45569</v>
      </c>
      <c r="B2243" s="2">
        <f>RSI!B2243</f>
        <v>3.2890999999999999</v>
      </c>
      <c r="C2243" s="2">
        <f>RSI!I2243</f>
        <v>48.724835974788981</v>
      </c>
      <c r="D2243" s="2">
        <f>MACD!E2243</f>
        <v>3.4214762971256807E-2</v>
      </c>
      <c r="E2243" s="2">
        <f>MACD!F2243</f>
        <v>2.394698187928544E-3</v>
      </c>
      <c r="F2243" s="2">
        <f>'Moving Avg'!D2243</f>
        <v>3.2668600000000003</v>
      </c>
      <c r="G2243" s="2">
        <f>'Moving Avg'!F2243</f>
        <v>3.3113099999999998</v>
      </c>
      <c r="H2243" s="2">
        <f>'Moving Avg'!G2243</f>
        <v>3.2769719999999993</v>
      </c>
      <c r="I2243" s="2">
        <f>'Moving Avg'!H2243</f>
        <v>3.2690494999999982</v>
      </c>
      <c r="J2243" s="5" t="str">
        <f>OBV!F2243</f>
        <v>BULLISH</v>
      </c>
      <c r="K2243" s="5" t="str">
        <f>OBV!G2243</f>
        <v>NEUTRAL</v>
      </c>
      <c r="L2243" s="5" t="str">
        <f>OBV!H2243</f>
        <v>CONFIRMED BULLISH</v>
      </c>
      <c r="M2243" s="7">
        <f t="shared" si="350"/>
        <v>25</v>
      </c>
      <c r="N2243" s="7">
        <f t="shared" si="351"/>
        <v>0</v>
      </c>
      <c r="O2243" s="7">
        <f t="shared" si="352"/>
        <v>0</v>
      </c>
      <c r="P2243" s="7">
        <f t="shared" si="353"/>
        <v>83.5</v>
      </c>
      <c r="Q2243" s="8">
        <f t="shared" ref="Q2243:Q2306" si="354">0.35*M2243+N2243*0.35+O2243*0.15+P2243*0.15</f>
        <v>21.274999999999999</v>
      </c>
      <c r="R2243" s="8">
        <f t="shared" ref="R2243:R2306" si="355">M2243*0.2+N2243*0.2+O2243*0.35+P2243*0.25</f>
        <v>25.875</v>
      </c>
      <c r="S2243" s="8">
        <f t="shared" ref="S2243:S2306" si="356">M2243*0.15+N2243*0.15+O2243*0.25+P2243*0.45</f>
        <v>41.325000000000003</v>
      </c>
      <c r="T2243" s="8">
        <f t="shared" ref="T2243:T2306" si="357">0.25*SUM(M2243:P2243)</f>
        <v>27.125</v>
      </c>
      <c r="U2243" s="7">
        <f t="shared" ref="U2243:U2306" si="358">SUM(Q2243:S2243)/3</f>
        <v>29.491666666666664</v>
      </c>
      <c r="V2243" s="7">
        <f t="shared" ref="V2243:V2306" si="359">SUM(Q2243:T2243)/4</f>
        <v>28.9</v>
      </c>
    </row>
    <row r="2244" spans="1:22" ht="13.5" x14ac:dyDescent="0.25">
      <c r="A2244" s="3">
        <f>RSI!A2244</f>
        <v>45572</v>
      </c>
      <c r="B2244" s="2">
        <f>RSI!B2244</f>
        <v>3.3538999999999999</v>
      </c>
      <c r="C2244" s="2">
        <f>RSI!I2244</f>
        <v>58.453748012649854</v>
      </c>
      <c r="D2244" s="2">
        <f>MACD!E2244</f>
        <v>3.4972037768784769E-2</v>
      </c>
      <c r="E2244" s="2">
        <f>MACD!F2244</f>
        <v>8.9101661040997902E-3</v>
      </c>
      <c r="F2244" s="2">
        <f>'Moving Avg'!D2244</f>
        <v>3.27982</v>
      </c>
      <c r="G2244" s="2">
        <f>'Moving Avg'!F2244</f>
        <v>3.3154799999999995</v>
      </c>
      <c r="H2244" s="2">
        <f>'Moving Avg'!G2244</f>
        <v>3.2792179999999997</v>
      </c>
      <c r="I2244" s="2">
        <f>'Moving Avg'!H2244</f>
        <v>3.2686709999999977</v>
      </c>
      <c r="J2244" s="5" t="str">
        <f>OBV!F2244</f>
        <v>BULLISH</v>
      </c>
      <c r="K2244" s="5" t="str">
        <f>OBV!G2244</f>
        <v>NEUTRAL</v>
      </c>
      <c r="L2244" s="5" t="str">
        <f>OBV!H2244</f>
        <v>CONFIRMED BULLISH</v>
      </c>
      <c r="M2244" s="7">
        <f t="shared" si="350"/>
        <v>25</v>
      </c>
      <c r="N2244" s="7">
        <f t="shared" si="351"/>
        <v>0</v>
      </c>
      <c r="O2244" s="7">
        <f t="shared" si="352"/>
        <v>50</v>
      </c>
      <c r="P2244" s="7">
        <f t="shared" si="353"/>
        <v>83.5</v>
      </c>
      <c r="Q2244" s="8">
        <f t="shared" si="354"/>
        <v>28.774999999999999</v>
      </c>
      <c r="R2244" s="8">
        <f t="shared" si="355"/>
        <v>43.375</v>
      </c>
      <c r="S2244" s="8">
        <f t="shared" si="356"/>
        <v>53.825000000000003</v>
      </c>
      <c r="T2244" s="8">
        <f t="shared" si="357"/>
        <v>39.625</v>
      </c>
      <c r="U2244" s="7">
        <f t="shared" si="358"/>
        <v>41.991666666666667</v>
      </c>
      <c r="V2244" s="7">
        <f t="shared" si="359"/>
        <v>41.400000000000006</v>
      </c>
    </row>
    <row r="2245" spans="1:22" ht="13.5" x14ac:dyDescent="0.25">
      <c r="A2245" s="3">
        <f>RSI!A2245</f>
        <v>45573</v>
      </c>
      <c r="B2245" s="2">
        <f>RSI!B2245</f>
        <v>3.2890999999999999</v>
      </c>
      <c r="C2245" s="2">
        <f>RSI!I2245</f>
        <v>48.536136256244177</v>
      </c>
      <c r="D2245" s="2">
        <f>MACD!E2245</f>
        <v>4.0072785399112743E-2</v>
      </c>
      <c r="E2245" s="2">
        <f>MACD!F2245</f>
        <v>1.514268996310238E-2</v>
      </c>
      <c r="F2245" s="2">
        <f>'Moving Avg'!D2245</f>
        <v>3.2872399999999997</v>
      </c>
      <c r="G2245" s="2">
        <f>'Moving Avg'!F2245</f>
        <v>3.3164099999999999</v>
      </c>
      <c r="H2245" s="2">
        <f>'Moving Avg'!G2245</f>
        <v>3.2821379999999993</v>
      </c>
      <c r="I2245" s="2">
        <f>'Moving Avg'!H2245</f>
        <v>3.2678789999999975</v>
      </c>
      <c r="J2245" s="5" t="str">
        <f>OBV!F2245</f>
        <v>BULLISH</v>
      </c>
      <c r="K2245" s="5" t="str">
        <f>OBV!G2245</f>
        <v>NEUTRAL</v>
      </c>
      <c r="L2245" s="5" t="str">
        <f>OBV!H2245</f>
        <v>CONFIRMED BULLISH</v>
      </c>
      <c r="M2245" s="7">
        <f t="shared" si="350"/>
        <v>25</v>
      </c>
      <c r="N2245" s="7">
        <f t="shared" si="351"/>
        <v>0</v>
      </c>
      <c r="O2245" s="7">
        <f t="shared" si="352"/>
        <v>50</v>
      </c>
      <c r="P2245" s="7">
        <f t="shared" si="353"/>
        <v>83.5</v>
      </c>
      <c r="Q2245" s="8">
        <f t="shared" si="354"/>
        <v>28.774999999999999</v>
      </c>
      <c r="R2245" s="8">
        <f t="shared" si="355"/>
        <v>43.375</v>
      </c>
      <c r="S2245" s="8">
        <f t="shared" si="356"/>
        <v>53.825000000000003</v>
      </c>
      <c r="T2245" s="8">
        <f t="shared" si="357"/>
        <v>39.625</v>
      </c>
      <c r="U2245" s="7">
        <f t="shared" si="358"/>
        <v>41.991666666666667</v>
      </c>
      <c r="V2245" s="7">
        <f t="shared" si="359"/>
        <v>41.400000000000006</v>
      </c>
    </row>
    <row r="2246" spans="1:22" ht="13.5" x14ac:dyDescent="0.25">
      <c r="A2246" s="3">
        <f>RSI!A2246</f>
        <v>45574</v>
      </c>
      <c r="B2246" s="2">
        <f>RSI!B2246</f>
        <v>3.2890999999999999</v>
      </c>
      <c r="C2246" s="2">
        <f>RSI!I2246</f>
        <v>48.536136256244177</v>
      </c>
      <c r="D2246" s="2">
        <f>MACD!E2246</f>
        <v>3.8749179862770156E-2</v>
      </c>
      <c r="E2246" s="2">
        <f>MACD!F2246</f>
        <v>1.9863987943035937E-2</v>
      </c>
      <c r="F2246" s="2">
        <f>'Moving Avg'!D2246</f>
        <v>3.2927999999999997</v>
      </c>
      <c r="G2246" s="2">
        <f>'Moving Avg'!F2246</f>
        <v>3.3182649999999994</v>
      </c>
      <c r="H2246" s="2">
        <f>'Moving Avg'!G2246</f>
        <v>3.2836259999999995</v>
      </c>
      <c r="I2246" s="2">
        <f>'Moving Avg'!H2246</f>
        <v>3.2670869999999974</v>
      </c>
      <c r="J2246" s="5" t="str">
        <f>OBV!F2246</f>
        <v>BULLISH</v>
      </c>
      <c r="K2246" s="5" t="str">
        <f>OBV!G2246</f>
        <v>NEUTRAL</v>
      </c>
      <c r="L2246" s="5" t="str">
        <f>OBV!H2246</f>
        <v>CONFIRMED BULLISH</v>
      </c>
      <c r="M2246" s="7">
        <f t="shared" si="350"/>
        <v>25</v>
      </c>
      <c r="N2246" s="7">
        <f t="shared" si="351"/>
        <v>0</v>
      </c>
      <c r="O2246" s="7">
        <f t="shared" si="352"/>
        <v>50</v>
      </c>
      <c r="P2246" s="7">
        <f t="shared" si="353"/>
        <v>83.5</v>
      </c>
      <c r="Q2246" s="8">
        <f t="shared" si="354"/>
        <v>28.774999999999999</v>
      </c>
      <c r="R2246" s="8">
        <f t="shared" si="355"/>
        <v>43.375</v>
      </c>
      <c r="S2246" s="8">
        <f t="shared" si="356"/>
        <v>53.825000000000003</v>
      </c>
      <c r="T2246" s="8">
        <f t="shared" si="357"/>
        <v>39.625</v>
      </c>
      <c r="U2246" s="7">
        <f t="shared" si="358"/>
        <v>41.991666666666667</v>
      </c>
      <c r="V2246" s="7">
        <f t="shared" si="359"/>
        <v>41.400000000000006</v>
      </c>
    </row>
    <row r="2247" spans="1:22" ht="13.5" x14ac:dyDescent="0.25">
      <c r="A2247" s="3">
        <f>RSI!A2247</f>
        <v>45575</v>
      </c>
      <c r="B2247" s="2">
        <f>RSI!B2247</f>
        <v>3.1964000000000001</v>
      </c>
      <c r="C2247" s="2">
        <f>RSI!I2247</f>
        <v>37.874655520948423</v>
      </c>
      <c r="D2247" s="2">
        <f>MACD!E2247</f>
        <v>4.1712746125034172E-2</v>
      </c>
      <c r="E2247" s="2">
        <f>MACD!F2247</f>
        <v>2.4233739579435587E-2</v>
      </c>
      <c r="F2247" s="2">
        <f>'Moving Avg'!D2247</f>
        <v>3.2835200000000002</v>
      </c>
      <c r="G2247" s="2">
        <f>'Moving Avg'!F2247</f>
        <v>3.3145599999999993</v>
      </c>
      <c r="H2247" s="2">
        <f>'Moving Avg'!G2247</f>
        <v>3.2827220000000006</v>
      </c>
      <c r="I2247" s="2">
        <f>'Moving Avg'!H2247</f>
        <v>3.2659654999999974</v>
      </c>
      <c r="J2247" s="5" t="str">
        <f>OBV!F2247</f>
        <v>BEARISH</v>
      </c>
      <c r="K2247" s="5" t="str">
        <f>OBV!G2247</f>
        <v>NEUTRAL</v>
      </c>
      <c r="L2247" s="5" t="str">
        <f>OBV!H2247</f>
        <v>CONFIRMED BEARISH</v>
      </c>
      <c r="M2247" s="7">
        <f t="shared" si="350"/>
        <v>25</v>
      </c>
      <c r="N2247" s="7">
        <f t="shared" si="351"/>
        <v>0</v>
      </c>
      <c r="O2247" s="7">
        <f t="shared" si="352"/>
        <v>50</v>
      </c>
      <c r="P2247" s="7">
        <f t="shared" si="353"/>
        <v>16.5</v>
      </c>
      <c r="Q2247" s="8">
        <f t="shared" si="354"/>
        <v>18.725000000000001</v>
      </c>
      <c r="R2247" s="8">
        <f t="shared" si="355"/>
        <v>26.625</v>
      </c>
      <c r="S2247" s="8">
        <f t="shared" si="356"/>
        <v>23.675000000000001</v>
      </c>
      <c r="T2247" s="8">
        <f t="shared" si="357"/>
        <v>22.875</v>
      </c>
      <c r="U2247" s="7">
        <f t="shared" si="358"/>
        <v>23.008333333333336</v>
      </c>
      <c r="V2247" s="7">
        <f t="shared" si="359"/>
        <v>22.975000000000001</v>
      </c>
    </row>
    <row r="2248" spans="1:22" ht="13.5" x14ac:dyDescent="0.25">
      <c r="A2248" s="3">
        <f>RSI!A2248</f>
        <v>45576</v>
      </c>
      <c r="B2248" s="2">
        <f>RSI!B2248</f>
        <v>3.2797999999999998</v>
      </c>
      <c r="C2248" s="2">
        <f>RSI!I2248</f>
        <v>48.776346686238234</v>
      </c>
      <c r="D2248" s="2">
        <f>MACD!E2248</f>
        <v>3.294103597581044E-2</v>
      </c>
      <c r="E2248" s="2">
        <f>MACD!F2248</f>
        <v>2.5975198858710559E-2</v>
      </c>
      <c r="F2248" s="2">
        <f>'Moving Avg'!D2248</f>
        <v>3.28166</v>
      </c>
      <c r="G2248" s="2">
        <f>'Moving Avg'!F2248</f>
        <v>3.3117799999999997</v>
      </c>
      <c r="H2248" s="2">
        <f>'Moving Avg'!G2248</f>
        <v>3.2838439999999998</v>
      </c>
      <c r="I2248" s="2">
        <f>'Moving Avg'!H2248</f>
        <v>3.2652609999999975</v>
      </c>
      <c r="J2248" s="5" t="str">
        <f>OBV!F2248</f>
        <v>BULLISH</v>
      </c>
      <c r="K2248" s="5" t="str">
        <f>OBV!G2248</f>
        <v>NEUTRAL</v>
      </c>
      <c r="L2248" s="5" t="str">
        <f>OBV!H2248</f>
        <v>BULLISH DIVERGENCE</v>
      </c>
      <c r="M2248" s="7">
        <f t="shared" si="350"/>
        <v>25</v>
      </c>
      <c r="N2248" s="7">
        <f t="shared" si="351"/>
        <v>0</v>
      </c>
      <c r="O2248" s="7">
        <f t="shared" si="352"/>
        <v>50</v>
      </c>
      <c r="P2248" s="7">
        <f t="shared" si="353"/>
        <v>66.5</v>
      </c>
      <c r="Q2248" s="8">
        <f t="shared" si="354"/>
        <v>26.225000000000001</v>
      </c>
      <c r="R2248" s="8">
        <f t="shared" si="355"/>
        <v>39.125</v>
      </c>
      <c r="S2248" s="8">
        <f t="shared" si="356"/>
        <v>46.174999999999997</v>
      </c>
      <c r="T2248" s="8">
        <f t="shared" si="357"/>
        <v>35.375</v>
      </c>
      <c r="U2248" s="7">
        <f t="shared" si="358"/>
        <v>37.174999999999997</v>
      </c>
      <c r="V2248" s="7">
        <f t="shared" si="359"/>
        <v>36.724999999999994</v>
      </c>
    </row>
    <row r="2249" spans="1:22" ht="13.5" x14ac:dyDescent="0.25">
      <c r="A2249" s="3">
        <f>RSI!A2249</f>
        <v>45579</v>
      </c>
      <c r="B2249" s="2">
        <f>RSI!B2249</f>
        <v>3.2797999999999998</v>
      </c>
      <c r="C2249" s="2">
        <f>RSI!I2249</f>
        <v>48.776346686238234</v>
      </c>
      <c r="D2249" s="2">
        <f>MACD!E2249</f>
        <v>2.8448772628403951E-2</v>
      </c>
      <c r="E2249" s="2">
        <f>MACD!F2249</f>
        <v>2.6469913612649242E-2</v>
      </c>
      <c r="F2249" s="2">
        <f>'Moving Avg'!D2249</f>
        <v>3.2668399999999997</v>
      </c>
      <c r="G2249" s="2">
        <f>'Moving Avg'!F2249</f>
        <v>3.3062199999999997</v>
      </c>
      <c r="H2249" s="2">
        <f>'Moving Avg'!G2249</f>
        <v>3.2849659999999998</v>
      </c>
      <c r="I2249" s="2">
        <f>'Moving Avg'!H2249</f>
        <v>3.264466999999998</v>
      </c>
      <c r="J2249" s="5" t="str">
        <f>OBV!F2249</f>
        <v>BULLISH</v>
      </c>
      <c r="K2249" s="5" t="str">
        <f>OBV!G2249</f>
        <v>NEUTRAL</v>
      </c>
      <c r="L2249" s="5" t="str">
        <f>OBV!H2249</f>
        <v>BULLISH DIVERGENCE</v>
      </c>
      <c r="M2249" s="7">
        <f t="shared" si="350"/>
        <v>25</v>
      </c>
      <c r="N2249" s="7">
        <f t="shared" si="351"/>
        <v>0</v>
      </c>
      <c r="O2249" s="7">
        <f t="shared" si="352"/>
        <v>50</v>
      </c>
      <c r="P2249" s="7">
        <f t="shared" si="353"/>
        <v>66.5</v>
      </c>
      <c r="Q2249" s="8">
        <f t="shared" si="354"/>
        <v>26.225000000000001</v>
      </c>
      <c r="R2249" s="8">
        <f t="shared" si="355"/>
        <v>39.125</v>
      </c>
      <c r="S2249" s="8">
        <f t="shared" si="356"/>
        <v>46.174999999999997</v>
      </c>
      <c r="T2249" s="8">
        <f t="shared" si="357"/>
        <v>35.375</v>
      </c>
      <c r="U2249" s="7">
        <f t="shared" si="358"/>
        <v>37.174999999999997</v>
      </c>
      <c r="V2249" s="7">
        <f t="shared" si="359"/>
        <v>36.724999999999994</v>
      </c>
    </row>
    <row r="2250" spans="1:22" ht="13.5" x14ac:dyDescent="0.25">
      <c r="A2250" s="3">
        <f>RSI!A2250</f>
        <v>45581</v>
      </c>
      <c r="B2250" s="2">
        <f>RSI!B2250</f>
        <v>3.2427999999999999</v>
      </c>
      <c r="C2250" s="2">
        <f>RSI!I2250</f>
        <v>44.737120848606395</v>
      </c>
      <c r="D2250" s="2">
        <f>MACD!E2250</f>
        <v>2.1744021884670506E-2</v>
      </c>
      <c r="E2250" s="2">
        <f>MACD!F2250</f>
        <v>2.5524735267053497E-2</v>
      </c>
      <c r="F2250" s="2">
        <f>'Moving Avg'!D2250</f>
        <v>3.2575799999999999</v>
      </c>
      <c r="G2250" s="2">
        <f>'Moving Avg'!F2250</f>
        <v>3.2997349999999996</v>
      </c>
      <c r="H2250" s="2">
        <f>'Moving Avg'!G2250</f>
        <v>3.2860659999999995</v>
      </c>
      <c r="I2250" s="2">
        <f>'Moving Avg'!H2250</f>
        <v>3.263532999999998</v>
      </c>
      <c r="J2250" s="5" t="str">
        <f>OBV!F2250</f>
        <v>BEARISH</v>
      </c>
      <c r="K2250" s="5" t="str">
        <f>OBV!G2250</f>
        <v>NEUTRAL</v>
      </c>
      <c r="L2250" s="5" t="str">
        <f>OBV!H2250</f>
        <v>CONFIRMED BEARISH</v>
      </c>
      <c r="M2250" s="7">
        <f t="shared" si="350"/>
        <v>25</v>
      </c>
      <c r="N2250" s="7">
        <f t="shared" si="351"/>
        <v>45</v>
      </c>
      <c r="O2250" s="7">
        <f t="shared" si="352"/>
        <v>0</v>
      </c>
      <c r="P2250" s="7">
        <f t="shared" si="353"/>
        <v>16.5</v>
      </c>
      <c r="Q2250" s="8">
        <f t="shared" si="354"/>
        <v>26.975000000000001</v>
      </c>
      <c r="R2250" s="8">
        <f t="shared" si="355"/>
        <v>18.125</v>
      </c>
      <c r="S2250" s="8">
        <f t="shared" si="356"/>
        <v>17.925000000000001</v>
      </c>
      <c r="T2250" s="8">
        <f t="shared" si="357"/>
        <v>21.625</v>
      </c>
      <c r="U2250" s="7">
        <f t="shared" si="358"/>
        <v>21.008333333333336</v>
      </c>
      <c r="V2250" s="7">
        <f t="shared" si="359"/>
        <v>21.162500000000001</v>
      </c>
    </row>
    <row r="2251" spans="1:22" ht="13.5" x14ac:dyDescent="0.25">
      <c r="A2251" s="3">
        <f>RSI!A2251</f>
        <v>45582</v>
      </c>
      <c r="B2251" s="2">
        <f>RSI!B2251</f>
        <v>3.2427999999999999</v>
      </c>
      <c r="C2251" s="2">
        <f>RSI!I2251</f>
        <v>44.737120848606402</v>
      </c>
      <c r="D2251" s="2">
        <f>MACD!E2251</f>
        <v>1.7778829457134382E-2</v>
      </c>
      <c r="E2251" s="2">
        <f>MACD!F2251</f>
        <v>2.3975554105069675E-2</v>
      </c>
      <c r="F2251" s="2">
        <f>'Moving Avg'!D2251</f>
        <v>3.2483199999999997</v>
      </c>
      <c r="G2251" s="2">
        <f>'Moving Avg'!F2251</f>
        <v>3.2932499999999996</v>
      </c>
      <c r="H2251" s="2">
        <f>'Moving Avg'!G2251</f>
        <v>3.2864479999999991</v>
      </c>
      <c r="I2251" s="2">
        <f>'Moving Avg'!H2251</f>
        <v>3.2625989999999985</v>
      </c>
      <c r="J2251" s="5" t="str">
        <f>OBV!F2251</f>
        <v>BEARISH</v>
      </c>
      <c r="K2251" s="5" t="str">
        <f>OBV!G2251</f>
        <v>NEUTRAL</v>
      </c>
      <c r="L2251" s="5" t="str">
        <f>OBV!H2251</f>
        <v>CONFIRMED BEARISH</v>
      </c>
      <c r="M2251" s="7">
        <f t="shared" si="350"/>
        <v>25</v>
      </c>
      <c r="N2251" s="7">
        <f t="shared" si="351"/>
        <v>45</v>
      </c>
      <c r="O2251" s="7">
        <f t="shared" si="352"/>
        <v>0</v>
      </c>
      <c r="P2251" s="7">
        <f t="shared" si="353"/>
        <v>16.5</v>
      </c>
      <c r="Q2251" s="8">
        <f t="shared" si="354"/>
        <v>26.975000000000001</v>
      </c>
      <c r="R2251" s="8">
        <f t="shared" si="355"/>
        <v>18.125</v>
      </c>
      <c r="S2251" s="8">
        <f t="shared" si="356"/>
        <v>17.925000000000001</v>
      </c>
      <c r="T2251" s="8">
        <f t="shared" si="357"/>
        <v>21.625</v>
      </c>
      <c r="U2251" s="7">
        <f t="shared" si="358"/>
        <v>21.008333333333336</v>
      </c>
      <c r="V2251" s="7">
        <f t="shared" si="359"/>
        <v>21.162500000000001</v>
      </c>
    </row>
    <row r="2252" spans="1:22" ht="13.5" x14ac:dyDescent="0.25">
      <c r="A2252" s="3">
        <f>RSI!A2252</f>
        <v>45583</v>
      </c>
      <c r="B2252" s="2">
        <f>RSI!B2252</f>
        <v>3.2612999999999999</v>
      </c>
      <c r="C2252" s="2">
        <f>RSI!I2252</f>
        <v>47.269285234116424</v>
      </c>
      <c r="D2252" s="2">
        <f>MACD!E2252</f>
        <v>1.0463891464538744E-2</v>
      </c>
      <c r="E2252" s="2">
        <f>MACD!F2252</f>
        <v>2.1273221576963493E-2</v>
      </c>
      <c r="F2252" s="2">
        <f>'Moving Avg'!D2252</f>
        <v>3.2612999999999994</v>
      </c>
      <c r="G2252" s="2">
        <f>'Moving Avg'!F2252</f>
        <v>3.2881550000000006</v>
      </c>
      <c r="H2252" s="2">
        <f>'Moving Avg'!G2252</f>
        <v>3.287199999999999</v>
      </c>
      <c r="I2252" s="2">
        <f>'Moving Avg'!H2252</f>
        <v>3.2618019999999976</v>
      </c>
      <c r="J2252" s="5" t="str">
        <f>OBV!F2252</f>
        <v>BEARISH</v>
      </c>
      <c r="K2252" s="5" t="str">
        <f>OBV!G2252</f>
        <v>NEUTRAL</v>
      </c>
      <c r="L2252" s="5" t="str">
        <f>OBV!H2252</f>
        <v>BEARISH DIVERGENCE</v>
      </c>
      <c r="M2252" s="7">
        <f t="shared" si="350"/>
        <v>25</v>
      </c>
      <c r="N2252" s="7">
        <f t="shared" si="351"/>
        <v>45</v>
      </c>
      <c r="O2252" s="7">
        <f t="shared" si="352"/>
        <v>0</v>
      </c>
      <c r="P2252" s="7">
        <f t="shared" si="353"/>
        <v>16.5</v>
      </c>
      <c r="Q2252" s="8">
        <f t="shared" si="354"/>
        <v>26.975000000000001</v>
      </c>
      <c r="R2252" s="8">
        <f t="shared" si="355"/>
        <v>18.125</v>
      </c>
      <c r="S2252" s="8">
        <f t="shared" si="356"/>
        <v>17.925000000000001</v>
      </c>
      <c r="T2252" s="8">
        <f t="shared" si="357"/>
        <v>21.625</v>
      </c>
      <c r="U2252" s="7">
        <f t="shared" si="358"/>
        <v>21.008333333333336</v>
      </c>
      <c r="V2252" s="7">
        <f t="shared" si="359"/>
        <v>21.162500000000001</v>
      </c>
    </row>
    <row r="2253" spans="1:22" ht="13.5" x14ac:dyDescent="0.25">
      <c r="A2253" s="3">
        <f>RSI!A2253</f>
        <v>45586</v>
      </c>
      <c r="B2253" s="2">
        <f>RSI!B2253</f>
        <v>3.2612999999999999</v>
      </c>
      <c r="C2253" s="2">
        <f>RSI!I2253</f>
        <v>47.269285234116431</v>
      </c>
      <c r="D2253" s="2">
        <f>MACD!E2253</f>
        <v>1.1525818775587116E-2</v>
      </c>
      <c r="E2253" s="2">
        <f>MACD!F2253</f>
        <v>1.9323741016688219E-2</v>
      </c>
      <c r="F2253" s="2">
        <f>'Moving Avg'!D2253</f>
        <v>3.2576000000000001</v>
      </c>
      <c r="G2253" s="2">
        <f>'Moving Avg'!F2253</f>
        <v>3.2830600000000003</v>
      </c>
      <c r="H2253" s="2">
        <f>'Moving Avg'!G2253</f>
        <v>3.2881319999999992</v>
      </c>
      <c r="I2253" s="2">
        <f>'Moving Avg'!H2253</f>
        <v>3.2610944999999973</v>
      </c>
      <c r="J2253" s="5" t="str">
        <f>OBV!F2253</f>
        <v>BEARISH</v>
      </c>
      <c r="K2253" s="5" t="str">
        <f>OBV!G2253</f>
        <v>NEUTRAL</v>
      </c>
      <c r="L2253" s="5" t="str">
        <f>OBV!H2253</f>
        <v>CONFIRMED BEARISH</v>
      </c>
      <c r="M2253" s="7">
        <f t="shared" si="350"/>
        <v>25</v>
      </c>
      <c r="N2253" s="7">
        <f t="shared" si="351"/>
        <v>45</v>
      </c>
      <c r="O2253" s="7">
        <f t="shared" si="352"/>
        <v>0</v>
      </c>
      <c r="P2253" s="7">
        <f t="shared" si="353"/>
        <v>16.5</v>
      </c>
      <c r="Q2253" s="8">
        <f t="shared" si="354"/>
        <v>26.975000000000001</v>
      </c>
      <c r="R2253" s="8">
        <f t="shared" si="355"/>
        <v>18.125</v>
      </c>
      <c r="S2253" s="8">
        <f t="shared" si="356"/>
        <v>17.925000000000001</v>
      </c>
      <c r="T2253" s="8">
        <f t="shared" si="357"/>
        <v>21.625</v>
      </c>
      <c r="U2253" s="7">
        <f t="shared" si="358"/>
        <v>21.008333333333336</v>
      </c>
      <c r="V2253" s="7">
        <f t="shared" si="359"/>
        <v>21.162500000000001</v>
      </c>
    </row>
    <row r="2254" spans="1:22" ht="13.5" x14ac:dyDescent="0.25">
      <c r="A2254" s="3">
        <f>RSI!A2254</f>
        <v>45587</v>
      </c>
      <c r="B2254" s="2">
        <f>RSI!B2254</f>
        <v>3.2427999999999999</v>
      </c>
      <c r="C2254" s="2">
        <f>RSI!I2254</f>
        <v>44.884109571676653</v>
      </c>
      <c r="D2254" s="2">
        <f>MACD!E2254</f>
        <v>2.3882875001900228E-2</v>
      </c>
      <c r="E2254" s="2">
        <f>MACD!F2254</f>
        <v>2.0235567813730621E-2</v>
      </c>
      <c r="F2254" s="2">
        <f>'Moving Avg'!D2254</f>
        <v>3.2502000000000004</v>
      </c>
      <c r="G2254" s="2">
        <f>'Moving Avg'!F2254</f>
        <v>3.2770399999999995</v>
      </c>
      <c r="H2254" s="2">
        <f>'Moving Avg'!G2254</f>
        <v>3.288694</v>
      </c>
      <c r="I2254" s="2">
        <f>'Moving Avg'!H2254</f>
        <v>3.2605184999999977</v>
      </c>
      <c r="J2254" s="5" t="str">
        <f>OBV!F2254</f>
        <v>BEARISH</v>
      </c>
      <c r="K2254" s="5" t="str">
        <f>OBV!G2254</f>
        <v>NEUTRAL</v>
      </c>
      <c r="L2254" s="5" t="str">
        <f>OBV!H2254</f>
        <v>CONFIRMED BEARISH</v>
      </c>
      <c r="M2254" s="7">
        <f t="shared" si="350"/>
        <v>25</v>
      </c>
      <c r="N2254" s="7">
        <f t="shared" si="351"/>
        <v>0</v>
      </c>
      <c r="O2254" s="7">
        <f t="shared" si="352"/>
        <v>0</v>
      </c>
      <c r="P2254" s="7">
        <f t="shared" si="353"/>
        <v>16.5</v>
      </c>
      <c r="Q2254" s="8">
        <f t="shared" si="354"/>
        <v>11.225</v>
      </c>
      <c r="R2254" s="8">
        <f t="shared" si="355"/>
        <v>9.125</v>
      </c>
      <c r="S2254" s="8">
        <f t="shared" si="356"/>
        <v>11.175000000000001</v>
      </c>
      <c r="T2254" s="8">
        <f t="shared" si="357"/>
        <v>10.375</v>
      </c>
      <c r="U2254" s="7">
        <f t="shared" si="358"/>
        <v>10.508333333333335</v>
      </c>
      <c r="V2254" s="7">
        <f t="shared" si="359"/>
        <v>10.475000000000001</v>
      </c>
    </row>
    <row r="2255" spans="1:22" ht="13.5" x14ac:dyDescent="0.25">
      <c r="A2255" s="3">
        <f>RSI!A2255</f>
        <v>45588</v>
      </c>
      <c r="B2255" s="2">
        <f>RSI!B2255</f>
        <v>3.1501000000000001</v>
      </c>
      <c r="C2255" s="2">
        <f>RSI!I2255</f>
        <v>35.278166149289191</v>
      </c>
      <c r="D2255" s="2">
        <f>MACD!E2255</f>
        <v>3.1455692558106652E-2</v>
      </c>
      <c r="E2255" s="2">
        <f>MACD!F2255</f>
        <v>2.2479592762605829E-2</v>
      </c>
      <c r="F2255" s="2">
        <f>'Moving Avg'!D2255</f>
        <v>3.2316599999999993</v>
      </c>
      <c r="G2255" s="2">
        <f>'Moving Avg'!F2255</f>
        <v>3.2663849999999996</v>
      </c>
      <c r="H2255" s="2">
        <f>'Moving Avg'!G2255</f>
        <v>3.2874020000000002</v>
      </c>
      <c r="I2255" s="2">
        <f>'Moving Avg'!H2255</f>
        <v>3.2593894999999971</v>
      </c>
      <c r="J2255" s="5" t="str">
        <f>OBV!F2255</f>
        <v>BEARISH</v>
      </c>
      <c r="K2255" s="5" t="str">
        <f>OBV!G2255</f>
        <v>NEUTRAL</v>
      </c>
      <c r="L2255" s="5" t="str">
        <f>OBV!H2255</f>
        <v>CONFIRMED BEARISH</v>
      </c>
      <c r="M2255" s="7">
        <f t="shared" si="350"/>
        <v>25</v>
      </c>
      <c r="N2255" s="7">
        <f t="shared" si="351"/>
        <v>0</v>
      </c>
      <c r="O2255" s="7">
        <f t="shared" si="352"/>
        <v>0</v>
      </c>
      <c r="P2255" s="7">
        <f t="shared" si="353"/>
        <v>16.5</v>
      </c>
      <c r="Q2255" s="8">
        <f t="shared" si="354"/>
        <v>11.225</v>
      </c>
      <c r="R2255" s="8">
        <f t="shared" si="355"/>
        <v>9.125</v>
      </c>
      <c r="S2255" s="8">
        <f t="shared" si="356"/>
        <v>11.175000000000001</v>
      </c>
      <c r="T2255" s="8">
        <f t="shared" si="357"/>
        <v>10.375</v>
      </c>
      <c r="U2255" s="7">
        <f t="shared" si="358"/>
        <v>10.508333333333335</v>
      </c>
      <c r="V2255" s="7">
        <f t="shared" si="359"/>
        <v>10.475000000000001</v>
      </c>
    </row>
    <row r="2256" spans="1:22" ht="13.5" x14ac:dyDescent="0.25">
      <c r="A2256" s="3">
        <f>RSI!A2256</f>
        <v>45589</v>
      </c>
      <c r="B2256" s="2">
        <f>RSI!B2256</f>
        <v>3.2242000000000002</v>
      </c>
      <c r="C2256" s="2">
        <f>RSI!I2256</f>
        <v>45.347105706279663</v>
      </c>
      <c r="D2256" s="2">
        <f>MACD!E2256</f>
        <v>3.312549899036954E-2</v>
      </c>
      <c r="E2256" s="2">
        <f>MACD!F2256</f>
        <v>2.4608774008158571E-2</v>
      </c>
      <c r="F2256" s="2">
        <f>'Moving Avg'!D2256</f>
        <v>3.2279400000000003</v>
      </c>
      <c r="G2256" s="2">
        <f>'Moving Avg'!F2256</f>
        <v>3.2612900000000002</v>
      </c>
      <c r="H2256" s="2">
        <f>'Moving Avg'!G2256</f>
        <v>3.2874119999999998</v>
      </c>
      <c r="I2256" s="2">
        <f>'Moving Avg'!H2256</f>
        <v>3.2588099999999964</v>
      </c>
      <c r="J2256" s="5" t="str">
        <f>OBV!F2256</f>
        <v>BEARISH</v>
      </c>
      <c r="K2256" s="5" t="str">
        <f>OBV!G2256</f>
        <v>NEUTRAL</v>
      </c>
      <c r="L2256" s="5" t="str">
        <f>OBV!H2256</f>
        <v>CONFIRMED BEARISH</v>
      </c>
      <c r="M2256" s="7">
        <f t="shared" si="350"/>
        <v>25</v>
      </c>
      <c r="N2256" s="7">
        <f t="shared" si="351"/>
        <v>0</v>
      </c>
      <c r="O2256" s="7">
        <f t="shared" si="352"/>
        <v>0</v>
      </c>
      <c r="P2256" s="7">
        <f t="shared" si="353"/>
        <v>16.5</v>
      </c>
      <c r="Q2256" s="8">
        <f t="shared" si="354"/>
        <v>11.225</v>
      </c>
      <c r="R2256" s="8">
        <f t="shared" si="355"/>
        <v>9.125</v>
      </c>
      <c r="S2256" s="8">
        <f t="shared" si="356"/>
        <v>11.175000000000001</v>
      </c>
      <c r="T2256" s="8">
        <f t="shared" si="357"/>
        <v>10.375</v>
      </c>
      <c r="U2256" s="7">
        <f t="shared" si="358"/>
        <v>10.508333333333335</v>
      </c>
      <c r="V2256" s="7">
        <f t="shared" si="359"/>
        <v>10.475000000000001</v>
      </c>
    </row>
    <row r="2257" spans="1:22" ht="13.5" x14ac:dyDescent="0.25">
      <c r="A2257" s="3">
        <f>RSI!A2257</f>
        <v>45590</v>
      </c>
      <c r="B2257" s="2">
        <f>RSI!B2257</f>
        <v>3.2242000000000002</v>
      </c>
      <c r="C2257" s="2">
        <f>RSI!I2257</f>
        <v>45.347105706279663</v>
      </c>
      <c r="D2257" s="2">
        <f>MACD!E2257</f>
        <v>2.0534316007209785E-2</v>
      </c>
      <c r="E2257" s="2">
        <f>MACD!F2257</f>
        <v>2.3793882407968814E-2</v>
      </c>
      <c r="F2257" s="2">
        <f>'Moving Avg'!D2257</f>
        <v>3.2205199999999996</v>
      </c>
      <c r="G2257" s="2">
        <f>'Moving Avg'!F2257</f>
        <v>3.2571200000000005</v>
      </c>
      <c r="H2257" s="2">
        <f>'Moving Avg'!G2257</f>
        <v>3.2868560000000002</v>
      </c>
      <c r="I2257" s="2">
        <f>'Moving Avg'!H2257</f>
        <v>3.2582304999999963</v>
      </c>
      <c r="J2257" s="5" t="str">
        <f>OBV!F2257</f>
        <v>BEARISH</v>
      </c>
      <c r="K2257" s="5" t="str">
        <f>OBV!G2257</f>
        <v>NEUTRAL</v>
      </c>
      <c r="L2257" s="5" t="str">
        <f>OBV!H2257</f>
        <v>CONFIRMED BEARISH</v>
      </c>
      <c r="M2257" s="7">
        <f t="shared" si="350"/>
        <v>25</v>
      </c>
      <c r="N2257" s="7">
        <f t="shared" si="351"/>
        <v>45</v>
      </c>
      <c r="O2257" s="7">
        <f t="shared" si="352"/>
        <v>0</v>
      </c>
      <c r="P2257" s="7">
        <f t="shared" si="353"/>
        <v>16.5</v>
      </c>
      <c r="Q2257" s="8">
        <f t="shared" si="354"/>
        <v>26.975000000000001</v>
      </c>
      <c r="R2257" s="8">
        <f t="shared" si="355"/>
        <v>18.125</v>
      </c>
      <c r="S2257" s="8">
        <f t="shared" si="356"/>
        <v>17.925000000000001</v>
      </c>
      <c r="T2257" s="8">
        <f t="shared" si="357"/>
        <v>21.625</v>
      </c>
      <c r="U2257" s="7">
        <f t="shared" si="358"/>
        <v>21.008333333333336</v>
      </c>
      <c r="V2257" s="7">
        <f t="shared" si="359"/>
        <v>21.162500000000001</v>
      </c>
    </row>
    <row r="2258" spans="1:22" ht="13.5" x14ac:dyDescent="0.25">
      <c r="A2258" s="3">
        <f>RSI!A2258</f>
        <v>45593</v>
      </c>
      <c r="B2258" s="2">
        <f>RSI!B2258</f>
        <v>3.2057000000000002</v>
      </c>
      <c r="C2258" s="2">
        <f>RSI!I2258</f>
        <v>43.392451262783879</v>
      </c>
      <c r="D2258" s="2">
        <f>MACD!E2258</f>
        <v>2.4319750239694571E-2</v>
      </c>
      <c r="E2258" s="2">
        <f>MACD!F2258</f>
        <v>2.3899055974313969E-2</v>
      </c>
      <c r="F2258" s="2">
        <f>'Moving Avg'!D2258</f>
        <v>3.2094</v>
      </c>
      <c r="G2258" s="2">
        <f>'Moving Avg'!F2258</f>
        <v>3.253880000000001</v>
      </c>
      <c r="H2258" s="2">
        <f>'Moving Avg'!G2258</f>
        <v>3.28593</v>
      </c>
      <c r="I2258" s="2">
        <f>'Moving Avg'!H2258</f>
        <v>3.2576929999999957</v>
      </c>
      <c r="J2258" s="5" t="str">
        <f>OBV!F2258</f>
        <v>BEARISH</v>
      </c>
      <c r="K2258" s="5" t="str">
        <f>OBV!G2258</f>
        <v>NEUTRAL</v>
      </c>
      <c r="L2258" s="5" t="str">
        <f>OBV!H2258</f>
        <v>CONFIRMED BEARISH</v>
      </c>
      <c r="M2258" s="7">
        <f t="shared" si="350"/>
        <v>25</v>
      </c>
      <c r="N2258" s="7">
        <f t="shared" si="351"/>
        <v>0</v>
      </c>
      <c r="O2258" s="7">
        <f t="shared" si="352"/>
        <v>0</v>
      </c>
      <c r="P2258" s="7">
        <f t="shared" si="353"/>
        <v>16.5</v>
      </c>
      <c r="Q2258" s="8">
        <f t="shared" si="354"/>
        <v>11.225</v>
      </c>
      <c r="R2258" s="8">
        <f t="shared" si="355"/>
        <v>9.125</v>
      </c>
      <c r="S2258" s="8">
        <f t="shared" si="356"/>
        <v>11.175000000000001</v>
      </c>
      <c r="T2258" s="8">
        <f t="shared" si="357"/>
        <v>10.375</v>
      </c>
      <c r="U2258" s="7">
        <f t="shared" si="358"/>
        <v>10.508333333333335</v>
      </c>
      <c r="V2258" s="7">
        <f t="shared" si="359"/>
        <v>10.475000000000001</v>
      </c>
    </row>
    <row r="2259" spans="1:22" ht="13.5" x14ac:dyDescent="0.25">
      <c r="A2259" s="3">
        <f>RSI!A2259</f>
        <v>45594</v>
      </c>
      <c r="B2259" s="2">
        <f>RSI!B2259</f>
        <v>3.2057000000000002</v>
      </c>
      <c r="C2259" s="2">
        <f>RSI!I2259</f>
        <v>43.392451262783879</v>
      </c>
      <c r="D2259" s="2">
        <f>MACD!E2259</f>
        <v>2.7852842584351833E-2</v>
      </c>
      <c r="E2259" s="2">
        <f>MACD!F2259</f>
        <v>2.4689813296321545E-2</v>
      </c>
      <c r="F2259" s="2">
        <f>'Moving Avg'!D2259</f>
        <v>3.2019800000000003</v>
      </c>
      <c r="G2259" s="2">
        <f>'Moving Avg'!F2259</f>
        <v>3.2497100000000012</v>
      </c>
      <c r="H2259" s="2">
        <f>'Moving Avg'!G2259</f>
        <v>3.2837060000000005</v>
      </c>
      <c r="I2259" s="2">
        <f>'Moving Avg'!H2259</f>
        <v>3.2572449999999957</v>
      </c>
      <c r="J2259" s="5" t="str">
        <f>OBV!F2259</f>
        <v>BEARISH</v>
      </c>
      <c r="K2259" s="5" t="str">
        <f>OBV!G2259</f>
        <v>NEUTRAL</v>
      </c>
      <c r="L2259" s="5" t="str">
        <f>OBV!H2259</f>
        <v>CONFIRMED BEARISH</v>
      </c>
      <c r="M2259" s="7">
        <f t="shared" si="350"/>
        <v>25</v>
      </c>
      <c r="N2259" s="7">
        <f t="shared" si="351"/>
        <v>0</v>
      </c>
      <c r="O2259" s="7">
        <f t="shared" si="352"/>
        <v>0</v>
      </c>
      <c r="P2259" s="7">
        <f t="shared" si="353"/>
        <v>16.5</v>
      </c>
      <c r="Q2259" s="8">
        <f t="shared" si="354"/>
        <v>11.225</v>
      </c>
      <c r="R2259" s="8">
        <f t="shared" si="355"/>
        <v>9.125</v>
      </c>
      <c r="S2259" s="8">
        <f t="shared" si="356"/>
        <v>11.175000000000001</v>
      </c>
      <c r="T2259" s="8">
        <f t="shared" si="357"/>
        <v>10.375</v>
      </c>
      <c r="U2259" s="7">
        <f t="shared" si="358"/>
        <v>10.508333333333335</v>
      </c>
      <c r="V2259" s="7">
        <f t="shared" si="359"/>
        <v>10.475000000000001</v>
      </c>
    </row>
    <row r="2260" spans="1:22" ht="13.5" x14ac:dyDescent="0.25">
      <c r="A2260" s="3">
        <f>RSI!A2260</f>
        <v>45595</v>
      </c>
      <c r="B2260" s="2">
        <f>RSI!B2260</f>
        <v>3.1686000000000001</v>
      </c>
      <c r="C2260" s="2">
        <f>RSI!I2260</f>
        <v>39.43865686399311</v>
      </c>
      <c r="D2260" s="2">
        <f>MACD!E2260</f>
        <v>2.8203808465956826E-2</v>
      </c>
      <c r="E2260" s="2">
        <f>MACD!F2260</f>
        <v>2.5392612330248605E-2</v>
      </c>
      <c r="F2260" s="2">
        <f>'Moving Avg'!D2260</f>
        <v>3.2056800000000001</v>
      </c>
      <c r="G2260" s="2">
        <f>'Moving Avg'!F2260</f>
        <v>3.245540000000001</v>
      </c>
      <c r="H2260" s="2">
        <f>'Moving Avg'!G2260</f>
        <v>3.2807400000000002</v>
      </c>
      <c r="I2260" s="2">
        <f>'Moving Avg'!H2260</f>
        <v>3.2569249999999959</v>
      </c>
      <c r="J2260" s="5" t="str">
        <f>OBV!F2260</f>
        <v>BULLISH</v>
      </c>
      <c r="K2260" s="5" t="str">
        <f>OBV!G2260</f>
        <v>NEUTRAL</v>
      </c>
      <c r="L2260" s="5" t="str">
        <f>OBV!H2260</f>
        <v>CONFIRMED BULLISH</v>
      </c>
      <c r="M2260" s="7">
        <f t="shared" si="350"/>
        <v>25</v>
      </c>
      <c r="N2260" s="7">
        <f t="shared" si="351"/>
        <v>0</v>
      </c>
      <c r="O2260" s="7">
        <f t="shared" si="352"/>
        <v>0</v>
      </c>
      <c r="P2260" s="7">
        <f t="shared" si="353"/>
        <v>83.5</v>
      </c>
      <c r="Q2260" s="8">
        <f t="shared" si="354"/>
        <v>21.274999999999999</v>
      </c>
      <c r="R2260" s="8">
        <f t="shared" si="355"/>
        <v>25.875</v>
      </c>
      <c r="S2260" s="8">
        <f t="shared" si="356"/>
        <v>41.325000000000003</v>
      </c>
      <c r="T2260" s="8">
        <f t="shared" si="357"/>
        <v>27.125</v>
      </c>
      <c r="U2260" s="7">
        <f t="shared" si="358"/>
        <v>29.491666666666664</v>
      </c>
      <c r="V2260" s="7">
        <f t="shared" si="359"/>
        <v>28.9</v>
      </c>
    </row>
    <row r="2261" spans="1:22" ht="13.5" x14ac:dyDescent="0.25">
      <c r="A2261" s="3">
        <f>RSI!A2261</f>
        <v>45596</v>
      </c>
      <c r="B2261" s="2">
        <f>RSI!B2261</f>
        <v>3.1871999999999998</v>
      </c>
      <c r="C2261" s="2">
        <f>RSI!I2261</f>
        <v>42.27829354363886</v>
      </c>
      <c r="D2261" s="2">
        <f>MACD!E2261</f>
        <v>2.7625177080137675E-2</v>
      </c>
      <c r="E2261" s="2">
        <f>MACD!F2261</f>
        <v>2.5839125280226423E-2</v>
      </c>
      <c r="F2261" s="2">
        <f>'Moving Avg'!D2261</f>
        <v>3.1982799999999996</v>
      </c>
      <c r="G2261" s="2">
        <f>'Moving Avg'!F2261</f>
        <v>3.2418350000000005</v>
      </c>
      <c r="H2261" s="2">
        <f>'Moving Avg'!G2261</f>
        <v>3.278146</v>
      </c>
      <c r="I2261" s="2">
        <f>'Moving Avg'!H2261</f>
        <v>3.2564294999999954</v>
      </c>
      <c r="J2261" s="5" t="str">
        <f>OBV!F2261</f>
        <v>BEARISH</v>
      </c>
      <c r="K2261" s="5" t="str">
        <f>OBV!G2261</f>
        <v>NEUTRAL</v>
      </c>
      <c r="L2261" s="5" t="str">
        <f>OBV!H2261</f>
        <v>CONFIRMED BEARISH</v>
      </c>
      <c r="M2261" s="7">
        <f t="shared" si="350"/>
        <v>25</v>
      </c>
      <c r="N2261" s="7">
        <f t="shared" si="351"/>
        <v>0</v>
      </c>
      <c r="O2261" s="7">
        <f t="shared" si="352"/>
        <v>0</v>
      </c>
      <c r="P2261" s="7">
        <f t="shared" si="353"/>
        <v>16.5</v>
      </c>
      <c r="Q2261" s="8">
        <f t="shared" si="354"/>
        <v>11.225</v>
      </c>
      <c r="R2261" s="8">
        <f t="shared" si="355"/>
        <v>9.125</v>
      </c>
      <c r="S2261" s="8">
        <f t="shared" si="356"/>
        <v>11.175000000000001</v>
      </c>
      <c r="T2261" s="8">
        <f t="shared" si="357"/>
        <v>10.375</v>
      </c>
      <c r="U2261" s="7">
        <f t="shared" si="358"/>
        <v>10.508333333333335</v>
      </c>
      <c r="V2261" s="7">
        <f t="shared" si="359"/>
        <v>10.475000000000001</v>
      </c>
    </row>
    <row r="2262" spans="1:22" ht="13.5" x14ac:dyDescent="0.25">
      <c r="A2262" s="3">
        <f>RSI!A2262</f>
        <v>45597</v>
      </c>
      <c r="B2262" s="2">
        <f>RSI!B2262</f>
        <v>3.1871999999999998</v>
      </c>
      <c r="C2262" s="2">
        <f>RSI!I2262</f>
        <v>42.27829354363886</v>
      </c>
      <c r="D2262" s="2">
        <f>MACD!E2262</f>
        <v>3.0336788648739343E-2</v>
      </c>
      <c r="E2262" s="2">
        <f>MACD!F2262</f>
        <v>2.6738657953929008E-2</v>
      </c>
      <c r="F2262" s="2">
        <f>'Moving Avg'!D2262</f>
        <v>3.1908799999999999</v>
      </c>
      <c r="G2262" s="2">
        <f>'Moving Avg'!F2262</f>
        <v>3.2390550000000005</v>
      </c>
      <c r="H2262" s="2">
        <f>'Moving Avg'!G2262</f>
        <v>3.2755520000000002</v>
      </c>
      <c r="I2262" s="2">
        <f>'Moving Avg'!H2262</f>
        <v>3.2561129999999952</v>
      </c>
      <c r="J2262" s="5" t="str">
        <f>OBV!F2262</f>
        <v>BEARISH</v>
      </c>
      <c r="K2262" s="5" t="str">
        <f>OBV!G2262</f>
        <v>NEUTRAL</v>
      </c>
      <c r="L2262" s="5" t="str">
        <f>OBV!H2262</f>
        <v>CONFIRMED BEARISH</v>
      </c>
      <c r="M2262" s="7">
        <f t="shared" si="350"/>
        <v>25</v>
      </c>
      <c r="N2262" s="7">
        <f t="shared" si="351"/>
        <v>0</v>
      </c>
      <c r="O2262" s="7">
        <f t="shared" si="352"/>
        <v>0</v>
      </c>
      <c r="P2262" s="7">
        <f t="shared" si="353"/>
        <v>16.5</v>
      </c>
      <c r="Q2262" s="8">
        <f t="shared" si="354"/>
        <v>11.225</v>
      </c>
      <c r="R2262" s="8">
        <f t="shared" si="355"/>
        <v>9.125</v>
      </c>
      <c r="S2262" s="8">
        <f t="shared" si="356"/>
        <v>11.175000000000001</v>
      </c>
      <c r="T2262" s="8">
        <f t="shared" si="357"/>
        <v>10.375</v>
      </c>
      <c r="U2262" s="7">
        <f t="shared" si="358"/>
        <v>10.508333333333335</v>
      </c>
      <c r="V2262" s="7">
        <f t="shared" si="359"/>
        <v>10.475000000000001</v>
      </c>
    </row>
    <row r="2263" spans="1:22" ht="13.5" x14ac:dyDescent="0.25">
      <c r="A2263" s="3">
        <f>RSI!A2263</f>
        <v>45600</v>
      </c>
      <c r="B2263" s="2">
        <f>RSI!B2263</f>
        <v>3.1871999999999998</v>
      </c>
      <c r="C2263" s="2">
        <f>RSI!I2263</f>
        <v>42.278293543638867</v>
      </c>
      <c r="D2263" s="2">
        <f>MACD!E2263</f>
        <v>3.2959996702216721E-2</v>
      </c>
      <c r="E2263" s="2">
        <f>MACD!F2263</f>
        <v>2.7982925703586552E-2</v>
      </c>
      <c r="F2263" s="2">
        <f>'Moving Avg'!D2263</f>
        <v>3.1871800000000001</v>
      </c>
      <c r="G2263" s="2">
        <f>'Moving Avg'!F2263</f>
        <v>3.2339599999999997</v>
      </c>
      <c r="H2263" s="2">
        <f>'Moving Avg'!G2263</f>
        <v>3.272958</v>
      </c>
      <c r="I2263" s="2">
        <f>'Moving Avg'!H2263</f>
        <v>3.2558859999999954</v>
      </c>
      <c r="J2263" s="5" t="str">
        <f>OBV!F2263</f>
        <v>BULLISH</v>
      </c>
      <c r="K2263" s="5" t="str">
        <f>OBV!G2263</f>
        <v>NEUTRAL</v>
      </c>
      <c r="L2263" s="5" t="str">
        <f>OBV!H2263</f>
        <v>BULLISH DIVERGENCE</v>
      </c>
      <c r="M2263" s="7">
        <f t="shared" si="350"/>
        <v>25</v>
      </c>
      <c r="N2263" s="7">
        <f t="shared" si="351"/>
        <v>0</v>
      </c>
      <c r="O2263" s="7">
        <f t="shared" si="352"/>
        <v>0</v>
      </c>
      <c r="P2263" s="7">
        <f t="shared" si="353"/>
        <v>66.5</v>
      </c>
      <c r="Q2263" s="8">
        <f t="shared" si="354"/>
        <v>18.725000000000001</v>
      </c>
      <c r="R2263" s="8">
        <f t="shared" si="355"/>
        <v>21.625</v>
      </c>
      <c r="S2263" s="8">
        <f t="shared" si="356"/>
        <v>33.674999999999997</v>
      </c>
      <c r="T2263" s="8">
        <f t="shared" si="357"/>
        <v>22.875</v>
      </c>
      <c r="U2263" s="7">
        <f t="shared" si="358"/>
        <v>24.675000000000001</v>
      </c>
      <c r="V2263" s="7">
        <f t="shared" si="359"/>
        <v>24.225000000000001</v>
      </c>
    </row>
    <row r="2264" spans="1:22" ht="13.5" x14ac:dyDescent="0.25">
      <c r="A2264" s="3">
        <f>RSI!A2264</f>
        <v>45601</v>
      </c>
      <c r="B2264" s="2">
        <f>RSI!B2264</f>
        <v>3.2427999999999999</v>
      </c>
      <c r="C2264" s="2">
        <f>RSI!I2264</f>
        <v>50.877588664011945</v>
      </c>
      <c r="D2264" s="2">
        <f>MACD!E2264</f>
        <v>2.8519376268875796E-2</v>
      </c>
      <c r="E2264" s="2">
        <f>MACD!F2264</f>
        <v>2.80902158166444E-2</v>
      </c>
      <c r="F2264" s="2">
        <f>'Moving Avg'!D2264</f>
        <v>3.1945999999999999</v>
      </c>
      <c r="G2264" s="2">
        <f>'Moving Avg'!F2264</f>
        <v>3.2284049999999995</v>
      </c>
      <c r="H2264" s="2">
        <f>'Moving Avg'!G2264</f>
        <v>3.2714759999999994</v>
      </c>
      <c r="I2264" s="2">
        <f>'Moving Avg'!H2264</f>
        <v>3.2559369999999954</v>
      </c>
      <c r="J2264" s="5" t="str">
        <f>OBV!F2264</f>
        <v>BULLISH</v>
      </c>
      <c r="K2264" s="5" t="str">
        <f>OBV!G2264</f>
        <v>NEUTRAL</v>
      </c>
      <c r="L2264" s="5" t="str">
        <f>OBV!H2264</f>
        <v>CONFIRMED BULLISH</v>
      </c>
      <c r="M2264" s="7">
        <f t="shared" si="350"/>
        <v>25</v>
      </c>
      <c r="N2264" s="7">
        <f t="shared" si="351"/>
        <v>0</v>
      </c>
      <c r="O2264" s="7">
        <f t="shared" si="352"/>
        <v>0</v>
      </c>
      <c r="P2264" s="7">
        <f t="shared" si="353"/>
        <v>83.5</v>
      </c>
      <c r="Q2264" s="8">
        <f t="shared" si="354"/>
        <v>21.274999999999999</v>
      </c>
      <c r="R2264" s="8">
        <f t="shared" si="355"/>
        <v>25.875</v>
      </c>
      <c r="S2264" s="8">
        <f t="shared" si="356"/>
        <v>41.325000000000003</v>
      </c>
      <c r="T2264" s="8">
        <f t="shared" si="357"/>
        <v>27.125</v>
      </c>
      <c r="U2264" s="7">
        <f t="shared" si="358"/>
        <v>29.491666666666664</v>
      </c>
      <c r="V2264" s="7">
        <f t="shared" si="359"/>
        <v>28.9</v>
      </c>
    </row>
    <row r="2265" spans="1:22" ht="13.5" x14ac:dyDescent="0.25">
      <c r="A2265" s="3">
        <f>RSI!A2265</f>
        <v>45602</v>
      </c>
      <c r="B2265" s="2">
        <f>RSI!B2265</f>
        <v>3.2242000000000002</v>
      </c>
      <c r="C2265" s="2">
        <f>RSI!I2265</f>
        <v>48.28599044936977</v>
      </c>
      <c r="D2265" s="2">
        <f>MACD!E2265</f>
        <v>1.1831489875017365E-2</v>
      </c>
      <c r="E2265" s="2">
        <f>MACD!F2265</f>
        <v>2.4838470628318995E-2</v>
      </c>
      <c r="F2265" s="2">
        <f>'Moving Avg'!D2265</f>
        <v>3.2057199999999995</v>
      </c>
      <c r="G2265" s="2">
        <f>'Moving Avg'!F2265</f>
        <v>3.2251599999999998</v>
      </c>
      <c r="H2265" s="2">
        <f>'Moving Avg'!G2265</f>
        <v>3.2703639999999994</v>
      </c>
      <c r="I2265" s="2">
        <f>'Moving Avg'!H2265</f>
        <v>3.2559844999999954</v>
      </c>
      <c r="J2265" s="5" t="str">
        <f>OBV!F2265</f>
        <v>BULLISH</v>
      </c>
      <c r="K2265" s="5" t="str">
        <f>OBV!G2265</f>
        <v>NEUTRAL</v>
      </c>
      <c r="L2265" s="5" t="str">
        <f>OBV!H2265</f>
        <v>CONFIRMED BULLISH</v>
      </c>
      <c r="M2265" s="7">
        <f t="shared" si="350"/>
        <v>25</v>
      </c>
      <c r="N2265" s="7">
        <f t="shared" si="351"/>
        <v>45</v>
      </c>
      <c r="O2265" s="7">
        <f t="shared" si="352"/>
        <v>0</v>
      </c>
      <c r="P2265" s="7">
        <f t="shared" si="353"/>
        <v>83.5</v>
      </c>
      <c r="Q2265" s="8">
        <f t="shared" si="354"/>
        <v>37.024999999999999</v>
      </c>
      <c r="R2265" s="8">
        <f t="shared" si="355"/>
        <v>34.875</v>
      </c>
      <c r="S2265" s="8">
        <f t="shared" si="356"/>
        <v>48.075000000000003</v>
      </c>
      <c r="T2265" s="8">
        <f t="shared" si="357"/>
        <v>38.375</v>
      </c>
      <c r="U2265" s="7">
        <f t="shared" si="358"/>
        <v>39.991666666666667</v>
      </c>
      <c r="V2265" s="7">
        <f t="shared" si="359"/>
        <v>39.587500000000006</v>
      </c>
    </row>
    <row r="2266" spans="1:22" ht="13.5" x14ac:dyDescent="0.25">
      <c r="A2266" s="3">
        <f>RSI!A2266</f>
        <v>45603</v>
      </c>
      <c r="B2266" s="2">
        <f>RSI!B2266</f>
        <v>3.2149999999999999</v>
      </c>
      <c r="C2266" s="2">
        <f>RSI!I2266</f>
        <v>47.01044744968511</v>
      </c>
      <c r="D2266" s="2">
        <f>MACD!E2266</f>
        <v>9.8591402516241544E-3</v>
      </c>
      <c r="E2266" s="2">
        <f>MACD!F2266</f>
        <v>2.1842604552980028E-2</v>
      </c>
      <c r="F2266" s="2">
        <f>'Moving Avg'!D2266</f>
        <v>3.2112799999999999</v>
      </c>
      <c r="G2266" s="2">
        <f>'Moving Avg'!F2266</f>
        <v>3.2214549999999997</v>
      </c>
      <c r="H2266" s="2">
        <f>'Moving Avg'!G2266</f>
        <v>3.2690679999999999</v>
      </c>
      <c r="I2266" s="2">
        <f>'Moving Avg'!H2266</f>
        <v>3.2559859999999956</v>
      </c>
      <c r="J2266" s="5" t="str">
        <f>OBV!F2266</f>
        <v>BULLISH</v>
      </c>
      <c r="K2266" s="5" t="str">
        <f>OBV!G2266</f>
        <v>NEUTRAL</v>
      </c>
      <c r="L2266" s="5" t="str">
        <f>OBV!H2266</f>
        <v>CONFIRMED BULLISH</v>
      </c>
      <c r="M2266" s="7">
        <f t="shared" si="350"/>
        <v>25</v>
      </c>
      <c r="N2266" s="7">
        <f t="shared" si="351"/>
        <v>45</v>
      </c>
      <c r="O2266" s="7">
        <f t="shared" si="352"/>
        <v>0</v>
      </c>
      <c r="P2266" s="7">
        <f t="shared" si="353"/>
        <v>83.5</v>
      </c>
      <c r="Q2266" s="8">
        <f t="shared" si="354"/>
        <v>37.024999999999999</v>
      </c>
      <c r="R2266" s="8">
        <f t="shared" si="355"/>
        <v>34.875</v>
      </c>
      <c r="S2266" s="8">
        <f t="shared" si="356"/>
        <v>48.075000000000003</v>
      </c>
      <c r="T2266" s="8">
        <f t="shared" si="357"/>
        <v>38.375</v>
      </c>
      <c r="U2266" s="7">
        <f t="shared" si="358"/>
        <v>39.991666666666667</v>
      </c>
      <c r="V2266" s="7">
        <f t="shared" si="359"/>
        <v>39.587500000000006</v>
      </c>
    </row>
    <row r="2267" spans="1:22" ht="13.5" x14ac:dyDescent="0.25">
      <c r="A2267" s="3">
        <f>RSI!A2267</f>
        <v>45604</v>
      </c>
      <c r="B2267" s="2">
        <f>RSI!B2267</f>
        <v>3.2427999999999999</v>
      </c>
      <c r="C2267" s="2">
        <f>RSI!I2267</f>
        <v>51.205047084565471</v>
      </c>
      <c r="D2267" s="2">
        <f>MACD!E2267</f>
        <v>6.2470812560695421E-3</v>
      </c>
      <c r="E2267" s="2">
        <f>MACD!F2267</f>
        <v>1.8723499893597929E-2</v>
      </c>
      <c r="F2267" s="2">
        <f>'Moving Avg'!D2267</f>
        <v>3.2223999999999995</v>
      </c>
      <c r="G2267" s="2">
        <f>'Moving Avg'!F2267</f>
        <v>3.2237749999999998</v>
      </c>
      <c r="H2267" s="2">
        <f>'Moving Avg'!G2267</f>
        <v>3.2688839999999995</v>
      </c>
      <c r="I2267" s="2">
        <f>'Moving Avg'!H2267</f>
        <v>3.2551859999999961</v>
      </c>
      <c r="J2267" s="5" t="str">
        <f>OBV!F2267</f>
        <v>BULLISH</v>
      </c>
      <c r="K2267" s="5" t="str">
        <f>OBV!G2267</f>
        <v>NEUTRAL</v>
      </c>
      <c r="L2267" s="5" t="str">
        <f>OBV!H2267</f>
        <v>CONFIRMED BULLISH</v>
      </c>
      <c r="M2267" s="7">
        <f t="shared" si="350"/>
        <v>25</v>
      </c>
      <c r="N2267" s="7">
        <f t="shared" si="351"/>
        <v>45</v>
      </c>
      <c r="O2267" s="7">
        <f t="shared" si="352"/>
        <v>0</v>
      </c>
      <c r="P2267" s="7">
        <f t="shared" si="353"/>
        <v>83.5</v>
      </c>
      <c r="Q2267" s="8">
        <f t="shared" si="354"/>
        <v>37.024999999999999</v>
      </c>
      <c r="R2267" s="8">
        <f t="shared" si="355"/>
        <v>34.875</v>
      </c>
      <c r="S2267" s="8">
        <f t="shared" si="356"/>
        <v>48.075000000000003</v>
      </c>
      <c r="T2267" s="8">
        <f t="shared" si="357"/>
        <v>38.375</v>
      </c>
      <c r="U2267" s="7">
        <f t="shared" si="358"/>
        <v>39.991666666666667</v>
      </c>
      <c r="V2267" s="7">
        <f t="shared" si="359"/>
        <v>39.587500000000006</v>
      </c>
    </row>
    <row r="2268" spans="1:22" ht="13.5" x14ac:dyDescent="0.25">
      <c r="A2268" s="3">
        <f>RSI!A2268</f>
        <v>45607</v>
      </c>
      <c r="B2268" s="2">
        <f>RSI!B2268</f>
        <v>3.2057000000000002</v>
      </c>
      <c r="C2268" s="2">
        <f>RSI!I2268</f>
        <v>45.974673464634805</v>
      </c>
      <c r="D2268" s="2">
        <f>MACD!E2268</f>
        <v>3.035957185408833E-3</v>
      </c>
      <c r="E2268" s="2">
        <f>MACD!F2268</f>
        <v>1.5585991351960111E-2</v>
      </c>
      <c r="F2268" s="2">
        <f>'Moving Avg'!D2268</f>
        <v>3.2261000000000002</v>
      </c>
      <c r="G2268" s="2">
        <f>'Moving Avg'!F2268</f>
        <v>3.2200699999999998</v>
      </c>
      <c r="H2268" s="2">
        <f>'Moving Avg'!G2268</f>
        <v>3.2670319999999999</v>
      </c>
      <c r="I2268" s="2">
        <f>'Moving Avg'!H2268</f>
        <v>3.2545139999999959</v>
      </c>
      <c r="J2268" s="5" t="str">
        <f>OBV!F2268</f>
        <v>BULLISH</v>
      </c>
      <c r="K2268" s="5" t="str">
        <f>OBV!G2268</f>
        <v>NEUTRAL</v>
      </c>
      <c r="L2268" s="5" t="str">
        <f>OBV!H2268</f>
        <v>CONFIRMED BULLISH</v>
      </c>
      <c r="M2268" s="7">
        <f t="shared" si="350"/>
        <v>25</v>
      </c>
      <c r="N2268" s="7">
        <f t="shared" si="351"/>
        <v>45</v>
      </c>
      <c r="O2268" s="7">
        <f t="shared" si="352"/>
        <v>0</v>
      </c>
      <c r="P2268" s="7">
        <f t="shared" si="353"/>
        <v>83.5</v>
      </c>
      <c r="Q2268" s="8">
        <f t="shared" si="354"/>
        <v>37.024999999999999</v>
      </c>
      <c r="R2268" s="8">
        <f t="shared" si="355"/>
        <v>34.875</v>
      </c>
      <c r="S2268" s="8">
        <f t="shared" si="356"/>
        <v>48.075000000000003</v>
      </c>
      <c r="T2268" s="8">
        <f t="shared" si="357"/>
        <v>38.375</v>
      </c>
      <c r="U2268" s="7">
        <f t="shared" si="358"/>
        <v>39.991666666666667</v>
      </c>
      <c r="V2268" s="7">
        <f t="shared" si="359"/>
        <v>39.587500000000006</v>
      </c>
    </row>
    <row r="2269" spans="1:22" ht="13.5" x14ac:dyDescent="0.25">
      <c r="A2269" s="3">
        <f>RSI!A2269</f>
        <v>45608</v>
      </c>
      <c r="B2269" s="2">
        <f>RSI!B2269</f>
        <v>3.2057000000000002</v>
      </c>
      <c r="C2269" s="2">
        <f>RSI!I2269</f>
        <v>45.974673464634805</v>
      </c>
      <c r="D2269" s="2">
        <f>MACD!E2269</f>
        <v>4.8552143562741179E-4</v>
      </c>
      <c r="E2269" s="2">
        <f>MACD!F2269</f>
        <v>1.2565897368693572E-2</v>
      </c>
      <c r="F2269" s="2">
        <f>'Moving Avg'!D2269</f>
        <v>3.21868</v>
      </c>
      <c r="G2269" s="2">
        <f>'Moving Avg'!F2269</f>
        <v>3.2163649999999997</v>
      </c>
      <c r="H2269" s="2">
        <f>'Moving Avg'!G2269</f>
        <v>3.2655499999999993</v>
      </c>
      <c r="I2269" s="2">
        <f>'Moving Avg'!H2269</f>
        <v>3.2538419999999961</v>
      </c>
      <c r="J2269" s="5" t="str">
        <f>OBV!F2269</f>
        <v>BEARISH</v>
      </c>
      <c r="K2269" s="5" t="str">
        <f>OBV!G2269</f>
        <v>NEUTRAL</v>
      </c>
      <c r="L2269" s="5" t="str">
        <f>OBV!H2269</f>
        <v>CONFIRMED BEARISH</v>
      </c>
      <c r="M2269" s="7">
        <f t="shared" si="350"/>
        <v>25</v>
      </c>
      <c r="N2269" s="7">
        <f t="shared" si="351"/>
        <v>45</v>
      </c>
      <c r="O2269" s="7">
        <f t="shared" si="352"/>
        <v>0</v>
      </c>
      <c r="P2269" s="7">
        <f t="shared" si="353"/>
        <v>16.5</v>
      </c>
      <c r="Q2269" s="8">
        <f t="shared" si="354"/>
        <v>26.975000000000001</v>
      </c>
      <c r="R2269" s="8">
        <f t="shared" si="355"/>
        <v>18.125</v>
      </c>
      <c r="S2269" s="8">
        <f t="shared" si="356"/>
        <v>17.925000000000001</v>
      </c>
      <c r="T2269" s="8">
        <f t="shared" si="357"/>
        <v>21.625</v>
      </c>
      <c r="U2269" s="7">
        <f t="shared" si="358"/>
        <v>21.008333333333336</v>
      </c>
      <c r="V2269" s="7">
        <f t="shared" si="359"/>
        <v>21.162500000000001</v>
      </c>
    </row>
    <row r="2270" spans="1:22" ht="13.5" x14ac:dyDescent="0.25">
      <c r="A2270" s="3">
        <f>RSI!A2270</f>
        <v>45609</v>
      </c>
      <c r="B2270" s="2">
        <f>RSI!B2270</f>
        <v>3.2057000000000002</v>
      </c>
      <c r="C2270" s="2">
        <f>RSI!I2270</f>
        <v>45.974673464634805</v>
      </c>
      <c r="D2270" s="2">
        <f>MACD!E2270</f>
        <v>-7.2259085271433321E-3</v>
      </c>
      <c r="E2270" s="2">
        <f>MACD!F2270</f>
        <v>8.6075361895261906E-3</v>
      </c>
      <c r="F2270" s="2">
        <f>'Moving Avg'!D2270</f>
        <v>3.2149799999999997</v>
      </c>
      <c r="G2270" s="2">
        <f>'Moving Avg'!F2270</f>
        <v>3.2145099999999998</v>
      </c>
      <c r="H2270" s="2">
        <f>'Moving Avg'!G2270</f>
        <v>3.2644379999999997</v>
      </c>
      <c r="I2270" s="2">
        <f>'Moving Avg'!H2270</f>
        <v>3.2533044999999965</v>
      </c>
      <c r="J2270" s="5" t="str">
        <f>OBV!F2270</f>
        <v>BEARISH</v>
      </c>
      <c r="K2270" s="5" t="str">
        <f>OBV!G2270</f>
        <v>NEUTRAL</v>
      </c>
      <c r="L2270" s="5" t="str">
        <f>OBV!H2270</f>
        <v>CONFIRMED BEARISH</v>
      </c>
      <c r="M2270" s="7">
        <f t="shared" si="350"/>
        <v>25</v>
      </c>
      <c r="N2270" s="7">
        <f t="shared" si="351"/>
        <v>45</v>
      </c>
      <c r="O2270" s="7">
        <f t="shared" si="352"/>
        <v>0</v>
      </c>
      <c r="P2270" s="7">
        <f t="shared" si="353"/>
        <v>16.5</v>
      </c>
      <c r="Q2270" s="8">
        <f t="shared" si="354"/>
        <v>26.975000000000001</v>
      </c>
      <c r="R2270" s="8">
        <f t="shared" si="355"/>
        <v>18.125</v>
      </c>
      <c r="S2270" s="8">
        <f t="shared" si="356"/>
        <v>17.925000000000001</v>
      </c>
      <c r="T2270" s="8">
        <f t="shared" si="357"/>
        <v>21.625</v>
      </c>
      <c r="U2270" s="7">
        <f t="shared" si="358"/>
        <v>21.008333333333336</v>
      </c>
      <c r="V2270" s="7">
        <f t="shared" si="359"/>
        <v>21.162500000000001</v>
      </c>
    </row>
    <row r="2271" spans="1:22" ht="13.5" x14ac:dyDescent="0.25">
      <c r="A2271" s="3">
        <f>RSI!A2271</f>
        <v>45610</v>
      </c>
      <c r="B2271" s="2">
        <f>RSI!B2271</f>
        <v>3.2705000000000002</v>
      </c>
      <c r="C2271" s="2">
        <f>RSI!I2271</f>
        <v>55.819456392013464</v>
      </c>
      <c r="D2271" s="2">
        <f>MACD!E2271</f>
        <v>-1.5546534184274652E-2</v>
      </c>
      <c r="E2271" s="2">
        <f>MACD!F2271</f>
        <v>3.7767221147660224E-3</v>
      </c>
      <c r="F2271" s="2">
        <f>'Moving Avg'!D2271</f>
        <v>3.2260800000000005</v>
      </c>
      <c r="G2271" s="2">
        <f>'Moving Avg'!F2271</f>
        <v>3.2158950000000006</v>
      </c>
      <c r="H2271" s="2">
        <f>'Moving Avg'!G2271</f>
        <v>3.2646219999999992</v>
      </c>
      <c r="I2271" s="2">
        <f>'Moving Avg'!H2271</f>
        <v>3.2530909999999964</v>
      </c>
      <c r="J2271" s="5" t="str">
        <f>OBV!F2271</f>
        <v>BULLISH</v>
      </c>
      <c r="K2271" s="5" t="str">
        <f>OBV!G2271</f>
        <v>STRONG</v>
      </c>
      <c r="L2271" s="5" t="str">
        <f>OBV!H2271</f>
        <v>CONFIRMED BULLISH</v>
      </c>
      <c r="M2271" s="7">
        <f t="shared" si="350"/>
        <v>25</v>
      </c>
      <c r="N2271" s="7">
        <f t="shared" si="351"/>
        <v>45</v>
      </c>
      <c r="O2271" s="7">
        <f t="shared" si="352"/>
        <v>0</v>
      </c>
      <c r="P2271" s="7">
        <f t="shared" si="353"/>
        <v>100</v>
      </c>
      <c r="Q2271" s="8">
        <f t="shared" si="354"/>
        <v>39.5</v>
      </c>
      <c r="R2271" s="8">
        <f t="shared" si="355"/>
        <v>39</v>
      </c>
      <c r="S2271" s="8">
        <f t="shared" si="356"/>
        <v>55.5</v>
      </c>
      <c r="T2271" s="8">
        <f t="shared" si="357"/>
        <v>42.5</v>
      </c>
      <c r="U2271" s="7">
        <f t="shared" si="358"/>
        <v>44.666666666666664</v>
      </c>
      <c r="V2271" s="7">
        <f t="shared" si="359"/>
        <v>44.125</v>
      </c>
    </row>
    <row r="2272" spans="1:22" ht="13.5" x14ac:dyDescent="0.25">
      <c r="A2272" s="3">
        <f>RSI!A2272</f>
        <v>45611</v>
      </c>
      <c r="B2272" s="2">
        <f>RSI!B2272</f>
        <v>3.2705000000000002</v>
      </c>
      <c r="C2272" s="2">
        <f>RSI!I2272</f>
        <v>55.819456392013464</v>
      </c>
      <c r="D2272" s="2">
        <f>MACD!E2272</f>
        <v>-2.2837662158559979E-2</v>
      </c>
      <c r="E2272" s="2">
        <f>MACD!F2272</f>
        <v>-1.5461547398991781E-3</v>
      </c>
      <c r="F2272" s="2">
        <f>'Moving Avg'!D2272</f>
        <v>3.2316200000000004</v>
      </c>
      <c r="G2272" s="2">
        <f>'Moving Avg'!F2272</f>
        <v>3.216355000000001</v>
      </c>
      <c r="H2272" s="2">
        <f>'Moving Avg'!G2272</f>
        <v>3.2651759999999994</v>
      </c>
      <c r="I2272" s="2">
        <f>'Moving Avg'!H2272</f>
        <v>3.2528774999999968</v>
      </c>
      <c r="J2272" s="5" t="str">
        <f>OBV!F2272</f>
        <v>BULLISH</v>
      </c>
      <c r="K2272" s="5" t="str">
        <f>OBV!G2272</f>
        <v>STRONG</v>
      </c>
      <c r="L2272" s="5" t="str">
        <f>OBV!H2272</f>
        <v>CONFIRMED BULLISH</v>
      </c>
      <c r="M2272" s="7">
        <f t="shared" si="350"/>
        <v>25</v>
      </c>
      <c r="N2272" s="7">
        <f t="shared" si="351"/>
        <v>100</v>
      </c>
      <c r="O2272" s="7">
        <f t="shared" si="352"/>
        <v>0</v>
      </c>
      <c r="P2272" s="7">
        <f t="shared" si="353"/>
        <v>100</v>
      </c>
      <c r="Q2272" s="8">
        <f t="shared" si="354"/>
        <v>58.75</v>
      </c>
      <c r="R2272" s="8">
        <f t="shared" si="355"/>
        <v>50</v>
      </c>
      <c r="S2272" s="8">
        <f t="shared" si="356"/>
        <v>63.75</v>
      </c>
      <c r="T2272" s="8">
        <f t="shared" si="357"/>
        <v>56.25</v>
      </c>
      <c r="U2272" s="7">
        <f t="shared" si="358"/>
        <v>57.5</v>
      </c>
      <c r="V2272" s="7">
        <f t="shared" si="359"/>
        <v>57.1875</v>
      </c>
    </row>
    <row r="2273" spans="1:22" ht="13.5" x14ac:dyDescent="0.25">
      <c r="A2273" s="3">
        <f>RSI!A2273</f>
        <v>45614</v>
      </c>
      <c r="B2273" s="2">
        <f>RSI!B2273</f>
        <v>3.2890999999999999</v>
      </c>
      <c r="C2273" s="2">
        <f>RSI!I2273</f>
        <v>58.346252115915568</v>
      </c>
      <c r="D2273" s="2">
        <f>MACD!E2273</f>
        <v>-3.0616891629483778E-2</v>
      </c>
      <c r="E2273" s="2">
        <f>MACD!F2273</f>
        <v>-7.3603021178160989E-3</v>
      </c>
      <c r="F2273" s="2">
        <f>'Moving Avg'!D2273</f>
        <v>3.2483000000000004</v>
      </c>
      <c r="G2273" s="2">
        <f>'Moving Avg'!F2273</f>
        <v>3.2177449999999999</v>
      </c>
      <c r="H2273" s="2">
        <f>'Moving Avg'!G2273</f>
        <v>3.2655479999999995</v>
      </c>
      <c r="I2273" s="2">
        <f>'Moving Avg'!H2273</f>
        <v>3.2528014999999963</v>
      </c>
      <c r="J2273" s="5" t="str">
        <f>OBV!F2273</f>
        <v>BULLISH</v>
      </c>
      <c r="K2273" s="5" t="str">
        <f>OBV!G2273</f>
        <v>STRONG</v>
      </c>
      <c r="L2273" s="5" t="str">
        <f>OBV!H2273</f>
        <v>CONFIRMED BULLISH</v>
      </c>
      <c r="M2273" s="7">
        <f t="shared" si="350"/>
        <v>25</v>
      </c>
      <c r="N2273" s="7">
        <f t="shared" si="351"/>
        <v>100</v>
      </c>
      <c r="O2273" s="7">
        <f t="shared" si="352"/>
        <v>0</v>
      </c>
      <c r="P2273" s="7">
        <f t="shared" si="353"/>
        <v>100</v>
      </c>
      <c r="Q2273" s="8">
        <f t="shared" si="354"/>
        <v>58.75</v>
      </c>
      <c r="R2273" s="8">
        <f t="shared" si="355"/>
        <v>50</v>
      </c>
      <c r="S2273" s="8">
        <f t="shared" si="356"/>
        <v>63.75</v>
      </c>
      <c r="T2273" s="8">
        <f t="shared" si="357"/>
        <v>56.25</v>
      </c>
      <c r="U2273" s="7">
        <f t="shared" si="358"/>
        <v>57.5</v>
      </c>
      <c r="V2273" s="7">
        <f t="shared" si="359"/>
        <v>57.1875</v>
      </c>
    </row>
    <row r="2274" spans="1:22" ht="13.5" x14ac:dyDescent="0.25">
      <c r="A2274" s="3">
        <f>RSI!A2274</f>
        <v>45615</v>
      </c>
      <c r="B2274" s="2">
        <f>RSI!B2274</f>
        <v>3.2797999999999998</v>
      </c>
      <c r="C2274" s="2">
        <f>RSI!I2274</f>
        <v>56.603105080219756</v>
      </c>
      <c r="D2274" s="2">
        <f>MACD!E2274</f>
        <v>-2.828133760665219E-2</v>
      </c>
      <c r="E2274" s="2">
        <f>MACD!F2274</f>
        <v>-1.1544509215583318E-2</v>
      </c>
      <c r="F2274" s="2">
        <f>'Moving Avg'!D2274</f>
        <v>3.2631199999999998</v>
      </c>
      <c r="G2274" s="2">
        <f>'Moving Avg'!F2274</f>
        <v>3.2195949999999995</v>
      </c>
      <c r="H2274" s="2">
        <f>'Moving Avg'!G2274</f>
        <v>3.2657340000000001</v>
      </c>
      <c r="I2274" s="2">
        <f>'Moving Avg'!H2274</f>
        <v>3.2529479999999968</v>
      </c>
      <c r="J2274" s="5" t="str">
        <f>OBV!F2274</f>
        <v>BULLISH</v>
      </c>
      <c r="K2274" s="5" t="str">
        <f>OBV!G2274</f>
        <v>STRONG</v>
      </c>
      <c r="L2274" s="5" t="str">
        <f>OBV!H2274</f>
        <v>CONFIRMED BULLISH</v>
      </c>
      <c r="M2274" s="7">
        <f t="shared" si="350"/>
        <v>25</v>
      </c>
      <c r="N2274" s="7">
        <f t="shared" si="351"/>
        <v>45</v>
      </c>
      <c r="O2274" s="7">
        <f t="shared" si="352"/>
        <v>50</v>
      </c>
      <c r="P2274" s="7">
        <f t="shared" si="353"/>
        <v>100</v>
      </c>
      <c r="Q2274" s="8">
        <f t="shared" si="354"/>
        <v>47</v>
      </c>
      <c r="R2274" s="8">
        <f t="shared" si="355"/>
        <v>56.5</v>
      </c>
      <c r="S2274" s="8">
        <f t="shared" si="356"/>
        <v>68</v>
      </c>
      <c r="T2274" s="8">
        <f t="shared" si="357"/>
        <v>55</v>
      </c>
      <c r="U2274" s="7">
        <f t="shared" si="358"/>
        <v>57.166666666666664</v>
      </c>
      <c r="V2274" s="7">
        <f t="shared" si="359"/>
        <v>56.625</v>
      </c>
    </row>
    <row r="2275" spans="1:22" ht="13.5" x14ac:dyDescent="0.25">
      <c r="A2275" s="3">
        <f>RSI!A2275</f>
        <v>45616</v>
      </c>
      <c r="B2275" s="2">
        <f>RSI!B2275</f>
        <v>3.2797999999999998</v>
      </c>
      <c r="C2275" s="2">
        <f>RSI!I2275</f>
        <v>56.603105080219756</v>
      </c>
      <c r="D2275" s="2">
        <f>MACD!E2275</f>
        <v>-2.941238402629498E-2</v>
      </c>
      <c r="E2275" s="2">
        <f>MACD!F2275</f>
        <v>-1.5118084177725651E-2</v>
      </c>
      <c r="F2275" s="2">
        <f>'Moving Avg'!D2275</f>
        <v>3.2779399999999996</v>
      </c>
      <c r="G2275" s="2">
        <f>'Moving Avg'!F2275</f>
        <v>3.2260800000000005</v>
      </c>
      <c r="H2275" s="2">
        <f>'Moving Avg'!G2275</f>
        <v>3.2659199999999999</v>
      </c>
      <c r="I2275" s="2">
        <f>'Moving Avg'!H2275</f>
        <v>3.2529154999999967</v>
      </c>
      <c r="J2275" s="5" t="str">
        <f>OBV!F2275</f>
        <v>BULLISH</v>
      </c>
      <c r="K2275" s="5" t="str">
        <f>OBV!G2275</f>
        <v>STRONG</v>
      </c>
      <c r="L2275" s="5" t="str">
        <f>OBV!H2275</f>
        <v>CONFIRMED BULLISH</v>
      </c>
      <c r="M2275" s="7">
        <f t="shared" si="350"/>
        <v>25</v>
      </c>
      <c r="N2275" s="7">
        <f t="shared" si="351"/>
        <v>45</v>
      </c>
      <c r="O2275" s="7">
        <f t="shared" si="352"/>
        <v>50</v>
      </c>
      <c r="P2275" s="7">
        <f t="shared" si="353"/>
        <v>100</v>
      </c>
      <c r="Q2275" s="8">
        <f t="shared" si="354"/>
        <v>47</v>
      </c>
      <c r="R2275" s="8">
        <f t="shared" si="355"/>
        <v>56.5</v>
      </c>
      <c r="S2275" s="8">
        <f t="shared" si="356"/>
        <v>68</v>
      </c>
      <c r="T2275" s="8">
        <f t="shared" si="357"/>
        <v>55</v>
      </c>
      <c r="U2275" s="7">
        <f t="shared" si="358"/>
        <v>57.166666666666664</v>
      </c>
      <c r="V2275" s="7">
        <f t="shared" si="359"/>
        <v>56.625</v>
      </c>
    </row>
    <row r="2276" spans="1:22" ht="13.5" x14ac:dyDescent="0.25">
      <c r="A2276" s="3">
        <f>RSI!A2276</f>
        <v>45617</v>
      </c>
      <c r="B2276" s="2">
        <f>RSI!B2276</f>
        <v>3.2427999999999999</v>
      </c>
      <c r="C2276" s="2">
        <f>RSI!I2276</f>
        <v>49.745631430168274</v>
      </c>
      <c r="D2276" s="2">
        <f>MACD!E2276</f>
        <v>-2.9271609750786798E-2</v>
      </c>
      <c r="E2276" s="2">
        <f>MACD!F2276</f>
        <v>-1.7948789292337883E-2</v>
      </c>
      <c r="F2276" s="2">
        <f>'Moving Avg'!D2276</f>
        <v>3.2723999999999998</v>
      </c>
      <c r="G2276" s="2">
        <f>'Moving Avg'!F2276</f>
        <v>3.2270099999999999</v>
      </c>
      <c r="H2276" s="2">
        <f>'Moving Avg'!G2276</f>
        <v>3.2657359999999995</v>
      </c>
      <c r="I2276" s="2">
        <f>'Moving Avg'!H2276</f>
        <v>3.252697999999997</v>
      </c>
      <c r="J2276" s="5" t="str">
        <f>OBV!F2276</f>
        <v>BEARISH</v>
      </c>
      <c r="K2276" s="5" t="str">
        <f>OBV!G2276</f>
        <v>NEUTRAL</v>
      </c>
      <c r="L2276" s="5" t="str">
        <f>OBV!H2276</f>
        <v>CONFIRMED BEARISH</v>
      </c>
      <c r="M2276" s="7">
        <f t="shared" si="350"/>
        <v>25</v>
      </c>
      <c r="N2276" s="7">
        <f t="shared" si="351"/>
        <v>45</v>
      </c>
      <c r="O2276" s="7">
        <f t="shared" si="352"/>
        <v>50</v>
      </c>
      <c r="P2276" s="7">
        <f t="shared" si="353"/>
        <v>16.5</v>
      </c>
      <c r="Q2276" s="8">
        <f t="shared" si="354"/>
        <v>34.475000000000001</v>
      </c>
      <c r="R2276" s="8">
        <f t="shared" si="355"/>
        <v>35.625</v>
      </c>
      <c r="S2276" s="8">
        <f t="shared" si="356"/>
        <v>30.425000000000001</v>
      </c>
      <c r="T2276" s="8">
        <f t="shared" si="357"/>
        <v>34.125</v>
      </c>
      <c r="U2276" s="7">
        <f t="shared" si="358"/>
        <v>33.508333333333333</v>
      </c>
      <c r="V2276" s="7">
        <f t="shared" si="359"/>
        <v>33.662499999999994</v>
      </c>
    </row>
    <row r="2277" spans="1:22" ht="13.5" x14ac:dyDescent="0.25">
      <c r="A2277" s="3">
        <f>RSI!A2277</f>
        <v>45618</v>
      </c>
      <c r="B2277" s="2">
        <f>RSI!B2277</f>
        <v>3.1594000000000002</v>
      </c>
      <c r="C2277" s="2">
        <f>RSI!I2277</f>
        <v>38.440775300229816</v>
      </c>
      <c r="D2277" s="2">
        <f>MACD!E2277</f>
        <v>-1.8689845178798681E-2</v>
      </c>
      <c r="E2277" s="2">
        <f>MACD!F2277</f>
        <v>-1.8097000469630045E-2</v>
      </c>
      <c r="F2277" s="2">
        <f>'Moving Avg'!D2277</f>
        <v>3.2501800000000003</v>
      </c>
      <c r="G2277" s="2">
        <f>'Moving Avg'!F2277</f>
        <v>3.2237700000000005</v>
      </c>
      <c r="H2277" s="2">
        <f>'Moving Avg'!G2277</f>
        <v>3.2635139999999994</v>
      </c>
      <c r="I2277" s="2">
        <f>'Moving Avg'!H2277</f>
        <v>3.2521529999999972</v>
      </c>
      <c r="J2277" s="5" t="str">
        <f>OBV!F2277</f>
        <v>BEARISH</v>
      </c>
      <c r="K2277" s="5" t="str">
        <f>OBV!G2277</f>
        <v>NEUTRAL</v>
      </c>
      <c r="L2277" s="5" t="str">
        <f>OBV!H2277</f>
        <v>CONFIRMED BEARISH</v>
      </c>
      <c r="M2277" s="7">
        <f t="shared" si="350"/>
        <v>25</v>
      </c>
      <c r="N2277" s="7">
        <f t="shared" si="351"/>
        <v>45</v>
      </c>
      <c r="O2277" s="7">
        <f t="shared" si="352"/>
        <v>0</v>
      </c>
      <c r="P2277" s="7">
        <f t="shared" si="353"/>
        <v>16.5</v>
      </c>
      <c r="Q2277" s="8">
        <f t="shared" si="354"/>
        <v>26.975000000000001</v>
      </c>
      <c r="R2277" s="8">
        <f t="shared" si="355"/>
        <v>18.125</v>
      </c>
      <c r="S2277" s="8">
        <f t="shared" si="356"/>
        <v>17.925000000000001</v>
      </c>
      <c r="T2277" s="8">
        <f t="shared" si="357"/>
        <v>21.625</v>
      </c>
      <c r="U2277" s="7">
        <f t="shared" si="358"/>
        <v>21.008333333333336</v>
      </c>
      <c r="V2277" s="7">
        <f t="shared" si="359"/>
        <v>21.162500000000001</v>
      </c>
    </row>
    <row r="2278" spans="1:22" ht="13.5" x14ac:dyDescent="0.25">
      <c r="A2278" s="3">
        <f>RSI!A2278</f>
        <v>45621</v>
      </c>
      <c r="B2278" s="2">
        <f>RSI!B2278</f>
        <v>3.2705000000000002</v>
      </c>
      <c r="C2278" s="2">
        <f>RSI!I2278</f>
        <v>53.575907178121994</v>
      </c>
      <c r="D2278" s="2">
        <f>MACD!E2278</f>
        <v>-2.3173193788450952E-2</v>
      </c>
      <c r="E2278" s="2">
        <f>MACD!F2278</f>
        <v>-1.9112239133394229E-2</v>
      </c>
      <c r="F2278" s="2">
        <f>'Moving Avg'!D2278</f>
        <v>3.2464599999999999</v>
      </c>
      <c r="G2278" s="2">
        <f>'Moving Avg'!F2278</f>
        <v>3.2270099999999999</v>
      </c>
      <c r="H2278" s="2">
        <f>'Moving Avg'!G2278</f>
        <v>3.2622159999999996</v>
      </c>
      <c r="I2278" s="2">
        <f>'Moving Avg'!H2278</f>
        <v>3.2521634999999973</v>
      </c>
      <c r="J2278" s="5" t="str">
        <f>OBV!F2278</f>
        <v>BULLISH</v>
      </c>
      <c r="K2278" s="5" t="str">
        <f>OBV!G2278</f>
        <v>STRONG</v>
      </c>
      <c r="L2278" s="5" t="str">
        <f>OBV!H2278</f>
        <v>BULLISH DIVERGENCE</v>
      </c>
      <c r="M2278" s="7">
        <f t="shared" si="350"/>
        <v>25</v>
      </c>
      <c r="N2278" s="7">
        <f t="shared" si="351"/>
        <v>45</v>
      </c>
      <c r="O2278" s="7">
        <f t="shared" si="352"/>
        <v>0</v>
      </c>
      <c r="P2278" s="7">
        <f t="shared" si="353"/>
        <v>83</v>
      </c>
      <c r="Q2278" s="8">
        <f t="shared" si="354"/>
        <v>36.950000000000003</v>
      </c>
      <c r="R2278" s="8">
        <f t="shared" si="355"/>
        <v>34.75</v>
      </c>
      <c r="S2278" s="8">
        <f t="shared" si="356"/>
        <v>47.85</v>
      </c>
      <c r="T2278" s="8">
        <f t="shared" si="357"/>
        <v>38.25</v>
      </c>
      <c r="U2278" s="7">
        <f t="shared" si="358"/>
        <v>39.85</v>
      </c>
      <c r="V2278" s="7">
        <f t="shared" si="359"/>
        <v>39.450000000000003</v>
      </c>
    </row>
    <row r="2279" spans="1:22" ht="13.5" x14ac:dyDescent="0.25">
      <c r="A2279" s="3">
        <f>RSI!A2279</f>
        <v>45622</v>
      </c>
      <c r="B2279" s="2">
        <f>RSI!B2279</f>
        <v>3.2612999999999999</v>
      </c>
      <c r="C2279" s="2">
        <f>RSI!I2279</f>
        <v>52.4264262397772</v>
      </c>
      <c r="D2279" s="2">
        <f>MACD!E2279</f>
        <v>-2.647868692947819E-2</v>
      </c>
      <c r="E2279" s="2">
        <f>MACD!F2279</f>
        <v>-2.0585528692611023E-2</v>
      </c>
      <c r="F2279" s="2">
        <f>'Moving Avg'!D2279</f>
        <v>3.2427599999999996</v>
      </c>
      <c r="G2279" s="2">
        <f>'Moving Avg'!F2279</f>
        <v>3.2297899999999999</v>
      </c>
      <c r="H2279" s="2">
        <f>'Moving Avg'!G2279</f>
        <v>3.2596219999999998</v>
      </c>
      <c r="I2279" s="2">
        <f>'Moving Avg'!H2279</f>
        <v>3.2522174999999978</v>
      </c>
      <c r="J2279" s="5" t="str">
        <f>OBV!F2279</f>
        <v>BULLISH</v>
      </c>
      <c r="K2279" s="5" t="str">
        <f>OBV!G2279</f>
        <v>STRONG</v>
      </c>
      <c r="L2279" s="5" t="str">
        <f>OBV!H2279</f>
        <v>BULLISH DIVERGENCE</v>
      </c>
      <c r="M2279" s="7">
        <f t="shared" si="350"/>
        <v>25</v>
      </c>
      <c r="N2279" s="7">
        <f t="shared" si="351"/>
        <v>45</v>
      </c>
      <c r="O2279" s="7">
        <f t="shared" si="352"/>
        <v>0</v>
      </c>
      <c r="P2279" s="7">
        <f t="shared" si="353"/>
        <v>83</v>
      </c>
      <c r="Q2279" s="8">
        <f t="shared" si="354"/>
        <v>36.950000000000003</v>
      </c>
      <c r="R2279" s="8">
        <f t="shared" si="355"/>
        <v>34.75</v>
      </c>
      <c r="S2279" s="8">
        <f t="shared" si="356"/>
        <v>47.85</v>
      </c>
      <c r="T2279" s="8">
        <f t="shared" si="357"/>
        <v>38.25</v>
      </c>
      <c r="U2279" s="7">
        <f t="shared" si="358"/>
        <v>39.85</v>
      </c>
      <c r="V2279" s="7">
        <f t="shared" si="359"/>
        <v>39.450000000000003</v>
      </c>
    </row>
    <row r="2280" spans="1:22" ht="13.5" x14ac:dyDescent="0.25">
      <c r="A2280" s="3">
        <f>RSI!A2280</f>
        <v>45623</v>
      </c>
      <c r="B2280" s="2">
        <f>RSI!B2280</f>
        <v>3.2149999999999999</v>
      </c>
      <c r="C2280" s="2">
        <f>RSI!I2280</f>
        <v>46.965243986914736</v>
      </c>
      <c r="D2280" s="2">
        <f>MACD!E2280</f>
        <v>-2.5970697943907606E-2</v>
      </c>
      <c r="E2280" s="2">
        <f>MACD!F2280</f>
        <v>-2.1662562542870339E-2</v>
      </c>
      <c r="F2280" s="2">
        <f>'Moving Avg'!D2280</f>
        <v>3.2298</v>
      </c>
      <c r="G2280" s="2">
        <f>'Moving Avg'!F2280</f>
        <v>3.2321099999999996</v>
      </c>
      <c r="H2280" s="2">
        <f>'Moving Avg'!G2280</f>
        <v>3.256472</v>
      </c>
      <c r="I2280" s="2">
        <f>'Moving Avg'!H2280</f>
        <v>3.2520399999999978</v>
      </c>
      <c r="J2280" s="5" t="str">
        <f>OBV!F2280</f>
        <v>BULLISH</v>
      </c>
      <c r="K2280" s="5" t="str">
        <f>OBV!G2280</f>
        <v>STRONG</v>
      </c>
      <c r="L2280" s="5" t="str">
        <f>OBV!H2280</f>
        <v>BULLISH DIVERGENCE</v>
      </c>
      <c r="M2280" s="7">
        <f t="shared" si="350"/>
        <v>25</v>
      </c>
      <c r="N2280" s="7">
        <f t="shared" si="351"/>
        <v>45</v>
      </c>
      <c r="O2280" s="7">
        <f t="shared" si="352"/>
        <v>0</v>
      </c>
      <c r="P2280" s="7">
        <f t="shared" si="353"/>
        <v>83</v>
      </c>
      <c r="Q2280" s="8">
        <f t="shared" si="354"/>
        <v>36.950000000000003</v>
      </c>
      <c r="R2280" s="8">
        <f t="shared" si="355"/>
        <v>34.75</v>
      </c>
      <c r="S2280" s="8">
        <f t="shared" si="356"/>
        <v>47.85</v>
      </c>
      <c r="T2280" s="8">
        <f t="shared" si="357"/>
        <v>38.25</v>
      </c>
      <c r="U2280" s="7">
        <f t="shared" si="358"/>
        <v>39.85</v>
      </c>
      <c r="V2280" s="7">
        <f t="shared" si="359"/>
        <v>39.450000000000003</v>
      </c>
    </row>
    <row r="2281" spans="1:22" ht="13.5" x14ac:dyDescent="0.25">
      <c r="A2281" s="3">
        <f>RSI!A2281</f>
        <v>45624</v>
      </c>
      <c r="B2281" s="2">
        <f>RSI!B2281</f>
        <v>3.2334999999999998</v>
      </c>
      <c r="C2281" s="2">
        <f>RSI!I2281</f>
        <v>49.240494492226979</v>
      </c>
      <c r="D2281" s="2">
        <f>MACD!E2281</f>
        <v>-1.6783861012831913E-2</v>
      </c>
      <c r="E2281" s="2">
        <f>MACD!F2281</f>
        <v>-2.0686822236862655E-2</v>
      </c>
      <c r="F2281" s="2">
        <f>'Moving Avg'!D2281</f>
        <v>3.2279400000000003</v>
      </c>
      <c r="G2281" s="2">
        <f>'Moving Avg'!F2281</f>
        <v>3.2344250000000003</v>
      </c>
      <c r="H2281" s="2">
        <f>'Moving Avg'!G2281</f>
        <v>3.2536919999999996</v>
      </c>
      <c r="I2281" s="2">
        <f>'Moving Avg'!H2281</f>
        <v>3.2522684999999982</v>
      </c>
      <c r="J2281" s="5" t="str">
        <f>OBV!F2281</f>
        <v>BULLISH</v>
      </c>
      <c r="K2281" s="5" t="str">
        <f>OBV!G2281</f>
        <v>STRONG</v>
      </c>
      <c r="L2281" s="5" t="str">
        <f>OBV!H2281</f>
        <v>BULLISH DIVERGENCE</v>
      </c>
      <c r="M2281" s="7">
        <f t="shared" si="350"/>
        <v>25</v>
      </c>
      <c r="N2281" s="7">
        <f t="shared" si="351"/>
        <v>0</v>
      </c>
      <c r="O2281" s="7">
        <f t="shared" si="352"/>
        <v>0</v>
      </c>
      <c r="P2281" s="7">
        <f t="shared" si="353"/>
        <v>83</v>
      </c>
      <c r="Q2281" s="8">
        <f t="shared" si="354"/>
        <v>21.2</v>
      </c>
      <c r="R2281" s="8">
        <f t="shared" si="355"/>
        <v>25.75</v>
      </c>
      <c r="S2281" s="8">
        <f t="shared" si="356"/>
        <v>41.1</v>
      </c>
      <c r="T2281" s="8">
        <f t="shared" si="357"/>
        <v>27</v>
      </c>
      <c r="U2281" s="7">
        <f t="shared" si="358"/>
        <v>29.350000000000005</v>
      </c>
      <c r="V2281" s="7">
        <f t="shared" si="359"/>
        <v>28.762500000000003</v>
      </c>
    </row>
    <row r="2282" spans="1:22" ht="13.5" x14ac:dyDescent="0.25">
      <c r="A2282" s="3">
        <f>RSI!A2282</f>
        <v>45625</v>
      </c>
      <c r="B2282" s="2">
        <f>RSI!B2282</f>
        <v>3.2427999999999999</v>
      </c>
      <c r="C2282" s="2">
        <f>RSI!I2282</f>
        <v>50.392648639814695</v>
      </c>
      <c r="D2282" s="2">
        <f>MACD!E2282</f>
        <v>-9.662164146458263E-3</v>
      </c>
      <c r="E2282" s="2">
        <f>MACD!F2282</f>
        <v>-1.848189061878178E-2</v>
      </c>
      <c r="F2282" s="2">
        <f>'Moving Avg'!D2282</f>
        <v>3.2446199999999998</v>
      </c>
      <c r="G2282" s="2">
        <f>'Moving Avg'!F2282</f>
        <v>3.2372049999999994</v>
      </c>
      <c r="H2282" s="2">
        <f>'Moving Avg'!G2282</f>
        <v>3.2512840000000001</v>
      </c>
      <c r="I2282" s="2">
        <f>'Moving Avg'!H2282</f>
        <v>3.2523639999999987</v>
      </c>
      <c r="J2282" s="5" t="str">
        <f>OBV!F2282</f>
        <v>BULLISH</v>
      </c>
      <c r="K2282" s="5" t="str">
        <f>OBV!G2282</f>
        <v>STRONG</v>
      </c>
      <c r="L2282" s="5" t="str">
        <f>OBV!H2282</f>
        <v>CONFIRMED BULLISH</v>
      </c>
      <c r="M2282" s="7">
        <f t="shared" si="350"/>
        <v>25</v>
      </c>
      <c r="N2282" s="7">
        <f t="shared" si="351"/>
        <v>0</v>
      </c>
      <c r="O2282" s="7">
        <f t="shared" si="352"/>
        <v>0</v>
      </c>
      <c r="P2282" s="7">
        <f t="shared" si="353"/>
        <v>100</v>
      </c>
      <c r="Q2282" s="8">
        <f t="shared" si="354"/>
        <v>23.75</v>
      </c>
      <c r="R2282" s="8">
        <f t="shared" si="355"/>
        <v>30</v>
      </c>
      <c r="S2282" s="8">
        <f t="shared" si="356"/>
        <v>48.75</v>
      </c>
      <c r="T2282" s="8">
        <f t="shared" si="357"/>
        <v>31.25</v>
      </c>
      <c r="U2282" s="7">
        <f t="shared" si="358"/>
        <v>34.166666666666664</v>
      </c>
      <c r="V2282" s="7">
        <f t="shared" si="359"/>
        <v>33.4375</v>
      </c>
    </row>
    <row r="2283" spans="1:22" ht="13.5" x14ac:dyDescent="0.25">
      <c r="A2283" s="3">
        <f>RSI!A2283</f>
        <v>45628</v>
      </c>
      <c r="B2283" s="2">
        <f>RSI!B2283</f>
        <v>3.2149999999999999</v>
      </c>
      <c r="C2283" s="2">
        <f>RSI!I2283</f>
        <v>46.961189554334723</v>
      </c>
      <c r="D2283" s="2">
        <f>MACD!E2283</f>
        <v>1.2640902547911281E-3</v>
      </c>
      <c r="E2283" s="2">
        <f>MACD!F2283</f>
        <v>-1.4532694444067198E-2</v>
      </c>
      <c r="F2283" s="2">
        <f>'Moving Avg'!D2283</f>
        <v>3.2335199999999999</v>
      </c>
      <c r="G2283" s="2">
        <f>'Moving Avg'!F2283</f>
        <v>3.2385950000000001</v>
      </c>
      <c r="H2283" s="2">
        <f>'Moving Avg'!G2283</f>
        <v>3.2483200000000001</v>
      </c>
      <c r="I2283" s="2">
        <f>'Moving Avg'!H2283</f>
        <v>3.2519174999999989</v>
      </c>
      <c r="J2283" s="5" t="str">
        <f>OBV!F2283</f>
        <v>BULLISH</v>
      </c>
      <c r="K2283" s="5" t="str">
        <f>OBV!G2283</f>
        <v>STRONG</v>
      </c>
      <c r="L2283" s="5" t="str">
        <f>OBV!H2283</f>
        <v>BULLISH DIVERGENCE</v>
      </c>
      <c r="M2283" s="7">
        <f t="shared" si="350"/>
        <v>25</v>
      </c>
      <c r="N2283" s="7">
        <f t="shared" si="351"/>
        <v>0</v>
      </c>
      <c r="O2283" s="7">
        <f t="shared" si="352"/>
        <v>0</v>
      </c>
      <c r="P2283" s="7">
        <f t="shared" si="353"/>
        <v>83</v>
      </c>
      <c r="Q2283" s="8">
        <f t="shared" si="354"/>
        <v>21.2</v>
      </c>
      <c r="R2283" s="8">
        <f t="shared" si="355"/>
        <v>25.75</v>
      </c>
      <c r="S2283" s="8">
        <f t="shared" si="356"/>
        <v>41.1</v>
      </c>
      <c r="T2283" s="8">
        <f t="shared" si="357"/>
        <v>27</v>
      </c>
      <c r="U2283" s="7">
        <f t="shared" si="358"/>
        <v>29.350000000000005</v>
      </c>
      <c r="V2283" s="7">
        <f t="shared" si="359"/>
        <v>28.762500000000003</v>
      </c>
    </row>
    <row r="2284" spans="1:22" ht="13.5" x14ac:dyDescent="0.25">
      <c r="A2284" s="3">
        <f>RSI!A2284</f>
        <v>45629</v>
      </c>
      <c r="B2284" s="2">
        <f>RSI!B2284</f>
        <v>3.1964000000000001</v>
      </c>
      <c r="C2284" s="2">
        <f>RSI!I2284</f>
        <v>44.764839771233838</v>
      </c>
      <c r="D2284" s="2">
        <f>MACD!E2284</f>
        <v>1.0601593386770247E-2</v>
      </c>
      <c r="E2284" s="2">
        <f>MACD!F2284</f>
        <v>-9.5058368778997097E-3</v>
      </c>
      <c r="F2284" s="2">
        <f>'Moving Avg'!D2284</f>
        <v>3.2205399999999997</v>
      </c>
      <c r="G2284" s="2">
        <f>'Moving Avg'!F2284</f>
        <v>3.236275</v>
      </c>
      <c r="H2284" s="2">
        <f>'Moving Avg'!G2284</f>
        <v>3.2449840000000001</v>
      </c>
      <c r="I2284" s="2">
        <f>'Moving Avg'!H2284</f>
        <v>3.251377999999999</v>
      </c>
      <c r="J2284" s="5" t="str">
        <f>OBV!F2284</f>
        <v>BULLISH</v>
      </c>
      <c r="K2284" s="5" t="str">
        <f>OBV!G2284</f>
        <v>STRONG</v>
      </c>
      <c r="L2284" s="5" t="str">
        <f>OBV!H2284</f>
        <v>BULLISH DIVERGENCE</v>
      </c>
      <c r="M2284" s="7">
        <f t="shared" si="350"/>
        <v>25</v>
      </c>
      <c r="N2284" s="7">
        <f t="shared" si="351"/>
        <v>0</v>
      </c>
      <c r="O2284" s="7">
        <f t="shared" si="352"/>
        <v>0</v>
      </c>
      <c r="P2284" s="7">
        <f t="shared" si="353"/>
        <v>83</v>
      </c>
      <c r="Q2284" s="8">
        <f t="shared" si="354"/>
        <v>21.2</v>
      </c>
      <c r="R2284" s="8">
        <f t="shared" si="355"/>
        <v>25.75</v>
      </c>
      <c r="S2284" s="8">
        <f t="shared" si="356"/>
        <v>41.1</v>
      </c>
      <c r="T2284" s="8">
        <f t="shared" si="357"/>
        <v>27</v>
      </c>
      <c r="U2284" s="7">
        <f t="shared" si="358"/>
        <v>29.350000000000005</v>
      </c>
      <c r="V2284" s="7">
        <f t="shared" si="359"/>
        <v>28.762500000000003</v>
      </c>
    </row>
    <row r="2285" spans="1:22" ht="13.5" x14ac:dyDescent="0.25">
      <c r="A2285" s="3">
        <f>RSI!A2285</f>
        <v>45630</v>
      </c>
      <c r="B2285" s="2">
        <f>RSI!B2285</f>
        <v>3.2149999999999999</v>
      </c>
      <c r="C2285" s="2">
        <f>RSI!I2285</f>
        <v>47.413471639954885</v>
      </c>
      <c r="D2285" s="2">
        <f>MACD!E2285</f>
        <v>1.7369134662402974E-2</v>
      </c>
      <c r="E2285" s="2">
        <f>MACD!F2285</f>
        <v>-4.1308425698391733E-3</v>
      </c>
      <c r="F2285" s="2">
        <f>'Moving Avg'!D2285</f>
        <v>3.2205399999999997</v>
      </c>
      <c r="G2285" s="2">
        <f>'Moving Avg'!F2285</f>
        <v>3.2358149999999997</v>
      </c>
      <c r="H2285" s="2">
        <f>'Moving Avg'!G2285</f>
        <v>3.2420200000000006</v>
      </c>
      <c r="I2285" s="2">
        <f>'Moving Avg'!H2285</f>
        <v>3.2512449999999995</v>
      </c>
      <c r="J2285" s="5" t="str">
        <f>OBV!F2285</f>
        <v>BULLISH</v>
      </c>
      <c r="K2285" s="5" t="str">
        <f>OBV!G2285</f>
        <v>STRONG</v>
      </c>
      <c r="L2285" s="5" t="str">
        <f>OBV!H2285</f>
        <v>NEUTRAL</v>
      </c>
      <c r="M2285" s="7">
        <f t="shared" si="350"/>
        <v>25</v>
      </c>
      <c r="N2285" s="7">
        <f t="shared" si="351"/>
        <v>0</v>
      </c>
      <c r="O2285" s="7">
        <f t="shared" si="352"/>
        <v>0</v>
      </c>
      <c r="P2285" s="7">
        <f t="shared" si="353"/>
        <v>66</v>
      </c>
      <c r="Q2285" s="8">
        <f t="shared" si="354"/>
        <v>18.649999999999999</v>
      </c>
      <c r="R2285" s="8">
        <f t="shared" si="355"/>
        <v>21.5</v>
      </c>
      <c r="S2285" s="8">
        <f t="shared" si="356"/>
        <v>33.450000000000003</v>
      </c>
      <c r="T2285" s="8">
        <f t="shared" si="357"/>
        <v>22.75</v>
      </c>
      <c r="U2285" s="7">
        <f t="shared" si="358"/>
        <v>24.533333333333331</v>
      </c>
      <c r="V2285" s="7">
        <f t="shared" si="359"/>
        <v>24.087499999999999</v>
      </c>
    </row>
    <row r="2286" spans="1:22" ht="13.5" x14ac:dyDescent="0.25">
      <c r="A2286" s="3">
        <f>RSI!A2286</f>
        <v>45631</v>
      </c>
      <c r="B2286" s="2">
        <f>RSI!B2286</f>
        <v>3.2242000000000002</v>
      </c>
      <c r="C2286" s="2">
        <f>RSI!I2286</f>
        <v>48.723215384442661</v>
      </c>
      <c r="D2286" s="2">
        <f>MACD!E2286</f>
        <v>1.6838072873654575E-2</v>
      </c>
      <c r="E2286" s="2">
        <f>MACD!F2286</f>
        <v>6.2940518859576442E-5</v>
      </c>
      <c r="F2286" s="2">
        <f>'Moving Avg'!D2286</f>
        <v>3.21868</v>
      </c>
      <c r="G2286" s="2">
        <f>'Moving Avg'!F2286</f>
        <v>3.236275</v>
      </c>
      <c r="H2286" s="2">
        <f>'Moving Avg'!G2286</f>
        <v>3.2399820000000004</v>
      </c>
      <c r="I2286" s="2">
        <f>'Moving Avg'!H2286</f>
        <v>3.2506655000000002</v>
      </c>
      <c r="J2286" s="5" t="str">
        <f>OBV!F2286</f>
        <v>BULLISH</v>
      </c>
      <c r="K2286" s="5" t="str">
        <f>OBV!G2286</f>
        <v>STRONG</v>
      </c>
      <c r="L2286" s="5" t="str">
        <f>OBV!H2286</f>
        <v>BULLISH DIVERGENCE</v>
      </c>
      <c r="M2286" s="7">
        <f t="shared" si="350"/>
        <v>25</v>
      </c>
      <c r="N2286" s="7">
        <f t="shared" si="351"/>
        <v>0</v>
      </c>
      <c r="O2286" s="7">
        <f t="shared" si="352"/>
        <v>0</v>
      </c>
      <c r="P2286" s="7">
        <f t="shared" si="353"/>
        <v>83</v>
      </c>
      <c r="Q2286" s="8">
        <f t="shared" si="354"/>
        <v>21.2</v>
      </c>
      <c r="R2286" s="8">
        <f t="shared" si="355"/>
        <v>25.75</v>
      </c>
      <c r="S2286" s="8">
        <f t="shared" si="356"/>
        <v>41.1</v>
      </c>
      <c r="T2286" s="8">
        <f t="shared" si="357"/>
        <v>27</v>
      </c>
      <c r="U2286" s="7">
        <f t="shared" si="358"/>
        <v>29.350000000000005</v>
      </c>
      <c r="V2286" s="7">
        <f t="shared" si="359"/>
        <v>28.762500000000003</v>
      </c>
    </row>
    <row r="2287" spans="1:22" ht="13.5" x14ac:dyDescent="0.25">
      <c r="A2287" s="3">
        <f>RSI!A2287</f>
        <v>45632</v>
      </c>
      <c r="B2287" s="2">
        <f>RSI!B2287</f>
        <v>3.2149999999999999</v>
      </c>
      <c r="C2287" s="2">
        <f>RSI!I2287</f>
        <v>47.450482833651385</v>
      </c>
      <c r="D2287" s="2">
        <f>MACD!E2287</f>
        <v>4.2927900149636322E-3</v>
      </c>
      <c r="E2287" s="2">
        <f>MACD!F2287</f>
        <v>9.0891041808038755E-4</v>
      </c>
      <c r="F2287" s="2">
        <f>'Moving Avg'!D2287</f>
        <v>3.21312</v>
      </c>
      <c r="G2287" s="2">
        <f>'Moving Avg'!F2287</f>
        <v>3.2348849999999998</v>
      </c>
      <c r="H2287" s="2">
        <f>'Moving Avg'!G2287</f>
        <v>3.2381300000000008</v>
      </c>
      <c r="I2287" s="2">
        <f>'Moving Avg'!H2287</f>
        <v>3.250264</v>
      </c>
      <c r="J2287" s="5" t="str">
        <f>OBV!F2287</f>
        <v>BULLISH</v>
      </c>
      <c r="K2287" s="5" t="str">
        <f>OBV!G2287</f>
        <v>NEUTRAL</v>
      </c>
      <c r="L2287" s="5" t="str">
        <f>OBV!H2287</f>
        <v>BULLISH DIVERGENCE</v>
      </c>
      <c r="M2287" s="7">
        <f t="shared" si="350"/>
        <v>25</v>
      </c>
      <c r="N2287" s="7">
        <f t="shared" si="351"/>
        <v>0</v>
      </c>
      <c r="O2287" s="7">
        <f t="shared" si="352"/>
        <v>0</v>
      </c>
      <c r="P2287" s="7">
        <f t="shared" si="353"/>
        <v>66.5</v>
      </c>
      <c r="Q2287" s="8">
        <f t="shared" si="354"/>
        <v>18.725000000000001</v>
      </c>
      <c r="R2287" s="8">
        <f t="shared" si="355"/>
        <v>21.625</v>
      </c>
      <c r="S2287" s="8">
        <f t="shared" si="356"/>
        <v>33.674999999999997</v>
      </c>
      <c r="T2287" s="8">
        <f t="shared" si="357"/>
        <v>22.875</v>
      </c>
      <c r="U2287" s="7">
        <f t="shared" si="358"/>
        <v>24.675000000000001</v>
      </c>
      <c r="V2287" s="7">
        <f t="shared" si="359"/>
        <v>24.225000000000001</v>
      </c>
    </row>
    <row r="2288" spans="1:22" ht="13.5" x14ac:dyDescent="0.25">
      <c r="A2288" s="3">
        <f>RSI!A2288</f>
        <v>45635</v>
      </c>
      <c r="B2288" s="2">
        <f>RSI!B2288</f>
        <v>3.2242000000000002</v>
      </c>
      <c r="C2288" s="2">
        <f>RSI!I2288</f>
        <v>48.888308229468613</v>
      </c>
      <c r="D2288" s="2">
        <f>MACD!E2288</f>
        <v>1.0192151991602394E-2</v>
      </c>
      <c r="E2288" s="2">
        <f>MACD!F2288</f>
        <v>2.765558732784789E-3</v>
      </c>
      <c r="F2288" s="2">
        <f>'Moving Avg'!D2288</f>
        <v>3.21496</v>
      </c>
      <c r="G2288" s="2">
        <f>'Moving Avg'!F2288</f>
        <v>3.2358099999999999</v>
      </c>
      <c r="H2288" s="2">
        <f>'Moving Avg'!G2288</f>
        <v>3.2372040000000011</v>
      </c>
      <c r="I2288" s="2">
        <f>'Moving Avg'!H2288</f>
        <v>3.249953500000001</v>
      </c>
      <c r="J2288" s="5" t="str">
        <f>OBV!F2288</f>
        <v>BULLISH</v>
      </c>
      <c r="K2288" s="5" t="str">
        <f>OBV!G2288</f>
        <v>NEUTRAL</v>
      </c>
      <c r="L2288" s="5" t="str">
        <f>OBV!H2288</f>
        <v>CONFIRMED BULLISH</v>
      </c>
      <c r="M2288" s="7">
        <f t="shared" si="350"/>
        <v>25</v>
      </c>
      <c r="N2288" s="7">
        <f t="shared" si="351"/>
        <v>0</v>
      </c>
      <c r="O2288" s="7">
        <f t="shared" si="352"/>
        <v>0</v>
      </c>
      <c r="P2288" s="7">
        <f t="shared" si="353"/>
        <v>83.5</v>
      </c>
      <c r="Q2288" s="8">
        <f t="shared" si="354"/>
        <v>21.274999999999999</v>
      </c>
      <c r="R2288" s="8">
        <f t="shared" si="355"/>
        <v>25.875</v>
      </c>
      <c r="S2288" s="8">
        <f t="shared" si="356"/>
        <v>41.325000000000003</v>
      </c>
      <c r="T2288" s="8">
        <f t="shared" si="357"/>
        <v>27.125</v>
      </c>
      <c r="U2288" s="7">
        <f t="shared" si="358"/>
        <v>29.491666666666664</v>
      </c>
      <c r="V2288" s="7">
        <f t="shared" si="359"/>
        <v>28.9</v>
      </c>
    </row>
    <row r="2289" spans="1:22" ht="13.5" x14ac:dyDescent="0.25">
      <c r="A2289" s="3">
        <f>RSI!A2289</f>
        <v>45636</v>
      </c>
      <c r="B2289" s="2">
        <f>RSI!B2289</f>
        <v>3.2057000000000002</v>
      </c>
      <c r="C2289" s="2">
        <f>RSI!I2289</f>
        <v>46.153596499539496</v>
      </c>
      <c r="D2289" s="2">
        <f>MACD!E2289</f>
        <v>1.5180630440631671E-2</v>
      </c>
      <c r="E2289" s="2">
        <f>MACD!F2289</f>
        <v>5.2485730743541664E-3</v>
      </c>
      <c r="F2289" s="2">
        <f>'Moving Avg'!D2289</f>
        <v>3.2168199999999998</v>
      </c>
      <c r="G2289" s="2">
        <f>'Moving Avg'!F2289</f>
        <v>3.2358099999999999</v>
      </c>
      <c r="H2289" s="2">
        <f>'Moving Avg'!G2289</f>
        <v>3.2355360000000015</v>
      </c>
      <c r="I2289" s="2">
        <f>'Moving Avg'!H2289</f>
        <v>3.2495505000000002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  <c r="M2289" s="7">
        <f t="shared" si="350"/>
        <v>25</v>
      </c>
      <c r="N2289" s="7">
        <f t="shared" si="351"/>
        <v>0</v>
      </c>
      <c r="O2289" s="7">
        <f t="shared" si="352"/>
        <v>0</v>
      </c>
      <c r="P2289" s="7">
        <f t="shared" si="353"/>
        <v>83.5</v>
      </c>
      <c r="Q2289" s="8">
        <f t="shared" si="354"/>
        <v>21.274999999999999</v>
      </c>
      <c r="R2289" s="8">
        <f t="shared" si="355"/>
        <v>25.875</v>
      </c>
      <c r="S2289" s="8">
        <f t="shared" si="356"/>
        <v>41.325000000000003</v>
      </c>
      <c r="T2289" s="8">
        <f t="shared" si="357"/>
        <v>27.125</v>
      </c>
      <c r="U2289" s="7">
        <f t="shared" si="358"/>
        <v>29.491666666666664</v>
      </c>
      <c r="V2289" s="7">
        <f t="shared" si="359"/>
        <v>28.9</v>
      </c>
    </row>
    <row r="2290" spans="1:22" ht="13.5" x14ac:dyDescent="0.25">
      <c r="A2290" s="3">
        <f>RSI!A2290</f>
        <v>45637</v>
      </c>
      <c r="B2290" s="2">
        <f>RSI!B2290</f>
        <v>3.2057000000000002</v>
      </c>
      <c r="C2290" s="2">
        <f>RSI!I2290</f>
        <v>46.153596499539496</v>
      </c>
      <c r="D2290" s="2">
        <f>MACD!E2290</f>
        <v>1.2426525174877856E-2</v>
      </c>
      <c r="E2290" s="2">
        <f>MACD!F2290</f>
        <v>6.6841634944589043E-3</v>
      </c>
      <c r="F2290" s="2">
        <f>'Moving Avg'!D2290</f>
        <v>3.21496</v>
      </c>
      <c r="G2290" s="2">
        <f>'Moving Avg'!F2290</f>
        <v>3.2358099999999994</v>
      </c>
      <c r="H2290" s="2">
        <f>'Moving Avg'!G2290</f>
        <v>3.2346100000000013</v>
      </c>
      <c r="I2290" s="2">
        <f>'Moving Avg'!H2290</f>
        <v>3.2491919999999999</v>
      </c>
      <c r="J2290" s="5" t="str">
        <f>OBV!F2290</f>
        <v>BULLISH</v>
      </c>
      <c r="K2290" s="5" t="str">
        <f>OBV!G2290</f>
        <v>NEUTRAL</v>
      </c>
      <c r="L2290" s="5" t="str">
        <f>OBV!H2290</f>
        <v>BULLISH DIVERGENCE</v>
      </c>
      <c r="M2290" s="7">
        <f t="shared" si="350"/>
        <v>25</v>
      </c>
      <c r="N2290" s="7">
        <f t="shared" si="351"/>
        <v>0</v>
      </c>
      <c r="O2290" s="7">
        <f t="shared" si="352"/>
        <v>0</v>
      </c>
      <c r="P2290" s="7">
        <f t="shared" si="353"/>
        <v>66.5</v>
      </c>
      <c r="Q2290" s="8">
        <f t="shared" si="354"/>
        <v>18.725000000000001</v>
      </c>
      <c r="R2290" s="8">
        <f t="shared" si="355"/>
        <v>21.625</v>
      </c>
      <c r="S2290" s="8">
        <f t="shared" si="356"/>
        <v>33.674999999999997</v>
      </c>
      <c r="T2290" s="8">
        <f t="shared" si="357"/>
        <v>22.875</v>
      </c>
      <c r="U2290" s="7">
        <f t="shared" si="358"/>
        <v>24.675000000000001</v>
      </c>
      <c r="V2290" s="7">
        <f t="shared" si="359"/>
        <v>24.225000000000001</v>
      </c>
    </row>
    <row r="2291" spans="1:22" ht="13.5" x14ac:dyDescent="0.25">
      <c r="A2291" s="3">
        <f>RSI!A2291</f>
        <v>45638</v>
      </c>
      <c r="B2291" s="2">
        <f>RSI!B2291</f>
        <v>3.2057000000000002</v>
      </c>
      <c r="C2291" s="2">
        <f>RSI!I2291</f>
        <v>46.153596499539503</v>
      </c>
      <c r="D2291" s="2">
        <f>MACD!E2291</f>
        <v>1.3079274323648082E-2</v>
      </c>
      <c r="E2291" s="2">
        <f>MACD!F2291</f>
        <v>7.9631856602967403E-3</v>
      </c>
      <c r="F2291" s="2">
        <f>'Moving Avg'!D2291</f>
        <v>3.2112600000000002</v>
      </c>
      <c r="G2291" s="2">
        <f>'Moving Avg'!F2291</f>
        <v>3.2325700000000004</v>
      </c>
      <c r="H2291" s="2">
        <f>'Moving Avg'!G2291</f>
        <v>3.2334980000000013</v>
      </c>
      <c r="I2291" s="2">
        <f>'Moving Avg'!H2291</f>
        <v>3.2488334999999995</v>
      </c>
      <c r="J2291" s="5" t="str">
        <f>OBV!F2291</f>
        <v>BULLISH</v>
      </c>
      <c r="K2291" s="5" t="str">
        <f>OBV!G2291</f>
        <v>NEUTRAL</v>
      </c>
      <c r="L2291" s="5" t="str">
        <f>OBV!H2291</f>
        <v>BULLISH DIVERGENCE</v>
      </c>
      <c r="M2291" s="7">
        <f t="shared" si="350"/>
        <v>25</v>
      </c>
      <c r="N2291" s="7">
        <f t="shared" si="351"/>
        <v>0</v>
      </c>
      <c r="O2291" s="7">
        <f t="shared" si="352"/>
        <v>0</v>
      </c>
      <c r="P2291" s="7">
        <f t="shared" si="353"/>
        <v>66.5</v>
      </c>
      <c r="Q2291" s="8">
        <f t="shared" si="354"/>
        <v>18.725000000000001</v>
      </c>
      <c r="R2291" s="8">
        <f t="shared" si="355"/>
        <v>21.625</v>
      </c>
      <c r="S2291" s="8">
        <f t="shared" si="356"/>
        <v>33.674999999999997</v>
      </c>
      <c r="T2291" s="8">
        <f t="shared" si="357"/>
        <v>22.875</v>
      </c>
      <c r="U2291" s="7">
        <f t="shared" si="358"/>
        <v>24.675000000000001</v>
      </c>
      <c r="V2291" s="7">
        <f t="shared" si="359"/>
        <v>24.225000000000001</v>
      </c>
    </row>
    <row r="2292" spans="1:22" ht="13.5" x14ac:dyDescent="0.25">
      <c r="A2292" s="3">
        <f>RSI!A2292</f>
        <v>45639</v>
      </c>
      <c r="B2292" s="2">
        <f>RSI!B2292</f>
        <v>3.1686000000000001</v>
      </c>
      <c r="C2292" s="2">
        <f>RSI!I2292</f>
        <v>40.481777656070193</v>
      </c>
      <c r="D2292" s="2">
        <f>MACD!E2292</f>
        <v>1.793736241087629E-2</v>
      </c>
      <c r="E2292" s="2">
        <f>MACD!F2292</f>
        <v>9.9580210104126508E-3</v>
      </c>
      <c r="F2292" s="2">
        <f>'Moving Avg'!D2292</f>
        <v>3.2019800000000003</v>
      </c>
      <c r="G2292" s="2">
        <f>'Moving Avg'!F2292</f>
        <v>3.2274749999999996</v>
      </c>
      <c r="H2292" s="2">
        <f>'Moving Avg'!G2292</f>
        <v>3.2320140000000013</v>
      </c>
      <c r="I2292" s="2">
        <f>'Moving Avg'!H2292</f>
        <v>3.2482894999999998</v>
      </c>
      <c r="J2292" s="5" t="str">
        <f>OBV!F2292</f>
        <v>BULLISH</v>
      </c>
      <c r="K2292" s="5" t="str">
        <f>OBV!G2292</f>
        <v>NEUTRAL</v>
      </c>
      <c r="L2292" s="5" t="str">
        <f>OBV!H2292</f>
        <v>BULLISH DIVERGENCE</v>
      </c>
      <c r="M2292" s="7">
        <f t="shared" si="350"/>
        <v>25</v>
      </c>
      <c r="N2292" s="7">
        <f t="shared" si="351"/>
        <v>0</v>
      </c>
      <c r="O2292" s="7">
        <f t="shared" si="352"/>
        <v>0</v>
      </c>
      <c r="P2292" s="7">
        <f t="shared" si="353"/>
        <v>66.5</v>
      </c>
      <c r="Q2292" s="8">
        <f t="shared" si="354"/>
        <v>18.725000000000001</v>
      </c>
      <c r="R2292" s="8">
        <f t="shared" si="355"/>
        <v>21.625</v>
      </c>
      <c r="S2292" s="8">
        <f t="shared" si="356"/>
        <v>33.674999999999997</v>
      </c>
      <c r="T2292" s="8">
        <f t="shared" si="357"/>
        <v>22.875</v>
      </c>
      <c r="U2292" s="7">
        <f t="shared" si="358"/>
        <v>24.675000000000001</v>
      </c>
      <c r="V2292" s="7">
        <f t="shared" si="359"/>
        <v>24.225000000000001</v>
      </c>
    </row>
    <row r="2293" spans="1:22" ht="13.5" x14ac:dyDescent="0.25">
      <c r="A2293" s="3">
        <f>RSI!A2293</f>
        <v>45642</v>
      </c>
      <c r="B2293" s="2">
        <f>RSI!B2293</f>
        <v>3.2427999999999999</v>
      </c>
      <c r="C2293" s="2">
        <f>RSI!I2293</f>
        <v>52.93835173063006</v>
      </c>
      <c r="D2293" s="2">
        <f>MACD!E2293</f>
        <v>1.2611507067127992E-2</v>
      </c>
      <c r="E2293" s="2">
        <f>MACD!F2293</f>
        <v>1.0488718221755719E-2</v>
      </c>
      <c r="F2293" s="2">
        <f>'Moving Avg'!D2293</f>
        <v>3.2057000000000002</v>
      </c>
      <c r="G2293" s="2">
        <f>'Moving Avg'!F2293</f>
        <v>3.2251599999999998</v>
      </c>
      <c r="H2293" s="2">
        <f>'Moving Avg'!G2293</f>
        <v>3.2310880000000011</v>
      </c>
      <c r="I2293" s="2">
        <f>'Moving Avg'!H2293</f>
        <v>3.2481615000000001</v>
      </c>
      <c r="J2293" s="5" t="str">
        <f>OBV!F2293</f>
        <v>BULLISH</v>
      </c>
      <c r="K2293" s="5" t="str">
        <f>OBV!G2293</f>
        <v>NEUTRAL</v>
      </c>
      <c r="L2293" s="5" t="str">
        <f>OBV!H2293</f>
        <v>CONFIRMED BULLISH</v>
      </c>
      <c r="M2293" s="7">
        <f t="shared" si="350"/>
        <v>25</v>
      </c>
      <c r="N2293" s="7">
        <f t="shared" si="351"/>
        <v>0</v>
      </c>
      <c r="O2293" s="7">
        <f t="shared" si="352"/>
        <v>0</v>
      </c>
      <c r="P2293" s="7">
        <f t="shared" si="353"/>
        <v>83.5</v>
      </c>
      <c r="Q2293" s="8">
        <f t="shared" si="354"/>
        <v>21.274999999999999</v>
      </c>
      <c r="R2293" s="8">
        <f t="shared" si="355"/>
        <v>25.875</v>
      </c>
      <c r="S2293" s="8">
        <f t="shared" si="356"/>
        <v>41.325000000000003</v>
      </c>
      <c r="T2293" s="8">
        <f t="shared" si="357"/>
        <v>27.125</v>
      </c>
      <c r="U2293" s="7">
        <f t="shared" si="358"/>
        <v>29.491666666666664</v>
      </c>
      <c r="V2293" s="7">
        <f t="shared" si="359"/>
        <v>28.9</v>
      </c>
    </row>
    <row r="2294" spans="1:22" ht="13.5" x14ac:dyDescent="0.25">
      <c r="A2294" s="3">
        <f>RSI!A2294</f>
        <v>45644</v>
      </c>
      <c r="B2294" s="2">
        <f>RSI!B2294</f>
        <v>3.1501000000000001</v>
      </c>
      <c r="C2294" s="2">
        <f>RSI!I2294</f>
        <v>41.306944800060556</v>
      </c>
      <c r="D2294" s="2">
        <f>MACD!E2294</f>
        <v>1.1983426589067037E-2</v>
      </c>
      <c r="E2294" s="2">
        <f>MACD!F2294</f>
        <v>1.0787659895217985E-2</v>
      </c>
      <c r="F2294" s="2">
        <f>'Moving Avg'!D2294</f>
        <v>3.1945800000000002</v>
      </c>
      <c r="G2294" s="2">
        <f>'Moving Avg'!F2294</f>
        <v>3.2186749999999997</v>
      </c>
      <c r="H2294" s="2">
        <f>'Moving Avg'!G2294</f>
        <v>3.2270120000000007</v>
      </c>
      <c r="I2294" s="2">
        <f>'Moving Avg'!H2294</f>
        <v>3.2479729999999996</v>
      </c>
      <c r="J2294" s="5" t="str">
        <f>OBV!F2294</f>
        <v>BULLISH</v>
      </c>
      <c r="K2294" s="5" t="str">
        <f>OBV!G2294</f>
        <v>NEUTRAL</v>
      </c>
      <c r="L2294" s="5" t="str">
        <f>OBV!H2294</f>
        <v>BULLISH DIVERGENCE</v>
      </c>
      <c r="M2294" s="7">
        <f t="shared" si="350"/>
        <v>25</v>
      </c>
      <c r="N2294" s="7">
        <f t="shared" si="351"/>
        <v>0</v>
      </c>
      <c r="O2294" s="7">
        <f t="shared" si="352"/>
        <v>0</v>
      </c>
      <c r="P2294" s="7">
        <f t="shared" si="353"/>
        <v>66.5</v>
      </c>
      <c r="Q2294" s="8">
        <f t="shared" si="354"/>
        <v>18.725000000000001</v>
      </c>
      <c r="R2294" s="8">
        <f t="shared" si="355"/>
        <v>21.625</v>
      </c>
      <c r="S2294" s="8">
        <f t="shared" si="356"/>
        <v>33.674999999999997</v>
      </c>
      <c r="T2294" s="8">
        <f t="shared" si="357"/>
        <v>22.875</v>
      </c>
      <c r="U2294" s="7">
        <f t="shared" si="358"/>
        <v>24.675000000000001</v>
      </c>
      <c r="V2294" s="7">
        <f t="shared" si="359"/>
        <v>24.225000000000001</v>
      </c>
    </row>
    <row r="2295" spans="1:22" ht="13.5" x14ac:dyDescent="0.25">
      <c r="A2295" s="3">
        <f>RSI!A2295</f>
        <v>45645</v>
      </c>
      <c r="B2295" s="2">
        <f>RSI!B2295</f>
        <v>3.2334999999999998</v>
      </c>
      <c r="C2295" s="2">
        <f>RSI!I2295</f>
        <v>51.608482886606893</v>
      </c>
      <c r="D2295" s="2">
        <f>MACD!E2295</f>
        <v>8.5661734898563324E-3</v>
      </c>
      <c r="E2295" s="2">
        <f>MACD!F2295</f>
        <v>1.0343362614145655E-2</v>
      </c>
      <c r="F2295" s="2">
        <f>'Moving Avg'!D2295</f>
        <v>3.2001400000000002</v>
      </c>
      <c r="G2295" s="2">
        <f>'Moving Avg'!F2295</f>
        <v>3.2163600000000003</v>
      </c>
      <c r="H2295" s="2">
        <f>'Moving Avg'!G2295</f>
        <v>3.2259000000000002</v>
      </c>
      <c r="I2295" s="2">
        <f>'Moving Avg'!H2295</f>
        <v>3.2480219999999997</v>
      </c>
      <c r="J2295" s="5" t="str">
        <f>OBV!F2295</f>
        <v>BULLISH</v>
      </c>
      <c r="K2295" s="5" t="str">
        <f>OBV!G2295</f>
        <v>NEUTRAL</v>
      </c>
      <c r="L2295" s="5" t="str">
        <f>OBV!H2295</f>
        <v>CONFIRMED BULLISH</v>
      </c>
      <c r="M2295" s="7">
        <f t="shared" si="350"/>
        <v>25</v>
      </c>
      <c r="N2295" s="7">
        <f t="shared" si="351"/>
        <v>45</v>
      </c>
      <c r="O2295" s="7">
        <f t="shared" si="352"/>
        <v>0</v>
      </c>
      <c r="P2295" s="7">
        <f t="shared" si="353"/>
        <v>83.5</v>
      </c>
      <c r="Q2295" s="8">
        <f t="shared" si="354"/>
        <v>37.024999999999999</v>
      </c>
      <c r="R2295" s="8">
        <f t="shared" si="355"/>
        <v>34.875</v>
      </c>
      <c r="S2295" s="8">
        <f t="shared" si="356"/>
        <v>48.075000000000003</v>
      </c>
      <c r="T2295" s="8">
        <f t="shared" si="357"/>
        <v>38.375</v>
      </c>
      <c r="U2295" s="7">
        <f t="shared" si="358"/>
        <v>39.991666666666667</v>
      </c>
      <c r="V2295" s="7">
        <f t="shared" si="359"/>
        <v>39.587500000000006</v>
      </c>
    </row>
    <row r="2296" spans="1:22" ht="13.5" x14ac:dyDescent="0.25">
      <c r="A2296" s="3">
        <f>RSI!A2296</f>
        <v>45646</v>
      </c>
      <c r="B2296" s="2">
        <f>RSI!B2296</f>
        <v>3.1964000000000001</v>
      </c>
      <c r="C2296" s="2">
        <f>RSI!I2296</f>
        <v>47.605659027572912</v>
      </c>
      <c r="D2296" s="2">
        <f>MACD!E2296</f>
        <v>9.7439247826129893E-3</v>
      </c>
      <c r="E2296" s="2">
        <f>MACD!F2296</f>
        <v>1.0223475047839121E-2</v>
      </c>
      <c r="F2296" s="2">
        <f>'Moving Avg'!D2296</f>
        <v>3.19828</v>
      </c>
      <c r="G2296" s="2">
        <f>'Moving Avg'!F2296</f>
        <v>3.2140399999999998</v>
      </c>
      <c r="H2296" s="2">
        <f>'Moving Avg'!G2296</f>
        <v>3.2240460000000013</v>
      </c>
      <c r="I2296" s="2">
        <f>'Moving Avg'!H2296</f>
        <v>3.2478855000000006</v>
      </c>
      <c r="J2296" s="5" t="str">
        <f>OBV!F2296</f>
        <v>BEARISH</v>
      </c>
      <c r="K2296" s="5" t="str">
        <f>OBV!G2296</f>
        <v>NEUTRAL</v>
      </c>
      <c r="L2296" s="5" t="str">
        <f>OBV!H2296</f>
        <v>CONFIRMED BEARISH</v>
      </c>
      <c r="M2296" s="7">
        <f t="shared" si="350"/>
        <v>25</v>
      </c>
      <c r="N2296" s="7">
        <f t="shared" si="351"/>
        <v>45</v>
      </c>
      <c r="O2296" s="7">
        <f t="shared" si="352"/>
        <v>0</v>
      </c>
      <c r="P2296" s="7">
        <f t="shared" si="353"/>
        <v>16.5</v>
      </c>
      <c r="Q2296" s="8">
        <f t="shared" si="354"/>
        <v>26.975000000000001</v>
      </c>
      <c r="R2296" s="8">
        <f t="shared" si="355"/>
        <v>18.125</v>
      </c>
      <c r="S2296" s="8">
        <f t="shared" si="356"/>
        <v>17.925000000000001</v>
      </c>
      <c r="T2296" s="8">
        <f t="shared" si="357"/>
        <v>21.625</v>
      </c>
      <c r="U2296" s="7">
        <f t="shared" si="358"/>
        <v>21.008333333333336</v>
      </c>
      <c r="V2296" s="7">
        <f t="shared" si="359"/>
        <v>21.162500000000001</v>
      </c>
    </row>
    <row r="2297" spans="1:22" ht="13.5" x14ac:dyDescent="0.25">
      <c r="A2297" s="3">
        <f>RSI!A2297</f>
        <v>45649</v>
      </c>
      <c r="B2297" s="2">
        <f>RSI!B2297</f>
        <v>3.2149999999999999</v>
      </c>
      <c r="C2297" s="2">
        <f>RSI!I2297</f>
        <v>49.711556852320491</v>
      </c>
      <c r="D2297" s="2">
        <f>MACD!E2297</f>
        <v>8.079269245227394E-3</v>
      </c>
      <c r="E2297" s="2">
        <f>MACD!F2297</f>
        <v>9.7946338873167761E-3</v>
      </c>
      <c r="F2297" s="2">
        <f>'Moving Avg'!D2297</f>
        <v>3.20756</v>
      </c>
      <c r="G2297" s="2">
        <f>'Moving Avg'!F2297</f>
        <v>3.2168199999999998</v>
      </c>
      <c r="H2297" s="2">
        <f>'Moving Avg'!G2297</f>
        <v>3.2244180000000005</v>
      </c>
      <c r="I2297" s="2">
        <f>'Moving Avg'!H2297</f>
        <v>3.2478420000000003</v>
      </c>
      <c r="J2297" s="5" t="str">
        <f>OBV!F2297</f>
        <v>BEARISH</v>
      </c>
      <c r="K2297" s="5" t="str">
        <f>OBV!G2297</f>
        <v>NEUTRAL</v>
      </c>
      <c r="L2297" s="5" t="str">
        <f>OBV!H2297</f>
        <v>BEARISH DIVERGENCE</v>
      </c>
      <c r="M2297" s="7">
        <f t="shared" si="350"/>
        <v>25</v>
      </c>
      <c r="N2297" s="7">
        <f t="shared" si="351"/>
        <v>45</v>
      </c>
      <c r="O2297" s="7">
        <f t="shared" si="352"/>
        <v>0</v>
      </c>
      <c r="P2297" s="7">
        <f t="shared" si="353"/>
        <v>16.5</v>
      </c>
      <c r="Q2297" s="8">
        <f t="shared" si="354"/>
        <v>26.975000000000001</v>
      </c>
      <c r="R2297" s="8">
        <f t="shared" si="355"/>
        <v>18.125</v>
      </c>
      <c r="S2297" s="8">
        <f t="shared" si="356"/>
        <v>17.925000000000001</v>
      </c>
      <c r="T2297" s="8">
        <f t="shared" si="357"/>
        <v>21.625</v>
      </c>
      <c r="U2297" s="7">
        <f t="shared" si="358"/>
        <v>21.008333333333336</v>
      </c>
      <c r="V2297" s="7">
        <f t="shared" si="359"/>
        <v>21.162500000000001</v>
      </c>
    </row>
    <row r="2298" spans="1:22" ht="13.5" x14ac:dyDescent="0.25">
      <c r="A2298" s="3">
        <f>RSI!A2298</f>
        <v>45650</v>
      </c>
      <c r="B2298" s="2">
        <f>RSI!B2298</f>
        <v>3.2427999999999999</v>
      </c>
      <c r="C2298" s="2">
        <f>RSI!I2298</f>
        <v>52.767269433132277</v>
      </c>
      <c r="D2298" s="2">
        <f>MACD!E2298</f>
        <v>6.0391058555926413E-3</v>
      </c>
      <c r="E2298" s="2">
        <f>MACD!F2298</f>
        <v>9.0435282809719492E-3</v>
      </c>
      <c r="F2298" s="2">
        <f>'Moving Avg'!D2298</f>
        <v>3.20756</v>
      </c>
      <c r="G2298" s="2">
        <f>'Moving Avg'!F2298</f>
        <v>3.2154350000000003</v>
      </c>
      <c r="H2298" s="2">
        <f>'Moving Avg'!G2298</f>
        <v>3.2236780000000009</v>
      </c>
      <c r="I2298" s="2">
        <f>'Moving Avg'!H2298</f>
        <v>3.2479375000000004</v>
      </c>
      <c r="J2298" s="5" t="str">
        <f>OBV!F2298</f>
        <v>BEARISH</v>
      </c>
      <c r="K2298" s="5" t="str">
        <f>OBV!G2298</f>
        <v>NEUTRAL</v>
      </c>
      <c r="L2298" s="5" t="str">
        <f>OBV!H2298</f>
        <v>NEUTRAL</v>
      </c>
      <c r="M2298" s="7">
        <f t="shared" si="350"/>
        <v>25</v>
      </c>
      <c r="N2298" s="7">
        <f t="shared" si="351"/>
        <v>45</v>
      </c>
      <c r="O2298" s="7">
        <f t="shared" si="352"/>
        <v>0</v>
      </c>
      <c r="P2298" s="7">
        <f t="shared" si="353"/>
        <v>16.5</v>
      </c>
      <c r="Q2298" s="8">
        <f t="shared" si="354"/>
        <v>26.975000000000001</v>
      </c>
      <c r="R2298" s="8">
        <f t="shared" si="355"/>
        <v>18.125</v>
      </c>
      <c r="S2298" s="8">
        <f t="shared" si="356"/>
        <v>17.925000000000001</v>
      </c>
      <c r="T2298" s="8">
        <f t="shared" si="357"/>
        <v>21.625</v>
      </c>
      <c r="U2298" s="7">
        <f t="shared" si="358"/>
        <v>21.008333333333336</v>
      </c>
      <c r="V2298" s="7">
        <f t="shared" si="359"/>
        <v>21.162500000000001</v>
      </c>
    </row>
    <row r="2299" spans="1:22" ht="13.5" x14ac:dyDescent="0.25">
      <c r="A2299" s="3">
        <f>RSI!A2299</f>
        <v>45651</v>
      </c>
      <c r="B2299" s="2">
        <f>RSI!B2299</f>
        <v>3.2519999999999998</v>
      </c>
      <c r="C2299" s="2">
        <f>RSI!I2299</f>
        <v>53.768445643410082</v>
      </c>
      <c r="D2299" s="2">
        <f>MACD!E2299</f>
        <v>6.3226438672669971E-4</v>
      </c>
      <c r="E2299" s="2">
        <f>MACD!F2299</f>
        <v>7.3612755021228993E-3</v>
      </c>
      <c r="F2299" s="2">
        <f>'Moving Avg'!D2299</f>
        <v>3.2279399999999994</v>
      </c>
      <c r="G2299" s="2">
        <f>'Moving Avg'!F2299</f>
        <v>3.2149699999999997</v>
      </c>
      <c r="H2299" s="2">
        <f>'Moving Avg'!G2299</f>
        <v>3.223122</v>
      </c>
      <c r="I2299" s="2">
        <f>'Moving Avg'!H2299</f>
        <v>3.2482135000000003</v>
      </c>
      <c r="J2299" s="5" t="str">
        <f>OBV!F2299</f>
        <v>BEARISH</v>
      </c>
      <c r="K2299" s="5" t="str">
        <f>OBV!G2299</f>
        <v>NEUTRAL</v>
      </c>
      <c r="L2299" s="5" t="str">
        <f>OBV!H2299</f>
        <v>BEARISH DIVERGENCE</v>
      </c>
      <c r="M2299" s="7">
        <f t="shared" si="350"/>
        <v>25</v>
      </c>
      <c r="N2299" s="7">
        <f t="shared" si="351"/>
        <v>45</v>
      </c>
      <c r="O2299" s="7">
        <f t="shared" si="352"/>
        <v>0</v>
      </c>
      <c r="P2299" s="7">
        <f t="shared" si="353"/>
        <v>16.5</v>
      </c>
      <c r="Q2299" s="8">
        <f t="shared" si="354"/>
        <v>26.975000000000001</v>
      </c>
      <c r="R2299" s="8">
        <f t="shared" si="355"/>
        <v>18.125</v>
      </c>
      <c r="S2299" s="8">
        <f t="shared" si="356"/>
        <v>17.925000000000001</v>
      </c>
      <c r="T2299" s="8">
        <f t="shared" si="357"/>
        <v>21.625</v>
      </c>
      <c r="U2299" s="7">
        <f t="shared" si="358"/>
        <v>21.008333333333336</v>
      </c>
      <c r="V2299" s="7">
        <f t="shared" si="359"/>
        <v>21.162500000000001</v>
      </c>
    </row>
    <row r="2300" spans="1:22" ht="13.5" x14ac:dyDescent="0.25">
      <c r="A2300" s="3">
        <f>RSI!A2300</f>
        <v>45652</v>
      </c>
      <c r="B2300" s="2">
        <f>RSI!B2300</f>
        <v>3.2612999999999999</v>
      </c>
      <c r="C2300" s="2">
        <f>RSI!I2300</f>
        <v>54.811190773226194</v>
      </c>
      <c r="D2300" s="2">
        <f>MACD!E2300</f>
        <v>-4.8275944779030411E-3</v>
      </c>
      <c r="E2300" s="2">
        <f>MACD!F2300</f>
        <v>4.9235015061177114E-3</v>
      </c>
      <c r="F2300" s="2">
        <f>'Moving Avg'!D2300</f>
        <v>3.2334999999999994</v>
      </c>
      <c r="G2300" s="2">
        <f>'Moving Avg'!F2300</f>
        <v>3.2172849999999995</v>
      </c>
      <c r="H2300" s="2">
        <f>'Moving Avg'!G2300</f>
        <v>3.2234920000000007</v>
      </c>
      <c r="I2300" s="2">
        <f>'Moving Avg'!H2300</f>
        <v>3.2485360000000001</v>
      </c>
      <c r="J2300" s="5" t="str">
        <f>OBV!F2300</f>
        <v>BULLISH</v>
      </c>
      <c r="K2300" s="5" t="str">
        <f>OBV!G2300</f>
        <v>NEUTRAL</v>
      </c>
      <c r="L2300" s="5" t="str">
        <f>OBV!H2300</f>
        <v>CONFIRMED BULLISH</v>
      </c>
      <c r="M2300" s="7">
        <f t="shared" si="350"/>
        <v>25</v>
      </c>
      <c r="N2300" s="7">
        <f t="shared" si="351"/>
        <v>45</v>
      </c>
      <c r="O2300" s="7">
        <f t="shared" si="352"/>
        <v>0</v>
      </c>
      <c r="P2300" s="7">
        <f t="shared" si="353"/>
        <v>83.5</v>
      </c>
      <c r="Q2300" s="8">
        <f t="shared" si="354"/>
        <v>37.024999999999999</v>
      </c>
      <c r="R2300" s="8">
        <f t="shared" si="355"/>
        <v>34.875</v>
      </c>
      <c r="S2300" s="8">
        <f t="shared" si="356"/>
        <v>48.075000000000003</v>
      </c>
      <c r="T2300" s="8">
        <f t="shared" si="357"/>
        <v>38.375</v>
      </c>
      <c r="U2300" s="7">
        <f t="shared" si="358"/>
        <v>39.991666666666667</v>
      </c>
      <c r="V2300" s="7">
        <f t="shared" si="359"/>
        <v>39.587500000000006</v>
      </c>
    </row>
    <row r="2301" spans="1:22" ht="13.5" x14ac:dyDescent="0.25">
      <c r="A2301" s="3">
        <f>RSI!A2301</f>
        <v>45653</v>
      </c>
      <c r="B2301" s="2">
        <f>RSI!B2301</f>
        <v>3.2612999999999999</v>
      </c>
      <c r="C2301" s="2">
        <f>RSI!I2301</f>
        <v>54.811190773226194</v>
      </c>
      <c r="D2301" s="2">
        <f>MACD!E2301</f>
        <v>-9.6838645914685273E-3</v>
      </c>
      <c r="E2301" s="2">
        <f>MACD!F2301</f>
        <v>2.0020282866004633E-3</v>
      </c>
      <c r="F2301" s="2">
        <f>'Moving Avg'!D2301</f>
        <v>3.2464799999999996</v>
      </c>
      <c r="G2301" s="2">
        <f>'Moving Avg'!F2301</f>
        <v>3.2186750000000002</v>
      </c>
      <c r="H2301" s="2">
        <f>'Moving Avg'!G2301</f>
        <v>3.2238620000000009</v>
      </c>
      <c r="I2301" s="2">
        <f>'Moving Avg'!H2301</f>
        <v>3.2488584999999999</v>
      </c>
      <c r="J2301" s="5" t="str">
        <f>OBV!F2301</f>
        <v>BULLISH</v>
      </c>
      <c r="K2301" s="5" t="str">
        <f>OBV!G2301</f>
        <v>NEUTRAL</v>
      </c>
      <c r="L2301" s="5" t="str">
        <f>OBV!H2301</f>
        <v>CONFIRMED BULLISH</v>
      </c>
      <c r="M2301" s="7">
        <f t="shared" si="350"/>
        <v>25</v>
      </c>
      <c r="N2301" s="7">
        <f t="shared" si="351"/>
        <v>45</v>
      </c>
      <c r="O2301" s="7">
        <f t="shared" si="352"/>
        <v>0</v>
      </c>
      <c r="P2301" s="7">
        <f t="shared" si="353"/>
        <v>83.5</v>
      </c>
      <c r="Q2301" s="8">
        <f t="shared" si="354"/>
        <v>37.024999999999999</v>
      </c>
      <c r="R2301" s="8">
        <f t="shared" si="355"/>
        <v>34.875</v>
      </c>
      <c r="S2301" s="8">
        <f t="shared" si="356"/>
        <v>48.075000000000003</v>
      </c>
      <c r="T2301" s="8">
        <f t="shared" si="357"/>
        <v>38.375</v>
      </c>
      <c r="U2301" s="7">
        <f t="shared" si="358"/>
        <v>39.991666666666667</v>
      </c>
      <c r="V2301" s="7">
        <f t="shared" si="359"/>
        <v>39.587500000000006</v>
      </c>
    </row>
    <row r="2302" spans="1:22" ht="13.5" x14ac:dyDescent="0.25">
      <c r="A2302" s="3">
        <f>RSI!A2302</f>
        <v>45656</v>
      </c>
      <c r="B2302" s="2">
        <f>RSI!B2302</f>
        <v>3.2982999999999998</v>
      </c>
      <c r="C2302" s="2">
        <f>RSI!I2302</f>
        <v>59.070722839451371</v>
      </c>
      <c r="D2302" s="2">
        <f>MACD!E2302</f>
        <v>-2.2460328474273705E-2</v>
      </c>
      <c r="E2302" s="2">
        <f>MACD!F2302</f>
        <v>-2.8904430655743709E-3</v>
      </c>
      <c r="F2302" s="2">
        <f>'Moving Avg'!D2302</f>
        <v>3.2631399999999999</v>
      </c>
      <c r="G2302" s="2">
        <f>'Moving Avg'!F2302</f>
        <v>3.2214499999999999</v>
      </c>
      <c r="H2302" s="2">
        <f>'Moving Avg'!G2302</f>
        <v>3.2246020000000017</v>
      </c>
      <c r="I2302" s="2">
        <f>'Moving Avg'!H2302</f>
        <v>3.2493210000000006</v>
      </c>
      <c r="J2302" s="5" t="str">
        <f>OBV!F2302</f>
        <v>BULLISH</v>
      </c>
      <c r="K2302" s="5" t="str">
        <f>OBV!G2302</f>
        <v>NEUTRAL</v>
      </c>
      <c r="L2302" s="5" t="str">
        <f>OBV!H2302</f>
        <v>CONFIRMED BULLISH</v>
      </c>
      <c r="M2302" s="7">
        <f t="shared" si="350"/>
        <v>25</v>
      </c>
      <c r="N2302" s="7">
        <f t="shared" si="351"/>
        <v>45</v>
      </c>
      <c r="O2302" s="7">
        <f t="shared" si="352"/>
        <v>50</v>
      </c>
      <c r="P2302" s="7">
        <f t="shared" si="353"/>
        <v>83.5</v>
      </c>
      <c r="Q2302" s="8">
        <f t="shared" si="354"/>
        <v>44.524999999999999</v>
      </c>
      <c r="R2302" s="8">
        <f t="shared" si="355"/>
        <v>52.375</v>
      </c>
      <c r="S2302" s="8">
        <f t="shared" si="356"/>
        <v>60.575000000000003</v>
      </c>
      <c r="T2302" s="8">
        <f t="shared" si="357"/>
        <v>50.875</v>
      </c>
      <c r="U2302" s="7">
        <f t="shared" si="358"/>
        <v>52.491666666666674</v>
      </c>
      <c r="V2302" s="7">
        <f t="shared" si="359"/>
        <v>52.087500000000006</v>
      </c>
    </row>
    <row r="2303" spans="1:22" ht="13.5" x14ac:dyDescent="0.25">
      <c r="A2303" s="3">
        <f>RSI!A2303</f>
        <v>45657</v>
      </c>
      <c r="B2303" s="2">
        <f>RSI!B2303</f>
        <v>3.3169</v>
      </c>
      <c r="C2303" s="2">
        <f>RSI!I2303</f>
        <v>61.057942137182181</v>
      </c>
      <c r="D2303" s="2">
        <f>MACD!E2303</f>
        <v>-2.365487620610951E-2</v>
      </c>
      <c r="E2303" s="2">
        <f>MACD!F2303</f>
        <v>-7.0433296936813989E-3</v>
      </c>
      <c r="F2303" s="2">
        <f>'Moving Avg'!D2303</f>
        <v>3.2779599999999993</v>
      </c>
      <c r="G2303" s="2">
        <f>'Moving Avg'!F2303</f>
        <v>3.2265450000000002</v>
      </c>
      <c r="H2303" s="2">
        <f>'Moving Avg'!G2303</f>
        <v>3.2257140000000009</v>
      </c>
      <c r="I2303" s="2">
        <f>'Moving Avg'!H2303</f>
        <v>3.249921500000001</v>
      </c>
      <c r="J2303" s="5" t="str">
        <f>OBV!F2303</f>
        <v>BULLISH</v>
      </c>
      <c r="K2303" s="5" t="str">
        <f>OBV!G2303</f>
        <v>NEUTRAL</v>
      </c>
      <c r="L2303" s="5" t="str">
        <f>OBV!H2303</f>
        <v>CONFIRMED BULLISH</v>
      </c>
      <c r="M2303" s="7">
        <f t="shared" si="350"/>
        <v>25</v>
      </c>
      <c r="N2303" s="7">
        <f t="shared" si="351"/>
        <v>45</v>
      </c>
      <c r="O2303" s="7">
        <f t="shared" si="352"/>
        <v>50</v>
      </c>
      <c r="P2303" s="7">
        <f t="shared" si="353"/>
        <v>83.5</v>
      </c>
      <c r="Q2303" s="8">
        <f t="shared" si="354"/>
        <v>44.524999999999999</v>
      </c>
      <c r="R2303" s="8">
        <f t="shared" si="355"/>
        <v>52.375</v>
      </c>
      <c r="S2303" s="8">
        <f t="shared" si="356"/>
        <v>60.575000000000003</v>
      </c>
      <c r="T2303" s="8">
        <f t="shared" si="357"/>
        <v>50.875</v>
      </c>
      <c r="U2303" s="7">
        <f t="shared" si="358"/>
        <v>52.491666666666674</v>
      </c>
      <c r="V2303" s="7">
        <f t="shared" si="359"/>
        <v>52.087500000000006</v>
      </c>
    </row>
    <row r="2304" spans="1:22" ht="13.5" x14ac:dyDescent="0.25">
      <c r="A2304" s="3">
        <f>RSI!A2304</f>
        <v>45659</v>
      </c>
      <c r="B2304" s="2">
        <f>RSI!B2304</f>
        <v>3.2890999999999999</v>
      </c>
      <c r="C2304" s="2">
        <f>RSI!I2304</f>
        <v>56.632147230990711</v>
      </c>
      <c r="D2304" s="2">
        <f>MACD!E2304</f>
        <v>-3.7367927834116355E-2</v>
      </c>
      <c r="E2304" s="2">
        <f>MACD!F2304</f>
        <v>-1.310824932176839E-2</v>
      </c>
      <c r="F2304" s="2">
        <f>'Moving Avg'!D2304</f>
        <v>3.28538</v>
      </c>
      <c r="G2304" s="2">
        <f>'Moving Avg'!F2304</f>
        <v>3.2311799999999997</v>
      </c>
      <c r="H2304" s="2">
        <f>'Moving Avg'!G2304</f>
        <v>3.2266400000000011</v>
      </c>
      <c r="I2304" s="2">
        <f>'Moving Avg'!H2304</f>
        <v>3.2504725000000012</v>
      </c>
      <c r="J2304" s="5" t="str">
        <f>OBV!F2304</f>
        <v>BULLISH</v>
      </c>
      <c r="K2304" s="5" t="str">
        <f>OBV!G2304</f>
        <v>NEUTRAL</v>
      </c>
      <c r="L2304" s="5" t="str">
        <f>OBV!H2304</f>
        <v>CONFIRMED BULLISH</v>
      </c>
      <c r="M2304" s="7">
        <f t="shared" si="350"/>
        <v>25</v>
      </c>
      <c r="N2304" s="7">
        <f t="shared" si="351"/>
        <v>100</v>
      </c>
      <c r="O2304" s="7">
        <f t="shared" si="352"/>
        <v>50</v>
      </c>
      <c r="P2304" s="7">
        <f t="shared" si="353"/>
        <v>83.5</v>
      </c>
      <c r="Q2304" s="8">
        <f t="shared" si="354"/>
        <v>63.774999999999999</v>
      </c>
      <c r="R2304" s="8">
        <f t="shared" si="355"/>
        <v>63.375</v>
      </c>
      <c r="S2304" s="8">
        <f t="shared" si="356"/>
        <v>68.825000000000003</v>
      </c>
      <c r="T2304" s="8">
        <f t="shared" si="357"/>
        <v>64.625</v>
      </c>
      <c r="U2304" s="7">
        <f t="shared" si="358"/>
        <v>65.325000000000003</v>
      </c>
      <c r="V2304" s="7">
        <f t="shared" si="359"/>
        <v>65.150000000000006</v>
      </c>
    </row>
    <row r="2305" spans="1:22" ht="13.5" x14ac:dyDescent="0.25">
      <c r="A2305" s="3">
        <f>RSI!A2305</f>
        <v>45660</v>
      </c>
      <c r="B2305" s="2">
        <f>RSI!B2305</f>
        <v>3.2427999999999999</v>
      </c>
      <c r="C2305" s="2">
        <f>RSI!I2305</f>
        <v>50.116590669563998</v>
      </c>
      <c r="D2305" s="2">
        <f>MACD!E2305</f>
        <v>-3.30095730944171E-2</v>
      </c>
      <c r="E2305" s="2">
        <f>MACD!F2305</f>
        <v>-1.7088514076298134E-2</v>
      </c>
      <c r="F2305" s="2">
        <f>'Moving Avg'!D2305</f>
        <v>3.2816800000000002</v>
      </c>
      <c r="G2305" s="2">
        <f>'Moving Avg'!F2305</f>
        <v>3.2325699999999991</v>
      </c>
      <c r="H2305" s="2">
        <f>'Moving Avg'!G2305</f>
        <v>3.2284940000000013</v>
      </c>
      <c r="I2305" s="2">
        <f>'Moving Avg'!H2305</f>
        <v>3.2507920000000015</v>
      </c>
      <c r="J2305" s="5" t="str">
        <f>OBV!F2305</f>
        <v>BEARISH</v>
      </c>
      <c r="K2305" s="5" t="str">
        <f>OBV!G2305</f>
        <v>NEUTRAL</v>
      </c>
      <c r="L2305" s="5" t="str">
        <f>OBV!H2305</f>
        <v>CONFIRMED BEARISH</v>
      </c>
      <c r="M2305" s="7">
        <f t="shared" si="350"/>
        <v>25</v>
      </c>
      <c r="N2305" s="7">
        <f t="shared" si="351"/>
        <v>45</v>
      </c>
      <c r="O2305" s="7">
        <f t="shared" si="352"/>
        <v>50</v>
      </c>
      <c r="P2305" s="7">
        <f t="shared" si="353"/>
        <v>16.5</v>
      </c>
      <c r="Q2305" s="8">
        <f t="shared" si="354"/>
        <v>34.475000000000001</v>
      </c>
      <c r="R2305" s="8">
        <f t="shared" si="355"/>
        <v>35.625</v>
      </c>
      <c r="S2305" s="8">
        <f t="shared" si="356"/>
        <v>30.425000000000001</v>
      </c>
      <c r="T2305" s="8">
        <f t="shared" si="357"/>
        <v>34.125</v>
      </c>
      <c r="U2305" s="7">
        <f t="shared" si="358"/>
        <v>33.508333333333333</v>
      </c>
      <c r="V2305" s="7">
        <f t="shared" si="359"/>
        <v>33.662499999999994</v>
      </c>
    </row>
    <row r="2306" spans="1:22" ht="13.5" x14ac:dyDescent="0.25">
      <c r="A2306" s="3">
        <f>RSI!A2306</f>
        <v>45663</v>
      </c>
      <c r="B2306" s="2">
        <f>RSI!B2306</f>
        <v>3.2427999999999999</v>
      </c>
      <c r="C2306" s="2">
        <f>RSI!I2306</f>
        <v>50.116590669563998</v>
      </c>
      <c r="D2306" s="2">
        <f>MACD!E2306</f>
        <v>-3.503240544257924E-2</v>
      </c>
      <c r="E2306" s="2">
        <f>MACD!F2306</f>
        <v>-2.0677292349554358E-2</v>
      </c>
      <c r="F2306" s="2">
        <f>'Moving Avg'!D2306</f>
        <v>3.2779799999999994</v>
      </c>
      <c r="G2306" s="2">
        <f>'Moving Avg'!F2306</f>
        <v>3.2334999999999994</v>
      </c>
      <c r="H2306" s="2">
        <f>'Moving Avg'!G2306</f>
        <v>3.2288660000000005</v>
      </c>
      <c r="I2306" s="2">
        <f>'Moving Avg'!H2306</f>
        <v>3.2511115000000013</v>
      </c>
      <c r="J2306" s="5" t="str">
        <f>OBV!F2306</f>
        <v>BEARISH</v>
      </c>
      <c r="K2306" s="5" t="str">
        <f>OBV!G2306</f>
        <v>NEUTRAL</v>
      </c>
      <c r="L2306" s="5" t="str">
        <f>OBV!H2306</f>
        <v>CONFIRMED BEARISH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45</v>
      </c>
      <c r="O2306" s="7">
        <f t="shared" ref="O2306:O2369" si="362">IF(F2306-I2306&gt;10,100,IF(F2306-I2306&gt;5,75, IF(F2306-I2306&gt;0,50,0)))</f>
        <v>50</v>
      </c>
      <c r="P2306" s="7">
        <f t="shared" ref="P2306:P2369" si="363">IF(L2306="confirmed bullish", 34, IF(L2306="bullish divergence",17, 0))+IF(J2306="bullish",33,IF(J2306="bearish",0,16.5))+IF(K2306="strong",33,IF(K2306="weak",0,16.5))</f>
        <v>16.5</v>
      </c>
      <c r="Q2306" s="8">
        <f t="shared" si="354"/>
        <v>34.475000000000001</v>
      </c>
      <c r="R2306" s="8">
        <f t="shared" si="355"/>
        <v>35.625</v>
      </c>
      <c r="S2306" s="8">
        <f t="shared" si="356"/>
        <v>30.425000000000001</v>
      </c>
      <c r="T2306" s="8">
        <f t="shared" si="357"/>
        <v>34.125</v>
      </c>
      <c r="U2306" s="7">
        <f t="shared" si="358"/>
        <v>33.508333333333333</v>
      </c>
      <c r="V2306" s="7">
        <f t="shared" si="359"/>
        <v>33.662499999999994</v>
      </c>
    </row>
    <row r="2307" spans="1:22" ht="13.5" x14ac:dyDescent="0.25">
      <c r="A2307" s="3">
        <f>RSI!A2307</f>
        <v>45664</v>
      </c>
      <c r="B2307" s="2">
        <f>RSI!B2307</f>
        <v>3.2334999999999998</v>
      </c>
      <c r="C2307" s="2">
        <f>RSI!I2307</f>
        <v>48.808448875621771</v>
      </c>
      <c r="D2307" s="2">
        <f>MACD!E2307</f>
        <v>-3.3196363488090519E-2</v>
      </c>
      <c r="E2307" s="2">
        <f>MACD!F2307</f>
        <v>-2.3181106577261589E-2</v>
      </c>
      <c r="F2307" s="2">
        <f>'Moving Avg'!D2307</f>
        <v>3.2650199999999998</v>
      </c>
      <c r="G2307" s="2">
        <f>'Moving Avg'!F2307</f>
        <v>3.2344250000000003</v>
      </c>
      <c r="H2307" s="2">
        <f>'Moving Avg'!G2307</f>
        <v>3.2290520000000003</v>
      </c>
      <c r="I2307" s="2">
        <f>'Moving Avg'!H2307</f>
        <v>3.2514740000000018</v>
      </c>
      <c r="J2307" s="5" t="str">
        <f>OBV!F2307</f>
        <v>BEARISH</v>
      </c>
      <c r="K2307" s="5" t="str">
        <f>OBV!G2307</f>
        <v>NEUTRAL</v>
      </c>
      <c r="L2307" s="5" t="str">
        <f>OBV!H2307</f>
        <v>CONFIRMED BEARISH</v>
      </c>
      <c r="M2307" s="7">
        <f t="shared" si="360"/>
        <v>25</v>
      </c>
      <c r="N2307" s="7">
        <f t="shared" si="361"/>
        <v>45</v>
      </c>
      <c r="O2307" s="7">
        <f t="shared" si="362"/>
        <v>50</v>
      </c>
      <c r="P2307" s="7">
        <f t="shared" si="363"/>
        <v>16.5</v>
      </c>
      <c r="Q2307" s="8">
        <f t="shared" ref="Q2307:Q2370" si="364">0.35*M2307+N2307*0.35+O2307*0.15+P2307*0.15</f>
        <v>34.475000000000001</v>
      </c>
      <c r="R2307" s="8">
        <f t="shared" ref="R2307:R2370" si="365">M2307*0.2+N2307*0.2+O2307*0.35+P2307*0.25</f>
        <v>35.625</v>
      </c>
      <c r="S2307" s="8">
        <f t="shared" ref="S2307:S2370" si="366">M2307*0.15+N2307*0.15+O2307*0.25+P2307*0.45</f>
        <v>30.425000000000001</v>
      </c>
      <c r="T2307" s="8">
        <f t="shared" ref="T2307:T2370" si="367">0.25*SUM(M2307:P2307)</f>
        <v>34.125</v>
      </c>
      <c r="U2307" s="7">
        <f t="shared" ref="U2307:U2370" si="368">SUM(Q2307:S2307)/3</f>
        <v>33.508333333333333</v>
      </c>
      <c r="V2307" s="7">
        <f t="shared" ref="V2307:V2370" si="369">SUM(Q2307:T2307)/4</f>
        <v>33.662499999999994</v>
      </c>
    </row>
    <row r="2308" spans="1:22" ht="13.5" x14ac:dyDescent="0.25">
      <c r="A2308" s="3">
        <f>RSI!A2308</f>
        <v>45665</v>
      </c>
      <c r="B2308" s="2">
        <f>RSI!B2308</f>
        <v>3.2242000000000002</v>
      </c>
      <c r="C2308" s="2">
        <f>RSI!I2308</f>
        <v>47.473964521634549</v>
      </c>
      <c r="D2308" s="2">
        <f>MACD!E2308</f>
        <v>-2.6624577187700726E-2</v>
      </c>
      <c r="E2308" s="2">
        <f>MACD!F2308</f>
        <v>-2.3869800699349419E-2</v>
      </c>
      <c r="F2308" s="2">
        <f>'Moving Avg'!D2308</f>
        <v>3.2464799999999996</v>
      </c>
      <c r="G2308" s="2">
        <f>'Moving Avg'!F2308</f>
        <v>3.2344250000000003</v>
      </c>
      <c r="H2308" s="2">
        <f>'Moving Avg'!G2308</f>
        <v>3.229422</v>
      </c>
      <c r="I2308" s="2">
        <f>'Moving Avg'!H2308</f>
        <v>3.2519245000000012</v>
      </c>
      <c r="J2308" s="5" t="str">
        <f>OBV!F2308</f>
        <v>BEARISH</v>
      </c>
      <c r="K2308" s="5" t="str">
        <f>OBV!G2308</f>
        <v>NEUTRAL</v>
      </c>
      <c r="L2308" s="5" t="str">
        <f>OBV!H2308</f>
        <v>CONFIRMED BEARISH</v>
      </c>
      <c r="M2308" s="7">
        <f t="shared" si="360"/>
        <v>25</v>
      </c>
      <c r="N2308" s="7">
        <f t="shared" si="361"/>
        <v>45</v>
      </c>
      <c r="O2308" s="7">
        <f t="shared" si="362"/>
        <v>0</v>
      </c>
      <c r="P2308" s="7">
        <f t="shared" si="363"/>
        <v>16.5</v>
      </c>
      <c r="Q2308" s="8">
        <f t="shared" si="364"/>
        <v>26.975000000000001</v>
      </c>
      <c r="R2308" s="8">
        <f t="shared" si="365"/>
        <v>18.125</v>
      </c>
      <c r="S2308" s="8">
        <f t="shared" si="366"/>
        <v>17.925000000000001</v>
      </c>
      <c r="T2308" s="8">
        <f t="shared" si="367"/>
        <v>21.625</v>
      </c>
      <c r="U2308" s="7">
        <f t="shared" si="368"/>
        <v>21.008333333333336</v>
      </c>
      <c r="V2308" s="7">
        <f t="shared" si="369"/>
        <v>21.162500000000001</v>
      </c>
    </row>
    <row r="2309" spans="1:22" ht="13.5" x14ac:dyDescent="0.25">
      <c r="A2309" s="3">
        <f>RSI!A2309</f>
        <v>45666</v>
      </c>
      <c r="B2309" s="2">
        <f>RSI!B2309</f>
        <v>3.2242000000000002</v>
      </c>
      <c r="C2309" s="2">
        <f>RSI!I2309</f>
        <v>47.473964521634549</v>
      </c>
      <c r="D2309" s="2">
        <f>MACD!E2309</f>
        <v>-1.9544977354771564E-2</v>
      </c>
      <c r="E2309" s="2">
        <f>MACD!F2309</f>
        <v>-2.3004836030433847E-2</v>
      </c>
      <c r="F2309" s="2">
        <f>'Moving Avg'!D2309</f>
        <v>3.2335000000000003</v>
      </c>
      <c r="G2309" s="2">
        <f>'Moving Avg'!F2309</f>
        <v>3.2353499999999995</v>
      </c>
      <c r="H2309" s="2">
        <f>'Moving Avg'!G2309</f>
        <v>3.2297919999999998</v>
      </c>
      <c r="I2309" s="2">
        <f>'Moving Avg'!H2309</f>
        <v>3.2523750000000011</v>
      </c>
      <c r="J2309" s="5" t="str">
        <f>OBV!F2309</f>
        <v>BEARISH</v>
      </c>
      <c r="K2309" s="5" t="str">
        <f>OBV!G2309</f>
        <v>NEUTRAL</v>
      </c>
      <c r="L2309" s="5" t="str">
        <f>OBV!H2309</f>
        <v>CONFIRMED BEARISH</v>
      </c>
      <c r="M2309" s="7">
        <f t="shared" si="360"/>
        <v>25</v>
      </c>
      <c r="N2309" s="7">
        <f t="shared" si="361"/>
        <v>0</v>
      </c>
      <c r="O2309" s="7">
        <f t="shared" si="362"/>
        <v>0</v>
      </c>
      <c r="P2309" s="7">
        <f t="shared" si="363"/>
        <v>16.5</v>
      </c>
      <c r="Q2309" s="8">
        <f t="shared" si="364"/>
        <v>11.225</v>
      </c>
      <c r="R2309" s="8">
        <f t="shared" si="365"/>
        <v>9.125</v>
      </c>
      <c r="S2309" s="8">
        <f t="shared" si="366"/>
        <v>11.175000000000001</v>
      </c>
      <c r="T2309" s="8">
        <f t="shared" si="367"/>
        <v>10.375</v>
      </c>
      <c r="U2309" s="7">
        <f t="shared" si="368"/>
        <v>10.508333333333335</v>
      </c>
      <c r="V2309" s="7">
        <f t="shared" si="369"/>
        <v>10.475000000000001</v>
      </c>
    </row>
    <row r="2310" spans="1:22" ht="13.5" x14ac:dyDescent="0.25">
      <c r="A2310" s="3">
        <f>RSI!A2310</f>
        <v>45667</v>
      </c>
      <c r="B2310" s="2">
        <f>RSI!B2310</f>
        <v>3.2242000000000002</v>
      </c>
      <c r="C2310" s="2">
        <f>RSI!I2310</f>
        <v>47.473964521634549</v>
      </c>
      <c r="D2310" s="2">
        <f>MACD!E2310</f>
        <v>-1.2027969196724442E-2</v>
      </c>
      <c r="E2310" s="2">
        <f>MACD!F2310</f>
        <v>-2.0809462663691967E-2</v>
      </c>
      <c r="F2310" s="2">
        <f>'Moving Avg'!D2310</f>
        <v>3.2297800000000003</v>
      </c>
      <c r="G2310" s="2">
        <f>'Moving Avg'!F2310</f>
        <v>3.236275</v>
      </c>
      <c r="H2310" s="2">
        <f>'Moving Avg'!G2310</f>
        <v>3.2309039999999998</v>
      </c>
      <c r="I2310" s="2">
        <f>'Moving Avg'!H2310</f>
        <v>3.252870000000001</v>
      </c>
      <c r="J2310" s="5" t="str">
        <f>OBV!F2310</f>
        <v>BEARISH</v>
      </c>
      <c r="K2310" s="5" t="str">
        <f>OBV!G2310</f>
        <v>NEUTRAL</v>
      </c>
      <c r="L2310" s="5" t="str">
        <f>OBV!H2310</f>
        <v>CONFIRMED BEARISH</v>
      </c>
      <c r="M2310" s="7">
        <f t="shared" si="360"/>
        <v>25</v>
      </c>
      <c r="N2310" s="7">
        <f t="shared" si="361"/>
        <v>0</v>
      </c>
      <c r="O2310" s="7">
        <f t="shared" si="362"/>
        <v>0</v>
      </c>
      <c r="P2310" s="7">
        <f t="shared" si="363"/>
        <v>16.5</v>
      </c>
      <c r="Q2310" s="8">
        <f t="shared" si="364"/>
        <v>11.225</v>
      </c>
      <c r="R2310" s="8">
        <f t="shared" si="365"/>
        <v>9.125</v>
      </c>
      <c r="S2310" s="8">
        <f t="shared" si="366"/>
        <v>11.175000000000001</v>
      </c>
      <c r="T2310" s="8">
        <f t="shared" si="367"/>
        <v>10.375</v>
      </c>
      <c r="U2310" s="7">
        <f t="shared" si="368"/>
        <v>10.508333333333335</v>
      </c>
      <c r="V2310" s="7">
        <f t="shared" si="369"/>
        <v>10.475000000000001</v>
      </c>
    </row>
    <row r="2311" spans="1:22" ht="13.5" x14ac:dyDescent="0.25">
      <c r="A2311" s="3">
        <f>RSI!A2311</f>
        <v>45670</v>
      </c>
      <c r="B2311" s="2">
        <f>RSI!B2311</f>
        <v>3.1964000000000001</v>
      </c>
      <c r="C2311" s="2">
        <f>RSI!I2311</f>
        <v>43.076753179240967</v>
      </c>
      <c r="D2311" s="2">
        <f>MACD!E2311</f>
        <v>-3.5194531846163279E-3</v>
      </c>
      <c r="E2311" s="2">
        <f>MACD!F2311</f>
        <v>-1.7351460767876841E-2</v>
      </c>
      <c r="F2311" s="2">
        <f>'Moving Avg'!D2311</f>
        <v>3.2204999999999999</v>
      </c>
      <c r="G2311" s="2">
        <f>'Moving Avg'!F2311</f>
        <v>3.2358099999999999</v>
      </c>
      <c r="H2311" s="2">
        <f>'Moving Avg'!G2311</f>
        <v>3.2310880000000002</v>
      </c>
      <c r="I2311" s="2">
        <f>'Moving Avg'!H2311</f>
        <v>3.2531815000000011</v>
      </c>
      <c r="J2311" s="5" t="str">
        <f>OBV!F2311</f>
        <v>BEARISH</v>
      </c>
      <c r="K2311" s="5" t="str">
        <f>OBV!G2311</f>
        <v>NEUTRAL</v>
      </c>
      <c r="L2311" s="5" t="str">
        <f>OBV!H2311</f>
        <v>CONFIRMED BEARISH</v>
      </c>
      <c r="M2311" s="7">
        <f t="shared" si="360"/>
        <v>25</v>
      </c>
      <c r="N2311" s="7">
        <f t="shared" si="361"/>
        <v>0</v>
      </c>
      <c r="O2311" s="7">
        <f t="shared" si="362"/>
        <v>0</v>
      </c>
      <c r="P2311" s="7">
        <f t="shared" si="363"/>
        <v>16.5</v>
      </c>
      <c r="Q2311" s="8">
        <f t="shared" si="364"/>
        <v>11.225</v>
      </c>
      <c r="R2311" s="8">
        <f t="shared" si="365"/>
        <v>9.125</v>
      </c>
      <c r="S2311" s="8">
        <f t="shared" si="366"/>
        <v>11.175000000000001</v>
      </c>
      <c r="T2311" s="8">
        <f t="shared" si="367"/>
        <v>10.375</v>
      </c>
      <c r="U2311" s="7">
        <f t="shared" si="368"/>
        <v>10.508333333333335</v>
      </c>
      <c r="V2311" s="7">
        <f t="shared" si="369"/>
        <v>10.475000000000001</v>
      </c>
    </row>
    <row r="2312" spans="1:22" ht="13.5" x14ac:dyDescent="0.25">
      <c r="A2312" s="3">
        <f>RSI!A2312</f>
        <v>45671</v>
      </c>
      <c r="B2312" s="2">
        <f>RSI!B2312</f>
        <v>3.2242000000000002</v>
      </c>
      <c r="C2312" s="2">
        <f>RSI!I2312</f>
        <v>48.239761130866398</v>
      </c>
      <c r="D2312" s="2">
        <f>MACD!E2312</f>
        <v>7.5595203654348353E-3</v>
      </c>
      <c r="E2312" s="2">
        <f>MACD!F2312</f>
        <v>-1.2369264541214507E-2</v>
      </c>
      <c r="F2312" s="2">
        <f>'Moving Avg'!D2312</f>
        <v>3.2186400000000006</v>
      </c>
      <c r="G2312" s="2">
        <f>'Moving Avg'!F2312</f>
        <v>3.2385899999999999</v>
      </c>
      <c r="H2312" s="2">
        <f>'Moving Avg'!G2312</f>
        <v>3.2318279999999997</v>
      </c>
      <c r="I2312" s="2">
        <f>'Moving Avg'!H2312</f>
        <v>3.2535870000000013</v>
      </c>
      <c r="J2312" s="5" t="str">
        <f>OBV!F2312</f>
        <v>BULLISH</v>
      </c>
      <c r="K2312" s="5" t="str">
        <f>OBV!G2312</f>
        <v>NEUTRAL</v>
      </c>
      <c r="L2312" s="5" t="str">
        <f>OBV!H2312</f>
        <v>BULLISH DIVERGENCE</v>
      </c>
      <c r="M2312" s="7">
        <f t="shared" si="360"/>
        <v>25</v>
      </c>
      <c r="N2312" s="7">
        <f t="shared" si="361"/>
        <v>0</v>
      </c>
      <c r="O2312" s="7">
        <f t="shared" si="362"/>
        <v>0</v>
      </c>
      <c r="P2312" s="7">
        <f t="shared" si="363"/>
        <v>66.5</v>
      </c>
      <c r="Q2312" s="8">
        <f t="shared" si="364"/>
        <v>18.725000000000001</v>
      </c>
      <c r="R2312" s="8">
        <f t="shared" si="365"/>
        <v>21.625</v>
      </c>
      <c r="S2312" s="8">
        <f t="shared" si="366"/>
        <v>33.674999999999997</v>
      </c>
      <c r="T2312" s="8">
        <f t="shared" si="367"/>
        <v>22.875</v>
      </c>
      <c r="U2312" s="7">
        <f t="shared" si="368"/>
        <v>24.675000000000001</v>
      </c>
      <c r="V2312" s="7">
        <f t="shared" si="369"/>
        <v>24.225000000000001</v>
      </c>
    </row>
    <row r="2313" spans="1:22" ht="13.5" x14ac:dyDescent="0.25">
      <c r="A2313" s="3">
        <f>RSI!A2313</f>
        <v>45672</v>
      </c>
      <c r="B2313" s="2">
        <f>RSI!B2313</f>
        <v>3.2149999999999999</v>
      </c>
      <c r="C2313" s="2">
        <f>RSI!I2313</f>
        <v>46.729230708543611</v>
      </c>
      <c r="D2313" s="2">
        <f>MACD!E2313</f>
        <v>2.0540943854900462E-2</v>
      </c>
      <c r="E2313" s="2">
        <f>MACD!F2313</f>
        <v>-5.7872228619915127E-3</v>
      </c>
      <c r="F2313" s="2">
        <f>'Moving Avg'!D2313</f>
        <v>3.2168000000000001</v>
      </c>
      <c r="G2313" s="2">
        <f>'Moving Avg'!F2313</f>
        <v>3.2372000000000005</v>
      </c>
      <c r="H2313" s="2">
        <f>'Moving Avg'!G2313</f>
        <v>3.2323839999999997</v>
      </c>
      <c r="I2313" s="2">
        <f>'Moving Avg'!H2313</f>
        <v>3.2539915000000015</v>
      </c>
      <c r="J2313" s="5" t="str">
        <f>OBV!F2313</f>
        <v>BULLISH</v>
      </c>
      <c r="K2313" s="5" t="str">
        <f>OBV!G2313</f>
        <v>NEUTRAL</v>
      </c>
      <c r="L2313" s="5" t="str">
        <f>OBV!H2313</f>
        <v>BULLISH DIVERGENCE</v>
      </c>
      <c r="M2313" s="7">
        <f t="shared" si="360"/>
        <v>25</v>
      </c>
      <c r="N2313" s="7">
        <f t="shared" si="361"/>
        <v>0</v>
      </c>
      <c r="O2313" s="7">
        <f t="shared" si="362"/>
        <v>0</v>
      </c>
      <c r="P2313" s="7">
        <f t="shared" si="363"/>
        <v>66.5</v>
      </c>
      <c r="Q2313" s="8">
        <f t="shared" si="364"/>
        <v>18.725000000000001</v>
      </c>
      <c r="R2313" s="8">
        <f t="shared" si="365"/>
        <v>21.625</v>
      </c>
      <c r="S2313" s="8">
        <f t="shared" si="366"/>
        <v>33.674999999999997</v>
      </c>
      <c r="T2313" s="8">
        <f t="shared" si="367"/>
        <v>22.875</v>
      </c>
      <c r="U2313" s="7">
        <f t="shared" si="368"/>
        <v>24.675000000000001</v>
      </c>
      <c r="V2313" s="7">
        <f t="shared" si="369"/>
        <v>24.225000000000001</v>
      </c>
    </row>
    <row r="2314" spans="1:22" ht="13.5" x14ac:dyDescent="0.25">
      <c r="A2314" s="3">
        <f>RSI!A2314</f>
        <v>45673</v>
      </c>
      <c r="B2314" s="2">
        <f>RSI!B2314</f>
        <v>3.2057000000000002</v>
      </c>
      <c r="C2314" s="2">
        <f>RSI!I2314</f>
        <v>45.18882478748808</v>
      </c>
      <c r="D2314" s="2">
        <f>MACD!E2314</f>
        <v>2.8050709336904678E-2</v>
      </c>
      <c r="E2314" s="2">
        <f>MACD!F2314</f>
        <v>9.8036357778772537E-4</v>
      </c>
      <c r="F2314" s="2">
        <f>'Moving Avg'!D2314</f>
        <v>3.2130999999999998</v>
      </c>
      <c r="G2314" s="2">
        <f>'Moving Avg'!F2314</f>
        <v>3.2399800000000001</v>
      </c>
      <c r="H2314" s="2">
        <f>'Moving Avg'!G2314</f>
        <v>3.2316419999999999</v>
      </c>
      <c r="I2314" s="2">
        <f>'Moving Avg'!H2314</f>
        <v>3.254125500000002</v>
      </c>
      <c r="J2314" s="5" t="str">
        <f>OBV!F2314</f>
        <v>BULLISH</v>
      </c>
      <c r="K2314" s="5" t="str">
        <f>OBV!G2314</f>
        <v>NEUTRAL</v>
      </c>
      <c r="L2314" s="5" t="str">
        <f>OBV!H2314</f>
        <v>BULLISH DIVERGENCE</v>
      </c>
      <c r="M2314" s="7">
        <f t="shared" si="360"/>
        <v>25</v>
      </c>
      <c r="N2314" s="7">
        <f t="shared" si="361"/>
        <v>0</v>
      </c>
      <c r="O2314" s="7">
        <f t="shared" si="362"/>
        <v>0</v>
      </c>
      <c r="P2314" s="7">
        <f t="shared" si="363"/>
        <v>66.5</v>
      </c>
      <c r="Q2314" s="8">
        <f t="shared" si="364"/>
        <v>18.725000000000001</v>
      </c>
      <c r="R2314" s="8">
        <f t="shared" si="365"/>
        <v>21.625</v>
      </c>
      <c r="S2314" s="8">
        <f t="shared" si="366"/>
        <v>33.674999999999997</v>
      </c>
      <c r="T2314" s="8">
        <f t="shared" si="367"/>
        <v>22.875</v>
      </c>
      <c r="U2314" s="7">
        <f t="shared" si="368"/>
        <v>24.675000000000001</v>
      </c>
      <c r="V2314" s="7">
        <f t="shared" si="369"/>
        <v>24.225000000000001</v>
      </c>
    </row>
    <row r="2315" spans="1:22" ht="13.5" x14ac:dyDescent="0.25">
      <c r="A2315" s="3">
        <f>RSI!A2315</f>
        <v>45674</v>
      </c>
      <c r="B2315" s="2">
        <f>RSI!B2315</f>
        <v>3.2057000000000002</v>
      </c>
      <c r="C2315" s="2">
        <f>RSI!I2315</f>
        <v>45.18882478748808</v>
      </c>
      <c r="D2315" s="2">
        <f>MACD!E2315</f>
        <v>2.7442112955717857E-2</v>
      </c>
      <c r="E2315" s="2">
        <f>MACD!F2315</f>
        <v>6.2727134533737518E-3</v>
      </c>
      <c r="F2315" s="2">
        <f>'Moving Avg'!D2315</f>
        <v>3.2094</v>
      </c>
      <c r="G2315" s="2">
        <f>'Moving Avg'!F2315</f>
        <v>3.2385900000000007</v>
      </c>
      <c r="H2315" s="2">
        <f>'Moving Avg'!G2315</f>
        <v>3.2312720000000001</v>
      </c>
      <c r="I2315" s="2">
        <f>'Moving Avg'!H2315</f>
        <v>3.2542595000000016</v>
      </c>
      <c r="J2315" s="5" t="str">
        <f>OBV!F2315</f>
        <v>BULLISH</v>
      </c>
      <c r="K2315" s="5" t="str">
        <f>OBV!G2315</f>
        <v>NEUTRAL</v>
      </c>
      <c r="L2315" s="5" t="str">
        <f>OBV!H2315</f>
        <v>BULLISH DIVERGENCE</v>
      </c>
      <c r="M2315" s="7">
        <f t="shared" si="360"/>
        <v>25</v>
      </c>
      <c r="N2315" s="7">
        <f t="shared" si="361"/>
        <v>0</v>
      </c>
      <c r="O2315" s="7">
        <f t="shared" si="362"/>
        <v>0</v>
      </c>
      <c r="P2315" s="7">
        <f t="shared" si="363"/>
        <v>66.5</v>
      </c>
      <c r="Q2315" s="8">
        <f t="shared" si="364"/>
        <v>18.725000000000001</v>
      </c>
      <c r="R2315" s="8">
        <f t="shared" si="365"/>
        <v>21.625</v>
      </c>
      <c r="S2315" s="8">
        <f t="shared" si="366"/>
        <v>33.674999999999997</v>
      </c>
      <c r="T2315" s="8">
        <f t="shared" si="367"/>
        <v>22.875</v>
      </c>
      <c r="U2315" s="7">
        <f t="shared" si="368"/>
        <v>24.675000000000001</v>
      </c>
      <c r="V2315" s="7">
        <f t="shared" si="369"/>
        <v>24.225000000000001</v>
      </c>
    </row>
    <row r="2316" spans="1:22" ht="13.5" x14ac:dyDescent="0.25">
      <c r="A2316" s="3">
        <f>RSI!A2316</f>
        <v>45677</v>
      </c>
      <c r="B2316" s="2">
        <f>RSI!B2316</f>
        <v>3.2334999999999998</v>
      </c>
      <c r="C2316" s="2">
        <f>RSI!I2316</f>
        <v>50.810319002954301</v>
      </c>
      <c r="D2316" s="2">
        <f>MACD!E2316</f>
        <v>2.5016094560705859E-2</v>
      </c>
      <c r="E2316" s="2">
        <f>MACD!F2316</f>
        <v>1.0021389674840174E-2</v>
      </c>
      <c r="F2316" s="2">
        <f>'Moving Avg'!D2316</f>
        <v>3.2168199999999998</v>
      </c>
      <c r="G2316" s="2">
        <f>'Moving Avg'!F2316</f>
        <v>3.2404450000000011</v>
      </c>
      <c r="H2316" s="2">
        <f>'Moving Avg'!G2316</f>
        <v>3.2316420000000003</v>
      </c>
      <c r="I2316" s="2">
        <f>'Moving Avg'!H2316</f>
        <v>3.254532500000002</v>
      </c>
      <c r="J2316" s="5" t="str">
        <f>OBV!F2316</f>
        <v>BULLISH</v>
      </c>
      <c r="K2316" s="5" t="str">
        <f>OBV!G2316</f>
        <v>STRONG</v>
      </c>
      <c r="L2316" s="5" t="str">
        <f>OBV!H2316</f>
        <v>CONFIRMED BULLISH</v>
      </c>
      <c r="M2316" s="7">
        <f t="shared" si="360"/>
        <v>25</v>
      </c>
      <c r="N2316" s="7">
        <f t="shared" si="361"/>
        <v>0</v>
      </c>
      <c r="O2316" s="7">
        <f t="shared" si="362"/>
        <v>0</v>
      </c>
      <c r="P2316" s="7">
        <f t="shared" si="363"/>
        <v>100</v>
      </c>
      <c r="Q2316" s="8">
        <f t="shared" si="364"/>
        <v>23.75</v>
      </c>
      <c r="R2316" s="8">
        <f t="shared" si="365"/>
        <v>30</v>
      </c>
      <c r="S2316" s="8">
        <f t="shared" si="366"/>
        <v>48.75</v>
      </c>
      <c r="T2316" s="8">
        <f t="shared" si="367"/>
        <v>31.25</v>
      </c>
      <c r="U2316" s="7">
        <f t="shared" si="368"/>
        <v>34.166666666666664</v>
      </c>
      <c r="V2316" s="7">
        <f t="shared" si="369"/>
        <v>33.4375</v>
      </c>
    </row>
    <row r="2317" spans="1:22" ht="13.5" x14ac:dyDescent="0.25">
      <c r="A2317" s="3">
        <f>RSI!A2317</f>
        <v>45678</v>
      </c>
      <c r="B2317" s="2">
        <f>RSI!B2317</f>
        <v>3.2149999999999999</v>
      </c>
      <c r="C2317" s="2">
        <f>RSI!I2317</f>
        <v>47.331405200769808</v>
      </c>
      <c r="D2317" s="2">
        <f>MACD!E2317</f>
        <v>2.2875868244833786E-2</v>
      </c>
      <c r="E2317" s="2">
        <f>MACD!F2317</f>
        <v>1.2592285388838897E-2</v>
      </c>
      <c r="F2317" s="2">
        <f>'Moving Avg'!D2317</f>
        <v>3.2149799999999997</v>
      </c>
      <c r="G2317" s="2">
        <f>'Moving Avg'!F2317</f>
        <v>3.2404450000000002</v>
      </c>
      <c r="H2317" s="2">
        <f>'Moving Avg'!G2317</f>
        <v>3.2310860000000008</v>
      </c>
      <c r="I2317" s="2">
        <f>'Moving Avg'!H2317</f>
        <v>3.2548025000000025</v>
      </c>
      <c r="J2317" s="5" t="str">
        <f>OBV!F2317</f>
        <v>BULLISH</v>
      </c>
      <c r="K2317" s="5" t="str">
        <f>OBV!G2317</f>
        <v>NEUTRAL</v>
      </c>
      <c r="L2317" s="5" t="str">
        <f>OBV!H2317</f>
        <v>BULLISH DIVERGENCE</v>
      </c>
      <c r="M2317" s="7">
        <f t="shared" si="360"/>
        <v>25</v>
      </c>
      <c r="N2317" s="7">
        <f t="shared" si="361"/>
        <v>0</v>
      </c>
      <c r="O2317" s="7">
        <f t="shared" si="362"/>
        <v>0</v>
      </c>
      <c r="P2317" s="7">
        <f t="shared" si="363"/>
        <v>66.5</v>
      </c>
      <c r="Q2317" s="8">
        <f t="shared" si="364"/>
        <v>18.725000000000001</v>
      </c>
      <c r="R2317" s="8">
        <f t="shared" si="365"/>
        <v>21.625</v>
      </c>
      <c r="S2317" s="8">
        <f t="shared" si="366"/>
        <v>33.674999999999997</v>
      </c>
      <c r="T2317" s="8">
        <f t="shared" si="367"/>
        <v>22.875</v>
      </c>
      <c r="U2317" s="7">
        <f t="shared" si="368"/>
        <v>24.675000000000001</v>
      </c>
      <c r="V2317" s="7">
        <f t="shared" si="369"/>
        <v>24.225000000000001</v>
      </c>
    </row>
    <row r="2318" spans="1:22" ht="13.5" x14ac:dyDescent="0.25">
      <c r="A2318" s="3">
        <f>RSI!A2318</f>
        <v>45679</v>
      </c>
      <c r="B2318" s="2">
        <f>RSI!B2318</f>
        <v>3.2149999999999999</v>
      </c>
      <c r="C2318" s="2">
        <f>RSI!I2318</f>
        <v>47.331405200769808</v>
      </c>
      <c r="D2318" s="2">
        <f>MACD!E2318</f>
        <v>1.9718416080035883E-2</v>
      </c>
      <c r="E2318" s="2">
        <f>MACD!F2318</f>
        <v>1.4017511527078294E-2</v>
      </c>
      <c r="F2318" s="2">
        <f>'Moving Avg'!D2318</f>
        <v>3.2149799999999997</v>
      </c>
      <c r="G2318" s="2">
        <f>'Moving Avg'!F2318</f>
        <v>3.2390550000000005</v>
      </c>
      <c r="H2318" s="2">
        <f>'Moving Avg'!G2318</f>
        <v>3.2312720000000015</v>
      </c>
      <c r="I2318" s="2">
        <f>'Moving Avg'!H2318</f>
        <v>3.2551620000000021</v>
      </c>
      <c r="J2318" s="5" t="str">
        <f>OBV!F2318</f>
        <v>BULLISH</v>
      </c>
      <c r="K2318" s="5" t="str">
        <f>OBV!G2318</f>
        <v>NEUTRAL</v>
      </c>
      <c r="L2318" s="5" t="str">
        <f>OBV!H2318</f>
        <v>NEUTRAL</v>
      </c>
      <c r="M2318" s="7">
        <f t="shared" si="360"/>
        <v>25</v>
      </c>
      <c r="N2318" s="7">
        <f t="shared" si="361"/>
        <v>0</v>
      </c>
      <c r="O2318" s="7">
        <f t="shared" si="362"/>
        <v>0</v>
      </c>
      <c r="P2318" s="7">
        <f t="shared" si="363"/>
        <v>49.5</v>
      </c>
      <c r="Q2318" s="8">
        <f t="shared" si="364"/>
        <v>16.175000000000001</v>
      </c>
      <c r="R2318" s="8">
        <f t="shared" si="365"/>
        <v>17.375</v>
      </c>
      <c r="S2318" s="8">
        <f t="shared" si="366"/>
        <v>26.025000000000002</v>
      </c>
      <c r="T2318" s="8">
        <f t="shared" si="367"/>
        <v>18.625</v>
      </c>
      <c r="U2318" s="7">
        <f t="shared" si="368"/>
        <v>19.858333333333334</v>
      </c>
      <c r="V2318" s="7">
        <f t="shared" si="369"/>
        <v>19.55</v>
      </c>
    </row>
    <row r="2319" spans="1:22" ht="13.5" x14ac:dyDescent="0.25">
      <c r="A2319" s="3">
        <f>RSI!A2319</f>
        <v>45680</v>
      </c>
      <c r="B2319" s="2">
        <f>RSI!B2319</f>
        <v>3.1871999999999998</v>
      </c>
      <c r="C2319" s="2">
        <f>RSI!I2319</f>
        <v>42.285639461905312</v>
      </c>
      <c r="D2319" s="2">
        <f>MACD!E2319</f>
        <v>1.9184020041176364E-2</v>
      </c>
      <c r="E2319" s="2">
        <f>MACD!F2319</f>
        <v>1.5050813229897909E-2</v>
      </c>
      <c r="F2319" s="2">
        <f>'Moving Avg'!D2319</f>
        <v>3.2112799999999999</v>
      </c>
      <c r="G2319" s="2">
        <f>'Moving Avg'!F2319</f>
        <v>3.2358150000000001</v>
      </c>
      <c r="H2319" s="2">
        <f>'Moving Avg'!G2319</f>
        <v>3.2309020000000008</v>
      </c>
      <c r="I2319" s="2">
        <f>'Moving Avg'!H2319</f>
        <v>3.2555170000000029</v>
      </c>
      <c r="J2319" s="5" t="str">
        <f>OBV!F2319</f>
        <v>BULLISH</v>
      </c>
      <c r="K2319" s="5" t="str">
        <f>OBV!G2319</f>
        <v>NEUTRAL</v>
      </c>
      <c r="L2319" s="5" t="str">
        <f>OBV!H2319</f>
        <v>BULLISH DIVERGENCE</v>
      </c>
      <c r="M2319" s="7">
        <f t="shared" si="360"/>
        <v>25</v>
      </c>
      <c r="N2319" s="7">
        <f t="shared" si="361"/>
        <v>0</v>
      </c>
      <c r="O2319" s="7">
        <f t="shared" si="362"/>
        <v>0</v>
      </c>
      <c r="P2319" s="7">
        <f t="shared" si="363"/>
        <v>66.5</v>
      </c>
      <c r="Q2319" s="8">
        <f t="shared" si="364"/>
        <v>18.725000000000001</v>
      </c>
      <c r="R2319" s="8">
        <f t="shared" si="365"/>
        <v>21.625</v>
      </c>
      <c r="S2319" s="8">
        <f t="shared" si="366"/>
        <v>33.674999999999997</v>
      </c>
      <c r="T2319" s="8">
        <f t="shared" si="367"/>
        <v>22.875</v>
      </c>
      <c r="U2319" s="7">
        <f t="shared" si="368"/>
        <v>24.675000000000001</v>
      </c>
      <c r="V2319" s="7">
        <f t="shared" si="369"/>
        <v>24.225000000000001</v>
      </c>
    </row>
    <row r="2320" spans="1:22" ht="13.5" x14ac:dyDescent="0.25">
      <c r="A2320" s="3">
        <f>RSI!A2320</f>
        <v>45681</v>
      </c>
      <c r="B2320" s="2">
        <f>RSI!B2320</f>
        <v>3.1871999999999998</v>
      </c>
      <c r="C2320" s="2">
        <f>RSI!I2320</f>
        <v>42.285639461905305</v>
      </c>
      <c r="D2320" s="2">
        <f>MACD!E2320</f>
        <v>1.8968364796586812E-2</v>
      </c>
      <c r="E2320" s="2">
        <f>MACD!F2320</f>
        <v>1.583432354323569E-2</v>
      </c>
      <c r="F2320" s="2">
        <f>'Moving Avg'!D2320</f>
        <v>3.2075800000000001</v>
      </c>
      <c r="G2320" s="2">
        <f>'Moving Avg'!F2320</f>
        <v>3.2321099999999996</v>
      </c>
      <c r="H2320" s="2">
        <f>'Moving Avg'!G2320</f>
        <v>3.2305320000000006</v>
      </c>
      <c r="I2320" s="2">
        <f>'Moving Avg'!H2320</f>
        <v>3.2558720000000023</v>
      </c>
      <c r="J2320" s="5" t="str">
        <f>OBV!F2320</f>
        <v>BULLISH</v>
      </c>
      <c r="K2320" s="5" t="str">
        <f>OBV!G2320</f>
        <v>NEUTRAL</v>
      </c>
      <c r="L2320" s="5" t="str">
        <f>OBV!H2320</f>
        <v>BULLISH DIVERGENCE</v>
      </c>
      <c r="M2320" s="7">
        <f t="shared" si="360"/>
        <v>25</v>
      </c>
      <c r="N2320" s="7">
        <f t="shared" si="361"/>
        <v>0</v>
      </c>
      <c r="O2320" s="7">
        <f t="shared" si="362"/>
        <v>0</v>
      </c>
      <c r="P2320" s="7">
        <f t="shared" si="363"/>
        <v>66.5</v>
      </c>
      <c r="Q2320" s="8">
        <f t="shared" si="364"/>
        <v>18.725000000000001</v>
      </c>
      <c r="R2320" s="8">
        <f t="shared" si="365"/>
        <v>21.625</v>
      </c>
      <c r="S2320" s="8">
        <f t="shared" si="366"/>
        <v>33.674999999999997</v>
      </c>
      <c r="T2320" s="8">
        <f t="shared" si="367"/>
        <v>22.875</v>
      </c>
      <c r="U2320" s="7">
        <f t="shared" si="368"/>
        <v>24.675000000000001</v>
      </c>
      <c r="V2320" s="7">
        <f t="shared" si="369"/>
        <v>24.225000000000001</v>
      </c>
    </row>
    <row r="2321" spans="1:22" ht="13.5" x14ac:dyDescent="0.25">
      <c r="A2321" s="3">
        <f>RSI!A2321</f>
        <v>45684</v>
      </c>
      <c r="B2321" s="2">
        <f>RSI!B2321</f>
        <v>3.1686000000000001</v>
      </c>
      <c r="C2321" s="2">
        <f>RSI!I2321</f>
        <v>39.054976991569283</v>
      </c>
      <c r="D2321" s="2">
        <f>MACD!E2321</f>
        <v>1.61057475559927E-2</v>
      </c>
      <c r="E2321" s="2">
        <f>MACD!F2321</f>
        <v>1.5888608345787092E-2</v>
      </c>
      <c r="F2321" s="2">
        <f>'Moving Avg'!D2321</f>
        <v>3.1946000000000003</v>
      </c>
      <c r="G2321" s="2">
        <f>'Moving Avg'!F2321</f>
        <v>3.2274749999999996</v>
      </c>
      <c r="H2321" s="2">
        <f>'Moving Avg'!G2321</f>
        <v>3.2284940000000004</v>
      </c>
      <c r="I2321" s="2">
        <f>'Moving Avg'!H2321</f>
        <v>3.2561340000000025</v>
      </c>
      <c r="J2321" s="5" t="str">
        <f>OBV!F2321</f>
        <v>BEARISH</v>
      </c>
      <c r="K2321" s="5" t="str">
        <f>OBV!G2321</f>
        <v>NEUTRAL</v>
      </c>
      <c r="L2321" s="5" t="str">
        <f>OBV!H2321</f>
        <v>CONFIRMED BEARISH</v>
      </c>
      <c r="M2321" s="7">
        <f t="shared" si="360"/>
        <v>25</v>
      </c>
      <c r="N2321" s="7">
        <f t="shared" si="361"/>
        <v>0</v>
      </c>
      <c r="O2321" s="7">
        <f t="shared" si="362"/>
        <v>0</v>
      </c>
      <c r="P2321" s="7">
        <f t="shared" si="363"/>
        <v>16.5</v>
      </c>
      <c r="Q2321" s="8">
        <f t="shared" si="364"/>
        <v>11.225</v>
      </c>
      <c r="R2321" s="8">
        <f t="shared" si="365"/>
        <v>9.125</v>
      </c>
      <c r="S2321" s="8">
        <f t="shared" si="366"/>
        <v>11.175000000000001</v>
      </c>
      <c r="T2321" s="8">
        <f t="shared" si="367"/>
        <v>10.375</v>
      </c>
      <c r="U2321" s="7">
        <f t="shared" si="368"/>
        <v>10.508333333333335</v>
      </c>
      <c r="V2321" s="7">
        <f t="shared" si="369"/>
        <v>10.475000000000001</v>
      </c>
    </row>
    <row r="2322" spans="1:22" ht="13.5" x14ac:dyDescent="0.25">
      <c r="A2322" s="3">
        <f>RSI!A2322</f>
        <v>45685</v>
      </c>
      <c r="B2322" s="2">
        <f>RSI!B2322</f>
        <v>3.1871999999999998</v>
      </c>
      <c r="C2322" s="2">
        <f>RSI!I2322</f>
        <v>43.688195789013143</v>
      </c>
      <c r="D2322" s="2">
        <f>MACD!E2322</f>
        <v>1.6895369403892246E-2</v>
      </c>
      <c r="E2322" s="2">
        <f>MACD!F2322</f>
        <v>1.6089960557408124E-2</v>
      </c>
      <c r="F2322" s="2">
        <f>'Moving Avg'!D2322</f>
        <v>3.1890399999999999</v>
      </c>
      <c r="G2322" s="2">
        <f>'Moving Avg'!F2322</f>
        <v>3.2219199999999999</v>
      </c>
      <c r="H2322" s="2">
        <f>'Moving Avg'!G2322</f>
        <v>3.2268279999999998</v>
      </c>
      <c r="I2322" s="2">
        <f>'Moving Avg'!H2322</f>
        <v>3.256533500000002</v>
      </c>
      <c r="J2322" s="5" t="str">
        <f>OBV!F2322</f>
        <v>BEARISH</v>
      </c>
      <c r="K2322" s="5" t="str">
        <f>OBV!G2322</f>
        <v>NEUTRAL</v>
      </c>
      <c r="L2322" s="5" t="str">
        <f>OBV!H2322</f>
        <v>CONFIRMED BEARISH</v>
      </c>
      <c r="M2322" s="7">
        <f t="shared" si="360"/>
        <v>25</v>
      </c>
      <c r="N2322" s="7">
        <f t="shared" si="361"/>
        <v>0</v>
      </c>
      <c r="O2322" s="7">
        <f t="shared" si="362"/>
        <v>0</v>
      </c>
      <c r="P2322" s="7">
        <f t="shared" si="363"/>
        <v>16.5</v>
      </c>
      <c r="Q2322" s="8">
        <f t="shared" si="364"/>
        <v>11.225</v>
      </c>
      <c r="R2322" s="8">
        <f t="shared" si="365"/>
        <v>9.125</v>
      </c>
      <c r="S2322" s="8">
        <f t="shared" si="366"/>
        <v>11.175000000000001</v>
      </c>
      <c r="T2322" s="8">
        <f t="shared" si="367"/>
        <v>10.375</v>
      </c>
      <c r="U2322" s="7">
        <f t="shared" si="368"/>
        <v>10.508333333333335</v>
      </c>
      <c r="V2322" s="7">
        <f t="shared" si="369"/>
        <v>10.475000000000001</v>
      </c>
    </row>
    <row r="2323" spans="1:22" ht="13.5" x14ac:dyDescent="0.25">
      <c r="A2323" s="3">
        <f>RSI!A2323</f>
        <v>45686</v>
      </c>
      <c r="B2323" s="2">
        <f>RSI!B2323</f>
        <v>3.1779000000000002</v>
      </c>
      <c r="C2323" s="2">
        <f>RSI!I2323</f>
        <v>41.970130849755044</v>
      </c>
      <c r="D2323" s="2">
        <f>MACD!E2323</f>
        <v>1.7016635872714847E-2</v>
      </c>
      <c r="E2323" s="2">
        <f>MACD!F2323</f>
        <v>1.627529562046947E-2</v>
      </c>
      <c r="F2323" s="2">
        <f>'Moving Avg'!D2323</f>
        <v>3.1816200000000001</v>
      </c>
      <c r="G2323" s="2">
        <f>'Moving Avg'!F2323</f>
        <v>3.2149699999999997</v>
      </c>
      <c r="H2323" s="2">
        <f>'Moving Avg'!G2323</f>
        <v>3.2246039999999994</v>
      </c>
      <c r="I2323" s="2">
        <f>'Moving Avg'!H2323</f>
        <v>3.256886500000002</v>
      </c>
      <c r="J2323" s="5" t="str">
        <f>OBV!F2323</f>
        <v>BEARISH</v>
      </c>
      <c r="K2323" s="5" t="str">
        <f>OBV!G2323</f>
        <v>NEUTRAL</v>
      </c>
      <c r="L2323" s="5" t="str">
        <f>OBV!H2323</f>
        <v>CONFIRMED BEARISH</v>
      </c>
      <c r="M2323" s="7">
        <f t="shared" si="360"/>
        <v>25</v>
      </c>
      <c r="N2323" s="7">
        <f t="shared" si="361"/>
        <v>0</v>
      </c>
      <c r="O2323" s="7">
        <f t="shared" si="362"/>
        <v>0</v>
      </c>
      <c r="P2323" s="7">
        <f t="shared" si="363"/>
        <v>16.5</v>
      </c>
      <c r="Q2323" s="8">
        <f t="shared" si="364"/>
        <v>11.225</v>
      </c>
      <c r="R2323" s="8">
        <f t="shared" si="365"/>
        <v>9.125</v>
      </c>
      <c r="S2323" s="8">
        <f t="shared" si="366"/>
        <v>11.175000000000001</v>
      </c>
      <c r="T2323" s="8">
        <f t="shared" si="367"/>
        <v>10.375</v>
      </c>
      <c r="U2323" s="7">
        <f t="shared" si="368"/>
        <v>10.508333333333335</v>
      </c>
      <c r="V2323" s="7">
        <f t="shared" si="369"/>
        <v>10.475000000000001</v>
      </c>
    </row>
    <row r="2324" spans="1:22" ht="13.5" x14ac:dyDescent="0.25">
      <c r="A2324" s="3">
        <f>RSI!A2324</f>
        <v>45687</v>
      </c>
      <c r="B2324" s="2">
        <f>RSI!B2324</f>
        <v>3.1686000000000001</v>
      </c>
      <c r="C2324" s="2">
        <f>RSI!I2324</f>
        <v>40.26488646682202</v>
      </c>
      <c r="D2324" s="2">
        <f>MACD!E2324</f>
        <v>1.6598635118969529E-2</v>
      </c>
      <c r="E2324" s="2">
        <f>MACD!F2324</f>
        <v>1.6339963520169483E-2</v>
      </c>
      <c r="F2324" s="2">
        <f>'Moving Avg'!D2324</f>
        <v>3.1779000000000002</v>
      </c>
      <c r="G2324" s="2">
        <f>'Moving Avg'!F2324</f>
        <v>3.2089449999999999</v>
      </c>
      <c r="H2324" s="2">
        <f>'Moving Avg'!G2324</f>
        <v>3.2223799999999994</v>
      </c>
      <c r="I2324" s="2">
        <f>'Moving Avg'!H2324</f>
        <v>3.2571930000000022</v>
      </c>
      <c r="J2324" s="5" t="str">
        <f>OBV!F2324</f>
        <v>BEARISH</v>
      </c>
      <c r="K2324" s="5" t="str">
        <f>OBV!G2324</f>
        <v>NEUTRAL</v>
      </c>
      <c r="L2324" s="5" t="str">
        <f>OBV!H2324</f>
        <v>CONFIRMED BEARISH</v>
      </c>
      <c r="M2324" s="7">
        <f t="shared" si="360"/>
        <v>25</v>
      </c>
      <c r="N2324" s="7">
        <f t="shared" si="361"/>
        <v>0</v>
      </c>
      <c r="O2324" s="7">
        <f t="shared" si="362"/>
        <v>0</v>
      </c>
      <c r="P2324" s="7">
        <f t="shared" si="363"/>
        <v>16.5</v>
      </c>
      <c r="Q2324" s="8">
        <f t="shared" si="364"/>
        <v>11.225</v>
      </c>
      <c r="R2324" s="8">
        <f t="shared" si="365"/>
        <v>9.125</v>
      </c>
      <c r="S2324" s="8">
        <f t="shared" si="366"/>
        <v>11.175000000000001</v>
      </c>
      <c r="T2324" s="8">
        <f t="shared" si="367"/>
        <v>10.375</v>
      </c>
      <c r="U2324" s="7">
        <f t="shared" si="368"/>
        <v>10.508333333333335</v>
      </c>
      <c r="V2324" s="7">
        <f t="shared" si="369"/>
        <v>10.475000000000001</v>
      </c>
    </row>
    <row r="2325" spans="1:22" ht="13.5" x14ac:dyDescent="0.25">
      <c r="A2325" s="3">
        <f>RSI!A2325</f>
        <v>45688</v>
      </c>
      <c r="B2325" s="2">
        <f>RSI!B2325</f>
        <v>3.1779000000000002</v>
      </c>
      <c r="C2325" s="2">
        <f>RSI!I2325</f>
        <v>42.769045889633183</v>
      </c>
      <c r="D2325" s="2">
        <f>MACD!E2325</f>
        <v>1.5815886549864988E-2</v>
      </c>
      <c r="E2325" s="2">
        <f>MACD!F2325</f>
        <v>1.6235148126108583E-2</v>
      </c>
      <c r="F2325" s="2">
        <f>'Moving Avg'!D2325</f>
        <v>3.1760399999999995</v>
      </c>
      <c r="G2325" s="2">
        <f>'Moving Avg'!F2325</f>
        <v>3.2056999999999993</v>
      </c>
      <c r="H2325" s="2">
        <f>'Moving Avg'!G2325</f>
        <v>3.2203419999999996</v>
      </c>
      <c r="I2325" s="2">
        <f>'Moving Avg'!H2325</f>
        <v>3.2574565000000018</v>
      </c>
      <c r="J2325" s="5" t="str">
        <f>OBV!F2325</f>
        <v>BEARISH</v>
      </c>
      <c r="K2325" s="5" t="str">
        <f>OBV!G2325</f>
        <v>NEUTRAL</v>
      </c>
      <c r="L2325" s="5" t="str">
        <f>OBV!H2325</f>
        <v>CONFIRMED BEARISH</v>
      </c>
      <c r="M2325" s="7">
        <f t="shared" si="360"/>
        <v>25</v>
      </c>
      <c r="N2325" s="7">
        <f t="shared" si="361"/>
        <v>45</v>
      </c>
      <c r="O2325" s="7">
        <f t="shared" si="362"/>
        <v>0</v>
      </c>
      <c r="P2325" s="7">
        <f t="shared" si="363"/>
        <v>16.5</v>
      </c>
      <c r="Q2325" s="8">
        <f t="shared" si="364"/>
        <v>26.975000000000001</v>
      </c>
      <c r="R2325" s="8">
        <f t="shared" si="365"/>
        <v>18.125</v>
      </c>
      <c r="S2325" s="8">
        <f t="shared" si="366"/>
        <v>17.925000000000001</v>
      </c>
      <c r="T2325" s="8">
        <f t="shared" si="367"/>
        <v>21.625</v>
      </c>
      <c r="U2325" s="7">
        <f t="shared" si="368"/>
        <v>21.008333333333336</v>
      </c>
      <c r="V2325" s="7">
        <f t="shared" si="369"/>
        <v>21.162500000000001</v>
      </c>
    </row>
    <row r="2326" spans="1:22" ht="13.5" x14ac:dyDescent="0.25">
      <c r="A2326" s="3">
        <f>RSI!A2326</f>
        <v>45691</v>
      </c>
      <c r="B2326" s="2">
        <f>RSI!B2326</f>
        <v>3.1779000000000002</v>
      </c>
      <c r="C2326" s="2">
        <f>RSI!I2326</f>
        <v>42.769045889633183</v>
      </c>
      <c r="D2326" s="2">
        <f>MACD!E2326</f>
        <v>1.9616116171792708E-2</v>
      </c>
      <c r="E2326" s="2">
        <f>MACD!F2326</f>
        <v>1.691134173524541E-2</v>
      </c>
      <c r="F2326" s="2">
        <f>'Moving Avg'!D2326</f>
        <v>3.1779000000000002</v>
      </c>
      <c r="G2326" s="2">
        <f>'Moving Avg'!F2326</f>
        <v>3.2024549999999996</v>
      </c>
      <c r="H2326" s="2">
        <f>'Moving Avg'!G2326</f>
        <v>3.2190439999999994</v>
      </c>
      <c r="I2326" s="2">
        <f>'Moving Avg'!H2326</f>
        <v>3.2577200000000017</v>
      </c>
      <c r="J2326" s="5" t="str">
        <f>OBV!F2326</f>
        <v>BEARISH</v>
      </c>
      <c r="K2326" s="5" t="str">
        <f>OBV!G2326</f>
        <v>NEUTRAL</v>
      </c>
      <c r="L2326" s="5" t="str">
        <f>OBV!H2326</f>
        <v>BEARISH DIVERGENCE</v>
      </c>
      <c r="M2326" s="7">
        <f t="shared" si="360"/>
        <v>25</v>
      </c>
      <c r="N2326" s="7">
        <f t="shared" si="361"/>
        <v>0</v>
      </c>
      <c r="O2326" s="7">
        <f t="shared" si="362"/>
        <v>0</v>
      </c>
      <c r="P2326" s="7">
        <f t="shared" si="363"/>
        <v>16.5</v>
      </c>
      <c r="Q2326" s="8">
        <f t="shared" si="364"/>
        <v>11.225</v>
      </c>
      <c r="R2326" s="8">
        <f t="shared" si="365"/>
        <v>9.125</v>
      </c>
      <c r="S2326" s="8">
        <f t="shared" si="366"/>
        <v>11.175000000000001</v>
      </c>
      <c r="T2326" s="8">
        <f t="shared" si="367"/>
        <v>10.375</v>
      </c>
      <c r="U2326" s="7">
        <f t="shared" si="368"/>
        <v>10.508333333333335</v>
      </c>
      <c r="V2326" s="7">
        <f t="shared" si="369"/>
        <v>10.475000000000001</v>
      </c>
    </row>
    <row r="2327" spans="1:22" ht="13.5" x14ac:dyDescent="0.25">
      <c r="A2327" s="3">
        <f>RSI!A2327</f>
        <v>45692</v>
      </c>
      <c r="B2327" s="2">
        <f>RSI!B2327</f>
        <v>3.1594000000000002</v>
      </c>
      <c r="C2327" s="2">
        <f>RSI!I2327</f>
        <v>38.997438254407548</v>
      </c>
      <c r="D2327" s="2">
        <f>MACD!E2327</f>
        <v>2.1527793326615807E-2</v>
      </c>
      <c r="E2327" s="2">
        <f>MACD!F2327</f>
        <v>1.783463205351949E-2</v>
      </c>
      <c r="F2327" s="2">
        <f>'Moving Avg'!D2327</f>
        <v>3.1723400000000002</v>
      </c>
      <c r="G2327" s="2">
        <f>'Moving Avg'!F2327</f>
        <v>3.1987499999999995</v>
      </c>
      <c r="H2327" s="2">
        <f>'Moving Avg'!G2327</f>
        <v>3.2190439999999994</v>
      </c>
      <c r="I2327" s="2">
        <f>'Moving Avg'!H2327</f>
        <v>3.2579360000000013</v>
      </c>
      <c r="J2327" s="5" t="str">
        <f>OBV!F2327</f>
        <v>BEARISH</v>
      </c>
      <c r="K2327" s="5" t="str">
        <f>OBV!G2327</f>
        <v>NEUTRAL</v>
      </c>
      <c r="L2327" s="5" t="str">
        <f>OBV!H2327</f>
        <v>CONFIRMED BEARISH</v>
      </c>
      <c r="M2327" s="7">
        <f t="shared" si="360"/>
        <v>25</v>
      </c>
      <c r="N2327" s="7">
        <f t="shared" si="361"/>
        <v>0</v>
      </c>
      <c r="O2327" s="7">
        <f t="shared" si="362"/>
        <v>0</v>
      </c>
      <c r="P2327" s="7">
        <f t="shared" si="363"/>
        <v>16.5</v>
      </c>
      <c r="Q2327" s="8">
        <f t="shared" si="364"/>
        <v>11.225</v>
      </c>
      <c r="R2327" s="8">
        <f t="shared" si="365"/>
        <v>9.125</v>
      </c>
      <c r="S2327" s="8">
        <f t="shared" si="366"/>
        <v>11.175000000000001</v>
      </c>
      <c r="T2327" s="8">
        <f t="shared" si="367"/>
        <v>10.375</v>
      </c>
      <c r="U2327" s="7">
        <f t="shared" si="368"/>
        <v>10.508333333333335</v>
      </c>
      <c r="V2327" s="7">
        <f t="shared" si="369"/>
        <v>10.475000000000001</v>
      </c>
    </row>
    <row r="2328" spans="1:22" ht="13.5" x14ac:dyDescent="0.25">
      <c r="A2328" s="3">
        <f>RSI!A2328</f>
        <v>45693</v>
      </c>
      <c r="B2328" s="2">
        <f>RSI!B2328</f>
        <v>3.1408</v>
      </c>
      <c r="C2328" s="2">
        <f>RSI!I2328</f>
        <v>35.598419505518265</v>
      </c>
      <c r="D2328" s="2">
        <f>MACD!E2328</f>
        <v>2.4791611116558254E-2</v>
      </c>
      <c r="E2328" s="2">
        <f>MACD!F2328</f>
        <v>1.9226027866127246E-2</v>
      </c>
      <c r="F2328" s="2">
        <f>'Moving Avg'!D2328</f>
        <v>3.16492</v>
      </c>
      <c r="G2328" s="2">
        <f>'Moving Avg'!F2328</f>
        <v>3.1945799999999993</v>
      </c>
      <c r="H2328" s="2">
        <f>'Moving Avg'!G2328</f>
        <v>3.21645</v>
      </c>
      <c r="I2328" s="2">
        <f>'Moving Avg'!H2328</f>
        <v>3.2580590000000011</v>
      </c>
      <c r="J2328" s="5" t="str">
        <f>OBV!F2328</f>
        <v>BEARISH</v>
      </c>
      <c r="K2328" s="5" t="str">
        <f>OBV!G2328</f>
        <v>NEUTRAL</v>
      </c>
      <c r="L2328" s="5" t="str">
        <f>OBV!H2328</f>
        <v>CONFIRMED BEARISH</v>
      </c>
      <c r="M2328" s="7">
        <f t="shared" si="360"/>
        <v>25</v>
      </c>
      <c r="N2328" s="7">
        <f t="shared" si="361"/>
        <v>0</v>
      </c>
      <c r="O2328" s="7">
        <f t="shared" si="362"/>
        <v>0</v>
      </c>
      <c r="P2328" s="7">
        <f t="shared" si="363"/>
        <v>16.5</v>
      </c>
      <c r="Q2328" s="8">
        <f t="shared" si="364"/>
        <v>11.225</v>
      </c>
      <c r="R2328" s="8">
        <f t="shared" si="365"/>
        <v>9.125</v>
      </c>
      <c r="S2328" s="8">
        <f t="shared" si="366"/>
        <v>11.175000000000001</v>
      </c>
      <c r="T2328" s="8">
        <f t="shared" si="367"/>
        <v>10.375</v>
      </c>
      <c r="U2328" s="7">
        <f t="shared" si="368"/>
        <v>10.508333333333335</v>
      </c>
      <c r="V2328" s="7">
        <f t="shared" si="369"/>
        <v>10.475000000000001</v>
      </c>
    </row>
    <row r="2329" spans="1:22" ht="13.5" x14ac:dyDescent="0.25">
      <c r="A2329" s="3">
        <f>RSI!A2329</f>
        <v>45694</v>
      </c>
      <c r="B2329" s="2">
        <f>RSI!B2329</f>
        <v>3.1501000000000001</v>
      </c>
      <c r="C2329" s="2">
        <f>RSI!I2329</f>
        <v>38.485441421060514</v>
      </c>
      <c r="D2329" s="2">
        <f>MACD!E2329</f>
        <v>2.2945979913618242E-2</v>
      </c>
      <c r="E2329" s="2">
        <f>MACD!F2329</f>
        <v>1.9970018275625445E-2</v>
      </c>
      <c r="F2329" s="2">
        <f>'Moving Avg'!D2329</f>
        <v>3.1612200000000001</v>
      </c>
      <c r="G2329" s="2">
        <f>'Moving Avg'!F2329</f>
        <v>3.1908749999999992</v>
      </c>
      <c r="H2329" s="2">
        <f>'Moving Avg'!G2329</f>
        <v>3.2142260000000005</v>
      </c>
      <c r="I2329" s="2">
        <f>'Moving Avg'!H2329</f>
        <v>3.257378000000001</v>
      </c>
      <c r="J2329" s="5" t="str">
        <f>OBV!F2329</f>
        <v>BEARISH</v>
      </c>
      <c r="K2329" s="5" t="str">
        <f>OBV!G2329</f>
        <v>NEUTRAL</v>
      </c>
      <c r="L2329" s="5" t="str">
        <f>OBV!H2329</f>
        <v>CONFIRMED BEARISH</v>
      </c>
      <c r="M2329" s="7">
        <f t="shared" si="360"/>
        <v>25</v>
      </c>
      <c r="N2329" s="7">
        <f t="shared" si="361"/>
        <v>0</v>
      </c>
      <c r="O2329" s="7">
        <f t="shared" si="362"/>
        <v>0</v>
      </c>
      <c r="P2329" s="7">
        <f t="shared" si="363"/>
        <v>16.5</v>
      </c>
      <c r="Q2329" s="8">
        <f t="shared" si="364"/>
        <v>11.225</v>
      </c>
      <c r="R2329" s="8">
        <f t="shared" si="365"/>
        <v>9.125</v>
      </c>
      <c r="S2329" s="8">
        <f t="shared" si="366"/>
        <v>11.175000000000001</v>
      </c>
      <c r="T2329" s="8">
        <f t="shared" si="367"/>
        <v>10.375</v>
      </c>
      <c r="U2329" s="7">
        <f t="shared" si="368"/>
        <v>10.508333333333335</v>
      </c>
      <c r="V2329" s="7">
        <f t="shared" si="369"/>
        <v>10.475000000000001</v>
      </c>
    </row>
    <row r="2330" spans="1:22" ht="13.5" x14ac:dyDescent="0.25">
      <c r="A2330" s="3">
        <f>RSI!A2330</f>
        <v>45695</v>
      </c>
      <c r="B2330" s="2">
        <f>RSI!B2330</f>
        <v>3.1316000000000002</v>
      </c>
      <c r="C2330" s="2">
        <f>RSI!I2330</f>
        <v>35.113350401063528</v>
      </c>
      <c r="D2330" s="2">
        <f>MACD!E2330</f>
        <v>2.303164230546173E-2</v>
      </c>
      <c r="E2330" s="2">
        <f>MACD!F2330</f>
        <v>2.0582343081592701E-2</v>
      </c>
      <c r="F2330" s="2">
        <f>'Moving Avg'!D2330</f>
        <v>3.1519600000000003</v>
      </c>
      <c r="G2330" s="2">
        <f>'Moving Avg'!F2330</f>
        <v>3.1862449999999995</v>
      </c>
      <c r="H2330" s="2">
        <f>'Moving Avg'!G2330</f>
        <v>3.212558</v>
      </c>
      <c r="I2330" s="2">
        <f>'Moving Avg'!H2330</f>
        <v>3.2566490000000012</v>
      </c>
      <c r="J2330" s="5" t="str">
        <f>OBV!F2330</f>
        <v>BEARISH</v>
      </c>
      <c r="K2330" s="5" t="str">
        <f>OBV!G2330</f>
        <v>NEUTRAL</v>
      </c>
      <c r="L2330" s="5" t="str">
        <f>OBV!H2330</f>
        <v>CONFIRMED BEARISH</v>
      </c>
      <c r="M2330" s="7">
        <f t="shared" si="360"/>
        <v>25</v>
      </c>
      <c r="N2330" s="7">
        <f t="shared" si="361"/>
        <v>0</v>
      </c>
      <c r="O2330" s="7">
        <f t="shared" si="362"/>
        <v>0</v>
      </c>
      <c r="P2330" s="7">
        <f t="shared" si="363"/>
        <v>16.5</v>
      </c>
      <c r="Q2330" s="8">
        <f t="shared" si="364"/>
        <v>11.225</v>
      </c>
      <c r="R2330" s="8">
        <f t="shared" si="365"/>
        <v>9.125</v>
      </c>
      <c r="S2330" s="8">
        <f t="shared" si="366"/>
        <v>11.175000000000001</v>
      </c>
      <c r="T2330" s="8">
        <f t="shared" si="367"/>
        <v>10.375</v>
      </c>
      <c r="U2330" s="7">
        <f t="shared" si="368"/>
        <v>10.508333333333335</v>
      </c>
      <c r="V2330" s="7">
        <f t="shared" si="369"/>
        <v>10.475000000000001</v>
      </c>
    </row>
    <row r="2331" spans="1:22" ht="13.5" x14ac:dyDescent="0.25">
      <c r="A2331" s="3">
        <f>RSI!A2331</f>
        <v>45698</v>
      </c>
      <c r="B2331" s="2">
        <f>RSI!B2331</f>
        <v>3.1223000000000001</v>
      </c>
      <c r="C2331" s="2">
        <f>RSI!I2331</f>
        <v>33.523179078640382</v>
      </c>
      <c r="D2331" s="2">
        <f>MACD!E2331</f>
        <v>2.1297256517812446E-2</v>
      </c>
      <c r="E2331" s="2">
        <f>MACD!F2331</f>
        <v>2.072532576883665E-2</v>
      </c>
      <c r="F2331" s="2">
        <f>'Moving Avg'!D2331</f>
        <v>3.1408399999999999</v>
      </c>
      <c r="G2331" s="2">
        <f>'Moving Avg'!F2331</f>
        <v>3.1825399999999999</v>
      </c>
      <c r="H2331" s="2">
        <f>'Moving Avg'!G2331</f>
        <v>3.2103340000000009</v>
      </c>
      <c r="I2331" s="2">
        <f>'Moving Avg'!H2331</f>
        <v>3.2561870000000011</v>
      </c>
      <c r="J2331" s="5" t="str">
        <f>OBV!F2331</f>
        <v>BEARISH</v>
      </c>
      <c r="K2331" s="5" t="str">
        <f>OBV!G2331</f>
        <v>NEUTRAL</v>
      </c>
      <c r="L2331" s="5" t="str">
        <f>OBV!H2331</f>
        <v>CONFIRMED BEARISH</v>
      </c>
      <c r="M2331" s="7">
        <f t="shared" si="360"/>
        <v>25</v>
      </c>
      <c r="N2331" s="7">
        <f t="shared" si="361"/>
        <v>0</v>
      </c>
      <c r="O2331" s="7">
        <f t="shared" si="362"/>
        <v>0</v>
      </c>
      <c r="P2331" s="7">
        <f t="shared" si="363"/>
        <v>16.5</v>
      </c>
      <c r="Q2331" s="8">
        <f t="shared" si="364"/>
        <v>11.225</v>
      </c>
      <c r="R2331" s="8">
        <f t="shared" si="365"/>
        <v>9.125</v>
      </c>
      <c r="S2331" s="8">
        <f t="shared" si="366"/>
        <v>11.175000000000001</v>
      </c>
      <c r="T2331" s="8">
        <f t="shared" si="367"/>
        <v>10.375</v>
      </c>
      <c r="U2331" s="7">
        <f t="shared" si="368"/>
        <v>10.508333333333335</v>
      </c>
      <c r="V2331" s="7">
        <f t="shared" si="369"/>
        <v>10.475000000000001</v>
      </c>
    </row>
    <row r="2332" spans="1:22" ht="13.5" x14ac:dyDescent="0.25">
      <c r="A2332" s="3">
        <f>RSI!A2332</f>
        <v>45699</v>
      </c>
      <c r="B2332" s="2">
        <f>RSI!B2332</f>
        <v>3.1223000000000001</v>
      </c>
      <c r="C2332" s="2">
        <f>RSI!I2332</f>
        <v>33.523179078640382</v>
      </c>
      <c r="D2332" s="2">
        <f>MACD!E2332</f>
        <v>2.3084877265177717E-2</v>
      </c>
      <c r="E2332" s="2">
        <f>MACD!F2332</f>
        <v>2.1197236068104863E-2</v>
      </c>
      <c r="F2332" s="2">
        <f>'Moving Avg'!D2332</f>
        <v>3.1334200000000001</v>
      </c>
      <c r="G2332" s="2">
        <f>'Moving Avg'!F2332</f>
        <v>3.1774450000000001</v>
      </c>
      <c r="H2332" s="2">
        <f>'Moving Avg'!G2332</f>
        <v>3.2079240000000002</v>
      </c>
      <c r="I2332" s="2">
        <f>'Moving Avg'!H2332</f>
        <v>3.2556800000000017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  <c r="M2332" s="7">
        <f t="shared" si="360"/>
        <v>25</v>
      </c>
      <c r="N2332" s="7">
        <f t="shared" si="361"/>
        <v>0</v>
      </c>
      <c r="O2332" s="7">
        <f t="shared" si="362"/>
        <v>0</v>
      </c>
      <c r="P2332" s="7">
        <f t="shared" si="363"/>
        <v>16.5</v>
      </c>
      <c r="Q2332" s="8">
        <f t="shared" si="364"/>
        <v>11.225</v>
      </c>
      <c r="R2332" s="8">
        <f t="shared" si="365"/>
        <v>9.125</v>
      </c>
      <c r="S2332" s="8">
        <f t="shared" si="366"/>
        <v>11.175000000000001</v>
      </c>
      <c r="T2332" s="8">
        <f t="shared" si="367"/>
        <v>10.375</v>
      </c>
      <c r="U2332" s="7">
        <f t="shared" si="368"/>
        <v>10.508333333333335</v>
      </c>
      <c r="V2332" s="7">
        <f t="shared" si="369"/>
        <v>10.475000000000001</v>
      </c>
    </row>
    <row r="2333" spans="1:22" ht="13.5" x14ac:dyDescent="0.25">
      <c r="A2333" s="3">
        <f>RSI!A2333</f>
        <v>45700</v>
      </c>
      <c r="B2333" s="2">
        <f>RSI!B2333</f>
        <v>3.1038000000000001</v>
      </c>
      <c r="C2333" s="2">
        <f>RSI!I2333</f>
        <v>30.352024202635761</v>
      </c>
      <c r="D2333" s="2">
        <f>MACD!E2333</f>
        <v>2.4901561585589871E-2</v>
      </c>
      <c r="E2333" s="2">
        <f>MACD!F2333</f>
        <v>2.1938101171601866E-2</v>
      </c>
      <c r="F2333" s="2">
        <f>'Moving Avg'!D2333</f>
        <v>3.1260199999999996</v>
      </c>
      <c r="G2333" s="2">
        <f>'Moving Avg'!F2333</f>
        <v>3.1718850000000005</v>
      </c>
      <c r="H2333" s="2">
        <f>'Moving Avg'!G2333</f>
        <v>3.2057000000000007</v>
      </c>
      <c r="I2333" s="2">
        <f>'Moving Avg'!H2333</f>
        <v>3.2548570000000012</v>
      </c>
      <c r="J2333" s="5" t="str">
        <f>OBV!F2333</f>
        <v>BEARISH</v>
      </c>
      <c r="K2333" s="5" t="str">
        <f>OBV!G2333</f>
        <v>NEUTRAL</v>
      </c>
      <c r="L2333" s="5" t="str">
        <f>OBV!H2333</f>
        <v>CONFIRMED BEARISH</v>
      </c>
      <c r="M2333" s="7">
        <f t="shared" si="360"/>
        <v>25</v>
      </c>
      <c r="N2333" s="7">
        <f t="shared" si="361"/>
        <v>0</v>
      </c>
      <c r="O2333" s="7">
        <f t="shared" si="362"/>
        <v>0</v>
      </c>
      <c r="P2333" s="7">
        <f t="shared" si="363"/>
        <v>16.5</v>
      </c>
      <c r="Q2333" s="8">
        <f t="shared" si="364"/>
        <v>11.225</v>
      </c>
      <c r="R2333" s="8">
        <f t="shared" si="365"/>
        <v>9.125</v>
      </c>
      <c r="S2333" s="8">
        <f t="shared" si="366"/>
        <v>11.175000000000001</v>
      </c>
      <c r="T2333" s="8">
        <f t="shared" si="367"/>
        <v>10.375</v>
      </c>
      <c r="U2333" s="7">
        <f t="shared" si="368"/>
        <v>10.508333333333335</v>
      </c>
      <c r="V2333" s="7">
        <f t="shared" si="369"/>
        <v>10.475000000000001</v>
      </c>
    </row>
    <row r="2334" spans="1:22" ht="13.5" x14ac:dyDescent="0.25">
      <c r="A2334" s="3">
        <f>RSI!A2334</f>
        <v>45701</v>
      </c>
      <c r="B2334" s="2">
        <f>RSI!B2334</f>
        <v>3.0945</v>
      </c>
      <c r="C2334" s="2">
        <f>RSI!I2334</f>
        <v>28.873373194304804</v>
      </c>
      <c r="D2334" s="2">
        <f>MACD!E2334</f>
        <v>2.6143675379809217E-2</v>
      </c>
      <c r="E2334" s="2">
        <f>MACD!F2334</f>
        <v>2.2779216013243335E-2</v>
      </c>
      <c r="F2334" s="2">
        <f>'Moving Avg'!D2334</f>
        <v>3.1149</v>
      </c>
      <c r="G2334" s="2">
        <f>'Moving Avg'!F2334</f>
        <v>3.1663250000000005</v>
      </c>
      <c r="H2334" s="2">
        <f>'Moving Avg'!G2334</f>
        <v>3.2036620000000005</v>
      </c>
      <c r="I2334" s="2">
        <f>'Moving Avg'!H2334</f>
        <v>3.2538530000000012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  <c r="M2334" s="7">
        <f t="shared" si="360"/>
        <v>50</v>
      </c>
      <c r="N2334" s="7">
        <f t="shared" si="361"/>
        <v>0</v>
      </c>
      <c r="O2334" s="7">
        <f t="shared" si="362"/>
        <v>0</v>
      </c>
      <c r="P2334" s="7">
        <f t="shared" si="363"/>
        <v>16.5</v>
      </c>
      <c r="Q2334" s="8">
        <f t="shared" si="364"/>
        <v>19.975000000000001</v>
      </c>
      <c r="R2334" s="8">
        <f t="shared" si="365"/>
        <v>14.125</v>
      </c>
      <c r="S2334" s="8">
        <f t="shared" si="366"/>
        <v>14.925000000000001</v>
      </c>
      <c r="T2334" s="8">
        <f t="shared" si="367"/>
        <v>16.625</v>
      </c>
      <c r="U2334" s="7">
        <f t="shared" si="368"/>
        <v>16.341666666666669</v>
      </c>
      <c r="V2334" s="7">
        <f t="shared" si="369"/>
        <v>16.412500000000001</v>
      </c>
    </row>
    <row r="2335" spans="1:22" ht="13.5" x14ac:dyDescent="0.25">
      <c r="A2335" s="3">
        <f>RSI!A2335</f>
        <v>45702</v>
      </c>
      <c r="B2335" s="2">
        <f>RSI!B2335</f>
        <v>3.0851999999999999</v>
      </c>
      <c r="C2335" s="2">
        <f>RSI!I2335</f>
        <v>27.434067920176915</v>
      </c>
      <c r="D2335" s="2">
        <f>MACD!E2335</f>
        <v>2.9783010399441867E-2</v>
      </c>
      <c r="E2335" s="2">
        <f>MACD!F2335</f>
        <v>2.4179974890483041E-2</v>
      </c>
      <c r="F2335" s="2">
        <f>'Moving Avg'!D2335</f>
        <v>3.10562</v>
      </c>
      <c r="G2335" s="2">
        <f>'Moving Avg'!F2335</f>
        <v>3.1603000000000003</v>
      </c>
      <c r="H2335" s="2">
        <f>'Moving Avg'!G2335</f>
        <v>3.201066</v>
      </c>
      <c r="I2335" s="2">
        <f>'Moving Avg'!H2335</f>
        <v>3.2527130000000017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  <c r="M2335" s="7">
        <f t="shared" si="360"/>
        <v>50</v>
      </c>
      <c r="N2335" s="7">
        <f t="shared" si="361"/>
        <v>0</v>
      </c>
      <c r="O2335" s="7">
        <f t="shared" si="362"/>
        <v>0</v>
      </c>
      <c r="P2335" s="7">
        <f t="shared" si="363"/>
        <v>16.5</v>
      </c>
      <c r="Q2335" s="8">
        <f t="shared" si="364"/>
        <v>19.975000000000001</v>
      </c>
      <c r="R2335" s="8">
        <f t="shared" si="365"/>
        <v>14.125</v>
      </c>
      <c r="S2335" s="8">
        <f t="shared" si="366"/>
        <v>14.925000000000001</v>
      </c>
      <c r="T2335" s="8">
        <f t="shared" si="367"/>
        <v>16.625</v>
      </c>
      <c r="U2335" s="7">
        <f t="shared" si="368"/>
        <v>16.341666666666669</v>
      </c>
      <c r="V2335" s="7">
        <f t="shared" si="369"/>
        <v>16.412500000000001</v>
      </c>
    </row>
    <row r="2336" spans="1:22" ht="13.5" x14ac:dyDescent="0.25">
      <c r="A2336" s="3">
        <f>RSI!A2336</f>
        <v>45705</v>
      </c>
      <c r="B2336" s="2">
        <f>RSI!B2336</f>
        <v>3.0851999999999999</v>
      </c>
      <c r="C2336" s="2">
        <f>RSI!I2336</f>
        <v>27.434067920176915</v>
      </c>
      <c r="D2336" s="2">
        <f>MACD!E2336</f>
        <v>3.3351343985769777E-2</v>
      </c>
      <c r="E2336" s="2">
        <f>MACD!F2336</f>
        <v>2.6014248709540388E-2</v>
      </c>
      <c r="F2336" s="2">
        <f>'Moving Avg'!D2336</f>
        <v>3.0982000000000003</v>
      </c>
      <c r="G2336" s="2">
        <f>'Moving Avg'!F2336</f>
        <v>3.1528850000000004</v>
      </c>
      <c r="H2336" s="2">
        <f>'Moving Avg'!G2336</f>
        <v>3.198286</v>
      </c>
      <c r="I2336" s="2">
        <f>'Moving Avg'!H2336</f>
        <v>3.2513940000000021</v>
      </c>
      <c r="J2336" s="5" t="str">
        <f>OBV!F2336</f>
        <v>BEARISH</v>
      </c>
      <c r="K2336" s="5" t="str">
        <f>OBV!G2336</f>
        <v>NEUTRAL</v>
      </c>
      <c r="L2336" s="5" t="str">
        <f>OBV!H2336</f>
        <v>CONFIRMED BEARISH</v>
      </c>
      <c r="M2336" s="7">
        <f t="shared" si="360"/>
        <v>50</v>
      </c>
      <c r="N2336" s="7">
        <f t="shared" si="361"/>
        <v>0</v>
      </c>
      <c r="O2336" s="7">
        <f t="shared" si="362"/>
        <v>0</v>
      </c>
      <c r="P2336" s="7">
        <f t="shared" si="363"/>
        <v>16.5</v>
      </c>
      <c r="Q2336" s="8">
        <f t="shared" si="364"/>
        <v>19.975000000000001</v>
      </c>
      <c r="R2336" s="8">
        <f t="shared" si="365"/>
        <v>14.125</v>
      </c>
      <c r="S2336" s="8">
        <f t="shared" si="366"/>
        <v>14.925000000000001</v>
      </c>
      <c r="T2336" s="8">
        <f t="shared" si="367"/>
        <v>16.625</v>
      </c>
      <c r="U2336" s="7">
        <f t="shared" si="368"/>
        <v>16.341666666666669</v>
      </c>
      <c r="V2336" s="7">
        <f t="shared" si="369"/>
        <v>16.412500000000001</v>
      </c>
    </row>
    <row r="2337" spans="1:22" ht="13.5" x14ac:dyDescent="0.25">
      <c r="A2337" s="3">
        <f>RSI!A2337</f>
        <v>45706</v>
      </c>
      <c r="B2337" s="2">
        <f>RSI!B2337</f>
        <v>3.0851999999999999</v>
      </c>
      <c r="C2337" s="2">
        <f>RSI!I2337</f>
        <v>27.434067920176915</v>
      </c>
      <c r="D2337" s="2">
        <f>MACD!E2337</f>
        <v>3.3977231052143786E-2</v>
      </c>
      <c r="E2337" s="2">
        <f>MACD!F2337</f>
        <v>2.7606845178061071E-2</v>
      </c>
      <c r="F2337" s="2">
        <f>'Moving Avg'!D2337</f>
        <v>3.0907800000000001</v>
      </c>
      <c r="G2337" s="2">
        <f>'Moving Avg'!F2337</f>
        <v>3.1463950000000005</v>
      </c>
      <c r="H2337" s="2">
        <f>'Moving Avg'!G2337</f>
        <v>3.1956899999999995</v>
      </c>
      <c r="I2337" s="2">
        <f>'Moving Avg'!H2337</f>
        <v>3.2498510000000014</v>
      </c>
      <c r="J2337" s="5" t="str">
        <f>OBV!F2337</f>
        <v>BEARISH</v>
      </c>
      <c r="K2337" s="5" t="str">
        <f>OBV!G2337</f>
        <v>NEUTRAL</v>
      </c>
      <c r="L2337" s="5" t="str">
        <f>OBV!H2337</f>
        <v>CONFIRMED BEARISH</v>
      </c>
      <c r="M2337" s="7">
        <f t="shared" si="360"/>
        <v>50</v>
      </c>
      <c r="N2337" s="7">
        <f t="shared" si="361"/>
        <v>0</v>
      </c>
      <c r="O2337" s="7">
        <f t="shared" si="362"/>
        <v>0</v>
      </c>
      <c r="P2337" s="7">
        <f t="shared" si="363"/>
        <v>16.5</v>
      </c>
      <c r="Q2337" s="8">
        <f t="shared" si="364"/>
        <v>19.975000000000001</v>
      </c>
      <c r="R2337" s="8">
        <f t="shared" si="365"/>
        <v>14.125</v>
      </c>
      <c r="S2337" s="8">
        <f t="shared" si="366"/>
        <v>14.925000000000001</v>
      </c>
      <c r="T2337" s="8">
        <f t="shared" si="367"/>
        <v>16.625</v>
      </c>
      <c r="U2337" s="7">
        <f t="shared" si="368"/>
        <v>16.341666666666669</v>
      </c>
      <c r="V2337" s="7">
        <f t="shared" si="369"/>
        <v>16.412500000000001</v>
      </c>
    </row>
    <row r="2338" spans="1:22" ht="13.5" x14ac:dyDescent="0.25">
      <c r="A2338" s="3">
        <f>RSI!A2338</f>
        <v>45707</v>
      </c>
      <c r="B2338" s="2">
        <f>RSI!B2338</f>
        <v>3.1038000000000001</v>
      </c>
      <c r="C2338" s="2">
        <f>RSI!I2338</f>
        <v>35.469421582602877</v>
      </c>
      <c r="D2338" s="2">
        <f>MACD!E2338</f>
        <v>3.0686661305831198E-2</v>
      </c>
      <c r="E2338" s="2">
        <f>MACD!F2338</f>
        <v>2.8222808403615098E-2</v>
      </c>
      <c r="F2338" s="2">
        <f>'Moving Avg'!D2338</f>
        <v>3.0907800000000001</v>
      </c>
      <c r="G2338" s="2">
        <f>'Moving Avg'!F2338</f>
        <v>3.140835</v>
      </c>
      <c r="H2338" s="2">
        <f>'Moving Avg'!G2338</f>
        <v>3.193282</v>
      </c>
      <c r="I2338" s="2">
        <f>'Moving Avg'!H2338</f>
        <v>3.2488040000000011</v>
      </c>
      <c r="J2338" s="5" t="str">
        <f>OBV!F2338</f>
        <v>BULLISH</v>
      </c>
      <c r="K2338" s="5" t="str">
        <f>OBV!G2338</f>
        <v>NEUTRAL</v>
      </c>
      <c r="L2338" s="5" t="str">
        <f>OBV!H2338</f>
        <v>NEUTRAL</v>
      </c>
      <c r="M2338" s="7">
        <f t="shared" si="360"/>
        <v>25</v>
      </c>
      <c r="N2338" s="7">
        <f t="shared" si="361"/>
        <v>0</v>
      </c>
      <c r="O2338" s="7">
        <f t="shared" si="362"/>
        <v>0</v>
      </c>
      <c r="P2338" s="7">
        <f t="shared" si="363"/>
        <v>49.5</v>
      </c>
      <c r="Q2338" s="8">
        <f t="shared" si="364"/>
        <v>16.175000000000001</v>
      </c>
      <c r="R2338" s="8">
        <f t="shared" si="365"/>
        <v>17.375</v>
      </c>
      <c r="S2338" s="8">
        <f t="shared" si="366"/>
        <v>26.025000000000002</v>
      </c>
      <c r="T2338" s="8">
        <f t="shared" si="367"/>
        <v>18.625</v>
      </c>
      <c r="U2338" s="7">
        <f t="shared" si="368"/>
        <v>19.858333333333334</v>
      </c>
      <c r="V2338" s="7">
        <f t="shared" si="369"/>
        <v>19.55</v>
      </c>
    </row>
    <row r="2339" spans="1:22" ht="13.5" x14ac:dyDescent="0.25">
      <c r="A2339" s="3">
        <f>RSI!A2339</f>
        <v>45708</v>
      </c>
      <c r="B2339" s="2">
        <f>RSI!B2339</f>
        <v>3.0760000000000001</v>
      </c>
      <c r="C2339" s="2">
        <f>RSI!I2339</f>
        <v>30.103904510129183</v>
      </c>
      <c r="D2339" s="2">
        <f>MACD!E2339</f>
        <v>3.1670554965491426E-2</v>
      </c>
      <c r="E2339" s="2">
        <f>MACD!F2339</f>
        <v>2.8912357715990364E-2</v>
      </c>
      <c r="F2339" s="2">
        <f>'Moving Avg'!D2339</f>
        <v>3.0870799999999998</v>
      </c>
      <c r="G2339" s="2">
        <f>'Moving Avg'!F2339</f>
        <v>3.135275</v>
      </c>
      <c r="H2339" s="2">
        <f>'Moving Avg'!G2339</f>
        <v>3.1906879999999989</v>
      </c>
      <c r="I2339" s="2">
        <f>'Moving Avg'!H2339</f>
        <v>3.2478420000000012</v>
      </c>
      <c r="J2339" s="5" t="str">
        <f>OBV!F2339</f>
        <v>BULLISH</v>
      </c>
      <c r="K2339" s="5" t="str">
        <f>OBV!G2339</f>
        <v>NEUTRAL</v>
      </c>
      <c r="L2339" s="5" t="str">
        <f>OBV!H2339</f>
        <v>BULLISH DIVERGENCE</v>
      </c>
      <c r="M2339" s="7">
        <f t="shared" si="360"/>
        <v>25</v>
      </c>
      <c r="N2339" s="7">
        <f t="shared" si="361"/>
        <v>0</v>
      </c>
      <c r="O2339" s="7">
        <f t="shared" si="362"/>
        <v>0</v>
      </c>
      <c r="P2339" s="7">
        <f t="shared" si="363"/>
        <v>66.5</v>
      </c>
      <c r="Q2339" s="8">
        <f t="shared" si="364"/>
        <v>18.725000000000001</v>
      </c>
      <c r="R2339" s="8">
        <f t="shared" si="365"/>
        <v>21.625</v>
      </c>
      <c r="S2339" s="8">
        <f t="shared" si="366"/>
        <v>33.674999999999997</v>
      </c>
      <c r="T2339" s="8">
        <f t="shared" si="367"/>
        <v>22.875</v>
      </c>
      <c r="U2339" s="7">
        <f t="shared" si="368"/>
        <v>24.675000000000001</v>
      </c>
      <c r="V2339" s="7">
        <f t="shared" si="369"/>
        <v>24.225000000000001</v>
      </c>
    </row>
    <row r="2340" spans="1:22" ht="13.5" x14ac:dyDescent="0.25">
      <c r="A2340" s="3">
        <f>RSI!A2340</f>
        <v>45709</v>
      </c>
      <c r="B2340" s="2">
        <f>RSI!B2340</f>
        <v>3.1038000000000001</v>
      </c>
      <c r="C2340" s="2">
        <f>RSI!I2340</f>
        <v>39.895416308933719</v>
      </c>
      <c r="D2340" s="2">
        <f>MACD!E2340</f>
        <v>2.8019525155077218E-2</v>
      </c>
      <c r="E2340" s="2">
        <f>MACD!F2340</f>
        <v>2.8733791203807736E-2</v>
      </c>
      <c r="F2340" s="2">
        <f>'Moving Avg'!D2340</f>
        <v>3.0908000000000002</v>
      </c>
      <c r="G2340" s="2">
        <f>'Moving Avg'!F2340</f>
        <v>3.1311050000000007</v>
      </c>
      <c r="H2340" s="2">
        <f>'Moving Avg'!G2340</f>
        <v>3.1886499999999995</v>
      </c>
      <c r="I2340" s="2">
        <f>'Moving Avg'!H2340</f>
        <v>3.2472425000000009</v>
      </c>
      <c r="J2340" s="5" t="str">
        <f>OBV!F2340</f>
        <v>BULLISH</v>
      </c>
      <c r="K2340" s="5" t="str">
        <f>OBV!G2340</f>
        <v>NEUTRAL</v>
      </c>
      <c r="L2340" s="5" t="str">
        <f>OBV!H2340</f>
        <v>CONFIRMED BULLISH</v>
      </c>
      <c r="M2340" s="7">
        <f t="shared" si="360"/>
        <v>25</v>
      </c>
      <c r="N2340" s="7">
        <f t="shared" si="361"/>
        <v>45</v>
      </c>
      <c r="O2340" s="7">
        <f t="shared" si="362"/>
        <v>0</v>
      </c>
      <c r="P2340" s="7">
        <f t="shared" si="363"/>
        <v>83.5</v>
      </c>
      <c r="Q2340" s="8">
        <f t="shared" si="364"/>
        <v>37.024999999999999</v>
      </c>
      <c r="R2340" s="8">
        <f t="shared" si="365"/>
        <v>34.875</v>
      </c>
      <c r="S2340" s="8">
        <f t="shared" si="366"/>
        <v>48.075000000000003</v>
      </c>
      <c r="T2340" s="8">
        <f t="shared" si="367"/>
        <v>38.375</v>
      </c>
      <c r="U2340" s="7">
        <f t="shared" si="368"/>
        <v>39.991666666666667</v>
      </c>
      <c r="V2340" s="7">
        <f t="shared" si="369"/>
        <v>39.587500000000006</v>
      </c>
    </row>
    <row r="2341" spans="1:22" ht="13.5" x14ac:dyDescent="0.25">
      <c r="A2341" s="3">
        <f>RSI!A2341</f>
        <v>45712</v>
      </c>
      <c r="B2341" s="2">
        <f>RSI!B2341</f>
        <v>3.0945</v>
      </c>
      <c r="C2341" s="2">
        <f>RSI!I2341</f>
        <v>37.978691898683465</v>
      </c>
      <c r="D2341" s="2">
        <f>MACD!E2341</f>
        <v>2.4414649660819965E-2</v>
      </c>
      <c r="E2341" s="2">
        <f>MACD!F2341</f>
        <v>2.7869962895210182E-2</v>
      </c>
      <c r="F2341" s="2">
        <f>'Moving Avg'!D2341</f>
        <v>3.09266</v>
      </c>
      <c r="G2341" s="2">
        <f>'Moving Avg'!F2341</f>
        <v>3.1274000000000002</v>
      </c>
      <c r="H2341" s="2">
        <f>'Moving Avg'!G2341</f>
        <v>3.186426</v>
      </c>
      <c r="I2341" s="2">
        <f>'Moving Avg'!H2341</f>
        <v>3.2466860000000008</v>
      </c>
      <c r="J2341" s="5" t="str">
        <f>OBV!F2341</f>
        <v>BULLISH</v>
      </c>
      <c r="K2341" s="5" t="str">
        <f>OBV!G2341</f>
        <v>NEUTRAL</v>
      </c>
      <c r="L2341" s="5" t="str">
        <f>OBV!H2341</f>
        <v>CONFIRMED BULLISH</v>
      </c>
      <c r="M2341" s="7">
        <f t="shared" si="360"/>
        <v>25</v>
      </c>
      <c r="N2341" s="7">
        <f t="shared" si="361"/>
        <v>45</v>
      </c>
      <c r="O2341" s="7">
        <f t="shared" si="362"/>
        <v>0</v>
      </c>
      <c r="P2341" s="7">
        <f t="shared" si="363"/>
        <v>83.5</v>
      </c>
      <c r="Q2341" s="8">
        <f t="shared" si="364"/>
        <v>37.024999999999999</v>
      </c>
      <c r="R2341" s="8">
        <f t="shared" si="365"/>
        <v>34.875</v>
      </c>
      <c r="S2341" s="8">
        <f t="shared" si="366"/>
        <v>48.075000000000003</v>
      </c>
      <c r="T2341" s="8">
        <f t="shared" si="367"/>
        <v>38.375</v>
      </c>
      <c r="U2341" s="7">
        <f t="shared" si="368"/>
        <v>39.991666666666667</v>
      </c>
      <c r="V2341" s="7">
        <f t="shared" si="369"/>
        <v>39.587500000000006</v>
      </c>
    </row>
    <row r="2342" spans="1:22" ht="13.5" x14ac:dyDescent="0.25">
      <c r="A2342" s="3">
        <f>RSI!A2342</f>
        <v>45713</v>
      </c>
      <c r="B2342" s="2">
        <f>RSI!B2342</f>
        <v>3.0573999999999999</v>
      </c>
      <c r="C2342" s="2">
        <f>RSI!I2342</f>
        <v>31.480978647244839</v>
      </c>
      <c r="D2342" s="2">
        <f>MACD!E2342</f>
        <v>2.437704464781687E-2</v>
      </c>
      <c r="E2342" s="2">
        <f>MACD!F2342</f>
        <v>2.7171379245731521E-2</v>
      </c>
      <c r="F2342" s="2">
        <f>'Moving Avg'!D2342</f>
        <v>3.0871</v>
      </c>
      <c r="G2342" s="2">
        <f>'Moving Avg'!F2342</f>
        <v>3.1209099999999999</v>
      </c>
      <c r="H2342" s="2">
        <f>'Moving Avg'!G2342</f>
        <v>3.1842020000000004</v>
      </c>
      <c r="I2342" s="2">
        <f>'Moving Avg'!H2342</f>
        <v>3.2460785000000012</v>
      </c>
      <c r="J2342" s="5" t="str">
        <f>OBV!F2342</f>
        <v>BULLISH</v>
      </c>
      <c r="K2342" s="5" t="str">
        <f>OBV!G2342</f>
        <v>NEUTRAL</v>
      </c>
      <c r="L2342" s="5" t="str">
        <f>OBV!H2342</f>
        <v>BULLISH DIVERGENCE</v>
      </c>
      <c r="M2342" s="7">
        <f t="shared" si="360"/>
        <v>25</v>
      </c>
      <c r="N2342" s="7">
        <f t="shared" si="361"/>
        <v>45</v>
      </c>
      <c r="O2342" s="7">
        <f t="shared" si="362"/>
        <v>0</v>
      </c>
      <c r="P2342" s="7">
        <f t="shared" si="363"/>
        <v>66.5</v>
      </c>
      <c r="Q2342" s="8">
        <f t="shared" si="364"/>
        <v>34.475000000000001</v>
      </c>
      <c r="R2342" s="8">
        <f t="shared" si="365"/>
        <v>30.625</v>
      </c>
      <c r="S2342" s="8">
        <f t="shared" si="366"/>
        <v>40.424999999999997</v>
      </c>
      <c r="T2342" s="8">
        <f t="shared" si="367"/>
        <v>34.125</v>
      </c>
      <c r="U2342" s="7">
        <f t="shared" si="368"/>
        <v>35.174999999999997</v>
      </c>
      <c r="V2342" s="7">
        <f t="shared" si="369"/>
        <v>34.912499999999994</v>
      </c>
    </row>
    <row r="2343" spans="1:22" ht="13.5" x14ac:dyDescent="0.25">
      <c r="A2343" s="3">
        <f>RSI!A2343</f>
        <v>45714</v>
      </c>
      <c r="B2343" s="2">
        <f>RSI!B2343</f>
        <v>3.1038000000000001</v>
      </c>
      <c r="C2343" s="2">
        <f>RSI!I2343</f>
        <v>44.313193120313244</v>
      </c>
      <c r="D2343" s="2">
        <f>MACD!E2343</f>
        <v>1.8526191208594334E-2</v>
      </c>
      <c r="E2343" s="2">
        <f>MACD!F2343</f>
        <v>2.5442341638304083E-2</v>
      </c>
      <c r="F2343" s="2">
        <f>'Moving Avg'!D2343</f>
        <v>3.0871</v>
      </c>
      <c r="G2343" s="2">
        <f>'Moving Avg'!F2343</f>
        <v>3.1172050000000002</v>
      </c>
      <c r="H2343" s="2">
        <f>'Moving Avg'!G2343</f>
        <v>3.181422</v>
      </c>
      <c r="I2343" s="2">
        <f>'Moving Avg'!H2343</f>
        <v>3.2457030000000016</v>
      </c>
      <c r="J2343" s="5" t="str">
        <f>OBV!F2343</f>
        <v>BULLISH</v>
      </c>
      <c r="K2343" s="5" t="str">
        <f>OBV!G2343</f>
        <v>NEUTRAL</v>
      </c>
      <c r="L2343" s="5" t="str">
        <f>OBV!H2343</f>
        <v>NEUTRAL</v>
      </c>
      <c r="M2343" s="7">
        <f t="shared" si="360"/>
        <v>25</v>
      </c>
      <c r="N2343" s="7">
        <f t="shared" si="361"/>
        <v>45</v>
      </c>
      <c r="O2343" s="7">
        <f t="shared" si="362"/>
        <v>0</v>
      </c>
      <c r="P2343" s="7">
        <f t="shared" si="363"/>
        <v>49.5</v>
      </c>
      <c r="Q2343" s="8">
        <f t="shared" si="364"/>
        <v>31.925000000000001</v>
      </c>
      <c r="R2343" s="8">
        <f t="shared" si="365"/>
        <v>26.375</v>
      </c>
      <c r="S2343" s="8">
        <f t="shared" si="366"/>
        <v>32.775000000000006</v>
      </c>
      <c r="T2343" s="8">
        <f t="shared" si="367"/>
        <v>29.875</v>
      </c>
      <c r="U2343" s="7">
        <f t="shared" si="368"/>
        <v>30.358333333333334</v>
      </c>
      <c r="V2343" s="7">
        <f t="shared" si="369"/>
        <v>30.237500000000001</v>
      </c>
    </row>
    <row r="2344" spans="1:22" ht="13.5" x14ac:dyDescent="0.25">
      <c r="A2344" s="3">
        <f>RSI!A2344</f>
        <v>45715</v>
      </c>
      <c r="B2344" s="2">
        <f>RSI!B2344</f>
        <v>3.0573999999999999</v>
      </c>
      <c r="C2344" s="2">
        <f>RSI!I2344</f>
        <v>36.875859073087113</v>
      </c>
      <c r="D2344" s="2">
        <f>MACD!E2344</f>
        <v>1.5737332346427824E-2</v>
      </c>
      <c r="E2344" s="2">
        <f>MACD!F2344</f>
        <v>2.3501339779928833E-2</v>
      </c>
      <c r="F2344" s="2">
        <f>'Moving Avg'!D2344</f>
        <v>3.0833799999999996</v>
      </c>
      <c r="G2344" s="2">
        <f>'Moving Avg'!F2344</f>
        <v>3.1116449999999998</v>
      </c>
      <c r="H2344" s="2">
        <f>'Moving Avg'!G2344</f>
        <v>3.1795679999999997</v>
      </c>
      <c r="I2344" s="2">
        <f>'Moving Avg'!H2344</f>
        <v>3.2444240000000013</v>
      </c>
      <c r="J2344" s="5" t="str">
        <f>OBV!F2344</f>
        <v>BULLISH</v>
      </c>
      <c r="K2344" s="5" t="str">
        <f>OBV!G2344</f>
        <v>NEUTRAL</v>
      </c>
      <c r="L2344" s="5" t="str">
        <f>OBV!H2344</f>
        <v>BULLISH DIVERGENCE</v>
      </c>
      <c r="M2344" s="7">
        <f t="shared" si="360"/>
        <v>25</v>
      </c>
      <c r="N2344" s="7">
        <f t="shared" si="361"/>
        <v>45</v>
      </c>
      <c r="O2344" s="7">
        <f t="shared" si="362"/>
        <v>0</v>
      </c>
      <c r="P2344" s="7">
        <f t="shared" si="363"/>
        <v>66.5</v>
      </c>
      <c r="Q2344" s="8">
        <f t="shared" si="364"/>
        <v>34.475000000000001</v>
      </c>
      <c r="R2344" s="8">
        <f t="shared" si="365"/>
        <v>30.625</v>
      </c>
      <c r="S2344" s="8">
        <f t="shared" si="366"/>
        <v>40.424999999999997</v>
      </c>
      <c r="T2344" s="8">
        <f t="shared" si="367"/>
        <v>34.125</v>
      </c>
      <c r="U2344" s="7">
        <f t="shared" si="368"/>
        <v>35.174999999999997</v>
      </c>
      <c r="V2344" s="7">
        <f t="shared" si="369"/>
        <v>34.912499999999994</v>
      </c>
    </row>
    <row r="2345" spans="1:22" ht="13.5" x14ac:dyDescent="0.25">
      <c r="A2345" s="3">
        <f>RSI!A2345</f>
        <v>45716</v>
      </c>
      <c r="B2345" s="2">
        <f>RSI!B2345</f>
        <v>3.113</v>
      </c>
      <c r="C2345" s="2">
        <f>RSI!I2345</f>
        <v>48.11360554540115</v>
      </c>
      <c r="D2345" s="2">
        <f>MACD!E2345</f>
        <v>8.2464904191299482E-3</v>
      </c>
      <c r="E2345" s="2">
        <f>MACD!F2345</f>
        <v>2.0450369907769057E-2</v>
      </c>
      <c r="F2345" s="2">
        <f>'Moving Avg'!D2345</f>
        <v>3.0852199999999996</v>
      </c>
      <c r="G2345" s="2">
        <f>'Moving Avg'!F2345</f>
        <v>3.1084000000000001</v>
      </c>
      <c r="H2345" s="2">
        <f>'Moving Avg'!G2345</f>
        <v>3.1771580000000004</v>
      </c>
      <c r="I2345" s="2">
        <f>'Moving Avg'!H2345</f>
        <v>3.2434230000000013</v>
      </c>
      <c r="J2345" s="5" t="str">
        <f>OBV!F2345</f>
        <v>BULLISH</v>
      </c>
      <c r="K2345" s="5" t="str">
        <f>OBV!G2345</f>
        <v>NEUTRAL</v>
      </c>
      <c r="L2345" s="5" t="str">
        <f>OBV!H2345</f>
        <v>CONFIRMED BULLISH</v>
      </c>
      <c r="M2345" s="7">
        <f t="shared" si="360"/>
        <v>25</v>
      </c>
      <c r="N2345" s="7">
        <f t="shared" si="361"/>
        <v>45</v>
      </c>
      <c r="O2345" s="7">
        <f t="shared" si="362"/>
        <v>0</v>
      </c>
      <c r="P2345" s="7">
        <f t="shared" si="363"/>
        <v>83.5</v>
      </c>
      <c r="Q2345" s="8">
        <f t="shared" si="364"/>
        <v>37.024999999999999</v>
      </c>
      <c r="R2345" s="8">
        <f t="shared" si="365"/>
        <v>34.875</v>
      </c>
      <c r="S2345" s="8">
        <f t="shared" si="366"/>
        <v>48.075000000000003</v>
      </c>
      <c r="T2345" s="8">
        <f t="shared" si="367"/>
        <v>38.375</v>
      </c>
      <c r="U2345" s="7">
        <f t="shared" si="368"/>
        <v>39.991666666666667</v>
      </c>
      <c r="V2345" s="7">
        <f t="shared" si="369"/>
        <v>39.587500000000006</v>
      </c>
    </row>
    <row r="2346" spans="1:22" ht="13.5" x14ac:dyDescent="0.25">
      <c r="A2346" s="3">
        <f>RSI!A2346</f>
        <v>45719</v>
      </c>
      <c r="B2346" s="2">
        <f>RSI!B2346</f>
        <v>3.1501000000000001</v>
      </c>
      <c r="C2346" s="2">
        <f>RSI!I2346</f>
        <v>53.998510400513531</v>
      </c>
      <c r="D2346" s="2">
        <f>MACD!E2346</f>
        <v>-7.8133719250361722E-4</v>
      </c>
      <c r="E2346" s="2">
        <f>MACD!F2346</f>
        <v>1.6204028487714524E-2</v>
      </c>
      <c r="F2346" s="2">
        <f>'Moving Avg'!D2346</f>
        <v>3.0963400000000001</v>
      </c>
      <c r="G2346" s="2">
        <f>'Moving Avg'!F2346</f>
        <v>3.1070100000000003</v>
      </c>
      <c r="H2346" s="2">
        <f>'Moving Avg'!G2346</f>
        <v>3.1762320000000011</v>
      </c>
      <c r="I2346" s="2">
        <f>'Moving Avg'!H2346</f>
        <v>3.242607500000001</v>
      </c>
      <c r="J2346" s="5" t="str">
        <f>OBV!F2346</f>
        <v>BULLISH</v>
      </c>
      <c r="K2346" s="5" t="str">
        <f>OBV!G2346</f>
        <v>NEUTRAL</v>
      </c>
      <c r="L2346" s="5" t="str">
        <f>OBV!H2346</f>
        <v>CONFIRMED BULLISH</v>
      </c>
      <c r="M2346" s="7">
        <f t="shared" si="360"/>
        <v>25</v>
      </c>
      <c r="N2346" s="7">
        <f t="shared" si="361"/>
        <v>45</v>
      </c>
      <c r="O2346" s="7">
        <f t="shared" si="362"/>
        <v>0</v>
      </c>
      <c r="P2346" s="7">
        <f t="shared" si="363"/>
        <v>83.5</v>
      </c>
      <c r="Q2346" s="8">
        <f t="shared" si="364"/>
        <v>37.024999999999999</v>
      </c>
      <c r="R2346" s="8">
        <f t="shared" si="365"/>
        <v>34.875</v>
      </c>
      <c r="S2346" s="8">
        <f t="shared" si="366"/>
        <v>48.075000000000003</v>
      </c>
      <c r="T2346" s="8">
        <f t="shared" si="367"/>
        <v>38.375</v>
      </c>
      <c r="U2346" s="7">
        <f t="shared" si="368"/>
        <v>39.991666666666667</v>
      </c>
      <c r="V2346" s="7">
        <f t="shared" si="369"/>
        <v>39.587500000000006</v>
      </c>
    </row>
    <row r="2347" spans="1:22" ht="13.5" x14ac:dyDescent="0.25">
      <c r="A2347" s="3">
        <f>RSI!A2347</f>
        <v>45720</v>
      </c>
      <c r="B2347" s="2">
        <f>RSI!B2347</f>
        <v>3.1964000000000001</v>
      </c>
      <c r="C2347" s="2">
        <f>RSI!I2347</f>
        <v>60.083139302101671</v>
      </c>
      <c r="D2347" s="2">
        <f>MACD!E2347</f>
        <v>-1.2014748145293463E-2</v>
      </c>
      <c r="E2347" s="2">
        <f>MACD!F2347</f>
        <v>1.0560273161112927E-2</v>
      </c>
      <c r="F2347" s="2">
        <f>'Moving Avg'!D2347</f>
        <v>3.1241400000000001</v>
      </c>
      <c r="G2347" s="2">
        <f>'Moving Avg'!F2347</f>
        <v>3.10886</v>
      </c>
      <c r="H2347" s="2">
        <f>'Moving Avg'!G2347</f>
        <v>3.1758600000000006</v>
      </c>
      <c r="I2347" s="2">
        <f>'Moving Avg'!H2347</f>
        <v>3.2420235000000006</v>
      </c>
      <c r="J2347" s="5" t="str">
        <f>OBV!F2347</f>
        <v>BULLISH</v>
      </c>
      <c r="K2347" s="5" t="str">
        <f>OBV!G2347</f>
        <v>NEUTRAL</v>
      </c>
      <c r="L2347" s="5" t="str">
        <f>OBV!H2347</f>
        <v>CONFIRMED BULLISH</v>
      </c>
      <c r="M2347" s="7">
        <f t="shared" si="360"/>
        <v>25</v>
      </c>
      <c r="N2347" s="7">
        <f t="shared" si="361"/>
        <v>100</v>
      </c>
      <c r="O2347" s="7">
        <f t="shared" si="362"/>
        <v>0</v>
      </c>
      <c r="P2347" s="7">
        <f t="shared" si="363"/>
        <v>83.5</v>
      </c>
      <c r="Q2347" s="8">
        <f t="shared" si="364"/>
        <v>56.274999999999999</v>
      </c>
      <c r="R2347" s="8">
        <f t="shared" si="365"/>
        <v>45.875</v>
      </c>
      <c r="S2347" s="8">
        <f t="shared" si="366"/>
        <v>56.325000000000003</v>
      </c>
      <c r="T2347" s="8">
        <f t="shared" si="367"/>
        <v>52.125</v>
      </c>
      <c r="U2347" s="7">
        <f t="shared" si="368"/>
        <v>52.82500000000001</v>
      </c>
      <c r="V2347" s="7">
        <f t="shared" si="369"/>
        <v>52.650000000000006</v>
      </c>
    </row>
    <row r="2348" spans="1:22" ht="13.5" x14ac:dyDescent="0.25">
      <c r="A2348" s="3">
        <f>RSI!A2348</f>
        <v>45721</v>
      </c>
      <c r="B2348" s="2">
        <f>RSI!B2348</f>
        <v>3.1964000000000001</v>
      </c>
      <c r="C2348" s="2">
        <f>RSI!I2348</f>
        <v>60.083139302101671</v>
      </c>
      <c r="D2348" s="2">
        <f>MACD!E2348</f>
        <v>-1.9084631391550033E-2</v>
      </c>
      <c r="E2348" s="2">
        <f>MACD!F2348</f>
        <v>4.6312922505803347E-3</v>
      </c>
      <c r="F2348" s="2">
        <f>'Moving Avg'!D2348</f>
        <v>3.1426600000000002</v>
      </c>
      <c r="G2348" s="2">
        <f>'Moving Avg'!F2348</f>
        <v>3.11164</v>
      </c>
      <c r="H2348" s="2">
        <f>'Moving Avg'!G2348</f>
        <v>3.174932000000001</v>
      </c>
      <c r="I2348" s="2">
        <f>'Moving Avg'!H2348</f>
        <v>3.2414840000000016</v>
      </c>
      <c r="J2348" s="5" t="str">
        <f>OBV!F2348</f>
        <v>BULLISH</v>
      </c>
      <c r="K2348" s="5" t="str">
        <f>OBV!G2348</f>
        <v>NEUTRAL</v>
      </c>
      <c r="L2348" s="5" t="str">
        <f>OBV!H2348</f>
        <v>CONFIRMED BULLISH</v>
      </c>
      <c r="M2348" s="7">
        <f t="shared" si="360"/>
        <v>25</v>
      </c>
      <c r="N2348" s="7">
        <f t="shared" si="361"/>
        <v>100</v>
      </c>
      <c r="O2348" s="7">
        <f t="shared" si="362"/>
        <v>0</v>
      </c>
      <c r="P2348" s="7">
        <f t="shared" si="363"/>
        <v>83.5</v>
      </c>
      <c r="Q2348" s="8">
        <f t="shared" si="364"/>
        <v>56.274999999999999</v>
      </c>
      <c r="R2348" s="8">
        <f t="shared" si="365"/>
        <v>45.875</v>
      </c>
      <c r="S2348" s="8">
        <f t="shared" si="366"/>
        <v>56.325000000000003</v>
      </c>
      <c r="T2348" s="8">
        <f t="shared" si="367"/>
        <v>52.125</v>
      </c>
      <c r="U2348" s="7">
        <f t="shared" si="368"/>
        <v>52.82500000000001</v>
      </c>
      <c r="V2348" s="7">
        <f t="shared" si="369"/>
        <v>52.650000000000006</v>
      </c>
    </row>
    <row r="2349" spans="1:22" ht="13.5" x14ac:dyDescent="0.25">
      <c r="A2349" s="3">
        <f>RSI!A2349</f>
        <v>45722</v>
      </c>
      <c r="B2349" s="2">
        <f>RSI!B2349</f>
        <v>3.1501000000000001</v>
      </c>
      <c r="C2349" s="2">
        <f>RSI!I2349</f>
        <v>52.092097341893947</v>
      </c>
      <c r="D2349" s="2">
        <f>MACD!E2349</f>
        <v>-2.6308789132730492E-2</v>
      </c>
      <c r="E2349" s="2">
        <f>MACD!F2349</f>
        <v>-1.5567240260818309E-3</v>
      </c>
      <c r="F2349" s="2">
        <f>'Moving Avg'!D2349</f>
        <v>3.1612</v>
      </c>
      <c r="G2349" s="2">
        <f>'Moving Avg'!F2349</f>
        <v>3.1116400000000004</v>
      </c>
      <c r="H2349" s="2">
        <f>'Moving Avg'!G2349</f>
        <v>3.1728940000000012</v>
      </c>
      <c r="I2349" s="2">
        <f>'Moving Avg'!H2349</f>
        <v>3.2408925000000011</v>
      </c>
      <c r="J2349" s="5" t="str">
        <f>OBV!F2349</f>
        <v>BEARISH</v>
      </c>
      <c r="K2349" s="5" t="str">
        <f>OBV!G2349</f>
        <v>NEUTRAL</v>
      </c>
      <c r="L2349" s="5" t="str">
        <f>OBV!H2349</f>
        <v>BEARISH DIVERGENCE</v>
      </c>
      <c r="M2349" s="7">
        <f t="shared" si="360"/>
        <v>25</v>
      </c>
      <c r="N2349" s="7">
        <f t="shared" si="361"/>
        <v>100</v>
      </c>
      <c r="O2349" s="7">
        <f t="shared" si="362"/>
        <v>0</v>
      </c>
      <c r="P2349" s="7">
        <f t="shared" si="363"/>
        <v>16.5</v>
      </c>
      <c r="Q2349" s="8">
        <f t="shared" si="364"/>
        <v>46.225000000000001</v>
      </c>
      <c r="R2349" s="8">
        <f t="shared" si="365"/>
        <v>29.125</v>
      </c>
      <c r="S2349" s="8">
        <f t="shared" si="366"/>
        <v>26.175000000000001</v>
      </c>
      <c r="T2349" s="8">
        <f t="shared" si="367"/>
        <v>35.375</v>
      </c>
      <c r="U2349" s="7">
        <f t="shared" si="368"/>
        <v>33.841666666666661</v>
      </c>
      <c r="V2349" s="7">
        <f t="shared" si="369"/>
        <v>34.224999999999994</v>
      </c>
    </row>
    <row r="2350" spans="1:22" ht="13.5" x14ac:dyDescent="0.25">
      <c r="A2350" s="3">
        <f>RSI!A2350</f>
        <v>45723</v>
      </c>
      <c r="B2350" s="2">
        <f>RSI!B2350</f>
        <v>3.1223000000000001</v>
      </c>
      <c r="C2350" s="2">
        <f>RSI!I2350</f>
        <v>47.966933185474957</v>
      </c>
      <c r="D2350" s="2">
        <f>MACD!E2350</f>
        <v>-2.6177188626445247E-2</v>
      </c>
      <c r="E2350" s="2">
        <f>MACD!F2350</f>
        <v>-6.4808169461545145E-3</v>
      </c>
      <c r="F2350" s="2">
        <f>'Moving Avg'!D2350</f>
        <v>3.1630600000000002</v>
      </c>
      <c r="G2350" s="2">
        <f>'Moving Avg'!F2350</f>
        <v>3.1111750000000002</v>
      </c>
      <c r="H2350" s="2">
        <f>'Moving Avg'!G2350</f>
        <v>3.1701140000000003</v>
      </c>
      <c r="I2350" s="2">
        <f>'Moving Avg'!H2350</f>
        <v>3.2400275000000005</v>
      </c>
      <c r="J2350" s="5" t="str">
        <f>OBV!F2350</f>
        <v>BEARISH</v>
      </c>
      <c r="K2350" s="5" t="str">
        <f>OBV!G2350</f>
        <v>NEUTRAL</v>
      </c>
      <c r="L2350" s="5" t="str">
        <f>OBV!H2350</f>
        <v>BEARISH DIVERGENCE</v>
      </c>
      <c r="M2350" s="7">
        <f t="shared" si="360"/>
        <v>25</v>
      </c>
      <c r="N2350" s="7">
        <f t="shared" si="361"/>
        <v>45</v>
      </c>
      <c r="O2350" s="7">
        <f t="shared" si="362"/>
        <v>0</v>
      </c>
      <c r="P2350" s="7">
        <f t="shared" si="363"/>
        <v>16.5</v>
      </c>
      <c r="Q2350" s="8">
        <f t="shared" si="364"/>
        <v>26.975000000000001</v>
      </c>
      <c r="R2350" s="8">
        <f t="shared" si="365"/>
        <v>18.125</v>
      </c>
      <c r="S2350" s="8">
        <f t="shared" si="366"/>
        <v>17.925000000000001</v>
      </c>
      <c r="T2350" s="8">
        <f t="shared" si="367"/>
        <v>21.625</v>
      </c>
      <c r="U2350" s="7">
        <f t="shared" si="368"/>
        <v>21.008333333333336</v>
      </c>
      <c r="V2350" s="7">
        <f t="shared" si="369"/>
        <v>21.162500000000001</v>
      </c>
    </row>
    <row r="2351" spans="1:22" ht="13.5" x14ac:dyDescent="0.25">
      <c r="A2351" s="3">
        <f>RSI!A2351</f>
        <v>45726</v>
      </c>
      <c r="B2351" s="2">
        <f>RSI!B2351</f>
        <v>3.0851999999999999</v>
      </c>
      <c r="C2351" s="2">
        <f>RSI!I2351</f>
        <v>43.06560541879437</v>
      </c>
      <c r="D2351" s="2">
        <f>MACD!E2351</f>
        <v>-2.4669214570221865E-2</v>
      </c>
      <c r="E2351" s="2">
        <f>MACD!F2351</f>
        <v>-1.0118496470967984E-2</v>
      </c>
      <c r="F2351" s="2">
        <f>'Moving Avg'!D2351</f>
        <v>3.15008</v>
      </c>
      <c r="G2351" s="2">
        <f>'Moving Avg'!F2351</f>
        <v>3.1093199999999999</v>
      </c>
      <c r="H2351" s="2">
        <f>'Moving Avg'!G2351</f>
        <v>3.1665920000000001</v>
      </c>
      <c r="I2351" s="2">
        <f>'Moving Avg'!H2351</f>
        <v>3.2389770000000002</v>
      </c>
      <c r="J2351" s="5" t="str">
        <f>OBV!F2351</f>
        <v>BEARISH</v>
      </c>
      <c r="K2351" s="5" t="str">
        <f>OBV!G2351</f>
        <v>NEUTRAL</v>
      </c>
      <c r="L2351" s="5" t="str">
        <f>OBV!H2351</f>
        <v>CONFIRMED BEARISH</v>
      </c>
      <c r="M2351" s="7">
        <f t="shared" si="360"/>
        <v>25</v>
      </c>
      <c r="N2351" s="7">
        <f t="shared" si="361"/>
        <v>45</v>
      </c>
      <c r="O2351" s="7">
        <f t="shared" si="362"/>
        <v>0</v>
      </c>
      <c r="P2351" s="7">
        <f t="shared" si="363"/>
        <v>16.5</v>
      </c>
      <c r="Q2351" s="8">
        <f t="shared" si="364"/>
        <v>26.975000000000001</v>
      </c>
      <c r="R2351" s="8">
        <f t="shared" si="365"/>
        <v>18.125</v>
      </c>
      <c r="S2351" s="8">
        <f t="shared" si="366"/>
        <v>17.925000000000001</v>
      </c>
      <c r="T2351" s="8">
        <f t="shared" si="367"/>
        <v>21.625</v>
      </c>
      <c r="U2351" s="7">
        <f t="shared" si="368"/>
        <v>21.008333333333336</v>
      </c>
      <c r="V2351" s="7">
        <f t="shared" si="369"/>
        <v>21.162500000000001</v>
      </c>
    </row>
    <row r="2352" spans="1:22" ht="13.5" x14ac:dyDescent="0.25">
      <c r="A2352" s="3">
        <f>RSI!A2352</f>
        <v>45727</v>
      </c>
      <c r="B2352" s="2">
        <f>RSI!B2352</f>
        <v>3.0945</v>
      </c>
      <c r="C2352" s="2">
        <f>RSI!I2352</f>
        <v>44.59395487743452</v>
      </c>
      <c r="D2352" s="2">
        <f>MACD!E2352</f>
        <v>-2.9497221055287071E-2</v>
      </c>
      <c r="E2352" s="2">
        <f>MACD!F2352</f>
        <v>-1.3994241387831802E-2</v>
      </c>
      <c r="F2352" s="2">
        <f>'Moving Avg'!D2352</f>
        <v>3.1297000000000006</v>
      </c>
      <c r="G2352" s="2">
        <f>'Moving Avg'!F2352</f>
        <v>3.1079300000000005</v>
      </c>
      <c r="H2352" s="2">
        <f>'Moving Avg'!G2352</f>
        <v>3.1625160000000005</v>
      </c>
      <c r="I2352" s="2">
        <f>'Moving Avg'!H2352</f>
        <v>3.2379730000000007</v>
      </c>
      <c r="J2352" s="5" t="str">
        <f>OBV!F2352</f>
        <v>BEARISH</v>
      </c>
      <c r="K2352" s="5" t="str">
        <f>OBV!G2352</f>
        <v>NEUTRAL</v>
      </c>
      <c r="L2352" s="5" t="str">
        <f>OBV!H2352</f>
        <v>CONFIRMED BEARISH</v>
      </c>
      <c r="M2352" s="7">
        <f t="shared" si="360"/>
        <v>25</v>
      </c>
      <c r="N2352" s="7">
        <f t="shared" si="361"/>
        <v>45</v>
      </c>
      <c r="O2352" s="7">
        <f t="shared" si="362"/>
        <v>0</v>
      </c>
      <c r="P2352" s="7">
        <f t="shared" si="363"/>
        <v>16.5</v>
      </c>
      <c r="Q2352" s="8">
        <f t="shared" si="364"/>
        <v>26.975000000000001</v>
      </c>
      <c r="R2352" s="8">
        <f t="shared" si="365"/>
        <v>18.125</v>
      </c>
      <c r="S2352" s="8">
        <f t="shared" si="366"/>
        <v>17.925000000000001</v>
      </c>
      <c r="T2352" s="8">
        <f t="shared" si="367"/>
        <v>21.625</v>
      </c>
      <c r="U2352" s="7">
        <f t="shared" si="368"/>
        <v>21.008333333333336</v>
      </c>
      <c r="V2352" s="7">
        <f t="shared" si="369"/>
        <v>21.162500000000001</v>
      </c>
    </row>
    <row r="2353" spans="1:22" ht="13.5" x14ac:dyDescent="0.25">
      <c r="A2353" s="3">
        <f>RSI!A2353</f>
        <v>45728</v>
      </c>
      <c r="B2353" s="2">
        <f>RSI!B2353</f>
        <v>3.0482</v>
      </c>
      <c r="C2353" s="2">
        <f>RSI!I2353</f>
        <v>38.983348208966298</v>
      </c>
      <c r="D2353" s="2">
        <f>MACD!E2353</f>
        <v>-2.2798397406203375E-2</v>
      </c>
      <c r="E2353" s="2">
        <f>MACD!F2353</f>
        <v>-1.5755072591506117E-2</v>
      </c>
      <c r="F2353" s="2">
        <f>'Moving Avg'!D2353</f>
        <v>3.10006</v>
      </c>
      <c r="G2353" s="2">
        <f>'Moving Avg'!F2353</f>
        <v>3.1051500000000001</v>
      </c>
      <c r="H2353" s="2">
        <f>'Moving Avg'!G2353</f>
        <v>3.1571420000000008</v>
      </c>
      <c r="I2353" s="2">
        <f>'Moving Avg'!H2353</f>
        <v>3.2366925000000002</v>
      </c>
      <c r="J2353" s="5" t="str">
        <f>OBV!F2353</f>
        <v>BEARISH</v>
      </c>
      <c r="K2353" s="5" t="str">
        <f>OBV!G2353</f>
        <v>NEUTRAL</v>
      </c>
      <c r="L2353" s="5" t="str">
        <f>OBV!H2353</f>
        <v>CONFIRMED BEARISH</v>
      </c>
      <c r="M2353" s="7">
        <f t="shared" si="360"/>
        <v>25</v>
      </c>
      <c r="N2353" s="7">
        <f t="shared" si="361"/>
        <v>45</v>
      </c>
      <c r="O2353" s="7">
        <f t="shared" si="362"/>
        <v>0</v>
      </c>
      <c r="P2353" s="7">
        <f t="shared" si="363"/>
        <v>16.5</v>
      </c>
      <c r="Q2353" s="8">
        <f t="shared" si="364"/>
        <v>26.975000000000001</v>
      </c>
      <c r="R2353" s="8">
        <f t="shared" si="365"/>
        <v>18.125</v>
      </c>
      <c r="S2353" s="8">
        <f t="shared" si="366"/>
        <v>17.925000000000001</v>
      </c>
      <c r="T2353" s="8">
        <f t="shared" si="367"/>
        <v>21.625</v>
      </c>
      <c r="U2353" s="7">
        <f t="shared" si="368"/>
        <v>21.008333333333336</v>
      </c>
      <c r="V2353" s="7">
        <f t="shared" si="369"/>
        <v>21.162500000000001</v>
      </c>
    </row>
    <row r="2354" spans="1:22" ht="13.5" x14ac:dyDescent="0.25">
      <c r="A2354" s="3">
        <f>RSI!A2354</f>
        <v>45729</v>
      </c>
      <c r="B2354" s="2">
        <f>RSI!B2354</f>
        <v>3.0388999999999999</v>
      </c>
      <c r="C2354" s="2">
        <f>RSI!I2354</f>
        <v>37.950496583286814</v>
      </c>
      <c r="D2354" s="2">
        <f>MACD!E2354</f>
        <v>-2.3106174918674061E-2</v>
      </c>
      <c r="E2354" s="2">
        <f>MACD!F2354</f>
        <v>-1.7225293056939706E-2</v>
      </c>
      <c r="F2354" s="2">
        <f>'Moving Avg'!D2354</f>
        <v>3.07782</v>
      </c>
      <c r="G2354" s="2">
        <f>'Moving Avg'!F2354</f>
        <v>3.1023700000000001</v>
      </c>
      <c r="H2354" s="2">
        <f>'Moving Avg'!G2354</f>
        <v>3.1521380000000012</v>
      </c>
      <c r="I2354" s="2">
        <f>'Moving Avg'!H2354</f>
        <v>3.2352315000000003</v>
      </c>
      <c r="J2354" s="5" t="str">
        <f>OBV!F2354</f>
        <v>BEARISH</v>
      </c>
      <c r="K2354" s="5" t="str">
        <f>OBV!G2354</f>
        <v>NEUTRAL</v>
      </c>
      <c r="L2354" s="5" t="str">
        <f>OBV!H2354</f>
        <v>CONFIRMED BEARISH</v>
      </c>
      <c r="M2354" s="7">
        <f t="shared" si="360"/>
        <v>25</v>
      </c>
      <c r="N2354" s="7">
        <f t="shared" si="361"/>
        <v>45</v>
      </c>
      <c r="O2354" s="7">
        <f t="shared" si="362"/>
        <v>0</v>
      </c>
      <c r="P2354" s="7">
        <f t="shared" si="363"/>
        <v>16.5</v>
      </c>
      <c r="Q2354" s="8">
        <f t="shared" si="364"/>
        <v>26.975000000000001</v>
      </c>
      <c r="R2354" s="8">
        <f t="shared" si="365"/>
        <v>18.125</v>
      </c>
      <c r="S2354" s="8">
        <f t="shared" si="366"/>
        <v>17.925000000000001</v>
      </c>
      <c r="T2354" s="8">
        <f t="shared" si="367"/>
        <v>21.625</v>
      </c>
      <c r="U2354" s="7">
        <f t="shared" si="368"/>
        <v>21.008333333333336</v>
      </c>
      <c r="V2354" s="7">
        <f t="shared" si="369"/>
        <v>21.162500000000001</v>
      </c>
    </row>
    <row r="2355" spans="1:22" ht="13.5" x14ac:dyDescent="0.25">
      <c r="A2355" s="3">
        <f>RSI!A2355</f>
        <v>45730</v>
      </c>
      <c r="B2355" s="2">
        <f>RSI!B2355</f>
        <v>3.0388999999999999</v>
      </c>
      <c r="C2355" s="2">
        <f>RSI!I2355</f>
        <v>37.950496583286814</v>
      </c>
      <c r="D2355" s="2">
        <f>MACD!E2355</f>
        <v>-1.4319320549029513E-2</v>
      </c>
      <c r="E2355" s="2">
        <f>MACD!F2355</f>
        <v>-1.6644098555357666E-2</v>
      </c>
      <c r="F2355" s="2">
        <f>'Moving Avg'!D2355</f>
        <v>3.06114</v>
      </c>
      <c r="G2355" s="2">
        <f>'Moving Avg'!F2355</f>
        <v>3.1000550000000002</v>
      </c>
      <c r="H2355" s="2">
        <f>'Moving Avg'!G2355</f>
        <v>3.148060000000001</v>
      </c>
      <c r="I2355" s="2">
        <f>'Moving Avg'!H2355</f>
        <v>3.2335019999999997</v>
      </c>
      <c r="J2355" s="5" t="str">
        <f>OBV!F2355</f>
        <v>BEARISH</v>
      </c>
      <c r="K2355" s="5" t="str">
        <f>OBV!G2355</f>
        <v>NEUTRAL</v>
      </c>
      <c r="L2355" s="5" t="str">
        <f>OBV!H2355</f>
        <v>CONFIRMED BEARISH</v>
      </c>
      <c r="M2355" s="7">
        <f t="shared" si="360"/>
        <v>25</v>
      </c>
      <c r="N2355" s="7">
        <f t="shared" si="361"/>
        <v>0</v>
      </c>
      <c r="O2355" s="7">
        <f t="shared" si="362"/>
        <v>0</v>
      </c>
      <c r="P2355" s="7">
        <f t="shared" si="363"/>
        <v>16.5</v>
      </c>
      <c r="Q2355" s="8">
        <f t="shared" si="364"/>
        <v>11.225</v>
      </c>
      <c r="R2355" s="8">
        <f t="shared" si="365"/>
        <v>9.125</v>
      </c>
      <c r="S2355" s="8">
        <f t="shared" si="366"/>
        <v>11.175000000000001</v>
      </c>
      <c r="T2355" s="8">
        <f t="shared" si="367"/>
        <v>10.375</v>
      </c>
      <c r="U2355" s="7">
        <f t="shared" si="368"/>
        <v>10.508333333333335</v>
      </c>
      <c r="V2355" s="7">
        <f t="shared" si="369"/>
        <v>10.475000000000001</v>
      </c>
    </row>
    <row r="2356" spans="1:22" ht="13.5" x14ac:dyDescent="0.25">
      <c r="A2356" s="3">
        <f>RSI!A2356</f>
        <v>45733</v>
      </c>
      <c r="B2356" s="2">
        <f>RSI!B2356</f>
        <v>3.0388999999999999</v>
      </c>
      <c r="C2356" s="2">
        <f>RSI!I2356</f>
        <v>37.950496583286814</v>
      </c>
      <c r="D2356" s="2">
        <f>MACD!E2356</f>
        <v>-7.1971304518747559E-4</v>
      </c>
      <c r="E2356" s="2">
        <f>MACD!F2356</f>
        <v>-1.3459221453323629E-2</v>
      </c>
      <c r="F2356" s="2">
        <f>'Moving Avg'!D2356</f>
        <v>3.0518799999999997</v>
      </c>
      <c r="G2356" s="2">
        <f>'Moving Avg'!F2356</f>
        <v>3.0977399999999999</v>
      </c>
      <c r="H2356" s="2">
        <f>'Moving Avg'!G2356</f>
        <v>3.1439820000000016</v>
      </c>
      <c r="I2356" s="2">
        <f>'Moving Avg'!H2356</f>
        <v>3.2319065</v>
      </c>
      <c r="J2356" s="5" t="str">
        <f>OBV!F2356</f>
        <v>BULLISH</v>
      </c>
      <c r="K2356" s="5" t="str">
        <f>OBV!G2356</f>
        <v>NEUTRAL</v>
      </c>
      <c r="L2356" s="5" t="str">
        <f>OBV!H2356</f>
        <v>BULLISH DIVERGENCE</v>
      </c>
      <c r="M2356" s="7">
        <f t="shared" si="360"/>
        <v>25</v>
      </c>
      <c r="N2356" s="7">
        <f t="shared" si="361"/>
        <v>0</v>
      </c>
      <c r="O2356" s="7">
        <f t="shared" si="362"/>
        <v>0</v>
      </c>
      <c r="P2356" s="7">
        <f t="shared" si="363"/>
        <v>66.5</v>
      </c>
      <c r="Q2356" s="8">
        <f t="shared" si="364"/>
        <v>18.725000000000001</v>
      </c>
      <c r="R2356" s="8">
        <f t="shared" si="365"/>
        <v>21.625</v>
      </c>
      <c r="S2356" s="8">
        <f t="shared" si="366"/>
        <v>33.674999999999997</v>
      </c>
      <c r="T2356" s="8">
        <f t="shared" si="367"/>
        <v>22.875</v>
      </c>
      <c r="U2356" s="7">
        <f t="shared" si="368"/>
        <v>24.675000000000001</v>
      </c>
      <c r="V2356" s="7">
        <f t="shared" si="369"/>
        <v>24.225000000000001</v>
      </c>
    </row>
    <row r="2357" spans="1:22" ht="13.5" x14ac:dyDescent="0.25">
      <c r="A2357" s="3">
        <f>RSI!A2357</f>
        <v>45734</v>
      </c>
      <c r="B2357" s="2">
        <f>RSI!B2357</f>
        <v>3.1779000000000002</v>
      </c>
      <c r="C2357" s="2">
        <f>RSI!I2357</f>
        <v>58.483909860246776</v>
      </c>
      <c r="D2357" s="2">
        <f>MACD!E2357</f>
        <v>8.0374690509299462E-3</v>
      </c>
      <c r="E2357" s="2">
        <f>MACD!F2357</f>
        <v>-9.1598833524729143E-3</v>
      </c>
      <c r="F2357" s="2">
        <f>'Moving Avg'!D2357</f>
        <v>3.0685600000000002</v>
      </c>
      <c r="G2357" s="2">
        <f>'Moving Avg'!F2357</f>
        <v>3.1023749999999999</v>
      </c>
      <c r="H2357" s="2">
        <f>'Moving Avg'!G2357</f>
        <v>3.1428700000000007</v>
      </c>
      <c r="I2357" s="2">
        <f>'Moving Avg'!H2357</f>
        <v>3.2308719999999997</v>
      </c>
      <c r="J2357" s="5" t="str">
        <f>OBV!F2357</f>
        <v>BULLISH</v>
      </c>
      <c r="K2357" s="5" t="str">
        <f>OBV!G2357</f>
        <v>NEUTRAL</v>
      </c>
      <c r="L2357" s="5" t="str">
        <f>OBV!H2357</f>
        <v>CONFIRMED BULLISH</v>
      </c>
      <c r="M2357" s="7">
        <f t="shared" si="360"/>
        <v>25</v>
      </c>
      <c r="N2357" s="7">
        <f t="shared" si="361"/>
        <v>0</v>
      </c>
      <c r="O2357" s="7">
        <f t="shared" si="362"/>
        <v>0</v>
      </c>
      <c r="P2357" s="7">
        <f t="shared" si="363"/>
        <v>83.5</v>
      </c>
      <c r="Q2357" s="8">
        <f t="shared" si="364"/>
        <v>21.274999999999999</v>
      </c>
      <c r="R2357" s="8">
        <f t="shared" si="365"/>
        <v>25.875</v>
      </c>
      <c r="S2357" s="8">
        <f t="shared" si="366"/>
        <v>41.325000000000003</v>
      </c>
      <c r="T2357" s="8">
        <f t="shared" si="367"/>
        <v>27.125</v>
      </c>
      <c r="U2357" s="7">
        <f t="shared" si="368"/>
        <v>29.491666666666664</v>
      </c>
      <c r="V2357" s="7">
        <f t="shared" si="369"/>
        <v>28.9</v>
      </c>
    </row>
    <row r="2358" spans="1:22" ht="13.5" x14ac:dyDescent="0.25">
      <c r="A2358" s="3">
        <f>RSI!A2358</f>
        <v>45735</v>
      </c>
      <c r="B2358" s="2">
        <f>RSI!B2358</f>
        <v>3.1871999999999998</v>
      </c>
      <c r="C2358" s="2">
        <f>RSI!I2358</f>
        <v>59.450758313206968</v>
      </c>
      <c r="D2358" s="2">
        <f>MACD!E2358</f>
        <v>1.4328851387763741E-2</v>
      </c>
      <c r="E2358" s="2">
        <f>MACD!F2358</f>
        <v>-4.4621364044255835E-3</v>
      </c>
      <c r="F2358" s="2">
        <f>'Moving Avg'!D2358</f>
        <v>3.0963599999999998</v>
      </c>
      <c r="G2358" s="2">
        <f>'Moving Avg'!F2358</f>
        <v>3.1065450000000001</v>
      </c>
      <c r="H2358" s="2">
        <f>'Moving Avg'!G2358</f>
        <v>3.1421300000000003</v>
      </c>
      <c r="I2358" s="2">
        <f>'Moving Avg'!H2358</f>
        <v>3.2299734999999998</v>
      </c>
      <c r="J2358" s="5" t="str">
        <f>OBV!F2358</f>
        <v>BULLISH</v>
      </c>
      <c r="K2358" s="5" t="str">
        <f>OBV!G2358</f>
        <v>STRONG</v>
      </c>
      <c r="L2358" s="5" t="str">
        <f>OBV!H2358</f>
        <v>CONFIRMED BULLISH</v>
      </c>
      <c r="M2358" s="7">
        <f t="shared" si="360"/>
        <v>25</v>
      </c>
      <c r="N2358" s="7">
        <f t="shared" si="361"/>
        <v>0</v>
      </c>
      <c r="O2358" s="7">
        <f t="shared" si="362"/>
        <v>0</v>
      </c>
      <c r="P2358" s="7">
        <f t="shared" si="363"/>
        <v>100</v>
      </c>
      <c r="Q2358" s="8">
        <f t="shared" si="364"/>
        <v>23.75</v>
      </c>
      <c r="R2358" s="8">
        <f t="shared" si="365"/>
        <v>30</v>
      </c>
      <c r="S2358" s="8">
        <f t="shared" si="366"/>
        <v>48.75</v>
      </c>
      <c r="T2358" s="8">
        <f t="shared" si="367"/>
        <v>31.25</v>
      </c>
      <c r="U2358" s="7">
        <f t="shared" si="368"/>
        <v>34.166666666666664</v>
      </c>
      <c r="V2358" s="7">
        <f t="shared" si="369"/>
        <v>33.4375</v>
      </c>
    </row>
    <row r="2359" spans="1:22" ht="13.5" x14ac:dyDescent="0.25">
      <c r="A2359" s="3">
        <f>RSI!A2359</f>
        <v>45737</v>
      </c>
      <c r="B2359" s="2">
        <f>RSI!B2359</f>
        <v>3.1501000000000001</v>
      </c>
      <c r="C2359" s="2">
        <f>RSI!I2359</f>
        <v>54.043681596263646</v>
      </c>
      <c r="D2359" s="2">
        <f>MACD!E2359</f>
        <v>1.4824619869467703E-2</v>
      </c>
      <c r="E2359" s="2">
        <f>MACD!F2359</f>
        <v>-6.0478514964692597E-4</v>
      </c>
      <c r="F2359" s="2">
        <f>'Moving Avg'!D2359</f>
        <v>3.1186000000000003</v>
      </c>
      <c r="G2359" s="2">
        <f>'Moving Avg'!F2359</f>
        <v>3.1102499999999997</v>
      </c>
      <c r="H2359" s="2">
        <f>'Moving Avg'!G2359</f>
        <v>3.1406480000000006</v>
      </c>
      <c r="I2359" s="2">
        <f>'Moving Avg'!H2359</f>
        <v>3.2288894999999993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  <c r="M2359" s="7">
        <f t="shared" si="360"/>
        <v>25</v>
      </c>
      <c r="N2359" s="7">
        <f t="shared" si="361"/>
        <v>0</v>
      </c>
      <c r="O2359" s="7">
        <f t="shared" si="362"/>
        <v>0</v>
      </c>
      <c r="P2359" s="7">
        <f t="shared" si="363"/>
        <v>83.5</v>
      </c>
      <c r="Q2359" s="8">
        <f t="shared" si="364"/>
        <v>21.274999999999999</v>
      </c>
      <c r="R2359" s="8">
        <f t="shared" si="365"/>
        <v>25.875</v>
      </c>
      <c r="S2359" s="8">
        <f t="shared" si="366"/>
        <v>41.325000000000003</v>
      </c>
      <c r="T2359" s="8">
        <f t="shared" si="367"/>
        <v>27.125</v>
      </c>
      <c r="U2359" s="7">
        <f t="shared" si="368"/>
        <v>29.491666666666664</v>
      </c>
      <c r="V2359" s="7">
        <f t="shared" si="369"/>
        <v>28.9</v>
      </c>
    </row>
    <row r="2360" spans="1:22" ht="13.5" x14ac:dyDescent="0.25">
      <c r="A2360" s="3">
        <f>RSI!A2360</f>
        <v>45740</v>
      </c>
      <c r="B2360" s="2">
        <f>RSI!B2360</f>
        <v>3.1779000000000002</v>
      </c>
      <c r="C2360" s="2">
        <f>RSI!I2360</f>
        <v>57.185975183261647</v>
      </c>
      <c r="D2360" s="2">
        <f>MACD!E2360</f>
        <v>8.7079185959373362E-3</v>
      </c>
      <c r="E2360" s="2">
        <f>MACD!F2360</f>
        <v>1.2577555994699265E-3</v>
      </c>
      <c r="F2360" s="2">
        <f>'Moving Avg'!D2360</f>
        <v>3.1463999999999999</v>
      </c>
      <c r="G2360" s="2">
        <f>'Moving Avg'!F2360</f>
        <v>3.1139549999999998</v>
      </c>
      <c r="H2360" s="2">
        <f>'Moving Avg'!G2360</f>
        <v>3.1397220000000003</v>
      </c>
      <c r="I2360" s="2">
        <f>'Moving Avg'!H2360</f>
        <v>3.2283474999999986</v>
      </c>
      <c r="J2360" s="5" t="str">
        <f>OBV!F2360</f>
        <v>BULLISH</v>
      </c>
      <c r="K2360" s="5" t="str">
        <f>OBV!G2360</f>
        <v>NEUTRAL</v>
      </c>
      <c r="L2360" s="5" t="str">
        <f>OBV!H2360</f>
        <v>CONFIRMED BULLISH</v>
      </c>
      <c r="M2360" s="7">
        <f t="shared" si="360"/>
        <v>25</v>
      </c>
      <c r="N2360" s="7">
        <f t="shared" si="361"/>
        <v>0</v>
      </c>
      <c r="O2360" s="7">
        <f t="shared" si="362"/>
        <v>0</v>
      </c>
      <c r="P2360" s="7">
        <f t="shared" si="363"/>
        <v>83.5</v>
      </c>
      <c r="Q2360" s="8">
        <f t="shared" si="364"/>
        <v>21.274999999999999</v>
      </c>
      <c r="R2360" s="8">
        <f t="shared" si="365"/>
        <v>25.875</v>
      </c>
      <c r="S2360" s="8">
        <f t="shared" si="366"/>
        <v>41.325000000000003</v>
      </c>
      <c r="T2360" s="8">
        <f t="shared" si="367"/>
        <v>27.125</v>
      </c>
      <c r="U2360" s="7">
        <f t="shared" si="368"/>
        <v>29.491666666666664</v>
      </c>
      <c r="V2360" s="7">
        <f t="shared" si="369"/>
        <v>28.9</v>
      </c>
    </row>
    <row r="2361" spans="1:22" ht="13.5" x14ac:dyDescent="0.25">
      <c r="A2361" s="3">
        <f>RSI!A2361</f>
        <v>45741</v>
      </c>
      <c r="B2361" s="2">
        <f>RSI!B2361</f>
        <v>3.1501000000000001</v>
      </c>
      <c r="C2361" s="2">
        <f>RSI!I2361</f>
        <v>53.263872572896474</v>
      </c>
      <c r="D2361" s="2">
        <f>MACD!E2361</f>
        <v>-4.6565554823541078E-4</v>
      </c>
      <c r="E2361" s="2">
        <f>MACD!F2361</f>
        <v>9.1307336992885917E-4</v>
      </c>
      <c r="F2361" s="2">
        <f>'Moving Avg'!D2361</f>
        <v>3.1686400000000003</v>
      </c>
      <c r="G2361" s="2">
        <f>'Moving Avg'!F2361</f>
        <v>3.1167349999999998</v>
      </c>
      <c r="H2361" s="2">
        <f>'Moving Avg'!G2361</f>
        <v>3.138796000000001</v>
      </c>
      <c r="I2361" s="2">
        <f>'Moving Avg'!H2361</f>
        <v>3.2278004999999985</v>
      </c>
      <c r="J2361" s="5" t="str">
        <f>OBV!F2361</f>
        <v>BULLISH</v>
      </c>
      <c r="K2361" s="5" t="str">
        <f>OBV!G2361</f>
        <v>NEUTRAL</v>
      </c>
      <c r="L2361" s="5" t="str">
        <f>OBV!H2361</f>
        <v>CONFIRMED BULLISH</v>
      </c>
      <c r="M2361" s="7">
        <f t="shared" si="360"/>
        <v>25</v>
      </c>
      <c r="N2361" s="7">
        <f t="shared" si="361"/>
        <v>45</v>
      </c>
      <c r="O2361" s="7">
        <f t="shared" si="362"/>
        <v>0</v>
      </c>
      <c r="P2361" s="7">
        <f t="shared" si="363"/>
        <v>83.5</v>
      </c>
      <c r="Q2361" s="8">
        <f t="shared" si="364"/>
        <v>37.024999999999999</v>
      </c>
      <c r="R2361" s="8">
        <f t="shared" si="365"/>
        <v>34.875</v>
      </c>
      <c r="S2361" s="8">
        <f t="shared" si="366"/>
        <v>48.075000000000003</v>
      </c>
      <c r="T2361" s="8">
        <f t="shared" si="367"/>
        <v>38.375</v>
      </c>
      <c r="U2361" s="7">
        <f t="shared" si="368"/>
        <v>39.991666666666667</v>
      </c>
      <c r="V2361" s="7">
        <f t="shared" si="369"/>
        <v>39.587500000000006</v>
      </c>
    </row>
    <row r="2362" spans="1:22" ht="13.5" x14ac:dyDescent="0.25">
      <c r="A2362" s="3">
        <f>RSI!A2362</f>
        <v>45742</v>
      </c>
      <c r="B2362" s="2">
        <f>RSI!B2362</f>
        <v>3.1686000000000001</v>
      </c>
      <c r="C2362" s="2">
        <f>RSI!I2362</f>
        <v>55.453425028832349</v>
      </c>
      <c r="D2362" s="2">
        <f>MACD!E2362</f>
        <v>-8.3268244013821047E-3</v>
      </c>
      <c r="E2362" s="2">
        <f>MACD!F2362</f>
        <v>-9.3490618433333375E-4</v>
      </c>
      <c r="F2362" s="2">
        <f>'Moving Avg'!D2362</f>
        <v>3.1667800000000002</v>
      </c>
      <c r="G2362" s="2">
        <f>'Moving Avg'!F2362</f>
        <v>3.1222949999999998</v>
      </c>
      <c r="H2362" s="2">
        <f>'Moving Avg'!G2362</f>
        <v>3.1376840000000006</v>
      </c>
      <c r="I2362" s="2">
        <f>'Moving Avg'!H2362</f>
        <v>3.2271219999999983</v>
      </c>
      <c r="J2362" s="5" t="str">
        <f>OBV!F2362</f>
        <v>BULLISH</v>
      </c>
      <c r="K2362" s="5" t="str">
        <f>OBV!G2362</f>
        <v>STRONG</v>
      </c>
      <c r="L2362" s="5" t="str">
        <f>OBV!H2362</f>
        <v>BULLISH DIVERGENCE</v>
      </c>
      <c r="M2362" s="7">
        <f t="shared" si="360"/>
        <v>25</v>
      </c>
      <c r="N2362" s="7">
        <f t="shared" si="361"/>
        <v>45</v>
      </c>
      <c r="O2362" s="7">
        <f t="shared" si="362"/>
        <v>0</v>
      </c>
      <c r="P2362" s="7">
        <f t="shared" si="363"/>
        <v>83</v>
      </c>
      <c r="Q2362" s="8">
        <f t="shared" si="364"/>
        <v>36.950000000000003</v>
      </c>
      <c r="R2362" s="8">
        <f t="shared" si="365"/>
        <v>34.75</v>
      </c>
      <c r="S2362" s="8">
        <f t="shared" si="366"/>
        <v>47.85</v>
      </c>
      <c r="T2362" s="8">
        <f t="shared" si="367"/>
        <v>38.25</v>
      </c>
      <c r="U2362" s="7">
        <f t="shared" si="368"/>
        <v>39.85</v>
      </c>
      <c r="V2362" s="7">
        <f t="shared" si="369"/>
        <v>39.450000000000003</v>
      </c>
    </row>
    <row r="2363" spans="1:22" ht="13.5" x14ac:dyDescent="0.25">
      <c r="A2363" s="3">
        <f>RSI!A2363</f>
        <v>45743</v>
      </c>
      <c r="B2363" s="2">
        <f>RSI!B2363</f>
        <v>3.2242000000000002</v>
      </c>
      <c r="C2363" s="2">
        <f>RSI!I2363</f>
        <v>61.318735899691532</v>
      </c>
      <c r="D2363" s="2">
        <f>MACD!E2363</f>
        <v>-2.6477007127906127E-2</v>
      </c>
      <c r="E2363" s="2">
        <f>MACD!F2363</f>
        <v>-6.0433263730478928E-3</v>
      </c>
      <c r="F2363" s="2">
        <f>'Moving Avg'!D2363</f>
        <v>3.1741800000000002</v>
      </c>
      <c r="G2363" s="2">
        <f>'Moving Avg'!F2363</f>
        <v>3.1283149999999997</v>
      </c>
      <c r="H2363" s="2">
        <f>'Moving Avg'!G2363</f>
        <v>3.1378680000000001</v>
      </c>
      <c r="I2363" s="2">
        <f>'Moving Avg'!H2363</f>
        <v>3.2272589999999983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  <c r="M2363" s="7">
        <f t="shared" si="360"/>
        <v>25</v>
      </c>
      <c r="N2363" s="7">
        <f t="shared" si="361"/>
        <v>100</v>
      </c>
      <c r="O2363" s="7">
        <f t="shared" si="362"/>
        <v>0</v>
      </c>
      <c r="P2363" s="7">
        <f t="shared" si="363"/>
        <v>83.5</v>
      </c>
      <c r="Q2363" s="8">
        <f t="shared" si="364"/>
        <v>56.274999999999999</v>
      </c>
      <c r="R2363" s="8">
        <f t="shared" si="365"/>
        <v>45.875</v>
      </c>
      <c r="S2363" s="8">
        <f t="shared" si="366"/>
        <v>56.325000000000003</v>
      </c>
      <c r="T2363" s="8">
        <f t="shared" si="367"/>
        <v>52.125</v>
      </c>
      <c r="U2363" s="7">
        <f t="shared" si="368"/>
        <v>52.82500000000001</v>
      </c>
      <c r="V2363" s="7">
        <f t="shared" si="369"/>
        <v>52.650000000000006</v>
      </c>
    </row>
    <row r="2364" spans="1:22" ht="13.5" x14ac:dyDescent="0.25">
      <c r="A2364" s="3">
        <f>RSI!A2364</f>
        <v>45744</v>
      </c>
      <c r="B2364" s="2">
        <f>RSI!B2364</f>
        <v>3.2149999999999999</v>
      </c>
      <c r="C2364" s="2">
        <f>RSI!I2364</f>
        <v>59.91302603885655</v>
      </c>
      <c r="D2364" s="2">
        <f>MACD!E2364</f>
        <v>-4.3150489239822232E-2</v>
      </c>
      <c r="E2364" s="2">
        <f>MACD!F2364</f>
        <v>-1.3464758946402762E-2</v>
      </c>
      <c r="F2364" s="2">
        <f>'Moving Avg'!D2364</f>
        <v>3.18716</v>
      </c>
      <c r="G2364" s="2">
        <f>'Moving Avg'!F2364</f>
        <v>3.1361949999999998</v>
      </c>
      <c r="H2364" s="2">
        <f>'Moving Avg'!G2364</f>
        <v>3.1380540000000003</v>
      </c>
      <c r="I2364" s="2">
        <f>'Moving Avg'!H2364</f>
        <v>3.2271259999999988</v>
      </c>
      <c r="J2364" s="5" t="str">
        <f>OBV!F2364</f>
        <v>BULLISH</v>
      </c>
      <c r="K2364" s="5" t="str">
        <f>OBV!G2364</f>
        <v>NEUTRAL</v>
      </c>
      <c r="L2364" s="5" t="str">
        <f>OBV!H2364</f>
        <v>CONFIRMED BULLISH</v>
      </c>
      <c r="M2364" s="7">
        <f t="shared" si="360"/>
        <v>25</v>
      </c>
      <c r="N2364" s="7">
        <f t="shared" si="361"/>
        <v>100</v>
      </c>
      <c r="O2364" s="7">
        <f t="shared" si="362"/>
        <v>0</v>
      </c>
      <c r="P2364" s="7">
        <f t="shared" si="363"/>
        <v>83.5</v>
      </c>
      <c r="Q2364" s="8">
        <f t="shared" si="364"/>
        <v>56.274999999999999</v>
      </c>
      <c r="R2364" s="8">
        <f t="shared" si="365"/>
        <v>45.875</v>
      </c>
      <c r="S2364" s="8">
        <f t="shared" si="366"/>
        <v>56.325000000000003</v>
      </c>
      <c r="T2364" s="8">
        <f t="shared" si="367"/>
        <v>52.125</v>
      </c>
      <c r="U2364" s="7">
        <f t="shared" si="368"/>
        <v>52.82500000000001</v>
      </c>
      <c r="V2364" s="7">
        <f t="shared" si="369"/>
        <v>52.650000000000006</v>
      </c>
    </row>
    <row r="2365" spans="1:22" ht="13.5" x14ac:dyDescent="0.25">
      <c r="A2365" s="3">
        <f>RSI!A2365</f>
        <v>45749</v>
      </c>
      <c r="B2365" s="2">
        <f>RSI!B2365</f>
        <v>3.2057000000000002</v>
      </c>
      <c r="C2365" s="2">
        <f>RSI!I2365</f>
        <v>58.454217967936231</v>
      </c>
      <c r="D2365" s="2">
        <f>MACD!E2365</f>
        <v>-5.7039963951553307E-2</v>
      </c>
      <c r="E2365" s="2">
        <f>MACD!F2365</f>
        <v>-2.2179799947432875E-2</v>
      </c>
      <c r="F2365" s="2">
        <f>'Moving Avg'!D2365</f>
        <v>3.19272</v>
      </c>
      <c r="G2365" s="2">
        <f>'Moving Avg'!F2365</f>
        <v>3.1408300000000002</v>
      </c>
      <c r="H2365" s="2">
        <f>'Moving Avg'!G2365</f>
        <v>3.1380539999999995</v>
      </c>
      <c r="I2365" s="2">
        <f>'Moving Avg'!H2365</f>
        <v>3.2265884999999987</v>
      </c>
      <c r="J2365" s="5" t="str">
        <f>OBV!F2365</f>
        <v>BULLISH</v>
      </c>
      <c r="K2365" s="5" t="str">
        <f>OBV!G2365</f>
        <v>NEUTRAL</v>
      </c>
      <c r="L2365" s="5" t="str">
        <f>OBV!H2365</f>
        <v>CONFIRMED BULLISH</v>
      </c>
      <c r="M2365" s="7">
        <f t="shared" si="360"/>
        <v>25</v>
      </c>
      <c r="N2365" s="7">
        <f t="shared" si="361"/>
        <v>100</v>
      </c>
      <c r="O2365" s="7">
        <f t="shared" si="362"/>
        <v>0</v>
      </c>
      <c r="P2365" s="7">
        <f t="shared" si="363"/>
        <v>83.5</v>
      </c>
      <c r="Q2365" s="8">
        <f t="shared" si="364"/>
        <v>56.274999999999999</v>
      </c>
      <c r="R2365" s="8">
        <f t="shared" si="365"/>
        <v>45.875</v>
      </c>
      <c r="S2365" s="8">
        <f t="shared" si="366"/>
        <v>56.325000000000003</v>
      </c>
      <c r="T2365" s="8">
        <f t="shared" si="367"/>
        <v>52.125</v>
      </c>
      <c r="U2365" s="7">
        <f t="shared" si="368"/>
        <v>52.82500000000001</v>
      </c>
      <c r="V2365" s="7">
        <f t="shared" si="369"/>
        <v>52.650000000000006</v>
      </c>
    </row>
    <row r="2366" spans="1:22" ht="13.5" x14ac:dyDescent="0.25">
      <c r="A2366" s="3">
        <f>RSI!A2366</f>
        <v>45750</v>
      </c>
      <c r="B2366" s="2">
        <f>RSI!B2366</f>
        <v>3.2057000000000002</v>
      </c>
      <c r="C2366" s="2">
        <f>RSI!I2366</f>
        <v>58.454217967936231</v>
      </c>
      <c r="D2366" s="2">
        <f>MACD!E2366</f>
        <v>-6.9172857655028341E-2</v>
      </c>
      <c r="E2366" s="2">
        <f>MACD!F2366</f>
        <v>-3.157841148895197E-2</v>
      </c>
      <c r="F2366" s="2">
        <f>'Moving Avg'!D2366</f>
        <v>3.2038400000000005</v>
      </c>
      <c r="G2366" s="2">
        <f>'Moving Avg'!F2366</f>
        <v>3.1436100000000002</v>
      </c>
      <c r="H2366" s="2">
        <f>'Moving Avg'!G2366</f>
        <v>3.1374979999999999</v>
      </c>
      <c r="I2366" s="2">
        <f>'Moving Avg'!H2366</f>
        <v>3.2261404999999992</v>
      </c>
      <c r="J2366" s="5" t="str">
        <f>OBV!F2366</f>
        <v>BULLISH</v>
      </c>
      <c r="K2366" s="5" t="str">
        <f>OBV!G2366</f>
        <v>NEUTRAL</v>
      </c>
      <c r="L2366" s="5" t="str">
        <f>OBV!H2366</f>
        <v>CONFIRMED BULLISH</v>
      </c>
      <c r="M2366" s="7">
        <f t="shared" si="360"/>
        <v>25</v>
      </c>
      <c r="N2366" s="7">
        <f t="shared" si="361"/>
        <v>100</v>
      </c>
      <c r="O2366" s="7">
        <f t="shared" si="362"/>
        <v>0</v>
      </c>
      <c r="P2366" s="7">
        <f t="shared" si="363"/>
        <v>83.5</v>
      </c>
      <c r="Q2366" s="8">
        <f t="shared" si="364"/>
        <v>56.274999999999999</v>
      </c>
      <c r="R2366" s="8">
        <f t="shared" si="365"/>
        <v>45.875</v>
      </c>
      <c r="S2366" s="8">
        <f t="shared" si="366"/>
        <v>56.325000000000003</v>
      </c>
      <c r="T2366" s="8">
        <f t="shared" si="367"/>
        <v>52.125</v>
      </c>
      <c r="U2366" s="7">
        <f t="shared" si="368"/>
        <v>52.82500000000001</v>
      </c>
      <c r="V2366" s="7">
        <f t="shared" si="369"/>
        <v>52.650000000000006</v>
      </c>
    </row>
    <row r="2367" spans="1:22" ht="13.5" x14ac:dyDescent="0.25">
      <c r="A2367" s="3">
        <f>RSI!A2367</f>
        <v>45751</v>
      </c>
      <c r="B2367" s="2">
        <f>RSI!B2367</f>
        <v>3.1501000000000001</v>
      </c>
      <c r="C2367" s="2">
        <f>RSI!I2367</f>
        <v>50.011072360508273</v>
      </c>
      <c r="D2367" s="2">
        <f>MACD!E2367</f>
        <v>-5.4288112178776604E-2</v>
      </c>
      <c r="E2367" s="2">
        <f>MACD!F2367</f>
        <v>-3.6120351626916902E-2</v>
      </c>
      <c r="F2367" s="2">
        <f>'Moving Avg'!D2367</f>
        <v>3.2001400000000002</v>
      </c>
      <c r="G2367" s="2">
        <f>'Moving Avg'!F2367</f>
        <v>3.1412950000000004</v>
      </c>
      <c r="H2367" s="2">
        <f>'Moving Avg'!G2367</f>
        <v>3.1362000000000001</v>
      </c>
      <c r="I2367" s="2">
        <f>'Moving Avg'!H2367</f>
        <v>3.2254144999999981</v>
      </c>
      <c r="J2367" s="5" t="str">
        <f>OBV!F2367</f>
        <v>BEARISH</v>
      </c>
      <c r="K2367" s="5" t="str">
        <f>OBV!G2367</f>
        <v>NEUTRAL</v>
      </c>
      <c r="L2367" s="5" t="str">
        <f>OBV!H2367</f>
        <v>CONFIRMED BEARISH</v>
      </c>
      <c r="M2367" s="7">
        <f t="shared" si="360"/>
        <v>25</v>
      </c>
      <c r="N2367" s="7">
        <f t="shared" si="361"/>
        <v>45</v>
      </c>
      <c r="O2367" s="7">
        <f t="shared" si="362"/>
        <v>0</v>
      </c>
      <c r="P2367" s="7">
        <f t="shared" si="363"/>
        <v>16.5</v>
      </c>
      <c r="Q2367" s="8">
        <f t="shared" si="364"/>
        <v>26.975000000000001</v>
      </c>
      <c r="R2367" s="8">
        <f t="shared" si="365"/>
        <v>18.125</v>
      </c>
      <c r="S2367" s="8">
        <f t="shared" si="366"/>
        <v>17.925000000000001</v>
      </c>
      <c r="T2367" s="8">
        <f t="shared" si="367"/>
        <v>21.625</v>
      </c>
      <c r="U2367" s="7">
        <f t="shared" si="368"/>
        <v>21.008333333333336</v>
      </c>
      <c r="V2367" s="7">
        <f t="shared" si="369"/>
        <v>21.162500000000001</v>
      </c>
    </row>
    <row r="2368" spans="1:22" ht="13.5" x14ac:dyDescent="0.25">
      <c r="A2368" s="3">
        <f>RSI!A2368</f>
        <v>45754</v>
      </c>
      <c r="B2368" s="2">
        <f>RSI!B2368</f>
        <v>3.1779000000000002</v>
      </c>
      <c r="C2368" s="2">
        <f>RSI!I2368</f>
        <v>53.618425038338032</v>
      </c>
      <c r="D2368" s="2">
        <f>MACD!E2368</f>
        <v>-4.2319287521555893E-2</v>
      </c>
      <c r="E2368" s="2">
        <f>MACD!F2368</f>
        <v>-3.7360138805844705E-2</v>
      </c>
      <c r="F2368" s="2">
        <f>'Moving Avg'!D2368</f>
        <v>3.1908799999999999</v>
      </c>
      <c r="G2368" s="2">
        <f>'Moving Avg'!F2368</f>
        <v>3.1403699999999999</v>
      </c>
      <c r="H2368" s="2">
        <f>'Moving Avg'!G2368</f>
        <v>3.1354579999999999</v>
      </c>
      <c r="I2368" s="2">
        <f>'Moving Avg'!H2368</f>
        <v>3.2249169999999987</v>
      </c>
      <c r="J2368" s="5" t="str">
        <f>OBV!F2368</f>
        <v>BEARISH</v>
      </c>
      <c r="K2368" s="5" t="str">
        <f>OBV!G2368</f>
        <v>NEUTRAL</v>
      </c>
      <c r="L2368" s="5" t="str">
        <f>OBV!H2368</f>
        <v>CONFIRMED BEARISH</v>
      </c>
      <c r="M2368" s="7">
        <f t="shared" si="360"/>
        <v>25</v>
      </c>
      <c r="N2368" s="7">
        <f t="shared" si="361"/>
        <v>45</v>
      </c>
      <c r="O2368" s="7">
        <f t="shared" si="362"/>
        <v>0</v>
      </c>
      <c r="P2368" s="7">
        <f t="shared" si="363"/>
        <v>16.5</v>
      </c>
      <c r="Q2368" s="8">
        <f t="shared" si="364"/>
        <v>26.975000000000001</v>
      </c>
      <c r="R2368" s="8">
        <f t="shared" si="365"/>
        <v>18.125</v>
      </c>
      <c r="S2368" s="8">
        <f t="shared" si="366"/>
        <v>17.925000000000001</v>
      </c>
      <c r="T2368" s="8">
        <f t="shared" si="367"/>
        <v>21.625</v>
      </c>
      <c r="U2368" s="7">
        <f t="shared" si="368"/>
        <v>21.008333333333336</v>
      </c>
      <c r="V2368" s="7">
        <f t="shared" si="369"/>
        <v>21.162500000000001</v>
      </c>
    </row>
    <row r="2369" spans="1:22" ht="13.5" x14ac:dyDescent="0.25">
      <c r="A2369" s="3">
        <f>RSI!A2369</f>
        <v>45755</v>
      </c>
      <c r="B2369" s="2">
        <f>RSI!B2369</f>
        <v>3.1408</v>
      </c>
      <c r="C2369" s="2">
        <f>RSI!I2369</f>
        <v>48.580091558100804</v>
      </c>
      <c r="D2369" s="2">
        <f>MACD!E2369</f>
        <v>-3.5313293416650016E-2</v>
      </c>
      <c r="E2369" s="2">
        <f>MACD!F2369</f>
        <v>-3.6950769728005768E-2</v>
      </c>
      <c r="F2369" s="2">
        <f>'Moving Avg'!D2369</f>
        <v>3.17604</v>
      </c>
      <c r="G2369" s="2">
        <f>'Moving Avg'!F2369</f>
        <v>3.1399050000000002</v>
      </c>
      <c r="H2369" s="2">
        <f>'Moving Avg'!G2369</f>
        <v>3.1345300000000003</v>
      </c>
      <c r="I2369" s="2">
        <f>'Moving Avg'!H2369</f>
        <v>3.2245024999999985</v>
      </c>
      <c r="J2369" s="5" t="str">
        <f>OBV!F2369</f>
        <v>BEARISH</v>
      </c>
      <c r="K2369" s="5" t="str">
        <f>OBV!G2369</f>
        <v>NEUTRAL</v>
      </c>
      <c r="L2369" s="5" t="str">
        <f>OBV!H2369</f>
        <v>CONFIRMED BEARISH</v>
      </c>
      <c r="M2369" s="7">
        <f t="shared" si="360"/>
        <v>25</v>
      </c>
      <c r="N2369" s="7">
        <f t="shared" si="361"/>
        <v>0</v>
      </c>
      <c r="O2369" s="7">
        <f t="shared" si="362"/>
        <v>0</v>
      </c>
      <c r="P2369" s="7">
        <f t="shared" si="363"/>
        <v>16.5</v>
      </c>
      <c r="Q2369" s="8">
        <f t="shared" si="364"/>
        <v>11.225</v>
      </c>
      <c r="R2369" s="8">
        <f t="shared" si="365"/>
        <v>9.125</v>
      </c>
      <c r="S2369" s="8">
        <f t="shared" si="366"/>
        <v>11.175000000000001</v>
      </c>
      <c r="T2369" s="8">
        <f t="shared" si="367"/>
        <v>10.375</v>
      </c>
      <c r="U2369" s="7">
        <f t="shared" si="368"/>
        <v>10.508333333333335</v>
      </c>
      <c r="V2369" s="7">
        <f t="shared" si="369"/>
        <v>10.475000000000001</v>
      </c>
    </row>
    <row r="2370" spans="1:22" ht="13.5" x14ac:dyDescent="0.25">
      <c r="A2370" s="3">
        <f>RSI!A2370</f>
        <v>45757</v>
      </c>
      <c r="B2370" s="2">
        <f>RSI!B2370</f>
        <v>3.1686000000000001</v>
      </c>
      <c r="C2370" s="2">
        <f>RSI!I2370</f>
        <v>52.2043316864575</v>
      </c>
      <c r="D2370" s="2">
        <f>MACD!E2370</f>
        <v>-2.7098189278428997E-2</v>
      </c>
      <c r="E2370" s="2">
        <f>MACD!F2370</f>
        <v>-3.4980253638090417E-2</v>
      </c>
      <c r="F2370" s="2">
        <f>'Moving Avg'!D2370</f>
        <v>3.1686199999999998</v>
      </c>
      <c r="G2370" s="2">
        <f>'Moving Avg'!F2370</f>
        <v>3.1422200000000005</v>
      </c>
      <c r="H2370" s="2">
        <f>'Moving Avg'!G2370</f>
        <v>3.1341579999999998</v>
      </c>
      <c r="I2370" s="2">
        <f>'Moving Avg'!H2370</f>
        <v>3.2239584999999984</v>
      </c>
      <c r="J2370" s="5" t="str">
        <f>OBV!F2370</f>
        <v>BULLISH</v>
      </c>
      <c r="K2370" s="5" t="str">
        <f>OBV!G2370</f>
        <v>NEUTRAL</v>
      </c>
      <c r="L2370" s="5" t="str">
        <f>OBV!H2370</f>
        <v>BULLISH DIVERGENCE</v>
      </c>
      <c r="M2370" s="7">
        <f t="shared" ref="M2370:M2433" si="370">IF(C2370&lt;30,50, IF(C2370&gt;70, 0, 25))</f>
        <v>25</v>
      </c>
      <c r="N2370" s="7">
        <f t="shared" ref="N2370:N2433" si="371">IF(E2370-D2370&gt;0.02, 100, IF(E2370-D2370&lt;0,0,45))</f>
        <v>0</v>
      </c>
      <c r="O2370" s="7">
        <f t="shared" ref="O2370:O2433" si="372">IF(F2370-I2370&gt;10,100,IF(F2370-I2370&gt;5,75, IF(F2370-I2370&gt;0,50,0)))</f>
        <v>0</v>
      </c>
      <c r="P2370" s="7">
        <f t="shared" ref="P2370:P2433" si="373">IF(L2370="confirmed bullish", 34, IF(L2370="bullish divergence",17, 0))+IF(J2370="bullish",33,IF(J2370="bearish",0,16.5))+IF(K2370="strong",33,IF(K2370="weak",0,16.5))</f>
        <v>66.5</v>
      </c>
      <c r="Q2370" s="8">
        <f t="shared" si="364"/>
        <v>18.725000000000001</v>
      </c>
      <c r="R2370" s="8">
        <f t="shared" si="365"/>
        <v>21.625</v>
      </c>
      <c r="S2370" s="8">
        <f t="shared" si="366"/>
        <v>33.674999999999997</v>
      </c>
      <c r="T2370" s="8">
        <f t="shared" si="367"/>
        <v>22.875</v>
      </c>
      <c r="U2370" s="7">
        <f t="shared" si="368"/>
        <v>24.675000000000001</v>
      </c>
      <c r="V2370" s="7">
        <f t="shared" si="369"/>
        <v>24.225000000000001</v>
      </c>
    </row>
    <row r="2371" spans="1:22" ht="13.5" x14ac:dyDescent="0.25">
      <c r="A2371" s="3">
        <f>RSI!A2371</f>
        <v>45758</v>
      </c>
      <c r="B2371" s="2">
        <f>RSI!B2371</f>
        <v>3.1408</v>
      </c>
      <c r="C2371" s="2">
        <f>RSI!I2371</f>
        <v>48.521321109370795</v>
      </c>
      <c r="D2371" s="2">
        <f>MACD!E2371</f>
        <v>-2.2464723765253769E-2</v>
      </c>
      <c r="E2371" s="2">
        <f>MACD!F2371</f>
        <v>-3.2477147663523089E-2</v>
      </c>
      <c r="F2371" s="2">
        <f>'Moving Avg'!D2371</f>
        <v>3.15564</v>
      </c>
      <c r="G2371" s="2">
        <f>'Moving Avg'!F2371</f>
        <v>3.1450000000000005</v>
      </c>
      <c r="H2371" s="2">
        <f>'Moving Avg'!G2371</f>
        <v>3.1336020000000002</v>
      </c>
      <c r="I2371" s="2">
        <f>'Moving Avg'!H2371</f>
        <v>3.2232754999999984</v>
      </c>
      <c r="J2371" s="5" t="str">
        <f>OBV!F2371</f>
        <v>BULLISH</v>
      </c>
      <c r="K2371" s="5" t="str">
        <f>OBV!G2371</f>
        <v>NEUTRAL</v>
      </c>
      <c r="L2371" s="5" t="str">
        <f>OBV!H2371</f>
        <v>BULLISH DIVERGENCE</v>
      </c>
      <c r="M2371" s="7">
        <f t="shared" si="370"/>
        <v>25</v>
      </c>
      <c r="N2371" s="7">
        <f t="shared" si="371"/>
        <v>0</v>
      </c>
      <c r="O2371" s="7">
        <f t="shared" si="372"/>
        <v>0</v>
      </c>
      <c r="P2371" s="7">
        <f t="shared" si="373"/>
        <v>66.5</v>
      </c>
      <c r="Q2371" s="8">
        <f t="shared" ref="Q2371:Q2434" si="374">0.35*M2371+N2371*0.35+O2371*0.15+P2371*0.15</f>
        <v>18.725000000000001</v>
      </c>
      <c r="R2371" s="8">
        <f t="shared" ref="R2371:R2434" si="375">M2371*0.2+N2371*0.2+O2371*0.35+P2371*0.25</f>
        <v>21.625</v>
      </c>
      <c r="S2371" s="8">
        <f t="shared" ref="S2371:S2434" si="376">M2371*0.15+N2371*0.15+O2371*0.25+P2371*0.45</f>
        <v>33.674999999999997</v>
      </c>
      <c r="T2371" s="8">
        <f t="shared" ref="T2371:T2434" si="377">0.25*SUM(M2371:P2371)</f>
        <v>22.875</v>
      </c>
      <c r="U2371" s="7">
        <f t="shared" ref="U2371:U2434" si="378">SUM(Q2371:S2371)/3</f>
        <v>24.675000000000001</v>
      </c>
      <c r="V2371" s="7">
        <f t="shared" ref="V2371:V2434" si="379">SUM(Q2371:T2371)/4</f>
        <v>24.225000000000001</v>
      </c>
    </row>
    <row r="2372" spans="1:22" ht="13.5" x14ac:dyDescent="0.25">
      <c r="A2372" s="3">
        <f>RSI!A2372</f>
        <v>45761</v>
      </c>
      <c r="B2372" s="2">
        <f>RSI!B2372</f>
        <v>3.1686000000000001</v>
      </c>
      <c r="C2372" s="2">
        <f>RSI!I2372</f>
        <v>52.15633091707879</v>
      </c>
      <c r="D2372" s="2">
        <f>MACD!E2372</f>
        <v>-1.7685630001196273E-2</v>
      </c>
      <c r="E2372" s="2">
        <f>MACD!F2372</f>
        <v>-2.9518844131057726E-2</v>
      </c>
      <c r="F2372" s="2">
        <f>'Moving Avg'!D2372</f>
        <v>3.1593399999999998</v>
      </c>
      <c r="G2372" s="2">
        <f>'Moving Avg'!F2372</f>
        <v>3.1487050000000005</v>
      </c>
      <c r="H2372" s="2">
        <f>'Moving Avg'!G2372</f>
        <v>3.1332299999999997</v>
      </c>
      <c r="I2372" s="2">
        <f>'Moving Avg'!H2372</f>
        <v>3.2227764999999984</v>
      </c>
      <c r="J2372" s="5" t="str">
        <f>OBV!F2372</f>
        <v>BULLISH</v>
      </c>
      <c r="K2372" s="5" t="str">
        <f>OBV!G2372</f>
        <v>NEUTRAL</v>
      </c>
      <c r="L2372" s="5" t="str">
        <f>OBV!H2372</f>
        <v>CONFIRMED BULLISH</v>
      </c>
      <c r="M2372" s="7">
        <f t="shared" si="370"/>
        <v>25</v>
      </c>
      <c r="N2372" s="7">
        <f t="shared" si="371"/>
        <v>0</v>
      </c>
      <c r="O2372" s="7">
        <f t="shared" si="372"/>
        <v>0</v>
      </c>
      <c r="P2372" s="7">
        <f t="shared" si="373"/>
        <v>83.5</v>
      </c>
      <c r="Q2372" s="8">
        <f t="shared" si="374"/>
        <v>21.274999999999999</v>
      </c>
      <c r="R2372" s="8">
        <f t="shared" si="375"/>
        <v>25.875</v>
      </c>
      <c r="S2372" s="8">
        <f t="shared" si="376"/>
        <v>41.325000000000003</v>
      </c>
      <c r="T2372" s="8">
        <f t="shared" si="377"/>
        <v>27.125</v>
      </c>
      <c r="U2372" s="7">
        <f t="shared" si="378"/>
        <v>29.491666666666664</v>
      </c>
      <c r="V2372" s="7">
        <f t="shared" si="379"/>
        <v>28.9</v>
      </c>
    </row>
    <row r="2373" spans="1:22" ht="13.5" x14ac:dyDescent="0.25">
      <c r="A2373" s="3">
        <f>RSI!A2373</f>
        <v>45762</v>
      </c>
      <c r="B2373" s="2">
        <f>RSI!B2373</f>
        <v>3.1686000000000001</v>
      </c>
      <c r="C2373" s="2">
        <f>RSI!I2373</f>
        <v>52.15633091707879</v>
      </c>
      <c r="D2373" s="2">
        <f>MACD!E2373</f>
        <v>-5.1859339752118316E-3</v>
      </c>
      <c r="E2373" s="2">
        <f>MACD!F2373</f>
        <v>-2.465226209988855E-2</v>
      </c>
      <c r="F2373" s="2">
        <f>'Moving Avg'!D2373</f>
        <v>3.1574800000000001</v>
      </c>
      <c r="G2373" s="2">
        <f>'Moving Avg'!F2373</f>
        <v>3.154725</v>
      </c>
      <c r="H2373" s="2">
        <f>'Moving Avg'!G2373</f>
        <v>3.1330439999999995</v>
      </c>
      <c r="I2373" s="2">
        <f>'Moving Avg'!H2373</f>
        <v>3.2226354999999982</v>
      </c>
      <c r="J2373" s="5" t="str">
        <f>OBV!F2373</f>
        <v>BULLISH</v>
      </c>
      <c r="K2373" s="5" t="str">
        <f>OBV!G2373</f>
        <v>NEUTRAL</v>
      </c>
      <c r="L2373" s="5" t="str">
        <f>OBV!H2373</f>
        <v>BULLISH DIVERGENCE</v>
      </c>
      <c r="M2373" s="7">
        <f t="shared" si="370"/>
        <v>25</v>
      </c>
      <c r="N2373" s="7">
        <f t="shared" si="371"/>
        <v>0</v>
      </c>
      <c r="O2373" s="7">
        <f t="shared" si="372"/>
        <v>0</v>
      </c>
      <c r="P2373" s="7">
        <f t="shared" si="373"/>
        <v>66.5</v>
      </c>
      <c r="Q2373" s="8">
        <f t="shared" si="374"/>
        <v>18.725000000000001</v>
      </c>
      <c r="R2373" s="8">
        <f t="shared" si="375"/>
        <v>21.625</v>
      </c>
      <c r="S2373" s="8">
        <f t="shared" si="376"/>
        <v>33.674999999999997</v>
      </c>
      <c r="T2373" s="8">
        <f t="shared" si="377"/>
        <v>22.875</v>
      </c>
      <c r="U2373" s="7">
        <f t="shared" si="378"/>
        <v>24.675000000000001</v>
      </c>
      <c r="V2373" s="7">
        <f t="shared" si="379"/>
        <v>24.225000000000001</v>
      </c>
    </row>
    <row r="2374" spans="1:22" ht="13.5" x14ac:dyDescent="0.25">
      <c r="A2374" s="3">
        <f>RSI!A2374</f>
        <v>45763</v>
      </c>
      <c r="B2374" s="2">
        <f>RSI!B2374</f>
        <v>3.1501000000000001</v>
      </c>
      <c r="C2374" s="2">
        <f>RSI!I2374</f>
        <v>49.460851134434733</v>
      </c>
      <c r="D2374" s="2">
        <f>MACD!E2374</f>
        <v>5.2549781132396056E-3</v>
      </c>
      <c r="E2374" s="2">
        <f>MACD!F2374</f>
        <v>-1.8670814057262921E-2</v>
      </c>
      <c r="F2374" s="2">
        <f>'Moving Avg'!D2374</f>
        <v>3.1593399999999998</v>
      </c>
      <c r="G2374" s="2">
        <f>'Moving Avg'!F2374</f>
        <v>3.1602849999999996</v>
      </c>
      <c r="H2374" s="2">
        <f>'Moving Avg'!G2374</f>
        <v>3.1326739999999997</v>
      </c>
      <c r="I2374" s="2">
        <f>'Moving Avg'!H2374</f>
        <v>3.2220439999999981</v>
      </c>
      <c r="J2374" s="5" t="str">
        <f>OBV!F2374</f>
        <v>BULLISH</v>
      </c>
      <c r="K2374" s="5" t="str">
        <f>OBV!G2374</f>
        <v>NEUTRAL</v>
      </c>
      <c r="L2374" s="5" t="str">
        <f>OBV!H2374</f>
        <v>CONFIRMED BULLISH</v>
      </c>
      <c r="M2374" s="7">
        <f t="shared" si="370"/>
        <v>25</v>
      </c>
      <c r="N2374" s="7">
        <f t="shared" si="371"/>
        <v>0</v>
      </c>
      <c r="O2374" s="7">
        <f t="shared" si="372"/>
        <v>0</v>
      </c>
      <c r="P2374" s="7">
        <f t="shared" si="373"/>
        <v>83.5</v>
      </c>
      <c r="Q2374" s="8">
        <f t="shared" si="374"/>
        <v>21.274999999999999</v>
      </c>
      <c r="R2374" s="8">
        <f t="shared" si="375"/>
        <v>25.875</v>
      </c>
      <c r="S2374" s="8">
        <f t="shared" si="376"/>
        <v>41.325000000000003</v>
      </c>
      <c r="T2374" s="8">
        <f t="shared" si="377"/>
        <v>27.125</v>
      </c>
      <c r="U2374" s="7">
        <f t="shared" si="378"/>
        <v>29.491666666666664</v>
      </c>
      <c r="V2374" s="7">
        <f t="shared" si="379"/>
        <v>28.9</v>
      </c>
    </row>
    <row r="2375" spans="1:22" ht="13.5" x14ac:dyDescent="0.25">
      <c r="A2375" s="3">
        <f>RSI!A2375</f>
        <v>45764</v>
      </c>
      <c r="B2375" s="2">
        <f>RSI!B2375</f>
        <v>3.1501000000000001</v>
      </c>
      <c r="C2375" s="2">
        <f>RSI!I2375</f>
        <v>49.460851134434733</v>
      </c>
      <c r="D2375" s="2">
        <f>MACD!E2375</f>
        <v>1.2684126010308994E-2</v>
      </c>
      <c r="E2375" s="2">
        <f>MACD!F2375</f>
        <v>-1.2399826043748539E-2</v>
      </c>
      <c r="F2375" s="2">
        <f>'Moving Avg'!D2375</f>
        <v>3.15564</v>
      </c>
      <c r="G2375" s="2">
        <f>'Moving Avg'!F2375</f>
        <v>3.165845</v>
      </c>
      <c r="H2375" s="2">
        <f>'Moving Avg'!G2375</f>
        <v>3.1321179999999997</v>
      </c>
      <c r="I2375" s="2">
        <f>'Moving Avg'!H2375</f>
        <v>3.2211389999999978</v>
      </c>
      <c r="J2375" s="5" t="str">
        <f>OBV!F2375</f>
        <v>BEARISH</v>
      </c>
      <c r="K2375" s="5" t="str">
        <f>OBV!G2375</f>
        <v>NEUTRAL</v>
      </c>
      <c r="L2375" s="5" t="str">
        <f>OBV!H2375</f>
        <v>CONFIRMED BEARISH</v>
      </c>
      <c r="M2375" s="7">
        <f t="shared" si="370"/>
        <v>25</v>
      </c>
      <c r="N2375" s="7">
        <f t="shared" si="371"/>
        <v>0</v>
      </c>
      <c r="O2375" s="7">
        <f t="shared" si="372"/>
        <v>0</v>
      </c>
      <c r="P2375" s="7">
        <f t="shared" si="373"/>
        <v>16.5</v>
      </c>
      <c r="Q2375" s="8">
        <f t="shared" si="374"/>
        <v>11.225</v>
      </c>
      <c r="R2375" s="8">
        <f t="shared" si="375"/>
        <v>9.125</v>
      </c>
      <c r="S2375" s="8">
        <f t="shared" si="376"/>
        <v>11.175000000000001</v>
      </c>
      <c r="T2375" s="8">
        <f t="shared" si="377"/>
        <v>10.375</v>
      </c>
      <c r="U2375" s="7">
        <f t="shared" si="378"/>
        <v>10.508333333333335</v>
      </c>
      <c r="V2375" s="7">
        <f t="shared" si="379"/>
        <v>10.475000000000001</v>
      </c>
    </row>
    <row r="2376" spans="1:22" ht="13.5" x14ac:dyDescent="0.25">
      <c r="A2376" s="3">
        <f>RSI!A2376</f>
        <v>45765</v>
      </c>
      <c r="B2376" s="2">
        <f>RSI!B2376</f>
        <v>3.1501000000000001</v>
      </c>
      <c r="C2376" s="2">
        <f>RSI!I2376</f>
        <v>49.460851134434726</v>
      </c>
      <c r="D2376" s="2">
        <f>MACD!E2376</f>
        <v>1.8993753268579106E-2</v>
      </c>
      <c r="E2376" s="2">
        <f>MACD!F2376</f>
        <v>-6.1211101812830102E-3</v>
      </c>
      <c r="F2376" s="2">
        <f>'Moving Avg'!D2376</f>
        <v>3.1575000000000002</v>
      </c>
      <c r="G2376" s="2">
        <f>'Moving Avg'!F2376</f>
        <v>3.171405</v>
      </c>
      <c r="H2376" s="2">
        <f>'Moving Avg'!G2376</f>
        <v>3.1315620000000002</v>
      </c>
      <c r="I2376" s="2">
        <f>'Moving Avg'!H2376</f>
        <v>3.2202339999999969</v>
      </c>
      <c r="J2376" s="5" t="str">
        <f>OBV!F2376</f>
        <v>BEARISH</v>
      </c>
      <c r="K2376" s="5" t="str">
        <f>OBV!G2376</f>
        <v>NEUTRAL</v>
      </c>
      <c r="L2376" s="5" t="str">
        <f>OBV!H2376</f>
        <v>BEARISH DIVERGENCE</v>
      </c>
      <c r="M2376" s="7">
        <f t="shared" si="370"/>
        <v>25</v>
      </c>
      <c r="N2376" s="7">
        <f t="shared" si="371"/>
        <v>0</v>
      </c>
      <c r="O2376" s="7">
        <f t="shared" si="372"/>
        <v>0</v>
      </c>
      <c r="P2376" s="7">
        <f t="shared" si="373"/>
        <v>16.5</v>
      </c>
      <c r="Q2376" s="8">
        <f t="shared" si="374"/>
        <v>11.225</v>
      </c>
      <c r="R2376" s="8">
        <f t="shared" si="375"/>
        <v>9.125</v>
      </c>
      <c r="S2376" s="8">
        <f t="shared" si="376"/>
        <v>11.175000000000001</v>
      </c>
      <c r="T2376" s="8">
        <f t="shared" si="377"/>
        <v>10.375</v>
      </c>
      <c r="U2376" s="7">
        <f t="shared" si="378"/>
        <v>10.508333333333335</v>
      </c>
      <c r="V2376" s="7">
        <f t="shared" si="379"/>
        <v>10.475000000000001</v>
      </c>
    </row>
    <row r="2377" spans="1:22" ht="13.5" x14ac:dyDescent="0.25">
      <c r="A2377" s="3">
        <f>RSI!A2377</f>
        <v>45768</v>
      </c>
      <c r="B2377" s="2">
        <f>RSI!B2377</f>
        <v>3.1408</v>
      </c>
      <c r="C2377" s="2">
        <f>RSI!I2377</f>
        <v>47.906362630956103</v>
      </c>
      <c r="D2377" s="2">
        <f>MACD!E2377</f>
        <v>1.6489401368151579E-2</v>
      </c>
      <c r="E2377" s="2">
        <f>MACD!F2377</f>
        <v>-1.5990078713960928E-3</v>
      </c>
      <c r="F2377" s="2">
        <f>'Moving Avg'!D2377</f>
        <v>3.1519400000000002</v>
      </c>
      <c r="G2377" s="2">
        <f>'Moving Avg'!F2377</f>
        <v>3.1695500000000001</v>
      </c>
      <c r="H2377" s="2">
        <f>'Moving Avg'!G2377</f>
        <v>3.1311900000000001</v>
      </c>
      <c r="I2377" s="2">
        <f>'Moving Avg'!H2377</f>
        <v>3.2198194999999976</v>
      </c>
      <c r="J2377" s="5" t="str">
        <f>OBV!F2377</f>
        <v>BEARISH</v>
      </c>
      <c r="K2377" s="5" t="str">
        <f>OBV!G2377</f>
        <v>NEUTRAL</v>
      </c>
      <c r="L2377" s="5" t="str">
        <f>OBV!H2377</f>
        <v>CONFIRMED BEARISH</v>
      </c>
      <c r="M2377" s="7">
        <f t="shared" si="370"/>
        <v>25</v>
      </c>
      <c r="N2377" s="7">
        <f t="shared" si="371"/>
        <v>0</v>
      </c>
      <c r="O2377" s="7">
        <f t="shared" si="372"/>
        <v>0</v>
      </c>
      <c r="P2377" s="7">
        <f t="shared" si="373"/>
        <v>16.5</v>
      </c>
      <c r="Q2377" s="8">
        <f t="shared" si="374"/>
        <v>11.225</v>
      </c>
      <c r="R2377" s="8">
        <f t="shared" si="375"/>
        <v>9.125</v>
      </c>
      <c r="S2377" s="8">
        <f t="shared" si="376"/>
        <v>11.175000000000001</v>
      </c>
      <c r="T2377" s="8">
        <f t="shared" si="377"/>
        <v>10.375</v>
      </c>
      <c r="U2377" s="7">
        <f t="shared" si="378"/>
        <v>10.508333333333335</v>
      </c>
      <c r="V2377" s="7">
        <f t="shared" si="379"/>
        <v>10.475000000000001</v>
      </c>
    </row>
    <row r="2378" spans="1:22" ht="13.5" x14ac:dyDescent="0.25">
      <c r="A2378" s="3">
        <f>RSI!A2378</f>
        <v>45769</v>
      </c>
      <c r="B2378" s="2">
        <f>RSI!B2378</f>
        <v>3.0573999999999999</v>
      </c>
      <c r="C2378" s="2">
        <f>RSI!I2378</f>
        <v>36.751410200606976</v>
      </c>
      <c r="D2378" s="2">
        <f>MACD!E2378</f>
        <v>2.4900072655643868E-2</v>
      </c>
      <c r="E2378" s="2">
        <f>MACD!F2378</f>
        <v>3.7008082340119E-3</v>
      </c>
      <c r="F2378" s="2">
        <f>'Moving Avg'!D2378</f>
        <v>3.1297000000000001</v>
      </c>
      <c r="G2378" s="2">
        <f>'Moving Avg'!F2378</f>
        <v>3.1630600000000002</v>
      </c>
      <c r="H2378" s="2">
        <f>'Moving Avg'!G2378</f>
        <v>3.1295220000000001</v>
      </c>
      <c r="I2378" s="2">
        <f>'Moving Avg'!H2378</f>
        <v>3.2187194999999975</v>
      </c>
      <c r="J2378" s="5" t="str">
        <f>OBV!F2378</f>
        <v>BEARISH</v>
      </c>
      <c r="K2378" s="5" t="str">
        <f>OBV!G2378</f>
        <v>NEUTRAL</v>
      </c>
      <c r="L2378" s="5" t="str">
        <f>OBV!H2378</f>
        <v>CONFIRMED BEARISH</v>
      </c>
      <c r="M2378" s="7">
        <f t="shared" si="370"/>
        <v>25</v>
      </c>
      <c r="N2378" s="7">
        <f t="shared" si="371"/>
        <v>0</v>
      </c>
      <c r="O2378" s="7">
        <f t="shared" si="372"/>
        <v>0</v>
      </c>
      <c r="P2378" s="7">
        <f t="shared" si="373"/>
        <v>16.5</v>
      </c>
      <c r="Q2378" s="8">
        <f t="shared" si="374"/>
        <v>11.225</v>
      </c>
      <c r="R2378" s="8">
        <f t="shared" si="375"/>
        <v>9.125</v>
      </c>
      <c r="S2378" s="8">
        <f t="shared" si="376"/>
        <v>11.175000000000001</v>
      </c>
      <c r="T2378" s="8">
        <f t="shared" si="377"/>
        <v>10.375</v>
      </c>
      <c r="U2378" s="7">
        <f t="shared" si="378"/>
        <v>10.508333333333335</v>
      </c>
      <c r="V2378" s="7">
        <f t="shared" si="379"/>
        <v>10.475000000000001</v>
      </c>
    </row>
    <row r="2379" spans="1:22" ht="13.5" x14ac:dyDescent="0.25">
      <c r="A2379" s="3">
        <f>RSI!A2379</f>
        <v>45770</v>
      </c>
      <c r="B2379" s="2">
        <f>RSI!B2379</f>
        <v>3.1038000000000001</v>
      </c>
      <c r="C2379" s="2">
        <f>RSI!I2379</f>
        <v>44.495014180021414</v>
      </c>
      <c r="D2379" s="2">
        <f>MACD!E2379</f>
        <v>2.3434358448914505E-2</v>
      </c>
      <c r="E2379" s="2">
        <f>MACD!F2379</f>
        <v>7.647518276992421E-3</v>
      </c>
      <c r="F2379" s="2">
        <f>'Moving Avg'!D2379</f>
        <v>3.1204399999999999</v>
      </c>
      <c r="G2379" s="2">
        <f>'Moving Avg'!F2379</f>
        <v>3.1607449999999999</v>
      </c>
      <c r="H2379" s="2">
        <f>'Moving Avg'!G2379</f>
        <v>3.1285960000000004</v>
      </c>
      <c r="I2379" s="2">
        <f>'Moving Avg'!H2379</f>
        <v>3.217851499999997</v>
      </c>
      <c r="J2379" s="5" t="str">
        <f>OBV!F2379</f>
        <v>BEARISH</v>
      </c>
      <c r="K2379" s="5" t="str">
        <f>OBV!G2379</f>
        <v>NEUTRAL</v>
      </c>
      <c r="L2379" s="5" t="str">
        <f>OBV!H2379</f>
        <v>CONFIRMED BEARISH</v>
      </c>
      <c r="M2379" s="7">
        <f t="shared" si="370"/>
        <v>25</v>
      </c>
      <c r="N2379" s="7">
        <f t="shared" si="371"/>
        <v>0</v>
      </c>
      <c r="O2379" s="7">
        <f t="shared" si="372"/>
        <v>0</v>
      </c>
      <c r="P2379" s="7">
        <f t="shared" si="373"/>
        <v>16.5</v>
      </c>
      <c r="Q2379" s="8">
        <f t="shared" si="374"/>
        <v>11.225</v>
      </c>
      <c r="R2379" s="8">
        <f t="shared" si="375"/>
        <v>9.125</v>
      </c>
      <c r="S2379" s="8">
        <f t="shared" si="376"/>
        <v>11.175000000000001</v>
      </c>
      <c r="T2379" s="8">
        <f t="shared" si="377"/>
        <v>10.375</v>
      </c>
      <c r="U2379" s="7">
        <f t="shared" si="378"/>
        <v>10.508333333333335</v>
      </c>
      <c r="V2379" s="7">
        <f t="shared" si="379"/>
        <v>10.475000000000001</v>
      </c>
    </row>
    <row r="2380" spans="1:22" ht="13.5" x14ac:dyDescent="0.25">
      <c r="A2380" s="3">
        <f>RSI!A2380</f>
        <v>45771</v>
      </c>
      <c r="B2380" s="2">
        <f>RSI!B2380</f>
        <v>3.1408</v>
      </c>
      <c r="C2380" s="2">
        <f>RSI!I2380</f>
        <v>49.775527016144586</v>
      </c>
      <c r="D2380" s="2">
        <f>MACD!E2380</f>
        <v>2.3976783404338509E-2</v>
      </c>
      <c r="E2380" s="2">
        <f>MACD!F2380</f>
        <v>1.0913371302461641E-2</v>
      </c>
      <c r="F2380" s="2">
        <f>'Moving Avg'!D2380</f>
        <v>3.1185800000000001</v>
      </c>
      <c r="G2380" s="2">
        <f>'Moving Avg'!F2380</f>
        <v>3.1588900000000004</v>
      </c>
      <c r="H2380" s="2">
        <f>'Moving Avg'!G2380</f>
        <v>3.1287800000000003</v>
      </c>
      <c r="I2380" s="2">
        <f>'Moving Avg'!H2380</f>
        <v>3.2171684999999974</v>
      </c>
      <c r="J2380" s="5" t="str">
        <f>OBV!F2380</f>
        <v>BULLISH</v>
      </c>
      <c r="K2380" s="5" t="str">
        <f>OBV!G2380</f>
        <v>NEUTRAL</v>
      </c>
      <c r="L2380" s="5" t="str">
        <f>OBV!H2380</f>
        <v>BULLISH DIVERGENCE</v>
      </c>
      <c r="M2380" s="7">
        <f t="shared" si="370"/>
        <v>25</v>
      </c>
      <c r="N2380" s="7">
        <f t="shared" si="371"/>
        <v>0</v>
      </c>
      <c r="O2380" s="7">
        <f t="shared" si="372"/>
        <v>0</v>
      </c>
      <c r="P2380" s="7">
        <f t="shared" si="373"/>
        <v>66.5</v>
      </c>
      <c r="Q2380" s="8">
        <f t="shared" si="374"/>
        <v>18.725000000000001</v>
      </c>
      <c r="R2380" s="8">
        <f t="shared" si="375"/>
        <v>21.625</v>
      </c>
      <c r="S2380" s="8">
        <f t="shared" si="376"/>
        <v>33.674999999999997</v>
      </c>
      <c r="T2380" s="8">
        <f t="shared" si="377"/>
        <v>22.875</v>
      </c>
      <c r="U2380" s="7">
        <f t="shared" si="378"/>
        <v>24.675000000000001</v>
      </c>
      <c r="V2380" s="7">
        <f t="shared" si="379"/>
        <v>24.225000000000001</v>
      </c>
    </row>
    <row r="2381" spans="1:22" ht="13.5" x14ac:dyDescent="0.25">
      <c r="A2381" s="3">
        <f>RSI!A2381</f>
        <v>45772</v>
      </c>
      <c r="B2381" s="2">
        <f>RSI!B2381</f>
        <v>3.0573999999999999</v>
      </c>
      <c r="C2381" s="2">
        <f>RSI!I2381</f>
        <v>40.437110661572305</v>
      </c>
      <c r="D2381" s="2">
        <f>MACD!E2381</f>
        <v>2.6346184342013856E-2</v>
      </c>
      <c r="E2381" s="2">
        <f>MACD!F2381</f>
        <v>1.3999933910372084E-2</v>
      </c>
      <c r="F2381" s="2">
        <f>'Moving Avg'!D2381</f>
        <v>3.1000399999999999</v>
      </c>
      <c r="G2381" s="2">
        <f>'Moving Avg'!F2381</f>
        <v>3.154255</v>
      </c>
      <c r="H2381" s="2">
        <f>'Moving Avg'!G2381</f>
        <v>3.1274820000000005</v>
      </c>
      <c r="I2381" s="2">
        <f>'Moving Avg'!H2381</f>
        <v>3.2160684999999978</v>
      </c>
      <c r="J2381" s="5" t="str">
        <f>OBV!F2381</f>
        <v>BEARISH</v>
      </c>
      <c r="K2381" s="5" t="str">
        <f>OBV!G2381</f>
        <v>NEUTRAL</v>
      </c>
      <c r="L2381" s="5" t="str">
        <f>OBV!H2381</f>
        <v>CONFIRMED BEARISH</v>
      </c>
      <c r="M2381" s="7">
        <f t="shared" si="370"/>
        <v>25</v>
      </c>
      <c r="N2381" s="7">
        <f t="shared" si="371"/>
        <v>0</v>
      </c>
      <c r="O2381" s="7">
        <f t="shared" si="372"/>
        <v>0</v>
      </c>
      <c r="P2381" s="7">
        <f t="shared" si="373"/>
        <v>16.5</v>
      </c>
      <c r="Q2381" s="8">
        <f t="shared" si="374"/>
        <v>11.225</v>
      </c>
      <c r="R2381" s="8">
        <f t="shared" si="375"/>
        <v>9.125</v>
      </c>
      <c r="S2381" s="8">
        <f t="shared" si="376"/>
        <v>11.175000000000001</v>
      </c>
      <c r="T2381" s="8">
        <f t="shared" si="377"/>
        <v>10.375</v>
      </c>
      <c r="U2381" s="7">
        <f t="shared" si="378"/>
        <v>10.508333333333335</v>
      </c>
      <c r="V2381" s="7">
        <f t="shared" si="379"/>
        <v>10.475000000000001</v>
      </c>
    </row>
    <row r="2382" spans="1:22" ht="13.5" x14ac:dyDescent="0.25">
      <c r="A2382" s="3">
        <f>RSI!A2382</f>
        <v>45775</v>
      </c>
      <c r="B2382" s="2">
        <f>RSI!B2382</f>
        <v>3.0482</v>
      </c>
      <c r="C2382" s="2">
        <f>RSI!I2382</f>
        <v>39.555512170046164</v>
      </c>
      <c r="D2382" s="2">
        <f>MACD!E2382</f>
        <v>3.3811143089856888E-2</v>
      </c>
      <c r="E2382" s="2">
        <f>MACD!F2382</f>
        <v>1.7962175746269043E-2</v>
      </c>
      <c r="F2382" s="2">
        <f>'Moving Avg'!D2382</f>
        <v>3.0815199999999998</v>
      </c>
      <c r="G2382" s="2">
        <f>'Moving Avg'!F2382</f>
        <v>3.1482350000000006</v>
      </c>
      <c r="H2382" s="2">
        <f>'Moving Avg'!G2382</f>
        <v>3.1260000000000008</v>
      </c>
      <c r="I2382" s="2">
        <f>'Moving Avg'!H2382</f>
        <v>3.2151464999999972</v>
      </c>
      <c r="J2382" s="5" t="str">
        <f>OBV!F2382</f>
        <v>BEARISH</v>
      </c>
      <c r="K2382" s="5" t="str">
        <f>OBV!G2382</f>
        <v>NEUTRAL</v>
      </c>
      <c r="L2382" s="5" t="str">
        <f>OBV!H2382</f>
        <v>CONFIRMED BEARISH</v>
      </c>
      <c r="M2382" s="7">
        <f t="shared" si="370"/>
        <v>25</v>
      </c>
      <c r="N2382" s="7">
        <f t="shared" si="371"/>
        <v>0</v>
      </c>
      <c r="O2382" s="7">
        <f t="shared" si="372"/>
        <v>0</v>
      </c>
      <c r="P2382" s="7">
        <f t="shared" si="373"/>
        <v>16.5</v>
      </c>
      <c r="Q2382" s="8">
        <f t="shared" si="374"/>
        <v>11.225</v>
      </c>
      <c r="R2382" s="8">
        <f t="shared" si="375"/>
        <v>9.125</v>
      </c>
      <c r="S2382" s="8">
        <f t="shared" si="376"/>
        <v>11.175000000000001</v>
      </c>
      <c r="T2382" s="8">
        <f t="shared" si="377"/>
        <v>10.375</v>
      </c>
      <c r="U2382" s="7">
        <f t="shared" si="378"/>
        <v>10.508333333333335</v>
      </c>
      <c r="V2382" s="7">
        <f t="shared" si="379"/>
        <v>10.475000000000001</v>
      </c>
    </row>
    <row r="2383" spans="1:22" ht="13.5" x14ac:dyDescent="0.25">
      <c r="A2383" s="3">
        <f>RSI!A2383</f>
        <v>45776</v>
      </c>
      <c r="B2383" s="2">
        <f>RSI!B2383</f>
        <v>2.9832999999999998</v>
      </c>
      <c r="C2383" s="2">
        <f>RSI!I2383</f>
        <v>33.934952971809111</v>
      </c>
      <c r="D2383" s="2">
        <f>MACD!E2383</f>
        <v>4.5453932500960637E-2</v>
      </c>
      <c r="E2383" s="2">
        <f>MACD!F2383</f>
        <v>2.3460527097207362E-2</v>
      </c>
      <c r="F2383" s="2">
        <f>'Moving Avg'!D2383</f>
        <v>3.0667</v>
      </c>
      <c r="G2383" s="2">
        <f>'Moving Avg'!F2383</f>
        <v>3.13619</v>
      </c>
      <c r="H2383" s="2">
        <f>'Moving Avg'!G2383</f>
        <v>3.1235900000000005</v>
      </c>
      <c r="I2383" s="2">
        <f>'Moving Avg'!H2383</f>
        <v>3.2134969999999963</v>
      </c>
      <c r="J2383" s="5" t="str">
        <f>OBV!F2383</f>
        <v>BEARISH</v>
      </c>
      <c r="K2383" s="5" t="str">
        <f>OBV!G2383</f>
        <v>NEUTRAL</v>
      </c>
      <c r="L2383" s="5" t="str">
        <f>OBV!H2383</f>
        <v>CONFIRMED BEARISH</v>
      </c>
      <c r="M2383" s="7">
        <f t="shared" si="370"/>
        <v>25</v>
      </c>
      <c r="N2383" s="7">
        <f t="shared" si="371"/>
        <v>0</v>
      </c>
      <c r="O2383" s="7">
        <f t="shared" si="372"/>
        <v>0</v>
      </c>
      <c r="P2383" s="7">
        <f t="shared" si="373"/>
        <v>16.5</v>
      </c>
      <c r="Q2383" s="8">
        <f t="shared" si="374"/>
        <v>11.225</v>
      </c>
      <c r="R2383" s="8">
        <f t="shared" si="375"/>
        <v>9.125</v>
      </c>
      <c r="S2383" s="8">
        <f t="shared" si="376"/>
        <v>11.175000000000001</v>
      </c>
      <c r="T2383" s="8">
        <f t="shared" si="377"/>
        <v>10.375</v>
      </c>
      <c r="U2383" s="7">
        <f t="shared" si="378"/>
        <v>10.508333333333335</v>
      </c>
      <c r="V2383" s="7">
        <f t="shared" si="379"/>
        <v>10.475000000000001</v>
      </c>
    </row>
    <row r="2384" spans="1:22" ht="13.5" x14ac:dyDescent="0.25">
      <c r="A2384" s="3">
        <f>RSI!A2384</f>
        <v>45777</v>
      </c>
      <c r="B2384" s="2">
        <f>RSI!B2384</f>
        <v>2.9554999999999998</v>
      </c>
      <c r="C2384" s="2">
        <f>RSI!I2384</f>
        <v>31.847428082514384</v>
      </c>
      <c r="D2384" s="2">
        <f>MACD!E2384</f>
        <v>5.5382568848680425E-2</v>
      </c>
      <c r="E2384" s="2">
        <f>MACD!F2384</f>
        <v>2.9844935447501976E-2</v>
      </c>
      <c r="F2384" s="2">
        <f>'Moving Avg'!D2384</f>
        <v>3.0370399999999997</v>
      </c>
      <c r="G2384" s="2">
        <f>'Moving Avg'!F2384</f>
        <v>3.1232150000000005</v>
      </c>
      <c r="H2384" s="2">
        <f>'Moving Avg'!G2384</f>
        <v>3.1208100000000005</v>
      </c>
      <c r="I2384" s="2">
        <f>'Moving Avg'!H2384</f>
        <v>3.2117979999999964</v>
      </c>
      <c r="J2384" s="5" t="str">
        <f>OBV!F2384</f>
        <v>BEARISH</v>
      </c>
      <c r="K2384" s="5" t="str">
        <f>OBV!G2384</f>
        <v>NEUTRAL</v>
      </c>
      <c r="L2384" s="5" t="str">
        <f>OBV!H2384</f>
        <v>CONFIRMED BEARISH</v>
      </c>
      <c r="M2384" s="7">
        <f t="shared" si="370"/>
        <v>25</v>
      </c>
      <c r="N2384" s="7">
        <f t="shared" si="371"/>
        <v>0</v>
      </c>
      <c r="O2384" s="7">
        <f t="shared" si="372"/>
        <v>0</v>
      </c>
      <c r="P2384" s="7">
        <f t="shared" si="373"/>
        <v>16.5</v>
      </c>
      <c r="Q2384" s="8">
        <f t="shared" si="374"/>
        <v>11.225</v>
      </c>
      <c r="R2384" s="8">
        <f t="shared" si="375"/>
        <v>9.125</v>
      </c>
      <c r="S2384" s="8">
        <f t="shared" si="376"/>
        <v>11.175000000000001</v>
      </c>
      <c r="T2384" s="8">
        <f t="shared" si="377"/>
        <v>10.375</v>
      </c>
      <c r="U2384" s="7">
        <f t="shared" si="378"/>
        <v>10.508333333333335</v>
      </c>
      <c r="V2384" s="7">
        <f t="shared" si="379"/>
        <v>10.475000000000001</v>
      </c>
    </row>
    <row r="2385" spans="1:22" ht="13.5" x14ac:dyDescent="0.25">
      <c r="A2385" s="3">
        <f>RSI!A2385</f>
        <v>45779</v>
      </c>
      <c r="B2385" s="2">
        <f>RSI!B2385</f>
        <v>2.9091999999999998</v>
      </c>
      <c r="C2385" s="2">
        <f>RSI!I2385</f>
        <v>28.682772724760937</v>
      </c>
      <c r="D2385" s="2">
        <f>MACD!E2385</f>
        <v>6.8177568051609683E-2</v>
      </c>
      <c r="E2385" s="2">
        <f>MACD!F2385</f>
        <v>3.7511461968323515E-2</v>
      </c>
      <c r="F2385" s="2">
        <f>'Moving Avg'!D2385</f>
        <v>2.99072</v>
      </c>
      <c r="G2385" s="2">
        <f>'Moving Avg'!F2385</f>
        <v>3.1083900000000004</v>
      </c>
      <c r="H2385" s="2">
        <f>'Moving Avg'!G2385</f>
        <v>3.1172899999999997</v>
      </c>
      <c r="I2385" s="2">
        <f>'Moving Avg'!H2385</f>
        <v>3.2096434999999968</v>
      </c>
      <c r="J2385" s="5" t="str">
        <f>OBV!F2385</f>
        <v>BEARISH</v>
      </c>
      <c r="K2385" s="5" t="str">
        <f>OBV!G2385</f>
        <v>NEUTRAL</v>
      </c>
      <c r="L2385" s="5" t="str">
        <f>OBV!H2385</f>
        <v>CONFIRMED BEARISH</v>
      </c>
      <c r="M2385" s="7">
        <f t="shared" si="370"/>
        <v>50</v>
      </c>
      <c r="N2385" s="7">
        <f t="shared" si="371"/>
        <v>0</v>
      </c>
      <c r="O2385" s="7">
        <f t="shared" si="372"/>
        <v>0</v>
      </c>
      <c r="P2385" s="7">
        <f t="shared" si="373"/>
        <v>16.5</v>
      </c>
      <c r="Q2385" s="8">
        <f t="shared" si="374"/>
        <v>19.975000000000001</v>
      </c>
      <c r="R2385" s="8">
        <f t="shared" si="375"/>
        <v>14.125</v>
      </c>
      <c r="S2385" s="8">
        <f t="shared" si="376"/>
        <v>14.925000000000001</v>
      </c>
      <c r="T2385" s="8">
        <f t="shared" si="377"/>
        <v>16.625</v>
      </c>
      <c r="U2385" s="7">
        <f t="shared" si="378"/>
        <v>16.341666666666669</v>
      </c>
      <c r="V2385" s="7">
        <f t="shared" si="379"/>
        <v>16.412500000000001</v>
      </c>
    </row>
    <row r="2386" spans="1:22" ht="13.5" x14ac:dyDescent="0.25">
      <c r="A2386" s="3">
        <f>RSI!A2386</f>
        <v>45782</v>
      </c>
      <c r="B2386" s="2">
        <f>RSI!B2386</f>
        <v>2.9091999999999998</v>
      </c>
      <c r="C2386" s="2">
        <f>RSI!I2386</f>
        <v>28.682772724760937</v>
      </c>
      <c r="D2386" s="2">
        <f>MACD!E2386</f>
        <v>8.0170486879527214E-2</v>
      </c>
      <c r="E2386" s="2">
        <f>MACD!F2386</f>
        <v>4.6043266950564252E-2</v>
      </c>
      <c r="F2386" s="2">
        <f>'Moving Avg'!D2386</f>
        <v>2.9610799999999999</v>
      </c>
      <c r="G2386" s="2">
        <f>'Moving Avg'!F2386</f>
        <v>3.0935650000000003</v>
      </c>
      <c r="H2386" s="2">
        <f>'Moving Avg'!G2386</f>
        <v>3.1137700000000001</v>
      </c>
      <c r="I2386" s="2">
        <f>'Moving Avg'!H2386</f>
        <v>3.2077129999999965</v>
      </c>
      <c r="J2386" s="5" t="str">
        <f>OBV!F2386</f>
        <v>BEARISH</v>
      </c>
      <c r="K2386" s="5" t="str">
        <f>OBV!G2386</f>
        <v>NEUTRAL</v>
      </c>
      <c r="L2386" s="5" t="str">
        <f>OBV!H2386</f>
        <v>CONFIRMED BEARISH</v>
      </c>
      <c r="M2386" s="7">
        <f t="shared" si="370"/>
        <v>50</v>
      </c>
      <c r="N2386" s="7">
        <f t="shared" si="371"/>
        <v>0</v>
      </c>
      <c r="O2386" s="7">
        <f t="shared" si="372"/>
        <v>0</v>
      </c>
      <c r="P2386" s="7">
        <f t="shared" si="373"/>
        <v>16.5</v>
      </c>
      <c r="Q2386" s="8">
        <f t="shared" si="374"/>
        <v>19.975000000000001</v>
      </c>
      <c r="R2386" s="8">
        <f t="shared" si="375"/>
        <v>14.125</v>
      </c>
      <c r="S2386" s="8">
        <f t="shared" si="376"/>
        <v>14.925000000000001</v>
      </c>
      <c r="T2386" s="8">
        <f t="shared" si="377"/>
        <v>16.625</v>
      </c>
      <c r="U2386" s="7">
        <f t="shared" si="378"/>
        <v>16.341666666666669</v>
      </c>
      <c r="V2386" s="7">
        <f t="shared" si="379"/>
        <v>16.412500000000001</v>
      </c>
    </row>
    <row r="2387" spans="1:22" ht="13.5" x14ac:dyDescent="0.25">
      <c r="A2387" s="3">
        <f>RSI!A2387</f>
        <v>45783</v>
      </c>
      <c r="B2387" s="2">
        <f>RSI!B2387</f>
        <v>2.8351000000000002</v>
      </c>
      <c r="C2387" s="2">
        <f>RSI!I2387</f>
        <v>24.216284884887799</v>
      </c>
      <c r="D2387" s="2">
        <f>MACD!E2387</f>
        <v>9.5456443375707245E-2</v>
      </c>
      <c r="E2387" s="2">
        <f>MACD!F2387</f>
        <v>5.592590223559285E-2</v>
      </c>
      <c r="F2387" s="2">
        <f>'Moving Avg'!D2387</f>
        <v>2.9184600000000001</v>
      </c>
      <c r="G2387" s="2">
        <f>'Moving Avg'!F2387</f>
        <v>3.0778150000000002</v>
      </c>
      <c r="H2387" s="2">
        <f>'Moving Avg'!G2387</f>
        <v>3.1087679999999995</v>
      </c>
      <c r="I2387" s="2">
        <f>'Moving Avg'!H2387</f>
        <v>3.2052774999999967</v>
      </c>
      <c r="J2387" s="5" t="str">
        <f>OBV!F2387</f>
        <v>BEARISH</v>
      </c>
      <c r="K2387" s="5" t="str">
        <f>OBV!G2387</f>
        <v>NEUTRAL</v>
      </c>
      <c r="L2387" s="5" t="str">
        <f>OBV!H2387</f>
        <v>CONFIRMED BEARISH</v>
      </c>
      <c r="M2387" s="7">
        <f t="shared" si="370"/>
        <v>50</v>
      </c>
      <c r="N2387" s="7">
        <f t="shared" si="371"/>
        <v>0</v>
      </c>
      <c r="O2387" s="7">
        <f t="shared" si="372"/>
        <v>0</v>
      </c>
      <c r="P2387" s="7">
        <f t="shared" si="373"/>
        <v>16.5</v>
      </c>
      <c r="Q2387" s="8">
        <f t="shared" si="374"/>
        <v>19.975000000000001</v>
      </c>
      <c r="R2387" s="8">
        <f t="shared" si="375"/>
        <v>14.125</v>
      </c>
      <c r="S2387" s="8">
        <f t="shared" si="376"/>
        <v>14.925000000000001</v>
      </c>
      <c r="T2387" s="8">
        <f t="shared" si="377"/>
        <v>16.625</v>
      </c>
      <c r="U2387" s="7">
        <f t="shared" si="378"/>
        <v>16.341666666666669</v>
      </c>
      <c r="V2387" s="7">
        <f t="shared" si="379"/>
        <v>16.412500000000001</v>
      </c>
    </row>
    <row r="2388" spans="1:22" ht="13.5" x14ac:dyDescent="0.25">
      <c r="A2388" s="3">
        <f>RSI!A2388</f>
        <v>45784</v>
      </c>
      <c r="B2388" s="2">
        <f>RSI!B2388</f>
        <v>2.8721999999999999</v>
      </c>
      <c r="C2388" s="2">
        <f>RSI!I2388</f>
        <v>30.086405695035339</v>
      </c>
      <c r="D2388" s="2">
        <f>MACD!E2388</f>
        <v>9.4249640706039806E-2</v>
      </c>
      <c r="E2388" s="2">
        <f>MACD!F2388</f>
        <v>6.3590649929682247E-2</v>
      </c>
      <c r="F2388" s="2">
        <f>'Moving Avg'!D2388</f>
        <v>2.8962399999999997</v>
      </c>
      <c r="G2388" s="2">
        <f>'Moving Avg'!F2388</f>
        <v>3.0625299999999998</v>
      </c>
      <c r="H2388" s="2">
        <f>'Moving Avg'!G2388</f>
        <v>3.1041359999999996</v>
      </c>
      <c r="I2388" s="2">
        <f>'Moving Avg'!H2388</f>
        <v>3.203027499999997</v>
      </c>
      <c r="J2388" s="5" t="str">
        <f>OBV!F2388</f>
        <v>BEARISH</v>
      </c>
      <c r="K2388" s="5" t="str">
        <f>OBV!G2388</f>
        <v>NEUTRAL</v>
      </c>
      <c r="L2388" s="5" t="str">
        <f>OBV!H2388</f>
        <v>CONFIRMED BEARISH</v>
      </c>
      <c r="M2388" s="7">
        <f t="shared" si="370"/>
        <v>25</v>
      </c>
      <c r="N2388" s="7">
        <f t="shared" si="371"/>
        <v>0</v>
      </c>
      <c r="O2388" s="7">
        <f t="shared" si="372"/>
        <v>0</v>
      </c>
      <c r="P2388" s="7">
        <f t="shared" si="373"/>
        <v>16.5</v>
      </c>
      <c r="Q2388" s="8">
        <f t="shared" si="374"/>
        <v>11.225</v>
      </c>
      <c r="R2388" s="8">
        <f t="shared" si="375"/>
        <v>9.125</v>
      </c>
      <c r="S2388" s="8">
        <f t="shared" si="376"/>
        <v>11.175000000000001</v>
      </c>
      <c r="T2388" s="8">
        <f t="shared" si="377"/>
        <v>10.375</v>
      </c>
      <c r="U2388" s="7">
        <f t="shared" si="378"/>
        <v>10.508333333333335</v>
      </c>
      <c r="V2388" s="7">
        <f t="shared" si="379"/>
        <v>10.475000000000001</v>
      </c>
    </row>
    <row r="2389" spans="1:22" ht="13.5" x14ac:dyDescent="0.25">
      <c r="A2389" s="3">
        <f>RSI!A2389</f>
        <v>45785</v>
      </c>
      <c r="B2389" s="2">
        <f>RSI!B2389</f>
        <v>2.9369999999999998</v>
      </c>
      <c r="C2389" s="2">
        <f>RSI!I2389</f>
        <v>38.977351807283959</v>
      </c>
      <c r="D2389" s="2">
        <f>MACD!E2389</f>
        <v>9.6679072908367747E-2</v>
      </c>
      <c r="E2389" s="2">
        <f>MACD!F2389</f>
        <v>7.0208334525419358E-2</v>
      </c>
      <c r="F2389" s="2">
        <f>'Moving Avg'!D2389</f>
        <v>2.8925399999999994</v>
      </c>
      <c r="G2389" s="2">
        <f>'Moving Avg'!F2389</f>
        <v>3.0523399999999996</v>
      </c>
      <c r="H2389" s="2">
        <f>'Moving Avg'!G2389</f>
        <v>3.1013559999999996</v>
      </c>
      <c r="I2389" s="2">
        <f>'Moving Avg'!H2389</f>
        <v>3.201190999999997</v>
      </c>
      <c r="J2389" s="5" t="str">
        <f>OBV!F2389</f>
        <v>BEARISH</v>
      </c>
      <c r="K2389" s="5" t="str">
        <f>OBV!G2389</f>
        <v>NEUTRAL</v>
      </c>
      <c r="L2389" s="5" t="str">
        <f>OBV!H2389</f>
        <v>CONFIRMED BEARISH</v>
      </c>
      <c r="M2389" s="7">
        <f t="shared" si="370"/>
        <v>25</v>
      </c>
      <c r="N2389" s="7">
        <f t="shared" si="371"/>
        <v>0</v>
      </c>
      <c r="O2389" s="7">
        <f t="shared" si="372"/>
        <v>0</v>
      </c>
      <c r="P2389" s="7">
        <f t="shared" si="373"/>
        <v>16.5</v>
      </c>
      <c r="Q2389" s="8">
        <f t="shared" si="374"/>
        <v>11.225</v>
      </c>
      <c r="R2389" s="8">
        <f t="shared" si="375"/>
        <v>9.125</v>
      </c>
      <c r="S2389" s="8">
        <f t="shared" si="376"/>
        <v>11.175000000000001</v>
      </c>
      <c r="T2389" s="8">
        <f t="shared" si="377"/>
        <v>10.375</v>
      </c>
      <c r="U2389" s="7">
        <f t="shared" si="378"/>
        <v>10.508333333333335</v>
      </c>
      <c r="V2389" s="7">
        <f t="shared" si="379"/>
        <v>10.475000000000001</v>
      </c>
    </row>
    <row r="2390" spans="1:22" ht="13.5" x14ac:dyDescent="0.25">
      <c r="A2390" s="3">
        <f>RSI!A2390</f>
        <v>45786</v>
      </c>
      <c r="B2390" s="2">
        <f>RSI!B2390</f>
        <v>3.0110999999999999</v>
      </c>
      <c r="C2390" s="2">
        <f>RSI!I2390</f>
        <v>47.239996028160704</v>
      </c>
      <c r="D2390" s="2">
        <f>MACD!E2390</f>
        <v>9.958499189414205E-2</v>
      </c>
      <c r="E2390" s="2">
        <f>MACD!F2390</f>
        <v>7.6083665999163899E-2</v>
      </c>
      <c r="F2390" s="2">
        <f>'Moving Avg'!D2390</f>
        <v>2.9129199999999997</v>
      </c>
      <c r="G2390" s="2">
        <f>'Moving Avg'!F2390</f>
        <v>3.0444649999999998</v>
      </c>
      <c r="H2390" s="2">
        <f>'Moving Avg'!G2390</f>
        <v>3.0995019999999998</v>
      </c>
      <c r="I2390" s="2">
        <f>'Moving Avg'!H2390</f>
        <v>3.1997699999999973</v>
      </c>
      <c r="J2390" s="5" t="str">
        <f>OBV!F2390</f>
        <v>BEARISH</v>
      </c>
      <c r="K2390" s="5" t="str">
        <f>OBV!G2390</f>
        <v>NEUTRAL</v>
      </c>
      <c r="L2390" s="5" t="str">
        <f>OBV!H2390</f>
        <v>BEARISH DIVERGENCE</v>
      </c>
      <c r="M2390" s="7">
        <f t="shared" si="370"/>
        <v>25</v>
      </c>
      <c r="N2390" s="7">
        <f t="shared" si="371"/>
        <v>0</v>
      </c>
      <c r="O2390" s="7">
        <f t="shared" si="372"/>
        <v>0</v>
      </c>
      <c r="P2390" s="7">
        <f t="shared" si="373"/>
        <v>16.5</v>
      </c>
      <c r="Q2390" s="8">
        <f t="shared" si="374"/>
        <v>11.225</v>
      </c>
      <c r="R2390" s="8">
        <f t="shared" si="375"/>
        <v>9.125</v>
      </c>
      <c r="S2390" s="8">
        <f t="shared" si="376"/>
        <v>11.175000000000001</v>
      </c>
      <c r="T2390" s="8">
        <f t="shared" si="377"/>
        <v>10.375</v>
      </c>
      <c r="U2390" s="7">
        <f t="shared" si="378"/>
        <v>10.508333333333335</v>
      </c>
      <c r="V2390" s="7">
        <f t="shared" si="379"/>
        <v>10.475000000000001</v>
      </c>
    </row>
    <row r="2391" spans="1:22" ht="13.5" x14ac:dyDescent="0.25">
      <c r="A2391" s="3">
        <f>RSI!A2391</f>
        <v>45789</v>
      </c>
      <c r="B2391" s="2">
        <f>RSI!B2391</f>
        <v>2.9369999999999998</v>
      </c>
      <c r="C2391" s="2">
        <f>RSI!I2391</f>
        <v>41.228165899794078</v>
      </c>
      <c r="D2391" s="2">
        <f>MACD!E2391</f>
        <v>9.4863019681923344E-2</v>
      </c>
      <c r="E2391" s="2">
        <f>MACD!F2391</f>
        <v>7.9839536735715783E-2</v>
      </c>
      <c r="F2391" s="2">
        <f>'Moving Avg'!D2391</f>
        <v>2.9184799999999997</v>
      </c>
      <c r="G2391" s="2">
        <f>'Moving Avg'!F2391</f>
        <v>3.0342749999999996</v>
      </c>
      <c r="H2391" s="2">
        <f>'Moving Avg'!G2391</f>
        <v>3.0963520000000004</v>
      </c>
      <c r="I2391" s="2">
        <f>'Moving Avg'!H2391</f>
        <v>3.1981574999999975</v>
      </c>
      <c r="J2391" s="5" t="str">
        <f>OBV!F2391</f>
        <v>BEARISH</v>
      </c>
      <c r="K2391" s="5" t="str">
        <f>OBV!G2391</f>
        <v>NEUTRAL</v>
      </c>
      <c r="L2391" s="5" t="str">
        <f>OBV!H2391</f>
        <v>BEARISH DIVERGENCE</v>
      </c>
      <c r="M2391" s="7">
        <f t="shared" si="370"/>
        <v>25</v>
      </c>
      <c r="N2391" s="7">
        <f t="shared" si="371"/>
        <v>0</v>
      </c>
      <c r="O2391" s="7">
        <f t="shared" si="372"/>
        <v>0</v>
      </c>
      <c r="P2391" s="7">
        <f t="shared" si="373"/>
        <v>16.5</v>
      </c>
      <c r="Q2391" s="8">
        <f t="shared" si="374"/>
        <v>11.225</v>
      </c>
      <c r="R2391" s="8">
        <f t="shared" si="375"/>
        <v>9.125</v>
      </c>
      <c r="S2391" s="8">
        <f t="shared" si="376"/>
        <v>11.175000000000001</v>
      </c>
      <c r="T2391" s="8">
        <f t="shared" si="377"/>
        <v>10.375</v>
      </c>
      <c r="U2391" s="7">
        <f t="shared" si="378"/>
        <v>10.508333333333335</v>
      </c>
      <c r="V2391" s="7">
        <f t="shared" si="379"/>
        <v>10.475000000000001</v>
      </c>
    </row>
    <row r="2392" spans="1:22" ht="13.5" x14ac:dyDescent="0.25">
      <c r="A2392" s="3">
        <f>RSI!A2392</f>
        <v>45790</v>
      </c>
      <c r="B2392" s="2">
        <f>RSI!B2392</f>
        <v>2.9925999999999999</v>
      </c>
      <c r="C2392" s="2">
        <f>RSI!I2392</f>
        <v>46.708374414063051</v>
      </c>
      <c r="D2392" s="2">
        <f>MACD!E2392</f>
        <v>8.5920585388226112E-2</v>
      </c>
      <c r="E2392" s="2">
        <f>MACD!F2392</f>
        <v>8.1055746466217854E-2</v>
      </c>
      <c r="F2392" s="2">
        <f>'Moving Avg'!D2392</f>
        <v>2.9499799999999996</v>
      </c>
      <c r="G2392" s="2">
        <f>'Moving Avg'!F2392</f>
        <v>3.0254749999999992</v>
      </c>
      <c r="H2392" s="2">
        <f>'Moving Avg'!G2392</f>
        <v>3.095056</v>
      </c>
      <c r="I2392" s="2">
        <f>'Moving Avg'!H2392</f>
        <v>3.1968679999999976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  <c r="M2392" s="7">
        <f t="shared" si="370"/>
        <v>25</v>
      </c>
      <c r="N2392" s="7">
        <f t="shared" si="371"/>
        <v>0</v>
      </c>
      <c r="O2392" s="7">
        <f t="shared" si="372"/>
        <v>0</v>
      </c>
      <c r="P2392" s="7">
        <f t="shared" si="373"/>
        <v>83.5</v>
      </c>
      <c r="Q2392" s="8">
        <f t="shared" si="374"/>
        <v>21.274999999999999</v>
      </c>
      <c r="R2392" s="8">
        <f t="shared" si="375"/>
        <v>25.875</v>
      </c>
      <c r="S2392" s="8">
        <f t="shared" si="376"/>
        <v>41.325000000000003</v>
      </c>
      <c r="T2392" s="8">
        <f t="shared" si="377"/>
        <v>27.125</v>
      </c>
      <c r="U2392" s="7">
        <f t="shared" si="378"/>
        <v>29.491666666666664</v>
      </c>
      <c r="V2392" s="7">
        <f t="shared" si="379"/>
        <v>28.9</v>
      </c>
    </row>
    <row r="2393" spans="1:22" ht="13.5" x14ac:dyDescent="0.25">
      <c r="A2393" s="3">
        <f>RSI!A2393</f>
        <v>45791</v>
      </c>
      <c r="B2393" s="2">
        <f>RSI!B2393</f>
        <v>2.9741</v>
      </c>
      <c r="C2393" s="2">
        <f>RSI!I2393</f>
        <v>45.198188253785183</v>
      </c>
      <c r="D2393" s="2">
        <f>MACD!E2393</f>
        <v>6.9954625922928226E-2</v>
      </c>
      <c r="E2393" s="2">
        <f>MACD!F2393</f>
        <v>7.8835522357559945E-2</v>
      </c>
      <c r="F2393" s="2">
        <f>'Moving Avg'!D2393</f>
        <v>2.9703599999999999</v>
      </c>
      <c r="G2393" s="2">
        <f>'Moving Avg'!F2393</f>
        <v>3.0157499999999997</v>
      </c>
      <c r="H2393" s="2">
        <f>'Moving Avg'!G2393</f>
        <v>3.0924619999999998</v>
      </c>
      <c r="I2393" s="2">
        <f>'Moving Avg'!H2393</f>
        <v>3.1954859999999972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  <c r="M2393" s="7">
        <f t="shared" si="370"/>
        <v>25</v>
      </c>
      <c r="N2393" s="7">
        <f t="shared" si="371"/>
        <v>45</v>
      </c>
      <c r="O2393" s="7">
        <f t="shared" si="372"/>
        <v>0</v>
      </c>
      <c r="P2393" s="7">
        <f t="shared" si="373"/>
        <v>83.5</v>
      </c>
      <c r="Q2393" s="8">
        <f t="shared" si="374"/>
        <v>37.024999999999999</v>
      </c>
      <c r="R2393" s="8">
        <f t="shared" si="375"/>
        <v>34.875</v>
      </c>
      <c r="S2393" s="8">
        <f t="shared" si="376"/>
        <v>48.075000000000003</v>
      </c>
      <c r="T2393" s="8">
        <f t="shared" si="377"/>
        <v>38.375</v>
      </c>
      <c r="U2393" s="7">
        <f t="shared" si="378"/>
        <v>39.991666666666667</v>
      </c>
      <c r="V2393" s="7">
        <f t="shared" si="379"/>
        <v>39.587500000000006</v>
      </c>
    </row>
    <row r="2394" spans="1:22" ht="13.5" x14ac:dyDescent="0.25">
      <c r="A2394" s="3">
        <f>RSI!A2394</f>
        <v>45792</v>
      </c>
      <c r="B2394" s="2">
        <f>RSI!B2394</f>
        <v>3.0110999999999999</v>
      </c>
      <c r="C2394" s="2">
        <f>RSI!I2394</f>
        <v>48.766051805159982</v>
      </c>
      <c r="D2394" s="2">
        <f>MACD!E2394</f>
        <v>4.9735659094869433E-2</v>
      </c>
      <c r="E2394" s="2">
        <f>MACD!F2394</f>
        <v>7.3015549705021845E-2</v>
      </c>
      <c r="F2394" s="2">
        <f>'Moving Avg'!D2394</f>
        <v>2.9851799999999997</v>
      </c>
      <c r="G2394" s="2">
        <f>'Moving Avg'!F2394</f>
        <v>3.0087999999999999</v>
      </c>
      <c r="H2394" s="2">
        <f>'Moving Avg'!G2394</f>
        <v>3.0915359999999996</v>
      </c>
      <c r="I2394" s="2">
        <f>'Moving Avg'!H2394</f>
        <v>3.1943334999999973</v>
      </c>
      <c r="J2394" s="5" t="str">
        <f>OBV!F2394</f>
        <v>BULLISH</v>
      </c>
      <c r="K2394" s="5" t="str">
        <f>OBV!G2394</f>
        <v>NEUTRAL</v>
      </c>
      <c r="L2394" s="5" t="str">
        <f>OBV!H2394</f>
        <v>CONFIRMED BULLISH</v>
      </c>
      <c r="M2394" s="7">
        <f t="shared" si="370"/>
        <v>25</v>
      </c>
      <c r="N2394" s="7">
        <f t="shared" si="371"/>
        <v>100</v>
      </c>
      <c r="O2394" s="7">
        <f t="shared" si="372"/>
        <v>0</v>
      </c>
      <c r="P2394" s="7">
        <f t="shared" si="373"/>
        <v>83.5</v>
      </c>
      <c r="Q2394" s="8">
        <f t="shared" si="374"/>
        <v>56.274999999999999</v>
      </c>
      <c r="R2394" s="8">
        <f t="shared" si="375"/>
        <v>45.875</v>
      </c>
      <c r="S2394" s="8">
        <f t="shared" si="376"/>
        <v>56.325000000000003</v>
      </c>
      <c r="T2394" s="8">
        <f t="shared" si="377"/>
        <v>52.125</v>
      </c>
      <c r="U2394" s="7">
        <f t="shared" si="378"/>
        <v>52.82500000000001</v>
      </c>
      <c r="V2394" s="7">
        <f t="shared" si="379"/>
        <v>52.650000000000006</v>
      </c>
    </row>
    <row r="2395" spans="1:22" ht="13.5" x14ac:dyDescent="0.25">
      <c r="A2395" s="3">
        <f>RSI!A2395</f>
        <v>45793</v>
      </c>
      <c r="B2395" s="2">
        <f>RSI!B2395</f>
        <v>3.1408</v>
      </c>
      <c r="C2395" s="2">
        <f>RSI!I2395</f>
        <v>58.873807937310666</v>
      </c>
      <c r="D2395" s="2">
        <f>MACD!E2395</f>
        <v>1.5963697516249375E-2</v>
      </c>
      <c r="E2395" s="2">
        <f>MACD!F2395</f>
        <v>6.160517926726735E-2</v>
      </c>
      <c r="F2395" s="2">
        <f>'Moving Avg'!D2395</f>
        <v>3.01112</v>
      </c>
      <c r="G2395" s="2">
        <f>'Moving Avg'!F2395</f>
        <v>3.0083349999999998</v>
      </c>
      <c r="H2395" s="2">
        <f>'Moving Avg'!G2395</f>
        <v>3.0920920000000001</v>
      </c>
      <c r="I2395" s="2">
        <f>'Moving Avg'!H2395</f>
        <v>3.1943219999999974</v>
      </c>
      <c r="J2395" s="5" t="str">
        <f>OBV!F2395</f>
        <v>BULLISH</v>
      </c>
      <c r="K2395" s="5" t="str">
        <f>OBV!G2395</f>
        <v>NEUTRAL</v>
      </c>
      <c r="L2395" s="5" t="str">
        <f>OBV!H2395</f>
        <v>CONFIRMED BULLISH</v>
      </c>
      <c r="M2395" s="7">
        <f t="shared" si="370"/>
        <v>25</v>
      </c>
      <c r="N2395" s="7">
        <f t="shared" si="371"/>
        <v>100</v>
      </c>
      <c r="O2395" s="7">
        <f t="shared" si="372"/>
        <v>0</v>
      </c>
      <c r="P2395" s="7">
        <f t="shared" si="373"/>
        <v>83.5</v>
      </c>
      <c r="Q2395" s="8">
        <f t="shared" si="374"/>
        <v>56.274999999999999</v>
      </c>
      <c r="R2395" s="8">
        <f t="shared" si="375"/>
        <v>45.875</v>
      </c>
      <c r="S2395" s="8">
        <f t="shared" si="376"/>
        <v>56.325000000000003</v>
      </c>
      <c r="T2395" s="8">
        <f t="shared" si="377"/>
        <v>52.125</v>
      </c>
      <c r="U2395" s="7">
        <f t="shared" si="378"/>
        <v>52.82500000000001</v>
      </c>
      <c r="V2395" s="7">
        <f t="shared" si="379"/>
        <v>52.650000000000006</v>
      </c>
    </row>
    <row r="2396" spans="1:22" ht="13.5" x14ac:dyDescent="0.25">
      <c r="A2396" s="3">
        <f>RSI!A2396</f>
        <v>45796</v>
      </c>
      <c r="B2396" s="2">
        <f>RSI!B2396</f>
        <v>2.9647999999999999</v>
      </c>
      <c r="C2396" s="2">
        <f>RSI!I2396</f>
        <v>45.698606527595793</v>
      </c>
      <c r="D2396" s="2">
        <f>MACD!E2396</f>
        <v>-2.800182221709413E-4</v>
      </c>
      <c r="E2396" s="2">
        <f>MACD!F2396</f>
        <v>4.9228139769379696E-2</v>
      </c>
      <c r="F2396" s="2">
        <f>'Moving Avg'!D2396</f>
        <v>3.01668</v>
      </c>
      <c r="G2396" s="2">
        <f>'Moving Avg'!F2396</f>
        <v>2.9990699999999992</v>
      </c>
      <c r="H2396" s="2">
        <f>'Moving Avg'!G2396</f>
        <v>3.0883859999999999</v>
      </c>
      <c r="I2396" s="2">
        <f>'Moving Avg'!H2396</f>
        <v>3.1930724999999973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  <c r="M2396" s="7">
        <f t="shared" si="370"/>
        <v>25</v>
      </c>
      <c r="N2396" s="7">
        <f t="shared" si="371"/>
        <v>100</v>
      </c>
      <c r="O2396" s="7">
        <f t="shared" si="372"/>
        <v>0</v>
      </c>
      <c r="P2396" s="7">
        <f t="shared" si="373"/>
        <v>83.5</v>
      </c>
      <c r="Q2396" s="8">
        <f t="shared" si="374"/>
        <v>56.274999999999999</v>
      </c>
      <c r="R2396" s="8">
        <f t="shared" si="375"/>
        <v>45.875</v>
      </c>
      <c r="S2396" s="8">
        <f t="shared" si="376"/>
        <v>56.325000000000003</v>
      </c>
      <c r="T2396" s="8">
        <f t="shared" si="377"/>
        <v>52.125</v>
      </c>
      <c r="U2396" s="7">
        <f t="shared" si="378"/>
        <v>52.82500000000001</v>
      </c>
      <c r="V2396" s="7">
        <f t="shared" si="379"/>
        <v>52.650000000000006</v>
      </c>
    </row>
    <row r="2397" spans="1:22" ht="13.5" x14ac:dyDescent="0.25">
      <c r="A2397" s="3">
        <f>RSI!A2397</f>
        <v>45797</v>
      </c>
      <c r="B2397" s="2">
        <f>RSI!B2397</f>
        <v>3.0573999999999999</v>
      </c>
      <c r="C2397" s="2">
        <f>RSI!I2397</f>
        <v>51.809186048017693</v>
      </c>
      <c r="D2397" s="2">
        <f>MACD!E2397</f>
        <v>-3.1896262538914311E-2</v>
      </c>
      <c r="E2397" s="2">
        <f>MACD!F2397</f>
        <v>3.3003259307720897E-2</v>
      </c>
      <c r="F2397" s="2">
        <f>'Moving Avg'!D2397</f>
        <v>3.0296399999999997</v>
      </c>
      <c r="G2397" s="2">
        <f>'Moving Avg'!F2397</f>
        <v>2.9948999999999995</v>
      </c>
      <c r="H2397" s="2">
        <f>'Moving Avg'!G2397</f>
        <v>3.0856060000000003</v>
      </c>
      <c r="I2397" s="2">
        <f>'Moving Avg'!H2397</f>
        <v>3.1921514999999978</v>
      </c>
      <c r="J2397" s="5" t="str">
        <f>OBV!F2397</f>
        <v>BULLISH</v>
      </c>
      <c r="K2397" s="5" t="str">
        <f>OBV!G2397</f>
        <v>NEUTRAL</v>
      </c>
      <c r="L2397" s="5" t="str">
        <f>OBV!H2397</f>
        <v>CONFIRMED BULLISH</v>
      </c>
      <c r="M2397" s="7">
        <f t="shared" si="370"/>
        <v>25</v>
      </c>
      <c r="N2397" s="7">
        <f t="shared" si="371"/>
        <v>100</v>
      </c>
      <c r="O2397" s="7">
        <f t="shared" si="372"/>
        <v>0</v>
      </c>
      <c r="P2397" s="7">
        <f t="shared" si="373"/>
        <v>83.5</v>
      </c>
      <c r="Q2397" s="8">
        <f t="shared" si="374"/>
        <v>56.274999999999999</v>
      </c>
      <c r="R2397" s="8">
        <f t="shared" si="375"/>
        <v>45.875</v>
      </c>
      <c r="S2397" s="8">
        <f t="shared" si="376"/>
        <v>56.325000000000003</v>
      </c>
      <c r="T2397" s="8">
        <f t="shared" si="377"/>
        <v>52.125</v>
      </c>
      <c r="U2397" s="7">
        <f t="shared" si="378"/>
        <v>52.82500000000001</v>
      </c>
      <c r="V2397" s="7">
        <f t="shared" si="379"/>
        <v>52.650000000000006</v>
      </c>
    </row>
    <row r="2398" spans="1:22" ht="13.5" x14ac:dyDescent="0.25">
      <c r="A2398" s="3">
        <f>RSI!A2398</f>
        <v>45798</v>
      </c>
      <c r="B2398" s="2">
        <f>RSI!B2398</f>
        <v>2.9925999999999999</v>
      </c>
      <c r="C2398" s="2">
        <f>RSI!I2398</f>
        <v>47.758996735687283</v>
      </c>
      <c r="D2398" s="2">
        <f>MACD!E2398</f>
        <v>-4.8328975179793954E-2</v>
      </c>
      <c r="E2398" s="2">
        <f>MACD!F2398</f>
        <v>1.6736812410217926E-2</v>
      </c>
      <c r="F2398" s="2">
        <f>'Moving Avg'!D2398</f>
        <v>3.0333399999999999</v>
      </c>
      <c r="G2398" s="2">
        <f>'Moving Avg'!F2398</f>
        <v>2.9916599999999995</v>
      </c>
      <c r="H2398" s="2">
        <f>'Moving Avg'!G2398</f>
        <v>3.0815300000000003</v>
      </c>
      <c r="I2398" s="2">
        <f>'Moving Avg'!H2398</f>
        <v>3.1909959999999979</v>
      </c>
      <c r="J2398" s="5" t="str">
        <f>OBV!F2398</f>
        <v>BULLISH</v>
      </c>
      <c r="K2398" s="5" t="str">
        <f>OBV!G2398</f>
        <v>NEUTRAL</v>
      </c>
      <c r="L2398" s="5" t="str">
        <f>OBV!H2398</f>
        <v>CONFIRMED BULLISH</v>
      </c>
      <c r="M2398" s="7">
        <f t="shared" si="370"/>
        <v>25</v>
      </c>
      <c r="N2398" s="7">
        <f t="shared" si="371"/>
        <v>100</v>
      </c>
      <c r="O2398" s="7">
        <f t="shared" si="372"/>
        <v>0</v>
      </c>
      <c r="P2398" s="7">
        <f t="shared" si="373"/>
        <v>83.5</v>
      </c>
      <c r="Q2398" s="8">
        <f t="shared" si="374"/>
        <v>56.274999999999999</v>
      </c>
      <c r="R2398" s="8">
        <f t="shared" si="375"/>
        <v>45.875</v>
      </c>
      <c r="S2398" s="8">
        <f t="shared" si="376"/>
        <v>56.325000000000003</v>
      </c>
      <c r="T2398" s="8">
        <f t="shared" si="377"/>
        <v>52.125</v>
      </c>
      <c r="U2398" s="7">
        <f t="shared" si="378"/>
        <v>52.82500000000001</v>
      </c>
      <c r="V2398" s="7">
        <f t="shared" si="379"/>
        <v>52.650000000000006</v>
      </c>
    </row>
    <row r="2399" spans="1:22" ht="13.5" x14ac:dyDescent="0.25">
      <c r="A2399" s="3">
        <f>RSI!A2399</f>
        <v>45799</v>
      </c>
      <c r="B2399" s="2">
        <f>RSI!B2399</f>
        <v>3.0204</v>
      </c>
      <c r="C2399" s="2">
        <f>RSI!I2399</f>
        <v>49.58006128833761</v>
      </c>
      <c r="D2399" s="2">
        <f>MACD!E2399</f>
        <v>-5.4114958300941041E-2</v>
      </c>
      <c r="E2399" s="2">
        <f>MACD!F2399</f>
        <v>2.5664582679861322E-3</v>
      </c>
      <c r="F2399" s="2">
        <f>'Moving Avg'!D2399</f>
        <v>3.0352000000000001</v>
      </c>
      <c r="G2399" s="2">
        <f>'Moving Avg'!F2399</f>
        <v>2.9874900000000002</v>
      </c>
      <c r="H2399" s="2">
        <f>'Moving Avg'!G2399</f>
        <v>3.0789360000000001</v>
      </c>
      <c r="I2399" s="2">
        <f>'Moving Avg'!H2399</f>
        <v>3.1899794999999984</v>
      </c>
      <c r="J2399" s="5" t="str">
        <f>OBV!F2399</f>
        <v>BULLISH</v>
      </c>
      <c r="K2399" s="5" t="str">
        <f>OBV!G2399</f>
        <v>NEUTRAL</v>
      </c>
      <c r="L2399" s="5" t="str">
        <f>OBV!H2399</f>
        <v>CONFIRMED BULLISH</v>
      </c>
      <c r="M2399" s="7">
        <f t="shared" si="370"/>
        <v>25</v>
      </c>
      <c r="N2399" s="7">
        <f t="shared" si="371"/>
        <v>100</v>
      </c>
      <c r="O2399" s="7">
        <f t="shared" si="372"/>
        <v>0</v>
      </c>
      <c r="P2399" s="7">
        <f t="shared" si="373"/>
        <v>83.5</v>
      </c>
      <c r="Q2399" s="8">
        <f t="shared" si="374"/>
        <v>56.274999999999999</v>
      </c>
      <c r="R2399" s="8">
        <f t="shared" si="375"/>
        <v>45.875</v>
      </c>
      <c r="S2399" s="8">
        <f t="shared" si="376"/>
        <v>56.325000000000003</v>
      </c>
      <c r="T2399" s="8">
        <f t="shared" si="377"/>
        <v>52.125</v>
      </c>
      <c r="U2399" s="7">
        <f t="shared" si="378"/>
        <v>52.82500000000001</v>
      </c>
      <c r="V2399" s="7">
        <f t="shared" si="379"/>
        <v>52.650000000000006</v>
      </c>
    </row>
    <row r="2400" spans="1:22" ht="13.5" x14ac:dyDescent="0.25">
      <c r="A2400" s="3">
        <f>RSI!A2400</f>
        <v>45800</v>
      </c>
      <c r="B2400" s="2">
        <f>RSI!B2400</f>
        <v>3.0204</v>
      </c>
      <c r="C2400" s="2">
        <f>RSI!I2400</f>
        <v>49.58006128833761</v>
      </c>
      <c r="D2400" s="2">
        <f>MACD!E2400</f>
        <v>-4.7581868628894686E-2</v>
      </c>
      <c r="E2400" s="2">
        <f>MACD!F2400</f>
        <v>-7.4632071113900321E-3</v>
      </c>
      <c r="F2400" s="2">
        <f>'Moving Avg'!D2400</f>
        <v>3.01112</v>
      </c>
      <c r="G2400" s="2">
        <f>'Moving Avg'!F2400</f>
        <v>2.9814700000000003</v>
      </c>
      <c r="H2400" s="2">
        <f>'Moving Avg'!G2400</f>
        <v>3.0768979999999999</v>
      </c>
      <c r="I2400" s="2">
        <f>'Moving Avg'!H2400</f>
        <v>3.1891424999999982</v>
      </c>
      <c r="J2400" s="5" t="str">
        <f>OBV!F2400</f>
        <v>BEARISH</v>
      </c>
      <c r="K2400" s="5" t="str">
        <f>OBV!G2400</f>
        <v>NEUTRAL</v>
      </c>
      <c r="L2400" s="5" t="str">
        <f>OBV!H2400</f>
        <v>CONFIRMED BEARISH</v>
      </c>
      <c r="M2400" s="7">
        <f t="shared" si="370"/>
        <v>25</v>
      </c>
      <c r="N2400" s="7">
        <f t="shared" si="371"/>
        <v>100</v>
      </c>
      <c r="O2400" s="7">
        <f t="shared" si="372"/>
        <v>0</v>
      </c>
      <c r="P2400" s="7">
        <f t="shared" si="373"/>
        <v>16.5</v>
      </c>
      <c r="Q2400" s="8">
        <f t="shared" si="374"/>
        <v>46.225000000000001</v>
      </c>
      <c r="R2400" s="8">
        <f t="shared" si="375"/>
        <v>29.125</v>
      </c>
      <c r="S2400" s="8">
        <f t="shared" si="376"/>
        <v>26.175000000000001</v>
      </c>
      <c r="T2400" s="8">
        <f t="shared" si="377"/>
        <v>35.375</v>
      </c>
      <c r="U2400" s="7">
        <f t="shared" si="378"/>
        <v>33.841666666666661</v>
      </c>
      <c r="V2400" s="7">
        <f t="shared" si="379"/>
        <v>34.224999999999994</v>
      </c>
    </row>
    <row r="2401" spans="1:22" ht="13.5" x14ac:dyDescent="0.25">
      <c r="A2401" s="3">
        <f>RSI!A2401</f>
        <v>45803</v>
      </c>
      <c r="B2401" s="2">
        <f>RSI!B2401</f>
        <v>3.0573999999999999</v>
      </c>
      <c r="C2401" s="2">
        <f>RSI!I2401</f>
        <v>52.154492502433925</v>
      </c>
      <c r="D2401" s="2">
        <f>MACD!E2401</f>
        <v>-5.6167831209156027E-2</v>
      </c>
      <c r="E2401" s="2">
        <f>MACD!F2401</f>
        <v>-1.7204131930943233E-2</v>
      </c>
      <c r="F2401" s="2">
        <f>'Moving Avg'!D2401</f>
        <v>3.0296399999999997</v>
      </c>
      <c r="G2401" s="2">
        <f>'Moving Avg'!F2401</f>
        <v>2.9814700000000003</v>
      </c>
      <c r="H2401" s="2">
        <f>'Moving Avg'!G2401</f>
        <v>3.0763419999999995</v>
      </c>
      <c r="I2401" s="2">
        <f>'Moving Avg'!H2401</f>
        <v>3.1883109999999983</v>
      </c>
      <c r="J2401" s="5" t="str">
        <f>OBV!F2401</f>
        <v>BEARISH</v>
      </c>
      <c r="K2401" s="5" t="str">
        <f>OBV!G2401</f>
        <v>NEUTRAL</v>
      </c>
      <c r="L2401" s="5" t="str">
        <f>OBV!H2401</f>
        <v>BEARISH DIVERGENCE</v>
      </c>
      <c r="M2401" s="7">
        <f t="shared" si="370"/>
        <v>25</v>
      </c>
      <c r="N2401" s="7">
        <f t="shared" si="371"/>
        <v>100</v>
      </c>
      <c r="O2401" s="7">
        <f t="shared" si="372"/>
        <v>0</v>
      </c>
      <c r="P2401" s="7">
        <f t="shared" si="373"/>
        <v>16.5</v>
      </c>
      <c r="Q2401" s="8">
        <f t="shared" si="374"/>
        <v>46.225000000000001</v>
      </c>
      <c r="R2401" s="8">
        <f t="shared" si="375"/>
        <v>29.125</v>
      </c>
      <c r="S2401" s="8">
        <f t="shared" si="376"/>
        <v>26.175000000000001</v>
      </c>
      <c r="T2401" s="8">
        <f t="shared" si="377"/>
        <v>35.375</v>
      </c>
      <c r="U2401" s="7">
        <f t="shared" si="378"/>
        <v>33.841666666666661</v>
      </c>
      <c r="V2401" s="7">
        <f t="shared" si="379"/>
        <v>34.224999999999994</v>
      </c>
    </row>
    <row r="2402" spans="1:22" ht="13.5" x14ac:dyDescent="0.25">
      <c r="A2402" s="3">
        <f>RSI!A2402</f>
        <v>45804</v>
      </c>
      <c r="B2402" s="2">
        <f>RSI!B2402</f>
        <v>3.0110999999999999</v>
      </c>
      <c r="C2402" s="2">
        <f>RSI!I2402</f>
        <v>48.796848094854042</v>
      </c>
      <c r="D2402" s="2">
        <f>MACD!E2402</f>
        <v>-5.1643239712675371E-2</v>
      </c>
      <c r="E2402" s="2">
        <f>MACD!F2402</f>
        <v>-2.4091953487289659E-2</v>
      </c>
      <c r="F2402" s="2">
        <f>'Moving Avg'!D2402</f>
        <v>3.0203800000000003</v>
      </c>
      <c r="G2402" s="2">
        <f>'Moving Avg'!F2402</f>
        <v>2.9796149999999999</v>
      </c>
      <c r="H2402" s="2">
        <f>'Moving Avg'!G2402</f>
        <v>3.0746739999999999</v>
      </c>
      <c r="I2402" s="2">
        <f>'Moving Avg'!H2402</f>
        <v>3.187247999999999</v>
      </c>
      <c r="J2402" s="5" t="str">
        <f>OBV!F2402</f>
        <v>BEARISH</v>
      </c>
      <c r="K2402" s="5" t="str">
        <f>OBV!G2402</f>
        <v>NEUTRAL</v>
      </c>
      <c r="L2402" s="5" t="str">
        <f>OBV!H2402</f>
        <v>CONFIRMED BEARISH</v>
      </c>
      <c r="M2402" s="7">
        <f t="shared" si="370"/>
        <v>25</v>
      </c>
      <c r="N2402" s="7">
        <f t="shared" si="371"/>
        <v>100</v>
      </c>
      <c r="O2402" s="7">
        <f t="shared" si="372"/>
        <v>0</v>
      </c>
      <c r="P2402" s="7">
        <f t="shared" si="373"/>
        <v>16.5</v>
      </c>
      <c r="Q2402" s="8">
        <f t="shared" si="374"/>
        <v>46.225000000000001</v>
      </c>
      <c r="R2402" s="8">
        <f t="shared" si="375"/>
        <v>29.125</v>
      </c>
      <c r="S2402" s="8">
        <f t="shared" si="376"/>
        <v>26.175000000000001</v>
      </c>
      <c r="T2402" s="8">
        <f t="shared" si="377"/>
        <v>35.375</v>
      </c>
      <c r="U2402" s="7">
        <f t="shared" si="378"/>
        <v>33.841666666666661</v>
      </c>
      <c r="V2402" s="7">
        <f t="shared" si="379"/>
        <v>34.224999999999994</v>
      </c>
    </row>
    <row r="2403" spans="1:22" ht="13.5" x14ac:dyDescent="0.25">
      <c r="A2403" s="3">
        <f>RSI!A2403</f>
        <v>45805</v>
      </c>
      <c r="B2403" s="2">
        <f>RSI!B2403</f>
        <v>2.9647999999999999</v>
      </c>
      <c r="C2403" s="2">
        <f>RSI!I2403</f>
        <v>45.633060924399658</v>
      </c>
      <c r="D2403" s="2">
        <f>MACD!E2403</f>
        <v>-4.7137155324119551E-2</v>
      </c>
      <c r="E2403" s="2">
        <f>MACD!F2403</f>
        <v>-2.8700993854655639E-2</v>
      </c>
      <c r="F2403" s="2">
        <f>'Moving Avg'!D2403</f>
        <v>3.0148200000000003</v>
      </c>
      <c r="G2403" s="2">
        <f>'Moving Avg'!F2403</f>
        <v>2.9786899999999998</v>
      </c>
      <c r="H2403" s="2">
        <f>'Moving Avg'!G2403</f>
        <v>3.0730059999999999</v>
      </c>
      <c r="I2403" s="2">
        <f>'Moving Avg'!H2403</f>
        <v>3.1859984999999993</v>
      </c>
      <c r="J2403" s="5" t="str">
        <f>OBV!F2403</f>
        <v>BEARISH</v>
      </c>
      <c r="K2403" s="5" t="str">
        <f>OBV!G2403</f>
        <v>NEUTRAL</v>
      </c>
      <c r="L2403" s="5" t="str">
        <f>OBV!H2403</f>
        <v>CONFIRMED BEARISH</v>
      </c>
      <c r="M2403" s="7">
        <f t="shared" si="370"/>
        <v>25</v>
      </c>
      <c r="N2403" s="7">
        <f t="shared" si="371"/>
        <v>45</v>
      </c>
      <c r="O2403" s="7">
        <f t="shared" si="372"/>
        <v>0</v>
      </c>
      <c r="P2403" s="7">
        <f t="shared" si="373"/>
        <v>16.5</v>
      </c>
      <c r="Q2403" s="8">
        <f t="shared" si="374"/>
        <v>26.975000000000001</v>
      </c>
      <c r="R2403" s="8">
        <f t="shared" si="375"/>
        <v>18.125</v>
      </c>
      <c r="S2403" s="8">
        <f t="shared" si="376"/>
        <v>17.925000000000001</v>
      </c>
      <c r="T2403" s="8">
        <f t="shared" si="377"/>
        <v>21.625</v>
      </c>
      <c r="U2403" s="7">
        <f t="shared" si="378"/>
        <v>21.008333333333336</v>
      </c>
      <c r="V2403" s="7">
        <f t="shared" si="379"/>
        <v>21.162500000000001</v>
      </c>
    </row>
    <row r="2404" spans="1:22" ht="13.5" x14ac:dyDescent="0.25">
      <c r="A2404" s="3">
        <f>RSI!A2404</f>
        <v>45806</v>
      </c>
      <c r="B2404" s="2">
        <f>RSI!B2404</f>
        <v>3.0110999999999999</v>
      </c>
      <c r="C2404" s="2">
        <f>RSI!I2404</f>
        <v>49.181382861043311</v>
      </c>
      <c r="D2404" s="2">
        <f>MACD!E2404</f>
        <v>-4.0700910799477796E-2</v>
      </c>
      <c r="E2404" s="2">
        <f>MACD!F2404</f>
        <v>-3.110097724362007E-2</v>
      </c>
      <c r="F2404" s="2">
        <f>'Moving Avg'!D2404</f>
        <v>3.0129599999999996</v>
      </c>
      <c r="G2404" s="2">
        <f>'Moving Avg'!F2404</f>
        <v>2.9814699999999998</v>
      </c>
      <c r="H2404" s="2">
        <f>'Moving Avg'!G2404</f>
        <v>3.0724499999999995</v>
      </c>
      <c r="I2404" s="2">
        <f>'Moving Avg'!H2404</f>
        <v>3.1849804999999991</v>
      </c>
      <c r="J2404" s="5" t="str">
        <f>OBV!F2404</f>
        <v>BEARISH</v>
      </c>
      <c r="K2404" s="5" t="str">
        <f>OBV!G2404</f>
        <v>NEUTRAL</v>
      </c>
      <c r="L2404" s="5" t="str">
        <f>OBV!H2404</f>
        <v>CONFIRMED BEARISH</v>
      </c>
      <c r="M2404" s="7">
        <f t="shared" si="370"/>
        <v>25</v>
      </c>
      <c r="N2404" s="7">
        <f t="shared" si="371"/>
        <v>45</v>
      </c>
      <c r="O2404" s="7">
        <f t="shared" si="372"/>
        <v>0</v>
      </c>
      <c r="P2404" s="7">
        <f t="shared" si="373"/>
        <v>16.5</v>
      </c>
      <c r="Q2404" s="8">
        <f t="shared" si="374"/>
        <v>26.975000000000001</v>
      </c>
      <c r="R2404" s="8">
        <f t="shared" si="375"/>
        <v>18.125</v>
      </c>
      <c r="S2404" s="8">
        <f t="shared" si="376"/>
        <v>17.925000000000001</v>
      </c>
      <c r="T2404" s="8">
        <f t="shared" si="377"/>
        <v>21.625</v>
      </c>
      <c r="U2404" s="7">
        <f t="shared" si="378"/>
        <v>21.008333333333336</v>
      </c>
      <c r="V2404" s="7">
        <f t="shared" si="379"/>
        <v>21.162500000000001</v>
      </c>
    </row>
    <row r="2405" spans="1:22" ht="13.5" x14ac:dyDescent="0.25">
      <c r="A2405" s="3">
        <f>RSI!A2405</f>
        <v>45807</v>
      </c>
      <c r="B2405" s="2">
        <f>RSI!B2405</f>
        <v>3.0110999999999999</v>
      </c>
      <c r="C2405" s="2">
        <f>RSI!I2405</f>
        <v>49.181382861043311</v>
      </c>
      <c r="D2405" s="2">
        <f>MACD!E2405</f>
        <v>-1.5240594880747693E-2</v>
      </c>
      <c r="E2405" s="2">
        <f>MACD!F2405</f>
        <v>-2.7928900771045595E-2</v>
      </c>
      <c r="F2405" s="2">
        <f>'Moving Avg'!D2405</f>
        <v>3.0110999999999999</v>
      </c>
      <c r="G2405" s="2">
        <f>'Moving Avg'!F2405</f>
        <v>2.9865649999999997</v>
      </c>
      <c r="H2405" s="2">
        <f>'Moving Avg'!G2405</f>
        <v>3.071893999999999</v>
      </c>
      <c r="I2405" s="2">
        <f>'Moving Avg'!H2405</f>
        <v>3.1839625000000003</v>
      </c>
      <c r="J2405" s="5" t="str">
        <f>OBV!F2405</f>
        <v>BEARISH</v>
      </c>
      <c r="K2405" s="5" t="str">
        <f>OBV!G2405</f>
        <v>NEUTRAL</v>
      </c>
      <c r="L2405" s="5" t="str">
        <f>OBV!H2405</f>
        <v>CONFIRMED BEARISH</v>
      </c>
      <c r="M2405" s="7">
        <f t="shared" si="370"/>
        <v>25</v>
      </c>
      <c r="N2405" s="7">
        <f t="shared" si="371"/>
        <v>0</v>
      </c>
      <c r="O2405" s="7">
        <f t="shared" si="372"/>
        <v>0</v>
      </c>
      <c r="P2405" s="7">
        <f t="shared" si="373"/>
        <v>16.5</v>
      </c>
      <c r="Q2405" s="8">
        <f t="shared" si="374"/>
        <v>11.225</v>
      </c>
      <c r="R2405" s="8">
        <f t="shared" si="375"/>
        <v>9.125</v>
      </c>
      <c r="S2405" s="8">
        <f t="shared" si="376"/>
        <v>11.175000000000001</v>
      </c>
      <c r="T2405" s="8">
        <f t="shared" si="377"/>
        <v>10.375</v>
      </c>
      <c r="U2405" s="7">
        <f t="shared" si="378"/>
        <v>10.508333333333335</v>
      </c>
      <c r="V2405" s="7">
        <f t="shared" si="379"/>
        <v>10.475000000000001</v>
      </c>
    </row>
    <row r="2406" spans="1:22" ht="13.5" x14ac:dyDescent="0.25">
      <c r="A2406" s="3">
        <f>RSI!A2406</f>
        <v>45810</v>
      </c>
      <c r="B2406" s="2">
        <f>RSI!B2406</f>
        <v>3.0110999999999999</v>
      </c>
      <c r="C2406" s="2">
        <f>RSI!I2406</f>
        <v>49.181382861043311</v>
      </c>
      <c r="D2406" s="2">
        <f>MACD!E2406</f>
        <v>-2.0718232324696828E-2</v>
      </c>
      <c r="E2406" s="2">
        <f>MACD!F2406</f>
        <v>-2.6486767081775844E-2</v>
      </c>
      <c r="F2406" s="2">
        <f>'Moving Avg'!D2406</f>
        <v>3.0018399999999992</v>
      </c>
      <c r="G2406" s="2">
        <f>'Moving Avg'!F2406</f>
        <v>2.99166</v>
      </c>
      <c r="H2406" s="2">
        <f>'Moving Avg'!G2406</f>
        <v>3.0713379999999995</v>
      </c>
      <c r="I2406" s="2">
        <f>'Moving Avg'!H2406</f>
        <v>3.1828995000000004</v>
      </c>
      <c r="J2406" s="5" t="str">
        <f>OBV!F2406</f>
        <v>BEARISH</v>
      </c>
      <c r="K2406" s="5" t="str">
        <f>OBV!G2406</f>
        <v>NEUTRAL</v>
      </c>
      <c r="L2406" s="5" t="str">
        <f>OBV!H2406</f>
        <v>CONFIRMED BEARISH</v>
      </c>
      <c r="M2406" s="7">
        <f t="shared" si="370"/>
        <v>25</v>
      </c>
      <c r="N2406" s="7">
        <f t="shared" si="371"/>
        <v>0</v>
      </c>
      <c r="O2406" s="7">
        <f t="shared" si="372"/>
        <v>0</v>
      </c>
      <c r="P2406" s="7">
        <f t="shared" si="373"/>
        <v>16.5</v>
      </c>
      <c r="Q2406" s="8">
        <f t="shared" si="374"/>
        <v>11.225</v>
      </c>
      <c r="R2406" s="8">
        <f t="shared" si="375"/>
        <v>9.125</v>
      </c>
      <c r="S2406" s="8">
        <f t="shared" si="376"/>
        <v>11.175000000000001</v>
      </c>
      <c r="T2406" s="8">
        <f t="shared" si="377"/>
        <v>10.375</v>
      </c>
      <c r="U2406" s="7">
        <f t="shared" si="378"/>
        <v>10.508333333333335</v>
      </c>
      <c r="V2406" s="7">
        <f t="shared" si="379"/>
        <v>10.475000000000001</v>
      </c>
    </row>
    <row r="2407" spans="1:22" ht="13.5" x14ac:dyDescent="0.25">
      <c r="A2407" s="3">
        <f>RSI!A2407</f>
        <v>45811</v>
      </c>
      <c r="B2407" s="2">
        <f>RSI!B2407</f>
        <v>3.0110999999999999</v>
      </c>
      <c r="C2407" s="2">
        <f>RSI!I2407</f>
        <v>49.181382861043303</v>
      </c>
      <c r="D2407" s="2">
        <f>MACD!E2407</f>
        <v>-1.1055204882495673E-2</v>
      </c>
      <c r="E2407" s="2">
        <f>MACD!F2407</f>
        <v>-2.3400454641919814E-2</v>
      </c>
      <c r="F2407" s="2">
        <f>'Moving Avg'!D2407</f>
        <v>3.0018399999999992</v>
      </c>
      <c r="G2407" s="2">
        <f>'Moving Avg'!F2407</f>
        <v>3.0004599999999995</v>
      </c>
      <c r="H2407" s="2">
        <f>'Moving Avg'!G2407</f>
        <v>3.068001999999999</v>
      </c>
      <c r="I2407" s="2">
        <f>'Moving Avg'!H2407</f>
        <v>3.1816950000000008</v>
      </c>
      <c r="J2407" s="5" t="str">
        <f>OBV!F2407</f>
        <v>BEARISH</v>
      </c>
      <c r="K2407" s="5" t="str">
        <f>OBV!G2407</f>
        <v>NEUTRAL</v>
      </c>
      <c r="L2407" s="5" t="str">
        <f>OBV!H2407</f>
        <v>NEUTRAL</v>
      </c>
      <c r="M2407" s="7">
        <f t="shared" si="370"/>
        <v>25</v>
      </c>
      <c r="N2407" s="7">
        <f t="shared" si="371"/>
        <v>0</v>
      </c>
      <c r="O2407" s="7">
        <f t="shared" si="372"/>
        <v>0</v>
      </c>
      <c r="P2407" s="7">
        <f t="shared" si="373"/>
        <v>16.5</v>
      </c>
      <c r="Q2407" s="8">
        <f t="shared" si="374"/>
        <v>11.225</v>
      </c>
      <c r="R2407" s="8">
        <f t="shared" si="375"/>
        <v>9.125</v>
      </c>
      <c r="S2407" s="8">
        <f t="shared" si="376"/>
        <v>11.175000000000001</v>
      </c>
      <c r="T2407" s="8">
        <f t="shared" si="377"/>
        <v>10.375</v>
      </c>
      <c r="U2407" s="7">
        <f t="shared" si="378"/>
        <v>10.508333333333335</v>
      </c>
      <c r="V2407" s="7">
        <f t="shared" si="379"/>
        <v>10.475000000000001</v>
      </c>
    </row>
    <row r="2408" spans="1:22" ht="13.5" x14ac:dyDescent="0.25">
      <c r="A2408" s="3">
        <f>RSI!A2408</f>
        <v>45812</v>
      </c>
      <c r="B2408" s="2">
        <f>RSI!B2408</f>
        <v>3.0110999999999999</v>
      </c>
      <c r="C2408" s="2">
        <f>RSI!I2408</f>
        <v>49.181382861043296</v>
      </c>
      <c r="D2408" s="2">
        <f>MACD!E2408</f>
        <v>-1.2800067087238354E-2</v>
      </c>
      <c r="E2408" s="2">
        <f>MACD!F2408</f>
        <v>-2.1280377130983522E-2</v>
      </c>
      <c r="F2408" s="2">
        <f>'Moving Avg'!D2408</f>
        <v>3.0110999999999999</v>
      </c>
      <c r="G2408" s="2">
        <f>'Moving Avg'!F2408</f>
        <v>3.0074049999999994</v>
      </c>
      <c r="H2408" s="2">
        <f>'Moving Avg'!G2408</f>
        <v>3.0644799999999992</v>
      </c>
      <c r="I2408" s="2">
        <f>'Moving Avg'!H2408</f>
        <v>3.1804905000000008</v>
      </c>
      <c r="J2408" s="5" t="str">
        <f>OBV!F2408</f>
        <v>BULLISH</v>
      </c>
      <c r="K2408" s="5" t="str">
        <f>OBV!G2408</f>
        <v>NEUTRAL</v>
      </c>
      <c r="L2408" s="5" t="str">
        <f>OBV!H2408</f>
        <v>CONFIRMED BULLISH</v>
      </c>
      <c r="M2408" s="7">
        <f t="shared" si="370"/>
        <v>25</v>
      </c>
      <c r="N2408" s="7">
        <f t="shared" si="371"/>
        <v>0</v>
      </c>
      <c r="O2408" s="7">
        <f t="shared" si="372"/>
        <v>0</v>
      </c>
      <c r="P2408" s="7">
        <f t="shared" si="373"/>
        <v>83.5</v>
      </c>
      <c r="Q2408" s="8">
        <f t="shared" si="374"/>
        <v>21.274999999999999</v>
      </c>
      <c r="R2408" s="8">
        <f t="shared" si="375"/>
        <v>25.875</v>
      </c>
      <c r="S2408" s="8">
        <f t="shared" si="376"/>
        <v>41.325000000000003</v>
      </c>
      <c r="T2408" s="8">
        <f t="shared" si="377"/>
        <v>27.125</v>
      </c>
      <c r="U2408" s="7">
        <f t="shared" si="378"/>
        <v>29.491666666666664</v>
      </c>
      <c r="V2408" s="7">
        <f t="shared" si="379"/>
        <v>28.9</v>
      </c>
    </row>
    <row r="2409" spans="1:22" ht="13.5" x14ac:dyDescent="0.25">
      <c r="A2409" s="3">
        <f>RSI!A2409</f>
        <v>45813</v>
      </c>
      <c r="B2409" s="2">
        <f>RSI!B2409</f>
        <v>2.9369999999999998</v>
      </c>
      <c r="C2409" s="2">
        <f>RSI!I2409</f>
        <v>42.718002627790412</v>
      </c>
      <c r="D2409" s="2">
        <f>MACD!E2409</f>
        <v>-4.4662689047743065E-3</v>
      </c>
      <c r="E2409" s="2">
        <f>MACD!F2409</f>
        <v>-1.7917555485741678E-2</v>
      </c>
      <c r="F2409" s="2">
        <f>'Moving Avg'!D2409</f>
        <v>2.9962799999999996</v>
      </c>
      <c r="G2409" s="2">
        <f>'Moving Avg'!F2409</f>
        <v>3.0074049999999994</v>
      </c>
      <c r="H2409" s="2">
        <f>'Moving Avg'!G2409</f>
        <v>3.0602179999999994</v>
      </c>
      <c r="I2409" s="2">
        <f>'Moving Avg'!H2409</f>
        <v>3.1785910000000013</v>
      </c>
      <c r="J2409" s="5" t="str">
        <f>OBV!F2409</f>
        <v>BEARISH</v>
      </c>
      <c r="K2409" s="5" t="str">
        <f>OBV!G2409</f>
        <v>NEUTRAL</v>
      </c>
      <c r="L2409" s="5" t="str">
        <f>OBV!H2409</f>
        <v>CONFIRMED BEARISH</v>
      </c>
      <c r="M2409" s="7">
        <f t="shared" si="370"/>
        <v>25</v>
      </c>
      <c r="N2409" s="7">
        <f t="shared" si="371"/>
        <v>0</v>
      </c>
      <c r="O2409" s="7">
        <f t="shared" si="372"/>
        <v>0</v>
      </c>
      <c r="P2409" s="7">
        <f t="shared" si="373"/>
        <v>16.5</v>
      </c>
      <c r="Q2409" s="8">
        <f t="shared" si="374"/>
        <v>11.225</v>
      </c>
      <c r="R2409" s="8">
        <f t="shared" si="375"/>
        <v>9.125</v>
      </c>
      <c r="S2409" s="8">
        <f t="shared" si="376"/>
        <v>11.175000000000001</v>
      </c>
      <c r="T2409" s="8">
        <f t="shared" si="377"/>
        <v>10.375</v>
      </c>
      <c r="U2409" s="7">
        <f t="shared" si="378"/>
        <v>10.508333333333335</v>
      </c>
      <c r="V2409" s="7">
        <f t="shared" si="379"/>
        <v>10.475000000000001</v>
      </c>
    </row>
    <row r="2410" spans="1:22" ht="13.5" x14ac:dyDescent="0.25">
      <c r="A2410" s="3">
        <f>RSI!A2410</f>
        <v>45817</v>
      </c>
      <c r="B2410" s="2">
        <f>RSI!B2410</f>
        <v>2.9462999999999999</v>
      </c>
      <c r="C2410" s="2">
        <f>RSI!I2410</f>
        <v>43.717726417199678</v>
      </c>
      <c r="D2410" s="2">
        <f>MACD!E2410</f>
        <v>2.375496268435473E-3</v>
      </c>
      <c r="E2410" s="2">
        <f>MACD!F2410</f>
        <v>-1.3858945134906247E-2</v>
      </c>
      <c r="F2410" s="2">
        <f>'Moving Avg'!D2410</f>
        <v>2.98332</v>
      </c>
      <c r="G2410" s="2">
        <f>'Moving Avg'!F2410</f>
        <v>3.0041649999999995</v>
      </c>
      <c r="H2410" s="2">
        <f>'Moving Avg'!G2410</f>
        <v>3.0555859999999995</v>
      </c>
      <c r="I2410" s="2">
        <f>'Moving Avg'!H2410</f>
        <v>3.1767380000000016</v>
      </c>
      <c r="J2410" s="5" t="str">
        <f>OBV!F2410</f>
        <v>BULLISH</v>
      </c>
      <c r="K2410" s="5" t="str">
        <f>OBV!G2410</f>
        <v>NEUTRAL</v>
      </c>
      <c r="L2410" s="5" t="str">
        <f>OBV!H2410</f>
        <v>BULLISH DIVERGENCE</v>
      </c>
      <c r="M2410" s="7">
        <f t="shared" si="370"/>
        <v>25</v>
      </c>
      <c r="N2410" s="7">
        <f t="shared" si="371"/>
        <v>0</v>
      </c>
      <c r="O2410" s="7">
        <f t="shared" si="372"/>
        <v>0</v>
      </c>
      <c r="P2410" s="7">
        <f t="shared" si="373"/>
        <v>66.5</v>
      </c>
      <c r="Q2410" s="8">
        <f t="shared" si="374"/>
        <v>18.725000000000001</v>
      </c>
      <c r="R2410" s="8">
        <f t="shared" si="375"/>
        <v>21.625</v>
      </c>
      <c r="S2410" s="8">
        <f t="shared" si="376"/>
        <v>33.674999999999997</v>
      </c>
      <c r="T2410" s="8">
        <f t="shared" si="377"/>
        <v>22.875</v>
      </c>
      <c r="U2410" s="7">
        <f t="shared" si="378"/>
        <v>24.675000000000001</v>
      </c>
      <c r="V2410" s="7">
        <f t="shared" si="379"/>
        <v>24.225000000000001</v>
      </c>
    </row>
    <row r="2411" spans="1:22" ht="13.5" x14ac:dyDescent="0.25">
      <c r="A2411" s="3">
        <f>RSI!A2411</f>
        <v>45818</v>
      </c>
      <c r="B2411" s="2">
        <f>RSI!B2411</f>
        <v>2.9647999999999999</v>
      </c>
      <c r="C2411" s="2">
        <f>RSI!I2411</f>
        <v>45.746182633413603</v>
      </c>
      <c r="D2411" s="2">
        <f>MACD!E2411</f>
        <v>1.2875164181708865E-2</v>
      </c>
      <c r="E2411" s="2">
        <f>MACD!F2411</f>
        <v>-8.5121232715832246E-3</v>
      </c>
      <c r="F2411" s="2">
        <f>'Moving Avg'!D2411</f>
        <v>2.9740600000000001</v>
      </c>
      <c r="G2411" s="2">
        <f>'Moving Avg'!F2411</f>
        <v>3.0055549999999993</v>
      </c>
      <c r="H2411" s="2">
        <f>'Moving Avg'!G2411</f>
        <v>3.0518799999999997</v>
      </c>
      <c r="I2411" s="2">
        <f>'Moving Avg'!H2411</f>
        <v>3.1749775000000011</v>
      </c>
      <c r="J2411" s="5" t="str">
        <f>OBV!F2411</f>
        <v>BULLISH</v>
      </c>
      <c r="K2411" s="5" t="str">
        <f>OBV!G2411</f>
        <v>NEUTRAL</v>
      </c>
      <c r="L2411" s="5" t="str">
        <f>OBV!H2411</f>
        <v>BULLISH DIVERGENCE</v>
      </c>
      <c r="M2411" s="7">
        <f t="shared" si="370"/>
        <v>25</v>
      </c>
      <c r="N2411" s="7">
        <f t="shared" si="371"/>
        <v>0</v>
      </c>
      <c r="O2411" s="7">
        <f t="shared" si="372"/>
        <v>0</v>
      </c>
      <c r="P2411" s="7">
        <f t="shared" si="373"/>
        <v>66.5</v>
      </c>
      <c r="Q2411" s="8">
        <f t="shared" si="374"/>
        <v>18.725000000000001</v>
      </c>
      <c r="R2411" s="8">
        <f t="shared" si="375"/>
        <v>21.625</v>
      </c>
      <c r="S2411" s="8">
        <f t="shared" si="376"/>
        <v>33.674999999999997</v>
      </c>
      <c r="T2411" s="8">
        <f t="shared" si="377"/>
        <v>22.875</v>
      </c>
      <c r="U2411" s="7">
        <f t="shared" si="378"/>
        <v>24.675000000000001</v>
      </c>
      <c r="V2411" s="7">
        <f t="shared" si="379"/>
        <v>24.225000000000001</v>
      </c>
    </row>
    <row r="2412" spans="1:22" ht="13.5" x14ac:dyDescent="0.25">
      <c r="A2412" s="3">
        <f>RSI!A2412</f>
        <v>45819</v>
      </c>
      <c r="B2412" s="2">
        <f>RSI!B2412</f>
        <v>2.9184999999999999</v>
      </c>
      <c r="C2412" s="2">
        <f>RSI!I2412</f>
        <v>41.695934225201455</v>
      </c>
      <c r="D2412" s="2">
        <f>MACD!E2412</f>
        <v>1.831649757037912E-2</v>
      </c>
      <c r="E2412" s="2">
        <f>MACD!F2412</f>
        <v>-3.1463991031907561E-3</v>
      </c>
      <c r="F2412" s="2">
        <f>'Moving Avg'!D2412</f>
        <v>2.9555400000000001</v>
      </c>
      <c r="G2412" s="2">
        <f>'Moving Avg'!F2412</f>
        <v>3.0018499999999992</v>
      </c>
      <c r="H2412" s="2">
        <f>'Moving Avg'!G2412</f>
        <v>3.046878</v>
      </c>
      <c r="I2412" s="2">
        <f>'Moving Avg'!H2412</f>
        <v>3.1729855000000016</v>
      </c>
      <c r="J2412" s="5" t="str">
        <f>OBV!F2412</f>
        <v>BEARISH</v>
      </c>
      <c r="K2412" s="5" t="str">
        <f>OBV!G2412</f>
        <v>NEUTRAL</v>
      </c>
      <c r="L2412" s="5" t="str">
        <f>OBV!H2412</f>
        <v>CONFIRMED BEARISH</v>
      </c>
      <c r="M2412" s="7">
        <f t="shared" si="370"/>
        <v>25</v>
      </c>
      <c r="N2412" s="7">
        <f t="shared" si="371"/>
        <v>0</v>
      </c>
      <c r="O2412" s="7">
        <f t="shared" si="372"/>
        <v>0</v>
      </c>
      <c r="P2412" s="7">
        <f t="shared" si="373"/>
        <v>16.5</v>
      </c>
      <c r="Q2412" s="8">
        <f t="shared" si="374"/>
        <v>11.225</v>
      </c>
      <c r="R2412" s="8">
        <f t="shared" si="375"/>
        <v>9.125</v>
      </c>
      <c r="S2412" s="8">
        <f t="shared" si="376"/>
        <v>11.175000000000001</v>
      </c>
      <c r="T2412" s="8">
        <f t="shared" si="377"/>
        <v>10.375</v>
      </c>
      <c r="U2412" s="7">
        <f t="shared" si="378"/>
        <v>10.508333333333335</v>
      </c>
      <c r="V2412" s="7">
        <f t="shared" si="379"/>
        <v>10.475000000000001</v>
      </c>
    </row>
    <row r="2413" spans="1:22" ht="13.5" x14ac:dyDescent="0.25">
      <c r="A2413" s="3">
        <f>RSI!A2413</f>
        <v>45820</v>
      </c>
      <c r="B2413" s="2">
        <f>RSI!B2413</f>
        <v>2.9184999999999999</v>
      </c>
      <c r="C2413" s="2">
        <f>RSI!I2413</f>
        <v>41.695934225201455</v>
      </c>
      <c r="D2413" s="2">
        <f>MACD!E2413</f>
        <v>1.6303109227367329E-2</v>
      </c>
      <c r="E2413" s="2">
        <f>MACD!F2413</f>
        <v>7.4350256292086102E-4</v>
      </c>
      <c r="F2413" s="2">
        <f>'Moving Avg'!D2413</f>
        <v>2.93702</v>
      </c>
      <c r="G2413" s="2">
        <f>'Moving Avg'!F2413</f>
        <v>2.9990699999999997</v>
      </c>
      <c r="H2413" s="2">
        <f>'Moving Avg'!G2413</f>
        <v>3.0407639999999994</v>
      </c>
      <c r="I2413" s="2">
        <f>'Moving Avg'!H2413</f>
        <v>3.170993500000002</v>
      </c>
      <c r="J2413" s="5" t="str">
        <f>OBV!F2413</f>
        <v>BEARISH</v>
      </c>
      <c r="K2413" s="5" t="str">
        <f>OBV!G2413</f>
        <v>NEUTRAL</v>
      </c>
      <c r="L2413" s="5" t="str">
        <f>OBV!H2413</f>
        <v>CONFIRMED BEARISH</v>
      </c>
      <c r="M2413" s="7">
        <f t="shared" si="370"/>
        <v>25</v>
      </c>
      <c r="N2413" s="7">
        <f t="shared" si="371"/>
        <v>0</v>
      </c>
      <c r="O2413" s="7">
        <f t="shared" si="372"/>
        <v>0</v>
      </c>
      <c r="P2413" s="7">
        <f t="shared" si="373"/>
        <v>16.5</v>
      </c>
      <c r="Q2413" s="8">
        <f t="shared" si="374"/>
        <v>11.225</v>
      </c>
      <c r="R2413" s="8">
        <f t="shared" si="375"/>
        <v>9.125</v>
      </c>
      <c r="S2413" s="8">
        <f t="shared" si="376"/>
        <v>11.175000000000001</v>
      </c>
      <c r="T2413" s="8">
        <f t="shared" si="377"/>
        <v>10.375</v>
      </c>
      <c r="U2413" s="7">
        <f t="shared" si="378"/>
        <v>10.508333333333335</v>
      </c>
      <c r="V2413" s="7">
        <f t="shared" si="379"/>
        <v>10.475000000000001</v>
      </c>
    </row>
    <row r="2414" spans="1:22" ht="13.5" x14ac:dyDescent="0.25">
      <c r="A2414" s="3">
        <f>RSI!A2414</f>
        <v>45821</v>
      </c>
      <c r="B2414" s="2">
        <f>RSI!B2414</f>
        <v>2.7517</v>
      </c>
      <c r="C2414" s="2">
        <f>RSI!I2414</f>
        <v>30.436701279227535</v>
      </c>
      <c r="D2414" s="2">
        <f>MACD!E2414</f>
        <v>3.4546145605607315E-2</v>
      </c>
      <c r="E2414" s="2">
        <f>MACD!F2414</f>
        <v>7.5040311714581519E-3</v>
      </c>
      <c r="F2414" s="2">
        <f>'Moving Avg'!D2414</f>
        <v>2.8999599999999996</v>
      </c>
      <c r="G2414" s="2">
        <f>'Moving Avg'!F2414</f>
        <v>2.9860999999999995</v>
      </c>
      <c r="H2414" s="2">
        <f>'Moving Avg'!G2414</f>
        <v>3.0314979999999996</v>
      </c>
      <c r="I2414" s="2">
        <f>'Moving Avg'!H2414</f>
        <v>3.1681675000000022</v>
      </c>
      <c r="J2414" s="5" t="str">
        <f>OBV!F2414</f>
        <v>BEARISH</v>
      </c>
      <c r="K2414" s="5" t="str">
        <f>OBV!G2414</f>
        <v>NEUTRAL</v>
      </c>
      <c r="L2414" s="5" t="str">
        <f>OBV!H2414</f>
        <v>CONFIRMED BEARISH</v>
      </c>
      <c r="M2414" s="7">
        <f t="shared" si="370"/>
        <v>25</v>
      </c>
      <c r="N2414" s="7">
        <f t="shared" si="371"/>
        <v>0</v>
      </c>
      <c r="O2414" s="7">
        <f t="shared" si="372"/>
        <v>0</v>
      </c>
      <c r="P2414" s="7">
        <f t="shared" si="373"/>
        <v>16.5</v>
      </c>
      <c r="Q2414" s="8">
        <f t="shared" si="374"/>
        <v>11.225</v>
      </c>
      <c r="R2414" s="8">
        <f t="shared" si="375"/>
        <v>9.125</v>
      </c>
      <c r="S2414" s="8">
        <f t="shared" si="376"/>
        <v>11.175000000000001</v>
      </c>
      <c r="T2414" s="8">
        <f t="shared" si="377"/>
        <v>10.375</v>
      </c>
      <c r="U2414" s="7">
        <f t="shared" si="378"/>
        <v>10.508333333333335</v>
      </c>
      <c r="V2414" s="7">
        <f t="shared" si="379"/>
        <v>10.475000000000001</v>
      </c>
    </row>
    <row r="2415" spans="1:22" ht="13.5" x14ac:dyDescent="0.25">
      <c r="A2415" s="3">
        <f>RSI!A2415</f>
        <v>45824</v>
      </c>
      <c r="B2415" s="2">
        <f>RSI!B2415</f>
        <v>2.6960999999999999</v>
      </c>
      <c r="C2415" s="2">
        <f>RSI!I2415</f>
        <v>27.747053586267228</v>
      </c>
      <c r="D2415" s="2">
        <f>MACD!E2415</f>
        <v>5.5520078430660202E-2</v>
      </c>
      <c r="E2415" s="2">
        <f>MACD!F2415</f>
        <v>1.7107240623298565E-2</v>
      </c>
      <c r="F2415" s="2">
        <f>'Moving Avg'!D2415</f>
        <v>2.84992</v>
      </c>
      <c r="G2415" s="2">
        <f>'Moving Avg'!F2415</f>
        <v>2.9638649999999997</v>
      </c>
      <c r="H2415" s="2">
        <f>'Moving Avg'!G2415</f>
        <v>3.0213059999999996</v>
      </c>
      <c r="I2415" s="2">
        <f>'Moving Avg'!H2415</f>
        <v>3.1652490000000024</v>
      </c>
      <c r="J2415" s="5" t="str">
        <f>OBV!F2415</f>
        <v>BEARISH</v>
      </c>
      <c r="K2415" s="5" t="str">
        <f>OBV!G2415</f>
        <v>NEUTRAL</v>
      </c>
      <c r="L2415" s="5" t="str">
        <f>OBV!H2415</f>
        <v>CONFIRMED BEARISH</v>
      </c>
      <c r="M2415" s="7">
        <f t="shared" si="370"/>
        <v>50</v>
      </c>
      <c r="N2415" s="7">
        <f t="shared" si="371"/>
        <v>0</v>
      </c>
      <c r="O2415" s="7">
        <f t="shared" si="372"/>
        <v>0</v>
      </c>
      <c r="P2415" s="7">
        <f t="shared" si="373"/>
        <v>16.5</v>
      </c>
      <c r="Q2415" s="8">
        <f t="shared" si="374"/>
        <v>19.975000000000001</v>
      </c>
      <c r="R2415" s="8">
        <f t="shared" si="375"/>
        <v>14.125</v>
      </c>
      <c r="S2415" s="8">
        <f t="shared" si="376"/>
        <v>14.925000000000001</v>
      </c>
      <c r="T2415" s="8">
        <f t="shared" si="377"/>
        <v>16.625</v>
      </c>
      <c r="U2415" s="7">
        <f t="shared" si="378"/>
        <v>16.341666666666669</v>
      </c>
      <c r="V2415" s="7">
        <f t="shared" si="379"/>
        <v>16.412500000000001</v>
      </c>
    </row>
    <row r="2416" spans="1:22" ht="13.5" x14ac:dyDescent="0.25">
      <c r="A2416" s="3">
        <f>RSI!A2416</f>
        <v>45825</v>
      </c>
      <c r="B2416" s="2">
        <f>RSI!B2416</f>
        <v>2.7239</v>
      </c>
      <c r="C2416" s="2">
        <f>RSI!I2416</f>
        <v>31.028910117530373</v>
      </c>
      <c r="D2416" s="2">
        <f>MACD!E2416</f>
        <v>7.2850423767318429E-2</v>
      </c>
      <c r="E2416" s="2">
        <f>MACD!F2416</f>
        <v>2.8255877252102539E-2</v>
      </c>
      <c r="F2416" s="2">
        <f>'Moving Avg'!D2416</f>
        <v>2.8017399999999997</v>
      </c>
      <c r="G2416" s="2">
        <f>'Moving Avg'!F2416</f>
        <v>2.9518199999999997</v>
      </c>
      <c r="H2416" s="2">
        <f>'Moving Avg'!G2416</f>
        <v>3.0116699999999992</v>
      </c>
      <c r="I2416" s="2">
        <f>'Moving Avg'!H2416</f>
        <v>3.1624695000000025</v>
      </c>
      <c r="J2416" s="5" t="str">
        <f>OBV!F2416</f>
        <v>BEARISH</v>
      </c>
      <c r="K2416" s="5" t="str">
        <f>OBV!G2416</f>
        <v>NEUTRAL</v>
      </c>
      <c r="L2416" s="5" t="str">
        <f>OBV!H2416</f>
        <v>CONFIRMED BEARISH</v>
      </c>
      <c r="M2416" s="7">
        <f t="shared" si="370"/>
        <v>25</v>
      </c>
      <c r="N2416" s="7">
        <f t="shared" si="371"/>
        <v>0</v>
      </c>
      <c r="O2416" s="7">
        <f t="shared" si="372"/>
        <v>0</v>
      </c>
      <c r="P2416" s="7">
        <f t="shared" si="373"/>
        <v>16.5</v>
      </c>
      <c r="Q2416" s="8">
        <f t="shared" si="374"/>
        <v>11.225</v>
      </c>
      <c r="R2416" s="8">
        <f t="shared" si="375"/>
        <v>9.125</v>
      </c>
      <c r="S2416" s="8">
        <f t="shared" si="376"/>
        <v>11.175000000000001</v>
      </c>
      <c r="T2416" s="8">
        <f t="shared" si="377"/>
        <v>10.375</v>
      </c>
      <c r="U2416" s="7">
        <f t="shared" si="378"/>
        <v>10.508333333333335</v>
      </c>
      <c r="V2416" s="7">
        <f t="shared" si="379"/>
        <v>10.475000000000001</v>
      </c>
    </row>
    <row r="2417" spans="1:22" ht="13.5" x14ac:dyDescent="0.25">
      <c r="A2417" s="3">
        <f>RSI!A2417</f>
        <v>45826</v>
      </c>
      <c r="B2417" s="2">
        <f>RSI!B2417</f>
        <v>2.7054</v>
      </c>
      <c r="C2417" s="2">
        <f>RSI!I2417</f>
        <v>30.050704170691617</v>
      </c>
      <c r="D2417" s="2">
        <f>MACD!E2417</f>
        <v>9.0241430241710496E-2</v>
      </c>
      <c r="E2417" s="2">
        <f>MACD!F2417</f>
        <v>4.0652987850024136E-2</v>
      </c>
      <c r="F2417" s="2">
        <f>'Moving Avg'!D2417</f>
        <v>2.7591200000000002</v>
      </c>
      <c r="G2417" s="2">
        <f>'Moving Avg'!F2417</f>
        <v>2.9342199999999998</v>
      </c>
      <c r="H2417" s="2">
        <f>'Moving Avg'!G2417</f>
        <v>3.0027759999999986</v>
      </c>
      <c r="I2417" s="2">
        <f>'Moving Avg'!H2417</f>
        <v>3.1597365000000028</v>
      </c>
      <c r="J2417" s="5" t="str">
        <f>OBV!F2417</f>
        <v>BEARISH</v>
      </c>
      <c r="K2417" s="5" t="str">
        <f>OBV!G2417</f>
        <v>NEUTRAL</v>
      </c>
      <c r="L2417" s="5" t="str">
        <f>OBV!H2417</f>
        <v>CONFIRMED BEARISH</v>
      </c>
      <c r="M2417" s="7">
        <f t="shared" si="370"/>
        <v>25</v>
      </c>
      <c r="N2417" s="7">
        <f t="shared" si="371"/>
        <v>0</v>
      </c>
      <c r="O2417" s="7">
        <f t="shared" si="372"/>
        <v>0</v>
      </c>
      <c r="P2417" s="7">
        <f t="shared" si="373"/>
        <v>16.5</v>
      </c>
      <c r="Q2417" s="8">
        <f t="shared" si="374"/>
        <v>11.225</v>
      </c>
      <c r="R2417" s="8">
        <f t="shared" si="375"/>
        <v>9.125</v>
      </c>
      <c r="S2417" s="8">
        <f t="shared" si="376"/>
        <v>11.175000000000001</v>
      </c>
      <c r="T2417" s="8">
        <f t="shared" si="377"/>
        <v>10.375</v>
      </c>
      <c r="U2417" s="7">
        <f t="shared" si="378"/>
        <v>10.508333333333335</v>
      </c>
      <c r="V2417" s="7">
        <f t="shared" si="379"/>
        <v>10.475000000000001</v>
      </c>
    </row>
    <row r="2418" spans="1:22" ht="13.5" x14ac:dyDescent="0.25">
      <c r="A2418" s="3">
        <f>RSI!A2418</f>
        <v>45827</v>
      </c>
      <c r="B2418" s="2">
        <f>RSI!B2418</f>
        <v>2.6126999999999998</v>
      </c>
      <c r="C2418" s="2">
        <f>RSI!I2418</f>
        <v>25.681719123732847</v>
      </c>
      <c r="D2418" s="2">
        <f>MACD!E2418</f>
        <v>0.11318889764766782</v>
      </c>
      <c r="E2418" s="2">
        <f>MACD!F2418</f>
        <v>5.5160169809552878E-2</v>
      </c>
      <c r="F2418" s="2">
        <f>'Moving Avg'!D2418</f>
        <v>2.6979599999999997</v>
      </c>
      <c r="G2418" s="2">
        <f>'Moving Avg'!F2418</f>
        <v>2.9152249999999995</v>
      </c>
      <c r="H2418" s="2">
        <f>'Moving Avg'!G2418</f>
        <v>2.9914719999999981</v>
      </c>
      <c r="I2418" s="2">
        <f>'Moving Avg'!H2418</f>
        <v>3.1563085000000033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  <c r="M2418" s="7">
        <f t="shared" si="370"/>
        <v>50</v>
      </c>
      <c r="N2418" s="7">
        <f t="shared" si="371"/>
        <v>0</v>
      </c>
      <c r="O2418" s="7">
        <f t="shared" si="372"/>
        <v>0</v>
      </c>
      <c r="P2418" s="7">
        <f t="shared" si="373"/>
        <v>16.5</v>
      </c>
      <c r="Q2418" s="8">
        <f t="shared" si="374"/>
        <v>19.975000000000001</v>
      </c>
      <c r="R2418" s="8">
        <f t="shared" si="375"/>
        <v>14.125</v>
      </c>
      <c r="S2418" s="8">
        <f t="shared" si="376"/>
        <v>14.925000000000001</v>
      </c>
      <c r="T2418" s="8">
        <f t="shared" si="377"/>
        <v>16.625</v>
      </c>
      <c r="U2418" s="7">
        <f t="shared" si="378"/>
        <v>16.341666666666669</v>
      </c>
      <c r="V2418" s="7">
        <f t="shared" si="379"/>
        <v>16.412500000000001</v>
      </c>
    </row>
    <row r="2419" spans="1:22" ht="13.5" x14ac:dyDescent="0.25">
      <c r="A2419" s="3">
        <f>RSI!A2419</f>
        <v>45828</v>
      </c>
      <c r="B2419" s="2">
        <f>RSI!B2419</f>
        <v>2.5478999999999998</v>
      </c>
      <c r="C2419" s="2">
        <f>RSI!I2419</f>
        <v>23.148205786958428</v>
      </c>
      <c r="D2419" s="2">
        <f>MACD!E2419</f>
        <v>0.12781795162501108</v>
      </c>
      <c r="E2419" s="2">
        <f>MACD!F2419</f>
        <v>6.9691726172644519E-2</v>
      </c>
      <c r="F2419" s="2">
        <f>'Moving Avg'!D2419</f>
        <v>2.6572</v>
      </c>
      <c r="G2419" s="2">
        <f>'Moving Avg'!F2419</f>
        <v>2.8915999999999995</v>
      </c>
      <c r="H2419" s="2">
        <f>'Moving Avg'!G2419</f>
        <v>2.979613999999998</v>
      </c>
      <c r="I2419" s="2">
        <f>'Moving Avg'!H2419</f>
        <v>3.1526490000000034</v>
      </c>
      <c r="J2419" s="5" t="str">
        <f>OBV!F2419</f>
        <v>BEARISH</v>
      </c>
      <c r="K2419" s="5" t="str">
        <f>OBV!G2419</f>
        <v>NEUTRAL</v>
      </c>
      <c r="L2419" s="5" t="str">
        <f>OBV!H2419</f>
        <v>CONFIRMED BEARISH</v>
      </c>
      <c r="M2419" s="7">
        <f t="shared" si="370"/>
        <v>50</v>
      </c>
      <c r="N2419" s="7">
        <f t="shared" si="371"/>
        <v>0</v>
      </c>
      <c r="O2419" s="7">
        <f t="shared" si="372"/>
        <v>0</v>
      </c>
      <c r="P2419" s="7">
        <f t="shared" si="373"/>
        <v>16.5</v>
      </c>
      <c r="Q2419" s="8">
        <f t="shared" si="374"/>
        <v>19.975000000000001</v>
      </c>
      <c r="R2419" s="8">
        <f t="shared" si="375"/>
        <v>14.125</v>
      </c>
      <c r="S2419" s="8">
        <f t="shared" si="376"/>
        <v>14.925000000000001</v>
      </c>
      <c r="T2419" s="8">
        <f t="shared" si="377"/>
        <v>16.625</v>
      </c>
      <c r="U2419" s="7">
        <f t="shared" si="378"/>
        <v>16.341666666666669</v>
      </c>
      <c r="V2419" s="7">
        <f t="shared" si="379"/>
        <v>16.412500000000001</v>
      </c>
    </row>
    <row r="2420" spans="1:22" ht="13.5" x14ac:dyDescent="0.25">
      <c r="A2420" s="3">
        <f>RSI!A2420</f>
        <v>45831</v>
      </c>
      <c r="B2420" s="2">
        <f>RSI!B2420</f>
        <v>2.5200999999999998</v>
      </c>
      <c r="C2420" s="2">
        <f>RSI!I2420</f>
        <v>22.139151462827058</v>
      </c>
      <c r="D2420" s="2">
        <f>MACD!E2420</f>
        <v>0.14574706284230299</v>
      </c>
      <c r="E2420" s="2">
        <f>MACD!F2420</f>
        <v>8.4902793506576216E-2</v>
      </c>
      <c r="F2420" s="2">
        <f>'Moving Avg'!D2420</f>
        <v>2.6219999999999999</v>
      </c>
      <c r="G2420" s="2">
        <f>'Moving Avg'!F2420</f>
        <v>2.8665849999999997</v>
      </c>
      <c r="H2420" s="2">
        <f>'Moving Avg'!G2420</f>
        <v>2.9666439999999983</v>
      </c>
      <c r="I2420" s="2">
        <f>'Moving Avg'!H2420</f>
        <v>3.1489430000000027</v>
      </c>
      <c r="J2420" s="5" t="str">
        <f>OBV!F2420</f>
        <v>BEARISH</v>
      </c>
      <c r="K2420" s="5" t="str">
        <f>OBV!G2420</f>
        <v>NEUTRAL</v>
      </c>
      <c r="L2420" s="5" t="str">
        <f>OBV!H2420</f>
        <v>CONFIRMED BEARISH</v>
      </c>
      <c r="M2420" s="7">
        <f t="shared" si="370"/>
        <v>50</v>
      </c>
      <c r="N2420" s="7">
        <f t="shared" si="371"/>
        <v>0</v>
      </c>
      <c r="O2420" s="7">
        <f t="shared" si="372"/>
        <v>0</v>
      </c>
      <c r="P2420" s="7">
        <f t="shared" si="373"/>
        <v>16.5</v>
      </c>
      <c r="Q2420" s="8">
        <f t="shared" si="374"/>
        <v>19.975000000000001</v>
      </c>
      <c r="R2420" s="8">
        <f t="shared" si="375"/>
        <v>14.125</v>
      </c>
      <c r="S2420" s="8">
        <f t="shared" si="376"/>
        <v>14.925000000000001</v>
      </c>
      <c r="T2420" s="8">
        <f t="shared" si="377"/>
        <v>16.625</v>
      </c>
      <c r="U2420" s="7">
        <f t="shared" si="378"/>
        <v>16.341666666666669</v>
      </c>
      <c r="V2420" s="7">
        <f t="shared" si="379"/>
        <v>16.412500000000001</v>
      </c>
    </row>
    <row r="2421" spans="1:22" ht="13.5" x14ac:dyDescent="0.25">
      <c r="A2421" s="3">
        <f>RSI!A2421</f>
        <v>45832</v>
      </c>
      <c r="B2421" s="2">
        <f>RSI!B2421</f>
        <v>2.6682999999999999</v>
      </c>
      <c r="C2421" s="2">
        <f>RSI!I2421</f>
        <v>37.724098404708172</v>
      </c>
      <c r="D2421" s="2">
        <f>MACD!E2421</f>
        <v>0.15485850823656522</v>
      </c>
      <c r="E2421" s="2">
        <f>MACD!F2421</f>
        <v>9.8893936452574022E-2</v>
      </c>
      <c r="F2421" s="2">
        <f>'Moving Avg'!D2421</f>
        <v>2.6108799999999999</v>
      </c>
      <c r="G2421" s="2">
        <f>'Moving Avg'!F2421</f>
        <v>2.8471299999999995</v>
      </c>
      <c r="H2421" s="2">
        <f>'Moving Avg'!G2421</f>
        <v>2.9571939999999985</v>
      </c>
      <c r="I2421" s="2">
        <f>'Moving Avg'!H2421</f>
        <v>3.145978000000003</v>
      </c>
      <c r="J2421" s="5" t="str">
        <f>OBV!F2421</f>
        <v>BEARISH</v>
      </c>
      <c r="K2421" s="5" t="str">
        <f>OBV!G2421</f>
        <v>NEUTRAL</v>
      </c>
      <c r="L2421" s="5" t="str">
        <f>OBV!H2421</f>
        <v>CONFIRMED BEARISH</v>
      </c>
      <c r="M2421" s="7">
        <f t="shared" si="370"/>
        <v>25</v>
      </c>
      <c r="N2421" s="7">
        <f t="shared" si="371"/>
        <v>0</v>
      </c>
      <c r="O2421" s="7">
        <f t="shared" si="372"/>
        <v>0</v>
      </c>
      <c r="P2421" s="7">
        <f t="shared" si="373"/>
        <v>16.5</v>
      </c>
      <c r="Q2421" s="8">
        <f t="shared" si="374"/>
        <v>11.225</v>
      </c>
      <c r="R2421" s="8">
        <f t="shared" si="375"/>
        <v>9.125</v>
      </c>
      <c r="S2421" s="8">
        <f t="shared" si="376"/>
        <v>11.175000000000001</v>
      </c>
      <c r="T2421" s="8">
        <f t="shared" si="377"/>
        <v>10.375</v>
      </c>
      <c r="U2421" s="7">
        <f t="shared" si="378"/>
        <v>10.508333333333335</v>
      </c>
      <c r="V2421" s="7">
        <f t="shared" si="379"/>
        <v>10.475000000000001</v>
      </c>
    </row>
    <row r="2422" spans="1:22" ht="13.5" x14ac:dyDescent="0.25">
      <c r="A2422" s="3">
        <f>RSI!A2422</f>
        <v>45833</v>
      </c>
      <c r="B2422" s="2">
        <f>RSI!B2422</f>
        <v>2.7239</v>
      </c>
      <c r="C2422" s="2">
        <f>RSI!I2422</f>
        <v>42.383640909269182</v>
      </c>
      <c r="D2422" s="2">
        <f>MACD!E2422</f>
        <v>0.15236965766812061</v>
      </c>
      <c r="E2422" s="2">
        <f>MACD!F2422</f>
        <v>0.10958908069568335</v>
      </c>
      <c r="F2422" s="2">
        <f>'Moving Avg'!D2422</f>
        <v>2.6145800000000001</v>
      </c>
      <c r="G2422" s="2">
        <f>'Moving Avg'!F2422</f>
        <v>2.8327699999999996</v>
      </c>
      <c r="H2422" s="2">
        <f>'Moving Avg'!G2422</f>
        <v>2.9482999999999979</v>
      </c>
      <c r="I2422" s="2">
        <f>'Moving Avg'!H2422</f>
        <v>3.1433835000000028</v>
      </c>
      <c r="J2422" s="5" t="str">
        <f>OBV!F2422</f>
        <v>BULLISH</v>
      </c>
      <c r="K2422" s="5" t="str">
        <f>OBV!G2422</f>
        <v>NEUTRAL</v>
      </c>
      <c r="L2422" s="5" t="str">
        <f>OBV!H2422</f>
        <v>CONFIRMED BULLISH</v>
      </c>
      <c r="M2422" s="7">
        <f t="shared" si="370"/>
        <v>25</v>
      </c>
      <c r="N2422" s="7">
        <f t="shared" si="371"/>
        <v>0</v>
      </c>
      <c r="O2422" s="7">
        <f t="shared" si="372"/>
        <v>0</v>
      </c>
      <c r="P2422" s="7">
        <f t="shared" si="373"/>
        <v>83.5</v>
      </c>
      <c r="Q2422" s="8">
        <f t="shared" si="374"/>
        <v>21.274999999999999</v>
      </c>
      <c r="R2422" s="8">
        <f t="shared" si="375"/>
        <v>25.875</v>
      </c>
      <c r="S2422" s="8">
        <f t="shared" si="376"/>
        <v>41.325000000000003</v>
      </c>
      <c r="T2422" s="8">
        <f t="shared" si="377"/>
        <v>27.125</v>
      </c>
      <c r="U2422" s="7">
        <f t="shared" si="378"/>
        <v>29.491666666666664</v>
      </c>
      <c r="V2422" s="7">
        <f t="shared" si="379"/>
        <v>28.9</v>
      </c>
    </row>
    <row r="2423" spans="1:22" ht="13.5" x14ac:dyDescent="0.25">
      <c r="A2423" s="3">
        <f>RSI!A2423</f>
        <v>45835</v>
      </c>
      <c r="B2423" s="2">
        <f>RSI!B2423</f>
        <v>2.7145999999999999</v>
      </c>
      <c r="C2423" s="2">
        <f>RSI!I2423</f>
        <v>41.820003052869261</v>
      </c>
      <c r="D2423" s="2">
        <f>MACD!E2423</f>
        <v>0.15158984987041402</v>
      </c>
      <c r="E2423" s="2">
        <f>MACD!F2423</f>
        <v>0.11798923453062948</v>
      </c>
      <c r="F2423" s="2">
        <f>'Moving Avg'!D2423</f>
        <v>2.6349600000000004</v>
      </c>
      <c r="G2423" s="2">
        <f>'Moving Avg'!F2423</f>
        <v>2.8202599999999998</v>
      </c>
      <c r="H2423" s="2">
        <f>'Moving Avg'!G2423</f>
        <v>2.9392199999999979</v>
      </c>
      <c r="I2423" s="2">
        <f>'Moving Avg'!H2423</f>
        <v>3.1406040000000037</v>
      </c>
      <c r="J2423" s="5" t="str">
        <f>OBV!F2423</f>
        <v>BULLISH</v>
      </c>
      <c r="K2423" s="5" t="str">
        <f>OBV!G2423</f>
        <v>NEUTRAL</v>
      </c>
      <c r="L2423" s="5" t="str">
        <f>OBV!H2423</f>
        <v>CONFIRMED BULLISH</v>
      </c>
      <c r="M2423" s="7">
        <f t="shared" si="370"/>
        <v>25</v>
      </c>
      <c r="N2423" s="7">
        <f t="shared" si="371"/>
        <v>0</v>
      </c>
      <c r="O2423" s="7">
        <f t="shared" si="372"/>
        <v>0</v>
      </c>
      <c r="P2423" s="7">
        <f t="shared" si="373"/>
        <v>83.5</v>
      </c>
      <c r="Q2423" s="8">
        <f t="shared" si="374"/>
        <v>21.274999999999999</v>
      </c>
      <c r="R2423" s="8">
        <f t="shared" si="375"/>
        <v>25.875</v>
      </c>
      <c r="S2423" s="8">
        <f t="shared" si="376"/>
        <v>41.325000000000003</v>
      </c>
      <c r="T2423" s="8">
        <f t="shared" si="377"/>
        <v>27.125</v>
      </c>
      <c r="U2423" s="7">
        <f t="shared" si="378"/>
        <v>29.491666666666664</v>
      </c>
      <c r="V2423" s="7">
        <f t="shared" si="379"/>
        <v>28.9</v>
      </c>
    </row>
    <row r="2424" spans="1:22" ht="13.5" x14ac:dyDescent="0.25">
      <c r="A2424" s="3">
        <f>RSI!A2424</f>
        <v>45838</v>
      </c>
      <c r="B2424" s="2">
        <f>RSI!B2424</f>
        <v>2.7054</v>
      </c>
      <c r="C2424" s="2">
        <f>RSI!I2424</f>
        <v>41.235797270716994</v>
      </c>
      <c r="D2424" s="2">
        <f>MACD!E2424</f>
        <v>0.12659495943209231</v>
      </c>
      <c r="E2424" s="2">
        <f>MACD!F2424</f>
        <v>0.11971037951092206</v>
      </c>
      <c r="F2424" s="2">
        <f>'Moving Avg'!D2424</f>
        <v>2.6664599999999998</v>
      </c>
      <c r="G2424" s="2">
        <f>'Moving Avg'!F2424</f>
        <v>2.8049749999999998</v>
      </c>
      <c r="H2424" s="2">
        <f>'Moving Avg'!G2424</f>
        <v>2.9303259999999982</v>
      </c>
      <c r="I2424" s="2">
        <f>'Moving Avg'!H2424</f>
        <v>3.1377785000000036</v>
      </c>
      <c r="J2424" s="5" t="str">
        <f>OBV!F2424</f>
        <v>BULLISH</v>
      </c>
      <c r="K2424" s="5" t="str">
        <f>OBV!G2424</f>
        <v>NEUTRAL</v>
      </c>
      <c r="L2424" s="5" t="str">
        <f>OBV!H2424</f>
        <v>CONFIRMED BULLISH</v>
      </c>
      <c r="M2424" s="7">
        <f t="shared" si="370"/>
        <v>25</v>
      </c>
      <c r="N2424" s="7">
        <f t="shared" si="371"/>
        <v>0</v>
      </c>
      <c r="O2424" s="7">
        <f t="shared" si="372"/>
        <v>0</v>
      </c>
      <c r="P2424" s="7">
        <f t="shared" si="373"/>
        <v>83.5</v>
      </c>
      <c r="Q2424" s="8">
        <f t="shared" si="374"/>
        <v>21.274999999999999</v>
      </c>
      <c r="R2424" s="8">
        <f t="shared" si="375"/>
        <v>25.875</v>
      </c>
      <c r="S2424" s="8">
        <f t="shared" si="376"/>
        <v>41.325000000000003</v>
      </c>
      <c r="T2424" s="8">
        <f t="shared" si="377"/>
        <v>27.125</v>
      </c>
      <c r="U2424" s="7">
        <f t="shared" si="378"/>
        <v>29.491666666666664</v>
      </c>
      <c r="V2424" s="7">
        <f t="shared" si="379"/>
        <v>28.9</v>
      </c>
    </row>
    <row r="2425" spans="1:22" ht="13.5" x14ac:dyDescent="0.25">
      <c r="A2425" s="3">
        <f>RSI!A2425</f>
        <v>45839</v>
      </c>
      <c r="B2425" s="2">
        <f>RSI!B2425</f>
        <v>2.7054</v>
      </c>
      <c r="C2425" s="2">
        <f>RSI!I2425</f>
        <v>41.235797270716986</v>
      </c>
      <c r="D2425" s="2">
        <f>MACD!E2425</f>
        <v>9.7543179636460309E-2</v>
      </c>
      <c r="E2425" s="2">
        <f>MACD!F2425</f>
        <v>0.11527693953602972</v>
      </c>
      <c r="F2425" s="2">
        <f>'Moving Avg'!D2425</f>
        <v>2.7035200000000001</v>
      </c>
      <c r="G2425" s="2">
        <f>'Moving Avg'!F2425</f>
        <v>2.7896899999999993</v>
      </c>
      <c r="H2425" s="2">
        <f>'Moving Avg'!G2425</f>
        <v>2.9214319999999985</v>
      </c>
      <c r="I2425" s="2">
        <f>'Moving Avg'!H2425</f>
        <v>3.1349530000000034</v>
      </c>
      <c r="J2425" s="5" t="str">
        <f>OBV!F2425</f>
        <v>BULLISH</v>
      </c>
      <c r="K2425" s="5" t="str">
        <f>OBV!G2425</f>
        <v>NEUTRAL</v>
      </c>
      <c r="L2425" s="5" t="str">
        <f>OBV!H2425</f>
        <v>CONFIRMED BULLISH</v>
      </c>
      <c r="M2425" s="7">
        <f t="shared" si="370"/>
        <v>25</v>
      </c>
      <c r="N2425" s="7">
        <f t="shared" si="371"/>
        <v>45</v>
      </c>
      <c r="O2425" s="7">
        <f t="shared" si="372"/>
        <v>0</v>
      </c>
      <c r="P2425" s="7">
        <f t="shared" si="373"/>
        <v>83.5</v>
      </c>
      <c r="Q2425" s="8">
        <f t="shared" si="374"/>
        <v>37.024999999999999</v>
      </c>
      <c r="R2425" s="8">
        <f t="shared" si="375"/>
        <v>34.875</v>
      </c>
      <c r="S2425" s="8">
        <f t="shared" si="376"/>
        <v>48.075000000000003</v>
      </c>
      <c r="T2425" s="8">
        <f t="shared" si="377"/>
        <v>38.375</v>
      </c>
      <c r="U2425" s="7">
        <f t="shared" si="378"/>
        <v>39.991666666666667</v>
      </c>
      <c r="V2425" s="7">
        <f t="shared" si="379"/>
        <v>39.587500000000006</v>
      </c>
    </row>
    <row r="2426" spans="1:22" ht="13.5" x14ac:dyDescent="0.25">
      <c r="A2426" s="3">
        <f>RSI!A2426</f>
        <v>45840</v>
      </c>
      <c r="B2426" s="2">
        <f>RSI!B2426</f>
        <v>2.6776</v>
      </c>
      <c r="C2426" s="2">
        <f>RSI!I2426</f>
        <v>39.311265221111206</v>
      </c>
      <c r="D2426" s="2">
        <f>MACD!E2426</f>
        <v>7.9900409943171269E-2</v>
      </c>
      <c r="E2426" s="2">
        <f>MACD!F2426</f>
        <v>0.10820163361745803</v>
      </c>
      <c r="F2426" s="2">
        <f>'Moving Avg'!D2426</f>
        <v>2.7053799999999999</v>
      </c>
      <c r="G2426" s="2">
        <f>'Moving Avg'!F2426</f>
        <v>2.773015</v>
      </c>
      <c r="H2426" s="2">
        <f>'Moving Avg'!G2426</f>
        <v>2.9119819999999987</v>
      </c>
      <c r="I2426" s="2">
        <f>'Moving Avg'!H2426</f>
        <v>3.132081000000003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  <c r="M2426" s="7">
        <f t="shared" si="370"/>
        <v>25</v>
      </c>
      <c r="N2426" s="7">
        <f t="shared" si="371"/>
        <v>100</v>
      </c>
      <c r="O2426" s="7">
        <f t="shared" si="372"/>
        <v>0</v>
      </c>
      <c r="P2426" s="7">
        <f t="shared" si="373"/>
        <v>83.5</v>
      </c>
      <c r="Q2426" s="8">
        <f t="shared" si="374"/>
        <v>56.274999999999999</v>
      </c>
      <c r="R2426" s="8">
        <f t="shared" si="375"/>
        <v>45.875</v>
      </c>
      <c r="S2426" s="8">
        <f t="shared" si="376"/>
        <v>56.325000000000003</v>
      </c>
      <c r="T2426" s="8">
        <f t="shared" si="377"/>
        <v>52.125</v>
      </c>
      <c r="U2426" s="7">
        <f t="shared" si="378"/>
        <v>52.82500000000001</v>
      </c>
      <c r="V2426" s="7">
        <f t="shared" si="379"/>
        <v>52.650000000000006</v>
      </c>
    </row>
    <row r="2427" spans="1:22" ht="13.5" x14ac:dyDescent="0.25">
      <c r="A2427" s="3">
        <f>RSI!A2427</f>
        <v>45841</v>
      </c>
      <c r="B2427" s="2">
        <f>RSI!B2427</f>
        <v>2.7702</v>
      </c>
      <c r="C2427" s="2">
        <f>RSI!I2427</f>
        <v>48.014554113913647</v>
      </c>
      <c r="D2427" s="2">
        <f>MACD!E2427</f>
        <v>5.5989403375002578E-2</v>
      </c>
      <c r="E2427" s="2">
        <f>MACD!F2427</f>
        <v>9.7759187568966954E-2</v>
      </c>
      <c r="F2427" s="2">
        <f>'Moving Avg'!D2427</f>
        <v>2.7146400000000002</v>
      </c>
      <c r="G2427" s="2">
        <f>'Moving Avg'!F2427</f>
        <v>2.7609699999999999</v>
      </c>
      <c r="H2427" s="2">
        <f>'Moving Avg'!G2427</f>
        <v>2.9045699999999983</v>
      </c>
      <c r="I2427" s="2">
        <f>'Moving Avg'!H2427</f>
        <v>3.1295795000000033</v>
      </c>
      <c r="J2427" s="5" t="str">
        <f>OBV!F2427</f>
        <v>BEARISH</v>
      </c>
      <c r="K2427" s="5" t="str">
        <f>OBV!G2427</f>
        <v>NEUTRAL</v>
      </c>
      <c r="L2427" s="5" t="str">
        <f>OBV!H2427</f>
        <v>BEARISH DIVERGENCE</v>
      </c>
      <c r="M2427" s="7">
        <f t="shared" si="370"/>
        <v>25</v>
      </c>
      <c r="N2427" s="7">
        <f t="shared" si="371"/>
        <v>100</v>
      </c>
      <c r="O2427" s="7">
        <f t="shared" si="372"/>
        <v>0</v>
      </c>
      <c r="P2427" s="7">
        <f t="shared" si="373"/>
        <v>16.5</v>
      </c>
      <c r="Q2427" s="8">
        <f t="shared" si="374"/>
        <v>46.225000000000001</v>
      </c>
      <c r="R2427" s="8">
        <f t="shared" si="375"/>
        <v>29.125</v>
      </c>
      <c r="S2427" s="8">
        <f t="shared" si="376"/>
        <v>26.175000000000001</v>
      </c>
      <c r="T2427" s="8">
        <f t="shared" si="377"/>
        <v>35.375</v>
      </c>
      <c r="U2427" s="7">
        <f t="shared" si="378"/>
        <v>33.841666666666661</v>
      </c>
      <c r="V2427" s="7">
        <f t="shared" si="379"/>
        <v>34.224999999999994</v>
      </c>
    </row>
    <row r="2428" spans="1:22" ht="13.5" x14ac:dyDescent="0.25">
      <c r="A2428" s="3">
        <f>RSI!A2428</f>
        <v>45842</v>
      </c>
      <c r="B2428" s="2">
        <f>RSI!B2428</f>
        <v>2.7702</v>
      </c>
      <c r="C2428" s="2">
        <f>RSI!I2428</f>
        <v>48.01455411391364</v>
      </c>
      <c r="D2428" s="2">
        <f>MACD!E2428</f>
        <v>2.1617652891394723E-2</v>
      </c>
      <c r="E2428" s="2">
        <f>MACD!F2428</f>
        <v>8.2530880633452514E-2</v>
      </c>
      <c r="F2428" s="2">
        <f>'Moving Avg'!D2428</f>
        <v>2.7257599999999997</v>
      </c>
      <c r="G2428" s="2">
        <f>'Moving Avg'!F2428</f>
        <v>2.7489250000000003</v>
      </c>
      <c r="H2428" s="2">
        <f>'Moving Avg'!G2428</f>
        <v>2.8988259999999983</v>
      </c>
      <c r="I2428" s="2">
        <f>'Moving Avg'!H2428</f>
        <v>3.1267535000000031</v>
      </c>
      <c r="J2428" s="5" t="str">
        <f>OBV!F2428</f>
        <v>BEARISH</v>
      </c>
      <c r="K2428" s="5" t="str">
        <f>OBV!G2428</f>
        <v>NEUTRAL</v>
      </c>
      <c r="L2428" s="5" t="str">
        <f>OBV!H2428</f>
        <v>BEARISH DIVERGENCE</v>
      </c>
      <c r="M2428" s="7">
        <f t="shared" si="370"/>
        <v>25</v>
      </c>
      <c r="N2428" s="7">
        <f t="shared" si="371"/>
        <v>100</v>
      </c>
      <c r="O2428" s="7">
        <f t="shared" si="372"/>
        <v>0</v>
      </c>
      <c r="P2428" s="7">
        <f t="shared" si="373"/>
        <v>16.5</v>
      </c>
      <c r="Q2428" s="8">
        <f t="shared" si="374"/>
        <v>46.225000000000001</v>
      </c>
      <c r="R2428" s="8">
        <f t="shared" si="375"/>
        <v>29.125</v>
      </c>
      <c r="S2428" s="8">
        <f t="shared" si="376"/>
        <v>26.175000000000001</v>
      </c>
      <c r="T2428" s="8">
        <f t="shared" si="377"/>
        <v>35.375</v>
      </c>
      <c r="U2428" s="7">
        <f t="shared" si="378"/>
        <v>33.841666666666661</v>
      </c>
      <c r="V2428" s="7">
        <f t="shared" si="379"/>
        <v>34.224999999999994</v>
      </c>
    </row>
    <row r="2429" spans="1:22" ht="13.5" x14ac:dyDescent="0.25">
      <c r="A2429" s="3">
        <f>RSI!A2429</f>
        <v>45845</v>
      </c>
      <c r="B2429" s="2">
        <f>RSI!B2429</f>
        <v>2.7239</v>
      </c>
      <c r="C2429" s="2">
        <f>RSI!I2429</f>
        <v>44.328217772012408</v>
      </c>
      <c r="D2429" s="2">
        <f>MACD!E2429</f>
        <v>-1.3892609201362038E-2</v>
      </c>
      <c r="E2429" s="2">
        <f>MACD!F2429</f>
        <v>6.3246182666489598E-2</v>
      </c>
      <c r="F2429" s="2">
        <f>'Moving Avg'!D2429</f>
        <v>2.7294600000000004</v>
      </c>
      <c r="G2429" s="2">
        <f>'Moving Avg'!F2429</f>
        <v>2.7382699999999995</v>
      </c>
      <c r="H2429" s="2">
        <f>'Moving Avg'!G2429</f>
        <v>2.8912279999999986</v>
      </c>
      <c r="I2429" s="2">
        <f>'Moving Avg'!H2429</f>
        <v>3.1234180000000031</v>
      </c>
      <c r="J2429" s="5" t="str">
        <f>OBV!F2429</f>
        <v>BULLISH</v>
      </c>
      <c r="K2429" s="5" t="str">
        <f>OBV!G2429</f>
        <v>NEUTRAL</v>
      </c>
      <c r="L2429" s="5" t="str">
        <f>OBV!H2429</f>
        <v>CONFIRMED BULLISH</v>
      </c>
      <c r="M2429" s="7">
        <f t="shared" si="370"/>
        <v>25</v>
      </c>
      <c r="N2429" s="7">
        <f t="shared" si="371"/>
        <v>100</v>
      </c>
      <c r="O2429" s="7">
        <f t="shared" si="372"/>
        <v>0</v>
      </c>
      <c r="P2429" s="7">
        <f t="shared" si="373"/>
        <v>83.5</v>
      </c>
      <c r="Q2429" s="8">
        <f t="shared" si="374"/>
        <v>56.274999999999999</v>
      </c>
      <c r="R2429" s="8">
        <f t="shared" si="375"/>
        <v>45.875</v>
      </c>
      <c r="S2429" s="8">
        <f t="shared" si="376"/>
        <v>56.325000000000003</v>
      </c>
      <c r="T2429" s="8">
        <f t="shared" si="377"/>
        <v>52.125</v>
      </c>
      <c r="U2429" s="7">
        <f t="shared" si="378"/>
        <v>52.82500000000001</v>
      </c>
      <c r="V2429" s="7">
        <f t="shared" si="379"/>
        <v>52.650000000000006</v>
      </c>
    </row>
    <row r="2430" spans="1:22" ht="13.5" x14ac:dyDescent="0.25">
      <c r="A2430" s="3">
        <f>RSI!A2430</f>
        <v>45846</v>
      </c>
      <c r="B2430" s="2">
        <f>RSI!B2430</f>
        <v>2.6497999999999999</v>
      </c>
      <c r="C2430" s="2">
        <f>RSI!I2430</f>
        <v>39.147941850927772</v>
      </c>
      <c r="D2430" s="2">
        <f>MACD!E2430</f>
        <v>-4.2349451476868527E-2</v>
      </c>
      <c r="E2430" s="2">
        <f>MACD!F2430</f>
        <v>4.2127055837817978E-2</v>
      </c>
      <c r="F2430" s="2">
        <f>'Moving Avg'!D2430</f>
        <v>2.71834</v>
      </c>
      <c r="G2430" s="2">
        <f>'Moving Avg'!F2430</f>
        <v>2.7234449999999994</v>
      </c>
      <c r="H2430" s="2">
        <f>'Moving Avg'!G2430</f>
        <v>2.8814079999999991</v>
      </c>
      <c r="I2430" s="2">
        <f>'Moving Avg'!H2430</f>
        <v>3.119804500000003</v>
      </c>
      <c r="J2430" s="5" t="str">
        <f>OBV!F2430</f>
        <v>BEARISH</v>
      </c>
      <c r="K2430" s="5" t="str">
        <f>OBV!G2430</f>
        <v>NEUTRAL</v>
      </c>
      <c r="L2430" s="5" t="str">
        <f>OBV!H2430</f>
        <v>CONFIRMED BEARISH</v>
      </c>
      <c r="M2430" s="7">
        <f t="shared" si="370"/>
        <v>25</v>
      </c>
      <c r="N2430" s="7">
        <f t="shared" si="371"/>
        <v>100</v>
      </c>
      <c r="O2430" s="7">
        <f t="shared" si="372"/>
        <v>0</v>
      </c>
      <c r="P2430" s="7">
        <f t="shared" si="373"/>
        <v>16.5</v>
      </c>
      <c r="Q2430" s="8">
        <f t="shared" si="374"/>
        <v>46.225000000000001</v>
      </c>
      <c r="R2430" s="8">
        <f t="shared" si="375"/>
        <v>29.125</v>
      </c>
      <c r="S2430" s="8">
        <f t="shared" si="376"/>
        <v>26.175000000000001</v>
      </c>
      <c r="T2430" s="8">
        <f t="shared" si="377"/>
        <v>35.375</v>
      </c>
      <c r="U2430" s="7">
        <f t="shared" si="378"/>
        <v>33.841666666666661</v>
      </c>
      <c r="V2430" s="7">
        <f t="shared" si="379"/>
        <v>34.224999999999994</v>
      </c>
    </row>
    <row r="2431" spans="1:22" ht="13.5" x14ac:dyDescent="0.25">
      <c r="A2431" s="3">
        <f>RSI!A2431</f>
        <v>45847</v>
      </c>
      <c r="B2431" s="2">
        <f>RSI!B2431</f>
        <v>2.6034999999999999</v>
      </c>
      <c r="C2431" s="2">
        <f>RSI!I2431</f>
        <v>36.293940275934752</v>
      </c>
      <c r="D2431" s="2">
        <f>MACD!E2431</f>
        <v>-3.9410516490705483E-2</v>
      </c>
      <c r="E2431" s="2">
        <f>MACD!F2431</f>
        <v>2.5819541372113286E-2</v>
      </c>
      <c r="F2431" s="2">
        <f>'Moving Avg'!D2431</f>
        <v>2.7035200000000001</v>
      </c>
      <c r="G2431" s="2">
        <f>'Moving Avg'!F2431</f>
        <v>2.7053799999999995</v>
      </c>
      <c r="H2431" s="2">
        <f>'Moving Avg'!G2431</f>
        <v>2.8723299999999989</v>
      </c>
      <c r="I2431" s="2">
        <f>'Moving Avg'!H2431</f>
        <v>3.1159595000000029</v>
      </c>
      <c r="J2431" s="5" t="str">
        <f>OBV!F2431</f>
        <v>BEARISH</v>
      </c>
      <c r="K2431" s="5" t="str">
        <f>OBV!G2431</f>
        <v>NEUTRAL</v>
      </c>
      <c r="L2431" s="5" t="str">
        <f>OBV!H2431</f>
        <v>CONFIRMED BEARISH</v>
      </c>
      <c r="M2431" s="7">
        <f t="shared" si="370"/>
        <v>25</v>
      </c>
      <c r="N2431" s="7">
        <f t="shared" si="371"/>
        <v>100</v>
      </c>
      <c r="O2431" s="7">
        <f t="shared" si="372"/>
        <v>0</v>
      </c>
      <c r="P2431" s="7">
        <f t="shared" si="373"/>
        <v>16.5</v>
      </c>
      <c r="Q2431" s="8">
        <f t="shared" si="374"/>
        <v>46.225000000000001</v>
      </c>
      <c r="R2431" s="8">
        <f t="shared" si="375"/>
        <v>29.125</v>
      </c>
      <c r="S2431" s="8">
        <f t="shared" si="376"/>
        <v>26.175000000000001</v>
      </c>
      <c r="T2431" s="8">
        <f t="shared" si="377"/>
        <v>35.375</v>
      </c>
      <c r="U2431" s="7">
        <f t="shared" si="378"/>
        <v>33.841666666666661</v>
      </c>
      <c r="V2431" s="7">
        <f t="shared" si="379"/>
        <v>34.224999999999994</v>
      </c>
    </row>
    <row r="2432" spans="1:22" ht="13.5" x14ac:dyDescent="0.25">
      <c r="A2432" s="3">
        <f>RSI!A2432</f>
        <v>45848</v>
      </c>
      <c r="B2432" s="2">
        <f>RSI!B2432</f>
        <v>2.5108000000000001</v>
      </c>
      <c r="C2432" s="2">
        <f>RSI!I2432</f>
        <v>31.363818640350843</v>
      </c>
      <c r="D2432" s="2">
        <f>MACD!E2432</f>
        <v>-2.0499835045812098E-2</v>
      </c>
      <c r="E2432" s="2">
        <f>MACD!F2432</f>
        <v>1.6555666088528209E-2</v>
      </c>
      <c r="F2432" s="2">
        <f>'Moving Avg'!D2432</f>
        <v>2.6516399999999996</v>
      </c>
      <c r="G2432" s="2">
        <f>'Moving Avg'!F2432</f>
        <v>2.6849949999999998</v>
      </c>
      <c r="H2432" s="2">
        <f>'Moving Avg'!G2432</f>
        <v>2.8615819999999985</v>
      </c>
      <c r="I2432" s="2">
        <f>'Moving Avg'!H2432</f>
        <v>3.1116975000000031</v>
      </c>
      <c r="J2432" s="5" t="str">
        <f>OBV!F2432</f>
        <v>BEARISH</v>
      </c>
      <c r="K2432" s="5" t="str">
        <f>OBV!G2432</f>
        <v>NEUTRAL</v>
      </c>
      <c r="L2432" s="5" t="str">
        <f>OBV!H2432</f>
        <v>CONFIRMED BEARISH</v>
      </c>
      <c r="M2432" s="7">
        <f t="shared" si="370"/>
        <v>25</v>
      </c>
      <c r="N2432" s="7">
        <f t="shared" si="371"/>
        <v>100</v>
      </c>
      <c r="O2432" s="7">
        <f t="shared" si="372"/>
        <v>0</v>
      </c>
      <c r="P2432" s="7">
        <f t="shared" si="373"/>
        <v>16.5</v>
      </c>
      <c r="Q2432" s="8">
        <f t="shared" si="374"/>
        <v>46.225000000000001</v>
      </c>
      <c r="R2432" s="8">
        <f t="shared" si="375"/>
        <v>29.125</v>
      </c>
      <c r="S2432" s="8">
        <f t="shared" si="376"/>
        <v>26.175000000000001</v>
      </c>
      <c r="T2432" s="8">
        <f t="shared" si="377"/>
        <v>35.375</v>
      </c>
      <c r="U2432" s="7">
        <f t="shared" si="378"/>
        <v>33.841666666666661</v>
      </c>
      <c r="V2432" s="7">
        <f t="shared" si="379"/>
        <v>34.224999999999994</v>
      </c>
    </row>
    <row r="2433" spans="1:22" ht="13.5" x14ac:dyDescent="0.25">
      <c r="A2433" s="3">
        <f>RSI!A2433</f>
        <v>45849</v>
      </c>
      <c r="B2433" s="2">
        <f>RSI!B2433</f>
        <v>2.3626</v>
      </c>
      <c r="C2433" s="2">
        <f>RSI!I2433</f>
        <v>25.419038628850004</v>
      </c>
      <c r="D2433" s="2">
        <f>MACD!E2433</f>
        <v>6.5253408445840044E-3</v>
      </c>
      <c r="E2433" s="2">
        <f>MACD!F2433</f>
        <v>1.454960103973937E-2</v>
      </c>
      <c r="F2433" s="2">
        <f>'Moving Avg'!D2433</f>
        <v>2.5701200000000002</v>
      </c>
      <c r="G2433" s="2">
        <f>'Moving Avg'!F2433</f>
        <v>2.6572</v>
      </c>
      <c r="H2433" s="2">
        <f>'Moving Avg'!G2433</f>
        <v>2.8491679999999984</v>
      </c>
      <c r="I2433" s="2">
        <f>'Moving Avg'!H2433</f>
        <v>3.1066945000000032</v>
      </c>
      <c r="J2433" s="5" t="str">
        <f>OBV!F2433</f>
        <v>BEARISH</v>
      </c>
      <c r="K2433" s="5" t="str">
        <f>OBV!G2433</f>
        <v>NEUTRAL</v>
      </c>
      <c r="L2433" s="5" t="str">
        <f>OBV!H2433</f>
        <v>CONFIRMED BEARISH</v>
      </c>
      <c r="M2433" s="7">
        <f t="shared" si="370"/>
        <v>50</v>
      </c>
      <c r="N2433" s="7">
        <f t="shared" si="371"/>
        <v>45</v>
      </c>
      <c r="O2433" s="7">
        <f t="shared" si="372"/>
        <v>0</v>
      </c>
      <c r="P2433" s="7">
        <f t="shared" si="373"/>
        <v>16.5</v>
      </c>
      <c r="Q2433" s="8">
        <f t="shared" si="374"/>
        <v>35.725000000000001</v>
      </c>
      <c r="R2433" s="8">
        <f t="shared" si="375"/>
        <v>23.125</v>
      </c>
      <c r="S2433" s="8">
        <f t="shared" si="376"/>
        <v>21.675000000000001</v>
      </c>
      <c r="T2433" s="8">
        <f t="shared" si="377"/>
        <v>27.875</v>
      </c>
      <c r="U2433" s="7">
        <f t="shared" si="378"/>
        <v>26.841666666666669</v>
      </c>
      <c r="V2433" s="7">
        <f t="shared" si="379"/>
        <v>27.1</v>
      </c>
    </row>
    <row r="2434" spans="1:22" ht="13.5" x14ac:dyDescent="0.25">
      <c r="A2434" s="3">
        <f>RSI!A2434</f>
        <v>45852</v>
      </c>
      <c r="B2434" s="2">
        <f>RSI!B2434</f>
        <v>2.2235999999999998</v>
      </c>
      <c r="C2434" s="2">
        <f>RSI!I2434</f>
        <v>21.334518980178288</v>
      </c>
      <c r="D2434" s="2">
        <f>MACD!E2434</f>
        <v>4.0516856532562873E-2</v>
      </c>
      <c r="E2434" s="2">
        <f>MACD!F2434</f>
        <v>1.9743052138304074E-2</v>
      </c>
      <c r="F2434" s="2">
        <f>'Moving Avg'!D2434</f>
        <v>2.4700599999999997</v>
      </c>
      <c r="G2434" s="2">
        <f>'Moving Avg'!F2434</f>
        <v>2.630795</v>
      </c>
      <c r="H2434" s="2">
        <f>'Moving Avg'!G2434</f>
        <v>2.8345299999999991</v>
      </c>
      <c r="I2434" s="2">
        <f>'Moving Avg'!H2434</f>
        <v>3.1009965000000039</v>
      </c>
      <c r="J2434" s="5" t="str">
        <f>OBV!F2434</f>
        <v>BEARISH</v>
      </c>
      <c r="K2434" s="5" t="str">
        <f>OBV!G2434</f>
        <v>NEUTRAL</v>
      </c>
      <c r="L2434" s="5" t="str">
        <f>OBV!H2434</f>
        <v>CONFIRMED BEARISH</v>
      </c>
      <c r="M2434" s="7">
        <f t="shared" ref="M2434:M2497" si="380">IF(C2434&lt;30,50, IF(C2434&gt;70, 0, 25))</f>
        <v>50</v>
      </c>
      <c r="N2434" s="7">
        <f t="shared" ref="N2434:N2497" si="381">IF(E2434-D2434&gt;0.02, 100, IF(E2434-D2434&lt;0,0,45))</f>
        <v>0</v>
      </c>
      <c r="O2434" s="7">
        <f t="shared" ref="O2434:O2497" si="382">IF(F2434-I2434&gt;10,100,IF(F2434-I2434&gt;5,75, IF(F2434-I2434&gt;0,50,0)))</f>
        <v>0</v>
      </c>
      <c r="P2434" s="7">
        <f t="shared" ref="P2434:P2497" si="383">IF(L2434="confirmed bullish", 34, IF(L2434="bullish divergence",17, 0))+IF(J2434="bullish",33,IF(J2434="bearish",0,16.5))+IF(K2434="strong",33,IF(K2434="weak",0,16.5))</f>
        <v>16.5</v>
      </c>
      <c r="Q2434" s="8">
        <f t="shared" si="374"/>
        <v>19.975000000000001</v>
      </c>
      <c r="R2434" s="8">
        <f t="shared" si="375"/>
        <v>14.125</v>
      </c>
      <c r="S2434" s="8">
        <f t="shared" si="376"/>
        <v>14.925000000000001</v>
      </c>
      <c r="T2434" s="8">
        <f t="shared" si="377"/>
        <v>16.625</v>
      </c>
      <c r="U2434" s="7">
        <f t="shared" si="378"/>
        <v>16.341666666666669</v>
      </c>
      <c r="V2434" s="7">
        <f t="shared" si="379"/>
        <v>16.412500000000001</v>
      </c>
    </row>
    <row r="2435" spans="1:22" ht="13.5" x14ac:dyDescent="0.25">
      <c r="A2435" s="3">
        <f>RSI!A2435</f>
        <v>45853</v>
      </c>
      <c r="B2435" s="2">
        <f>RSI!B2435</f>
        <v>2.0939000000000001</v>
      </c>
      <c r="C2435" s="2">
        <f>RSI!I2435</f>
        <v>18.368550012796447</v>
      </c>
      <c r="D2435" s="2">
        <f>MACD!E2435</f>
        <v>8.1784661056961028E-2</v>
      </c>
      <c r="E2435" s="2">
        <f>MACD!F2435</f>
        <v>3.2151373922035466E-2</v>
      </c>
      <c r="F2435" s="2">
        <f>'Moving Avg'!D2435</f>
        <v>2.3588800000000001</v>
      </c>
      <c r="G2435" s="2">
        <f>'Moving Avg'!F2435</f>
        <v>2.6006849999999999</v>
      </c>
      <c r="H2435" s="2">
        <f>'Moving Avg'!G2435</f>
        <v>2.818223999999999</v>
      </c>
      <c r="I2435" s="2">
        <f>'Moving Avg'!H2435</f>
        <v>3.0946500000000037</v>
      </c>
      <c r="J2435" s="5" t="str">
        <f>OBV!F2435</f>
        <v>BEARISH</v>
      </c>
      <c r="K2435" s="5" t="str">
        <f>OBV!G2435</f>
        <v>NEUTRAL</v>
      </c>
      <c r="L2435" s="5" t="str">
        <f>OBV!H2435</f>
        <v>CONFIRMED BEARISH</v>
      </c>
      <c r="M2435" s="7">
        <f t="shared" si="380"/>
        <v>50</v>
      </c>
      <c r="N2435" s="7">
        <f t="shared" si="381"/>
        <v>0</v>
      </c>
      <c r="O2435" s="7">
        <f t="shared" si="382"/>
        <v>0</v>
      </c>
      <c r="P2435" s="7">
        <f t="shared" si="383"/>
        <v>16.5</v>
      </c>
      <c r="Q2435" s="8">
        <f t="shared" ref="Q2435:Q2498" si="384">0.35*M2435+N2435*0.35+O2435*0.15+P2435*0.15</f>
        <v>19.975000000000001</v>
      </c>
      <c r="R2435" s="8">
        <f t="shared" ref="R2435:R2498" si="385">M2435*0.2+N2435*0.2+O2435*0.35+P2435*0.25</f>
        <v>14.125</v>
      </c>
      <c r="S2435" s="8">
        <f t="shared" ref="S2435:S2498" si="386">M2435*0.15+N2435*0.15+O2435*0.25+P2435*0.45</f>
        <v>14.925000000000001</v>
      </c>
      <c r="T2435" s="8">
        <f t="shared" ref="T2435:T2498" si="387">0.25*SUM(M2435:P2435)</f>
        <v>16.625</v>
      </c>
      <c r="U2435" s="7">
        <f t="shared" ref="U2435:U2498" si="388">SUM(Q2435:S2435)/3</f>
        <v>16.341666666666669</v>
      </c>
      <c r="V2435" s="7">
        <f t="shared" ref="V2435:V2498" si="389">SUM(Q2435:T2435)/4</f>
        <v>16.412500000000001</v>
      </c>
    </row>
    <row r="2436" spans="1:22" ht="13.5" x14ac:dyDescent="0.25">
      <c r="A2436" s="3">
        <f>RSI!A2436</f>
        <v>45854</v>
      </c>
      <c r="B2436" s="2">
        <f>RSI!B2436</f>
        <v>1.9734</v>
      </c>
      <c r="C2436" s="2">
        <f>RSI!I2436</f>
        <v>16.125546546817432</v>
      </c>
      <c r="D2436" s="2">
        <f>MACD!E2436</f>
        <v>0.12480263142727877</v>
      </c>
      <c r="E2436" s="2">
        <f>MACD!F2436</f>
        <v>5.0681625423084131E-2</v>
      </c>
      <c r="F2436" s="2">
        <f>'Moving Avg'!D2436</f>
        <v>2.2328599999999996</v>
      </c>
      <c r="G2436" s="2">
        <f>'Moving Avg'!F2436</f>
        <v>2.5631599999999994</v>
      </c>
      <c r="H2436" s="2">
        <f>'Moving Avg'!G2436</f>
        <v>2.799507999999999</v>
      </c>
      <c r="I2436" s="2">
        <f>'Moving Avg'!H2436</f>
        <v>3.0878865000000038</v>
      </c>
      <c r="J2436" s="5" t="str">
        <f>OBV!F2436</f>
        <v>BEARISH</v>
      </c>
      <c r="K2436" s="5" t="str">
        <f>OBV!G2436</f>
        <v>NEUTRAL</v>
      </c>
      <c r="L2436" s="5" t="str">
        <f>OBV!H2436</f>
        <v>CONFIRMED BEARISH</v>
      </c>
      <c r="M2436" s="7">
        <f t="shared" si="380"/>
        <v>50</v>
      </c>
      <c r="N2436" s="7">
        <f t="shared" si="381"/>
        <v>0</v>
      </c>
      <c r="O2436" s="7">
        <f t="shared" si="382"/>
        <v>0</v>
      </c>
      <c r="P2436" s="7">
        <f t="shared" si="383"/>
        <v>16.5</v>
      </c>
      <c r="Q2436" s="8">
        <f t="shared" si="384"/>
        <v>19.975000000000001</v>
      </c>
      <c r="R2436" s="8">
        <f t="shared" si="385"/>
        <v>14.125</v>
      </c>
      <c r="S2436" s="8">
        <f t="shared" si="386"/>
        <v>14.925000000000001</v>
      </c>
      <c r="T2436" s="8">
        <f t="shared" si="387"/>
        <v>16.625</v>
      </c>
      <c r="U2436" s="7">
        <f t="shared" si="388"/>
        <v>16.341666666666669</v>
      </c>
      <c r="V2436" s="7">
        <f t="shared" si="389"/>
        <v>16.412500000000001</v>
      </c>
    </row>
    <row r="2437" spans="1:22" ht="13.5" x14ac:dyDescent="0.25">
      <c r="A2437" s="3">
        <f>RSI!A2437</f>
        <v>45855</v>
      </c>
      <c r="B2437" s="2">
        <f>RSI!B2437</f>
        <v>1.9826999999999999</v>
      </c>
      <c r="C2437" s="2">
        <f>RSI!I2437</f>
        <v>16.968259743622212</v>
      </c>
      <c r="D2437" s="2">
        <f>MACD!E2437</f>
        <v>0.17866625343904108</v>
      </c>
      <c r="E2437" s="2">
        <f>MACD!F2437</f>
        <v>7.6278551026275523E-2</v>
      </c>
      <c r="F2437" s="2">
        <f>'Moving Avg'!D2437</f>
        <v>2.1272399999999996</v>
      </c>
      <c r="G2437" s="2">
        <f>'Moving Avg'!F2437</f>
        <v>2.5270249999999996</v>
      </c>
      <c r="H2437" s="2">
        <f>'Moving Avg'!G2437</f>
        <v>2.7824599999999986</v>
      </c>
      <c r="I2437" s="2">
        <f>'Moving Avg'!H2437</f>
        <v>3.0812620000000037</v>
      </c>
      <c r="J2437" s="5" t="str">
        <f>OBV!F2437</f>
        <v>BULLISH</v>
      </c>
      <c r="K2437" s="5" t="str">
        <f>OBV!G2437</f>
        <v>NEUTRAL</v>
      </c>
      <c r="L2437" s="5" t="str">
        <f>OBV!H2437</f>
        <v>BULLISH DIVERGENCE</v>
      </c>
      <c r="M2437" s="7">
        <f t="shared" si="380"/>
        <v>50</v>
      </c>
      <c r="N2437" s="7">
        <f t="shared" si="381"/>
        <v>0</v>
      </c>
      <c r="O2437" s="7">
        <f t="shared" si="382"/>
        <v>0</v>
      </c>
      <c r="P2437" s="7">
        <f t="shared" si="383"/>
        <v>66.5</v>
      </c>
      <c r="Q2437" s="8">
        <f t="shared" si="384"/>
        <v>27.475000000000001</v>
      </c>
      <c r="R2437" s="8">
        <f t="shared" si="385"/>
        <v>26.625</v>
      </c>
      <c r="S2437" s="8">
        <f t="shared" si="386"/>
        <v>37.424999999999997</v>
      </c>
      <c r="T2437" s="8">
        <f t="shared" si="387"/>
        <v>29.125</v>
      </c>
      <c r="U2437" s="7">
        <f t="shared" si="388"/>
        <v>30.508333333333336</v>
      </c>
      <c r="V2437" s="7">
        <f t="shared" si="389"/>
        <v>30.162500000000001</v>
      </c>
    </row>
    <row r="2438" spans="1:22" ht="13.5" x14ac:dyDescent="0.25">
      <c r="A2438" s="3">
        <f>RSI!A2438</f>
        <v>45856</v>
      </c>
      <c r="B2438" s="2">
        <f>RSI!B2438</f>
        <v>2.0846</v>
      </c>
      <c r="C2438" s="2">
        <f>RSI!I2438</f>
        <v>25.768857211268269</v>
      </c>
      <c r="D2438" s="2">
        <f>MACD!E2438</f>
        <v>0.22025722506148648</v>
      </c>
      <c r="E2438" s="2">
        <f>MACD!F2438</f>
        <v>0.10507428583331771</v>
      </c>
      <c r="F2438" s="2">
        <f>'Moving Avg'!D2438</f>
        <v>2.0716399999999999</v>
      </c>
      <c r="G2438" s="2">
        <f>'Moving Avg'!F2438</f>
        <v>2.5006200000000001</v>
      </c>
      <c r="H2438" s="2">
        <f>'Moving Avg'!G2438</f>
        <v>2.7667079999999995</v>
      </c>
      <c r="I2438" s="2">
        <f>'Moving Avg'!H2438</f>
        <v>3.075332500000004</v>
      </c>
      <c r="J2438" s="5" t="str">
        <f>OBV!F2438</f>
        <v>BULLISH</v>
      </c>
      <c r="K2438" s="5" t="str">
        <f>OBV!G2438</f>
        <v>NEUTRAL</v>
      </c>
      <c r="L2438" s="5" t="str">
        <f>OBV!H2438</f>
        <v>BULLISH DIVERGENCE</v>
      </c>
      <c r="M2438" s="7">
        <f t="shared" si="380"/>
        <v>50</v>
      </c>
      <c r="N2438" s="7">
        <f t="shared" si="381"/>
        <v>0</v>
      </c>
      <c r="O2438" s="7">
        <f t="shared" si="382"/>
        <v>0</v>
      </c>
      <c r="P2438" s="7">
        <f t="shared" si="383"/>
        <v>66.5</v>
      </c>
      <c r="Q2438" s="8">
        <f t="shared" si="384"/>
        <v>27.475000000000001</v>
      </c>
      <c r="R2438" s="8">
        <f t="shared" si="385"/>
        <v>26.625</v>
      </c>
      <c r="S2438" s="8">
        <f t="shared" si="386"/>
        <v>37.424999999999997</v>
      </c>
      <c r="T2438" s="8">
        <f t="shared" si="387"/>
        <v>29.125</v>
      </c>
      <c r="U2438" s="7">
        <f t="shared" si="388"/>
        <v>30.508333333333336</v>
      </c>
      <c r="V2438" s="7">
        <f t="shared" si="389"/>
        <v>30.162500000000001</v>
      </c>
    </row>
    <row r="2439" spans="1:22" ht="13.5" x14ac:dyDescent="0.25">
      <c r="A2439" s="3">
        <f>RSI!A2439</f>
        <v>45859</v>
      </c>
      <c r="B2439" s="2">
        <f>RSI!B2439</f>
        <v>2.2050999999999998</v>
      </c>
      <c r="C2439" s="2">
        <f>RSI!I2439</f>
        <v>34.596890458524186</v>
      </c>
      <c r="D2439" s="2">
        <f>MACD!E2439</f>
        <v>0.24209679285614927</v>
      </c>
      <c r="E2439" s="2">
        <f>MACD!F2439</f>
        <v>0.13247878723788403</v>
      </c>
      <c r="F2439" s="2">
        <f>'Moving Avg'!D2439</f>
        <v>2.0679400000000001</v>
      </c>
      <c r="G2439" s="2">
        <f>'Moving Avg'!F2439</f>
        <v>2.4834799999999997</v>
      </c>
      <c r="H2439" s="2">
        <f>'Moving Avg'!G2439</f>
        <v>2.7520699999999994</v>
      </c>
      <c r="I2439" s="2">
        <f>'Moving Avg'!H2439</f>
        <v>3.0699125000000036</v>
      </c>
      <c r="J2439" s="5" t="str">
        <f>OBV!F2439</f>
        <v>BULLISH</v>
      </c>
      <c r="K2439" s="5" t="str">
        <f>OBV!G2439</f>
        <v>NEUTRAL</v>
      </c>
      <c r="L2439" s="5" t="str">
        <f>OBV!H2439</f>
        <v>BULLISH DIVERGENCE</v>
      </c>
      <c r="M2439" s="7">
        <f t="shared" si="380"/>
        <v>25</v>
      </c>
      <c r="N2439" s="7">
        <f t="shared" si="381"/>
        <v>0</v>
      </c>
      <c r="O2439" s="7">
        <f t="shared" si="382"/>
        <v>0</v>
      </c>
      <c r="P2439" s="7">
        <f t="shared" si="383"/>
        <v>66.5</v>
      </c>
      <c r="Q2439" s="8">
        <f t="shared" si="384"/>
        <v>18.725000000000001</v>
      </c>
      <c r="R2439" s="8">
        <f t="shared" si="385"/>
        <v>21.625</v>
      </c>
      <c r="S2439" s="8">
        <f t="shared" si="386"/>
        <v>33.674999999999997</v>
      </c>
      <c r="T2439" s="8">
        <f t="shared" si="387"/>
        <v>22.875</v>
      </c>
      <c r="U2439" s="7">
        <f t="shared" si="388"/>
        <v>24.675000000000001</v>
      </c>
      <c r="V2439" s="7">
        <f t="shared" si="389"/>
        <v>24.225000000000001</v>
      </c>
    </row>
    <row r="2440" spans="1:22" ht="13.5" x14ac:dyDescent="0.25">
      <c r="A2440" s="3">
        <f>RSI!A2440</f>
        <v>45860</v>
      </c>
      <c r="B2440" s="2">
        <f>RSI!B2440</f>
        <v>2.3348</v>
      </c>
      <c r="C2440" s="2">
        <f>RSI!I2440</f>
        <v>42.520585647169568</v>
      </c>
      <c r="D2440" s="2">
        <f>MACD!E2440</f>
        <v>0.24135347083936143</v>
      </c>
      <c r="E2440" s="2">
        <f>MACD!F2440</f>
        <v>0.15425372395817952</v>
      </c>
      <c r="F2440" s="2">
        <f>'Moving Avg'!D2440</f>
        <v>2.1161199999999996</v>
      </c>
      <c r="G2440" s="2">
        <f>'Moving Avg'!F2440</f>
        <v>2.4742150000000001</v>
      </c>
      <c r="H2440" s="2">
        <f>'Moving Avg'!G2440</f>
        <v>2.7385439999999992</v>
      </c>
      <c r="I2440" s="2">
        <f>'Moving Avg'!H2440</f>
        <v>3.0653265000000034</v>
      </c>
      <c r="J2440" s="5" t="str">
        <f>OBV!F2440</f>
        <v>BULLISH</v>
      </c>
      <c r="K2440" s="5" t="str">
        <f>OBV!G2440</f>
        <v>NEUTRAL</v>
      </c>
      <c r="L2440" s="5" t="str">
        <f>OBV!H2440</f>
        <v>CONFIRMED BULLISH</v>
      </c>
      <c r="M2440" s="7">
        <f t="shared" si="380"/>
        <v>25</v>
      </c>
      <c r="N2440" s="7">
        <f t="shared" si="381"/>
        <v>0</v>
      </c>
      <c r="O2440" s="7">
        <f t="shared" si="382"/>
        <v>0</v>
      </c>
      <c r="P2440" s="7">
        <f t="shared" si="383"/>
        <v>83.5</v>
      </c>
      <c r="Q2440" s="8">
        <f t="shared" si="384"/>
        <v>21.274999999999999</v>
      </c>
      <c r="R2440" s="8">
        <f t="shared" si="385"/>
        <v>25.875</v>
      </c>
      <c r="S2440" s="8">
        <f t="shared" si="386"/>
        <v>41.325000000000003</v>
      </c>
      <c r="T2440" s="8">
        <f t="shared" si="387"/>
        <v>27.125</v>
      </c>
      <c r="U2440" s="7">
        <f t="shared" si="388"/>
        <v>29.491666666666664</v>
      </c>
      <c r="V2440" s="7">
        <f t="shared" si="389"/>
        <v>28.9</v>
      </c>
    </row>
    <row r="2441" spans="1:22" ht="13.5" x14ac:dyDescent="0.25">
      <c r="A2441" s="3">
        <f>RSI!A2441</f>
        <v>45861</v>
      </c>
      <c r="B2441" s="2">
        <f>RSI!B2441</f>
        <v>2.4460000000000002</v>
      </c>
      <c r="C2441" s="2">
        <f>RSI!I2441</f>
        <v>48.303419030287372</v>
      </c>
      <c r="D2441" s="2">
        <f>MACD!E2441</f>
        <v>0.22625025876536142</v>
      </c>
      <c r="E2441" s="2">
        <f>MACD!F2441</f>
        <v>0.16865303091961592</v>
      </c>
      <c r="F2441" s="2">
        <f>'Moving Avg'!D2441</f>
        <v>2.2106399999999997</v>
      </c>
      <c r="G2441" s="2">
        <f>'Moving Avg'!F2441</f>
        <v>2.4630999999999998</v>
      </c>
      <c r="H2441" s="2">
        <f>'Moving Avg'!G2441</f>
        <v>2.7287239999999997</v>
      </c>
      <c r="I2441" s="2">
        <f>'Moving Avg'!H2441</f>
        <v>3.0612500000000034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  <c r="M2441" s="7">
        <f t="shared" si="380"/>
        <v>25</v>
      </c>
      <c r="N2441" s="7">
        <f t="shared" si="381"/>
        <v>0</v>
      </c>
      <c r="O2441" s="7">
        <f t="shared" si="382"/>
        <v>0</v>
      </c>
      <c r="P2441" s="7">
        <f t="shared" si="383"/>
        <v>83.5</v>
      </c>
      <c r="Q2441" s="8">
        <f t="shared" si="384"/>
        <v>21.274999999999999</v>
      </c>
      <c r="R2441" s="8">
        <f t="shared" si="385"/>
        <v>25.875</v>
      </c>
      <c r="S2441" s="8">
        <f t="shared" si="386"/>
        <v>41.325000000000003</v>
      </c>
      <c r="T2441" s="8">
        <f t="shared" si="387"/>
        <v>27.125</v>
      </c>
      <c r="U2441" s="7">
        <f t="shared" si="388"/>
        <v>29.491666666666664</v>
      </c>
      <c r="V2441" s="7">
        <f t="shared" si="389"/>
        <v>28.9</v>
      </c>
    </row>
    <row r="2442" spans="1:22" ht="13.5" x14ac:dyDescent="0.25">
      <c r="A2442" s="3">
        <f>RSI!A2442</f>
        <v>45862</v>
      </c>
      <c r="B2442" s="2">
        <f>RSI!B2442</f>
        <v>2.5015999999999998</v>
      </c>
      <c r="C2442" s="2">
        <f>RSI!I2442</f>
        <v>50.960060562215503</v>
      </c>
      <c r="D2442" s="2">
        <f>MACD!E2442</f>
        <v>0.19525372214025793</v>
      </c>
      <c r="E2442" s="2">
        <f>MACD!F2442</f>
        <v>0.17397316916374433</v>
      </c>
      <c r="F2442" s="2">
        <f>'Moving Avg'!D2442</f>
        <v>2.3144199999999997</v>
      </c>
      <c r="G2442" s="2">
        <f>'Moving Avg'!F2442</f>
        <v>2.4519849999999996</v>
      </c>
      <c r="H2442" s="2">
        <f>'Moving Avg'!G2442</f>
        <v>2.7189039999999993</v>
      </c>
      <c r="I2442" s="2">
        <f>'Moving Avg'!H2442</f>
        <v>3.0575440000000031</v>
      </c>
      <c r="J2442" s="5" t="str">
        <f>OBV!F2442</f>
        <v>BULLISH</v>
      </c>
      <c r="K2442" s="5" t="str">
        <f>OBV!G2442</f>
        <v>NEUTRAL</v>
      </c>
      <c r="L2442" s="5" t="str">
        <f>OBV!H2442</f>
        <v>CONFIRMED BULLISH</v>
      </c>
      <c r="M2442" s="7">
        <f t="shared" si="380"/>
        <v>25</v>
      </c>
      <c r="N2442" s="7">
        <f t="shared" si="381"/>
        <v>0</v>
      </c>
      <c r="O2442" s="7">
        <f t="shared" si="382"/>
        <v>0</v>
      </c>
      <c r="P2442" s="7">
        <f t="shared" si="383"/>
        <v>83.5</v>
      </c>
      <c r="Q2442" s="8">
        <f t="shared" si="384"/>
        <v>21.274999999999999</v>
      </c>
      <c r="R2442" s="8">
        <f t="shared" si="385"/>
        <v>25.875</v>
      </c>
      <c r="S2442" s="8">
        <f t="shared" si="386"/>
        <v>41.325000000000003</v>
      </c>
      <c r="T2442" s="8">
        <f t="shared" si="387"/>
        <v>27.125</v>
      </c>
      <c r="U2442" s="7">
        <f t="shared" si="388"/>
        <v>29.491666666666664</v>
      </c>
      <c r="V2442" s="7">
        <f t="shared" si="389"/>
        <v>28.9</v>
      </c>
    </row>
    <row r="2443" spans="1:22" ht="13.5" x14ac:dyDescent="0.25">
      <c r="A2443" s="3">
        <f>RSI!A2443</f>
        <v>45866</v>
      </c>
      <c r="B2443" s="2">
        <f>RSI!B2443</f>
        <v>2.5015999999999998</v>
      </c>
      <c r="C2443" s="2">
        <f>RSI!I2443</f>
        <v>50.960060562215503</v>
      </c>
      <c r="D2443" s="2">
        <f>MACD!E2443</f>
        <v>0.14604841598508811</v>
      </c>
      <c r="E2443" s="2">
        <f>MACD!F2443</f>
        <v>0.16838821852801311</v>
      </c>
      <c r="F2443" s="2">
        <f>'Moving Avg'!D2443</f>
        <v>2.3978199999999998</v>
      </c>
      <c r="G2443" s="2">
        <f>'Moving Avg'!F2443</f>
        <v>2.441335</v>
      </c>
      <c r="H2443" s="2">
        <f>'Moving Avg'!G2443</f>
        <v>2.7094539999999996</v>
      </c>
      <c r="I2443" s="2">
        <f>'Moving Avg'!H2443</f>
        <v>3.053606500000003</v>
      </c>
      <c r="J2443" s="5" t="str">
        <f>OBV!F2443</f>
        <v>BULLISH</v>
      </c>
      <c r="K2443" s="5" t="str">
        <f>OBV!G2443</f>
        <v>NEUTRAL</v>
      </c>
      <c r="L2443" s="5" t="str">
        <f>OBV!H2443</f>
        <v>CONFIRMED BULLISH</v>
      </c>
      <c r="M2443" s="7">
        <f t="shared" si="380"/>
        <v>25</v>
      </c>
      <c r="N2443" s="7">
        <f t="shared" si="381"/>
        <v>100</v>
      </c>
      <c r="O2443" s="7">
        <f t="shared" si="382"/>
        <v>0</v>
      </c>
      <c r="P2443" s="7">
        <f t="shared" si="383"/>
        <v>83.5</v>
      </c>
      <c r="Q2443" s="8">
        <f t="shared" si="384"/>
        <v>56.274999999999999</v>
      </c>
      <c r="R2443" s="8">
        <f t="shared" si="385"/>
        <v>45.875</v>
      </c>
      <c r="S2443" s="8">
        <f t="shared" si="386"/>
        <v>56.325000000000003</v>
      </c>
      <c r="T2443" s="8">
        <f t="shared" si="387"/>
        <v>52.125</v>
      </c>
      <c r="U2443" s="7">
        <f t="shared" si="388"/>
        <v>52.82500000000001</v>
      </c>
      <c r="V2443" s="7">
        <f t="shared" si="389"/>
        <v>52.650000000000006</v>
      </c>
    </row>
    <row r="2444" spans="1:22" ht="13.5" x14ac:dyDescent="0.25">
      <c r="A2444" s="3">
        <f>RSI!A2444</f>
        <v>45867</v>
      </c>
      <c r="B2444" s="2">
        <f>RSI!B2444</f>
        <v>2.5015999999999998</v>
      </c>
      <c r="C2444" s="2">
        <f>RSI!I2444</f>
        <v>50.960060562215503</v>
      </c>
      <c r="D2444" s="2">
        <f>MACD!E2444</f>
        <v>8.2864219812404549E-2</v>
      </c>
      <c r="E2444" s="2">
        <f>MACD!F2444</f>
        <v>0.1512834187848914</v>
      </c>
      <c r="F2444" s="2">
        <f>'Moving Avg'!D2444</f>
        <v>2.4571199999999997</v>
      </c>
      <c r="G2444" s="2">
        <f>'Moving Avg'!F2444</f>
        <v>2.4311449999999999</v>
      </c>
      <c r="H2444" s="2">
        <f>'Moving Avg'!G2444</f>
        <v>2.6992639999999999</v>
      </c>
      <c r="I2444" s="2">
        <f>'Moving Avg'!H2444</f>
        <v>3.0493450000000029</v>
      </c>
      <c r="J2444" s="5" t="str">
        <f>OBV!F2444</f>
        <v>BULLISH</v>
      </c>
      <c r="K2444" s="5" t="str">
        <f>OBV!G2444</f>
        <v>NEUTRAL</v>
      </c>
      <c r="L2444" s="5" t="str">
        <f>OBV!H2444</f>
        <v>CONFIRMED BULLISH</v>
      </c>
      <c r="M2444" s="7">
        <f t="shared" si="380"/>
        <v>25</v>
      </c>
      <c r="N2444" s="7">
        <f t="shared" si="381"/>
        <v>100</v>
      </c>
      <c r="O2444" s="7">
        <f t="shared" si="382"/>
        <v>0</v>
      </c>
      <c r="P2444" s="7">
        <f t="shared" si="383"/>
        <v>83.5</v>
      </c>
      <c r="Q2444" s="8">
        <f t="shared" si="384"/>
        <v>56.274999999999999</v>
      </c>
      <c r="R2444" s="8">
        <f t="shared" si="385"/>
        <v>45.875</v>
      </c>
      <c r="S2444" s="8">
        <f t="shared" si="386"/>
        <v>56.325000000000003</v>
      </c>
      <c r="T2444" s="8">
        <f t="shared" si="387"/>
        <v>52.125</v>
      </c>
      <c r="U2444" s="7">
        <f t="shared" si="388"/>
        <v>52.82500000000001</v>
      </c>
      <c r="V2444" s="7">
        <f t="shared" si="389"/>
        <v>52.650000000000006</v>
      </c>
    </row>
    <row r="2445" spans="1:22" ht="13.5" x14ac:dyDescent="0.25">
      <c r="A2445" s="3">
        <f>RSI!A2445</f>
        <v>45868</v>
      </c>
      <c r="B2445" s="2">
        <f>RSI!B2445</f>
        <v>2.4738000000000002</v>
      </c>
      <c r="C2445" s="2">
        <f>RSI!I2445</f>
        <v>49.375507583627162</v>
      </c>
      <c r="D2445" s="2">
        <f>MACD!E2445</f>
        <v>1.1353932556741331E-2</v>
      </c>
      <c r="E2445" s="2">
        <f>MACD!F2445</f>
        <v>0.12329752153926139</v>
      </c>
      <c r="F2445" s="2">
        <f>'Moving Avg'!D2445</f>
        <v>2.4849199999999998</v>
      </c>
      <c r="G2445" s="2">
        <f>'Moving Avg'!F2445</f>
        <v>2.419565</v>
      </c>
      <c r="H2445" s="2">
        <f>'Moving Avg'!G2445</f>
        <v>2.685924</v>
      </c>
      <c r="I2445" s="2">
        <f>'Moving Avg'!H2445</f>
        <v>3.0452685000000019</v>
      </c>
      <c r="J2445" s="5" t="str">
        <f>OBV!F2445</f>
        <v>BULLISH</v>
      </c>
      <c r="K2445" s="5" t="str">
        <f>OBV!G2445</f>
        <v>NEUTRAL</v>
      </c>
      <c r="L2445" s="5" t="str">
        <f>OBV!H2445</f>
        <v>CONFIRMED BULLISH</v>
      </c>
      <c r="M2445" s="7">
        <f t="shared" si="380"/>
        <v>25</v>
      </c>
      <c r="N2445" s="7">
        <f t="shared" si="381"/>
        <v>100</v>
      </c>
      <c r="O2445" s="7">
        <f t="shared" si="382"/>
        <v>0</v>
      </c>
      <c r="P2445" s="7">
        <f t="shared" si="383"/>
        <v>83.5</v>
      </c>
      <c r="Q2445" s="8">
        <f t="shared" si="384"/>
        <v>56.274999999999999</v>
      </c>
      <c r="R2445" s="8">
        <f t="shared" si="385"/>
        <v>45.875</v>
      </c>
      <c r="S2445" s="8">
        <f t="shared" si="386"/>
        <v>56.325000000000003</v>
      </c>
      <c r="T2445" s="8">
        <f t="shared" si="387"/>
        <v>52.125</v>
      </c>
      <c r="U2445" s="7">
        <f t="shared" si="388"/>
        <v>52.82500000000001</v>
      </c>
      <c r="V2445" s="7">
        <f t="shared" si="389"/>
        <v>52.650000000000006</v>
      </c>
    </row>
    <row r="2446" spans="1:22" ht="13.5" x14ac:dyDescent="0.25">
      <c r="A2446" s="3">
        <f>RSI!A2446</f>
        <v>45869</v>
      </c>
      <c r="B2446" s="2">
        <f>RSI!B2446</f>
        <v>2.4460000000000002</v>
      </c>
      <c r="C2446" s="2">
        <f>RSI!I2446</f>
        <v>47.775697077686928</v>
      </c>
      <c r="D2446" s="2">
        <f>MACD!E2446</f>
        <v>-6.5610582330820399E-2</v>
      </c>
      <c r="E2446" s="2">
        <f>MACD!F2446</f>
        <v>8.551590076524504E-2</v>
      </c>
      <c r="F2446" s="2">
        <f>'Moving Avg'!D2446</f>
        <v>2.4849199999999998</v>
      </c>
      <c r="G2446" s="2">
        <f>'Moving Avg'!F2446</f>
        <v>2.407985</v>
      </c>
      <c r="H2446" s="2">
        <f>'Moving Avg'!G2446</f>
        <v>2.675548</v>
      </c>
      <c r="I2446" s="2">
        <f>'Moving Avg'!H2446</f>
        <v>3.0410530000000024</v>
      </c>
      <c r="J2446" s="5" t="str">
        <f>OBV!F2446</f>
        <v>BEARISH</v>
      </c>
      <c r="K2446" s="5" t="str">
        <f>OBV!G2446</f>
        <v>NEUTRAL</v>
      </c>
      <c r="L2446" s="5" t="str">
        <f>OBV!H2446</f>
        <v>NEUTRAL</v>
      </c>
      <c r="M2446" s="7">
        <f t="shared" si="380"/>
        <v>25</v>
      </c>
      <c r="N2446" s="7">
        <f t="shared" si="381"/>
        <v>100</v>
      </c>
      <c r="O2446" s="7">
        <f t="shared" si="382"/>
        <v>0</v>
      </c>
      <c r="P2446" s="7">
        <f t="shared" si="383"/>
        <v>16.5</v>
      </c>
      <c r="Q2446" s="8">
        <f t="shared" si="384"/>
        <v>46.225000000000001</v>
      </c>
      <c r="R2446" s="8">
        <f t="shared" si="385"/>
        <v>29.125</v>
      </c>
      <c r="S2446" s="8">
        <f t="shared" si="386"/>
        <v>26.175000000000001</v>
      </c>
      <c r="T2446" s="8">
        <f t="shared" si="387"/>
        <v>35.375</v>
      </c>
      <c r="U2446" s="7">
        <f t="shared" si="388"/>
        <v>33.841666666666661</v>
      </c>
      <c r="V2446" s="7">
        <f t="shared" si="389"/>
        <v>34.224999999999994</v>
      </c>
    </row>
    <row r="2447" spans="1:22" ht="13.5" x14ac:dyDescent="0.25">
      <c r="A2447" s="3">
        <f>RSI!A2447</f>
        <v>45870</v>
      </c>
      <c r="B2447" s="2">
        <f>RSI!B2447</f>
        <v>2.3717999999999999</v>
      </c>
      <c r="C2447" s="2">
        <f>RSI!I2447</f>
        <v>43.705316360892731</v>
      </c>
      <c r="D2447" s="2">
        <f>MACD!E2447</f>
        <v>-0.12362140644693476</v>
      </c>
      <c r="E2447" s="2">
        <f>MACD!F2447</f>
        <v>4.3688439322809088E-2</v>
      </c>
      <c r="F2447" s="2">
        <f>'Moving Avg'!D2447</f>
        <v>2.4589600000000003</v>
      </c>
      <c r="G2447" s="2">
        <f>'Moving Avg'!F2447</f>
        <v>2.3880650000000001</v>
      </c>
      <c r="H2447" s="2">
        <f>'Moving Avg'!G2447</f>
        <v>2.6618360000000001</v>
      </c>
      <c r="I2447" s="2">
        <f>'Moving Avg'!H2447</f>
        <v>3.0369300000000021</v>
      </c>
      <c r="J2447" s="5" t="str">
        <f>OBV!F2447</f>
        <v>BEARISH</v>
      </c>
      <c r="K2447" s="5" t="str">
        <f>OBV!G2447</f>
        <v>NEUTRAL</v>
      </c>
      <c r="L2447" s="5" t="str">
        <f>OBV!H2447</f>
        <v>CONFIRMED BEARISH</v>
      </c>
      <c r="M2447" s="7">
        <f t="shared" si="380"/>
        <v>25</v>
      </c>
      <c r="N2447" s="7">
        <f t="shared" si="381"/>
        <v>100</v>
      </c>
      <c r="O2447" s="7">
        <f t="shared" si="382"/>
        <v>0</v>
      </c>
      <c r="P2447" s="7">
        <f t="shared" si="383"/>
        <v>16.5</v>
      </c>
      <c r="Q2447" s="8">
        <f t="shared" si="384"/>
        <v>46.225000000000001</v>
      </c>
      <c r="R2447" s="8">
        <f t="shared" si="385"/>
        <v>29.125</v>
      </c>
      <c r="S2447" s="8">
        <f t="shared" si="386"/>
        <v>26.175000000000001</v>
      </c>
      <c r="T2447" s="8">
        <f t="shared" si="387"/>
        <v>35.375</v>
      </c>
      <c r="U2447" s="7">
        <f t="shared" si="388"/>
        <v>33.841666666666661</v>
      </c>
      <c r="V2447" s="7">
        <f t="shared" si="389"/>
        <v>34.224999999999994</v>
      </c>
    </row>
    <row r="2448" spans="1:22" ht="13.5" x14ac:dyDescent="0.25">
      <c r="A2448" s="3">
        <f>RSI!A2448</f>
        <v>45873</v>
      </c>
      <c r="B2448" s="2">
        <f>RSI!B2448</f>
        <v>2.3439999999999999</v>
      </c>
      <c r="C2448" s="2">
        <f>RSI!I2448</f>
        <v>42.252838687431677</v>
      </c>
      <c r="D2448" s="2">
        <f>MACD!E2448</f>
        <v>-0.15436069706272937</v>
      </c>
      <c r="E2448" s="2">
        <f>MACD!F2448</f>
        <v>4.0786120457013929E-3</v>
      </c>
      <c r="F2448" s="2">
        <f>'Moving Avg'!D2448</f>
        <v>2.4274399999999998</v>
      </c>
      <c r="G2448" s="2">
        <f>'Moving Avg'!F2448</f>
        <v>2.3667549999999999</v>
      </c>
      <c r="H2448" s="2">
        <f>'Moving Avg'!G2448</f>
        <v>2.6488639999999992</v>
      </c>
      <c r="I2448" s="2">
        <f>'Moving Avg'!H2448</f>
        <v>3.0322510000000027</v>
      </c>
      <c r="J2448" s="5" t="str">
        <f>OBV!F2448</f>
        <v>BEARISH</v>
      </c>
      <c r="K2448" s="5" t="str">
        <f>OBV!G2448</f>
        <v>NEUTRAL</v>
      </c>
      <c r="L2448" s="5" t="str">
        <f>OBV!H2448</f>
        <v>CONFIRMED BEARISH</v>
      </c>
      <c r="M2448" s="7">
        <f t="shared" si="380"/>
        <v>25</v>
      </c>
      <c r="N2448" s="7">
        <f t="shared" si="381"/>
        <v>100</v>
      </c>
      <c r="O2448" s="7">
        <f t="shared" si="382"/>
        <v>0</v>
      </c>
      <c r="P2448" s="7">
        <f t="shared" si="383"/>
        <v>16.5</v>
      </c>
      <c r="Q2448" s="8">
        <f t="shared" si="384"/>
        <v>46.225000000000001</v>
      </c>
      <c r="R2448" s="8">
        <f t="shared" si="385"/>
        <v>29.125</v>
      </c>
      <c r="S2448" s="8">
        <f t="shared" si="386"/>
        <v>26.175000000000001</v>
      </c>
      <c r="T2448" s="8">
        <f t="shared" si="387"/>
        <v>35.375</v>
      </c>
      <c r="U2448" s="7">
        <f t="shared" si="388"/>
        <v>33.841666666666661</v>
      </c>
      <c r="V2448" s="7">
        <f t="shared" si="389"/>
        <v>34.224999999999994</v>
      </c>
    </row>
    <row r="2449" spans="1:22" ht="13.5" x14ac:dyDescent="0.25">
      <c r="A2449" s="3">
        <f>RSI!A2449</f>
        <v>45874</v>
      </c>
      <c r="B2449" s="2">
        <f>RSI!B2449</f>
        <v>2.2050999999999998</v>
      </c>
      <c r="C2449" s="2">
        <f>RSI!I2449</f>
        <v>35.843318224362321</v>
      </c>
      <c r="D2449" s="2">
        <f>MACD!E2449</f>
        <v>-0.1508138655273803</v>
      </c>
      <c r="E2449" s="2">
        <f>MACD!F2449</f>
        <v>-2.6899883468914948E-2</v>
      </c>
      <c r="F2449" s="2">
        <f>'Moving Avg'!D2449</f>
        <v>2.3681399999999999</v>
      </c>
      <c r="G2449" s="2">
        <f>'Moving Avg'!F2449</f>
        <v>2.3408150000000001</v>
      </c>
      <c r="H2449" s="2">
        <f>'Moving Avg'!G2449</f>
        <v>2.6325579999999991</v>
      </c>
      <c r="I2449" s="2">
        <f>'Moving Avg'!H2449</f>
        <v>3.026877500000003</v>
      </c>
      <c r="J2449" s="5" t="str">
        <f>OBV!F2449</f>
        <v>BEARISH</v>
      </c>
      <c r="K2449" s="5" t="str">
        <f>OBV!G2449</f>
        <v>NEUTRAL</v>
      </c>
      <c r="L2449" s="5" t="str">
        <f>OBV!H2449</f>
        <v>CONFIRMED BEARISH</v>
      </c>
      <c r="M2449" s="7">
        <f t="shared" si="380"/>
        <v>25</v>
      </c>
      <c r="N2449" s="7">
        <f t="shared" si="381"/>
        <v>100</v>
      </c>
      <c r="O2449" s="7">
        <f t="shared" si="382"/>
        <v>0</v>
      </c>
      <c r="P2449" s="7">
        <f t="shared" si="383"/>
        <v>16.5</v>
      </c>
      <c r="Q2449" s="8">
        <f t="shared" si="384"/>
        <v>46.225000000000001</v>
      </c>
      <c r="R2449" s="8">
        <f t="shared" si="385"/>
        <v>29.125</v>
      </c>
      <c r="S2449" s="8">
        <f t="shared" si="386"/>
        <v>26.175000000000001</v>
      </c>
      <c r="T2449" s="8">
        <f t="shared" si="387"/>
        <v>35.375</v>
      </c>
      <c r="U2449" s="7">
        <f t="shared" si="388"/>
        <v>33.841666666666661</v>
      </c>
      <c r="V2449" s="7">
        <f t="shared" si="389"/>
        <v>34.224999999999994</v>
      </c>
    </row>
    <row r="2450" spans="1:22" ht="13.5" x14ac:dyDescent="0.25">
      <c r="A2450" s="3">
        <f>RSI!A2450</f>
        <v>45875</v>
      </c>
      <c r="B2450" s="2">
        <f>RSI!B2450</f>
        <v>2.3348</v>
      </c>
      <c r="C2450" s="2">
        <f>RSI!I2450</f>
        <v>44.334670263548489</v>
      </c>
      <c r="D2450" s="2">
        <f>MACD!E2450</f>
        <v>-0.13596989363470113</v>
      </c>
      <c r="E2450" s="2">
        <f>MACD!F2450</f>
        <v>-4.8713885502072188E-2</v>
      </c>
      <c r="F2450" s="2">
        <f>'Moving Avg'!D2450</f>
        <v>2.3403399999999999</v>
      </c>
      <c r="G2450" s="2">
        <f>'Moving Avg'!F2450</f>
        <v>2.3250649999999999</v>
      </c>
      <c r="H2450" s="2">
        <f>'Moving Avg'!G2450</f>
        <v>2.6188459999999991</v>
      </c>
      <c r="I2450" s="2">
        <f>'Moving Avg'!H2450</f>
        <v>3.0223375000000026</v>
      </c>
      <c r="J2450" s="5" t="str">
        <f>OBV!F2450</f>
        <v>BEARISH</v>
      </c>
      <c r="K2450" s="5" t="str">
        <f>OBV!G2450</f>
        <v>NEUTRAL</v>
      </c>
      <c r="L2450" s="5" t="str">
        <f>OBV!H2450</f>
        <v>CONFIRMED BEARISH</v>
      </c>
      <c r="M2450" s="7">
        <f t="shared" si="380"/>
        <v>25</v>
      </c>
      <c r="N2450" s="7">
        <f t="shared" si="381"/>
        <v>100</v>
      </c>
      <c r="O2450" s="7">
        <f t="shared" si="382"/>
        <v>0</v>
      </c>
      <c r="P2450" s="7">
        <f t="shared" si="383"/>
        <v>16.5</v>
      </c>
      <c r="Q2450" s="8">
        <f t="shared" si="384"/>
        <v>46.225000000000001</v>
      </c>
      <c r="R2450" s="8">
        <f t="shared" si="385"/>
        <v>29.125</v>
      </c>
      <c r="S2450" s="8">
        <f t="shared" si="386"/>
        <v>26.175000000000001</v>
      </c>
      <c r="T2450" s="8">
        <f t="shared" si="387"/>
        <v>35.375</v>
      </c>
      <c r="U2450" s="7">
        <f t="shared" si="388"/>
        <v>33.841666666666661</v>
      </c>
      <c r="V2450" s="7">
        <f t="shared" si="389"/>
        <v>34.224999999999994</v>
      </c>
    </row>
    <row r="2451" spans="1:22" ht="13.5" x14ac:dyDescent="0.25">
      <c r="A2451" s="3">
        <f>RSI!A2451</f>
        <v>45876</v>
      </c>
      <c r="B2451" s="2">
        <f>RSI!B2451</f>
        <v>2.4182000000000001</v>
      </c>
      <c r="C2451" s="2">
        <f>RSI!I2451</f>
        <v>49.008210280985153</v>
      </c>
      <c r="D2451" s="2">
        <f>MACD!E2451</f>
        <v>-0.11186057213890166</v>
      </c>
      <c r="E2451" s="2">
        <f>MACD!F2451</f>
        <v>-6.134322282943809E-2</v>
      </c>
      <c r="F2451" s="2">
        <f>'Moving Avg'!D2451</f>
        <v>2.3347799999999999</v>
      </c>
      <c r="G2451" s="2">
        <f>'Moving Avg'!F2451</f>
        <v>2.3158000000000003</v>
      </c>
      <c r="H2451" s="2">
        <f>'Moving Avg'!G2451</f>
        <v>2.6060619999999997</v>
      </c>
      <c r="I2451" s="2">
        <f>'Moving Avg'!H2451</f>
        <v>3.0182145000000027</v>
      </c>
      <c r="J2451" s="5" t="str">
        <f>OBV!F2451</f>
        <v>BEARISH</v>
      </c>
      <c r="K2451" s="5" t="str">
        <f>OBV!G2451</f>
        <v>NEUTRAL</v>
      </c>
      <c r="L2451" s="5" t="str">
        <f>OBV!H2451</f>
        <v>CONFIRMED BEARISH</v>
      </c>
      <c r="M2451" s="7">
        <f t="shared" si="380"/>
        <v>25</v>
      </c>
      <c r="N2451" s="7">
        <f t="shared" si="381"/>
        <v>100</v>
      </c>
      <c r="O2451" s="7">
        <f t="shared" si="382"/>
        <v>0</v>
      </c>
      <c r="P2451" s="7">
        <f t="shared" si="383"/>
        <v>16.5</v>
      </c>
      <c r="Q2451" s="8">
        <f t="shared" si="384"/>
        <v>46.225000000000001</v>
      </c>
      <c r="R2451" s="8">
        <f t="shared" si="385"/>
        <v>29.125</v>
      </c>
      <c r="S2451" s="8">
        <f t="shared" si="386"/>
        <v>26.175000000000001</v>
      </c>
      <c r="T2451" s="8">
        <f t="shared" si="387"/>
        <v>35.375</v>
      </c>
      <c r="U2451" s="7">
        <f t="shared" si="388"/>
        <v>33.841666666666661</v>
      </c>
      <c r="V2451" s="7">
        <f t="shared" si="389"/>
        <v>34.224999999999994</v>
      </c>
    </row>
    <row r="2452" spans="1:22" ht="13.5" x14ac:dyDescent="0.25">
      <c r="A2452" s="3">
        <f>RSI!A2452</f>
        <v>45877</v>
      </c>
      <c r="B2452" s="2">
        <f>RSI!B2452</f>
        <v>2.3439999999999999</v>
      </c>
      <c r="C2452" s="2">
        <f>RSI!I2452</f>
        <v>45.359402052574076</v>
      </c>
      <c r="D2452" s="2">
        <f>MACD!E2452</f>
        <v>-7.7329786669099843E-2</v>
      </c>
      <c r="E2452" s="2">
        <f>MACD!F2452</f>
        <v>-6.4540535597370441E-2</v>
      </c>
      <c r="F2452" s="2">
        <f>'Moving Avg'!D2452</f>
        <v>2.3292199999999998</v>
      </c>
      <c r="G2452" s="2">
        <f>'Moving Avg'!F2452</f>
        <v>2.3074600000000003</v>
      </c>
      <c r="H2452" s="2">
        <f>'Moving Avg'!G2452</f>
        <v>2.5927199999999995</v>
      </c>
      <c r="I2452" s="2">
        <f>'Moving Avg'!H2452</f>
        <v>3.0136280000000033</v>
      </c>
      <c r="J2452" s="5" t="str">
        <f>OBV!F2452</f>
        <v>BEARISH</v>
      </c>
      <c r="K2452" s="5" t="str">
        <f>OBV!G2452</f>
        <v>NEUTRAL</v>
      </c>
      <c r="L2452" s="5" t="str">
        <f>OBV!H2452</f>
        <v>CONFIRMED BEARISH</v>
      </c>
      <c r="M2452" s="7">
        <f t="shared" si="380"/>
        <v>25</v>
      </c>
      <c r="N2452" s="7">
        <f t="shared" si="381"/>
        <v>45</v>
      </c>
      <c r="O2452" s="7">
        <f t="shared" si="382"/>
        <v>0</v>
      </c>
      <c r="P2452" s="7">
        <f t="shared" si="383"/>
        <v>16.5</v>
      </c>
      <c r="Q2452" s="8">
        <f t="shared" si="384"/>
        <v>26.975000000000001</v>
      </c>
      <c r="R2452" s="8">
        <f t="shared" si="385"/>
        <v>18.125</v>
      </c>
      <c r="S2452" s="8">
        <f t="shared" si="386"/>
        <v>17.925000000000001</v>
      </c>
      <c r="T2452" s="8">
        <f t="shared" si="387"/>
        <v>21.625</v>
      </c>
      <c r="U2452" s="7">
        <f t="shared" si="388"/>
        <v>21.008333333333336</v>
      </c>
      <c r="V2452" s="7">
        <f t="shared" si="389"/>
        <v>21.162500000000001</v>
      </c>
    </row>
    <row r="2453" spans="1:22" ht="13.5" x14ac:dyDescent="0.25">
      <c r="A2453" s="3">
        <f>RSI!A2453</f>
        <v>45880</v>
      </c>
      <c r="B2453" s="2">
        <f>RSI!B2453</f>
        <v>2.3904000000000001</v>
      </c>
      <c r="C2453" s="2">
        <f>RSI!I2453</f>
        <v>47.968253544183895</v>
      </c>
      <c r="D2453" s="2">
        <f>MACD!E2453</f>
        <v>-5.1035526980006019E-2</v>
      </c>
      <c r="E2453" s="2">
        <f>MACD!F2453</f>
        <v>-6.1839533873897561E-2</v>
      </c>
      <c r="F2453" s="2">
        <f>'Moving Avg'!D2453</f>
        <v>2.3384999999999998</v>
      </c>
      <c r="G2453" s="2">
        <f>'Moving Avg'!F2453</f>
        <v>2.3088500000000005</v>
      </c>
      <c r="H2453" s="2">
        <f>'Moving Avg'!G2453</f>
        <v>2.5812319999999995</v>
      </c>
      <c r="I2453" s="2">
        <f>'Moving Avg'!H2453</f>
        <v>3.0092735000000026</v>
      </c>
      <c r="J2453" s="5" t="str">
        <f>OBV!F2453</f>
        <v>BEARISH</v>
      </c>
      <c r="K2453" s="5" t="str">
        <f>OBV!G2453</f>
        <v>NEUTRAL</v>
      </c>
      <c r="L2453" s="5" t="str">
        <f>OBV!H2453</f>
        <v>BEARISH DIVERGENCE</v>
      </c>
      <c r="M2453" s="7">
        <f t="shared" si="380"/>
        <v>25</v>
      </c>
      <c r="N2453" s="7">
        <f t="shared" si="381"/>
        <v>0</v>
      </c>
      <c r="O2453" s="7">
        <f t="shared" si="382"/>
        <v>0</v>
      </c>
      <c r="P2453" s="7">
        <f t="shared" si="383"/>
        <v>16.5</v>
      </c>
      <c r="Q2453" s="8">
        <f t="shared" si="384"/>
        <v>11.225</v>
      </c>
      <c r="R2453" s="8">
        <f t="shared" si="385"/>
        <v>9.125</v>
      </c>
      <c r="S2453" s="8">
        <f t="shared" si="386"/>
        <v>11.175000000000001</v>
      </c>
      <c r="T2453" s="8">
        <f t="shared" si="387"/>
        <v>10.375</v>
      </c>
      <c r="U2453" s="7">
        <f t="shared" si="388"/>
        <v>10.508333333333335</v>
      </c>
      <c r="V2453" s="7">
        <f t="shared" si="389"/>
        <v>10.475000000000001</v>
      </c>
    </row>
    <row r="2454" spans="1:22" ht="13.5" x14ac:dyDescent="0.25">
      <c r="A2454" s="3">
        <f>RSI!A2454</f>
        <v>45881</v>
      </c>
      <c r="B2454" s="2">
        <f>RSI!B2454</f>
        <v>2.3904000000000001</v>
      </c>
      <c r="C2454" s="2">
        <f>RSI!I2454</f>
        <v>47.968253544183895</v>
      </c>
      <c r="D2454" s="2">
        <f>MACD!E2454</f>
        <v>-2.8585773354875332E-2</v>
      </c>
      <c r="E2454" s="2">
        <f>MACD!F2454</f>
        <v>-5.518878177009312E-2</v>
      </c>
      <c r="F2454" s="2">
        <f>'Moving Avg'!D2454</f>
        <v>2.3755599999999997</v>
      </c>
      <c r="G2454" s="2">
        <f>'Moving Avg'!F2454</f>
        <v>2.3171900000000001</v>
      </c>
      <c r="H2454" s="2">
        <f>'Moving Avg'!G2454</f>
        <v>2.5688179999999994</v>
      </c>
      <c r="I2454" s="2">
        <f>'Moving Avg'!H2454</f>
        <v>3.0050115000000028</v>
      </c>
      <c r="J2454" s="5" t="str">
        <f>OBV!F2454</f>
        <v>BULLISH</v>
      </c>
      <c r="K2454" s="5" t="str">
        <f>OBV!G2454</f>
        <v>NEUTRAL</v>
      </c>
      <c r="L2454" s="5" t="str">
        <f>OBV!H2454</f>
        <v>CONFIRMED BULLISH</v>
      </c>
      <c r="M2454" s="7">
        <f t="shared" si="380"/>
        <v>25</v>
      </c>
      <c r="N2454" s="7">
        <f t="shared" si="381"/>
        <v>0</v>
      </c>
      <c r="O2454" s="7">
        <f t="shared" si="382"/>
        <v>0</v>
      </c>
      <c r="P2454" s="7">
        <f t="shared" si="383"/>
        <v>83.5</v>
      </c>
      <c r="Q2454" s="8">
        <f t="shared" si="384"/>
        <v>21.274999999999999</v>
      </c>
      <c r="R2454" s="8">
        <f t="shared" si="385"/>
        <v>25.875</v>
      </c>
      <c r="S2454" s="8">
        <f t="shared" si="386"/>
        <v>41.325000000000003</v>
      </c>
      <c r="T2454" s="8">
        <f t="shared" si="387"/>
        <v>27.125</v>
      </c>
      <c r="U2454" s="7">
        <f t="shared" si="388"/>
        <v>29.491666666666664</v>
      </c>
      <c r="V2454" s="7">
        <f t="shared" si="389"/>
        <v>28.9</v>
      </c>
    </row>
    <row r="2455" spans="1:22" ht="13.5" x14ac:dyDescent="0.25">
      <c r="A2455" s="3">
        <f>RSI!A2455</f>
        <v>45883</v>
      </c>
      <c r="B2455" s="2">
        <f>RSI!B2455</f>
        <v>2.3163</v>
      </c>
      <c r="C2455" s="2">
        <f>RSI!I2455</f>
        <v>44.071018526472116</v>
      </c>
      <c r="D2455" s="2">
        <f>MACD!E2455</f>
        <v>-8.1919689664693429E-3</v>
      </c>
      <c r="E2455" s="2">
        <f>MACD!F2455</f>
        <v>-4.5789419209368368E-2</v>
      </c>
      <c r="F2455" s="2">
        <f>'Moving Avg'!D2455</f>
        <v>2.3718599999999999</v>
      </c>
      <c r="G2455" s="2">
        <f>'Moving Avg'!F2455</f>
        <v>2.3283100000000001</v>
      </c>
      <c r="H2455" s="2">
        <f>'Moving Avg'!G2455</f>
        <v>2.554921999999999</v>
      </c>
      <c r="I2455" s="2">
        <f>'Moving Avg'!H2455</f>
        <v>3.0008425000000027</v>
      </c>
      <c r="J2455" s="5" t="str">
        <f>OBV!F2455</f>
        <v>BEARISH</v>
      </c>
      <c r="K2455" s="5" t="str">
        <f>OBV!G2455</f>
        <v>NEUTRAL</v>
      </c>
      <c r="L2455" s="5" t="str">
        <f>OBV!H2455</f>
        <v>CONFIRMED BEARISH</v>
      </c>
      <c r="M2455" s="7">
        <f t="shared" si="380"/>
        <v>25</v>
      </c>
      <c r="N2455" s="7">
        <f t="shared" si="381"/>
        <v>0</v>
      </c>
      <c r="O2455" s="7">
        <f t="shared" si="382"/>
        <v>0</v>
      </c>
      <c r="P2455" s="7">
        <f t="shared" si="383"/>
        <v>16.5</v>
      </c>
      <c r="Q2455" s="8">
        <f t="shared" si="384"/>
        <v>11.225</v>
      </c>
      <c r="R2455" s="8">
        <f t="shared" si="385"/>
        <v>9.125</v>
      </c>
      <c r="S2455" s="8">
        <f t="shared" si="386"/>
        <v>11.175000000000001</v>
      </c>
      <c r="T2455" s="8">
        <f t="shared" si="387"/>
        <v>10.375</v>
      </c>
      <c r="U2455" s="7">
        <f t="shared" si="388"/>
        <v>10.508333333333335</v>
      </c>
      <c r="V2455" s="7">
        <f t="shared" si="389"/>
        <v>10.475000000000001</v>
      </c>
    </row>
    <row r="2456" spans="1:22" ht="13.5" x14ac:dyDescent="0.25">
      <c r="A2456" s="3">
        <f>RSI!A2456</f>
        <v>45884</v>
      </c>
      <c r="B2456" s="2">
        <f>RSI!B2456</f>
        <v>2.2698999999999998</v>
      </c>
      <c r="C2456" s="2">
        <f>RSI!I2456</f>
        <v>41.781864767911095</v>
      </c>
      <c r="D2456" s="2">
        <f>MACD!E2456</f>
        <v>8.8344244314719766E-3</v>
      </c>
      <c r="E2456" s="2">
        <f>MACD!F2456</f>
        <v>-3.4864650481200299E-2</v>
      </c>
      <c r="F2456" s="2">
        <f>'Moving Avg'!D2456</f>
        <v>2.3422000000000001</v>
      </c>
      <c r="G2456" s="2">
        <f>'Moving Avg'!F2456</f>
        <v>2.3431349999999997</v>
      </c>
      <c r="H2456" s="2">
        <f>'Moving Avg'!G2456</f>
        <v>2.5400979999999991</v>
      </c>
      <c r="I2456" s="2">
        <f>'Moving Avg'!H2456</f>
        <v>2.9960710000000028</v>
      </c>
      <c r="J2456" s="5" t="str">
        <f>OBV!F2456</f>
        <v>BEARISH</v>
      </c>
      <c r="K2456" s="5" t="str">
        <f>OBV!G2456</f>
        <v>NEUTRAL</v>
      </c>
      <c r="L2456" s="5" t="str">
        <f>OBV!H2456</f>
        <v>CONFIRMED BEARISH</v>
      </c>
      <c r="M2456" s="7">
        <f t="shared" si="380"/>
        <v>25</v>
      </c>
      <c r="N2456" s="7">
        <f t="shared" si="381"/>
        <v>0</v>
      </c>
      <c r="O2456" s="7">
        <f t="shared" si="382"/>
        <v>0</v>
      </c>
      <c r="P2456" s="7">
        <f t="shared" si="383"/>
        <v>16.5</v>
      </c>
      <c r="Q2456" s="8">
        <f t="shared" si="384"/>
        <v>11.225</v>
      </c>
      <c r="R2456" s="8">
        <f t="shared" si="385"/>
        <v>9.125</v>
      </c>
      <c r="S2456" s="8">
        <f t="shared" si="386"/>
        <v>11.175000000000001</v>
      </c>
      <c r="T2456" s="8">
        <f t="shared" si="387"/>
        <v>10.375</v>
      </c>
      <c r="U2456" s="7">
        <f t="shared" si="388"/>
        <v>10.508333333333335</v>
      </c>
      <c r="V2456" s="7">
        <f t="shared" si="389"/>
        <v>10.475000000000001</v>
      </c>
    </row>
    <row r="2457" spans="1:22" ht="13.5" x14ac:dyDescent="0.25">
      <c r="A2457" s="3">
        <f>RSI!A2457</f>
        <v>45887</v>
      </c>
      <c r="B2457" s="2">
        <f>RSI!B2457</f>
        <v>2.2698999999999998</v>
      </c>
      <c r="C2457" s="2">
        <f>RSI!I2457</f>
        <v>41.781864767911095</v>
      </c>
      <c r="D2457" s="2">
        <f>MACD!E2457</f>
        <v>1.2664967128645621E-2</v>
      </c>
      <c r="E2457" s="2">
        <f>MACD!F2457</f>
        <v>-2.5358726959231116E-2</v>
      </c>
      <c r="F2457" s="2">
        <f>'Moving Avg'!D2457</f>
        <v>2.3273800000000002</v>
      </c>
      <c r="G2457" s="2">
        <f>'Moving Avg'!F2457</f>
        <v>2.3574950000000001</v>
      </c>
      <c r="H2457" s="2">
        <f>'Moving Avg'!G2457</f>
        <v>2.5252739999999996</v>
      </c>
      <c r="I2457" s="2">
        <f>'Moving Avg'!H2457</f>
        <v>2.9912995000000029</v>
      </c>
      <c r="J2457" s="5" t="str">
        <f>OBV!F2457</f>
        <v>BEARISH</v>
      </c>
      <c r="K2457" s="5" t="str">
        <f>OBV!G2457</f>
        <v>NEUTRAL</v>
      </c>
      <c r="L2457" s="5" t="str">
        <f>OBV!H2457</f>
        <v>CONFIRMED BEARISH</v>
      </c>
      <c r="M2457" s="7">
        <f t="shared" si="380"/>
        <v>25</v>
      </c>
      <c r="N2457" s="7">
        <f t="shared" si="381"/>
        <v>0</v>
      </c>
      <c r="O2457" s="7">
        <f t="shared" si="382"/>
        <v>0</v>
      </c>
      <c r="P2457" s="7">
        <f t="shared" si="383"/>
        <v>16.5</v>
      </c>
      <c r="Q2457" s="8">
        <f t="shared" si="384"/>
        <v>11.225</v>
      </c>
      <c r="R2457" s="8">
        <f t="shared" si="385"/>
        <v>9.125</v>
      </c>
      <c r="S2457" s="8">
        <f t="shared" si="386"/>
        <v>11.175000000000001</v>
      </c>
      <c r="T2457" s="8">
        <f t="shared" si="387"/>
        <v>10.375</v>
      </c>
      <c r="U2457" s="7">
        <f t="shared" si="388"/>
        <v>10.508333333333335</v>
      </c>
      <c r="V2457" s="7">
        <f t="shared" si="389"/>
        <v>10.475000000000001</v>
      </c>
    </row>
    <row r="2458" spans="1:22" ht="13.5" x14ac:dyDescent="0.25">
      <c r="A2458" s="3">
        <f>RSI!A2458</f>
        <v>45888</v>
      </c>
      <c r="B2458" s="2">
        <f>RSI!B2458</f>
        <v>2.2606999999999999</v>
      </c>
      <c r="C2458" s="2">
        <f>RSI!I2458</f>
        <v>41.288699711865128</v>
      </c>
      <c r="D2458" s="2">
        <f>MACD!E2458</f>
        <v>1.308758642553487E-2</v>
      </c>
      <c r="E2458" s="2">
        <f>MACD!F2458</f>
        <v>-1.7669464282277919E-2</v>
      </c>
      <c r="F2458" s="2">
        <f>'Moving Avg'!D2458</f>
        <v>2.3014399999999999</v>
      </c>
      <c r="G2458" s="2">
        <f>'Moving Avg'!F2458</f>
        <v>2.3662999999999998</v>
      </c>
      <c r="H2458" s="2">
        <f>'Moving Avg'!G2458</f>
        <v>2.5102659999999997</v>
      </c>
      <c r="I2458" s="2">
        <f>'Moving Avg'!H2458</f>
        <v>2.9865745000000032</v>
      </c>
      <c r="J2458" s="5" t="str">
        <f>OBV!F2458</f>
        <v>BEARISH</v>
      </c>
      <c r="K2458" s="5" t="str">
        <f>OBV!G2458</f>
        <v>NEUTRAL</v>
      </c>
      <c r="L2458" s="5" t="str">
        <f>OBV!H2458</f>
        <v>CONFIRMED BEARISH</v>
      </c>
      <c r="M2458" s="7">
        <f t="shared" si="380"/>
        <v>25</v>
      </c>
      <c r="N2458" s="7">
        <f t="shared" si="381"/>
        <v>0</v>
      </c>
      <c r="O2458" s="7">
        <f t="shared" si="382"/>
        <v>0</v>
      </c>
      <c r="P2458" s="7">
        <f t="shared" si="383"/>
        <v>16.5</v>
      </c>
      <c r="Q2458" s="8">
        <f t="shared" si="384"/>
        <v>11.225</v>
      </c>
      <c r="R2458" s="8">
        <f t="shared" si="385"/>
        <v>9.125</v>
      </c>
      <c r="S2458" s="8">
        <f t="shared" si="386"/>
        <v>11.175000000000001</v>
      </c>
      <c r="T2458" s="8">
        <f t="shared" si="387"/>
        <v>10.375</v>
      </c>
      <c r="U2458" s="7">
        <f t="shared" si="388"/>
        <v>10.508333333333335</v>
      </c>
      <c r="V2458" s="7">
        <f t="shared" si="389"/>
        <v>10.475000000000001</v>
      </c>
    </row>
    <row r="2459" spans="1:22" ht="13.5" x14ac:dyDescent="0.25">
      <c r="A2459" s="3">
        <f>RSI!A2459</f>
        <v>45889</v>
      </c>
      <c r="B2459" s="2">
        <f>RSI!B2459</f>
        <v>2.27</v>
      </c>
      <c r="C2459" s="2">
        <f>RSI!I2459</f>
        <v>42.033536446417941</v>
      </c>
      <c r="D2459" s="2">
        <f>MACD!E2459</f>
        <v>-7.8392797826061233E-3</v>
      </c>
      <c r="E2459" s="2">
        <f>MACD!F2459</f>
        <v>-1.5703427382343559E-2</v>
      </c>
      <c r="F2459" s="2">
        <f>'Moving Avg'!D2459</f>
        <v>2.2773599999999998</v>
      </c>
      <c r="G2459" s="2">
        <f>'Moving Avg'!F2459</f>
        <v>2.369545</v>
      </c>
      <c r="H2459" s="2">
        <f>'Moving Avg'!G2459</f>
        <v>2.4969259999999993</v>
      </c>
      <c r="I2459" s="2">
        <f>'Moving Avg'!H2459</f>
        <v>2.9818960000000034</v>
      </c>
      <c r="J2459" s="5" t="str">
        <f>OBV!F2459</f>
        <v>BEARISH</v>
      </c>
      <c r="K2459" s="5" t="str">
        <f>OBV!G2459</f>
        <v>NEUTRAL</v>
      </c>
      <c r="L2459" s="5" t="str">
        <f>OBV!H2459</f>
        <v>CONFIRMED BEARISH</v>
      </c>
      <c r="M2459" s="7">
        <f t="shared" si="380"/>
        <v>25</v>
      </c>
      <c r="N2459" s="7">
        <f t="shared" si="381"/>
        <v>0</v>
      </c>
      <c r="O2459" s="7">
        <f t="shared" si="382"/>
        <v>0</v>
      </c>
      <c r="P2459" s="7">
        <f t="shared" si="383"/>
        <v>16.5</v>
      </c>
      <c r="Q2459" s="8">
        <f t="shared" si="384"/>
        <v>11.225</v>
      </c>
      <c r="R2459" s="8">
        <f t="shared" si="385"/>
        <v>9.125</v>
      </c>
      <c r="S2459" s="8">
        <f t="shared" si="386"/>
        <v>11.175000000000001</v>
      </c>
      <c r="T2459" s="8">
        <f t="shared" si="387"/>
        <v>10.375</v>
      </c>
      <c r="U2459" s="7">
        <f t="shared" si="388"/>
        <v>10.508333333333335</v>
      </c>
      <c r="V2459" s="7">
        <f t="shared" si="389"/>
        <v>10.475000000000001</v>
      </c>
    </row>
    <row r="2460" spans="1:22" ht="13.5" x14ac:dyDescent="0.25">
      <c r="A2460" s="3">
        <f>RSI!A2460</f>
        <v>45890</v>
      </c>
      <c r="B2460" s="2">
        <f>RSI!B2460</f>
        <v>2.23</v>
      </c>
      <c r="C2460" s="2">
        <f>RSI!I2460</f>
        <v>39.700623962084137</v>
      </c>
      <c r="D2460" s="2">
        <f>MACD!E2460</f>
        <v>-1.968428181775117E-3</v>
      </c>
      <c r="E2460" s="2">
        <f>MACD!F2460</f>
        <v>-1.2956427542229872E-2</v>
      </c>
      <c r="F2460" s="2">
        <f>'Moving Avg'!D2460</f>
        <v>2.2601</v>
      </c>
      <c r="G2460" s="2">
        <f>'Moving Avg'!F2460</f>
        <v>2.3643049999999999</v>
      </c>
      <c r="H2460" s="2">
        <f>'Moving Avg'!G2460</f>
        <v>2.4825999999999993</v>
      </c>
      <c r="I2460" s="2">
        <f>'Moving Avg'!H2460</f>
        <v>2.9772030000000029</v>
      </c>
      <c r="J2460" s="5" t="str">
        <f>OBV!F2460</f>
        <v>BEARISH</v>
      </c>
      <c r="K2460" s="5" t="str">
        <f>OBV!G2460</f>
        <v>NEUTRAL</v>
      </c>
      <c r="L2460" s="5" t="str">
        <f>OBV!H2460</f>
        <v>CONFIRMED BEARISH</v>
      </c>
      <c r="M2460" s="7">
        <f t="shared" si="380"/>
        <v>25</v>
      </c>
      <c r="N2460" s="7">
        <f t="shared" si="381"/>
        <v>0</v>
      </c>
      <c r="O2460" s="7">
        <f t="shared" si="382"/>
        <v>0</v>
      </c>
      <c r="P2460" s="7">
        <f t="shared" si="383"/>
        <v>16.5</v>
      </c>
      <c r="Q2460" s="8">
        <f t="shared" si="384"/>
        <v>11.225</v>
      </c>
      <c r="R2460" s="8">
        <f t="shared" si="385"/>
        <v>9.125</v>
      </c>
      <c r="S2460" s="8">
        <f t="shared" si="386"/>
        <v>11.175000000000001</v>
      </c>
      <c r="T2460" s="8">
        <f t="shared" si="387"/>
        <v>10.375</v>
      </c>
      <c r="U2460" s="7">
        <f t="shared" si="388"/>
        <v>10.508333333333335</v>
      </c>
      <c r="V2460" s="7">
        <f t="shared" si="389"/>
        <v>10.475000000000001</v>
      </c>
    </row>
    <row r="2461" spans="1:22" ht="13.5" x14ac:dyDescent="0.25">
      <c r="A2461" s="3">
        <f>RSI!A2461</f>
        <v>45891</v>
      </c>
      <c r="B2461" s="2">
        <f>RSI!B2461</f>
        <v>2.27</v>
      </c>
      <c r="C2461" s="2">
        <f>RSI!I2461</f>
        <v>43.101479423636533</v>
      </c>
      <c r="D2461" s="2">
        <f>MACD!E2461</f>
        <v>1.371578236795612E-2</v>
      </c>
      <c r="E2461" s="2">
        <f>MACD!F2461</f>
        <v>-7.6219855601926748E-3</v>
      </c>
      <c r="F2461" s="2">
        <f>'Moving Avg'!D2461</f>
        <v>2.2601199999999997</v>
      </c>
      <c r="G2461" s="2">
        <f>'Moving Avg'!F2461</f>
        <v>2.355505</v>
      </c>
      <c r="H2461" s="2">
        <f>'Moving Avg'!G2461</f>
        <v>2.4687039999999989</v>
      </c>
      <c r="I2461" s="2">
        <f>'Moving Avg'!H2461</f>
        <v>2.9726170000000032</v>
      </c>
      <c r="J2461" s="5" t="str">
        <f>OBV!F2461</f>
        <v>BEARISH</v>
      </c>
      <c r="K2461" s="5" t="str">
        <f>OBV!G2461</f>
        <v>NEUTRAL</v>
      </c>
      <c r="L2461" s="5" t="str">
        <f>OBV!H2461</f>
        <v>CONFIRMED BEARISH</v>
      </c>
      <c r="M2461" s="7">
        <f t="shared" si="380"/>
        <v>25</v>
      </c>
      <c r="N2461" s="7">
        <f t="shared" si="381"/>
        <v>0</v>
      </c>
      <c r="O2461" s="7">
        <f t="shared" si="382"/>
        <v>0</v>
      </c>
      <c r="P2461" s="7">
        <f t="shared" si="383"/>
        <v>16.5</v>
      </c>
      <c r="Q2461" s="8">
        <f t="shared" si="384"/>
        <v>11.225</v>
      </c>
      <c r="R2461" s="8">
        <f t="shared" si="385"/>
        <v>9.125</v>
      </c>
      <c r="S2461" s="8">
        <f t="shared" si="386"/>
        <v>11.175000000000001</v>
      </c>
      <c r="T2461" s="8">
        <f t="shared" si="387"/>
        <v>10.375</v>
      </c>
      <c r="U2461" s="7">
        <f t="shared" si="388"/>
        <v>10.508333333333335</v>
      </c>
      <c r="V2461" s="7">
        <f t="shared" si="389"/>
        <v>10.475000000000001</v>
      </c>
    </row>
    <row r="2462" spans="1:22" ht="13.5" x14ac:dyDescent="0.25">
      <c r="A2462" s="3">
        <f>RSI!A2462</f>
        <v>45894</v>
      </c>
      <c r="B2462" s="2">
        <f>RSI!B2462</f>
        <v>2.2599999999999998</v>
      </c>
      <c r="C2462" s="2">
        <f>RSI!I2462</f>
        <v>42.456794886002314</v>
      </c>
      <c r="D2462" s="2">
        <f>MACD!E2462</f>
        <v>1.6861921318680029E-2</v>
      </c>
      <c r="E2462" s="2">
        <f>MACD!F2462</f>
        <v>-2.7252041844181337E-3</v>
      </c>
      <c r="F2462" s="2">
        <f>'Moving Avg'!D2462</f>
        <v>2.25814</v>
      </c>
      <c r="G2462" s="2">
        <f>'Moving Avg'!F2462</f>
        <v>2.3434249999999999</v>
      </c>
      <c r="H2462" s="2">
        <f>'Moving Avg'!G2462</f>
        <v>2.4555339999999992</v>
      </c>
      <c r="I2462" s="2">
        <f>'Moving Avg'!H2462</f>
        <v>2.9679810000000026</v>
      </c>
      <c r="J2462" s="5" t="str">
        <f>OBV!F2462</f>
        <v>BEARISH</v>
      </c>
      <c r="K2462" s="5" t="str">
        <f>OBV!G2462</f>
        <v>NEUTRAL</v>
      </c>
      <c r="L2462" s="5" t="str">
        <f>OBV!H2462</f>
        <v>CONFIRMED BEARISH</v>
      </c>
      <c r="M2462" s="7">
        <f t="shared" si="380"/>
        <v>25</v>
      </c>
      <c r="N2462" s="7">
        <f t="shared" si="381"/>
        <v>0</v>
      </c>
      <c r="O2462" s="7">
        <f t="shared" si="382"/>
        <v>0</v>
      </c>
      <c r="P2462" s="7">
        <f t="shared" si="383"/>
        <v>16.5</v>
      </c>
      <c r="Q2462" s="8">
        <f t="shared" si="384"/>
        <v>11.225</v>
      </c>
      <c r="R2462" s="8">
        <f t="shared" si="385"/>
        <v>9.125</v>
      </c>
      <c r="S2462" s="8">
        <f t="shared" si="386"/>
        <v>11.175000000000001</v>
      </c>
      <c r="T2462" s="8">
        <f t="shared" si="387"/>
        <v>10.375</v>
      </c>
      <c r="U2462" s="7">
        <f t="shared" si="388"/>
        <v>10.508333333333335</v>
      </c>
      <c r="V2462" s="7">
        <f t="shared" si="389"/>
        <v>10.475000000000001</v>
      </c>
    </row>
    <row r="2463" spans="1:22" ht="13.5" x14ac:dyDescent="0.25">
      <c r="A2463" s="3">
        <f>RSI!A2463</f>
        <v>45895</v>
      </c>
      <c r="B2463" s="2">
        <f>RSI!B2463</f>
        <v>2.33</v>
      </c>
      <c r="C2463" s="2">
        <f>RSI!I2463</f>
        <v>48.287647879283831</v>
      </c>
      <c r="D2463" s="2">
        <f>MACD!E2463</f>
        <v>2.2045227661057432E-2</v>
      </c>
      <c r="E2463" s="2">
        <f>MACD!F2463</f>
        <v>2.2288821846769792E-3</v>
      </c>
      <c r="F2463" s="2">
        <f>'Moving Avg'!D2463</f>
        <v>2.2719999999999998</v>
      </c>
      <c r="G2463" s="2">
        <f>'Moving Avg'!F2463</f>
        <v>2.3348450000000001</v>
      </c>
      <c r="H2463" s="2">
        <f>'Moving Avg'!G2463</f>
        <v>2.4437639999999994</v>
      </c>
      <c r="I2463" s="2">
        <f>'Moving Avg'!H2463</f>
        <v>2.9636950000000031</v>
      </c>
      <c r="J2463" s="5" t="str">
        <f>OBV!F2463</f>
        <v>BEARISH</v>
      </c>
      <c r="K2463" s="5" t="str">
        <f>OBV!G2463</f>
        <v>NEUTRAL</v>
      </c>
      <c r="L2463" s="5" t="str">
        <f>OBV!H2463</f>
        <v>CONFIRMED BEARISH</v>
      </c>
      <c r="M2463" s="7">
        <f t="shared" si="380"/>
        <v>25</v>
      </c>
      <c r="N2463" s="7">
        <f t="shared" si="381"/>
        <v>0</v>
      </c>
      <c r="O2463" s="7">
        <f t="shared" si="382"/>
        <v>0</v>
      </c>
      <c r="P2463" s="7">
        <f t="shared" si="383"/>
        <v>16.5</v>
      </c>
      <c r="Q2463" s="8">
        <f t="shared" si="384"/>
        <v>11.225</v>
      </c>
      <c r="R2463" s="8">
        <f t="shared" si="385"/>
        <v>9.125</v>
      </c>
      <c r="S2463" s="8">
        <f t="shared" si="386"/>
        <v>11.175000000000001</v>
      </c>
      <c r="T2463" s="8">
        <f t="shared" si="387"/>
        <v>10.375</v>
      </c>
      <c r="U2463" s="7">
        <f t="shared" si="388"/>
        <v>10.508333333333335</v>
      </c>
      <c r="V2463" s="7">
        <f t="shared" si="389"/>
        <v>10.475000000000001</v>
      </c>
    </row>
    <row r="2464" spans="1:22" ht="13.5" x14ac:dyDescent="0.25">
      <c r="A2464" s="3">
        <f>RSI!A2464</f>
        <v>45896</v>
      </c>
      <c r="B2464" s="2">
        <f>RSI!B2464</f>
        <v>2.25</v>
      </c>
      <c r="C2464" s="2">
        <f>RSI!I2464</f>
        <v>42.933274118470997</v>
      </c>
      <c r="D2464" s="2">
        <f>MACD!E2464</f>
        <v>3.2469240007238387E-2</v>
      </c>
      <c r="E2464" s="2">
        <f>MACD!F2464</f>
        <v>8.2769537491892611E-3</v>
      </c>
      <c r="F2464" s="2">
        <f>'Moving Avg'!D2464</f>
        <v>2.2679999999999998</v>
      </c>
      <c r="G2464" s="2">
        <f>'Moving Avg'!F2464</f>
        <v>2.3222649999999998</v>
      </c>
      <c r="H2464" s="2">
        <f>'Moving Avg'!G2464</f>
        <v>2.4337299999999993</v>
      </c>
      <c r="I2464" s="2">
        <f>'Moving Avg'!H2464</f>
        <v>2.9587310000000029</v>
      </c>
      <c r="J2464" s="5" t="str">
        <f>OBV!F2464</f>
        <v>BEARISH</v>
      </c>
      <c r="K2464" s="5" t="str">
        <f>OBV!G2464</f>
        <v>NEUTRAL</v>
      </c>
      <c r="L2464" s="5" t="str">
        <f>OBV!H2464</f>
        <v>CONFIRMED BEARISH</v>
      </c>
      <c r="M2464" s="7">
        <f t="shared" si="380"/>
        <v>25</v>
      </c>
      <c r="N2464" s="7">
        <f t="shared" si="381"/>
        <v>0</v>
      </c>
      <c r="O2464" s="7">
        <f t="shared" si="382"/>
        <v>0</v>
      </c>
      <c r="P2464" s="7">
        <f t="shared" si="383"/>
        <v>16.5</v>
      </c>
      <c r="Q2464" s="8">
        <f t="shared" si="384"/>
        <v>11.225</v>
      </c>
      <c r="R2464" s="8">
        <f t="shared" si="385"/>
        <v>9.125</v>
      </c>
      <c r="S2464" s="8">
        <f t="shared" si="386"/>
        <v>11.175000000000001</v>
      </c>
      <c r="T2464" s="8">
        <f t="shared" si="387"/>
        <v>10.375</v>
      </c>
      <c r="U2464" s="7">
        <f t="shared" si="388"/>
        <v>10.508333333333335</v>
      </c>
      <c r="V2464" s="7">
        <f t="shared" si="389"/>
        <v>10.475000000000001</v>
      </c>
    </row>
    <row r="2465" spans="1:22" ht="13.5" x14ac:dyDescent="0.25">
      <c r="A2465" s="3">
        <f>RSI!A2465</f>
        <v>45897</v>
      </c>
      <c r="B2465" s="2">
        <f>RSI!B2465</f>
        <v>2.23</v>
      </c>
      <c r="C2465" s="2">
        <f>RSI!I2465</f>
        <v>41.688714158824077</v>
      </c>
      <c r="D2465" s="2">
        <f>MACD!E2465</f>
        <v>3.1947662899462603E-2</v>
      </c>
      <c r="E2465" s="2">
        <f>MACD!F2465</f>
        <v>1.3011095579243931E-2</v>
      </c>
      <c r="F2465" s="2">
        <f>'Moving Avg'!D2465</f>
        <v>2.2679999999999998</v>
      </c>
      <c r="G2465" s="2">
        <f>'Moving Avg'!F2465</f>
        <v>2.3100749999999999</v>
      </c>
      <c r="H2465" s="2">
        <f>'Moving Avg'!G2465</f>
        <v>2.4244079999999992</v>
      </c>
      <c r="I2465" s="2">
        <f>'Moving Avg'!H2465</f>
        <v>2.953760000000003</v>
      </c>
      <c r="J2465" s="5" t="str">
        <f>OBV!F2465</f>
        <v>BEARISH</v>
      </c>
      <c r="K2465" s="5" t="str">
        <f>OBV!G2465</f>
        <v>NEUTRAL</v>
      </c>
      <c r="L2465" s="5" t="str">
        <f>OBV!H2465</f>
        <v>NEUTRAL</v>
      </c>
      <c r="M2465" s="7">
        <f t="shared" si="380"/>
        <v>25</v>
      </c>
      <c r="N2465" s="7">
        <f t="shared" si="381"/>
        <v>0</v>
      </c>
      <c r="O2465" s="7">
        <f t="shared" si="382"/>
        <v>0</v>
      </c>
      <c r="P2465" s="7">
        <f t="shared" si="383"/>
        <v>16.5</v>
      </c>
      <c r="Q2465" s="8">
        <f t="shared" si="384"/>
        <v>11.225</v>
      </c>
      <c r="R2465" s="8">
        <f t="shared" si="385"/>
        <v>9.125</v>
      </c>
      <c r="S2465" s="8">
        <f t="shared" si="386"/>
        <v>11.175000000000001</v>
      </c>
      <c r="T2465" s="8">
        <f t="shared" si="387"/>
        <v>10.375</v>
      </c>
      <c r="U2465" s="7">
        <f t="shared" si="388"/>
        <v>10.508333333333335</v>
      </c>
      <c r="V2465" s="7">
        <f t="shared" si="389"/>
        <v>10.475000000000001</v>
      </c>
    </row>
    <row r="2466" spans="1:22" ht="13.5" x14ac:dyDescent="0.25">
      <c r="A2466" s="3">
        <f>RSI!A2466</f>
        <v>45898</v>
      </c>
      <c r="B2466" s="2">
        <f>RSI!B2466</f>
        <v>2.2599999999999998</v>
      </c>
      <c r="C2466" s="2">
        <f>RSI!I2466</f>
        <v>44.2971213981535</v>
      </c>
      <c r="D2466" s="2">
        <f>MACD!E2466</f>
        <v>2.2797735958619114E-2</v>
      </c>
      <c r="E2466" s="2">
        <f>MACD!F2466</f>
        <v>1.4968423655118969E-2</v>
      </c>
      <c r="F2466" s="2">
        <f>'Moving Avg'!D2466</f>
        <v>2.266</v>
      </c>
      <c r="G2466" s="2">
        <f>'Moving Avg'!F2466</f>
        <v>2.3007749999999998</v>
      </c>
      <c r="H2466" s="2">
        <f>'Moving Avg'!G2466</f>
        <v>2.4151299999999996</v>
      </c>
      <c r="I2466" s="2">
        <f>'Moving Avg'!H2466</f>
        <v>2.9489850000000031</v>
      </c>
      <c r="J2466" s="5" t="str">
        <f>OBV!F2466</f>
        <v>BEARISH</v>
      </c>
      <c r="K2466" s="5" t="str">
        <f>OBV!G2466</f>
        <v>NEUTRAL</v>
      </c>
      <c r="L2466" s="5" t="str">
        <f>OBV!H2466</f>
        <v>CONFIRMED BEARISH</v>
      </c>
      <c r="M2466" s="7">
        <f t="shared" si="380"/>
        <v>25</v>
      </c>
      <c r="N2466" s="7">
        <f t="shared" si="381"/>
        <v>0</v>
      </c>
      <c r="O2466" s="7">
        <f t="shared" si="382"/>
        <v>0</v>
      </c>
      <c r="P2466" s="7">
        <f t="shared" si="383"/>
        <v>16.5</v>
      </c>
      <c r="Q2466" s="8">
        <f t="shared" si="384"/>
        <v>11.225</v>
      </c>
      <c r="R2466" s="8">
        <f t="shared" si="385"/>
        <v>9.125</v>
      </c>
      <c r="S2466" s="8">
        <f t="shared" si="386"/>
        <v>11.175000000000001</v>
      </c>
      <c r="T2466" s="8">
        <f t="shared" si="387"/>
        <v>10.375</v>
      </c>
      <c r="U2466" s="7">
        <f t="shared" si="388"/>
        <v>10.508333333333335</v>
      </c>
      <c r="V2466" s="7">
        <f t="shared" si="389"/>
        <v>10.475000000000001</v>
      </c>
    </row>
    <row r="2467" spans="1:22" ht="13.5" x14ac:dyDescent="0.25">
      <c r="A2467" s="3">
        <f>RSI!A2467</f>
        <v>45901</v>
      </c>
      <c r="B2467" s="2">
        <f>RSI!B2467</f>
        <v>2.2599999999999998</v>
      </c>
      <c r="C2467" s="2">
        <f>RSI!I2467</f>
        <v>44.2971213981535</v>
      </c>
      <c r="D2467" s="2">
        <f>MACD!E2467</f>
        <v>1.5482007033928546E-2</v>
      </c>
      <c r="E2467" s="2">
        <f>MACD!F2467</f>
        <v>1.5071140330880885E-2</v>
      </c>
      <c r="F2467" s="2">
        <f>'Moving Avg'!D2467</f>
        <v>2.266</v>
      </c>
      <c r="G2467" s="2">
        <f>'Moving Avg'!F2467</f>
        <v>2.2951849999999996</v>
      </c>
      <c r="H2467" s="2">
        <f>'Moving Avg'!G2467</f>
        <v>2.4062220000000001</v>
      </c>
      <c r="I2467" s="2">
        <f>'Moving Avg'!H2467</f>
        <v>2.9440710000000028</v>
      </c>
      <c r="J2467" s="5" t="str">
        <f>OBV!F2467</f>
        <v>BEARISH</v>
      </c>
      <c r="K2467" s="5" t="str">
        <f>OBV!G2467</f>
        <v>NEUTRAL</v>
      </c>
      <c r="L2467" s="5" t="str">
        <f>OBV!H2467</f>
        <v>NEUTRAL</v>
      </c>
      <c r="M2467" s="7">
        <f t="shared" si="380"/>
        <v>25</v>
      </c>
      <c r="N2467" s="7">
        <f t="shared" si="381"/>
        <v>0</v>
      </c>
      <c r="O2467" s="7">
        <f t="shared" si="382"/>
        <v>0</v>
      </c>
      <c r="P2467" s="7">
        <f t="shared" si="383"/>
        <v>16.5</v>
      </c>
      <c r="Q2467" s="8">
        <f t="shared" si="384"/>
        <v>11.225</v>
      </c>
      <c r="R2467" s="8">
        <f t="shared" si="385"/>
        <v>9.125</v>
      </c>
      <c r="S2467" s="8">
        <f t="shared" si="386"/>
        <v>11.175000000000001</v>
      </c>
      <c r="T2467" s="8">
        <f t="shared" si="387"/>
        <v>10.375</v>
      </c>
      <c r="U2467" s="7">
        <f t="shared" si="388"/>
        <v>10.508333333333335</v>
      </c>
      <c r="V2467" s="7">
        <f t="shared" si="389"/>
        <v>10.475000000000001</v>
      </c>
    </row>
    <row r="2468" spans="1:22" ht="13.5" x14ac:dyDescent="0.25">
      <c r="A2468" s="3">
        <f>RSI!A2468</f>
        <v>45902</v>
      </c>
      <c r="B2468" s="2">
        <f>RSI!B2468</f>
        <v>2.2599999999999998</v>
      </c>
      <c r="C2468" s="2">
        <f>RSI!I2468</f>
        <v>44.2971213981535</v>
      </c>
      <c r="D2468" s="2">
        <f>MACD!E2468</f>
        <v>8.2713133518041992E-3</v>
      </c>
      <c r="E2468" s="2">
        <f>MACD!F2468</f>
        <v>1.3711174935065549E-2</v>
      </c>
      <c r="F2468" s="2">
        <f>'Moving Avg'!D2468</f>
        <v>2.2519999999999998</v>
      </c>
      <c r="G2468" s="2">
        <f>'Moving Avg'!F2468</f>
        <v>2.2909849999999996</v>
      </c>
      <c r="H2468" s="2">
        <f>'Moving Avg'!G2468</f>
        <v>2.3991679999999995</v>
      </c>
      <c r="I2468" s="2">
        <f>'Moving Avg'!H2468</f>
        <v>2.9393425000000031</v>
      </c>
      <c r="J2468" s="5" t="str">
        <f>OBV!F2468</f>
        <v>BEARISH</v>
      </c>
      <c r="K2468" s="5" t="str">
        <f>OBV!G2468</f>
        <v>NEUTRAL</v>
      </c>
      <c r="L2468" s="5" t="str">
        <f>OBV!H2468</f>
        <v>CONFIRMED BEARISH</v>
      </c>
      <c r="M2468" s="7">
        <f t="shared" si="380"/>
        <v>25</v>
      </c>
      <c r="N2468" s="7">
        <f t="shared" si="381"/>
        <v>45</v>
      </c>
      <c r="O2468" s="7">
        <f t="shared" si="382"/>
        <v>0</v>
      </c>
      <c r="P2468" s="7">
        <f t="shared" si="383"/>
        <v>16.5</v>
      </c>
      <c r="Q2468" s="8">
        <f t="shared" si="384"/>
        <v>26.975000000000001</v>
      </c>
      <c r="R2468" s="8">
        <f t="shared" si="385"/>
        <v>18.125</v>
      </c>
      <c r="S2468" s="8">
        <f t="shared" si="386"/>
        <v>17.925000000000001</v>
      </c>
      <c r="T2468" s="8">
        <f t="shared" si="387"/>
        <v>21.625</v>
      </c>
      <c r="U2468" s="7">
        <f t="shared" si="388"/>
        <v>21.008333333333336</v>
      </c>
      <c r="V2468" s="7">
        <f t="shared" si="389"/>
        <v>21.162500000000001</v>
      </c>
    </row>
    <row r="2469" spans="1:22" ht="13.5" x14ac:dyDescent="0.25">
      <c r="A2469" s="3">
        <f>RSI!A2469</f>
        <v>45903</v>
      </c>
      <c r="B2469" s="2">
        <f>RSI!B2469</f>
        <v>2.34</v>
      </c>
      <c r="C2469" s="2">
        <f>RSI!I2469</f>
        <v>51.519968974589659</v>
      </c>
      <c r="D2469" s="2">
        <f>MACD!E2469</f>
        <v>-1.9595299985986081E-3</v>
      </c>
      <c r="E2469" s="2">
        <f>MACD!F2469</f>
        <v>1.0577033948332717E-2</v>
      </c>
      <c r="F2469" s="2">
        <f>'Moving Avg'!D2469</f>
        <v>2.27</v>
      </c>
      <c r="G2469" s="2">
        <f>'Moving Avg'!F2469</f>
        <v>2.2977299999999992</v>
      </c>
      <c r="H2469" s="2">
        <f>'Moving Avg'!G2469</f>
        <v>2.3950099999999996</v>
      </c>
      <c r="I2469" s="2">
        <f>'Moving Avg'!H2469</f>
        <v>2.9350140000000033</v>
      </c>
      <c r="J2469" s="5" t="str">
        <f>OBV!F2469</f>
        <v>BULLISH</v>
      </c>
      <c r="K2469" s="5" t="str">
        <f>OBV!G2469</f>
        <v>NEUTRAL</v>
      </c>
      <c r="L2469" s="5" t="str">
        <f>OBV!H2469</f>
        <v>CONFIRMED BULLISH</v>
      </c>
      <c r="M2469" s="7">
        <f t="shared" si="380"/>
        <v>25</v>
      </c>
      <c r="N2469" s="7">
        <f t="shared" si="381"/>
        <v>45</v>
      </c>
      <c r="O2469" s="7">
        <f t="shared" si="382"/>
        <v>0</v>
      </c>
      <c r="P2469" s="7">
        <f t="shared" si="383"/>
        <v>83.5</v>
      </c>
      <c r="Q2469" s="8">
        <f t="shared" si="384"/>
        <v>37.024999999999999</v>
      </c>
      <c r="R2469" s="8">
        <f t="shared" si="385"/>
        <v>34.875</v>
      </c>
      <c r="S2469" s="8">
        <f t="shared" si="386"/>
        <v>48.075000000000003</v>
      </c>
      <c r="T2469" s="8">
        <f t="shared" si="387"/>
        <v>38.375</v>
      </c>
      <c r="U2469" s="7">
        <f t="shared" si="388"/>
        <v>39.991666666666667</v>
      </c>
      <c r="V2469" s="7">
        <f t="shared" si="389"/>
        <v>39.587500000000006</v>
      </c>
    </row>
    <row r="2470" spans="1:22" ht="13.5" x14ac:dyDescent="0.25">
      <c r="A2470" s="3">
        <f>RSI!A2470</f>
        <v>45905</v>
      </c>
      <c r="B2470" s="2">
        <f>RSI!B2470</f>
        <v>2.38</v>
      </c>
      <c r="C2470" s="2">
        <f>RSI!I2470</f>
        <v>54.683975030384183</v>
      </c>
      <c r="D2470" s="2">
        <f>MACD!E2470</f>
        <v>-1.9867347096508503E-2</v>
      </c>
      <c r="E2470" s="2">
        <f>MACD!F2470</f>
        <v>4.4881577393644746E-3</v>
      </c>
      <c r="F2470" s="2">
        <f>'Moving Avg'!D2470</f>
        <v>2.2999999999999998</v>
      </c>
      <c r="G2470" s="2">
        <f>'Moving Avg'!F2470</f>
        <v>2.2999899999999993</v>
      </c>
      <c r="H2470" s="2">
        <f>'Moving Avg'!G2470</f>
        <v>2.3922080000000001</v>
      </c>
      <c r="I2470" s="2">
        <f>'Moving Avg'!H2470</f>
        <v>2.9308855000000036</v>
      </c>
      <c r="J2470" s="5" t="str">
        <f>OBV!F2470</f>
        <v>BULLISH</v>
      </c>
      <c r="K2470" s="5" t="str">
        <f>OBV!G2470</f>
        <v>NEUTRAL</v>
      </c>
      <c r="L2470" s="5" t="str">
        <f>OBV!H2470</f>
        <v>CONFIRMED BULLISH</v>
      </c>
      <c r="M2470" s="7">
        <f t="shared" si="380"/>
        <v>25</v>
      </c>
      <c r="N2470" s="7">
        <f t="shared" si="381"/>
        <v>100</v>
      </c>
      <c r="O2470" s="7">
        <f t="shared" si="382"/>
        <v>0</v>
      </c>
      <c r="P2470" s="7">
        <f t="shared" si="383"/>
        <v>83.5</v>
      </c>
      <c r="Q2470" s="8">
        <f t="shared" si="384"/>
        <v>56.274999999999999</v>
      </c>
      <c r="R2470" s="8">
        <f t="shared" si="385"/>
        <v>45.875</v>
      </c>
      <c r="S2470" s="8">
        <f t="shared" si="386"/>
        <v>56.325000000000003</v>
      </c>
      <c r="T2470" s="8">
        <f t="shared" si="387"/>
        <v>52.125</v>
      </c>
      <c r="U2470" s="7">
        <f t="shared" si="388"/>
        <v>52.82500000000001</v>
      </c>
      <c r="V2470" s="7">
        <f t="shared" si="389"/>
        <v>52.650000000000006</v>
      </c>
    </row>
    <row r="2471" spans="1:22" ht="13.5" x14ac:dyDescent="0.25">
      <c r="A2471" s="3">
        <f>RSI!A2471</f>
        <v>45908</v>
      </c>
      <c r="B2471" s="2">
        <f>RSI!B2471</f>
        <v>2.33</v>
      </c>
      <c r="C2471" s="2">
        <f>RSI!I2471</f>
        <v>50.267681155739474</v>
      </c>
      <c r="D2471" s="2">
        <f>MACD!E2471</f>
        <v>-2.5523131465566173E-2</v>
      </c>
      <c r="E2471" s="2">
        <f>MACD!F2471</f>
        <v>-1.5141001016216555E-3</v>
      </c>
      <c r="F2471" s="2">
        <f>'Moving Avg'!D2471</f>
        <v>2.3139999999999996</v>
      </c>
      <c r="G2471" s="2">
        <f>'Moving Avg'!F2471</f>
        <v>2.2955799999999993</v>
      </c>
      <c r="H2471" s="2">
        <f>'Moving Avg'!G2471</f>
        <v>2.3854419999999994</v>
      </c>
      <c r="I2471" s="2">
        <f>'Moving Avg'!H2471</f>
        <v>2.9261830000000035</v>
      </c>
      <c r="J2471" s="5" t="str">
        <f>OBV!F2471</f>
        <v>BULLISH</v>
      </c>
      <c r="K2471" s="5" t="str">
        <f>OBV!G2471</f>
        <v>NEUTRAL</v>
      </c>
      <c r="L2471" s="5" t="str">
        <f>OBV!H2471</f>
        <v>CONFIRMED BULLISH</v>
      </c>
      <c r="M2471" s="7">
        <f t="shared" si="380"/>
        <v>25</v>
      </c>
      <c r="N2471" s="7">
        <f t="shared" si="381"/>
        <v>100</v>
      </c>
      <c r="O2471" s="7">
        <f t="shared" si="382"/>
        <v>0</v>
      </c>
      <c r="P2471" s="7">
        <f t="shared" si="383"/>
        <v>83.5</v>
      </c>
      <c r="Q2471" s="8">
        <f t="shared" si="384"/>
        <v>56.274999999999999</v>
      </c>
      <c r="R2471" s="8">
        <f t="shared" si="385"/>
        <v>45.875</v>
      </c>
      <c r="S2471" s="8">
        <f t="shared" si="386"/>
        <v>56.325000000000003</v>
      </c>
      <c r="T2471" s="8">
        <f t="shared" si="387"/>
        <v>52.125</v>
      </c>
      <c r="U2471" s="7">
        <f t="shared" si="388"/>
        <v>52.82500000000001</v>
      </c>
      <c r="V2471" s="7">
        <f t="shared" si="389"/>
        <v>52.650000000000006</v>
      </c>
    </row>
    <row r="2472" spans="1:22" ht="13.5" x14ac:dyDescent="0.25">
      <c r="A2472" s="3">
        <f>RSI!A2472</f>
        <v>45909</v>
      </c>
      <c r="B2472" s="2">
        <f>RSI!B2472</f>
        <v>2.38</v>
      </c>
      <c r="C2472" s="2">
        <f>RSI!I2472</f>
        <v>54.246944444189026</v>
      </c>
      <c r="D2472" s="2">
        <f>MACD!E2472</f>
        <v>-3.5589365584166366E-2</v>
      </c>
      <c r="E2472" s="2">
        <f>MACD!F2472</f>
        <v>-8.3291531981305976E-3</v>
      </c>
      <c r="F2472" s="2">
        <f>'Moving Avg'!D2472</f>
        <v>2.3379999999999996</v>
      </c>
      <c r="G2472" s="2">
        <f>'Moving Avg'!F2472</f>
        <v>2.2973799999999995</v>
      </c>
      <c r="H2472" s="2">
        <f>'Moving Avg'!G2472</f>
        <v>2.3785639999999999</v>
      </c>
      <c r="I2472" s="2">
        <f>'Moving Avg'!H2472</f>
        <v>2.9217305000000033</v>
      </c>
      <c r="J2472" s="5" t="str">
        <f>OBV!F2472</f>
        <v>BULLISH</v>
      </c>
      <c r="K2472" s="5" t="str">
        <f>OBV!G2472</f>
        <v>NEUTRAL</v>
      </c>
      <c r="L2472" s="5" t="str">
        <f>OBV!H2472</f>
        <v>CONFIRMED BULLISH</v>
      </c>
      <c r="M2472" s="7">
        <f t="shared" si="380"/>
        <v>25</v>
      </c>
      <c r="N2472" s="7">
        <f t="shared" si="381"/>
        <v>100</v>
      </c>
      <c r="O2472" s="7">
        <f t="shared" si="382"/>
        <v>0</v>
      </c>
      <c r="P2472" s="7">
        <f t="shared" si="383"/>
        <v>83.5</v>
      </c>
      <c r="Q2472" s="8">
        <f t="shared" si="384"/>
        <v>56.274999999999999</v>
      </c>
      <c r="R2472" s="8">
        <f t="shared" si="385"/>
        <v>45.875</v>
      </c>
      <c r="S2472" s="8">
        <f t="shared" si="386"/>
        <v>56.325000000000003</v>
      </c>
      <c r="T2472" s="8">
        <f t="shared" si="387"/>
        <v>52.125</v>
      </c>
      <c r="U2472" s="7">
        <f t="shared" si="388"/>
        <v>52.82500000000001</v>
      </c>
      <c r="V2472" s="7">
        <f t="shared" si="389"/>
        <v>52.650000000000006</v>
      </c>
    </row>
    <row r="2473" spans="1:22" ht="13.5" x14ac:dyDescent="0.25">
      <c r="A2473" s="3">
        <f>RSI!A2473</f>
        <v>45910</v>
      </c>
      <c r="B2473" s="2">
        <f>RSI!B2473</f>
        <v>2.38</v>
      </c>
      <c r="C2473" s="2">
        <f>RSI!I2473</f>
        <v>54.246944444189026</v>
      </c>
      <c r="D2473" s="2">
        <f>MACD!E2473</f>
        <v>-3.3668730029403626E-2</v>
      </c>
      <c r="E2473" s="2">
        <f>MACD!F2473</f>
        <v>-1.3397068564385203E-2</v>
      </c>
      <c r="F2473" s="2">
        <f>'Moving Avg'!D2473</f>
        <v>2.3619999999999997</v>
      </c>
      <c r="G2473" s="2">
        <f>'Moving Avg'!F2473</f>
        <v>2.2968599999999997</v>
      </c>
      <c r="H2473" s="2">
        <f>'Moving Avg'!G2473</f>
        <v>2.3718719999999998</v>
      </c>
      <c r="I2473" s="2">
        <f>'Moving Avg'!H2473</f>
        <v>2.917185000000003</v>
      </c>
      <c r="J2473" s="5" t="str">
        <f>OBV!F2473</f>
        <v>BULLISH</v>
      </c>
      <c r="K2473" s="5" t="str">
        <f>OBV!G2473</f>
        <v>NEUTRAL</v>
      </c>
      <c r="L2473" s="5" t="str">
        <f>OBV!H2473</f>
        <v>CONFIRMED BULLISH</v>
      </c>
      <c r="M2473" s="7">
        <f t="shared" si="380"/>
        <v>25</v>
      </c>
      <c r="N2473" s="7">
        <f t="shared" si="381"/>
        <v>100</v>
      </c>
      <c r="O2473" s="7">
        <f t="shared" si="382"/>
        <v>0</v>
      </c>
      <c r="P2473" s="7">
        <f t="shared" si="383"/>
        <v>83.5</v>
      </c>
      <c r="Q2473" s="8">
        <f t="shared" si="384"/>
        <v>56.274999999999999</v>
      </c>
      <c r="R2473" s="8">
        <f t="shared" si="385"/>
        <v>45.875</v>
      </c>
      <c r="S2473" s="8">
        <f t="shared" si="386"/>
        <v>56.325000000000003</v>
      </c>
      <c r="T2473" s="8">
        <f t="shared" si="387"/>
        <v>52.125</v>
      </c>
      <c r="U2473" s="7">
        <f t="shared" si="388"/>
        <v>52.82500000000001</v>
      </c>
      <c r="V2473" s="7">
        <f t="shared" si="389"/>
        <v>52.650000000000006</v>
      </c>
    </row>
    <row r="2474" spans="1:22" ht="13.5" x14ac:dyDescent="0.25">
      <c r="A2474" s="3">
        <f>RSI!A2474</f>
        <v>45911</v>
      </c>
      <c r="B2474" s="2">
        <f>RSI!B2474</f>
        <v>2.2999999999999998</v>
      </c>
      <c r="C2474" s="2">
        <f>RSI!I2474</f>
        <v>47.233892549030102</v>
      </c>
      <c r="D2474" s="2">
        <f>MACD!E2474</f>
        <v>-3.8731836303827372E-2</v>
      </c>
      <c r="E2474" s="2">
        <f>MACD!F2474</f>
        <v>-1.8464022112273638E-2</v>
      </c>
      <c r="F2474" s="2">
        <f>'Moving Avg'!D2474</f>
        <v>2.3540000000000001</v>
      </c>
      <c r="G2474" s="2">
        <f>'Moving Avg'!F2474</f>
        <v>2.2923399999999998</v>
      </c>
      <c r="H2474" s="2">
        <f>'Moving Avg'!G2474</f>
        <v>2.3637639999999998</v>
      </c>
      <c r="I2474" s="2">
        <f>'Moving Avg'!H2474</f>
        <v>2.9122860000000026</v>
      </c>
      <c r="J2474" s="5" t="str">
        <f>OBV!F2474</f>
        <v>BULLISH</v>
      </c>
      <c r="K2474" s="5" t="str">
        <f>OBV!G2474</f>
        <v>NEUTRAL</v>
      </c>
      <c r="L2474" s="5" t="str">
        <f>OBV!H2474</f>
        <v>BULLISH DIVERGENCE</v>
      </c>
      <c r="M2474" s="7">
        <f t="shared" si="380"/>
        <v>25</v>
      </c>
      <c r="N2474" s="7">
        <f t="shared" si="381"/>
        <v>100</v>
      </c>
      <c r="O2474" s="7">
        <f t="shared" si="382"/>
        <v>0</v>
      </c>
      <c r="P2474" s="7">
        <f t="shared" si="383"/>
        <v>66.5</v>
      </c>
      <c r="Q2474" s="8">
        <f t="shared" si="384"/>
        <v>53.725000000000001</v>
      </c>
      <c r="R2474" s="8">
        <f t="shared" si="385"/>
        <v>41.625</v>
      </c>
      <c r="S2474" s="8">
        <f t="shared" si="386"/>
        <v>48.674999999999997</v>
      </c>
      <c r="T2474" s="8">
        <f t="shared" si="387"/>
        <v>47.875</v>
      </c>
      <c r="U2474" s="7">
        <f t="shared" si="388"/>
        <v>48.008333333333326</v>
      </c>
      <c r="V2474" s="7">
        <f t="shared" si="389"/>
        <v>47.974999999999994</v>
      </c>
    </row>
    <row r="2475" spans="1:22" ht="13.5" x14ac:dyDescent="0.25">
      <c r="A2475" s="3">
        <f>RSI!A2475</f>
        <v>45912</v>
      </c>
      <c r="B2475" s="2">
        <f>RSI!B2475</f>
        <v>2.2999999999999998</v>
      </c>
      <c r="C2475" s="2">
        <f>RSI!I2475</f>
        <v>47.233892549030095</v>
      </c>
      <c r="D2475" s="2">
        <f>MACD!E2475</f>
        <v>-4.5903992657819526E-2</v>
      </c>
      <c r="E2475" s="2">
        <f>MACD!F2475</f>
        <v>-2.3952016221382818E-2</v>
      </c>
      <c r="F2475" s="2">
        <f>'Moving Avg'!D2475</f>
        <v>2.3380000000000001</v>
      </c>
      <c r="G2475" s="2">
        <f>'Moving Avg'!F2475</f>
        <v>2.2915249999999996</v>
      </c>
      <c r="H2475" s="2">
        <f>'Moving Avg'!G2475</f>
        <v>2.3556559999999998</v>
      </c>
      <c r="I2475" s="2">
        <f>'Moving Avg'!H2475</f>
        <v>2.9073870000000022</v>
      </c>
      <c r="J2475" s="5" t="str">
        <f>OBV!F2475</f>
        <v>BULLISH</v>
      </c>
      <c r="K2475" s="5" t="str">
        <f>OBV!G2475</f>
        <v>NEUTRAL</v>
      </c>
      <c r="L2475" s="5" t="str">
        <f>OBV!H2475</f>
        <v>BULLISH DIVERGENCE</v>
      </c>
      <c r="M2475" s="7">
        <f t="shared" si="380"/>
        <v>25</v>
      </c>
      <c r="N2475" s="7">
        <f t="shared" si="381"/>
        <v>100</v>
      </c>
      <c r="O2475" s="7">
        <f t="shared" si="382"/>
        <v>0</v>
      </c>
      <c r="P2475" s="7">
        <f t="shared" si="383"/>
        <v>66.5</v>
      </c>
      <c r="Q2475" s="8">
        <f t="shared" si="384"/>
        <v>53.725000000000001</v>
      </c>
      <c r="R2475" s="8">
        <f t="shared" si="385"/>
        <v>41.625</v>
      </c>
      <c r="S2475" s="8">
        <f t="shared" si="386"/>
        <v>48.674999999999997</v>
      </c>
      <c r="T2475" s="8">
        <f t="shared" si="387"/>
        <v>47.875</v>
      </c>
      <c r="U2475" s="7">
        <f t="shared" si="388"/>
        <v>48.008333333333326</v>
      </c>
      <c r="V2475" s="7">
        <f t="shared" si="389"/>
        <v>47.974999999999994</v>
      </c>
    </row>
    <row r="2476" spans="1:22" ht="13.5" x14ac:dyDescent="0.25">
      <c r="A2476" s="3">
        <f>RSI!A2476</f>
        <v>45915</v>
      </c>
      <c r="B2476" s="2">
        <f>RSI!B2476</f>
        <v>2.33</v>
      </c>
      <c r="C2476" s="2">
        <f>RSI!I2476</f>
        <v>50.042757535434667</v>
      </c>
      <c r="D2476" s="2">
        <f>MACD!E2476</f>
        <v>-4.9404639457581556E-2</v>
      </c>
      <c r="E2476" s="2">
        <f>MACD!F2476</f>
        <v>-2.9042540868622568E-2</v>
      </c>
      <c r="F2476" s="2">
        <f>'Moving Avg'!D2476</f>
        <v>2.3380000000000001</v>
      </c>
      <c r="G2476" s="2">
        <f>'Moving Avg'!F2476</f>
        <v>2.2945299999999995</v>
      </c>
      <c r="H2476" s="2">
        <f>'Moving Avg'!G2476</f>
        <v>2.3487040000000001</v>
      </c>
      <c r="I2476" s="2">
        <f>'Moving Avg'!H2476</f>
        <v>2.9028230000000024</v>
      </c>
      <c r="J2476" s="5" t="str">
        <f>OBV!F2476</f>
        <v>BULLISH</v>
      </c>
      <c r="K2476" s="5" t="str">
        <f>OBV!G2476</f>
        <v>NEUTRAL</v>
      </c>
      <c r="L2476" s="5" t="str">
        <f>OBV!H2476</f>
        <v>NEUTRAL</v>
      </c>
      <c r="M2476" s="7">
        <f t="shared" si="380"/>
        <v>25</v>
      </c>
      <c r="N2476" s="7">
        <f t="shared" si="381"/>
        <v>100</v>
      </c>
      <c r="O2476" s="7">
        <f t="shared" si="382"/>
        <v>0</v>
      </c>
      <c r="P2476" s="7">
        <f t="shared" si="383"/>
        <v>49.5</v>
      </c>
      <c r="Q2476" s="8">
        <f t="shared" si="384"/>
        <v>51.174999999999997</v>
      </c>
      <c r="R2476" s="8">
        <f t="shared" si="385"/>
        <v>37.375</v>
      </c>
      <c r="S2476" s="8">
        <f t="shared" si="386"/>
        <v>41.025000000000006</v>
      </c>
      <c r="T2476" s="8">
        <f t="shared" si="387"/>
        <v>43.625</v>
      </c>
      <c r="U2476" s="7">
        <f t="shared" si="388"/>
        <v>43.191666666666663</v>
      </c>
      <c r="V2476" s="7">
        <f t="shared" si="389"/>
        <v>43.3</v>
      </c>
    </row>
    <row r="2477" spans="1:22" ht="13.5" x14ac:dyDescent="0.25">
      <c r="A2477" s="3">
        <f>RSI!A2477</f>
        <v>45916</v>
      </c>
      <c r="B2477" s="2">
        <f>RSI!B2477</f>
        <v>2.29</v>
      </c>
      <c r="C2477" s="2">
        <f>RSI!I2477</f>
        <v>46.489291608180061</v>
      </c>
      <c r="D2477" s="2">
        <f>MACD!E2477</f>
        <v>-4.9419053452180783E-2</v>
      </c>
      <c r="E2477" s="2">
        <f>MACD!F2477</f>
        <v>-3.3117843385334217E-2</v>
      </c>
      <c r="F2477" s="2">
        <f>'Moving Avg'!D2477</f>
        <v>2.3199999999999994</v>
      </c>
      <c r="G2477" s="2">
        <f>'Moving Avg'!F2477</f>
        <v>2.2955349999999997</v>
      </c>
      <c r="H2477" s="2">
        <f>'Moving Avg'!G2477</f>
        <v>2.3391000000000006</v>
      </c>
      <c r="I2477" s="2">
        <f>'Moving Avg'!H2477</f>
        <v>2.8984760000000023</v>
      </c>
      <c r="J2477" s="5" t="str">
        <f>OBV!F2477</f>
        <v>BEARISH</v>
      </c>
      <c r="K2477" s="5" t="str">
        <f>OBV!G2477</f>
        <v>NEUTRAL</v>
      </c>
      <c r="L2477" s="5" t="str">
        <f>OBV!H2477</f>
        <v>CONFIRMED BEARISH</v>
      </c>
      <c r="M2477" s="7">
        <f t="shared" si="380"/>
        <v>25</v>
      </c>
      <c r="N2477" s="7">
        <f t="shared" si="381"/>
        <v>45</v>
      </c>
      <c r="O2477" s="7">
        <f t="shared" si="382"/>
        <v>0</v>
      </c>
      <c r="P2477" s="7">
        <f t="shared" si="383"/>
        <v>16.5</v>
      </c>
      <c r="Q2477" s="8">
        <f t="shared" si="384"/>
        <v>26.975000000000001</v>
      </c>
      <c r="R2477" s="8">
        <f t="shared" si="385"/>
        <v>18.125</v>
      </c>
      <c r="S2477" s="8">
        <f t="shared" si="386"/>
        <v>17.925000000000001</v>
      </c>
      <c r="T2477" s="8">
        <f t="shared" si="387"/>
        <v>21.625</v>
      </c>
      <c r="U2477" s="7">
        <f t="shared" si="388"/>
        <v>21.008333333333336</v>
      </c>
      <c r="V2477" s="7">
        <f t="shared" si="389"/>
        <v>21.162500000000001</v>
      </c>
    </row>
    <row r="2478" spans="1:22" ht="13.5" x14ac:dyDescent="0.25">
      <c r="A2478" s="3">
        <f>RSI!A2478</f>
        <v>45917</v>
      </c>
      <c r="B2478" s="2">
        <f>RSI!B2478</f>
        <v>2.23</v>
      </c>
      <c r="C2478" s="2">
        <f>RSI!I2478</f>
        <v>41.705421492881484</v>
      </c>
      <c r="D2478" s="2">
        <f>MACD!E2478</f>
        <v>-4.4764602269006915E-2</v>
      </c>
      <c r="E2478" s="2">
        <f>MACD!F2478</f>
        <v>-3.5447195162068755E-2</v>
      </c>
      <c r="F2478" s="2">
        <f>'Moving Avg'!D2478</f>
        <v>2.29</v>
      </c>
      <c r="G2478" s="2">
        <f>'Moving Avg'!F2478</f>
        <v>2.2939999999999996</v>
      </c>
      <c r="H2478" s="2">
        <f>'Moving Avg'!G2478</f>
        <v>2.3282960000000004</v>
      </c>
      <c r="I2478" s="2">
        <f>'Moving Avg'!H2478</f>
        <v>2.8932735000000021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  <c r="M2478" s="7">
        <f t="shared" si="380"/>
        <v>25</v>
      </c>
      <c r="N2478" s="7">
        <f t="shared" si="381"/>
        <v>45</v>
      </c>
      <c r="O2478" s="7">
        <f t="shared" si="382"/>
        <v>0</v>
      </c>
      <c r="P2478" s="7">
        <f t="shared" si="383"/>
        <v>16.5</v>
      </c>
      <c r="Q2478" s="8">
        <f t="shared" si="384"/>
        <v>26.975000000000001</v>
      </c>
      <c r="R2478" s="8">
        <f t="shared" si="385"/>
        <v>18.125</v>
      </c>
      <c r="S2478" s="8">
        <f t="shared" si="386"/>
        <v>17.925000000000001</v>
      </c>
      <c r="T2478" s="8">
        <f t="shared" si="387"/>
        <v>21.625</v>
      </c>
      <c r="U2478" s="7">
        <f t="shared" si="388"/>
        <v>21.008333333333336</v>
      </c>
      <c r="V2478" s="7">
        <f t="shared" si="389"/>
        <v>21.162500000000001</v>
      </c>
    </row>
    <row r="2479" spans="1:22" ht="13.5" x14ac:dyDescent="0.25">
      <c r="A2479" s="3">
        <f>RSI!A2479</f>
        <v>45918</v>
      </c>
      <c r="B2479" s="2">
        <f>RSI!B2479</f>
        <v>2.23</v>
      </c>
      <c r="C2479" s="2">
        <f>RSI!I2479</f>
        <v>41.705421492881484</v>
      </c>
      <c r="D2479" s="2">
        <f>MACD!E2479</f>
        <v>-2.7958241914451953E-2</v>
      </c>
      <c r="E2479" s="2">
        <f>MACD!F2479</f>
        <v>-3.3949404512545397E-2</v>
      </c>
      <c r="F2479" s="2">
        <f>'Moving Avg'!D2479</f>
        <v>2.2760000000000002</v>
      </c>
      <c r="G2479" s="2">
        <f>'Moving Avg'!F2479</f>
        <v>2.2919999999999989</v>
      </c>
      <c r="H2479" s="2">
        <f>'Moving Avg'!G2479</f>
        <v>2.3184179999999999</v>
      </c>
      <c r="I2479" s="2">
        <f>'Moving Avg'!H2479</f>
        <v>2.888117000000002</v>
      </c>
      <c r="J2479" s="5" t="str">
        <f>OBV!F2479</f>
        <v>BEARISH</v>
      </c>
      <c r="K2479" s="5" t="str">
        <f>OBV!G2479</f>
        <v>NEUTRAL</v>
      </c>
      <c r="L2479" s="5" t="str">
        <f>OBV!H2479</f>
        <v>CONFIRMED BEARISH</v>
      </c>
      <c r="M2479" s="7">
        <f t="shared" si="380"/>
        <v>25</v>
      </c>
      <c r="N2479" s="7">
        <f t="shared" si="381"/>
        <v>0</v>
      </c>
      <c r="O2479" s="7">
        <f t="shared" si="382"/>
        <v>0</v>
      </c>
      <c r="P2479" s="7">
        <f t="shared" si="383"/>
        <v>16.5</v>
      </c>
      <c r="Q2479" s="8">
        <f t="shared" si="384"/>
        <v>11.225</v>
      </c>
      <c r="R2479" s="8">
        <f t="shared" si="385"/>
        <v>9.125</v>
      </c>
      <c r="S2479" s="8">
        <f t="shared" si="386"/>
        <v>11.175000000000001</v>
      </c>
      <c r="T2479" s="8">
        <f t="shared" si="387"/>
        <v>10.375</v>
      </c>
      <c r="U2479" s="7">
        <f t="shared" si="388"/>
        <v>10.508333333333335</v>
      </c>
      <c r="V2479" s="7">
        <f t="shared" si="389"/>
        <v>10.475000000000001</v>
      </c>
    </row>
    <row r="2480" spans="1:22" ht="13.5" x14ac:dyDescent="0.25">
      <c r="A2480" s="3">
        <f>RSI!A2480</f>
        <v>45919</v>
      </c>
      <c r="B2480" s="2">
        <f>RSI!B2480</f>
        <v>2.2200000000000002</v>
      </c>
      <c r="C2480" s="2">
        <f>RSI!I2480</f>
        <v>40.892060093139442</v>
      </c>
      <c r="D2480" s="2">
        <f>MACD!E2480</f>
        <v>-6.3241049766729063E-3</v>
      </c>
      <c r="E2480" s="2">
        <f>MACD!F2480</f>
        <v>-2.84243446053709E-2</v>
      </c>
      <c r="F2480" s="2">
        <f>'Moving Avg'!D2480</f>
        <v>2.2600000000000002</v>
      </c>
      <c r="G2480" s="2">
        <f>'Moving Avg'!F2480</f>
        <v>2.2914999999999988</v>
      </c>
      <c r="H2480" s="2">
        <f>'Moving Avg'!G2480</f>
        <v>2.3098220000000005</v>
      </c>
      <c r="I2480" s="2">
        <f>'Moving Avg'!H2480</f>
        <v>2.8831420000000021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  <c r="M2480" s="7">
        <f t="shared" si="380"/>
        <v>25</v>
      </c>
      <c r="N2480" s="7">
        <f t="shared" si="381"/>
        <v>0</v>
      </c>
      <c r="O2480" s="7">
        <f t="shared" si="382"/>
        <v>0</v>
      </c>
      <c r="P2480" s="7">
        <f t="shared" si="383"/>
        <v>16.5</v>
      </c>
      <c r="Q2480" s="8">
        <f t="shared" si="384"/>
        <v>11.225</v>
      </c>
      <c r="R2480" s="8">
        <f t="shared" si="385"/>
        <v>9.125</v>
      </c>
      <c r="S2480" s="8">
        <f t="shared" si="386"/>
        <v>11.175000000000001</v>
      </c>
      <c r="T2480" s="8">
        <f t="shared" si="387"/>
        <v>10.375</v>
      </c>
      <c r="U2480" s="7">
        <f t="shared" si="388"/>
        <v>10.508333333333335</v>
      </c>
      <c r="V2480" s="7">
        <f t="shared" si="389"/>
        <v>10.475000000000001</v>
      </c>
    </row>
    <row r="2481" spans="1:22" ht="13.5" x14ac:dyDescent="0.25">
      <c r="A2481" s="3">
        <f>RSI!A2481</f>
        <v>45922</v>
      </c>
      <c r="B2481" s="2">
        <f>RSI!B2481</f>
        <v>2.1800000000000002</v>
      </c>
      <c r="C2481" s="2">
        <f>RSI!I2481</f>
        <v>37.722922808907605</v>
      </c>
      <c r="D2481" s="2">
        <f>MACD!E2481</f>
        <v>7.7918040768767405E-3</v>
      </c>
      <c r="E2481" s="2">
        <f>MACD!F2481</f>
        <v>-2.1181114868921373E-2</v>
      </c>
      <c r="F2481" s="2">
        <f>'Moving Avg'!D2481</f>
        <v>2.23</v>
      </c>
      <c r="G2481" s="2">
        <f>'Moving Avg'!F2481</f>
        <v>2.2869999999999995</v>
      </c>
      <c r="H2481" s="2">
        <f>'Moving Avg'!G2481</f>
        <v>2.3013520000000005</v>
      </c>
      <c r="I2481" s="2">
        <f>'Moving Avg'!H2481</f>
        <v>2.8778745000000021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  <c r="M2481" s="7">
        <f t="shared" si="380"/>
        <v>25</v>
      </c>
      <c r="N2481" s="7">
        <f t="shared" si="381"/>
        <v>0</v>
      </c>
      <c r="O2481" s="7">
        <f t="shared" si="382"/>
        <v>0</v>
      </c>
      <c r="P2481" s="7">
        <f t="shared" si="383"/>
        <v>16.5</v>
      </c>
      <c r="Q2481" s="8">
        <f t="shared" si="384"/>
        <v>11.225</v>
      </c>
      <c r="R2481" s="8">
        <f t="shared" si="385"/>
        <v>9.125</v>
      </c>
      <c r="S2481" s="8">
        <f t="shared" si="386"/>
        <v>11.175000000000001</v>
      </c>
      <c r="T2481" s="8">
        <f t="shared" si="387"/>
        <v>10.375</v>
      </c>
      <c r="U2481" s="7">
        <f t="shared" si="388"/>
        <v>10.508333333333335</v>
      </c>
      <c r="V2481" s="7">
        <f t="shared" si="389"/>
        <v>10.475000000000001</v>
      </c>
    </row>
    <row r="2482" spans="1:22" ht="13.5" x14ac:dyDescent="0.25">
      <c r="A2482" s="3">
        <f>RSI!A2482</f>
        <v>45923</v>
      </c>
      <c r="B2482" s="2">
        <f>RSI!B2482</f>
        <v>2.14</v>
      </c>
      <c r="C2482" s="2">
        <f>RSI!I2482</f>
        <v>34.817036933011437</v>
      </c>
      <c r="D2482" s="2">
        <f>MACD!E2482</f>
        <v>3.1127153858696133E-2</v>
      </c>
      <c r="E2482" s="2">
        <f>MACD!F2482</f>
        <v>-1.0719461123397873E-2</v>
      </c>
      <c r="F2482" s="2">
        <f>'Moving Avg'!D2482</f>
        <v>2.2000000000000002</v>
      </c>
      <c r="G2482" s="2">
        <f>'Moving Avg'!F2482</f>
        <v>2.2809999999999997</v>
      </c>
      <c r="H2482" s="2">
        <f>'Moving Avg'!G2482</f>
        <v>2.2939360000000004</v>
      </c>
      <c r="I2482" s="2">
        <f>'Moving Avg'!H2482</f>
        <v>2.8723605000000019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  <c r="M2482" s="7">
        <f t="shared" si="380"/>
        <v>25</v>
      </c>
      <c r="N2482" s="7">
        <f t="shared" si="381"/>
        <v>0</v>
      </c>
      <c r="O2482" s="7">
        <f t="shared" si="382"/>
        <v>0</v>
      </c>
      <c r="P2482" s="7">
        <f t="shared" si="383"/>
        <v>16.5</v>
      </c>
      <c r="Q2482" s="8">
        <f t="shared" si="384"/>
        <v>11.225</v>
      </c>
      <c r="R2482" s="8">
        <f t="shared" si="385"/>
        <v>9.125</v>
      </c>
      <c r="S2482" s="8">
        <f t="shared" si="386"/>
        <v>11.175000000000001</v>
      </c>
      <c r="T2482" s="8">
        <f t="shared" si="387"/>
        <v>10.375</v>
      </c>
      <c r="U2482" s="7">
        <f t="shared" si="388"/>
        <v>10.508333333333335</v>
      </c>
      <c r="V2482" s="7">
        <f t="shared" si="389"/>
        <v>10.475000000000001</v>
      </c>
    </row>
    <row r="2483" spans="1:22" ht="13.5" x14ac:dyDescent="0.25">
      <c r="A2483" s="3">
        <f>RSI!A2483</f>
        <v>45924</v>
      </c>
      <c r="B2483" s="2">
        <f>RSI!B2483</f>
        <v>2.19</v>
      </c>
      <c r="C2483" s="2">
        <f>RSI!I2483</f>
        <v>40.941273949132444</v>
      </c>
      <c r="D2483" s="2">
        <f>MACD!E2483</f>
        <v>4.8086448942928683E-2</v>
      </c>
      <c r="E2483" s="2">
        <f>MACD!F2483</f>
        <v>1.0417208898674396E-3</v>
      </c>
      <c r="F2483" s="2">
        <f>'Moving Avg'!D2483</f>
        <v>2.1920000000000002</v>
      </c>
      <c r="G2483" s="2">
        <f>'Moving Avg'!F2483</f>
        <v>2.2739999999999996</v>
      </c>
      <c r="H2483" s="2">
        <f>'Moving Avg'!G2483</f>
        <v>2.2904840000000006</v>
      </c>
      <c r="I2483" s="2">
        <f>'Moving Avg'!H2483</f>
        <v>2.8672355000000023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  <c r="M2483" s="7">
        <f t="shared" si="380"/>
        <v>25</v>
      </c>
      <c r="N2483" s="7">
        <f t="shared" si="381"/>
        <v>0</v>
      </c>
      <c r="O2483" s="7">
        <f t="shared" si="382"/>
        <v>0</v>
      </c>
      <c r="P2483" s="7">
        <f t="shared" si="383"/>
        <v>16.5</v>
      </c>
      <c r="Q2483" s="8">
        <f t="shared" si="384"/>
        <v>11.225</v>
      </c>
      <c r="R2483" s="8">
        <f t="shared" si="385"/>
        <v>9.125</v>
      </c>
      <c r="S2483" s="8">
        <f t="shared" si="386"/>
        <v>11.175000000000001</v>
      </c>
      <c r="T2483" s="8">
        <f t="shared" si="387"/>
        <v>10.375</v>
      </c>
      <c r="U2483" s="7">
        <f t="shared" si="388"/>
        <v>10.508333333333335</v>
      </c>
      <c r="V2483" s="7">
        <f t="shared" si="389"/>
        <v>10.475000000000001</v>
      </c>
    </row>
    <row r="2484" spans="1:22" ht="13.5" x14ac:dyDescent="0.25">
      <c r="A2484" s="3">
        <f>RSI!A2484</f>
        <v>45925</v>
      </c>
      <c r="B2484" s="2">
        <f>RSI!B2484</f>
        <v>2.19</v>
      </c>
      <c r="C2484" s="2">
        <f>RSI!I2484</f>
        <v>40.941273949132444</v>
      </c>
      <c r="D2484" s="2">
        <f>MACD!E2484</f>
        <v>5.0683202083647405E-2</v>
      </c>
      <c r="E2484" s="2">
        <f>MACD!F2484</f>
        <v>1.0970017128623433E-2</v>
      </c>
      <c r="F2484" s="2">
        <f>'Moving Avg'!D2484</f>
        <v>2.1840000000000002</v>
      </c>
      <c r="G2484" s="2">
        <f>'Moving Avg'!F2484</f>
        <v>2.2709999999999995</v>
      </c>
      <c r="H2484" s="2">
        <f>'Moving Avg'!G2484</f>
        <v>2.2898120000000004</v>
      </c>
      <c r="I2484" s="2">
        <f>'Moving Avg'!H2484</f>
        <v>2.8622035000000028</v>
      </c>
      <c r="J2484" s="5" t="str">
        <f>OBV!F2484</f>
        <v>BEARISH</v>
      </c>
      <c r="K2484" s="5" t="str">
        <f>OBV!G2484</f>
        <v>NEUTRAL</v>
      </c>
      <c r="L2484" s="5" t="str">
        <f>OBV!H2484</f>
        <v>CONFIRMED BEARISH</v>
      </c>
      <c r="M2484" s="7">
        <f t="shared" si="380"/>
        <v>25</v>
      </c>
      <c r="N2484" s="7">
        <f t="shared" si="381"/>
        <v>0</v>
      </c>
      <c r="O2484" s="7">
        <f t="shared" si="382"/>
        <v>0</v>
      </c>
      <c r="P2484" s="7">
        <f t="shared" si="383"/>
        <v>16.5</v>
      </c>
      <c r="Q2484" s="8">
        <f t="shared" si="384"/>
        <v>11.225</v>
      </c>
      <c r="R2484" s="8">
        <f t="shared" si="385"/>
        <v>9.125</v>
      </c>
      <c r="S2484" s="8">
        <f t="shared" si="386"/>
        <v>11.175000000000001</v>
      </c>
      <c r="T2484" s="8">
        <f t="shared" si="387"/>
        <v>10.375</v>
      </c>
      <c r="U2484" s="7">
        <f t="shared" si="388"/>
        <v>10.508333333333335</v>
      </c>
      <c r="V2484" s="7">
        <f t="shared" si="389"/>
        <v>10.475000000000001</v>
      </c>
    </row>
    <row r="2485" spans="1:22" ht="13.5" x14ac:dyDescent="0.25">
      <c r="A2485" s="3">
        <f>RSI!A2485</f>
        <v>45926</v>
      </c>
      <c r="B2485" s="2">
        <f>RSI!B2485</f>
        <v>2.19</v>
      </c>
      <c r="C2485" s="2">
        <f>RSI!I2485</f>
        <v>40.941273949132444</v>
      </c>
      <c r="D2485" s="2">
        <f>MACD!E2485</f>
        <v>5.3393670190094333E-2</v>
      </c>
      <c r="E2485" s="2">
        <f>MACD!F2485</f>
        <v>1.9454747740917613E-2</v>
      </c>
      <c r="F2485" s="2">
        <f>'Moving Avg'!D2485</f>
        <v>2.1779999999999999</v>
      </c>
      <c r="G2485" s="2">
        <f>'Moving Avg'!F2485</f>
        <v>2.2689999999999997</v>
      </c>
      <c r="H2485" s="2">
        <f>'Moving Avg'!G2485</f>
        <v>2.2917340000000004</v>
      </c>
      <c r="I2485" s="2">
        <f>'Moving Avg'!H2485</f>
        <v>2.8570785000000027</v>
      </c>
      <c r="J2485" s="5" t="str">
        <f>OBV!F2485</f>
        <v>BEARISH</v>
      </c>
      <c r="K2485" s="5" t="str">
        <f>OBV!G2485</f>
        <v>NEUTRAL</v>
      </c>
      <c r="L2485" s="5" t="str">
        <f>OBV!H2485</f>
        <v>CONFIRMED BEARISH</v>
      </c>
      <c r="M2485" s="7">
        <f t="shared" si="380"/>
        <v>25</v>
      </c>
      <c r="N2485" s="7">
        <f t="shared" si="381"/>
        <v>0</v>
      </c>
      <c r="O2485" s="7">
        <f t="shared" si="382"/>
        <v>0</v>
      </c>
      <c r="P2485" s="7">
        <f t="shared" si="383"/>
        <v>16.5</v>
      </c>
      <c r="Q2485" s="8">
        <f t="shared" si="384"/>
        <v>11.225</v>
      </c>
      <c r="R2485" s="8">
        <f t="shared" si="385"/>
        <v>9.125</v>
      </c>
      <c r="S2485" s="8">
        <f t="shared" si="386"/>
        <v>11.175000000000001</v>
      </c>
      <c r="T2485" s="8">
        <f t="shared" si="387"/>
        <v>10.375</v>
      </c>
      <c r="U2485" s="7">
        <f t="shared" si="388"/>
        <v>10.508333333333335</v>
      </c>
      <c r="V2485" s="7">
        <f t="shared" si="389"/>
        <v>10.475000000000001</v>
      </c>
    </row>
    <row r="2486" spans="1:22" ht="13.5" x14ac:dyDescent="0.25">
      <c r="A2486" s="3">
        <f>RSI!A2486</f>
        <v>45929</v>
      </c>
      <c r="B2486" s="2">
        <f>RSI!B2486</f>
        <v>2.2200000000000002</v>
      </c>
      <c r="C2486" s="2">
        <f>RSI!I2486</f>
        <v>44.825977141582825</v>
      </c>
      <c r="D2486" s="2">
        <f>MACD!E2486</f>
        <v>5.8555505086141935E-2</v>
      </c>
      <c r="E2486" s="2">
        <f>MACD!F2486</f>
        <v>2.7274899209962476E-2</v>
      </c>
      <c r="F2486" s="2">
        <f>'Moving Avg'!D2486</f>
        <v>2.1859999999999999</v>
      </c>
      <c r="G2486" s="2">
        <f>'Moving Avg'!F2486</f>
        <v>2.2669999999999995</v>
      </c>
      <c r="H2486" s="2">
        <f>'Moving Avg'!G2486</f>
        <v>2.2966660000000001</v>
      </c>
      <c r="I2486" s="2">
        <f>'Moving Avg'!H2486</f>
        <v>2.852057500000003</v>
      </c>
      <c r="J2486" s="5" t="str">
        <f>OBV!F2486</f>
        <v>BEARISH</v>
      </c>
      <c r="K2486" s="5" t="str">
        <f>OBV!G2486</f>
        <v>NEUTRAL</v>
      </c>
      <c r="L2486" s="5" t="str">
        <f>OBV!H2486</f>
        <v>BEARISH DIVERGENCE</v>
      </c>
      <c r="M2486" s="7">
        <f t="shared" si="380"/>
        <v>25</v>
      </c>
      <c r="N2486" s="7">
        <f t="shared" si="381"/>
        <v>0</v>
      </c>
      <c r="O2486" s="7">
        <f t="shared" si="382"/>
        <v>0</v>
      </c>
      <c r="P2486" s="7">
        <f t="shared" si="383"/>
        <v>16.5</v>
      </c>
      <c r="Q2486" s="8">
        <f t="shared" si="384"/>
        <v>11.225</v>
      </c>
      <c r="R2486" s="8">
        <f t="shared" si="385"/>
        <v>9.125</v>
      </c>
      <c r="S2486" s="8">
        <f t="shared" si="386"/>
        <v>11.175000000000001</v>
      </c>
      <c r="T2486" s="8">
        <f t="shared" si="387"/>
        <v>10.375</v>
      </c>
      <c r="U2486" s="7">
        <f t="shared" si="388"/>
        <v>10.508333333333335</v>
      </c>
      <c r="V2486" s="7">
        <f t="shared" si="389"/>
        <v>10.475000000000001</v>
      </c>
    </row>
    <row r="2487" spans="1:22" ht="13.5" x14ac:dyDescent="0.25">
      <c r="A2487" s="3">
        <f>RSI!A2487</f>
        <v>45930</v>
      </c>
      <c r="B2487" s="2">
        <f>RSI!B2487</f>
        <v>2.2000000000000002</v>
      </c>
      <c r="C2487" s="2">
        <f>RSI!I2487</f>
        <v>42.804554287889502</v>
      </c>
      <c r="D2487" s="2">
        <f>MACD!E2487</f>
        <v>5.8513575103431137E-2</v>
      </c>
      <c r="E2487" s="2">
        <f>MACD!F2487</f>
        <v>3.3522634388656207E-2</v>
      </c>
      <c r="F2487" s="2">
        <f>'Moving Avg'!D2487</f>
        <v>2.1980000000000004</v>
      </c>
      <c r="G2487" s="2">
        <f>'Moving Avg'!F2487</f>
        <v>2.2639999999999998</v>
      </c>
      <c r="H2487" s="2">
        <f>'Moving Avg'!G2487</f>
        <v>2.3010120000000005</v>
      </c>
      <c r="I2487" s="2">
        <f>'Moving Avg'!H2487</f>
        <v>2.8469825000000033</v>
      </c>
      <c r="J2487" s="5" t="str">
        <f>OBV!F2487</f>
        <v>BULLISH</v>
      </c>
      <c r="K2487" s="5" t="str">
        <f>OBV!G2487</f>
        <v>NEUTRAL</v>
      </c>
      <c r="L2487" s="5" t="str">
        <f>OBV!H2487</f>
        <v>CONFIRMED BULLISH</v>
      </c>
      <c r="M2487" s="7">
        <f t="shared" si="380"/>
        <v>25</v>
      </c>
      <c r="N2487" s="7">
        <f t="shared" si="381"/>
        <v>0</v>
      </c>
      <c r="O2487" s="7">
        <f t="shared" si="382"/>
        <v>0</v>
      </c>
      <c r="P2487" s="7">
        <f t="shared" si="383"/>
        <v>83.5</v>
      </c>
      <c r="Q2487" s="8">
        <f t="shared" si="384"/>
        <v>21.274999999999999</v>
      </c>
      <c r="R2487" s="8">
        <f t="shared" si="385"/>
        <v>25.875</v>
      </c>
      <c r="S2487" s="8">
        <f t="shared" si="386"/>
        <v>41.325000000000003</v>
      </c>
      <c r="T2487" s="8">
        <f t="shared" si="387"/>
        <v>27.125</v>
      </c>
      <c r="U2487" s="7">
        <f t="shared" si="388"/>
        <v>29.491666666666664</v>
      </c>
      <c r="V2487" s="7">
        <f t="shared" si="389"/>
        <v>28.9</v>
      </c>
    </row>
    <row r="2488" spans="1:22" ht="13.5" x14ac:dyDescent="0.25">
      <c r="A2488" s="3">
        <f>RSI!A2488</f>
        <v>45931</v>
      </c>
      <c r="B2488" s="2">
        <f>RSI!B2488</f>
        <v>2.19</v>
      </c>
      <c r="C2488" s="2">
        <f>RSI!I2488</f>
        <v>41.789819409470418</v>
      </c>
      <c r="D2488" s="2">
        <f>MACD!E2488</f>
        <v>5.0349515144287871E-2</v>
      </c>
      <c r="E2488" s="2">
        <f>MACD!F2488</f>
        <v>3.6888010539782537E-2</v>
      </c>
      <c r="F2488" s="2">
        <f>'Moving Avg'!D2488</f>
        <v>2.198</v>
      </c>
      <c r="G2488" s="2">
        <f>'Moving Avg'!F2488</f>
        <v>2.2604999999999995</v>
      </c>
      <c r="H2488" s="2">
        <f>'Moving Avg'!G2488</f>
        <v>2.3031200000000003</v>
      </c>
      <c r="I2488" s="2">
        <f>'Moving Avg'!H2488</f>
        <v>2.8418115000000035</v>
      </c>
      <c r="J2488" s="5" t="str">
        <f>OBV!F2488</f>
        <v>BULLISH</v>
      </c>
      <c r="K2488" s="5" t="str">
        <f>OBV!G2488</f>
        <v>NEUTRAL</v>
      </c>
      <c r="L2488" s="5" t="str">
        <f>OBV!H2488</f>
        <v>NEUTRAL</v>
      </c>
      <c r="M2488" s="7">
        <f t="shared" si="380"/>
        <v>25</v>
      </c>
      <c r="N2488" s="7">
        <f t="shared" si="381"/>
        <v>0</v>
      </c>
      <c r="O2488" s="7">
        <f t="shared" si="382"/>
        <v>0</v>
      </c>
      <c r="P2488" s="7">
        <f t="shared" si="383"/>
        <v>49.5</v>
      </c>
      <c r="Q2488" s="8">
        <f t="shared" si="384"/>
        <v>16.175000000000001</v>
      </c>
      <c r="R2488" s="8">
        <f t="shared" si="385"/>
        <v>17.375</v>
      </c>
      <c r="S2488" s="8">
        <f t="shared" si="386"/>
        <v>26.025000000000002</v>
      </c>
      <c r="T2488" s="8">
        <f t="shared" si="387"/>
        <v>18.625</v>
      </c>
      <c r="U2488" s="7">
        <f t="shared" si="388"/>
        <v>19.858333333333334</v>
      </c>
      <c r="V2488" s="7">
        <f t="shared" si="389"/>
        <v>19.55</v>
      </c>
    </row>
    <row r="2489" spans="1:22" ht="13.5" x14ac:dyDescent="0.25">
      <c r="A2489" s="3">
        <f>RSI!A2489</f>
        <v>45932</v>
      </c>
      <c r="B2489" s="2">
        <f>RSI!B2489</f>
        <v>2.2000000000000002</v>
      </c>
      <c r="C2489" s="2">
        <f>RSI!I2489</f>
        <v>43.238918077562296</v>
      </c>
      <c r="D2489" s="2">
        <f>MACD!E2489</f>
        <v>4.309448793818671E-2</v>
      </c>
      <c r="E2489" s="2">
        <f>MACD!F2489</f>
        <v>3.8129306019463377E-2</v>
      </c>
      <c r="F2489" s="2">
        <f>'Moving Avg'!D2489</f>
        <v>2.2000000000000002</v>
      </c>
      <c r="G2489" s="2">
        <f>'Moving Avg'!F2489</f>
        <v>2.2534999999999998</v>
      </c>
      <c r="H2489" s="2">
        <f>'Moving Avg'!G2489</f>
        <v>2.3030179999999998</v>
      </c>
      <c r="I2489" s="2">
        <f>'Moving Avg'!H2489</f>
        <v>2.8367830000000032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  <c r="M2489" s="7">
        <f t="shared" si="380"/>
        <v>25</v>
      </c>
      <c r="N2489" s="7">
        <f t="shared" si="381"/>
        <v>0</v>
      </c>
      <c r="O2489" s="7">
        <f t="shared" si="382"/>
        <v>0</v>
      </c>
      <c r="P2489" s="7">
        <f t="shared" si="383"/>
        <v>83.5</v>
      </c>
      <c r="Q2489" s="8">
        <f t="shared" si="384"/>
        <v>21.274999999999999</v>
      </c>
      <c r="R2489" s="8">
        <f t="shared" si="385"/>
        <v>25.875</v>
      </c>
      <c r="S2489" s="8">
        <f t="shared" si="386"/>
        <v>41.325000000000003</v>
      </c>
      <c r="T2489" s="8">
        <f t="shared" si="387"/>
        <v>27.125</v>
      </c>
      <c r="U2489" s="7">
        <f t="shared" si="388"/>
        <v>29.491666666666664</v>
      </c>
      <c r="V2489" s="7">
        <f t="shared" si="389"/>
        <v>28.9</v>
      </c>
    </row>
    <row r="2490" spans="1:22" ht="13.5" x14ac:dyDescent="0.25">
      <c r="A2490" s="3">
        <f>RSI!A2490</f>
        <v>45933</v>
      </c>
      <c r="B2490" s="2">
        <f>RSI!B2490</f>
        <v>2.2000000000000002</v>
      </c>
      <c r="C2490" s="2">
        <f>RSI!I2490</f>
        <v>43.238918077562296</v>
      </c>
      <c r="D2490" s="2">
        <f>MACD!E2490</f>
        <v>3.5722663341518412E-2</v>
      </c>
      <c r="E2490" s="2">
        <f>MACD!F2490</f>
        <v>3.7647977483874384E-2</v>
      </c>
      <c r="F2490" s="2">
        <f>'Moving Avg'!D2490</f>
        <v>2.2019999999999995</v>
      </c>
      <c r="G2490" s="2">
        <f>'Moving Avg'!F2490</f>
        <v>2.2445000000000004</v>
      </c>
      <c r="H2490" s="2">
        <f>'Moving Avg'!G2490</f>
        <v>2.300322</v>
      </c>
      <c r="I2490" s="2">
        <f>'Moving Avg'!H2490</f>
        <v>2.8317545000000037</v>
      </c>
      <c r="J2490" s="5" t="str">
        <f>OBV!F2490</f>
        <v>BULLISH</v>
      </c>
      <c r="K2490" s="5" t="str">
        <f>OBV!G2490</f>
        <v>NEUTRAL</v>
      </c>
      <c r="L2490" s="5" t="str">
        <f>OBV!H2490</f>
        <v>CONFIRMED BULLISH</v>
      </c>
      <c r="M2490" s="7">
        <f t="shared" si="380"/>
        <v>25</v>
      </c>
      <c r="N2490" s="7">
        <f t="shared" si="381"/>
        <v>45</v>
      </c>
      <c r="O2490" s="7">
        <f t="shared" si="382"/>
        <v>0</v>
      </c>
      <c r="P2490" s="7">
        <f t="shared" si="383"/>
        <v>83.5</v>
      </c>
      <c r="Q2490" s="8">
        <f t="shared" si="384"/>
        <v>37.024999999999999</v>
      </c>
      <c r="R2490" s="8">
        <f t="shared" si="385"/>
        <v>34.875</v>
      </c>
      <c r="S2490" s="8">
        <f t="shared" si="386"/>
        <v>48.075000000000003</v>
      </c>
      <c r="T2490" s="8">
        <f t="shared" si="387"/>
        <v>38.375</v>
      </c>
      <c r="U2490" s="7">
        <f t="shared" si="388"/>
        <v>39.991666666666667</v>
      </c>
      <c r="V2490" s="7">
        <f t="shared" si="389"/>
        <v>39.587500000000006</v>
      </c>
    </row>
    <row r="2491" spans="1:22" ht="13.5" x14ac:dyDescent="0.25">
      <c r="A2491" s="3">
        <f>RSI!A2491</f>
        <v>45936</v>
      </c>
      <c r="B2491" s="2">
        <f>RSI!B2491</f>
        <v>2.19</v>
      </c>
      <c r="C2491" s="2">
        <f>RSI!I2491</f>
        <v>42.025579277059961</v>
      </c>
      <c r="D2491" s="2">
        <f>MACD!E2491</f>
        <v>2.4354736226276597E-2</v>
      </c>
      <c r="E2491" s="2">
        <f>MACD!F2491</f>
        <v>3.4989329232354829E-2</v>
      </c>
      <c r="F2491" s="2">
        <f>'Moving Avg'!D2491</f>
        <v>2.1960000000000002</v>
      </c>
      <c r="G2491" s="2">
        <f>'Moving Avg'!F2491</f>
        <v>2.2375000000000003</v>
      </c>
      <c r="H2491" s="2">
        <f>'Moving Avg'!G2491</f>
        <v>2.2952019999999997</v>
      </c>
      <c r="I2491" s="2">
        <f>'Moving Avg'!H2491</f>
        <v>2.826676000000004</v>
      </c>
      <c r="J2491" s="5" t="str">
        <f>OBV!F2491</f>
        <v>BEARISH</v>
      </c>
      <c r="K2491" s="5" t="str">
        <f>OBV!G2491</f>
        <v>NEUTRAL</v>
      </c>
      <c r="L2491" s="5" t="str">
        <f>OBV!H2491</f>
        <v>CONFIRMED BEARISH</v>
      </c>
      <c r="M2491" s="7">
        <f t="shared" si="380"/>
        <v>25</v>
      </c>
      <c r="N2491" s="7">
        <f t="shared" si="381"/>
        <v>45</v>
      </c>
      <c r="O2491" s="7">
        <f t="shared" si="382"/>
        <v>0</v>
      </c>
      <c r="P2491" s="7">
        <f t="shared" si="383"/>
        <v>16.5</v>
      </c>
      <c r="Q2491" s="8">
        <f t="shared" si="384"/>
        <v>26.975000000000001</v>
      </c>
      <c r="R2491" s="8">
        <f t="shared" si="385"/>
        <v>18.125</v>
      </c>
      <c r="S2491" s="8">
        <f t="shared" si="386"/>
        <v>17.925000000000001</v>
      </c>
      <c r="T2491" s="8">
        <f t="shared" si="387"/>
        <v>21.625</v>
      </c>
      <c r="U2491" s="7">
        <f t="shared" si="388"/>
        <v>21.008333333333336</v>
      </c>
      <c r="V2491" s="7">
        <f t="shared" si="389"/>
        <v>21.162500000000001</v>
      </c>
    </row>
    <row r="2492" spans="1:22" ht="13.5" x14ac:dyDescent="0.25">
      <c r="A2492" s="3">
        <f>RSI!A2492</f>
        <v>45937</v>
      </c>
      <c r="B2492" s="2">
        <f>RSI!B2492</f>
        <v>2.17</v>
      </c>
      <c r="C2492" s="2">
        <f>RSI!I2492</f>
        <v>39.630335631162126</v>
      </c>
      <c r="D2492" s="2">
        <f>MACD!E2492</f>
        <v>1.0384368985260739E-2</v>
      </c>
      <c r="E2492" s="2">
        <f>MACD!F2492</f>
        <v>3.0068337182936011E-2</v>
      </c>
      <c r="F2492" s="2">
        <f>'Moving Avg'!D2492</f>
        <v>2.1900000000000004</v>
      </c>
      <c r="G2492" s="2">
        <f>'Moving Avg'!F2492</f>
        <v>2.2270000000000003</v>
      </c>
      <c r="H2492" s="2">
        <f>'Moving Avg'!G2492</f>
        <v>2.2885699999999995</v>
      </c>
      <c r="I2492" s="2">
        <f>'Moving Avg'!H2492</f>
        <v>2.8216830000000033</v>
      </c>
      <c r="J2492" s="5" t="str">
        <f>OBV!F2492</f>
        <v>BEARISH</v>
      </c>
      <c r="K2492" s="5" t="str">
        <f>OBV!G2492</f>
        <v>NEUTRAL</v>
      </c>
      <c r="L2492" s="5" t="str">
        <f>OBV!H2492</f>
        <v>CONFIRMED BEARISH</v>
      </c>
      <c r="M2492" s="7">
        <f t="shared" si="380"/>
        <v>25</v>
      </c>
      <c r="N2492" s="7">
        <f t="shared" si="381"/>
        <v>45</v>
      </c>
      <c r="O2492" s="7">
        <f t="shared" si="382"/>
        <v>0</v>
      </c>
      <c r="P2492" s="7">
        <f t="shared" si="383"/>
        <v>16.5</v>
      </c>
      <c r="Q2492" s="8">
        <f t="shared" si="384"/>
        <v>26.975000000000001</v>
      </c>
      <c r="R2492" s="8">
        <f t="shared" si="385"/>
        <v>18.125</v>
      </c>
      <c r="S2492" s="8">
        <f t="shared" si="386"/>
        <v>17.925000000000001</v>
      </c>
      <c r="T2492" s="8">
        <f t="shared" si="387"/>
        <v>21.625</v>
      </c>
      <c r="U2492" s="7">
        <f t="shared" si="388"/>
        <v>21.008333333333336</v>
      </c>
      <c r="V2492" s="7">
        <f t="shared" si="389"/>
        <v>21.162500000000001</v>
      </c>
    </row>
    <row r="2493" spans="1:22" ht="13.5" x14ac:dyDescent="0.25">
      <c r="A2493" s="3">
        <f>RSI!A2493</f>
        <v>45938</v>
      </c>
      <c r="B2493" s="2">
        <f>RSI!B2493</f>
        <v>2.16</v>
      </c>
      <c r="C2493" s="2">
        <f>RSI!I2493</f>
        <v>38.450312422797936</v>
      </c>
      <c r="D2493" s="2">
        <f>MACD!E2493</f>
        <v>7.4117522695331672E-3</v>
      </c>
      <c r="E2493" s="2">
        <f>MACD!F2493</f>
        <v>2.5537020200255445E-2</v>
      </c>
      <c r="F2493" s="2">
        <f>'Moving Avg'!D2493</f>
        <v>2.1840000000000002</v>
      </c>
      <c r="G2493" s="2">
        <f>'Moving Avg'!F2493</f>
        <v>2.2160000000000002</v>
      </c>
      <c r="H2493" s="2">
        <f>'Moving Avg'!G2493</f>
        <v>2.2817379999999998</v>
      </c>
      <c r="I2493" s="2">
        <f>'Moving Avg'!H2493</f>
        <v>2.8162690000000028</v>
      </c>
      <c r="J2493" s="5" t="str">
        <f>OBV!F2493</f>
        <v>BEARISH</v>
      </c>
      <c r="K2493" s="5" t="str">
        <f>OBV!G2493</f>
        <v>NEUTRAL</v>
      </c>
      <c r="L2493" s="5" t="str">
        <f>OBV!H2493</f>
        <v>CONFIRMED BEARISH</v>
      </c>
      <c r="M2493" s="7">
        <f t="shared" si="380"/>
        <v>25</v>
      </c>
      <c r="N2493" s="7">
        <f t="shared" si="381"/>
        <v>45</v>
      </c>
      <c r="O2493" s="7">
        <f t="shared" si="382"/>
        <v>0</v>
      </c>
      <c r="P2493" s="7">
        <f t="shared" si="383"/>
        <v>16.5</v>
      </c>
      <c r="Q2493" s="8">
        <f t="shared" si="384"/>
        <v>26.975000000000001</v>
      </c>
      <c r="R2493" s="8">
        <f t="shared" si="385"/>
        <v>18.125</v>
      </c>
      <c r="S2493" s="8">
        <f t="shared" si="386"/>
        <v>17.925000000000001</v>
      </c>
      <c r="T2493" s="8">
        <f t="shared" si="387"/>
        <v>21.625</v>
      </c>
      <c r="U2493" s="7">
        <f t="shared" si="388"/>
        <v>21.008333333333336</v>
      </c>
      <c r="V2493" s="7">
        <f t="shared" si="389"/>
        <v>21.162500000000001</v>
      </c>
    </row>
    <row r="2494" spans="1:22" ht="13.5" x14ac:dyDescent="0.25">
      <c r="A2494" s="3">
        <f>RSI!A2494</f>
        <v>45939</v>
      </c>
      <c r="B2494" s="2">
        <f>RSI!B2494</f>
        <v>2.15</v>
      </c>
      <c r="C2494" s="2">
        <f>RSI!I2494</f>
        <v>37.255664863536595</v>
      </c>
      <c r="D2494" s="2">
        <f>MACD!E2494</f>
        <v>6.0809357284981047E-3</v>
      </c>
      <c r="E2494" s="2">
        <f>MACD!F2494</f>
        <v>2.1645803305903977E-2</v>
      </c>
      <c r="F2494" s="2">
        <f>'Moving Avg'!D2494</f>
        <v>2.1740000000000004</v>
      </c>
      <c r="G2494" s="2">
        <f>'Moving Avg'!F2494</f>
        <v>2.2085000000000004</v>
      </c>
      <c r="H2494" s="2">
        <f>'Moving Avg'!G2494</f>
        <v>2.2747060000000001</v>
      </c>
      <c r="I2494" s="2">
        <f>'Moving Avg'!H2494</f>
        <v>2.8112685000000024</v>
      </c>
      <c r="J2494" s="5" t="str">
        <f>OBV!F2494</f>
        <v>BEARISH</v>
      </c>
      <c r="K2494" s="5" t="str">
        <f>OBV!G2494</f>
        <v>NEUTRAL</v>
      </c>
      <c r="L2494" s="5" t="str">
        <f>OBV!H2494</f>
        <v>CONFIRMED BEARISH</v>
      </c>
      <c r="M2494" s="7">
        <f t="shared" si="380"/>
        <v>25</v>
      </c>
      <c r="N2494" s="7">
        <f t="shared" si="381"/>
        <v>45</v>
      </c>
      <c r="O2494" s="7">
        <f t="shared" si="382"/>
        <v>0</v>
      </c>
      <c r="P2494" s="7">
        <f t="shared" si="383"/>
        <v>16.5</v>
      </c>
      <c r="Q2494" s="8">
        <f t="shared" si="384"/>
        <v>26.975000000000001</v>
      </c>
      <c r="R2494" s="8">
        <f t="shared" si="385"/>
        <v>18.125</v>
      </c>
      <c r="S2494" s="8">
        <f t="shared" si="386"/>
        <v>17.925000000000001</v>
      </c>
      <c r="T2494" s="8">
        <f t="shared" si="387"/>
        <v>21.625</v>
      </c>
      <c r="U2494" s="7">
        <f t="shared" si="388"/>
        <v>21.008333333333336</v>
      </c>
      <c r="V2494" s="7">
        <f t="shared" si="389"/>
        <v>21.162500000000001</v>
      </c>
    </row>
    <row r="2495" spans="1:22" ht="13.5" x14ac:dyDescent="0.25">
      <c r="A2495" s="3">
        <f>RSI!A2495</f>
        <v>45940</v>
      </c>
      <c r="B2495" s="2">
        <f>RSI!B2495</f>
        <v>2.15</v>
      </c>
      <c r="C2495" s="2">
        <f>RSI!I2495</f>
        <v>37.255664863536595</v>
      </c>
      <c r="D2495" s="2">
        <f>MACD!E2495</f>
        <v>5.4248152393281401E-3</v>
      </c>
      <c r="E2495" s="2">
        <f>MACD!F2495</f>
        <v>1.8401605692588811E-2</v>
      </c>
      <c r="F2495" s="2">
        <f>'Moving Avg'!D2495</f>
        <v>2.1640000000000001</v>
      </c>
      <c r="G2495" s="2">
        <f>'Moving Avg'!F2495</f>
        <v>2.2009999999999996</v>
      </c>
      <c r="H2495" s="2">
        <f>'Moving Avg'!G2495</f>
        <v>2.26823</v>
      </c>
      <c r="I2495" s="2">
        <f>'Moving Avg'!H2495</f>
        <v>2.8058510000000023</v>
      </c>
      <c r="J2495" s="5" t="str">
        <f>OBV!F2495</f>
        <v>BEARISH</v>
      </c>
      <c r="K2495" s="5" t="str">
        <f>OBV!G2495</f>
        <v>NEUTRAL</v>
      </c>
      <c r="L2495" s="5" t="str">
        <f>OBV!H2495</f>
        <v>CONFIRMED BEARISH</v>
      </c>
      <c r="M2495" s="7">
        <f t="shared" si="380"/>
        <v>25</v>
      </c>
      <c r="N2495" s="7">
        <f t="shared" si="381"/>
        <v>45</v>
      </c>
      <c r="O2495" s="7">
        <f t="shared" si="382"/>
        <v>0</v>
      </c>
      <c r="P2495" s="7">
        <f t="shared" si="383"/>
        <v>16.5</v>
      </c>
      <c r="Q2495" s="8">
        <f t="shared" si="384"/>
        <v>26.975000000000001</v>
      </c>
      <c r="R2495" s="8">
        <f t="shared" si="385"/>
        <v>18.125</v>
      </c>
      <c r="S2495" s="8">
        <f t="shared" si="386"/>
        <v>17.925000000000001</v>
      </c>
      <c r="T2495" s="8">
        <f t="shared" si="387"/>
        <v>21.625</v>
      </c>
      <c r="U2495" s="7">
        <f t="shared" si="388"/>
        <v>21.008333333333336</v>
      </c>
      <c r="V2495" s="7">
        <f t="shared" si="389"/>
        <v>21.162500000000001</v>
      </c>
    </row>
    <row r="2496" spans="1:22" ht="13.5" x14ac:dyDescent="0.25">
      <c r="A2496" s="3">
        <f>RSI!A2496</f>
        <v>45943</v>
      </c>
      <c r="B2496" s="2">
        <f>RSI!B2496</f>
        <v>2.14</v>
      </c>
      <c r="C2496" s="2">
        <f>RSI!I2496</f>
        <v>35.959895478629818</v>
      </c>
      <c r="D2496" s="2">
        <f>MACD!E2496</f>
        <v>1.0660905280698074E-2</v>
      </c>
      <c r="E2496" s="2">
        <f>MACD!F2496</f>
        <v>1.6853465610210665E-2</v>
      </c>
      <c r="F2496" s="2">
        <f>'Moving Avg'!D2496</f>
        <v>2.1540000000000004</v>
      </c>
      <c r="G2496" s="2">
        <f>'Moving Avg'!F2496</f>
        <v>2.1915</v>
      </c>
      <c r="H2496" s="2">
        <f>'Moving Avg'!G2496</f>
        <v>2.2621100000000003</v>
      </c>
      <c r="I2496" s="2">
        <f>'Moving Avg'!H2496</f>
        <v>2.8005690000000025</v>
      </c>
      <c r="J2496" s="5" t="str">
        <f>OBV!F2496</f>
        <v>BEARISH</v>
      </c>
      <c r="K2496" s="5" t="str">
        <f>OBV!G2496</f>
        <v>NEUTRAL</v>
      </c>
      <c r="L2496" s="5" t="str">
        <f>OBV!H2496</f>
        <v>CONFIRMED BEARISH</v>
      </c>
      <c r="M2496" s="7">
        <f t="shared" si="380"/>
        <v>25</v>
      </c>
      <c r="N2496" s="7">
        <f t="shared" si="381"/>
        <v>45</v>
      </c>
      <c r="O2496" s="7">
        <f t="shared" si="382"/>
        <v>0</v>
      </c>
      <c r="P2496" s="7">
        <f t="shared" si="383"/>
        <v>16.5</v>
      </c>
      <c r="Q2496" s="8">
        <f t="shared" si="384"/>
        <v>26.975000000000001</v>
      </c>
      <c r="R2496" s="8">
        <f t="shared" si="385"/>
        <v>18.125</v>
      </c>
      <c r="S2496" s="8">
        <f t="shared" si="386"/>
        <v>17.925000000000001</v>
      </c>
      <c r="T2496" s="8">
        <f t="shared" si="387"/>
        <v>21.625</v>
      </c>
      <c r="U2496" s="7">
        <f t="shared" si="388"/>
        <v>21.008333333333336</v>
      </c>
      <c r="V2496" s="7">
        <f t="shared" si="389"/>
        <v>21.162500000000001</v>
      </c>
    </row>
    <row r="2497" spans="1:22" ht="13.5" x14ac:dyDescent="0.25">
      <c r="A2497" s="3">
        <f>RSI!A2497</f>
        <v>45944</v>
      </c>
      <c r="B2497" s="2">
        <f>RSI!B2497</f>
        <v>2.2400000000000002</v>
      </c>
      <c r="C2497" s="2">
        <f>RSI!I2497</f>
        <v>53.410431395526004</v>
      </c>
      <c r="D2497" s="2">
        <f>MACD!E2497</f>
        <v>5.0691136574902984E-3</v>
      </c>
      <c r="E2497" s="2">
        <f>MACD!F2497</f>
        <v>1.4496595219666591E-2</v>
      </c>
      <c r="F2497" s="2">
        <f>'Moving Avg'!D2497</f>
        <v>2.1680000000000001</v>
      </c>
      <c r="G2497" s="2">
        <f>'Moving Avg'!F2497</f>
        <v>2.1889999999999996</v>
      </c>
      <c r="H2497" s="2">
        <f>'Moving Avg'!G2497</f>
        <v>2.2594740000000004</v>
      </c>
      <c r="I2497" s="2">
        <f>'Moving Avg'!H2497</f>
        <v>2.7956940000000028</v>
      </c>
      <c r="J2497" s="5" t="str">
        <f>OBV!F2497</f>
        <v>BULLISH</v>
      </c>
      <c r="K2497" s="5" t="str">
        <f>OBV!G2497</f>
        <v>NEUTRAL</v>
      </c>
      <c r="L2497" s="5" t="str">
        <f>OBV!H2497</f>
        <v>CONFIRMED BULLISH</v>
      </c>
      <c r="M2497" s="7">
        <f t="shared" si="380"/>
        <v>25</v>
      </c>
      <c r="N2497" s="7">
        <f t="shared" si="381"/>
        <v>45</v>
      </c>
      <c r="O2497" s="7">
        <f t="shared" si="382"/>
        <v>0</v>
      </c>
      <c r="P2497" s="7">
        <f t="shared" si="383"/>
        <v>83.5</v>
      </c>
      <c r="Q2497" s="8">
        <f t="shared" si="384"/>
        <v>37.024999999999999</v>
      </c>
      <c r="R2497" s="8">
        <f t="shared" si="385"/>
        <v>34.875</v>
      </c>
      <c r="S2497" s="8">
        <f t="shared" si="386"/>
        <v>48.075000000000003</v>
      </c>
      <c r="T2497" s="8">
        <f t="shared" si="387"/>
        <v>38.375</v>
      </c>
      <c r="U2497" s="7">
        <f t="shared" si="388"/>
        <v>39.991666666666667</v>
      </c>
      <c r="V2497" s="7">
        <f t="shared" si="389"/>
        <v>39.587500000000006</v>
      </c>
    </row>
    <row r="2498" spans="1:22" ht="13.5" x14ac:dyDescent="0.25">
      <c r="A2498" s="3">
        <f>RSI!A2498</f>
        <v>45946</v>
      </c>
      <c r="B2498" s="2">
        <f>RSI!B2498</f>
        <v>2.25</v>
      </c>
      <c r="C2498" s="2">
        <f>RSI!I2498</f>
        <v>54.738648111913641</v>
      </c>
      <c r="D2498" s="2">
        <f>MACD!E2498</f>
        <v>-2.104730077586936E-3</v>
      </c>
      <c r="E2498" s="2">
        <f>MACD!F2498</f>
        <v>1.1176330160215886E-2</v>
      </c>
      <c r="F2498" s="2">
        <f>'Moving Avg'!D2498</f>
        <v>2.1859999999999999</v>
      </c>
      <c r="G2498" s="2">
        <f>'Moving Avg'!F2498</f>
        <v>2.1900000000000004</v>
      </c>
      <c r="H2498" s="2">
        <f>'Moving Avg'!G2498</f>
        <v>2.2575940000000001</v>
      </c>
      <c r="I2498" s="2">
        <f>'Moving Avg'!H2498</f>
        <v>2.790730000000003</v>
      </c>
      <c r="J2498" s="5" t="str">
        <f>OBV!F2498</f>
        <v>BULLISH</v>
      </c>
      <c r="K2498" s="5" t="str">
        <f>OBV!G2498</f>
        <v>NEUTRAL</v>
      </c>
      <c r="L2498" s="5" t="str">
        <f>OBV!H2498</f>
        <v>CONFIRMED BULLISH</v>
      </c>
      <c r="M2498" s="7">
        <f t="shared" ref="M2498:M2508" si="390">IF(C2498&lt;30,50, IF(C2498&gt;70, 0, 25))</f>
        <v>25</v>
      </c>
      <c r="N2498" s="7">
        <f t="shared" ref="N2498:N2508" si="391">IF(E2498-D2498&gt;0.02, 100, IF(E2498-D2498&lt;0,0,45))</f>
        <v>45</v>
      </c>
      <c r="O2498" s="7">
        <f t="shared" ref="O2498:O2508" si="392">IF(F2498-I2498&gt;10,100,IF(F2498-I2498&gt;5,75, IF(F2498-I2498&gt;0,50,0)))</f>
        <v>0</v>
      </c>
      <c r="P2498" s="7">
        <f t="shared" ref="P2498:P2508" si="393">IF(L2498="confirmed bullish", 34, IF(L2498="bullish divergence",17, 0))+IF(J2498="bullish",33,IF(J2498="bearish",0,16.5))+IF(K2498="strong",33,IF(K2498="weak",0,16.5))</f>
        <v>83.5</v>
      </c>
      <c r="Q2498" s="8">
        <f t="shared" si="384"/>
        <v>37.024999999999999</v>
      </c>
      <c r="R2498" s="8">
        <f t="shared" si="385"/>
        <v>34.875</v>
      </c>
      <c r="S2498" s="8">
        <f t="shared" si="386"/>
        <v>48.075000000000003</v>
      </c>
      <c r="T2498" s="8">
        <f t="shared" si="387"/>
        <v>38.375</v>
      </c>
      <c r="U2498" s="7">
        <f t="shared" si="388"/>
        <v>39.991666666666667</v>
      </c>
      <c r="V2498" s="7">
        <f t="shared" si="389"/>
        <v>39.587500000000006</v>
      </c>
    </row>
    <row r="2499" spans="1:22" ht="13.5" x14ac:dyDescent="0.25">
      <c r="A2499" s="3">
        <f>RSI!A2499</f>
        <v>45947</v>
      </c>
      <c r="B2499" s="2">
        <f>RSI!B2499</f>
        <v>2.33</v>
      </c>
      <c r="C2499" s="2">
        <f>RSI!I2499</f>
        <v>63.663450479959756</v>
      </c>
      <c r="D2499" s="2">
        <f>MACD!E2499</f>
        <v>-1.2772502461734891E-2</v>
      </c>
      <c r="E2499" s="2">
        <f>MACD!F2499</f>
        <v>6.3865636358257302E-3</v>
      </c>
      <c r="F2499" s="2">
        <f>'Moving Avg'!D2499</f>
        <v>2.2220000000000004</v>
      </c>
      <c r="G2499" s="2">
        <f>'Moving Avg'!F2499</f>
        <v>2.1950000000000003</v>
      </c>
      <c r="H2499" s="2">
        <f>'Moving Avg'!G2499</f>
        <v>2.2600919999999998</v>
      </c>
      <c r="I2499" s="2">
        <f>'Moving Avg'!H2499</f>
        <v>2.786120000000003</v>
      </c>
      <c r="J2499" s="5" t="str">
        <f>OBV!F2499</f>
        <v>BULLISH</v>
      </c>
      <c r="K2499" s="5" t="str">
        <f>OBV!G2499</f>
        <v>NEUTRAL</v>
      </c>
      <c r="L2499" s="5" t="str">
        <f>OBV!H2499</f>
        <v>CONFIRMED BULLISH</v>
      </c>
      <c r="M2499" s="7">
        <f t="shared" si="390"/>
        <v>25</v>
      </c>
      <c r="N2499" s="7">
        <f t="shared" si="391"/>
        <v>45</v>
      </c>
      <c r="O2499" s="7">
        <f t="shared" si="392"/>
        <v>0</v>
      </c>
      <c r="P2499" s="7">
        <f t="shared" si="393"/>
        <v>83.5</v>
      </c>
      <c r="Q2499" s="8">
        <f t="shared" ref="Q2499:Q2508" si="394">0.35*M2499+N2499*0.35+O2499*0.15+P2499*0.15</f>
        <v>37.024999999999999</v>
      </c>
      <c r="R2499" s="8">
        <f t="shared" ref="R2499:R2508" si="395">M2499*0.2+N2499*0.2+O2499*0.35+P2499*0.25</f>
        <v>34.875</v>
      </c>
      <c r="S2499" s="8">
        <f t="shared" ref="S2499:S2508" si="396">M2499*0.15+N2499*0.15+O2499*0.25+P2499*0.45</f>
        <v>48.075000000000003</v>
      </c>
      <c r="T2499" s="8">
        <f t="shared" ref="T2499:T2508" si="397">0.25*SUM(M2499:P2499)</f>
        <v>38.375</v>
      </c>
      <c r="U2499" s="7">
        <f t="shared" ref="U2499:U2508" si="398">SUM(Q2499:S2499)/3</f>
        <v>39.991666666666667</v>
      </c>
      <c r="V2499" s="7">
        <f t="shared" ref="V2499:V2508" si="399">SUM(Q2499:T2499)/4</f>
        <v>39.587500000000006</v>
      </c>
    </row>
    <row r="2500" spans="1:22" ht="13.5" x14ac:dyDescent="0.25">
      <c r="A2500" s="3">
        <f>RSI!A2500</f>
        <v>45950</v>
      </c>
      <c r="B2500" s="2">
        <f>RSI!B2500</f>
        <v>2.36</v>
      </c>
      <c r="C2500" s="2">
        <f>RSI!I2500</f>
        <v>66.343575277077449</v>
      </c>
      <c r="D2500" s="2">
        <f>MACD!E2500</f>
        <v>-2.4688591908440749E-2</v>
      </c>
      <c r="E2500" s="2">
        <f>MACD!F2500</f>
        <v>1.7153252697243385E-4</v>
      </c>
      <c r="F2500" s="2">
        <f>'Moving Avg'!D2500</f>
        <v>2.2640000000000002</v>
      </c>
      <c r="G2500" s="2">
        <f>'Moving Avg'!F2500</f>
        <v>2.202</v>
      </c>
      <c r="H2500" s="2">
        <f>'Moving Avg'!G2500</f>
        <v>2.260596</v>
      </c>
      <c r="I2500" s="2">
        <f>'Moving Avg'!H2500</f>
        <v>2.7816135000000033</v>
      </c>
      <c r="J2500" s="5" t="str">
        <f>OBV!F2500</f>
        <v>BULLISH</v>
      </c>
      <c r="K2500" s="5" t="str">
        <f>OBV!G2500</f>
        <v>NEUTRAL</v>
      </c>
      <c r="L2500" s="5" t="str">
        <f>OBV!H2500</f>
        <v>CONFIRMED BULLISH</v>
      </c>
      <c r="M2500" s="7">
        <f t="shared" si="390"/>
        <v>25</v>
      </c>
      <c r="N2500" s="7">
        <f t="shared" si="391"/>
        <v>100</v>
      </c>
      <c r="O2500" s="7">
        <f t="shared" si="392"/>
        <v>0</v>
      </c>
      <c r="P2500" s="7">
        <f t="shared" si="393"/>
        <v>83.5</v>
      </c>
      <c r="Q2500" s="8">
        <f t="shared" si="394"/>
        <v>56.274999999999999</v>
      </c>
      <c r="R2500" s="8">
        <f t="shared" si="395"/>
        <v>45.875</v>
      </c>
      <c r="S2500" s="8">
        <f t="shared" si="396"/>
        <v>56.325000000000003</v>
      </c>
      <c r="T2500" s="8">
        <f t="shared" si="397"/>
        <v>52.125</v>
      </c>
      <c r="U2500" s="7">
        <f t="shared" si="398"/>
        <v>52.82500000000001</v>
      </c>
      <c r="V2500" s="7">
        <f t="shared" si="399"/>
        <v>52.650000000000006</v>
      </c>
    </row>
    <row r="2501" spans="1:22" ht="13.5" x14ac:dyDescent="0.25">
      <c r="A2501" s="3">
        <f>RSI!A2501</f>
        <v>45951</v>
      </c>
      <c r="B2501" s="2">
        <f>RSI!B2501</f>
        <v>2.35</v>
      </c>
      <c r="C2501" s="2">
        <f>RSI!I2501</f>
        <v>64.632282742291778</v>
      </c>
      <c r="D2501" s="2">
        <f>MACD!E2501</f>
        <v>-3.636429057000834E-2</v>
      </c>
      <c r="E2501" s="2">
        <f>MACD!F2501</f>
        <v>-7.1356320924237217E-3</v>
      </c>
      <c r="F2501" s="2">
        <f>'Moving Avg'!D2501</f>
        <v>2.306</v>
      </c>
      <c r="G2501" s="2">
        <f>'Moving Avg'!F2501</f>
        <v>2.2104999999999997</v>
      </c>
      <c r="H2501" s="2">
        <f>'Moving Avg'!G2501</f>
        <v>2.2592319999999995</v>
      </c>
      <c r="I2501" s="2">
        <f>'Moving Avg'!H2501</f>
        <v>2.7770570000000037</v>
      </c>
      <c r="J2501" s="5" t="str">
        <f>OBV!F2501</f>
        <v>BULLISH</v>
      </c>
      <c r="K2501" s="5" t="str">
        <f>OBV!G2501</f>
        <v>NEUTRAL</v>
      </c>
      <c r="L2501" s="5" t="str">
        <f>OBV!H2501</f>
        <v>CONFIRMED BULLISH</v>
      </c>
      <c r="M2501" s="7">
        <f t="shared" si="390"/>
        <v>25</v>
      </c>
      <c r="N2501" s="7">
        <f t="shared" si="391"/>
        <v>100</v>
      </c>
      <c r="O2501" s="7">
        <f t="shared" si="392"/>
        <v>0</v>
      </c>
      <c r="P2501" s="7">
        <f t="shared" si="393"/>
        <v>83.5</v>
      </c>
      <c r="Q2501" s="8">
        <f t="shared" si="394"/>
        <v>56.274999999999999</v>
      </c>
      <c r="R2501" s="8">
        <f t="shared" si="395"/>
        <v>45.875</v>
      </c>
      <c r="S2501" s="8">
        <f t="shared" si="396"/>
        <v>56.325000000000003</v>
      </c>
      <c r="T2501" s="8">
        <f t="shared" si="397"/>
        <v>52.125</v>
      </c>
      <c r="U2501" s="7">
        <f t="shared" si="398"/>
        <v>52.82500000000001</v>
      </c>
      <c r="V2501" s="7">
        <f t="shared" si="399"/>
        <v>52.650000000000006</v>
      </c>
    </row>
    <row r="2502" spans="1:22" ht="13.5" x14ac:dyDescent="0.25">
      <c r="A2502" s="3">
        <f>RSI!A2502</f>
        <v>45952</v>
      </c>
      <c r="B2502" s="2">
        <f>RSI!B2502</f>
        <v>2.2999999999999998</v>
      </c>
      <c r="C2502" s="2">
        <f>RSI!I2502</f>
        <v>56.750096762514985</v>
      </c>
      <c r="D2502" s="2">
        <f>MACD!E2502</f>
        <v>-4.6294091053345365E-2</v>
      </c>
      <c r="E2502" s="2">
        <f>MACD!F2502</f>
        <v>-1.4967323884608051E-2</v>
      </c>
      <c r="F2502" s="2">
        <f>'Moving Avg'!D2502</f>
        <v>2.3180000000000001</v>
      </c>
      <c r="G2502" s="2">
        <f>'Moving Avg'!F2502</f>
        <v>2.2184999999999997</v>
      </c>
      <c r="H2502" s="2">
        <f>'Moving Avg'!G2502</f>
        <v>2.2583519999999995</v>
      </c>
      <c r="I2502" s="2">
        <f>'Moving Avg'!H2502</f>
        <v>2.7720655000000032</v>
      </c>
      <c r="J2502" s="5" t="str">
        <f>OBV!F2502</f>
        <v>BULLISH</v>
      </c>
      <c r="K2502" s="5" t="str">
        <f>OBV!G2502</f>
        <v>NEUTRAL</v>
      </c>
      <c r="L2502" s="5" t="str">
        <f>OBV!H2502</f>
        <v>CONFIRMED BULLISH</v>
      </c>
      <c r="M2502" s="7">
        <f t="shared" si="390"/>
        <v>25</v>
      </c>
      <c r="N2502" s="7">
        <f t="shared" si="391"/>
        <v>100</v>
      </c>
      <c r="O2502" s="7">
        <f t="shared" si="392"/>
        <v>0</v>
      </c>
      <c r="P2502" s="7">
        <f t="shared" si="393"/>
        <v>83.5</v>
      </c>
      <c r="Q2502" s="8">
        <f t="shared" si="394"/>
        <v>56.274999999999999</v>
      </c>
      <c r="R2502" s="8">
        <f t="shared" si="395"/>
        <v>45.875</v>
      </c>
      <c r="S2502" s="8">
        <f t="shared" si="396"/>
        <v>56.325000000000003</v>
      </c>
      <c r="T2502" s="8">
        <f t="shared" si="397"/>
        <v>52.125</v>
      </c>
      <c r="U2502" s="7">
        <f t="shared" si="398"/>
        <v>52.82500000000001</v>
      </c>
      <c r="V2502" s="7">
        <f t="shared" si="399"/>
        <v>52.650000000000006</v>
      </c>
    </row>
    <row r="2503" spans="1:22" ht="13.5" x14ac:dyDescent="0.25">
      <c r="A2503" s="3">
        <f>RSI!A2503</f>
        <v>45953</v>
      </c>
      <c r="B2503" s="2">
        <f>RSI!B2503</f>
        <v>2.25</v>
      </c>
      <c r="C2503" s="2">
        <f>RSI!I2503</f>
        <v>50.162043701454657</v>
      </c>
      <c r="D2503" s="2">
        <f>MACD!E2503</f>
        <v>-5.2862520593813134E-2</v>
      </c>
      <c r="E2503" s="2">
        <f>MACD!F2503</f>
        <v>-2.2546363226449068E-2</v>
      </c>
      <c r="F2503" s="2">
        <f>'Moving Avg'!D2503</f>
        <v>2.3180000000000001</v>
      </c>
      <c r="G2503" s="2">
        <f>'Moving Avg'!F2503</f>
        <v>2.2214999999999998</v>
      </c>
      <c r="H2503" s="2">
        <f>'Moving Avg'!G2503</f>
        <v>2.2555439999999995</v>
      </c>
      <c r="I2503" s="2">
        <f>'Moving Avg'!H2503</f>
        <v>2.7667310000000032</v>
      </c>
      <c r="J2503" s="5" t="str">
        <f>OBV!F2503</f>
        <v>BULLISH</v>
      </c>
      <c r="K2503" s="5" t="str">
        <f>OBV!G2503</f>
        <v>NEUTRAL</v>
      </c>
      <c r="L2503" s="5" t="str">
        <f>OBV!H2503</f>
        <v>NEUTRAL</v>
      </c>
      <c r="M2503" s="7">
        <f t="shared" si="390"/>
        <v>25</v>
      </c>
      <c r="N2503" s="7">
        <f t="shared" si="391"/>
        <v>100</v>
      </c>
      <c r="O2503" s="7">
        <f t="shared" si="392"/>
        <v>0</v>
      </c>
      <c r="P2503" s="7">
        <f t="shared" si="393"/>
        <v>49.5</v>
      </c>
      <c r="Q2503" s="8">
        <f t="shared" si="394"/>
        <v>51.174999999999997</v>
      </c>
      <c r="R2503" s="8">
        <f t="shared" si="395"/>
        <v>37.375</v>
      </c>
      <c r="S2503" s="8">
        <f t="shared" si="396"/>
        <v>41.025000000000006</v>
      </c>
      <c r="T2503" s="8">
        <f t="shared" si="397"/>
        <v>43.625</v>
      </c>
      <c r="U2503" s="7">
        <f t="shared" si="398"/>
        <v>43.191666666666663</v>
      </c>
      <c r="V2503" s="7">
        <f t="shared" si="399"/>
        <v>43.3</v>
      </c>
    </row>
    <row r="2504" spans="1:22" ht="13.5" x14ac:dyDescent="0.25">
      <c r="A2504" s="3">
        <f>RSI!A2504</f>
        <v>45954</v>
      </c>
      <c r="B2504" s="2">
        <f>RSI!B2504</f>
        <v>2.2999999999999998</v>
      </c>
      <c r="C2504" s="2">
        <f>RSI!I2504</f>
        <v>55.700332877443422</v>
      </c>
      <c r="D2504" s="2">
        <f>MACD!E2504</f>
        <v>-6.3674110454933874E-2</v>
      </c>
      <c r="E2504" s="2">
        <f>MACD!F2504</f>
        <v>-3.0771912672146032E-2</v>
      </c>
      <c r="F2504" s="2">
        <f>'Moving Avg'!D2504</f>
        <v>2.3119999999999998</v>
      </c>
      <c r="G2504" s="2">
        <f>'Moving Avg'!F2504</f>
        <v>2.2269999999999994</v>
      </c>
      <c r="H2504" s="2">
        <f>'Moving Avg'!G2504</f>
        <v>2.2537359999999995</v>
      </c>
      <c r="I2504" s="2">
        <f>'Moving Avg'!H2504</f>
        <v>2.7617855000000024</v>
      </c>
      <c r="J2504" s="5" t="str">
        <f>OBV!F2504</f>
        <v>BEARISH</v>
      </c>
      <c r="K2504" s="5" t="str">
        <f>OBV!G2504</f>
        <v>NEUTRAL</v>
      </c>
      <c r="L2504" s="5" t="str">
        <f>OBV!H2504</f>
        <v>CONFIRMED BEARISH</v>
      </c>
      <c r="M2504" s="7">
        <f t="shared" si="390"/>
        <v>25</v>
      </c>
      <c r="N2504" s="7">
        <f t="shared" si="391"/>
        <v>100</v>
      </c>
      <c r="O2504" s="7">
        <f t="shared" si="392"/>
        <v>0</v>
      </c>
      <c r="P2504" s="7">
        <f t="shared" si="393"/>
        <v>16.5</v>
      </c>
      <c r="Q2504" s="8">
        <f t="shared" si="394"/>
        <v>46.225000000000001</v>
      </c>
      <c r="R2504" s="8">
        <f t="shared" si="395"/>
        <v>29.125</v>
      </c>
      <c r="S2504" s="8">
        <f t="shared" si="396"/>
        <v>26.175000000000001</v>
      </c>
      <c r="T2504" s="8">
        <f t="shared" si="397"/>
        <v>35.375</v>
      </c>
      <c r="U2504" s="7">
        <f t="shared" si="398"/>
        <v>33.841666666666661</v>
      </c>
      <c r="V2504" s="7">
        <f t="shared" si="399"/>
        <v>34.224999999999994</v>
      </c>
    </row>
    <row r="2505" spans="1:22" ht="13.5" x14ac:dyDescent="0.25">
      <c r="A2505" s="3">
        <f>RSI!A2505</f>
        <v>45957</v>
      </c>
      <c r="B2505" s="2">
        <f>RSI!B2505</f>
        <v>2.4300000000000002</v>
      </c>
      <c r="C2505" s="2">
        <f>RSI!I2505</f>
        <v>66.213187454638131</v>
      </c>
      <c r="D2505" s="2">
        <f>MACD!E2505</f>
        <v>-8.275812974265051E-2</v>
      </c>
      <c r="E2505" s="2">
        <f>MACD!F2505</f>
        <v>-4.1169156086246925E-2</v>
      </c>
      <c r="F2505" s="2">
        <f>'Moving Avg'!D2505</f>
        <v>2.3259999999999996</v>
      </c>
      <c r="G2505" s="2">
        <f>'Moving Avg'!F2505</f>
        <v>2.2389999999999994</v>
      </c>
      <c r="H2505" s="2">
        <f>'Moving Avg'!G2505</f>
        <v>2.2560099999999998</v>
      </c>
      <c r="I2505" s="2">
        <f>'Moving Avg'!H2505</f>
        <v>2.7577215000000019</v>
      </c>
      <c r="J2505" s="5" t="str">
        <f>OBV!F2505</f>
        <v>BULLISH</v>
      </c>
      <c r="K2505" s="5" t="str">
        <f>OBV!G2505</f>
        <v>NEUTRAL</v>
      </c>
      <c r="L2505" s="5" t="str">
        <f>OBV!H2505</f>
        <v>CONFIRMED BULLISH</v>
      </c>
      <c r="M2505" s="7">
        <f t="shared" si="390"/>
        <v>25</v>
      </c>
      <c r="N2505" s="7">
        <f t="shared" si="391"/>
        <v>100</v>
      </c>
      <c r="O2505" s="7">
        <f t="shared" si="392"/>
        <v>0</v>
      </c>
      <c r="P2505" s="7">
        <f t="shared" si="393"/>
        <v>83.5</v>
      </c>
      <c r="Q2505" s="8">
        <f t="shared" si="394"/>
        <v>56.274999999999999</v>
      </c>
      <c r="R2505" s="8">
        <f t="shared" si="395"/>
        <v>45.875</v>
      </c>
      <c r="S2505" s="8">
        <f t="shared" si="396"/>
        <v>56.325000000000003</v>
      </c>
      <c r="T2505" s="8">
        <f t="shared" si="397"/>
        <v>52.125</v>
      </c>
      <c r="U2505" s="7">
        <f t="shared" si="398"/>
        <v>52.82500000000001</v>
      </c>
      <c r="V2505" s="7">
        <f t="shared" si="399"/>
        <v>52.650000000000006</v>
      </c>
    </row>
    <row r="2506" spans="1:22" ht="13.5" x14ac:dyDescent="0.25">
      <c r="A2506" s="3">
        <f>RSI!A2506</f>
        <v>45958</v>
      </c>
      <c r="B2506" s="2">
        <f>RSI!B2506</f>
        <v>2.4300000000000002</v>
      </c>
      <c r="C2506" s="2">
        <f>RSI!I2506</f>
        <v>66.213187454638131</v>
      </c>
      <c r="D2506" s="2">
        <f>MACD!E2506</f>
        <v>-0.10149622884564602</v>
      </c>
      <c r="E2506" s="2">
        <f>MACD!F2506</f>
        <v>-5.3234570638126748E-2</v>
      </c>
      <c r="F2506" s="2">
        <f>'Moving Avg'!D2506</f>
        <v>2.3419999999999996</v>
      </c>
      <c r="G2506" s="2">
        <f>'Moving Avg'!F2506</f>
        <v>2.2494999999999998</v>
      </c>
      <c r="H2506" s="2">
        <f>'Moving Avg'!G2506</f>
        <v>2.2592119999999998</v>
      </c>
      <c r="I2506" s="2">
        <f>'Moving Avg'!H2506</f>
        <v>2.7536575000000014</v>
      </c>
      <c r="J2506" s="5" t="str">
        <f>OBV!F2506</f>
        <v>BULLISH</v>
      </c>
      <c r="K2506" s="5" t="str">
        <f>OBV!G2506</f>
        <v>NEUTRAL</v>
      </c>
      <c r="L2506" s="5" t="str">
        <f>OBV!H2506</f>
        <v>CONFIRMED BULLISH</v>
      </c>
      <c r="M2506" s="7">
        <f t="shared" si="390"/>
        <v>25</v>
      </c>
      <c r="N2506" s="7">
        <f t="shared" si="391"/>
        <v>100</v>
      </c>
      <c r="O2506" s="7">
        <f t="shared" si="392"/>
        <v>0</v>
      </c>
      <c r="P2506" s="7">
        <f t="shared" si="393"/>
        <v>83.5</v>
      </c>
      <c r="Q2506" s="8">
        <f t="shared" si="394"/>
        <v>56.274999999999999</v>
      </c>
      <c r="R2506" s="8">
        <f t="shared" si="395"/>
        <v>45.875</v>
      </c>
      <c r="S2506" s="8">
        <f t="shared" si="396"/>
        <v>56.325000000000003</v>
      </c>
      <c r="T2506" s="8">
        <f t="shared" si="397"/>
        <v>52.125</v>
      </c>
      <c r="U2506" s="7">
        <f t="shared" si="398"/>
        <v>52.82500000000001</v>
      </c>
      <c r="V2506" s="7">
        <f t="shared" si="399"/>
        <v>52.650000000000006</v>
      </c>
    </row>
    <row r="2507" spans="1:22" ht="13.5" x14ac:dyDescent="0.25">
      <c r="A2507" s="3">
        <f>RSI!A2507</f>
        <v>45959</v>
      </c>
      <c r="B2507" s="2">
        <f>RSI!B2507</f>
        <v>2.4300000000000002</v>
      </c>
      <c r="C2507" s="2">
        <f>RSI!I2507</f>
        <v>66.213187454638131</v>
      </c>
      <c r="D2507" s="2">
        <f>MACD!E2507</f>
        <v>-0.10294065146086329</v>
      </c>
      <c r="E2507" s="2">
        <f>MACD!F2507</f>
        <v>-6.317578680267405E-2</v>
      </c>
      <c r="F2507" s="2">
        <f>'Moving Avg'!D2507</f>
        <v>2.3679999999999999</v>
      </c>
      <c r="G2507" s="2">
        <f>'Moving Avg'!F2507</f>
        <v>2.2609999999999997</v>
      </c>
      <c r="H2507" s="2">
        <f>'Moving Avg'!G2507</f>
        <v>2.2624140000000001</v>
      </c>
      <c r="I2507" s="2">
        <f>'Moving Avg'!H2507</f>
        <v>2.7496400000000008</v>
      </c>
      <c r="J2507" s="5" t="str">
        <f>OBV!F2507</f>
        <v>BULLISH</v>
      </c>
      <c r="K2507" s="5" t="str">
        <f>OBV!G2507</f>
        <v>NEUTRAL</v>
      </c>
      <c r="L2507" s="5" t="str">
        <f>OBV!H2507</f>
        <v>CONFIRMED BULLISH</v>
      </c>
      <c r="M2507" s="7">
        <f t="shared" si="390"/>
        <v>25</v>
      </c>
      <c r="N2507" s="7">
        <f t="shared" si="391"/>
        <v>100</v>
      </c>
      <c r="O2507" s="7">
        <f t="shared" si="392"/>
        <v>0</v>
      </c>
      <c r="P2507" s="7">
        <f t="shared" si="393"/>
        <v>83.5</v>
      </c>
      <c r="Q2507" s="8">
        <f t="shared" si="394"/>
        <v>56.274999999999999</v>
      </c>
      <c r="R2507" s="8">
        <f t="shared" si="395"/>
        <v>45.875</v>
      </c>
      <c r="S2507" s="8">
        <f t="shared" si="396"/>
        <v>56.325000000000003</v>
      </c>
      <c r="T2507" s="8">
        <f t="shared" si="397"/>
        <v>52.125</v>
      </c>
      <c r="U2507" s="7">
        <f t="shared" si="398"/>
        <v>52.82500000000001</v>
      </c>
      <c r="V2507" s="7">
        <f t="shared" si="399"/>
        <v>52.650000000000006</v>
      </c>
    </row>
    <row r="2508" spans="1:22" ht="13.5" x14ac:dyDescent="0.25">
      <c r="A2508" s="3">
        <f>RSI!A2508</f>
        <v>45960</v>
      </c>
      <c r="B2508" s="2">
        <f>RSI!B2508</f>
        <v>2.42</v>
      </c>
      <c r="C2508" s="2">
        <f>RSI!I2508</f>
        <v>64.737192898502926</v>
      </c>
      <c r="D2508" s="2">
        <f>MACD!E2508</f>
        <v>-0.10278524864986993</v>
      </c>
      <c r="E2508" s="2">
        <f>MACD!F2508</f>
        <v>-7.1097679172113237E-2</v>
      </c>
      <c r="F2508" s="2">
        <f>'Moving Avg'!D2508</f>
        <v>2.4020000000000001</v>
      </c>
      <c r="G2508" s="2">
        <f>'Moving Avg'!F2508</f>
        <v>2.2725</v>
      </c>
      <c r="H2508" s="2">
        <f>'Moving Avg'!G2508</f>
        <v>2.2655999999999996</v>
      </c>
      <c r="I2508" s="2">
        <f>'Moving Avg'!H2508</f>
        <v>2.7456190000000005</v>
      </c>
      <c r="J2508" s="5" t="str">
        <f>OBV!F2508</f>
        <v>BULLISH</v>
      </c>
      <c r="K2508" s="5" t="str">
        <f>OBV!G2508</f>
        <v>NEUTRAL</v>
      </c>
      <c r="L2508" s="5" t="str">
        <f>OBV!H2508</f>
        <v>CONFIRMED BULLISH</v>
      </c>
      <c r="M2508" s="7">
        <f t="shared" si="390"/>
        <v>25</v>
      </c>
      <c r="N2508" s="7">
        <f t="shared" si="391"/>
        <v>100</v>
      </c>
      <c r="O2508" s="7">
        <f t="shared" si="392"/>
        <v>0</v>
      </c>
      <c r="P2508" s="7">
        <f t="shared" si="393"/>
        <v>83.5</v>
      </c>
      <c r="Q2508" s="8">
        <f t="shared" si="394"/>
        <v>56.274999999999999</v>
      </c>
      <c r="R2508" s="8">
        <f t="shared" si="395"/>
        <v>45.875</v>
      </c>
      <c r="S2508" s="8">
        <f t="shared" si="396"/>
        <v>56.325000000000003</v>
      </c>
      <c r="T2508" s="8">
        <f t="shared" si="397"/>
        <v>52.125</v>
      </c>
      <c r="U2508" s="7">
        <f t="shared" si="398"/>
        <v>52.82500000000001</v>
      </c>
      <c r="V2508" s="7">
        <f t="shared" si="399"/>
        <v>52.650000000000006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508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508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2025-12-13T19:35:53Z</dcterms:modified>
</cp:coreProperties>
</file>